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660" windowWidth="14355" windowHeight="4905"/>
  </bookViews>
  <sheets>
    <sheet name="Summary" sheetId="8" r:id="rId1"/>
    <sheet name="Pivot " sheetId="6" state="hidden" r:id="rId2"/>
    <sheet name="SC Data" sheetId="10" state="hidden" r:id="rId3"/>
    <sheet name="Goodsin Data" sheetId="1" r:id="rId4"/>
    <sheet name="Pivots" sheetId="21" r:id="rId5"/>
    <sheet name="Short-Extra" sheetId="13" state="hidden" r:id="rId6"/>
    <sheet name="Activity" sheetId="16" state="hidden" r:id="rId7"/>
    <sheet name="Sheet1" sheetId="17" state="hidden" r:id="rId8"/>
    <sheet name="PIVOT" sheetId="18" state="hidden" r:id="rId9"/>
  </sheets>
  <definedNames>
    <definedName name="_xlnm._FilterDatabase" localSheetId="6" hidden="1">Activity!$A$1:$O$7393</definedName>
    <definedName name="_xlnm._FilterDatabase" localSheetId="3" hidden="1">'Goodsin Data'!$A$1:$O$505</definedName>
    <definedName name="_xlnm._FilterDatabase" localSheetId="2" hidden="1">'SC Data'!$E$2:$N$933</definedName>
    <definedName name="_xlnm._FilterDatabase" localSheetId="5" hidden="1">'Short-Extra'!$A$1:$M$170</definedName>
    <definedName name="Slicer_DeliveryReference">#N/A</definedName>
    <definedName name="Slicer_Month">#N/A</definedName>
    <definedName name="Slicer_Supplier_Name">#N/A</definedName>
    <definedName name="Slicer_Week">#N/A</definedName>
    <definedName name="Slicer_Year">#N/A</definedName>
  </definedNames>
  <calcPr calcId="145621"/>
  <pivotCaches>
    <pivotCache cacheId="0" r:id="rId10"/>
    <pivotCache cacheId="1" r:id="rId11"/>
    <pivotCache cacheId="2" r:id="rId12"/>
    <pivotCache cacheId="3" r:id="rId13"/>
    <pivotCache cacheId="4" r:id="rId14"/>
    <pivotCache cacheId="5"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Lst>
</workbook>
</file>

<file path=xl/calcChain.xml><?xml version="1.0" encoding="utf-8"?>
<calcChain xmlns="http://schemas.openxmlformats.org/spreadsheetml/2006/main">
  <c r="C29" i="21" l="1"/>
  <c r="C66" i="8" s="1"/>
  <c r="C16" i="21"/>
  <c r="C45" i="8" s="1"/>
  <c r="C4" i="21"/>
  <c r="C15" i="8" s="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2" i="1"/>
  <c r="N2" i="13"/>
  <c r="O2" i="13"/>
  <c r="O3" i="13"/>
  <c r="O4" i="13"/>
  <c r="O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39" i="13"/>
  <c r="O40" i="13"/>
  <c r="O41" i="13"/>
  <c r="O42" i="13"/>
  <c r="O43" i="13"/>
  <c r="O44" i="13"/>
  <c r="O45" i="13"/>
  <c r="O46" i="13"/>
  <c r="O47" i="13"/>
  <c r="O48" i="13"/>
  <c r="O49" i="13"/>
  <c r="O50" i="13"/>
  <c r="O51" i="13"/>
  <c r="O52" i="13"/>
  <c r="O53" i="13"/>
  <c r="O54" i="13"/>
  <c r="O55" i="13"/>
  <c r="O56" i="13"/>
  <c r="O57" i="13"/>
  <c r="O58" i="13"/>
  <c r="O59" i="13"/>
  <c r="O60" i="13"/>
  <c r="O61" i="13"/>
  <c r="O62" i="13"/>
  <c r="O63" i="13"/>
  <c r="O64" i="13"/>
  <c r="O65" i="13"/>
  <c r="O66" i="13"/>
  <c r="O67" i="13"/>
  <c r="O68" i="13"/>
  <c r="O69" i="13"/>
  <c r="O70" i="13"/>
  <c r="O71" i="13"/>
  <c r="O72" i="13"/>
  <c r="O73" i="13"/>
  <c r="O74" i="13"/>
  <c r="O75" i="13"/>
  <c r="O76" i="13"/>
  <c r="O77" i="13"/>
  <c r="O78" i="13"/>
  <c r="O79" i="13"/>
  <c r="O80" i="13"/>
  <c r="O81" i="13"/>
  <c r="O82" i="13"/>
  <c r="O83" i="13"/>
  <c r="O84" i="13"/>
  <c r="O85" i="13"/>
  <c r="O86" i="13"/>
  <c r="O87" i="13"/>
  <c r="O88" i="13"/>
  <c r="O89" i="13"/>
  <c r="O90" i="13"/>
  <c r="O91" i="13"/>
  <c r="O92" i="13"/>
  <c r="O93" i="13"/>
  <c r="O94" i="13"/>
  <c r="O95" i="13"/>
  <c r="O96" i="13"/>
  <c r="O97" i="13"/>
  <c r="O98" i="13"/>
  <c r="O99" i="13"/>
  <c r="O100" i="13"/>
  <c r="O101" i="13"/>
  <c r="O102" i="13"/>
  <c r="O103" i="13"/>
  <c r="O104" i="13"/>
  <c r="O105" i="13"/>
  <c r="O106" i="13"/>
  <c r="O107" i="13"/>
  <c r="O108" i="13"/>
  <c r="O109" i="13"/>
  <c r="O110" i="13"/>
  <c r="O111" i="13"/>
  <c r="O112" i="13"/>
  <c r="O113" i="13"/>
  <c r="O114" i="13"/>
  <c r="O115" i="13"/>
  <c r="O116" i="13"/>
  <c r="O117" i="13"/>
  <c r="O118" i="13"/>
  <c r="O119" i="13"/>
  <c r="O120" i="13"/>
  <c r="O121" i="13"/>
  <c r="O122" i="13"/>
  <c r="O123" i="13"/>
  <c r="O124" i="13"/>
  <c r="O125" i="13"/>
  <c r="O126" i="13"/>
  <c r="O127" i="13"/>
  <c r="O128" i="13"/>
  <c r="O129" i="13"/>
  <c r="O130" i="13"/>
  <c r="O131" i="13"/>
  <c r="O132" i="13"/>
  <c r="O133" i="13"/>
  <c r="O134" i="13"/>
  <c r="O135" i="13"/>
  <c r="O136" i="13"/>
  <c r="O137" i="13"/>
  <c r="O138" i="13"/>
  <c r="O139" i="13"/>
  <c r="O140" i="13"/>
  <c r="O141" i="13"/>
  <c r="O142" i="13"/>
  <c r="O143" i="13"/>
  <c r="O144" i="13"/>
  <c r="O145" i="13"/>
  <c r="O146" i="13"/>
  <c r="O147" i="13"/>
  <c r="O148" i="13"/>
  <c r="O149" i="13"/>
  <c r="O150" i="13"/>
  <c r="O151" i="13"/>
  <c r="O152" i="13"/>
  <c r="O153" i="13"/>
  <c r="O154" i="13"/>
  <c r="O155" i="13"/>
  <c r="O156" i="13"/>
  <c r="O157" i="13"/>
  <c r="O158" i="13"/>
  <c r="O159" i="13"/>
  <c r="O160" i="13"/>
  <c r="O161" i="13"/>
  <c r="O162" i="13"/>
  <c r="O163" i="13"/>
  <c r="O164" i="13"/>
  <c r="O165" i="13"/>
  <c r="O166" i="13"/>
  <c r="O167" i="13"/>
  <c r="O168" i="13"/>
  <c r="O169" i="13"/>
  <c r="O170" i="13"/>
  <c r="O171" i="13"/>
  <c r="O172" i="13"/>
  <c r="O173" i="13"/>
  <c r="O174" i="13"/>
  <c r="O175" i="13"/>
  <c r="O176" i="13"/>
  <c r="O177" i="13"/>
  <c r="O178" i="13"/>
  <c r="O179" i="13"/>
  <c r="O180" i="13"/>
  <c r="O181" i="13"/>
  <c r="O182" i="13"/>
  <c r="O183" i="13"/>
  <c r="O184" i="13"/>
  <c r="O185" i="13"/>
  <c r="O186" i="13"/>
  <c r="O187" i="13"/>
  <c r="O188" i="13"/>
  <c r="O189" i="13"/>
  <c r="O190" i="13"/>
  <c r="O191" i="13"/>
  <c r="O192" i="13"/>
  <c r="O193" i="13"/>
  <c r="O194" i="13"/>
  <c r="O195" i="13"/>
  <c r="O196" i="13"/>
  <c r="O197" i="13"/>
  <c r="O198" i="13"/>
  <c r="O199" i="13"/>
  <c r="O200" i="13"/>
  <c r="O201" i="13"/>
  <c r="O202" i="13"/>
  <c r="O203" i="13"/>
  <c r="O204" i="13"/>
  <c r="O205" i="13"/>
  <c r="O206" i="13"/>
  <c r="O207" i="13"/>
  <c r="O208" i="13"/>
  <c r="O209" i="13"/>
  <c r="O210" i="13"/>
  <c r="O211" i="13"/>
  <c r="O212" i="13"/>
  <c r="O213" i="13"/>
  <c r="O214" i="13"/>
  <c r="O215" i="13"/>
  <c r="O216" i="13"/>
  <c r="O217" i="13"/>
  <c r="O218" i="13"/>
  <c r="O219" i="13"/>
  <c r="O220" i="13"/>
  <c r="O221" i="13"/>
  <c r="O222" i="13"/>
  <c r="O223" i="13"/>
  <c r="O224" i="13"/>
  <c r="O225" i="13"/>
  <c r="O226" i="13"/>
  <c r="O227" i="13"/>
  <c r="O228" i="13"/>
  <c r="O229" i="13"/>
  <c r="O230" i="13"/>
  <c r="O231" i="13"/>
  <c r="O232" i="13"/>
  <c r="O233" i="13"/>
  <c r="O234" i="13"/>
  <c r="O235" i="13"/>
  <c r="O236" i="13"/>
  <c r="O237" i="13"/>
  <c r="O238" i="13"/>
  <c r="O239" i="13"/>
  <c r="O240" i="13"/>
  <c r="O241" i="13"/>
  <c r="O242" i="13"/>
  <c r="O243" i="13"/>
  <c r="O244" i="13"/>
  <c r="O245" i="13"/>
  <c r="O246" i="13"/>
  <c r="O247" i="13"/>
  <c r="O248" i="13"/>
  <c r="O249" i="13"/>
  <c r="O250" i="13"/>
  <c r="O251" i="13"/>
  <c r="O252" i="13"/>
  <c r="O253" i="13"/>
  <c r="O254" i="13"/>
  <c r="O255" i="13"/>
  <c r="O256" i="13"/>
  <c r="O257" i="13"/>
  <c r="O258" i="13"/>
  <c r="O259" i="13"/>
  <c r="O260" i="13"/>
  <c r="O261" i="13"/>
  <c r="O262" i="13"/>
  <c r="O263" i="13"/>
  <c r="O264" i="13"/>
  <c r="O265" i="13"/>
  <c r="O266" i="13"/>
  <c r="O267" i="13"/>
  <c r="O268" i="13"/>
  <c r="O269" i="13"/>
  <c r="O270" i="13"/>
  <c r="O271" i="13"/>
  <c r="O272" i="13"/>
  <c r="O273" i="13"/>
  <c r="O274" i="13"/>
  <c r="O275" i="13"/>
  <c r="O276" i="13"/>
  <c r="O277" i="13"/>
  <c r="O278" i="13"/>
  <c r="O279" i="13"/>
  <c r="O280" i="13"/>
  <c r="O281" i="13"/>
  <c r="O282" i="13"/>
  <c r="O283" i="13"/>
  <c r="O284" i="13"/>
  <c r="O285" i="13"/>
  <c r="O286" i="13"/>
  <c r="O287" i="13"/>
  <c r="O288" i="13"/>
  <c r="O289" i="13"/>
  <c r="O290" i="13"/>
  <c r="O291" i="13"/>
  <c r="O292" i="13"/>
  <c r="O293" i="13"/>
  <c r="O294" i="13"/>
  <c r="O295" i="13"/>
  <c r="O296" i="13"/>
  <c r="O297" i="13"/>
  <c r="O298" i="13"/>
  <c r="O299" i="13"/>
  <c r="O300" i="13"/>
  <c r="O301" i="13"/>
  <c r="O302" i="13"/>
  <c r="O303" i="13"/>
  <c r="O304" i="13"/>
  <c r="O305" i="13"/>
  <c r="O306" i="13"/>
  <c r="O307" i="13"/>
  <c r="O308" i="13"/>
  <c r="O309" i="13"/>
  <c r="O310" i="13"/>
  <c r="O311" i="13"/>
  <c r="O312" i="13"/>
  <c r="O313" i="13"/>
  <c r="O314" i="13"/>
  <c r="O315" i="13"/>
  <c r="O316" i="13"/>
  <c r="O317" i="13"/>
  <c r="O318" i="13"/>
  <c r="O319" i="13"/>
  <c r="O320" i="13"/>
  <c r="O321" i="13"/>
  <c r="O322" i="13"/>
  <c r="O323" i="13"/>
  <c r="O324" i="13"/>
  <c r="O325" i="13"/>
  <c r="O326" i="13"/>
  <c r="O327" i="13"/>
  <c r="O328" i="13"/>
  <c r="O329" i="13"/>
  <c r="O330" i="13"/>
  <c r="O331" i="13"/>
  <c r="O332" i="13"/>
  <c r="O333" i="13"/>
  <c r="O334" i="13"/>
  <c r="O335" i="13"/>
  <c r="O336" i="13"/>
  <c r="O337" i="13"/>
  <c r="O338" i="13"/>
  <c r="O339" i="13"/>
  <c r="O340" i="13"/>
  <c r="O341" i="13"/>
  <c r="O342" i="13"/>
  <c r="O343" i="13"/>
  <c r="O344" i="13"/>
  <c r="O345" i="13"/>
  <c r="O346" i="13"/>
  <c r="O347" i="13"/>
  <c r="O348" i="13"/>
  <c r="O349" i="13"/>
  <c r="O350" i="13"/>
  <c r="O351" i="13"/>
  <c r="O352" i="13"/>
  <c r="O353" i="13"/>
  <c r="O354" i="13"/>
  <c r="O355" i="13"/>
  <c r="O356" i="13"/>
  <c r="O357" i="13"/>
  <c r="O358" i="13"/>
  <c r="O359" i="13"/>
  <c r="O360" i="13"/>
  <c r="O361" i="13"/>
  <c r="O362" i="13"/>
  <c r="O363" i="13"/>
  <c r="O364" i="13"/>
  <c r="O365" i="13"/>
  <c r="O366" i="13"/>
  <c r="O367" i="13"/>
  <c r="O368" i="13"/>
  <c r="O369" i="13"/>
  <c r="O370" i="13"/>
  <c r="O371" i="13"/>
  <c r="O372" i="13"/>
  <c r="O373" i="13"/>
  <c r="O374" i="13"/>
  <c r="O375" i="13"/>
  <c r="O376" i="13"/>
  <c r="O377" i="13"/>
  <c r="O378" i="13"/>
  <c r="O379" i="13"/>
  <c r="O380" i="13"/>
  <c r="O381" i="13"/>
  <c r="O382" i="13"/>
  <c r="O383" i="13"/>
  <c r="O384" i="13"/>
  <c r="O385" i="13"/>
  <c r="O386" i="13"/>
  <c r="O387" i="13"/>
  <c r="O388" i="13"/>
  <c r="O389" i="13"/>
  <c r="O390" i="13"/>
  <c r="O391" i="13"/>
  <c r="O392" i="13"/>
  <c r="O393" i="13"/>
  <c r="O394" i="13"/>
  <c r="O395" i="13"/>
  <c r="O396" i="13"/>
  <c r="O397" i="13"/>
  <c r="O398" i="13"/>
  <c r="O399" i="13"/>
  <c r="O400" i="13"/>
  <c r="O401" i="13"/>
  <c r="O402" i="13"/>
  <c r="O403" i="13"/>
  <c r="O404" i="13"/>
  <c r="O405" i="13"/>
  <c r="O406" i="13"/>
  <c r="O407" i="13"/>
  <c r="O408" i="13"/>
  <c r="O409" i="13"/>
  <c r="O410" i="13"/>
  <c r="O411" i="13"/>
  <c r="O412" i="13"/>
  <c r="O413" i="13"/>
  <c r="O414" i="13"/>
  <c r="O415" i="13"/>
  <c r="O416" i="13"/>
  <c r="O417" i="13"/>
  <c r="O418" i="13"/>
  <c r="O419" i="13"/>
  <c r="O420" i="13"/>
  <c r="O421" i="13"/>
  <c r="O422" i="13"/>
  <c r="O423" i="13"/>
  <c r="O424" i="13"/>
  <c r="O425" i="13"/>
  <c r="O426" i="13"/>
  <c r="O427" i="13"/>
  <c r="O428" i="13"/>
  <c r="O429" i="13"/>
  <c r="N3" i="13"/>
  <c r="N4" i="13"/>
  <c r="N5" i="13"/>
  <c r="N6" i="13"/>
  <c r="N7" i="13"/>
  <c r="N8" i="13"/>
  <c r="N9" i="13"/>
  <c r="N10" i="13"/>
  <c r="N11" i="13"/>
  <c r="N12" i="13"/>
  <c r="N13" i="13"/>
  <c r="N14" i="13"/>
  <c r="N15" i="13"/>
  <c r="N16" i="13"/>
  <c r="N17" i="13"/>
  <c r="N18" i="13"/>
  <c r="N19" i="13"/>
  <c r="N20" i="13"/>
  <c r="N21" i="13"/>
  <c r="N22" i="13"/>
  <c r="N23" i="13"/>
  <c r="N24" i="13"/>
  <c r="N25" i="13"/>
  <c r="N26" i="13"/>
  <c r="N27" i="13"/>
  <c r="N28" i="13"/>
  <c r="N29" i="13"/>
  <c r="N30" i="13"/>
  <c r="N31" i="13"/>
  <c r="N32" i="13"/>
  <c r="N33" i="13"/>
  <c r="N34" i="13"/>
  <c r="N35" i="13"/>
  <c r="N36"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0" i="13"/>
  <c r="N71" i="13"/>
  <c r="N72" i="13"/>
  <c r="N73" i="13"/>
  <c r="N74" i="13"/>
  <c r="N75" i="13"/>
  <c r="N76" i="13"/>
  <c r="N77" i="13"/>
  <c r="N78" i="13"/>
  <c r="N79" i="13"/>
  <c r="N80" i="13"/>
  <c r="N81" i="13"/>
  <c r="N82" i="13"/>
  <c r="N83" i="13"/>
  <c r="N84" i="13"/>
  <c r="N85" i="13"/>
  <c r="N86" i="13"/>
  <c r="N87" i="13"/>
  <c r="N88" i="13"/>
  <c r="N89" i="13"/>
  <c r="N90" i="13"/>
  <c r="N91" i="13"/>
  <c r="N92" i="13"/>
  <c r="N93" i="13"/>
  <c r="N94" i="13"/>
  <c r="N95" i="13"/>
  <c r="N96" i="13"/>
  <c r="N97" i="13"/>
  <c r="N98" i="13"/>
  <c r="N99" i="13"/>
  <c r="N100" i="13"/>
  <c r="N101" i="13"/>
  <c r="N102" i="13"/>
  <c r="N103" i="13"/>
  <c r="N104" i="13"/>
  <c r="N105" i="13"/>
  <c r="N106" i="13"/>
  <c r="N107" i="13"/>
  <c r="N108" i="13"/>
  <c r="N109" i="13"/>
  <c r="N110" i="13"/>
  <c r="N111" i="13"/>
  <c r="N112" i="13"/>
  <c r="N113" i="13"/>
  <c r="N114" i="13"/>
  <c r="N115" i="13"/>
  <c r="N116" i="13"/>
  <c r="N117" i="13"/>
  <c r="N118" i="13"/>
  <c r="N119" i="13"/>
  <c r="N120" i="13"/>
  <c r="N121" i="13"/>
  <c r="N122" i="13"/>
  <c r="N123" i="13"/>
  <c r="N124" i="13"/>
  <c r="N125" i="13"/>
  <c r="N126" i="13"/>
  <c r="N127" i="13"/>
  <c r="N128" i="13"/>
  <c r="N129" i="13"/>
  <c r="N130" i="13"/>
  <c r="N131" i="13"/>
  <c r="N132" i="13"/>
  <c r="N133" i="13"/>
  <c r="N134" i="13"/>
  <c r="N135" i="13"/>
  <c r="N136" i="13"/>
  <c r="N137" i="13"/>
  <c r="N138" i="13"/>
  <c r="N139" i="13"/>
  <c r="N140" i="13"/>
  <c r="N141" i="13"/>
  <c r="N142" i="13"/>
  <c r="N143" i="13"/>
  <c r="N144" i="13"/>
  <c r="N145" i="13"/>
  <c r="N146" i="13"/>
  <c r="N147" i="13"/>
  <c r="N148" i="13"/>
  <c r="N149" i="13"/>
  <c r="N150" i="13"/>
  <c r="N151" i="13"/>
  <c r="N152" i="13"/>
  <c r="N153" i="13"/>
  <c r="N154" i="13"/>
  <c r="N155" i="13"/>
  <c r="N156" i="13"/>
  <c r="N157" i="13"/>
  <c r="N158" i="13"/>
  <c r="N159" i="13"/>
  <c r="N160" i="13"/>
  <c r="N161" i="13"/>
  <c r="N162" i="13"/>
  <c r="N163" i="13"/>
  <c r="N164" i="13"/>
  <c r="N165" i="13"/>
  <c r="N166" i="13"/>
  <c r="N167" i="13"/>
  <c r="N168" i="13"/>
  <c r="N169" i="13"/>
  <c r="N170" i="13"/>
  <c r="N171" i="13"/>
  <c r="N172" i="13"/>
  <c r="N173" i="13"/>
  <c r="N174" i="13"/>
  <c r="N175" i="13"/>
  <c r="N176" i="13"/>
  <c r="N177" i="13"/>
  <c r="N178" i="13"/>
  <c r="N179" i="13"/>
  <c r="N180" i="13"/>
  <c r="N181" i="13"/>
  <c r="N182" i="13"/>
  <c r="N183" i="13"/>
  <c r="N184" i="13"/>
  <c r="N185" i="13"/>
  <c r="N186" i="13"/>
  <c r="N187" i="13"/>
  <c r="N188" i="13"/>
  <c r="N189" i="13"/>
  <c r="N190" i="13"/>
  <c r="N191" i="13"/>
  <c r="N192" i="13"/>
  <c r="N193" i="13"/>
  <c r="N194" i="13"/>
  <c r="N195" i="13"/>
  <c r="N196" i="13"/>
  <c r="N197" i="13"/>
  <c r="N198" i="13"/>
  <c r="N199" i="13"/>
  <c r="N200" i="13"/>
  <c r="N201" i="13"/>
  <c r="N202" i="13"/>
  <c r="N203" i="13"/>
  <c r="N204" i="13"/>
  <c r="N205" i="13"/>
  <c r="N206" i="13"/>
  <c r="N207" i="13"/>
  <c r="N208" i="13"/>
  <c r="N209" i="13"/>
  <c r="N210" i="13"/>
  <c r="N211" i="13"/>
  <c r="N212" i="13"/>
  <c r="N213" i="13"/>
  <c r="N214" i="13"/>
  <c r="N215" i="13"/>
  <c r="N216" i="13"/>
  <c r="N217" i="13"/>
  <c r="N218" i="13"/>
  <c r="N219" i="13"/>
  <c r="N220" i="13"/>
  <c r="N221" i="13"/>
  <c r="N222" i="13"/>
  <c r="N223" i="13"/>
  <c r="N224" i="13"/>
  <c r="N225" i="13"/>
  <c r="N226" i="13"/>
  <c r="N227" i="13"/>
  <c r="N228" i="13"/>
  <c r="N229" i="13"/>
  <c r="N230" i="13"/>
  <c r="N231" i="13"/>
  <c r="N232" i="13"/>
  <c r="N233" i="13"/>
  <c r="N234" i="13"/>
  <c r="N235" i="13"/>
  <c r="N236" i="13"/>
  <c r="N237" i="13"/>
  <c r="N238" i="13"/>
  <c r="N239" i="13"/>
  <c r="N240" i="13"/>
  <c r="N241" i="13"/>
  <c r="N242" i="13"/>
  <c r="N243" i="13"/>
  <c r="N244" i="13"/>
  <c r="N245" i="13"/>
  <c r="N246" i="13"/>
  <c r="N247" i="13"/>
  <c r="N248" i="13"/>
  <c r="N249" i="13"/>
  <c r="N250" i="13"/>
  <c r="N251" i="13"/>
  <c r="N252" i="13"/>
  <c r="N253" i="13"/>
  <c r="N254" i="13"/>
  <c r="N255" i="13"/>
  <c r="N256" i="13"/>
  <c r="N257" i="13"/>
  <c r="N258" i="13"/>
  <c r="N259" i="13"/>
  <c r="N260" i="13"/>
  <c r="N261" i="13"/>
  <c r="N262" i="13"/>
  <c r="N263" i="13"/>
  <c r="N264" i="13"/>
  <c r="N265" i="13"/>
  <c r="N266" i="13"/>
  <c r="N267" i="13"/>
  <c r="N268" i="13"/>
  <c r="N269" i="13"/>
  <c r="N270" i="13"/>
  <c r="N271" i="13"/>
  <c r="N272" i="13"/>
  <c r="N273" i="13"/>
  <c r="N274" i="13"/>
  <c r="N275" i="13"/>
  <c r="N276" i="13"/>
  <c r="N277" i="13"/>
  <c r="N278" i="13"/>
  <c r="N279" i="13"/>
  <c r="N280" i="13"/>
  <c r="N281" i="13"/>
  <c r="N282" i="13"/>
  <c r="N283" i="13"/>
  <c r="N284" i="13"/>
  <c r="N285" i="13"/>
  <c r="N286" i="13"/>
  <c r="N287" i="13"/>
  <c r="N288" i="13"/>
  <c r="N289" i="13"/>
  <c r="N290" i="13"/>
  <c r="N291" i="13"/>
  <c r="N292" i="13"/>
  <c r="N293" i="13"/>
  <c r="N294" i="13"/>
  <c r="N295" i="13"/>
  <c r="N296" i="13"/>
  <c r="N297" i="13"/>
  <c r="N298" i="13"/>
  <c r="N299" i="13"/>
  <c r="N300" i="13"/>
  <c r="N301" i="13"/>
  <c r="N302" i="13"/>
  <c r="N303" i="13"/>
  <c r="N304" i="13"/>
  <c r="N305" i="13"/>
  <c r="N306" i="13"/>
  <c r="N307" i="13"/>
  <c r="N308" i="13"/>
  <c r="N309" i="13"/>
  <c r="N310" i="13"/>
  <c r="N311" i="13"/>
  <c r="N312" i="13"/>
  <c r="N313" i="13"/>
  <c r="N314" i="13"/>
  <c r="N315" i="13"/>
  <c r="N316" i="13"/>
  <c r="N317" i="13"/>
  <c r="N318" i="13"/>
  <c r="N319" i="13"/>
  <c r="N320" i="13"/>
  <c r="N321" i="13"/>
  <c r="N322" i="13"/>
  <c r="N323" i="13"/>
  <c r="N324" i="13"/>
  <c r="N325" i="13"/>
  <c r="N326" i="13"/>
  <c r="N327" i="13"/>
  <c r="N328" i="13"/>
  <c r="N329" i="13"/>
  <c r="N330" i="13"/>
  <c r="N331" i="13"/>
  <c r="N332" i="13"/>
  <c r="N333" i="13"/>
  <c r="N334" i="13"/>
  <c r="N335" i="13"/>
  <c r="N336" i="13"/>
  <c r="N337" i="13"/>
  <c r="N338" i="13"/>
  <c r="N339" i="13"/>
  <c r="N340" i="13"/>
  <c r="N341" i="13"/>
  <c r="N342" i="13"/>
  <c r="N343" i="13"/>
  <c r="N344" i="13"/>
  <c r="N345" i="13"/>
  <c r="N346" i="13"/>
  <c r="N347" i="13"/>
  <c r="N348" i="13"/>
  <c r="N349" i="13"/>
  <c r="N350" i="13"/>
  <c r="N351" i="13"/>
  <c r="N352" i="13"/>
  <c r="N353" i="13"/>
  <c r="N354" i="13"/>
  <c r="N355" i="13"/>
  <c r="N356" i="13"/>
  <c r="N357" i="13"/>
  <c r="N358" i="13"/>
  <c r="N359" i="13"/>
  <c r="N360" i="13"/>
  <c r="N361" i="13"/>
  <c r="N362" i="13"/>
  <c r="N363" i="13"/>
  <c r="N364" i="13"/>
  <c r="N365" i="13"/>
  <c r="N366" i="13"/>
  <c r="N367" i="13"/>
  <c r="N368" i="13"/>
  <c r="N369" i="13"/>
  <c r="N370" i="13"/>
  <c r="N371" i="13"/>
  <c r="N372" i="13"/>
  <c r="N373" i="13"/>
  <c r="N374" i="13"/>
  <c r="N375" i="13"/>
  <c r="N376" i="13"/>
  <c r="N377" i="13"/>
  <c r="N378" i="13"/>
  <c r="N379" i="13"/>
  <c r="N380" i="13"/>
  <c r="N381" i="13"/>
  <c r="N382" i="13"/>
  <c r="N383" i="13"/>
  <c r="N384" i="13"/>
  <c r="N385" i="13"/>
  <c r="N386" i="13"/>
  <c r="N387" i="13"/>
  <c r="N388" i="13"/>
  <c r="N389" i="13"/>
  <c r="N390" i="13"/>
  <c r="N391" i="13"/>
  <c r="N392" i="13"/>
  <c r="N393" i="13"/>
  <c r="N394" i="13"/>
  <c r="N395" i="13"/>
  <c r="N396" i="13"/>
  <c r="N397" i="13"/>
  <c r="N398" i="13"/>
  <c r="N399" i="13"/>
  <c r="N400" i="13"/>
  <c r="N401" i="13"/>
  <c r="N402" i="13"/>
  <c r="N403" i="13"/>
  <c r="N404" i="13"/>
  <c r="N405" i="13"/>
  <c r="N406" i="13"/>
  <c r="N407" i="13"/>
  <c r="N408" i="13"/>
  <c r="N409" i="13"/>
  <c r="N410" i="13"/>
  <c r="N411" i="13"/>
  <c r="N412" i="13"/>
  <c r="N413" i="13"/>
  <c r="N414" i="13"/>
  <c r="N415" i="13"/>
  <c r="N416" i="13"/>
  <c r="N417" i="13"/>
  <c r="N418" i="13"/>
  <c r="N419" i="13"/>
  <c r="N420" i="13"/>
  <c r="N421" i="13"/>
  <c r="N422" i="13"/>
  <c r="N423" i="13"/>
  <c r="N424" i="13"/>
  <c r="N425" i="13"/>
  <c r="N426" i="13"/>
  <c r="N427" i="13"/>
  <c r="N428" i="13"/>
  <c r="N429" i="13"/>
  <c r="M3" i="13"/>
  <c r="M4" i="13"/>
  <c r="M5" i="13"/>
  <c r="M6" i="13"/>
  <c r="M7" i="13"/>
  <c r="M8" i="13"/>
  <c r="M9" i="13"/>
  <c r="M10" i="13"/>
  <c r="M11" i="13"/>
  <c r="M12" i="13"/>
  <c r="M13" i="13"/>
  <c r="M14" i="13"/>
  <c r="M15" i="13"/>
  <c r="M16" i="13"/>
  <c r="M17" i="13"/>
  <c r="M18" i="13"/>
  <c r="M19" i="13"/>
  <c r="M20" i="13"/>
  <c r="M21" i="13"/>
  <c r="M22" i="13"/>
  <c r="M23" i="13"/>
  <c r="M24" i="13"/>
  <c r="M25" i="13"/>
  <c r="M26" i="13"/>
  <c r="M27" i="13"/>
  <c r="M28" i="13"/>
  <c r="M29" i="13"/>
  <c r="M30" i="13"/>
  <c r="M31" i="13"/>
  <c r="M32" i="13"/>
  <c r="M33" i="13"/>
  <c r="M34" i="13"/>
  <c r="M35" i="13"/>
  <c r="M36" i="13"/>
  <c r="M37" i="13"/>
  <c r="M38" i="13"/>
  <c r="M39" i="13"/>
  <c r="M40" i="13"/>
  <c r="M41" i="13"/>
  <c r="M42" i="13"/>
  <c r="M43" i="13"/>
  <c r="M44" i="13"/>
  <c r="M45" i="13"/>
  <c r="M46" i="13"/>
  <c r="M47" i="13"/>
  <c r="M48" i="13"/>
  <c r="M49" i="13"/>
  <c r="M50" i="13"/>
  <c r="M51" i="13"/>
  <c r="M52" i="13"/>
  <c r="M53" i="13"/>
  <c r="M54" i="13"/>
  <c r="M55" i="13"/>
  <c r="M56" i="13"/>
  <c r="M57" i="13"/>
  <c r="M58" i="13"/>
  <c r="M59" i="13"/>
  <c r="M60" i="13"/>
  <c r="M61" i="13"/>
  <c r="M62" i="13"/>
  <c r="M63" i="13"/>
  <c r="M64" i="13"/>
  <c r="M65" i="13"/>
  <c r="M66" i="13"/>
  <c r="M67" i="13"/>
  <c r="M68" i="13"/>
  <c r="M69" i="13"/>
  <c r="M70" i="13"/>
  <c r="M71" i="13"/>
  <c r="M72" i="13"/>
  <c r="M73" i="13"/>
  <c r="M74" i="13"/>
  <c r="M75" i="13"/>
  <c r="M76" i="13"/>
  <c r="M77" i="13"/>
  <c r="M78" i="13"/>
  <c r="M79" i="13"/>
  <c r="M80" i="13"/>
  <c r="M81" i="13"/>
  <c r="M82" i="13"/>
  <c r="M83" i="13"/>
  <c r="M84" i="13"/>
  <c r="M85" i="13"/>
  <c r="M86" i="13"/>
  <c r="M87" i="13"/>
  <c r="M88" i="13"/>
  <c r="M89" i="13"/>
  <c r="M90" i="13"/>
  <c r="M91" i="13"/>
  <c r="M92" i="13"/>
  <c r="M93" i="13"/>
  <c r="M94" i="13"/>
  <c r="M95" i="13"/>
  <c r="M96" i="13"/>
  <c r="M97" i="13"/>
  <c r="M98" i="13"/>
  <c r="M99" i="13"/>
  <c r="M100" i="13"/>
  <c r="M101" i="13"/>
  <c r="M102" i="13"/>
  <c r="M103" i="13"/>
  <c r="M104" i="13"/>
  <c r="M105" i="13"/>
  <c r="M106" i="13"/>
  <c r="M107" i="13"/>
  <c r="M108" i="13"/>
  <c r="M109" i="13"/>
  <c r="M110" i="13"/>
  <c r="M111" i="13"/>
  <c r="M112" i="13"/>
  <c r="M113" i="13"/>
  <c r="M114" i="13"/>
  <c r="M115" i="13"/>
  <c r="M116" i="13"/>
  <c r="M117" i="13"/>
  <c r="M118" i="13"/>
  <c r="M119" i="13"/>
  <c r="M120" i="13"/>
  <c r="M121" i="13"/>
  <c r="M122" i="13"/>
  <c r="M123" i="13"/>
  <c r="M124" i="13"/>
  <c r="M125" i="13"/>
  <c r="M126" i="13"/>
  <c r="M127" i="13"/>
  <c r="M128" i="13"/>
  <c r="M129" i="13"/>
  <c r="M130" i="13"/>
  <c r="M131" i="13"/>
  <c r="M132" i="13"/>
  <c r="M133" i="13"/>
  <c r="M134" i="13"/>
  <c r="M135" i="13"/>
  <c r="M136" i="13"/>
  <c r="M137" i="13"/>
  <c r="M138" i="13"/>
  <c r="M139" i="13"/>
  <c r="M140" i="13"/>
  <c r="M141" i="13"/>
  <c r="M142" i="13"/>
  <c r="M143" i="13"/>
  <c r="M144" i="13"/>
  <c r="M145" i="13"/>
  <c r="M146" i="13"/>
  <c r="M147" i="13"/>
  <c r="M148" i="13"/>
  <c r="M149" i="13"/>
  <c r="M150" i="13"/>
  <c r="M151" i="13"/>
  <c r="M152" i="13"/>
  <c r="M153" i="13"/>
  <c r="M154" i="13"/>
  <c r="M155" i="13"/>
  <c r="M156" i="13"/>
  <c r="M157" i="13"/>
  <c r="M158" i="13"/>
  <c r="M159" i="13"/>
  <c r="M160" i="13"/>
  <c r="M161" i="13"/>
  <c r="M162" i="13"/>
  <c r="M163" i="13"/>
  <c r="M164" i="13"/>
  <c r="M165" i="13"/>
  <c r="M166" i="13"/>
  <c r="M167" i="13"/>
  <c r="M168" i="13"/>
  <c r="M169" i="13"/>
  <c r="M170" i="13"/>
  <c r="M171" i="13"/>
  <c r="M172" i="13"/>
  <c r="M173" i="13"/>
  <c r="M174" i="13"/>
  <c r="M175" i="13"/>
  <c r="M176" i="13"/>
  <c r="M177" i="13"/>
  <c r="M178" i="13"/>
  <c r="M179" i="13"/>
  <c r="M180" i="13"/>
  <c r="M181" i="13"/>
  <c r="M182" i="13"/>
  <c r="M183" i="13"/>
  <c r="M184" i="13"/>
  <c r="M185" i="13"/>
  <c r="M186" i="13"/>
  <c r="M187" i="13"/>
  <c r="M188" i="13"/>
  <c r="M189" i="13"/>
  <c r="M190" i="13"/>
  <c r="M191" i="13"/>
  <c r="M192" i="13"/>
  <c r="M193" i="13"/>
  <c r="M194" i="13"/>
  <c r="M195" i="13"/>
  <c r="M196" i="13"/>
  <c r="M197" i="13"/>
  <c r="M198" i="13"/>
  <c r="M199" i="13"/>
  <c r="M200" i="13"/>
  <c r="M201" i="13"/>
  <c r="M202" i="13"/>
  <c r="M203" i="13"/>
  <c r="M204" i="13"/>
  <c r="M205" i="13"/>
  <c r="M206" i="13"/>
  <c r="M207" i="13"/>
  <c r="M208" i="13"/>
  <c r="M209" i="13"/>
  <c r="M210" i="13"/>
  <c r="M211" i="13"/>
  <c r="M212" i="13"/>
  <c r="M213" i="13"/>
  <c r="M214" i="13"/>
  <c r="M215" i="13"/>
  <c r="M216" i="13"/>
  <c r="M217" i="13"/>
  <c r="M218" i="13"/>
  <c r="M219" i="13"/>
  <c r="M220" i="13"/>
  <c r="M221" i="13"/>
  <c r="M222" i="13"/>
  <c r="M223" i="13"/>
  <c r="M224" i="13"/>
  <c r="M225" i="13"/>
  <c r="M226" i="13"/>
  <c r="M227" i="13"/>
  <c r="M228" i="13"/>
  <c r="M229" i="13"/>
  <c r="M230" i="13"/>
  <c r="M231" i="13"/>
  <c r="M232" i="13"/>
  <c r="M233" i="13"/>
  <c r="M234" i="13"/>
  <c r="M235" i="13"/>
  <c r="M236" i="13"/>
  <c r="M237" i="13"/>
  <c r="M238" i="13"/>
  <c r="M239" i="13"/>
  <c r="M240" i="13"/>
  <c r="M241" i="13"/>
  <c r="M242" i="13"/>
  <c r="M243" i="13"/>
  <c r="M244" i="13"/>
  <c r="M245" i="13"/>
  <c r="M246" i="13"/>
  <c r="M247" i="13"/>
  <c r="M248" i="13"/>
  <c r="M249" i="13"/>
  <c r="M250" i="13"/>
  <c r="M251" i="13"/>
  <c r="M252" i="13"/>
  <c r="M253" i="13"/>
  <c r="M254" i="13"/>
  <c r="M255" i="13"/>
  <c r="M256" i="13"/>
  <c r="M257" i="13"/>
  <c r="M258" i="13"/>
  <c r="M259" i="13"/>
  <c r="M260" i="13"/>
  <c r="M261" i="13"/>
  <c r="M262" i="13"/>
  <c r="M263" i="13"/>
  <c r="M264" i="13"/>
  <c r="M265" i="13"/>
  <c r="M266" i="13"/>
  <c r="M267" i="13"/>
  <c r="M268" i="13"/>
  <c r="M269" i="13"/>
  <c r="M270" i="13"/>
  <c r="M271" i="13"/>
  <c r="M272" i="13"/>
  <c r="M273" i="13"/>
  <c r="M274" i="13"/>
  <c r="M275" i="13"/>
  <c r="M276" i="13"/>
  <c r="M277" i="13"/>
  <c r="M278" i="13"/>
  <c r="M279" i="13"/>
  <c r="M280" i="13"/>
  <c r="M281" i="13"/>
  <c r="M282" i="13"/>
  <c r="M283" i="13"/>
  <c r="M284" i="13"/>
  <c r="M285" i="13"/>
  <c r="M286" i="13"/>
  <c r="M287" i="13"/>
  <c r="M288" i="13"/>
  <c r="M289" i="13"/>
  <c r="M290" i="13"/>
  <c r="M291" i="13"/>
  <c r="M292" i="13"/>
  <c r="M293" i="13"/>
  <c r="M294" i="13"/>
  <c r="M295" i="13"/>
  <c r="M296" i="13"/>
  <c r="M297" i="13"/>
  <c r="M298" i="13"/>
  <c r="M299" i="13"/>
  <c r="M300" i="13"/>
  <c r="M301" i="13"/>
  <c r="M302" i="13"/>
  <c r="M303" i="13"/>
  <c r="M304" i="13"/>
  <c r="M305" i="13"/>
  <c r="M306" i="13"/>
  <c r="M307" i="13"/>
  <c r="M308" i="13"/>
  <c r="M309" i="13"/>
  <c r="M310" i="13"/>
  <c r="M311" i="13"/>
  <c r="M312" i="13"/>
  <c r="M313" i="13"/>
  <c r="M314" i="13"/>
  <c r="M315" i="13"/>
  <c r="M316" i="13"/>
  <c r="M317" i="13"/>
  <c r="M318" i="13"/>
  <c r="M319" i="13"/>
  <c r="M320" i="13"/>
  <c r="M321" i="13"/>
  <c r="M322" i="13"/>
  <c r="M323" i="13"/>
  <c r="M324" i="13"/>
  <c r="M325" i="13"/>
  <c r="M326" i="13"/>
  <c r="M327" i="13"/>
  <c r="M328" i="13"/>
  <c r="M329" i="13"/>
  <c r="M330" i="13"/>
  <c r="M331" i="13"/>
  <c r="M332" i="13"/>
  <c r="M333" i="13"/>
  <c r="M334" i="13"/>
  <c r="M335" i="13"/>
  <c r="M336" i="13"/>
  <c r="M337" i="13"/>
  <c r="M338" i="13"/>
  <c r="M339" i="13"/>
  <c r="M340" i="13"/>
  <c r="M341" i="13"/>
  <c r="M342" i="13"/>
  <c r="M343" i="13"/>
  <c r="M344" i="13"/>
  <c r="M345" i="13"/>
  <c r="M346" i="13"/>
  <c r="M347" i="13"/>
  <c r="M348" i="13"/>
  <c r="M349" i="13"/>
  <c r="M350" i="13"/>
  <c r="M351" i="13"/>
  <c r="M352" i="13"/>
  <c r="M353" i="13"/>
  <c r="M354" i="13"/>
  <c r="M355" i="13"/>
  <c r="M356" i="13"/>
  <c r="M357" i="13"/>
  <c r="M358" i="13"/>
  <c r="M359" i="13"/>
  <c r="M360" i="13"/>
  <c r="M361" i="13"/>
  <c r="M362" i="13"/>
  <c r="M363" i="13"/>
  <c r="M364" i="13"/>
  <c r="M365" i="13"/>
  <c r="M366" i="13"/>
  <c r="M367" i="13"/>
  <c r="M368" i="13"/>
  <c r="M369" i="13"/>
  <c r="M370" i="13"/>
  <c r="M371" i="13"/>
  <c r="M372" i="13"/>
  <c r="M373" i="13"/>
  <c r="M374" i="13"/>
  <c r="M375" i="13"/>
  <c r="M376" i="13"/>
  <c r="M377" i="13"/>
  <c r="M378" i="13"/>
  <c r="M379" i="13"/>
  <c r="M380" i="13"/>
  <c r="M381" i="13"/>
  <c r="M382" i="13"/>
  <c r="M383" i="13"/>
  <c r="M384" i="13"/>
  <c r="M385" i="13"/>
  <c r="M386" i="13"/>
  <c r="M387" i="13"/>
  <c r="M388" i="13"/>
  <c r="M389" i="13"/>
  <c r="M390" i="13"/>
  <c r="M391" i="13"/>
  <c r="M392" i="13"/>
  <c r="M393" i="13"/>
  <c r="M394" i="13"/>
  <c r="M395" i="13"/>
  <c r="M396" i="13"/>
  <c r="M397" i="13"/>
  <c r="M398" i="13"/>
  <c r="M399" i="13"/>
  <c r="M400" i="13"/>
  <c r="M401" i="13"/>
  <c r="M402" i="13"/>
  <c r="M403" i="13"/>
  <c r="M404" i="13"/>
  <c r="M405" i="13"/>
  <c r="M406" i="13"/>
  <c r="M407" i="13"/>
  <c r="M408" i="13"/>
  <c r="M409" i="13"/>
  <c r="M410" i="13"/>
  <c r="M411" i="13"/>
  <c r="M412" i="13"/>
  <c r="M413" i="13"/>
  <c r="M414" i="13"/>
  <c r="M415" i="13"/>
  <c r="M416" i="13"/>
  <c r="M417" i="13"/>
  <c r="M418" i="13"/>
  <c r="M419" i="13"/>
  <c r="M420" i="13"/>
  <c r="M421" i="13"/>
  <c r="M422" i="13"/>
  <c r="M423" i="13"/>
  <c r="M424" i="13"/>
  <c r="M425" i="13"/>
  <c r="M426" i="13"/>
  <c r="M427" i="13"/>
  <c r="M428" i="13"/>
  <c r="M429" i="13"/>
  <c r="A171" i="13"/>
  <c r="B171" i="13"/>
  <c r="C171" i="13"/>
  <c r="D171" i="13"/>
  <c r="A172" i="13"/>
  <c r="B172" i="13"/>
  <c r="C172" i="13"/>
  <c r="D172" i="13"/>
  <c r="A173" i="13"/>
  <c r="B173" i="13"/>
  <c r="C173" i="13"/>
  <c r="D173" i="13"/>
  <c r="A174" i="13"/>
  <c r="B174" i="13"/>
  <c r="C174" i="13"/>
  <c r="D174" i="13"/>
  <c r="A175" i="13"/>
  <c r="B175" i="13"/>
  <c r="C175" i="13"/>
  <c r="D175" i="13"/>
  <c r="A176" i="13"/>
  <c r="B176" i="13"/>
  <c r="C176" i="13"/>
  <c r="D176" i="13"/>
  <c r="A177" i="13"/>
  <c r="B177" i="13"/>
  <c r="C177" i="13"/>
  <c r="D177" i="13"/>
  <c r="A178" i="13"/>
  <c r="B178" i="13"/>
  <c r="C178" i="13"/>
  <c r="D178" i="13"/>
  <c r="A179" i="13"/>
  <c r="B179" i="13"/>
  <c r="C179" i="13"/>
  <c r="D179" i="13"/>
  <c r="A180" i="13"/>
  <c r="B180" i="13"/>
  <c r="C180" i="13"/>
  <c r="D180" i="13"/>
  <c r="A181" i="13"/>
  <c r="B181" i="13"/>
  <c r="C181" i="13"/>
  <c r="D181" i="13"/>
  <c r="A182" i="13"/>
  <c r="B182" i="13"/>
  <c r="C182" i="13"/>
  <c r="D182" i="13"/>
  <c r="A183" i="13"/>
  <c r="B183" i="13"/>
  <c r="C183" i="13"/>
  <c r="D183" i="13"/>
  <c r="A184" i="13"/>
  <c r="B184" i="13"/>
  <c r="C184" i="13"/>
  <c r="D184" i="13"/>
  <c r="A185" i="13"/>
  <c r="B185" i="13"/>
  <c r="C185" i="13"/>
  <c r="D185" i="13"/>
  <c r="A186" i="13"/>
  <c r="B186" i="13"/>
  <c r="C186" i="13"/>
  <c r="D186" i="13"/>
  <c r="A187" i="13"/>
  <c r="B187" i="13"/>
  <c r="C187" i="13"/>
  <c r="D187" i="13"/>
  <c r="A188" i="13"/>
  <c r="B188" i="13"/>
  <c r="C188" i="13"/>
  <c r="D188" i="13"/>
  <c r="A189" i="13"/>
  <c r="B189" i="13"/>
  <c r="C189" i="13"/>
  <c r="D189" i="13"/>
  <c r="A190" i="13"/>
  <c r="B190" i="13"/>
  <c r="C190" i="13"/>
  <c r="D190" i="13"/>
  <c r="A191" i="13"/>
  <c r="B191" i="13"/>
  <c r="C191" i="13"/>
  <c r="D191" i="13"/>
  <c r="A192" i="13"/>
  <c r="B192" i="13"/>
  <c r="C192" i="13"/>
  <c r="D192" i="13"/>
  <c r="A193" i="13"/>
  <c r="B193" i="13"/>
  <c r="C193" i="13"/>
  <c r="D193" i="13"/>
  <c r="A194" i="13"/>
  <c r="B194" i="13"/>
  <c r="C194" i="13"/>
  <c r="D194" i="13"/>
  <c r="A195" i="13"/>
  <c r="B195" i="13"/>
  <c r="C195" i="13"/>
  <c r="D195" i="13"/>
  <c r="A196" i="13"/>
  <c r="B196" i="13"/>
  <c r="C196" i="13"/>
  <c r="D196" i="13"/>
  <c r="A197" i="13"/>
  <c r="B197" i="13"/>
  <c r="C197" i="13"/>
  <c r="D197" i="13"/>
  <c r="A198" i="13"/>
  <c r="B198" i="13"/>
  <c r="C198" i="13"/>
  <c r="D198" i="13"/>
  <c r="A199" i="13"/>
  <c r="B199" i="13"/>
  <c r="C199" i="13"/>
  <c r="D199" i="13"/>
  <c r="A200" i="13"/>
  <c r="B200" i="13"/>
  <c r="C200" i="13"/>
  <c r="D200" i="13"/>
  <c r="A201" i="13"/>
  <c r="B201" i="13"/>
  <c r="C201" i="13"/>
  <c r="D201" i="13"/>
  <c r="A202" i="13"/>
  <c r="B202" i="13"/>
  <c r="C202" i="13"/>
  <c r="D202" i="13"/>
  <c r="A203" i="13"/>
  <c r="B203" i="13"/>
  <c r="C203" i="13"/>
  <c r="D203" i="13"/>
  <c r="A204" i="13"/>
  <c r="B204" i="13"/>
  <c r="C204" i="13"/>
  <c r="D204" i="13"/>
  <c r="A205" i="13"/>
  <c r="B205" i="13"/>
  <c r="C205" i="13"/>
  <c r="D205" i="13"/>
  <c r="A206" i="13"/>
  <c r="B206" i="13"/>
  <c r="C206" i="13"/>
  <c r="D206" i="13"/>
  <c r="A207" i="13"/>
  <c r="B207" i="13"/>
  <c r="C207" i="13"/>
  <c r="D207" i="13"/>
  <c r="A208" i="13"/>
  <c r="B208" i="13"/>
  <c r="C208" i="13"/>
  <c r="D208" i="13"/>
  <c r="A209" i="13"/>
  <c r="B209" i="13"/>
  <c r="C209" i="13"/>
  <c r="D209" i="13"/>
  <c r="A210" i="13"/>
  <c r="B210" i="13"/>
  <c r="C210" i="13"/>
  <c r="D210" i="13"/>
  <c r="A211" i="13"/>
  <c r="B211" i="13"/>
  <c r="C211" i="13"/>
  <c r="D211" i="13"/>
  <c r="A212" i="13"/>
  <c r="B212" i="13"/>
  <c r="C212" i="13"/>
  <c r="D212" i="13"/>
  <c r="A213" i="13"/>
  <c r="B213" i="13"/>
  <c r="C213" i="13"/>
  <c r="D213" i="13"/>
  <c r="A214" i="13"/>
  <c r="B214" i="13"/>
  <c r="C214" i="13"/>
  <c r="D214" i="13"/>
  <c r="A215" i="13"/>
  <c r="B215" i="13"/>
  <c r="C215" i="13"/>
  <c r="D215" i="13"/>
  <c r="A216" i="13"/>
  <c r="B216" i="13"/>
  <c r="C216" i="13"/>
  <c r="D216" i="13"/>
  <c r="A217" i="13"/>
  <c r="B217" i="13"/>
  <c r="C217" i="13"/>
  <c r="D217" i="13"/>
  <c r="A218" i="13"/>
  <c r="B218" i="13"/>
  <c r="C218" i="13"/>
  <c r="D218" i="13"/>
  <c r="A219" i="13"/>
  <c r="B219" i="13"/>
  <c r="C219" i="13"/>
  <c r="D219" i="13"/>
  <c r="A220" i="13"/>
  <c r="B220" i="13"/>
  <c r="C220" i="13"/>
  <c r="D220" i="13"/>
  <c r="A221" i="13"/>
  <c r="B221" i="13"/>
  <c r="C221" i="13"/>
  <c r="D221" i="13"/>
  <c r="A222" i="13"/>
  <c r="B222" i="13"/>
  <c r="C222" i="13"/>
  <c r="D222" i="13"/>
  <c r="A223" i="13"/>
  <c r="B223" i="13"/>
  <c r="C223" i="13"/>
  <c r="D223" i="13"/>
  <c r="A224" i="13"/>
  <c r="B224" i="13"/>
  <c r="C224" i="13"/>
  <c r="D224" i="13"/>
  <c r="A225" i="13"/>
  <c r="B225" i="13"/>
  <c r="C225" i="13"/>
  <c r="D225" i="13"/>
  <c r="A226" i="13"/>
  <c r="B226" i="13"/>
  <c r="C226" i="13"/>
  <c r="D226" i="13"/>
  <c r="A227" i="13"/>
  <c r="B227" i="13"/>
  <c r="C227" i="13"/>
  <c r="D227" i="13"/>
  <c r="A228" i="13"/>
  <c r="B228" i="13"/>
  <c r="C228" i="13"/>
  <c r="D228" i="13"/>
  <c r="A229" i="13"/>
  <c r="B229" i="13"/>
  <c r="C229" i="13"/>
  <c r="D229" i="13"/>
  <c r="A230" i="13"/>
  <c r="B230" i="13"/>
  <c r="C230" i="13"/>
  <c r="D230" i="13"/>
  <c r="A231" i="13"/>
  <c r="B231" i="13"/>
  <c r="C231" i="13"/>
  <c r="D231" i="13"/>
  <c r="A232" i="13"/>
  <c r="B232" i="13"/>
  <c r="C232" i="13"/>
  <c r="D232" i="13"/>
  <c r="A233" i="13"/>
  <c r="B233" i="13"/>
  <c r="C233" i="13"/>
  <c r="D233" i="13"/>
  <c r="A234" i="13"/>
  <c r="B234" i="13"/>
  <c r="C234" i="13"/>
  <c r="D234" i="13"/>
  <c r="A235" i="13"/>
  <c r="B235" i="13"/>
  <c r="C235" i="13"/>
  <c r="D235" i="13"/>
  <c r="A236" i="13"/>
  <c r="B236" i="13"/>
  <c r="C236" i="13"/>
  <c r="D236" i="13"/>
  <c r="A237" i="13"/>
  <c r="B237" i="13"/>
  <c r="C237" i="13"/>
  <c r="D237" i="13"/>
  <c r="A238" i="13"/>
  <c r="B238" i="13"/>
  <c r="C238" i="13"/>
  <c r="D238" i="13"/>
  <c r="A239" i="13"/>
  <c r="B239" i="13"/>
  <c r="C239" i="13"/>
  <c r="D239" i="13"/>
  <c r="A240" i="13"/>
  <c r="B240" i="13"/>
  <c r="C240" i="13"/>
  <c r="D240" i="13"/>
  <c r="A241" i="13"/>
  <c r="B241" i="13"/>
  <c r="C241" i="13"/>
  <c r="D241" i="13"/>
  <c r="A242" i="13"/>
  <c r="B242" i="13"/>
  <c r="C242" i="13"/>
  <c r="D242" i="13"/>
  <c r="A243" i="13"/>
  <c r="B243" i="13"/>
  <c r="C243" i="13"/>
  <c r="D243" i="13"/>
  <c r="A244" i="13"/>
  <c r="B244" i="13"/>
  <c r="C244" i="13"/>
  <c r="D244" i="13"/>
  <c r="A245" i="13"/>
  <c r="B245" i="13"/>
  <c r="C245" i="13"/>
  <c r="D245" i="13"/>
  <c r="A246" i="13"/>
  <c r="B246" i="13"/>
  <c r="C246" i="13"/>
  <c r="D246" i="13"/>
  <c r="A247" i="13"/>
  <c r="B247" i="13"/>
  <c r="C247" i="13"/>
  <c r="D247" i="13"/>
  <c r="A248" i="13"/>
  <c r="B248" i="13"/>
  <c r="C248" i="13"/>
  <c r="D248" i="13"/>
  <c r="A249" i="13"/>
  <c r="B249" i="13"/>
  <c r="C249" i="13"/>
  <c r="D249" i="13"/>
  <c r="A250" i="13"/>
  <c r="B250" i="13"/>
  <c r="C250" i="13"/>
  <c r="D250" i="13"/>
  <c r="A251" i="13"/>
  <c r="B251" i="13"/>
  <c r="C251" i="13"/>
  <c r="D251" i="13"/>
  <c r="A252" i="13"/>
  <c r="B252" i="13"/>
  <c r="C252" i="13"/>
  <c r="D252" i="13"/>
  <c r="A253" i="13"/>
  <c r="B253" i="13"/>
  <c r="C253" i="13"/>
  <c r="D253" i="13"/>
  <c r="A254" i="13"/>
  <c r="B254" i="13"/>
  <c r="C254" i="13"/>
  <c r="D254" i="13"/>
  <c r="A255" i="13"/>
  <c r="B255" i="13"/>
  <c r="C255" i="13"/>
  <c r="D255" i="13"/>
  <c r="A256" i="13"/>
  <c r="B256" i="13"/>
  <c r="C256" i="13"/>
  <c r="D256" i="13"/>
  <c r="A257" i="13"/>
  <c r="B257" i="13"/>
  <c r="C257" i="13"/>
  <c r="D257" i="13"/>
  <c r="A258" i="13"/>
  <c r="B258" i="13"/>
  <c r="C258" i="13"/>
  <c r="D258" i="13"/>
  <c r="A259" i="13"/>
  <c r="B259" i="13"/>
  <c r="C259" i="13"/>
  <c r="D259" i="13"/>
  <c r="A260" i="13"/>
  <c r="B260" i="13"/>
  <c r="C260" i="13"/>
  <c r="D260" i="13"/>
  <c r="A261" i="13"/>
  <c r="B261" i="13"/>
  <c r="C261" i="13"/>
  <c r="D261" i="13"/>
  <c r="A262" i="13"/>
  <c r="B262" i="13"/>
  <c r="C262" i="13"/>
  <c r="D262" i="13"/>
  <c r="A263" i="13"/>
  <c r="B263" i="13"/>
  <c r="C263" i="13"/>
  <c r="D263" i="13"/>
  <c r="A264" i="13"/>
  <c r="B264" i="13"/>
  <c r="C264" i="13"/>
  <c r="D264" i="13"/>
  <c r="A265" i="13"/>
  <c r="B265" i="13"/>
  <c r="C265" i="13"/>
  <c r="D265" i="13"/>
  <c r="A266" i="13"/>
  <c r="B266" i="13"/>
  <c r="C266" i="13"/>
  <c r="D266" i="13"/>
  <c r="A267" i="13"/>
  <c r="B267" i="13"/>
  <c r="C267" i="13"/>
  <c r="D267" i="13"/>
  <c r="A268" i="13"/>
  <c r="B268" i="13"/>
  <c r="C268" i="13"/>
  <c r="D268" i="13"/>
  <c r="A269" i="13"/>
  <c r="B269" i="13"/>
  <c r="C269" i="13"/>
  <c r="D269" i="13"/>
  <c r="A270" i="13"/>
  <c r="B270" i="13"/>
  <c r="C270" i="13"/>
  <c r="D270" i="13"/>
  <c r="A271" i="13"/>
  <c r="B271" i="13"/>
  <c r="C271" i="13"/>
  <c r="D271" i="13"/>
  <c r="A272" i="13"/>
  <c r="B272" i="13"/>
  <c r="C272" i="13"/>
  <c r="D272" i="13"/>
  <c r="A273" i="13"/>
  <c r="B273" i="13"/>
  <c r="C273" i="13"/>
  <c r="D273" i="13"/>
  <c r="A274" i="13"/>
  <c r="B274" i="13"/>
  <c r="C274" i="13"/>
  <c r="D274" i="13"/>
  <c r="A275" i="13"/>
  <c r="B275" i="13"/>
  <c r="C275" i="13"/>
  <c r="D275" i="13"/>
  <c r="A276" i="13"/>
  <c r="B276" i="13"/>
  <c r="C276" i="13"/>
  <c r="D276" i="13"/>
  <c r="A277" i="13"/>
  <c r="B277" i="13"/>
  <c r="C277" i="13"/>
  <c r="D277" i="13"/>
  <c r="A278" i="13"/>
  <c r="B278" i="13"/>
  <c r="C278" i="13"/>
  <c r="D278" i="13"/>
  <c r="A279" i="13"/>
  <c r="B279" i="13"/>
  <c r="C279" i="13"/>
  <c r="D279" i="13"/>
  <c r="A280" i="13"/>
  <c r="B280" i="13"/>
  <c r="C280" i="13"/>
  <c r="D280" i="13"/>
  <c r="A281" i="13"/>
  <c r="B281" i="13"/>
  <c r="C281" i="13"/>
  <c r="D281" i="13"/>
  <c r="A282" i="13"/>
  <c r="B282" i="13"/>
  <c r="C282" i="13"/>
  <c r="D282" i="13"/>
  <c r="A283" i="13"/>
  <c r="B283" i="13"/>
  <c r="C283" i="13"/>
  <c r="D283" i="13"/>
  <c r="A284" i="13"/>
  <c r="B284" i="13"/>
  <c r="C284" i="13"/>
  <c r="D284" i="13"/>
  <c r="A285" i="13"/>
  <c r="B285" i="13"/>
  <c r="C285" i="13"/>
  <c r="D285" i="13"/>
  <c r="A286" i="13"/>
  <c r="B286" i="13"/>
  <c r="C286" i="13"/>
  <c r="D286" i="13"/>
  <c r="A287" i="13"/>
  <c r="B287" i="13"/>
  <c r="C287" i="13"/>
  <c r="D287" i="13"/>
  <c r="A288" i="13"/>
  <c r="B288" i="13"/>
  <c r="C288" i="13"/>
  <c r="D288" i="13"/>
  <c r="A289" i="13"/>
  <c r="B289" i="13"/>
  <c r="C289" i="13"/>
  <c r="D289" i="13"/>
  <c r="A290" i="13"/>
  <c r="B290" i="13"/>
  <c r="C290" i="13"/>
  <c r="D290" i="13"/>
  <c r="A291" i="13"/>
  <c r="B291" i="13"/>
  <c r="C291" i="13"/>
  <c r="D291" i="13"/>
  <c r="A292" i="13"/>
  <c r="B292" i="13"/>
  <c r="C292" i="13"/>
  <c r="D292" i="13"/>
  <c r="A293" i="13"/>
  <c r="B293" i="13"/>
  <c r="C293" i="13"/>
  <c r="D293" i="13"/>
  <c r="A294" i="13"/>
  <c r="B294" i="13"/>
  <c r="C294" i="13"/>
  <c r="D294" i="13"/>
  <c r="A295" i="13"/>
  <c r="B295" i="13"/>
  <c r="C295" i="13"/>
  <c r="D295" i="13"/>
  <c r="A296" i="13"/>
  <c r="B296" i="13"/>
  <c r="C296" i="13"/>
  <c r="D296" i="13"/>
  <c r="A297" i="13"/>
  <c r="B297" i="13"/>
  <c r="C297" i="13"/>
  <c r="D297" i="13"/>
  <c r="A298" i="13"/>
  <c r="B298" i="13"/>
  <c r="C298" i="13"/>
  <c r="D298" i="13"/>
  <c r="A299" i="13"/>
  <c r="B299" i="13"/>
  <c r="C299" i="13"/>
  <c r="D299" i="13"/>
  <c r="A300" i="13"/>
  <c r="B300" i="13"/>
  <c r="C300" i="13"/>
  <c r="D300" i="13"/>
  <c r="A301" i="13"/>
  <c r="B301" i="13"/>
  <c r="C301" i="13"/>
  <c r="D301" i="13"/>
  <c r="A302" i="13"/>
  <c r="B302" i="13"/>
  <c r="C302" i="13"/>
  <c r="D302" i="13"/>
  <c r="A303" i="13"/>
  <c r="B303" i="13"/>
  <c r="C303" i="13"/>
  <c r="D303" i="13"/>
  <c r="A304" i="13"/>
  <c r="B304" i="13"/>
  <c r="C304" i="13"/>
  <c r="D304" i="13"/>
  <c r="A305" i="13"/>
  <c r="B305" i="13"/>
  <c r="C305" i="13"/>
  <c r="D305" i="13"/>
  <c r="A306" i="13"/>
  <c r="B306" i="13"/>
  <c r="C306" i="13"/>
  <c r="D306" i="13"/>
  <c r="A307" i="13"/>
  <c r="B307" i="13"/>
  <c r="C307" i="13"/>
  <c r="D307" i="13"/>
  <c r="A308" i="13"/>
  <c r="B308" i="13"/>
  <c r="C308" i="13"/>
  <c r="D308" i="13"/>
  <c r="A309" i="13"/>
  <c r="B309" i="13"/>
  <c r="C309" i="13"/>
  <c r="D309" i="13"/>
  <c r="A310" i="13"/>
  <c r="B310" i="13"/>
  <c r="C310" i="13"/>
  <c r="D310" i="13"/>
  <c r="A311" i="13"/>
  <c r="B311" i="13"/>
  <c r="C311" i="13"/>
  <c r="D311" i="13"/>
  <c r="A312" i="13"/>
  <c r="B312" i="13"/>
  <c r="C312" i="13"/>
  <c r="D312" i="13"/>
  <c r="A313" i="13"/>
  <c r="B313" i="13"/>
  <c r="C313" i="13"/>
  <c r="D313" i="13"/>
  <c r="A314" i="13"/>
  <c r="B314" i="13"/>
  <c r="C314" i="13"/>
  <c r="D314" i="13"/>
  <c r="A315" i="13"/>
  <c r="B315" i="13"/>
  <c r="C315" i="13"/>
  <c r="D315" i="13"/>
  <c r="A316" i="13"/>
  <c r="B316" i="13"/>
  <c r="C316" i="13"/>
  <c r="D316" i="13"/>
  <c r="A317" i="13"/>
  <c r="B317" i="13"/>
  <c r="C317" i="13"/>
  <c r="D317" i="13"/>
  <c r="A318" i="13"/>
  <c r="B318" i="13"/>
  <c r="C318" i="13"/>
  <c r="D318" i="13"/>
  <c r="A319" i="13"/>
  <c r="B319" i="13"/>
  <c r="C319" i="13"/>
  <c r="D319" i="13"/>
  <c r="A320" i="13"/>
  <c r="B320" i="13"/>
  <c r="C320" i="13"/>
  <c r="D320" i="13"/>
  <c r="A321" i="13"/>
  <c r="B321" i="13"/>
  <c r="C321" i="13"/>
  <c r="D321" i="13"/>
  <c r="A322" i="13"/>
  <c r="B322" i="13"/>
  <c r="C322" i="13"/>
  <c r="D322" i="13"/>
  <c r="A323" i="13"/>
  <c r="B323" i="13"/>
  <c r="C323" i="13"/>
  <c r="D323" i="13"/>
  <c r="A324" i="13"/>
  <c r="B324" i="13"/>
  <c r="C324" i="13"/>
  <c r="D324" i="13"/>
  <c r="A325" i="13"/>
  <c r="B325" i="13"/>
  <c r="C325" i="13"/>
  <c r="D325" i="13"/>
  <c r="A326" i="13"/>
  <c r="B326" i="13"/>
  <c r="C326" i="13"/>
  <c r="D326" i="13"/>
  <c r="A327" i="13"/>
  <c r="B327" i="13"/>
  <c r="C327" i="13"/>
  <c r="D327" i="13"/>
  <c r="A328" i="13"/>
  <c r="B328" i="13"/>
  <c r="C328" i="13"/>
  <c r="D328" i="13"/>
  <c r="A329" i="13"/>
  <c r="B329" i="13"/>
  <c r="C329" i="13"/>
  <c r="D329" i="13"/>
  <c r="A330" i="13"/>
  <c r="B330" i="13"/>
  <c r="C330" i="13"/>
  <c r="D330" i="13"/>
  <c r="A331" i="13"/>
  <c r="B331" i="13"/>
  <c r="C331" i="13"/>
  <c r="D331" i="13"/>
  <c r="A332" i="13"/>
  <c r="B332" i="13"/>
  <c r="C332" i="13"/>
  <c r="D332" i="13"/>
  <c r="A333" i="13"/>
  <c r="B333" i="13"/>
  <c r="C333" i="13"/>
  <c r="D333" i="13"/>
  <c r="A334" i="13"/>
  <c r="B334" i="13"/>
  <c r="C334" i="13"/>
  <c r="D334" i="13"/>
  <c r="A335" i="13"/>
  <c r="B335" i="13"/>
  <c r="C335" i="13"/>
  <c r="D335" i="13"/>
  <c r="A336" i="13"/>
  <c r="B336" i="13"/>
  <c r="C336" i="13"/>
  <c r="D336" i="13"/>
  <c r="A337" i="13"/>
  <c r="B337" i="13"/>
  <c r="C337" i="13"/>
  <c r="D337" i="13"/>
  <c r="A338" i="13"/>
  <c r="B338" i="13"/>
  <c r="C338" i="13"/>
  <c r="D338" i="13"/>
  <c r="A339" i="13"/>
  <c r="B339" i="13"/>
  <c r="C339" i="13"/>
  <c r="D339" i="13"/>
  <c r="A340" i="13"/>
  <c r="B340" i="13"/>
  <c r="C340" i="13"/>
  <c r="D340" i="13"/>
  <c r="A341" i="13"/>
  <c r="B341" i="13"/>
  <c r="C341" i="13"/>
  <c r="D341" i="13"/>
  <c r="A342" i="13"/>
  <c r="B342" i="13"/>
  <c r="C342" i="13"/>
  <c r="D342" i="13"/>
  <c r="A343" i="13"/>
  <c r="B343" i="13"/>
  <c r="C343" i="13"/>
  <c r="D343" i="13"/>
  <c r="A344" i="13"/>
  <c r="B344" i="13"/>
  <c r="C344" i="13"/>
  <c r="D344" i="13"/>
  <c r="A345" i="13"/>
  <c r="B345" i="13"/>
  <c r="C345" i="13"/>
  <c r="D345" i="13"/>
  <c r="A346" i="13"/>
  <c r="B346" i="13"/>
  <c r="C346" i="13"/>
  <c r="D346" i="13"/>
  <c r="A347" i="13"/>
  <c r="B347" i="13"/>
  <c r="C347" i="13"/>
  <c r="D347" i="13"/>
  <c r="A348" i="13"/>
  <c r="B348" i="13"/>
  <c r="C348" i="13"/>
  <c r="D348" i="13"/>
  <c r="A349" i="13"/>
  <c r="B349" i="13"/>
  <c r="C349" i="13"/>
  <c r="D349" i="13"/>
  <c r="A350" i="13"/>
  <c r="B350" i="13"/>
  <c r="C350" i="13"/>
  <c r="D350" i="13"/>
  <c r="A351" i="13"/>
  <c r="B351" i="13"/>
  <c r="C351" i="13"/>
  <c r="D351" i="13"/>
  <c r="A352" i="13"/>
  <c r="B352" i="13"/>
  <c r="C352" i="13"/>
  <c r="D352" i="13"/>
  <c r="A353" i="13"/>
  <c r="B353" i="13"/>
  <c r="C353" i="13"/>
  <c r="D353" i="13"/>
  <c r="A354" i="13"/>
  <c r="B354" i="13"/>
  <c r="C354" i="13"/>
  <c r="D354" i="13"/>
  <c r="A355" i="13"/>
  <c r="B355" i="13"/>
  <c r="C355" i="13"/>
  <c r="D355" i="13"/>
  <c r="A356" i="13"/>
  <c r="B356" i="13"/>
  <c r="C356" i="13"/>
  <c r="D356" i="13"/>
  <c r="A357" i="13"/>
  <c r="B357" i="13"/>
  <c r="C357" i="13"/>
  <c r="D357" i="13"/>
  <c r="A358" i="13"/>
  <c r="B358" i="13"/>
  <c r="C358" i="13"/>
  <c r="D358" i="13"/>
  <c r="A359" i="13"/>
  <c r="B359" i="13"/>
  <c r="C359" i="13"/>
  <c r="D359" i="13"/>
  <c r="A360" i="13"/>
  <c r="B360" i="13"/>
  <c r="C360" i="13"/>
  <c r="D360" i="13"/>
  <c r="A361" i="13"/>
  <c r="B361" i="13"/>
  <c r="C361" i="13"/>
  <c r="D361" i="13"/>
  <c r="A362" i="13"/>
  <c r="B362" i="13"/>
  <c r="C362" i="13"/>
  <c r="D362" i="13"/>
  <c r="A363" i="13"/>
  <c r="B363" i="13"/>
  <c r="C363" i="13"/>
  <c r="D363" i="13"/>
  <c r="A364" i="13"/>
  <c r="B364" i="13"/>
  <c r="C364" i="13"/>
  <c r="D364" i="13"/>
  <c r="A365" i="13"/>
  <c r="B365" i="13"/>
  <c r="C365" i="13"/>
  <c r="D365" i="13"/>
  <c r="A366" i="13"/>
  <c r="B366" i="13"/>
  <c r="C366" i="13"/>
  <c r="D366" i="13"/>
  <c r="A367" i="13"/>
  <c r="B367" i="13"/>
  <c r="C367" i="13"/>
  <c r="D367" i="13"/>
  <c r="A368" i="13"/>
  <c r="B368" i="13"/>
  <c r="C368" i="13"/>
  <c r="D368" i="13"/>
  <c r="A369" i="13"/>
  <c r="B369" i="13"/>
  <c r="C369" i="13"/>
  <c r="D369" i="13"/>
  <c r="A370" i="13"/>
  <c r="B370" i="13"/>
  <c r="C370" i="13"/>
  <c r="D370" i="13"/>
  <c r="A371" i="13"/>
  <c r="B371" i="13"/>
  <c r="C371" i="13"/>
  <c r="D371" i="13"/>
  <c r="A372" i="13"/>
  <c r="B372" i="13"/>
  <c r="C372" i="13"/>
  <c r="D372" i="13"/>
  <c r="A373" i="13"/>
  <c r="B373" i="13"/>
  <c r="C373" i="13"/>
  <c r="D373" i="13"/>
  <c r="A374" i="13"/>
  <c r="B374" i="13"/>
  <c r="C374" i="13"/>
  <c r="D374" i="13"/>
  <c r="A375" i="13"/>
  <c r="B375" i="13"/>
  <c r="C375" i="13"/>
  <c r="D375" i="13"/>
  <c r="A376" i="13"/>
  <c r="B376" i="13"/>
  <c r="C376" i="13"/>
  <c r="D376" i="13"/>
  <c r="A377" i="13"/>
  <c r="B377" i="13"/>
  <c r="C377" i="13"/>
  <c r="D377" i="13"/>
  <c r="A378" i="13"/>
  <c r="B378" i="13"/>
  <c r="C378" i="13"/>
  <c r="D378" i="13"/>
  <c r="A379" i="13"/>
  <c r="B379" i="13"/>
  <c r="C379" i="13"/>
  <c r="D379" i="13"/>
  <c r="A380" i="13"/>
  <c r="B380" i="13"/>
  <c r="C380" i="13"/>
  <c r="D380" i="13"/>
  <c r="A381" i="13"/>
  <c r="B381" i="13"/>
  <c r="C381" i="13"/>
  <c r="D381" i="13"/>
  <c r="A382" i="13"/>
  <c r="B382" i="13"/>
  <c r="C382" i="13"/>
  <c r="D382" i="13"/>
  <c r="A383" i="13"/>
  <c r="B383" i="13"/>
  <c r="C383" i="13"/>
  <c r="D383" i="13"/>
  <c r="A384" i="13"/>
  <c r="B384" i="13"/>
  <c r="C384" i="13"/>
  <c r="D384" i="13"/>
  <c r="A385" i="13"/>
  <c r="B385" i="13"/>
  <c r="C385" i="13"/>
  <c r="D385" i="13"/>
  <c r="A386" i="13"/>
  <c r="B386" i="13"/>
  <c r="C386" i="13"/>
  <c r="D386" i="13"/>
  <c r="A387" i="13"/>
  <c r="B387" i="13"/>
  <c r="C387" i="13"/>
  <c r="D387" i="13"/>
  <c r="A388" i="13"/>
  <c r="B388" i="13"/>
  <c r="C388" i="13"/>
  <c r="D388" i="13"/>
  <c r="A389" i="13"/>
  <c r="B389" i="13"/>
  <c r="C389" i="13"/>
  <c r="D389" i="13"/>
  <c r="A390" i="13"/>
  <c r="B390" i="13"/>
  <c r="C390" i="13"/>
  <c r="D390" i="13"/>
  <c r="A391" i="13"/>
  <c r="B391" i="13"/>
  <c r="C391" i="13"/>
  <c r="D391" i="13"/>
  <c r="A392" i="13"/>
  <c r="B392" i="13"/>
  <c r="C392" i="13"/>
  <c r="D392" i="13"/>
  <c r="A393" i="13"/>
  <c r="B393" i="13"/>
  <c r="C393" i="13"/>
  <c r="D393" i="13"/>
  <c r="A394" i="13"/>
  <c r="B394" i="13"/>
  <c r="C394" i="13"/>
  <c r="D394" i="13"/>
  <c r="A395" i="13"/>
  <c r="B395" i="13"/>
  <c r="C395" i="13"/>
  <c r="D395" i="13"/>
  <c r="A396" i="13"/>
  <c r="B396" i="13"/>
  <c r="C396" i="13"/>
  <c r="D396" i="13"/>
  <c r="A397" i="13"/>
  <c r="B397" i="13"/>
  <c r="C397" i="13"/>
  <c r="D397" i="13"/>
  <c r="A398" i="13"/>
  <c r="B398" i="13"/>
  <c r="C398" i="13"/>
  <c r="D398" i="13"/>
  <c r="A399" i="13"/>
  <c r="B399" i="13"/>
  <c r="C399" i="13"/>
  <c r="D399" i="13"/>
  <c r="A400" i="13"/>
  <c r="B400" i="13"/>
  <c r="C400" i="13"/>
  <c r="D400" i="13"/>
  <c r="A401" i="13"/>
  <c r="B401" i="13"/>
  <c r="C401" i="13"/>
  <c r="D401" i="13"/>
  <c r="A402" i="13"/>
  <c r="B402" i="13"/>
  <c r="C402" i="13"/>
  <c r="D402" i="13"/>
  <c r="A403" i="13"/>
  <c r="B403" i="13"/>
  <c r="C403" i="13"/>
  <c r="D403" i="13"/>
  <c r="A404" i="13"/>
  <c r="B404" i="13"/>
  <c r="C404" i="13"/>
  <c r="D404" i="13"/>
  <c r="A405" i="13"/>
  <c r="B405" i="13"/>
  <c r="C405" i="13"/>
  <c r="D405" i="13"/>
  <c r="A406" i="13"/>
  <c r="B406" i="13"/>
  <c r="C406" i="13"/>
  <c r="D406" i="13"/>
  <c r="A407" i="13"/>
  <c r="B407" i="13"/>
  <c r="C407" i="13"/>
  <c r="D407" i="13"/>
  <c r="A408" i="13"/>
  <c r="B408" i="13"/>
  <c r="C408" i="13"/>
  <c r="D408" i="13"/>
  <c r="A409" i="13"/>
  <c r="B409" i="13"/>
  <c r="C409" i="13"/>
  <c r="D409" i="13"/>
  <c r="A410" i="13"/>
  <c r="B410" i="13"/>
  <c r="C410" i="13"/>
  <c r="D410" i="13"/>
  <c r="A411" i="13"/>
  <c r="B411" i="13"/>
  <c r="C411" i="13"/>
  <c r="D411" i="13"/>
  <c r="A412" i="13"/>
  <c r="B412" i="13"/>
  <c r="C412" i="13"/>
  <c r="D412" i="13"/>
  <c r="A413" i="13"/>
  <c r="B413" i="13"/>
  <c r="C413" i="13"/>
  <c r="D413" i="13"/>
  <c r="A414" i="13"/>
  <c r="B414" i="13"/>
  <c r="C414" i="13"/>
  <c r="D414" i="13"/>
  <c r="A415" i="13"/>
  <c r="B415" i="13"/>
  <c r="C415" i="13"/>
  <c r="D415" i="13"/>
  <c r="A416" i="13"/>
  <c r="B416" i="13"/>
  <c r="C416" i="13"/>
  <c r="D416" i="13"/>
  <c r="A417" i="13"/>
  <c r="B417" i="13"/>
  <c r="C417" i="13"/>
  <c r="D417" i="13"/>
  <c r="A418" i="13"/>
  <c r="B418" i="13"/>
  <c r="C418" i="13"/>
  <c r="D418" i="13"/>
  <c r="A419" i="13"/>
  <c r="B419" i="13"/>
  <c r="C419" i="13"/>
  <c r="D419" i="13"/>
  <c r="A420" i="13"/>
  <c r="B420" i="13"/>
  <c r="C420" i="13"/>
  <c r="D420" i="13"/>
  <c r="A421" i="13"/>
  <c r="B421" i="13"/>
  <c r="C421" i="13"/>
  <c r="D421" i="13"/>
  <c r="A422" i="13"/>
  <c r="B422" i="13"/>
  <c r="C422" i="13"/>
  <c r="D422" i="13"/>
  <c r="A423" i="13"/>
  <c r="B423" i="13"/>
  <c r="C423" i="13"/>
  <c r="D423" i="13"/>
  <c r="A424" i="13"/>
  <c r="B424" i="13"/>
  <c r="C424" i="13"/>
  <c r="D424" i="13"/>
  <c r="A425" i="13"/>
  <c r="B425" i="13"/>
  <c r="C425" i="13"/>
  <c r="D425" i="13"/>
  <c r="A426" i="13"/>
  <c r="B426" i="13"/>
  <c r="C426" i="13"/>
  <c r="D426" i="13"/>
  <c r="A427" i="13"/>
  <c r="B427" i="13"/>
  <c r="C427" i="13"/>
  <c r="D427" i="13"/>
  <c r="A428" i="13"/>
  <c r="B428" i="13"/>
  <c r="C428" i="13"/>
  <c r="D428" i="13"/>
  <c r="A429" i="13"/>
  <c r="B429" i="13"/>
  <c r="C429" i="13"/>
  <c r="D429" i="13"/>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2" i="1"/>
  <c r="Z5" i="10"/>
  <c r="R4" i="1"/>
  <c r="S4" i="1" s="1"/>
  <c r="R5" i="1"/>
  <c r="S5" i="1" s="1"/>
  <c r="R6" i="1"/>
  <c r="S6" i="1" s="1"/>
  <c r="R7" i="1"/>
  <c r="S7" i="1" s="1"/>
  <c r="R8" i="1"/>
  <c r="S8" i="1" s="1"/>
  <c r="R14" i="1"/>
  <c r="S14" i="1" s="1"/>
  <c r="R19" i="1"/>
  <c r="S19" i="1" s="1"/>
  <c r="R20" i="1"/>
  <c r="S20" i="1" s="1"/>
  <c r="R21" i="1"/>
  <c r="S21" i="1" s="1"/>
  <c r="R22" i="1"/>
  <c r="S22" i="1" s="1"/>
  <c r="R26" i="1"/>
  <c r="S26" i="1" s="1"/>
  <c r="R27" i="1"/>
  <c r="S27" i="1" s="1"/>
  <c r="R29" i="1"/>
  <c r="S29" i="1" s="1"/>
  <c r="R32" i="1"/>
  <c r="S32" i="1" s="1"/>
  <c r="R34" i="1"/>
  <c r="S34" i="1" s="1"/>
  <c r="R40" i="1"/>
  <c r="S40" i="1" s="1"/>
  <c r="R46" i="1"/>
  <c r="S46" i="1" s="1"/>
  <c r="R53" i="1"/>
  <c r="S53" i="1" s="1"/>
  <c r="R74" i="1"/>
  <c r="S74" i="1" s="1"/>
  <c r="R78" i="1"/>
  <c r="S78" i="1" s="1"/>
  <c r="R82" i="1"/>
  <c r="S82" i="1" s="1"/>
  <c r="R85" i="1"/>
  <c r="S85" i="1" s="1"/>
  <c r="R136" i="1"/>
  <c r="S136" i="1" s="1"/>
  <c r="R146" i="1"/>
  <c r="S146" i="1" s="1"/>
  <c r="R197" i="1"/>
  <c r="S197" i="1" s="1"/>
  <c r="R207" i="1"/>
  <c r="S207" i="1" s="1"/>
  <c r="R245" i="1"/>
  <c r="S245" i="1" s="1"/>
  <c r="R591" i="1"/>
  <c r="S591" i="1" s="1"/>
  <c r="R598" i="1"/>
  <c r="S598" i="1" s="1"/>
  <c r="R616" i="1"/>
  <c r="S616" i="1" s="1"/>
  <c r="R644" i="1"/>
  <c r="S644" i="1" s="1"/>
  <c r="R719" i="1"/>
  <c r="S719" i="1" s="1"/>
  <c r="R721" i="1"/>
  <c r="S721" i="1" s="1"/>
  <c r="R734" i="1"/>
  <c r="S734" i="1" s="1"/>
  <c r="R736" i="1"/>
  <c r="S736" i="1" s="1"/>
  <c r="R744" i="1"/>
  <c r="S744" i="1" s="1"/>
  <c r="R748" i="1"/>
  <c r="S748" i="1" s="1"/>
  <c r="R984" i="1"/>
  <c r="S984" i="1" s="1"/>
  <c r="R986" i="1"/>
  <c r="S986" i="1" s="1"/>
  <c r="R991" i="1"/>
  <c r="S991" i="1" s="1"/>
  <c r="R1044" i="1"/>
  <c r="S1044" i="1" s="1"/>
  <c r="R1045" i="1"/>
  <c r="S1045" i="1" s="1"/>
  <c r="R1086" i="1"/>
  <c r="S1086" i="1" s="1"/>
  <c r="R1100" i="1"/>
  <c r="S1100" i="1" s="1"/>
  <c r="R1108" i="1"/>
  <c r="S1108" i="1" s="1"/>
  <c r="R1116" i="1"/>
  <c r="S1116" i="1" s="1"/>
  <c r="R1124" i="1"/>
  <c r="S1124" i="1" s="1"/>
  <c r="R1132" i="1"/>
  <c r="S1132" i="1" s="1"/>
  <c r="R1135" i="1"/>
  <c r="S1135" i="1" s="1"/>
  <c r="R1137" i="1"/>
  <c r="S1137" i="1" s="1"/>
  <c r="R1138" i="1"/>
  <c r="S1138" i="1" s="1"/>
  <c r="R1139" i="1"/>
  <c r="S1139" i="1" s="1"/>
  <c r="R1140" i="1"/>
  <c r="S1140" i="1" s="1"/>
  <c r="R1141" i="1"/>
  <c r="S1141" i="1" s="1"/>
  <c r="R1149" i="1"/>
  <c r="S1149" i="1" s="1"/>
  <c r="R1157" i="1"/>
  <c r="S1157" i="1" s="1"/>
  <c r="R2" i="1"/>
  <c r="S2" i="1" s="1"/>
  <c r="P4" i="1"/>
  <c r="Q4" i="1" s="1"/>
  <c r="P5" i="1"/>
  <c r="Q5" i="1" s="1"/>
  <c r="P6" i="1"/>
  <c r="Q6" i="1" s="1"/>
  <c r="P7" i="1"/>
  <c r="Q7" i="1" s="1"/>
  <c r="P8" i="1"/>
  <c r="Q8" i="1" s="1"/>
  <c r="P13" i="1"/>
  <c r="Q13" i="1" s="1"/>
  <c r="P14" i="1"/>
  <c r="Q14" i="1" s="1"/>
  <c r="P19" i="1"/>
  <c r="Q19" i="1" s="1"/>
  <c r="P20" i="1"/>
  <c r="Q20" i="1" s="1"/>
  <c r="P21" i="1"/>
  <c r="Q21" i="1" s="1"/>
  <c r="P22" i="1"/>
  <c r="Q22" i="1" s="1"/>
  <c r="P25" i="1"/>
  <c r="Q25" i="1" s="1"/>
  <c r="P26" i="1"/>
  <c r="Q26" i="1" s="1"/>
  <c r="P27" i="1"/>
  <c r="Q27" i="1" s="1"/>
  <c r="P29" i="1"/>
  <c r="Q29" i="1" s="1"/>
  <c r="P30" i="1"/>
  <c r="Q30" i="1" s="1"/>
  <c r="P32" i="1"/>
  <c r="Q32" i="1" s="1"/>
  <c r="P34" i="1"/>
  <c r="Q34" i="1" s="1"/>
  <c r="P37" i="1"/>
  <c r="Q37" i="1" s="1"/>
  <c r="P42" i="1"/>
  <c r="Q42" i="1" s="1"/>
  <c r="P45" i="1"/>
  <c r="Q45" i="1" s="1"/>
  <c r="P46" i="1"/>
  <c r="Q46" i="1" s="1"/>
  <c r="P50" i="1"/>
  <c r="Q50" i="1" s="1"/>
  <c r="P53" i="1"/>
  <c r="Q53" i="1" s="1"/>
  <c r="P58" i="1"/>
  <c r="Q58" i="1" s="1"/>
  <c r="P61" i="1"/>
  <c r="Q61" i="1" s="1"/>
  <c r="P66" i="1"/>
  <c r="Q66" i="1" s="1"/>
  <c r="P69" i="1"/>
  <c r="Q69" i="1" s="1"/>
  <c r="P74" i="1"/>
  <c r="Q74" i="1" s="1"/>
  <c r="P77" i="1"/>
  <c r="Q77" i="1" s="1"/>
  <c r="P78" i="1"/>
  <c r="Q78" i="1" s="1"/>
  <c r="P82" i="1"/>
  <c r="Q82" i="1" s="1"/>
  <c r="P85" i="1"/>
  <c r="Q85" i="1" s="1"/>
  <c r="P93" i="1"/>
  <c r="Q93" i="1" s="1"/>
  <c r="P98" i="1"/>
  <c r="Q98" i="1" s="1"/>
  <c r="P101" i="1"/>
  <c r="Q101" i="1" s="1"/>
  <c r="P106" i="1"/>
  <c r="Q106" i="1" s="1"/>
  <c r="P109" i="1"/>
  <c r="Q109" i="1" s="1"/>
  <c r="P114" i="1"/>
  <c r="Q114" i="1" s="1"/>
  <c r="P117" i="1"/>
  <c r="Q117" i="1" s="1"/>
  <c r="P122" i="1"/>
  <c r="Q122" i="1" s="1"/>
  <c r="P125" i="1"/>
  <c r="Q125" i="1" s="1"/>
  <c r="P130" i="1"/>
  <c r="Q130" i="1" s="1"/>
  <c r="P133" i="1"/>
  <c r="Q133" i="1" s="1"/>
  <c r="P136" i="1"/>
  <c r="Q136" i="1" s="1"/>
  <c r="P137" i="1"/>
  <c r="Q137" i="1" s="1"/>
  <c r="P138" i="1"/>
  <c r="Q138" i="1" s="1"/>
  <c r="P145" i="1"/>
  <c r="Q145" i="1" s="1"/>
  <c r="P146" i="1"/>
  <c r="Q146" i="1" s="1"/>
  <c r="P153" i="1"/>
  <c r="Q153" i="1" s="1"/>
  <c r="P154" i="1"/>
  <c r="Q154" i="1" s="1"/>
  <c r="P161" i="1"/>
  <c r="Q161" i="1" s="1"/>
  <c r="P162" i="1"/>
  <c r="Q162" i="1" s="1"/>
  <c r="P169" i="1"/>
  <c r="Q169" i="1" s="1"/>
  <c r="P174" i="1"/>
  <c r="Q174" i="1" s="1"/>
  <c r="P177" i="1"/>
  <c r="Q177" i="1" s="1"/>
  <c r="P182" i="1"/>
  <c r="Q182" i="1" s="1"/>
  <c r="P185" i="1"/>
  <c r="Q185" i="1" s="1"/>
  <c r="P190" i="1"/>
  <c r="Q190" i="1" s="1"/>
  <c r="P193" i="1"/>
  <c r="Q193" i="1" s="1"/>
  <c r="P197" i="1"/>
  <c r="Q197" i="1" s="1"/>
  <c r="P198" i="1"/>
  <c r="Q198" i="1" s="1"/>
  <c r="P201" i="1"/>
  <c r="Q201" i="1" s="1"/>
  <c r="P207" i="1"/>
  <c r="Q207" i="1" s="1"/>
  <c r="P213" i="1"/>
  <c r="Q213" i="1" s="1"/>
  <c r="P214" i="1"/>
  <c r="Q214" i="1" s="1"/>
  <c r="P221" i="1"/>
  <c r="Q221" i="1" s="1"/>
  <c r="P226" i="1"/>
  <c r="Q226" i="1" s="1"/>
  <c r="P229" i="1"/>
  <c r="Q229" i="1" s="1"/>
  <c r="P234" i="1"/>
  <c r="Q234" i="1" s="1"/>
  <c r="P237" i="1"/>
  <c r="Q237" i="1" s="1"/>
  <c r="P242" i="1"/>
  <c r="Q242" i="1" s="1"/>
  <c r="P245" i="1"/>
  <c r="Q245" i="1" s="1"/>
  <c r="P249" i="1"/>
  <c r="Q249" i="1" s="1"/>
  <c r="P250" i="1"/>
  <c r="Q250" i="1" s="1"/>
  <c r="P257" i="1"/>
  <c r="Q257" i="1" s="1"/>
  <c r="P265" i="1"/>
  <c r="Q265" i="1" s="1"/>
  <c r="P266" i="1"/>
  <c r="Q266" i="1" s="1"/>
  <c r="P273" i="1"/>
  <c r="Q273" i="1" s="1"/>
  <c r="P274" i="1"/>
  <c r="Q274" i="1" s="1"/>
  <c r="P281" i="1"/>
  <c r="Q281" i="1" s="1"/>
  <c r="P282" i="1"/>
  <c r="Q282" i="1" s="1"/>
  <c r="P290" i="1"/>
  <c r="Q290" i="1" s="1"/>
  <c r="P297" i="1"/>
  <c r="Q297" i="1" s="1"/>
  <c r="P298" i="1"/>
  <c r="Q298" i="1" s="1"/>
  <c r="P305" i="1"/>
  <c r="Q305" i="1" s="1"/>
  <c r="P306" i="1"/>
  <c r="Q306" i="1" s="1"/>
  <c r="P313" i="1"/>
  <c r="Q313" i="1" s="1"/>
  <c r="P314" i="1"/>
  <c r="Q314" i="1" s="1"/>
  <c r="P321" i="1"/>
  <c r="Q321" i="1" s="1"/>
  <c r="P322" i="1"/>
  <c r="Q322" i="1" s="1"/>
  <c r="P329" i="1"/>
  <c r="Q329" i="1" s="1"/>
  <c r="P330" i="1"/>
  <c r="Q330" i="1" s="1"/>
  <c r="P334" i="1"/>
  <c r="Q334" i="1" s="1"/>
  <c r="P337" i="1"/>
  <c r="Q337" i="1" s="1"/>
  <c r="P342" i="1"/>
  <c r="Q342" i="1" s="1"/>
  <c r="P345" i="1"/>
  <c r="Q345" i="1" s="1"/>
  <c r="P350" i="1"/>
  <c r="Q350" i="1" s="1"/>
  <c r="P353" i="1"/>
  <c r="Q353" i="1" s="1"/>
  <c r="P358" i="1"/>
  <c r="Q358" i="1" s="1"/>
  <c r="P366" i="1"/>
  <c r="Q366" i="1" s="1"/>
  <c r="P373" i="1"/>
  <c r="Q373" i="1" s="1"/>
  <c r="P378" i="1"/>
  <c r="Q378" i="1" s="1"/>
  <c r="P381" i="1"/>
  <c r="Q381" i="1" s="1"/>
  <c r="P386" i="1"/>
  <c r="Q386" i="1" s="1"/>
  <c r="P389" i="1"/>
  <c r="Q389" i="1" s="1"/>
  <c r="P394" i="1"/>
  <c r="Q394" i="1" s="1"/>
  <c r="P397" i="1"/>
  <c r="Q397" i="1" s="1"/>
  <c r="P402" i="1"/>
  <c r="Q402" i="1" s="1"/>
  <c r="P405" i="1"/>
  <c r="Q405" i="1" s="1"/>
  <c r="P410" i="1"/>
  <c r="Q410" i="1" s="1"/>
  <c r="P413" i="1"/>
  <c r="Q413" i="1" s="1"/>
  <c r="P425" i="1"/>
  <c r="Q425" i="1" s="1"/>
  <c r="P426" i="1"/>
  <c r="Q426" i="1" s="1"/>
  <c r="P433" i="1"/>
  <c r="Q433" i="1" s="1"/>
  <c r="P434" i="1"/>
  <c r="Q434" i="1" s="1"/>
  <c r="P441" i="1"/>
  <c r="Q441" i="1" s="1"/>
  <c r="P442" i="1"/>
  <c r="Q442" i="1" s="1"/>
  <c r="P449" i="1"/>
  <c r="Q449" i="1" s="1"/>
  <c r="P450" i="1"/>
  <c r="Q450" i="1" s="1"/>
  <c r="P457" i="1"/>
  <c r="Q457" i="1" s="1"/>
  <c r="P458" i="1"/>
  <c r="Q458" i="1" s="1"/>
  <c r="P465" i="1"/>
  <c r="Q465" i="1" s="1"/>
  <c r="P466" i="1"/>
  <c r="Q466" i="1" s="1"/>
  <c r="P473" i="1"/>
  <c r="Q473" i="1" s="1"/>
  <c r="P474" i="1"/>
  <c r="Q474" i="1" s="1"/>
  <c r="P481" i="1"/>
  <c r="Q481" i="1" s="1"/>
  <c r="P486" i="1"/>
  <c r="Q486" i="1" s="1"/>
  <c r="P489" i="1"/>
  <c r="Q489" i="1" s="1"/>
  <c r="P494" i="1"/>
  <c r="Q494" i="1" s="1"/>
  <c r="P501" i="1"/>
  <c r="Q501" i="1" s="1"/>
  <c r="P502" i="1"/>
  <c r="Q502" i="1" s="1"/>
  <c r="P509" i="1"/>
  <c r="Q509" i="1" s="1"/>
  <c r="P510" i="1"/>
  <c r="Q510" i="1" s="1"/>
  <c r="P517" i="1"/>
  <c r="Q517" i="1" s="1"/>
  <c r="P518" i="1"/>
  <c r="Q518" i="1" s="1"/>
  <c r="P525" i="1"/>
  <c r="Q525" i="1" s="1"/>
  <c r="P526" i="1"/>
  <c r="Q526" i="1" s="1"/>
  <c r="P533" i="1"/>
  <c r="Q533" i="1" s="1"/>
  <c r="P534" i="1"/>
  <c r="Q534" i="1" s="1"/>
  <c r="P541" i="1"/>
  <c r="Q541" i="1" s="1"/>
  <c r="P546" i="1"/>
  <c r="Q546" i="1" s="1"/>
  <c r="P549" i="1"/>
  <c r="Q549" i="1" s="1"/>
  <c r="P554" i="1"/>
  <c r="Q554" i="1" s="1"/>
  <c r="P562" i="1"/>
  <c r="Q562" i="1" s="1"/>
  <c r="P565" i="1"/>
  <c r="Q565" i="1" s="1"/>
  <c r="P570" i="1"/>
  <c r="Q570" i="1" s="1"/>
  <c r="P578" i="1"/>
  <c r="Q578" i="1" s="1"/>
  <c r="P581" i="1"/>
  <c r="Q581" i="1" s="1"/>
  <c r="P586" i="1"/>
  <c r="Q586" i="1" s="1"/>
  <c r="P589" i="1"/>
  <c r="Q589" i="1" s="1"/>
  <c r="P591" i="1"/>
  <c r="Q591" i="1" s="1"/>
  <c r="P593" i="1"/>
  <c r="Q593" i="1" s="1"/>
  <c r="P594" i="1"/>
  <c r="Q594" i="1" s="1"/>
  <c r="P598" i="1"/>
  <c r="Q598" i="1" s="1"/>
  <c r="P601" i="1"/>
  <c r="Q601" i="1" s="1"/>
  <c r="P606" i="1"/>
  <c r="Q606" i="1" s="1"/>
  <c r="P609" i="1"/>
  <c r="Q609" i="1" s="1"/>
  <c r="P613" i="1"/>
  <c r="Q613" i="1" s="1"/>
  <c r="P614" i="1"/>
  <c r="Q614" i="1" s="1"/>
  <c r="P616" i="1"/>
  <c r="Q616" i="1" s="1"/>
  <c r="P617" i="1"/>
  <c r="Q617" i="1" s="1"/>
  <c r="P618" i="1"/>
  <c r="Q618" i="1" s="1"/>
  <c r="P622" i="1"/>
  <c r="Q622" i="1" s="1"/>
  <c r="P625" i="1"/>
  <c r="Q625" i="1" s="1"/>
  <c r="P626" i="1"/>
  <c r="Q626" i="1" s="1"/>
  <c r="P629" i="1"/>
  <c r="Q629" i="1" s="1"/>
  <c r="P630" i="1"/>
  <c r="Q630" i="1" s="1"/>
  <c r="P633" i="1"/>
  <c r="Q633" i="1" s="1"/>
  <c r="P634" i="1"/>
  <c r="Q634" i="1" s="1"/>
  <c r="P637" i="1"/>
  <c r="Q637" i="1" s="1"/>
  <c r="P638" i="1"/>
  <c r="Q638" i="1" s="1"/>
  <c r="P641" i="1"/>
  <c r="Q641" i="1" s="1"/>
  <c r="P642" i="1"/>
  <c r="Q642" i="1" s="1"/>
  <c r="P644" i="1"/>
  <c r="Q644" i="1" s="1"/>
  <c r="P646" i="1"/>
  <c r="Q646" i="1" s="1"/>
  <c r="P649" i="1"/>
  <c r="Q649" i="1" s="1"/>
  <c r="P653" i="1"/>
  <c r="Q653" i="1" s="1"/>
  <c r="P654" i="1"/>
  <c r="Q654" i="1" s="1"/>
  <c r="P657" i="1"/>
  <c r="Q657" i="1" s="1"/>
  <c r="P658" i="1"/>
  <c r="Q658" i="1" s="1"/>
  <c r="P661" i="1"/>
  <c r="Q661" i="1" s="1"/>
  <c r="P662" i="1"/>
  <c r="Q662" i="1" s="1"/>
  <c r="P665" i="1"/>
  <c r="Q665" i="1" s="1"/>
  <c r="P669" i="1"/>
  <c r="Q669" i="1" s="1"/>
  <c r="P670" i="1"/>
  <c r="Q670" i="1" s="1"/>
  <c r="P673" i="1"/>
  <c r="Q673" i="1" s="1"/>
  <c r="P674" i="1"/>
  <c r="Q674" i="1" s="1"/>
  <c r="P678" i="1"/>
  <c r="Q678" i="1" s="1"/>
  <c r="P681" i="1"/>
  <c r="Q681" i="1" s="1"/>
  <c r="P682" i="1"/>
  <c r="Q682" i="1" s="1"/>
  <c r="P685" i="1"/>
  <c r="Q685" i="1" s="1"/>
  <c r="P686" i="1"/>
  <c r="Q686" i="1" s="1"/>
  <c r="P689" i="1"/>
  <c r="Q689" i="1" s="1"/>
  <c r="P690" i="1"/>
  <c r="Q690" i="1" s="1"/>
  <c r="P693" i="1"/>
  <c r="Q693" i="1" s="1"/>
  <c r="P702" i="1"/>
  <c r="Q702" i="1" s="1"/>
  <c r="P705" i="1"/>
  <c r="Q705" i="1" s="1"/>
  <c r="P709" i="1"/>
  <c r="Q709" i="1" s="1"/>
  <c r="P710" i="1"/>
  <c r="Q710" i="1" s="1"/>
  <c r="P713" i="1"/>
  <c r="Q713" i="1" s="1"/>
  <c r="P714" i="1"/>
  <c r="Q714" i="1" s="1"/>
  <c r="P717" i="1"/>
  <c r="Q717" i="1" s="1"/>
  <c r="P718" i="1"/>
  <c r="Q718" i="1" s="1"/>
  <c r="P719" i="1"/>
  <c r="Q719" i="1" s="1"/>
  <c r="P721" i="1"/>
  <c r="Q721" i="1" s="1"/>
  <c r="P722" i="1"/>
  <c r="Q722" i="1" s="1"/>
  <c r="P725" i="1"/>
  <c r="Q725" i="1" s="1"/>
  <c r="P726" i="1"/>
  <c r="Q726" i="1" s="1"/>
  <c r="P729" i="1"/>
  <c r="Q729" i="1" s="1"/>
  <c r="P730" i="1"/>
  <c r="Q730" i="1" s="1"/>
  <c r="P733" i="1"/>
  <c r="Q733" i="1" s="1"/>
  <c r="P734" i="1"/>
  <c r="Q734" i="1" s="1"/>
  <c r="P736" i="1"/>
  <c r="Q736" i="1" s="1"/>
  <c r="P737" i="1"/>
  <c r="Q737" i="1" s="1"/>
  <c r="P738" i="1"/>
  <c r="Q738" i="1" s="1"/>
  <c r="P741" i="1"/>
  <c r="Q741" i="1" s="1"/>
  <c r="P742" i="1"/>
  <c r="Q742" i="1" s="1"/>
  <c r="P744" i="1"/>
  <c r="Q744" i="1" s="1"/>
  <c r="P746" i="1"/>
  <c r="Q746" i="1" s="1"/>
  <c r="P748" i="1"/>
  <c r="Q748" i="1" s="1"/>
  <c r="P749" i="1"/>
  <c r="Q749" i="1" s="1"/>
  <c r="P750" i="1"/>
  <c r="Q750" i="1" s="1"/>
  <c r="P757" i="1"/>
  <c r="Q757" i="1" s="1"/>
  <c r="P758" i="1"/>
  <c r="Q758" i="1" s="1"/>
  <c r="P761" i="1"/>
  <c r="Q761" i="1" s="1"/>
  <c r="P762" i="1"/>
  <c r="Q762" i="1" s="1"/>
  <c r="P765" i="1"/>
  <c r="Q765" i="1" s="1"/>
  <c r="P766" i="1"/>
  <c r="Q766" i="1" s="1"/>
  <c r="P769" i="1"/>
  <c r="Q769" i="1" s="1"/>
  <c r="P770" i="1"/>
  <c r="Q770" i="1" s="1"/>
  <c r="P773" i="1"/>
  <c r="Q773" i="1" s="1"/>
  <c r="P774" i="1"/>
  <c r="Q774" i="1" s="1"/>
  <c r="P777" i="1"/>
  <c r="Q777" i="1" s="1"/>
  <c r="P778" i="1"/>
  <c r="Q778" i="1" s="1"/>
  <c r="P782" i="1"/>
  <c r="Q782" i="1" s="1"/>
  <c r="P785" i="1"/>
  <c r="Q785" i="1" s="1"/>
  <c r="P786" i="1"/>
  <c r="Q786" i="1" s="1"/>
  <c r="P794" i="1"/>
  <c r="Q794" i="1" s="1"/>
  <c r="P797" i="1"/>
  <c r="Q797" i="1" s="1"/>
  <c r="P801" i="1"/>
  <c r="Q801" i="1" s="1"/>
  <c r="P802" i="1"/>
  <c r="Q802" i="1" s="1"/>
  <c r="P805" i="1"/>
  <c r="Q805" i="1" s="1"/>
  <c r="P806" i="1"/>
  <c r="Q806" i="1" s="1"/>
  <c r="P809" i="1"/>
  <c r="Q809" i="1" s="1"/>
  <c r="P810" i="1"/>
  <c r="Q810" i="1" s="1"/>
  <c r="P813" i="1"/>
  <c r="Q813" i="1" s="1"/>
  <c r="P814" i="1"/>
  <c r="Q814" i="1" s="1"/>
  <c r="P817" i="1"/>
  <c r="Q817" i="1" s="1"/>
  <c r="P818" i="1"/>
  <c r="Q818" i="1" s="1"/>
  <c r="P822" i="1"/>
  <c r="Q822" i="1" s="1"/>
  <c r="P825" i="1"/>
  <c r="Q825" i="1" s="1"/>
  <c r="P826" i="1"/>
  <c r="Q826" i="1" s="1"/>
  <c r="P833" i="1"/>
  <c r="Q833" i="1" s="1"/>
  <c r="P834" i="1"/>
  <c r="Q834" i="1" s="1"/>
  <c r="P837" i="1"/>
  <c r="Q837" i="1" s="1"/>
  <c r="P838" i="1"/>
  <c r="Q838" i="1" s="1"/>
  <c r="P841" i="1"/>
  <c r="Q841" i="1" s="1"/>
  <c r="P842" i="1"/>
  <c r="Q842" i="1" s="1"/>
  <c r="P845" i="1"/>
  <c r="Q845" i="1" s="1"/>
  <c r="P846" i="1"/>
  <c r="Q846" i="1" s="1"/>
  <c r="P850" i="1"/>
  <c r="Q850" i="1" s="1"/>
  <c r="P853" i="1"/>
  <c r="Q853" i="1" s="1"/>
  <c r="P854" i="1"/>
  <c r="Q854" i="1" s="1"/>
  <c r="P857" i="1"/>
  <c r="Q857" i="1" s="1"/>
  <c r="P858" i="1"/>
  <c r="Q858" i="1" s="1"/>
  <c r="P861" i="1"/>
  <c r="Q861" i="1" s="1"/>
  <c r="P862" i="1"/>
  <c r="Q862" i="1" s="1"/>
  <c r="P865" i="1"/>
  <c r="Q865" i="1" s="1"/>
  <c r="P866" i="1"/>
  <c r="Q866" i="1" s="1"/>
  <c r="P869" i="1"/>
  <c r="Q869" i="1" s="1"/>
  <c r="P870" i="1"/>
  <c r="Q870" i="1" s="1"/>
  <c r="P873" i="1"/>
  <c r="Q873" i="1" s="1"/>
  <c r="P874" i="1"/>
  <c r="Q874" i="1" s="1"/>
  <c r="P877" i="1"/>
  <c r="Q877" i="1" s="1"/>
  <c r="P878" i="1"/>
  <c r="Q878" i="1" s="1"/>
  <c r="P881" i="1"/>
  <c r="Q881" i="1" s="1"/>
  <c r="P882" i="1"/>
  <c r="Q882" i="1" s="1"/>
  <c r="P886" i="1"/>
  <c r="Q886" i="1" s="1"/>
  <c r="P889" i="1"/>
  <c r="Q889" i="1" s="1"/>
  <c r="P894" i="1"/>
  <c r="Q894" i="1" s="1"/>
  <c r="P897" i="1"/>
  <c r="Q897" i="1" s="1"/>
  <c r="P898" i="1"/>
  <c r="Q898" i="1" s="1"/>
  <c r="P905" i="1"/>
  <c r="Q905" i="1" s="1"/>
  <c r="P909" i="1"/>
  <c r="Q909" i="1" s="1"/>
  <c r="P910" i="1"/>
  <c r="Q910" i="1" s="1"/>
  <c r="P913" i="1"/>
  <c r="Q913" i="1" s="1"/>
  <c r="P914" i="1"/>
  <c r="Q914" i="1" s="1"/>
  <c r="P917" i="1"/>
  <c r="Q917" i="1" s="1"/>
  <c r="P918" i="1"/>
  <c r="Q918" i="1" s="1"/>
  <c r="P922" i="1"/>
  <c r="Q922" i="1" s="1"/>
  <c r="P925" i="1"/>
  <c r="Q925" i="1" s="1"/>
  <c r="P926" i="1"/>
  <c r="Q926" i="1" s="1"/>
  <c r="P929" i="1"/>
  <c r="Q929" i="1" s="1"/>
  <c r="P933" i="1"/>
  <c r="Q933" i="1" s="1"/>
  <c r="P934" i="1"/>
  <c r="Q934" i="1" s="1"/>
  <c r="P938" i="1"/>
  <c r="Q938" i="1" s="1"/>
  <c r="P941" i="1"/>
  <c r="Q941" i="1" s="1"/>
  <c r="P945" i="1"/>
  <c r="Q945" i="1" s="1"/>
  <c r="P946" i="1"/>
  <c r="Q946" i="1" s="1"/>
  <c r="P949" i="1"/>
  <c r="Q949" i="1" s="1"/>
  <c r="P950" i="1"/>
  <c r="Q950" i="1" s="1"/>
  <c r="P953" i="1"/>
  <c r="Q953" i="1" s="1"/>
  <c r="P954" i="1"/>
  <c r="Q954" i="1" s="1"/>
  <c r="P957" i="1"/>
  <c r="Q957" i="1" s="1"/>
  <c r="P958" i="1"/>
  <c r="Q958" i="1" s="1"/>
  <c r="P961" i="1"/>
  <c r="Q961" i="1" s="1"/>
  <c r="P962" i="1"/>
  <c r="Q962" i="1" s="1"/>
  <c r="P965" i="1"/>
  <c r="Q965" i="1" s="1"/>
  <c r="P966" i="1"/>
  <c r="Q966" i="1" s="1"/>
  <c r="P973" i="1"/>
  <c r="Q973" i="1" s="1"/>
  <c r="P977" i="1"/>
  <c r="Q977" i="1" s="1"/>
  <c r="P978" i="1"/>
  <c r="Q978" i="1" s="1"/>
  <c r="P983" i="1"/>
  <c r="Q983" i="1" s="1"/>
  <c r="P984" i="1"/>
  <c r="Q984" i="1" s="1"/>
  <c r="P985" i="1"/>
  <c r="Q985" i="1" s="1"/>
  <c r="P986" i="1"/>
  <c r="Q986" i="1" s="1"/>
  <c r="P990" i="1"/>
  <c r="Q990" i="1" s="1"/>
  <c r="P991" i="1"/>
  <c r="Q991" i="1" s="1"/>
  <c r="P993" i="1"/>
  <c r="Q993" i="1" s="1"/>
  <c r="P994" i="1"/>
  <c r="Q994" i="1" s="1"/>
  <c r="P997" i="1"/>
  <c r="Q997" i="1" s="1"/>
  <c r="P998" i="1"/>
  <c r="Q998" i="1" s="1"/>
  <c r="P1001" i="1"/>
  <c r="Q1001" i="1" s="1"/>
  <c r="P1006" i="1"/>
  <c r="Q1006" i="1" s="1"/>
  <c r="P1010" i="1"/>
  <c r="Q1010" i="1" s="1"/>
  <c r="P1013" i="1"/>
  <c r="Q1013" i="1" s="1"/>
  <c r="P1014" i="1"/>
  <c r="Q1014" i="1" s="1"/>
  <c r="P1017" i="1"/>
  <c r="Q1017" i="1" s="1"/>
  <c r="P1018" i="1"/>
  <c r="Q1018" i="1" s="1"/>
  <c r="P1022" i="1"/>
  <c r="Q1022" i="1" s="1"/>
  <c r="P1025" i="1"/>
  <c r="Q1025" i="1" s="1"/>
  <c r="P1026" i="1"/>
  <c r="Q1026" i="1" s="1"/>
  <c r="P1029" i="1"/>
  <c r="Q1029" i="1" s="1"/>
  <c r="P1030" i="1"/>
  <c r="Q1030" i="1" s="1"/>
  <c r="P1033" i="1"/>
  <c r="Q1033" i="1" s="1"/>
  <c r="P1034" i="1"/>
  <c r="Q1034" i="1" s="1"/>
  <c r="P1037" i="1"/>
  <c r="Q1037" i="1" s="1"/>
  <c r="P1041" i="1"/>
  <c r="Q1041" i="1" s="1"/>
  <c r="P1042" i="1"/>
  <c r="Q1042" i="1" s="1"/>
  <c r="P1044" i="1"/>
  <c r="Q1044" i="1" s="1"/>
  <c r="P1045" i="1"/>
  <c r="Q1045" i="1" s="1"/>
  <c r="P1046" i="1"/>
  <c r="Q1046" i="1" s="1"/>
  <c r="P1049" i="1"/>
  <c r="Q1049" i="1" s="1"/>
  <c r="P1050" i="1"/>
  <c r="Q1050" i="1" s="1"/>
  <c r="P1053" i="1"/>
  <c r="Q1053" i="1" s="1"/>
  <c r="P1054" i="1"/>
  <c r="Q1054" i="1" s="1"/>
  <c r="P1057" i="1"/>
  <c r="Q1057" i="1" s="1"/>
  <c r="P1058" i="1"/>
  <c r="Q1058" i="1" s="1"/>
  <c r="P1061" i="1"/>
  <c r="Q1061" i="1" s="1"/>
  <c r="P1065" i="1"/>
  <c r="Q1065" i="1" s="1"/>
  <c r="P1069" i="1"/>
  <c r="Q1069" i="1" s="1"/>
  <c r="P1070" i="1"/>
  <c r="Q1070" i="1" s="1"/>
  <c r="P1074" i="1"/>
  <c r="Q1074" i="1" s="1"/>
  <c r="P1077" i="1"/>
  <c r="Q1077" i="1" s="1"/>
  <c r="P1078" i="1"/>
  <c r="Q1078" i="1" s="1"/>
  <c r="P1081" i="1"/>
  <c r="Q1081" i="1" s="1"/>
  <c r="P1082" i="1"/>
  <c r="Q1082" i="1" s="1"/>
  <c r="P1086" i="1"/>
  <c r="Q1086" i="1" s="1"/>
  <c r="P1094" i="1"/>
  <c r="Q1094" i="1" s="1"/>
  <c r="P1098" i="1"/>
  <c r="Q1098" i="1" s="1"/>
  <c r="P1101" i="1"/>
  <c r="Q1101" i="1" s="1"/>
  <c r="P1106" i="1"/>
  <c r="Q1106" i="1" s="1"/>
  <c r="P1109" i="1"/>
  <c r="Q1109" i="1" s="1"/>
  <c r="P1114" i="1"/>
  <c r="Q1114" i="1" s="1"/>
  <c r="P1117" i="1"/>
  <c r="Q1117" i="1" s="1"/>
  <c r="P1118" i="1"/>
  <c r="Q1118" i="1" s="1"/>
  <c r="P1121" i="1"/>
  <c r="Q1121" i="1" s="1"/>
  <c r="P1122" i="1"/>
  <c r="Q1122" i="1" s="1"/>
  <c r="P1125" i="1"/>
  <c r="Q1125" i="1" s="1"/>
  <c r="P1126" i="1"/>
  <c r="Q1126" i="1" s="1"/>
  <c r="P1129" i="1"/>
  <c r="Q1129" i="1" s="1"/>
  <c r="P1130" i="1"/>
  <c r="Q1130" i="1" s="1"/>
  <c r="P1132" i="1"/>
  <c r="Q1132" i="1" s="1"/>
  <c r="P1133" i="1"/>
  <c r="Q1133" i="1" s="1"/>
  <c r="P1134" i="1"/>
  <c r="Q1134" i="1" s="1"/>
  <c r="P1135" i="1"/>
  <c r="Q1135" i="1" s="1"/>
  <c r="P1137" i="1"/>
  <c r="Q1137" i="1" s="1"/>
  <c r="P1138" i="1"/>
  <c r="Q1138" i="1" s="1"/>
  <c r="P1139" i="1"/>
  <c r="Q1139" i="1" s="1"/>
  <c r="P1140" i="1"/>
  <c r="Q1140" i="1" s="1"/>
  <c r="P1141" i="1"/>
  <c r="Q1141" i="1" s="1"/>
  <c r="P1146" i="1"/>
  <c r="Q1146" i="1" s="1"/>
  <c r="P1149" i="1"/>
  <c r="Q1149" i="1" s="1"/>
  <c r="P1150" i="1"/>
  <c r="Q1150" i="1" s="1"/>
  <c r="P1153" i="1"/>
  <c r="Q1153" i="1" s="1"/>
  <c r="P1157" i="1"/>
  <c r="Q1157" i="1" s="1"/>
  <c r="P1158" i="1"/>
  <c r="Q1158" i="1" s="1"/>
  <c r="P2" i="1"/>
  <c r="Q2" i="1" s="1"/>
  <c r="K3" i="10"/>
  <c r="L3" i="10"/>
  <c r="M3" i="10"/>
  <c r="N3" i="10"/>
  <c r="K4" i="10"/>
  <c r="L4" i="10"/>
  <c r="M4" i="10"/>
  <c r="N4" i="10"/>
  <c r="K5" i="10"/>
  <c r="L5" i="10"/>
  <c r="M5" i="10"/>
  <c r="N5" i="10"/>
  <c r="K6" i="10"/>
  <c r="L6" i="10"/>
  <c r="M6" i="10"/>
  <c r="N6" i="10"/>
  <c r="K7" i="10"/>
  <c r="P596" i="1" s="1"/>
  <c r="Q596" i="1" s="1"/>
  <c r="L7" i="10"/>
  <c r="R596" i="1" s="1"/>
  <c r="S596" i="1" s="1"/>
  <c r="M7" i="10"/>
  <c r="N7" i="10"/>
  <c r="K8" i="10"/>
  <c r="L8" i="10"/>
  <c r="M8" i="10"/>
  <c r="N8" i="10"/>
  <c r="K9" i="10"/>
  <c r="L9" i="10"/>
  <c r="M9" i="10"/>
  <c r="N9" i="10"/>
  <c r="K10" i="10"/>
  <c r="P597" i="1" s="1"/>
  <c r="Q597" i="1" s="1"/>
  <c r="L10" i="10"/>
  <c r="R597" i="1" s="1"/>
  <c r="S597" i="1" s="1"/>
  <c r="M10" i="10"/>
  <c r="N10" i="10"/>
  <c r="K11" i="10"/>
  <c r="L11" i="10"/>
  <c r="M11" i="10"/>
  <c r="N11" i="10"/>
  <c r="K12" i="10"/>
  <c r="L12" i="10"/>
  <c r="M12" i="10"/>
  <c r="N12" i="10"/>
  <c r="K13" i="10"/>
  <c r="L13" i="10"/>
  <c r="M13" i="10"/>
  <c r="N13" i="10"/>
  <c r="K14" i="10"/>
  <c r="L14" i="10"/>
  <c r="M14" i="10"/>
  <c r="N14" i="10"/>
  <c r="K15" i="10"/>
  <c r="L15" i="10"/>
  <c r="M15" i="10"/>
  <c r="N15" i="10"/>
  <c r="K16" i="10"/>
  <c r="L16" i="10"/>
  <c r="M16" i="10"/>
  <c r="N16" i="10"/>
  <c r="K17" i="10"/>
  <c r="L17" i="10"/>
  <c r="M17" i="10"/>
  <c r="N17" i="10"/>
  <c r="K18" i="10"/>
  <c r="L18" i="10"/>
  <c r="M18" i="10"/>
  <c r="N18" i="10"/>
  <c r="K19" i="10"/>
  <c r="L19" i="10"/>
  <c r="M19" i="10"/>
  <c r="N19" i="10"/>
  <c r="K20" i="10"/>
  <c r="P3" i="1" s="1"/>
  <c r="Q3" i="1" s="1"/>
  <c r="L20" i="10"/>
  <c r="R3" i="1" s="1"/>
  <c r="S3" i="1" s="1"/>
  <c r="M20" i="10"/>
  <c r="N20" i="10"/>
  <c r="K21" i="10"/>
  <c r="L21" i="10"/>
  <c r="M21" i="10"/>
  <c r="N21" i="10"/>
  <c r="K22" i="10"/>
  <c r="L22" i="10"/>
  <c r="M22" i="10"/>
  <c r="N22" i="10"/>
  <c r="K23" i="10"/>
  <c r="L23" i="10"/>
  <c r="M23" i="10"/>
  <c r="N23" i="10"/>
  <c r="K24" i="10"/>
  <c r="L24" i="10"/>
  <c r="M24" i="10"/>
  <c r="N24" i="10"/>
  <c r="K25" i="10"/>
  <c r="L25" i="10"/>
  <c r="M25" i="10"/>
  <c r="N25" i="10"/>
  <c r="K26" i="10"/>
  <c r="L26" i="10"/>
  <c r="M26" i="10"/>
  <c r="N26" i="10"/>
  <c r="K27" i="10"/>
  <c r="L27" i="10"/>
  <c r="M27" i="10"/>
  <c r="N27" i="10"/>
  <c r="K28" i="10"/>
  <c r="L28" i="10"/>
  <c r="M28" i="10"/>
  <c r="N28" i="10"/>
  <c r="K29" i="10"/>
  <c r="P10" i="1" s="1"/>
  <c r="Q10" i="1" s="1"/>
  <c r="L29" i="10"/>
  <c r="R10" i="1" s="1"/>
  <c r="S10" i="1" s="1"/>
  <c r="M29" i="10"/>
  <c r="N29" i="10"/>
  <c r="K30" i="10"/>
  <c r="P9" i="1" s="1"/>
  <c r="Q9" i="1" s="1"/>
  <c r="L30" i="10"/>
  <c r="R9" i="1" s="1"/>
  <c r="S9" i="1" s="1"/>
  <c r="M30" i="10"/>
  <c r="N30" i="10"/>
  <c r="K31" i="10"/>
  <c r="L31" i="10"/>
  <c r="M31" i="10"/>
  <c r="N31" i="10"/>
  <c r="K32" i="10"/>
  <c r="L32" i="10"/>
  <c r="M32" i="10"/>
  <c r="N32" i="10"/>
  <c r="K33" i="10"/>
  <c r="L33" i="10"/>
  <c r="M33" i="10"/>
  <c r="N33" i="10"/>
  <c r="K34" i="10"/>
  <c r="L34" i="10"/>
  <c r="M34" i="10"/>
  <c r="N34" i="10"/>
  <c r="K35" i="10"/>
  <c r="L35" i="10"/>
  <c r="M35" i="10"/>
  <c r="N35" i="10"/>
  <c r="K36" i="10"/>
  <c r="L36" i="10"/>
  <c r="M36" i="10"/>
  <c r="N36" i="10"/>
  <c r="K37" i="10"/>
  <c r="L37" i="10"/>
  <c r="M37" i="10"/>
  <c r="N37" i="10"/>
  <c r="K38" i="10"/>
  <c r="L38" i="10"/>
  <c r="M38" i="10"/>
  <c r="N38" i="10"/>
  <c r="K39" i="10"/>
  <c r="L39" i="10"/>
  <c r="M39" i="10"/>
  <c r="N39" i="10"/>
  <c r="K40" i="10"/>
  <c r="L40" i="10"/>
  <c r="M40" i="10"/>
  <c r="N40" i="10"/>
  <c r="K41" i="10"/>
  <c r="L41" i="10"/>
  <c r="M41" i="10"/>
  <c r="N41" i="10"/>
  <c r="K42" i="10"/>
  <c r="L42" i="10"/>
  <c r="M42" i="10"/>
  <c r="N42" i="10"/>
  <c r="K43" i="10"/>
  <c r="L43" i="10"/>
  <c r="M43" i="10"/>
  <c r="N43" i="10"/>
  <c r="K44" i="10"/>
  <c r="L44" i="10"/>
  <c r="M44" i="10"/>
  <c r="N44" i="10"/>
  <c r="K45" i="10"/>
  <c r="L45" i="10"/>
  <c r="M45" i="10"/>
  <c r="N45" i="10"/>
  <c r="K46" i="10"/>
  <c r="L46" i="10"/>
  <c r="M46" i="10"/>
  <c r="N46" i="10"/>
  <c r="K47" i="10"/>
  <c r="P11" i="1" s="1"/>
  <c r="Q11" i="1" s="1"/>
  <c r="L47" i="10"/>
  <c r="R11" i="1" s="1"/>
  <c r="S11" i="1" s="1"/>
  <c r="M47" i="10"/>
  <c r="N47" i="10"/>
  <c r="K48" i="10"/>
  <c r="L48" i="10"/>
  <c r="M48" i="10"/>
  <c r="N48" i="10"/>
  <c r="K49" i="10"/>
  <c r="L49" i="10"/>
  <c r="M49" i="10"/>
  <c r="N49" i="10"/>
  <c r="K50" i="10"/>
  <c r="L50" i="10"/>
  <c r="M50" i="10"/>
  <c r="N50" i="10"/>
  <c r="K51" i="10"/>
  <c r="L51" i="10"/>
  <c r="M51" i="10"/>
  <c r="N51" i="10"/>
  <c r="K52" i="10"/>
  <c r="L52" i="10"/>
  <c r="M52" i="10"/>
  <c r="N52" i="10"/>
  <c r="K53" i="10"/>
  <c r="L53" i="10"/>
  <c r="M53" i="10"/>
  <c r="N53" i="10"/>
  <c r="K54" i="10"/>
  <c r="L54" i="10"/>
  <c r="M54" i="10"/>
  <c r="N54" i="10"/>
  <c r="K55" i="10"/>
  <c r="L55" i="10"/>
  <c r="M55" i="10"/>
  <c r="N55" i="10"/>
  <c r="K56" i="10"/>
  <c r="P12" i="1" s="1"/>
  <c r="Q12" i="1" s="1"/>
  <c r="L56" i="10"/>
  <c r="R12" i="1" s="1"/>
  <c r="S12" i="1" s="1"/>
  <c r="M56" i="10"/>
  <c r="N56" i="10"/>
  <c r="K57" i="10"/>
  <c r="L57" i="10"/>
  <c r="M57" i="10"/>
  <c r="N57" i="10"/>
  <c r="K58" i="10"/>
  <c r="L58" i="10"/>
  <c r="R13" i="1" s="1"/>
  <c r="S13" i="1" s="1"/>
  <c r="M58" i="10"/>
  <c r="N58" i="10"/>
  <c r="K59" i="10"/>
  <c r="L59" i="10"/>
  <c r="M59" i="10"/>
  <c r="N59" i="10"/>
  <c r="K60" i="10"/>
  <c r="L60" i="10"/>
  <c r="M60" i="10"/>
  <c r="N60" i="10"/>
  <c r="K61" i="10"/>
  <c r="L61" i="10"/>
  <c r="M61" i="10"/>
  <c r="N61" i="10"/>
  <c r="K62" i="10"/>
  <c r="L62" i="10"/>
  <c r="M62" i="10"/>
  <c r="N62" i="10"/>
  <c r="K63" i="10"/>
  <c r="L63" i="10"/>
  <c r="M63" i="10"/>
  <c r="N63" i="10"/>
  <c r="K64" i="10"/>
  <c r="L64" i="10"/>
  <c r="M64" i="10"/>
  <c r="N64" i="10"/>
  <c r="K65" i="10"/>
  <c r="L65" i="10"/>
  <c r="M65" i="10"/>
  <c r="N65" i="10"/>
  <c r="K66" i="10"/>
  <c r="L66" i="10"/>
  <c r="M66" i="10"/>
  <c r="N66" i="10"/>
  <c r="K67" i="10"/>
  <c r="L67" i="10"/>
  <c r="M67" i="10"/>
  <c r="N67" i="10"/>
  <c r="K68" i="10"/>
  <c r="L68" i="10"/>
  <c r="M68" i="10"/>
  <c r="N68" i="10"/>
  <c r="K69" i="10"/>
  <c r="L69" i="10"/>
  <c r="M69" i="10"/>
  <c r="N69" i="10"/>
  <c r="K70" i="10"/>
  <c r="L70" i="10"/>
  <c r="M70" i="10"/>
  <c r="N70" i="10"/>
  <c r="K71" i="10"/>
  <c r="L71" i="10"/>
  <c r="M71" i="10"/>
  <c r="N71" i="10"/>
  <c r="K72" i="10"/>
  <c r="P15" i="1" s="1"/>
  <c r="Q15" i="1" s="1"/>
  <c r="L72" i="10"/>
  <c r="R15" i="1" s="1"/>
  <c r="S15" i="1" s="1"/>
  <c r="M72" i="10"/>
  <c r="N72" i="10"/>
  <c r="K73" i="10"/>
  <c r="L73" i="10"/>
  <c r="M73" i="10"/>
  <c r="N73" i="10"/>
  <c r="K74" i="10"/>
  <c r="P16" i="1" s="1"/>
  <c r="Q16" i="1" s="1"/>
  <c r="L74" i="10"/>
  <c r="R16" i="1" s="1"/>
  <c r="S16" i="1" s="1"/>
  <c r="M74" i="10"/>
  <c r="N74" i="10"/>
  <c r="K75" i="10"/>
  <c r="L75" i="10"/>
  <c r="M75" i="10"/>
  <c r="N75" i="10"/>
  <c r="K76" i="10"/>
  <c r="L76" i="10"/>
  <c r="M76" i="10"/>
  <c r="N76" i="10"/>
  <c r="K77" i="10"/>
  <c r="P17" i="1" s="1"/>
  <c r="Q17" i="1" s="1"/>
  <c r="L77" i="10"/>
  <c r="R17" i="1" s="1"/>
  <c r="S17" i="1" s="1"/>
  <c r="M77" i="10"/>
  <c r="N77" i="10"/>
  <c r="K78" i="10"/>
  <c r="P18" i="1" s="1"/>
  <c r="Q18" i="1" s="1"/>
  <c r="L78" i="10"/>
  <c r="R18" i="1" s="1"/>
  <c r="S18" i="1" s="1"/>
  <c r="M78" i="10"/>
  <c r="N78" i="10"/>
  <c r="K79" i="10"/>
  <c r="L79" i="10"/>
  <c r="M79" i="10"/>
  <c r="N79" i="10"/>
  <c r="K80" i="10"/>
  <c r="L80" i="10"/>
  <c r="M80" i="10"/>
  <c r="N80" i="10"/>
  <c r="K81" i="10"/>
  <c r="L81" i="10"/>
  <c r="M81" i="10"/>
  <c r="N81" i="10"/>
  <c r="K82" i="10"/>
  <c r="L82" i="10"/>
  <c r="M82" i="10"/>
  <c r="N82" i="10"/>
  <c r="K83" i="10"/>
  <c r="L83" i="10"/>
  <c r="M83" i="10"/>
  <c r="N83" i="10"/>
  <c r="K84" i="10"/>
  <c r="L84" i="10"/>
  <c r="M84" i="10"/>
  <c r="N84" i="10"/>
  <c r="K85" i="10"/>
  <c r="L85" i="10"/>
  <c r="M85" i="10"/>
  <c r="N85" i="10"/>
  <c r="K86" i="10"/>
  <c r="L86" i="10"/>
  <c r="M86" i="10"/>
  <c r="N86" i="10"/>
  <c r="K87" i="10"/>
  <c r="L87" i="10"/>
  <c r="M87" i="10"/>
  <c r="N87" i="10"/>
  <c r="K88" i="10"/>
  <c r="L88" i="10"/>
  <c r="M88" i="10"/>
  <c r="N88" i="10"/>
  <c r="K89" i="10"/>
  <c r="L89" i="10"/>
  <c r="M89" i="10"/>
  <c r="N89" i="10"/>
  <c r="K90" i="10"/>
  <c r="L90" i="10"/>
  <c r="M90" i="10"/>
  <c r="N90" i="10"/>
  <c r="K91" i="10"/>
  <c r="L91" i="10"/>
  <c r="M91" i="10"/>
  <c r="N91" i="10"/>
  <c r="K92" i="10"/>
  <c r="L92" i="10"/>
  <c r="M92" i="10"/>
  <c r="N92" i="10"/>
  <c r="K93" i="10"/>
  <c r="L93" i="10"/>
  <c r="R137" i="1" s="1"/>
  <c r="S137" i="1" s="1"/>
  <c r="M93" i="10"/>
  <c r="N93" i="10"/>
  <c r="K94" i="10"/>
  <c r="L94" i="10"/>
  <c r="M94" i="10"/>
  <c r="N94" i="10"/>
  <c r="K95" i="10"/>
  <c r="L95" i="10"/>
  <c r="M95" i="10"/>
  <c r="N95" i="10"/>
  <c r="K96" i="10"/>
  <c r="L96" i="10"/>
  <c r="M96" i="10"/>
  <c r="N96" i="10"/>
  <c r="K97" i="10"/>
  <c r="L97" i="10"/>
  <c r="M97" i="10"/>
  <c r="N97" i="10"/>
  <c r="K98" i="10"/>
  <c r="L98" i="10"/>
  <c r="M98" i="10"/>
  <c r="N98" i="10"/>
  <c r="K99" i="10"/>
  <c r="L99" i="10"/>
  <c r="M99" i="10"/>
  <c r="N99" i="10"/>
  <c r="K100" i="10"/>
  <c r="L100" i="10"/>
  <c r="M100" i="10"/>
  <c r="N100" i="10"/>
  <c r="K101" i="10"/>
  <c r="L101" i="10"/>
  <c r="M101" i="10"/>
  <c r="N101" i="10"/>
  <c r="K102" i="10"/>
  <c r="L102" i="10"/>
  <c r="M102" i="10"/>
  <c r="N102" i="10"/>
  <c r="K103" i="10"/>
  <c r="L103" i="10"/>
  <c r="M103" i="10"/>
  <c r="N103" i="10"/>
  <c r="K104" i="10"/>
  <c r="L104" i="10"/>
  <c r="M104" i="10"/>
  <c r="N104" i="10"/>
  <c r="K105" i="10"/>
  <c r="L105" i="10"/>
  <c r="M105" i="10"/>
  <c r="N105" i="10"/>
  <c r="K106" i="10"/>
  <c r="L106" i="10"/>
  <c r="M106" i="10"/>
  <c r="N106" i="10"/>
  <c r="K107" i="10"/>
  <c r="L107" i="10"/>
  <c r="M107" i="10"/>
  <c r="N107" i="10"/>
  <c r="K108" i="10"/>
  <c r="L108" i="10"/>
  <c r="M108" i="10"/>
  <c r="N108" i="10"/>
  <c r="K109" i="10"/>
  <c r="L109" i="10"/>
  <c r="M109" i="10"/>
  <c r="N109" i="10"/>
  <c r="K110" i="10"/>
  <c r="L110" i="10"/>
  <c r="M110" i="10"/>
  <c r="N110" i="10"/>
  <c r="K111" i="10"/>
  <c r="L111" i="10"/>
  <c r="M111" i="10"/>
  <c r="N111" i="10"/>
  <c r="K112" i="10"/>
  <c r="L112" i="10"/>
  <c r="M112" i="10"/>
  <c r="N112" i="10"/>
  <c r="K113" i="10"/>
  <c r="P24" i="1" s="1"/>
  <c r="Q24" i="1" s="1"/>
  <c r="L113" i="10"/>
  <c r="R24" i="1" s="1"/>
  <c r="S24" i="1" s="1"/>
  <c r="M113" i="10"/>
  <c r="N113" i="10"/>
  <c r="K114" i="10"/>
  <c r="L114" i="10"/>
  <c r="R25" i="1" s="1"/>
  <c r="S25" i="1" s="1"/>
  <c r="M114" i="10"/>
  <c r="N114" i="10"/>
  <c r="K115" i="10"/>
  <c r="P28" i="1" s="1"/>
  <c r="Q28" i="1" s="1"/>
  <c r="L115" i="10"/>
  <c r="R28" i="1" s="1"/>
  <c r="S28" i="1" s="1"/>
  <c r="M115" i="10"/>
  <c r="N115" i="10"/>
  <c r="K116" i="10"/>
  <c r="L116" i="10"/>
  <c r="M116" i="10"/>
  <c r="N116" i="10"/>
  <c r="K117" i="10"/>
  <c r="L117" i="10"/>
  <c r="M117" i="10"/>
  <c r="N117" i="10"/>
  <c r="K118" i="10"/>
  <c r="L118" i="10"/>
  <c r="M118" i="10"/>
  <c r="N118" i="10"/>
  <c r="K119" i="10"/>
  <c r="L119" i="10"/>
  <c r="M119" i="10"/>
  <c r="N119" i="10"/>
  <c r="K120" i="10"/>
  <c r="L120" i="10"/>
  <c r="M120" i="10"/>
  <c r="N120" i="10"/>
  <c r="K121" i="10"/>
  <c r="P23" i="1" s="1"/>
  <c r="Q23" i="1" s="1"/>
  <c r="L121" i="10"/>
  <c r="R23" i="1" s="1"/>
  <c r="S23" i="1" s="1"/>
  <c r="M121" i="10"/>
  <c r="N121" i="10"/>
  <c r="K122" i="10"/>
  <c r="L122" i="10"/>
  <c r="M122" i="10"/>
  <c r="N122" i="10"/>
  <c r="K123" i="10"/>
  <c r="L123" i="10"/>
  <c r="M123" i="10"/>
  <c r="N123" i="10"/>
  <c r="K124" i="10"/>
  <c r="L124" i="10"/>
  <c r="M124" i="10"/>
  <c r="N124" i="10"/>
  <c r="K125" i="10"/>
  <c r="L125" i="10"/>
  <c r="M125" i="10"/>
  <c r="N125" i="10"/>
  <c r="K126" i="10"/>
  <c r="L126" i="10"/>
  <c r="M126" i="10"/>
  <c r="N126" i="10"/>
  <c r="K127" i="10"/>
  <c r="L127" i="10"/>
  <c r="M127" i="10"/>
  <c r="N127" i="10"/>
  <c r="K128" i="10"/>
  <c r="L128" i="10"/>
  <c r="R37" i="1" s="1"/>
  <c r="S37" i="1" s="1"/>
  <c r="M128" i="10"/>
  <c r="N128" i="10"/>
  <c r="K129" i="10"/>
  <c r="L129" i="10"/>
  <c r="M129" i="10"/>
  <c r="N129" i="10"/>
  <c r="K130" i="10"/>
  <c r="L130" i="10"/>
  <c r="M130" i="10"/>
  <c r="N130" i="10"/>
  <c r="K131" i="10"/>
  <c r="L131" i="10"/>
  <c r="M131" i="10"/>
  <c r="N131" i="10"/>
  <c r="K132" i="10"/>
  <c r="L132" i="10"/>
  <c r="M132" i="10"/>
  <c r="N132" i="10"/>
  <c r="K133" i="10"/>
  <c r="L133" i="10"/>
  <c r="M133" i="10"/>
  <c r="N133" i="10"/>
  <c r="K134" i="10"/>
  <c r="L134" i="10"/>
  <c r="M134" i="10"/>
  <c r="N134" i="10"/>
  <c r="K135" i="10"/>
  <c r="L135" i="10"/>
  <c r="M135" i="10"/>
  <c r="N135" i="10"/>
  <c r="K136" i="10"/>
  <c r="L136" i="10"/>
  <c r="M136" i="10"/>
  <c r="N136" i="10"/>
  <c r="K137" i="10"/>
  <c r="L137" i="10"/>
  <c r="R30" i="1" s="1"/>
  <c r="S30" i="1" s="1"/>
  <c r="M137" i="10"/>
  <c r="N137" i="10"/>
  <c r="K138" i="10"/>
  <c r="L138" i="10"/>
  <c r="M138" i="10"/>
  <c r="N138" i="10"/>
  <c r="K139" i="10"/>
  <c r="P33" i="1" s="1"/>
  <c r="Q33" i="1" s="1"/>
  <c r="L139" i="10"/>
  <c r="R33" i="1" s="1"/>
  <c r="S33" i="1" s="1"/>
  <c r="M139" i="10"/>
  <c r="N139" i="10"/>
  <c r="K140" i="10"/>
  <c r="P35" i="1" s="1"/>
  <c r="Q35" i="1" s="1"/>
  <c r="L140" i="10"/>
  <c r="R35" i="1" s="1"/>
  <c r="S35" i="1" s="1"/>
  <c r="M140" i="10"/>
  <c r="N140" i="10"/>
  <c r="K141" i="10"/>
  <c r="L141" i="10"/>
  <c r="M141" i="10"/>
  <c r="N141" i="10"/>
  <c r="K142" i="10"/>
  <c r="L142" i="10"/>
  <c r="M142" i="10"/>
  <c r="N142" i="10"/>
  <c r="K143" i="10"/>
  <c r="L143" i="10"/>
  <c r="M143" i="10"/>
  <c r="N143" i="10"/>
  <c r="K144" i="10"/>
  <c r="L144" i="10"/>
  <c r="M144" i="10"/>
  <c r="N144" i="10"/>
  <c r="K145" i="10"/>
  <c r="P31" i="1" s="1"/>
  <c r="Q31" i="1" s="1"/>
  <c r="L145" i="10"/>
  <c r="R31" i="1" s="1"/>
  <c r="S31" i="1" s="1"/>
  <c r="M145" i="10"/>
  <c r="N145" i="10"/>
  <c r="K146" i="10"/>
  <c r="P36" i="1" s="1"/>
  <c r="Q36" i="1" s="1"/>
  <c r="L146" i="10"/>
  <c r="R36" i="1" s="1"/>
  <c r="S36" i="1" s="1"/>
  <c r="M146" i="10"/>
  <c r="N146" i="10"/>
  <c r="K147" i="10"/>
  <c r="L147" i="10"/>
  <c r="M147" i="10"/>
  <c r="N147" i="10"/>
  <c r="K148" i="10"/>
  <c r="L148" i="10"/>
  <c r="M148" i="10"/>
  <c r="N148" i="10"/>
  <c r="K149" i="10"/>
  <c r="P44" i="1" s="1"/>
  <c r="Q44" i="1" s="1"/>
  <c r="L149" i="10"/>
  <c r="R44" i="1" s="1"/>
  <c r="S44" i="1" s="1"/>
  <c r="M149" i="10"/>
  <c r="N149" i="10"/>
  <c r="K150" i="10"/>
  <c r="L150" i="10"/>
  <c r="M150" i="10"/>
  <c r="N150" i="10"/>
  <c r="K151" i="10"/>
  <c r="L151" i="10"/>
  <c r="M151" i="10"/>
  <c r="N151" i="10"/>
  <c r="K152" i="10"/>
  <c r="L152" i="10"/>
  <c r="M152" i="10"/>
  <c r="N152" i="10"/>
  <c r="K153" i="10"/>
  <c r="L153" i="10"/>
  <c r="M153" i="10"/>
  <c r="N153" i="10"/>
  <c r="K154" i="10"/>
  <c r="P40" i="1" s="1"/>
  <c r="Q40" i="1" s="1"/>
  <c r="L154" i="10"/>
  <c r="M154" i="10"/>
  <c r="N154" i="10"/>
  <c r="K155" i="10"/>
  <c r="P39" i="1" s="1"/>
  <c r="Q39" i="1" s="1"/>
  <c r="L155" i="10"/>
  <c r="R39" i="1" s="1"/>
  <c r="S39" i="1" s="1"/>
  <c r="M155" i="10"/>
  <c r="N155" i="10"/>
  <c r="K156" i="10"/>
  <c r="P38" i="1" s="1"/>
  <c r="Q38" i="1" s="1"/>
  <c r="L156" i="10"/>
  <c r="R38" i="1" s="1"/>
  <c r="S38" i="1" s="1"/>
  <c r="M156" i="10"/>
  <c r="N156" i="10"/>
  <c r="K157" i="10"/>
  <c r="L157" i="10"/>
  <c r="R45" i="1" s="1"/>
  <c r="S45" i="1" s="1"/>
  <c r="M157" i="10"/>
  <c r="N157" i="10"/>
  <c r="K158" i="10"/>
  <c r="P41" i="1" s="1"/>
  <c r="Q41" i="1" s="1"/>
  <c r="L158" i="10"/>
  <c r="R41" i="1" s="1"/>
  <c r="S41" i="1" s="1"/>
  <c r="M158" i="10"/>
  <c r="N158" i="10"/>
  <c r="K159" i="10"/>
  <c r="L159" i="10"/>
  <c r="R42" i="1" s="1"/>
  <c r="S42" i="1" s="1"/>
  <c r="M159" i="10"/>
  <c r="N159" i="10"/>
  <c r="K160" i="10"/>
  <c r="L160" i="10"/>
  <c r="M160" i="10"/>
  <c r="N160" i="10"/>
  <c r="K161" i="10"/>
  <c r="L161" i="10"/>
  <c r="M161" i="10"/>
  <c r="N161" i="10"/>
  <c r="K162" i="10"/>
  <c r="L162" i="10"/>
  <c r="M162" i="10"/>
  <c r="N162" i="10"/>
  <c r="K163" i="10"/>
  <c r="P43" i="1" s="1"/>
  <c r="Q43" i="1" s="1"/>
  <c r="L163" i="10"/>
  <c r="R43" i="1" s="1"/>
  <c r="S43" i="1" s="1"/>
  <c r="M163" i="10"/>
  <c r="N163" i="10"/>
  <c r="K164" i="10"/>
  <c r="L164" i="10"/>
  <c r="M164" i="10"/>
  <c r="N164" i="10"/>
  <c r="K165" i="10"/>
  <c r="P47" i="1" s="1"/>
  <c r="Q47" i="1" s="1"/>
  <c r="L165" i="10"/>
  <c r="R47" i="1" s="1"/>
  <c r="S47" i="1" s="1"/>
  <c r="M165" i="10"/>
  <c r="N165" i="10"/>
  <c r="K166" i="10"/>
  <c r="L166" i="10"/>
  <c r="M166" i="10"/>
  <c r="N166" i="10"/>
  <c r="K167" i="10"/>
  <c r="L167" i="10"/>
  <c r="M167" i="10"/>
  <c r="N167" i="10"/>
  <c r="K168" i="10"/>
  <c r="L168" i="10"/>
  <c r="M168" i="10"/>
  <c r="N168" i="10"/>
  <c r="K169" i="10"/>
  <c r="L169" i="10"/>
  <c r="M169" i="10"/>
  <c r="N169" i="10"/>
  <c r="K170" i="10"/>
  <c r="P48" i="1" s="1"/>
  <c r="Q48" i="1" s="1"/>
  <c r="L170" i="10"/>
  <c r="R48" i="1" s="1"/>
  <c r="S48" i="1" s="1"/>
  <c r="M170" i="10"/>
  <c r="N170" i="10"/>
  <c r="K171" i="10"/>
  <c r="L171" i="10"/>
  <c r="M171" i="10"/>
  <c r="N171" i="10"/>
  <c r="K172" i="10"/>
  <c r="L172" i="10"/>
  <c r="M172" i="10"/>
  <c r="N172" i="10"/>
  <c r="K173" i="10"/>
  <c r="P49" i="1" s="1"/>
  <c r="Q49" i="1" s="1"/>
  <c r="L173" i="10"/>
  <c r="R49" i="1" s="1"/>
  <c r="S49" i="1" s="1"/>
  <c r="M173" i="10"/>
  <c r="N173" i="10"/>
  <c r="K174" i="10"/>
  <c r="L174" i="10"/>
  <c r="M174" i="10"/>
  <c r="N174" i="10"/>
  <c r="K175" i="10"/>
  <c r="L175" i="10"/>
  <c r="M175" i="10"/>
  <c r="N175" i="10"/>
  <c r="K176" i="10"/>
  <c r="L176" i="10"/>
  <c r="M176" i="10"/>
  <c r="N176" i="10"/>
  <c r="K177" i="10"/>
  <c r="L177" i="10"/>
  <c r="M177" i="10"/>
  <c r="N177" i="10"/>
  <c r="K178" i="10"/>
  <c r="P54" i="1" s="1"/>
  <c r="Q54" i="1" s="1"/>
  <c r="L178" i="10"/>
  <c r="R54" i="1" s="1"/>
  <c r="S54" i="1" s="1"/>
  <c r="M178" i="10"/>
  <c r="N178" i="10"/>
  <c r="K179" i="10"/>
  <c r="L179" i="10"/>
  <c r="M179" i="10"/>
  <c r="N179" i="10"/>
  <c r="K180" i="10"/>
  <c r="L180" i="10"/>
  <c r="M180" i="10"/>
  <c r="N180" i="10"/>
  <c r="K181" i="10"/>
  <c r="L181" i="10"/>
  <c r="M181" i="10"/>
  <c r="N181" i="10"/>
  <c r="K182" i="10"/>
  <c r="P55" i="1" s="1"/>
  <c r="Q55" i="1" s="1"/>
  <c r="L182" i="10"/>
  <c r="R55" i="1" s="1"/>
  <c r="S55" i="1" s="1"/>
  <c r="M182" i="10"/>
  <c r="N182" i="10"/>
  <c r="K183" i="10"/>
  <c r="P56" i="1" s="1"/>
  <c r="Q56" i="1" s="1"/>
  <c r="L183" i="10"/>
  <c r="R56" i="1" s="1"/>
  <c r="S56" i="1" s="1"/>
  <c r="M183" i="10"/>
  <c r="N183" i="10"/>
  <c r="K184" i="10"/>
  <c r="L184" i="10"/>
  <c r="M184" i="10"/>
  <c r="N184" i="10"/>
  <c r="K185" i="10"/>
  <c r="P52" i="1" s="1"/>
  <c r="Q52" i="1" s="1"/>
  <c r="L185" i="10"/>
  <c r="R52" i="1" s="1"/>
  <c r="S52" i="1" s="1"/>
  <c r="M185" i="10"/>
  <c r="N185" i="10"/>
  <c r="K186" i="10"/>
  <c r="P51" i="1" s="1"/>
  <c r="Q51" i="1" s="1"/>
  <c r="L186" i="10"/>
  <c r="R51" i="1" s="1"/>
  <c r="S51" i="1" s="1"/>
  <c r="M186" i="10"/>
  <c r="N186" i="10"/>
  <c r="K187" i="10"/>
  <c r="L187" i="10"/>
  <c r="R138" i="1" s="1"/>
  <c r="S138" i="1" s="1"/>
  <c r="M187" i="10"/>
  <c r="N187" i="10"/>
  <c r="K188" i="10"/>
  <c r="L188" i="10"/>
  <c r="M188" i="10"/>
  <c r="N188" i="10"/>
  <c r="K189" i="10"/>
  <c r="L189" i="10"/>
  <c r="R50" i="1" s="1"/>
  <c r="S50" i="1" s="1"/>
  <c r="M189" i="10"/>
  <c r="N189" i="10"/>
  <c r="K190" i="10"/>
  <c r="P57" i="1" s="1"/>
  <c r="Q57" i="1" s="1"/>
  <c r="L190" i="10"/>
  <c r="R57" i="1" s="1"/>
  <c r="S57" i="1" s="1"/>
  <c r="M190" i="10"/>
  <c r="N190" i="10"/>
  <c r="K191" i="10"/>
  <c r="L191" i="10"/>
  <c r="M191" i="10"/>
  <c r="N191" i="10"/>
  <c r="K192" i="10"/>
  <c r="P139" i="1" s="1"/>
  <c r="Q139" i="1" s="1"/>
  <c r="L192" i="10"/>
  <c r="R139" i="1" s="1"/>
  <c r="S139" i="1" s="1"/>
  <c r="M192" i="10"/>
  <c r="N192" i="10"/>
  <c r="K193" i="10"/>
  <c r="L193" i="10"/>
  <c r="R61" i="1" s="1"/>
  <c r="S61" i="1" s="1"/>
  <c r="M193" i="10"/>
  <c r="N193" i="10"/>
  <c r="K194" i="10"/>
  <c r="L194" i="10"/>
  <c r="M194" i="10"/>
  <c r="N194" i="10"/>
  <c r="K195" i="10"/>
  <c r="L195" i="10"/>
  <c r="M195" i="10"/>
  <c r="N195" i="10"/>
  <c r="K196" i="10"/>
  <c r="L196" i="10"/>
  <c r="M196" i="10"/>
  <c r="N196" i="10"/>
  <c r="K197" i="10"/>
  <c r="L197" i="10"/>
  <c r="M197" i="10"/>
  <c r="N197" i="10"/>
  <c r="K198" i="10"/>
  <c r="P63" i="1" s="1"/>
  <c r="Q63" i="1" s="1"/>
  <c r="L198" i="10"/>
  <c r="R63" i="1" s="1"/>
  <c r="S63" i="1" s="1"/>
  <c r="M198" i="10"/>
  <c r="N198" i="10"/>
  <c r="K199" i="10"/>
  <c r="L199" i="10"/>
  <c r="M199" i="10"/>
  <c r="N199" i="10"/>
  <c r="K200" i="10"/>
  <c r="L200" i="10"/>
  <c r="R58" i="1" s="1"/>
  <c r="S58" i="1" s="1"/>
  <c r="M200" i="10"/>
  <c r="N200" i="10"/>
  <c r="K201" i="10"/>
  <c r="L201" i="10"/>
  <c r="M201" i="10"/>
  <c r="N201" i="10"/>
  <c r="K202" i="10"/>
  <c r="L202" i="10"/>
  <c r="M202" i="10"/>
  <c r="N202" i="10"/>
  <c r="K203" i="10"/>
  <c r="P62" i="1" s="1"/>
  <c r="Q62" i="1" s="1"/>
  <c r="L203" i="10"/>
  <c r="R62" i="1" s="1"/>
  <c r="S62" i="1" s="1"/>
  <c r="M203" i="10"/>
  <c r="N203" i="10"/>
  <c r="K204" i="10"/>
  <c r="L204" i="10"/>
  <c r="M204" i="10"/>
  <c r="N204" i="10"/>
  <c r="K205" i="10"/>
  <c r="L205" i="10"/>
  <c r="M205" i="10"/>
  <c r="N205" i="10"/>
  <c r="K206" i="10"/>
  <c r="L206" i="10"/>
  <c r="M206" i="10"/>
  <c r="N206" i="10"/>
  <c r="K207" i="10"/>
  <c r="P59" i="1" s="1"/>
  <c r="Q59" i="1" s="1"/>
  <c r="L207" i="10"/>
  <c r="R59" i="1" s="1"/>
  <c r="S59" i="1" s="1"/>
  <c r="M207" i="10"/>
  <c r="N207" i="10"/>
  <c r="K208" i="10"/>
  <c r="P60" i="1" s="1"/>
  <c r="Q60" i="1" s="1"/>
  <c r="L208" i="10"/>
  <c r="R60" i="1" s="1"/>
  <c r="S60" i="1" s="1"/>
  <c r="M208" i="10"/>
  <c r="N208" i="10"/>
  <c r="K209" i="10"/>
  <c r="P88" i="1" s="1"/>
  <c r="Q88" i="1" s="1"/>
  <c r="L209" i="10"/>
  <c r="R88" i="1" s="1"/>
  <c r="S88" i="1" s="1"/>
  <c r="M209" i="10"/>
  <c r="N209" i="10"/>
  <c r="K210" i="10"/>
  <c r="L210" i="10"/>
  <c r="M210" i="10"/>
  <c r="N210" i="10"/>
  <c r="K211" i="10"/>
  <c r="L211" i="10"/>
  <c r="M211" i="10"/>
  <c r="N211" i="10"/>
  <c r="K212" i="10"/>
  <c r="L212" i="10"/>
  <c r="M212" i="10"/>
  <c r="N212" i="10"/>
  <c r="K213" i="10"/>
  <c r="L213" i="10"/>
  <c r="M213" i="10"/>
  <c r="N213" i="10"/>
  <c r="K214" i="10"/>
  <c r="L214" i="10"/>
  <c r="M214" i="10"/>
  <c r="N214" i="10"/>
  <c r="K215" i="10"/>
  <c r="L215" i="10"/>
  <c r="M215" i="10"/>
  <c r="N215" i="10"/>
  <c r="K216" i="10"/>
  <c r="P65" i="1" s="1"/>
  <c r="Q65" i="1" s="1"/>
  <c r="L216" i="10"/>
  <c r="R65" i="1" s="1"/>
  <c r="S65" i="1" s="1"/>
  <c r="M216" i="10"/>
  <c r="N216" i="10"/>
  <c r="K217" i="10"/>
  <c r="P67" i="1" s="1"/>
  <c r="Q67" i="1" s="1"/>
  <c r="L217" i="10"/>
  <c r="R67" i="1" s="1"/>
  <c r="S67" i="1" s="1"/>
  <c r="M217" i="10"/>
  <c r="N217" i="10"/>
  <c r="K218" i="10"/>
  <c r="L218" i="10"/>
  <c r="M218" i="10"/>
  <c r="N218" i="10"/>
  <c r="K219" i="10"/>
  <c r="L219" i="10"/>
  <c r="M219" i="10"/>
  <c r="N219" i="10"/>
  <c r="K220" i="10"/>
  <c r="P68" i="1" s="1"/>
  <c r="Q68" i="1" s="1"/>
  <c r="L220" i="10"/>
  <c r="R68" i="1" s="1"/>
  <c r="S68" i="1" s="1"/>
  <c r="M220" i="10"/>
  <c r="N220" i="10"/>
  <c r="K221" i="10"/>
  <c r="L221" i="10"/>
  <c r="R69" i="1" s="1"/>
  <c r="S69" i="1" s="1"/>
  <c r="M221" i="10"/>
  <c r="N221" i="10"/>
  <c r="K222" i="10"/>
  <c r="L222" i="10"/>
  <c r="R66" i="1" s="1"/>
  <c r="S66" i="1" s="1"/>
  <c r="M222" i="10"/>
  <c r="N222" i="10"/>
  <c r="K223" i="10"/>
  <c r="P64" i="1" s="1"/>
  <c r="Q64" i="1" s="1"/>
  <c r="L223" i="10"/>
  <c r="R64" i="1" s="1"/>
  <c r="S64" i="1" s="1"/>
  <c r="M223" i="10"/>
  <c r="N223" i="10"/>
  <c r="K224" i="10"/>
  <c r="P70" i="1" s="1"/>
  <c r="Q70" i="1" s="1"/>
  <c r="L224" i="10"/>
  <c r="R70" i="1" s="1"/>
  <c r="S70" i="1" s="1"/>
  <c r="M224" i="10"/>
  <c r="N224" i="10"/>
  <c r="K225" i="10"/>
  <c r="L225" i="10"/>
  <c r="M225" i="10"/>
  <c r="N225" i="10"/>
  <c r="K226" i="10"/>
  <c r="L226" i="10"/>
  <c r="M226" i="10"/>
  <c r="N226" i="10"/>
  <c r="K227" i="10"/>
  <c r="L227" i="10"/>
  <c r="M227" i="10"/>
  <c r="N227" i="10"/>
  <c r="K228" i="10"/>
  <c r="L228" i="10"/>
  <c r="M228" i="10"/>
  <c r="N228" i="10"/>
  <c r="K229" i="10"/>
  <c r="P75" i="1" s="1"/>
  <c r="Q75" i="1" s="1"/>
  <c r="L229" i="10"/>
  <c r="R75" i="1" s="1"/>
  <c r="S75" i="1" s="1"/>
  <c r="M229" i="10"/>
  <c r="N229" i="10"/>
  <c r="K230" i="10"/>
  <c r="P73" i="1" s="1"/>
  <c r="Q73" i="1" s="1"/>
  <c r="L230" i="10"/>
  <c r="R73" i="1" s="1"/>
  <c r="S73" i="1" s="1"/>
  <c r="M230" i="10"/>
  <c r="N230" i="10"/>
  <c r="K231" i="10"/>
  <c r="P76" i="1" s="1"/>
  <c r="Q76" i="1" s="1"/>
  <c r="L231" i="10"/>
  <c r="R76" i="1" s="1"/>
  <c r="S76" i="1" s="1"/>
  <c r="M231" i="10"/>
  <c r="N231" i="10"/>
  <c r="K232" i="10"/>
  <c r="L232" i="10"/>
  <c r="M232" i="10"/>
  <c r="N232" i="10"/>
  <c r="K233" i="10"/>
  <c r="L233" i="10"/>
  <c r="R77" i="1" s="1"/>
  <c r="S77" i="1" s="1"/>
  <c r="M233" i="10"/>
  <c r="N233" i="10"/>
  <c r="K234" i="10"/>
  <c r="L234" i="10"/>
  <c r="M234" i="10"/>
  <c r="N234" i="10"/>
  <c r="K235" i="10"/>
  <c r="P71" i="1" s="1"/>
  <c r="Q71" i="1" s="1"/>
  <c r="L235" i="10"/>
  <c r="R71" i="1" s="1"/>
  <c r="S71" i="1" s="1"/>
  <c r="M235" i="10"/>
  <c r="N235" i="10"/>
  <c r="K236" i="10"/>
  <c r="L236" i="10"/>
  <c r="M236" i="10"/>
  <c r="N236" i="10"/>
  <c r="K237" i="10"/>
  <c r="L237" i="10"/>
  <c r="M237" i="10"/>
  <c r="N237" i="10"/>
  <c r="K238" i="10"/>
  <c r="L238" i="10"/>
  <c r="M238" i="10"/>
  <c r="N238" i="10"/>
  <c r="K239" i="10"/>
  <c r="L239" i="10"/>
  <c r="M239" i="10"/>
  <c r="N239" i="10"/>
  <c r="K240" i="10"/>
  <c r="P72" i="1" s="1"/>
  <c r="Q72" i="1" s="1"/>
  <c r="L240" i="10"/>
  <c r="R72" i="1" s="1"/>
  <c r="S72" i="1" s="1"/>
  <c r="M240" i="10"/>
  <c r="N240" i="10"/>
  <c r="K241" i="10"/>
  <c r="L241" i="10"/>
  <c r="M241" i="10"/>
  <c r="N241" i="10"/>
  <c r="K242" i="10"/>
  <c r="L242" i="10"/>
  <c r="M242" i="10"/>
  <c r="N242" i="10"/>
  <c r="K243" i="10"/>
  <c r="L243" i="10"/>
  <c r="M243" i="10"/>
  <c r="N243" i="10"/>
  <c r="K244" i="10"/>
  <c r="L244" i="10"/>
  <c r="M244" i="10"/>
  <c r="N244" i="10"/>
  <c r="K245" i="10"/>
  <c r="L245" i="10"/>
  <c r="M245" i="10"/>
  <c r="N245" i="10"/>
  <c r="K246" i="10"/>
  <c r="L246" i="10"/>
  <c r="M246" i="10"/>
  <c r="N246" i="10"/>
  <c r="K247" i="10"/>
  <c r="L247" i="10"/>
  <c r="M247" i="10"/>
  <c r="N247" i="10"/>
  <c r="K248" i="10"/>
  <c r="P91" i="1" s="1"/>
  <c r="Q91" i="1" s="1"/>
  <c r="L248" i="10"/>
  <c r="M248" i="10"/>
  <c r="N248" i="10"/>
  <c r="K249" i="10"/>
  <c r="L249" i="10"/>
  <c r="M249" i="10"/>
  <c r="N249" i="10"/>
  <c r="K250" i="10"/>
  <c r="P90" i="1" s="1"/>
  <c r="Q90" i="1" s="1"/>
  <c r="L250" i="10"/>
  <c r="R90" i="1" s="1"/>
  <c r="S90" i="1" s="1"/>
  <c r="M250" i="10"/>
  <c r="N250" i="10"/>
  <c r="K251" i="10"/>
  <c r="P89" i="1" s="1"/>
  <c r="Q89" i="1" s="1"/>
  <c r="L251" i="10"/>
  <c r="R89" i="1" s="1"/>
  <c r="S89" i="1" s="1"/>
  <c r="M251" i="10"/>
  <c r="N251" i="10"/>
  <c r="K252" i="10"/>
  <c r="P83" i="1" s="1"/>
  <c r="Q83" i="1" s="1"/>
  <c r="L252" i="10"/>
  <c r="R83" i="1" s="1"/>
  <c r="S83" i="1" s="1"/>
  <c r="M252" i="10"/>
  <c r="N252" i="10"/>
  <c r="K253" i="10"/>
  <c r="P84" i="1" s="1"/>
  <c r="Q84" i="1" s="1"/>
  <c r="L253" i="10"/>
  <c r="R84" i="1" s="1"/>
  <c r="S84" i="1" s="1"/>
  <c r="M253" i="10"/>
  <c r="N253" i="10"/>
  <c r="K254" i="10"/>
  <c r="P80" i="1" s="1"/>
  <c r="Q80" i="1" s="1"/>
  <c r="L254" i="10"/>
  <c r="R80" i="1" s="1"/>
  <c r="S80" i="1" s="1"/>
  <c r="M254" i="10"/>
  <c r="N254" i="10"/>
  <c r="K255" i="10"/>
  <c r="L255" i="10"/>
  <c r="M255" i="10"/>
  <c r="N255" i="10"/>
  <c r="K256" i="10"/>
  <c r="P140" i="1" s="1"/>
  <c r="Q140" i="1" s="1"/>
  <c r="L256" i="10"/>
  <c r="R140" i="1" s="1"/>
  <c r="S140" i="1" s="1"/>
  <c r="M256" i="10"/>
  <c r="N256" i="10"/>
  <c r="K257" i="10"/>
  <c r="L257" i="10"/>
  <c r="M257" i="10"/>
  <c r="N257" i="10"/>
  <c r="K258" i="10"/>
  <c r="L258" i="10"/>
  <c r="M258" i="10"/>
  <c r="N258" i="10"/>
  <c r="K259" i="10"/>
  <c r="L259" i="10"/>
  <c r="M259" i="10"/>
  <c r="N259" i="10"/>
  <c r="K260" i="10"/>
  <c r="L260" i="10"/>
  <c r="M260" i="10"/>
  <c r="N260" i="10"/>
  <c r="K261" i="10"/>
  <c r="P87" i="1" s="1"/>
  <c r="Q87" i="1" s="1"/>
  <c r="L261" i="10"/>
  <c r="R87" i="1" s="1"/>
  <c r="S87" i="1" s="1"/>
  <c r="M261" i="10"/>
  <c r="N261" i="10"/>
  <c r="K262" i="10"/>
  <c r="P79" i="1" s="1"/>
  <c r="Q79" i="1" s="1"/>
  <c r="L262" i="10"/>
  <c r="R79" i="1" s="1"/>
  <c r="S79" i="1" s="1"/>
  <c r="M262" i="10"/>
  <c r="N262" i="10"/>
  <c r="K263" i="10"/>
  <c r="P86" i="1" s="1"/>
  <c r="Q86" i="1" s="1"/>
  <c r="L263" i="10"/>
  <c r="R86" i="1" s="1"/>
  <c r="S86" i="1" s="1"/>
  <c r="M263" i="10"/>
  <c r="N263" i="10"/>
  <c r="K264" i="10"/>
  <c r="L264" i="10"/>
  <c r="M264" i="10"/>
  <c r="N264" i="10"/>
  <c r="K265" i="10"/>
  <c r="P95" i="1" s="1"/>
  <c r="Q95" i="1" s="1"/>
  <c r="L265" i="10"/>
  <c r="R95" i="1" s="1"/>
  <c r="S95" i="1" s="1"/>
  <c r="M265" i="10"/>
  <c r="N265" i="10"/>
  <c r="K266" i="10"/>
  <c r="L266" i="10"/>
  <c r="M266" i="10"/>
  <c r="N266" i="10"/>
  <c r="K267" i="10"/>
  <c r="L267" i="10"/>
  <c r="M267" i="10"/>
  <c r="N267" i="10"/>
  <c r="K268" i="10"/>
  <c r="L268" i="10"/>
  <c r="M268" i="10"/>
  <c r="N268" i="10"/>
  <c r="K269" i="10"/>
  <c r="P97" i="1" s="1"/>
  <c r="Q97" i="1" s="1"/>
  <c r="L269" i="10"/>
  <c r="R97" i="1" s="1"/>
  <c r="S97" i="1" s="1"/>
  <c r="M269" i="10"/>
  <c r="N269" i="10"/>
  <c r="K270" i="10"/>
  <c r="L270" i="10"/>
  <c r="R98" i="1" s="1"/>
  <c r="S98" i="1" s="1"/>
  <c r="M270" i="10"/>
  <c r="N270" i="10"/>
  <c r="K271" i="10"/>
  <c r="L271" i="10"/>
  <c r="M271" i="10"/>
  <c r="N271" i="10"/>
  <c r="K272" i="10"/>
  <c r="L272" i="10"/>
  <c r="M272" i="10"/>
  <c r="N272" i="10"/>
  <c r="K273" i="10"/>
  <c r="P96" i="1" s="1"/>
  <c r="Q96" i="1" s="1"/>
  <c r="L273" i="10"/>
  <c r="R96" i="1" s="1"/>
  <c r="S96" i="1" s="1"/>
  <c r="M273" i="10"/>
  <c r="N273" i="10"/>
  <c r="K274" i="10"/>
  <c r="L274" i="10"/>
  <c r="R125" i="1" s="1"/>
  <c r="S125" i="1" s="1"/>
  <c r="M274" i="10"/>
  <c r="N274" i="10"/>
  <c r="K275" i="10"/>
  <c r="L275" i="10"/>
  <c r="R93" i="1" s="1"/>
  <c r="S93" i="1" s="1"/>
  <c r="M275" i="10"/>
  <c r="N275" i="10"/>
  <c r="K276" i="10"/>
  <c r="P94" i="1" s="1"/>
  <c r="Q94" i="1" s="1"/>
  <c r="L276" i="10"/>
  <c r="R94" i="1" s="1"/>
  <c r="S94" i="1" s="1"/>
  <c r="M276" i="10"/>
  <c r="N276" i="10"/>
  <c r="K277" i="10"/>
  <c r="L277" i="10"/>
  <c r="M277" i="10"/>
  <c r="N277" i="10"/>
  <c r="K278" i="10"/>
  <c r="L278" i="10"/>
  <c r="M278" i="10"/>
  <c r="N278" i="10"/>
  <c r="K279" i="10"/>
  <c r="P99" i="1" s="1"/>
  <c r="Q99" i="1" s="1"/>
  <c r="L279" i="10"/>
  <c r="R99" i="1" s="1"/>
  <c r="S99" i="1" s="1"/>
  <c r="M279" i="10"/>
  <c r="N279" i="10"/>
  <c r="K280" i="10"/>
  <c r="L280" i="10"/>
  <c r="M280" i="10"/>
  <c r="N280" i="10"/>
  <c r="K281" i="10"/>
  <c r="L281" i="10"/>
  <c r="M281" i="10"/>
  <c r="N281" i="10"/>
  <c r="K282" i="10"/>
  <c r="L282" i="10"/>
  <c r="M282" i="10"/>
  <c r="N282" i="10"/>
  <c r="K283" i="10"/>
  <c r="L283" i="10"/>
  <c r="M283" i="10"/>
  <c r="N283" i="10"/>
  <c r="K284" i="10"/>
  <c r="L284" i="10"/>
  <c r="M284" i="10"/>
  <c r="N284" i="10"/>
  <c r="K285" i="10"/>
  <c r="P100" i="1" s="1"/>
  <c r="Q100" i="1" s="1"/>
  <c r="L285" i="10"/>
  <c r="R100" i="1" s="1"/>
  <c r="S100" i="1" s="1"/>
  <c r="M285" i="10"/>
  <c r="N285" i="10"/>
  <c r="K286" i="10"/>
  <c r="L286" i="10"/>
  <c r="R101" i="1" s="1"/>
  <c r="S101" i="1" s="1"/>
  <c r="M286" i="10"/>
  <c r="N286" i="10"/>
  <c r="K287" i="10"/>
  <c r="P108" i="1" s="1"/>
  <c r="Q108" i="1" s="1"/>
  <c r="L287" i="10"/>
  <c r="R108" i="1" s="1"/>
  <c r="S108" i="1" s="1"/>
  <c r="M287" i="10"/>
  <c r="N287" i="10"/>
  <c r="K288" i="10"/>
  <c r="P102" i="1" s="1"/>
  <c r="Q102" i="1" s="1"/>
  <c r="L288" i="10"/>
  <c r="R102" i="1" s="1"/>
  <c r="S102" i="1" s="1"/>
  <c r="M288" i="10"/>
  <c r="N288" i="10"/>
  <c r="K289" i="10"/>
  <c r="P103" i="1" s="1"/>
  <c r="Q103" i="1" s="1"/>
  <c r="L289" i="10"/>
  <c r="R103" i="1" s="1"/>
  <c r="S103" i="1" s="1"/>
  <c r="M289" i="10"/>
  <c r="N289" i="10"/>
  <c r="K290" i="10"/>
  <c r="P104" i="1" s="1"/>
  <c r="Q104" i="1" s="1"/>
  <c r="L290" i="10"/>
  <c r="R104" i="1" s="1"/>
  <c r="S104" i="1" s="1"/>
  <c r="M290" i="10"/>
  <c r="N290" i="10"/>
  <c r="K291" i="10"/>
  <c r="L291" i="10"/>
  <c r="M291" i="10"/>
  <c r="N291" i="10"/>
  <c r="K292" i="10"/>
  <c r="P155" i="1" s="1"/>
  <c r="Q155" i="1" s="1"/>
  <c r="L292" i="10"/>
  <c r="R155" i="1" s="1"/>
  <c r="S155" i="1" s="1"/>
  <c r="M292" i="10"/>
  <c r="N292" i="10"/>
  <c r="K293" i="10"/>
  <c r="P110" i="1" s="1"/>
  <c r="Q110" i="1" s="1"/>
  <c r="L293" i="10"/>
  <c r="R110" i="1" s="1"/>
  <c r="S110" i="1" s="1"/>
  <c r="M293" i="10"/>
  <c r="N293" i="10"/>
  <c r="K294" i="10"/>
  <c r="P111" i="1" s="1"/>
  <c r="Q111" i="1" s="1"/>
  <c r="L294" i="10"/>
  <c r="R111" i="1" s="1"/>
  <c r="S111" i="1" s="1"/>
  <c r="M294" i="10"/>
  <c r="N294" i="10"/>
  <c r="K295" i="10"/>
  <c r="L295" i="10"/>
  <c r="M295" i="10"/>
  <c r="N295" i="10"/>
  <c r="K296" i="10"/>
  <c r="L296" i="10"/>
  <c r="M296" i="10"/>
  <c r="N296" i="10"/>
  <c r="K297" i="10"/>
  <c r="L297" i="10"/>
  <c r="R109" i="1" s="1"/>
  <c r="S109" i="1" s="1"/>
  <c r="M297" i="10"/>
  <c r="N297" i="10"/>
  <c r="K298" i="10"/>
  <c r="L298" i="10"/>
  <c r="M298" i="10"/>
  <c r="N298" i="10"/>
  <c r="K299" i="10"/>
  <c r="L299" i="10"/>
  <c r="M299" i="10"/>
  <c r="N299" i="10"/>
  <c r="K300" i="10"/>
  <c r="P105" i="1" s="1"/>
  <c r="Q105" i="1" s="1"/>
  <c r="L300" i="10"/>
  <c r="R105" i="1" s="1"/>
  <c r="S105" i="1" s="1"/>
  <c r="M300" i="10"/>
  <c r="N300" i="10"/>
  <c r="K301" i="10"/>
  <c r="L301" i="10"/>
  <c r="R106" i="1" s="1"/>
  <c r="S106" i="1" s="1"/>
  <c r="M301" i="10"/>
  <c r="N301" i="10"/>
  <c r="K302" i="10"/>
  <c r="P112" i="1" s="1"/>
  <c r="Q112" i="1" s="1"/>
  <c r="L302" i="10"/>
  <c r="R112" i="1" s="1"/>
  <c r="S112" i="1" s="1"/>
  <c r="M302" i="10"/>
  <c r="N302" i="10"/>
  <c r="K303" i="10"/>
  <c r="P107" i="1" s="1"/>
  <c r="Q107" i="1" s="1"/>
  <c r="L303" i="10"/>
  <c r="R107" i="1" s="1"/>
  <c r="S107" i="1" s="1"/>
  <c r="M303" i="10"/>
  <c r="N303" i="10"/>
  <c r="K304" i="10"/>
  <c r="L304" i="10"/>
  <c r="M304" i="10"/>
  <c r="N304" i="10"/>
  <c r="K305" i="10"/>
  <c r="L305" i="10"/>
  <c r="M305" i="10"/>
  <c r="N305" i="10"/>
  <c r="K306" i="10"/>
  <c r="L306" i="10"/>
  <c r="M306" i="10"/>
  <c r="N306" i="10"/>
  <c r="K307" i="10"/>
  <c r="L307" i="10"/>
  <c r="M307" i="10"/>
  <c r="N307" i="10"/>
  <c r="K308" i="10"/>
  <c r="P124" i="1" s="1"/>
  <c r="Q124" i="1" s="1"/>
  <c r="L308" i="10"/>
  <c r="R124" i="1" s="1"/>
  <c r="S124" i="1" s="1"/>
  <c r="M308" i="10"/>
  <c r="N308" i="10"/>
  <c r="K309" i="10"/>
  <c r="L309" i="10"/>
  <c r="M309" i="10"/>
  <c r="N309" i="10"/>
  <c r="K310" i="10"/>
  <c r="P118" i="1" s="1"/>
  <c r="Q118" i="1" s="1"/>
  <c r="L310" i="10"/>
  <c r="R118" i="1" s="1"/>
  <c r="S118" i="1" s="1"/>
  <c r="M310" i="10"/>
  <c r="N310" i="10"/>
  <c r="K311" i="10"/>
  <c r="P119" i="1" s="1"/>
  <c r="Q119" i="1" s="1"/>
  <c r="L311" i="10"/>
  <c r="R119" i="1" s="1"/>
  <c r="S119" i="1" s="1"/>
  <c r="M311" i="10"/>
  <c r="N311" i="10"/>
  <c r="K312" i="10"/>
  <c r="P113" i="1" s="1"/>
  <c r="Q113" i="1" s="1"/>
  <c r="L312" i="10"/>
  <c r="R113" i="1" s="1"/>
  <c r="S113" i="1" s="1"/>
  <c r="M312" i="10"/>
  <c r="N312" i="10"/>
  <c r="K313" i="10"/>
  <c r="L313" i="10"/>
  <c r="M313" i="10"/>
  <c r="N313" i="10"/>
  <c r="K314" i="10"/>
  <c r="L314" i="10"/>
  <c r="R114" i="1" s="1"/>
  <c r="S114" i="1" s="1"/>
  <c r="M314" i="10"/>
  <c r="N314" i="10"/>
  <c r="K315" i="10"/>
  <c r="L315" i="10"/>
  <c r="M315" i="10"/>
  <c r="N315" i="10"/>
  <c r="K316" i="10"/>
  <c r="P115" i="1" s="1"/>
  <c r="Q115" i="1" s="1"/>
  <c r="L316" i="10"/>
  <c r="R115" i="1" s="1"/>
  <c r="S115" i="1" s="1"/>
  <c r="M316" i="10"/>
  <c r="N316" i="10"/>
  <c r="K317" i="10"/>
  <c r="P121" i="1" s="1"/>
  <c r="Q121" i="1" s="1"/>
  <c r="L317" i="10"/>
  <c r="R121" i="1" s="1"/>
  <c r="S121" i="1" s="1"/>
  <c r="M317" i="10"/>
  <c r="N317" i="10"/>
  <c r="K318" i="10"/>
  <c r="P188" i="1" s="1"/>
  <c r="Q188" i="1" s="1"/>
  <c r="L318" i="10"/>
  <c r="R188" i="1" s="1"/>
  <c r="S188" i="1" s="1"/>
  <c r="M318" i="10"/>
  <c r="N318" i="10"/>
  <c r="K319" i="10"/>
  <c r="L319" i="10"/>
  <c r="R122" i="1" s="1"/>
  <c r="S122" i="1" s="1"/>
  <c r="M319" i="10"/>
  <c r="N319" i="10"/>
  <c r="K320" i="10"/>
  <c r="P120" i="1" s="1"/>
  <c r="Q120" i="1" s="1"/>
  <c r="L320" i="10"/>
  <c r="R120" i="1" s="1"/>
  <c r="S120" i="1" s="1"/>
  <c r="M320" i="10"/>
  <c r="N320" i="10"/>
  <c r="K321" i="10"/>
  <c r="P116" i="1" s="1"/>
  <c r="Q116" i="1" s="1"/>
  <c r="L321" i="10"/>
  <c r="R116" i="1" s="1"/>
  <c r="S116" i="1" s="1"/>
  <c r="M321" i="10"/>
  <c r="N321" i="10"/>
  <c r="K322" i="10"/>
  <c r="L322" i="10"/>
  <c r="M322" i="10"/>
  <c r="N322" i="10"/>
  <c r="K323" i="10"/>
  <c r="P123" i="1" s="1"/>
  <c r="Q123" i="1" s="1"/>
  <c r="L323" i="10"/>
  <c r="R123" i="1" s="1"/>
  <c r="S123" i="1" s="1"/>
  <c r="M323" i="10"/>
  <c r="N323" i="10"/>
  <c r="K324" i="10"/>
  <c r="P420" i="1" s="1"/>
  <c r="Q420" i="1" s="1"/>
  <c r="L324" i="10"/>
  <c r="R420" i="1" s="1"/>
  <c r="S420" i="1" s="1"/>
  <c r="M324" i="10"/>
  <c r="N324" i="10"/>
  <c r="K325" i="10"/>
  <c r="L325" i="10"/>
  <c r="R117" i="1" s="1"/>
  <c r="S117" i="1" s="1"/>
  <c r="M325" i="10"/>
  <c r="N325" i="10"/>
  <c r="K326" i="10"/>
  <c r="L326" i="10"/>
  <c r="M326" i="10"/>
  <c r="N326" i="10"/>
  <c r="K327" i="10"/>
  <c r="P127" i="1" s="1"/>
  <c r="Q127" i="1" s="1"/>
  <c r="L327" i="10"/>
  <c r="R127" i="1" s="1"/>
  <c r="S127" i="1" s="1"/>
  <c r="M327" i="10"/>
  <c r="N327" i="10"/>
  <c r="K328" i="10"/>
  <c r="L328" i="10"/>
  <c r="M328" i="10"/>
  <c r="N328" i="10"/>
  <c r="K329" i="10"/>
  <c r="L329" i="10"/>
  <c r="M329" i="10"/>
  <c r="N329" i="10"/>
  <c r="K330" i="10"/>
  <c r="L330" i="10"/>
  <c r="M330" i="10"/>
  <c r="N330" i="10"/>
  <c r="K331" i="10"/>
  <c r="L331" i="10"/>
  <c r="M331" i="10"/>
  <c r="N331" i="10"/>
  <c r="K332" i="10"/>
  <c r="L332" i="10"/>
  <c r="R133" i="1" s="1"/>
  <c r="S133" i="1" s="1"/>
  <c r="M332" i="10"/>
  <c r="N332" i="10"/>
  <c r="K333" i="10"/>
  <c r="L333" i="10"/>
  <c r="M333" i="10"/>
  <c r="N333" i="10"/>
  <c r="K334" i="10"/>
  <c r="L334" i="10"/>
  <c r="M334" i="10"/>
  <c r="N334" i="10"/>
  <c r="K335" i="10"/>
  <c r="L335" i="10"/>
  <c r="M335" i="10"/>
  <c r="N335" i="10"/>
  <c r="K336" i="10"/>
  <c r="L336" i="10"/>
  <c r="M336" i="10"/>
  <c r="N336" i="10"/>
  <c r="K337" i="10"/>
  <c r="L337" i="10"/>
  <c r="M337" i="10"/>
  <c r="N337" i="10"/>
  <c r="K338" i="10"/>
  <c r="L338" i="10"/>
  <c r="M338" i="10"/>
  <c r="N338" i="10"/>
  <c r="K339" i="10"/>
  <c r="P128" i="1" s="1"/>
  <c r="Q128" i="1" s="1"/>
  <c r="L339" i="10"/>
  <c r="R128" i="1" s="1"/>
  <c r="S128" i="1" s="1"/>
  <c r="M339" i="10"/>
  <c r="N339" i="10"/>
  <c r="K340" i="10"/>
  <c r="P129" i="1" s="1"/>
  <c r="Q129" i="1" s="1"/>
  <c r="L340" i="10"/>
  <c r="R129" i="1" s="1"/>
  <c r="S129" i="1" s="1"/>
  <c r="M340" i="10"/>
  <c r="N340" i="10"/>
  <c r="K341" i="10"/>
  <c r="P499" i="1" s="1"/>
  <c r="Q499" i="1" s="1"/>
  <c r="L341" i="10"/>
  <c r="R499" i="1" s="1"/>
  <c r="S499" i="1" s="1"/>
  <c r="M341" i="10"/>
  <c r="N341" i="10"/>
  <c r="K342" i="10"/>
  <c r="L342" i="10"/>
  <c r="M342" i="10"/>
  <c r="N342" i="10"/>
  <c r="K343" i="10"/>
  <c r="L343" i="10"/>
  <c r="M343" i="10"/>
  <c r="N343" i="10"/>
  <c r="K344" i="10"/>
  <c r="P126" i="1" s="1"/>
  <c r="Q126" i="1" s="1"/>
  <c r="L344" i="10"/>
  <c r="R126" i="1" s="1"/>
  <c r="S126" i="1" s="1"/>
  <c r="M344" i="10"/>
  <c r="N344" i="10"/>
  <c r="K345" i="10"/>
  <c r="P134" i="1" s="1"/>
  <c r="Q134" i="1" s="1"/>
  <c r="L345" i="10"/>
  <c r="R134" i="1" s="1"/>
  <c r="S134" i="1" s="1"/>
  <c r="M345" i="10"/>
  <c r="N345" i="10"/>
  <c r="K346" i="10"/>
  <c r="L346" i="10"/>
  <c r="R130" i="1" s="1"/>
  <c r="S130" i="1" s="1"/>
  <c r="M346" i="10"/>
  <c r="N346" i="10"/>
  <c r="K347" i="10"/>
  <c r="L347" i="10"/>
  <c r="M347" i="10"/>
  <c r="N347" i="10"/>
  <c r="K348" i="10"/>
  <c r="L348" i="10"/>
  <c r="M348" i="10"/>
  <c r="N348" i="10"/>
  <c r="K349" i="10"/>
  <c r="P131" i="1" s="1"/>
  <c r="Q131" i="1" s="1"/>
  <c r="L349" i="10"/>
  <c r="R131" i="1" s="1"/>
  <c r="S131" i="1" s="1"/>
  <c r="M349" i="10"/>
  <c r="N349" i="10"/>
  <c r="K350" i="10"/>
  <c r="P132" i="1" s="1"/>
  <c r="Q132" i="1" s="1"/>
  <c r="L350" i="10"/>
  <c r="R132" i="1" s="1"/>
  <c r="S132" i="1" s="1"/>
  <c r="M350" i="10"/>
  <c r="N350" i="10"/>
  <c r="K351" i="10"/>
  <c r="P135" i="1" s="1"/>
  <c r="Q135" i="1" s="1"/>
  <c r="L351" i="10"/>
  <c r="R135" i="1" s="1"/>
  <c r="S135" i="1" s="1"/>
  <c r="M351" i="10"/>
  <c r="N351" i="10"/>
  <c r="K352" i="10"/>
  <c r="L352" i="10"/>
  <c r="M352" i="10"/>
  <c r="N352" i="10"/>
  <c r="K353" i="10"/>
  <c r="L353" i="10"/>
  <c r="M353" i="10"/>
  <c r="N353" i="10"/>
  <c r="K354" i="10"/>
  <c r="P141" i="1" s="1"/>
  <c r="Q141" i="1" s="1"/>
  <c r="L354" i="10"/>
  <c r="R141" i="1" s="1"/>
  <c r="S141" i="1" s="1"/>
  <c r="M354" i="10"/>
  <c r="N354" i="10"/>
  <c r="K355" i="10"/>
  <c r="L355" i="10"/>
  <c r="M355" i="10"/>
  <c r="N355" i="10"/>
  <c r="K356" i="10"/>
  <c r="P142" i="1" s="1"/>
  <c r="Q142" i="1" s="1"/>
  <c r="L356" i="10"/>
  <c r="R142" i="1" s="1"/>
  <c r="S142" i="1" s="1"/>
  <c r="M356" i="10"/>
  <c r="N356" i="10"/>
  <c r="K357" i="10"/>
  <c r="P143" i="1" s="1"/>
  <c r="Q143" i="1" s="1"/>
  <c r="L357" i="10"/>
  <c r="R143" i="1" s="1"/>
  <c r="S143" i="1" s="1"/>
  <c r="M357" i="10"/>
  <c r="N357" i="10"/>
  <c r="K358" i="10"/>
  <c r="L358" i="10"/>
  <c r="M358" i="10"/>
  <c r="N358" i="10"/>
  <c r="K359" i="10"/>
  <c r="P144" i="1" s="1"/>
  <c r="Q144" i="1" s="1"/>
  <c r="L359" i="10"/>
  <c r="R144" i="1" s="1"/>
  <c r="S144" i="1" s="1"/>
  <c r="M359" i="10"/>
  <c r="N359" i="10"/>
  <c r="K360" i="10"/>
  <c r="L360" i="10"/>
  <c r="R145" i="1" s="1"/>
  <c r="S145" i="1" s="1"/>
  <c r="M360" i="10"/>
  <c r="N360" i="10"/>
  <c r="K361" i="10"/>
  <c r="L361" i="10"/>
  <c r="M361" i="10"/>
  <c r="N361" i="10"/>
  <c r="K362" i="10"/>
  <c r="P147" i="1" s="1"/>
  <c r="Q147" i="1" s="1"/>
  <c r="L362" i="10"/>
  <c r="R147" i="1" s="1"/>
  <c r="S147" i="1" s="1"/>
  <c r="M362" i="10"/>
  <c r="N362" i="10"/>
  <c r="K363" i="10"/>
  <c r="P148" i="1" s="1"/>
  <c r="Q148" i="1" s="1"/>
  <c r="L363" i="10"/>
  <c r="R148" i="1" s="1"/>
  <c r="S148" i="1" s="1"/>
  <c r="M363" i="10"/>
  <c r="N363" i="10"/>
  <c r="K364" i="10"/>
  <c r="P149" i="1" s="1"/>
  <c r="Q149" i="1" s="1"/>
  <c r="L364" i="10"/>
  <c r="R149" i="1" s="1"/>
  <c r="S149" i="1" s="1"/>
  <c r="M364" i="10"/>
  <c r="N364" i="10"/>
  <c r="K365" i="10"/>
  <c r="L365" i="10"/>
  <c r="R154" i="1" s="1"/>
  <c r="S154" i="1" s="1"/>
  <c r="M365" i="10"/>
  <c r="N365" i="10"/>
  <c r="K366" i="10"/>
  <c r="P150" i="1" s="1"/>
  <c r="Q150" i="1" s="1"/>
  <c r="L366" i="10"/>
  <c r="R150" i="1" s="1"/>
  <c r="S150" i="1" s="1"/>
  <c r="M366" i="10"/>
  <c r="N366" i="10"/>
  <c r="K367" i="10"/>
  <c r="P151" i="1" s="1"/>
  <c r="Q151" i="1" s="1"/>
  <c r="L367" i="10"/>
  <c r="R151" i="1" s="1"/>
  <c r="S151" i="1" s="1"/>
  <c r="M367" i="10"/>
  <c r="N367" i="10"/>
  <c r="K368" i="10"/>
  <c r="P156" i="1" s="1"/>
  <c r="Q156" i="1" s="1"/>
  <c r="L368" i="10"/>
  <c r="R156" i="1" s="1"/>
  <c r="S156" i="1" s="1"/>
  <c r="M368" i="10"/>
  <c r="N368" i="10"/>
  <c r="K369" i="10"/>
  <c r="P157" i="1" s="1"/>
  <c r="Q157" i="1" s="1"/>
  <c r="L369" i="10"/>
  <c r="R157" i="1" s="1"/>
  <c r="S157" i="1" s="1"/>
  <c r="M369" i="10"/>
  <c r="N369" i="10"/>
  <c r="K370" i="10"/>
  <c r="L370" i="10"/>
  <c r="M370" i="10"/>
  <c r="N370" i="10"/>
  <c r="K371" i="10"/>
  <c r="P202" i="1" s="1"/>
  <c r="Q202" i="1" s="1"/>
  <c r="L371" i="10"/>
  <c r="R202" i="1" s="1"/>
  <c r="S202" i="1" s="1"/>
  <c r="M371" i="10"/>
  <c r="N371" i="10"/>
  <c r="K372" i="10"/>
  <c r="L372" i="10"/>
  <c r="R334" i="1" s="1"/>
  <c r="S334" i="1" s="1"/>
  <c r="M372" i="10"/>
  <c r="N372" i="10"/>
  <c r="K373" i="10"/>
  <c r="P152" i="1" s="1"/>
  <c r="Q152" i="1" s="1"/>
  <c r="L373" i="10"/>
  <c r="R152" i="1" s="1"/>
  <c r="S152" i="1" s="1"/>
  <c r="M373" i="10"/>
  <c r="N373" i="10"/>
  <c r="K374" i="10"/>
  <c r="L374" i="10"/>
  <c r="R153" i="1" s="1"/>
  <c r="S153" i="1" s="1"/>
  <c r="M374" i="10"/>
  <c r="N374" i="10"/>
  <c r="K375" i="10"/>
  <c r="L375" i="10"/>
  <c r="M375" i="10"/>
  <c r="N375" i="10"/>
  <c r="K376" i="10"/>
  <c r="L376" i="10"/>
  <c r="M376" i="10"/>
  <c r="N376" i="10"/>
  <c r="K377" i="10"/>
  <c r="L377" i="10"/>
  <c r="M377" i="10"/>
  <c r="N377" i="10"/>
  <c r="K378" i="10"/>
  <c r="L378" i="10"/>
  <c r="M378" i="10"/>
  <c r="N378" i="10"/>
  <c r="K379" i="10"/>
  <c r="L379" i="10"/>
  <c r="M379" i="10"/>
  <c r="N379" i="10"/>
  <c r="K380" i="10"/>
  <c r="P168" i="1" s="1"/>
  <c r="Q168" i="1" s="1"/>
  <c r="L380" i="10"/>
  <c r="R168" i="1" s="1"/>
  <c r="S168" i="1" s="1"/>
  <c r="M380" i="10"/>
  <c r="N380" i="10"/>
  <c r="K381" i="10"/>
  <c r="L381" i="10"/>
  <c r="M381" i="10"/>
  <c r="N381" i="10"/>
  <c r="K382" i="10"/>
  <c r="L382" i="10"/>
  <c r="R169" i="1" s="1"/>
  <c r="S169" i="1" s="1"/>
  <c r="M382" i="10"/>
  <c r="N382" i="10"/>
  <c r="K383" i="10"/>
  <c r="L383" i="10"/>
  <c r="M383" i="10"/>
  <c r="N383" i="10"/>
  <c r="K384" i="10"/>
  <c r="P170" i="1" s="1"/>
  <c r="Q170" i="1" s="1"/>
  <c r="L384" i="10"/>
  <c r="R170" i="1" s="1"/>
  <c r="S170" i="1" s="1"/>
  <c r="M384" i="10"/>
  <c r="N384" i="10"/>
  <c r="K385" i="10"/>
  <c r="P158" i="1" s="1"/>
  <c r="Q158" i="1" s="1"/>
  <c r="L385" i="10"/>
  <c r="R158" i="1" s="1"/>
  <c r="S158" i="1" s="1"/>
  <c r="M385" i="10"/>
  <c r="N385" i="10"/>
  <c r="K386" i="10"/>
  <c r="P159" i="1" s="1"/>
  <c r="Q159" i="1" s="1"/>
  <c r="L386" i="10"/>
  <c r="R159" i="1" s="1"/>
  <c r="S159" i="1" s="1"/>
  <c r="M386" i="10"/>
  <c r="N386" i="10"/>
  <c r="K387" i="10"/>
  <c r="L387" i="10"/>
  <c r="M387" i="10"/>
  <c r="N387" i="10"/>
  <c r="K388" i="10"/>
  <c r="L388" i="10"/>
  <c r="M388" i="10"/>
  <c r="N388" i="10"/>
  <c r="K389" i="10"/>
  <c r="L389" i="10"/>
  <c r="M389" i="10"/>
  <c r="N389" i="10"/>
  <c r="K390" i="10"/>
  <c r="L390" i="10"/>
  <c r="M390" i="10"/>
  <c r="N390" i="10"/>
  <c r="K391" i="10"/>
  <c r="L391" i="10"/>
  <c r="M391" i="10"/>
  <c r="N391" i="10"/>
  <c r="K392" i="10"/>
  <c r="L392" i="10"/>
  <c r="M392" i="10"/>
  <c r="N392" i="10"/>
  <c r="K393" i="10"/>
  <c r="L393" i="10"/>
  <c r="M393" i="10"/>
  <c r="N393" i="10"/>
  <c r="K394" i="10"/>
  <c r="P206" i="1" s="1"/>
  <c r="Q206" i="1" s="1"/>
  <c r="L394" i="10"/>
  <c r="R206" i="1" s="1"/>
  <c r="S206" i="1" s="1"/>
  <c r="M394" i="10"/>
  <c r="N394" i="10"/>
  <c r="K395" i="10"/>
  <c r="L395" i="10"/>
  <c r="M395" i="10"/>
  <c r="N395" i="10"/>
  <c r="K396" i="10"/>
  <c r="L396" i="10"/>
  <c r="M396" i="10"/>
  <c r="N396" i="10"/>
  <c r="K397" i="10"/>
  <c r="L397" i="10"/>
  <c r="M397" i="10"/>
  <c r="N397" i="10"/>
  <c r="K398" i="10"/>
  <c r="L398" i="10"/>
  <c r="M398" i="10"/>
  <c r="N398" i="10"/>
  <c r="K399" i="10"/>
  <c r="L399" i="10"/>
  <c r="M399" i="10"/>
  <c r="N399" i="10"/>
  <c r="K400" i="10"/>
  <c r="L400" i="10"/>
  <c r="M400" i="10"/>
  <c r="N400" i="10"/>
  <c r="K401" i="10"/>
  <c r="P331" i="1" s="1"/>
  <c r="Q331" i="1" s="1"/>
  <c r="L401" i="10"/>
  <c r="R331" i="1" s="1"/>
  <c r="S331" i="1" s="1"/>
  <c r="M401" i="10"/>
  <c r="N401" i="10"/>
  <c r="K402" i="10"/>
  <c r="L402" i="10"/>
  <c r="M402" i="10"/>
  <c r="N402" i="10"/>
  <c r="K403" i="10"/>
  <c r="L403" i="10"/>
  <c r="M403" i="10"/>
  <c r="N403" i="10"/>
  <c r="K404" i="10"/>
  <c r="L404" i="10"/>
  <c r="M404" i="10"/>
  <c r="N404" i="10"/>
  <c r="K405" i="10"/>
  <c r="L405" i="10"/>
  <c r="M405" i="10"/>
  <c r="N405" i="10"/>
  <c r="K406" i="10"/>
  <c r="L406" i="10"/>
  <c r="M406" i="10"/>
  <c r="N406" i="10"/>
  <c r="K407" i="10"/>
  <c r="L407" i="10"/>
  <c r="M407" i="10"/>
  <c r="N407" i="10"/>
  <c r="K408" i="10"/>
  <c r="P160" i="1" s="1"/>
  <c r="Q160" i="1" s="1"/>
  <c r="L408" i="10"/>
  <c r="R160" i="1" s="1"/>
  <c r="S160" i="1" s="1"/>
  <c r="M408" i="10"/>
  <c r="N408" i="10"/>
  <c r="K409" i="10"/>
  <c r="L409" i="10"/>
  <c r="M409" i="10"/>
  <c r="N409" i="10"/>
  <c r="K410" i="10"/>
  <c r="L410" i="10"/>
  <c r="M410" i="10"/>
  <c r="N410" i="10"/>
  <c r="K411" i="10"/>
  <c r="L411" i="10"/>
  <c r="M411" i="10"/>
  <c r="N411" i="10"/>
  <c r="K412" i="10"/>
  <c r="L412" i="10"/>
  <c r="R161" i="1" s="1"/>
  <c r="S161" i="1" s="1"/>
  <c r="M412" i="10"/>
  <c r="N412" i="10"/>
  <c r="K413" i="10"/>
  <c r="P248" i="1" s="1"/>
  <c r="Q248" i="1" s="1"/>
  <c r="L413" i="10"/>
  <c r="R248" i="1" s="1"/>
  <c r="S248" i="1" s="1"/>
  <c r="M413" i="10"/>
  <c r="N413" i="10"/>
  <c r="K414" i="10"/>
  <c r="L414" i="10"/>
  <c r="R162" i="1" s="1"/>
  <c r="S162" i="1" s="1"/>
  <c r="M414" i="10"/>
  <c r="N414" i="10"/>
  <c r="K415" i="10"/>
  <c r="P166" i="1" s="1"/>
  <c r="Q166" i="1" s="1"/>
  <c r="L415" i="10"/>
  <c r="R166" i="1" s="1"/>
  <c r="S166" i="1" s="1"/>
  <c r="M415" i="10"/>
  <c r="N415" i="10"/>
  <c r="K416" i="10"/>
  <c r="L416" i="10"/>
  <c r="M416" i="10"/>
  <c r="N416" i="10"/>
  <c r="K417" i="10"/>
  <c r="P163" i="1" s="1"/>
  <c r="Q163" i="1" s="1"/>
  <c r="L417" i="10"/>
  <c r="R163" i="1" s="1"/>
  <c r="S163" i="1" s="1"/>
  <c r="M417" i="10"/>
  <c r="N417" i="10"/>
  <c r="K418" i="10"/>
  <c r="P164" i="1" s="1"/>
  <c r="Q164" i="1" s="1"/>
  <c r="L418" i="10"/>
  <c r="R164" i="1" s="1"/>
  <c r="S164" i="1" s="1"/>
  <c r="M418" i="10"/>
  <c r="N418" i="10"/>
  <c r="K419" i="10"/>
  <c r="P165" i="1" s="1"/>
  <c r="Q165" i="1" s="1"/>
  <c r="L419" i="10"/>
  <c r="R165" i="1" s="1"/>
  <c r="S165" i="1" s="1"/>
  <c r="M419" i="10"/>
  <c r="N419" i="10"/>
  <c r="K420" i="10"/>
  <c r="P171" i="1" s="1"/>
  <c r="Q171" i="1" s="1"/>
  <c r="L420" i="10"/>
  <c r="R171" i="1" s="1"/>
  <c r="S171" i="1" s="1"/>
  <c r="M420" i="10"/>
  <c r="N420" i="10"/>
  <c r="K421" i="10"/>
  <c r="L421" i="10"/>
  <c r="M421" i="10"/>
  <c r="N421" i="10"/>
  <c r="K422" i="10"/>
  <c r="L422" i="10"/>
  <c r="M422" i="10"/>
  <c r="N422" i="10"/>
  <c r="K423" i="10"/>
  <c r="L423" i="10"/>
  <c r="M423" i="10"/>
  <c r="N423" i="10"/>
  <c r="K424" i="10"/>
  <c r="P199" i="1" s="1"/>
  <c r="Q199" i="1" s="1"/>
  <c r="L424" i="10"/>
  <c r="R199" i="1" s="1"/>
  <c r="S199" i="1" s="1"/>
  <c r="M424" i="10"/>
  <c r="N424" i="10"/>
  <c r="K425" i="10"/>
  <c r="L425" i="10"/>
  <c r="M425" i="10"/>
  <c r="N425" i="10"/>
  <c r="K426" i="10"/>
  <c r="P172" i="1" s="1"/>
  <c r="Q172" i="1" s="1"/>
  <c r="L426" i="10"/>
  <c r="R172" i="1" s="1"/>
  <c r="S172" i="1" s="1"/>
  <c r="M426" i="10"/>
  <c r="N426" i="10"/>
  <c r="K427" i="10"/>
  <c r="P173" i="1" s="1"/>
  <c r="Q173" i="1" s="1"/>
  <c r="L427" i="10"/>
  <c r="R173" i="1" s="1"/>
  <c r="S173" i="1" s="1"/>
  <c r="M427" i="10"/>
  <c r="N427" i="10"/>
  <c r="K428" i="10"/>
  <c r="P189" i="1" s="1"/>
  <c r="Q189" i="1" s="1"/>
  <c r="L428" i="10"/>
  <c r="R189" i="1" s="1"/>
  <c r="S189" i="1" s="1"/>
  <c r="M428" i="10"/>
  <c r="N428" i="10"/>
  <c r="K429" i="10"/>
  <c r="L429" i="10"/>
  <c r="M429" i="10"/>
  <c r="N429" i="10"/>
  <c r="K430" i="10"/>
  <c r="L430" i="10"/>
  <c r="R174" i="1" s="1"/>
  <c r="S174" i="1" s="1"/>
  <c r="M430" i="10"/>
  <c r="N430" i="10"/>
  <c r="K431" i="10"/>
  <c r="L431" i="10"/>
  <c r="R190" i="1" s="1"/>
  <c r="S190" i="1" s="1"/>
  <c r="M431" i="10"/>
  <c r="N431" i="10"/>
  <c r="K432" i="10"/>
  <c r="P191" i="1" s="1"/>
  <c r="Q191" i="1" s="1"/>
  <c r="L432" i="10"/>
  <c r="R191" i="1" s="1"/>
  <c r="S191" i="1" s="1"/>
  <c r="M432" i="10"/>
  <c r="N432" i="10"/>
  <c r="K433" i="10"/>
  <c r="P192" i="1" s="1"/>
  <c r="Q192" i="1" s="1"/>
  <c r="L433" i="10"/>
  <c r="R192" i="1" s="1"/>
  <c r="S192" i="1" s="1"/>
  <c r="M433" i="10"/>
  <c r="N433" i="10"/>
  <c r="K434" i="10"/>
  <c r="P175" i="1" s="1"/>
  <c r="Q175" i="1" s="1"/>
  <c r="L434" i="10"/>
  <c r="R175" i="1" s="1"/>
  <c r="S175" i="1" s="1"/>
  <c r="M434" i="10"/>
  <c r="N434" i="10"/>
  <c r="K435" i="10"/>
  <c r="P176" i="1" s="1"/>
  <c r="Q176" i="1" s="1"/>
  <c r="L435" i="10"/>
  <c r="R176" i="1" s="1"/>
  <c r="S176" i="1" s="1"/>
  <c r="M435" i="10"/>
  <c r="N435" i="10"/>
  <c r="K436" i="10"/>
  <c r="L436" i="10"/>
  <c r="R193" i="1" s="1"/>
  <c r="S193" i="1" s="1"/>
  <c r="M436" i="10"/>
  <c r="N436" i="10"/>
  <c r="K437" i="10"/>
  <c r="L437" i="10"/>
  <c r="R177" i="1" s="1"/>
  <c r="S177" i="1" s="1"/>
  <c r="M437" i="10"/>
  <c r="N437" i="10"/>
  <c r="K438" i="10"/>
  <c r="P194" i="1" s="1"/>
  <c r="Q194" i="1" s="1"/>
  <c r="L438" i="10"/>
  <c r="R194" i="1" s="1"/>
  <c r="S194" i="1" s="1"/>
  <c r="M438" i="10"/>
  <c r="N438" i="10"/>
  <c r="K439" i="10"/>
  <c r="P195" i="1" s="1"/>
  <c r="Q195" i="1" s="1"/>
  <c r="L439" i="10"/>
  <c r="R195" i="1" s="1"/>
  <c r="S195" i="1" s="1"/>
  <c r="M439" i="10"/>
  <c r="N439" i="10"/>
  <c r="K440" i="10"/>
  <c r="P196" i="1" s="1"/>
  <c r="Q196" i="1" s="1"/>
  <c r="L440" i="10"/>
  <c r="R196" i="1" s="1"/>
  <c r="S196" i="1" s="1"/>
  <c r="M440" i="10"/>
  <c r="N440" i="10"/>
  <c r="K441" i="10"/>
  <c r="P178" i="1" s="1"/>
  <c r="Q178" i="1" s="1"/>
  <c r="L441" i="10"/>
  <c r="R178" i="1" s="1"/>
  <c r="S178" i="1" s="1"/>
  <c r="M441" i="10"/>
  <c r="N441" i="10"/>
  <c r="K442" i="10"/>
  <c r="L442" i="10"/>
  <c r="M442" i="10"/>
  <c r="N442" i="10"/>
  <c r="K443" i="10"/>
  <c r="L443" i="10"/>
  <c r="M443" i="10"/>
  <c r="N443" i="10"/>
  <c r="K444" i="10"/>
  <c r="L444" i="10"/>
  <c r="M444" i="10"/>
  <c r="N444" i="10"/>
  <c r="K445" i="10"/>
  <c r="P179" i="1" s="1"/>
  <c r="Q179" i="1" s="1"/>
  <c r="L445" i="10"/>
  <c r="R179" i="1" s="1"/>
  <c r="S179" i="1" s="1"/>
  <c r="M445" i="10"/>
  <c r="N445" i="10"/>
  <c r="K446" i="10"/>
  <c r="L446" i="10"/>
  <c r="M446" i="10"/>
  <c r="N446" i="10"/>
  <c r="K447" i="10"/>
  <c r="L447" i="10"/>
  <c r="M447" i="10"/>
  <c r="N447" i="10"/>
  <c r="K448" i="10"/>
  <c r="L448" i="10"/>
  <c r="M448" i="10"/>
  <c r="N448" i="10"/>
  <c r="K449" i="10"/>
  <c r="L449" i="10"/>
  <c r="M449" i="10"/>
  <c r="N449" i="10"/>
  <c r="K450" i="10"/>
  <c r="L450" i="10"/>
  <c r="M450" i="10"/>
  <c r="N450" i="10"/>
  <c r="K451" i="10"/>
  <c r="P203" i="1" s="1"/>
  <c r="Q203" i="1" s="1"/>
  <c r="L451" i="10"/>
  <c r="R203" i="1" s="1"/>
  <c r="S203" i="1" s="1"/>
  <c r="M451" i="10"/>
  <c r="N451" i="10"/>
  <c r="K452" i="10"/>
  <c r="P180" i="1" s="1"/>
  <c r="Q180" i="1" s="1"/>
  <c r="L452" i="10"/>
  <c r="R180" i="1" s="1"/>
  <c r="S180" i="1" s="1"/>
  <c r="M452" i="10"/>
  <c r="N452" i="10"/>
  <c r="K453" i="10"/>
  <c r="P200" i="1" s="1"/>
  <c r="Q200" i="1" s="1"/>
  <c r="L453" i="10"/>
  <c r="R200" i="1" s="1"/>
  <c r="S200" i="1" s="1"/>
  <c r="M453" i="10"/>
  <c r="N453" i="10"/>
  <c r="K454" i="10"/>
  <c r="L454" i="10"/>
  <c r="M454" i="10"/>
  <c r="N454" i="10"/>
  <c r="K455" i="10"/>
  <c r="L455" i="10"/>
  <c r="M455" i="10"/>
  <c r="N455" i="10"/>
  <c r="K456" i="10"/>
  <c r="L456" i="10"/>
  <c r="M456" i="10"/>
  <c r="N456" i="10"/>
  <c r="K457" i="10"/>
  <c r="L457" i="10"/>
  <c r="M457" i="10"/>
  <c r="N457" i="10"/>
  <c r="K458" i="10"/>
  <c r="L458" i="10"/>
  <c r="M458" i="10"/>
  <c r="N458" i="10"/>
  <c r="K459" i="10"/>
  <c r="P204" i="1" s="1"/>
  <c r="Q204" i="1" s="1"/>
  <c r="L459" i="10"/>
  <c r="R204" i="1" s="1"/>
  <c r="S204" i="1" s="1"/>
  <c r="M459" i="10"/>
  <c r="N459" i="10"/>
  <c r="K460" i="10"/>
  <c r="L460" i="10"/>
  <c r="M460" i="10"/>
  <c r="N460" i="10"/>
  <c r="K461" i="10"/>
  <c r="P181" i="1" s="1"/>
  <c r="Q181" i="1" s="1"/>
  <c r="L461" i="10"/>
  <c r="R181" i="1" s="1"/>
  <c r="S181" i="1" s="1"/>
  <c r="M461" i="10"/>
  <c r="N461" i="10"/>
  <c r="K462" i="10"/>
  <c r="L462" i="10"/>
  <c r="M462" i="10"/>
  <c r="N462" i="10"/>
  <c r="K463" i="10"/>
  <c r="L463" i="10"/>
  <c r="R182" i="1" s="1"/>
  <c r="S182" i="1" s="1"/>
  <c r="M463" i="10"/>
  <c r="N463" i="10"/>
  <c r="K464" i="10"/>
  <c r="L464" i="10"/>
  <c r="R198" i="1" s="1"/>
  <c r="S198" i="1" s="1"/>
  <c r="M464" i="10"/>
  <c r="N464" i="10"/>
  <c r="K465" i="10"/>
  <c r="P205" i="1" s="1"/>
  <c r="Q205" i="1" s="1"/>
  <c r="L465" i="10"/>
  <c r="R205" i="1" s="1"/>
  <c r="S205" i="1" s="1"/>
  <c r="M465" i="10"/>
  <c r="N465" i="10"/>
  <c r="K466" i="10"/>
  <c r="L466" i="10"/>
  <c r="M466" i="10"/>
  <c r="N466" i="10"/>
  <c r="K467" i="10"/>
  <c r="L467" i="10"/>
  <c r="M467" i="10"/>
  <c r="N467" i="10"/>
  <c r="K468" i="10"/>
  <c r="P183" i="1" s="1"/>
  <c r="Q183" i="1" s="1"/>
  <c r="L468" i="10"/>
  <c r="R183" i="1" s="1"/>
  <c r="S183" i="1" s="1"/>
  <c r="M468" i="10"/>
  <c r="N468" i="10"/>
  <c r="K469" i="10"/>
  <c r="L469" i="10"/>
  <c r="M469" i="10"/>
  <c r="N469" i="10"/>
  <c r="K470" i="10"/>
  <c r="L470" i="10"/>
  <c r="M470" i="10"/>
  <c r="N470" i="10"/>
  <c r="K471" i="10"/>
  <c r="L471" i="10"/>
  <c r="M471" i="10"/>
  <c r="N471" i="10"/>
  <c r="K472" i="10"/>
  <c r="L472" i="10"/>
  <c r="M472" i="10"/>
  <c r="N472" i="10"/>
  <c r="K473" i="10"/>
  <c r="L473" i="10"/>
  <c r="M473" i="10"/>
  <c r="N473" i="10"/>
  <c r="K474" i="10"/>
  <c r="L474" i="10"/>
  <c r="M474" i="10"/>
  <c r="N474" i="10"/>
  <c r="K475" i="10"/>
  <c r="P243" i="1" s="1"/>
  <c r="Q243" i="1" s="1"/>
  <c r="L475" i="10"/>
  <c r="R243" i="1" s="1"/>
  <c r="S243" i="1" s="1"/>
  <c r="M475" i="10"/>
  <c r="N475" i="10"/>
  <c r="K476" i="10"/>
  <c r="L476" i="10"/>
  <c r="R201" i="1" s="1"/>
  <c r="S201" i="1" s="1"/>
  <c r="M476" i="10"/>
  <c r="N476" i="10"/>
  <c r="K477" i="10"/>
  <c r="P184" i="1" s="1"/>
  <c r="Q184" i="1" s="1"/>
  <c r="L477" i="10"/>
  <c r="R184" i="1" s="1"/>
  <c r="S184" i="1" s="1"/>
  <c r="M477" i="10"/>
  <c r="N477" i="10"/>
  <c r="K478" i="10"/>
  <c r="L478" i="10"/>
  <c r="M478" i="10"/>
  <c r="N478" i="10"/>
  <c r="K479" i="10"/>
  <c r="L479" i="10"/>
  <c r="R185" i="1" s="1"/>
  <c r="S185" i="1" s="1"/>
  <c r="M479" i="10"/>
  <c r="N479" i="10"/>
  <c r="K480" i="10"/>
  <c r="P186" i="1" s="1"/>
  <c r="Q186" i="1" s="1"/>
  <c r="L480" i="10"/>
  <c r="R186" i="1" s="1"/>
  <c r="S186" i="1" s="1"/>
  <c r="M480" i="10"/>
  <c r="N480" i="10"/>
  <c r="K481" i="10"/>
  <c r="L481" i="10"/>
  <c r="M481" i="10"/>
  <c r="N481" i="10"/>
  <c r="K482" i="10"/>
  <c r="L482" i="10"/>
  <c r="M482" i="10"/>
  <c r="N482" i="10"/>
  <c r="K483" i="10"/>
  <c r="L483" i="10"/>
  <c r="M483" i="10"/>
  <c r="N483" i="10"/>
  <c r="K484" i="10"/>
  <c r="P187" i="1" s="1"/>
  <c r="Q187" i="1" s="1"/>
  <c r="L484" i="10"/>
  <c r="R187" i="1" s="1"/>
  <c r="S187" i="1" s="1"/>
  <c r="M484" i="10"/>
  <c r="N484" i="10"/>
  <c r="K485" i="10"/>
  <c r="L485" i="10"/>
  <c r="M485" i="10"/>
  <c r="N485" i="10"/>
  <c r="K486" i="10"/>
  <c r="L486" i="10"/>
  <c r="M486" i="10"/>
  <c r="N486" i="10"/>
  <c r="K487" i="10"/>
  <c r="L487" i="10"/>
  <c r="M487" i="10"/>
  <c r="N487" i="10"/>
  <c r="K488" i="10"/>
  <c r="L488" i="10"/>
  <c r="M488" i="10"/>
  <c r="N488" i="10"/>
  <c r="K489" i="10"/>
  <c r="L489" i="10"/>
  <c r="M489" i="10"/>
  <c r="N489" i="10"/>
  <c r="K490" i="10"/>
  <c r="L490" i="10"/>
  <c r="M490" i="10"/>
  <c r="N490" i="10"/>
  <c r="K491" i="10"/>
  <c r="P208" i="1" s="1"/>
  <c r="Q208" i="1" s="1"/>
  <c r="L491" i="10"/>
  <c r="R208" i="1" s="1"/>
  <c r="S208" i="1" s="1"/>
  <c r="M491" i="10"/>
  <c r="N491" i="10"/>
  <c r="K492" i="10"/>
  <c r="L492" i="10"/>
  <c r="M492" i="10"/>
  <c r="N492" i="10"/>
  <c r="K493" i="10"/>
  <c r="L493" i="10"/>
  <c r="M493" i="10"/>
  <c r="N493" i="10"/>
  <c r="K494" i="10"/>
  <c r="P209" i="1" s="1"/>
  <c r="Q209" i="1" s="1"/>
  <c r="L494" i="10"/>
  <c r="R209" i="1" s="1"/>
  <c r="S209" i="1" s="1"/>
  <c r="M494" i="10"/>
  <c r="N494" i="10"/>
  <c r="K495" i="10"/>
  <c r="L495" i="10"/>
  <c r="M495" i="10"/>
  <c r="N495" i="10"/>
  <c r="K496" i="10"/>
  <c r="P210" i="1" s="1"/>
  <c r="Q210" i="1" s="1"/>
  <c r="L496" i="10"/>
  <c r="R210" i="1" s="1"/>
  <c r="S210" i="1" s="1"/>
  <c r="M496" i="10"/>
  <c r="N496" i="10"/>
  <c r="K497" i="10"/>
  <c r="P244" i="1" s="1"/>
  <c r="Q244" i="1" s="1"/>
  <c r="L497" i="10"/>
  <c r="R244" i="1" s="1"/>
  <c r="S244" i="1" s="1"/>
  <c r="M497" i="10"/>
  <c r="N497" i="10"/>
  <c r="K498" i="10"/>
  <c r="L498" i="10"/>
  <c r="M498" i="10"/>
  <c r="N498" i="10"/>
  <c r="K499" i="10"/>
  <c r="L499" i="10"/>
  <c r="M499" i="10"/>
  <c r="N499" i="10"/>
  <c r="K500" i="10"/>
  <c r="P211" i="1" s="1"/>
  <c r="Q211" i="1" s="1"/>
  <c r="L500" i="10"/>
  <c r="R211" i="1" s="1"/>
  <c r="S211" i="1" s="1"/>
  <c r="M500" i="10"/>
  <c r="N500" i="10"/>
  <c r="K501" i="10"/>
  <c r="L501" i="10"/>
  <c r="M501" i="10"/>
  <c r="N501" i="10"/>
  <c r="K502" i="10"/>
  <c r="L502" i="10"/>
  <c r="M502" i="10"/>
  <c r="N502" i="10"/>
  <c r="K503" i="10"/>
  <c r="L503" i="10"/>
  <c r="M503" i="10"/>
  <c r="N503" i="10"/>
  <c r="K504" i="10"/>
  <c r="L504" i="10"/>
  <c r="M504" i="10"/>
  <c r="N504" i="10"/>
  <c r="K505" i="10"/>
  <c r="L505" i="10"/>
  <c r="M505" i="10"/>
  <c r="N505" i="10"/>
  <c r="K506" i="10"/>
  <c r="L506" i="10"/>
  <c r="M506" i="10"/>
  <c r="N506" i="10"/>
  <c r="K507" i="10"/>
  <c r="P212" i="1" s="1"/>
  <c r="Q212" i="1" s="1"/>
  <c r="L507" i="10"/>
  <c r="R212" i="1" s="1"/>
  <c r="S212" i="1" s="1"/>
  <c r="M507" i="10"/>
  <c r="N507" i="10"/>
  <c r="K508" i="10"/>
  <c r="L508" i="10"/>
  <c r="R213" i="1" s="1"/>
  <c r="S213" i="1" s="1"/>
  <c r="M508" i="10"/>
  <c r="N508" i="10"/>
  <c r="K509" i="10"/>
  <c r="L509" i="10"/>
  <c r="R214" i="1" s="1"/>
  <c r="S214" i="1" s="1"/>
  <c r="M509" i="10"/>
  <c r="N509" i="10"/>
  <c r="K510" i="10"/>
  <c r="P215" i="1" s="1"/>
  <c r="Q215" i="1" s="1"/>
  <c r="L510" i="10"/>
  <c r="R215" i="1" s="1"/>
  <c r="S215" i="1" s="1"/>
  <c r="M510" i="10"/>
  <c r="N510" i="10"/>
  <c r="K511" i="10"/>
  <c r="L511" i="10"/>
  <c r="M511" i="10"/>
  <c r="N511" i="10"/>
  <c r="K512" i="10"/>
  <c r="L512" i="10"/>
  <c r="M512" i="10"/>
  <c r="N512" i="10"/>
  <c r="K513" i="10"/>
  <c r="P216" i="1" s="1"/>
  <c r="Q216" i="1" s="1"/>
  <c r="L513" i="10"/>
  <c r="R216" i="1" s="1"/>
  <c r="S216" i="1" s="1"/>
  <c r="M513" i="10"/>
  <c r="N513" i="10"/>
  <c r="K514" i="10"/>
  <c r="L514" i="10"/>
  <c r="M514" i="10"/>
  <c r="N514" i="10"/>
  <c r="K515" i="10"/>
  <c r="L515" i="10"/>
  <c r="M515" i="10"/>
  <c r="N515" i="10"/>
  <c r="K516" i="10"/>
  <c r="L516" i="10"/>
  <c r="M516" i="10"/>
  <c r="N516" i="10"/>
  <c r="K517" i="10"/>
  <c r="P217" i="1" s="1"/>
  <c r="Q217" i="1" s="1"/>
  <c r="L517" i="10"/>
  <c r="R217" i="1" s="1"/>
  <c r="S217" i="1" s="1"/>
  <c r="M517" i="10"/>
  <c r="N517" i="10"/>
  <c r="K518" i="10"/>
  <c r="L518" i="10"/>
  <c r="R242" i="1" s="1"/>
  <c r="S242" i="1" s="1"/>
  <c r="M518" i="10"/>
  <c r="N518" i="10"/>
  <c r="K519" i="10"/>
  <c r="P218" i="1" s="1"/>
  <c r="Q218" i="1" s="1"/>
  <c r="L519" i="10"/>
  <c r="R218" i="1" s="1"/>
  <c r="S218" i="1" s="1"/>
  <c r="M519" i="10"/>
  <c r="N519" i="10"/>
  <c r="K520" i="10"/>
  <c r="P219" i="1" s="1"/>
  <c r="Q219" i="1" s="1"/>
  <c r="L520" i="10"/>
  <c r="R219" i="1" s="1"/>
  <c r="S219" i="1" s="1"/>
  <c r="M520" i="10"/>
  <c r="N520" i="10"/>
  <c r="K521" i="10"/>
  <c r="P220" i="1" s="1"/>
  <c r="Q220" i="1" s="1"/>
  <c r="L521" i="10"/>
  <c r="R220" i="1" s="1"/>
  <c r="S220" i="1" s="1"/>
  <c r="M521" i="10"/>
  <c r="N521" i="10"/>
  <c r="K522" i="10"/>
  <c r="L522" i="10"/>
  <c r="R221" i="1" s="1"/>
  <c r="S221" i="1" s="1"/>
  <c r="M522" i="10"/>
  <c r="N522" i="10"/>
  <c r="K523" i="10"/>
  <c r="P222" i="1" s="1"/>
  <c r="Q222" i="1" s="1"/>
  <c r="L523" i="10"/>
  <c r="R222" i="1" s="1"/>
  <c r="S222" i="1" s="1"/>
  <c r="M523" i="10"/>
  <c r="N523" i="10"/>
  <c r="K524" i="10"/>
  <c r="P223" i="1" s="1"/>
  <c r="Q223" i="1" s="1"/>
  <c r="L524" i="10"/>
  <c r="R223" i="1" s="1"/>
  <c r="S223" i="1" s="1"/>
  <c r="M524" i="10"/>
  <c r="N524" i="10"/>
  <c r="K525" i="10"/>
  <c r="P224" i="1" s="1"/>
  <c r="Q224" i="1" s="1"/>
  <c r="L525" i="10"/>
  <c r="R224" i="1" s="1"/>
  <c r="S224" i="1" s="1"/>
  <c r="M525" i="10"/>
  <c r="N525" i="10"/>
  <c r="K526" i="10"/>
  <c r="P225" i="1" s="1"/>
  <c r="Q225" i="1" s="1"/>
  <c r="L526" i="10"/>
  <c r="R225" i="1" s="1"/>
  <c r="S225" i="1" s="1"/>
  <c r="M526" i="10"/>
  <c r="N526" i="10"/>
  <c r="K527" i="10"/>
  <c r="L527" i="10"/>
  <c r="M527" i="10"/>
  <c r="N527" i="10"/>
  <c r="K528" i="10"/>
  <c r="P167" i="1" s="1"/>
  <c r="Q167" i="1" s="1"/>
  <c r="L528" i="10"/>
  <c r="R167" i="1" s="1"/>
  <c r="S167" i="1" s="1"/>
  <c r="M528" i="10"/>
  <c r="N528" i="10"/>
  <c r="K529" i="10"/>
  <c r="L529" i="10"/>
  <c r="R226" i="1" s="1"/>
  <c r="S226" i="1" s="1"/>
  <c r="M529" i="10"/>
  <c r="N529" i="10"/>
  <c r="K530" i="10"/>
  <c r="P227" i="1" s="1"/>
  <c r="Q227" i="1" s="1"/>
  <c r="L530" i="10"/>
  <c r="R227" i="1" s="1"/>
  <c r="S227" i="1" s="1"/>
  <c r="M530" i="10"/>
  <c r="N530" i="10"/>
  <c r="K531" i="10"/>
  <c r="P228" i="1" s="1"/>
  <c r="Q228" i="1" s="1"/>
  <c r="L531" i="10"/>
  <c r="R228" i="1" s="1"/>
  <c r="S228" i="1" s="1"/>
  <c r="M531" i="10"/>
  <c r="N531" i="10"/>
  <c r="K532" i="10"/>
  <c r="L532" i="10"/>
  <c r="M532" i="10"/>
  <c r="N532" i="10"/>
  <c r="K533" i="10"/>
  <c r="P427" i="1" s="1"/>
  <c r="Q427" i="1" s="1"/>
  <c r="L533" i="10"/>
  <c r="R427" i="1" s="1"/>
  <c r="S427" i="1" s="1"/>
  <c r="M533" i="10"/>
  <c r="N533" i="10"/>
  <c r="K534" i="10"/>
  <c r="L534" i="10"/>
  <c r="R229" i="1" s="1"/>
  <c r="S229" i="1" s="1"/>
  <c r="M534" i="10"/>
  <c r="N534" i="10"/>
  <c r="K535" i="10"/>
  <c r="P230" i="1" s="1"/>
  <c r="Q230" i="1" s="1"/>
  <c r="L535" i="10"/>
  <c r="R230" i="1" s="1"/>
  <c r="S230" i="1" s="1"/>
  <c r="M535" i="10"/>
  <c r="N535" i="10"/>
  <c r="K536" i="10"/>
  <c r="P231" i="1" s="1"/>
  <c r="Q231" i="1" s="1"/>
  <c r="L536" i="10"/>
  <c r="R231" i="1" s="1"/>
  <c r="S231" i="1" s="1"/>
  <c r="M536" i="10"/>
  <c r="N536" i="10"/>
  <c r="K537" i="10"/>
  <c r="P246" i="1" s="1"/>
  <c r="Q246" i="1" s="1"/>
  <c r="L537" i="10"/>
  <c r="R246" i="1" s="1"/>
  <c r="S246" i="1" s="1"/>
  <c r="M537" i="10"/>
  <c r="N537" i="10"/>
  <c r="K538" i="10"/>
  <c r="P232" i="1" s="1"/>
  <c r="Q232" i="1" s="1"/>
  <c r="L538" i="10"/>
  <c r="R232" i="1" s="1"/>
  <c r="S232" i="1" s="1"/>
  <c r="M538" i="10"/>
  <c r="N538" i="10"/>
  <c r="K539" i="10"/>
  <c r="P233" i="1" s="1"/>
  <c r="Q233" i="1" s="1"/>
  <c r="L539" i="10"/>
  <c r="R233" i="1" s="1"/>
  <c r="S233" i="1" s="1"/>
  <c r="M539" i="10"/>
  <c r="N539" i="10"/>
  <c r="K540" i="10"/>
  <c r="L540" i="10"/>
  <c r="R234" i="1" s="1"/>
  <c r="S234" i="1" s="1"/>
  <c r="M540" i="10"/>
  <c r="N540" i="10"/>
  <c r="K541" i="10"/>
  <c r="P235" i="1" s="1"/>
  <c r="Q235" i="1" s="1"/>
  <c r="L541" i="10"/>
  <c r="R235" i="1" s="1"/>
  <c r="S235" i="1" s="1"/>
  <c r="M541" i="10"/>
  <c r="N541" i="10"/>
  <c r="K542" i="10"/>
  <c r="P236" i="1" s="1"/>
  <c r="Q236" i="1" s="1"/>
  <c r="L542" i="10"/>
  <c r="R236" i="1" s="1"/>
  <c r="S236" i="1" s="1"/>
  <c r="M542" i="10"/>
  <c r="N542" i="10"/>
  <c r="K543" i="10"/>
  <c r="L543" i="10"/>
  <c r="R237" i="1" s="1"/>
  <c r="S237" i="1" s="1"/>
  <c r="M543" i="10"/>
  <c r="N543" i="10"/>
  <c r="K544" i="10"/>
  <c r="L544" i="10"/>
  <c r="M544" i="10"/>
  <c r="N544" i="10"/>
  <c r="K545" i="10"/>
  <c r="P238" i="1" s="1"/>
  <c r="Q238" i="1" s="1"/>
  <c r="L545" i="10"/>
  <c r="R238" i="1" s="1"/>
  <c r="S238" i="1" s="1"/>
  <c r="M545" i="10"/>
  <c r="N545" i="10"/>
  <c r="K546" i="10"/>
  <c r="P239" i="1" s="1"/>
  <c r="Q239" i="1" s="1"/>
  <c r="L546" i="10"/>
  <c r="R239" i="1" s="1"/>
  <c r="S239" i="1" s="1"/>
  <c r="M546" i="10"/>
  <c r="N546" i="10"/>
  <c r="K547" i="10"/>
  <c r="P240" i="1" s="1"/>
  <c r="Q240" i="1" s="1"/>
  <c r="L547" i="10"/>
  <c r="R240" i="1" s="1"/>
  <c r="S240" i="1" s="1"/>
  <c r="M547" i="10"/>
  <c r="N547" i="10"/>
  <c r="K548" i="10"/>
  <c r="L548" i="10"/>
  <c r="M548" i="10"/>
  <c r="N548" i="10"/>
  <c r="K549" i="10"/>
  <c r="P241" i="1" s="1"/>
  <c r="Q241" i="1" s="1"/>
  <c r="L549" i="10"/>
  <c r="R241" i="1" s="1"/>
  <c r="S241" i="1" s="1"/>
  <c r="M549" i="10"/>
  <c r="N549" i="10"/>
  <c r="K550" i="10"/>
  <c r="L550" i="10"/>
  <c r="R249" i="1" s="1"/>
  <c r="S249" i="1" s="1"/>
  <c r="M550" i="10"/>
  <c r="N550" i="10"/>
  <c r="K551" i="10"/>
  <c r="L551" i="10"/>
  <c r="R250" i="1" s="1"/>
  <c r="S250" i="1" s="1"/>
  <c r="M551" i="10"/>
  <c r="N551" i="10"/>
  <c r="K552" i="10"/>
  <c r="P251" i="1" s="1"/>
  <c r="Q251" i="1" s="1"/>
  <c r="L552" i="10"/>
  <c r="R251" i="1" s="1"/>
  <c r="S251" i="1" s="1"/>
  <c r="M552" i="10"/>
  <c r="N552" i="10"/>
  <c r="K553" i="10"/>
  <c r="P252" i="1" s="1"/>
  <c r="Q252" i="1" s="1"/>
  <c r="L553" i="10"/>
  <c r="R252" i="1" s="1"/>
  <c r="S252" i="1" s="1"/>
  <c r="M553" i="10"/>
  <c r="N553" i="10"/>
  <c r="K554" i="10"/>
  <c r="P253" i="1" s="1"/>
  <c r="Q253" i="1" s="1"/>
  <c r="L554" i="10"/>
  <c r="R253" i="1" s="1"/>
  <c r="S253" i="1" s="1"/>
  <c r="M554" i="10"/>
  <c r="N554" i="10"/>
  <c r="K555" i="10"/>
  <c r="L555" i="10"/>
  <c r="R394" i="1" s="1"/>
  <c r="S394" i="1" s="1"/>
  <c r="M555" i="10"/>
  <c r="N555" i="10"/>
  <c r="K556" i="10"/>
  <c r="L556" i="10"/>
  <c r="M556" i="10"/>
  <c r="N556" i="10"/>
  <c r="K557" i="10"/>
  <c r="P254" i="1" s="1"/>
  <c r="Q254" i="1" s="1"/>
  <c r="L557" i="10"/>
  <c r="R254" i="1" s="1"/>
  <c r="S254" i="1" s="1"/>
  <c r="M557" i="10"/>
  <c r="N557" i="10"/>
  <c r="K558" i="10"/>
  <c r="P286" i="1" s="1"/>
  <c r="Q286" i="1" s="1"/>
  <c r="L558" i="10"/>
  <c r="R286" i="1" s="1"/>
  <c r="S286" i="1" s="1"/>
  <c r="M558" i="10"/>
  <c r="N558" i="10"/>
  <c r="K559" i="10"/>
  <c r="P255" i="1" s="1"/>
  <c r="Q255" i="1" s="1"/>
  <c r="L559" i="10"/>
  <c r="R255" i="1" s="1"/>
  <c r="S255" i="1" s="1"/>
  <c r="M559" i="10"/>
  <c r="N559" i="10"/>
  <c r="K560" i="10"/>
  <c r="P256" i="1" s="1"/>
  <c r="Q256" i="1" s="1"/>
  <c r="L560" i="10"/>
  <c r="R256" i="1" s="1"/>
  <c r="S256" i="1" s="1"/>
  <c r="M560" i="10"/>
  <c r="N560" i="10"/>
  <c r="K561" i="10"/>
  <c r="P287" i="1" s="1"/>
  <c r="Q287" i="1" s="1"/>
  <c r="L561" i="10"/>
  <c r="R287" i="1" s="1"/>
  <c r="S287" i="1" s="1"/>
  <c r="M561" i="10"/>
  <c r="N561" i="10"/>
  <c r="K562" i="10"/>
  <c r="L562" i="10"/>
  <c r="M562" i="10"/>
  <c r="N562" i="10"/>
  <c r="K563" i="10"/>
  <c r="L563" i="10"/>
  <c r="R257" i="1" s="1"/>
  <c r="S257" i="1" s="1"/>
  <c r="M563" i="10"/>
  <c r="N563" i="10"/>
  <c r="K564" i="10"/>
  <c r="P258" i="1" s="1"/>
  <c r="Q258" i="1" s="1"/>
  <c r="L564" i="10"/>
  <c r="R258" i="1" s="1"/>
  <c r="S258" i="1" s="1"/>
  <c r="M564" i="10"/>
  <c r="N564" i="10"/>
  <c r="K565" i="10"/>
  <c r="P259" i="1" s="1"/>
  <c r="Q259" i="1" s="1"/>
  <c r="L565" i="10"/>
  <c r="R259" i="1" s="1"/>
  <c r="S259" i="1" s="1"/>
  <c r="M565" i="10"/>
  <c r="N565" i="10"/>
  <c r="K566" i="10"/>
  <c r="P288" i="1" s="1"/>
  <c r="Q288" i="1" s="1"/>
  <c r="L566" i="10"/>
  <c r="R288" i="1" s="1"/>
  <c r="S288" i="1" s="1"/>
  <c r="M566" i="10"/>
  <c r="N566" i="10"/>
  <c r="K567" i="10"/>
  <c r="P260" i="1" s="1"/>
  <c r="Q260" i="1" s="1"/>
  <c r="L567" i="10"/>
  <c r="R260" i="1" s="1"/>
  <c r="S260" i="1" s="1"/>
  <c r="M567" i="10"/>
  <c r="N567" i="10"/>
  <c r="K568" i="10"/>
  <c r="P261" i="1" s="1"/>
  <c r="Q261" i="1" s="1"/>
  <c r="L568" i="10"/>
  <c r="R261" i="1" s="1"/>
  <c r="S261" i="1" s="1"/>
  <c r="M568" i="10"/>
  <c r="N568" i="10"/>
  <c r="K569" i="10"/>
  <c r="P262" i="1" s="1"/>
  <c r="Q262" i="1" s="1"/>
  <c r="L569" i="10"/>
  <c r="R262" i="1" s="1"/>
  <c r="S262" i="1" s="1"/>
  <c r="M569" i="10"/>
  <c r="N569" i="10"/>
  <c r="K570" i="10"/>
  <c r="P263" i="1" s="1"/>
  <c r="Q263" i="1" s="1"/>
  <c r="L570" i="10"/>
  <c r="R263" i="1" s="1"/>
  <c r="S263" i="1" s="1"/>
  <c r="M570" i="10"/>
  <c r="N570" i="10"/>
  <c r="K571" i="10"/>
  <c r="L571" i="10"/>
  <c r="M571" i="10"/>
  <c r="N571" i="10"/>
  <c r="K572" i="10"/>
  <c r="P264" i="1" s="1"/>
  <c r="Q264" i="1" s="1"/>
  <c r="L572" i="10"/>
  <c r="R264" i="1" s="1"/>
  <c r="S264" i="1" s="1"/>
  <c r="M572" i="10"/>
  <c r="N572" i="10"/>
  <c r="K573" i="10"/>
  <c r="L573" i="10"/>
  <c r="R265" i="1" s="1"/>
  <c r="S265" i="1" s="1"/>
  <c r="M573" i="10"/>
  <c r="N573" i="10"/>
  <c r="K574" i="10"/>
  <c r="L574" i="10"/>
  <c r="R266" i="1" s="1"/>
  <c r="S266" i="1" s="1"/>
  <c r="M574" i="10"/>
  <c r="N574" i="10"/>
  <c r="K575" i="10"/>
  <c r="L575" i="10"/>
  <c r="M575" i="10"/>
  <c r="N575" i="10"/>
  <c r="K576" i="10"/>
  <c r="P267" i="1" s="1"/>
  <c r="Q267" i="1" s="1"/>
  <c r="L576" i="10"/>
  <c r="R267" i="1" s="1"/>
  <c r="S267" i="1" s="1"/>
  <c r="M576" i="10"/>
  <c r="N576" i="10"/>
  <c r="K577" i="10"/>
  <c r="P285" i="1" s="1"/>
  <c r="Q285" i="1" s="1"/>
  <c r="L577" i="10"/>
  <c r="R285" i="1" s="1"/>
  <c r="S285" i="1" s="1"/>
  <c r="M577" i="10"/>
  <c r="N577" i="10"/>
  <c r="K578" i="10"/>
  <c r="P268" i="1" s="1"/>
  <c r="Q268" i="1" s="1"/>
  <c r="L578" i="10"/>
  <c r="R268" i="1" s="1"/>
  <c r="S268" i="1" s="1"/>
  <c r="M578" i="10"/>
  <c r="N578" i="10"/>
  <c r="K579" i="10"/>
  <c r="P269" i="1" s="1"/>
  <c r="Q269" i="1" s="1"/>
  <c r="L579" i="10"/>
  <c r="R269" i="1" s="1"/>
  <c r="S269" i="1" s="1"/>
  <c r="M579" i="10"/>
  <c r="N579" i="10"/>
  <c r="K580" i="10"/>
  <c r="P289" i="1" s="1"/>
  <c r="Q289" i="1" s="1"/>
  <c r="L580" i="10"/>
  <c r="R289" i="1" s="1"/>
  <c r="S289" i="1" s="1"/>
  <c r="M580" i="10"/>
  <c r="N580" i="10"/>
  <c r="K581" i="10"/>
  <c r="P270" i="1" s="1"/>
  <c r="Q270" i="1" s="1"/>
  <c r="L581" i="10"/>
  <c r="R270" i="1" s="1"/>
  <c r="S270" i="1" s="1"/>
  <c r="M581" i="10"/>
  <c r="N581" i="10"/>
  <c r="K582" i="10"/>
  <c r="P271" i="1" s="1"/>
  <c r="Q271" i="1" s="1"/>
  <c r="L582" i="10"/>
  <c r="R271" i="1" s="1"/>
  <c r="S271" i="1" s="1"/>
  <c r="M582" i="10"/>
  <c r="N582" i="10"/>
  <c r="K583" i="10"/>
  <c r="L583" i="10"/>
  <c r="R290" i="1" s="1"/>
  <c r="S290" i="1" s="1"/>
  <c r="M583" i="10"/>
  <c r="N583" i="10"/>
  <c r="K584" i="10"/>
  <c r="P272" i="1" s="1"/>
  <c r="Q272" i="1" s="1"/>
  <c r="L584" i="10"/>
  <c r="R272" i="1" s="1"/>
  <c r="S272" i="1" s="1"/>
  <c r="M584" i="10"/>
  <c r="N584" i="10"/>
  <c r="K585" i="10"/>
  <c r="L585" i="10"/>
  <c r="R273" i="1" s="1"/>
  <c r="S273" i="1" s="1"/>
  <c r="M585" i="10"/>
  <c r="N585" i="10"/>
  <c r="K586" i="10"/>
  <c r="L586" i="10"/>
  <c r="R274" i="1" s="1"/>
  <c r="S274" i="1" s="1"/>
  <c r="M586" i="10"/>
  <c r="N586" i="10"/>
  <c r="K587" i="10"/>
  <c r="P275" i="1" s="1"/>
  <c r="Q275" i="1" s="1"/>
  <c r="L587" i="10"/>
  <c r="R275" i="1" s="1"/>
  <c r="S275" i="1" s="1"/>
  <c r="M587" i="10"/>
  <c r="N587" i="10"/>
  <c r="K588" i="10"/>
  <c r="P276" i="1" s="1"/>
  <c r="Q276" i="1" s="1"/>
  <c r="L588" i="10"/>
  <c r="R276" i="1" s="1"/>
  <c r="S276" i="1" s="1"/>
  <c r="M588" i="10"/>
  <c r="N588" i="10"/>
  <c r="K589" i="10"/>
  <c r="P277" i="1" s="1"/>
  <c r="Q277" i="1" s="1"/>
  <c r="L589" i="10"/>
  <c r="R277" i="1" s="1"/>
  <c r="S277" i="1" s="1"/>
  <c r="M589" i="10"/>
  <c r="N589" i="10"/>
  <c r="K590" i="10"/>
  <c r="P278" i="1" s="1"/>
  <c r="Q278" i="1" s="1"/>
  <c r="L590" i="10"/>
  <c r="R278" i="1" s="1"/>
  <c r="S278" i="1" s="1"/>
  <c r="M590" i="10"/>
  <c r="N590" i="10"/>
  <c r="K591" i="10"/>
  <c r="P291" i="1" s="1"/>
  <c r="Q291" i="1" s="1"/>
  <c r="L591" i="10"/>
  <c r="R291" i="1" s="1"/>
  <c r="S291" i="1" s="1"/>
  <c r="M591" i="10"/>
  <c r="N591" i="10"/>
  <c r="K592" i="10"/>
  <c r="P292" i="1" s="1"/>
  <c r="Q292" i="1" s="1"/>
  <c r="L592" i="10"/>
  <c r="R292" i="1" s="1"/>
  <c r="S292" i="1" s="1"/>
  <c r="M592" i="10"/>
  <c r="N592" i="10"/>
  <c r="K593" i="10"/>
  <c r="P279" i="1" s="1"/>
  <c r="Q279" i="1" s="1"/>
  <c r="L593" i="10"/>
  <c r="R279" i="1" s="1"/>
  <c r="S279" i="1" s="1"/>
  <c r="M593" i="10"/>
  <c r="N593" i="10"/>
  <c r="K594" i="10"/>
  <c r="P280" i="1" s="1"/>
  <c r="Q280" i="1" s="1"/>
  <c r="L594" i="10"/>
  <c r="R280" i="1" s="1"/>
  <c r="S280" i="1" s="1"/>
  <c r="M594" i="10"/>
  <c r="N594" i="10"/>
  <c r="K595" i="10"/>
  <c r="P293" i="1" s="1"/>
  <c r="Q293" i="1" s="1"/>
  <c r="L595" i="10"/>
  <c r="R293" i="1" s="1"/>
  <c r="S293" i="1" s="1"/>
  <c r="M595" i="10"/>
  <c r="N595" i="10"/>
  <c r="K596" i="10"/>
  <c r="L596" i="10"/>
  <c r="M596" i="10"/>
  <c r="N596" i="10"/>
  <c r="K597" i="10"/>
  <c r="L597" i="10"/>
  <c r="R281" i="1" s="1"/>
  <c r="S281" i="1" s="1"/>
  <c r="M597" i="10"/>
  <c r="N597" i="10"/>
  <c r="K598" i="10"/>
  <c r="L598" i="10"/>
  <c r="R282" i="1" s="1"/>
  <c r="S282" i="1" s="1"/>
  <c r="M598" i="10"/>
  <c r="N598" i="10"/>
  <c r="K599" i="10"/>
  <c r="L599" i="10"/>
  <c r="M599" i="10"/>
  <c r="N599" i="10"/>
  <c r="K600" i="10"/>
  <c r="L600" i="10"/>
  <c r="M600" i="10"/>
  <c r="N600" i="10"/>
  <c r="K601" i="10"/>
  <c r="P283" i="1" s="1"/>
  <c r="Q283" i="1" s="1"/>
  <c r="L601" i="10"/>
  <c r="R283" i="1" s="1"/>
  <c r="S283" i="1" s="1"/>
  <c r="M601" i="10"/>
  <c r="N601" i="10"/>
  <c r="K602" i="10"/>
  <c r="P284" i="1" s="1"/>
  <c r="Q284" i="1" s="1"/>
  <c r="L602" i="10"/>
  <c r="R284" i="1" s="1"/>
  <c r="S284" i="1" s="1"/>
  <c r="M602" i="10"/>
  <c r="N602" i="10"/>
  <c r="K603" i="10"/>
  <c r="P295" i="1" s="1"/>
  <c r="Q295" i="1" s="1"/>
  <c r="L603" i="10"/>
  <c r="R295" i="1" s="1"/>
  <c r="S295" i="1" s="1"/>
  <c r="M603" i="10"/>
  <c r="N603" i="10"/>
  <c r="K604" i="10"/>
  <c r="P310" i="1" s="1"/>
  <c r="Q310" i="1" s="1"/>
  <c r="L604" i="10"/>
  <c r="R310" i="1" s="1"/>
  <c r="S310" i="1" s="1"/>
  <c r="M604" i="10"/>
  <c r="N604" i="10"/>
  <c r="K605" i="10"/>
  <c r="P301" i="1" s="1"/>
  <c r="Q301" i="1" s="1"/>
  <c r="L605" i="10"/>
  <c r="R301" i="1" s="1"/>
  <c r="S301" i="1" s="1"/>
  <c r="M605" i="10"/>
  <c r="N605" i="10"/>
  <c r="K606" i="10"/>
  <c r="L606" i="10"/>
  <c r="R330" i="1" s="1"/>
  <c r="S330" i="1" s="1"/>
  <c r="M606" i="10"/>
  <c r="N606" i="10"/>
  <c r="K607" i="10"/>
  <c r="P309" i="1" s="1"/>
  <c r="Q309" i="1" s="1"/>
  <c r="L607" i="10"/>
  <c r="R309" i="1" s="1"/>
  <c r="S309" i="1" s="1"/>
  <c r="M607" i="10"/>
  <c r="N607" i="10"/>
  <c r="K608" i="10"/>
  <c r="P296" i="1" s="1"/>
  <c r="Q296" i="1" s="1"/>
  <c r="L608" i="10"/>
  <c r="R296" i="1" s="1"/>
  <c r="S296" i="1" s="1"/>
  <c r="M608" i="10"/>
  <c r="N608" i="10"/>
  <c r="K609" i="10"/>
  <c r="P317" i="1" s="1"/>
  <c r="Q317" i="1" s="1"/>
  <c r="L609" i="10"/>
  <c r="R317" i="1" s="1"/>
  <c r="S317" i="1" s="1"/>
  <c r="M609" i="10"/>
  <c r="N609" i="10"/>
  <c r="K610" i="10"/>
  <c r="P308" i="1" s="1"/>
  <c r="Q308" i="1" s="1"/>
  <c r="L610" i="10"/>
  <c r="R308" i="1" s="1"/>
  <c r="S308" i="1" s="1"/>
  <c r="M610" i="10"/>
  <c r="N610" i="10"/>
  <c r="K611" i="10"/>
  <c r="P428" i="1" s="1"/>
  <c r="Q428" i="1" s="1"/>
  <c r="L611" i="10"/>
  <c r="R428" i="1" s="1"/>
  <c r="S428" i="1" s="1"/>
  <c r="M611" i="10"/>
  <c r="N611" i="10"/>
  <c r="K612" i="10"/>
  <c r="P311" i="1" s="1"/>
  <c r="Q311" i="1" s="1"/>
  <c r="L612" i="10"/>
  <c r="R311" i="1" s="1"/>
  <c r="S311" i="1" s="1"/>
  <c r="M612" i="10"/>
  <c r="N612" i="10"/>
  <c r="K613" i="10"/>
  <c r="P316" i="1" s="1"/>
  <c r="Q316" i="1" s="1"/>
  <c r="L613" i="10"/>
  <c r="R316" i="1" s="1"/>
  <c r="S316" i="1" s="1"/>
  <c r="M613" i="10"/>
  <c r="N613" i="10"/>
  <c r="K614" i="10"/>
  <c r="L614" i="10"/>
  <c r="R297" i="1" s="1"/>
  <c r="S297" i="1" s="1"/>
  <c r="M614" i="10"/>
  <c r="N614" i="10"/>
  <c r="K615" i="10"/>
  <c r="P324" i="1" s="1"/>
  <c r="Q324" i="1" s="1"/>
  <c r="L615" i="10"/>
  <c r="R324" i="1" s="1"/>
  <c r="S324" i="1" s="1"/>
  <c r="M615" i="10"/>
  <c r="N615" i="10"/>
  <c r="K616" i="10"/>
  <c r="P303" i="1" s="1"/>
  <c r="Q303" i="1" s="1"/>
  <c r="L616" i="10"/>
  <c r="R303" i="1" s="1"/>
  <c r="S303" i="1" s="1"/>
  <c r="M616" i="10"/>
  <c r="N616" i="10"/>
  <c r="K617" i="10"/>
  <c r="L617" i="10"/>
  <c r="R306" i="1" s="1"/>
  <c r="S306" i="1" s="1"/>
  <c r="M617" i="10"/>
  <c r="N617" i="10"/>
  <c r="K618" i="10"/>
  <c r="L618" i="10"/>
  <c r="R305" i="1" s="1"/>
  <c r="S305" i="1" s="1"/>
  <c r="M618" i="10"/>
  <c r="N618" i="10"/>
  <c r="K619" i="10"/>
  <c r="L619" i="10"/>
  <c r="R314" i="1" s="1"/>
  <c r="S314" i="1" s="1"/>
  <c r="M619" i="10"/>
  <c r="N619" i="10"/>
  <c r="K620" i="10"/>
  <c r="P327" i="1" s="1"/>
  <c r="Q327" i="1" s="1"/>
  <c r="L620" i="10"/>
  <c r="R327" i="1" s="1"/>
  <c r="S327" i="1" s="1"/>
  <c r="M620" i="10"/>
  <c r="N620" i="10"/>
  <c r="K621" i="10"/>
  <c r="P320" i="1" s="1"/>
  <c r="Q320" i="1" s="1"/>
  <c r="L621" i="10"/>
  <c r="R320" i="1" s="1"/>
  <c r="S320" i="1" s="1"/>
  <c r="M621" i="10"/>
  <c r="N621" i="10"/>
  <c r="K622" i="10"/>
  <c r="L622" i="10"/>
  <c r="R321" i="1" s="1"/>
  <c r="S321" i="1" s="1"/>
  <c r="M622" i="10"/>
  <c r="N622" i="10"/>
  <c r="K623" i="10"/>
  <c r="P429" i="1" s="1"/>
  <c r="Q429" i="1" s="1"/>
  <c r="L623" i="10"/>
  <c r="R429" i="1" s="1"/>
  <c r="S429" i="1" s="1"/>
  <c r="M623" i="10"/>
  <c r="N623" i="10"/>
  <c r="K624" i="10"/>
  <c r="L624" i="10"/>
  <c r="R313" i="1" s="1"/>
  <c r="S313" i="1" s="1"/>
  <c r="M624" i="10"/>
  <c r="N624" i="10"/>
  <c r="K625" i="10"/>
  <c r="P302" i="1" s="1"/>
  <c r="Q302" i="1" s="1"/>
  <c r="L625" i="10"/>
  <c r="R302" i="1" s="1"/>
  <c r="S302" i="1" s="1"/>
  <c r="M625" i="10"/>
  <c r="N625" i="10"/>
  <c r="K626" i="10"/>
  <c r="L626" i="10"/>
  <c r="R329" i="1" s="1"/>
  <c r="S329" i="1" s="1"/>
  <c r="M626" i="10"/>
  <c r="N626" i="10"/>
  <c r="K627" i="10"/>
  <c r="P326" i="1" s="1"/>
  <c r="Q326" i="1" s="1"/>
  <c r="L627" i="10"/>
  <c r="R326" i="1" s="1"/>
  <c r="S326" i="1" s="1"/>
  <c r="M627" i="10"/>
  <c r="N627" i="10"/>
  <c r="K628" i="10"/>
  <c r="L628" i="10"/>
  <c r="M628" i="10"/>
  <c r="N628" i="10"/>
  <c r="K629" i="10"/>
  <c r="P304" i="1" s="1"/>
  <c r="Q304" i="1" s="1"/>
  <c r="L629" i="10"/>
  <c r="R304" i="1" s="1"/>
  <c r="S304" i="1" s="1"/>
  <c r="M629" i="10"/>
  <c r="N629" i="10"/>
  <c r="K630" i="10"/>
  <c r="P318" i="1" s="1"/>
  <c r="Q318" i="1" s="1"/>
  <c r="L630" i="10"/>
  <c r="R318" i="1" s="1"/>
  <c r="S318" i="1" s="1"/>
  <c r="M630" i="10"/>
  <c r="N630" i="10"/>
  <c r="K631" i="10"/>
  <c r="L631" i="10"/>
  <c r="R322" i="1" s="1"/>
  <c r="S322" i="1" s="1"/>
  <c r="M631" i="10"/>
  <c r="N631" i="10"/>
  <c r="K632" i="10"/>
  <c r="P299" i="1" s="1"/>
  <c r="Q299" i="1" s="1"/>
  <c r="L632" i="10"/>
  <c r="R299" i="1" s="1"/>
  <c r="S299" i="1" s="1"/>
  <c r="M632" i="10"/>
  <c r="N632" i="10"/>
  <c r="K633" i="10"/>
  <c r="L633" i="10"/>
  <c r="R298" i="1" s="1"/>
  <c r="S298" i="1" s="1"/>
  <c r="M633" i="10"/>
  <c r="N633" i="10"/>
  <c r="K634" i="10"/>
  <c r="P312" i="1" s="1"/>
  <c r="Q312" i="1" s="1"/>
  <c r="L634" i="10"/>
  <c r="R312" i="1" s="1"/>
  <c r="S312" i="1" s="1"/>
  <c r="M634" i="10"/>
  <c r="N634" i="10"/>
  <c r="K635" i="10"/>
  <c r="P319" i="1" s="1"/>
  <c r="Q319" i="1" s="1"/>
  <c r="L635" i="10"/>
  <c r="R319" i="1" s="1"/>
  <c r="S319" i="1" s="1"/>
  <c r="M635" i="10"/>
  <c r="N635" i="10"/>
  <c r="K636" i="10"/>
  <c r="L636" i="10"/>
  <c r="M636" i="10"/>
  <c r="N636" i="10"/>
  <c r="K637" i="10"/>
  <c r="P315" i="1" s="1"/>
  <c r="Q315" i="1" s="1"/>
  <c r="L637" i="10"/>
  <c r="R315" i="1" s="1"/>
  <c r="S315" i="1" s="1"/>
  <c r="M637" i="10"/>
  <c r="N637" i="10"/>
  <c r="K638" i="10"/>
  <c r="P300" i="1" s="1"/>
  <c r="Q300" i="1" s="1"/>
  <c r="L638" i="10"/>
  <c r="R300" i="1" s="1"/>
  <c r="S300" i="1" s="1"/>
  <c r="M638" i="10"/>
  <c r="N638" i="10"/>
  <c r="K639" i="10"/>
  <c r="P323" i="1" s="1"/>
  <c r="Q323" i="1" s="1"/>
  <c r="L639" i="10"/>
  <c r="R323" i="1" s="1"/>
  <c r="S323" i="1" s="1"/>
  <c r="M639" i="10"/>
  <c r="N639" i="10"/>
  <c r="K640" i="10"/>
  <c r="P325" i="1" s="1"/>
  <c r="Q325" i="1" s="1"/>
  <c r="L640" i="10"/>
  <c r="R325" i="1" s="1"/>
  <c r="S325" i="1" s="1"/>
  <c r="M640" i="10"/>
  <c r="N640" i="10"/>
  <c r="K641" i="10"/>
  <c r="P328" i="1" s="1"/>
  <c r="Q328" i="1" s="1"/>
  <c r="L641" i="10"/>
  <c r="R328" i="1" s="1"/>
  <c r="S328" i="1" s="1"/>
  <c r="M641" i="10"/>
  <c r="N641" i="10"/>
  <c r="K642" i="10"/>
  <c r="P307" i="1" s="1"/>
  <c r="Q307" i="1" s="1"/>
  <c r="L642" i="10"/>
  <c r="R307" i="1" s="1"/>
  <c r="S307" i="1" s="1"/>
  <c r="M642" i="10"/>
  <c r="N642" i="10"/>
  <c r="K643" i="10"/>
  <c r="P247" i="1" s="1"/>
  <c r="Q247" i="1" s="1"/>
  <c r="L643" i="10"/>
  <c r="R247" i="1" s="1"/>
  <c r="S247" i="1" s="1"/>
  <c r="M643" i="10"/>
  <c r="N643" i="10"/>
  <c r="K644" i="10"/>
  <c r="P464" i="1" s="1"/>
  <c r="Q464" i="1" s="1"/>
  <c r="L644" i="10"/>
  <c r="R464" i="1" s="1"/>
  <c r="S464" i="1" s="1"/>
  <c r="M644" i="10"/>
  <c r="N644" i="10"/>
  <c r="K645" i="10"/>
  <c r="P475" i="1" s="1"/>
  <c r="Q475" i="1" s="1"/>
  <c r="L645" i="10"/>
  <c r="R475" i="1" s="1"/>
  <c r="S475" i="1" s="1"/>
  <c r="M645" i="10"/>
  <c r="N645" i="10"/>
  <c r="K646" i="10"/>
  <c r="P467" i="1" s="1"/>
  <c r="Q467" i="1" s="1"/>
  <c r="L646" i="10"/>
  <c r="R467" i="1" s="1"/>
  <c r="S467" i="1" s="1"/>
  <c r="M646" i="10"/>
  <c r="N646" i="10"/>
  <c r="K647" i="10"/>
  <c r="P445" i="1" s="1"/>
  <c r="Q445" i="1" s="1"/>
  <c r="L647" i="10"/>
  <c r="R445" i="1" s="1"/>
  <c r="S445" i="1" s="1"/>
  <c r="M647" i="10"/>
  <c r="N647" i="10"/>
  <c r="K648" i="10"/>
  <c r="P468" i="1" s="1"/>
  <c r="Q468" i="1" s="1"/>
  <c r="L648" i="10"/>
  <c r="R468" i="1" s="1"/>
  <c r="S468" i="1" s="1"/>
  <c r="M648" i="10"/>
  <c r="N648" i="10"/>
  <c r="K649" i="10"/>
  <c r="L649" i="10"/>
  <c r="M649" i="10"/>
  <c r="N649" i="10"/>
  <c r="K650" i="10"/>
  <c r="P438" i="1" s="1"/>
  <c r="Q438" i="1" s="1"/>
  <c r="L650" i="10"/>
  <c r="R438" i="1" s="1"/>
  <c r="S438" i="1" s="1"/>
  <c r="M650" i="10"/>
  <c r="N650" i="10"/>
  <c r="K651" i="10"/>
  <c r="P444" i="1" s="1"/>
  <c r="Q444" i="1" s="1"/>
  <c r="L651" i="10"/>
  <c r="R444" i="1" s="1"/>
  <c r="S444" i="1" s="1"/>
  <c r="M651" i="10"/>
  <c r="N651" i="10"/>
  <c r="K652" i="10"/>
  <c r="P463" i="1" s="1"/>
  <c r="Q463" i="1" s="1"/>
  <c r="L652" i="10"/>
  <c r="R463" i="1" s="1"/>
  <c r="S463" i="1" s="1"/>
  <c r="M652" i="10"/>
  <c r="N652" i="10"/>
  <c r="K653" i="10"/>
  <c r="L653" i="10"/>
  <c r="R434" i="1" s="1"/>
  <c r="S434" i="1" s="1"/>
  <c r="M653" i="10"/>
  <c r="N653" i="10"/>
  <c r="K654" i="10"/>
  <c r="L654" i="10"/>
  <c r="R474" i="1" s="1"/>
  <c r="S474" i="1" s="1"/>
  <c r="M654" i="10"/>
  <c r="N654" i="10"/>
  <c r="K655" i="10"/>
  <c r="L655" i="10"/>
  <c r="R458" i="1" s="1"/>
  <c r="S458" i="1" s="1"/>
  <c r="M655" i="10"/>
  <c r="N655" i="10"/>
  <c r="K656" i="10"/>
  <c r="L656" i="10"/>
  <c r="R442" i="1" s="1"/>
  <c r="S442" i="1" s="1"/>
  <c r="M656" i="10"/>
  <c r="N656" i="10"/>
  <c r="K657" i="10"/>
  <c r="P430" i="1" s="1"/>
  <c r="Q430" i="1" s="1"/>
  <c r="L657" i="10"/>
  <c r="R430" i="1" s="1"/>
  <c r="S430" i="1" s="1"/>
  <c r="M657" i="10"/>
  <c r="N657" i="10"/>
  <c r="K658" i="10"/>
  <c r="P453" i="1" s="1"/>
  <c r="Q453" i="1" s="1"/>
  <c r="L658" i="10"/>
  <c r="R453" i="1" s="1"/>
  <c r="S453" i="1" s="1"/>
  <c r="M658" i="10"/>
  <c r="N658" i="10"/>
  <c r="K659" i="10"/>
  <c r="P460" i="1" s="1"/>
  <c r="Q460" i="1" s="1"/>
  <c r="L659" i="10"/>
  <c r="R460" i="1" s="1"/>
  <c r="S460" i="1" s="1"/>
  <c r="M659" i="10"/>
  <c r="N659" i="10"/>
  <c r="K660" i="10"/>
  <c r="L660" i="10"/>
  <c r="R473" i="1" s="1"/>
  <c r="S473" i="1" s="1"/>
  <c r="M660" i="10"/>
  <c r="N660" i="10"/>
  <c r="K661" i="10"/>
  <c r="P461" i="1" s="1"/>
  <c r="Q461" i="1" s="1"/>
  <c r="L661" i="10"/>
  <c r="R461" i="1" s="1"/>
  <c r="S461" i="1" s="1"/>
  <c r="M661" i="10"/>
  <c r="N661" i="10"/>
  <c r="K662" i="10"/>
  <c r="P471" i="1" s="1"/>
  <c r="Q471" i="1" s="1"/>
  <c r="L662" i="10"/>
  <c r="R471" i="1" s="1"/>
  <c r="S471" i="1" s="1"/>
  <c r="M662" i="10"/>
  <c r="N662" i="10"/>
  <c r="K663" i="10"/>
  <c r="P455" i="1" s="1"/>
  <c r="Q455" i="1" s="1"/>
  <c r="L663" i="10"/>
  <c r="R455" i="1" s="1"/>
  <c r="S455" i="1" s="1"/>
  <c r="M663" i="10"/>
  <c r="N663" i="10"/>
  <c r="K664" i="10"/>
  <c r="P436" i="1" s="1"/>
  <c r="Q436" i="1" s="1"/>
  <c r="L664" i="10"/>
  <c r="R436" i="1" s="1"/>
  <c r="S436" i="1" s="1"/>
  <c r="M664" i="10"/>
  <c r="N664" i="10"/>
  <c r="K665" i="10"/>
  <c r="L665" i="10"/>
  <c r="R450" i="1" s="1"/>
  <c r="S450" i="1" s="1"/>
  <c r="M665" i="10"/>
  <c r="N665" i="10"/>
  <c r="K666" i="10"/>
  <c r="P451" i="1" s="1"/>
  <c r="Q451" i="1" s="1"/>
  <c r="L666" i="10"/>
  <c r="R451" i="1" s="1"/>
  <c r="S451" i="1" s="1"/>
  <c r="M666" i="10"/>
  <c r="N666" i="10"/>
  <c r="K667" i="10"/>
  <c r="L667" i="10"/>
  <c r="R449" i="1" s="1"/>
  <c r="S449" i="1" s="1"/>
  <c r="M667" i="10"/>
  <c r="N667" i="10"/>
  <c r="K668" i="10"/>
  <c r="P472" i="1" s="1"/>
  <c r="Q472" i="1" s="1"/>
  <c r="L668" i="10"/>
  <c r="R472" i="1" s="1"/>
  <c r="S472" i="1" s="1"/>
  <c r="M668" i="10"/>
  <c r="N668" i="10"/>
  <c r="K669" i="10"/>
  <c r="P446" i="1" s="1"/>
  <c r="Q446" i="1" s="1"/>
  <c r="L669" i="10"/>
  <c r="R446" i="1" s="1"/>
  <c r="S446" i="1" s="1"/>
  <c r="M669" i="10"/>
  <c r="N669" i="10"/>
  <c r="K670" i="10"/>
  <c r="P443" i="1" s="1"/>
  <c r="Q443" i="1" s="1"/>
  <c r="L670" i="10"/>
  <c r="R443" i="1" s="1"/>
  <c r="S443" i="1" s="1"/>
  <c r="M670" i="10"/>
  <c r="N670" i="10"/>
  <c r="K671" i="10"/>
  <c r="L671" i="10"/>
  <c r="R457" i="1" s="1"/>
  <c r="S457" i="1" s="1"/>
  <c r="M671" i="10"/>
  <c r="N671" i="10"/>
  <c r="K672" i="10"/>
  <c r="L672" i="10"/>
  <c r="R466" i="1" s="1"/>
  <c r="S466" i="1" s="1"/>
  <c r="M672" i="10"/>
  <c r="N672" i="10"/>
  <c r="K673" i="10"/>
  <c r="P477" i="1" s="1"/>
  <c r="Q477" i="1" s="1"/>
  <c r="L673" i="10"/>
  <c r="R477" i="1" s="1"/>
  <c r="S477" i="1" s="1"/>
  <c r="M673" i="10"/>
  <c r="N673" i="10"/>
  <c r="K674" i="10"/>
  <c r="P459" i="1" s="1"/>
  <c r="Q459" i="1" s="1"/>
  <c r="L674" i="10"/>
  <c r="R459" i="1" s="1"/>
  <c r="S459" i="1" s="1"/>
  <c r="M674" i="10"/>
  <c r="N674" i="10"/>
  <c r="K675" i="10"/>
  <c r="P437" i="1" s="1"/>
  <c r="Q437" i="1" s="1"/>
  <c r="L675" i="10"/>
  <c r="R437" i="1" s="1"/>
  <c r="S437" i="1" s="1"/>
  <c r="M675" i="10"/>
  <c r="N675" i="10"/>
  <c r="K676" i="10"/>
  <c r="L676" i="10"/>
  <c r="R465" i="1" s="1"/>
  <c r="S465" i="1" s="1"/>
  <c r="M676" i="10"/>
  <c r="N676" i="10"/>
  <c r="K677" i="10"/>
  <c r="P470" i="1" s="1"/>
  <c r="Q470" i="1" s="1"/>
  <c r="L677" i="10"/>
  <c r="R470" i="1" s="1"/>
  <c r="S470" i="1" s="1"/>
  <c r="M677" i="10"/>
  <c r="N677" i="10"/>
  <c r="K678" i="10"/>
  <c r="P478" i="1" s="1"/>
  <c r="Q478" i="1" s="1"/>
  <c r="L678" i="10"/>
  <c r="R478" i="1" s="1"/>
  <c r="S478" i="1" s="1"/>
  <c r="M678" i="10"/>
  <c r="N678" i="10"/>
  <c r="K679" i="10"/>
  <c r="P454" i="1" s="1"/>
  <c r="Q454" i="1" s="1"/>
  <c r="L679" i="10"/>
  <c r="R454" i="1" s="1"/>
  <c r="S454" i="1" s="1"/>
  <c r="M679" i="10"/>
  <c r="N679" i="10"/>
  <c r="K680" i="10"/>
  <c r="P456" i="1" s="1"/>
  <c r="Q456" i="1" s="1"/>
  <c r="L680" i="10"/>
  <c r="R456" i="1" s="1"/>
  <c r="S456" i="1" s="1"/>
  <c r="M680" i="10"/>
  <c r="N680" i="10"/>
  <c r="K681" i="10"/>
  <c r="L681" i="10"/>
  <c r="M681" i="10"/>
  <c r="N681" i="10"/>
  <c r="K682" i="10"/>
  <c r="P462" i="1" s="1"/>
  <c r="Q462" i="1" s="1"/>
  <c r="L682" i="10"/>
  <c r="R462" i="1" s="1"/>
  <c r="S462" i="1" s="1"/>
  <c r="M682" i="10"/>
  <c r="N682" i="10"/>
  <c r="K683" i="10"/>
  <c r="P447" i="1" s="1"/>
  <c r="Q447" i="1" s="1"/>
  <c r="L683" i="10"/>
  <c r="R447" i="1" s="1"/>
  <c r="S447" i="1" s="1"/>
  <c r="M683" i="10"/>
  <c r="N683" i="10"/>
  <c r="K684" i="10"/>
  <c r="P440" i="1" s="1"/>
  <c r="Q440" i="1" s="1"/>
  <c r="L684" i="10"/>
  <c r="R440" i="1" s="1"/>
  <c r="S440" i="1" s="1"/>
  <c r="M684" i="10"/>
  <c r="N684" i="10"/>
  <c r="K685" i="10"/>
  <c r="P448" i="1" s="1"/>
  <c r="Q448" i="1" s="1"/>
  <c r="L685" i="10"/>
  <c r="R448" i="1" s="1"/>
  <c r="S448" i="1" s="1"/>
  <c r="M685" i="10"/>
  <c r="N685" i="10"/>
  <c r="K686" i="10"/>
  <c r="P439" i="1" s="1"/>
  <c r="Q439" i="1" s="1"/>
  <c r="L686" i="10"/>
  <c r="R439" i="1" s="1"/>
  <c r="S439" i="1" s="1"/>
  <c r="M686" i="10"/>
  <c r="N686" i="10"/>
  <c r="K687" i="10"/>
  <c r="L687" i="10"/>
  <c r="R433" i="1" s="1"/>
  <c r="S433" i="1" s="1"/>
  <c r="M687" i="10"/>
  <c r="N687" i="10"/>
  <c r="K688" i="10"/>
  <c r="P476" i="1" s="1"/>
  <c r="Q476" i="1" s="1"/>
  <c r="L688" i="10"/>
  <c r="R476" i="1" s="1"/>
  <c r="S476" i="1" s="1"/>
  <c r="M688" i="10"/>
  <c r="N688" i="10"/>
  <c r="K689" i="10"/>
  <c r="P435" i="1" s="1"/>
  <c r="Q435" i="1" s="1"/>
  <c r="L689" i="10"/>
  <c r="R435" i="1" s="1"/>
  <c r="S435" i="1" s="1"/>
  <c r="M689" i="10"/>
  <c r="N689" i="10"/>
  <c r="K690" i="10"/>
  <c r="P452" i="1" s="1"/>
  <c r="Q452" i="1" s="1"/>
  <c r="L690" i="10"/>
  <c r="R452" i="1" s="1"/>
  <c r="S452" i="1" s="1"/>
  <c r="M690" i="10"/>
  <c r="N690" i="10"/>
  <c r="K691" i="10"/>
  <c r="L691" i="10"/>
  <c r="R441" i="1" s="1"/>
  <c r="S441" i="1" s="1"/>
  <c r="M691" i="10"/>
  <c r="N691" i="10"/>
  <c r="K692" i="10"/>
  <c r="P432" i="1" s="1"/>
  <c r="Q432" i="1" s="1"/>
  <c r="L692" i="10"/>
  <c r="R432" i="1" s="1"/>
  <c r="S432" i="1" s="1"/>
  <c r="M692" i="10"/>
  <c r="N692" i="10"/>
  <c r="K693" i="10"/>
  <c r="L693" i="10"/>
  <c r="M693" i="10"/>
  <c r="N693" i="10"/>
  <c r="K694" i="10"/>
  <c r="L694" i="10"/>
  <c r="M694" i="10"/>
  <c r="N694" i="10"/>
  <c r="K695" i="10"/>
  <c r="L695" i="10"/>
  <c r="M695" i="10"/>
  <c r="N695" i="10"/>
  <c r="K696" i="10"/>
  <c r="L696" i="10"/>
  <c r="M696" i="10"/>
  <c r="N696" i="10"/>
  <c r="K697" i="10"/>
  <c r="L697" i="10"/>
  <c r="M697" i="10"/>
  <c r="N697" i="10"/>
  <c r="K698" i="10"/>
  <c r="P469" i="1" s="1"/>
  <c r="Q469" i="1" s="1"/>
  <c r="L698" i="10"/>
  <c r="R469" i="1" s="1"/>
  <c r="S469" i="1" s="1"/>
  <c r="M698" i="10"/>
  <c r="N698" i="10"/>
  <c r="K699" i="10"/>
  <c r="P431" i="1" s="1"/>
  <c r="Q431" i="1" s="1"/>
  <c r="L699" i="10"/>
  <c r="R431" i="1" s="1"/>
  <c r="S431" i="1" s="1"/>
  <c r="M699" i="10"/>
  <c r="N699" i="10"/>
  <c r="K700" i="10"/>
  <c r="P418" i="1" s="1"/>
  <c r="Q418" i="1" s="1"/>
  <c r="L700" i="10"/>
  <c r="R418" i="1" s="1"/>
  <c r="S418" i="1" s="1"/>
  <c r="M700" i="10"/>
  <c r="N700" i="10"/>
  <c r="K701" i="10"/>
  <c r="L701" i="10"/>
  <c r="M701" i="10"/>
  <c r="N701" i="10"/>
  <c r="K702" i="10"/>
  <c r="L702" i="10"/>
  <c r="M702" i="10"/>
  <c r="N702" i="10"/>
  <c r="K703" i="10"/>
  <c r="P395" i="1" s="1"/>
  <c r="Q395" i="1" s="1"/>
  <c r="L703" i="10"/>
  <c r="R395" i="1" s="1"/>
  <c r="S395" i="1" s="1"/>
  <c r="M703" i="10"/>
  <c r="N703" i="10"/>
  <c r="K704" i="10"/>
  <c r="P92" i="1" s="1"/>
  <c r="Q92" i="1" s="1"/>
  <c r="L704" i="10"/>
  <c r="R92" i="1" s="1"/>
  <c r="S92" i="1" s="1"/>
  <c r="M704" i="10"/>
  <c r="N704" i="10"/>
  <c r="K705" i="10"/>
  <c r="P401" i="1" s="1"/>
  <c r="Q401" i="1" s="1"/>
  <c r="L705" i="10"/>
  <c r="R401" i="1" s="1"/>
  <c r="S401" i="1" s="1"/>
  <c r="M705" i="10"/>
  <c r="N705" i="10"/>
  <c r="K706" i="10"/>
  <c r="P415" i="1" s="1"/>
  <c r="Q415" i="1" s="1"/>
  <c r="L706" i="10"/>
  <c r="R415" i="1" s="1"/>
  <c r="S415" i="1" s="1"/>
  <c r="M706" i="10"/>
  <c r="N706" i="10"/>
  <c r="K707" i="10"/>
  <c r="L707" i="10"/>
  <c r="M707" i="10"/>
  <c r="N707" i="10"/>
  <c r="K708" i="10"/>
  <c r="P399" i="1" s="1"/>
  <c r="Q399" i="1" s="1"/>
  <c r="L708" i="10"/>
  <c r="R399" i="1" s="1"/>
  <c r="S399" i="1" s="1"/>
  <c r="M708" i="10"/>
  <c r="N708" i="10"/>
  <c r="K709" i="10"/>
  <c r="P294" i="1" s="1"/>
  <c r="Q294" i="1" s="1"/>
  <c r="L709" i="10"/>
  <c r="R294" i="1" s="1"/>
  <c r="S294" i="1" s="1"/>
  <c r="M709" i="10"/>
  <c r="N709" i="10"/>
  <c r="K710" i="10"/>
  <c r="L710" i="10"/>
  <c r="R410" i="1" s="1"/>
  <c r="S410" i="1" s="1"/>
  <c r="M710" i="10"/>
  <c r="N710" i="10"/>
  <c r="K711" i="10"/>
  <c r="P416" i="1" s="1"/>
  <c r="Q416" i="1" s="1"/>
  <c r="L711" i="10"/>
  <c r="R416" i="1" s="1"/>
  <c r="S416" i="1" s="1"/>
  <c r="M711" i="10"/>
  <c r="N711" i="10"/>
  <c r="K712" i="10"/>
  <c r="L712" i="10"/>
  <c r="M712" i="10"/>
  <c r="N712" i="10"/>
  <c r="K713" i="10"/>
  <c r="L713" i="10"/>
  <c r="R413" i="1" s="1"/>
  <c r="S413" i="1" s="1"/>
  <c r="M713" i="10"/>
  <c r="N713" i="10"/>
  <c r="K714" i="10"/>
  <c r="P396" i="1" s="1"/>
  <c r="Q396" i="1" s="1"/>
  <c r="L714" i="10"/>
  <c r="R396" i="1" s="1"/>
  <c r="S396" i="1" s="1"/>
  <c r="M714" i="10"/>
  <c r="N714" i="10"/>
  <c r="K715" i="10"/>
  <c r="P412" i="1" s="1"/>
  <c r="Q412" i="1" s="1"/>
  <c r="L715" i="10"/>
  <c r="R412" i="1" s="1"/>
  <c r="S412" i="1" s="1"/>
  <c r="M715" i="10"/>
  <c r="N715" i="10"/>
  <c r="K716" i="10"/>
  <c r="L716" i="10"/>
  <c r="R426" i="1" s="1"/>
  <c r="S426" i="1" s="1"/>
  <c r="M716" i="10"/>
  <c r="N716" i="10"/>
  <c r="K717" i="10"/>
  <c r="P479" i="1" s="1"/>
  <c r="Q479" i="1" s="1"/>
  <c r="L717" i="10"/>
  <c r="R479" i="1" s="1"/>
  <c r="S479" i="1" s="1"/>
  <c r="M717" i="10"/>
  <c r="N717" i="10"/>
  <c r="K718" i="10"/>
  <c r="L718" i="10"/>
  <c r="M718" i="10"/>
  <c r="N718" i="10"/>
  <c r="K719" i="10"/>
  <c r="L719" i="10"/>
  <c r="M719" i="10"/>
  <c r="N719" i="10"/>
  <c r="K720" i="10"/>
  <c r="L720" i="10"/>
  <c r="M720" i="10"/>
  <c r="N720" i="10"/>
  <c r="K721" i="10"/>
  <c r="P398" i="1" s="1"/>
  <c r="Q398" i="1" s="1"/>
  <c r="L721" i="10"/>
  <c r="R398" i="1" s="1"/>
  <c r="S398" i="1" s="1"/>
  <c r="M721" i="10"/>
  <c r="N721" i="10"/>
  <c r="K722" i="10"/>
  <c r="L722" i="10"/>
  <c r="M722" i="10"/>
  <c r="N722" i="10"/>
  <c r="K723" i="10"/>
  <c r="L723" i="10"/>
  <c r="M723" i="10"/>
  <c r="N723" i="10"/>
  <c r="K724" i="10"/>
  <c r="P424" i="1" s="1"/>
  <c r="Q424" i="1" s="1"/>
  <c r="L724" i="10"/>
  <c r="R424" i="1" s="1"/>
  <c r="S424" i="1" s="1"/>
  <c r="M724" i="10"/>
  <c r="N724" i="10"/>
  <c r="K725" i="10"/>
  <c r="L725" i="10"/>
  <c r="M725" i="10"/>
  <c r="N725" i="10"/>
  <c r="K726" i="10"/>
  <c r="P423" i="1" s="1"/>
  <c r="Q423" i="1" s="1"/>
  <c r="L726" i="10"/>
  <c r="R423" i="1" s="1"/>
  <c r="S423" i="1" s="1"/>
  <c r="M726" i="10"/>
  <c r="N726" i="10"/>
  <c r="K727" i="10"/>
  <c r="L727" i="10"/>
  <c r="R397" i="1" s="1"/>
  <c r="S397" i="1" s="1"/>
  <c r="M727" i="10"/>
  <c r="N727" i="10"/>
  <c r="K728" i="10"/>
  <c r="L728" i="10"/>
  <c r="M728" i="10"/>
  <c r="N728" i="10"/>
  <c r="K729" i="10"/>
  <c r="L729" i="10"/>
  <c r="M729" i="10"/>
  <c r="N729" i="10"/>
  <c r="K730" i="10"/>
  <c r="L730" i="10"/>
  <c r="M730" i="10"/>
  <c r="N730" i="10"/>
  <c r="K731" i="10"/>
  <c r="L731" i="10"/>
  <c r="M731" i="10"/>
  <c r="N731" i="10"/>
  <c r="K732" i="10"/>
  <c r="L732" i="10"/>
  <c r="M732" i="10"/>
  <c r="N732" i="10"/>
  <c r="K733" i="10"/>
  <c r="L733" i="10"/>
  <c r="M733" i="10"/>
  <c r="N733" i="10"/>
  <c r="K734" i="10"/>
  <c r="L734" i="10"/>
  <c r="M734" i="10"/>
  <c r="N734" i="10"/>
  <c r="K735" i="10"/>
  <c r="L735" i="10"/>
  <c r="M735" i="10"/>
  <c r="N735" i="10"/>
  <c r="K736" i="10"/>
  <c r="L736" i="10"/>
  <c r="M736" i="10"/>
  <c r="N736" i="10"/>
  <c r="K737" i="10"/>
  <c r="L737" i="10"/>
  <c r="M737" i="10"/>
  <c r="N737" i="10"/>
  <c r="K738" i="10"/>
  <c r="P406" i="1" s="1"/>
  <c r="Q406" i="1" s="1"/>
  <c r="L738" i="10"/>
  <c r="R406" i="1" s="1"/>
  <c r="S406" i="1" s="1"/>
  <c r="M738" i="10"/>
  <c r="N738" i="10"/>
  <c r="K739" i="10"/>
  <c r="P407" i="1" s="1"/>
  <c r="Q407" i="1" s="1"/>
  <c r="L739" i="10"/>
  <c r="R407" i="1" s="1"/>
  <c r="S407" i="1" s="1"/>
  <c r="M739" i="10"/>
  <c r="N739" i="10"/>
  <c r="K740" i="10"/>
  <c r="P411" i="1" s="1"/>
  <c r="Q411" i="1" s="1"/>
  <c r="L740" i="10"/>
  <c r="R411" i="1" s="1"/>
  <c r="S411" i="1" s="1"/>
  <c r="M740" i="10"/>
  <c r="N740" i="10"/>
  <c r="K741" i="10"/>
  <c r="L741" i="10"/>
  <c r="M741" i="10"/>
  <c r="N741" i="10"/>
  <c r="K742" i="10"/>
  <c r="L742" i="10"/>
  <c r="M742" i="10"/>
  <c r="N742" i="10"/>
  <c r="K743" i="10"/>
  <c r="L743" i="10"/>
  <c r="R425" i="1" s="1"/>
  <c r="S425" i="1" s="1"/>
  <c r="M743" i="10"/>
  <c r="N743" i="10"/>
  <c r="K744" i="10"/>
  <c r="P417" i="1" s="1"/>
  <c r="Q417" i="1" s="1"/>
  <c r="L744" i="10"/>
  <c r="R417" i="1" s="1"/>
  <c r="S417" i="1" s="1"/>
  <c r="M744" i="10"/>
  <c r="N744" i="10"/>
  <c r="K745" i="10"/>
  <c r="P419" i="1" s="1"/>
  <c r="Q419" i="1" s="1"/>
  <c r="L745" i="10"/>
  <c r="R419" i="1" s="1"/>
  <c r="S419" i="1" s="1"/>
  <c r="M745" i="10"/>
  <c r="N745" i="10"/>
  <c r="K746" i="10"/>
  <c r="P409" i="1" s="1"/>
  <c r="Q409" i="1" s="1"/>
  <c r="L746" i="10"/>
  <c r="R409" i="1" s="1"/>
  <c r="S409" i="1" s="1"/>
  <c r="M746" i="10"/>
  <c r="N746" i="10"/>
  <c r="K747" i="10"/>
  <c r="P480" i="1" s="1"/>
  <c r="Q480" i="1" s="1"/>
  <c r="L747" i="10"/>
  <c r="R480" i="1" s="1"/>
  <c r="S480" i="1" s="1"/>
  <c r="M747" i="10"/>
  <c r="N747" i="10"/>
  <c r="K748" i="10"/>
  <c r="P408" i="1" s="1"/>
  <c r="Q408" i="1" s="1"/>
  <c r="L748" i="10"/>
  <c r="R408" i="1" s="1"/>
  <c r="S408" i="1" s="1"/>
  <c r="M748" i="10"/>
  <c r="N748" i="10"/>
  <c r="K749" i="10"/>
  <c r="P404" i="1" s="1"/>
  <c r="Q404" i="1" s="1"/>
  <c r="L749" i="10"/>
  <c r="R404" i="1" s="1"/>
  <c r="S404" i="1" s="1"/>
  <c r="M749" i="10"/>
  <c r="N749" i="10"/>
  <c r="K750" i="10"/>
  <c r="P403" i="1" s="1"/>
  <c r="Q403" i="1" s="1"/>
  <c r="L750" i="10"/>
  <c r="R403" i="1" s="1"/>
  <c r="S403" i="1" s="1"/>
  <c r="M750" i="10"/>
  <c r="N750" i="10"/>
  <c r="K751" i="10"/>
  <c r="L751" i="10"/>
  <c r="M751" i="10"/>
  <c r="N751" i="10"/>
  <c r="K752" i="10"/>
  <c r="L752" i="10"/>
  <c r="R405" i="1" s="1"/>
  <c r="S405" i="1" s="1"/>
  <c r="M752" i="10"/>
  <c r="N752" i="10"/>
  <c r="K753" i="10"/>
  <c r="L753" i="10"/>
  <c r="M753" i="10"/>
  <c r="N753" i="10"/>
  <c r="K754" i="10"/>
  <c r="L754" i="10"/>
  <c r="M754" i="10"/>
  <c r="N754" i="10"/>
  <c r="K755" i="10"/>
  <c r="P421" i="1" s="1"/>
  <c r="Q421" i="1" s="1"/>
  <c r="L755" i="10"/>
  <c r="R421" i="1" s="1"/>
  <c r="S421" i="1" s="1"/>
  <c r="M755" i="10"/>
  <c r="N755" i="10"/>
  <c r="K756" i="10"/>
  <c r="P422" i="1" s="1"/>
  <c r="Q422" i="1" s="1"/>
  <c r="L756" i="10"/>
  <c r="R422" i="1" s="1"/>
  <c r="S422" i="1" s="1"/>
  <c r="M756" i="10"/>
  <c r="N756" i="10"/>
  <c r="K757" i="10"/>
  <c r="P414" i="1" s="1"/>
  <c r="Q414" i="1" s="1"/>
  <c r="L757" i="10"/>
  <c r="R414" i="1" s="1"/>
  <c r="S414" i="1" s="1"/>
  <c r="M757" i="10"/>
  <c r="N757" i="10"/>
  <c r="K758" i="10"/>
  <c r="P400" i="1" s="1"/>
  <c r="Q400" i="1" s="1"/>
  <c r="L758" i="10"/>
  <c r="R400" i="1" s="1"/>
  <c r="S400" i="1" s="1"/>
  <c r="M758" i="10"/>
  <c r="N758" i="10"/>
  <c r="K759" i="10"/>
  <c r="L759" i="10"/>
  <c r="R402" i="1" s="1"/>
  <c r="S402" i="1" s="1"/>
  <c r="M759" i="10"/>
  <c r="N759" i="10"/>
  <c r="K760" i="10"/>
  <c r="L760" i="10"/>
  <c r="R481" i="1" s="1"/>
  <c r="S481" i="1" s="1"/>
  <c r="M760" i="10"/>
  <c r="N760" i="10"/>
  <c r="K761" i="10"/>
  <c r="L761" i="10"/>
  <c r="M761" i="10"/>
  <c r="N761" i="10"/>
  <c r="K762" i="10"/>
  <c r="L762" i="10"/>
  <c r="M762" i="10"/>
  <c r="N762" i="10"/>
  <c r="K763" i="10"/>
  <c r="L763" i="10"/>
  <c r="M763" i="10"/>
  <c r="N763" i="10"/>
  <c r="K764" i="10"/>
  <c r="L764" i="10"/>
  <c r="M764" i="10"/>
  <c r="N764" i="10"/>
  <c r="K765" i="10"/>
  <c r="L765" i="10"/>
  <c r="M765" i="10"/>
  <c r="N765" i="10"/>
  <c r="K766" i="10"/>
  <c r="L766" i="10"/>
  <c r="M766" i="10"/>
  <c r="N766" i="10"/>
  <c r="K767" i="10"/>
  <c r="L767" i="10"/>
  <c r="M767" i="10"/>
  <c r="N767" i="10"/>
  <c r="K768" i="10"/>
  <c r="L768" i="10"/>
  <c r="M768" i="10"/>
  <c r="N768" i="10"/>
  <c r="K769" i="10"/>
  <c r="P333" i="1" s="1"/>
  <c r="Q333" i="1" s="1"/>
  <c r="L769" i="10"/>
  <c r="R333" i="1" s="1"/>
  <c r="S333" i="1" s="1"/>
  <c r="M769" i="10"/>
  <c r="N769" i="10"/>
  <c r="K770" i="10"/>
  <c r="L770" i="10"/>
  <c r="M770" i="10"/>
  <c r="N770" i="10"/>
  <c r="K771" i="10"/>
  <c r="L771" i="10"/>
  <c r="M771" i="10"/>
  <c r="N771" i="10"/>
  <c r="K772" i="10"/>
  <c r="L772" i="10"/>
  <c r="M772" i="10"/>
  <c r="N772" i="10"/>
  <c r="K773" i="10"/>
  <c r="P483" i="1" s="1"/>
  <c r="Q483" i="1" s="1"/>
  <c r="L773" i="10"/>
  <c r="R483" i="1" s="1"/>
  <c r="S483" i="1" s="1"/>
  <c r="M773" i="10"/>
  <c r="N773" i="10"/>
  <c r="K774" i="10"/>
  <c r="P482" i="1" s="1"/>
  <c r="Q482" i="1" s="1"/>
  <c r="L774" i="10"/>
  <c r="R482" i="1" s="1"/>
  <c r="S482" i="1" s="1"/>
  <c r="M774" i="10"/>
  <c r="N774" i="10"/>
  <c r="K775" i="10"/>
  <c r="P485" i="1" s="1"/>
  <c r="Q485" i="1" s="1"/>
  <c r="L775" i="10"/>
  <c r="R485" i="1" s="1"/>
  <c r="S485" i="1" s="1"/>
  <c r="M775" i="10"/>
  <c r="N775" i="10"/>
  <c r="K776" i="10"/>
  <c r="P484" i="1" s="1"/>
  <c r="Q484" i="1" s="1"/>
  <c r="L776" i="10"/>
  <c r="R484" i="1" s="1"/>
  <c r="S484" i="1" s="1"/>
  <c r="M776" i="10"/>
  <c r="N776" i="10"/>
  <c r="K777" i="10"/>
  <c r="P332" i="1" s="1"/>
  <c r="Q332" i="1" s="1"/>
  <c r="L777" i="10"/>
  <c r="R332" i="1" s="1"/>
  <c r="S332" i="1" s="1"/>
  <c r="M777" i="10"/>
  <c r="N777" i="10"/>
  <c r="K778" i="10"/>
  <c r="L778" i="10"/>
  <c r="R486" i="1" s="1"/>
  <c r="S486" i="1" s="1"/>
  <c r="M778" i="10"/>
  <c r="N778" i="10"/>
  <c r="K779" i="10"/>
  <c r="L779" i="10"/>
  <c r="M779" i="10"/>
  <c r="N779" i="10"/>
  <c r="K780" i="10"/>
  <c r="L780" i="10"/>
  <c r="M780" i="10"/>
  <c r="N780" i="10"/>
  <c r="K781" i="10"/>
  <c r="L781" i="10"/>
  <c r="M781" i="10"/>
  <c r="N781" i="10"/>
  <c r="K782" i="10"/>
  <c r="P340" i="1" s="1"/>
  <c r="Q340" i="1" s="1"/>
  <c r="L782" i="10"/>
  <c r="R340" i="1" s="1"/>
  <c r="S340" i="1" s="1"/>
  <c r="M782" i="10"/>
  <c r="N782" i="10"/>
  <c r="K783" i="10"/>
  <c r="P496" i="1" s="1"/>
  <c r="Q496" i="1" s="1"/>
  <c r="L783" i="10"/>
  <c r="R496" i="1" s="1"/>
  <c r="S496" i="1" s="1"/>
  <c r="M783" i="10"/>
  <c r="N783" i="10"/>
  <c r="K784" i="10"/>
  <c r="L784" i="10"/>
  <c r="M784" i="10"/>
  <c r="N784" i="10"/>
  <c r="K785" i="10"/>
  <c r="L785" i="10"/>
  <c r="M785" i="10"/>
  <c r="N785" i="10"/>
  <c r="K786" i="10"/>
  <c r="L786" i="10"/>
  <c r="R494" i="1" s="1"/>
  <c r="S494" i="1" s="1"/>
  <c r="M786" i="10"/>
  <c r="N786" i="10"/>
  <c r="K787" i="10"/>
  <c r="L787" i="10"/>
  <c r="M787" i="10"/>
  <c r="N787" i="10"/>
  <c r="K788" i="10"/>
  <c r="P492" i="1" s="1"/>
  <c r="Q492" i="1" s="1"/>
  <c r="L788" i="10"/>
  <c r="R492" i="1" s="1"/>
  <c r="S492" i="1" s="1"/>
  <c r="M788" i="10"/>
  <c r="N788" i="10"/>
  <c r="K789" i="10"/>
  <c r="P491" i="1" s="1"/>
  <c r="Q491" i="1" s="1"/>
  <c r="L789" i="10"/>
  <c r="R491" i="1" s="1"/>
  <c r="S491" i="1" s="1"/>
  <c r="M789" i="10"/>
  <c r="N789" i="10"/>
  <c r="K790" i="10"/>
  <c r="P490" i="1" s="1"/>
  <c r="Q490" i="1" s="1"/>
  <c r="L790" i="10"/>
  <c r="R490" i="1" s="1"/>
  <c r="S490" i="1" s="1"/>
  <c r="M790" i="10"/>
  <c r="N790" i="10"/>
  <c r="K791" i="10"/>
  <c r="L791" i="10"/>
  <c r="M791" i="10"/>
  <c r="N791" i="10"/>
  <c r="K792" i="10"/>
  <c r="L792" i="10"/>
  <c r="R337" i="1" s="1"/>
  <c r="S337" i="1" s="1"/>
  <c r="M792" i="10"/>
  <c r="N792" i="10"/>
  <c r="K793" i="10"/>
  <c r="P336" i="1" s="1"/>
  <c r="Q336" i="1" s="1"/>
  <c r="L793" i="10"/>
  <c r="R336" i="1" s="1"/>
  <c r="S336" i="1" s="1"/>
  <c r="M793" i="10"/>
  <c r="N793" i="10"/>
  <c r="K794" i="10"/>
  <c r="P487" i="1" s="1"/>
  <c r="Q487" i="1" s="1"/>
  <c r="L794" i="10"/>
  <c r="R487" i="1" s="1"/>
  <c r="S487" i="1" s="1"/>
  <c r="M794" i="10"/>
  <c r="N794" i="10"/>
  <c r="K795" i="10"/>
  <c r="L795" i="10"/>
  <c r="M795" i="10"/>
  <c r="N795" i="10"/>
  <c r="K796" i="10"/>
  <c r="L796" i="10"/>
  <c r="R489" i="1" s="1"/>
  <c r="S489" i="1" s="1"/>
  <c r="M796" i="10"/>
  <c r="N796" i="10"/>
  <c r="K797" i="10"/>
  <c r="P497" i="1" s="1"/>
  <c r="Q497" i="1" s="1"/>
  <c r="L797" i="10"/>
  <c r="R497" i="1" s="1"/>
  <c r="S497" i="1" s="1"/>
  <c r="M797" i="10"/>
  <c r="N797" i="10"/>
  <c r="K798" i="10"/>
  <c r="P493" i="1" s="1"/>
  <c r="Q493" i="1" s="1"/>
  <c r="L798" i="10"/>
  <c r="R493" i="1" s="1"/>
  <c r="S493" i="1" s="1"/>
  <c r="M798" i="10"/>
  <c r="N798" i="10"/>
  <c r="K799" i="10"/>
  <c r="P498" i="1" s="1"/>
  <c r="Q498" i="1" s="1"/>
  <c r="L799" i="10"/>
  <c r="R498" i="1" s="1"/>
  <c r="S498" i="1" s="1"/>
  <c r="M799" i="10"/>
  <c r="N799" i="10"/>
  <c r="K800" i="10"/>
  <c r="P495" i="1" s="1"/>
  <c r="Q495" i="1" s="1"/>
  <c r="L800" i="10"/>
  <c r="R495" i="1" s="1"/>
  <c r="S495" i="1" s="1"/>
  <c r="M800" i="10"/>
  <c r="N800" i="10"/>
  <c r="K801" i="10"/>
  <c r="P488" i="1" s="1"/>
  <c r="Q488" i="1" s="1"/>
  <c r="L801" i="10"/>
  <c r="R488" i="1" s="1"/>
  <c r="S488" i="1" s="1"/>
  <c r="M801" i="10"/>
  <c r="N801" i="10"/>
  <c r="K802" i="10"/>
  <c r="L802" i="10"/>
  <c r="M802" i="10"/>
  <c r="N802" i="10"/>
  <c r="K803" i="10"/>
  <c r="P338" i="1" s="1"/>
  <c r="Q338" i="1" s="1"/>
  <c r="L803" i="10"/>
  <c r="R338" i="1" s="1"/>
  <c r="S338" i="1" s="1"/>
  <c r="M803" i="10"/>
  <c r="N803" i="10"/>
  <c r="K804" i="10"/>
  <c r="P339" i="1" s="1"/>
  <c r="Q339" i="1" s="1"/>
  <c r="L804" i="10"/>
  <c r="R339" i="1" s="1"/>
  <c r="S339" i="1" s="1"/>
  <c r="M804" i="10"/>
  <c r="N804" i="10"/>
  <c r="K805" i="10"/>
  <c r="L805" i="10"/>
  <c r="M805" i="10"/>
  <c r="N805" i="10"/>
  <c r="K806" i="10"/>
  <c r="P361" i="1" s="1"/>
  <c r="Q361" i="1" s="1"/>
  <c r="L806" i="10"/>
  <c r="R361" i="1" s="1"/>
  <c r="S361" i="1" s="1"/>
  <c r="M806" i="10"/>
  <c r="N806" i="10"/>
  <c r="K807" i="10"/>
  <c r="P500" i="1" s="1"/>
  <c r="Q500" i="1" s="1"/>
  <c r="L807" i="10"/>
  <c r="R500" i="1" s="1"/>
  <c r="S500" i="1" s="1"/>
  <c r="M807" i="10"/>
  <c r="N807" i="10"/>
  <c r="K808" i="10"/>
  <c r="P343" i="1" s="1"/>
  <c r="Q343" i="1" s="1"/>
  <c r="L808" i="10"/>
  <c r="R343" i="1" s="1"/>
  <c r="S343" i="1" s="1"/>
  <c r="M808" i="10"/>
  <c r="N808" i="10"/>
  <c r="K809" i="10"/>
  <c r="L809" i="10"/>
  <c r="R546" i="1" s="1"/>
  <c r="S546" i="1" s="1"/>
  <c r="M809" i="10"/>
  <c r="N809" i="10"/>
  <c r="K810" i="10"/>
  <c r="P349" i="1" s="1"/>
  <c r="Q349" i="1" s="1"/>
  <c r="L810" i="10"/>
  <c r="R349" i="1" s="1"/>
  <c r="S349" i="1" s="1"/>
  <c r="M810" i="10"/>
  <c r="N810" i="10"/>
  <c r="K811" i="10"/>
  <c r="L811" i="10"/>
  <c r="M811" i="10"/>
  <c r="N811" i="10"/>
  <c r="K812" i="10"/>
  <c r="P360" i="1" s="1"/>
  <c r="Q360" i="1" s="1"/>
  <c r="L812" i="10"/>
  <c r="R360" i="1" s="1"/>
  <c r="S360" i="1" s="1"/>
  <c r="M812" i="10"/>
  <c r="N812" i="10"/>
  <c r="K813" i="10"/>
  <c r="P356" i="1" s="1"/>
  <c r="Q356" i="1" s="1"/>
  <c r="L813" i="10"/>
  <c r="R356" i="1" s="1"/>
  <c r="S356" i="1" s="1"/>
  <c r="M813" i="10"/>
  <c r="N813" i="10"/>
  <c r="K814" i="10"/>
  <c r="L814" i="10"/>
  <c r="R350" i="1" s="1"/>
  <c r="S350" i="1" s="1"/>
  <c r="M814" i="10"/>
  <c r="N814" i="10"/>
  <c r="K815" i="10"/>
  <c r="P352" i="1" s="1"/>
  <c r="Q352" i="1" s="1"/>
  <c r="L815" i="10"/>
  <c r="R352" i="1" s="1"/>
  <c r="S352" i="1" s="1"/>
  <c r="M815" i="10"/>
  <c r="N815" i="10"/>
  <c r="K816" i="10"/>
  <c r="P357" i="1" s="1"/>
  <c r="Q357" i="1" s="1"/>
  <c r="L816" i="10"/>
  <c r="R357" i="1" s="1"/>
  <c r="S357" i="1" s="1"/>
  <c r="M816" i="10"/>
  <c r="N816" i="10"/>
  <c r="K817" i="10"/>
  <c r="P354" i="1" s="1"/>
  <c r="Q354" i="1" s="1"/>
  <c r="L817" i="10"/>
  <c r="R354" i="1" s="1"/>
  <c r="S354" i="1" s="1"/>
  <c r="M817" i="10"/>
  <c r="N817" i="10"/>
  <c r="K818" i="10"/>
  <c r="P363" i="1" s="1"/>
  <c r="Q363" i="1" s="1"/>
  <c r="L818" i="10"/>
  <c r="R363" i="1" s="1"/>
  <c r="S363" i="1" s="1"/>
  <c r="M818" i="10"/>
  <c r="N818" i="10"/>
  <c r="K819" i="10"/>
  <c r="P346" i="1" s="1"/>
  <c r="Q346" i="1" s="1"/>
  <c r="L819" i="10"/>
  <c r="R346" i="1" s="1"/>
  <c r="S346" i="1" s="1"/>
  <c r="M819" i="10"/>
  <c r="N819" i="10"/>
  <c r="K820" i="10"/>
  <c r="P344" i="1" s="1"/>
  <c r="Q344" i="1" s="1"/>
  <c r="L820" i="10"/>
  <c r="R344" i="1" s="1"/>
  <c r="S344" i="1" s="1"/>
  <c r="M820" i="10"/>
  <c r="N820" i="10"/>
  <c r="K821" i="10"/>
  <c r="P372" i="1" s="1"/>
  <c r="Q372" i="1" s="1"/>
  <c r="L821" i="10"/>
  <c r="R372" i="1" s="1"/>
  <c r="S372" i="1" s="1"/>
  <c r="M821" i="10"/>
  <c r="N821" i="10"/>
  <c r="K822" i="10"/>
  <c r="L822" i="10"/>
  <c r="M822" i="10"/>
  <c r="N822" i="10"/>
  <c r="K823" i="10"/>
  <c r="P524" i="1" s="1"/>
  <c r="Q524" i="1" s="1"/>
  <c r="L823" i="10"/>
  <c r="R524" i="1" s="1"/>
  <c r="S524" i="1" s="1"/>
  <c r="M823" i="10"/>
  <c r="N823" i="10"/>
  <c r="K824" i="10"/>
  <c r="P368" i="1" s="1"/>
  <c r="Q368" i="1" s="1"/>
  <c r="L824" i="10"/>
  <c r="R368" i="1" s="1"/>
  <c r="S368" i="1" s="1"/>
  <c r="M824" i="10"/>
  <c r="N824" i="10"/>
  <c r="K825" i="10"/>
  <c r="P369" i="1" s="1"/>
  <c r="Q369" i="1" s="1"/>
  <c r="L825" i="10"/>
  <c r="R369" i="1" s="1"/>
  <c r="S369" i="1" s="1"/>
  <c r="M825" i="10"/>
  <c r="N825" i="10"/>
  <c r="K826" i="10"/>
  <c r="L826" i="10"/>
  <c r="M826" i="10"/>
  <c r="N826" i="10"/>
  <c r="K827" i="10"/>
  <c r="P365" i="1" s="1"/>
  <c r="Q365" i="1" s="1"/>
  <c r="L827" i="10"/>
  <c r="R365" i="1" s="1"/>
  <c r="S365" i="1" s="1"/>
  <c r="M827" i="10"/>
  <c r="N827" i="10"/>
  <c r="K828" i="10"/>
  <c r="L828" i="10"/>
  <c r="M828" i="10"/>
  <c r="N828" i="10"/>
  <c r="K829" i="10"/>
  <c r="L829" i="10"/>
  <c r="R353" i="1" s="1"/>
  <c r="S353" i="1" s="1"/>
  <c r="M829" i="10"/>
  <c r="N829" i="10"/>
  <c r="K830" i="10"/>
  <c r="P359" i="1" s="1"/>
  <c r="Q359" i="1" s="1"/>
  <c r="L830" i="10"/>
  <c r="R359" i="1" s="1"/>
  <c r="S359" i="1" s="1"/>
  <c r="M830" i="10"/>
  <c r="N830" i="10"/>
  <c r="K831" i="10"/>
  <c r="P351" i="1" s="1"/>
  <c r="Q351" i="1" s="1"/>
  <c r="L831" i="10"/>
  <c r="R351" i="1" s="1"/>
  <c r="S351" i="1" s="1"/>
  <c r="M831" i="10"/>
  <c r="N831" i="10"/>
  <c r="K832" i="10"/>
  <c r="L832" i="10"/>
  <c r="R342" i="1" s="1"/>
  <c r="S342" i="1" s="1"/>
  <c r="M832" i="10"/>
  <c r="N832" i="10"/>
  <c r="K833" i="10"/>
  <c r="P335" i="1" s="1"/>
  <c r="Q335" i="1" s="1"/>
  <c r="L833" i="10"/>
  <c r="R335" i="1" s="1"/>
  <c r="S335" i="1" s="1"/>
  <c r="M833" i="10"/>
  <c r="N833" i="10"/>
  <c r="K834" i="10"/>
  <c r="L834" i="10"/>
  <c r="R358" i="1" s="1"/>
  <c r="S358" i="1" s="1"/>
  <c r="M834" i="10"/>
  <c r="N834" i="10"/>
  <c r="K835" i="10"/>
  <c r="P347" i="1" s="1"/>
  <c r="Q347" i="1" s="1"/>
  <c r="L835" i="10"/>
  <c r="R347" i="1" s="1"/>
  <c r="S347" i="1" s="1"/>
  <c r="M835" i="10"/>
  <c r="N835" i="10"/>
  <c r="K836" i="10"/>
  <c r="P341" i="1" s="1"/>
  <c r="Q341" i="1" s="1"/>
  <c r="L836" i="10"/>
  <c r="R341" i="1" s="1"/>
  <c r="S341" i="1" s="1"/>
  <c r="M836" i="10"/>
  <c r="N836" i="10"/>
  <c r="K837" i="10"/>
  <c r="L837" i="10"/>
  <c r="R366" i="1" s="1"/>
  <c r="S366" i="1" s="1"/>
  <c r="M837" i="10"/>
  <c r="N837" i="10"/>
  <c r="K838" i="10"/>
  <c r="P355" i="1" s="1"/>
  <c r="Q355" i="1" s="1"/>
  <c r="L838" i="10"/>
  <c r="R355" i="1" s="1"/>
  <c r="S355" i="1" s="1"/>
  <c r="M838" i="10"/>
  <c r="N838" i="10"/>
  <c r="K839" i="10"/>
  <c r="P348" i="1" s="1"/>
  <c r="Q348" i="1" s="1"/>
  <c r="L839" i="10"/>
  <c r="R348" i="1" s="1"/>
  <c r="S348" i="1" s="1"/>
  <c r="M839" i="10"/>
  <c r="N839" i="10"/>
  <c r="K840" i="10"/>
  <c r="L840" i="10"/>
  <c r="R345" i="1" s="1"/>
  <c r="S345" i="1" s="1"/>
  <c r="M840" i="10"/>
  <c r="N840" i="10"/>
  <c r="K841" i="10"/>
  <c r="P367" i="1" s="1"/>
  <c r="Q367" i="1" s="1"/>
  <c r="L841" i="10"/>
  <c r="R367" i="1" s="1"/>
  <c r="S367" i="1" s="1"/>
  <c r="M841" i="10"/>
  <c r="N841" i="10"/>
  <c r="K842" i="10"/>
  <c r="P507" i="1" s="1"/>
  <c r="Q507" i="1" s="1"/>
  <c r="L842" i="10"/>
  <c r="R507" i="1" s="1"/>
  <c r="S507" i="1" s="1"/>
  <c r="M842" i="10"/>
  <c r="N842" i="10"/>
  <c r="K843" i="10"/>
  <c r="P374" i="1" s="1"/>
  <c r="Q374" i="1" s="1"/>
  <c r="L843" i="10"/>
  <c r="R374" i="1" s="1"/>
  <c r="S374" i="1" s="1"/>
  <c r="M843" i="10"/>
  <c r="N843" i="10"/>
  <c r="K844" i="10"/>
  <c r="L844" i="10"/>
  <c r="M844" i="10"/>
  <c r="N844" i="10"/>
  <c r="K845" i="10"/>
  <c r="L845" i="10"/>
  <c r="M845" i="10"/>
  <c r="N845" i="10"/>
  <c r="K846" i="10"/>
  <c r="L846" i="10"/>
  <c r="R502" i="1" s="1"/>
  <c r="S502" i="1" s="1"/>
  <c r="M846" i="10"/>
  <c r="N846" i="10"/>
  <c r="K847" i="10"/>
  <c r="P506" i="1" s="1"/>
  <c r="Q506" i="1" s="1"/>
  <c r="L847" i="10"/>
  <c r="R506" i="1" s="1"/>
  <c r="S506" i="1" s="1"/>
  <c r="M847" i="10"/>
  <c r="N847" i="10"/>
  <c r="K848" i="10"/>
  <c r="L848" i="10"/>
  <c r="R509" i="1" s="1"/>
  <c r="S509" i="1" s="1"/>
  <c r="M848" i="10"/>
  <c r="N848" i="10"/>
  <c r="K849" i="10"/>
  <c r="L849" i="10"/>
  <c r="R517" i="1" s="1"/>
  <c r="S517" i="1" s="1"/>
  <c r="M849" i="10"/>
  <c r="N849" i="10"/>
  <c r="K850" i="10"/>
  <c r="L850" i="10"/>
  <c r="R378" i="1" s="1"/>
  <c r="S378" i="1" s="1"/>
  <c r="M850" i="10"/>
  <c r="N850" i="10"/>
  <c r="K851" i="10"/>
  <c r="L851" i="10"/>
  <c r="R510" i="1" s="1"/>
  <c r="S510" i="1" s="1"/>
  <c r="M851" i="10"/>
  <c r="N851" i="10"/>
  <c r="K852" i="10"/>
  <c r="P503" i="1" s="1"/>
  <c r="Q503" i="1" s="1"/>
  <c r="L852" i="10"/>
  <c r="R503" i="1" s="1"/>
  <c r="S503" i="1" s="1"/>
  <c r="M852" i="10"/>
  <c r="N852" i="10"/>
  <c r="K853" i="10"/>
  <c r="P505" i="1" s="1"/>
  <c r="Q505" i="1" s="1"/>
  <c r="L853" i="10"/>
  <c r="R505" i="1" s="1"/>
  <c r="S505" i="1" s="1"/>
  <c r="M853" i="10"/>
  <c r="N853" i="10"/>
  <c r="K854" i="10"/>
  <c r="P376" i="1" s="1"/>
  <c r="Q376" i="1" s="1"/>
  <c r="L854" i="10"/>
  <c r="R376" i="1" s="1"/>
  <c r="S376" i="1" s="1"/>
  <c r="M854" i="10"/>
  <c r="N854" i="10"/>
  <c r="K855" i="10"/>
  <c r="P520" i="1" s="1"/>
  <c r="Q520" i="1" s="1"/>
  <c r="L855" i="10"/>
  <c r="R520" i="1" s="1"/>
  <c r="S520" i="1" s="1"/>
  <c r="M855" i="10"/>
  <c r="N855" i="10"/>
  <c r="K856" i="10"/>
  <c r="P511" i="1" s="1"/>
  <c r="Q511" i="1" s="1"/>
  <c r="L856" i="10"/>
  <c r="R511" i="1" s="1"/>
  <c r="S511" i="1" s="1"/>
  <c r="M856" i="10"/>
  <c r="N856" i="10"/>
  <c r="K857" i="10"/>
  <c r="P504" i="1" s="1"/>
  <c r="Q504" i="1" s="1"/>
  <c r="L857" i="10"/>
  <c r="R504" i="1" s="1"/>
  <c r="S504" i="1" s="1"/>
  <c r="M857" i="10"/>
  <c r="N857" i="10"/>
  <c r="K858" i="10"/>
  <c r="P521" i="1" s="1"/>
  <c r="Q521" i="1" s="1"/>
  <c r="L858" i="10"/>
  <c r="R521" i="1" s="1"/>
  <c r="S521" i="1" s="1"/>
  <c r="M858" i="10"/>
  <c r="N858" i="10"/>
  <c r="K859" i="10"/>
  <c r="P512" i="1" s="1"/>
  <c r="Q512" i="1" s="1"/>
  <c r="L859" i="10"/>
  <c r="R512" i="1" s="1"/>
  <c r="S512" i="1" s="1"/>
  <c r="M859" i="10"/>
  <c r="N859" i="10"/>
  <c r="K860" i="10"/>
  <c r="P377" i="1" s="1"/>
  <c r="Q377" i="1" s="1"/>
  <c r="L860" i="10"/>
  <c r="R377" i="1" s="1"/>
  <c r="S377" i="1" s="1"/>
  <c r="M860" i="10"/>
  <c r="N860" i="10"/>
  <c r="K861" i="10"/>
  <c r="P528" i="1" s="1"/>
  <c r="Q528" i="1" s="1"/>
  <c r="L861" i="10"/>
  <c r="R528" i="1" s="1"/>
  <c r="S528" i="1" s="1"/>
  <c r="M861" i="10"/>
  <c r="N861" i="10"/>
  <c r="K862" i="10"/>
  <c r="L862" i="10"/>
  <c r="M862" i="10"/>
  <c r="N862" i="10"/>
  <c r="K863" i="10"/>
  <c r="L863" i="10"/>
  <c r="R518" i="1" s="1"/>
  <c r="S518" i="1" s="1"/>
  <c r="M863" i="10"/>
  <c r="N863" i="10"/>
  <c r="K864" i="10"/>
  <c r="L864" i="10"/>
  <c r="R373" i="1" s="1"/>
  <c r="S373" i="1" s="1"/>
  <c r="M864" i="10"/>
  <c r="N864" i="10"/>
  <c r="K865" i="10"/>
  <c r="L865" i="10"/>
  <c r="M865" i="10"/>
  <c r="N865" i="10"/>
  <c r="K866" i="10"/>
  <c r="L866" i="10"/>
  <c r="M866" i="10"/>
  <c r="N866" i="10"/>
  <c r="K867" i="10"/>
  <c r="P362" i="1" s="1"/>
  <c r="Q362" i="1" s="1"/>
  <c r="L867" i="10"/>
  <c r="R362" i="1" s="1"/>
  <c r="S362" i="1" s="1"/>
  <c r="M867" i="10"/>
  <c r="N867" i="10"/>
  <c r="K868" i="10"/>
  <c r="P523" i="1" s="1"/>
  <c r="Q523" i="1" s="1"/>
  <c r="L868" i="10"/>
  <c r="R523" i="1" s="1"/>
  <c r="S523" i="1" s="1"/>
  <c r="M868" i="10"/>
  <c r="N868" i="10"/>
  <c r="K869" i="10"/>
  <c r="L869" i="10"/>
  <c r="R525" i="1" s="1"/>
  <c r="S525" i="1" s="1"/>
  <c r="M869" i="10"/>
  <c r="N869" i="10"/>
  <c r="K870" i="10"/>
  <c r="L870" i="10"/>
  <c r="M870" i="10"/>
  <c r="N870" i="10"/>
  <c r="K871" i="10"/>
  <c r="P522" i="1" s="1"/>
  <c r="Q522" i="1" s="1"/>
  <c r="L871" i="10"/>
  <c r="R522" i="1" s="1"/>
  <c r="S522" i="1" s="1"/>
  <c r="M871" i="10"/>
  <c r="N871" i="10"/>
  <c r="K872" i="10"/>
  <c r="P519" i="1" s="1"/>
  <c r="Q519" i="1" s="1"/>
  <c r="L872" i="10"/>
  <c r="R519" i="1" s="1"/>
  <c r="S519" i="1" s="1"/>
  <c r="M872" i="10"/>
  <c r="N872" i="10"/>
  <c r="K873" i="10"/>
  <c r="L873" i="10"/>
  <c r="M873" i="10"/>
  <c r="N873" i="10"/>
  <c r="K874" i="10"/>
  <c r="L874" i="10"/>
  <c r="M874" i="10"/>
  <c r="N874" i="10"/>
  <c r="K875" i="10"/>
  <c r="P513" i="1" s="1"/>
  <c r="Q513" i="1" s="1"/>
  <c r="L875" i="10"/>
  <c r="R513" i="1" s="1"/>
  <c r="S513" i="1" s="1"/>
  <c r="M875" i="10"/>
  <c r="N875" i="10"/>
  <c r="K876" i="10"/>
  <c r="P527" i="1" s="1"/>
  <c r="Q527" i="1" s="1"/>
  <c r="L876" i="10"/>
  <c r="R527" i="1" s="1"/>
  <c r="S527" i="1" s="1"/>
  <c r="M876" i="10"/>
  <c r="N876" i="10"/>
  <c r="K877" i="10"/>
  <c r="L877" i="10"/>
  <c r="R541" i="1" s="1"/>
  <c r="S541" i="1" s="1"/>
  <c r="M877" i="10"/>
  <c r="N877" i="10"/>
  <c r="K878" i="10"/>
  <c r="L878" i="10"/>
  <c r="R526" i="1" s="1"/>
  <c r="S526" i="1" s="1"/>
  <c r="M878" i="10"/>
  <c r="N878" i="10"/>
  <c r="K879" i="10"/>
  <c r="P516" i="1" s="1"/>
  <c r="Q516" i="1" s="1"/>
  <c r="L879" i="10"/>
  <c r="R516" i="1" s="1"/>
  <c r="S516" i="1" s="1"/>
  <c r="M879" i="10"/>
  <c r="N879" i="10"/>
  <c r="K880" i="10"/>
  <c r="P375" i="1" s="1"/>
  <c r="Q375" i="1" s="1"/>
  <c r="L880" i="10"/>
  <c r="R375" i="1" s="1"/>
  <c r="S375" i="1" s="1"/>
  <c r="M880" i="10"/>
  <c r="N880" i="10"/>
  <c r="K881" i="10"/>
  <c r="P364" i="1" s="1"/>
  <c r="Q364" i="1" s="1"/>
  <c r="L881" i="10"/>
  <c r="R364" i="1" s="1"/>
  <c r="S364" i="1" s="1"/>
  <c r="M881" i="10"/>
  <c r="N881" i="10"/>
  <c r="K882" i="10"/>
  <c r="P514" i="1" s="1"/>
  <c r="Q514" i="1" s="1"/>
  <c r="L882" i="10"/>
  <c r="R514" i="1" s="1"/>
  <c r="S514" i="1" s="1"/>
  <c r="M882" i="10"/>
  <c r="N882" i="10"/>
  <c r="K883" i="10"/>
  <c r="P515" i="1" s="1"/>
  <c r="Q515" i="1" s="1"/>
  <c r="L883" i="10"/>
  <c r="R515" i="1" s="1"/>
  <c r="S515" i="1" s="1"/>
  <c r="M883" i="10"/>
  <c r="N883" i="10"/>
  <c r="K884" i="10"/>
  <c r="P508" i="1" s="1"/>
  <c r="Q508" i="1" s="1"/>
  <c r="L884" i="10"/>
  <c r="R508" i="1" s="1"/>
  <c r="S508" i="1" s="1"/>
  <c r="M884" i="10"/>
  <c r="N884" i="10"/>
  <c r="K885" i="10"/>
  <c r="L885" i="10"/>
  <c r="R501" i="1" s="1"/>
  <c r="S501" i="1" s="1"/>
  <c r="M885" i="10"/>
  <c r="N885" i="10"/>
  <c r="K886" i="10"/>
  <c r="L886" i="10"/>
  <c r="M886" i="10"/>
  <c r="N886" i="10"/>
  <c r="K887" i="10"/>
  <c r="L887" i="10"/>
  <c r="M887" i="10"/>
  <c r="N887" i="10"/>
  <c r="K888" i="10"/>
  <c r="L888" i="10"/>
  <c r="M888" i="10"/>
  <c r="N888" i="10"/>
  <c r="K889" i="10"/>
  <c r="L889" i="10"/>
  <c r="M889" i="10"/>
  <c r="N889" i="10"/>
  <c r="K890" i="10"/>
  <c r="L890" i="10"/>
  <c r="M890" i="10"/>
  <c r="N890" i="10"/>
  <c r="K891" i="10"/>
  <c r="P529" i="1" s="1"/>
  <c r="Q529" i="1" s="1"/>
  <c r="L891" i="10"/>
  <c r="R529" i="1" s="1"/>
  <c r="S529" i="1" s="1"/>
  <c r="M891" i="10"/>
  <c r="N891" i="10"/>
  <c r="K892" i="10"/>
  <c r="P379" i="1" s="1"/>
  <c r="Q379" i="1" s="1"/>
  <c r="L892" i="10"/>
  <c r="R379" i="1" s="1"/>
  <c r="S379" i="1" s="1"/>
  <c r="M892" i="10"/>
  <c r="N892" i="10"/>
  <c r="K893" i="10"/>
  <c r="L893" i="10"/>
  <c r="M893" i="10"/>
  <c r="N893" i="10"/>
  <c r="K894" i="10"/>
  <c r="P531" i="1" s="1"/>
  <c r="Q531" i="1" s="1"/>
  <c r="L894" i="10"/>
  <c r="R531" i="1" s="1"/>
  <c r="S531" i="1" s="1"/>
  <c r="M894" i="10"/>
  <c r="N894" i="10"/>
  <c r="K895" i="10"/>
  <c r="L895" i="10"/>
  <c r="M895" i="10"/>
  <c r="N895" i="10"/>
  <c r="K896" i="10"/>
  <c r="P536" i="1" s="1"/>
  <c r="Q536" i="1" s="1"/>
  <c r="L896" i="10"/>
  <c r="R536" i="1" s="1"/>
  <c r="S536" i="1" s="1"/>
  <c r="M896" i="10"/>
  <c r="N896" i="10"/>
  <c r="K897" i="10"/>
  <c r="P392" i="1" s="1"/>
  <c r="Q392" i="1" s="1"/>
  <c r="L897" i="10"/>
  <c r="R392" i="1" s="1"/>
  <c r="S392" i="1" s="1"/>
  <c r="M897" i="10"/>
  <c r="N897" i="10"/>
  <c r="K898" i="10"/>
  <c r="P390" i="1" s="1"/>
  <c r="Q390" i="1" s="1"/>
  <c r="L898" i="10"/>
  <c r="R390" i="1" s="1"/>
  <c r="S390" i="1" s="1"/>
  <c r="M898" i="10"/>
  <c r="N898" i="10"/>
  <c r="K899" i="10"/>
  <c r="L899" i="10"/>
  <c r="M899" i="10"/>
  <c r="N899" i="10"/>
  <c r="K900" i="10"/>
  <c r="L900" i="10"/>
  <c r="M900" i="10"/>
  <c r="N900" i="10"/>
  <c r="K901" i="10"/>
  <c r="L901" i="10"/>
  <c r="R389" i="1" s="1"/>
  <c r="S389" i="1" s="1"/>
  <c r="M901" i="10"/>
  <c r="N901" i="10"/>
  <c r="K902" i="10"/>
  <c r="P382" i="1" s="1"/>
  <c r="Q382" i="1" s="1"/>
  <c r="L902" i="10"/>
  <c r="R382" i="1" s="1"/>
  <c r="S382" i="1" s="1"/>
  <c r="M902" i="10"/>
  <c r="N902" i="10"/>
  <c r="K903" i="10"/>
  <c r="P385" i="1" s="1"/>
  <c r="Q385" i="1" s="1"/>
  <c r="L903" i="10"/>
  <c r="R385" i="1" s="1"/>
  <c r="S385" i="1" s="1"/>
  <c r="M903" i="10"/>
  <c r="N903" i="10"/>
  <c r="K904" i="10"/>
  <c r="L904" i="10"/>
  <c r="R386" i="1" s="1"/>
  <c r="S386" i="1" s="1"/>
  <c r="M904" i="10"/>
  <c r="N904" i="10"/>
  <c r="K905" i="10"/>
  <c r="P383" i="1" s="1"/>
  <c r="Q383" i="1" s="1"/>
  <c r="L905" i="10"/>
  <c r="R383" i="1" s="1"/>
  <c r="S383" i="1" s="1"/>
  <c r="M905" i="10"/>
  <c r="N905" i="10"/>
  <c r="K906" i="10"/>
  <c r="P388" i="1" s="1"/>
  <c r="Q388" i="1" s="1"/>
  <c r="L906" i="10"/>
  <c r="R388" i="1" s="1"/>
  <c r="S388" i="1" s="1"/>
  <c r="M906" i="10"/>
  <c r="N906" i="10"/>
  <c r="K907" i="10"/>
  <c r="P530" i="1" s="1"/>
  <c r="Q530" i="1" s="1"/>
  <c r="L907" i="10"/>
  <c r="R530" i="1" s="1"/>
  <c r="S530" i="1" s="1"/>
  <c r="M907" i="10"/>
  <c r="N907" i="10"/>
  <c r="K908" i="10"/>
  <c r="P387" i="1" s="1"/>
  <c r="Q387" i="1" s="1"/>
  <c r="L908" i="10"/>
  <c r="R387" i="1" s="1"/>
  <c r="S387" i="1" s="1"/>
  <c r="M908" i="10"/>
  <c r="N908" i="10"/>
  <c r="K909" i="10"/>
  <c r="P532" i="1" s="1"/>
  <c r="Q532" i="1" s="1"/>
  <c r="L909" i="10"/>
  <c r="R532" i="1" s="1"/>
  <c r="S532" i="1" s="1"/>
  <c r="M909" i="10"/>
  <c r="N909" i="10"/>
  <c r="K910" i="10"/>
  <c r="L910" i="10"/>
  <c r="M910" i="10"/>
  <c r="N910" i="10"/>
  <c r="K911" i="10"/>
  <c r="L911" i="10"/>
  <c r="M911" i="10"/>
  <c r="N911" i="10"/>
  <c r="K912" i="10"/>
  <c r="L912" i="10"/>
  <c r="M912" i="10"/>
  <c r="N912" i="10"/>
  <c r="K913" i="10"/>
  <c r="P391" i="1" s="1"/>
  <c r="Q391" i="1" s="1"/>
  <c r="L913" i="10"/>
  <c r="R391" i="1" s="1"/>
  <c r="S391" i="1" s="1"/>
  <c r="M913" i="10"/>
  <c r="N913" i="10"/>
  <c r="K914" i="10"/>
  <c r="L914" i="10"/>
  <c r="M914" i="10"/>
  <c r="N914" i="10"/>
  <c r="K915" i="10"/>
  <c r="L915" i="10"/>
  <c r="M915" i="10"/>
  <c r="N915" i="10"/>
  <c r="K916" i="10"/>
  <c r="P380" i="1" s="1"/>
  <c r="Q380" i="1" s="1"/>
  <c r="L916" i="10"/>
  <c r="R380" i="1" s="1"/>
  <c r="S380" i="1" s="1"/>
  <c r="M916" i="10"/>
  <c r="N916" i="10"/>
  <c r="K917" i="10"/>
  <c r="P393" i="1" s="1"/>
  <c r="Q393" i="1" s="1"/>
  <c r="L917" i="10"/>
  <c r="R393" i="1" s="1"/>
  <c r="S393" i="1" s="1"/>
  <c r="M917" i="10"/>
  <c r="N917" i="10"/>
  <c r="K918" i="10"/>
  <c r="L918" i="10"/>
  <c r="R381" i="1" s="1"/>
  <c r="S381" i="1" s="1"/>
  <c r="M918" i="10"/>
  <c r="N918" i="10"/>
  <c r="K919" i="10"/>
  <c r="P384" i="1" s="1"/>
  <c r="Q384" i="1" s="1"/>
  <c r="L919" i="10"/>
  <c r="R384" i="1" s="1"/>
  <c r="S384" i="1" s="1"/>
  <c r="M919" i="10"/>
  <c r="N919" i="10"/>
  <c r="K920" i="10"/>
  <c r="L920" i="10"/>
  <c r="M920" i="10"/>
  <c r="N920" i="10"/>
  <c r="K921" i="10"/>
  <c r="L921" i="10"/>
  <c r="R533" i="1" s="1"/>
  <c r="S533" i="1" s="1"/>
  <c r="M921" i="10"/>
  <c r="N921" i="10"/>
  <c r="K922" i="10"/>
  <c r="P563" i="1" s="1"/>
  <c r="Q563" i="1" s="1"/>
  <c r="L922" i="10"/>
  <c r="R563" i="1" s="1"/>
  <c r="S563" i="1" s="1"/>
  <c r="M922" i="10"/>
  <c r="N922" i="10"/>
  <c r="K923" i="10"/>
  <c r="L923" i="10"/>
  <c r="M923" i="10"/>
  <c r="N923" i="10"/>
  <c r="K924" i="10"/>
  <c r="P551" i="1" s="1"/>
  <c r="Q551" i="1" s="1"/>
  <c r="L924" i="10"/>
  <c r="R551" i="1" s="1"/>
  <c r="S551" i="1" s="1"/>
  <c r="M924" i="10"/>
  <c r="N924" i="10"/>
  <c r="K925" i="10"/>
  <c r="P557" i="1" s="1"/>
  <c r="Q557" i="1" s="1"/>
  <c r="L925" i="10"/>
  <c r="R557" i="1" s="1"/>
  <c r="S557" i="1" s="1"/>
  <c r="M925" i="10"/>
  <c r="N925" i="10"/>
  <c r="K926" i="10"/>
  <c r="P543" i="1" s="1"/>
  <c r="Q543" i="1" s="1"/>
  <c r="L926" i="10"/>
  <c r="R543" i="1" s="1"/>
  <c r="S543" i="1" s="1"/>
  <c r="M926" i="10"/>
  <c r="N926" i="10"/>
  <c r="K927" i="10"/>
  <c r="L927" i="10"/>
  <c r="M927" i="10"/>
  <c r="N927" i="10"/>
  <c r="K928" i="10"/>
  <c r="L928" i="10"/>
  <c r="R549" i="1" s="1"/>
  <c r="S549" i="1" s="1"/>
  <c r="M928" i="10"/>
  <c r="N928" i="10"/>
  <c r="K929" i="10"/>
  <c r="L929" i="10"/>
  <c r="R554" i="1" s="1"/>
  <c r="S554" i="1" s="1"/>
  <c r="M929" i="10"/>
  <c r="N929" i="10"/>
  <c r="K930" i="10"/>
  <c r="P537" i="1" s="1"/>
  <c r="Q537" i="1" s="1"/>
  <c r="L930" i="10"/>
  <c r="R537" i="1" s="1"/>
  <c r="S537" i="1" s="1"/>
  <c r="M930" i="10"/>
  <c r="N930" i="10"/>
  <c r="K931" i="10"/>
  <c r="L931" i="10"/>
  <c r="R562" i="1" s="1"/>
  <c r="S562" i="1" s="1"/>
  <c r="M931" i="10"/>
  <c r="N931" i="10"/>
  <c r="K932" i="10"/>
  <c r="P548" i="1" s="1"/>
  <c r="Q548" i="1" s="1"/>
  <c r="L932" i="10"/>
  <c r="R548" i="1" s="1"/>
  <c r="S548" i="1" s="1"/>
  <c r="M932" i="10"/>
  <c r="N932" i="10"/>
  <c r="K933" i="10"/>
  <c r="P556" i="1" s="1"/>
  <c r="Q556" i="1" s="1"/>
  <c r="L933" i="10"/>
  <c r="R556" i="1" s="1"/>
  <c r="S556" i="1" s="1"/>
  <c r="M933" i="10"/>
  <c r="N933" i="10"/>
  <c r="K934" i="10"/>
  <c r="P558" i="1" s="1"/>
  <c r="Q558" i="1" s="1"/>
  <c r="L934" i="10"/>
  <c r="R558" i="1" s="1"/>
  <c r="S558" i="1" s="1"/>
  <c r="M934" i="10"/>
  <c r="N934" i="10"/>
  <c r="K935" i="10"/>
  <c r="L935" i="10"/>
  <c r="R565" i="1" s="1"/>
  <c r="S565" i="1" s="1"/>
  <c r="M935" i="10"/>
  <c r="N935" i="10"/>
  <c r="K936" i="10"/>
  <c r="P550" i="1" s="1"/>
  <c r="Q550" i="1" s="1"/>
  <c r="L936" i="10"/>
  <c r="R550" i="1" s="1"/>
  <c r="S550" i="1" s="1"/>
  <c r="M936" i="10"/>
  <c r="N936" i="10"/>
  <c r="K937" i="10"/>
  <c r="P559" i="1" s="1"/>
  <c r="Q559" i="1" s="1"/>
  <c r="L937" i="10"/>
  <c r="R559" i="1" s="1"/>
  <c r="S559" i="1" s="1"/>
  <c r="M937" i="10"/>
  <c r="N937" i="10"/>
  <c r="K938" i="10"/>
  <c r="P564" i="1" s="1"/>
  <c r="Q564" i="1" s="1"/>
  <c r="L938" i="10"/>
  <c r="R564" i="1" s="1"/>
  <c r="S564" i="1" s="1"/>
  <c r="M938" i="10"/>
  <c r="N938" i="10"/>
  <c r="K939" i="10"/>
  <c r="P540" i="1" s="1"/>
  <c r="Q540" i="1" s="1"/>
  <c r="L939" i="10"/>
  <c r="R540" i="1" s="1"/>
  <c r="S540" i="1" s="1"/>
  <c r="M939" i="10"/>
  <c r="N939" i="10"/>
  <c r="K940" i="10"/>
  <c r="P542" i="1" s="1"/>
  <c r="Q542" i="1" s="1"/>
  <c r="L940" i="10"/>
  <c r="R542" i="1" s="1"/>
  <c r="S542" i="1" s="1"/>
  <c r="M940" i="10"/>
  <c r="N940" i="10"/>
  <c r="K941" i="10"/>
  <c r="P555" i="1" s="1"/>
  <c r="Q555" i="1" s="1"/>
  <c r="L941" i="10"/>
  <c r="R555" i="1" s="1"/>
  <c r="S555" i="1" s="1"/>
  <c r="M941" i="10"/>
  <c r="N941" i="10"/>
  <c r="K942" i="10"/>
  <c r="P547" i="1" s="1"/>
  <c r="Q547" i="1" s="1"/>
  <c r="L942" i="10"/>
  <c r="R547" i="1" s="1"/>
  <c r="S547" i="1" s="1"/>
  <c r="M942" i="10"/>
  <c r="N942" i="10"/>
  <c r="K943" i="10"/>
  <c r="P538" i="1" s="1"/>
  <c r="Q538" i="1" s="1"/>
  <c r="L943" i="10"/>
  <c r="R538" i="1" s="1"/>
  <c r="S538" i="1" s="1"/>
  <c r="M943" i="10"/>
  <c r="N943" i="10"/>
  <c r="K944" i="10"/>
  <c r="P552" i="1" s="1"/>
  <c r="Q552" i="1" s="1"/>
  <c r="L944" i="10"/>
  <c r="R552" i="1" s="1"/>
  <c r="S552" i="1" s="1"/>
  <c r="M944" i="10"/>
  <c r="N944" i="10"/>
  <c r="K945" i="10"/>
  <c r="P561" i="1" s="1"/>
  <c r="Q561" i="1" s="1"/>
  <c r="L945" i="10"/>
  <c r="R561" i="1" s="1"/>
  <c r="S561" i="1" s="1"/>
  <c r="M945" i="10"/>
  <c r="N945" i="10"/>
  <c r="K946" i="10"/>
  <c r="P544" i="1" s="1"/>
  <c r="Q544" i="1" s="1"/>
  <c r="L946" i="10"/>
  <c r="R544" i="1" s="1"/>
  <c r="S544" i="1" s="1"/>
  <c r="M946" i="10"/>
  <c r="N946" i="10"/>
  <c r="K947" i="10"/>
  <c r="P539" i="1" s="1"/>
  <c r="Q539" i="1" s="1"/>
  <c r="L947" i="10"/>
  <c r="R539" i="1" s="1"/>
  <c r="S539" i="1" s="1"/>
  <c r="M947" i="10"/>
  <c r="N947" i="10"/>
  <c r="K948" i="10"/>
  <c r="P553" i="1" s="1"/>
  <c r="Q553" i="1" s="1"/>
  <c r="L948" i="10"/>
  <c r="R553" i="1" s="1"/>
  <c r="S553" i="1" s="1"/>
  <c r="M948" i="10"/>
  <c r="N948" i="10"/>
  <c r="K949" i="10"/>
  <c r="P545" i="1" s="1"/>
  <c r="Q545" i="1" s="1"/>
  <c r="L949" i="10"/>
  <c r="R545" i="1" s="1"/>
  <c r="S545" i="1" s="1"/>
  <c r="M949" i="10"/>
  <c r="N949" i="10"/>
  <c r="K950" i="10"/>
  <c r="L950" i="10"/>
  <c r="R534" i="1" s="1"/>
  <c r="S534" i="1" s="1"/>
  <c r="M950" i="10"/>
  <c r="N950" i="10"/>
  <c r="K951" i="10"/>
  <c r="P535" i="1" s="1"/>
  <c r="Q535" i="1" s="1"/>
  <c r="L951" i="10"/>
  <c r="R535" i="1" s="1"/>
  <c r="S535" i="1" s="1"/>
  <c r="M951" i="10"/>
  <c r="N951" i="10"/>
  <c r="K952" i="10"/>
  <c r="P560" i="1" s="1"/>
  <c r="Q560" i="1" s="1"/>
  <c r="L952" i="10"/>
  <c r="R560" i="1" s="1"/>
  <c r="S560" i="1" s="1"/>
  <c r="M952" i="10"/>
  <c r="N952" i="10"/>
  <c r="K953" i="10"/>
  <c r="L953" i="10"/>
  <c r="M953" i="10"/>
  <c r="N953" i="10"/>
  <c r="K954" i="10"/>
  <c r="P577" i="1" s="1"/>
  <c r="Q577" i="1" s="1"/>
  <c r="L954" i="10"/>
  <c r="R577" i="1" s="1"/>
  <c r="S577" i="1" s="1"/>
  <c r="M954" i="10"/>
  <c r="N954" i="10"/>
  <c r="K955" i="10"/>
  <c r="P567" i="1" s="1"/>
  <c r="Q567" i="1" s="1"/>
  <c r="L955" i="10"/>
  <c r="R567" i="1" s="1"/>
  <c r="S567" i="1" s="1"/>
  <c r="M955" i="10"/>
  <c r="N955" i="10"/>
  <c r="K956" i="10"/>
  <c r="P575" i="1" s="1"/>
  <c r="Q575" i="1" s="1"/>
  <c r="L956" i="10"/>
  <c r="R575" i="1" s="1"/>
  <c r="S575" i="1" s="1"/>
  <c r="M956" i="10"/>
  <c r="N956" i="10"/>
  <c r="K957" i="10"/>
  <c r="P571" i="1" s="1"/>
  <c r="Q571" i="1" s="1"/>
  <c r="L957" i="10"/>
  <c r="R571" i="1" s="1"/>
  <c r="S571" i="1" s="1"/>
  <c r="M957" i="10"/>
  <c r="N957" i="10"/>
  <c r="K958" i="10"/>
  <c r="P572" i="1" s="1"/>
  <c r="Q572" i="1" s="1"/>
  <c r="L958" i="10"/>
  <c r="R572" i="1" s="1"/>
  <c r="S572" i="1" s="1"/>
  <c r="M958" i="10"/>
  <c r="N958" i="10"/>
  <c r="K959" i="10"/>
  <c r="P574" i="1" s="1"/>
  <c r="Q574" i="1" s="1"/>
  <c r="L959" i="10"/>
  <c r="R574" i="1" s="1"/>
  <c r="S574" i="1" s="1"/>
  <c r="M959" i="10"/>
  <c r="N959" i="10"/>
  <c r="K960" i="10"/>
  <c r="L960" i="10"/>
  <c r="R586" i="1" s="1"/>
  <c r="S586" i="1" s="1"/>
  <c r="M960" i="10"/>
  <c r="N960" i="10"/>
  <c r="K961" i="10"/>
  <c r="P566" i="1" s="1"/>
  <c r="Q566" i="1" s="1"/>
  <c r="L961" i="10"/>
  <c r="R566" i="1" s="1"/>
  <c r="S566" i="1" s="1"/>
  <c r="M961" i="10"/>
  <c r="N961" i="10"/>
  <c r="K962" i="10"/>
  <c r="P569" i="1" s="1"/>
  <c r="Q569" i="1" s="1"/>
  <c r="L962" i="10"/>
  <c r="R569" i="1" s="1"/>
  <c r="S569" i="1" s="1"/>
  <c r="M962" i="10"/>
  <c r="N962" i="10"/>
  <c r="K963" i="10"/>
  <c r="L963" i="10"/>
  <c r="R581" i="1" s="1"/>
  <c r="S581" i="1" s="1"/>
  <c r="M963" i="10"/>
  <c r="N963" i="10"/>
  <c r="K964" i="10"/>
  <c r="P568" i="1" s="1"/>
  <c r="Q568" i="1" s="1"/>
  <c r="L964" i="10"/>
  <c r="R568" i="1" s="1"/>
  <c r="S568" i="1" s="1"/>
  <c r="M964" i="10"/>
  <c r="N964" i="10"/>
  <c r="K965" i="10"/>
  <c r="P576" i="1" s="1"/>
  <c r="Q576" i="1" s="1"/>
  <c r="L965" i="10"/>
  <c r="R576" i="1" s="1"/>
  <c r="S576" i="1" s="1"/>
  <c r="M965" i="10"/>
  <c r="N965" i="10"/>
  <c r="K966" i="10"/>
  <c r="P590" i="1" s="1"/>
  <c r="Q590" i="1" s="1"/>
  <c r="L966" i="10"/>
  <c r="R590" i="1" s="1"/>
  <c r="S590" i="1" s="1"/>
  <c r="M966" i="10"/>
  <c r="N966" i="10"/>
  <c r="K967" i="10"/>
  <c r="P580" i="1" s="1"/>
  <c r="Q580" i="1" s="1"/>
  <c r="L967" i="10"/>
  <c r="R580" i="1" s="1"/>
  <c r="S580" i="1" s="1"/>
  <c r="M967" i="10"/>
  <c r="N967" i="10"/>
  <c r="K968" i="10"/>
  <c r="L968" i="10"/>
  <c r="M968" i="10"/>
  <c r="N968" i="10"/>
  <c r="K969" i="10"/>
  <c r="P573" i="1" s="1"/>
  <c r="Q573" i="1" s="1"/>
  <c r="L969" i="10"/>
  <c r="R573" i="1" s="1"/>
  <c r="S573" i="1" s="1"/>
  <c r="M969" i="10"/>
  <c r="N969" i="10"/>
  <c r="K970" i="10"/>
  <c r="L970" i="10"/>
  <c r="M970" i="10"/>
  <c r="N970" i="10"/>
  <c r="K971" i="10"/>
  <c r="L971" i="10"/>
  <c r="M971" i="10"/>
  <c r="N971" i="10"/>
  <c r="K972" i="10"/>
  <c r="L972" i="10"/>
  <c r="R570" i="1" s="1"/>
  <c r="S570" i="1" s="1"/>
  <c r="M972" i="10"/>
  <c r="N972" i="10"/>
  <c r="K973" i="10"/>
  <c r="L973" i="10"/>
  <c r="R578" i="1" s="1"/>
  <c r="S578" i="1" s="1"/>
  <c r="M973" i="10"/>
  <c r="N973" i="10"/>
  <c r="K974" i="10"/>
  <c r="L974" i="10"/>
  <c r="M974" i="10"/>
  <c r="N974" i="10"/>
  <c r="K975" i="10"/>
  <c r="P651" i="1" s="1"/>
  <c r="Q651" i="1" s="1"/>
  <c r="L975" i="10"/>
  <c r="R651" i="1" s="1"/>
  <c r="S651" i="1" s="1"/>
  <c r="M975" i="10"/>
  <c r="N975" i="10"/>
  <c r="K976" i="10"/>
  <c r="L976" i="10"/>
  <c r="M976" i="10"/>
  <c r="N976" i="10"/>
  <c r="K977" i="10"/>
  <c r="P667" i="1" s="1"/>
  <c r="Q667" i="1" s="1"/>
  <c r="L977" i="10"/>
  <c r="R667" i="1" s="1"/>
  <c r="S667" i="1" s="1"/>
  <c r="M977" i="10"/>
  <c r="N977" i="10"/>
  <c r="K978" i="10"/>
  <c r="L978" i="10"/>
  <c r="R594" i="1" s="1"/>
  <c r="S594" i="1" s="1"/>
  <c r="M978" i="10"/>
  <c r="N978" i="10"/>
  <c r="K979" i="10"/>
  <c r="L979" i="10"/>
  <c r="R601" i="1" s="1"/>
  <c r="S601" i="1" s="1"/>
  <c r="M979" i="10"/>
  <c r="N979" i="10"/>
  <c r="K980" i="10"/>
  <c r="P579" i="1" s="1"/>
  <c r="Q579" i="1" s="1"/>
  <c r="L980" i="10"/>
  <c r="R579" i="1" s="1"/>
  <c r="S579" i="1" s="1"/>
  <c r="M980" i="10"/>
  <c r="N980" i="10"/>
  <c r="K981" i="10"/>
  <c r="L981" i="10"/>
  <c r="M981" i="10"/>
  <c r="N981" i="10"/>
  <c r="K982" i="10"/>
  <c r="L982" i="10"/>
  <c r="M982" i="10"/>
  <c r="N982" i="10"/>
  <c r="K983" i="10"/>
  <c r="P584" i="1" s="1"/>
  <c r="Q584" i="1" s="1"/>
  <c r="L983" i="10"/>
  <c r="R584" i="1" s="1"/>
  <c r="S584" i="1" s="1"/>
  <c r="M983" i="10"/>
  <c r="N983" i="10"/>
  <c r="K984" i="10"/>
  <c r="P370" i="1" s="1"/>
  <c r="Q370" i="1" s="1"/>
  <c r="L984" i="10"/>
  <c r="R370" i="1" s="1"/>
  <c r="S370" i="1" s="1"/>
  <c r="M984" i="10"/>
  <c r="N984" i="10"/>
  <c r="K985" i="10"/>
  <c r="L985" i="10"/>
  <c r="M985" i="10"/>
  <c r="N985" i="10"/>
  <c r="K986" i="10"/>
  <c r="L986" i="10"/>
  <c r="M986" i="10"/>
  <c r="N986" i="10"/>
  <c r="K987" i="10"/>
  <c r="L987" i="10"/>
  <c r="M987" i="10"/>
  <c r="N987" i="10"/>
  <c r="K988" i="10"/>
  <c r="P605" i="1" s="1"/>
  <c r="Q605" i="1" s="1"/>
  <c r="L988" i="10"/>
  <c r="R605" i="1" s="1"/>
  <c r="S605" i="1" s="1"/>
  <c r="M988" i="10"/>
  <c r="N988" i="10"/>
  <c r="K989" i="10"/>
  <c r="L989" i="10"/>
  <c r="R593" i="1" s="1"/>
  <c r="S593" i="1" s="1"/>
  <c r="M989" i="10"/>
  <c r="N989" i="10"/>
  <c r="K990" i="10"/>
  <c r="L990" i="10"/>
  <c r="R589" i="1" s="1"/>
  <c r="S589" i="1" s="1"/>
  <c r="M990" i="10"/>
  <c r="N990" i="10"/>
  <c r="K991" i="10"/>
  <c r="P599" i="1" s="1"/>
  <c r="Q599" i="1" s="1"/>
  <c r="L991" i="10"/>
  <c r="R599" i="1" s="1"/>
  <c r="S599" i="1" s="1"/>
  <c r="M991" i="10"/>
  <c r="N991" i="10"/>
  <c r="K992" i="10"/>
  <c r="L992" i="10"/>
  <c r="M992" i="10"/>
  <c r="N992" i="10"/>
  <c r="K993" i="10"/>
  <c r="P587" i="1" s="1"/>
  <c r="Q587" i="1" s="1"/>
  <c r="L993" i="10"/>
  <c r="R587" i="1" s="1"/>
  <c r="S587" i="1" s="1"/>
  <c r="M993" i="10"/>
  <c r="N993" i="10"/>
  <c r="K994" i="10"/>
  <c r="P585" i="1" s="1"/>
  <c r="Q585" i="1" s="1"/>
  <c r="L994" i="10"/>
  <c r="R585" i="1" s="1"/>
  <c r="S585" i="1" s="1"/>
  <c r="M994" i="10"/>
  <c r="N994" i="10"/>
  <c r="K995" i="10"/>
  <c r="P583" i="1" s="1"/>
  <c r="Q583" i="1" s="1"/>
  <c r="L995" i="10"/>
  <c r="R583" i="1" s="1"/>
  <c r="S583" i="1" s="1"/>
  <c r="M995" i="10"/>
  <c r="N995" i="10"/>
  <c r="K996" i="10"/>
  <c r="P371" i="1" s="1"/>
  <c r="Q371" i="1" s="1"/>
  <c r="L996" i="10"/>
  <c r="R371" i="1" s="1"/>
  <c r="S371" i="1" s="1"/>
  <c r="M996" i="10"/>
  <c r="N996" i="10"/>
  <c r="K997" i="10"/>
  <c r="P588" i="1" s="1"/>
  <c r="Q588" i="1" s="1"/>
  <c r="L997" i="10"/>
  <c r="R588" i="1" s="1"/>
  <c r="S588" i="1" s="1"/>
  <c r="M997" i="10"/>
  <c r="N997" i="10"/>
  <c r="K998" i="10"/>
  <c r="P592" i="1" s="1"/>
  <c r="Q592" i="1" s="1"/>
  <c r="L998" i="10"/>
  <c r="R592" i="1" s="1"/>
  <c r="S592" i="1" s="1"/>
  <c r="M998" i="10"/>
  <c r="N998" i="10"/>
  <c r="K999" i="10"/>
  <c r="L999" i="10"/>
  <c r="M999" i="10"/>
  <c r="N999" i="10"/>
  <c r="K1000" i="10"/>
  <c r="P582" i="1" s="1"/>
  <c r="Q582" i="1" s="1"/>
  <c r="L1000" i="10"/>
  <c r="R582" i="1" s="1"/>
  <c r="S582" i="1" s="1"/>
  <c r="M1000" i="10"/>
  <c r="N1000" i="10"/>
  <c r="K1001" i="10"/>
  <c r="P607" i="1" s="1"/>
  <c r="Q607" i="1" s="1"/>
  <c r="L1001" i="10"/>
  <c r="R607" i="1" s="1"/>
  <c r="S607" i="1" s="1"/>
  <c r="M1001" i="10"/>
  <c r="N1001" i="10"/>
  <c r="K1002" i="10"/>
  <c r="L1002" i="10"/>
  <c r="R622" i="1" s="1"/>
  <c r="S622" i="1" s="1"/>
  <c r="M1002" i="10"/>
  <c r="N1002" i="10"/>
  <c r="K1003" i="10"/>
  <c r="P619" i="1" s="1"/>
  <c r="Q619" i="1" s="1"/>
  <c r="L1003" i="10"/>
  <c r="R619" i="1" s="1"/>
  <c r="S619" i="1" s="1"/>
  <c r="M1003" i="10"/>
  <c r="N1003" i="10"/>
  <c r="K1004" i="10"/>
  <c r="P602" i="1" s="1"/>
  <c r="Q602" i="1" s="1"/>
  <c r="L1004" i="10"/>
  <c r="R602" i="1" s="1"/>
  <c r="S602" i="1" s="1"/>
  <c r="M1004" i="10"/>
  <c r="N1004" i="10"/>
  <c r="K1005" i="10"/>
  <c r="P603" i="1" s="1"/>
  <c r="Q603" i="1" s="1"/>
  <c r="L1005" i="10"/>
  <c r="R603" i="1" s="1"/>
  <c r="S603" i="1" s="1"/>
  <c r="M1005" i="10"/>
  <c r="N1005" i="10"/>
  <c r="K1006" i="10"/>
  <c r="L1006" i="10"/>
  <c r="M1006" i="10"/>
  <c r="N1006" i="10"/>
  <c r="K1007" i="10"/>
  <c r="L1007" i="10"/>
  <c r="R613" i="1" s="1"/>
  <c r="S613" i="1" s="1"/>
  <c r="M1007" i="10"/>
  <c r="N1007" i="10"/>
  <c r="K1008" i="10"/>
  <c r="L1008" i="10"/>
  <c r="R614" i="1" s="1"/>
  <c r="S614" i="1" s="1"/>
  <c r="M1008" i="10"/>
  <c r="N1008" i="10"/>
  <c r="K1009" i="10"/>
  <c r="P604" i="1" s="1"/>
  <c r="Q604" i="1" s="1"/>
  <c r="L1009" i="10"/>
  <c r="R604" i="1" s="1"/>
  <c r="S604" i="1" s="1"/>
  <c r="M1009" i="10"/>
  <c r="N1009" i="10"/>
  <c r="K1010" i="10"/>
  <c r="L1010" i="10"/>
  <c r="M1010" i="10"/>
  <c r="N1010" i="10"/>
  <c r="K1011" i="10"/>
  <c r="L1011" i="10"/>
  <c r="R618" i="1" s="1"/>
  <c r="S618" i="1" s="1"/>
  <c r="M1011" i="10"/>
  <c r="N1011" i="10"/>
  <c r="K1012" i="10"/>
  <c r="P612" i="1" s="1"/>
  <c r="Q612" i="1" s="1"/>
  <c r="L1012" i="10"/>
  <c r="R612" i="1" s="1"/>
  <c r="S612" i="1" s="1"/>
  <c r="M1012" i="10"/>
  <c r="N1012" i="10"/>
  <c r="K1013" i="10"/>
  <c r="L1013" i="10"/>
  <c r="R609" i="1" s="1"/>
  <c r="S609" i="1" s="1"/>
  <c r="M1013" i="10"/>
  <c r="N1013" i="10"/>
  <c r="K1014" i="10"/>
  <c r="P611" i="1" s="1"/>
  <c r="Q611" i="1" s="1"/>
  <c r="L1014" i="10"/>
  <c r="R611" i="1" s="1"/>
  <c r="S611" i="1" s="1"/>
  <c r="M1014" i="10"/>
  <c r="N1014" i="10"/>
  <c r="K1015" i="10"/>
  <c r="L1015" i="10"/>
  <c r="M1015" i="10"/>
  <c r="N1015" i="10"/>
  <c r="K1016" i="10"/>
  <c r="P620" i="1" s="1"/>
  <c r="Q620" i="1" s="1"/>
  <c r="L1016" i="10"/>
  <c r="R620" i="1" s="1"/>
  <c r="S620" i="1" s="1"/>
  <c r="M1016" i="10"/>
  <c r="N1016" i="10"/>
  <c r="K1017" i="10"/>
  <c r="L1017" i="10"/>
  <c r="M1017" i="10"/>
  <c r="N1017" i="10"/>
  <c r="K1018" i="10"/>
  <c r="L1018" i="10"/>
  <c r="M1018" i="10"/>
  <c r="N1018" i="10"/>
  <c r="K1019" i="10"/>
  <c r="P610" i="1" s="1"/>
  <c r="Q610" i="1" s="1"/>
  <c r="L1019" i="10"/>
  <c r="R610" i="1" s="1"/>
  <c r="S610" i="1" s="1"/>
  <c r="M1019" i="10"/>
  <c r="N1019" i="10"/>
  <c r="K1020" i="10"/>
  <c r="L1020" i="10"/>
  <c r="R617" i="1" s="1"/>
  <c r="S617" i="1" s="1"/>
  <c r="M1020" i="10"/>
  <c r="N1020" i="10"/>
  <c r="K1021" i="10"/>
  <c r="P608" i="1" s="1"/>
  <c r="Q608" i="1" s="1"/>
  <c r="L1021" i="10"/>
  <c r="R608" i="1" s="1"/>
  <c r="S608" i="1" s="1"/>
  <c r="M1021" i="10"/>
  <c r="N1021" i="10"/>
  <c r="K1022" i="10"/>
  <c r="P615" i="1" s="1"/>
  <c r="Q615" i="1" s="1"/>
  <c r="L1022" i="10"/>
  <c r="R615" i="1" s="1"/>
  <c r="S615" i="1" s="1"/>
  <c r="M1022" i="10"/>
  <c r="N1022" i="10"/>
  <c r="K1023" i="10"/>
  <c r="L1023" i="10"/>
  <c r="R606" i="1" s="1"/>
  <c r="S606" i="1" s="1"/>
  <c r="M1023" i="10"/>
  <c r="N1023" i="10"/>
  <c r="K1024" i="10"/>
  <c r="P600" i="1" s="1"/>
  <c r="Q600" i="1" s="1"/>
  <c r="L1024" i="10"/>
  <c r="R600" i="1" s="1"/>
  <c r="S600" i="1" s="1"/>
  <c r="M1024" i="10"/>
  <c r="N1024" i="10"/>
  <c r="K1025" i="10"/>
  <c r="P621" i="1" s="1"/>
  <c r="Q621" i="1" s="1"/>
  <c r="L1025" i="10"/>
  <c r="R621" i="1" s="1"/>
  <c r="S621" i="1" s="1"/>
  <c r="M1025" i="10"/>
  <c r="N1025" i="10"/>
  <c r="K1026" i="10"/>
  <c r="L1026" i="10"/>
  <c r="M1026" i="10"/>
  <c r="N1026" i="10"/>
  <c r="K1027" i="10"/>
  <c r="L1027" i="10"/>
  <c r="M1027" i="10"/>
  <c r="N1027" i="10"/>
  <c r="K1028" i="10"/>
  <c r="L1028" i="10"/>
  <c r="M1028" i="10"/>
  <c r="N1028" i="10"/>
  <c r="K1029" i="10"/>
  <c r="L1029" i="10"/>
  <c r="R629" i="1" s="1"/>
  <c r="S629" i="1" s="1"/>
  <c r="M1029" i="10"/>
  <c r="N1029" i="10"/>
  <c r="K1030" i="10"/>
  <c r="P643" i="1" s="1"/>
  <c r="Q643" i="1" s="1"/>
  <c r="L1030" i="10"/>
  <c r="R643" i="1" s="1"/>
  <c r="S643" i="1" s="1"/>
  <c r="M1030" i="10"/>
  <c r="N1030" i="10"/>
  <c r="K1031" i="10"/>
  <c r="L1031" i="10"/>
  <c r="R626" i="1" s="1"/>
  <c r="S626" i="1" s="1"/>
  <c r="M1031" i="10"/>
  <c r="N1031" i="10"/>
  <c r="K1032" i="10"/>
  <c r="L1032" i="10"/>
  <c r="M1032" i="10"/>
  <c r="N1032" i="10"/>
  <c r="K1033" i="10"/>
  <c r="L1033" i="10"/>
  <c r="M1033" i="10"/>
  <c r="N1033" i="10"/>
  <c r="K1034" i="10"/>
  <c r="P627" i="1" s="1"/>
  <c r="Q627" i="1" s="1"/>
  <c r="L1034" i="10"/>
  <c r="R627" i="1" s="1"/>
  <c r="S627" i="1" s="1"/>
  <c r="M1034" i="10"/>
  <c r="N1034" i="10"/>
  <c r="K1035" i="10"/>
  <c r="L1035" i="10"/>
  <c r="M1035" i="10"/>
  <c r="N1035" i="10"/>
  <c r="K1036" i="10"/>
  <c r="P635" i="1" s="1"/>
  <c r="Q635" i="1" s="1"/>
  <c r="L1036" i="10"/>
  <c r="R635" i="1" s="1"/>
  <c r="S635" i="1" s="1"/>
  <c r="M1036" i="10"/>
  <c r="N1036" i="10"/>
  <c r="K1037" i="10"/>
  <c r="L1037" i="10"/>
  <c r="R661" i="1" s="1"/>
  <c r="S661" i="1" s="1"/>
  <c r="M1037" i="10"/>
  <c r="N1037" i="10"/>
  <c r="K1038" i="10"/>
  <c r="P624" i="1" s="1"/>
  <c r="Q624" i="1" s="1"/>
  <c r="L1038" i="10"/>
  <c r="R624" i="1" s="1"/>
  <c r="S624" i="1" s="1"/>
  <c r="M1038" i="10"/>
  <c r="N1038" i="10"/>
  <c r="K1039" i="10"/>
  <c r="P640" i="1" s="1"/>
  <c r="Q640" i="1" s="1"/>
  <c r="L1039" i="10"/>
  <c r="R640" i="1" s="1"/>
  <c r="S640" i="1" s="1"/>
  <c r="M1039" i="10"/>
  <c r="N1039" i="10"/>
  <c r="K1040" i="10"/>
  <c r="P632" i="1" s="1"/>
  <c r="Q632" i="1" s="1"/>
  <c r="L1040" i="10"/>
  <c r="R632" i="1" s="1"/>
  <c r="S632" i="1" s="1"/>
  <c r="M1040" i="10"/>
  <c r="N1040" i="10"/>
  <c r="K1041" i="10"/>
  <c r="L1041" i="10"/>
  <c r="R633" i="1" s="1"/>
  <c r="S633" i="1" s="1"/>
  <c r="M1041" i="10"/>
  <c r="N1041" i="10"/>
  <c r="K1042" i="10"/>
  <c r="L1042" i="10"/>
  <c r="M1042" i="10"/>
  <c r="N1042" i="10"/>
  <c r="K1043" i="10"/>
  <c r="L1043" i="10"/>
  <c r="R681" i="1" s="1"/>
  <c r="S681" i="1" s="1"/>
  <c r="M1043" i="10"/>
  <c r="N1043" i="10"/>
  <c r="K1044" i="10"/>
  <c r="L1044" i="10"/>
  <c r="R642" i="1" s="1"/>
  <c r="S642" i="1" s="1"/>
  <c r="M1044" i="10"/>
  <c r="N1044" i="10"/>
  <c r="K1045" i="10"/>
  <c r="P679" i="1" s="1"/>
  <c r="Q679" i="1" s="1"/>
  <c r="L1045" i="10"/>
  <c r="R679" i="1" s="1"/>
  <c r="S679" i="1" s="1"/>
  <c r="M1045" i="10"/>
  <c r="N1045" i="10"/>
  <c r="K1046" i="10"/>
  <c r="P631" i="1" s="1"/>
  <c r="Q631" i="1" s="1"/>
  <c r="L1046" i="10"/>
  <c r="R631" i="1" s="1"/>
  <c r="S631" i="1" s="1"/>
  <c r="M1046" i="10"/>
  <c r="N1046" i="10"/>
  <c r="K1047" i="10"/>
  <c r="L1047" i="10"/>
  <c r="R641" i="1" s="1"/>
  <c r="S641" i="1" s="1"/>
  <c r="M1047" i="10"/>
  <c r="N1047" i="10"/>
  <c r="K1048" i="10"/>
  <c r="P628" i="1" s="1"/>
  <c r="Q628" i="1" s="1"/>
  <c r="L1048" i="10"/>
  <c r="R628" i="1" s="1"/>
  <c r="S628" i="1" s="1"/>
  <c r="M1048" i="10"/>
  <c r="N1048" i="10"/>
  <c r="K1049" i="10"/>
  <c r="L1049" i="10"/>
  <c r="R634" i="1" s="1"/>
  <c r="S634" i="1" s="1"/>
  <c r="M1049" i="10"/>
  <c r="N1049" i="10"/>
  <c r="K1050" i="10"/>
  <c r="L1050" i="10"/>
  <c r="R637" i="1" s="1"/>
  <c r="S637" i="1" s="1"/>
  <c r="M1050" i="10"/>
  <c r="N1050" i="10"/>
  <c r="K1051" i="10"/>
  <c r="L1051" i="10"/>
  <c r="M1051" i="10"/>
  <c r="N1051" i="10"/>
  <c r="K1052" i="10"/>
  <c r="L1052" i="10"/>
  <c r="R638" i="1" s="1"/>
  <c r="S638" i="1" s="1"/>
  <c r="M1052" i="10"/>
  <c r="N1052" i="10"/>
  <c r="K1053" i="10"/>
  <c r="L1053" i="10"/>
  <c r="R625" i="1" s="1"/>
  <c r="S625" i="1" s="1"/>
  <c r="M1053" i="10"/>
  <c r="N1053" i="10"/>
  <c r="K1054" i="10"/>
  <c r="P639" i="1" s="1"/>
  <c r="Q639" i="1" s="1"/>
  <c r="L1054" i="10"/>
  <c r="R639" i="1" s="1"/>
  <c r="S639" i="1" s="1"/>
  <c r="M1054" i="10"/>
  <c r="N1054" i="10"/>
  <c r="K1055" i="10"/>
  <c r="P636" i="1" s="1"/>
  <c r="Q636" i="1" s="1"/>
  <c r="L1055" i="10"/>
  <c r="R636" i="1" s="1"/>
  <c r="S636" i="1" s="1"/>
  <c r="M1055" i="10"/>
  <c r="N1055" i="10"/>
  <c r="K1056" i="10"/>
  <c r="L1056" i="10"/>
  <c r="R630" i="1" s="1"/>
  <c r="S630" i="1" s="1"/>
  <c r="M1056" i="10"/>
  <c r="N1056" i="10"/>
  <c r="K1057" i="10"/>
  <c r="P623" i="1" s="1"/>
  <c r="Q623" i="1" s="1"/>
  <c r="L1057" i="10"/>
  <c r="R623" i="1" s="1"/>
  <c r="S623" i="1" s="1"/>
  <c r="M1057" i="10"/>
  <c r="N1057" i="10"/>
  <c r="K1058" i="10"/>
  <c r="P656" i="1" s="1"/>
  <c r="Q656" i="1" s="1"/>
  <c r="L1058" i="10"/>
  <c r="R656" i="1" s="1"/>
  <c r="S656" i="1" s="1"/>
  <c r="M1058" i="10"/>
  <c r="N1058" i="10"/>
  <c r="K1059" i="10"/>
  <c r="P645" i="1" s="1"/>
  <c r="Q645" i="1" s="1"/>
  <c r="L1059" i="10"/>
  <c r="R645" i="1" s="1"/>
  <c r="S645" i="1" s="1"/>
  <c r="M1059" i="10"/>
  <c r="N1059" i="10"/>
  <c r="K1060" i="10"/>
  <c r="L1060" i="10"/>
  <c r="R654" i="1" s="1"/>
  <c r="S654" i="1" s="1"/>
  <c r="M1060" i="10"/>
  <c r="N1060" i="10"/>
  <c r="K1061" i="10"/>
  <c r="P659" i="1" s="1"/>
  <c r="Q659" i="1" s="1"/>
  <c r="L1061" i="10"/>
  <c r="R659" i="1" s="1"/>
  <c r="S659" i="1" s="1"/>
  <c r="M1061" i="10"/>
  <c r="N1061" i="10"/>
  <c r="K1062" i="10"/>
  <c r="L1062" i="10"/>
  <c r="R665" i="1" s="1"/>
  <c r="S665" i="1" s="1"/>
  <c r="M1062" i="10"/>
  <c r="N1062" i="10"/>
  <c r="K1063" i="10"/>
  <c r="L1063" i="10"/>
  <c r="M1063" i="10"/>
  <c r="N1063" i="10"/>
  <c r="K1064" i="10"/>
  <c r="L1064" i="10"/>
  <c r="M1064" i="10"/>
  <c r="N1064" i="10"/>
  <c r="K1065" i="10"/>
  <c r="L1065" i="10"/>
  <c r="M1065" i="10"/>
  <c r="N1065" i="10"/>
  <c r="K1066" i="10"/>
  <c r="P677" i="1" s="1"/>
  <c r="Q677" i="1" s="1"/>
  <c r="L1066" i="10"/>
  <c r="R677" i="1" s="1"/>
  <c r="S677" i="1" s="1"/>
  <c r="M1066" i="10"/>
  <c r="N1066" i="10"/>
  <c r="K1067" i="10"/>
  <c r="P668" i="1" s="1"/>
  <c r="Q668" i="1" s="1"/>
  <c r="L1067" i="10"/>
  <c r="R668" i="1" s="1"/>
  <c r="S668" i="1" s="1"/>
  <c r="M1067" i="10"/>
  <c r="N1067" i="10"/>
  <c r="K1068" i="10"/>
  <c r="L1068" i="10"/>
  <c r="R669" i="1" s="1"/>
  <c r="S669" i="1" s="1"/>
  <c r="M1068" i="10"/>
  <c r="N1068" i="10"/>
  <c r="K1069" i="10"/>
  <c r="L1069" i="10"/>
  <c r="R649" i="1" s="1"/>
  <c r="S649" i="1" s="1"/>
  <c r="M1069" i="10"/>
  <c r="N1069" i="10"/>
  <c r="K1070" i="10"/>
  <c r="L1070" i="10"/>
  <c r="R653" i="1" s="1"/>
  <c r="S653" i="1" s="1"/>
  <c r="M1070" i="10"/>
  <c r="N1070" i="10"/>
  <c r="K1071" i="10"/>
  <c r="P663" i="1" s="1"/>
  <c r="Q663" i="1" s="1"/>
  <c r="L1071" i="10"/>
  <c r="R663" i="1" s="1"/>
  <c r="S663" i="1" s="1"/>
  <c r="M1071" i="10"/>
  <c r="N1071" i="10"/>
  <c r="K1072" i="10"/>
  <c r="P655" i="1" s="1"/>
  <c r="Q655" i="1" s="1"/>
  <c r="L1072" i="10"/>
  <c r="R655" i="1" s="1"/>
  <c r="S655" i="1" s="1"/>
  <c r="M1072" i="10"/>
  <c r="N1072" i="10"/>
  <c r="K1073" i="10"/>
  <c r="P666" i="1" s="1"/>
  <c r="Q666" i="1" s="1"/>
  <c r="L1073" i="10"/>
  <c r="R666" i="1" s="1"/>
  <c r="S666" i="1" s="1"/>
  <c r="M1073" i="10"/>
  <c r="N1073" i="10"/>
  <c r="K1074" i="10"/>
  <c r="L1074" i="10"/>
  <c r="R657" i="1" s="1"/>
  <c r="S657" i="1" s="1"/>
  <c r="M1074" i="10"/>
  <c r="N1074" i="10"/>
  <c r="K1075" i="10"/>
  <c r="L1075" i="10"/>
  <c r="M1075" i="10"/>
  <c r="N1075" i="10"/>
  <c r="K1076" i="10"/>
  <c r="L1076" i="10"/>
  <c r="R673" i="1" s="1"/>
  <c r="S673" i="1" s="1"/>
  <c r="M1076" i="10"/>
  <c r="N1076" i="10"/>
  <c r="K1077" i="10"/>
  <c r="P647" i="1" s="1"/>
  <c r="Q647" i="1" s="1"/>
  <c r="L1077" i="10"/>
  <c r="R647" i="1" s="1"/>
  <c r="S647" i="1" s="1"/>
  <c r="M1077" i="10"/>
  <c r="N1077" i="10"/>
  <c r="K1078" i="10"/>
  <c r="P664" i="1" s="1"/>
  <c r="Q664" i="1" s="1"/>
  <c r="L1078" i="10"/>
  <c r="R664" i="1" s="1"/>
  <c r="S664" i="1" s="1"/>
  <c r="M1078" i="10"/>
  <c r="N1078" i="10"/>
  <c r="K1079" i="10"/>
  <c r="P660" i="1" s="1"/>
  <c r="Q660" i="1" s="1"/>
  <c r="L1079" i="10"/>
  <c r="R660" i="1" s="1"/>
  <c r="S660" i="1" s="1"/>
  <c r="M1079" i="10"/>
  <c r="N1079" i="10"/>
  <c r="K1080" i="10"/>
  <c r="L1080" i="10"/>
  <c r="R674" i="1" s="1"/>
  <c r="S674" i="1" s="1"/>
  <c r="M1080" i="10"/>
  <c r="N1080" i="10"/>
  <c r="K1081" i="10"/>
  <c r="L1081" i="10"/>
  <c r="R662" i="1" s="1"/>
  <c r="S662" i="1" s="1"/>
  <c r="M1081" i="10"/>
  <c r="N1081" i="10"/>
  <c r="K1082" i="10"/>
  <c r="L1082" i="10"/>
  <c r="M1082" i="10"/>
  <c r="N1082" i="10"/>
  <c r="K1083" i="10"/>
  <c r="P650" i="1" s="1"/>
  <c r="Q650" i="1" s="1"/>
  <c r="L1083" i="10"/>
  <c r="R650" i="1" s="1"/>
  <c r="S650" i="1" s="1"/>
  <c r="M1083" i="10"/>
  <c r="N1083" i="10"/>
  <c r="K1084" i="10"/>
  <c r="L1084" i="10"/>
  <c r="R646" i="1" s="1"/>
  <c r="S646" i="1" s="1"/>
  <c r="M1084" i="10"/>
  <c r="N1084" i="10"/>
  <c r="K1085" i="10"/>
  <c r="L1085" i="10"/>
  <c r="M1085" i="10"/>
  <c r="N1085" i="10"/>
  <c r="K1086" i="10"/>
  <c r="P675" i="1" s="1"/>
  <c r="Q675" i="1" s="1"/>
  <c r="L1086" i="10"/>
  <c r="R675" i="1" s="1"/>
  <c r="S675" i="1" s="1"/>
  <c r="M1086" i="10"/>
  <c r="N1086" i="10"/>
  <c r="K1087" i="10"/>
  <c r="L1087" i="10"/>
  <c r="R658" i="1" s="1"/>
  <c r="S658" i="1" s="1"/>
  <c r="M1087" i="10"/>
  <c r="N1087" i="10"/>
  <c r="K1088" i="10"/>
  <c r="L1088" i="10"/>
  <c r="R682" i="1" s="1"/>
  <c r="S682" i="1" s="1"/>
  <c r="M1088" i="10"/>
  <c r="N1088" i="10"/>
  <c r="K1089" i="10"/>
  <c r="P648" i="1" s="1"/>
  <c r="Q648" i="1" s="1"/>
  <c r="L1089" i="10"/>
  <c r="R648" i="1" s="1"/>
  <c r="S648" i="1" s="1"/>
  <c r="M1089" i="10"/>
  <c r="N1089" i="10"/>
  <c r="K1090" i="10"/>
  <c r="P671" i="1" s="1"/>
  <c r="Q671" i="1" s="1"/>
  <c r="L1090" i="10"/>
  <c r="R671" i="1" s="1"/>
  <c r="S671" i="1" s="1"/>
  <c r="M1090" i="10"/>
  <c r="N1090" i="10"/>
  <c r="K1091" i="10"/>
  <c r="P652" i="1" s="1"/>
  <c r="Q652" i="1" s="1"/>
  <c r="L1091" i="10"/>
  <c r="R652" i="1" s="1"/>
  <c r="S652" i="1" s="1"/>
  <c r="M1091" i="10"/>
  <c r="N1091" i="10"/>
  <c r="K1092" i="10"/>
  <c r="P672" i="1" s="1"/>
  <c r="Q672" i="1" s="1"/>
  <c r="L1092" i="10"/>
  <c r="R672" i="1" s="1"/>
  <c r="S672" i="1" s="1"/>
  <c r="M1092" i="10"/>
  <c r="N1092" i="10"/>
  <c r="K1093" i="10"/>
  <c r="L1093" i="10"/>
  <c r="R670" i="1" s="1"/>
  <c r="S670" i="1" s="1"/>
  <c r="M1093" i="10"/>
  <c r="N1093" i="10"/>
  <c r="K1094" i="10"/>
  <c r="L1094" i="10"/>
  <c r="M1094" i="10"/>
  <c r="N1094" i="10"/>
  <c r="K1095" i="10"/>
  <c r="L1095" i="10"/>
  <c r="M1095" i="10"/>
  <c r="N1095" i="10"/>
  <c r="K1096" i="10"/>
  <c r="P692" i="1" s="1"/>
  <c r="Q692" i="1" s="1"/>
  <c r="L1096" i="10"/>
  <c r="R692" i="1" s="1"/>
  <c r="S692" i="1" s="1"/>
  <c r="M1096" i="10"/>
  <c r="N1096" i="10"/>
  <c r="K1097" i="10"/>
  <c r="L1097" i="10"/>
  <c r="M1097" i="10"/>
  <c r="N1097" i="10"/>
  <c r="K1098" i="10"/>
  <c r="L1098" i="10"/>
  <c r="R710" i="1" s="1"/>
  <c r="S710" i="1" s="1"/>
  <c r="M1098" i="10"/>
  <c r="N1098" i="10"/>
  <c r="K1099" i="10"/>
  <c r="P701" i="1" s="1"/>
  <c r="Q701" i="1" s="1"/>
  <c r="L1099" i="10"/>
  <c r="R701" i="1" s="1"/>
  <c r="S701" i="1" s="1"/>
  <c r="M1099" i="10"/>
  <c r="N1099" i="10"/>
  <c r="K1100" i="10"/>
  <c r="L1100" i="10"/>
  <c r="R686" i="1" s="1"/>
  <c r="S686" i="1" s="1"/>
  <c r="M1100" i="10"/>
  <c r="N1100" i="10"/>
  <c r="K1101" i="10"/>
  <c r="L1101" i="10"/>
  <c r="M1101" i="10"/>
  <c r="N1101" i="10"/>
  <c r="K1102" i="10"/>
  <c r="P706" i="1" s="1"/>
  <c r="Q706" i="1" s="1"/>
  <c r="L1102" i="10"/>
  <c r="R706" i="1" s="1"/>
  <c r="S706" i="1" s="1"/>
  <c r="M1102" i="10"/>
  <c r="N1102" i="10"/>
  <c r="K1103" i="10"/>
  <c r="P698" i="1" s="1"/>
  <c r="Q698" i="1" s="1"/>
  <c r="L1103" i="10"/>
  <c r="R698" i="1" s="1"/>
  <c r="S698" i="1" s="1"/>
  <c r="M1103" i="10"/>
  <c r="N1103" i="10"/>
  <c r="K1104" i="10"/>
  <c r="P700" i="1" s="1"/>
  <c r="Q700" i="1" s="1"/>
  <c r="L1104" i="10"/>
  <c r="R700" i="1" s="1"/>
  <c r="S700" i="1" s="1"/>
  <c r="M1104" i="10"/>
  <c r="N1104" i="10"/>
  <c r="K1105" i="10"/>
  <c r="P684" i="1" s="1"/>
  <c r="Q684" i="1" s="1"/>
  <c r="L1105" i="10"/>
  <c r="R684" i="1" s="1"/>
  <c r="S684" i="1" s="1"/>
  <c r="M1105" i="10"/>
  <c r="N1105" i="10"/>
  <c r="K1106" i="10"/>
  <c r="L1106" i="10"/>
  <c r="R685" i="1" s="1"/>
  <c r="S685" i="1" s="1"/>
  <c r="M1106" i="10"/>
  <c r="N1106" i="10"/>
  <c r="K1107" i="10"/>
  <c r="P687" i="1" s="1"/>
  <c r="Q687" i="1" s="1"/>
  <c r="L1107" i="10"/>
  <c r="R687" i="1" s="1"/>
  <c r="S687" i="1" s="1"/>
  <c r="M1107" i="10"/>
  <c r="N1107" i="10"/>
  <c r="K1108" i="10"/>
  <c r="L1108" i="10"/>
  <c r="M1108" i="10"/>
  <c r="N1108" i="10"/>
  <c r="K1109" i="10"/>
  <c r="P695" i="1" s="1"/>
  <c r="Q695" i="1" s="1"/>
  <c r="L1109" i="10"/>
  <c r="R695" i="1" s="1"/>
  <c r="S695" i="1" s="1"/>
  <c r="M1109" i="10"/>
  <c r="N1109" i="10"/>
  <c r="K1110" i="10"/>
  <c r="L1110" i="10"/>
  <c r="R693" i="1" s="1"/>
  <c r="S693" i="1" s="1"/>
  <c r="M1110" i="10"/>
  <c r="N1110" i="10"/>
  <c r="K1111" i="10"/>
  <c r="L1111" i="10"/>
  <c r="R702" i="1" s="1"/>
  <c r="S702" i="1" s="1"/>
  <c r="M1111" i="10"/>
  <c r="N1111" i="10"/>
  <c r="K1112" i="10"/>
  <c r="P680" i="1" s="1"/>
  <c r="Q680" i="1" s="1"/>
  <c r="L1112" i="10"/>
  <c r="R680" i="1" s="1"/>
  <c r="S680" i="1" s="1"/>
  <c r="M1112" i="10"/>
  <c r="N1112" i="10"/>
  <c r="K1113" i="10"/>
  <c r="L1113" i="10"/>
  <c r="M1113" i="10"/>
  <c r="N1113" i="10"/>
  <c r="K1114" i="10"/>
  <c r="P688" i="1" s="1"/>
  <c r="Q688" i="1" s="1"/>
  <c r="L1114" i="10"/>
  <c r="R688" i="1" s="1"/>
  <c r="S688" i="1" s="1"/>
  <c r="M1114" i="10"/>
  <c r="N1114" i="10"/>
  <c r="K1115" i="10"/>
  <c r="P703" i="1" s="1"/>
  <c r="Q703" i="1" s="1"/>
  <c r="L1115" i="10"/>
  <c r="R703" i="1" s="1"/>
  <c r="S703" i="1" s="1"/>
  <c r="M1115" i="10"/>
  <c r="N1115" i="10"/>
  <c r="K1116" i="10"/>
  <c r="P683" i="1" s="1"/>
  <c r="Q683" i="1" s="1"/>
  <c r="L1116" i="10"/>
  <c r="R683" i="1" s="1"/>
  <c r="S683" i="1" s="1"/>
  <c r="M1116" i="10"/>
  <c r="N1116" i="10"/>
  <c r="K1117" i="10"/>
  <c r="P676" i="1" s="1"/>
  <c r="Q676" i="1" s="1"/>
  <c r="L1117" i="10"/>
  <c r="R676" i="1" s="1"/>
  <c r="S676" i="1" s="1"/>
  <c r="M1117" i="10"/>
  <c r="N1117" i="10"/>
  <c r="K1118" i="10"/>
  <c r="P699" i="1" s="1"/>
  <c r="Q699" i="1" s="1"/>
  <c r="L1118" i="10"/>
  <c r="R699" i="1" s="1"/>
  <c r="S699" i="1" s="1"/>
  <c r="M1118" i="10"/>
  <c r="N1118" i="10"/>
  <c r="K1119" i="10"/>
  <c r="L1119" i="10"/>
  <c r="R705" i="1" s="1"/>
  <c r="S705" i="1" s="1"/>
  <c r="M1119" i="10"/>
  <c r="N1119" i="10"/>
  <c r="K1120" i="10"/>
  <c r="P704" i="1" s="1"/>
  <c r="Q704" i="1" s="1"/>
  <c r="L1120" i="10"/>
  <c r="R704" i="1" s="1"/>
  <c r="S704" i="1" s="1"/>
  <c r="M1120" i="10"/>
  <c r="N1120" i="10"/>
  <c r="K1121" i="10"/>
  <c r="L1121" i="10"/>
  <c r="R690" i="1" s="1"/>
  <c r="S690" i="1" s="1"/>
  <c r="M1121" i="10"/>
  <c r="N1121" i="10"/>
  <c r="K1122" i="10"/>
  <c r="P694" i="1" s="1"/>
  <c r="Q694" i="1" s="1"/>
  <c r="L1122" i="10"/>
  <c r="R694" i="1" s="1"/>
  <c r="S694" i="1" s="1"/>
  <c r="M1122" i="10"/>
  <c r="N1122" i="10"/>
  <c r="K1123" i="10"/>
  <c r="P707" i="1" s="1"/>
  <c r="Q707" i="1" s="1"/>
  <c r="L1123" i="10"/>
  <c r="R707" i="1" s="1"/>
  <c r="S707" i="1" s="1"/>
  <c r="M1123" i="10"/>
  <c r="N1123" i="10"/>
  <c r="K1124" i="10"/>
  <c r="L1124" i="10"/>
  <c r="R689" i="1" s="1"/>
  <c r="S689" i="1" s="1"/>
  <c r="M1124" i="10"/>
  <c r="N1124" i="10"/>
  <c r="K1125" i="10"/>
  <c r="L1125" i="10"/>
  <c r="R713" i="1" s="1"/>
  <c r="S713" i="1" s="1"/>
  <c r="M1125" i="10"/>
  <c r="N1125" i="10"/>
  <c r="K1126" i="10"/>
  <c r="P691" i="1" s="1"/>
  <c r="Q691" i="1" s="1"/>
  <c r="L1126" i="10"/>
  <c r="R691" i="1" s="1"/>
  <c r="S691" i="1" s="1"/>
  <c r="M1126" i="10"/>
  <c r="N1126" i="10"/>
  <c r="K1127" i="10"/>
  <c r="L1127" i="10"/>
  <c r="R678" i="1" s="1"/>
  <c r="S678" i="1" s="1"/>
  <c r="M1127" i="10"/>
  <c r="N1127" i="10"/>
  <c r="K1128" i="10"/>
  <c r="P696" i="1" s="1"/>
  <c r="Q696" i="1" s="1"/>
  <c r="L1128" i="10"/>
  <c r="R696" i="1" s="1"/>
  <c r="S696" i="1" s="1"/>
  <c r="M1128" i="10"/>
  <c r="N1128" i="10"/>
  <c r="K1129" i="10"/>
  <c r="P697" i="1" s="1"/>
  <c r="Q697" i="1" s="1"/>
  <c r="L1129" i="10"/>
  <c r="R697" i="1" s="1"/>
  <c r="S697" i="1" s="1"/>
  <c r="M1129" i="10"/>
  <c r="N1129" i="10"/>
  <c r="K1130" i="10"/>
  <c r="L1130" i="10"/>
  <c r="M1130" i="10"/>
  <c r="N1130" i="10"/>
  <c r="K1131" i="10"/>
  <c r="L1131" i="10"/>
  <c r="M1131" i="10"/>
  <c r="N1131" i="10"/>
  <c r="K1132" i="10"/>
  <c r="P723" i="1" s="1"/>
  <c r="Q723" i="1" s="1"/>
  <c r="L1132" i="10"/>
  <c r="R723" i="1" s="1"/>
  <c r="S723" i="1" s="1"/>
  <c r="M1132" i="10"/>
  <c r="N1132" i="10"/>
  <c r="K1133" i="10"/>
  <c r="P708" i="1" s="1"/>
  <c r="Q708" i="1" s="1"/>
  <c r="L1133" i="10"/>
  <c r="R708" i="1" s="1"/>
  <c r="S708" i="1" s="1"/>
  <c r="M1133" i="10"/>
  <c r="N1133" i="10"/>
  <c r="K1134" i="10"/>
  <c r="P716" i="1" s="1"/>
  <c r="Q716" i="1" s="1"/>
  <c r="L1134" i="10"/>
  <c r="R716" i="1" s="1"/>
  <c r="S716" i="1" s="1"/>
  <c r="M1134" i="10"/>
  <c r="N1134" i="10"/>
  <c r="K1135" i="10"/>
  <c r="L1135" i="10"/>
  <c r="M1135" i="10"/>
  <c r="N1135" i="10"/>
  <c r="K1136" i="10"/>
  <c r="P712" i="1" s="1"/>
  <c r="Q712" i="1" s="1"/>
  <c r="L1136" i="10"/>
  <c r="R712" i="1" s="1"/>
  <c r="S712" i="1" s="1"/>
  <c r="M1136" i="10"/>
  <c r="N1136" i="10"/>
  <c r="K1137" i="10"/>
  <c r="L1137" i="10"/>
  <c r="R714" i="1" s="1"/>
  <c r="S714" i="1" s="1"/>
  <c r="M1137" i="10"/>
  <c r="N1137" i="10"/>
  <c r="K1138" i="10"/>
  <c r="L1138" i="10"/>
  <c r="R718" i="1" s="1"/>
  <c r="S718" i="1" s="1"/>
  <c r="M1138" i="10"/>
  <c r="N1138" i="10"/>
  <c r="K1139" i="10"/>
  <c r="L1139" i="10"/>
  <c r="R709" i="1" s="1"/>
  <c r="S709" i="1" s="1"/>
  <c r="M1139" i="10"/>
  <c r="N1139" i="10"/>
  <c r="K1140" i="10"/>
  <c r="L1140" i="10"/>
  <c r="M1140" i="10"/>
  <c r="N1140" i="10"/>
  <c r="K1141" i="10"/>
  <c r="L1141" i="10"/>
  <c r="M1141" i="10"/>
  <c r="N1141" i="10"/>
  <c r="K1142" i="10"/>
  <c r="P720" i="1" s="1"/>
  <c r="Q720" i="1" s="1"/>
  <c r="L1142" i="10"/>
  <c r="R720" i="1" s="1"/>
  <c r="S720" i="1" s="1"/>
  <c r="M1142" i="10"/>
  <c r="N1142" i="10"/>
  <c r="K1143" i="10"/>
  <c r="L1143" i="10"/>
  <c r="R889" i="1" s="1"/>
  <c r="S889" i="1" s="1"/>
  <c r="M1143" i="10"/>
  <c r="N1143" i="10"/>
  <c r="K1144" i="10"/>
  <c r="P715" i="1" s="1"/>
  <c r="Q715" i="1" s="1"/>
  <c r="L1144" i="10"/>
  <c r="R715" i="1" s="1"/>
  <c r="S715" i="1" s="1"/>
  <c r="M1144" i="10"/>
  <c r="N1144" i="10"/>
  <c r="K1145" i="10"/>
  <c r="P711" i="1" s="1"/>
  <c r="Q711" i="1" s="1"/>
  <c r="L1145" i="10"/>
  <c r="R711" i="1" s="1"/>
  <c r="S711" i="1" s="1"/>
  <c r="M1145" i="10"/>
  <c r="N1145" i="10"/>
  <c r="K1146" i="10"/>
  <c r="L1146" i="10"/>
  <c r="R722" i="1" s="1"/>
  <c r="S722" i="1" s="1"/>
  <c r="M1146" i="10"/>
  <c r="N1146" i="10"/>
  <c r="K1147" i="10"/>
  <c r="L1147" i="10"/>
  <c r="R717" i="1" s="1"/>
  <c r="S717" i="1" s="1"/>
  <c r="M1147" i="10"/>
  <c r="N1147" i="10"/>
  <c r="K1148" i="10"/>
  <c r="L1148" i="10"/>
  <c r="M1148" i="10"/>
  <c r="N1148" i="10"/>
  <c r="K1149" i="10"/>
  <c r="L1149" i="10"/>
  <c r="M1149" i="10"/>
  <c r="N1149" i="10"/>
  <c r="K1150" i="10"/>
  <c r="P735" i="1" s="1"/>
  <c r="Q735" i="1" s="1"/>
  <c r="L1150" i="10"/>
  <c r="R735" i="1" s="1"/>
  <c r="S735" i="1" s="1"/>
  <c r="M1150" i="10"/>
  <c r="N1150" i="10"/>
  <c r="K1151" i="10"/>
  <c r="L1151" i="10"/>
  <c r="M1151" i="10"/>
  <c r="N1151" i="10"/>
  <c r="K1152" i="10"/>
  <c r="P732" i="1" s="1"/>
  <c r="Q732" i="1" s="1"/>
  <c r="L1152" i="10"/>
  <c r="R732" i="1" s="1"/>
  <c r="S732" i="1" s="1"/>
  <c r="M1152" i="10"/>
  <c r="N1152" i="10"/>
  <c r="K1153" i="10"/>
  <c r="L1153" i="10"/>
  <c r="R733" i="1" s="1"/>
  <c r="S733" i="1" s="1"/>
  <c r="M1153" i="10"/>
  <c r="N1153" i="10"/>
  <c r="K1154" i="10"/>
  <c r="L1154" i="10"/>
  <c r="R725" i="1" s="1"/>
  <c r="S725" i="1" s="1"/>
  <c r="M1154" i="10"/>
  <c r="N1154" i="10"/>
  <c r="K1155" i="10"/>
  <c r="L1155" i="10"/>
  <c r="R726" i="1" s="1"/>
  <c r="S726" i="1" s="1"/>
  <c r="M1155" i="10"/>
  <c r="N1155" i="10"/>
  <c r="K1156" i="10"/>
  <c r="L1156" i="10"/>
  <c r="M1156" i="10"/>
  <c r="N1156" i="10"/>
  <c r="K1157" i="10"/>
  <c r="L1157" i="10"/>
  <c r="M1157" i="10"/>
  <c r="N1157" i="10"/>
  <c r="K1158" i="10"/>
  <c r="P731" i="1" s="1"/>
  <c r="Q731" i="1" s="1"/>
  <c r="L1158" i="10"/>
  <c r="R731" i="1" s="1"/>
  <c r="S731" i="1" s="1"/>
  <c r="M1158" i="10"/>
  <c r="N1158" i="10"/>
  <c r="K1159" i="10"/>
  <c r="L1159" i="10"/>
  <c r="R729" i="1" s="1"/>
  <c r="S729" i="1" s="1"/>
  <c r="M1159" i="10"/>
  <c r="N1159" i="10"/>
  <c r="K1160" i="10"/>
  <c r="L1160" i="10"/>
  <c r="R730" i="1" s="1"/>
  <c r="S730" i="1" s="1"/>
  <c r="M1160" i="10"/>
  <c r="N1160" i="10"/>
  <c r="K1161" i="10"/>
  <c r="L1161" i="10"/>
  <c r="M1161" i="10"/>
  <c r="N1161" i="10"/>
  <c r="K1162" i="10"/>
  <c r="P728" i="1" s="1"/>
  <c r="Q728" i="1" s="1"/>
  <c r="L1162" i="10"/>
  <c r="R728" i="1" s="1"/>
  <c r="S728" i="1" s="1"/>
  <c r="M1162" i="10"/>
  <c r="N1162" i="10"/>
  <c r="K1163" i="10"/>
  <c r="P727" i="1" s="1"/>
  <c r="Q727" i="1" s="1"/>
  <c r="L1163" i="10"/>
  <c r="R727" i="1" s="1"/>
  <c r="S727" i="1" s="1"/>
  <c r="M1163" i="10"/>
  <c r="N1163" i="10"/>
  <c r="K1164" i="10"/>
  <c r="L1164" i="10"/>
  <c r="M1164" i="10"/>
  <c r="N1164" i="10"/>
  <c r="K1165" i="10"/>
  <c r="P724" i="1" s="1"/>
  <c r="Q724" i="1" s="1"/>
  <c r="L1165" i="10"/>
  <c r="R724" i="1" s="1"/>
  <c r="S724" i="1" s="1"/>
  <c r="M1165" i="10"/>
  <c r="N1165" i="10"/>
  <c r="K1166" i="10"/>
  <c r="L1166" i="10"/>
  <c r="M1166" i="10"/>
  <c r="N1166" i="10"/>
  <c r="K1167" i="10"/>
  <c r="L1167" i="10"/>
  <c r="M1167" i="10"/>
  <c r="N1167" i="10"/>
  <c r="K1168" i="10"/>
  <c r="L1168" i="10"/>
  <c r="R737" i="1" s="1"/>
  <c r="S737" i="1" s="1"/>
  <c r="M1168" i="10"/>
  <c r="N1168" i="10"/>
  <c r="K1169" i="10"/>
  <c r="P739" i="1" s="1"/>
  <c r="Q739" i="1" s="1"/>
  <c r="L1169" i="10"/>
  <c r="R739" i="1" s="1"/>
  <c r="S739" i="1" s="1"/>
  <c r="M1169" i="10"/>
  <c r="N1169" i="10"/>
  <c r="K1170" i="10"/>
  <c r="L1170" i="10"/>
  <c r="M1170" i="10"/>
  <c r="N1170" i="10"/>
  <c r="K1171" i="10"/>
  <c r="P740" i="1" s="1"/>
  <c r="Q740" i="1" s="1"/>
  <c r="L1171" i="10"/>
  <c r="R740" i="1" s="1"/>
  <c r="S740" i="1" s="1"/>
  <c r="M1171" i="10"/>
  <c r="N1171" i="10"/>
  <c r="K1172" i="10"/>
  <c r="P743" i="1" s="1"/>
  <c r="Q743" i="1" s="1"/>
  <c r="L1172" i="10"/>
  <c r="R743" i="1" s="1"/>
  <c r="S743" i="1" s="1"/>
  <c r="M1172" i="10"/>
  <c r="N1172" i="10"/>
  <c r="K1173" i="10"/>
  <c r="L1173" i="10"/>
  <c r="R741" i="1" s="1"/>
  <c r="S741" i="1" s="1"/>
  <c r="M1173" i="10"/>
  <c r="N1173" i="10"/>
  <c r="K1174" i="10"/>
  <c r="L1174" i="10"/>
  <c r="M1174" i="10"/>
  <c r="N1174" i="10"/>
  <c r="K1175" i="10"/>
  <c r="L1175" i="10"/>
  <c r="R742" i="1" s="1"/>
  <c r="S742" i="1" s="1"/>
  <c r="M1175" i="10"/>
  <c r="N1175" i="10"/>
  <c r="K1176" i="10"/>
  <c r="L1176" i="10"/>
  <c r="R738" i="1" s="1"/>
  <c r="S738" i="1" s="1"/>
  <c r="M1176" i="10"/>
  <c r="N1176" i="10"/>
  <c r="K1177" i="10"/>
  <c r="L1177" i="10"/>
  <c r="R749" i="1" s="1"/>
  <c r="S749" i="1" s="1"/>
  <c r="M1177" i="10"/>
  <c r="N1177" i="10"/>
  <c r="K1178" i="10"/>
  <c r="L1178" i="10"/>
  <c r="M1178" i="10"/>
  <c r="N1178" i="10"/>
  <c r="K1179" i="10"/>
  <c r="L1179" i="10"/>
  <c r="M1179" i="10"/>
  <c r="N1179" i="10"/>
  <c r="K1180" i="10"/>
  <c r="L1180" i="10"/>
  <c r="M1180" i="10"/>
  <c r="N1180" i="10"/>
  <c r="K1181" i="10"/>
  <c r="P745" i="1" s="1"/>
  <c r="Q745" i="1" s="1"/>
  <c r="L1181" i="10"/>
  <c r="R745" i="1" s="1"/>
  <c r="S745" i="1" s="1"/>
  <c r="M1181" i="10"/>
  <c r="N1181" i="10"/>
  <c r="K1182" i="10"/>
  <c r="P781" i="1" s="1"/>
  <c r="Q781" i="1" s="1"/>
  <c r="L1182" i="10"/>
  <c r="R781" i="1" s="1"/>
  <c r="S781" i="1" s="1"/>
  <c r="M1182" i="10"/>
  <c r="N1182" i="10"/>
  <c r="K1183" i="10"/>
  <c r="L1183" i="10"/>
  <c r="R746" i="1" s="1"/>
  <c r="S746" i="1" s="1"/>
  <c r="M1183" i="10"/>
  <c r="N1183" i="10"/>
  <c r="K1184" i="10"/>
  <c r="P747" i="1" s="1"/>
  <c r="Q747" i="1" s="1"/>
  <c r="L1184" i="10"/>
  <c r="R747" i="1" s="1"/>
  <c r="S747" i="1" s="1"/>
  <c r="M1184" i="10"/>
  <c r="N1184" i="10"/>
  <c r="K1185" i="10"/>
  <c r="L1185" i="10"/>
  <c r="M1185" i="10"/>
  <c r="N1185" i="10"/>
  <c r="K1186" i="10"/>
  <c r="L1186" i="10"/>
  <c r="M1186" i="10"/>
  <c r="N1186" i="10"/>
  <c r="K1187" i="10"/>
  <c r="L1187" i="10"/>
  <c r="M1187" i="10"/>
  <c r="N1187" i="10"/>
  <c r="K1188" i="10"/>
  <c r="L1188" i="10"/>
  <c r="M1188" i="10"/>
  <c r="N1188" i="10"/>
  <c r="K1189" i="10"/>
  <c r="L1189" i="10"/>
  <c r="M1189" i="10"/>
  <c r="N1189" i="10"/>
  <c r="K1190" i="10"/>
  <c r="L1190" i="10"/>
  <c r="M1190" i="10"/>
  <c r="N1190" i="10"/>
  <c r="K1191" i="10"/>
  <c r="P752" i="1" s="1"/>
  <c r="Q752" i="1" s="1"/>
  <c r="L1191" i="10"/>
  <c r="R752" i="1" s="1"/>
  <c r="S752" i="1" s="1"/>
  <c r="M1191" i="10"/>
  <c r="N1191" i="10"/>
  <c r="K1192" i="10"/>
  <c r="P760" i="1" s="1"/>
  <c r="Q760" i="1" s="1"/>
  <c r="L1192" i="10"/>
  <c r="R760" i="1" s="1"/>
  <c r="S760" i="1" s="1"/>
  <c r="M1192" i="10"/>
  <c r="N1192" i="10"/>
  <c r="K1193" i="10"/>
  <c r="P788" i="1" s="1"/>
  <c r="Q788" i="1" s="1"/>
  <c r="L1193" i="10"/>
  <c r="R788" i="1" s="1"/>
  <c r="S788" i="1" s="1"/>
  <c r="M1193" i="10"/>
  <c r="N1193" i="10"/>
  <c r="K1194" i="10"/>
  <c r="P764" i="1" s="1"/>
  <c r="Q764" i="1" s="1"/>
  <c r="L1194" i="10"/>
  <c r="R764" i="1" s="1"/>
  <c r="S764" i="1" s="1"/>
  <c r="M1194" i="10"/>
  <c r="N1194" i="10"/>
  <c r="K1195" i="10"/>
  <c r="L1195" i="10"/>
  <c r="R766" i="1" s="1"/>
  <c r="S766" i="1" s="1"/>
  <c r="M1195" i="10"/>
  <c r="N1195" i="10"/>
  <c r="K1196" i="10"/>
  <c r="P780" i="1" s="1"/>
  <c r="Q780" i="1" s="1"/>
  <c r="L1196" i="10"/>
  <c r="R780" i="1" s="1"/>
  <c r="S780" i="1" s="1"/>
  <c r="M1196" i="10"/>
  <c r="N1196" i="10"/>
  <c r="K1197" i="10"/>
  <c r="L1197" i="10"/>
  <c r="M1197" i="10"/>
  <c r="N1197" i="10"/>
  <c r="K1198" i="10"/>
  <c r="L1198" i="10"/>
  <c r="R782" i="1" s="1"/>
  <c r="S782" i="1" s="1"/>
  <c r="M1198" i="10"/>
  <c r="N1198" i="10"/>
  <c r="K1199" i="10"/>
  <c r="P756" i="1" s="1"/>
  <c r="Q756" i="1" s="1"/>
  <c r="L1199" i="10"/>
  <c r="R756" i="1" s="1"/>
  <c r="S756" i="1" s="1"/>
  <c r="M1199" i="10"/>
  <c r="N1199" i="10"/>
  <c r="K1200" i="10"/>
  <c r="L1200" i="10"/>
  <c r="M1200" i="10"/>
  <c r="N1200" i="10"/>
  <c r="K1201" i="10"/>
  <c r="L1201" i="10"/>
  <c r="R785" i="1" s="1"/>
  <c r="S785" i="1" s="1"/>
  <c r="M1201" i="10"/>
  <c r="N1201" i="10"/>
  <c r="K1202" i="10"/>
  <c r="P776" i="1" s="1"/>
  <c r="Q776" i="1" s="1"/>
  <c r="L1202" i="10"/>
  <c r="R776" i="1" s="1"/>
  <c r="S776" i="1" s="1"/>
  <c r="M1202" i="10"/>
  <c r="N1202" i="10"/>
  <c r="K1203" i="10"/>
  <c r="L1203" i="10"/>
  <c r="R778" i="1" s="1"/>
  <c r="S778" i="1" s="1"/>
  <c r="M1203" i="10"/>
  <c r="N1203" i="10"/>
  <c r="K1204" i="10"/>
  <c r="L1204" i="10"/>
  <c r="R769" i="1" s="1"/>
  <c r="S769" i="1" s="1"/>
  <c r="M1204" i="10"/>
  <c r="N1204" i="10"/>
  <c r="K1205" i="10"/>
  <c r="L1205" i="10"/>
  <c r="R761" i="1" s="1"/>
  <c r="S761" i="1" s="1"/>
  <c r="M1205" i="10"/>
  <c r="N1205" i="10"/>
  <c r="K1206" i="10"/>
  <c r="P763" i="1" s="1"/>
  <c r="Q763" i="1" s="1"/>
  <c r="L1206" i="10"/>
  <c r="R763" i="1" s="1"/>
  <c r="S763" i="1" s="1"/>
  <c r="M1206" i="10"/>
  <c r="N1206" i="10"/>
  <c r="K1207" i="10"/>
  <c r="L1207" i="10"/>
  <c r="M1207" i="10"/>
  <c r="N1207" i="10"/>
  <c r="K1208" i="10"/>
  <c r="L1208" i="10"/>
  <c r="R758" i="1" s="1"/>
  <c r="S758" i="1" s="1"/>
  <c r="M1208" i="10"/>
  <c r="N1208" i="10"/>
  <c r="K1209" i="10"/>
  <c r="P783" i="1" s="1"/>
  <c r="Q783" i="1" s="1"/>
  <c r="L1209" i="10"/>
  <c r="R783" i="1" s="1"/>
  <c r="S783" i="1" s="1"/>
  <c r="M1209" i="10"/>
  <c r="N1209" i="10"/>
  <c r="K1210" i="10"/>
  <c r="L1210" i="10"/>
  <c r="M1210" i="10"/>
  <c r="N1210" i="10"/>
  <c r="K1211" i="10"/>
  <c r="P772" i="1" s="1"/>
  <c r="Q772" i="1" s="1"/>
  <c r="L1211" i="10"/>
  <c r="R772" i="1" s="1"/>
  <c r="S772" i="1" s="1"/>
  <c r="M1211" i="10"/>
  <c r="N1211" i="10"/>
  <c r="K1212" i="10"/>
  <c r="P751" i="1" s="1"/>
  <c r="Q751" i="1" s="1"/>
  <c r="L1212" i="10"/>
  <c r="R751" i="1" s="1"/>
  <c r="S751" i="1" s="1"/>
  <c r="M1212" i="10"/>
  <c r="N1212" i="10"/>
  <c r="K1213" i="10"/>
  <c r="L1213" i="10"/>
  <c r="M1213" i="10"/>
  <c r="N1213" i="10"/>
  <c r="K1214" i="10"/>
  <c r="P787" i="1" s="1"/>
  <c r="Q787" i="1" s="1"/>
  <c r="L1214" i="10"/>
  <c r="R787" i="1" s="1"/>
  <c r="S787" i="1" s="1"/>
  <c r="M1214" i="10"/>
  <c r="N1214" i="10"/>
  <c r="K1215" i="10"/>
  <c r="P759" i="1" s="1"/>
  <c r="Q759" i="1" s="1"/>
  <c r="L1215" i="10"/>
  <c r="R759" i="1" s="1"/>
  <c r="S759" i="1" s="1"/>
  <c r="M1215" i="10"/>
  <c r="N1215" i="10"/>
  <c r="K1216" i="10"/>
  <c r="P767" i="1" s="1"/>
  <c r="Q767" i="1" s="1"/>
  <c r="L1216" i="10"/>
  <c r="R767" i="1" s="1"/>
  <c r="S767" i="1" s="1"/>
  <c r="M1216" i="10"/>
  <c r="N1216" i="10"/>
  <c r="K1217" i="10"/>
  <c r="P784" i="1" s="1"/>
  <c r="Q784" i="1" s="1"/>
  <c r="L1217" i="10"/>
  <c r="R784" i="1" s="1"/>
  <c r="S784" i="1" s="1"/>
  <c r="M1217" i="10"/>
  <c r="N1217" i="10"/>
  <c r="K1218" i="10"/>
  <c r="P753" i="1" s="1"/>
  <c r="Q753" i="1" s="1"/>
  <c r="L1218" i="10"/>
  <c r="R753" i="1" s="1"/>
  <c r="S753" i="1" s="1"/>
  <c r="M1218" i="10"/>
  <c r="N1218" i="10"/>
  <c r="K1219" i="10"/>
  <c r="L1219" i="10"/>
  <c r="R786" i="1" s="1"/>
  <c r="S786" i="1" s="1"/>
  <c r="M1219" i="10"/>
  <c r="N1219" i="10"/>
  <c r="K1220" i="10"/>
  <c r="L1220" i="10"/>
  <c r="M1220" i="10"/>
  <c r="N1220" i="10"/>
  <c r="K1221" i="10"/>
  <c r="P775" i="1" s="1"/>
  <c r="Q775" i="1" s="1"/>
  <c r="L1221" i="10"/>
  <c r="R775" i="1" s="1"/>
  <c r="S775" i="1" s="1"/>
  <c r="M1221" i="10"/>
  <c r="N1221" i="10"/>
  <c r="K1222" i="10"/>
  <c r="L1222" i="10"/>
  <c r="M1222" i="10"/>
  <c r="N1222" i="10"/>
  <c r="K1223" i="10"/>
  <c r="P754" i="1" s="1"/>
  <c r="Q754" i="1" s="1"/>
  <c r="L1223" i="10"/>
  <c r="R754" i="1" s="1"/>
  <c r="S754" i="1" s="1"/>
  <c r="M1223" i="10"/>
  <c r="N1223" i="10"/>
  <c r="K1224" i="10"/>
  <c r="P771" i="1" s="1"/>
  <c r="Q771" i="1" s="1"/>
  <c r="L1224" i="10"/>
  <c r="R771" i="1" s="1"/>
  <c r="S771" i="1" s="1"/>
  <c r="M1224" i="10"/>
  <c r="N1224" i="10"/>
  <c r="K1225" i="10"/>
  <c r="L1225" i="10"/>
  <c r="R777" i="1" s="1"/>
  <c r="S777" i="1" s="1"/>
  <c r="M1225" i="10"/>
  <c r="N1225" i="10"/>
  <c r="K1226" i="10"/>
  <c r="L1226" i="10"/>
  <c r="R762" i="1" s="1"/>
  <c r="S762" i="1" s="1"/>
  <c r="M1226" i="10"/>
  <c r="N1226" i="10"/>
  <c r="K1227" i="10"/>
  <c r="L1227" i="10"/>
  <c r="R750" i="1" s="1"/>
  <c r="S750" i="1" s="1"/>
  <c r="M1227" i="10"/>
  <c r="N1227" i="10"/>
  <c r="K1228" i="10"/>
  <c r="L1228" i="10"/>
  <c r="R765" i="1" s="1"/>
  <c r="S765" i="1" s="1"/>
  <c r="M1228" i="10"/>
  <c r="N1228" i="10"/>
  <c r="K1229" i="10"/>
  <c r="L1229" i="10"/>
  <c r="R757" i="1" s="1"/>
  <c r="S757" i="1" s="1"/>
  <c r="M1229" i="10"/>
  <c r="N1229" i="10"/>
  <c r="K1230" i="10"/>
  <c r="P755" i="1" s="1"/>
  <c r="Q755" i="1" s="1"/>
  <c r="L1230" i="10"/>
  <c r="R755" i="1" s="1"/>
  <c r="S755" i="1" s="1"/>
  <c r="M1230" i="10"/>
  <c r="N1230" i="10"/>
  <c r="K1231" i="10"/>
  <c r="P779" i="1" s="1"/>
  <c r="Q779" i="1" s="1"/>
  <c r="L1231" i="10"/>
  <c r="R779" i="1" s="1"/>
  <c r="S779" i="1" s="1"/>
  <c r="M1231" i="10"/>
  <c r="N1231" i="10"/>
  <c r="K1232" i="10"/>
  <c r="P768" i="1" s="1"/>
  <c r="Q768" i="1" s="1"/>
  <c r="L1232" i="10"/>
  <c r="R768" i="1" s="1"/>
  <c r="S768" i="1" s="1"/>
  <c r="M1232" i="10"/>
  <c r="N1232" i="10"/>
  <c r="K1233" i="10"/>
  <c r="L1233" i="10"/>
  <c r="R770" i="1" s="1"/>
  <c r="S770" i="1" s="1"/>
  <c r="M1233" i="10"/>
  <c r="N1233" i="10"/>
  <c r="K1234" i="10"/>
  <c r="L1234" i="10"/>
  <c r="M1234" i="10"/>
  <c r="N1234" i="10"/>
  <c r="K1235" i="10"/>
  <c r="P792" i="1" s="1"/>
  <c r="Q792" i="1" s="1"/>
  <c r="L1235" i="10"/>
  <c r="R792" i="1" s="1"/>
  <c r="S792" i="1" s="1"/>
  <c r="M1235" i="10"/>
  <c r="N1235" i="10"/>
  <c r="K1236" i="10"/>
  <c r="P795" i="1" s="1"/>
  <c r="Q795" i="1" s="1"/>
  <c r="L1236" i="10"/>
  <c r="R795" i="1" s="1"/>
  <c r="S795" i="1" s="1"/>
  <c r="M1236" i="10"/>
  <c r="N1236" i="10"/>
  <c r="K1237" i="10"/>
  <c r="P790" i="1" s="1"/>
  <c r="Q790" i="1" s="1"/>
  <c r="L1237" i="10"/>
  <c r="R790" i="1" s="1"/>
  <c r="S790" i="1" s="1"/>
  <c r="M1237" i="10"/>
  <c r="N1237" i="10"/>
  <c r="K1238" i="10"/>
  <c r="L1238" i="10"/>
  <c r="R813" i="1" s="1"/>
  <c r="S813" i="1" s="1"/>
  <c r="M1238" i="10"/>
  <c r="N1238" i="10"/>
  <c r="K1239" i="10"/>
  <c r="P812" i="1" s="1"/>
  <c r="Q812" i="1" s="1"/>
  <c r="L1239" i="10"/>
  <c r="R812" i="1" s="1"/>
  <c r="S812" i="1" s="1"/>
  <c r="M1239" i="10"/>
  <c r="N1239" i="10"/>
  <c r="K1240" i="10"/>
  <c r="P816" i="1" s="1"/>
  <c r="Q816" i="1" s="1"/>
  <c r="L1240" i="10"/>
  <c r="R816" i="1" s="1"/>
  <c r="S816" i="1" s="1"/>
  <c r="M1240" i="10"/>
  <c r="N1240" i="10"/>
  <c r="K1241" i="10"/>
  <c r="P880" i="1" s="1"/>
  <c r="Q880" i="1" s="1"/>
  <c r="L1241" i="10"/>
  <c r="R880" i="1" s="1"/>
  <c r="S880" i="1" s="1"/>
  <c r="M1241" i="10"/>
  <c r="N1241" i="10"/>
  <c r="K1242" i="10"/>
  <c r="P819" i="1" s="1"/>
  <c r="Q819" i="1" s="1"/>
  <c r="L1242" i="10"/>
  <c r="R819" i="1" s="1"/>
  <c r="S819" i="1" s="1"/>
  <c r="M1242" i="10"/>
  <c r="N1242" i="10"/>
  <c r="K1243" i="10"/>
  <c r="L1243" i="10"/>
  <c r="R818" i="1" s="1"/>
  <c r="S818" i="1" s="1"/>
  <c r="M1243" i="10"/>
  <c r="N1243" i="10"/>
  <c r="K1244" i="10"/>
  <c r="P815" i="1" s="1"/>
  <c r="Q815" i="1" s="1"/>
  <c r="L1244" i="10"/>
  <c r="R815" i="1" s="1"/>
  <c r="S815" i="1" s="1"/>
  <c r="M1244" i="10"/>
  <c r="N1244" i="10"/>
  <c r="K1245" i="10"/>
  <c r="L1245" i="10"/>
  <c r="R817" i="1" s="1"/>
  <c r="S817" i="1" s="1"/>
  <c r="M1245" i="10"/>
  <c r="N1245" i="10"/>
  <c r="K1246" i="10"/>
  <c r="L1246" i="10"/>
  <c r="M1246" i="10"/>
  <c r="N1246" i="10"/>
  <c r="K1247" i="10"/>
  <c r="P789" i="1" s="1"/>
  <c r="Q789" i="1" s="1"/>
  <c r="L1247" i="10"/>
  <c r="R789" i="1" s="1"/>
  <c r="S789" i="1" s="1"/>
  <c r="M1247" i="10"/>
  <c r="N1247" i="10"/>
  <c r="K1248" i="10"/>
  <c r="L1248" i="10"/>
  <c r="R805" i="1" s="1"/>
  <c r="S805" i="1" s="1"/>
  <c r="M1248" i="10"/>
  <c r="N1248" i="10"/>
  <c r="K1249" i="10"/>
  <c r="L1249" i="10"/>
  <c r="M1249" i="10"/>
  <c r="N1249" i="10"/>
  <c r="K1250" i="10"/>
  <c r="P793" i="1" s="1"/>
  <c r="Q793" i="1" s="1"/>
  <c r="L1250" i="10"/>
  <c r="R793" i="1" s="1"/>
  <c r="S793" i="1" s="1"/>
  <c r="M1250" i="10"/>
  <c r="N1250" i="10"/>
  <c r="K1251" i="10"/>
  <c r="P811" i="1" s="1"/>
  <c r="Q811" i="1" s="1"/>
  <c r="L1251" i="10"/>
  <c r="R811" i="1" s="1"/>
  <c r="S811" i="1" s="1"/>
  <c r="M1251" i="10"/>
  <c r="N1251" i="10"/>
  <c r="K1252" i="10"/>
  <c r="L1252" i="10"/>
  <c r="R802" i="1" s="1"/>
  <c r="S802" i="1" s="1"/>
  <c r="M1252" i="10"/>
  <c r="N1252" i="10"/>
  <c r="K1253" i="10"/>
  <c r="P791" i="1" s="1"/>
  <c r="Q791" i="1" s="1"/>
  <c r="L1253" i="10"/>
  <c r="R791" i="1" s="1"/>
  <c r="S791" i="1" s="1"/>
  <c r="M1253" i="10"/>
  <c r="N1253" i="10"/>
  <c r="K1254" i="10"/>
  <c r="P804" i="1" s="1"/>
  <c r="Q804" i="1" s="1"/>
  <c r="L1254" i="10"/>
  <c r="R804" i="1" s="1"/>
  <c r="S804" i="1" s="1"/>
  <c r="M1254" i="10"/>
  <c r="N1254" i="10"/>
  <c r="K1255" i="10"/>
  <c r="L1255" i="10"/>
  <c r="R806" i="1" s="1"/>
  <c r="S806" i="1" s="1"/>
  <c r="M1255" i="10"/>
  <c r="N1255" i="10"/>
  <c r="K1256" i="10"/>
  <c r="L1256" i="10"/>
  <c r="R797" i="1" s="1"/>
  <c r="S797" i="1" s="1"/>
  <c r="M1256" i="10"/>
  <c r="N1256" i="10"/>
  <c r="K1257" i="10"/>
  <c r="L1257" i="10"/>
  <c r="R801" i="1" s="1"/>
  <c r="S801" i="1" s="1"/>
  <c r="M1257" i="10"/>
  <c r="N1257" i="10"/>
  <c r="K1258" i="10"/>
  <c r="L1258" i="10"/>
  <c r="R814" i="1" s="1"/>
  <c r="S814" i="1" s="1"/>
  <c r="M1258" i="10"/>
  <c r="N1258" i="10"/>
  <c r="K1259" i="10"/>
  <c r="P799" i="1" s="1"/>
  <c r="Q799" i="1" s="1"/>
  <c r="L1259" i="10"/>
  <c r="R799" i="1" s="1"/>
  <c r="S799" i="1" s="1"/>
  <c r="M1259" i="10"/>
  <c r="N1259" i="10"/>
  <c r="K1260" i="10"/>
  <c r="P808" i="1" s="1"/>
  <c r="Q808" i="1" s="1"/>
  <c r="L1260" i="10"/>
  <c r="R808" i="1" s="1"/>
  <c r="S808" i="1" s="1"/>
  <c r="M1260" i="10"/>
  <c r="N1260" i="10"/>
  <c r="K1261" i="10"/>
  <c r="P800" i="1" s="1"/>
  <c r="Q800" i="1" s="1"/>
  <c r="L1261" i="10"/>
  <c r="R800" i="1" s="1"/>
  <c r="S800" i="1" s="1"/>
  <c r="M1261" i="10"/>
  <c r="N1261" i="10"/>
  <c r="K1262" i="10"/>
  <c r="L1262" i="10"/>
  <c r="M1262" i="10"/>
  <c r="N1262" i="10"/>
  <c r="K1263" i="10"/>
  <c r="P807" i="1" s="1"/>
  <c r="Q807" i="1" s="1"/>
  <c r="L1263" i="10"/>
  <c r="R807" i="1" s="1"/>
  <c r="S807" i="1" s="1"/>
  <c r="M1263" i="10"/>
  <c r="N1263" i="10"/>
  <c r="K1264" i="10"/>
  <c r="P798" i="1" s="1"/>
  <c r="Q798" i="1" s="1"/>
  <c r="L1264" i="10"/>
  <c r="R798" i="1" s="1"/>
  <c r="S798" i="1" s="1"/>
  <c r="M1264" i="10"/>
  <c r="N1264" i="10"/>
  <c r="K1265" i="10"/>
  <c r="L1265" i="10"/>
  <c r="M1265" i="10"/>
  <c r="N1265" i="10"/>
  <c r="K1266" i="10"/>
  <c r="L1266" i="10"/>
  <c r="R810" i="1" s="1"/>
  <c r="S810" i="1" s="1"/>
  <c r="M1266" i="10"/>
  <c r="N1266" i="10"/>
  <c r="K1267" i="10"/>
  <c r="L1267" i="10"/>
  <c r="R809" i="1" s="1"/>
  <c r="S809" i="1" s="1"/>
  <c r="M1267" i="10"/>
  <c r="N1267" i="10"/>
  <c r="K1268" i="10"/>
  <c r="P820" i="1" s="1"/>
  <c r="Q820" i="1" s="1"/>
  <c r="L1268" i="10"/>
  <c r="R820" i="1" s="1"/>
  <c r="S820" i="1" s="1"/>
  <c r="M1268" i="10"/>
  <c r="N1268" i="10"/>
  <c r="K1269" i="10"/>
  <c r="L1269" i="10"/>
  <c r="R794" i="1" s="1"/>
  <c r="S794" i="1" s="1"/>
  <c r="M1269" i="10"/>
  <c r="N1269" i="10"/>
  <c r="K1270" i="10"/>
  <c r="P803" i="1" s="1"/>
  <c r="Q803" i="1" s="1"/>
  <c r="L1270" i="10"/>
  <c r="R803" i="1" s="1"/>
  <c r="S803" i="1" s="1"/>
  <c r="M1270" i="10"/>
  <c r="N1270" i="10"/>
  <c r="K1271" i="10"/>
  <c r="P796" i="1" s="1"/>
  <c r="Q796" i="1" s="1"/>
  <c r="L1271" i="10"/>
  <c r="R796" i="1" s="1"/>
  <c r="S796" i="1" s="1"/>
  <c r="M1271" i="10"/>
  <c r="N1271" i="10"/>
  <c r="K1272" i="10"/>
  <c r="L1272" i="10"/>
  <c r="M1272" i="10"/>
  <c r="N1272" i="10"/>
  <c r="K1273" i="10"/>
  <c r="P823" i="1" s="1"/>
  <c r="Q823" i="1" s="1"/>
  <c r="L1273" i="10"/>
  <c r="R823" i="1" s="1"/>
  <c r="S823" i="1" s="1"/>
  <c r="M1273" i="10"/>
  <c r="N1273" i="10"/>
  <c r="K1274" i="10"/>
  <c r="P840" i="1" s="1"/>
  <c r="Q840" i="1" s="1"/>
  <c r="L1274" i="10"/>
  <c r="R840" i="1" s="1"/>
  <c r="S840" i="1" s="1"/>
  <c r="M1274" i="10"/>
  <c r="N1274" i="10"/>
  <c r="K1275" i="10"/>
  <c r="P821" i="1" s="1"/>
  <c r="Q821" i="1" s="1"/>
  <c r="L1275" i="10"/>
  <c r="R821" i="1" s="1"/>
  <c r="S821" i="1" s="1"/>
  <c r="M1275" i="10"/>
  <c r="N1275" i="10"/>
  <c r="K1276" i="10"/>
  <c r="L1276" i="10"/>
  <c r="R865" i="1" s="1"/>
  <c r="S865" i="1" s="1"/>
  <c r="M1276" i="10"/>
  <c r="N1276" i="10"/>
  <c r="K1277" i="10"/>
  <c r="P1092" i="1" s="1"/>
  <c r="Q1092" i="1" s="1"/>
  <c r="L1277" i="10"/>
  <c r="R1092" i="1" s="1"/>
  <c r="S1092" i="1" s="1"/>
  <c r="M1277" i="10"/>
  <c r="N1277" i="10"/>
  <c r="K1278" i="10"/>
  <c r="P847" i="1" s="1"/>
  <c r="Q847" i="1" s="1"/>
  <c r="L1278" i="10"/>
  <c r="R847" i="1" s="1"/>
  <c r="S847" i="1" s="1"/>
  <c r="M1278" i="10"/>
  <c r="N1278" i="10"/>
  <c r="K1279" i="10"/>
  <c r="P855" i="1" s="1"/>
  <c r="Q855" i="1" s="1"/>
  <c r="L1279" i="10"/>
  <c r="R855" i="1" s="1"/>
  <c r="S855" i="1" s="1"/>
  <c r="M1279" i="10"/>
  <c r="N1279" i="10"/>
  <c r="K1280" i="10"/>
  <c r="P824" i="1" s="1"/>
  <c r="Q824" i="1" s="1"/>
  <c r="L1280" i="10"/>
  <c r="R824" i="1" s="1"/>
  <c r="S824" i="1" s="1"/>
  <c r="M1280" i="10"/>
  <c r="N1280" i="10"/>
  <c r="K1281" i="10"/>
  <c r="P831" i="1" s="1"/>
  <c r="Q831" i="1" s="1"/>
  <c r="L1281" i="10"/>
  <c r="R831" i="1" s="1"/>
  <c r="S831" i="1" s="1"/>
  <c r="M1281" i="10"/>
  <c r="N1281" i="10"/>
  <c r="K1282" i="10"/>
  <c r="L1282" i="10"/>
  <c r="R862" i="1" s="1"/>
  <c r="S862" i="1" s="1"/>
  <c r="M1282" i="10"/>
  <c r="N1282" i="10"/>
  <c r="K1283" i="10"/>
  <c r="L1283" i="10"/>
  <c r="R837" i="1" s="1"/>
  <c r="S837" i="1" s="1"/>
  <c r="M1283" i="10"/>
  <c r="N1283" i="10"/>
  <c r="K1284" i="10"/>
  <c r="L1284" i="10"/>
  <c r="R861" i="1" s="1"/>
  <c r="S861" i="1" s="1"/>
  <c r="M1284" i="10"/>
  <c r="N1284" i="10"/>
  <c r="K1285" i="10"/>
  <c r="L1285" i="10"/>
  <c r="R833" i="1" s="1"/>
  <c r="S833" i="1" s="1"/>
  <c r="M1285" i="10"/>
  <c r="N1285" i="10"/>
  <c r="K1286" i="10"/>
  <c r="L1286" i="10"/>
  <c r="R834" i="1" s="1"/>
  <c r="S834" i="1" s="1"/>
  <c r="M1286" i="10"/>
  <c r="N1286" i="10"/>
  <c r="K1287" i="10"/>
  <c r="L1287" i="10"/>
  <c r="M1287" i="10"/>
  <c r="N1287" i="10"/>
  <c r="K1288" i="10"/>
  <c r="L1288" i="10"/>
  <c r="R825" i="1" s="1"/>
  <c r="S825" i="1" s="1"/>
  <c r="M1288" i="10"/>
  <c r="N1288" i="10"/>
  <c r="K1289" i="10"/>
  <c r="L1289" i="10"/>
  <c r="R845" i="1" s="1"/>
  <c r="S845" i="1" s="1"/>
  <c r="M1289" i="10"/>
  <c r="N1289" i="10"/>
  <c r="K1290" i="10"/>
  <c r="L1290" i="10"/>
  <c r="R853" i="1" s="1"/>
  <c r="S853" i="1" s="1"/>
  <c r="M1290" i="10"/>
  <c r="N1290" i="10"/>
  <c r="K1291" i="10"/>
  <c r="L1291" i="10"/>
  <c r="R822" i="1" s="1"/>
  <c r="S822" i="1" s="1"/>
  <c r="M1291" i="10"/>
  <c r="N1291" i="10"/>
  <c r="K1292" i="10"/>
  <c r="L1292" i="10"/>
  <c r="R838" i="1" s="1"/>
  <c r="S838" i="1" s="1"/>
  <c r="M1292" i="10"/>
  <c r="N1292" i="10"/>
  <c r="K1293" i="10"/>
  <c r="L1293" i="10"/>
  <c r="R841" i="1" s="1"/>
  <c r="S841" i="1" s="1"/>
  <c r="M1293" i="10"/>
  <c r="N1293" i="10"/>
  <c r="K1294" i="10"/>
  <c r="L1294" i="10"/>
  <c r="R846" i="1" s="1"/>
  <c r="S846" i="1" s="1"/>
  <c r="M1294" i="10"/>
  <c r="N1294" i="10"/>
  <c r="K1295" i="10"/>
  <c r="L1295" i="10"/>
  <c r="R842" i="1" s="1"/>
  <c r="S842" i="1" s="1"/>
  <c r="M1295" i="10"/>
  <c r="N1295" i="10"/>
  <c r="K1296" i="10"/>
  <c r="P844" i="1" s="1"/>
  <c r="Q844" i="1" s="1"/>
  <c r="L1296" i="10"/>
  <c r="R844" i="1" s="1"/>
  <c r="S844" i="1" s="1"/>
  <c r="M1296" i="10"/>
  <c r="N1296" i="10"/>
  <c r="K1297" i="10"/>
  <c r="P828" i="1" s="1"/>
  <c r="Q828" i="1" s="1"/>
  <c r="L1297" i="10"/>
  <c r="R828" i="1" s="1"/>
  <c r="S828" i="1" s="1"/>
  <c r="M1297" i="10"/>
  <c r="N1297" i="10"/>
  <c r="K1298" i="10"/>
  <c r="P864" i="1" s="1"/>
  <c r="Q864" i="1" s="1"/>
  <c r="L1298" i="10"/>
  <c r="R864" i="1" s="1"/>
  <c r="S864" i="1" s="1"/>
  <c r="M1298" i="10"/>
  <c r="N1298" i="10"/>
  <c r="K1299" i="10"/>
  <c r="P856" i="1" s="1"/>
  <c r="Q856" i="1" s="1"/>
  <c r="L1299" i="10"/>
  <c r="R856" i="1" s="1"/>
  <c r="S856" i="1" s="1"/>
  <c r="M1299" i="10"/>
  <c r="N1299" i="10"/>
  <c r="K1300" i="10"/>
  <c r="P859" i="1" s="1"/>
  <c r="Q859" i="1" s="1"/>
  <c r="L1300" i="10"/>
  <c r="R859" i="1" s="1"/>
  <c r="S859" i="1" s="1"/>
  <c r="M1300" i="10"/>
  <c r="N1300" i="10"/>
  <c r="K1301" i="10"/>
  <c r="L1301" i="10"/>
  <c r="R866" i="1" s="1"/>
  <c r="S866" i="1" s="1"/>
  <c r="M1301" i="10"/>
  <c r="N1301" i="10"/>
  <c r="K1302" i="10"/>
  <c r="L1302" i="10"/>
  <c r="R858" i="1" s="1"/>
  <c r="S858" i="1" s="1"/>
  <c r="M1302" i="10"/>
  <c r="N1302" i="10"/>
  <c r="K1303" i="10"/>
  <c r="L1303" i="10"/>
  <c r="M1303" i="10"/>
  <c r="N1303" i="10"/>
  <c r="K1304" i="10"/>
  <c r="L1304" i="10"/>
  <c r="M1304" i="10"/>
  <c r="N1304" i="10"/>
  <c r="K1305" i="10"/>
  <c r="P829" i="1" s="1"/>
  <c r="Q829" i="1" s="1"/>
  <c r="L1305" i="10"/>
  <c r="R829" i="1" s="1"/>
  <c r="S829" i="1" s="1"/>
  <c r="M1305" i="10"/>
  <c r="N1305" i="10"/>
  <c r="K1306" i="10"/>
  <c r="P852" i="1" s="1"/>
  <c r="Q852" i="1" s="1"/>
  <c r="L1306" i="10"/>
  <c r="R852" i="1" s="1"/>
  <c r="S852" i="1" s="1"/>
  <c r="M1306" i="10"/>
  <c r="N1306" i="10"/>
  <c r="K1307" i="10"/>
  <c r="P849" i="1" s="1"/>
  <c r="Q849" i="1" s="1"/>
  <c r="L1307" i="10"/>
  <c r="R849" i="1" s="1"/>
  <c r="S849" i="1" s="1"/>
  <c r="M1307" i="10"/>
  <c r="N1307" i="10"/>
  <c r="K1308" i="10"/>
  <c r="P851" i="1" s="1"/>
  <c r="Q851" i="1" s="1"/>
  <c r="L1308" i="10"/>
  <c r="R851" i="1" s="1"/>
  <c r="S851" i="1" s="1"/>
  <c r="M1308" i="10"/>
  <c r="N1308" i="10"/>
  <c r="K1309" i="10"/>
  <c r="L1309" i="10"/>
  <c r="R854" i="1" s="1"/>
  <c r="S854" i="1" s="1"/>
  <c r="M1309" i="10"/>
  <c r="N1309" i="10"/>
  <c r="K1310" i="10"/>
  <c r="P839" i="1" s="1"/>
  <c r="Q839" i="1" s="1"/>
  <c r="L1310" i="10"/>
  <c r="R839" i="1" s="1"/>
  <c r="S839" i="1" s="1"/>
  <c r="M1310" i="10"/>
  <c r="N1310" i="10"/>
  <c r="K1311" i="10"/>
  <c r="P836" i="1" s="1"/>
  <c r="Q836" i="1" s="1"/>
  <c r="L1311" i="10"/>
  <c r="R836" i="1" s="1"/>
  <c r="S836" i="1" s="1"/>
  <c r="M1311" i="10"/>
  <c r="N1311" i="10"/>
  <c r="K1312" i="10"/>
  <c r="L1312" i="10"/>
  <c r="R850" i="1" s="1"/>
  <c r="S850" i="1" s="1"/>
  <c r="M1312" i="10"/>
  <c r="N1312" i="10"/>
  <c r="K1313" i="10"/>
  <c r="L1313" i="10"/>
  <c r="R826" i="1" s="1"/>
  <c r="S826" i="1" s="1"/>
  <c r="M1313" i="10"/>
  <c r="N1313" i="10"/>
  <c r="K1314" i="10"/>
  <c r="P860" i="1" s="1"/>
  <c r="Q860" i="1" s="1"/>
  <c r="L1314" i="10"/>
  <c r="R860" i="1" s="1"/>
  <c r="S860" i="1" s="1"/>
  <c r="M1314" i="10"/>
  <c r="N1314" i="10"/>
  <c r="K1315" i="10"/>
  <c r="P863" i="1" s="1"/>
  <c r="Q863" i="1" s="1"/>
  <c r="L1315" i="10"/>
  <c r="R863" i="1" s="1"/>
  <c r="S863" i="1" s="1"/>
  <c r="M1315" i="10"/>
  <c r="N1315" i="10"/>
  <c r="K1316" i="10"/>
  <c r="L1316" i="10"/>
  <c r="R857" i="1" s="1"/>
  <c r="S857" i="1" s="1"/>
  <c r="M1316" i="10"/>
  <c r="N1316" i="10"/>
  <c r="K1317" i="10"/>
  <c r="P867" i="1" s="1"/>
  <c r="Q867" i="1" s="1"/>
  <c r="L1317" i="10"/>
  <c r="R867" i="1" s="1"/>
  <c r="S867" i="1" s="1"/>
  <c r="M1317" i="10"/>
  <c r="N1317" i="10"/>
  <c r="K1318" i="10"/>
  <c r="P832" i="1" s="1"/>
  <c r="Q832" i="1" s="1"/>
  <c r="L1318" i="10"/>
  <c r="R832" i="1" s="1"/>
  <c r="S832" i="1" s="1"/>
  <c r="M1318" i="10"/>
  <c r="N1318" i="10"/>
  <c r="K1319" i="10"/>
  <c r="P835" i="1" s="1"/>
  <c r="Q835" i="1" s="1"/>
  <c r="L1319" i="10"/>
  <c r="R835" i="1" s="1"/>
  <c r="S835" i="1" s="1"/>
  <c r="M1319" i="10"/>
  <c r="N1319" i="10"/>
  <c r="K1320" i="10"/>
  <c r="P827" i="1" s="1"/>
  <c r="Q827" i="1" s="1"/>
  <c r="L1320" i="10"/>
  <c r="R827" i="1" s="1"/>
  <c r="S827" i="1" s="1"/>
  <c r="M1320" i="10"/>
  <c r="N1320" i="10"/>
  <c r="K1321" i="10"/>
  <c r="P830" i="1" s="1"/>
  <c r="Q830" i="1" s="1"/>
  <c r="L1321" i="10"/>
  <c r="R830" i="1" s="1"/>
  <c r="S830" i="1" s="1"/>
  <c r="M1321" i="10"/>
  <c r="N1321" i="10"/>
  <c r="K1322" i="10"/>
  <c r="P843" i="1" s="1"/>
  <c r="Q843" i="1" s="1"/>
  <c r="L1322" i="10"/>
  <c r="R843" i="1" s="1"/>
  <c r="S843" i="1" s="1"/>
  <c r="M1322" i="10"/>
  <c r="N1322" i="10"/>
  <c r="K1323" i="10"/>
  <c r="P848" i="1" s="1"/>
  <c r="Q848" i="1" s="1"/>
  <c r="L1323" i="10"/>
  <c r="R848" i="1" s="1"/>
  <c r="S848" i="1" s="1"/>
  <c r="M1323" i="10"/>
  <c r="N1323" i="10"/>
  <c r="K1324" i="10"/>
  <c r="P871" i="1" s="1"/>
  <c r="Q871" i="1" s="1"/>
  <c r="L1324" i="10"/>
  <c r="R871" i="1" s="1"/>
  <c r="S871" i="1" s="1"/>
  <c r="M1324" i="10"/>
  <c r="N1324" i="10"/>
  <c r="K1325" i="10"/>
  <c r="L1325" i="10"/>
  <c r="M1325" i="10"/>
  <c r="N1325" i="10"/>
  <c r="K1326" i="10"/>
  <c r="P890" i="1" s="1"/>
  <c r="Q890" i="1" s="1"/>
  <c r="L1326" i="10"/>
  <c r="R890" i="1" s="1"/>
  <c r="S890" i="1" s="1"/>
  <c r="M1326" i="10"/>
  <c r="N1326" i="10"/>
  <c r="K1327" i="10"/>
  <c r="L1327" i="10"/>
  <c r="R869" i="1" s="1"/>
  <c r="S869" i="1" s="1"/>
  <c r="M1327" i="10"/>
  <c r="N1327" i="10"/>
  <c r="K1328" i="10"/>
  <c r="P891" i="1" s="1"/>
  <c r="Q891" i="1" s="1"/>
  <c r="L1328" i="10"/>
  <c r="R891" i="1" s="1"/>
  <c r="S891" i="1" s="1"/>
  <c r="M1328" i="10"/>
  <c r="N1328" i="10"/>
  <c r="K1329" i="10"/>
  <c r="P872" i="1" s="1"/>
  <c r="Q872" i="1" s="1"/>
  <c r="L1329" i="10"/>
  <c r="R872" i="1" s="1"/>
  <c r="S872" i="1" s="1"/>
  <c r="M1329" i="10"/>
  <c r="N1329" i="10"/>
  <c r="K1330" i="10"/>
  <c r="L1330" i="10"/>
  <c r="R873" i="1" s="1"/>
  <c r="S873" i="1" s="1"/>
  <c r="M1330" i="10"/>
  <c r="N1330" i="10"/>
  <c r="K1331" i="10"/>
  <c r="P895" i="1" s="1"/>
  <c r="Q895" i="1" s="1"/>
  <c r="L1331" i="10"/>
  <c r="R895" i="1" s="1"/>
  <c r="S895" i="1" s="1"/>
  <c r="M1331" i="10"/>
  <c r="N1331" i="10"/>
  <c r="K1332" i="10"/>
  <c r="P902" i="1" s="1"/>
  <c r="Q902" i="1" s="1"/>
  <c r="L1332" i="10"/>
  <c r="R902" i="1" s="1"/>
  <c r="S902" i="1" s="1"/>
  <c r="M1332" i="10"/>
  <c r="N1332" i="10"/>
  <c r="K1333" i="10"/>
  <c r="P876" i="1" s="1"/>
  <c r="Q876" i="1" s="1"/>
  <c r="L1333" i="10"/>
  <c r="R876" i="1" s="1"/>
  <c r="S876" i="1" s="1"/>
  <c r="M1333" i="10"/>
  <c r="N1333" i="10"/>
  <c r="K1334" i="10"/>
  <c r="P888" i="1" s="1"/>
  <c r="Q888" i="1" s="1"/>
  <c r="L1334" i="10"/>
  <c r="R888" i="1" s="1"/>
  <c r="S888" i="1" s="1"/>
  <c r="M1334" i="10"/>
  <c r="N1334" i="10"/>
  <c r="K1335" i="10"/>
  <c r="P885" i="1" s="1"/>
  <c r="Q885" i="1" s="1"/>
  <c r="L1335" i="10"/>
  <c r="R885" i="1" s="1"/>
  <c r="S885" i="1" s="1"/>
  <c r="M1335" i="10"/>
  <c r="N1335" i="10"/>
  <c r="K1336" i="10"/>
  <c r="L1336" i="10"/>
  <c r="M1336" i="10"/>
  <c r="N1336" i="10"/>
  <c r="K1337" i="10"/>
  <c r="L1337" i="10"/>
  <c r="R870" i="1" s="1"/>
  <c r="S870" i="1" s="1"/>
  <c r="M1337" i="10"/>
  <c r="N1337" i="10"/>
  <c r="K1338" i="10"/>
  <c r="L1338" i="10"/>
  <c r="M1338" i="10"/>
  <c r="N1338" i="10"/>
  <c r="K1339" i="10"/>
  <c r="L1339" i="10"/>
  <c r="R898" i="1" s="1"/>
  <c r="S898" i="1" s="1"/>
  <c r="M1339" i="10"/>
  <c r="N1339" i="10"/>
  <c r="K1340" i="10"/>
  <c r="P892" i="1" s="1"/>
  <c r="Q892" i="1" s="1"/>
  <c r="L1340" i="10"/>
  <c r="R892" i="1" s="1"/>
  <c r="S892" i="1" s="1"/>
  <c r="M1340" i="10"/>
  <c r="N1340" i="10"/>
  <c r="K1341" i="10"/>
  <c r="P900" i="1" s="1"/>
  <c r="Q900" i="1" s="1"/>
  <c r="L1341" i="10"/>
  <c r="R900" i="1" s="1"/>
  <c r="S900" i="1" s="1"/>
  <c r="M1341" i="10"/>
  <c r="N1341" i="10"/>
  <c r="K1342" i="10"/>
  <c r="L1342" i="10"/>
  <c r="R878" i="1" s="1"/>
  <c r="S878" i="1" s="1"/>
  <c r="M1342" i="10"/>
  <c r="N1342" i="10"/>
  <c r="K1343" i="10"/>
  <c r="P879" i="1" s="1"/>
  <c r="Q879" i="1" s="1"/>
  <c r="L1343" i="10"/>
  <c r="R879" i="1" s="1"/>
  <c r="S879" i="1" s="1"/>
  <c r="M1343" i="10"/>
  <c r="N1343" i="10"/>
  <c r="K1344" i="10"/>
  <c r="L1344" i="10"/>
  <c r="R874" i="1" s="1"/>
  <c r="S874" i="1" s="1"/>
  <c r="M1344" i="10"/>
  <c r="N1344" i="10"/>
  <c r="K1345" i="10"/>
  <c r="L1345" i="10"/>
  <c r="R877" i="1" s="1"/>
  <c r="S877" i="1" s="1"/>
  <c r="M1345" i="10"/>
  <c r="N1345" i="10"/>
  <c r="K1346" i="10"/>
  <c r="P887" i="1" s="1"/>
  <c r="Q887" i="1" s="1"/>
  <c r="L1346" i="10"/>
  <c r="R887" i="1" s="1"/>
  <c r="S887" i="1" s="1"/>
  <c r="M1346" i="10"/>
  <c r="N1346" i="10"/>
  <c r="K1347" i="10"/>
  <c r="P899" i="1" s="1"/>
  <c r="Q899" i="1" s="1"/>
  <c r="L1347" i="10"/>
  <c r="R899" i="1" s="1"/>
  <c r="S899" i="1" s="1"/>
  <c r="M1347" i="10"/>
  <c r="N1347" i="10"/>
  <c r="K1348" i="10"/>
  <c r="L1348" i="10"/>
  <c r="M1348" i="10"/>
  <c r="N1348" i="10"/>
  <c r="K1349" i="10"/>
  <c r="L1349" i="10"/>
  <c r="R886" i="1" s="1"/>
  <c r="S886" i="1" s="1"/>
  <c r="M1349" i="10"/>
  <c r="N1349" i="10"/>
  <c r="K1350" i="10"/>
  <c r="P904" i="1" s="1"/>
  <c r="Q904" i="1" s="1"/>
  <c r="L1350" i="10"/>
  <c r="R904" i="1" s="1"/>
  <c r="S904" i="1" s="1"/>
  <c r="M1350" i="10"/>
  <c r="N1350" i="10"/>
  <c r="K1351" i="10"/>
  <c r="L1351" i="10"/>
  <c r="R897" i="1" s="1"/>
  <c r="S897" i="1" s="1"/>
  <c r="M1351" i="10"/>
  <c r="N1351" i="10"/>
  <c r="K1352" i="10"/>
  <c r="P875" i="1" s="1"/>
  <c r="Q875" i="1" s="1"/>
  <c r="L1352" i="10"/>
  <c r="R875" i="1" s="1"/>
  <c r="S875" i="1" s="1"/>
  <c r="M1352" i="10"/>
  <c r="N1352" i="10"/>
  <c r="K1353" i="10"/>
  <c r="P884" i="1" s="1"/>
  <c r="Q884" i="1" s="1"/>
  <c r="L1353" i="10"/>
  <c r="R884" i="1" s="1"/>
  <c r="S884" i="1" s="1"/>
  <c r="M1353" i="10"/>
  <c r="N1353" i="10"/>
  <c r="K1354" i="10"/>
  <c r="P903" i="1" s="1"/>
  <c r="Q903" i="1" s="1"/>
  <c r="L1354" i="10"/>
  <c r="R903" i="1" s="1"/>
  <c r="S903" i="1" s="1"/>
  <c r="M1354" i="10"/>
  <c r="N1354" i="10"/>
  <c r="K1355" i="10"/>
  <c r="L1355" i="10"/>
  <c r="R881" i="1" s="1"/>
  <c r="S881" i="1" s="1"/>
  <c r="M1355" i="10"/>
  <c r="N1355" i="10"/>
  <c r="K1356" i="10"/>
  <c r="P896" i="1" s="1"/>
  <c r="Q896" i="1" s="1"/>
  <c r="L1356" i="10"/>
  <c r="R896" i="1" s="1"/>
  <c r="S896" i="1" s="1"/>
  <c r="M1356" i="10"/>
  <c r="N1356" i="10"/>
  <c r="K1357" i="10"/>
  <c r="P893" i="1" s="1"/>
  <c r="Q893" i="1" s="1"/>
  <c r="L1357" i="10"/>
  <c r="R893" i="1" s="1"/>
  <c r="S893" i="1" s="1"/>
  <c r="M1357" i="10"/>
  <c r="N1357" i="10"/>
  <c r="K1358" i="10"/>
  <c r="L1358" i="10"/>
  <c r="R905" i="1" s="1"/>
  <c r="S905" i="1" s="1"/>
  <c r="M1358" i="10"/>
  <c r="N1358" i="10"/>
  <c r="K1359" i="10"/>
  <c r="P906" i="1" s="1"/>
  <c r="Q906" i="1" s="1"/>
  <c r="L1359" i="10"/>
  <c r="R906" i="1" s="1"/>
  <c r="S906" i="1" s="1"/>
  <c r="M1359" i="10"/>
  <c r="N1359" i="10"/>
  <c r="K1360" i="10"/>
  <c r="L1360" i="10"/>
  <c r="M1360" i="10"/>
  <c r="N1360" i="10"/>
  <c r="K1361" i="10"/>
  <c r="L1361" i="10"/>
  <c r="R894" i="1" s="1"/>
  <c r="S894" i="1" s="1"/>
  <c r="M1361" i="10"/>
  <c r="N1361" i="10"/>
  <c r="K1362" i="10"/>
  <c r="P883" i="1" s="1"/>
  <c r="Q883" i="1" s="1"/>
  <c r="L1362" i="10"/>
  <c r="R883" i="1" s="1"/>
  <c r="S883" i="1" s="1"/>
  <c r="M1362" i="10"/>
  <c r="N1362" i="10"/>
  <c r="K1363" i="10"/>
  <c r="P868" i="1" s="1"/>
  <c r="Q868" i="1" s="1"/>
  <c r="L1363" i="10"/>
  <c r="R868" i="1" s="1"/>
  <c r="S868" i="1" s="1"/>
  <c r="M1363" i="10"/>
  <c r="N1363" i="10"/>
  <c r="K1364" i="10"/>
  <c r="L1364" i="10"/>
  <c r="M1364" i="10"/>
  <c r="N1364" i="10"/>
  <c r="K1365" i="10"/>
  <c r="P901" i="1" s="1"/>
  <c r="Q901" i="1" s="1"/>
  <c r="L1365" i="10"/>
  <c r="R901" i="1" s="1"/>
  <c r="S901" i="1" s="1"/>
  <c r="M1365" i="10"/>
  <c r="N1365" i="10"/>
  <c r="K1366" i="10"/>
  <c r="L1366" i="10"/>
  <c r="R882" i="1" s="1"/>
  <c r="S882" i="1" s="1"/>
  <c r="M1366" i="10"/>
  <c r="N1366" i="10"/>
  <c r="K1367" i="10"/>
  <c r="L1367" i="10"/>
  <c r="M1367" i="10"/>
  <c r="N1367" i="10"/>
  <c r="K1368" i="10"/>
  <c r="L1368" i="10"/>
  <c r="M1368" i="10"/>
  <c r="N1368" i="10"/>
  <c r="K1369" i="10"/>
  <c r="L1369" i="10"/>
  <c r="M1369" i="10"/>
  <c r="N1369" i="10"/>
  <c r="K1370" i="10"/>
  <c r="L1370" i="10"/>
  <c r="M1370" i="10"/>
  <c r="N1370" i="10"/>
  <c r="K1371" i="10"/>
  <c r="L1371" i="10"/>
  <c r="M1371" i="10"/>
  <c r="N1371" i="10"/>
  <c r="K1372" i="10"/>
  <c r="L1372" i="10"/>
  <c r="M1372" i="10"/>
  <c r="N1372" i="10"/>
  <c r="K1373" i="10"/>
  <c r="L1373" i="10"/>
  <c r="M1373" i="10"/>
  <c r="N1373" i="10"/>
  <c r="K1374" i="10"/>
  <c r="L1374" i="10"/>
  <c r="M1374" i="10"/>
  <c r="N1374" i="10"/>
  <c r="K1375" i="10"/>
  <c r="L1375" i="10"/>
  <c r="M1375" i="10"/>
  <c r="N1375" i="10"/>
  <c r="K1376" i="10"/>
  <c r="L1376" i="10"/>
  <c r="M1376" i="10"/>
  <c r="N1376" i="10"/>
  <c r="K1377" i="10"/>
  <c r="P932" i="1" s="1"/>
  <c r="Q932" i="1" s="1"/>
  <c r="L1377" i="10"/>
  <c r="R932" i="1" s="1"/>
  <c r="S932" i="1" s="1"/>
  <c r="M1377" i="10"/>
  <c r="N1377" i="10"/>
  <c r="K1378" i="10"/>
  <c r="L1378" i="10"/>
  <c r="M1378" i="10"/>
  <c r="N1378" i="10"/>
  <c r="K1379" i="10"/>
  <c r="L1379" i="10"/>
  <c r="R909" i="1" s="1"/>
  <c r="S909" i="1" s="1"/>
  <c r="M1379" i="10"/>
  <c r="N1379" i="10"/>
  <c r="K1380" i="10"/>
  <c r="P912" i="1" s="1"/>
  <c r="Q912" i="1" s="1"/>
  <c r="L1380" i="10"/>
  <c r="R912" i="1" s="1"/>
  <c r="S912" i="1" s="1"/>
  <c r="M1380" i="10"/>
  <c r="N1380" i="10"/>
  <c r="K1381" i="10"/>
  <c r="L1381" i="10"/>
  <c r="R913" i="1" s="1"/>
  <c r="S913" i="1" s="1"/>
  <c r="M1381" i="10"/>
  <c r="N1381" i="10"/>
  <c r="K1382" i="10"/>
  <c r="P936" i="1" s="1"/>
  <c r="Q936" i="1" s="1"/>
  <c r="L1382" i="10"/>
  <c r="R936" i="1" s="1"/>
  <c r="S936" i="1" s="1"/>
  <c r="M1382" i="10"/>
  <c r="N1382" i="10"/>
  <c r="K1383" i="10"/>
  <c r="P935" i="1" s="1"/>
  <c r="Q935" i="1" s="1"/>
  <c r="L1383" i="10"/>
  <c r="R935" i="1" s="1"/>
  <c r="S935" i="1" s="1"/>
  <c r="M1383" i="10"/>
  <c r="N1383" i="10"/>
  <c r="K1384" i="10"/>
  <c r="P943" i="1" s="1"/>
  <c r="Q943" i="1" s="1"/>
  <c r="L1384" i="10"/>
  <c r="R943" i="1" s="1"/>
  <c r="S943" i="1" s="1"/>
  <c r="M1384" i="10"/>
  <c r="N1384" i="10"/>
  <c r="K1385" i="10"/>
  <c r="P927" i="1" s="1"/>
  <c r="Q927" i="1" s="1"/>
  <c r="L1385" i="10"/>
  <c r="R927" i="1" s="1"/>
  <c r="S927" i="1" s="1"/>
  <c r="M1385" i="10"/>
  <c r="N1385" i="10"/>
  <c r="K1386" i="10"/>
  <c r="P908" i="1" s="1"/>
  <c r="Q908" i="1" s="1"/>
  <c r="L1386" i="10"/>
  <c r="R908" i="1" s="1"/>
  <c r="S908" i="1" s="1"/>
  <c r="M1386" i="10"/>
  <c r="N1386" i="10"/>
  <c r="K1387" i="10"/>
  <c r="P920" i="1" s="1"/>
  <c r="Q920" i="1" s="1"/>
  <c r="L1387" i="10"/>
  <c r="R920" i="1" s="1"/>
  <c r="S920" i="1" s="1"/>
  <c r="M1387" i="10"/>
  <c r="N1387" i="10"/>
  <c r="K1388" i="10"/>
  <c r="L1388" i="10"/>
  <c r="R922" i="1" s="1"/>
  <c r="S922" i="1" s="1"/>
  <c r="M1388" i="10"/>
  <c r="N1388" i="10"/>
  <c r="K1389" i="10"/>
  <c r="L1389" i="10"/>
  <c r="R945" i="1" s="1"/>
  <c r="S945" i="1" s="1"/>
  <c r="M1389" i="10"/>
  <c r="N1389" i="10"/>
  <c r="K1390" i="10"/>
  <c r="L1390" i="10"/>
  <c r="M1390" i="10"/>
  <c r="N1390" i="10"/>
  <c r="K1391" i="10"/>
  <c r="L1391" i="10"/>
  <c r="M1391" i="10"/>
  <c r="N1391" i="10"/>
  <c r="K1392" i="10"/>
  <c r="P931" i="1" s="1"/>
  <c r="Q931" i="1" s="1"/>
  <c r="L1392" i="10"/>
  <c r="R931" i="1" s="1"/>
  <c r="S931" i="1" s="1"/>
  <c r="M1392" i="10"/>
  <c r="N1392" i="10"/>
  <c r="K1393" i="10"/>
  <c r="P915" i="1" s="1"/>
  <c r="Q915" i="1" s="1"/>
  <c r="L1393" i="10"/>
  <c r="R915" i="1" s="1"/>
  <c r="S915" i="1" s="1"/>
  <c r="M1393" i="10"/>
  <c r="N1393" i="10"/>
  <c r="K1394" i="10"/>
  <c r="L1394" i="10"/>
  <c r="R926" i="1" s="1"/>
  <c r="S926" i="1" s="1"/>
  <c r="M1394" i="10"/>
  <c r="N1394" i="10"/>
  <c r="K1395" i="10"/>
  <c r="L1395" i="10"/>
  <c r="M1395" i="10"/>
  <c r="N1395" i="10"/>
  <c r="K1396" i="10"/>
  <c r="L1396" i="10"/>
  <c r="R914" i="1" s="1"/>
  <c r="S914" i="1" s="1"/>
  <c r="M1396" i="10"/>
  <c r="N1396" i="10"/>
  <c r="K1397" i="10"/>
  <c r="P930" i="1" s="1"/>
  <c r="Q930" i="1" s="1"/>
  <c r="L1397" i="10"/>
  <c r="R930" i="1" s="1"/>
  <c r="S930" i="1" s="1"/>
  <c r="M1397" i="10"/>
  <c r="N1397" i="10"/>
  <c r="K1398" i="10"/>
  <c r="P944" i="1" s="1"/>
  <c r="Q944" i="1" s="1"/>
  <c r="L1398" i="10"/>
  <c r="R944" i="1" s="1"/>
  <c r="S944" i="1" s="1"/>
  <c r="M1398" i="10"/>
  <c r="N1398" i="10"/>
  <c r="K1399" i="10"/>
  <c r="L1399" i="10"/>
  <c r="R941" i="1" s="1"/>
  <c r="S941" i="1" s="1"/>
  <c r="M1399" i="10"/>
  <c r="N1399" i="10"/>
  <c r="K1400" i="10"/>
  <c r="P948" i="1" s="1"/>
  <c r="Q948" i="1" s="1"/>
  <c r="L1400" i="10"/>
  <c r="R948" i="1" s="1"/>
  <c r="S948" i="1" s="1"/>
  <c r="M1400" i="10"/>
  <c r="N1400" i="10"/>
  <c r="K1401" i="10"/>
  <c r="P919" i="1" s="1"/>
  <c r="Q919" i="1" s="1"/>
  <c r="L1401" i="10"/>
  <c r="R919" i="1" s="1"/>
  <c r="S919" i="1" s="1"/>
  <c r="M1401" i="10"/>
  <c r="N1401" i="10"/>
  <c r="K1402" i="10"/>
  <c r="L1402" i="10"/>
  <c r="R934" i="1" s="1"/>
  <c r="S934" i="1" s="1"/>
  <c r="M1402" i="10"/>
  <c r="N1402" i="10"/>
  <c r="K1403" i="10"/>
  <c r="P928" i="1" s="1"/>
  <c r="Q928" i="1" s="1"/>
  <c r="L1403" i="10"/>
  <c r="R928" i="1" s="1"/>
  <c r="S928" i="1" s="1"/>
  <c r="M1403" i="10"/>
  <c r="N1403" i="10"/>
  <c r="K1404" i="10"/>
  <c r="P939" i="1" s="1"/>
  <c r="Q939" i="1" s="1"/>
  <c r="L1404" i="10"/>
  <c r="R939" i="1" s="1"/>
  <c r="S939" i="1" s="1"/>
  <c r="M1404" i="10"/>
  <c r="N1404" i="10"/>
  <c r="K1405" i="10"/>
  <c r="P937" i="1" s="1"/>
  <c r="Q937" i="1" s="1"/>
  <c r="L1405" i="10"/>
  <c r="R937" i="1" s="1"/>
  <c r="S937" i="1" s="1"/>
  <c r="M1405" i="10"/>
  <c r="N1405" i="10"/>
  <c r="K1406" i="10"/>
  <c r="L1406" i="10"/>
  <c r="R918" i="1" s="1"/>
  <c r="S918" i="1" s="1"/>
  <c r="M1406" i="10"/>
  <c r="N1406" i="10"/>
  <c r="K1407" i="10"/>
  <c r="L1407" i="10"/>
  <c r="R917" i="1" s="1"/>
  <c r="S917" i="1" s="1"/>
  <c r="M1407" i="10"/>
  <c r="N1407" i="10"/>
  <c r="K1408" i="10"/>
  <c r="P916" i="1" s="1"/>
  <c r="Q916" i="1" s="1"/>
  <c r="L1408" i="10"/>
  <c r="R916" i="1" s="1"/>
  <c r="S916" i="1" s="1"/>
  <c r="M1408" i="10"/>
  <c r="N1408" i="10"/>
  <c r="K1409" i="10"/>
  <c r="L1409" i="10"/>
  <c r="R910" i="1" s="1"/>
  <c r="S910" i="1" s="1"/>
  <c r="M1409" i="10"/>
  <c r="N1409" i="10"/>
  <c r="K1410" i="10"/>
  <c r="P923" i="1" s="1"/>
  <c r="Q923" i="1" s="1"/>
  <c r="L1410" i="10"/>
  <c r="R923" i="1" s="1"/>
  <c r="S923" i="1" s="1"/>
  <c r="M1410" i="10"/>
  <c r="N1410" i="10"/>
  <c r="K1411" i="10"/>
  <c r="L1411" i="10"/>
  <c r="R929" i="1" s="1"/>
  <c r="S929" i="1" s="1"/>
  <c r="M1411" i="10"/>
  <c r="N1411" i="10"/>
  <c r="K1412" i="10"/>
  <c r="L1412" i="10"/>
  <c r="R938" i="1" s="1"/>
  <c r="S938" i="1" s="1"/>
  <c r="M1412" i="10"/>
  <c r="N1412" i="10"/>
  <c r="K1413" i="10"/>
  <c r="L1413" i="10"/>
  <c r="R946" i="1" s="1"/>
  <c r="S946" i="1" s="1"/>
  <c r="M1413" i="10"/>
  <c r="N1413" i="10"/>
  <c r="K1414" i="10"/>
  <c r="P947" i="1" s="1"/>
  <c r="Q947" i="1" s="1"/>
  <c r="L1414" i="10"/>
  <c r="R947" i="1" s="1"/>
  <c r="S947" i="1" s="1"/>
  <c r="M1414" i="10"/>
  <c r="N1414" i="10"/>
  <c r="K1415" i="10"/>
  <c r="L1415" i="10"/>
  <c r="R949" i="1" s="1"/>
  <c r="S949" i="1" s="1"/>
  <c r="M1415" i="10"/>
  <c r="N1415" i="10"/>
  <c r="K1416" i="10"/>
  <c r="P942" i="1" s="1"/>
  <c r="Q942" i="1" s="1"/>
  <c r="L1416" i="10"/>
  <c r="R942" i="1" s="1"/>
  <c r="S942" i="1" s="1"/>
  <c r="M1416" i="10"/>
  <c r="N1416" i="10"/>
  <c r="K1417" i="10"/>
  <c r="P940" i="1" s="1"/>
  <c r="Q940" i="1" s="1"/>
  <c r="L1417" i="10"/>
  <c r="R940" i="1" s="1"/>
  <c r="S940" i="1" s="1"/>
  <c r="M1417" i="10"/>
  <c r="N1417" i="10"/>
  <c r="K1418" i="10"/>
  <c r="L1418" i="10"/>
  <c r="R933" i="1" s="1"/>
  <c r="S933" i="1" s="1"/>
  <c r="M1418" i="10"/>
  <c r="N1418" i="10"/>
  <c r="K1419" i="10"/>
  <c r="P924" i="1" s="1"/>
  <c r="Q924" i="1" s="1"/>
  <c r="L1419" i="10"/>
  <c r="R924" i="1" s="1"/>
  <c r="S924" i="1" s="1"/>
  <c r="M1419" i="10"/>
  <c r="N1419" i="10"/>
  <c r="K1420" i="10"/>
  <c r="P907" i="1" s="1"/>
  <c r="Q907" i="1" s="1"/>
  <c r="L1420" i="10"/>
  <c r="R907" i="1" s="1"/>
  <c r="S907" i="1" s="1"/>
  <c r="M1420" i="10"/>
  <c r="N1420" i="10"/>
  <c r="K1421" i="10"/>
  <c r="L1421" i="10"/>
  <c r="M1421" i="10"/>
  <c r="N1421" i="10"/>
  <c r="K1422" i="10"/>
  <c r="P911" i="1" s="1"/>
  <c r="Q911" i="1" s="1"/>
  <c r="L1422" i="10"/>
  <c r="R911" i="1" s="1"/>
  <c r="S911" i="1" s="1"/>
  <c r="M1422" i="10"/>
  <c r="N1422" i="10"/>
  <c r="K1423" i="10"/>
  <c r="P921" i="1" s="1"/>
  <c r="Q921" i="1" s="1"/>
  <c r="L1423" i="10"/>
  <c r="R921" i="1" s="1"/>
  <c r="S921" i="1" s="1"/>
  <c r="M1423" i="10"/>
  <c r="N1423" i="10"/>
  <c r="K1424" i="10"/>
  <c r="L1424" i="10"/>
  <c r="R925" i="1" s="1"/>
  <c r="S925" i="1" s="1"/>
  <c r="M1424" i="10"/>
  <c r="N1424" i="10"/>
  <c r="K1425" i="10"/>
  <c r="P967" i="1" s="1"/>
  <c r="Q967" i="1" s="1"/>
  <c r="L1425" i="10"/>
  <c r="R967" i="1" s="1"/>
  <c r="S967" i="1" s="1"/>
  <c r="M1425" i="10"/>
  <c r="N1425" i="10"/>
  <c r="K1426" i="10"/>
  <c r="P955" i="1" s="1"/>
  <c r="Q955" i="1" s="1"/>
  <c r="L1426" i="10"/>
  <c r="R955" i="1" s="1"/>
  <c r="S955" i="1" s="1"/>
  <c r="M1426" i="10"/>
  <c r="N1426" i="10"/>
  <c r="K1427" i="10"/>
  <c r="L1427" i="10"/>
  <c r="R957" i="1" s="1"/>
  <c r="S957" i="1" s="1"/>
  <c r="M1427" i="10"/>
  <c r="N1427" i="10"/>
  <c r="K1428" i="10"/>
  <c r="P968" i="1" s="1"/>
  <c r="Q968" i="1" s="1"/>
  <c r="L1428" i="10"/>
  <c r="R968" i="1" s="1"/>
  <c r="S968" i="1" s="1"/>
  <c r="M1428" i="10"/>
  <c r="N1428" i="10"/>
  <c r="K1429" i="10"/>
  <c r="P970" i="1" s="1"/>
  <c r="Q970" i="1" s="1"/>
  <c r="L1429" i="10"/>
  <c r="R970" i="1" s="1"/>
  <c r="S970" i="1" s="1"/>
  <c r="M1429" i="10"/>
  <c r="N1429" i="10"/>
  <c r="K1430" i="10"/>
  <c r="L1430" i="10"/>
  <c r="R961" i="1" s="1"/>
  <c r="S961" i="1" s="1"/>
  <c r="M1430" i="10"/>
  <c r="N1430" i="10"/>
  <c r="K1431" i="10"/>
  <c r="L1431" i="10"/>
  <c r="R965" i="1" s="1"/>
  <c r="S965" i="1" s="1"/>
  <c r="M1431" i="10"/>
  <c r="N1431" i="10"/>
  <c r="K1432" i="10"/>
  <c r="P969" i="1" s="1"/>
  <c r="Q969" i="1" s="1"/>
  <c r="L1432" i="10"/>
  <c r="R969" i="1" s="1"/>
  <c r="S969" i="1" s="1"/>
  <c r="M1432" i="10"/>
  <c r="N1432" i="10"/>
  <c r="K1433" i="10"/>
  <c r="P989" i="1" s="1"/>
  <c r="Q989" i="1" s="1"/>
  <c r="L1433" i="10"/>
  <c r="R989" i="1" s="1"/>
  <c r="S989" i="1" s="1"/>
  <c r="M1433" i="10"/>
  <c r="N1433" i="10"/>
  <c r="K1434" i="10"/>
  <c r="P959" i="1" s="1"/>
  <c r="Q959" i="1" s="1"/>
  <c r="L1434" i="10"/>
  <c r="R959" i="1" s="1"/>
  <c r="S959" i="1" s="1"/>
  <c r="M1434" i="10"/>
  <c r="N1434" i="10"/>
  <c r="K1435" i="10"/>
  <c r="L1435" i="10"/>
  <c r="R950" i="1" s="1"/>
  <c r="S950" i="1" s="1"/>
  <c r="M1435" i="10"/>
  <c r="N1435" i="10"/>
  <c r="K1436" i="10"/>
  <c r="P960" i="1" s="1"/>
  <c r="Q960" i="1" s="1"/>
  <c r="L1436" i="10"/>
  <c r="R960" i="1" s="1"/>
  <c r="S960" i="1" s="1"/>
  <c r="M1436" i="10"/>
  <c r="N1436" i="10"/>
  <c r="K1437" i="10"/>
  <c r="P982" i="1" s="1"/>
  <c r="Q982" i="1" s="1"/>
  <c r="L1437" i="10"/>
  <c r="R982" i="1" s="1"/>
  <c r="S982" i="1" s="1"/>
  <c r="M1437" i="10"/>
  <c r="N1437" i="10"/>
  <c r="K1438" i="10"/>
  <c r="L1438" i="10"/>
  <c r="R954" i="1" s="1"/>
  <c r="S954" i="1" s="1"/>
  <c r="M1438" i="10"/>
  <c r="N1438" i="10"/>
  <c r="K1439" i="10"/>
  <c r="P981" i="1" s="1"/>
  <c r="Q981" i="1" s="1"/>
  <c r="L1439" i="10"/>
  <c r="R981" i="1" s="1"/>
  <c r="S981" i="1" s="1"/>
  <c r="M1439" i="10"/>
  <c r="N1439" i="10"/>
  <c r="K1440" i="10"/>
  <c r="L1440" i="10"/>
  <c r="R985" i="1" s="1"/>
  <c r="S985" i="1" s="1"/>
  <c r="M1440" i="10"/>
  <c r="N1440" i="10"/>
  <c r="K1441" i="10"/>
  <c r="P980" i="1" s="1"/>
  <c r="Q980" i="1" s="1"/>
  <c r="L1441" i="10"/>
  <c r="R980" i="1" s="1"/>
  <c r="S980" i="1" s="1"/>
  <c r="M1441" i="10"/>
  <c r="N1441" i="10"/>
  <c r="K1442" i="10"/>
  <c r="P979" i="1" s="1"/>
  <c r="Q979" i="1" s="1"/>
  <c r="L1442" i="10"/>
  <c r="R979" i="1" s="1"/>
  <c r="S979" i="1" s="1"/>
  <c r="M1442" i="10"/>
  <c r="N1442" i="10"/>
  <c r="K1443" i="10"/>
  <c r="P976" i="1" s="1"/>
  <c r="Q976" i="1" s="1"/>
  <c r="L1443" i="10"/>
  <c r="R976" i="1" s="1"/>
  <c r="S976" i="1" s="1"/>
  <c r="M1443" i="10"/>
  <c r="N1443" i="10"/>
  <c r="K1444" i="10"/>
  <c r="L1444" i="10"/>
  <c r="M1444" i="10"/>
  <c r="N1444" i="10"/>
  <c r="K1445" i="10"/>
  <c r="P964" i="1" s="1"/>
  <c r="Q964" i="1" s="1"/>
  <c r="L1445" i="10"/>
  <c r="R964" i="1" s="1"/>
  <c r="S964" i="1" s="1"/>
  <c r="M1445" i="10"/>
  <c r="N1445" i="10"/>
  <c r="K1446" i="10"/>
  <c r="P956" i="1" s="1"/>
  <c r="Q956" i="1" s="1"/>
  <c r="L1446" i="10"/>
  <c r="R956" i="1" s="1"/>
  <c r="S956" i="1" s="1"/>
  <c r="M1446" i="10"/>
  <c r="N1446" i="10"/>
  <c r="K1447" i="10"/>
  <c r="L1447" i="10"/>
  <c r="R958" i="1" s="1"/>
  <c r="S958" i="1" s="1"/>
  <c r="M1447" i="10"/>
  <c r="N1447" i="10"/>
  <c r="K1448" i="10"/>
  <c r="P963" i="1" s="1"/>
  <c r="Q963" i="1" s="1"/>
  <c r="L1448" i="10"/>
  <c r="R963" i="1" s="1"/>
  <c r="S963" i="1" s="1"/>
  <c r="M1448" i="10"/>
  <c r="N1448" i="10"/>
  <c r="K1449" i="10"/>
  <c r="L1449" i="10"/>
  <c r="R962" i="1" s="1"/>
  <c r="S962" i="1" s="1"/>
  <c r="M1449" i="10"/>
  <c r="N1449" i="10"/>
  <c r="K1450" i="10"/>
  <c r="P988" i="1" s="1"/>
  <c r="Q988" i="1" s="1"/>
  <c r="L1450" i="10"/>
  <c r="R988" i="1" s="1"/>
  <c r="S988" i="1" s="1"/>
  <c r="M1450" i="10"/>
  <c r="N1450" i="10"/>
  <c r="K1451" i="10"/>
  <c r="L1451" i="10"/>
  <c r="M1451" i="10"/>
  <c r="N1451" i="10"/>
  <c r="K1452" i="10"/>
  <c r="L1452" i="10"/>
  <c r="M1452" i="10"/>
  <c r="N1452" i="10"/>
  <c r="K1453" i="10"/>
  <c r="L1453" i="10"/>
  <c r="M1453" i="10"/>
  <c r="N1453" i="10"/>
  <c r="K1454" i="10"/>
  <c r="P952" i="1" s="1"/>
  <c r="Q952" i="1" s="1"/>
  <c r="L1454" i="10"/>
  <c r="R952" i="1" s="1"/>
  <c r="S952" i="1" s="1"/>
  <c r="M1454" i="10"/>
  <c r="N1454" i="10"/>
  <c r="K1455" i="10"/>
  <c r="L1455" i="10"/>
  <c r="R990" i="1" s="1"/>
  <c r="S990" i="1" s="1"/>
  <c r="M1455" i="10"/>
  <c r="N1455" i="10"/>
  <c r="K1456" i="10"/>
  <c r="L1456" i="10"/>
  <c r="M1456" i="10"/>
  <c r="N1456" i="10"/>
  <c r="K1457" i="10"/>
  <c r="L1457" i="10"/>
  <c r="R966" i="1" s="1"/>
  <c r="S966" i="1" s="1"/>
  <c r="M1457" i="10"/>
  <c r="N1457" i="10"/>
  <c r="K1458" i="10"/>
  <c r="P974" i="1" s="1"/>
  <c r="Q974" i="1" s="1"/>
  <c r="L1458" i="10"/>
  <c r="R974" i="1" s="1"/>
  <c r="S974" i="1" s="1"/>
  <c r="M1458" i="10"/>
  <c r="N1458" i="10"/>
  <c r="K1459" i="10"/>
  <c r="P972" i="1" s="1"/>
  <c r="Q972" i="1" s="1"/>
  <c r="L1459" i="10"/>
  <c r="R972" i="1" s="1"/>
  <c r="S972" i="1" s="1"/>
  <c r="M1459" i="10"/>
  <c r="N1459" i="10"/>
  <c r="K1460" i="10"/>
  <c r="L1460" i="10"/>
  <c r="R953" i="1" s="1"/>
  <c r="S953" i="1" s="1"/>
  <c r="M1460" i="10"/>
  <c r="N1460" i="10"/>
  <c r="K1461" i="10"/>
  <c r="P971" i="1" s="1"/>
  <c r="Q971" i="1" s="1"/>
  <c r="L1461" i="10"/>
  <c r="R971" i="1" s="1"/>
  <c r="S971" i="1" s="1"/>
  <c r="M1461" i="10"/>
  <c r="N1461" i="10"/>
  <c r="K1462" i="10"/>
  <c r="L1462" i="10"/>
  <c r="M1462" i="10"/>
  <c r="N1462" i="10"/>
  <c r="K1463" i="10"/>
  <c r="L1463" i="10"/>
  <c r="R983" i="1" s="1"/>
  <c r="S983" i="1" s="1"/>
  <c r="M1463" i="10"/>
  <c r="N1463" i="10"/>
  <c r="K1464" i="10"/>
  <c r="L1464" i="10"/>
  <c r="R977" i="1" s="1"/>
  <c r="S977" i="1" s="1"/>
  <c r="M1464" i="10"/>
  <c r="N1464" i="10"/>
  <c r="K1465" i="10"/>
  <c r="P987" i="1" s="1"/>
  <c r="Q987" i="1" s="1"/>
  <c r="L1465" i="10"/>
  <c r="R987" i="1" s="1"/>
  <c r="S987" i="1" s="1"/>
  <c r="M1465" i="10"/>
  <c r="N1465" i="10"/>
  <c r="K1466" i="10"/>
  <c r="L1466" i="10"/>
  <c r="M1466" i="10"/>
  <c r="N1466" i="10"/>
  <c r="K1467" i="10"/>
  <c r="L1467" i="10"/>
  <c r="R973" i="1" s="1"/>
  <c r="S973" i="1" s="1"/>
  <c r="M1467" i="10"/>
  <c r="N1467" i="10"/>
  <c r="K1468" i="10"/>
  <c r="L1468" i="10"/>
  <c r="M1468" i="10"/>
  <c r="N1468" i="10"/>
  <c r="K1469" i="10"/>
  <c r="P951" i="1" s="1"/>
  <c r="Q951" i="1" s="1"/>
  <c r="L1469" i="10"/>
  <c r="R951" i="1" s="1"/>
  <c r="S951" i="1" s="1"/>
  <c r="M1469" i="10"/>
  <c r="N1469" i="10"/>
  <c r="K1470" i="10"/>
  <c r="L1470" i="10"/>
  <c r="R978" i="1" s="1"/>
  <c r="S978" i="1" s="1"/>
  <c r="M1470" i="10"/>
  <c r="N1470" i="10"/>
  <c r="K1471" i="10"/>
  <c r="P975" i="1" s="1"/>
  <c r="Q975" i="1" s="1"/>
  <c r="L1471" i="10"/>
  <c r="R975" i="1" s="1"/>
  <c r="S975" i="1" s="1"/>
  <c r="M1471" i="10"/>
  <c r="N1471" i="10"/>
  <c r="K1472" i="10"/>
  <c r="L1472" i="10"/>
  <c r="R1018" i="1" s="1"/>
  <c r="S1018" i="1" s="1"/>
  <c r="M1472" i="10"/>
  <c r="N1472" i="10"/>
  <c r="K1473" i="10"/>
  <c r="P1003" i="1" s="1"/>
  <c r="Q1003" i="1" s="1"/>
  <c r="L1473" i="10"/>
  <c r="R1003" i="1" s="1"/>
  <c r="S1003" i="1" s="1"/>
  <c r="M1473" i="10"/>
  <c r="N1473" i="10"/>
  <c r="K1474" i="10"/>
  <c r="P1004" i="1" s="1"/>
  <c r="Q1004" i="1" s="1"/>
  <c r="L1474" i="10"/>
  <c r="R1004" i="1" s="1"/>
  <c r="S1004" i="1" s="1"/>
  <c r="M1474" i="10"/>
  <c r="N1474" i="10"/>
  <c r="K1475" i="10"/>
  <c r="L1475" i="10"/>
  <c r="M1475" i="10"/>
  <c r="N1475" i="10"/>
  <c r="K1476" i="10"/>
  <c r="P1021" i="1" s="1"/>
  <c r="Q1021" i="1" s="1"/>
  <c r="L1476" i="10"/>
  <c r="R1021" i="1" s="1"/>
  <c r="S1021" i="1" s="1"/>
  <c r="M1476" i="10"/>
  <c r="N1476" i="10"/>
  <c r="K1477" i="10"/>
  <c r="L1477" i="10"/>
  <c r="R1010" i="1" s="1"/>
  <c r="S1010" i="1" s="1"/>
  <c r="M1477" i="10"/>
  <c r="N1477" i="10"/>
  <c r="K1478" i="10"/>
  <c r="L1478" i="10"/>
  <c r="R1017" i="1" s="1"/>
  <c r="S1017" i="1" s="1"/>
  <c r="M1478" i="10"/>
  <c r="N1478" i="10"/>
  <c r="K1479" i="10"/>
  <c r="L1479" i="10"/>
  <c r="R1130" i="1" s="1"/>
  <c r="S1130" i="1" s="1"/>
  <c r="M1479" i="10"/>
  <c r="N1479" i="10"/>
  <c r="K1480" i="10"/>
  <c r="L1480" i="10"/>
  <c r="M1480" i="10"/>
  <c r="N1480" i="10"/>
  <c r="K1481" i="10"/>
  <c r="P992" i="1" s="1"/>
  <c r="Q992" i="1" s="1"/>
  <c r="L1481" i="10"/>
  <c r="R992" i="1" s="1"/>
  <c r="S992" i="1" s="1"/>
  <c r="M1481" i="10"/>
  <c r="N1481" i="10"/>
  <c r="K1482" i="10"/>
  <c r="P1027" i="1" s="1"/>
  <c r="Q1027" i="1" s="1"/>
  <c r="L1482" i="10"/>
  <c r="R1027" i="1" s="1"/>
  <c r="S1027" i="1" s="1"/>
  <c r="M1482" i="10"/>
  <c r="N1482" i="10"/>
  <c r="K1483" i="10"/>
  <c r="P1009" i="1" s="1"/>
  <c r="Q1009" i="1" s="1"/>
  <c r="L1483" i="10"/>
  <c r="R1009" i="1" s="1"/>
  <c r="S1009" i="1" s="1"/>
  <c r="M1483" i="10"/>
  <c r="N1483" i="10"/>
  <c r="K1484" i="10"/>
  <c r="L1484" i="10"/>
  <c r="R994" i="1" s="1"/>
  <c r="S994" i="1" s="1"/>
  <c r="M1484" i="10"/>
  <c r="N1484" i="10"/>
  <c r="K1485" i="10"/>
  <c r="L1485" i="10"/>
  <c r="R1033" i="1" s="1"/>
  <c r="S1033" i="1" s="1"/>
  <c r="M1485" i="10"/>
  <c r="N1485" i="10"/>
  <c r="K1486" i="10"/>
  <c r="P1015" i="1" s="1"/>
  <c r="Q1015" i="1" s="1"/>
  <c r="L1486" i="10"/>
  <c r="R1015" i="1" s="1"/>
  <c r="S1015" i="1" s="1"/>
  <c r="M1486" i="10"/>
  <c r="N1486" i="10"/>
  <c r="K1487" i="10"/>
  <c r="P1023" i="1" s="1"/>
  <c r="Q1023" i="1" s="1"/>
  <c r="L1487" i="10"/>
  <c r="R1023" i="1" s="1"/>
  <c r="S1023" i="1" s="1"/>
  <c r="M1487" i="10"/>
  <c r="N1487" i="10"/>
  <c r="K1488" i="10"/>
  <c r="L1488" i="10"/>
  <c r="R997" i="1" s="1"/>
  <c r="S997" i="1" s="1"/>
  <c r="M1488" i="10"/>
  <c r="N1488" i="10"/>
  <c r="K1489" i="10"/>
  <c r="P1032" i="1" s="1"/>
  <c r="Q1032" i="1" s="1"/>
  <c r="L1489" i="10"/>
  <c r="R1032" i="1" s="1"/>
  <c r="S1032" i="1" s="1"/>
  <c r="M1489" i="10"/>
  <c r="N1489" i="10"/>
  <c r="K1490" i="10"/>
  <c r="P1039" i="1" s="1"/>
  <c r="Q1039" i="1" s="1"/>
  <c r="L1490" i="10"/>
  <c r="R1039" i="1" s="1"/>
  <c r="S1039" i="1" s="1"/>
  <c r="M1490" i="10"/>
  <c r="N1490" i="10"/>
  <c r="K1491" i="10"/>
  <c r="P1008" i="1" s="1"/>
  <c r="Q1008" i="1" s="1"/>
  <c r="L1491" i="10"/>
  <c r="R1008" i="1" s="1"/>
  <c r="S1008" i="1" s="1"/>
  <c r="M1491" i="10"/>
  <c r="N1491" i="10"/>
  <c r="K1492" i="10"/>
  <c r="P999" i="1" s="1"/>
  <c r="Q999" i="1" s="1"/>
  <c r="L1492" i="10"/>
  <c r="R999" i="1" s="1"/>
  <c r="S999" i="1" s="1"/>
  <c r="M1492" i="10"/>
  <c r="N1492" i="10"/>
  <c r="K1493" i="10"/>
  <c r="L1493" i="10"/>
  <c r="R1014" i="1" s="1"/>
  <c r="S1014" i="1" s="1"/>
  <c r="M1493" i="10"/>
  <c r="N1493" i="10"/>
  <c r="K1494" i="10"/>
  <c r="L1494" i="10"/>
  <c r="R998" i="1" s="1"/>
  <c r="S998" i="1" s="1"/>
  <c r="M1494" i="10"/>
  <c r="N1494" i="10"/>
  <c r="K1495" i="10"/>
  <c r="L1495" i="10"/>
  <c r="M1495" i="10"/>
  <c r="N1495" i="10"/>
  <c r="K1496" i="10"/>
  <c r="P1012" i="1" s="1"/>
  <c r="Q1012" i="1" s="1"/>
  <c r="L1496" i="10"/>
  <c r="R1012" i="1" s="1"/>
  <c r="S1012" i="1" s="1"/>
  <c r="M1496" i="10"/>
  <c r="N1496" i="10"/>
  <c r="K1497" i="10"/>
  <c r="P1005" i="1" s="1"/>
  <c r="Q1005" i="1" s="1"/>
  <c r="L1497" i="10"/>
  <c r="R1005" i="1" s="1"/>
  <c r="S1005" i="1" s="1"/>
  <c r="M1497" i="10"/>
  <c r="N1497" i="10"/>
  <c r="K1498" i="10"/>
  <c r="P1036" i="1" s="1"/>
  <c r="Q1036" i="1" s="1"/>
  <c r="L1498" i="10"/>
  <c r="R1036" i="1" s="1"/>
  <c r="S1036" i="1" s="1"/>
  <c r="M1498" i="10"/>
  <c r="N1498" i="10"/>
  <c r="K1499" i="10"/>
  <c r="L1499" i="10"/>
  <c r="R1006" i="1" s="1"/>
  <c r="S1006" i="1" s="1"/>
  <c r="M1499" i="10"/>
  <c r="N1499" i="10"/>
  <c r="K1500" i="10"/>
  <c r="L1500" i="10"/>
  <c r="R1037" i="1" s="1"/>
  <c r="S1037" i="1" s="1"/>
  <c r="M1500" i="10"/>
  <c r="N1500" i="10"/>
  <c r="K1501" i="10"/>
  <c r="L1501" i="10"/>
  <c r="R1034" i="1" s="1"/>
  <c r="S1034" i="1" s="1"/>
  <c r="M1501" i="10"/>
  <c r="N1501" i="10"/>
  <c r="K1502" i="10"/>
  <c r="P1043" i="1" s="1"/>
  <c r="Q1043" i="1" s="1"/>
  <c r="L1502" i="10"/>
  <c r="R1043" i="1" s="1"/>
  <c r="S1043" i="1" s="1"/>
  <c r="M1502" i="10"/>
  <c r="N1502" i="10"/>
  <c r="K1503" i="10"/>
  <c r="P1035" i="1" s="1"/>
  <c r="Q1035" i="1" s="1"/>
  <c r="L1503" i="10"/>
  <c r="R1035" i="1" s="1"/>
  <c r="S1035" i="1" s="1"/>
  <c r="M1503" i="10"/>
  <c r="N1503" i="10"/>
  <c r="K1504" i="10"/>
  <c r="P1038" i="1" s="1"/>
  <c r="Q1038" i="1" s="1"/>
  <c r="L1504" i="10"/>
  <c r="R1038" i="1" s="1"/>
  <c r="S1038" i="1" s="1"/>
  <c r="M1504" i="10"/>
  <c r="N1504" i="10"/>
  <c r="K1505" i="10"/>
  <c r="P1040" i="1" s="1"/>
  <c r="Q1040" i="1" s="1"/>
  <c r="L1505" i="10"/>
  <c r="R1040" i="1" s="1"/>
  <c r="S1040" i="1" s="1"/>
  <c r="M1505" i="10"/>
  <c r="N1505" i="10"/>
  <c r="K1506" i="10"/>
  <c r="L1506" i="10"/>
  <c r="M1506" i="10"/>
  <c r="N1506" i="10"/>
  <c r="K1507" i="10"/>
  <c r="L1507" i="10"/>
  <c r="R1001" i="1" s="1"/>
  <c r="S1001" i="1" s="1"/>
  <c r="M1507" i="10"/>
  <c r="N1507" i="10"/>
  <c r="K1508" i="10"/>
  <c r="P1024" i="1" s="1"/>
  <c r="Q1024" i="1" s="1"/>
  <c r="L1508" i="10"/>
  <c r="R1024" i="1" s="1"/>
  <c r="S1024" i="1" s="1"/>
  <c r="M1508" i="10"/>
  <c r="N1508" i="10"/>
  <c r="K1509" i="10"/>
  <c r="L1509" i="10"/>
  <c r="R1030" i="1" s="1"/>
  <c r="S1030" i="1" s="1"/>
  <c r="M1509" i="10"/>
  <c r="N1509" i="10"/>
  <c r="K1510" i="10"/>
  <c r="P1007" i="1" s="1"/>
  <c r="Q1007" i="1" s="1"/>
  <c r="L1510" i="10"/>
  <c r="R1007" i="1" s="1"/>
  <c r="S1007" i="1" s="1"/>
  <c r="M1510" i="10"/>
  <c r="N1510" i="10"/>
  <c r="K1511" i="10"/>
  <c r="P1000" i="1" s="1"/>
  <c r="Q1000" i="1" s="1"/>
  <c r="L1511" i="10"/>
  <c r="R1000" i="1" s="1"/>
  <c r="S1000" i="1" s="1"/>
  <c r="M1511" i="10"/>
  <c r="N1511" i="10"/>
  <c r="K1512" i="10"/>
  <c r="L1512" i="10"/>
  <c r="R1025" i="1" s="1"/>
  <c r="S1025" i="1" s="1"/>
  <c r="M1512" i="10"/>
  <c r="N1512" i="10"/>
  <c r="K1513" i="10"/>
  <c r="L1513" i="10"/>
  <c r="R1042" i="1" s="1"/>
  <c r="S1042" i="1" s="1"/>
  <c r="M1513" i="10"/>
  <c r="N1513" i="10"/>
  <c r="K1514" i="10"/>
  <c r="P996" i="1" s="1"/>
  <c r="Q996" i="1" s="1"/>
  <c r="L1514" i="10"/>
  <c r="R996" i="1" s="1"/>
  <c r="S996" i="1" s="1"/>
  <c r="M1514" i="10"/>
  <c r="N1514" i="10"/>
  <c r="K1515" i="10"/>
  <c r="L1515" i="10"/>
  <c r="M1515" i="10"/>
  <c r="N1515" i="10"/>
  <c r="K1516" i="10"/>
  <c r="L1516" i="10"/>
  <c r="M1516" i="10"/>
  <c r="N1516" i="10"/>
  <c r="K1517" i="10"/>
  <c r="L1517" i="10"/>
  <c r="M1517" i="10"/>
  <c r="N1517" i="10"/>
  <c r="K1518" i="10"/>
  <c r="P1016" i="1" s="1"/>
  <c r="Q1016" i="1" s="1"/>
  <c r="L1518" i="10"/>
  <c r="R1016" i="1" s="1"/>
  <c r="S1016" i="1" s="1"/>
  <c r="M1518" i="10"/>
  <c r="N1518" i="10"/>
  <c r="K1519" i="10"/>
  <c r="P1031" i="1" s="1"/>
  <c r="Q1031" i="1" s="1"/>
  <c r="L1519" i="10"/>
  <c r="R1031" i="1" s="1"/>
  <c r="S1031" i="1" s="1"/>
  <c r="M1519" i="10"/>
  <c r="N1519" i="10"/>
  <c r="K1520" i="10"/>
  <c r="L1520" i="10"/>
  <c r="R1029" i="1" s="1"/>
  <c r="S1029" i="1" s="1"/>
  <c r="M1520" i="10"/>
  <c r="N1520" i="10"/>
  <c r="K1521" i="10"/>
  <c r="P1019" i="1" s="1"/>
  <c r="Q1019" i="1" s="1"/>
  <c r="L1521" i="10"/>
  <c r="R1019" i="1" s="1"/>
  <c r="S1019" i="1" s="1"/>
  <c r="M1521" i="10"/>
  <c r="N1521" i="10"/>
  <c r="K1522" i="10"/>
  <c r="L1522" i="10"/>
  <c r="R993" i="1" s="1"/>
  <c r="S993" i="1" s="1"/>
  <c r="M1522" i="10"/>
  <c r="N1522" i="10"/>
  <c r="K1523" i="10"/>
  <c r="P1002" i="1" s="1"/>
  <c r="Q1002" i="1" s="1"/>
  <c r="L1523" i="10"/>
  <c r="R1002" i="1" s="1"/>
  <c r="S1002" i="1" s="1"/>
  <c r="M1523" i="10"/>
  <c r="N1523" i="10"/>
  <c r="K1524" i="10"/>
  <c r="P995" i="1" s="1"/>
  <c r="Q995" i="1" s="1"/>
  <c r="L1524" i="10"/>
  <c r="R995" i="1" s="1"/>
  <c r="S995" i="1" s="1"/>
  <c r="M1524" i="10"/>
  <c r="N1524" i="10"/>
  <c r="K1525" i="10"/>
  <c r="L1525" i="10"/>
  <c r="R1022" i="1" s="1"/>
  <c r="S1022" i="1" s="1"/>
  <c r="M1525" i="10"/>
  <c r="N1525" i="10"/>
  <c r="K1526" i="10"/>
  <c r="P1020" i="1" s="1"/>
  <c r="Q1020" i="1" s="1"/>
  <c r="L1526" i="10"/>
  <c r="R1020" i="1" s="1"/>
  <c r="S1020" i="1" s="1"/>
  <c r="M1526" i="10"/>
  <c r="N1526" i="10"/>
  <c r="K1527" i="10"/>
  <c r="P1028" i="1" s="1"/>
  <c r="Q1028" i="1" s="1"/>
  <c r="L1527" i="10"/>
  <c r="R1028" i="1" s="1"/>
  <c r="S1028" i="1" s="1"/>
  <c r="M1527" i="10"/>
  <c r="N1527" i="10"/>
  <c r="K1528" i="10"/>
  <c r="L1528" i="10"/>
  <c r="R1041" i="1" s="1"/>
  <c r="S1041" i="1" s="1"/>
  <c r="M1528" i="10"/>
  <c r="N1528" i="10"/>
  <c r="K1529" i="10"/>
  <c r="L1529" i="10"/>
  <c r="M1529" i="10"/>
  <c r="N1529" i="10"/>
  <c r="K1530" i="10"/>
  <c r="L1530" i="10"/>
  <c r="R1013" i="1" s="1"/>
  <c r="S1013" i="1" s="1"/>
  <c r="M1530" i="10"/>
  <c r="N1530" i="10"/>
  <c r="K1531" i="10"/>
  <c r="L1531" i="10"/>
  <c r="R1026" i="1" s="1"/>
  <c r="S1026" i="1" s="1"/>
  <c r="M1531" i="10"/>
  <c r="N1531" i="10"/>
  <c r="K1532" i="10"/>
  <c r="P1011" i="1" s="1"/>
  <c r="Q1011" i="1" s="1"/>
  <c r="L1532" i="10"/>
  <c r="R1011" i="1" s="1"/>
  <c r="S1011" i="1" s="1"/>
  <c r="M1532" i="10"/>
  <c r="N1532" i="10"/>
  <c r="K1533" i="10"/>
  <c r="P1090" i="1" s="1"/>
  <c r="Q1090" i="1" s="1"/>
  <c r="L1533" i="10"/>
  <c r="R1090" i="1" s="1"/>
  <c r="S1090" i="1" s="1"/>
  <c r="M1533" i="10"/>
  <c r="N1533" i="10"/>
  <c r="K1534" i="10"/>
  <c r="L1534" i="10"/>
  <c r="R1077" i="1" s="1"/>
  <c r="S1077" i="1" s="1"/>
  <c r="M1534" i="10"/>
  <c r="N1534" i="10"/>
  <c r="K1535" i="10"/>
  <c r="L1535" i="10"/>
  <c r="R1049" i="1" s="1"/>
  <c r="S1049" i="1" s="1"/>
  <c r="M1535" i="10"/>
  <c r="N1535" i="10"/>
  <c r="K1536" i="10"/>
  <c r="L1536" i="10"/>
  <c r="R1054" i="1" s="1"/>
  <c r="S1054" i="1" s="1"/>
  <c r="M1536" i="10"/>
  <c r="N1536" i="10"/>
  <c r="K1537" i="10"/>
  <c r="L1537" i="10"/>
  <c r="M1537" i="10"/>
  <c r="N1537" i="10"/>
  <c r="K1538" i="10"/>
  <c r="L1538" i="10"/>
  <c r="R1065" i="1" s="1"/>
  <c r="S1065" i="1" s="1"/>
  <c r="M1538" i="10"/>
  <c r="N1538" i="10"/>
  <c r="K1539" i="10"/>
  <c r="P1079" i="1" s="1"/>
  <c r="Q1079" i="1" s="1"/>
  <c r="L1539" i="10"/>
  <c r="R1079" i="1" s="1"/>
  <c r="S1079" i="1" s="1"/>
  <c r="M1539" i="10"/>
  <c r="N1539" i="10"/>
  <c r="K1540" i="10"/>
  <c r="L1540" i="10"/>
  <c r="R1058" i="1" s="1"/>
  <c r="S1058" i="1" s="1"/>
  <c r="M1540" i="10"/>
  <c r="N1540" i="10"/>
  <c r="K1541" i="10"/>
  <c r="L1541" i="10"/>
  <c r="R1057" i="1" s="1"/>
  <c r="S1057" i="1" s="1"/>
  <c r="M1541" i="10"/>
  <c r="N1541" i="10"/>
  <c r="K1542" i="10"/>
  <c r="L1542" i="10"/>
  <c r="M1542" i="10"/>
  <c r="N1542" i="10"/>
  <c r="K1543" i="10"/>
  <c r="P1047" i="1" s="1"/>
  <c r="Q1047" i="1" s="1"/>
  <c r="L1543" i="10"/>
  <c r="R1047" i="1" s="1"/>
  <c r="S1047" i="1" s="1"/>
  <c r="M1543" i="10"/>
  <c r="N1543" i="10"/>
  <c r="K1544" i="10"/>
  <c r="P1072" i="1" s="1"/>
  <c r="Q1072" i="1" s="1"/>
  <c r="L1544" i="10"/>
  <c r="R1072" i="1" s="1"/>
  <c r="S1072" i="1" s="1"/>
  <c r="M1544" i="10"/>
  <c r="N1544" i="10"/>
  <c r="K1545" i="10"/>
  <c r="P1048" i="1" s="1"/>
  <c r="Q1048" i="1" s="1"/>
  <c r="L1545" i="10"/>
  <c r="R1048" i="1" s="1"/>
  <c r="S1048" i="1" s="1"/>
  <c r="M1545" i="10"/>
  <c r="N1545" i="10"/>
  <c r="K1546" i="10"/>
  <c r="L1546" i="10"/>
  <c r="R1074" i="1" s="1"/>
  <c r="S1074" i="1" s="1"/>
  <c r="M1546" i="10"/>
  <c r="N1546" i="10"/>
  <c r="K1547" i="10"/>
  <c r="L1547" i="10"/>
  <c r="R1078" i="1" s="1"/>
  <c r="S1078" i="1" s="1"/>
  <c r="M1547" i="10"/>
  <c r="N1547" i="10"/>
  <c r="K1548" i="10"/>
  <c r="P1067" i="1" s="1"/>
  <c r="Q1067" i="1" s="1"/>
  <c r="L1548" i="10"/>
  <c r="R1067" i="1" s="1"/>
  <c r="S1067" i="1" s="1"/>
  <c r="M1548" i="10"/>
  <c r="N1548" i="10"/>
  <c r="K1549" i="10"/>
  <c r="P1080" i="1" s="1"/>
  <c r="Q1080" i="1" s="1"/>
  <c r="L1549" i="10"/>
  <c r="R1080" i="1" s="1"/>
  <c r="S1080" i="1" s="1"/>
  <c r="M1549" i="10"/>
  <c r="N1549" i="10"/>
  <c r="K1550" i="10"/>
  <c r="P1062" i="1" s="1"/>
  <c r="Q1062" i="1" s="1"/>
  <c r="L1550" i="10"/>
  <c r="R1062" i="1" s="1"/>
  <c r="S1062" i="1" s="1"/>
  <c r="M1550" i="10"/>
  <c r="N1550" i="10"/>
  <c r="K1551" i="10"/>
  <c r="L1551" i="10"/>
  <c r="R1081" i="1" s="1"/>
  <c r="S1081" i="1" s="1"/>
  <c r="M1551" i="10"/>
  <c r="N1551" i="10"/>
  <c r="K1552" i="10"/>
  <c r="L1552" i="10"/>
  <c r="R1070" i="1" s="1"/>
  <c r="S1070" i="1" s="1"/>
  <c r="M1552" i="10"/>
  <c r="N1552" i="10"/>
  <c r="K1553" i="10"/>
  <c r="P1066" i="1" s="1"/>
  <c r="Q1066" i="1" s="1"/>
  <c r="L1553" i="10"/>
  <c r="R1066" i="1" s="1"/>
  <c r="S1066" i="1" s="1"/>
  <c r="M1553" i="10"/>
  <c r="N1553" i="10"/>
  <c r="K1554" i="10"/>
  <c r="P1063" i="1" s="1"/>
  <c r="Q1063" i="1" s="1"/>
  <c r="L1554" i="10"/>
  <c r="R1063" i="1" s="1"/>
  <c r="S1063" i="1" s="1"/>
  <c r="M1554" i="10"/>
  <c r="N1554" i="10"/>
  <c r="K1555" i="10"/>
  <c r="L1555" i="10"/>
  <c r="M1555" i="10"/>
  <c r="N1555" i="10"/>
  <c r="K1556" i="10"/>
  <c r="L1556" i="10"/>
  <c r="M1556" i="10"/>
  <c r="N1556" i="10"/>
  <c r="K1557" i="10"/>
  <c r="P1059" i="1" s="1"/>
  <c r="Q1059" i="1" s="1"/>
  <c r="L1557" i="10"/>
  <c r="R1059" i="1" s="1"/>
  <c r="S1059" i="1" s="1"/>
  <c r="M1557" i="10"/>
  <c r="N1557" i="10"/>
  <c r="K1558" i="10"/>
  <c r="L1558" i="10"/>
  <c r="M1558" i="10"/>
  <c r="N1558" i="10"/>
  <c r="K1559" i="10"/>
  <c r="L1559" i="10"/>
  <c r="R1069" i="1" s="1"/>
  <c r="S1069" i="1" s="1"/>
  <c r="M1559" i="10"/>
  <c r="N1559" i="10"/>
  <c r="K1560" i="10"/>
  <c r="P1084" i="1" s="1"/>
  <c r="Q1084" i="1" s="1"/>
  <c r="L1560" i="10"/>
  <c r="R1084" i="1" s="1"/>
  <c r="S1084" i="1" s="1"/>
  <c r="M1560" i="10"/>
  <c r="N1560" i="10"/>
  <c r="K1561" i="10"/>
  <c r="P1091" i="1" s="1"/>
  <c r="Q1091" i="1" s="1"/>
  <c r="L1561" i="10"/>
  <c r="R1091" i="1" s="1"/>
  <c r="S1091" i="1" s="1"/>
  <c r="M1561" i="10"/>
  <c r="N1561" i="10"/>
  <c r="K1562" i="10"/>
  <c r="P1068" i="1" s="1"/>
  <c r="Q1068" i="1" s="1"/>
  <c r="L1562" i="10"/>
  <c r="R1068" i="1" s="1"/>
  <c r="S1068" i="1" s="1"/>
  <c r="M1562" i="10"/>
  <c r="N1562" i="10"/>
  <c r="K1563" i="10"/>
  <c r="P1075" i="1" s="1"/>
  <c r="Q1075" i="1" s="1"/>
  <c r="L1563" i="10"/>
  <c r="R1075" i="1" s="1"/>
  <c r="S1075" i="1" s="1"/>
  <c r="M1563" i="10"/>
  <c r="N1563" i="10"/>
  <c r="K1564" i="10"/>
  <c r="P1085" i="1" s="1"/>
  <c r="Q1085" i="1" s="1"/>
  <c r="L1564" i="10"/>
  <c r="R1085" i="1" s="1"/>
  <c r="S1085" i="1" s="1"/>
  <c r="M1564" i="10"/>
  <c r="N1564" i="10"/>
  <c r="K1565" i="10"/>
  <c r="P1064" i="1" s="1"/>
  <c r="Q1064" i="1" s="1"/>
  <c r="L1565" i="10"/>
  <c r="R1064" i="1" s="1"/>
  <c r="S1064" i="1" s="1"/>
  <c r="M1565" i="10"/>
  <c r="N1565" i="10"/>
  <c r="K1566" i="10"/>
  <c r="L1566" i="10"/>
  <c r="R1053" i="1" s="1"/>
  <c r="S1053" i="1" s="1"/>
  <c r="M1566" i="10"/>
  <c r="N1566" i="10"/>
  <c r="K1567" i="10"/>
  <c r="P1055" i="1" s="1"/>
  <c r="Q1055" i="1" s="1"/>
  <c r="L1567" i="10"/>
  <c r="R1055" i="1" s="1"/>
  <c r="S1055" i="1" s="1"/>
  <c r="M1567" i="10"/>
  <c r="N1567" i="10"/>
  <c r="K1568" i="10"/>
  <c r="P1052" i="1" s="1"/>
  <c r="Q1052" i="1" s="1"/>
  <c r="L1568" i="10"/>
  <c r="R1052" i="1" s="1"/>
  <c r="S1052" i="1" s="1"/>
  <c r="M1568" i="10"/>
  <c r="N1568" i="10"/>
  <c r="K1569" i="10"/>
  <c r="L1569" i="10"/>
  <c r="M1569" i="10"/>
  <c r="N1569" i="10"/>
  <c r="K1570" i="10"/>
  <c r="P1071" i="1" s="1"/>
  <c r="Q1071" i="1" s="1"/>
  <c r="L1570" i="10"/>
  <c r="R1071" i="1" s="1"/>
  <c r="S1071" i="1" s="1"/>
  <c r="M1570" i="10"/>
  <c r="N1570" i="10"/>
  <c r="K1571" i="10"/>
  <c r="P1089" i="1" s="1"/>
  <c r="Q1089" i="1" s="1"/>
  <c r="L1571" i="10"/>
  <c r="R1089" i="1" s="1"/>
  <c r="S1089" i="1" s="1"/>
  <c r="M1571" i="10"/>
  <c r="N1571" i="10"/>
  <c r="K1572" i="10"/>
  <c r="P1056" i="1" s="1"/>
  <c r="Q1056" i="1" s="1"/>
  <c r="L1572" i="10"/>
  <c r="R1056" i="1" s="1"/>
  <c r="S1056" i="1" s="1"/>
  <c r="M1572" i="10"/>
  <c r="N1572" i="10"/>
  <c r="K1573" i="10"/>
  <c r="P1060" i="1" s="1"/>
  <c r="Q1060" i="1" s="1"/>
  <c r="L1573" i="10"/>
  <c r="R1060" i="1" s="1"/>
  <c r="S1060" i="1" s="1"/>
  <c r="M1573" i="10"/>
  <c r="N1573" i="10"/>
  <c r="K1574" i="10"/>
  <c r="P1076" i="1" s="1"/>
  <c r="Q1076" i="1" s="1"/>
  <c r="L1574" i="10"/>
  <c r="R1076" i="1" s="1"/>
  <c r="S1076" i="1" s="1"/>
  <c r="M1574" i="10"/>
  <c r="N1574" i="10"/>
  <c r="K1575" i="10"/>
  <c r="L1575" i="10"/>
  <c r="R1046" i="1" s="1"/>
  <c r="S1046" i="1" s="1"/>
  <c r="M1575" i="10"/>
  <c r="N1575" i="10"/>
  <c r="K1576" i="10"/>
  <c r="P1073" i="1" s="1"/>
  <c r="Q1073" i="1" s="1"/>
  <c r="L1576" i="10"/>
  <c r="R1073" i="1" s="1"/>
  <c r="S1073" i="1" s="1"/>
  <c r="M1576" i="10"/>
  <c r="N1576" i="10"/>
  <c r="K1577" i="10"/>
  <c r="P1088" i="1" s="1"/>
  <c r="Q1088" i="1" s="1"/>
  <c r="L1577" i="10"/>
  <c r="R1088" i="1" s="1"/>
  <c r="S1088" i="1" s="1"/>
  <c r="M1577" i="10"/>
  <c r="N1577" i="10"/>
  <c r="K1578" i="10"/>
  <c r="P1087" i="1" s="1"/>
  <c r="Q1087" i="1" s="1"/>
  <c r="L1578" i="10"/>
  <c r="R1087" i="1" s="1"/>
  <c r="S1087" i="1" s="1"/>
  <c r="M1578" i="10"/>
  <c r="N1578" i="10"/>
  <c r="K1579" i="10"/>
  <c r="L1579" i="10"/>
  <c r="R1082" i="1" s="1"/>
  <c r="S1082" i="1" s="1"/>
  <c r="M1579" i="10"/>
  <c r="N1579" i="10"/>
  <c r="K1580" i="10"/>
  <c r="P1083" i="1" s="1"/>
  <c r="Q1083" i="1" s="1"/>
  <c r="L1580" i="10"/>
  <c r="R1083" i="1" s="1"/>
  <c r="S1083" i="1" s="1"/>
  <c r="M1580" i="10"/>
  <c r="N1580" i="10"/>
  <c r="K1581" i="10"/>
  <c r="P1051" i="1" s="1"/>
  <c r="Q1051" i="1" s="1"/>
  <c r="L1581" i="10"/>
  <c r="R1051" i="1" s="1"/>
  <c r="S1051" i="1" s="1"/>
  <c r="M1581" i="10"/>
  <c r="N1581" i="10"/>
  <c r="K1582" i="10"/>
  <c r="L1582" i="10"/>
  <c r="R1061" i="1" s="1"/>
  <c r="S1061" i="1" s="1"/>
  <c r="M1582" i="10"/>
  <c r="N1582" i="10"/>
  <c r="K1583" i="10"/>
  <c r="L1583" i="10"/>
  <c r="R1050" i="1" s="1"/>
  <c r="S1050" i="1" s="1"/>
  <c r="M1583" i="10"/>
  <c r="N1583" i="10"/>
  <c r="K1584" i="10"/>
  <c r="L1584" i="10"/>
  <c r="M1584" i="10"/>
  <c r="N1584" i="10"/>
  <c r="K1585" i="10"/>
  <c r="L1585" i="10"/>
  <c r="M1585" i="10"/>
  <c r="N1585" i="10"/>
  <c r="K1586" i="10"/>
  <c r="P1097" i="1" s="1"/>
  <c r="Q1097" i="1" s="1"/>
  <c r="L1586" i="10"/>
  <c r="R1097" i="1" s="1"/>
  <c r="S1097" i="1" s="1"/>
  <c r="M1586" i="10"/>
  <c r="N1586" i="10"/>
  <c r="K1587" i="10"/>
  <c r="L1587" i="10"/>
  <c r="M1587" i="10"/>
  <c r="N1587" i="10"/>
  <c r="K1588" i="10"/>
  <c r="P1093" i="1" s="1"/>
  <c r="Q1093" i="1" s="1"/>
  <c r="L1588" i="10"/>
  <c r="R1093" i="1" s="1"/>
  <c r="S1093" i="1" s="1"/>
  <c r="M1588" i="10"/>
  <c r="N1588" i="10"/>
  <c r="K1589" i="10"/>
  <c r="P1113" i="1" s="1"/>
  <c r="Q1113" i="1" s="1"/>
  <c r="L1589" i="10"/>
  <c r="R1113" i="1" s="1"/>
  <c r="S1113" i="1" s="1"/>
  <c r="M1589" i="10"/>
  <c r="N1589" i="10"/>
  <c r="K1590" i="10"/>
  <c r="L1590" i="10"/>
  <c r="R1121" i="1" s="1"/>
  <c r="S1121" i="1" s="1"/>
  <c r="M1590" i="10"/>
  <c r="N1590" i="10"/>
  <c r="K1591" i="10"/>
  <c r="P1116" i="1" s="1"/>
  <c r="Q1116" i="1" s="1"/>
  <c r="L1591" i="10"/>
  <c r="M1591" i="10"/>
  <c r="N1591" i="10"/>
  <c r="K1592" i="10"/>
  <c r="P1131" i="1" s="1"/>
  <c r="Q1131" i="1" s="1"/>
  <c r="L1592" i="10"/>
  <c r="R1131" i="1" s="1"/>
  <c r="S1131" i="1" s="1"/>
  <c r="M1592" i="10"/>
  <c r="N1592" i="10"/>
  <c r="K1593" i="10"/>
  <c r="L1593" i="10"/>
  <c r="R1133" i="1" s="1"/>
  <c r="S1133" i="1" s="1"/>
  <c r="M1593" i="10"/>
  <c r="N1593" i="10"/>
  <c r="K1594" i="10"/>
  <c r="L1594" i="10"/>
  <c r="R1134" i="1" s="1"/>
  <c r="S1134" i="1" s="1"/>
  <c r="M1594" i="10"/>
  <c r="N1594" i="10"/>
  <c r="K1595" i="10"/>
  <c r="L1595" i="10"/>
  <c r="R1129" i="1" s="1"/>
  <c r="S1129" i="1" s="1"/>
  <c r="M1595" i="10"/>
  <c r="N1595" i="10"/>
  <c r="K1596" i="10"/>
  <c r="L1596" i="10"/>
  <c r="R1117" i="1" s="1"/>
  <c r="S1117" i="1" s="1"/>
  <c r="M1596" i="10"/>
  <c r="N1596" i="10"/>
  <c r="K1597" i="10"/>
  <c r="P1111" i="1" s="1"/>
  <c r="Q1111" i="1" s="1"/>
  <c r="L1597" i="10"/>
  <c r="R1111" i="1" s="1"/>
  <c r="S1111" i="1" s="1"/>
  <c r="M1597" i="10"/>
  <c r="N1597" i="10"/>
  <c r="K1598" i="10"/>
  <c r="P1108" i="1" s="1"/>
  <c r="Q1108" i="1" s="1"/>
  <c r="L1598" i="10"/>
  <c r="M1598" i="10"/>
  <c r="N1598" i="10"/>
  <c r="K1599" i="10"/>
  <c r="L1599" i="10"/>
  <c r="M1599" i="10"/>
  <c r="N1599" i="10"/>
  <c r="K1600" i="10"/>
  <c r="P1136" i="1" s="1"/>
  <c r="Q1136" i="1" s="1"/>
  <c r="L1600" i="10"/>
  <c r="R1136" i="1" s="1"/>
  <c r="S1136" i="1" s="1"/>
  <c r="M1600" i="10"/>
  <c r="N1600" i="10"/>
  <c r="K1601" i="10"/>
  <c r="L1601" i="10"/>
  <c r="M1601" i="10"/>
  <c r="N1601" i="10"/>
  <c r="K1602" i="10"/>
  <c r="P1119" i="1" s="1"/>
  <c r="Q1119" i="1" s="1"/>
  <c r="L1602" i="10"/>
  <c r="R1119" i="1" s="1"/>
  <c r="S1119" i="1" s="1"/>
  <c r="M1602" i="10"/>
  <c r="N1602" i="10"/>
  <c r="K1603" i="10"/>
  <c r="L1603" i="10"/>
  <c r="M1603" i="10"/>
  <c r="N1603" i="10"/>
  <c r="K1604" i="10"/>
  <c r="P1115" i="1" s="1"/>
  <c r="Q1115" i="1" s="1"/>
  <c r="L1604" i="10"/>
  <c r="R1115" i="1" s="1"/>
  <c r="S1115" i="1" s="1"/>
  <c r="M1604" i="10"/>
  <c r="N1604" i="10"/>
  <c r="K1605" i="10"/>
  <c r="L1605" i="10"/>
  <c r="R1125" i="1" s="1"/>
  <c r="S1125" i="1" s="1"/>
  <c r="M1605" i="10"/>
  <c r="N1605" i="10"/>
  <c r="K1606" i="10"/>
  <c r="L1606" i="10"/>
  <c r="R1114" i="1" s="1"/>
  <c r="S1114" i="1" s="1"/>
  <c r="M1606" i="10"/>
  <c r="N1606" i="10"/>
  <c r="K1607" i="10"/>
  <c r="P1110" i="1" s="1"/>
  <c r="Q1110" i="1" s="1"/>
  <c r="L1607" i="10"/>
  <c r="R1110" i="1" s="1"/>
  <c r="S1110" i="1" s="1"/>
  <c r="M1607" i="10"/>
  <c r="N1607" i="10"/>
  <c r="K1608" i="10"/>
  <c r="P1102" i="1" s="1"/>
  <c r="Q1102" i="1" s="1"/>
  <c r="L1608" i="10"/>
  <c r="R1102" i="1" s="1"/>
  <c r="S1102" i="1" s="1"/>
  <c r="M1608" i="10"/>
  <c r="N1608" i="10"/>
  <c r="K1609" i="10"/>
  <c r="L1609" i="10"/>
  <c r="R1122" i="1" s="1"/>
  <c r="S1122" i="1" s="1"/>
  <c r="M1609" i="10"/>
  <c r="N1609" i="10"/>
  <c r="K1610" i="10"/>
  <c r="P1103" i="1" s="1"/>
  <c r="Q1103" i="1" s="1"/>
  <c r="L1610" i="10"/>
  <c r="R1103" i="1" s="1"/>
  <c r="S1103" i="1" s="1"/>
  <c r="M1610" i="10"/>
  <c r="N1610" i="10"/>
  <c r="K1611" i="10"/>
  <c r="P1124" i="1" s="1"/>
  <c r="Q1124" i="1" s="1"/>
  <c r="L1611" i="10"/>
  <c r="M1611" i="10"/>
  <c r="N1611" i="10"/>
  <c r="K1612" i="10"/>
  <c r="L1612" i="10"/>
  <c r="M1612" i="10"/>
  <c r="N1612" i="10"/>
  <c r="K1613" i="10"/>
  <c r="P1127" i="1" s="1"/>
  <c r="Q1127" i="1" s="1"/>
  <c r="L1613" i="10"/>
  <c r="R1127" i="1" s="1"/>
  <c r="S1127" i="1" s="1"/>
  <c r="M1613" i="10"/>
  <c r="N1613" i="10"/>
  <c r="K1614" i="10"/>
  <c r="P1105" i="1" s="1"/>
  <c r="Q1105" i="1" s="1"/>
  <c r="L1614" i="10"/>
  <c r="R1105" i="1" s="1"/>
  <c r="S1105" i="1" s="1"/>
  <c r="M1614" i="10"/>
  <c r="N1614" i="10"/>
  <c r="K1615" i="10"/>
  <c r="P1100" i="1" s="1"/>
  <c r="Q1100" i="1" s="1"/>
  <c r="L1615" i="10"/>
  <c r="M1615" i="10"/>
  <c r="N1615" i="10"/>
  <c r="K1616" i="10"/>
  <c r="P1123" i="1" s="1"/>
  <c r="Q1123" i="1" s="1"/>
  <c r="L1616" i="10"/>
  <c r="R1123" i="1" s="1"/>
  <c r="S1123" i="1" s="1"/>
  <c r="M1616" i="10"/>
  <c r="N1616" i="10"/>
  <c r="K1617" i="10"/>
  <c r="P1112" i="1" s="1"/>
  <c r="Q1112" i="1" s="1"/>
  <c r="L1617" i="10"/>
  <c r="R1112" i="1" s="1"/>
  <c r="S1112" i="1" s="1"/>
  <c r="M1617" i="10"/>
  <c r="N1617" i="10"/>
  <c r="K1618" i="10"/>
  <c r="L1618" i="10"/>
  <c r="M1618" i="10"/>
  <c r="N1618" i="10"/>
  <c r="K1619" i="10"/>
  <c r="L1619" i="10"/>
  <c r="R1101" i="1" s="1"/>
  <c r="S1101" i="1" s="1"/>
  <c r="M1619" i="10"/>
  <c r="N1619" i="10"/>
  <c r="K1620" i="10"/>
  <c r="P1104" i="1" s="1"/>
  <c r="Q1104" i="1" s="1"/>
  <c r="L1620" i="10"/>
  <c r="R1104" i="1" s="1"/>
  <c r="S1104" i="1" s="1"/>
  <c r="M1620" i="10"/>
  <c r="N1620" i="10"/>
  <c r="K1621" i="10"/>
  <c r="L1621" i="10"/>
  <c r="M1621" i="10"/>
  <c r="N1621" i="10"/>
  <c r="K1622" i="10"/>
  <c r="L1622" i="10"/>
  <c r="M1622" i="10"/>
  <c r="N1622" i="10"/>
  <c r="K1623" i="10"/>
  <c r="P1120" i="1" s="1"/>
  <c r="Q1120" i="1" s="1"/>
  <c r="L1623" i="10"/>
  <c r="R1120" i="1" s="1"/>
  <c r="S1120" i="1" s="1"/>
  <c r="M1623" i="10"/>
  <c r="N1623" i="10"/>
  <c r="K1624" i="10"/>
  <c r="L1624" i="10"/>
  <c r="M1624" i="10"/>
  <c r="N1624" i="10"/>
  <c r="K1625" i="10"/>
  <c r="L1625" i="10"/>
  <c r="R1118" i="1" s="1"/>
  <c r="S1118" i="1" s="1"/>
  <c r="M1625" i="10"/>
  <c r="N1625" i="10"/>
  <c r="K1626" i="10"/>
  <c r="P1096" i="1" s="1"/>
  <c r="Q1096" i="1" s="1"/>
  <c r="L1626" i="10"/>
  <c r="R1096" i="1" s="1"/>
  <c r="S1096" i="1" s="1"/>
  <c r="M1626" i="10"/>
  <c r="N1626" i="10"/>
  <c r="K1627" i="10"/>
  <c r="L1627" i="10"/>
  <c r="M1627" i="10"/>
  <c r="N1627" i="10"/>
  <c r="K1628" i="10"/>
  <c r="P1095" i="1" s="1"/>
  <c r="Q1095" i="1" s="1"/>
  <c r="L1628" i="10"/>
  <c r="R1095" i="1" s="1"/>
  <c r="S1095" i="1" s="1"/>
  <c r="M1628" i="10"/>
  <c r="N1628" i="10"/>
  <c r="K1629" i="10"/>
  <c r="L1629" i="10"/>
  <c r="M1629" i="10"/>
  <c r="N1629" i="10"/>
  <c r="K1630" i="10"/>
  <c r="L1630" i="10"/>
  <c r="M1630" i="10"/>
  <c r="N1630" i="10"/>
  <c r="K1631" i="10"/>
  <c r="P1107" i="1" s="1"/>
  <c r="Q1107" i="1" s="1"/>
  <c r="L1631" i="10"/>
  <c r="R1107" i="1" s="1"/>
  <c r="S1107" i="1" s="1"/>
  <c r="M1631" i="10"/>
  <c r="N1631" i="10"/>
  <c r="K1632" i="10"/>
  <c r="L1632" i="10"/>
  <c r="R1109" i="1" s="1"/>
  <c r="S1109" i="1" s="1"/>
  <c r="M1632" i="10"/>
  <c r="N1632" i="10"/>
  <c r="K1633" i="10"/>
  <c r="P1128" i="1" s="1"/>
  <c r="Q1128" i="1" s="1"/>
  <c r="L1633" i="10"/>
  <c r="R1128" i="1" s="1"/>
  <c r="S1128" i="1" s="1"/>
  <c r="M1633" i="10"/>
  <c r="N1633" i="10"/>
  <c r="K1634" i="10"/>
  <c r="L1634" i="10"/>
  <c r="M1634" i="10"/>
  <c r="N1634" i="10"/>
  <c r="K1635" i="10"/>
  <c r="L1635" i="10"/>
  <c r="R1094" i="1" s="1"/>
  <c r="S1094" i="1" s="1"/>
  <c r="M1635" i="10"/>
  <c r="N1635" i="10"/>
  <c r="K1636" i="10"/>
  <c r="L1636" i="10"/>
  <c r="R1126" i="1" s="1"/>
  <c r="S1126" i="1" s="1"/>
  <c r="M1636" i="10"/>
  <c r="N1636" i="10"/>
  <c r="K1637" i="10"/>
  <c r="L1637" i="10"/>
  <c r="R1098" i="1" s="1"/>
  <c r="S1098" i="1" s="1"/>
  <c r="M1637" i="10"/>
  <c r="N1637" i="10"/>
  <c r="K1638" i="10"/>
  <c r="L1638" i="10"/>
  <c r="R1106" i="1" s="1"/>
  <c r="S1106" i="1" s="1"/>
  <c r="M1638" i="10"/>
  <c r="N1638" i="10"/>
  <c r="K1639" i="10"/>
  <c r="P1099" i="1" s="1"/>
  <c r="Q1099" i="1" s="1"/>
  <c r="L1639" i="10"/>
  <c r="R1099" i="1" s="1"/>
  <c r="S1099" i="1" s="1"/>
  <c r="M1639" i="10"/>
  <c r="N1639" i="10"/>
  <c r="K1640" i="10"/>
  <c r="L1640" i="10"/>
  <c r="M1640" i="10"/>
  <c r="N1640" i="10"/>
  <c r="K1641" i="10"/>
  <c r="L1641" i="10"/>
  <c r="R1150" i="1" s="1"/>
  <c r="S1150" i="1" s="1"/>
  <c r="M1641" i="10"/>
  <c r="N1641" i="10"/>
  <c r="K1642" i="10"/>
  <c r="L1642" i="10"/>
  <c r="R1146" i="1" s="1"/>
  <c r="S1146" i="1" s="1"/>
  <c r="M1642" i="10"/>
  <c r="N1642" i="10"/>
  <c r="K1643" i="10"/>
  <c r="P1144" i="1" s="1"/>
  <c r="Q1144" i="1" s="1"/>
  <c r="L1643" i="10"/>
  <c r="R1144" i="1" s="1"/>
  <c r="S1144" i="1" s="1"/>
  <c r="M1643" i="10"/>
  <c r="N1643" i="10"/>
  <c r="K1644" i="10"/>
  <c r="P1154" i="1" s="1"/>
  <c r="Q1154" i="1" s="1"/>
  <c r="L1644" i="10"/>
  <c r="R1154" i="1" s="1"/>
  <c r="S1154" i="1" s="1"/>
  <c r="M1644" i="10"/>
  <c r="N1644" i="10"/>
  <c r="K1645" i="10"/>
  <c r="P1151" i="1" s="1"/>
  <c r="Q1151" i="1" s="1"/>
  <c r="L1645" i="10"/>
  <c r="R1151" i="1" s="1"/>
  <c r="S1151" i="1" s="1"/>
  <c r="M1645" i="10"/>
  <c r="N1645" i="10"/>
  <c r="K1646" i="10"/>
  <c r="P1155" i="1" s="1"/>
  <c r="Q1155" i="1" s="1"/>
  <c r="L1646" i="10"/>
  <c r="R1155" i="1" s="1"/>
  <c r="S1155" i="1" s="1"/>
  <c r="M1646" i="10"/>
  <c r="N1646" i="10"/>
  <c r="K1647" i="10"/>
  <c r="P1142" i="1" s="1"/>
  <c r="Q1142" i="1" s="1"/>
  <c r="L1647" i="10"/>
  <c r="R1142" i="1" s="1"/>
  <c r="S1142" i="1" s="1"/>
  <c r="M1647" i="10"/>
  <c r="N1647" i="10"/>
  <c r="K1648" i="10"/>
  <c r="L1648" i="10"/>
  <c r="R1153" i="1" s="1"/>
  <c r="S1153" i="1" s="1"/>
  <c r="M1648" i="10"/>
  <c r="N1648" i="10"/>
  <c r="K1649" i="10"/>
  <c r="P1147" i="1" s="1"/>
  <c r="Q1147" i="1" s="1"/>
  <c r="L1649" i="10"/>
  <c r="R1147" i="1" s="1"/>
  <c r="S1147" i="1" s="1"/>
  <c r="M1649" i="10"/>
  <c r="N1649" i="10"/>
  <c r="K1650" i="10"/>
  <c r="L1650" i="10"/>
  <c r="M1650" i="10"/>
  <c r="N1650" i="10"/>
  <c r="K1651" i="10"/>
  <c r="P1148" i="1" s="1"/>
  <c r="Q1148" i="1" s="1"/>
  <c r="L1651" i="10"/>
  <c r="R1148" i="1" s="1"/>
  <c r="S1148" i="1" s="1"/>
  <c r="M1651" i="10"/>
  <c r="N1651" i="10"/>
  <c r="K1652" i="10"/>
  <c r="P1145" i="1" s="1"/>
  <c r="Q1145" i="1" s="1"/>
  <c r="L1652" i="10"/>
  <c r="R1145" i="1" s="1"/>
  <c r="S1145" i="1" s="1"/>
  <c r="M1652" i="10"/>
  <c r="N1652" i="10"/>
  <c r="K1653" i="10"/>
  <c r="L1653" i="10"/>
  <c r="M1653" i="10"/>
  <c r="N1653" i="10"/>
  <c r="K1654" i="10"/>
  <c r="L1654" i="10"/>
  <c r="M1654" i="10"/>
  <c r="N1654" i="10"/>
  <c r="K1655" i="10"/>
  <c r="L1655" i="10"/>
  <c r="R1158" i="1" s="1"/>
  <c r="S1158" i="1" s="1"/>
  <c r="M1655" i="10"/>
  <c r="N1655" i="10"/>
  <c r="K1656" i="10"/>
  <c r="L1656" i="10"/>
  <c r="M1656" i="10"/>
  <c r="N1656" i="10"/>
  <c r="K1657" i="10"/>
  <c r="L1657" i="10"/>
  <c r="M1657" i="10"/>
  <c r="N1657" i="10"/>
  <c r="K1658" i="10"/>
  <c r="L1658" i="10"/>
  <c r="M1658" i="10"/>
  <c r="N1658" i="10"/>
  <c r="K1659" i="10"/>
  <c r="P1152" i="1" s="1"/>
  <c r="Q1152" i="1" s="1"/>
  <c r="L1659" i="10"/>
  <c r="R1152" i="1" s="1"/>
  <c r="S1152" i="1" s="1"/>
  <c r="M1659" i="10"/>
  <c r="N1659" i="10"/>
  <c r="K1660" i="10"/>
  <c r="P1143" i="1" s="1"/>
  <c r="Q1143" i="1" s="1"/>
  <c r="L1660" i="10"/>
  <c r="R1143" i="1" s="1"/>
  <c r="S1143" i="1" s="1"/>
  <c r="M1660" i="10"/>
  <c r="N1660" i="10"/>
  <c r="K1661" i="10"/>
  <c r="P1156" i="1" s="1"/>
  <c r="Q1156" i="1" s="1"/>
  <c r="L1661" i="10"/>
  <c r="R1156" i="1" s="1"/>
  <c r="S1156" i="1" s="1"/>
  <c r="M1661" i="10"/>
  <c r="N1661" i="10"/>
  <c r="R774" i="1" l="1"/>
  <c r="S774" i="1" s="1"/>
  <c r="R773" i="1"/>
  <c r="S773" i="1" s="1"/>
  <c r="R91" i="1"/>
  <c r="S91" i="1" s="1"/>
  <c r="R81" i="1"/>
  <c r="S81" i="1" s="1"/>
  <c r="P81" i="1"/>
  <c r="Q81" i="1" s="1"/>
  <c r="A1242" i="10" l="1"/>
  <c r="B1242" i="10"/>
  <c r="C1242" i="10"/>
  <c r="D1242" i="10"/>
  <c r="A1243" i="10"/>
  <c r="B1243" i="10"/>
  <c r="C1243" i="10"/>
  <c r="D1243" i="10"/>
  <c r="A1244" i="10"/>
  <c r="B1244" i="10"/>
  <c r="C1244" i="10"/>
  <c r="D1244" i="10"/>
  <c r="A1245" i="10"/>
  <c r="B1245" i="10"/>
  <c r="C1245" i="10"/>
  <c r="D1245" i="10"/>
  <c r="A1246" i="10"/>
  <c r="B1246" i="10"/>
  <c r="C1246" i="10"/>
  <c r="D1246" i="10"/>
  <c r="A1247" i="10"/>
  <c r="B1247" i="10"/>
  <c r="C1247" i="10"/>
  <c r="D1247" i="10"/>
  <c r="A1248" i="10"/>
  <c r="B1248" i="10"/>
  <c r="C1248" i="10"/>
  <c r="D1248" i="10"/>
  <c r="A1249" i="10"/>
  <c r="B1249" i="10"/>
  <c r="C1249" i="10"/>
  <c r="D1249" i="10"/>
  <c r="A1250" i="10"/>
  <c r="B1250" i="10"/>
  <c r="C1250" i="10"/>
  <c r="D1250" i="10"/>
  <c r="A1251" i="10"/>
  <c r="B1251" i="10"/>
  <c r="C1251" i="10"/>
  <c r="D1251" i="10"/>
  <c r="A1252" i="10"/>
  <c r="B1252" i="10"/>
  <c r="C1252" i="10"/>
  <c r="D1252" i="10"/>
  <c r="A1253" i="10"/>
  <c r="B1253" i="10"/>
  <c r="C1253" i="10"/>
  <c r="D1253" i="10"/>
  <c r="A1254" i="10"/>
  <c r="B1254" i="10"/>
  <c r="C1254" i="10"/>
  <c r="D1254" i="10"/>
  <c r="A1255" i="10"/>
  <c r="B1255" i="10"/>
  <c r="C1255" i="10"/>
  <c r="D1255" i="10"/>
  <c r="A1256" i="10"/>
  <c r="B1256" i="10"/>
  <c r="C1256" i="10"/>
  <c r="D1256" i="10"/>
  <c r="A1257" i="10"/>
  <c r="B1257" i="10"/>
  <c r="C1257" i="10"/>
  <c r="D1257" i="10"/>
  <c r="A1258" i="10"/>
  <c r="B1258" i="10"/>
  <c r="C1258" i="10"/>
  <c r="D1258" i="10"/>
  <c r="A1259" i="10"/>
  <c r="B1259" i="10"/>
  <c r="C1259" i="10"/>
  <c r="D1259" i="10"/>
  <c r="A1260" i="10"/>
  <c r="B1260" i="10"/>
  <c r="C1260" i="10"/>
  <c r="D1260" i="10"/>
  <c r="A1261" i="10"/>
  <c r="B1261" i="10"/>
  <c r="C1261" i="10"/>
  <c r="D1261" i="10"/>
  <c r="A1262" i="10"/>
  <c r="B1262" i="10"/>
  <c r="C1262" i="10"/>
  <c r="D1262" i="10"/>
  <c r="A1263" i="10"/>
  <c r="B1263" i="10"/>
  <c r="C1263" i="10"/>
  <c r="D1263" i="10"/>
  <c r="A1264" i="10"/>
  <c r="B1264" i="10"/>
  <c r="C1264" i="10"/>
  <c r="D1264" i="10"/>
  <c r="A1265" i="10"/>
  <c r="B1265" i="10"/>
  <c r="C1265" i="10"/>
  <c r="D1265" i="10"/>
  <c r="A1266" i="10"/>
  <c r="B1266" i="10"/>
  <c r="C1266" i="10"/>
  <c r="D1266" i="10"/>
  <c r="A1267" i="10"/>
  <c r="B1267" i="10"/>
  <c r="C1267" i="10"/>
  <c r="D1267" i="10"/>
  <c r="A1268" i="10"/>
  <c r="B1268" i="10"/>
  <c r="C1268" i="10"/>
  <c r="D1268" i="10"/>
  <c r="A1269" i="10"/>
  <c r="B1269" i="10"/>
  <c r="C1269" i="10"/>
  <c r="D1269" i="10"/>
  <c r="A1270" i="10"/>
  <c r="B1270" i="10"/>
  <c r="C1270" i="10"/>
  <c r="D1270" i="10"/>
  <c r="A1271" i="10"/>
  <c r="B1271" i="10"/>
  <c r="C1271" i="10"/>
  <c r="D1271" i="10"/>
  <c r="A1272" i="10"/>
  <c r="B1272" i="10"/>
  <c r="C1272" i="10"/>
  <c r="D1272" i="10"/>
  <c r="A1273" i="10"/>
  <c r="B1273" i="10"/>
  <c r="C1273" i="10"/>
  <c r="D1273" i="10"/>
  <c r="A1274" i="10"/>
  <c r="B1274" i="10"/>
  <c r="C1274" i="10"/>
  <c r="D1274" i="10"/>
  <c r="A1275" i="10"/>
  <c r="B1275" i="10"/>
  <c r="C1275" i="10"/>
  <c r="D1275" i="10"/>
  <c r="A1276" i="10"/>
  <c r="B1276" i="10"/>
  <c r="C1276" i="10"/>
  <c r="D1276" i="10"/>
  <c r="A1277" i="10"/>
  <c r="B1277" i="10"/>
  <c r="C1277" i="10"/>
  <c r="D1277" i="10"/>
  <c r="A1278" i="10"/>
  <c r="B1278" i="10"/>
  <c r="C1278" i="10"/>
  <c r="D1278" i="10"/>
  <c r="A1279" i="10"/>
  <c r="B1279" i="10"/>
  <c r="C1279" i="10"/>
  <c r="D1279" i="10"/>
  <c r="A1280" i="10"/>
  <c r="B1280" i="10"/>
  <c r="C1280" i="10"/>
  <c r="D1280" i="10"/>
  <c r="A1281" i="10"/>
  <c r="B1281" i="10"/>
  <c r="C1281" i="10"/>
  <c r="D1281" i="10"/>
  <c r="A1282" i="10"/>
  <c r="B1282" i="10"/>
  <c r="C1282" i="10"/>
  <c r="D1282" i="10"/>
  <c r="A1283" i="10"/>
  <c r="B1283" i="10"/>
  <c r="C1283" i="10"/>
  <c r="D1283" i="10"/>
  <c r="A1284" i="10"/>
  <c r="B1284" i="10"/>
  <c r="C1284" i="10"/>
  <c r="D1284" i="10"/>
  <c r="A1285" i="10"/>
  <c r="B1285" i="10"/>
  <c r="C1285" i="10"/>
  <c r="D1285" i="10"/>
  <c r="A1286" i="10"/>
  <c r="B1286" i="10"/>
  <c r="C1286" i="10"/>
  <c r="D1286" i="10"/>
  <c r="A1287" i="10"/>
  <c r="B1287" i="10"/>
  <c r="C1287" i="10"/>
  <c r="D1287" i="10"/>
  <c r="A1288" i="10"/>
  <c r="B1288" i="10"/>
  <c r="C1288" i="10"/>
  <c r="D1288" i="10"/>
  <c r="A1289" i="10"/>
  <c r="B1289" i="10"/>
  <c r="C1289" i="10"/>
  <c r="D1289" i="10"/>
  <c r="A1290" i="10"/>
  <c r="B1290" i="10"/>
  <c r="C1290" i="10"/>
  <c r="D1290" i="10"/>
  <c r="A1291" i="10"/>
  <c r="B1291" i="10"/>
  <c r="C1291" i="10"/>
  <c r="D1291" i="10"/>
  <c r="A1292" i="10"/>
  <c r="B1292" i="10"/>
  <c r="C1292" i="10"/>
  <c r="D1292" i="10"/>
  <c r="A1293" i="10"/>
  <c r="B1293" i="10"/>
  <c r="C1293" i="10"/>
  <c r="D1293" i="10"/>
  <c r="A1294" i="10"/>
  <c r="B1294" i="10"/>
  <c r="C1294" i="10"/>
  <c r="D1294" i="10"/>
  <c r="A1295" i="10"/>
  <c r="B1295" i="10"/>
  <c r="C1295" i="10"/>
  <c r="D1295" i="10"/>
  <c r="A1296" i="10"/>
  <c r="B1296" i="10"/>
  <c r="C1296" i="10"/>
  <c r="D1296" i="10"/>
  <c r="A1297" i="10"/>
  <c r="B1297" i="10"/>
  <c r="C1297" i="10"/>
  <c r="D1297" i="10"/>
  <c r="A1298" i="10"/>
  <c r="B1298" i="10"/>
  <c r="C1298" i="10"/>
  <c r="D1298" i="10"/>
  <c r="A1299" i="10"/>
  <c r="B1299" i="10"/>
  <c r="C1299" i="10"/>
  <c r="D1299" i="10"/>
  <c r="A1300" i="10"/>
  <c r="B1300" i="10"/>
  <c r="C1300" i="10"/>
  <c r="D1300" i="10"/>
  <c r="A1301" i="10"/>
  <c r="B1301" i="10"/>
  <c r="C1301" i="10"/>
  <c r="D1301" i="10"/>
  <c r="A1302" i="10"/>
  <c r="B1302" i="10"/>
  <c r="C1302" i="10"/>
  <c r="D1302" i="10"/>
  <c r="A1303" i="10"/>
  <c r="B1303" i="10"/>
  <c r="C1303" i="10"/>
  <c r="D1303" i="10"/>
  <c r="A1304" i="10"/>
  <c r="B1304" i="10"/>
  <c r="C1304" i="10"/>
  <c r="D1304" i="10"/>
  <c r="A1305" i="10"/>
  <c r="B1305" i="10"/>
  <c r="C1305" i="10"/>
  <c r="D1305" i="10"/>
  <c r="A1306" i="10"/>
  <c r="B1306" i="10"/>
  <c r="C1306" i="10"/>
  <c r="D1306" i="10"/>
  <c r="A1307" i="10"/>
  <c r="B1307" i="10"/>
  <c r="C1307" i="10"/>
  <c r="D1307" i="10"/>
  <c r="A1308" i="10"/>
  <c r="B1308" i="10"/>
  <c r="C1308" i="10"/>
  <c r="D1308" i="10"/>
  <c r="A1309" i="10"/>
  <c r="B1309" i="10"/>
  <c r="C1309" i="10"/>
  <c r="D1309" i="10"/>
  <c r="A1310" i="10"/>
  <c r="B1310" i="10"/>
  <c r="C1310" i="10"/>
  <c r="D1310" i="10"/>
  <c r="A1311" i="10"/>
  <c r="B1311" i="10"/>
  <c r="C1311" i="10"/>
  <c r="D1311" i="10"/>
  <c r="A1312" i="10"/>
  <c r="B1312" i="10"/>
  <c r="C1312" i="10"/>
  <c r="D1312" i="10"/>
  <c r="A1313" i="10"/>
  <c r="B1313" i="10"/>
  <c r="C1313" i="10"/>
  <c r="D1313" i="10"/>
  <c r="A1314" i="10"/>
  <c r="B1314" i="10"/>
  <c r="C1314" i="10"/>
  <c r="D1314" i="10"/>
  <c r="A1315" i="10"/>
  <c r="B1315" i="10"/>
  <c r="C1315" i="10"/>
  <c r="D1315" i="10"/>
  <c r="A1316" i="10"/>
  <c r="B1316" i="10"/>
  <c r="C1316" i="10"/>
  <c r="D1316" i="10"/>
  <c r="A1317" i="10"/>
  <c r="B1317" i="10"/>
  <c r="C1317" i="10"/>
  <c r="D1317" i="10"/>
  <c r="A1318" i="10"/>
  <c r="B1318" i="10"/>
  <c r="C1318" i="10"/>
  <c r="D1318" i="10"/>
  <c r="A1319" i="10"/>
  <c r="B1319" i="10"/>
  <c r="C1319" i="10"/>
  <c r="D1319" i="10"/>
  <c r="A1320" i="10"/>
  <c r="B1320" i="10"/>
  <c r="C1320" i="10"/>
  <c r="D1320" i="10"/>
  <c r="A1321" i="10"/>
  <c r="B1321" i="10"/>
  <c r="C1321" i="10"/>
  <c r="D1321" i="10"/>
  <c r="A1322" i="10"/>
  <c r="B1322" i="10"/>
  <c r="C1322" i="10"/>
  <c r="D1322" i="10"/>
  <c r="A1323" i="10"/>
  <c r="B1323" i="10"/>
  <c r="C1323" i="10"/>
  <c r="D1323" i="10"/>
  <c r="A1324" i="10"/>
  <c r="B1324" i="10"/>
  <c r="C1324" i="10"/>
  <c r="D1324" i="10"/>
  <c r="A1325" i="10"/>
  <c r="B1325" i="10"/>
  <c r="C1325" i="10"/>
  <c r="D1325" i="10"/>
  <c r="A1326" i="10"/>
  <c r="B1326" i="10"/>
  <c r="C1326" i="10"/>
  <c r="D1326" i="10"/>
  <c r="A1327" i="10"/>
  <c r="B1327" i="10"/>
  <c r="C1327" i="10"/>
  <c r="D1327" i="10"/>
  <c r="A1328" i="10"/>
  <c r="B1328" i="10"/>
  <c r="C1328" i="10"/>
  <c r="D1328" i="10"/>
  <c r="A1329" i="10"/>
  <c r="B1329" i="10"/>
  <c r="C1329" i="10"/>
  <c r="D1329" i="10"/>
  <c r="A1330" i="10"/>
  <c r="B1330" i="10"/>
  <c r="C1330" i="10"/>
  <c r="D1330" i="10"/>
  <c r="A1331" i="10"/>
  <c r="B1331" i="10"/>
  <c r="C1331" i="10"/>
  <c r="D1331" i="10"/>
  <c r="A1332" i="10"/>
  <c r="B1332" i="10"/>
  <c r="C1332" i="10"/>
  <c r="D1332" i="10"/>
  <c r="A1333" i="10"/>
  <c r="B1333" i="10"/>
  <c r="C1333" i="10"/>
  <c r="D1333" i="10"/>
  <c r="A1334" i="10"/>
  <c r="B1334" i="10"/>
  <c r="C1334" i="10"/>
  <c r="D1334" i="10"/>
  <c r="A1335" i="10"/>
  <c r="B1335" i="10"/>
  <c r="C1335" i="10"/>
  <c r="D1335" i="10"/>
  <c r="A1336" i="10"/>
  <c r="B1336" i="10"/>
  <c r="C1336" i="10"/>
  <c r="D1336" i="10"/>
  <c r="A1337" i="10"/>
  <c r="B1337" i="10"/>
  <c r="C1337" i="10"/>
  <c r="D1337" i="10"/>
  <c r="A1338" i="10"/>
  <c r="B1338" i="10"/>
  <c r="C1338" i="10"/>
  <c r="D1338" i="10"/>
  <c r="A1339" i="10"/>
  <c r="B1339" i="10"/>
  <c r="C1339" i="10"/>
  <c r="D1339" i="10"/>
  <c r="A1340" i="10"/>
  <c r="B1340" i="10"/>
  <c r="C1340" i="10"/>
  <c r="D1340" i="10"/>
  <c r="A1341" i="10"/>
  <c r="B1341" i="10"/>
  <c r="C1341" i="10"/>
  <c r="D1341" i="10"/>
  <c r="A1342" i="10"/>
  <c r="B1342" i="10"/>
  <c r="C1342" i="10"/>
  <c r="D1342" i="10"/>
  <c r="A1343" i="10"/>
  <c r="B1343" i="10"/>
  <c r="C1343" i="10"/>
  <c r="D1343" i="10"/>
  <c r="A1344" i="10"/>
  <c r="B1344" i="10"/>
  <c r="C1344" i="10"/>
  <c r="D1344" i="10"/>
  <c r="A1345" i="10"/>
  <c r="B1345" i="10"/>
  <c r="C1345" i="10"/>
  <c r="D1345" i="10"/>
  <c r="A1346" i="10"/>
  <c r="B1346" i="10"/>
  <c r="C1346" i="10"/>
  <c r="D1346" i="10"/>
  <c r="A1347" i="10"/>
  <c r="B1347" i="10"/>
  <c r="C1347" i="10"/>
  <c r="D1347" i="10"/>
  <c r="A1348" i="10"/>
  <c r="B1348" i="10"/>
  <c r="C1348" i="10"/>
  <c r="D1348" i="10"/>
  <c r="A1349" i="10"/>
  <c r="B1349" i="10"/>
  <c r="C1349" i="10"/>
  <c r="D1349" i="10"/>
  <c r="A1350" i="10"/>
  <c r="B1350" i="10"/>
  <c r="C1350" i="10"/>
  <c r="D1350" i="10"/>
  <c r="A1351" i="10"/>
  <c r="B1351" i="10"/>
  <c r="C1351" i="10"/>
  <c r="D1351" i="10"/>
  <c r="A1352" i="10"/>
  <c r="B1352" i="10"/>
  <c r="C1352" i="10"/>
  <c r="D1352" i="10"/>
  <c r="A1353" i="10"/>
  <c r="B1353" i="10"/>
  <c r="C1353" i="10"/>
  <c r="D1353" i="10"/>
  <c r="A1354" i="10"/>
  <c r="B1354" i="10"/>
  <c r="C1354" i="10"/>
  <c r="D1354" i="10"/>
  <c r="A1355" i="10"/>
  <c r="B1355" i="10"/>
  <c r="C1355" i="10"/>
  <c r="D1355" i="10"/>
  <c r="A1356" i="10"/>
  <c r="B1356" i="10"/>
  <c r="C1356" i="10"/>
  <c r="D1356" i="10"/>
  <c r="A1357" i="10"/>
  <c r="B1357" i="10"/>
  <c r="C1357" i="10"/>
  <c r="D1357" i="10"/>
  <c r="A1358" i="10"/>
  <c r="B1358" i="10"/>
  <c r="C1358" i="10"/>
  <c r="D1358" i="10"/>
  <c r="A1359" i="10"/>
  <c r="B1359" i="10"/>
  <c r="C1359" i="10"/>
  <c r="D1359" i="10"/>
  <c r="A1360" i="10"/>
  <c r="B1360" i="10"/>
  <c r="C1360" i="10"/>
  <c r="D1360" i="10"/>
  <c r="A1361" i="10"/>
  <c r="B1361" i="10"/>
  <c r="C1361" i="10"/>
  <c r="D1361" i="10"/>
  <c r="A1362" i="10"/>
  <c r="B1362" i="10"/>
  <c r="C1362" i="10"/>
  <c r="D1362" i="10"/>
  <c r="A1363" i="10"/>
  <c r="B1363" i="10"/>
  <c r="C1363" i="10"/>
  <c r="D1363" i="10"/>
  <c r="A1364" i="10"/>
  <c r="B1364" i="10"/>
  <c r="C1364" i="10"/>
  <c r="D1364" i="10"/>
  <c r="A1365" i="10"/>
  <c r="B1365" i="10"/>
  <c r="C1365" i="10"/>
  <c r="D1365" i="10"/>
  <c r="A1366" i="10"/>
  <c r="B1366" i="10"/>
  <c r="C1366" i="10"/>
  <c r="D1366" i="10"/>
  <c r="A1367" i="10"/>
  <c r="B1367" i="10"/>
  <c r="C1367" i="10"/>
  <c r="D1367" i="10"/>
  <c r="A1368" i="10"/>
  <c r="B1368" i="10"/>
  <c r="C1368" i="10"/>
  <c r="D1368" i="10"/>
  <c r="A1369" i="10"/>
  <c r="B1369" i="10"/>
  <c r="C1369" i="10"/>
  <c r="D1369" i="10"/>
  <c r="A1370" i="10"/>
  <c r="B1370" i="10"/>
  <c r="C1370" i="10"/>
  <c r="D1370" i="10"/>
  <c r="A1371" i="10"/>
  <c r="B1371" i="10"/>
  <c r="C1371" i="10"/>
  <c r="D1371" i="10"/>
  <c r="A1372" i="10"/>
  <c r="B1372" i="10"/>
  <c r="C1372" i="10"/>
  <c r="D1372" i="10"/>
  <c r="A1373" i="10"/>
  <c r="B1373" i="10"/>
  <c r="C1373" i="10"/>
  <c r="D1373" i="10"/>
  <c r="A1374" i="10"/>
  <c r="B1374" i="10"/>
  <c r="C1374" i="10"/>
  <c r="D1374" i="10"/>
  <c r="A1375" i="10"/>
  <c r="B1375" i="10"/>
  <c r="C1375" i="10"/>
  <c r="D1375" i="10"/>
  <c r="A1376" i="10"/>
  <c r="B1376" i="10"/>
  <c r="C1376" i="10"/>
  <c r="D1376" i="10"/>
  <c r="A1377" i="10"/>
  <c r="B1377" i="10"/>
  <c r="C1377" i="10"/>
  <c r="D1377" i="10"/>
  <c r="A1378" i="10"/>
  <c r="B1378" i="10"/>
  <c r="C1378" i="10"/>
  <c r="D1378" i="10"/>
  <c r="A1379" i="10"/>
  <c r="B1379" i="10"/>
  <c r="C1379" i="10"/>
  <c r="D1379" i="10"/>
  <c r="A1380" i="10"/>
  <c r="B1380" i="10"/>
  <c r="C1380" i="10"/>
  <c r="D1380" i="10"/>
  <c r="A1381" i="10"/>
  <c r="B1381" i="10"/>
  <c r="C1381" i="10"/>
  <c r="D1381" i="10"/>
  <c r="A1382" i="10"/>
  <c r="B1382" i="10"/>
  <c r="C1382" i="10"/>
  <c r="D1382" i="10"/>
  <c r="A1383" i="10"/>
  <c r="B1383" i="10"/>
  <c r="C1383" i="10"/>
  <c r="D1383" i="10"/>
  <c r="A1384" i="10"/>
  <c r="B1384" i="10"/>
  <c r="C1384" i="10"/>
  <c r="D1384" i="10"/>
  <c r="A1385" i="10"/>
  <c r="B1385" i="10"/>
  <c r="C1385" i="10"/>
  <c r="D1385" i="10"/>
  <c r="A1386" i="10"/>
  <c r="B1386" i="10"/>
  <c r="C1386" i="10"/>
  <c r="D1386" i="10"/>
  <c r="A1387" i="10"/>
  <c r="B1387" i="10"/>
  <c r="C1387" i="10"/>
  <c r="D1387" i="10"/>
  <c r="A1388" i="10"/>
  <c r="B1388" i="10"/>
  <c r="C1388" i="10"/>
  <c r="D1388" i="10"/>
  <c r="A1389" i="10"/>
  <c r="B1389" i="10"/>
  <c r="C1389" i="10"/>
  <c r="D1389" i="10"/>
  <c r="A1390" i="10"/>
  <c r="B1390" i="10"/>
  <c r="C1390" i="10"/>
  <c r="D1390" i="10"/>
  <c r="A1391" i="10"/>
  <c r="B1391" i="10"/>
  <c r="C1391" i="10"/>
  <c r="D1391" i="10"/>
  <c r="A1392" i="10"/>
  <c r="B1392" i="10"/>
  <c r="C1392" i="10"/>
  <c r="D1392" i="10"/>
  <c r="A1393" i="10"/>
  <c r="B1393" i="10"/>
  <c r="C1393" i="10"/>
  <c r="D1393" i="10"/>
  <c r="A1394" i="10"/>
  <c r="B1394" i="10"/>
  <c r="C1394" i="10"/>
  <c r="D1394" i="10"/>
  <c r="A1395" i="10"/>
  <c r="B1395" i="10"/>
  <c r="C1395" i="10"/>
  <c r="D1395" i="10"/>
  <c r="A1396" i="10"/>
  <c r="B1396" i="10"/>
  <c r="C1396" i="10"/>
  <c r="D1396" i="10"/>
  <c r="A1397" i="10"/>
  <c r="B1397" i="10"/>
  <c r="C1397" i="10"/>
  <c r="D1397" i="10"/>
  <c r="A1398" i="10"/>
  <c r="B1398" i="10"/>
  <c r="C1398" i="10"/>
  <c r="D1398" i="10"/>
  <c r="A1399" i="10"/>
  <c r="B1399" i="10"/>
  <c r="C1399" i="10"/>
  <c r="D1399" i="10"/>
  <c r="A1400" i="10"/>
  <c r="B1400" i="10"/>
  <c r="C1400" i="10"/>
  <c r="D1400" i="10"/>
  <c r="A1401" i="10"/>
  <c r="B1401" i="10"/>
  <c r="C1401" i="10"/>
  <c r="D1401" i="10"/>
  <c r="A1402" i="10"/>
  <c r="B1402" i="10"/>
  <c r="C1402" i="10"/>
  <c r="D1402" i="10"/>
  <c r="A1403" i="10"/>
  <c r="B1403" i="10"/>
  <c r="C1403" i="10"/>
  <c r="D1403" i="10"/>
  <c r="A1404" i="10"/>
  <c r="B1404" i="10"/>
  <c r="C1404" i="10"/>
  <c r="D1404" i="10"/>
  <c r="A1405" i="10"/>
  <c r="B1405" i="10"/>
  <c r="C1405" i="10"/>
  <c r="D1405" i="10"/>
  <c r="A1406" i="10"/>
  <c r="B1406" i="10"/>
  <c r="C1406" i="10"/>
  <c r="D1406" i="10"/>
  <c r="A1407" i="10"/>
  <c r="B1407" i="10"/>
  <c r="C1407" i="10"/>
  <c r="D1407" i="10"/>
  <c r="A1408" i="10"/>
  <c r="B1408" i="10"/>
  <c r="C1408" i="10"/>
  <c r="D1408" i="10"/>
  <c r="A1409" i="10"/>
  <c r="B1409" i="10"/>
  <c r="C1409" i="10"/>
  <c r="D1409" i="10"/>
  <c r="A1410" i="10"/>
  <c r="B1410" i="10"/>
  <c r="C1410" i="10"/>
  <c r="D1410" i="10"/>
  <c r="A1411" i="10"/>
  <c r="B1411" i="10"/>
  <c r="C1411" i="10"/>
  <c r="D1411" i="10"/>
  <c r="A1412" i="10"/>
  <c r="B1412" i="10"/>
  <c r="C1412" i="10"/>
  <c r="D1412" i="10"/>
  <c r="A1413" i="10"/>
  <c r="B1413" i="10"/>
  <c r="C1413" i="10"/>
  <c r="D1413" i="10"/>
  <c r="A1414" i="10"/>
  <c r="B1414" i="10"/>
  <c r="C1414" i="10"/>
  <c r="D1414" i="10"/>
  <c r="A1415" i="10"/>
  <c r="B1415" i="10"/>
  <c r="C1415" i="10"/>
  <c r="D1415" i="10"/>
  <c r="A1416" i="10"/>
  <c r="B1416" i="10"/>
  <c r="C1416" i="10"/>
  <c r="D1416" i="10"/>
  <c r="A1417" i="10"/>
  <c r="B1417" i="10"/>
  <c r="C1417" i="10"/>
  <c r="D1417" i="10"/>
  <c r="A1418" i="10"/>
  <c r="B1418" i="10"/>
  <c r="C1418" i="10"/>
  <c r="D1418" i="10"/>
  <c r="A1419" i="10"/>
  <c r="B1419" i="10"/>
  <c r="C1419" i="10"/>
  <c r="D1419" i="10"/>
  <c r="A1420" i="10"/>
  <c r="B1420" i="10"/>
  <c r="C1420" i="10"/>
  <c r="D1420" i="10"/>
  <c r="A1421" i="10"/>
  <c r="B1421" i="10"/>
  <c r="C1421" i="10"/>
  <c r="D1421" i="10"/>
  <c r="A1422" i="10"/>
  <c r="B1422" i="10"/>
  <c r="C1422" i="10"/>
  <c r="D1422" i="10"/>
  <c r="A1423" i="10"/>
  <c r="B1423" i="10"/>
  <c r="C1423" i="10"/>
  <c r="D1423" i="10"/>
  <c r="A1424" i="10"/>
  <c r="B1424" i="10"/>
  <c r="C1424" i="10"/>
  <c r="D1424" i="10"/>
  <c r="A1425" i="10"/>
  <c r="B1425" i="10"/>
  <c r="C1425" i="10"/>
  <c r="D1425" i="10"/>
  <c r="A1426" i="10"/>
  <c r="B1426" i="10"/>
  <c r="C1426" i="10"/>
  <c r="D1426" i="10"/>
  <c r="A1427" i="10"/>
  <c r="B1427" i="10"/>
  <c r="C1427" i="10"/>
  <c r="D1427" i="10"/>
  <c r="A1428" i="10"/>
  <c r="B1428" i="10"/>
  <c r="C1428" i="10"/>
  <c r="D1428" i="10"/>
  <c r="A1429" i="10"/>
  <c r="B1429" i="10"/>
  <c r="C1429" i="10"/>
  <c r="D1429" i="10"/>
  <c r="A1430" i="10"/>
  <c r="B1430" i="10"/>
  <c r="C1430" i="10"/>
  <c r="D1430" i="10"/>
  <c r="A1431" i="10"/>
  <c r="B1431" i="10"/>
  <c r="C1431" i="10"/>
  <c r="D1431" i="10"/>
  <c r="A1432" i="10"/>
  <c r="B1432" i="10"/>
  <c r="C1432" i="10"/>
  <c r="D1432" i="10"/>
  <c r="A1433" i="10"/>
  <c r="B1433" i="10"/>
  <c r="C1433" i="10"/>
  <c r="D1433" i="10"/>
  <c r="A1434" i="10"/>
  <c r="B1434" i="10"/>
  <c r="C1434" i="10"/>
  <c r="D1434" i="10"/>
  <c r="A1435" i="10"/>
  <c r="B1435" i="10"/>
  <c r="C1435" i="10"/>
  <c r="D1435" i="10"/>
  <c r="A1436" i="10"/>
  <c r="B1436" i="10"/>
  <c r="C1436" i="10"/>
  <c r="D1436" i="10"/>
  <c r="A1437" i="10"/>
  <c r="B1437" i="10"/>
  <c r="C1437" i="10"/>
  <c r="D1437" i="10"/>
  <c r="A1438" i="10"/>
  <c r="B1438" i="10"/>
  <c r="C1438" i="10"/>
  <c r="D1438" i="10"/>
  <c r="A1439" i="10"/>
  <c r="B1439" i="10"/>
  <c r="C1439" i="10"/>
  <c r="D1439" i="10"/>
  <c r="A1440" i="10"/>
  <c r="B1440" i="10"/>
  <c r="C1440" i="10"/>
  <c r="D1440" i="10"/>
  <c r="A1441" i="10"/>
  <c r="B1441" i="10"/>
  <c r="C1441" i="10"/>
  <c r="D1441" i="10"/>
  <c r="A1442" i="10"/>
  <c r="B1442" i="10"/>
  <c r="C1442" i="10"/>
  <c r="D1442" i="10"/>
  <c r="A1443" i="10"/>
  <c r="B1443" i="10"/>
  <c r="C1443" i="10"/>
  <c r="D1443" i="10"/>
  <c r="A1444" i="10"/>
  <c r="B1444" i="10"/>
  <c r="C1444" i="10"/>
  <c r="D1444" i="10"/>
  <c r="A1445" i="10"/>
  <c r="B1445" i="10"/>
  <c r="C1445" i="10"/>
  <c r="D1445" i="10"/>
  <c r="A1446" i="10"/>
  <c r="B1446" i="10"/>
  <c r="C1446" i="10"/>
  <c r="D1446" i="10"/>
  <c r="A1447" i="10"/>
  <c r="B1447" i="10"/>
  <c r="C1447" i="10"/>
  <c r="D1447" i="10"/>
  <c r="A1448" i="10"/>
  <c r="B1448" i="10"/>
  <c r="C1448" i="10"/>
  <c r="D1448" i="10"/>
  <c r="A1449" i="10"/>
  <c r="B1449" i="10"/>
  <c r="C1449" i="10"/>
  <c r="D1449" i="10"/>
  <c r="A1450" i="10"/>
  <c r="B1450" i="10"/>
  <c r="C1450" i="10"/>
  <c r="D1450" i="10"/>
  <c r="A1451" i="10"/>
  <c r="B1451" i="10"/>
  <c r="C1451" i="10"/>
  <c r="D1451" i="10"/>
  <c r="A1452" i="10"/>
  <c r="B1452" i="10"/>
  <c r="C1452" i="10"/>
  <c r="D1452" i="10"/>
  <c r="A1453" i="10"/>
  <c r="B1453" i="10"/>
  <c r="C1453" i="10"/>
  <c r="D1453" i="10"/>
  <c r="A1454" i="10"/>
  <c r="B1454" i="10"/>
  <c r="C1454" i="10"/>
  <c r="D1454" i="10"/>
  <c r="A1455" i="10"/>
  <c r="B1455" i="10"/>
  <c r="C1455" i="10"/>
  <c r="D1455" i="10"/>
  <c r="A1456" i="10"/>
  <c r="B1456" i="10"/>
  <c r="C1456" i="10"/>
  <c r="D1456" i="10"/>
  <c r="A1457" i="10"/>
  <c r="B1457" i="10"/>
  <c r="C1457" i="10"/>
  <c r="D1457" i="10"/>
  <c r="A1458" i="10"/>
  <c r="B1458" i="10"/>
  <c r="C1458" i="10"/>
  <c r="D1458" i="10"/>
  <c r="A1459" i="10"/>
  <c r="B1459" i="10"/>
  <c r="C1459" i="10"/>
  <c r="D1459" i="10"/>
  <c r="A1460" i="10"/>
  <c r="B1460" i="10"/>
  <c r="C1460" i="10"/>
  <c r="D1460" i="10"/>
  <c r="A1461" i="10"/>
  <c r="B1461" i="10"/>
  <c r="C1461" i="10"/>
  <c r="D1461" i="10"/>
  <c r="A1462" i="10"/>
  <c r="B1462" i="10"/>
  <c r="C1462" i="10"/>
  <c r="D1462" i="10"/>
  <c r="A1463" i="10"/>
  <c r="B1463" i="10"/>
  <c r="C1463" i="10"/>
  <c r="D1463" i="10"/>
  <c r="A1464" i="10"/>
  <c r="B1464" i="10"/>
  <c r="C1464" i="10"/>
  <c r="D1464" i="10"/>
  <c r="A1465" i="10"/>
  <c r="B1465" i="10"/>
  <c r="C1465" i="10"/>
  <c r="D1465" i="10"/>
  <c r="A1466" i="10"/>
  <c r="B1466" i="10"/>
  <c r="C1466" i="10"/>
  <c r="D1466" i="10"/>
  <c r="A1467" i="10"/>
  <c r="B1467" i="10"/>
  <c r="C1467" i="10"/>
  <c r="D1467" i="10"/>
  <c r="A1468" i="10"/>
  <c r="B1468" i="10"/>
  <c r="C1468" i="10"/>
  <c r="D1468" i="10"/>
  <c r="A1469" i="10"/>
  <c r="B1469" i="10"/>
  <c r="C1469" i="10"/>
  <c r="D1469" i="10"/>
  <c r="A1470" i="10"/>
  <c r="B1470" i="10"/>
  <c r="C1470" i="10"/>
  <c r="D1470" i="10"/>
  <c r="A1471" i="10"/>
  <c r="B1471" i="10"/>
  <c r="C1471" i="10"/>
  <c r="D1471" i="10"/>
  <c r="A1472" i="10"/>
  <c r="B1472" i="10"/>
  <c r="C1472" i="10"/>
  <c r="D1472" i="10"/>
  <c r="A1473" i="10"/>
  <c r="B1473" i="10"/>
  <c r="C1473" i="10"/>
  <c r="D1473" i="10"/>
  <c r="A1474" i="10"/>
  <c r="B1474" i="10"/>
  <c r="C1474" i="10"/>
  <c r="D1474" i="10"/>
  <c r="A1475" i="10"/>
  <c r="B1475" i="10"/>
  <c r="C1475" i="10"/>
  <c r="D1475" i="10"/>
  <c r="A1476" i="10"/>
  <c r="B1476" i="10"/>
  <c r="C1476" i="10"/>
  <c r="D1476" i="10"/>
  <c r="A1477" i="10"/>
  <c r="B1477" i="10"/>
  <c r="C1477" i="10"/>
  <c r="D1477" i="10"/>
  <c r="A1478" i="10"/>
  <c r="B1478" i="10"/>
  <c r="C1478" i="10"/>
  <c r="D1478" i="10"/>
  <c r="A1479" i="10"/>
  <c r="B1479" i="10"/>
  <c r="C1479" i="10"/>
  <c r="D1479" i="10"/>
  <c r="A1480" i="10"/>
  <c r="B1480" i="10"/>
  <c r="C1480" i="10"/>
  <c r="D1480" i="10"/>
  <c r="A1481" i="10"/>
  <c r="B1481" i="10"/>
  <c r="C1481" i="10"/>
  <c r="D1481" i="10"/>
  <c r="A1482" i="10"/>
  <c r="B1482" i="10"/>
  <c r="C1482" i="10"/>
  <c r="D1482" i="10"/>
  <c r="A1483" i="10"/>
  <c r="B1483" i="10"/>
  <c r="C1483" i="10"/>
  <c r="D1483" i="10"/>
  <c r="A1484" i="10"/>
  <c r="B1484" i="10"/>
  <c r="C1484" i="10"/>
  <c r="D1484" i="10"/>
  <c r="A1485" i="10"/>
  <c r="B1485" i="10"/>
  <c r="C1485" i="10"/>
  <c r="D1485" i="10"/>
  <c r="A1486" i="10"/>
  <c r="B1486" i="10"/>
  <c r="C1486" i="10"/>
  <c r="D1486" i="10"/>
  <c r="A1487" i="10"/>
  <c r="B1487" i="10"/>
  <c r="C1487" i="10"/>
  <c r="D1487" i="10"/>
  <c r="A1488" i="10"/>
  <c r="B1488" i="10"/>
  <c r="C1488" i="10"/>
  <c r="D1488" i="10"/>
  <c r="A1489" i="10"/>
  <c r="B1489" i="10"/>
  <c r="C1489" i="10"/>
  <c r="D1489" i="10"/>
  <c r="A1490" i="10"/>
  <c r="B1490" i="10"/>
  <c r="C1490" i="10"/>
  <c r="D1490" i="10"/>
  <c r="A1491" i="10"/>
  <c r="B1491" i="10"/>
  <c r="C1491" i="10"/>
  <c r="D1491" i="10"/>
  <c r="A1492" i="10"/>
  <c r="B1492" i="10"/>
  <c r="C1492" i="10"/>
  <c r="D1492" i="10"/>
  <c r="A1493" i="10"/>
  <c r="B1493" i="10"/>
  <c r="C1493" i="10"/>
  <c r="D1493" i="10"/>
  <c r="A1494" i="10"/>
  <c r="B1494" i="10"/>
  <c r="C1494" i="10"/>
  <c r="D1494" i="10"/>
  <c r="A1495" i="10"/>
  <c r="B1495" i="10"/>
  <c r="C1495" i="10"/>
  <c r="D1495" i="10"/>
  <c r="A1496" i="10"/>
  <c r="B1496" i="10"/>
  <c r="C1496" i="10"/>
  <c r="D1496" i="10"/>
  <c r="A1497" i="10"/>
  <c r="B1497" i="10"/>
  <c r="C1497" i="10"/>
  <c r="D1497" i="10"/>
  <c r="A1498" i="10"/>
  <c r="B1498" i="10"/>
  <c r="C1498" i="10"/>
  <c r="D1498" i="10"/>
  <c r="A1499" i="10"/>
  <c r="B1499" i="10"/>
  <c r="C1499" i="10"/>
  <c r="D1499" i="10"/>
  <c r="A1500" i="10"/>
  <c r="B1500" i="10"/>
  <c r="C1500" i="10"/>
  <c r="D1500" i="10"/>
  <c r="A1501" i="10"/>
  <c r="B1501" i="10"/>
  <c r="C1501" i="10"/>
  <c r="D1501" i="10"/>
  <c r="A1502" i="10"/>
  <c r="B1502" i="10"/>
  <c r="C1502" i="10"/>
  <c r="D1502" i="10"/>
  <c r="A1503" i="10"/>
  <c r="B1503" i="10"/>
  <c r="C1503" i="10"/>
  <c r="D1503" i="10"/>
  <c r="A1504" i="10"/>
  <c r="B1504" i="10"/>
  <c r="C1504" i="10"/>
  <c r="D1504" i="10"/>
  <c r="A1505" i="10"/>
  <c r="B1505" i="10"/>
  <c r="C1505" i="10"/>
  <c r="D1505" i="10"/>
  <c r="A1506" i="10"/>
  <c r="B1506" i="10"/>
  <c r="C1506" i="10"/>
  <c r="D1506" i="10"/>
  <c r="A1507" i="10"/>
  <c r="B1507" i="10"/>
  <c r="C1507" i="10"/>
  <c r="D1507" i="10"/>
  <c r="A1508" i="10"/>
  <c r="B1508" i="10"/>
  <c r="C1508" i="10"/>
  <c r="D1508" i="10"/>
  <c r="A1509" i="10"/>
  <c r="B1509" i="10"/>
  <c r="C1509" i="10"/>
  <c r="D1509" i="10"/>
  <c r="A1510" i="10"/>
  <c r="B1510" i="10"/>
  <c r="C1510" i="10"/>
  <c r="D1510" i="10"/>
  <c r="A1511" i="10"/>
  <c r="B1511" i="10"/>
  <c r="C1511" i="10"/>
  <c r="D1511" i="10"/>
  <c r="A1512" i="10"/>
  <c r="B1512" i="10"/>
  <c r="C1512" i="10"/>
  <c r="D1512" i="10"/>
  <c r="A1513" i="10"/>
  <c r="B1513" i="10"/>
  <c r="C1513" i="10"/>
  <c r="D1513" i="10"/>
  <c r="A1514" i="10"/>
  <c r="B1514" i="10"/>
  <c r="C1514" i="10"/>
  <c r="D1514" i="10"/>
  <c r="A1515" i="10"/>
  <c r="B1515" i="10"/>
  <c r="C1515" i="10"/>
  <c r="D1515" i="10"/>
  <c r="A1516" i="10"/>
  <c r="B1516" i="10"/>
  <c r="C1516" i="10"/>
  <c r="D1516" i="10"/>
  <c r="A1517" i="10"/>
  <c r="B1517" i="10"/>
  <c r="C1517" i="10"/>
  <c r="D1517" i="10"/>
  <c r="A1518" i="10"/>
  <c r="B1518" i="10"/>
  <c r="C1518" i="10"/>
  <c r="D1518" i="10"/>
  <c r="A1519" i="10"/>
  <c r="B1519" i="10"/>
  <c r="C1519" i="10"/>
  <c r="D1519" i="10"/>
  <c r="A1520" i="10"/>
  <c r="B1520" i="10"/>
  <c r="C1520" i="10"/>
  <c r="D1520" i="10"/>
  <c r="A1521" i="10"/>
  <c r="B1521" i="10"/>
  <c r="C1521" i="10"/>
  <c r="D1521" i="10"/>
  <c r="A1522" i="10"/>
  <c r="B1522" i="10"/>
  <c r="C1522" i="10"/>
  <c r="D1522" i="10"/>
  <c r="A1523" i="10"/>
  <c r="B1523" i="10"/>
  <c r="C1523" i="10"/>
  <c r="D1523" i="10"/>
  <c r="A1524" i="10"/>
  <c r="B1524" i="10"/>
  <c r="C1524" i="10"/>
  <c r="D1524" i="10"/>
  <c r="A1525" i="10"/>
  <c r="B1525" i="10"/>
  <c r="C1525" i="10"/>
  <c r="D1525" i="10"/>
  <c r="A1526" i="10"/>
  <c r="B1526" i="10"/>
  <c r="C1526" i="10"/>
  <c r="D1526" i="10"/>
  <c r="A1527" i="10"/>
  <c r="B1527" i="10"/>
  <c r="C1527" i="10"/>
  <c r="D1527" i="10"/>
  <c r="A1528" i="10"/>
  <c r="B1528" i="10"/>
  <c r="C1528" i="10"/>
  <c r="D1528" i="10"/>
  <c r="A1529" i="10"/>
  <c r="B1529" i="10"/>
  <c r="C1529" i="10"/>
  <c r="D1529" i="10"/>
  <c r="A1530" i="10"/>
  <c r="B1530" i="10"/>
  <c r="C1530" i="10"/>
  <c r="D1530" i="10"/>
  <c r="A1531" i="10"/>
  <c r="B1531" i="10"/>
  <c r="C1531" i="10"/>
  <c r="D1531" i="10"/>
  <c r="A1532" i="10"/>
  <c r="B1532" i="10"/>
  <c r="C1532" i="10"/>
  <c r="D1532" i="10"/>
  <c r="A1533" i="10"/>
  <c r="B1533" i="10"/>
  <c r="C1533" i="10"/>
  <c r="D1533" i="10"/>
  <c r="A1534" i="10"/>
  <c r="B1534" i="10"/>
  <c r="C1534" i="10"/>
  <c r="D1534" i="10"/>
  <c r="A1535" i="10"/>
  <c r="B1535" i="10"/>
  <c r="C1535" i="10"/>
  <c r="D1535" i="10"/>
  <c r="A1536" i="10"/>
  <c r="B1536" i="10"/>
  <c r="C1536" i="10"/>
  <c r="D1536" i="10"/>
  <c r="A1537" i="10"/>
  <c r="B1537" i="10"/>
  <c r="C1537" i="10"/>
  <c r="D1537" i="10"/>
  <c r="A1538" i="10"/>
  <c r="B1538" i="10"/>
  <c r="C1538" i="10"/>
  <c r="D1538" i="10"/>
  <c r="A1539" i="10"/>
  <c r="B1539" i="10"/>
  <c r="C1539" i="10"/>
  <c r="D1539" i="10"/>
  <c r="A1540" i="10"/>
  <c r="B1540" i="10"/>
  <c r="C1540" i="10"/>
  <c r="D1540" i="10"/>
  <c r="A1541" i="10"/>
  <c r="B1541" i="10"/>
  <c r="C1541" i="10"/>
  <c r="D1541" i="10"/>
  <c r="A1542" i="10"/>
  <c r="B1542" i="10"/>
  <c r="C1542" i="10"/>
  <c r="D1542" i="10"/>
  <c r="A1543" i="10"/>
  <c r="B1543" i="10"/>
  <c r="C1543" i="10"/>
  <c r="D1543" i="10"/>
  <c r="A1544" i="10"/>
  <c r="B1544" i="10"/>
  <c r="C1544" i="10"/>
  <c r="D1544" i="10"/>
  <c r="A1545" i="10"/>
  <c r="B1545" i="10"/>
  <c r="C1545" i="10"/>
  <c r="D1545" i="10"/>
  <c r="A1546" i="10"/>
  <c r="B1546" i="10"/>
  <c r="C1546" i="10"/>
  <c r="D1546" i="10"/>
  <c r="A1547" i="10"/>
  <c r="B1547" i="10"/>
  <c r="C1547" i="10"/>
  <c r="D1547" i="10"/>
  <c r="A1548" i="10"/>
  <c r="B1548" i="10"/>
  <c r="C1548" i="10"/>
  <c r="D1548" i="10"/>
  <c r="A1549" i="10"/>
  <c r="B1549" i="10"/>
  <c r="C1549" i="10"/>
  <c r="D1549" i="10"/>
  <c r="A1550" i="10"/>
  <c r="B1550" i="10"/>
  <c r="C1550" i="10"/>
  <c r="D1550" i="10"/>
  <c r="A1551" i="10"/>
  <c r="B1551" i="10"/>
  <c r="C1551" i="10"/>
  <c r="D1551" i="10"/>
  <c r="A1552" i="10"/>
  <c r="B1552" i="10"/>
  <c r="C1552" i="10"/>
  <c r="D1552" i="10"/>
  <c r="A1553" i="10"/>
  <c r="B1553" i="10"/>
  <c r="C1553" i="10"/>
  <c r="D1553" i="10"/>
  <c r="A1554" i="10"/>
  <c r="B1554" i="10"/>
  <c r="C1554" i="10"/>
  <c r="D1554" i="10"/>
  <c r="A1555" i="10"/>
  <c r="B1555" i="10"/>
  <c r="C1555" i="10"/>
  <c r="D1555" i="10"/>
  <c r="A1556" i="10"/>
  <c r="B1556" i="10"/>
  <c r="C1556" i="10"/>
  <c r="D1556" i="10"/>
  <c r="A1557" i="10"/>
  <c r="B1557" i="10"/>
  <c r="C1557" i="10"/>
  <c r="D1557" i="10"/>
  <c r="A1558" i="10"/>
  <c r="B1558" i="10"/>
  <c r="C1558" i="10"/>
  <c r="D1558" i="10"/>
  <c r="A1559" i="10"/>
  <c r="B1559" i="10"/>
  <c r="C1559" i="10"/>
  <c r="D1559" i="10"/>
  <c r="A1560" i="10"/>
  <c r="B1560" i="10"/>
  <c r="C1560" i="10"/>
  <c r="D1560" i="10"/>
  <c r="A1561" i="10"/>
  <c r="B1561" i="10"/>
  <c r="C1561" i="10"/>
  <c r="D1561" i="10"/>
  <c r="A1562" i="10"/>
  <c r="B1562" i="10"/>
  <c r="C1562" i="10"/>
  <c r="D1562" i="10"/>
  <c r="A1563" i="10"/>
  <c r="B1563" i="10"/>
  <c r="C1563" i="10"/>
  <c r="D1563" i="10"/>
  <c r="A1564" i="10"/>
  <c r="B1564" i="10"/>
  <c r="C1564" i="10"/>
  <c r="D1564" i="10"/>
  <c r="A1565" i="10"/>
  <c r="B1565" i="10"/>
  <c r="C1565" i="10"/>
  <c r="D1565" i="10"/>
  <c r="A1566" i="10"/>
  <c r="B1566" i="10"/>
  <c r="C1566" i="10"/>
  <c r="D1566" i="10"/>
  <c r="A1567" i="10"/>
  <c r="B1567" i="10"/>
  <c r="C1567" i="10"/>
  <c r="D1567" i="10"/>
  <c r="A1568" i="10"/>
  <c r="B1568" i="10"/>
  <c r="C1568" i="10"/>
  <c r="D1568" i="10"/>
  <c r="A1569" i="10"/>
  <c r="B1569" i="10"/>
  <c r="C1569" i="10"/>
  <c r="D1569" i="10"/>
  <c r="A1570" i="10"/>
  <c r="B1570" i="10"/>
  <c r="C1570" i="10"/>
  <c r="D1570" i="10"/>
  <c r="A1571" i="10"/>
  <c r="B1571" i="10"/>
  <c r="C1571" i="10"/>
  <c r="D1571" i="10"/>
  <c r="A1572" i="10"/>
  <c r="B1572" i="10"/>
  <c r="C1572" i="10"/>
  <c r="D1572" i="10"/>
  <c r="A1573" i="10"/>
  <c r="B1573" i="10"/>
  <c r="C1573" i="10"/>
  <c r="D1573" i="10"/>
  <c r="A1574" i="10"/>
  <c r="B1574" i="10"/>
  <c r="C1574" i="10"/>
  <c r="D1574" i="10"/>
  <c r="A1575" i="10"/>
  <c r="B1575" i="10"/>
  <c r="C1575" i="10"/>
  <c r="D1575" i="10"/>
  <c r="A1576" i="10"/>
  <c r="B1576" i="10"/>
  <c r="C1576" i="10"/>
  <c r="D1576" i="10"/>
  <c r="A1577" i="10"/>
  <c r="B1577" i="10"/>
  <c r="C1577" i="10"/>
  <c r="D1577" i="10"/>
  <c r="A1578" i="10"/>
  <c r="B1578" i="10"/>
  <c r="C1578" i="10"/>
  <c r="D1578" i="10"/>
  <c r="A1579" i="10"/>
  <c r="B1579" i="10"/>
  <c r="C1579" i="10"/>
  <c r="D1579" i="10"/>
  <c r="A1580" i="10"/>
  <c r="B1580" i="10"/>
  <c r="C1580" i="10"/>
  <c r="D1580" i="10"/>
  <c r="A1581" i="10"/>
  <c r="B1581" i="10"/>
  <c r="C1581" i="10"/>
  <c r="D1581" i="10"/>
  <c r="A1582" i="10"/>
  <c r="B1582" i="10"/>
  <c r="C1582" i="10"/>
  <c r="D1582" i="10"/>
  <c r="A1583" i="10"/>
  <c r="B1583" i="10"/>
  <c r="C1583" i="10"/>
  <c r="D1583" i="10"/>
  <c r="A1584" i="10"/>
  <c r="B1584" i="10"/>
  <c r="C1584" i="10"/>
  <c r="D1584" i="10"/>
  <c r="A1585" i="10"/>
  <c r="B1585" i="10"/>
  <c r="C1585" i="10"/>
  <c r="D1585" i="10"/>
  <c r="A1586" i="10"/>
  <c r="B1586" i="10"/>
  <c r="C1586" i="10"/>
  <c r="D1586" i="10"/>
  <c r="A1587" i="10"/>
  <c r="B1587" i="10"/>
  <c r="C1587" i="10"/>
  <c r="D1587" i="10"/>
  <c r="A1588" i="10"/>
  <c r="B1588" i="10"/>
  <c r="C1588" i="10"/>
  <c r="D1588" i="10"/>
  <c r="A1589" i="10"/>
  <c r="B1589" i="10"/>
  <c r="C1589" i="10"/>
  <c r="D1589" i="10"/>
  <c r="A1590" i="10"/>
  <c r="B1590" i="10"/>
  <c r="C1590" i="10"/>
  <c r="D1590" i="10"/>
  <c r="A1591" i="10"/>
  <c r="B1591" i="10"/>
  <c r="C1591" i="10"/>
  <c r="D1591" i="10"/>
  <c r="A1592" i="10"/>
  <c r="B1592" i="10"/>
  <c r="C1592" i="10"/>
  <c r="D1592" i="10"/>
  <c r="A1593" i="10"/>
  <c r="B1593" i="10"/>
  <c r="C1593" i="10"/>
  <c r="D1593" i="10"/>
  <c r="A1594" i="10"/>
  <c r="B1594" i="10"/>
  <c r="C1594" i="10"/>
  <c r="D1594" i="10"/>
  <c r="A1595" i="10"/>
  <c r="B1595" i="10"/>
  <c r="C1595" i="10"/>
  <c r="D1595" i="10"/>
  <c r="A1596" i="10"/>
  <c r="B1596" i="10"/>
  <c r="C1596" i="10"/>
  <c r="D1596" i="10"/>
  <c r="A1597" i="10"/>
  <c r="B1597" i="10"/>
  <c r="C1597" i="10"/>
  <c r="D1597" i="10"/>
  <c r="A1598" i="10"/>
  <c r="B1598" i="10"/>
  <c r="C1598" i="10"/>
  <c r="D1598" i="10"/>
  <c r="A1599" i="10"/>
  <c r="B1599" i="10"/>
  <c r="C1599" i="10"/>
  <c r="D1599" i="10"/>
  <c r="A1600" i="10"/>
  <c r="B1600" i="10"/>
  <c r="C1600" i="10"/>
  <c r="D1600" i="10"/>
  <c r="A1601" i="10"/>
  <c r="B1601" i="10"/>
  <c r="C1601" i="10"/>
  <c r="D1601" i="10"/>
  <c r="A1602" i="10"/>
  <c r="B1602" i="10"/>
  <c r="C1602" i="10"/>
  <c r="D1602" i="10"/>
  <c r="A1603" i="10"/>
  <c r="B1603" i="10"/>
  <c r="C1603" i="10"/>
  <c r="D1603" i="10"/>
  <c r="A1604" i="10"/>
  <c r="B1604" i="10"/>
  <c r="C1604" i="10"/>
  <c r="D1604" i="10"/>
  <c r="A1605" i="10"/>
  <c r="B1605" i="10"/>
  <c r="C1605" i="10"/>
  <c r="D1605" i="10"/>
  <c r="A1606" i="10"/>
  <c r="B1606" i="10"/>
  <c r="C1606" i="10"/>
  <c r="D1606" i="10"/>
  <c r="A1607" i="10"/>
  <c r="B1607" i="10"/>
  <c r="C1607" i="10"/>
  <c r="D1607" i="10"/>
  <c r="A1608" i="10"/>
  <c r="B1608" i="10"/>
  <c r="C1608" i="10"/>
  <c r="D1608" i="10"/>
  <c r="A1609" i="10"/>
  <c r="B1609" i="10"/>
  <c r="C1609" i="10"/>
  <c r="D1609" i="10"/>
  <c r="A1610" i="10"/>
  <c r="B1610" i="10"/>
  <c r="C1610" i="10"/>
  <c r="D1610" i="10"/>
  <c r="A1611" i="10"/>
  <c r="B1611" i="10"/>
  <c r="C1611" i="10"/>
  <c r="D1611" i="10"/>
  <c r="A1612" i="10"/>
  <c r="B1612" i="10"/>
  <c r="C1612" i="10"/>
  <c r="D1612" i="10"/>
  <c r="A1613" i="10"/>
  <c r="B1613" i="10"/>
  <c r="C1613" i="10"/>
  <c r="D1613" i="10"/>
  <c r="A1614" i="10"/>
  <c r="B1614" i="10"/>
  <c r="C1614" i="10"/>
  <c r="D1614" i="10"/>
  <c r="A1615" i="10"/>
  <c r="B1615" i="10"/>
  <c r="C1615" i="10"/>
  <c r="D1615" i="10"/>
  <c r="A1616" i="10"/>
  <c r="B1616" i="10"/>
  <c r="C1616" i="10"/>
  <c r="D1616" i="10"/>
  <c r="A1617" i="10"/>
  <c r="B1617" i="10"/>
  <c r="C1617" i="10"/>
  <c r="D1617" i="10"/>
  <c r="A1618" i="10"/>
  <c r="B1618" i="10"/>
  <c r="C1618" i="10"/>
  <c r="D1618" i="10"/>
  <c r="A1619" i="10"/>
  <c r="B1619" i="10"/>
  <c r="C1619" i="10"/>
  <c r="D1619" i="10"/>
  <c r="A1620" i="10"/>
  <c r="B1620" i="10"/>
  <c r="C1620" i="10"/>
  <c r="D1620" i="10"/>
  <c r="A1621" i="10"/>
  <c r="B1621" i="10"/>
  <c r="C1621" i="10"/>
  <c r="D1621" i="10"/>
  <c r="A1622" i="10"/>
  <c r="B1622" i="10"/>
  <c r="C1622" i="10"/>
  <c r="D1622" i="10"/>
  <c r="A1623" i="10"/>
  <c r="B1623" i="10"/>
  <c r="C1623" i="10"/>
  <c r="D1623" i="10"/>
  <c r="A1624" i="10"/>
  <c r="B1624" i="10"/>
  <c r="C1624" i="10"/>
  <c r="D1624" i="10"/>
  <c r="A1625" i="10"/>
  <c r="B1625" i="10"/>
  <c r="C1625" i="10"/>
  <c r="D1625" i="10"/>
  <c r="A1626" i="10"/>
  <c r="B1626" i="10"/>
  <c r="C1626" i="10"/>
  <c r="D1626" i="10"/>
  <c r="A1627" i="10"/>
  <c r="B1627" i="10"/>
  <c r="C1627" i="10"/>
  <c r="D1627" i="10"/>
  <c r="A1628" i="10"/>
  <c r="B1628" i="10"/>
  <c r="C1628" i="10"/>
  <c r="D1628" i="10"/>
  <c r="A1629" i="10"/>
  <c r="B1629" i="10"/>
  <c r="C1629" i="10"/>
  <c r="D1629" i="10"/>
  <c r="A1630" i="10"/>
  <c r="B1630" i="10"/>
  <c r="C1630" i="10"/>
  <c r="D1630" i="10"/>
  <c r="A1631" i="10"/>
  <c r="B1631" i="10"/>
  <c r="C1631" i="10"/>
  <c r="D1631" i="10"/>
  <c r="A1632" i="10"/>
  <c r="B1632" i="10"/>
  <c r="C1632" i="10"/>
  <c r="D1632" i="10"/>
  <c r="A1633" i="10"/>
  <c r="B1633" i="10"/>
  <c r="C1633" i="10"/>
  <c r="D1633" i="10"/>
  <c r="A1634" i="10"/>
  <c r="B1634" i="10"/>
  <c r="C1634" i="10"/>
  <c r="D1634" i="10"/>
  <c r="A1635" i="10"/>
  <c r="B1635" i="10"/>
  <c r="C1635" i="10"/>
  <c r="D1635" i="10"/>
  <c r="A1636" i="10"/>
  <c r="B1636" i="10"/>
  <c r="C1636" i="10"/>
  <c r="D1636" i="10"/>
  <c r="A1637" i="10"/>
  <c r="B1637" i="10"/>
  <c r="C1637" i="10"/>
  <c r="D1637" i="10"/>
  <c r="A1638" i="10"/>
  <c r="B1638" i="10"/>
  <c r="C1638" i="10"/>
  <c r="D1638" i="10"/>
  <c r="A1639" i="10"/>
  <c r="B1639" i="10"/>
  <c r="C1639" i="10"/>
  <c r="D1639" i="10"/>
  <c r="A1640" i="10"/>
  <c r="B1640" i="10"/>
  <c r="C1640" i="10"/>
  <c r="D1640" i="10"/>
  <c r="A1641" i="10"/>
  <c r="B1641" i="10"/>
  <c r="C1641" i="10"/>
  <c r="D1641" i="10"/>
  <c r="A1642" i="10"/>
  <c r="B1642" i="10"/>
  <c r="C1642" i="10"/>
  <c r="D1642" i="10"/>
  <c r="A1643" i="10"/>
  <c r="B1643" i="10"/>
  <c r="C1643" i="10"/>
  <c r="D1643" i="10"/>
  <c r="A1644" i="10"/>
  <c r="B1644" i="10"/>
  <c r="C1644" i="10"/>
  <c r="D1644" i="10"/>
  <c r="A1645" i="10"/>
  <c r="B1645" i="10"/>
  <c r="C1645" i="10"/>
  <c r="D1645" i="10"/>
  <c r="A1646" i="10"/>
  <c r="B1646" i="10"/>
  <c r="C1646" i="10"/>
  <c r="D1646" i="10"/>
  <c r="A1647" i="10"/>
  <c r="B1647" i="10"/>
  <c r="C1647" i="10"/>
  <c r="D1647" i="10"/>
  <c r="A1648" i="10"/>
  <c r="B1648" i="10"/>
  <c r="C1648" i="10"/>
  <c r="D1648" i="10"/>
  <c r="A1649" i="10"/>
  <c r="B1649" i="10"/>
  <c r="C1649" i="10"/>
  <c r="D1649" i="10"/>
  <c r="A1650" i="10"/>
  <c r="B1650" i="10"/>
  <c r="C1650" i="10"/>
  <c r="D1650" i="10"/>
  <c r="A1651" i="10"/>
  <c r="B1651" i="10"/>
  <c r="C1651" i="10"/>
  <c r="D1651" i="10"/>
  <c r="A1652" i="10"/>
  <c r="B1652" i="10"/>
  <c r="C1652" i="10"/>
  <c r="D1652" i="10"/>
  <c r="A1653" i="10"/>
  <c r="B1653" i="10"/>
  <c r="C1653" i="10"/>
  <c r="D1653" i="10"/>
  <c r="A1654" i="10"/>
  <c r="B1654" i="10"/>
  <c r="C1654" i="10"/>
  <c r="D1654" i="10"/>
  <c r="A1655" i="10"/>
  <c r="B1655" i="10"/>
  <c r="C1655" i="10"/>
  <c r="D1655" i="10"/>
  <c r="A1656" i="10"/>
  <c r="B1656" i="10"/>
  <c r="C1656" i="10"/>
  <c r="D1656" i="10"/>
  <c r="A1657" i="10"/>
  <c r="B1657" i="10"/>
  <c r="C1657" i="10"/>
  <c r="D1657" i="10"/>
  <c r="A1658" i="10"/>
  <c r="B1658" i="10"/>
  <c r="C1658" i="10"/>
  <c r="D1658" i="10"/>
  <c r="A1659" i="10"/>
  <c r="B1659" i="10"/>
  <c r="C1659" i="10"/>
  <c r="D1659" i="10"/>
  <c r="A1660" i="10"/>
  <c r="B1660" i="10"/>
  <c r="C1660" i="10"/>
  <c r="D1660" i="10"/>
  <c r="A1661" i="10"/>
  <c r="B1661" i="10"/>
  <c r="C1661" i="10"/>
  <c r="D1661" i="10"/>
  <c r="A5040" i="16"/>
  <c r="B5040" i="16"/>
  <c r="C5040" i="16"/>
  <c r="D5040" i="16"/>
  <c r="A5041" i="16"/>
  <c r="B5041" i="16"/>
  <c r="C5041" i="16"/>
  <c r="D5041" i="16"/>
  <c r="A5042" i="16"/>
  <c r="B5042" i="16"/>
  <c r="C5042" i="16"/>
  <c r="D5042" i="16"/>
  <c r="A5043" i="16"/>
  <c r="B5043" i="16"/>
  <c r="C5043" i="16"/>
  <c r="D5043" i="16"/>
  <c r="A5044" i="16"/>
  <c r="B5044" i="16"/>
  <c r="C5044" i="16"/>
  <c r="D5044" i="16"/>
  <c r="A5045" i="16"/>
  <c r="B5045" i="16"/>
  <c r="C5045" i="16"/>
  <c r="D5045" i="16"/>
  <c r="A5046" i="16"/>
  <c r="B5046" i="16"/>
  <c r="C5046" i="16"/>
  <c r="D5046" i="16"/>
  <c r="A5047" i="16"/>
  <c r="B5047" i="16"/>
  <c r="C5047" i="16"/>
  <c r="D5047" i="16"/>
  <c r="A5048" i="16"/>
  <c r="B5048" i="16"/>
  <c r="C5048" i="16"/>
  <c r="D5048" i="16"/>
  <c r="A5049" i="16"/>
  <c r="B5049" i="16"/>
  <c r="C5049" i="16"/>
  <c r="D5049" i="16"/>
  <c r="A5050" i="16"/>
  <c r="B5050" i="16"/>
  <c r="C5050" i="16"/>
  <c r="D5050" i="16"/>
  <c r="A5051" i="16"/>
  <c r="B5051" i="16"/>
  <c r="C5051" i="16"/>
  <c r="D5051" i="16"/>
  <c r="A5052" i="16"/>
  <c r="B5052" i="16"/>
  <c r="C5052" i="16"/>
  <c r="D5052" i="16"/>
  <c r="A5053" i="16"/>
  <c r="B5053" i="16"/>
  <c r="C5053" i="16"/>
  <c r="D5053" i="16"/>
  <c r="A5054" i="16"/>
  <c r="B5054" i="16"/>
  <c r="C5054" i="16"/>
  <c r="D5054" i="16"/>
  <c r="A5055" i="16"/>
  <c r="B5055" i="16"/>
  <c r="C5055" i="16"/>
  <c r="D5055" i="16"/>
  <c r="A5056" i="16"/>
  <c r="B5056" i="16"/>
  <c r="C5056" i="16"/>
  <c r="D5056" i="16"/>
  <c r="A5057" i="16"/>
  <c r="B5057" i="16"/>
  <c r="C5057" i="16"/>
  <c r="D5057" i="16"/>
  <c r="A5058" i="16"/>
  <c r="B5058" i="16"/>
  <c r="C5058" i="16"/>
  <c r="D5058" i="16"/>
  <c r="A5059" i="16"/>
  <c r="B5059" i="16"/>
  <c r="C5059" i="16"/>
  <c r="D5059" i="16"/>
  <c r="A5060" i="16"/>
  <c r="B5060" i="16"/>
  <c r="C5060" i="16"/>
  <c r="D5060" i="16"/>
  <c r="A5061" i="16"/>
  <c r="B5061" i="16"/>
  <c r="C5061" i="16"/>
  <c r="D5061" i="16"/>
  <c r="A5062" i="16"/>
  <c r="B5062" i="16"/>
  <c r="C5062" i="16"/>
  <c r="D5062" i="16"/>
  <c r="A5063" i="16"/>
  <c r="B5063" i="16"/>
  <c r="C5063" i="16"/>
  <c r="D5063" i="16"/>
  <c r="A5064" i="16"/>
  <c r="B5064" i="16"/>
  <c r="C5064" i="16"/>
  <c r="D5064" i="16"/>
  <c r="A5065" i="16"/>
  <c r="B5065" i="16"/>
  <c r="C5065" i="16"/>
  <c r="D5065" i="16"/>
  <c r="A5066" i="16"/>
  <c r="B5066" i="16"/>
  <c r="C5066" i="16"/>
  <c r="D5066" i="16"/>
  <c r="A5067" i="16"/>
  <c r="B5067" i="16"/>
  <c r="C5067" i="16"/>
  <c r="D5067" i="16"/>
  <c r="A5068" i="16"/>
  <c r="B5068" i="16"/>
  <c r="C5068" i="16"/>
  <c r="D5068" i="16"/>
  <c r="A5069" i="16"/>
  <c r="B5069" i="16"/>
  <c r="C5069" i="16"/>
  <c r="D5069" i="16"/>
  <c r="A5070" i="16"/>
  <c r="B5070" i="16"/>
  <c r="C5070" i="16"/>
  <c r="D5070" i="16"/>
  <c r="A5071" i="16"/>
  <c r="B5071" i="16"/>
  <c r="C5071" i="16"/>
  <c r="D5071" i="16"/>
  <c r="A5072" i="16"/>
  <c r="B5072" i="16"/>
  <c r="C5072" i="16"/>
  <c r="D5072" i="16"/>
  <c r="A5073" i="16"/>
  <c r="B5073" i="16"/>
  <c r="C5073" i="16"/>
  <c r="D5073" i="16"/>
  <c r="A5074" i="16"/>
  <c r="B5074" i="16"/>
  <c r="C5074" i="16"/>
  <c r="D5074" i="16"/>
  <c r="A5075" i="16"/>
  <c r="B5075" i="16"/>
  <c r="C5075" i="16"/>
  <c r="D5075" i="16"/>
  <c r="A5076" i="16"/>
  <c r="B5076" i="16"/>
  <c r="C5076" i="16"/>
  <c r="D5076" i="16"/>
  <c r="A5077" i="16"/>
  <c r="B5077" i="16"/>
  <c r="C5077" i="16"/>
  <c r="D5077" i="16"/>
  <c r="A5078" i="16"/>
  <c r="B5078" i="16"/>
  <c r="C5078" i="16"/>
  <c r="D5078" i="16"/>
  <c r="A5079" i="16"/>
  <c r="B5079" i="16"/>
  <c r="C5079" i="16"/>
  <c r="D5079" i="16"/>
  <c r="A5080" i="16"/>
  <c r="B5080" i="16"/>
  <c r="C5080" i="16"/>
  <c r="D5080" i="16"/>
  <c r="A5081" i="16"/>
  <c r="B5081" i="16"/>
  <c r="C5081" i="16"/>
  <c r="D5081" i="16"/>
  <c r="A5082" i="16"/>
  <c r="B5082" i="16"/>
  <c r="C5082" i="16"/>
  <c r="D5082" i="16"/>
  <c r="A5083" i="16"/>
  <c r="B5083" i="16"/>
  <c r="C5083" i="16"/>
  <c r="D5083" i="16"/>
  <c r="A5084" i="16"/>
  <c r="B5084" i="16"/>
  <c r="C5084" i="16"/>
  <c r="D5084" i="16"/>
  <c r="A5085" i="16"/>
  <c r="B5085" i="16"/>
  <c r="C5085" i="16"/>
  <c r="D5085" i="16"/>
  <c r="A5086" i="16"/>
  <c r="B5086" i="16"/>
  <c r="C5086" i="16"/>
  <c r="D5086" i="16"/>
  <c r="A5087" i="16"/>
  <c r="B5087" i="16"/>
  <c r="C5087" i="16"/>
  <c r="D5087" i="16"/>
  <c r="A5088" i="16"/>
  <c r="B5088" i="16"/>
  <c r="C5088" i="16"/>
  <c r="D5088" i="16"/>
  <c r="A5089" i="16"/>
  <c r="B5089" i="16"/>
  <c r="C5089" i="16"/>
  <c r="D5089" i="16"/>
  <c r="A5090" i="16"/>
  <c r="B5090" i="16"/>
  <c r="C5090" i="16"/>
  <c r="D5090" i="16"/>
  <c r="A5091" i="16"/>
  <c r="B5091" i="16"/>
  <c r="C5091" i="16"/>
  <c r="D5091" i="16"/>
  <c r="A5092" i="16"/>
  <c r="B5092" i="16"/>
  <c r="C5092" i="16"/>
  <c r="D5092" i="16"/>
  <c r="A5093" i="16"/>
  <c r="B5093" i="16"/>
  <c r="C5093" i="16"/>
  <c r="D5093" i="16"/>
  <c r="A5094" i="16"/>
  <c r="B5094" i="16"/>
  <c r="C5094" i="16"/>
  <c r="D5094" i="16"/>
  <c r="A5095" i="16"/>
  <c r="B5095" i="16"/>
  <c r="C5095" i="16"/>
  <c r="D5095" i="16"/>
  <c r="A5096" i="16"/>
  <c r="B5096" i="16"/>
  <c r="C5096" i="16"/>
  <c r="D5096" i="16"/>
  <c r="A5097" i="16"/>
  <c r="B5097" i="16"/>
  <c r="C5097" i="16"/>
  <c r="D5097" i="16"/>
  <c r="A5098" i="16"/>
  <c r="B5098" i="16"/>
  <c r="C5098" i="16"/>
  <c r="D5098" i="16"/>
  <c r="A5099" i="16"/>
  <c r="B5099" i="16"/>
  <c r="C5099" i="16"/>
  <c r="D5099" i="16"/>
  <c r="A5100" i="16"/>
  <c r="B5100" i="16"/>
  <c r="C5100" i="16"/>
  <c r="D5100" i="16"/>
  <c r="A5101" i="16"/>
  <c r="B5101" i="16"/>
  <c r="C5101" i="16"/>
  <c r="D5101" i="16"/>
  <c r="A5102" i="16"/>
  <c r="B5102" i="16"/>
  <c r="C5102" i="16"/>
  <c r="D5102" i="16"/>
  <c r="A5103" i="16"/>
  <c r="B5103" i="16"/>
  <c r="C5103" i="16"/>
  <c r="D5103" i="16"/>
  <c r="A5104" i="16"/>
  <c r="B5104" i="16"/>
  <c r="C5104" i="16"/>
  <c r="D5104" i="16"/>
  <c r="A5105" i="16"/>
  <c r="B5105" i="16"/>
  <c r="C5105" i="16"/>
  <c r="D5105" i="16"/>
  <c r="A5106" i="16"/>
  <c r="B5106" i="16"/>
  <c r="C5106" i="16"/>
  <c r="D5106" i="16"/>
  <c r="A5107" i="16"/>
  <c r="B5107" i="16"/>
  <c r="C5107" i="16"/>
  <c r="D5107" i="16"/>
  <c r="A5108" i="16"/>
  <c r="B5108" i="16"/>
  <c r="C5108" i="16"/>
  <c r="D5108" i="16"/>
  <c r="A5109" i="16"/>
  <c r="B5109" i="16"/>
  <c r="C5109" i="16"/>
  <c r="D5109" i="16"/>
  <c r="A5110" i="16"/>
  <c r="B5110" i="16"/>
  <c r="C5110" i="16"/>
  <c r="D5110" i="16"/>
  <c r="A5111" i="16"/>
  <c r="B5111" i="16"/>
  <c r="C5111" i="16"/>
  <c r="D5111" i="16"/>
  <c r="A5112" i="16"/>
  <c r="B5112" i="16"/>
  <c r="C5112" i="16"/>
  <c r="D5112" i="16"/>
  <c r="A5113" i="16"/>
  <c r="B5113" i="16"/>
  <c r="C5113" i="16"/>
  <c r="D5113" i="16"/>
  <c r="A5114" i="16"/>
  <c r="B5114" i="16"/>
  <c r="C5114" i="16"/>
  <c r="D5114" i="16"/>
  <c r="A5115" i="16"/>
  <c r="B5115" i="16"/>
  <c r="C5115" i="16"/>
  <c r="D5115" i="16"/>
  <c r="A5116" i="16"/>
  <c r="B5116" i="16"/>
  <c r="C5116" i="16"/>
  <c r="D5116" i="16"/>
  <c r="A5117" i="16"/>
  <c r="B5117" i="16"/>
  <c r="C5117" i="16"/>
  <c r="D5117" i="16"/>
  <c r="A5118" i="16"/>
  <c r="B5118" i="16"/>
  <c r="C5118" i="16"/>
  <c r="D5118" i="16"/>
  <c r="A5119" i="16"/>
  <c r="B5119" i="16"/>
  <c r="C5119" i="16"/>
  <c r="D5119" i="16"/>
  <c r="A5120" i="16"/>
  <c r="B5120" i="16"/>
  <c r="C5120" i="16"/>
  <c r="D5120" i="16"/>
  <c r="A5121" i="16"/>
  <c r="B5121" i="16"/>
  <c r="C5121" i="16"/>
  <c r="D5121" i="16"/>
  <c r="A5122" i="16"/>
  <c r="B5122" i="16"/>
  <c r="C5122" i="16"/>
  <c r="D5122" i="16"/>
  <c r="A5123" i="16"/>
  <c r="B5123" i="16"/>
  <c r="C5123" i="16"/>
  <c r="D5123" i="16"/>
  <c r="A5124" i="16"/>
  <c r="B5124" i="16"/>
  <c r="C5124" i="16"/>
  <c r="D5124" i="16"/>
  <c r="A5125" i="16"/>
  <c r="B5125" i="16"/>
  <c r="C5125" i="16"/>
  <c r="D5125" i="16"/>
  <c r="A5126" i="16"/>
  <c r="B5126" i="16"/>
  <c r="C5126" i="16"/>
  <c r="D5126" i="16"/>
  <c r="A5127" i="16"/>
  <c r="B5127" i="16"/>
  <c r="C5127" i="16"/>
  <c r="D5127" i="16"/>
  <c r="A5128" i="16"/>
  <c r="B5128" i="16"/>
  <c r="C5128" i="16"/>
  <c r="D5128" i="16"/>
  <c r="A5129" i="16"/>
  <c r="B5129" i="16"/>
  <c r="C5129" i="16"/>
  <c r="D5129" i="16"/>
  <c r="A5130" i="16"/>
  <c r="B5130" i="16"/>
  <c r="C5130" i="16"/>
  <c r="D5130" i="16"/>
  <c r="A5131" i="16"/>
  <c r="B5131" i="16"/>
  <c r="C5131" i="16"/>
  <c r="D5131" i="16"/>
  <c r="A5132" i="16"/>
  <c r="B5132" i="16"/>
  <c r="C5132" i="16"/>
  <c r="D5132" i="16"/>
  <c r="A5133" i="16"/>
  <c r="B5133" i="16"/>
  <c r="C5133" i="16"/>
  <c r="D5133" i="16"/>
  <c r="A5134" i="16"/>
  <c r="B5134" i="16"/>
  <c r="C5134" i="16"/>
  <c r="D5134" i="16"/>
  <c r="A5135" i="16"/>
  <c r="B5135" i="16"/>
  <c r="C5135" i="16"/>
  <c r="D5135" i="16"/>
  <c r="A5136" i="16"/>
  <c r="B5136" i="16"/>
  <c r="C5136" i="16"/>
  <c r="D5136" i="16"/>
  <c r="A5137" i="16"/>
  <c r="B5137" i="16"/>
  <c r="C5137" i="16"/>
  <c r="D5137" i="16"/>
  <c r="A5138" i="16"/>
  <c r="B5138" i="16"/>
  <c r="C5138" i="16"/>
  <c r="D5138" i="16"/>
  <c r="A5139" i="16"/>
  <c r="B5139" i="16"/>
  <c r="C5139" i="16"/>
  <c r="D5139" i="16"/>
  <c r="A5140" i="16"/>
  <c r="B5140" i="16"/>
  <c r="C5140" i="16"/>
  <c r="D5140" i="16"/>
  <c r="A5141" i="16"/>
  <c r="B5141" i="16"/>
  <c r="C5141" i="16"/>
  <c r="D5141" i="16"/>
  <c r="A5142" i="16"/>
  <c r="B5142" i="16"/>
  <c r="C5142" i="16"/>
  <c r="D5142" i="16"/>
  <c r="A5143" i="16"/>
  <c r="B5143" i="16"/>
  <c r="C5143" i="16"/>
  <c r="D5143" i="16"/>
  <c r="A5144" i="16"/>
  <c r="B5144" i="16"/>
  <c r="C5144" i="16"/>
  <c r="D5144" i="16"/>
  <c r="A5145" i="16"/>
  <c r="B5145" i="16"/>
  <c r="C5145" i="16"/>
  <c r="D5145" i="16"/>
  <c r="A5146" i="16"/>
  <c r="B5146" i="16"/>
  <c r="C5146" i="16"/>
  <c r="D5146" i="16"/>
  <c r="A5147" i="16"/>
  <c r="B5147" i="16"/>
  <c r="C5147" i="16"/>
  <c r="D5147" i="16"/>
  <c r="A5148" i="16"/>
  <c r="B5148" i="16"/>
  <c r="C5148" i="16"/>
  <c r="D5148" i="16"/>
  <c r="A5149" i="16"/>
  <c r="B5149" i="16"/>
  <c r="C5149" i="16"/>
  <c r="D5149" i="16"/>
  <c r="A5150" i="16"/>
  <c r="B5150" i="16"/>
  <c r="C5150" i="16"/>
  <c r="D5150" i="16"/>
  <c r="A5151" i="16"/>
  <c r="B5151" i="16"/>
  <c r="C5151" i="16"/>
  <c r="D5151" i="16"/>
  <c r="A5152" i="16"/>
  <c r="B5152" i="16"/>
  <c r="C5152" i="16"/>
  <c r="D5152" i="16"/>
  <c r="A5153" i="16"/>
  <c r="B5153" i="16"/>
  <c r="C5153" i="16"/>
  <c r="D5153" i="16"/>
  <c r="A5154" i="16"/>
  <c r="B5154" i="16"/>
  <c r="C5154" i="16"/>
  <c r="D5154" i="16"/>
  <c r="A5155" i="16"/>
  <c r="B5155" i="16"/>
  <c r="C5155" i="16"/>
  <c r="D5155" i="16"/>
  <c r="A5156" i="16"/>
  <c r="B5156" i="16"/>
  <c r="C5156" i="16"/>
  <c r="D5156" i="16"/>
  <c r="A5157" i="16"/>
  <c r="B5157" i="16"/>
  <c r="C5157" i="16"/>
  <c r="D5157" i="16"/>
  <c r="A5158" i="16"/>
  <c r="B5158" i="16"/>
  <c r="C5158" i="16"/>
  <c r="D5158" i="16"/>
  <c r="A5159" i="16"/>
  <c r="B5159" i="16"/>
  <c r="C5159" i="16"/>
  <c r="D5159" i="16"/>
  <c r="A5160" i="16"/>
  <c r="B5160" i="16"/>
  <c r="C5160" i="16"/>
  <c r="D5160" i="16"/>
  <c r="A5161" i="16"/>
  <c r="B5161" i="16"/>
  <c r="C5161" i="16"/>
  <c r="D5161" i="16"/>
  <c r="A5162" i="16"/>
  <c r="B5162" i="16"/>
  <c r="C5162" i="16"/>
  <c r="D5162" i="16"/>
  <c r="A5163" i="16"/>
  <c r="B5163" i="16"/>
  <c r="C5163" i="16"/>
  <c r="D5163" i="16"/>
  <c r="A5164" i="16"/>
  <c r="B5164" i="16"/>
  <c r="C5164" i="16"/>
  <c r="D5164" i="16"/>
  <c r="A5165" i="16"/>
  <c r="B5165" i="16"/>
  <c r="C5165" i="16"/>
  <c r="D5165" i="16"/>
  <c r="A5166" i="16"/>
  <c r="B5166" i="16"/>
  <c r="C5166" i="16"/>
  <c r="D5166" i="16"/>
  <c r="A5167" i="16"/>
  <c r="B5167" i="16"/>
  <c r="C5167" i="16"/>
  <c r="D5167" i="16"/>
  <c r="A5168" i="16"/>
  <c r="B5168" i="16"/>
  <c r="C5168" i="16"/>
  <c r="D5168" i="16"/>
  <c r="A5169" i="16"/>
  <c r="B5169" i="16"/>
  <c r="C5169" i="16"/>
  <c r="D5169" i="16"/>
  <c r="A5170" i="16"/>
  <c r="B5170" i="16"/>
  <c r="C5170" i="16"/>
  <c r="D5170" i="16"/>
  <c r="A5171" i="16"/>
  <c r="B5171" i="16"/>
  <c r="C5171" i="16"/>
  <c r="D5171" i="16"/>
  <c r="A5172" i="16"/>
  <c r="B5172" i="16"/>
  <c r="C5172" i="16"/>
  <c r="D5172" i="16"/>
  <c r="A5173" i="16"/>
  <c r="B5173" i="16"/>
  <c r="C5173" i="16"/>
  <c r="D5173" i="16"/>
  <c r="A5174" i="16"/>
  <c r="B5174" i="16"/>
  <c r="C5174" i="16"/>
  <c r="D5174" i="16"/>
  <c r="A5175" i="16"/>
  <c r="B5175" i="16"/>
  <c r="C5175" i="16"/>
  <c r="D5175" i="16"/>
  <c r="A5176" i="16"/>
  <c r="B5176" i="16"/>
  <c r="C5176" i="16"/>
  <c r="D5176" i="16"/>
  <c r="A5177" i="16"/>
  <c r="B5177" i="16"/>
  <c r="C5177" i="16"/>
  <c r="D5177" i="16"/>
  <c r="A5178" i="16"/>
  <c r="B5178" i="16"/>
  <c r="C5178" i="16"/>
  <c r="D5178" i="16"/>
  <c r="A5179" i="16"/>
  <c r="B5179" i="16"/>
  <c r="C5179" i="16"/>
  <c r="D5179" i="16"/>
  <c r="A5180" i="16"/>
  <c r="B5180" i="16"/>
  <c r="C5180" i="16"/>
  <c r="D5180" i="16"/>
  <c r="A5181" i="16"/>
  <c r="B5181" i="16"/>
  <c r="C5181" i="16"/>
  <c r="D5181" i="16"/>
  <c r="A5182" i="16"/>
  <c r="B5182" i="16"/>
  <c r="C5182" i="16"/>
  <c r="D5182" i="16"/>
  <c r="A5183" i="16"/>
  <c r="B5183" i="16"/>
  <c r="C5183" i="16"/>
  <c r="D5183" i="16"/>
  <c r="A5184" i="16"/>
  <c r="B5184" i="16"/>
  <c r="C5184" i="16"/>
  <c r="D5184" i="16"/>
  <c r="A5185" i="16"/>
  <c r="B5185" i="16"/>
  <c r="C5185" i="16"/>
  <c r="D5185" i="16"/>
  <c r="A5186" i="16"/>
  <c r="B5186" i="16"/>
  <c r="C5186" i="16"/>
  <c r="D5186" i="16"/>
  <c r="A5187" i="16"/>
  <c r="B5187" i="16"/>
  <c r="C5187" i="16"/>
  <c r="D5187" i="16"/>
  <c r="A5188" i="16"/>
  <c r="B5188" i="16"/>
  <c r="C5188" i="16"/>
  <c r="D5188" i="16"/>
  <c r="A5189" i="16"/>
  <c r="B5189" i="16"/>
  <c r="C5189" i="16"/>
  <c r="D5189" i="16"/>
  <c r="A5190" i="16"/>
  <c r="B5190" i="16"/>
  <c r="C5190" i="16"/>
  <c r="D5190" i="16"/>
  <c r="A5191" i="16"/>
  <c r="B5191" i="16"/>
  <c r="C5191" i="16"/>
  <c r="D5191" i="16"/>
  <c r="A5192" i="16"/>
  <c r="B5192" i="16"/>
  <c r="C5192" i="16"/>
  <c r="D5192" i="16"/>
  <c r="A5193" i="16"/>
  <c r="B5193" i="16"/>
  <c r="C5193" i="16"/>
  <c r="D5193" i="16"/>
  <c r="A5194" i="16"/>
  <c r="B5194" i="16"/>
  <c r="C5194" i="16"/>
  <c r="D5194" i="16"/>
  <c r="A5195" i="16"/>
  <c r="B5195" i="16"/>
  <c r="C5195" i="16"/>
  <c r="D5195" i="16"/>
  <c r="A5196" i="16"/>
  <c r="B5196" i="16"/>
  <c r="C5196" i="16"/>
  <c r="D5196" i="16"/>
  <c r="A5197" i="16"/>
  <c r="B5197" i="16"/>
  <c r="C5197" i="16"/>
  <c r="D5197" i="16"/>
  <c r="A5198" i="16"/>
  <c r="B5198" i="16"/>
  <c r="C5198" i="16"/>
  <c r="D5198" i="16"/>
  <c r="A5199" i="16"/>
  <c r="B5199" i="16"/>
  <c r="C5199" i="16"/>
  <c r="D5199" i="16"/>
  <c r="A5200" i="16"/>
  <c r="B5200" i="16"/>
  <c r="C5200" i="16"/>
  <c r="D5200" i="16"/>
  <c r="A5201" i="16"/>
  <c r="B5201" i="16"/>
  <c r="C5201" i="16"/>
  <c r="D5201" i="16"/>
  <c r="A5202" i="16"/>
  <c r="B5202" i="16"/>
  <c r="C5202" i="16"/>
  <c r="D5202" i="16"/>
  <c r="A5203" i="16"/>
  <c r="B5203" i="16"/>
  <c r="C5203" i="16"/>
  <c r="D5203" i="16"/>
  <c r="A5204" i="16"/>
  <c r="B5204" i="16"/>
  <c r="C5204" i="16"/>
  <c r="D5204" i="16"/>
  <c r="A5205" i="16"/>
  <c r="B5205" i="16"/>
  <c r="C5205" i="16"/>
  <c r="D5205" i="16"/>
  <c r="A5206" i="16"/>
  <c r="B5206" i="16"/>
  <c r="C5206" i="16"/>
  <c r="D5206" i="16"/>
  <c r="A5207" i="16"/>
  <c r="B5207" i="16"/>
  <c r="C5207" i="16"/>
  <c r="D5207" i="16"/>
  <c r="A5208" i="16"/>
  <c r="B5208" i="16"/>
  <c r="C5208" i="16"/>
  <c r="D5208" i="16"/>
  <c r="A5209" i="16"/>
  <c r="B5209" i="16"/>
  <c r="C5209" i="16"/>
  <c r="D5209" i="16"/>
  <c r="A5210" i="16"/>
  <c r="B5210" i="16"/>
  <c r="C5210" i="16"/>
  <c r="D5210" i="16"/>
  <c r="A5211" i="16"/>
  <c r="B5211" i="16"/>
  <c r="C5211" i="16"/>
  <c r="D5211" i="16"/>
  <c r="A5212" i="16"/>
  <c r="B5212" i="16"/>
  <c r="C5212" i="16"/>
  <c r="D5212" i="16"/>
  <c r="A5213" i="16"/>
  <c r="B5213" i="16"/>
  <c r="C5213" i="16"/>
  <c r="D5213" i="16"/>
  <c r="A5214" i="16"/>
  <c r="B5214" i="16"/>
  <c r="C5214" i="16"/>
  <c r="D5214" i="16"/>
  <c r="A5215" i="16"/>
  <c r="B5215" i="16"/>
  <c r="C5215" i="16"/>
  <c r="D5215" i="16"/>
  <c r="A5216" i="16"/>
  <c r="B5216" i="16"/>
  <c r="C5216" i="16"/>
  <c r="D5216" i="16"/>
  <c r="A5217" i="16"/>
  <c r="B5217" i="16"/>
  <c r="C5217" i="16"/>
  <c r="D5217" i="16"/>
  <c r="A5218" i="16"/>
  <c r="B5218" i="16"/>
  <c r="C5218" i="16"/>
  <c r="D5218" i="16"/>
  <c r="A5219" i="16"/>
  <c r="B5219" i="16"/>
  <c r="C5219" i="16"/>
  <c r="D5219" i="16"/>
  <c r="A5220" i="16"/>
  <c r="B5220" i="16"/>
  <c r="C5220" i="16"/>
  <c r="D5220" i="16"/>
  <c r="A5221" i="16"/>
  <c r="B5221" i="16"/>
  <c r="C5221" i="16"/>
  <c r="D5221" i="16"/>
  <c r="A5222" i="16"/>
  <c r="B5222" i="16"/>
  <c r="C5222" i="16"/>
  <c r="D5222" i="16"/>
  <c r="A5223" i="16"/>
  <c r="B5223" i="16"/>
  <c r="C5223" i="16"/>
  <c r="D5223" i="16"/>
  <c r="A5224" i="16"/>
  <c r="B5224" i="16"/>
  <c r="C5224" i="16"/>
  <c r="D5224" i="16"/>
  <c r="A5225" i="16"/>
  <c r="B5225" i="16"/>
  <c r="C5225" i="16"/>
  <c r="D5225" i="16"/>
  <c r="A5226" i="16"/>
  <c r="B5226" i="16"/>
  <c r="C5226" i="16"/>
  <c r="D5226" i="16"/>
  <c r="A5227" i="16"/>
  <c r="B5227" i="16"/>
  <c r="C5227" i="16"/>
  <c r="D5227" i="16"/>
  <c r="A5228" i="16"/>
  <c r="B5228" i="16"/>
  <c r="C5228" i="16"/>
  <c r="D5228" i="16"/>
  <c r="A5229" i="16"/>
  <c r="B5229" i="16"/>
  <c r="C5229" i="16"/>
  <c r="D5229" i="16"/>
  <c r="A5230" i="16"/>
  <c r="B5230" i="16"/>
  <c r="C5230" i="16"/>
  <c r="D5230" i="16"/>
  <c r="A5231" i="16"/>
  <c r="B5231" i="16"/>
  <c r="C5231" i="16"/>
  <c r="D5231" i="16"/>
  <c r="A5232" i="16"/>
  <c r="B5232" i="16"/>
  <c r="C5232" i="16"/>
  <c r="D5232" i="16"/>
  <c r="A5233" i="16"/>
  <c r="B5233" i="16"/>
  <c r="C5233" i="16"/>
  <c r="D5233" i="16"/>
  <c r="A5234" i="16"/>
  <c r="B5234" i="16"/>
  <c r="C5234" i="16"/>
  <c r="D5234" i="16"/>
  <c r="A5235" i="16"/>
  <c r="B5235" i="16"/>
  <c r="C5235" i="16"/>
  <c r="D5235" i="16"/>
  <c r="A5236" i="16"/>
  <c r="B5236" i="16"/>
  <c r="C5236" i="16"/>
  <c r="D5236" i="16"/>
  <c r="A5237" i="16"/>
  <c r="B5237" i="16"/>
  <c r="C5237" i="16"/>
  <c r="D5237" i="16"/>
  <c r="A5238" i="16"/>
  <c r="B5238" i="16"/>
  <c r="C5238" i="16"/>
  <c r="D5238" i="16"/>
  <c r="A5239" i="16"/>
  <c r="B5239" i="16"/>
  <c r="C5239" i="16"/>
  <c r="D5239" i="16"/>
  <c r="A5240" i="16"/>
  <c r="B5240" i="16"/>
  <c r="C5240" i="16"/>
  <c r="D5240" i="16"/>
  <c r="A5241" i="16"/>
  <c r="B5241" i="16"/>
  <c r="C5241" i="16"/>
  <c r="D5241" i="16"/>
  <c r="A5242" i="16"/>
  <c r="B5242" i="16"/>
  <c r="C5242" i="16"/>
  <c r="D5242" i="16"/>
  <c r="A5243" i="16"/>
  <c r="B5243" i="16"/>
  <c r="C5243" i="16"/>
  <c r="D5243" i="16"/>
  <c r="A5244" i="16"/>
  <c r="B5244" i="16"/>
  <c r="C5244" i="16"/>
  <c r="D5244" i="16"/>
  <c r="A5245" i="16"/>
  <c r="B5245" i="16"/>
  <c r="C5245" i="16"/>
  <c r="D5245" i="16"/>
  <c r="A5246" i="16"/>
  <c r="B5246" i="16"/>
  <c r="C5246" i="16"/>
  <c r="D5246" i="16"/>
  <c r="A5247" i="16"/>
  <c r="B5247" i="16"/>
  <c r="C5247" i="16"/>
  <c r="D5247" i="16"/>
  <c r="A5248" i="16"/>
  <c r="B5248" i="16"/>
  <c r="C5248" i="16"/>
  <c r="D5248" i="16"/>
  <c r="A5249" i="16"/>
  <c r="B5249" i="16"/>
  <c r="C5249" i="16"/>
  <c r="D5249" i="16"/>
  <c r="A5250" i="16"/>
  <c r="B5250" i="16"/>
  <c r="C5250" i="16"/>
  <c r="D5250" i="16"/>
  <c r="A5251" i="16"/>
  <c r="B5251" i="16"/>
  <c r="C5251" i="16"/>
  <c r="D5251" i="16"/>
  <c r="A5252" i="16"/>
  <c r="B5252" i="16"/>
  <c r="C5252" i="16"/>
  <c r="D5252" i="16"/>
  <c r="A5253" i="16"/>
  <c r="B5253" i="16"/>
  <c r="C5253" i="16"/>
  <c r="D5253" i="16"/>
  <c r="A5254" i="16"/>
  <c r="B5254" i="16"/>
  <c r="C5254" i="16"/>
  <c r="D5254" i="16"/>
  <c r="A5255" i="16"/>
  <c r="B5255" i="16"/>
  <c r="C5255" i="16"/>
  <c r="D5255" i="16"/>
  <c r="A5256" i="16"/>
  <c r="B5256" i="16"/>
  <c r="C5256" i="16"/>
  <c r="D5256" i="16"/>
  <c r="A5257" i="16"/>
  <c r="B5257" i="16"/>
  <c r="C5257" i="16"/>
  <c r="D5257" i="16"/>
  <c r="A5258" i="16"/>
  <c r="B5258" i="16"/>
  <c r="C5258" i="16"/>
  <c r="D5258" i="16"/>
  <c r="A5259" i="16"/>
  <c r="B5259" i="16"/>
  <c r="C5259" i="16"/>
  <c r="D5259" i="16"/>
  <c r="A5260" i="16"/>
  <c r="B5260" i="16"/>
  <c r="C5260" i="16"/>
  <c r="D5260" i="16"/>
  <c r="A5261" i="16"/>
  <c r="B5261" i="16"/>
  <c r="C5261" i="16"/>
  <c r="D5261" i="16"/>
  <c r="A5262" i="16"/>
  <c r="B5262" i="16"/>
  <c r="C5262" i="16"/>
  <c r="D5262" i="16"/>
  <c r="A5263" i="16"/>
  <c r="B5263" i="16"/>
  <c r="C5263" i="16"/>
  <c r="D5263" i="16"/>
  <c r="A5264" i="16"/>
  <c r="B5264" i="16"/>
  <c r="C5264" i="16"/>
  <c r="D5264" i="16"/>
  <c r="A5265" i="16"/>
  <c r="B5265" i="16"/>
  <c r="C5265" i="16"/>
  <c r="D5265" i="16"/>
  <c r="A5266" i="16"/>
  <c r="B5266" i="16"/>
  <c r="C5266" i="16"/>
  <c r="D5266" i="16"/>
  <c r="A5267" i="16"/>
  <c r="B5267" i="16"/>
  <c r="C5267" i="16"/>
  <c r="D5267" i="16"/>
  <c r="A5268" i="16"/>
  <c r="B5268" i="16"/>
  <c r="C5268" i="16"/>
  <c r="D5268" i="16"/>
  <c r="A5269" i="16"/>
  <c r="B5269" i="16"/>
  <c r="C5269" i="16"/>
  <c r="D5269" i="16"/>
  <c r="A5270" i="16"/>
  <c r="B5270" i="16"/>
  <c r="C5270" i="16"/>
  <c r="D5270" i="16"/>
  <c r="A5271" i="16"/>
  <c r="B5271" i="16"/>
  <c r="C5271" i="16"/>
  <c r="D5271" i="16"/>
  <c r="A5272" i="16"/>
  <c r="B5272" i="16"/>
  <c r="C5272" i="16"/>
  <c r="D5272" i="16"/>
  <c r="A5273" i="16"/>
  <c r="B5273" i="16"/>
  <c r="C5273" i="16"/>
  <c r="D5273" i="16"/>
  <c r="A5274" i="16"/>
  <c r="B5274" i="16"/>
  <c r="C5274" i="16"/>
  <c r="D5274" i="16"/>
  <c r="A5275" i="16"/>
  <c r="B5275" i="16"/>
  <c r="C5275" i="16"/>
  <c r="D5275" i="16"/>
  <c r="A5276" i="16"/>
  <c r="B5276" i="16"/>
  <c r="C5276" i="16"/>
  <c r="D5276" i="16"/>
  <c r="A5277" i="16"/>
  <c r="B5277" i="16"/>
  <c r="C5277" i="16"/>
  <c r="D5277" i="16"/>
  <c r="A5278" i="16"/>
  <c r="B5278" i="16"/>
  <c r="C5278" i="16"/>
  <c r="D5278" i="16"/>
  <c r="A5279" i="16"/>
  <c r="B5279" i="16"/>
  <c r="C5279" i="16"/>
  <c r="D5279" i="16"/>
  <c r="A5280" i="16"/>
  <c r="B5280" i="16"/>
  <c r="C5280" i="16"/>
  <c r="D5280" i="16"/>
  <c r="A5281" i="16"/>
  <c r="B5281" i="16"/>
  <c r="C5281" i="16"/>
  <c r="D5281" i="16"/>
  <c r="A5282" i="16"/>
  <c r="B5282" i="16"/>
  <c r="C5282" i="16"/>
  <c r="D5282" i="16"/>
  <c r="A5283" i="16"/>
  <c r="B5283" i="16"/>
  <c r="C5283" i="16"/>
  <c r="D5283" i="16"/>
  <c r="A5284" i="16"/>
  <c r="B5284" i="16"/>
  <c r="C5284" i="16"/>
  <c r="D5284" i="16"/>
  <c r="A5285" i="16"/>
  <c r="B5285" i="16"/>
  <c r="C5285" i="16"/>
  <c r="D5285" i="16"/>
  <c r="A5286" i="16"/>
  <c r="B5286" i="16"/>
  <c r="C5286" i="16"/>
  <c r="D5286" i="16"/>
  <c r="A5287" i="16"/>
  <c r="B5287" i="16"/>
  <c r="C5287" i="16"/>
  <c r="D5287" i="16"/>
  <c r="A5288" i="16"/>
  <c r="B5288" i="16"/>
  <c r="C5288" i="16"/>
  <c r="D5288" i="16"/>
  <c r="A5289" i="16"/>
  <c r="B5289" i="16"/>
  <c r="C5289" i="16"/>
  <c r="D5289" i="16"/>
  <c r="A5290" i="16"/>
  <c r="B5290" i="16"/>
  <c r="C5290" i="16"/>
  <c r="D5290" i="16"/>
  <c r="A5291" i="16"/>
  <c r="B5291" i="16"/>
  <c r="C5291" i="16"/>
  <c r="D5291" i="16"/>
  <c r="A5292" i="16"/>
  <c r="B5292" i="16"/>
  <c r="C5292" i="16"/>
  <c r="D5292" i="16"/>
  <c r="A5293" i="16"/>
  <c r="B5293" i="16"/>
  <c r="C5293" i="16"/>
  <c r="D5293" i="16"/>
  <c r="A5294" i="16"/>
  <c r="B5294" i="16"/>
  <c r="C5294" i="16"/>
  <c r="D5294" i="16"/>
  <c r="A5295" i="16"/>
  <c r="B5295" i="16"/>
  <c r="C5295" i="16"/>
  <c r="D5295" i="16"/>
  <c r="A5296" i="16"/>
  <c r="B5296" i="16"/>
  <c r="C5296" i="16"/>
  <c r="D5296" i="16"/>
  <c r="A5297" i="16"/>
  <c r="B5297" i="16"/>
  <c r="C5297" i="16"/>
  <c r="D5297" i="16"/>
  <c r="A5298" i="16"/>
  <c r="B5298" i="16"/>
  <c r="C5298" i="16"/>
  <c r="D5298" i="16"/>
  <c r="A5299" i="16"/>
  <c r="B5299" i="16"/>
  <c r="C5299" i="16"/>
  <c r="D5299" i="16"/>
  <c r="A5300" i="16"/>
  <c r="B5300" i="16"/>
  <c r="C5300" i="16"/>
  <c r="D5300" i="16"/>
  <c r="A5301" i="16"/>
  <c r="B5301" i="16"/>
  <c r="C5301" i="16"/>
  <c r="D5301" i="16"/>
  <c r="A5302" i="16"/>
  <c r="B5302" i="16"/>
  <c r="C5302" i="16"/>
  <c r="D5302" i="16"/>
  <c r="A5303" i="16"/>
  <c r="B5303" i="16"/>
  <c r="C5303" i="16"/>
  <c r="D5303" i="16"/>
  <c r="A5304" i="16"/>
  <c r="B5304" i="16"/>
  <c r="C5304" i="16"/>
  <c r="D5304" i="16"/>
  <c r="A5305" i="16"/>
  <c r="B5305" i="16"/>
  <c r="C5305" i="16"/>
  <c r="D5305" i="16"/>
  <c r="A5306" i="16"/>
  <c r="B5306" i="16"/>
  <c r="C5306" i="16"/>
  <c r="D5306" i="16"/>
  <c r="A5307" i="16"/>
  <c r="B5307" i="16"/>
  <c r="C5307" i="16"/>
  <c r="D5307" i="16"/>
  <c r="A5308" i="16"/>
  <c r="B5308" i="16"/>
  <c r="C5308" i="16"/>
  <c r="D5308" i="16"/>
  <c r="A5309" i="16"/>
  <c r="B5309" i="16"/>
  <c r="C5309" i="16"/>
  <c r="D5309" i="16"/>
  <c r="A5310" i="16"/>
  <c r="B5310" i="16"/>
  <c r="C5310" i="16"/>
  <c r="D5310" i="16"/>
  <c r="A5311" i="16"/>
  <c r="B5311" i="16"/>
  <c r="C5311" i="16"/>
  <c r="D5311" i="16"/>
  <c r="A5312" i="16"/>
  <c r="B5312" i="16"/>
  <c r="C5312" i="16"/>
  <c r="D5312" i="16"/>
  <c r="A5313" i="16"/>
  <c r="B5313" i="16"/>
  <c r="C5313" i="16"/>
  <c r="D5313" i="16"/>
  <c r="A5314" i="16"/>
  <c r="B5314" i="16"/>
  <c r="C5314" i="16"/>
  <c r="D5314" i="16"/>
  <c r="A5315" i="16"/>
  <c r="B5315" i="16"/>
  <c r="C5315" i="16"/>
  <c r="D5315" i="16"/>
  <c r="A5316" i="16"/>
  <c r="B5316" i="16"/>
  <c r="C5316" i="16"/>
  <c r="D5316" i="16"/>
  <c r="A5317" i="16"/>
  <c r="B5317" i="16"/>
  <c r="C5317" i="16"/>
  <c r="D5317" i="16"/>
  <c r="A5318" i="16"/>
  <c r="B5318" i="16"/>
  <c r="C5318" i="16"/>
  <c r="D5318" i="16"/>
  <c r="A5319" i="16"/>
  <c r="B5319" i="16"/>
  <c r="C5319" i="16"/>
  <c r="D5319" i="16"/>
  <c r="A5320" i="16"/>
  <c r="B5320" i="16"/>
  <c r="C5320" i="16"/>
  <c r="D5320" i="16"/>
  <c r="A5321" i="16"/>
  <c r="B5321" i="16"/>
  <c r="C5321" i="16"/>
  <c r="D5321" i="16"/>
  <c r="A5322" i="16"/>
  <c r="B5322" i="16"/>
  <c r="C5322" i="16"/>
  <c r="D5322" i="16"/>
  <c r="A5323" i="16"/>
  <c r="B5323" i="16"/>
  <c r="C5323" i="16"/>
  <c r="D5323" i="16"/>
  <c r="A5324" i="16"/>
  <c r="B5324" i="16"/>
  <c r="C5324" i="16"/>
  <c r="D5324" i="16"/>
  <c r="A5325" i="16"/>
  <c r="B5325" i="16"/>
  <c r="C5325" i="16"/>
  <c r="D5325" i="16"/>
  <c r="A5326" i="16"/>
  <c r="B5326" i="16"/>
  <c r="C5326" i="16"/>
  <c r="D5326" i="16"/>
  <c r="A5327" i="16"/>
  <c r="B5327" i="16"/>
  <c r="C5327" i="16"/>
  <c r="D5327" i="16"/>
  <c r="A5328" i="16"/>
  <c r="B5328" i="16"/>
  <c r="C5328" i="16"/>
  <c r="D5328" i="16"/>
  <c r="A5329" i="16"/>
  <c r="B5329" i="16"/>
  <c r="C5329" i="16"/>
  <c r="D5329" i="16"/>
  <c r="A5330" i="16"/>
  <c r="B5330" i="16"/>
  <c r="C5330" i="16"/>
  <c r="D5330" i="16"/>
  <c r="A5331" i="16"/>
  <c r="B5331" i="16"/>
  <c r="C5331" i="16"/>
  <c r="D5331" i="16"/>
  <c r="A5332" i="16"/>
  <c r="B5332" i="16"/>
  <c r="C5332" i="16"/>
  <c r="D5332" i="16"/>
  <c r="A5333" i="16"/>
  <c r="B5333" i="16"/>
  <c r="C5333" i="16"/>
  <c r="D5333" i="16"/>
  <c r="A5334" i="16"/>
  <c r="B5334" i="16"/>
  <c r="C5334" i="16"/>
  <c r="D5334" i="16"/>
  <c r="A5335" i="16"/>
  <c r="B5335" i="16"/>
  <c r="C5335" i="16"/>
  <c r="D5335" i="16"/>
  <c r="A5336" i="16"/>
  <c r="B5336" i="16"/>
  <c r="C5336" i="16"/>
  <c r="D5336" i="16"/>
  <c r="A5337" i="16"/>
  <c r="B5337" i="16"/>
  <c r="C5337" i="16"/>
  <c r="D5337" i="16"/>
  <c r="A5338" i="16"/>
  <c r="B5338" i="16"/>
  <c r="C5338" i="16"/>
  <c r="D5338" i="16"/>
  <c r="A5339" i="16"/>
  <c r="B5339" i="16"/>
  <c r="C5339" i="16"/>
  <c r="D5339" i="16"/>
  <c r="A5340" i="16"/>
  <c r="B5340" i="16"/>
  <c r="C5340" i="16"/>
  <c r="D5340" i="16"/>
  <c r="A5341" i="16"/>
  <c r="B5341" i="16"/>
  <c r="C5341" i="16"/>
  <c r="D5341" i="16"/>
  <c r="A5342" i="16"/>
  <c r="B5342" i="16"/>
  <c r="C5342" i="16"/>
  <c r="D5342" i="16"/>
  <c r="A5343" i="16"/>
  <c r="B5343" i="16"/>
  <c r="C5343" i="16"/>
  <c r="D5343" i="16"/>
  <c r="A5344" i="16"/>
  <c r="B5344" i="16"/>
  <c r="C5344" i="16"/>
  <c r="D5344" i="16"/>
  <c r="A5345" i="16"/>
  <c r="B5345" i="16"/>
  <c r="C5345" i="16"/>
  <c r="D5345" i="16"/>
  <c r="A5346" i="16"/>
  <c r="B5346" i="16"/>
  <c r="C5346" i="16"/>
  <c r="D5346" i="16"/>
  <c r="A5347" i="16"/>
  <c r="B5347" i="16"/>
  <c r="C5347" i="16"/>
  <c r="D5347" i="16"/>
  <c r="A5348" i="16"/>
  <c r="B5348" i="16"/>
  <c r="C5348" i="16"/>
  <c r="D5348" i="16"/>
  <c r="A5349" i="16"/>
  <c r="B5349" i="16"/>
  <c r="C5349" i="16"/>
  <c r="D5349" i="16"/>
  <c r="A5350" i="16"/>
  <c r="B5350" i="16"/>
  <c r="C5350" i="16"/>
  <c r="D5350" i="16"/>
  <c r="A5351" i="16"/>
  <c r="B5351" i="16"/>
  <c r="C5351" i="16"/>
  <c r="D5351" i="16"/>
  <c r="A5352" i="16"/>
  <c r="B5352" i="16"/>
  <c r="C5352" i="16"/>
  <c r="D5352" i="16"/>
  <c r="A5353" i="16"/>
  <c r="B5353" i="16"/>
  <c r="C5353" i="16"/>
  <c r="D5353" i="16"/>
  <c r="A5354" i="16"/>
  <c r="B5354" i="16"/>
  <c r="C5354" i="16"/>
  <c r="D5354" i="16"/>
  <c r="A5355" i="16"/>
  <c r="B5355" i="16"/>
  <c r="C5355" i="16"/>
  <c r="D5355" i="16"/>
  <c r="A5356" i="16"/>
  <c r="B5356" i="16"/>
  <c r="C5356" i="16"/>
  <c r="D5356" i="16"/>
  <c r="A5357" i="16"/>
  <c r="B5357" i="16"/>
  <c r="C5357" i="16"/>
  <c r="D5357" i="16"/>
  <c r="A5358" i="16"/>
  <c r="B5358" i="16"/>
  <c r="C5358" i="16"/>
  <c r="D5358" i="16"/>
  <c r="A5359" i="16"/>
  <c r="B5359" i="16"/>
  <c r="C5359" i="16"/>
  <c r="D5359" i="16"/>
  <c r="A5360" i="16"/>
  <c r="B5360" i="16"/>
  <c r="C5360" i="16"/>
  <c r="D5360" i="16"/>
  <c r="A5361" i="16"/>
  <c r="B5361" i="16"/>
  <c r="C5361" i="16"/>
  <c r="D5361" i="16"/>
  <c r="A5362" i="16"/>
  <c r="B5362" i="16"/>
  <c r="C5362" i="16"/>
  <c r="D5362" i="16"/>
  <c r="A5363" i="16"/>
  <c r="B5363" i="16"/>
  <c r="C5363" i="16"/>
  <c r="D5363" i="16"/>
  <c r="A5364" i="16"/>
  <c r="B5364" i="16"/>
  <c r="C5364" i="16"/>
  <c r="D5364" i="16"/>
  <c r="A5365" i="16"/>
  <c r="B5365" i="16"/>
  <c r="C5365" i="16"/>
  <c r="D5365" i="16"/>
  <c r="A5366" i="16"/>
  <c r="B5366" i="16"/>
  <c r="C5366" i="16"/>
  <c r="D5366" i="16"/>
  <c r="A5367" i="16"/>
  <c r="B5367" i="16"/>
  <c r="C5367" i="16"/>
  <c r="D5367" i="16"/>
  <c r="A5368" i="16"/>
  <c r="B5368" i="16"/>
  <c r="C5368" i="16"/>
  <c r="D5368" i="16"/>
  <c r="A5369" i="16"/>
  <c r="B5369" i="16"/>
  <c r="C5369" i="16"/>
  <c r="D5369" i="16"/>
  <c r="A5370" i="16"/>
  <c r="B5370" i="16"/>
  <c r="C5370" i="16"/>
  <c r="D5370" i="16"/>
  <c r="A5371" i="16"/>
  <c r="B5371" i="16"/>
  <c r="C5371" i="16"/>
  <c r="D5371" i="16"/>
  <c r="A5372" i="16"/>
  <c r="B5372" i="16"/>
  <c r="C5372" i="16"/>
  <c r="D5372" i="16"/>
  <c r="A5373" i="16"/>
  <c r="B5373" i="16"/>
  <c r="C5373" i="16"/>
  <c r="D5373" i="16"/>
  <c r="A5374" i="16"/>
  <c r="B5374" i="16"/>
  <c r="C5374" i="16"/>
  <c r="D5374" i="16"/>
  <c r="A5375" i="16"/>
  <c r="B5375" i="16"/>
  <c r="C5375" i="16"/>
  <c r="D5375" i="16"/>
  <c r="A5376" i="16"/>
  <c r="B5376" i="16"/>
  <c r="C5376" i="16"/>
  <c r="D5376" i="16"/>
  <c r="A5377" i="16"/>
  <c r="B5377" i="16"/>
  <c r="C5377" i="16"/>
  <c r="D5377" i="16"/>
  <c r="A5378" i="16"/>
  <c r="B5378" i="16"/>
  <c r="C5378" i="16"/>
  <c r="D5378" i="16"/>
  <c r="A5379" i="16"/>
  <c r="B5379" i="16"/>
  <c r="C5379" i="16"/>
  <c r="D5379" i="16"/>
  <c r="A5380" i="16"/>
  <c r="B5380" i="16"/>
  <c r="C5380" i="16"/>
  <c r="D5380" i="16"/>
  <c r="A5381" i="16"/>
  <c r="B5381" i="16"/>
  <c r="C5381" i="16"/>
  <c r="D5381" i="16"/>
  <c r="A5382" i="16"/>
  <c r="B5382" i="16"/>
  <c r="C5382" i="16"/>
  <c r="D5382" i="16"/>
  <c r="A5383" i="16"/>
  <c r="B5383" i="16"/>
  <c r="C5383" i="16"/>
  <c r="D5383" i="16"/>
  <c r="A5384" i="16"/>
  <c r="B5384" i="16"/>
  <c r="C5384" i="16"/>
  <c r="D5384" i="16"/>
  <c r="A5385" i="16"/>
  <c r="B5385" i="16"/>
  <c r="C5385" i="16"/>
  <c r="D5385" i="16"/>
  <c r="A5386" i="16"/>
  <c r="B5386" i="16"/>
  <c r="C5386" i="16"/>
  <c r="D5386" i="16"/>
  <c r="A5387" i="16"/>
  <c r="B5387" i="16"/>
  <c r="C5387" i="16"/>
  <c r="D5387" i="16"/>
  <c r="A5388" i="16"/>
  <c r="B5388" i="16"/>
  <c r="C5388" i="16"/>
  <c r="D5388" i="16"/>
  <c r="A5389" i="16"/>
  <c r="B5389" i="16"/>
  <c r="C5389" i="16"/>
  <c r="D5389" i="16"/>
  <c r="A5390" i="16"/>
  <c r="B5390" i="16"/>
  <c r="C5390" i="16"/>
  <c r="D5390" i="16"/>
  <c r="A5391" i="16"/>
  <c r="B5391" i="16"/>
  <c r="C5391" i="16"/>
  <c r="D5391" i="16"/>
  <c r="A5392" i="16"/>
  <c r="B5392" i="16"/>
  <c r="C5392" i="16"/>
  <c r="D5392" i="16"/>
  <c r="A5393" i="16"/>
  <c r="B5393" i="16"/>
  <c r="C5393" i="16"/>
  <c r="D5393" i="16"/>
  <c r="A5394" i="16"/>
  <c r="B5394" i="16"/>
  <c r="C5394" i="16"/>
  <c r="D5394" i="16"/>
  <c r="A5395" i="16"/>
  <c r="B5395" i="16"/>
  <c r="C5395" i="16"/>
  <c r="D5395" i="16"/>
  <c r="A5396" i="16"/>
  <c r="B5396" i="16"/>
  <c r="C5396" i="16"/>
  <c r="D5396" i="16"/>
  <c r="A5397" i="16"/>
  <c r="B5397" i="16"/>
  <c r="C5397" i="16"/>
  <c r="D5397" i="16"/>
  <c r="A5398" i="16"/>
  <c r="B5398" i="16"/>
  <c r="C5398" i="16"/>
  <c r="D5398" i="16"/>
  <c r="A5399" i="16"/>
  <c r="B5399" i="16"/>
  <c r="C5399" i="16"/>
  <c r="D5399" i="16"/>
  <c r="A5400" i="16"/>
  <c r="B5400" i="16"/>
  <c r="C5400" i="16"/>
  <c r="D5400" i="16"/>
  <c r="A5401" i="16"/>
  <c r="B5401" i="16"/>
  <c r="C5401" i="16"/>
  <c r="D5401" i="16"/>
  <c r="A5402" i="16"/>
  <c r="B5402" i="16"/>
  <c r="C5402" i="16"/>
  <c r="D5402" i="16"/>
  <c r="A5403" i="16"/>
  <c r="B5403" i="16"/>
  <c r="C5403" i="16"/>
  <c r="D5403" i="16"/>
  <c r="A5404" i="16"/>
  <c r="B5404" i="16"/>
  <c r="C5404" i="16"/>
  <c r="D5404" i="16"/>
  <c r="A5405" i="16"/>
  <c r="B5405" i="16"/>
  <c r="C5405" i="16"/>
  <c r="D5405" i="16"/>
  <c r="A5406" i="16"/>
  <c r="B5406" i="16"/>
  <c r="C5406" i="16"/>
  <c r="D5406" i="16"/>
  <c r="A5407" i="16"/>
  <c r="B5407" i="16"/>
  <c r="C5407" i="16"/>
  <c r="D5407" i="16"/>
  <c r="A5408" i="16"/>
  <c r="B5408" i="16"/>
  <c r="C5408" i="16"/>
  <c r="D5408" i="16"/>
  <c r="A5409" i="16"/>
  <c r="B5409" i="16"/>
  <c r="C5409" i="16"/>
  <c r="D5409" i="16"/>
  <c r="A5410" i="16"/>
  <c r="B5410" i="16"/>
  <c r="C5410" i="16"/>
  <c r="D5410" i="16"/>
  <c r="A5411" i="16"/>
  <c r="B5411" i="16"/>
  <c r="C5411" i="16"/>
  <c r="D5411" i="16"/>
  <c r="A5412" i="16"/>
  <c r="B5412" i="16"/>
  <c r="C5412" i="16"/>
  <c r="D5412" i="16"/>
  <c r="A5413" i="16"/>
  <c r="B5413" i="16"/>
  <c r="C5413" i="16"/>
  <c r="D5413" i="16"/>
  <c r="A5414" i="16"/>
  <c r="B5414" i="16"/>
  <c r="C5414" i="16"/>
  <c r="D5414" i="16"/>
  <c r="A5415" i="16"/>
  <c r="B5415" i="16"/>
  <c r="C5415" i="16"/>
  <c r="D5415" i="16"/>
  <c r="A5416" i="16"/>
  <c r="B5416" i="16"/>
  <c r="C5416" i="16"/>
  <c r="D5416" i="16"/>
  <c r="A5417" i="16"/>
  <c r="B5417" i="16"/>
  <c r="C5417" i="16"/>
  <c r="D5417" i="16"/>
  <c r="A5418" i="16"/>
  <c r="B5418" i="16"/>
  <c r="C5418" i="16"/>
  <c r="D5418" i="16"/>
  <c r="A5419" i="16"/>
  <c r="B5419" i="16"/>
  <c r="C5419" i="16"/>
  <c r="D5419" i="16"/>
  <c r="A5420" i="16"/>
  <c r="B5420" i="16"/>
  <c r="C5420" i="16"/>
  <c r="D5420" i="16"/>
  <c r="A5421" i="16"/>
  <c r="B5421" i="16"/>
  <c r="C5421" i="16"/>
  <c r="D5421" i="16"/>
  <c r="A5422" i="16"/>
  <c r="B5422" i="16"/>
  <c r="C5422" i="16"/>
  <c r="D5422" i="16"/>
  <c r="A5423" i="16"/>
  <c r="B5423" i="16"/>
  <c r="C5423" i="16"/>
  <c r="D5423" i="16"/>
  <c r="A5424" i="16"/>
  <c r="B5424" i="16"/>
  <c r="C5424" i="16"/>
  <c r="D5424" i="16"/>
  <c r="A5425" i="16"/>
  <c r="B5425" i="16"/>
  <c r="C5425" i="16"/>
  <c r="D5425" i="16"/>
  <c r="A5426" i="16"/>
  <c r="B5426" i="16"/>
  <c r="C5426" i="16"/>
  <c r="D5426" i="16"/>
  <c r="A5427" i="16"/>
  <c r="B5427" i="16"/>
  <c r="C5427" i="16"/>
  <c r="D5427" i="16"/>
  <c r="A5428" i="16"/>
  <c r="B5428" i="16"/>
  <c r="C5428" i="16"/>
  <c r="D5428" i="16"/>
  <c r="A5429" i="16"/>
  <c r="B5429" i="16"/>
  <c r="C5429" i="16"/>
  <c r="D5429" i="16"/>
  <c r="A5430" i="16"/>
  <c r="B5430" i="16"/>
  <c r="C5430" i="16"/>
  <c r="D5430" i="16"/>
  <c r="A5431" i="16"/>
  <c r="B5431" i="16"/>
  <c r="C5431" i="16"/>
  <c r="D5431" i="16"/>
  <c r="A5432" i="16"/>
  <c r="B5432" i="16"/>
  <c r="C5432" i="16"/>
  <c r="D5432" i="16"/>
  <c r="A5433" i="16"/>
  <c r="B5433" i="16"/>
  <c r="C5433" i="16"/>
  <c r="D5433" i="16"/>
  <c r="A5434" i="16"/>
  <c r="B5434" i="16"/>
  <c r="C5434" i="16"/>
  <c r="D5434" i="16"/>
  <c r="A5435" i="16"/>
  <c r="B5435" i="16"/>
  <c r="C5435" i="16"/>
  <c r="D5435" i="16"/>
  <c r="A5436" i="16"/>
  <c r="B5436" i="16"/>
  <c r="C5436" i="16"/>
  <c r="D5436" i="16"/>
  <c r="A5437" i="16"/>
  <c r="B5437" i="16"/>
  <c r="C5437" i="16"/>
  <c r="D5437" i="16"/>
  <c r="A5438" i="16"/>
  <c r="B5438" i="16"/>
  <c r="C5438" i="16"/>
  <c r="D5438" i="16"/>
  <c r="A5439" i="16"/>
  <c r="B5439" i="16"/>
  <c r="C5439" i="16"/>
  <c r="D5439" i="16"/>
  <c r="A5440" i="16"/>
  <c r="B5440" i="16"/>
  <c r="C5440" i="16"/>
  <c r="D5440" i="16"/>
  <c r="A5441" i="16"/>
  <c r="B5441" i="16"/>
  <c r="C5441" i="16"/>
  <c r="D5441" i="16"/>
  <c r="A5442" i="16"/>
  <c r="B5442" i="16"/>
  <c r="C5442" i="16"/>
  <c r="D5442" i="16"/>
  <c r="A5443" i="16"/>
  <c r="B5443" i="16"/>
  <c r="C5443" i="16"/>
  <c r="D5443" i="16"/>
  <c r="A5444" i="16"/>
  <c r="B5444" i="16"/>
  <c r="C5444" i="16"/>
  <c r="D5444" i="16"/>
  <c r="A5445" i="16"/>
  <c r="B5445" i="16"/>
  <c r="C5445" i="16"/>
  <c r="D5445" i="16"/>
  <c r="A5446" i="16"/>
  <c r="B5446" i="16"/>
  <c r="C5446" i="16"/>
  <c r="D5446" i="16"/>
  <c r="A5447" i="16"/>
  <c r="B5447" i="16"/>
  <c r="C5447" i="16"/>
  <c r="D5447" i="16"/>
  <c r="A5448" i="16"/>
  <c r="B5448" i="16"/>
  <c r="C5448" i="16"/>
  <c r="D5448" i="16"/>
  <c r="A5449" i="16"/>
  <c r="B5449" i="16"/>
  <c r="C5449" i="16"/>
  <c r="D5449" i="16"/>
  <c r="A5450" i="16"/>
  <c r="B5450" i="16"/>
  <c r="C5450" i="16"/>
  <c r="D5450" i="16"/>
  <c r="A5451" i="16"/>
  <c r="B5451" i="16"/>
  <c r="C5451" i="16"/>
  <c r="D5451" i="16"/>
  <c r="A5452" i="16"/>
  <c r="B5452" i="16"/>
  <c r="C5452" i="16"/>
  <c r="D5452" i="16"/>
  <c r="A5453" i="16"/>
  <c r="B5453" i="16"/>
  <c r="C5453" i="16"/>
  <c r="D5453" i="16"/>
  <c r="A5454" i="16"/>
  <c r="B5454" i="16"/>
  <c r="C5454" i="16"/>
  <c r="D5454" i="16"/>
  <c r="A5455" i="16"/>
  <c r="B5455" i="16"/>
  <c r="C5455" i="16"/>
  <c r="D5455" i="16"/>
  <c r="A5456" i="16"/>
  <c r="B5456" i="16"/>
  <c r="C5456" i="16"/>
  <c r="D5456" i="16"/>
  <c r="A5457" i="16"/>
  <c r="B5457" i="16"/>
  <c r="C5457" i="16"/>
  <c r="D5457" i="16"/>
  <c r="A5458" i="16"/>
  <c r="B5458" i="16"/>
  <c r="C5458" i="16"/>
  <c r="D5458" i="16"/>
  <c r="A5459" i="16"/>
  <c r="B5459" i="16"/>
  <c r="C5459" i="16"/>
  <c r="D5459" i="16"/>
  <c r="A5460" i="16"/>
  <c r="B5460" i="16"/>
  <c r="C5460" i="16"/>
  <c r="D5460" i="16"/>
  <c r="A5461" i="16"/>
  <c r="B5461" i="16"/>
  <c r="C5461" i="16"/>
  <c r="D5461" i="16"/>
  <c r="A5462" i="16"/>
  <c r="B5462" i="16"/>
  <c r="C5462" i="16"/>
  <c r="D5462" i="16"/>
  <c r="A5463" i="16"/>
  <c r="B5463" i="16"/>
  <c r="C5463" i="16"/>
  <c r="D5463" i="16"/>
  <c r="A5464" i="16"/>
  <c r="B5464" i="16"/>
  <c r="C5464" i="16"/>
  <c r="D5464" i="16"/>
  <c r="A5465" i="16"/>
  <c r="B5465" i="16"/>
  <c r="C5465" i="16"/>
  <c r="D5465" i="16"/>
  <c r="A5466" i="16"/>
  <c r="B5466" i="16"/>
  <c r="C5466" i="16"/>
  <c r="D5466" i="16"/>
  <c r="A5467" i="16"/>
  <c r="B5467" i="16"/>
  <c r="C5467" i="16"/>
  <c r="D5467" i="16"/>
  <c r="A5468" i="16"/>
  <c r="B5468" i="16"/>
  <c r="C5468" i="16"/>
  <c r="D5468" i="16"/>
  <c r="A5469" i="16"/>
  <c r="B5469" i="16"/>
  <c r="C5469" i="16"/>
  <c r="D5469" i="16"/>
  <c r="A5470" i="16"/>
  <c r="B5470" i="16"/>
  <c r="C5470" i="16"/>
  <c r="D5470" i="16"/>
  <c r="A5471" i="16"/>
  <c r="B5471" i="16"/>
  <c r="C5471" i="16"/>
  <c r="D5471" i="16"/>
  <c r="A5472" i="16"/>
  <c r="B5472" i="16"/>
  <c r="C5472" i="16"/>
  <c r="D5472" i="16"/>
  <c r="A5473" i="16"/>
  <c r="B5473" i="16"/>
  <c r="C5473" i="16"/>
  <c r="D5473" i="16"/>
  <c r="A5474" i="16"/>
  <c r="B5474" i="16"/>
  <c r="C5474" i="16"/>
  <c r="D5474" i="16"/>
  <c r="A5475" i="16"/>
  <c r="B5475" i="16"/>
  <c r="C5475" i="16"/>
  <c r="D5475" i="16"/>
  <c r="A5476" i="16"/>
  <c r="B5476" i="16"/>
  <c r="C5476" i="16"/>
  <c r="D5476" i="16"/>
  <c r="A5477" i="16"/>
  <c r="B5477" i="16"/>
  <c r="C5477" i="16"/>
  <c r="D5477" i="16"/>
  <c r="A5478" i="16"/>
  <c r="B5478" i="16"/>
  <c r="C5478" i="16"/>
  <c r="D5478" i="16"/>
  <c r="A5479" i="16"/>
  <c r="B5479" i="16"/>
  <c r="C5479" i="16"/>
  <c r="D5479" i="16"/>
  <c r="A5480" i="16"/>
  <c r="B5480" i="16"/>
  <c r="C5480" i="16"/>
  <c r="D5480" i="16"/>
  <c r="A5481" i="16"/>
  <c r="B5481" i="16"/>
  <c r="C5481" i="16"/>
  <c r="D5481" i="16"/>
  <c r="A5482" i="16"/>
  <c r="B5482" i="16"/>
  <c r="C5482" i="16"/>
  <c r="D5482" i="16"/>
  <c r="A5483" i="16"/>
  <c r="B5483" i="16"/>
  <c r="C5483" i="16"/>
  <c r="D5483" i="16"/>
  <c r="A5484" i="16"/>
  <c r="B5484" i="16"/>
  <c r="C5484" i="16"/>
  <c r="D5484" i="16"/>
  <c r="A5485" i="16"/>
  <c r="B5485" i="16"/>
  <c r="C5485" i="16"/>
  <c r="D5485" i="16"/>
  <c r="A5486" i="16"/>
  <c r="B5486" i="16"/>
  <c r="C5486" i="16"/>
  <c r="D5486" i="16"/>
  <c r="A5487" i="16"/>
  <c r="B5487" i="16"/>
  <c r="C5487" i="16"/>
  <c r="D5487" i="16"/>
  <c r="A5488" i="16"/>
  <c r="B5488" i="16"/>
  <c r="C5488" i="16"/>
  <c r="D5488" i="16"/>
  <c r="A5489" i="16"/>
  <c r="B5489" i="16"/>
  <c r="C5489" i="16"/>
  <c r="D5489" i="16"/>
  <c r="A5490" i="16"/>
  <c r="B5490" i="16"/>
  <c r="C5490" i="16"/>
  <c r="D5490" i="16"/>
  <c r="A5491" i="16"/>
  <c r="B5491" i="16"/>
  <c r="C5491" i="16"/>
  <c r="D5491" i="16"/>
  <c r="A5492" i="16"/>
  <c r="B5492" i="16"/>
  <c r="C5492" i="16"/>
  <c r="D5492" i="16"/>
  <c r="A5493" i="16"/>
  <c r="B5493" i="16"/>
  <c r="C5493" i="16"/>
  <c r="D5493" i="16"/>
  <c r="A5494" i="16"/>
  <c r="B5494" i="16"/>
  <c r="C5494" i="16"/>
  <c r="D5494" i="16"/>
  <c r="A5495" i="16"/>
  <c r="B5495" i="16"/>
  <c r="C5495" i="16"/>
  <c r="D5495" i="16"/>
  <c r="A5496" i="16"/>
  <c r="B5496" i="16"/>
  <c r="C5496" i="16"/>
  <c r="D5496" i="16"/>
  <c r="A5497" i="16"/>
  <c r="B5497" i="16"/>
  <c r="C5497" i="16"/>
  <c r="D5497" i="16"/>
  <c r="A5498" i="16"/>
  <c r="B5498" i="16"/>
  <c r="C5498" i="16"/>
  <c r="D5498" i="16"/>
  <c r="A5499" i="16"/>
  <c r="B5499" i="16"/>
  <c r="C5499" i="16"/>
  <c r="D5499" i="16"/>
  <c r="A5500" i="16"/>
  <c r="B5500" i="16"/>
  <c r="C5500" i="16"/>
  <c r="D5500" i="16"/>
  <c r="A5501" i="16"/>
  <c r="B5501" i="16"/>
  <c r="C5501" i="16"/>
  <c r="D5501" i="16"/>
  <c r="A5502" i="16"/>
  <c r="B5502" i="16"/>
  <c r="C5502" i="16"/>
  <c r="D5502" i="16"/>
  <c r="A5503" i="16"/>
  <c r="B5503" i="16"/>
  <c r="C5503" i="16"/>
  <c r="D5503" i="16"/>
  <c r="A5504" i="16"/>
  <c r="B5504" i="16"/>
  <c r="C5504" i="16"/>
  <c r="D5504" i="16"/>
  <c r="A5505" i="16"/>
  <c r="B5505" i="16"/>
  <c r="C5505" i="16"/>
  <c r="D5505" i="16"/>
  <c r="A5506" i="16"/>
  <c r="B5506" i="16"/>
  <c r="C5506" i="16"/>
  <c r="D5506" i="16"/>
  <c r="A5507" i="16"/>
  <c r="B5507" i="16"/>
  <c r="C5507" i="16"/>
  <c r="D5507" i="16"/>
  <c r="A5508" i="16"/>
  <c r="B5508" i="16"/>
  <c r="C5508" i="16"/>
  <c r="D5508" i="16"/>
  <c r="A5509" i="16"/>
  <c r="B5509" i="16"/>
  <c r="C5509" i="16"/>
  <c r="D5509" i="16"/>
  <c r="A5510" i="16"/>
  <c r="B5510" i="16"/>
  <c r="C5510" i="16"/>
  <c r="D5510" i="16"/>
  <c r="A5511" i="16"/>
  <c r="B5511" i="16"/>
  <c r="C5511" i="16"/>
  <c r="D5511" i="16"/>
  <c r="A5512" i="16"/>
  <c r="B5512" i="16"/>
  <c r="C5512" i="16"/>
  <c r="D5512" i="16"/>
  <c r="A5513" i="16"/>
  <c r="B5513" i="16"/>
  <c r="C5513" i="16"/>
  <c r="D5513" i="16"/>
  <c r="A5514" i="16"/>
  <c r="B5514" i="16"/>
  <c r="C5514" i="16"/>
  <c r="D5514" i="16"/>
  <c r="A5515" i="16"/>
  <c r="B5515" i="16"/>
  <c r="C5515" i="16"/>
  <c r="D5515" i="16"/>
  <c r="A5516" i="16"/>
  <c r="B5516" i="16"/>
  <c r="C5516" i="16"/>
  <c r="D5516" i="16"/>
  <c r="A5517" i="16"/>
  <c r="B5517" i="16"/>
  <c r="C5517" i="16"/>
  <c r="D5517" i="16"/>
  <c r="A5518" i="16"/>
  <c r="B5518" i="16"/>
  <c r="C5518" i="16"/>
  <c r="D5518" i="16"/>
  <c r="A5519" i="16"/>
  <c r="B5519" i="16"/>
  <c r="C5519" i="16"/>
  <c r="D5519" i="16"/>
  <c r="A5520" i="16"/>
  <c r="B5520" i="16"/>
  <c r="C5520" i="16"/>
  <c r="D5520" i="16"/>
  <c r="A5521" i="16"/>
  <c r="B5521" i="16"/>
  <c r="C5521" i="16"/>
  <c r="D5521" i="16"/>
  <c r="A5522" i="16"/>
  <c r="B5522" i="16"/>
  <c r="C5522" i="16"/>
  <c r="D5522" i="16"/>
  <c r="A5523" i="16"/>
  <c r="B5523" i="16"/>
  <c r="C5523" i="16"/>
  <c r="D5523" i="16"/>
  <c r="A5524" i="16"/>
  <c r="B5524" i="16"/>
  <c r="C5524" i="16"/>
  <c r="D5524" i="16"/>
  <c r="A5525" i="16"/>
  <c r="B5525" i="16"/>
  <c r="C5525" i="16"/>
  <c r="D5525" i="16"/>
  <c r="A5526" i="16"/>
  <c r="B5526" i="16"/>
  <c r="C5526" i="16"/>
  <c r="D5526" i="16"/>
  <c r="A5527" i="16"/>
  <c r="B5527" i="16"/>
  <c r="C5527" i="16"/>
  <c r="D5527" i="16"/>
  <c r="A5528" i="16"/>
  <c r="B5528" i="16"/>
  <c r="C5528" i="16"/>
  <c r="D5528" i="16"/>
  <c r="A5529" i="16"/>
  <c r="B5529" i="16"/>
  <c r="C5529" i="16"/>
  <c r="D5529" i="16"/>
  <c r="A5530" i="16"/>
  <c r="B5530" i="16"/>
  <c r="C5530" i="16"/>
  <c r="D5530" i="16"/>
  <c r="A5531" i="16"/>
  <c r="B5531" i="16"/>
  <c r="C5531" i="16"/>
  <c r="D5531" i="16"/>
  <c r="A5532" i="16"/>
  <c r="B5532" i="16"/>
  <c r="C5532" i="16"/>
  <c r="D5532" i="16"/>
  <c r="A5533" i="16"/>
  <c r="B5533" i="16"/>
  <c r="C5533" i="16"/>
  <c r="D5533" i="16"/>
  <c r="A5534" i="16"/>
  <c r="B5534" i="16"/>
  <c r="C5534" i="16"/>
  <c r="D5534" i="16"/>
  <c r="A5535" i="16"/>
  <c r="B5535" i="16"/>
  <c r="C5535" i="16"/>
  <c r="D5535" i="16"/>
  <c r="A5536" i="16"/>
  <c r="B5536" i="16"/>
  <c r="C5536" i="16"/>
  <c r="D5536" i="16"/>
  <c r="A5537" i="16"/>
  <c r="B5537" i="16"/>
  <c r="C5537" i="16"/>
  <c r="D5537" i="16"/>
  <c r="A5538" i="16"/>
  <c r="B5538" i="16"/>
  <c r="C5538" i="16"/>
  <c r="D5538" i="16"/>
  <c r="A5539" i="16"/>
  <c r="B5539" i="16"/>
  <c r="C5539" i="16"/>
  <c r="D5539" i="16"/>
  <c r="A5540" i="16"/>
  <c r="B5540" i="16"/>
  <c r="C5540" i="16"/>
  <c r="D5540" i="16"/>
  <c r="A5541" i="16"/>
  <c r="B5541" i="16"/>
  <c r="C5541" i="16"/>
  <c r="D5541" i="16"/>
  <c r="A5542" i="16"/>
  <c r="B5542" i="16"/>
  <c r="C5542" i="16"/>
  <c r="D5542" i="16"/>
  <c r="A5543" i="16"/>
  <c r="B5543" i="16"/>
  <c r="C5543" i="16"/>
  <c r="D5543" i="16"/>
  <c r="A5544" i="16"/>
  <c r="B5544" i="16"/>
  <c r="C5544" i="16"/>
  <c r="D5544" i="16"/>
  <c r="A5545" i="16"/>
  <c r="B5545" i="16"/>
  <c r="C5545" i="16"/>
  <c r="D5545" i="16"/>
  <c r="A5546" i="16"/>
  <c r="B5546" i="16"/>
  <c r="C5546" i="16"/>
  <c r="D5546" i="16"/>
  <c r="A5547" i="16"/>
  <c r="B5547" i="16"/>
  <c r="C5547" i="16"/>
  <c r="D5547" i="16"/>
  <c r="A5548" i="16"/>
  <c r="B5548" i="16"/>
  <c r="C5548" i="16"/>
  <c r="D5548" i="16"/>
  <c r="A5549" i="16"/>
  <c r="B5549" i="16"/>
  <c r="C5549" i="16"/>
  <c r="D5549" i="16"/>
  <c r="A5550" i="16"/>
  <c r="B5550" i="16"/>
  <c r="C5550" i="16"/>
  <c r="D5550" i="16"/>
  <c r="A5551" i="16"/>
  <c r="B5551" i="16"/>
  <c r="C5551" i="16"/>
  <c r="D5551" i="16"/>
  <c r="A5552" i="16"/>
  <c r="B5552" i="16"/>
  <c r="C5552" i="16"/>
  <c r="D5552" i="16"/>
  <c r="A5553" i="16"/>
  <c r="B5553" i="16"/>
  <c r="C5553" i="16"/>
  <c r="D5553" i="16"/>
  <c r="A5554" i="16"/>
  <c r="B5554" i="16"/>
  <c r="C5554" i="16"/>
  <c r="D5554" i="16"/>
  <c r="A5555" i="16"/>
  <c r="B5555" i="16"/>
  <c r="C5555" i="16"/>
  <c r="D5555" i="16"/>
  <c r="A5556" i="16"/>
  <c r="B5556" i="16"/>
  <c r="C5556" i="16"/>
  <c r="D5556" i="16"/>
  <c r="A5557" i="16"/>
  <c r="B5557" i="16"/>
  <c r="C5557" i="16"/>
  <c r="D5557" i="16"/>
  <c r="A5558" i="16"/>
  <c r="B5558" i="16"/>
  <c r="C5558" i="16"/>
  <c r="D5558" i="16"/>
  <c r="A5559" i="16"/>
  <c r="B5559" i="16"/>
  <c r="C5559" i="16"/>
  <c r="D5559" i="16"/>
  <c r="A5560" i="16"/>
  <c r="B5560" i="16"/>
  <c r="C5560" i="16"/>
  <c r="D5560" i="16"/>
  <c r="A5561" i="16"/>
  <c r="B5561" i="16"/>
  <c r="C5561" i="16"/>
  <c r="D5561" i="16"/>
  <c r="A5562" i="16"/>
  <c r="B5562" i="16"/>
  <c r="C5562" i="16"/>
  <c r="D5562" i="16"/>
  <c r="A5563" i="16"/>
  <c r="B5563" i="16"/>
  <c r="C5563" i="16"/>
  <c r="D5563" i="16"/>
  <c r="A5564" i="16"/>
  <c r="B5564" i="16"/>
  <c r="C5564" i="16"/>
  <c r="D5564" i="16"/>
  <c r="A5565" i="16"/>
  <c r="B5565" i="16"/>
  <c r="C5565" i="16"/>
  <c r="D5565" i="16"/>
  <c r="A5566" i="16"/>
  <c r="B5566" i="16"/>
  <c r="C5566" i="16"/>
  <c r="D5566" i="16"/>
  <c r="A5567" i="16"/>
  <c r="B5567" i="16"/>
  <c r="C5567" i="16"/>
  <c r="D5567" i="16"/>
  <c r="A5568" i="16"/>
  <c r="B5568" i="16"/>
  <c r="C5568" i="16"/>
  <c r="D5568" i="16"/>
  <c r="A5569" i="16"/>
  <c r="B5569" i="16"/>
  <c r="C5569" i="16"/>
  <c r="D5569" i="16"/>
  <c r="A5570" i="16"/>
  <c r="B5570" i="16"/>
  <c r="C5570" i="16"/>
  <c r="D5570" i="16"/>
  <c r="A5571" i="16"/>
  <c r="B5571" i="16"/>
  <c r="C5571" i="16"/>
  <c r="D5571" i="16"/>
  <c r="A5572" i="16"/>
  <c r="B5572" i="16"/>
  <c r="C5572" i="16"/>
  <c r="D5572" i="16"/>
  <c r="A5573" i="16"/>
  <c r="B5573" i="16"/>
  <c r="C5573" i="16"/>
  <c r="D5573" i="16"/>
  <c r="A5574" i="16"/>
  <c r="B5574" i="16"/>
  <c r="C5574" i="16"/>
  <c r="D5574" i="16"/>
  <c r="A5575" i="16"/>
  <c r="B5575" i="16"/>
  <c r="C5575" i="16"/>
  <c r="D5575" i="16"/>
  <c r="A5576" i="16"/>
  <c r="B5576" i="16"/>
  <c r="C5576" i="16"/>
  <c r="D5576" i="16"/>
  <c r="A5577" i="16"/>
  <c r="B5577" i="16"/>
  <c r="C5577" i="16"/>
  <c r="D5577" i="16"/>
  <c r="A5578" i="16"/>
  <c r="B5578" i="16"/>
  <c r="C5578" i="16"/>
  <c r="D5578" i="16"/>
  <c r="A5579" i="16"/>
  <c r="B5579" i="16"/>
  <c r="C5579" i="16"/>
  <c r="D5579" i="16"/>
  <c r="A5580" i="16"/>
  <c r="B5580" i="16"/>
  <c r="C5580" i="16"/>
  <c r="D5580" i="16"/>
  <c r="A5581" i="16"/>
  <c r="B5581" i="16"/>
  <c r="C5581" i="16"/>
  <c r="D5581" i="16"/>
  <c r="A5582" i="16"/>
  <c r="B5582" i="16"/>
  <c r="C5582" i="16"/>
  <c r="D5582" i="16"/>
  <c r="A5583" i="16"/>
  <c r="B5583" i="16"/>
  <c r="C5583" i="16"/>
  <c r="D5583" i="16"/>
  <c r="A5584" i="16"/>
  <c r="B5584" i="16"/>
  <c r="C5584" i="16"/>
  <c r="D5584" i="16"/>
  <c r="A5585" i="16"/>
  <c r="B5585" i="16"/>
  <c r="C5585" i="16"/>
  <c r="D5585" i="16"/>
  <c r="A5586" i="16"/>
  <c r="B5586" i="16"/>
  <c r="C5586" i="16"/>
  <c r="D5586" i="16"/>
  <c r="A5587" i="16"/>
  <c r="B5587" i="16"/>
  <c r="C5587" i="16"/>
  <c r="D5587" i="16"/>
  <c r="A5588" i="16"/>
  <c r="B5588" i="16"/>
  <c r="C5588" i="16"/>
  <c r="D5588" i="16"/>
  <c r="A5589" i="16"/>
  <c r="B5589" i="16"/>
  <c r="C5589" i="16"/>
  <c r="D5589" i="16"/>
  <c r="A5590" i="16"/>
  <c r="B5590" i="16"/>
  <c r="C5590" i="16"/>
  <c r="D5590" i="16"/>
  <c r="A5591" i="16"/>
  <c r="B5591" i="16"/>
  <c r="C5591" i="16"/>
  <c r="D5591" i="16"/>
  <c r="A5592" i="16"/>
  <c r="B5592" i="16"/>
  <c r="C5592" i="16"/>
  <c r="D5592" i="16"/>
  <c r="A5593" i="16"/>
  <c r="B5593" i="16"/>
  <c r="C5593" i="16"/>
  <c r="D5593" i="16"/>
  <c r="A5594" i="16"/>
  <c r="B5594" i="16"/>
  <c r="C5594" i="16"/>
  <c r="D5594" i="16"/>
  <c r="A5595" i="16"/>
  <c r="B5595" i="16"/>
  <c r="C5595" i="16"/>
  <c r="D5595" i="16"/>
  <c r="A5596" i="16"/>
  <c r="B5596" i="16"/>
  <c r="C5596" i="16"/>
  <c r="D5596" i="16"/>
  <c r="A5597" i="16"/>
  <c r="B5597" i="16"/>
  <c r="C5597" i="16"/>
  <c r="D5597" i="16"/>
  <c r="A5598" i="16"/>
  <c r="B5598" i="16"/>
  <c r="C5598" i="16"/>
  <c r="D5598" i="16"/>
  <c r="A5599" i="16"/>
  <c r="B5599" i="16"/>
  <c r="C5599" i="16"/>
  <c r="D5599" i="16"/>
  <c r="A5600" i="16"/>
  <c r="B5600" i="16"/>
  <c r="C5600" i="16"/>
  <c r="D5600" i="16"/>
  <c r="A5601" i="16"/>
  <c r="B5601" i="16"/>
  <c r="C5601" i="16"/>
  <c r="D5601" i="16"/>
  <c r="A5602" i="16"/>
  <c r="B5602" i="16"/>
  <c r="C5602" i="16"/>
  <c r="D5602" i="16"/>
  <c r="A5603" i="16"/>
  <c r="B5603" i="16"/>
  <c r="C5603" i="16"/>
  <c r="D5603" i="16"/>
  <c r="A5604" i="16"/>
  <c r="B5604" i="16"/>
  <c r="C5604" i="16"/>
  <c r="D5604" i="16"/>
  <c r="A5605" i="16"/>
  <c r="B5605" i="16"/>
  <c r="C5605" i="16"/>
  <c r="D5605" i="16"/>
  <c r="A5606" i="16"/>
  <c r="B5606" i="16"/>
  <c r="C5606" i="16"/>
  <c r="D5606" i="16"/>
  <c r="A5607" i="16"/>
  <c r="B5607" i="16"/>
  <c r="C5607" i="16"/>
  <c r="D5607" i="16"/>
  <c r="A5608" i="16"/>
  <c r="B5608" i="16"/>
  <c r="C5608" i="16"/>
  <c r="D5608" i="16"/>
  <c r="A5609" i="16"/>
  <c r="B5609" i="16"/>
  <c r="C5609" i="16"/>
  <c r="D5609" i="16"/>
  <c r="A5610" i="16"/>
  <c r="B5610" i="16"/>
  <c r="C5610" i="16"/>
  <c r="D5610" i="16"/>
  <c r="A5611" i="16"/>
  <c r="B5611" i="16"/>
  <c r="C5611" i="16"/>
  <c r="D5611" i="16"/>
  <c r="A5612" i="16"/>
  <c r="B5612" i="16"/>
  <c r="C5612" i="16"/>
  <c r="D5612" i="16"/>
  <c r="A5613" i="16"/>
  <c r="B5613" i="16"/>
  <c r="C5613" i="16"/>
  <c r="D5613" i="16"/>
  <c r="A5614" i="16"/>
  <c r="B5614" i="16"/>
  <c r="C5614" i="16"/>
  <c r="D5614" i="16"/>
  <c r="A5615" i="16"/>
  <c r="B5615" i="16"/>
  <c r="C5615" i="16"/>
  <c r="D5615" i="16"/>
  <c r="A5616" i="16"/>
  <c r="B5616" i="16"/>
  <c r="C5616" i="16"/>
  <c r="D5616" i="16"/>
  <c r="A5617" i="16"/>
  <c r="B5617" i="16"/>
  <c r="C5617" i="16"/>
  <c r="D5617" i="16"/>
  <c r="A5618" i="16"/>
  <c r="B5618" i="16"/>
  <c r="C5618" i="16"/>
  <c r="D5618" i="16"/>
  <c r="A5619" i="16"/>
  <c r="B5619" i="16"/>
  <c r="C5619" i="16"/>
  <c r="D5619" i="16"/>
  <c r="A5620" i="16"/>
  <c r="B5620" i="16"/>
  <c r="C5620" i="16"/>
  <c r="D5620" i="16"/>
  <c r="A5621" i="16"/>
  <c r="B5621" i="16"/>
  <c r="C5621" i="16"/>
  <c r="D5621" i="16"/>
  <c r="A5622" i="16"/>
  <c r="B5622" i="16"/>
  <c r="C5622" i="16"/>
  <c r="D5622" i="16"/>
  <c r="A5623" i="16"/>
  <c r="B5623" i="16"/>
  <c r="C5623" i="16"/>
  <c r="D5623" i="16"/>
  <c r="A5624" i="16"/>
  <c r="B5624" i="16"/>
  <c r="C5624" i="16"/>
  <c r="D5624" i="16"/>
  <c r="A5625" i="16"/>
  <c r="B5625" i="16"/>
  <c r="C5625" i="16"/>
  <c r="D5625" i="16"/>
  <c r="A5626" i="16"/>
  <c r="B5626" i="16"/>
  <c r="C5626" i="16"/>
  <c r="D5626" i="16"/>
  <c r="A5627" i="16"/>
  <c r="B5627" i="16"/>
  <c r="C5627" i="16"/>
  <c r="D5627" i="16"/>
  <c r="A5628" i="16"/>
  <c r="B5628" i="16"/>
  <c r="C5628" i="16"/>
  <c r="D5628" i="16"/>
  <c r="A5629" i="16"/>
  <c r="B5629" i="16"/>
  <c r="C5629" i="16"/>
  <c r="D5629" i="16"/>
  <c r="A5630" i="16"/>
  <c r="B5630" i="16"/>
  <c r="C5630" i="16"/>
  <c r="D5630" i="16"/>
  <c r="A5631" i="16"/>
  <c r="B5631" i="16"/>
  <c r="C5631" i="16"/>
  <c r="D5631" i="16"/>
  <c r="A5632" i="16"/>
  <c r="B5632" i="16"/>
  <c r="C5632" i="16"/>
  <c r="D5632" i="16"/>
  <c r="A5633" i="16"/>
  <c r="B5633" i="16"/>
  <c r="C5633" i="16"/>
  <c r="D5633" i="16"/>
  <c r="A5634" i="16"/>
  <c r="B5634" i="16"/>
  <c r="C5634" i="16"/>
  <c r="D5634" i="16"/>
  <c r="A5635" i="16"/>
  <c r="B5635" i="16"/>
  <c r="C5635" i="16"/>
  <c r="D5635" i="16"/>
  <c r="A5636" i="16"/>
  <c r="B5636" i="16"/>
  <c r="C5636" i="16"/>
  <c r="D5636" i="16"/>
  <c r="A5637" i="16"/>
  <c r="B5637" i="16"/>
  <c r="C5637" i="16"/>
  <c r="D5637" i="16"/>
  <c r="A5638" i="16"/>
  <c r="B5638" i="16"/>
  <c r="C5638" i="16"/>
  <c r="D5638" i="16"/>
  <c r="A5639" i="16"/>
  <c r="B5639" i="16"/>
  <c r="C5639" i="16"/>
  <c r="D5639" i="16"/>
  <c r="A5640" i="16"/>
  <c r="B5640" i="16"/>
  <c r="C5640" i="16"/>
  <c r="D5640" i="16"/>
  <c r="A5641" i="16"/>
  <c r="B5641" i="16"/>
  <c r="C5641" i="16"/>
  <c r="D5641" i="16"/>
  <c r="A5642" i="16"/>
  <c r="B5642" i="16"/>
  <c r="C5642" i="16"/>
  <c r="D5642" i="16"/>
  <c r="A5643" i="16"/>
  <c r="B5643" i="16"/>
  <c r="C5643" i="16"/>
  <c r="D5643" i="16"/>
  <c r="A5644" i="16"/>
  <c r="B5644" i="16"/>
  <c r="C5644" i="16"/>
  <c r="D5644" i="16"/>
  <c r="A5645" i="16"/>
  <c r="B5645" i="16"/>
  <c r="C5645" i="16"/>
  <c r="D5645" i="16"/>
  <c r="A5646" i="16"/>
  <c r="B5646" i="16"/>
  <c r="C5646" i="16"/>
  <c r="D5646" i="16"/>
  <c r="A5647" i="16"/>
  <c r="B5647" i="16"/>
  <c r="C5647" i="16"/>
  <c r="D5647" i="16"/>
  <c r="A5648" i="16"/>
  <c r="B5648" i="16"/>
  <c r="C5648" i="16"/>
  <c r="D5648" i="16"/>
  <c r="A5649" i="16"/>
  <c r="B5649" i="16"/>
  <c r="C5649" i="16"/>
  <c r="D5649" i="16"/>
  <c r="A5650" i="16"/>
  <c r="B5650" i="16"/>
  <c r="C5650" i="16"/>
  <c r="D5650" i="16"/>
  <c r="A5651" i="16"/>
  <c r="B5651" i="16"/>
  <c r="C5651" i="16"/>
  <c r="D5651" i="16"/>
  <c r="A5652" i="16"/>
  <c r="B5652" i="16"/>
  <c r="C5652" i="16"/>
  <c r="D5652" i="16"/>
  <c r="A5653" i="16"/>
  <c r="B5653" i="16"/>
  <c r="C5653" i="16"/>
  <c r="D5653" i="16"/>
  <c r="A5654" i="16"/>
  <c r="B5654" i="16"/>
  <c r="C5654" i="16"/>
  <c r="D5654" i="16"/>
  <c r="A5655" i="16"/>
  <c r="B5655" i="16"/>
  <c r="C5655" i="16"/>
  <c r="D5655" i="16"/>
  <c r="A5656" i="16"/>
  <c r="B5656" i="16"/>
  <c r="C5656" i="16"/>
  <c r="D5656" i="16"/>
  <c r="A5657" i="16"/>
  <c r="B5657" i="16"/>
  <c r="C5657" i="16"/>
  <c r="D5657" i="16"/>
  <c r="A5658" i="16"/>
  <c r="B5658" i="16"/>
  <c r="C5658" i="16"/>
  <c r="D5658" i="16"/>
  <c r="A5659" i="16"/>
  <c r="B5659" i="16"/>
  <c r="C5659" i="16"/>
  <c r="D5659" i="16"/>
  <c r="A5660" i="16"/>
  <c r="B5660" i="16"/>
  <c r="C5660" i="16"/>
  <c r="D5660" i="16"/>
  <c r="A5661" i="16"/>
  <c r="B5661" i="16"/>
  <c r="C5661" i="16"/>
  <c r="D5661" i="16"/>
  <c r="A5662" i="16"/>
  <c r="B5662" i="16"/>
  <c r="C5662" i="16"/>
  <c r="D5662" i="16"/>
  <c r="A5663" i="16"/>
  <c r="B5663" i="16"/>
  <c r="C5663" i="16"/>
  <c r="D5663" i="16"/>
  <c r="A5664" i="16"/>
  <c r="B5664" i="16"/>
  <c r="C5664" i="16"/>
  <c r="D5664" i="16"/>
  <c r="A5665" i="16"/>
  <c r="B5665" i="16"/>
  <c r="C5665" i="16"/>
  <c r="D5665" i="16"/>
  <c r="A5666" i="16"/>
  <c r="B5666" i="16"/>
  <c r="C5666" i="16"/>
  <c r="D5666" i="16"/>
  <c r="A5667" i="16"/>
  <c r="B5667" i="16"/>
  <c r="C5667" i="16"/>
  <c r="D5667" i="16"/>
  <c r="A5668" i="16"/>
  <c r="B5668" i="16"/>
  <c r="C5668" i="16"/>
  <c r="D5668" i="16"/>
  <c r="A5669" i="16"/>
  <c r="B5669" i="16"/>
  <c r="C5669" i="16"/>
  <c r="D5669" i="16"/>
  <c r="A5670" i="16"/>
  <c r="B5670" i="16"/>
  <c r="C5670" i="16"/>
  <c r="D5670" i="16"/>
  <c r="A5671" i="16"/>
  <c r="B5671" i="16"/>
  <c r="C5671" i="16"/>
  <c r="D5671" i="16"/>
  <c r="A5672" i="16"/>
  <c r="B5672" i="16"/>
  <c r="C5672" i="16"/>
  <c r="D5672" i="16"/>
  <c r="A5673" i="16"/>
  <c r="B5673" i="16"/>
  <c r="C5673" i="16"/>
  <c r="D5673" i="16"/>
  <c r="A5674" i="16"/>
  <c r="B5674" i="16"/>
  <c r="C5674" i="16"/>
  <c r="D5674" i="16"/>
  <c r="A5675" i="16"/>
  <c r="B5675" i="16"/>
  <c r="C5675" i="16"/>
  <c r="D5675" i="16"/>
  <c r="A5676" i="16"/>
  <c r="B5676" i="16"/>
  <c r="C5676" i="16"/>
  <c r="D5676" i="16"/>
  <c r="A5677" i="16"/>
  <c r="B5677" i="16"/>
  <c r="C5677" i="16"/>
  <c r="D5677" i="16"/>
  <c r="A5678" i="16"/>
  <c r="B5678" i="16"/>
  <c r="C5678" i="16"/>
  <c r="D5678" i="16"/>
  <c r="A5679" i="16"/>
  <c r="B5679" i="16"/>
  <c r="C5679" i="16"/>
  <c r="D5679" i="16"/>
  <c r="A5680" i="16"/>
  <c r="B5680" i="16"/>
  <c r="C5680" i="16"/>
  <c r="D5680" i="16"/>
  <c r="A5681" i="16"/>
  <c r="B5681" i="16"/>
  <c r="C5681" i="16"/>
  <c r="D5681" i="16"/>
  <c r="A5682" i="16"/>
  <c r="B5682" i="16"/>
  <c r="C5682" i="16"/>
  <c r="D5682" i="16"/>
  <c r="A5683" i="16"/>
  <c r="B5683" i="16"/>
  <c r="C5683" i="16"/>
  <c r="D5683" i="16"/>
  <c r="A5684" i="16"/>
  <c r="B5684" i="16"/>
  <c r="C5684" i="16"/>
  <c r="D5684" i="16"/>
  <c r="A5685" i="16"/>
  <c r="B5685" i="16"/>
  <c r="C5685" i="16"/>
  <c r="D5685" i="16"/>
  <c r="A5686" i="16"/>
  <c r="B5686" i="16"/>
  <c r="C5686" i="16"/>
  <c r="D5686" i="16"/>
  <c r="A5687" i="16"/>
  <c r="B5687" i="16"/>
  <c r="C5687" i="16"/>
  <c r="D5687" i="16"/>
  <c r="A5688" i="16"/>
  <c r="B5688" i="16"/>
  <c r="C5688" i="16"/>
  <c r="D5688" i="16"/>
  <c r="A5689" i="16"/>
  <c r="B5689" i="16"/>
  <c r="C5689" i="16"/>
  <c r="D5689" i="16"/>
  <c r="A5690" i="16"/>
  <c r="B5690" i="16"/>
  <c r="C5690" i="16"/>
  <c r="D5690" i="16"/>
  <c r="A5691" i="16"/>
  <c r="B5691" i="16"/>
  <c r="C5691" i="16"/>
  <c r="D5691" i="16"/>
  <c r="A5692" i="16"/>
  <c r="B5692" i="16"/>
  <c r="C5692" i="16"/>
  <c r="D5692" i="16"/>
  <c r="A5693" i="16"/>
  <c r="B5693" i="16"/>
  <c r="C5693" i="16"/>
  <c r="D5693" i="16"/>
  <c r="A5694" i="16"/>
  <c r="B5694" i="16"/>
  <c r="C5694" i="16"/>
  <c r="D5694" i="16"/>
  <c r="A5695" i="16"/>
  <c r="B5695" i="16"/>
  <c r="C5695" i="16"/>
  <c r="D5695" i="16"/>
  <c r="A5696" i="16"/>
  <c r="B5696" i="16"/>
  <c r="C5696" i="16"/>
  <c r="D5696" i="16"/>
  <c r="A5697" i="16"/>
  <c r="B5697" i="16"/>
  <c r="C5697" i="16"/>
  <c r="D5697" i="16"/>
  <c r="A5698" i="16"/>
  <c r="B5698" i="16"/>
  <c r="C5698" i="16"/>
  <c r="D5698" i="16"/>
  <c r="A5699" i="16"/>
  <c r="B5699" i="16"/>
  <c r="C5699" i="16"/>
  <c r="D5699" i="16"/>
  <c r="A5700" i="16"/>
  <c r="B5700" i="16"/>
  <c r="C5700" i="16"/>
  <c r="D5700" i="16"/>
  <c r="A5701" i="16"/>
  <c r="B5701" i="16"/>
  <c r="C5701" i="16"/>
  <c r="D5701" i="16"/>
  <c r="A5702" i="16"/>
  <c r="B5702" i="16"/>
  <c r="C5702" i="16"/>
  <c r="D5702" i="16"/>
  <c r="A5703" i="16"/>
  <c r="B5703" i="16"/>
  <c r="C5703" i="16"/>
  <c r="D5703" i="16"/>
  <c r="A5704" i="16"/>
  <c r="B5704" i="16"/>
  <c r="C5704" i="16"/>
  <c r="D5704" i="16"/>
  <c r="A5705" i="16"/>
  <c r="B5705" i="16"/>
  <c r="C5705" i="16"/>
  <c r="D5705" i="16"/>
  <c r="A5706" i="16"/>
  <c r="B5706" i="16"/>
  <c r="C5706" i="16"/>
  <c r="D5706" i="16"/>
  <c r="A5707" i="16"/>
  <c r="B5707" i="16"/>
  <c r="C5707" i="16"/>
  <c r="D5707" i="16"/>
  <c r="A5708" i="16"/>
  <c r="B5708" i="16"/>
  <c r="C5708" i="16"/>
  <c r="D5708" i="16"/>
  <c r="A5709" i="16"/>
  <c r="B5709" i="16"/>
  <c r="C5709" i="16"/>
  <c r="D5709" i="16"/>
  <c r="A5710" i="16"/>
  <c r="B5710" i="16"/>
  <c r="C5710" i="16"/>
  <c r="D5710" i="16"/>
  <c r="A5711" i="16"/>
  <c r="B5711" i="16"/>
  <c r="C5711" i="16"/>
  <c r="D5711" i="16"/>
  <c r="A5712" i="16"/>
  <c r="B5712" i="16"/>
  <c r="C5712" i="16"/>
  <c r="D5712" i="16"/>
  <c r="A5713" i="16"/>
  <c r="B5713" i="16"/>
  <c r="C5713" i="16"/>
  <c r="D5713" i="16"/>
  <c r="A5714" i="16"/>
  <c r="B5714" i="16"/>
  <c r="C5714" i="16"/>
  <c r="D5714" i="16"/>
  <c r="A5715" i="16"/>
  <c r="B5715" i="16"/>
  <c r="C5715" i="16"/>
  <c r="D5715" i="16"/>
  <c r="A5716" i="16"/>
  <c r="B5716" i="16"/>
  <c r="C5716" i="16"/>
  <c r="D5716" i="16"/>
  <c r="A5717" i="16"/>
  <c r="B5717" i="16"/>
  <c r="C5717" i="16"/>
  <c r="D5717" i="16"/>
  <c r="A5718" i="16"/>
  <c r="B5718" i="16"/>
  <c r="C5718" i="16"/>
  <c r="D5718" i="16"/>
  <c r="A5719" i="16"/>
  <c r="B5719" i="16"/>
  <c r="C5719" i="16"/>
  <c r="D5719" i="16"/>
  <c r="A5720" i="16"/>
  <c r="B5720" i="16"/>
  <c r="C5720" i="16"/>
  <c r="D5720" i="16"/>
  <c r="A5721" i="16"/>
  <c r="B5721" i="16"/>
  <c r="C5721" i="16"/>
  <c r="D5721" i="16"/>
  <c r="A5722" i="16"/>
  <c r="B5722" i="16"/>
  <c r="C5722" i="16"/>
  <c r="D5722" i="16"/>
  <c r="A5723" i="16"/>
  <c r="B5723" i="16"/>
  <c r="C5723" i="16"/>
  <c r="D5723" i="16"/>
  <c r="A5724" i="16"/>
  <c r="B5724" i="16"/>
  <c r="C5724" i="16"/>
  <c r="D5724" i="16"/>
  <c r="A5725" i="16"/>
  <c r="B5725" i="16"/>
  <c r="C5725" i="16"/>
  <c r="D5725" i="16"/>
  <c r="A5726" i="16"/>
  <c r="B5726" i="16"/>
  <c r="C5726" i="16"/>
  <c r="D5726" i="16"/>
  <c r="A5727" i="16"/>
  <c r="B5727" i="16"/>
  <c r="C5727" i="16"/>
  <c r="D5727" i="16"/>
  <c r="A5728" i="16"/>
  <c r="B5728" i="16"/>
  <c r="C5728" i="16"/>
  <c r="D5728" i="16"/>
  <c r="A5729" i="16"/>
  <c r="B5729" i="16"/>
  <c r="C5729" i="16"/>
  <c r="D5729" i="16"/>
  <c r="A5730" i="16"/>
  <c r="B5730" i="16"/>
  <c r="C5730" i="16"/>
  <c r="D5730" i="16"/>
  <c r="A5731" i="16"/>
  <c r="B5731" i="16"/>
  <c r="C5731" i="16"/>
  <c r="D5731" i="16"/>
  <c r="A5732" i="16"/>
  <c r="B5732" i="16"/>
  <c r="C5732" i="16"/>
  <c r="D5732" i="16"/>
  <c r="A5733" i="16"/>
  <c r="B5733" i="16"/>
  <c r="C5733" i="16"/>
  <c r="D5733" i="16"/>
  <c r="A5734" i="16"/>
  <c r="B5734" i="16"/>
  <c r="C5734" i="16"/>
  <c r="D5734" i="16"/>
  <c r="A5735" i="16"/>
  <c r="B5735" i="16"/>
  <c r="C5735" i="16"/>
  <c r="D5735" i="16"/>
  <c r="A5736" i="16"/>
  <c r="B5736" i="16"/>
  <c r="C5736" i="16"/>
  <c r="D5736" i="16"/>
  <c r="A5737" i="16"/>
  <c r="B5737" i="16"/>
  <c r="C5737" i="16"/>
  <c r="D5737" i="16"/>
  <c r="A5738" i="16"/>
  <c r="B5738" i="16"/>
  <c r="C5738" i="16"/>
  <c r="D5738" i="16"/>
  <c r="A5739" i="16"/>
  <c r="B5739" i="16"/>
  <c r="C5739" i="16"/>
  <c r="D5739" i="16"/>
  <c r="A5740" i="16"/>
  <c r="B5740" i="16"/>
  <c r="C5740" i="16"/>
  <c r="D5740" i="16"/>
  <c r="A5741" i="16"/>
  <c r="B5741" i="16"/>
  <c r="C5741" i="16"/>
  <c r="D5741" i="16"/>
  <c r="A5742" i="16"/>
  <c r="B5742" i="16"/>
  <c r="C5742" i="16"/>
  <c r="D5742" i="16"/>
  <c r="A5743" i="16"/>
  <c r="B5743" i="16"/>
  <c r="C5743" i="16"/>
  <c r="D5743" i="16"/>
  <c r="A5744" i="16"/>
  <c r="B5744" i="16"/>
  <c r="C5744" i="16"/>
  <c r="D5744" i="16"/>
  <c r="A5745" i="16"/>
  <c r="B5745" i="16"/>
  <c r="C5745" i="16"/>
  <c r="D5745" i="16"/>
  <c r="A5746" i="16"/>
  <c r="B5746" i="16"/>
  <c r="C5746" i="16"/>
  <c r="D5746" i="16"/>
  <c r="A5747" i="16"/>
  <c r="B5747" i="16"/>
  <c r="C5747" i="16"/>
  <c r="D5747" i="16"/>
  <c r="A5748" i="16"/>
  <c r="B5748" i="16"/>
  <c r="C5748" i="16"/>
  <c r="D5748" i="16"/>
  <c r="A5749" i="16"/>
  <c r="B5749" i="16"/>
  <c r="C5749" i="16"/>
  <c r="D5749" i="16"/>
  <c r="A5750" i="16"/>
  <c r="B5750" i="16"/>
  <c r="C5750" i="16"/>
  <c r="D5750" i="16"/>
  <c r="A5751" i="16"/>
  <c r="B5751" i="16"/>
  <c r="C5751" i="16"/>
  <c r="D5751" i="16"/>
  <c r="A5752" i="16"/>
  <c r="B5752" i="16"/>
  <c r="C5752" i="16"/>
  <c r="D5752" i="16"/>
  <c r="A5753" i="16"/>
  <c r="B5753" i="16"/>
  <c r="C5753" i="16"/>
  <c r="D5753" i="16"/>
  <c r="A5754" i="16"/>
  <c r="B5754" i="16"/>
  <c r="C5754" i="16"/>
  <c r="D5754" i="16"/>
  <c r="A5755" i="16"/>
  <c r="B5755" i="16"/>
  <c r="C5755" i="16"/>
  <c r="D5755" i="16"/>
  <c r="A5756" i="16"/>
  <c r="B5756" i="16"/>
  <c r="C5756" i="16"/>
  <c r="D5756" i="16"/>
  <c r="A5757" i="16"/>
  <c r="B5757" i="16"/>
  <c r="C5757" i="16"/>
  <c r="D5757" i="16"/>
  <c r="A5758" i="16"/>
  <c r="B5758" i="16"/>
  <c r="C5758" i="16"/>
  <c r="D5758" i="16"/>
  <c r="A5759" i="16"/>
  <c r="B5759" i="16"/>
  <c r="C5759" i="16"/>
  <c r="D5759" i="16"/>
  <c r="A5760" i="16"/>
  <c r="B5760" i="16"/>
  <c r="C5760" i="16"/>
  <c r="D5760" i="16"/>
  <c r="A5761" i="16"/>
  <c r="B5761" i="16"/>
  <c r="C5761" i="16"/>
  <c r="D5761" i="16"/>
  <c r="A5762" i="16"/>
  <c r="B5762" i="16"/>
  <c r="C5762" i="16"/>
  <c r="D5762" i="16"/>
  <c r="A5763" i="16"/>
  <c r="B5763" i="16"/>
  <c r="C5763" i="16"/>
  <c r="D5763" i="16"/>
  <c r="A5764" i="16"/>
  <c r="B5764" i="16"/>
  <c r="C5764" i="16"/>
  <c r="D5764" i="16"/>
  <c r="A5765" i="16"/>
  <c r="B5765" i="16"/>
  <c r="C5765" i="16"/>
  <c r="D5765" i="16"/>
  <c r="A5766" i="16"/>
  <c r="B5766" i="16"/>
  <c r="C5766" i="16"/>
  <c r="D5766" i="16"/>
  <c r="A5767" i="16"/>
  <c r="B5767" i="16"/>
  <c r="C5767" i="16"/>
  <c r="D5767" i="16"/>
  <c r="A5768" i="16"/>
  <c r="B5768" i="16"/>
  <c r="C5768" i="16"/>
  <c r="D5768" i="16"/>
  <c r="A5769" i="16"/>
  <c r="B5769" i="16"/>
  <c r="C5769" i="16"/>
  <c r="D5769" i="16"/>
  <c r="A5770" i="16"/>
  <c r="B5770" i="16"/>
  <c r="C5770" i="16"/>
  <c r="D5770" i="16"/>
  <c r="A5771" i="16"/>
  <c r="B5771" i="16"/>
  <c r="C5771" i="16"/>
  <c r="D5771" i="16"/>
  <c r="A5772" i="16"/>
  <c r="B5772" i="16"/>
  <c r="C5772" i="16"/>
  <c r="D5772" i="16"/>
  <c r="A5773" i="16"/>
  <c r="B5773" i="16"/>
  <c r="C5773" i="16"/>
  <c r="D5773" i="16"/>
  <c r="A5774" i="16"/>
  <c r="B5774" i="16"/>
  <c r="C5774" i="16"/>
  <c r="D5774" i="16"/>
  <c r="A5775" i="16"/>
  <c r="B5775" i="16"/>
  <c r="C5775" i="16"/>
  <c r="D5775" i="16"/>
  <c r="A5776" i="16"/>
  <c r="B5776" i="16"/>
  <c r="C5776" i="16"/>
  <c r="D5776" i="16"/>
  <c r="A5777" i="16"/>
  <c r="B5777" i="16"/>
  <c r="C5777" i="16"/>
  <c r="D5777" i="16"/>
  <c r="A5778" i="16"/>
  <c r="B5778" i="16"/>
  <c r="C5778" i="16"/>
  <c r="D5778" i="16"/>
  <c r="A5779" i="16"/>
  <c r="B5779" i="16"/>
  <c r="C5779" i="16"/>
  <c r="D5779" i="16"/>
  <c r="A5780" i="16"/>
  <c r="B5780" i="16"/>
  <c r="C5780" i="16"/>
  <c r="D5780" i="16"/>
  <c r="A5781" i="16"/>
  <c r="B5781" i="16"/>
  <c r="C5781" i="16"/>
  <c r="D5781" i="16"/>
  <c r="A5782" i="16"/>
  <c r="B5782" i="16"/>
  <c r="C5782" i="16"/>
  <c r="D5782" i="16"/>
  <c r="A5783" i="16"/>
  <c r="B5783" i="16"/>
  <c r="C5783" i="16"/>
  <c r="D5783" i="16"/>
  <c r="A5784" i="16"/>
  <c r="B5784" i="16"/>
  <c r="C5784" i="16"/>
  <c r="D5784" i="16"/>
  <c r="A5785" i="16"/>
  <c r="B5785" i="16"/>
  <c r="C5785" i="16"/>
  <c r="D5785" i="16"/>
  <c r="A5786" i="16"/>
  <c r="B5786" i="16"/>
  <c r="C5786" i="16"/>
  <c r="D5786" i="16"/>
  <c r="A5787" i="16"/>
  <c r="B5787" i="16"/>
  <c r="C5787" i="16"/>
  <c r="D5787" i="16"/>
  <c r="A5788" i="16"/>
  <c r="B5788" i="16"/>
  <c r="C5788" i="16"/>
  <c r="D5788" i="16"/>
  <c r="A5789" i="16"/>
  <c r="B5789" i="16"/>
  <c r="C5789" i="16"/>
  <c r="D5789" i="16"/>
  <c r="A5790" i="16"/>
  <c r="B5790" i="16"/>
  <c r="C5790" i="16"/>
  <c r="D5790" i="16"/>
  <c r="A5791" i="16"/>
  <c r="B5791" i="16"/>
  <c r="C5791" i="16"/>
  <c r="D5791" i="16"/>
  <c r="A5792" i="16"/>
  <c r="B5792" i="16"/>
  <c r="C5792" i="16"/>
  <c r="D5792" i="16"/>
  <c r="A5793" i="16"/>
  <c r="B5793" i="16"/>
  <c r="C5793" i="16"/>
  <c r="D5793" i="16"/>
  <c r="A5794" i="16"/>
  <c r="B5794" i="16"/>
  <c r="C5794" i="16"/>
  <c r="D5794" i="16"/>
  <c r="A5795" i="16"/>
  <c r="B5795" i="16"/>
  <c r="C5795" i="16"/>
  <c r="D5795" i="16"/>
  <c r="A5796" i="16"/>
  <c r="B5796" i="16"/>
  <c r="C5796" i="16"/>
  <c r="D5796" i="16"/>
  <c r="A5797" i="16"/>
  <c r="B5797" i="16"/>
  <c r="C5797" i="16"/>
  <c r="D5797" i="16"/>
  <c r="A5798" i="16"/>
  <c r="B5798" i="16"/>
  <c r="C5798" i="16"/>
  <c r="D5798" i="16"/>
  <c r="A5799" i="16"/>
  <c r="B5799" i="16"/>
  <c r="C5799" i="16"/>
  <c r="D5799" i="16"/>
  <c r="A5800" i="16"/>
  <c r="B5800" i="16"/>
  <c r="C5800" i="16"/>
  <c r="D5800" i="16"/>
  <c r="A5801" i="16"/>
  <c r="B5801" i="16"/>
  <c r="C5801" i="16"/>
  <c r="D5801" i="16"/>
  <c r="A5802" i="16"/>
  <c r="B5802" i="16"/>
  <c r="C5802" i="16"/>
  <c r="D5802" i="16"/>
  <c r="A5803" i="16"/>
  <c r="B5803" i="16"/>
  <c r="C5803" i="16"/>
  <c r="D5803" i="16"/>
  <c r="A5804" i="16"/>
  <c r="B5804" i="16"/>
  <c r="C5804" i="16"/>
  <c r="D5804" i="16"/>
  <c r="A5805" i="16"/>
  <c r="B5805" i="16"/>
  <c r="C5805" i="16"/>
  <c r="D5805" i="16"/>
  <c r="A5806" i="16"/>
  <c r="B5806" i="16"/>
  <c r="C5806" i="16"/>
  <c r="D5806" i="16"/>
  <c r="A5807" i="16"/>
  <c r="B5807" i="16"/>
  <c r="C5807" i="16"/>
  <c r="D5807" i="16"/>
  <c r="A5808" i="16"/>
  <c r="B5808" i="16"/>
  <c r="C5808" i="16"/>
  <c r="D5808" i="16"/>
  <c r="A5809" i="16"/>
  <c r="B5809" i="16"/>
  <c r="C5809" i="16"/>
  <c r="D5809" i="16"/>
  <c r="A5810" i="16"/>
  <c r="B5810" i="16"/>
  <c r="C5810" i="16"/>
  <c r="D5810" i="16"/>
  <c r="A5811" i="16"/>
  <c r="B5811" i="16"/>
  <c r="C5811" i="16"/>
  <c r="D5811" i="16"/>
  <c r="A5812" i="16"/>
  <c r="B5812" i="16"/>
  <c r="C5812" i="16"/>
  <c r="D5812" i="16"/>
  <c r="A5813" i="16"/>
  <c r="B5813" i="16"/>
  <c r="C5813" i="16"/>
  <c r="D5813" i="16"/>
  <c r="A5814" i="16"/>
  <c r="B5814" i="16"/>
  <c r="C5814" i="16"/>
  <c r="D5814" i="16"/>
  <c r="A5815" i="16"/>
  <c r="B5815" i="16"/>
  <c r="C5815" i="16"/>
  <c r="D5815" i="16"/>
  <c r="A5816" i="16"/>
  <c r="B5816" i="16"/>
  <c r="C5816" i="16"/>
  <c r="D5816" i="16"/>
  <c r="A5817" i="16"/>
  <c r="B5817" i="16"/>
  <c r="C5817" i="16"/>
  <c r="D5817" i="16"/>
  <c r="A5818" i="16"/>
  <c r="B5818" i="16"/>
  <c r="C5818" i="16"/>
  <c r="D5818" i="16"/>
  <c r="A5819" i="16"/>
  <c r="B5819" i="16"/>
  <c r="C5819" i="16"/>
  <c r="D5819" i="16"/>
  <c r="A5820" i="16"/>
  <c r="B5820" i="16"/>
  <c r="C5820" i="16"/>
  <c r="D5820" i="16"/>
  <c r="A5821" i="16"/>
  <c r="B5821" i="16"/>
  <c r="C5821" i="16"/>
  <c r="D5821" i="16"/>
  <c r="A5822" i="16"/>
  <c r="B5822" i="16"/>
  <c r="C5822" i="16"/>
  <c r="D5822" i="16"/>
  <c r="A5823" i="16"/>
  <c r="B5823" i="16"/>
  <c r="C5823" i="16"/>
  <c r="D5823" i="16"/>
  <c r="A5824" i="16"/>
  <c r="B5824" i="16"/>
  <c r="C5824" i="16"/>
  <c r="D5824" i="16"/>
  <c r="A5825" i="16"/>
  <c r="B5825" i="16"/>
  <c r="C5825" i="16"/>
  <c r="D5825" i="16"/>
  <c r="A5826" i="16"/>
  <c r="B5826" i="16"/>
  <c r="C5826" i="16"/>
  <c r="D5826" i="16"/>
  <c r="A5827" i="16"/>
  <c r="B5827" i="16"/>
  <c r="C5827" i="16"/>
  <c r="D5827" i="16"/>
  <c r="A5828" i="16"/>
  <c r="B5828" i="16"/>
  <c r="C5828" i="16"/>
  <c r="D5828" i="16"/>
  <c r="A5829" i="16"/>
  <c r="B5829" i="16"/>
  <c r="C5829" i="16"/>
  <c r="D5829" i="16"/>
  <c r="A5830" i="16"/>
  <c r="B5830" i="16"/>
  <c r="C5830" i="16"/>
  <c r="D5830" i="16"/>
  <c r="A5831" i="16"/>
  <c r="B5831" i="16"/>
  <c r="C5831" i="16"/>
  <c r="D5831" i="16"/>
  <c r="A5832" i="16"/>
  <c r="B5832" i="16"/>
  <c r="C5832" i="16"/>
  <c r="D5832" i="16"/>
  <c r="A5833" i="16"/>
  <c r="B5833" i="16"/>
  <c r="C5833" i="16"/>
  <c r="D5833" i="16"/>
  <c r="A5834" i="16"/>
  <c r="B5834" i="16"/>
  <c r="C5834" i="16"/>
  <c r="D5834" i="16"/>
  <c r="A5835" i="16"/>
  <c r="B5835" i="16"/>
  <c r="C5835" i="16"/>
  <c r="D5835" i="16"/>
  <c r="A5836" i="16"/>
  <c r="B5836" i="16"/>
  <c r="C5836" i="16"/>
  <c r="D5836" i="16"/>
  <c r="A5837" i="16"/>
  <c r="B5837" i="16"/>
  <c r="C5837" i="16"/>
  <c r="D5837" i="16"/>
  <c r="A5838" i="16"/>
  <c r="B5838" i="16"/>
  <c r="C5838" i="16"/>
  <c r="D5838" i="16"/>
  <c r="A5839" i="16"/>
  <c r="B5839" i="16"/>
  <c r="C5839" i="16"/>
  <c r="D5839" i="16"/>
  <c r="A5840" i="16"/>
  <c r="B5840" i="16"/>
  <c r="C5840" i="16"/>
  <c r="D5840" i="16"/>
  <c r="A5841" i="16"/>
  <c r="B5841" i="16"/>
  <c r="C5841" i="16"/>
  <c r="D5841" i="16"/>
  <c r="A5842" i="16"/>
  <c r="B5842" i="16"/>
  <c r="C5842" i="16"/>
  <c r="D5842" i="16"/>
  <c r="A5843" i="16"/>
  <c r="B5843" i="16"/>
  <c r="C5843" i="16"/>
  <c r="D5843" i="16"/>
  <c r="A5844" i="16"/>
  <c r="B5844" i="16"/>
  <c r="C5844" i="16"/>
  <c r="D5844" i="16"/>
  <c r="A5845" i="16"/>
  <c r="B5845" i="16"/>
  <c r="C5845" i="16"/>
  <c r="D5845" i="16"/>
  <c r="A5846" i="16"/>
  <c r="B5846" i="16"/>
  <c r="C5846" i="16"/>
  <c r="D5846" i="16"/>
  <c r="A5847" i="16"/>
  <c r="B5847" i="16"/>
  <c r="C5847" i="16"/>
  <c r="D5847" i="16"/>
  <c r="A5848" i="16"/>
  <c r="B5848" i="16"/>
  <c r="C5848" i="16"/>
  <c r="D5848" i="16"/>
  <c r="A5849" i="16"/>
  <c r="B5849" i="16"/>
  <c r="C5849" i="16"/>
  <c r="D5849" i="16"/>
  <c r="A5850" i="16"/>
  <c r="B5850" i="16"/>
  <c r="C5850" i="16"/>
  <c r="D5850" i="16"/>
  <c r="A5851" i="16"/>
  <c r="B5851" i="16"/>
  <c r="C5851" i="16"/>
  <c r="D5851" i="16"/>
  <c r="A5852" i="16"/>
  <c r="B5852" i="16"/>
  <c r="C5852" i="16"/>
  <c r="D5852" i="16"/>
  <c r="A5853" i="16"/>
  <c r="B5853" i="16"/>
  <c r="C5853" i="16"/>
  <c r="D5853" i="16"/>
  <c r="A5854" i="16"/>
  <c r="B5854" i="16"/>
  <c r="C5854" i="16"/>
  <c r="D5854" i="16"/>
  <c r="A5855" i="16"/>
  <c r="B5855" i="16"/>
  <c r="C5855" i="16"/>
  <c r="D5855" i="16"/>
  <c r="A5856" i="16"/>
  <c r="B5856" i="16"/>
  <c r="C5856" i="16"/>
  <c r="D5856" i="16"/>
  <c r="A5857" i="16"/>
  <c r="B5857" i="16"/>
  <c r="C5857" i="16"/>
  <c r="D5857" i="16"/>
  <c r="A5858" i="16"/>
  <c r="B5858" i="16"/>
  <c r="C5858" i="16"/>
  <c r="D5858" i="16"/>
  <c r="A5859" i="16"/>
  <c r="B5859" i="16"/>
  <c r="C5859" i="16"/>
  <c r="D5859" i="16"/>
  <c r="A5860" i="16"/>
  <c r="B5860" i="16"/>
  <c r="C5860" i="16"/>
  <c r="D5860" i="16"/>
  <c r="A5861" i="16"/>
  <c r="B5861" i="16"/>
  <c r="C5861" i="16"/>
  <c r="D5861" i="16"/>
  <c r="A5862" i="16"/>
  <c r="B5862" i="16"/>
  <c r="C5862" i="16"/>
  <c r="D5862" i="16"/>
  <c r="A5863" i="16"/>
  <c r="B5863" i="16"/>
  <c r="C5863" i="16"/>
  <c r="D5863" i="16"/>
  <c r="A5864" i="16"/>
  <c r="B5864" i="16"/>
  <c r="C5864" i="16"/>
  <c r="D5864" i="16"/>
  <c r="A5865" i="16"/>
  <c r="B5865" i="16"/>
  <c r="C5865" i="16"/>
  <c r="D5865" i="16"/>
  <c r="A5866" i="16"/>
  <c r="B5866" i="16"/>
  <c r="C5866" i="16"/>
  <c r="D5866" i="16"/>
  <c r="A5867" i="16"/>
  <c r="B5867" i="16"/>
  <c r="C5867" i="16"/>
  <c r="D5867" i="16"/>
  <c r="A5868" i="16"/>
  <c r="B5868" i="16"/>
  <c r="C5868" i="16"/>
  <c r="D5868" i="16"/>
  <c r="A5869" i="16"/>
  <c r="B5869" i="16"/>
  <c r="C5869" i="16"/>
  <c r="D5869" i="16"/>
  <c r="A5870" i="16"/>
  <c r="B5870" i="16"/>
  <c r="C5870" i="16"/>
  <c r="D5870" i="16"/>
  <c r="A5871" i="16"/>
  <c r="B5871" i="16"/>
  <c r="C5871" i="16"/>
  <c r="D5871" i="16"/>
  <c r="A5872" i="16"/>
  <c r="B5872" i="16"/>
  <c r="C5872" i="16"/>
  <c r="D5872" i="16"/>
  <c r="A5873" i="16"/>
  <c r="B5873" i="16"/>
  <c r="C5873" i="16"/>
  <c r="D5873" i="16"/>
  <c r="A5874" i="16"/>
  <c r="B5874" i="16"/>
  <c r="C5874" i="16"/>
  <c r="D5874" i="16"/>
  <c r="A5875" i="16"/>
  <c r="B5875" i="16"/>
  <c r="C5875" i="16"/>
  <c r="D5875" i="16"/>
  <c r="A5876" i="16"/>
  <c r="B5876" i="16"/>
  <c r="C5876" i="16"/>
  <c r="D5876" i="16"/>
  <c r="A5877" i="16"/>
  <c r="B5877" i="16"/>
  <c r="C5877" i="16"/>
  <c r="D5877" i="16"/>
  <c r="A5878" i="16"/>
  <c r="B5878" i="16"/>
  <c r="C5878" i="16"/>
  <c r="D5878" i="16"/>
  <c r="A5879" i="16"/>
  <c r="B5879" i="16"/>
  <c r="C5879" i="16"/>
  <c r="D5879" i="16"/>
  <c r="A5880" i="16"/>
  <c r="B5880" i="16"/>
  <c r="C5880" i="16"/>
  <c r="D5880" i="16"/>
  <c r="A5881" i="16"/>
  <c r="B5881" i="16"/>
  <c r="C5881" i="16"/>
  <c r="D5881" i="16"/>
  <c r="A5882" i="16"/>
  <c r="B5882" i="16"/>
  <c r="C5882" i="16"/>
  <c r="D5882" i="16"/>
  <c r="A5883" i="16"/>
  <c r="B5883" i="16"/>
  <c r="C5883" i="16"/>
  <c r="D5883" i="16"/>
  <c r="A5884" i="16"/>
  <c r="B5884" i="16"/>
  <c r="C5884" i="16"/>
  <c r="D5884" i="16"/>
  <c r="A5885" i="16"/>
  <c r="B5885" i="16"/>
  <c r="C5885" i="16"/>
  <c r="D5885" i="16"/>
  <c r="A5886" i="16"/>
  <c r="B5886" i="16"/>
  <c r="C5886" i="16"/>
  <c r="D5886" i="16"/>
  <c r="A5887" i="16"/>
  <c r="B5887" i="16"/>
  <c r="C5887" i="16"/>
  <c r="D5887" i="16"/>
  <c r="A5888" i="16"/>
  <c r="B5888" i="16"/>
  <c r="C5888" i="16"/>
  <c r="D5888" i="16"/>
  <c r="A5889" i="16"/>
  <c r="B5889" i="16"/>
  <c r="C5889" i="16"/>
  <c r="D5889" i="16"/>
  <c r="A5890" i="16"/>
  <c r="B5890" i="16"/>
  <c r="C5890" i="16"/>
  <c r="D5890" i="16"/>
  <c r="A5891" i="16"/>
  <c r="B5891" i="16"/>
  <c r="C5891" i="16"/>
  <c r="D5891" i="16"/>
  <c r="A5892" i="16"/>
  <c r="B5892" i="16"/>
  <c r="C5892" i="16"/>
  <c r="D5892" i="16"/>
  <c r="A5893" i="16"/>
  <c r="B5893" i="16"/>
  <c r="C5893" i="16"/>
  <c r="D5893" i="16"/>
  <c r="A5894" i="16"/>
  <c r="B5894" i="16"/>
  <c r="C5894" i="16"/>
  <c r="D5894" i="16"/>
  <c r="A5895" i="16"/>
  <c r="B5895" i="16"/>
  <c r="C5895" i="16"/>
  <c r="D5895" i="16"/>
  <c r="A5896" i="16"/>
  <c r="B5896" i="16"/>
  <c r="C5896" i="16"/>
  <c r="D5896" i="16"/>
  <c r="A5897" i="16"/>
  <c r="B5897" i="16"/>
  <c r="C5897" i="16"/>
  <c r="D5897" i="16"/>
  <c r="A5898" i="16"/>
  <c r="B5898" i="16"/>
  <c r="C5898" i="16"/>
  <c r="D5898" i="16"/>
  <c r="A5899" i="16"/>
  <c r="B5899" i="16"/>
  <c r="C5899" i="16"/>
  <c r="D5899" i="16"/>
  <c r="A5900" i="16"/>
  <c r="B5900" i="16"/>
  <c r="C5900" i="16"/>
  <c r="D5900" i="16"/>
  <c r="A5901" i="16"/>
  <c r="B5901" i="16"/>
  <c r="C5901" i="16"/>
  <c r="D5901" i="16"/>
  <c r="A5902" i="16"/>
  <c r="B5902" i="16"/>
  <c r="C5902" i="16"/>
  <c r="D5902" i="16"/>
  <c r="A5903" i="16"/>
  <c r="B5903" i="16"/>
  <c r="C5903" i="16"/>
  <c r="D5903" i="16"/>
  <c r="A5904" i="16"/>
  <c r="B5904" i="16"/>
  <c r="C5904" i="16"/>
  <c r="D5904" i="16"/>
  <c r="A5905" i="16"/>
  <c r="B5905" i="16"/>
  <c r="C5905" i="16"/>
  <c r="D5905" i="16"/>
  <c r="A5906" i="16"/>
  <c r="B5906" i="16"/>
  <c r="C5906" i="16"/>
  <c r="D5906" i="16"/>
  <c r="A5907" i="16"/>
  <c r="B5907" i="16"/>
  <c r="C5907" i="16"/>
  <c r="D5907" i="16"/>
  <c r="A5908" i="16"/>
  <c r="B5908" i="16"/>
  <c r="C5908" i="16"/>
  <c r="D5908" i="16"/>
  <c r="A5909" i="16"/>
  <c r="B5909" i="16"/>
  <c r="C5909" i="16"/>
  <c r="D5909" i="16"/>
  <c r="A5910" i="16"/>
  <c r="B5910" i="16"/>
  <c r="C5910" i="16"/>
  <c r="D5910" i="16"/>
  <c r="A5911" i="16"/>
  <c r="B5911" i="16"/>
  <c r="C5911" i="16"/>
  <c r="D5911" i="16"/>
  <c r="A5912" i="16"/>
  <c r="B5912" i="16"/>
  <c r="C5912" i="16"/>
  <c r="D5912" i="16"/>
  <c r="A5913" i="16"/>
  <c r="B5913" i="16"/>
  <c r="C5913" i="16"/>
  <c r="D5913" i="16"/>
  <c r="A5914" i="16"/>
  <c r="B5914" i="16"/>
  <c r="C5914" i="16"/>
  <c r="D5914" i="16"/>
  <c r="A5915" i="16"/>
  <c r="B5915" i="16"/>
  <c r="C5915" i="16"/>
  <c r="D5915" i="16"/>
  <c r="A5916" i="16"/>
  <c r="B5916" i="16"/>
  <c r="C5916" i="16"/>
  <c r="D5916" i="16"/>
  <c r="A5917" i="16"/>
  <c r="B5917" i="16"/>
  <c r="C5917" i="16"/>
  <c r="D5917" i="16"/>
  <c r="A5918" i="16"/>
  <c r="B5918" i="16"/>
  <c r="C5918" i="16"/>
  <c r="D5918" i="16"/>
  <c r="A5919" i="16"/>
  <c r="B5919" i="16"/>
  <c r="C5919" i="16"/>
  <c r="D5919" i="16"/>
  <c r="A5920" i="16"/>
  <c r="B5920" i="16"/>
  <c r="C5920" i="16"/>
  <c r="D5920" i="16"/>
  <c r="A5921" i="16"/>
  <c r="B5921" i="16"/>
  <c r="C5921" i="16"/>
  <c r="D5921" i="16"/>
  <c r="A5922" i="16"/>
  <c r="B5922" i="16"/>
  <c r="C5922" i="16"/>
  <c r="D5922" i="16"/>
  <c r="A5923" i="16"/>
  <c r="B5923" i="16"/>
  <c r="C5923" i="16"/>
  <c r="D5923" i="16"/>
  <c r="A5924" i="16"/>
  <c r="B5924" i="16"/>
  <c r="C5924" i="16"/>
  <c r="D5924" i="16"/>
  <c r="A5925" i="16"/>
  <c r="B5925" i="16"/>
  <c r="C5925" i="16"/>
  <c r="D5925" i="16"/>
  <c r="A5926" i="16"/>
  <c r="B5926" i="16"/>
  <c r="C5926" i="16"/>
  <c r="D5926" i="16"/>
  <c r="A5927" i="16"/>
  <c r="B5927" i="16"/>
  <c r="C5927" i="16"/>
  <c r="D5927" i="16"/>
  <c r="A5928" i="16"/>
  <c r="B5928" i="16"/>
  <c r="C5928" i="16"/>
  <c r="D5928" i="16"/>
  <c r="A5929" i="16"/>
  <c r="B5929" i="16"/>
  <c r="C5929" i="16"/>
  <c r="D5929" i="16"/>
  <c r="A5930" i="16"/>
  <c r="B5930" i="16"/>
  <c r="C5930" i="16"/>
  <c r="D5930" i="16"/>
  <c r="A5931" i="16"/>
  <c r="B5931" i="16"/>
  <c r="C5931" i="16"/>
  <c r="D5931" i="16"/>
  <c r="A5932" i="16"/>
  <c r="B5932" i="16"/>
  <c r="C5932" i="16"/>
  <c r="D5932" i="16"/>
  <c r="A5933" i="16"/>
  <c r="B5933" i="16"/>
  <c r="C5933" i="16"/>
  <c r="D5933" i="16"/>
  <c r="A5934" i="16"/>
  <c r="B5934" i="16"/>
  <c r="C5934" i="16"/>
  <c r="D5934" i="16"/>
  <c r="A5935" i="16"/>
  <c r="B5935" i="16"/>
  <c r="C5935" i="16"/>
  <c r="D5935" i="16"/>
  <c r="A5936" i="16"/>
  <c r="B5936" i="16"/>
  <c r="C5936" i="16"/>
  <c r="D5936" i="16"/>
  <c r="A5937" i="16"/>
  <c r="B5937" i="16"/>
  <c r="C5937" i="16"/>
  <c r="D5937" i="16"/>
  <c r="A5938" i="16"/>
  <c r="B5938" i="16"/>
  <c r="C5938" i="16"/>
  <c r="D5938" i="16"/>
  <c r="A5939" i="16"/>
  <c r="B5939" i="16"/>
  <c r="C5939" i="16"/>
  <c r="D5939" i="16"/>
  <c r="A5940" i="16"/>
  <c r="B5940" i="16"/>
  <c r="C5940" i="16"/>
  <c r="D5940" i="16"/>
  <c r="A5941" i="16"/>
  <c r="B5941" i="16"/>
  <c r="C5941" i="16"/>
  <c r="D5941" i="16"/>
  <c r="A5942" i="16"/>
  <c r="B5942" i="16"/>
  <c r="C5942" i="16"/>
  <c r="D5942" i="16"/>
  <c r="A5943" i="16"/>
  <c r="B5943" i="16"/>
  <c r="C5943" i="16"/>
  <c r="D5943" i="16"/>
  <c r="A5944" i="16"/>
  <c r="B5944" i="16"/>
  <c r="C5944" i="16"/>
  <c r="D5944" i="16"/>
  <c r="A5945" i="16"/>
  <c r="B5945" i="16"/>
  <c r="C5945" i="16"/>
  <c r="D5945" i="16"/>
  <c r="A5946" i="16"/>
  <c r="B5946" i="16"/>
  <c r="C5946" i="16"/>
  <c r="D5946" i="16"/>
  <c r="A5947" i="16"/>
  <c r="B5947" i="16"/>
  <c r="C5947" i="16"/>
  <c r="D5947" i="16"/>
  <c r="A5948" i="16"/>
  <c r="B5948" i="16"/>
  <c r="C5948" i="16"/>
  <c r="D5948" i="16"/>
  <c r="A5949" i="16"/>
  <c r="B5949" i="16"/>
  <c r="C5949" i="16"/>
  <c r="D5949" i="16"/>
  <c r="A5950" i="16"/>
  <c r="B5950" i="16"/>
  <c r="C5950" i="16"/>
  <c r="D5950" i="16"/>
  <c r="A5951" i="16"/>
  <c r="B5951" i="16"/>
  <c r="C5951" i="16"/>
  <c r="D5951" i="16"/>
  <c r="A5952" i="16"/>
  <c r="B5952" i="16"/>
  <c r="C5952" i="16"/>
  <c r="D5952" i="16"/>
  <c r="A5953" i="16"/>
  <c r="B5953" i="16"/>
  <c r="C5953" i="16"/>
  <c r="D5953" i="16"/>
  <c r="A5954" i="16"/>
  <c r="B5954" i="16"/>
  <c r="C5954" i="16"/>
  <c r="D5954" i="16"/>
  <c r="A5955" i="16"/>
  <c r="B5955" i="16"/>
  <c r="C5955" i="16"/>
  <c r="D5955" i="16"/>
  <c r="A5956" i="16"/>
  <c r="B5956" i="16"/>
  <c r="C5956" i="16"/>
  <c r="D5956" i="16"/>
  <c r="A5957" i="16"/>
  <c r="B5957" i="16"/>
  <c r="C5957" i="16"/>
  <c r="D5957" i="16"/>
  <c r="A5958" i="16"/>
  <c r="B5958" i="16"/>
  <c r="C5958" i="16"/>
  <c r="D5958" i="16"/>
  <c r="A5959" i="16"/>
  <c r="B5959" i="16"/>
  <c r="C5959" i="16"/>
  <c r="D5959" i="16"/>
  <c r="A5960" i="16"/>
  <c r="B5960" i="16"/>
  <c r="C5960" i="16"/>
  <c r="D5960" i="16"/>
  <c r="A5961" i="16"/>
  <c r="B5961" i="16"/>
  <c r="C5961" i="16"/>
  <c r="D5961" i="16"/>
  <c r="A5962" i="16"/>
  <c r="B5962" i="16"/>
  <c r="C5962" i="16"/>
  <c r="D5962" i="16"/>
  <c r="A5963" i="16"/>
  <c r="B5963" i="16"/>
  <c r="C5963" i="16"/>
  <c r="D5963" i="16"/>
  <c r="A5964" i="16"/>
  <c r="B5964" i="16"/>
  <c r="C5964" i="16"/>
  <c r="D5964" i="16"/>
  <c r="A5965" i="16"/>
  <c r="B5965" i="16"/>
  <c r="C5965" i="16"/>
  <c r="D5965" i="16"/>
  <c r="A5966" i="16"/>
  <c r="B5966" i="16"/>
  <c r="C5966" i="16"/>
  <c r="D5966" i="16"/>
  <c r="A5967" i="16"/>
  <c r="B5967" i="16"/>
  <c r="C5967" i="16"/>
  <c r="D5967" i="16"/>
  <c r="A5968" i="16"/>
  <c r="B5968" i="16"/>
  <c r="C5968" i="16"/>
  <c r="D5968" i="16"/>
  <c r="A5969" i="16"/>
  <c r="B5969" i="16"/>
  <c r="C5969" i="16"/>
  <c r="D5969" i="16"/>
  <c r="A5970" i="16"/>
  <c r="B5970" i="16"/>
  <c r="C5970" i="16"/>
  <c r="D5970" i="16"/>
  <c r="A5971" i="16"/>
  <c r="B5971" i="16"/>
  <c r="C5971" i="16"/>
  <c r="D5971" i="16"/>
  <c r="A5972" i="16"/>
  <c r="B5972" i="16"/>
  <c r="C5972" i="16"/>
  <c r="D5972" i="16"/>
  <c r="A5973" i="16"/>
  <c r="B5973" i="16"/>
  <c r="C5973" i="16"/>
  <c r="D5973" i="16"/>
  <c r="A5974" i="16"/>
  <c r="B5974" i="16"/>
  <c r="C5974" i="16"/>
  <c r="D5974" i="16"/>
  <c r="A5975" i="16"/>
  <c r="B5975" i="16"/>
  <c r="C5975" i="16"/>
  <c r="D5975" i="16"/>
  <c r="A5976" i="16"/>
  <c r="B5976" i="16"/>
  <c r="C5976" i="16"/>
  <c r="D5976" i="16"/>
  <c r="A5977" i="16"/>
  <c r="B5977" i="16"/>
  <c r="C5977" i="16"/>
  <c r="D5977" i="16"/>
  <c r="A5978" i="16"/>
  <c r="B5978" i="16"/>
  <c r="C5978" i="16"/>
  <c r="D5978" i="16"/>
  <c r="A5979" i="16"/>
  <c r="B5979" i="16"/>
  <c r="C5979" i="16"/>
  <c r="D5979" i="16"/>
  <c r="A5980" i="16"/>
  <c r="B5980" i="16"/>
  <c r="C5980" i="16"/>
  <c r="D5980" i="16"/>
  <c r="A5981" i="16"/>
  <c r="B5981" i="16"/>
  <c r="C5981" i="16"/>
  <c r="D5981" i="16"/>
  <c r="A5982" i="16"/>
  <c r="B5982" i="16"/>
  <c r="C5982" i="16"/>
  <c r="D5982" i="16"/>
  <c r="A5983" i="16"/>
  <c r="B5983" i="16"/>
  <c r="C5983" i="16"/>
  <c r="D5983" i="16"/>
  <c r="A5984" i="16"/>
  <c r="B5984" i="16"/>
  <c r="C5984" i="16"/>
  <c r="D5984" i="16"/>
  <c r="A5985" i="16"/>
  <c r="B5985" i="16"/>
  <c r="C5985" i="16"/>
  <c r="D5985" i="16"/>
  <c r="A5986" i="16"/>
  <c r="B5986" i="16"/>
  <c r="C5986" i="16"/>
  <c r="D5986" i="16"/>
  <c r="A5987" i="16"/>
  <c r="B5987" i="16"/>
  <c r="C5987" i="16"/>
  <c r="D5987" i="16"/>
  <c r="A5988" i="16"/>
  <c r="B5988" i="16"/>
  <c r="C5988" i="16"/>
  <c r="D5988" i="16"/>
  <c r="A5989" i="16"/>
  <c r="B5989" i="16"/>
  <c r="C5989" i="16"/>
  <c r="D5989" i="16"/>
  <c r="A5990" i="16"/>
  <c r="B5990" i="16"/>
  <c r="C5990" i="16"/>
  <c r="D5990" i="16"/>
  <c r="A5991" i="16"/>
  <c r="B5991" i="16"/>
  <c r="C5991" i="16"/>
  <c r="D5991" i="16"/>
  <c r="A5992" i="16"/>
  <c r="B5992" i="16"/>
  <c r="C5992" i="16"/>
  <c r="D5992" i="16"/>
  <c r="A5993" i="16"/>
  <c r="B5993" i="16"/>
  <c r="C5993" i="16"/>
  <c r="D5993" i="16"/>
  <c r="A5994" i="16"/>
  <c r="B5994" i="16"/>
  <c r="C5994" i="16"/>
  <c r="D5994" i="16"/>
  <c r="A5995" i="16"/>
  <c r="B5995" i="16"/>
  <c r="C5995" i="16"/>
  <c r="D5995" i="16"/>
  <c r="A5996" i="16"/>
  <c r="B5996" i="16"/>
  <c r="C5996" i="16"/>
  <c r="D5996" i="16"/>
  <c r="A5997" i="16"/>
  <c r="B5997" i="16"/>
  <c r="C5997" i="16"/>
  <c r="D5997" i="16"/>
  <c r="A5998" i="16"/>
  <c r="B5998" i="16"/>
  <c r="C5998" i="16"/>
  <c r="D5998" i="16"/>
  <c r="A5999" i="16"/>
  <c r="B5999" i="16"/>
  <c r="C5999" i="16"/>
  <c r="D5999" i="16"/>
  <c r="A6000" i="16"/>
  <c r="B6000" i="16"/>
  <c r="C6000" i="16"/>
  <c r="D6000" i="16"/>
  <c r="A6001" i="16"/>
  <c r="B6001" i="16"/>
  <c r="C6001" i="16"/>
  <c r="D6001" i="16"/>
  <c r="A6002" i="16"/>
  <c r="B6002" i="16"/>
  <c r="C6002" i="16"/>
  <c r="D6002" i="16"/>
  <c r="A6003" i="16"/>
  <c r="B6003" i="16"/>
  <c r="C6003" i="16"/>
  <c r="D6003" i="16"/>
  <c r="A6004" i="16"/>
  <c r="B6004" i="16"/>
  <c r="C6004" i="16"/>
  <c r="D6004" i="16"/>
  <c r="A6005" i="16"/>
  <c r="B6005" i="16"/>
  <c r="C6005" i="16"/>
  <c r="D6005" i="16"/>
  <c r="A6006" i="16"/>
  <c r="B6006" i="16"/>
  <c r="C6006" i="16"/>
  <c r="D6006" i="16"/>
  <c r="A6007" i="16"/>
  <c r="B6007" i="16"/>
  <c r="C6007" i="16"/>
  <c r="D6007" i="16"/>
  <c r="A6008" i="16"/>
  <c r="B6008" i="16"/>
  <c r="C6008" i="16"/>
  <c r="D6008" i="16"/>
  <c r="A6009" i="16"/>
  <c r="B6009" i="16"/>
  <c r="C6009" i="16"/>
  <c r="D6009" i="16"/>
  <c r="A6010" i="16"/>
  <c r="B6010" i="16"/>
  <c r="C6010" i="16"/>
  <c r="D6010" i="16"/>
  <c r="A6011" i="16"/>
  <c r="B6011" i="16"/>
  <c r="C6011" i="16"/>
  <c r="D6011" i="16"/>
  <c r="A6012" i="16"/>
  <c r="B6012" i="16"/>
  <c r="C6012" i="16"/>
  <c r="D6012" i="16"/>
  <c r="A6013" i="16"/>
  <c r="B6013" i="16"/>
  <c r="C6013" i="16"/>
  <c r="D6013" i="16"/>
  <c r="A6014" i="16"/>
  <c r="B6014" i="16"/>
  <c r="C6014" i="16"/>
  <c r="D6014" i="16"/>
  <c r="A6015" i="16"/>
  <c r="B6015" i="16"/>
  <c r="C6015" i="16"/>
  <c r="D6015" i="16"/>
  <c r="A6016" i="16"/>
  <c r="B6016" i="16"/>
  <c r="C6016" i="16"/>
  <c r="D6016" i="16"/>
  <c r="A6017" i="16"/>
  <c r="B6017" i="16"/>
  <c r="C6017" i="16"/>
  <c r="D6017" i="16"/>
  <c r="A6018" i="16"/>
  <c r="B6018" i="16"/>
  <c r="C6018" i="16"/>
  <c r="D6018" i="16"/>
  <c r="A6019" i="16"/>
  <c r="B6019" i="16"/>
  <c r="C6019" i="16"/>
  <c r="D6019" i="16"/>
  <c r="A6020" i="16"/>
  <c r="B6020" i="16"/>
  <c r="C6020" i="16"/>
  <c r="D6020" i="16"/>
  <c r="A6021" i="16"/>
  <c r="B6021" i="16"/>
  <c r="C6021" i="16"/>
  <c r="D6021" i="16"/>
  <c r="A6022" i="16"/>
  <c r="B6022" i="16"/>
  <c r="C6022" i="16"/>
  <c r="D6022" i="16"/>
  <c r="A6023" i="16"/>
  <c r="B6023" i="16"/>
  <c r="C6023" i="16"/>
  <c r="D6023" i="16"/>
  <c r="A6024" i="16"/>
  <c r="B6024" i="16"/>
  <c r="C6024" i="16"/>
  <c r="D6024" i="16"/>
  <c r="A6025" i="16"/>
  <c r="B6025" i="16"/>
  <c r="C6025" i="16"/>
  <c r="D6025" i="16"/>
  <c r="A6026" i="16"/>
  <c r="B6026" i="16"/>
  <c r="C6026" i="16"/>
  <c r="D6026" i="16"/>
  <c r="A6027" i="16"/>
  <c r="B6027" i="16"/>
  <c r="C6027" i="16"/>
  <c r="D6027" i="16"/>
  <c r="A6028" i="16"/>
  <c r="B6028" i="16"/>
  <c r="C6028" i="16"/>
  <c r="D6028" i="16"/>
  <c r="A6029" i="16"/>
  <c r="B6029" i="16"/>
  <c r="C6029" i="16"/>
  <c r="D6029" i="16"/>
  <c r="A6030" i="16"/>
  <c r="B6030" i="16"/>
  <c r="C6030" i="16"/>
  <c r="D6030" i="16"/>
  <c r="A6031" i="16"/>
  <c r="B6031" i="16"/>
  <c r="C6031" i="16"/>
  <c r="D6031" i="16"/>
  <c r="A6032" i="16"/>
  <c r="B6032" i="16"/>
  <c r="C6032" i="16"/>
  <c r="D6032" i="16"/>
  <c r="A6033" i="16"/>
  <c r="B6033" i="16"/>
  <c r="C6033" i="16"/>
  <c r="D6033" i="16"/>
  <c r="A6034" i="16"/>
  <c r="B6034" i="16"/>
  <c r="C6034" i="16"/>
  <c r="D6034" i="16"/>
  <c r="A6035" i="16"/>
  <c r="B6035" i="16"/>
  <c r="C6035" i="16"/>
  <c r="D6035" i="16"/>
  <c r="A6036" i="16"/>
  <c r="B6036" i="16"/>
  <c r="C6036" i="16"/>
  <c r="D6036" i="16"/>
  <c r="A6037" i="16"/>
  <c r="B6037" i="16"/>
  <c r="C6037" i="16"/>
  <c r="D6037" i="16"/>
  <c r="A6038" i="16"/>
  <c r="B6038" i="16"/>
  <c r="C6038" i="16"/>
  <c r="D6038" i="16"/>
  <c r="A6039" i="16"/>
  <c r="B6039" i="16"/>
  <c r="C6039" i="16"/>
  <c r="D6039" i="16"/>
  <c r="A6040" i="16"/>
  <c r="B6040" i="16"/>
  <c r="C6040" i="16"/>
  <c r="D6040" i="16"/>
  <c r="A6041" i="16"/>
  <c r="B6041" i="16"/>
  <c r="C6041" i="16"/>
  <c r="D6041" i="16"/>
  <c r="A6042" i="16"/>
  <c r="B6042" i="16"/>
  <c r="C6042" i="16"/>
  <c r="D6042" i="16"/>
  <c r="A6043" i="16"/>
  <c r="B6043" i="16"/>
  <c r="C6043" i="16"/>
  <c r="D6043" i="16"/>
  <c r="A6044" i="16"/>
  <c r="B6044" i="16"/>
  <c r="C6044" i="16"/>
  <c r="D6044" i="16"/>
  <c r="A6045" i="16"/>
  <c r="B6045" i="16"/>
  <c r="C6045" i="16"/>
  <c r="D6045" i="16"/>
  <c r="A6046" i="16"/>
  <c r="B6046" i="16"/>
  <c r="C6046" i="16"/>
  <c r="D6046" i="16"/>
  <c r="A6047" i="16"/>
  <c r="B6047" i="16"/>
  <c r="C6047" i="16"/>
  <c r="D6047" i="16"/>
  <c r="A6048" i="16"/>
  <c r="B6048" i="16"/>
  <c r="C6048" i="16"/>
  <c r="D6048" i="16"/>
  <c r="A6049" i="16"/>
  <c r="B6049" i="16"/>
  <c r="C6049" i="16"/>
  <c r="D6049" i="16"/>
  <c r="A6050" i="16"/>
  <c r="B6050" i="16"/>
  <c r="C6050" i="16"/>
  <c r="D6050" i="16"/>
  <c r="A6051" i="16"/>
  <c r="B6051" i="16"/>
  <c r="C6051" i="16"/>
  <c r="D6051" i="16"/>
  <c r="A6052" i="16"/>
  <c r="B6052" i="16"/>
  <c r="C6052" i="16"/>
  <c r="D6052" i="16"/>
  <c r="A6053" i="16"/>
  <c r="B6053" i="16"/>
  <c r="C6053" i="16"/>
  <c r="D6053" i="16"/>
  <c r="A6054" i="16"/>
  <c r="B6054" i="16"/>
  <c r="C6054" i="16"/>
  <c r="D6054" i="16"/>
  <c r="A6055" i="16"/>
  <c r="B6055" i="16"/>
  <c r="C6055" i="16"/>
  <c r="D6055" i="16"/>
  <c r="A6056" i="16"/>
  <c r="B6056" i="16"/>
  <c r="C6056" i="16"/>
  <c r="D6056" i="16"/>
  <c r="A6057" i="16"/>
  <c r="B6057" i="16"/>
  <c r="C6057" i="16"/>
  <c r="D6057" i="16"/>
  <c r="A6058" i="16"/>
  <c r="B6058" i="16"/>
  <c r="C6058" i="16"/>
  <c r="D6058" i="16"/>
  <c r="A6059" i="16"/>
  <c r="B6059" i="16"/>
  <c r="C6059" i="16"/>
  <c r="D6059" i="16"/>
  <c r="A6060" i="16"/>
  <c r="B6060" i="16"/>
  <c r="C6060" i="16"/>
  <c r="D6060" i="16"/>
  <c r="A6061" i="16"/>
  <c r="B6061" i="16"/>
  <c r="C6061" i="16"/>
  <c r="D6061" i="16"/>
  <c r="A6062" i="16"/>
  <c r="B6062" i="16"/>
  <c r="C6062" i="16"/>
  <c r="D6062" i="16"/>
  <c r="A6063" i="16"/>
  <c r="B6063" i="16"/>
  <c r="C6063" i="16"/>
  <c r="D6063" i="16"/>
  <c r="A6064" i="16"/>
  <c r="B6064" i="16"/>
  <c r="C6064" i="16"/>
  <c r="D6064" i="16"/>
  <c r="A6065" i="16"/>
  <c r="B6065" i="16"/>
  <c r="C6065" i="16"/>
  <c r="D6065" i="16"/>
  <c r="A6066" i="16"/>
  <c r="B6066" i="16"/>
  <c r="C6066" i="16"/>
  <c r="D6066" i="16"/>
  <c r="A6067" i="16"/>
  <c r="B6067" i="16"/>
  <c r="C6067" i="16"/>
  <c r="D6067" i="16"/>
  <c r="A6068" i="16"/>
  <c r="B6068" i="16"/>
  <c r="C6068" i="16"/>
  <c r="D6068" i="16"/>
  <c r="A6069" i="16"/>
  <c r="B6069" i="16"/>
  <c r="C6069" i="16"/>
  <c r="D6069" i="16"/>
  <c r="A6070" i="16"/>
  <c r="B6070" i="16"/>
  <c r="C6070" i="16"/>
  <c r="D6070" i="16"/>
  <c r="A6071" i="16"/>
  <c r="B6071" i="16"/>
  <c r="C6071" i="16"/>
  <c r="D6071" i="16"/>
  <c r="A6072" i="16"/>
  <c r="B6072" i="16"/>
  <c r="C6072" i="16"/>
  <c r="D6072" i="16"/>
  <c r="A6073" i="16"/>
  <c r="B6073" i="16"/>
  <c r="C6073" i="16"/>
  <c r="D6073" i="16"/>
  <c r="A6074" i="16"/>
  <c r="B6074" i="16"/>
  <c r="C6074" i="16"/>
  <c r="D6074" i="16"/>
  <c r="A6075" i="16"/>
  <c r="B6075" i="16"/>
  <c r="C6075" i="16"/>
  <c r="D6075" i="16"/>
  <c r="A6076" i="16"/>
  <c r="B6076" i="16"/>
  <c r="C6076" i="16"/>
  <c r="D6076" i="16"/>
  <c r="A6077" i="16"/>
  <c r="B6077" i="16"/>
  <c r="C6077" i="16"/>
  <c r="D6077" i="16"/>
  <c r="A6078" i="16"/>
  <c r="B6078" i="16"/>
  <c r="C6078" i="16"/>
  <c r="D6078" i="16"/>
  <c r="A6079" i="16"/>
  <c r="B6079" i="16"/>
  <c r="C6079" i="16"/>
  <c r="D6079" i="16"/>
  <c r="A6080" i="16"/>
  <c r="B6080" i="16"/>
  <c r="C6080" i="16"/>
  <c r="D6080" i="16"/>
  <c r="A6081" i="16"/>
  <c r="B6081" i="16"/>
  <c r="C6081" i="16"/>
  <c r="D6081" i="16"/>
  <c r="A6082" i="16"/>
  <c r="B6082" i="16"/>
  <c r="C6082" i="16"/>
  <c r="D6082" i="16"/>
  <c r="A6083" i="16"/>
  <c r="B6083" i="16"/>
  <c r="C6083" i="16"/>
  <c r="D6083" i="16"/>
  <c r="A6084" i="16"/>
  <c r="B6084" i="16"/>
  <c r="C6084" i="16"/>
  <c r="D6084" i="16"/>
  <c r="A6085" i="16"/>
  <c r="B6085" i="16"/>
  <c r="C6085" i="16"/>
  <c r="D6085" i="16"/>
  <c r="A6086" i="16"/>
  <c r="B6086" i="16"/>
  <c r="C6086" i="16"/>
  <c r="D6086" i="16"/>
  <c r="A6087" i="16"/>
  <c r="B6087" i="16"/>
  <c r="C6087" i="16"/>
  <c r="D6087" i="16"/>
  <c r="A6088" i="16"/>
  <c r="B6088" i="16"/>
  <c r="C6088" i="16"/>
  <c r="D6088" i="16"/>
  <c r="A6089" i="16"/>
  <c r="B6089" i="16"/>
  <c r="C6089" i="16"/>
  <c r="D6089" i="16"/>
  <c r="A6090" i="16"/>
  <c r="B6090" i="16"/>
  <c r="C6090" i="16"/>
  <c r="D6090" i="16"/>
  <c r="A6091" i="16"/>
  <c r="B6091" i="16"/>
  <c r="C6091" i="16"/>
  <c r="D6091" i="16"/>
  <c r="A6092" i="16"/>
  <c r="B6092" i="16"/>
  <c r="C6092" i="16"/>
  <c r="D6092" i="16"/>
  <c r="A6093" i="16"/>
  <c r="B6093" i="16"/>
  <c r="C6093" i="16"/>
  <c r="D6093" i="16"/>
  <c r="A6094" i="16"/>
  <c r="B6094" i="16"/>
  <c r="C6094" i="16"/>
  <c r="D6094" i="16"/>
  <c r="A6095" i="16"/>
  <c r="B6095" i="16"/>
  <c r="C6095" i="16"/>
  <c r="D6095" i="16"/>
  <c r="A6096" i="16"/>
  <c r="B6096" i="16"/>
  <c r="C6096" i="16"/>
  <c r="D6096" i="16"/>
  <c r="A6097" i="16"/>
  <c r="B6097" i="16"/>
  <c r="C6097" i="16"/>
  <c r="D6097" i="16"/>
  <c r="A6098" i="16"/>
  <c r="B6098" i="16"/>
  <c r="C6098" i="16"/>
  <c r="D6098" i="16"/>
  <c r="A6099" i="16"/>
  <c r="B6099" i="16"/>
  <c r="C6099" i="16"/>
  <c r="D6099" i="16"/>
  <c r="A6100" i="16"/>
  <c r="B6100" i="16"/>
  <c r="C6100" i="16"/>
  <c r="D6100" i="16"/>
  <c r="A6101" i="16"/>
  <c r="B6101" i="16"/>
  <c r="C6101" i="16"/>
  <c r="D6101" i="16"/>
  <c r="A6102" i="16"/>
  <c r="B6102" i="16"/>
  <c r="C6102" i="16"/>
  <c r="D6102" i="16"/>
  <c r="A6103" i="16"/>
  <c r="B6103" i="16"/>
  <c r="C6103" i="16"/>
  <c r="D6103" i="16"/>
  <c r="A6104" i="16"/>
  <c r="B6104" i="16"/>
  <c r="C6104" i="16"/>
  <c r="D6104" i="16"/>
  <c r="A6105" i="16"/>
  <c r="B6105" i="16"/>
  <c r="C6105" i="16"/>
  <c r="D6105" i="16"/>
  <c r="A6106" i="16"/>
  <c r="B6106" i="16"/>
  <c r="C6106" i="16"/>
  <c r="D6106" i="16"/>
  <c r="A6107" i="16"/>
  <c r="B6107" i="16"/>
  <c r="C6107" i="16"/>
  <c r="D6107" i="16"/>
  <c r="A6108" i="16"/>
  <c r="B6108" i="16"/>
  <c r="C6108" i="16"/>
  <c r="D6108" i="16"/>
  <c r="A6109" i="16"/>
  <c r="B6109" i="16"/>
  <c r="C6109" i="16"/>
  <c r="D6109" i="16"/>
  <c r="A6110" i="16"/>
  <c r="B6110" i="16"/>
  <c r="C6110" i="16"/>
  <c r="D6110" i="16"/>
  <c r="A6111" i="16"/>
  <c r="B6111" i="16"/>
  <c r="C6111" i="16"/>
  <c r="D6111" i="16"/>
  <c r="A6112" i="16"/>
  <c r="B6112" i="16"/>
  <c r="C6112" i="16"/>
  <c r="D6112" i="16"/>
  <c r="A6113" i="16"/>
  <c r="B6113" i="16"/>
  <c r="C6113" i="16"/>
  <c r="D6113" i="16"/>
  <c r="A6114" i="16"/>
  <c r="B6114" i="16"/>
  <c r="C6114" i="16"/>
  <c r="D6114" i="16"/>
  <c r="A6115" i="16"/>
  <c r="B6115" i="16"/>
  <c r="C6115" i="16"/>
  <c r="D6115" i="16"/>
  <c r="A6116" i="16"/>
  <c r="B6116" i="16"/>
  <c r="C6116" i="16"/>
  <c r="D6116" i="16"/>
  <c r="A6117" i="16"/>
  <c r="B6117" i="16"/>
  <c r="C6117" i="16"/>
  <c r="D6117" i="16"/>
  <c r="A6118" i="16"/>
  <c r="B6118" i="16"/>
  <c r="C6118" i="16"/>
  <c r="D6118" i="16"/>
  <c r="A6119" i="16"/>
  <c r="B6119" i="16"/>
  <c r="C6119" i="16"/>
  <c r="D6119" i="16"/>
  <c r="A6120" i="16"/>
  <c r="B6120" i="16"/>
  <c r="C6120" i="16"/>
  <c r="D6120" i="16"/>
  <c r="A6121" i="16"/>
  <c r="B6121" i="16"/>
  <c r="C6121" i="16"/>
  <c r="D6121" i="16"/>
  <c r="A6122" i="16"/>
  <c r="B6122" i="16"/>
  <c r="C6122" i="16"/>
  <c r="D6122" i="16"/>
  <c r="A6123" i="16"/>
  <c r="B6123" i="16"/>
  <c r="C6123" i="16"/>
  <c r="D6123" i="16"/>
  <c r="A6124" i="16"/>
  <c r="B6124" i="16"/>
  <c r="C6124" i="16"/>
  <c r="D6124" i="16"/>
  <c r="A6125" i="16"/>
  <c r="B6125" i="16"/>
  <c r="C6125" i="16"/>
  <c r="D6125" i="16"/>
  <c r="A6126" i="16"/>
  <c r="B6126" i="16"/>
  <c r="C6126" i="16"/>
  <c r="D6126" i="16"/>
  <c r="A6127" i="16"/>
  <c r="B6127" i="16"/>
  <c r="C6127" i="16"/>
  <c r="D6127" i="16"/>
  <c r="A6128" i="16"/>
  <c r="B6128" i="16"/>
  <c r="C6128" i="16"/>
  <c r="D6128" i="16"/>
  <c r="A6129" i="16"/>
  <c r="B6129" i="16"/>
  <c r="C6129" i="16"/>
  <c r="D6129" i="16"/>
  <c r="A6130" i="16"/>
  <c r="B6130" i="16"/>
  <c r="C6130" i="16"/>
  <c r="D6130" i="16"/>
  <c r="A6131" i="16"/>
  <c r="B6131" i="16"/>
  <c r="C6131" i="16"/>
  <c r="D6131" i="16"/>
  <c r="A6132" i="16"/>
  <c r="B6132" i="16"/>
  <c r="C6132" i="16"/>
  <c r="D6132" i="16"/>
  <c r="A6133" i="16"/>
  <c r="B6133" i="16"/>
  <c r="C6133" i="16"/>
  <c r="D6133" i="16"/>
  <c r="A6134" i="16"/>
  <c r="B6134" i="16"/>
  <c r="C6134" i="16"/>
  <c r="D6134" i="16"/>
  <c r="A6135" i="16"/>
  <c r="B6135" i="16"/>
  <c r="C6135" i="16"/>
  <c r="D6135" i="16"/>
  <c r="A6136" i="16"/>
  <c r="B6136" i="16"/>
  <c r="C6136" i="16"/>
  <c r="D6136" i="16"/>
  <c r="A6137" i="16"/>
  <c r="B6137" i="16"/>
  <c r="C6137" i="16"/>
  <c r="D6137" i="16"/>
  <c r="A6138" i="16"/>
  <c r="B6138" i="16"/>
  <c r="C6138" i="16"/>
  <c r="D6138" i="16"/>
  <c r="A6139" i="16"/>
  <c r="B6139" i="16"/>
  <c r="C6139" i="16"/>
  <c r="D6139" i="16"/>
  <c r="A6140" i="16"/>
  <c r="B6140" i="16"/>
  <c r="C6140" i="16"/>
  <c r="D6140" i="16"/>
  <c r="A6141" i="16"/>
  <c r="B6141" i="16"/>
  <c r="C6141" i="16"/>
  <c r="D6141" i="16"/>
  <c r="A6142" i="16"/>
  <c r="B6142" i="16"/>
  <c r="C6142" i="16"/>
  <c r="D6142" i="16"/>
  <c r="A6143" i="16"/>
  <c r="B6143" i="16"/>
  <c r="C6143" i="16"/>
  <c r="D6143" i="16"/>
  <c r="A6144" i="16"/>
  <c r="B6144" i="16"/>
  <c r="C6144" i="16"/>
  <c r="D6144" i="16"/>
  <c r="A6145" i="16"/>
  <c r="B6145" i="16"/>
  <c r="C6145" i="16"/>
  <c r="D6145" i="16"/>
  <c r="A6146" i="16"/>
  <c r="B6146" i="16"/>
  <c r="C6146" i="16"/>
  <c r="D6146" i="16"/>
  <c r="A6147" i="16"/>
  <c r="B6147" i="16"/>
  <c r="C6147" i="16"/>
  <c r="D6147" i="16"/>
  <c r="A6148" i="16"/>
  <c r="B6148" i="16"/>
  <c r="C6148" i="16"/>
  <c r="D6148" i="16"/>
  <c r="A6149" i="16"/>
  <c r="B6149" i="16"/>
  <c r="C6149" i="16"/>
  <c r="D6149" i="16"/>
  <c r="A6150" i="16"/>
  <c r="B6150" i="16"/>
  <c r="C6150" i="16"/>
  <c r="D6150" i="16"/>
  <c r="A6151" i="16"/>
  <c r="B6151" i="16"/>
  <c r="C6151" i="16"/>
  <c r="D6151" i="16"/>
  <c r="A6152" i="16"/>
  <c r="B6152" i="16"/>
  <c r="C6152" i="16"/>
  <c r="D6152" i="16"/>
  <c r="A6153" i="16"/>
  <c r="B6153" i="16"/>
  <c r="C6153" i="16"/>
  <c r="D6153" i="16"/>
  <c r="A6154" i="16"/>
  <c r="B6154" i="16"/>
  <c r="C6154" i="16"/>
  <c r="D6154" i="16"/>
  <c r="A6155" i="16"/>
  <c r="B6155" i="16"/>
  <c r="C6155" i="16"/>
  <c r="D6155" i="16"/>
  <c r="A6156" i="16"/>
  <c r="B6156" i="16"/>
  <c r="C6156" i="16"/>
  <c r="D6156" i="16"/>
  <c r="A6157" i="16"/>
  <c r="B6157" i="16"/>
  <c r="C6157" i="16"/>
  <c r="D6157" i="16"/>
  <c r="A6158" i="16"/>
  <c r="B6158" i="16"/>
  <c r="C6158" i="16"/>
  <c r="D6158" i="16"/>
  <c r="A6159" i="16"/>
  <c r="B6159" i="16"/>
  <c r="C6159" i="16"/>
  <c r="D6159" i="16"/>
  <c r="A6160" i="16"/>
  <c r="B6160" i="16"/>
  <c r="C6160" i="16"/>
  <c r="D6160" i="16"/>
  <c r="A6161" i="16"/>
  <c r="B6161" i="16"/>
  <c r="C6161" i="16"/>
  <c r="D6161" i="16"/>
  <c r="A6162" i="16"/>
  <c r="B6162" i="16"/>
  <c r="C6162" i="16"/>
  <c r="D6162" i="16"/>
  <c r="A6163" i="16"/>
  <c r="B6163" i="16"/>
  <c r="C6163" i="16"/>
  <c r="D6163" i="16"/>
  <c r="A6164" i="16"/>
  <c r="B6164" i="16"/>
  <c r="C6164" i="16"/>
  <c r="D6164" i="16"/>
  <c r="A6165" i="16"/>
  <c r="B6165" i="16"/>
  <c r="C6165" i="16"/>
  <c r="D6165" i="16"/>
  <c r="A6166" i="16"/>
  <c r="B6166" i="16"/>
  <c r="C6166" i="16"/>
  <c r="D6166" i="16"/>
  <c r="A6167" i="16"/>
  <c r="B6167" i="16"/>
  <c r="C6167" i="16"/>
  <c r="D6167" i="16"/>
  <c r="A6168" i="16"/>
  <c r="B6168" i="16"/>
  <c r="C6168" i="16"/>
  <c r="D6168" i="16"/>
  <c r="A6169" i="16"/>
  <c r="B6169" i="16"/>
  <c r="C6169" i="16"/>
  <c r="D6169" i="16"/>
  <c r="A6170" i="16"/>
  <c r="B6170" i="16"/>
  <c r="C6170" i="16"/>
  <c r="D6170" i="16"/>
  <c r="A6171" i="16"/>
  <c r="B6171" i="16"/>
  <c r="C6171" i="16"/>
  <c r="D6171" i="16"/>
  <c r="A6172" i="16"/>
  <c r="B6172" i="16"/>
  <c r="C6172" i="16"/>
  <c r="D6172" i="16"/>
  <c r="A6173" i="16"/>
  <c r="B6173" i="16"/>
  <c r="C6173" i="16"/>
  <c r="D6173" i="16"/>
  <c r="A6174" i="16"/>
  <c r="B6174" i="16"/>
  <c r="C6174" i="16"/>
  <c r="D6174" i="16"/>
  <c r="A6175" i="16"/>
  <c r="B6175" i="16"/>
  <c r="C6175" i="16"/>
  <c r="D6175" i="16"/>
  <c r="A6176" i="16"/>
  <c r="B6176" i="16"/>
  <c r="C6176" i="16"/>
  <c r="D6176" i="16"/>
  <c r="A6177" i="16"/>
  <c r="B6177" i="16"/>
  <c r="C6177" i="16"/>
  <c r="D6177" i="16"/>
  <c r="A6178" i="16"/>
  <c r="B6178" i="16"/>
  <c r="C6178" i="16"/>
  <c r="D6178" i="16"/>
  <c r="A6179" i="16"/>
  <c r="B6179" i="16"/>
  <c r="C6179" i="16"/>
  <c r="D6179" i="16"/>
  <c r="A6180" i="16"/>
  <c r="B6180" i="16"/>
  <c r="C6180" i="16"/>
  <c r="D6180" i="16"/>
  <c r="A6181" i="16"/>
  <c r="B6181" i="16"/>
  <c r="C6181" i="16"/>
  <c r="D6181" i="16"/>
  <c r="A6182" i="16"/>
  <c r="B6182" i="16"/>
  <c r="C6182" i="16"/>
  <c r="D6182" i="16"/>
  <c r="A6183" i="16"/>
  <c r="B6183" i="16"/>
  <c r="C6183" i="16"/>
  <c r="D6183" i="16"/>
  <c r="A6184" i="16"/>
  <c r="B6184" i="16"/>
  <c r="C6184" i="16"/>
  <c r="D6184" i="16"/>
  <c r="A6185" i="16"/>
  <c r="B6185" i="16"/>
  <c r="C6185" i="16"/>
  <c r="D6185" i="16"/>
  <c r="A6186" i="16"/>
  <c r="B6186" i="16"/>
  <c r="C6186" i="16"/>
  <c r="D6186" i="16"/>
  <c r="A6187" i="16"/>
  <c r="B6187" i="16"/>
  <c r="C6187" i="16"/>
  <c r="D6187" i="16"/>
  <c r="A6188" i="16"/>
  <c r="B6188" i="16"/>
  <c r="C6188" i="16"/>
  <c r="D6188" i="16"/>
  <c r="A6189" i="16"/>
  <c r="B6189" i="16"/>
  <c r="C6189" i="16"/>
  <c r="D6189" i="16"/>
  <c r="A6190" i="16"/>
  <c r="B6190" i="16"/>
  <c r="C6190" i="16"/>
  <c r="D6190" i="16"/>
  <c r="A6191" i="16"/>
  <c r="B6191" i="16"/>
  <c r="C6191" i="16"/>
  <c r="D6191" i="16"/>
  <c r="A6192" i="16"/>
  <c r="B6192" i="16"/>
  <c r="C6192" i="16"/>
  <c r="D6192" i="16"/>
  <c r="A6193" i="16"/>
  <c r="B6193" i="16"/>
  <c r="C6193" i="16"/>
  <c r="D6193" i="16"/>
  <c r="A6194" i="16"/>
  <c r="B6194" i="16"/>
  <c r="C6194" i="16"/>
  <c r="D6194" i="16"/>
  <c r="A6195" i="16"/>
  <c r="B6195" i="16"/>
  <c r="C6195" i="16"/>
  <c r="D6195" i="16"/>
  <c r="A6196" i="16"/>
  <c r="B6196" i="16"/>
  <c r="C6196" i="16"/>
  <c r="D6196" i="16"/>
  <c r="A6197" i="16"/>
  <c r="B6197" i="16"/>
  <c r="C6197" i="16"/>
  <c r="D6197" i="16"/>
  <c r="A6198" i="16"/>
  <c r="B6198" i="16"/>
  <c r="C6198" i="16"/>
  <c r="D6198" i="16"/>
  <c r="A6199" i="16"/>
  <c r="B6199" i="16"/>
  <c r="C6199" i="16"/>
  <c r="D6199" i="16"/>
  <c r="A6200" i="16"/>
  <c r="B6200" i="16"/>
  <c r="C6200" i="16"/>
  <c r="D6200" i="16"/>
  <c r="A6201" i="16"/>
  <c r="B6201" i="16"/>
  <c r="C6201" i="16"/>
  <c r="D6201" i="16"/>
  <c r="A6202" i="16"/>
  <c r="B6202" i="16"/>
  <c r="C6202" i="16"/>
  <c r="D6202" i="16"/>
  <c r="A6203" i="16"/>
  <c r="B6203" i="16"/>
  <c r="C6203" i="16"/>
  <c r="D6203" i="16"/>
  <c r="A6204" i="16"/>
  <c r="B6204" i="16"/>
  <c r="C6204" i="16"/>
  <c r="D6204" i="16"/>
  <c r="A6205" i="16"/>
  <c r="B6205" i="16"/>
  <c r="C6205" i="16"/>
  <c r="D6205" i="16"/>
  <c r="A6206" i="16"/>
  <c r="B6206" i="16"/>
  <c r="C6206" i="16"/>
  <c r="D6206" i="16"/>
  <c r="A6207" i="16"/>
  <c r="B6207" i="16"/>
  <c r="C6207" i="16"/>
  <c r="D6207" i="16"/>
  <c r="A6208" i="16"/>
  <c r="B6208" i="16"/>
  <c r="C6208" i="16"/>
  <c r="D6208" i="16"/>
  <c r="A6209" i="16"/>
  <c r="B6209" i="16"/>
  <c r="C6209" i="16"/>
  <c r="D6209" i="16"/>
  <c r="A6210" i="16"/>
  <c r="B6210" i="16"/>
  <c r="C6210" i="16"/>
  <c r="D6210" i="16"/>
  <c r="A6211" i="16"/>
  <c r="B6211" i="16"/>
  <c r="C6211" i="16"/>
  <c r="D6211" i="16"/>
  <c r="A6212" i="16"/>
  <c r="B6212" i="16"/>
  <c r="C6212" i="16"/>
  <c r="D6212" i="16"/>
  <c r="A6213" i="16"/>
  <c r="B6213" i="16"/>
  <c r="C6213" i="16"/>
  <c r="D6213" i="16"/>
  <c r="A6214" i="16"/>
  <c r="B6214" i="16"/>
  <c r="C6214" i="16"/>
  <c r="D6214" i="16"/>
  <c r="A6215" i="16"/>
  <c r="B6215" i="16"/>
  <c r="C6215" i="16"/>
  <c r="D6215" i="16"/>
  <c r="A6216" i="16"/>
  <c r="B6216" i="16"/>
  <c r="C6216" i="16"/>
  <c r="D6216" i="16"/>
  <c r="A6217" i="16"/>
  <c r="B6217" i="16"/>
  <c r="C6217" i="16"/>
  <c r="D6217" i="16"/>
  <c r="A6218" i="16"/>
  <c r="B6218" i="16"/>
  <c r="C6218" i="16"/>
  <c r="D6218" i="16"/>
  <c r="A6219" i="16"/>
  <c r="B6219" i="16"/>
  <c r="C6219" i="16"/>
  <c r="D6219" i="16"/>
  <c r="A6220" i="16"/>
  <c r="B6220" i="16"/>
  <c r="C6220" i="16"/>
  <c r="D6220" i="16"/>
  <c r="A6221" i="16"/>
  <c r="B6221" i="16"/>
  <c r="C6221" i="16"/>
  <c r="D6221" i="16"/>
  <c r="A6222" i="16"/>
  <c r="B6222" i="16"/>
  <c r="C6222" i="16"/>
  <c r="D6222" i="16"/>
  <c r="A6223" i="16"/>
  <c r="B6223" i="16"/>
  <c r="C6223" i="16"/>
  <c r="D6223" i="16"/>
  <c r="A6224" i="16"/>
  <c r="B6224" i="16"/>
  <c r="C6224" i="16"/>
  <c r="D6224" i="16"/>
  <c r="A6225" i="16"/>
  <c r="B6225" i="16"/>
  <c r="C6225" i="16"/>
  <c r="D6225" i="16"/>
  <c r="A6226" i="16"/>
  <c r="B6226" i="16"/>
  <c r="C6226" i="16"/>
  <c r="D6226" i="16"/>
  <c r="A6227" i="16"/>
  <c r="B6227" i="16"/>
  <c r="C6227" i="16"/>
  <c r="D6227" i="16"/>
  <c r="A6228" i="16"/>
  <c r="B6228" i="16"/>
  <c r="C6228" i="16"/>
  <c r="D6228" i="16"/>
  <c r="A6229" i="16"/>
  <c r="B6229" i="16"/>
  <c r="C6229" i="16"/>
  <c r="D6229" i="16"/>
  <c r="A6230" i="16"/>
  <c r="B6230" i="16"/>
  <c r="C6230" i="16"/>
  <c r="D6230" i="16"/>
  <c r="A6231" i="16"/>
  <c r="B6231" i="16"/>
  <c r="C6231" i="16"/>
  <c r="D6231" i="16"/>
  <c r="A6232" i="16"/>
  <c r="B6232" i="16"/>
  <c r="C6232" i="16"/>
  <c r="D6232" i="16"/>
  <c r="A6233" i="16"/>
  <c r="B6233" i="16"/>
  <c r="C6233" i="16"/>
  <c r="D6233" i="16"/>
  <c r="A6234" i="16"/>
  <c r="B6234" i="16"/>
  <c r="C6234" i="16"/>
  <c r="D6234" i="16"/>
  <c r="A6235" i="16"/>
  <c r="B6235" i="16"/>
  <c r="C6235" i="16"/>
  <c r="D6235" i="16"/>
  <c r="A6236" i="16"/>
  <c r="B6236" i="16"/>
  <c r="C6236" i="16"/>
  <c r="D6236" i="16"/>
  <c r="A6237" i="16"/>
  <c r="B6237" i="16"/>
  <c r="C6237" i="16"/>
  <c r="D6237" i="16"/>
  <c r="A6238" i="16"/>
  <c r="B6238" i="16"/>
  <c r="C6238" i="16"/>
  <c r="D6238" i="16"/>
  <c r="A6239" i="16"/>
  <c r="B6239" i="16"/>
  <c r="C6239" i="16"/>
  <c r="D6239" i="16"/>
  <c r="A6240" i="16"/>
  <c r="B6240" i="16"/>
  <c r="C6240" i="16"/>
  <c r="D6240" i="16"/>
  <c r="A6241" i="16"/>
  <c r="B6241" i="16"/>
  <c r="C6241" i="16"/>
  <c r="D6241" i="16"/>
  <c r="A6242" i="16"/>
  <c r="B6242" i="16"/>
  <c r="C6242" i="16"/>
  <c r="D6242" i="16"/>
  <c r="A6243" i="16"/>
  <c r="B6243" i="16"/>
  <c r="C6243" i="16"/>
  <c r="D6243" i="16"/>
  <c r="A6244" i="16"/>
  <c r="B6244" i="16"/>
  <c r="C6244" i="16"/>
  <c r="D6244" i="16"/>
  <c r="A6245" i="16"/>
  <c r="B6245" i="16"/>
  <c r="C6245" i="16"/>
  <c r="D6245" i="16"/>
  <c r="A6246" i="16"/>
  <c r="B6246" i="16"/>
  <c r="C6246" i="16"/>
  <c r="D6246" i="16"/>
  <c r="A6247" i="16"/>
  <c r="B6247" i="16"/>
  <c r="C6247" i="16"/>
  <c r="D6247" i="16"/>
  <c r="A6248" i="16"/>
  <c r="B6248" i="16"/>
  <c r="C6248" i="16"/>
  <c r="D6248" i="16"/>
  <c r="A6249" i="16"/>
  <c r="B6249" i="16"/>
  <c r="C6249" i="16"/>
  <c r="D6249" i="16"/>
  <c r="A6250" i="16"/>
  <c r="B6250" i="16"/>
  <c r="C6250" i="16"/>
  <c r="D6250" i="16"/>
  <c r="A6251" i="16"/>
  <c r="B6251" i="16"/>
  <c r="C6251" i="16"/>
  <c r="D6251" i="16"/>
  <c r="A6252" i="16"/>
  <c r="B6252" i="16"/>
  <c r="C6252" i="16"/>
  <c r="D6252" i="16"/>
  <c r="A6253" i="16"/>
  <c r="B6253" i="16"/>
  <c r="C6253" i="16"/>
  <c r="D6253" i="16"/>
  <c r="A6254" i="16"/>
  <c r="B6254" i="16"/>
  <c r="C6254" i="16"/>
  <c r="D6254" i="16"/>
  <c r="A6255" i="16"/>
  <c r="B6255" i="16"/>
  <c r="C6255" i="16"/>
  <c r="D6255" i="16"/>
  <c r="A6256" i="16"/>
  <c r="B6256" i="16"/>
  <c r="C6256" i="16"/>
  <c r="D6256" i="16"/>
  <c r="A6257" i="16"/>
  <c r="B6257" i="16"/>
  <c r="C6257" i="16"/>
  <c r="D6257" i="16"/>
  <c r="A6258" i="16"/>
  <c r="B6258" i="16"/>
  <c r="C6258" i="16"/>
  <c r="D6258" i="16"/>
  <c r="A6259" i="16"/>
  <c r="B6259" i="16"/>
  <c r="C6259" i="16"/>
  <c r="D6259" i="16"/>
  <c r="A6260" i="16"/>
  <c r="B6260" i="16"/>
  <c r="C6260" i="16"/>
  <c r="D6260" i="16"/>
  <c r="A6261" i="16"/>
  <c r="B6261" i="16"/>
  <c r="C6261" i="16"/>
  <c r="D6261" i="16"/>
  <c r="A6262" i="16"/>
  <c r="B6262" i="16"/>
  <c r="C6262" i="16"/>
  <c r="D6262" i="16"/>
  <c r="A6263" i="16"/>
  <c r="B6263" i="16"/>
  <c r="C6263" i="16"/>
  <c r="D6263" i="16"/>
  <c r="A6264" i="16"/>
  <c r="B6264" i="16"/>
  <c r="C6264" i="16"/>
  <c r="D6264" i="16"/>
  <c r="A6265" i="16"/>
  <c r="B6265" i="16"/>
  <c r="C6265" i="16"/>
  <c r="D6265" i="16"/>
  <c r="A6266" i="16"/>
  <c r="B6266" i="16"/>
  <c r="C6266" i="16"/>
  <c r="D6266" i="16"/>
  <c r="A6267" i="16"/>
  <c r="B6267" i="16"/>
  <c r="C6267" i="16"/>
  <c r="D6267" i="16"/>
  <c r="A6268" i="16"/>
  <c r="B6268" i="16"/>
  <c r="C6268" i="16"/>
  <c r="D6268" i="16"/>
  <c r="A6269" i="16"/>
  <c r="B6269" i="16"/>
  <c r="C6269" i="16"/>
  <c r="D6269" i="16"/>
  <c r="A6270" i="16"/>
  <c r="B6270" i="16"/>
  <c r="C6270" i="16"/>
  <c r="D6270" i="16"/>
  <c r="A6271" i="16"/>
  <c r="B6271" i="16"/>
  <c r="C6271" i="16"/>
  <c r="D6271" i="16"/>
  <c r="A6272" i="16"/>
  <c r="B6272" i="16"/>
  <c r="C6272" i="16"/>
  <c r="D6272" i="16"/>
  <c r="A6273" i="16"/>
  <c r="B6273" i="16"/>
  <c r="C6273" i="16"/>
  <c r="D6273" i="16"/>
  <c r="A6274" i="16"/>
  <c r="B6274" i="16"/>
  <c r="C6274" i="16"/>
  <c r="D6274" i="16"/>
  <c r="A6275" i="16"/>
  <c r="B6275" i="16"/>
  <c r="C6275" i="16"/>
  <c r="D6275" i="16"/>
  <c r="A6276" i="16"/>
  <c r="B6276" i="16"/>
  <c r="C6276" i="16"/>
  <c r="D6276" i="16"/>
  <c r="A6277" i="16"/>
  <c r="B6277" i="16"/>
  <c r="C6277" i="16"/>
  <c r="D6277" i="16"/>
  <c r="A6278" i="16"/>
  <c r="B6278" i="16"/>
  <c r="C6278" i="16"/>
  <c r="D6278" i="16"/>
  <c r="A6279" i="16"/>
  <c r="B6279" i="16"/>
  <c r="C6279" i="16"/>
  <c r="D6279" i="16"/>
  <c r="A6280" i="16"/>
  <c r="B6280" i="16"/>
  <c r="C6280" i="16"/>
  <c r="D6280" i="16"/>
  <c r="A6281" i="16"/>
  <c r="B6281" i="16"/>
  <c r="C6281" i="16"/>
  <c r="D6281" i="16"/>
  <c r="A6282" i="16"/>
  <c r="B6282" i="16"/>
  <c r="C6282" i="16"/>
  <c r="D6282" i="16"/>
  <c r="A6283" i="16"/>
  <c r="B6283" i="16"/>
  <c r="C6283" i="16"/>
  <c r="D6283" i="16"/>
  <c r="A6284" i="16"/>
  <c r="B6284" i="16"/>
  <c r="C6284" i="16"/>
  <c r="D6284" i="16"/>
  <c r="A6285" i="16"/>
  <c r="B6285" i="16"/>
  <c r="C6285" i="16"/>
  <c r="D6285" i="16"/>
  <c r="A6286" i="16"/>
  <c r="B6286" i="16"/>
  <c r="C6286" i="16"/>
  <c r="D6286" i="16"/>
  <c r="A6287" i="16"/>
  <c r="B6287" i="16"/>
  <c r="C6287" i="16"/>
  <c r="D6287" i="16"/>
  <c r="A6288" i="16"/>
  <c r="B6288" i="16"/>
  <c r="C6288" i="16"/>
  <c r="D6288" i="16"/>
  <c r="A6289" i="16"/>
  <c r="B6289" i="16"/>
  <c r="C6289" i="16"/>
  <c r="D6289" i="16"/>
  <c r="A6290" i="16"/>
  <c r="B6290" i="16"/>
  <c r="C6290" i="16"/>
  <c r="D6290" i="16"/>
  <c r="A6291" i="16"/>
  <c r="B6291" i="16"/>
  <c r="C6291" i="16"/>
  <c r="D6291" i="16"/>
  <c r="A6292" i="16"/>
  <c r="B6292" i="16"/>
  <c r="C6292" i="16"/>
  <c r="D6292" i="16"/>
  <c r="A6293" i="16"/>
  <c r="B6293" i="16"/>
  <c r="C6293" i="16"/>
  <c r="D6293" i="16"/>
  <c r="A6294" i="16"/>
  <c r="B6294" i="16"/>
  <c r="C6294" i="16"/>
  <c r="D6294" i="16"/>
  <c r="A6295" i="16"/>
  <c r="B6295" i="16"/>
  <c r="C6295" i="16"/>
  <c r="D6295" i="16"/>
  <c r="A6296" i="16"/>
  <c r="B6296" i="16"/>
  <c r="C6296" i="16"/>
  <c r="D6296" i="16"/>
  <c r="A6297" i="16"/>
  <c r="B6297" i="16"/>
  <c r="C6297" i="16"/>
  <c r="D6297" i="16"/>
  <c r="A6298" i="16"/>
  <c r="B6298" i="16"/>
  <c r="C6298" i="16"/>
  <c r="D6298" i="16"/>
  <c r="A6299" i="16"/>
  <c r="B6299" i="16"/>
  <c r="C6299" i="16"/>
  <c r="D6299" i="16"/>
  <c r="A6300" i="16"/>
  <c r="B6300" i="16"/>
  <c r="C6300" i="16"/>
  <c r="D6300" i="16"/>
  <c r="A6301" i="16"/>
  <c r="B6301" i="16"/>
  <c r="C6301" i="16"/>
  <c r="D6301" i="16"/>
  <c r="A6302" i="16"/>
  <c r="B6302" i="16"/>
  <c r="C6302" i="16"/>
  <c r="D6302" i="16"/>
  <c r="A6303" i="16"/>
  <c r="B6303" i="16"/>
  <c r="C6303" i="16"/>
  <c r="D6303" i="16"/>
  <c r="A6304" i="16"/>
  <c r="B6304" i="16"/>
  <c r="C6304" i="16"/>
  <c r="D6304" i="16"/>
  <c r="A6305" i="16"/>
  <c r="B6305" i="16"/>
  <c r="C6305" i="16"/>
  <c r="D6305" i="16"/>
  <c r="A6306" i="16"/>
  <c r="B6306" i="16"/>
  <c r="C6306" i="16"/>
  <c r="D6306" i="16"/>
  <c r="A6307" i="16"/>
  <c r="B6307" i="16"/>
  <c r="C6307" i="16"/>
  <c r="D6307" i="16"/>
  <c r="A6308" i="16"/>
  <c r="B6308" i="16"/>
  <c r="C6308" i="16"/>
  <c r="D6308" i="16"/>
  <c r="A6309" i="16"/>
  <c r="B6309" i="16"/>
  <c r="C6309" i="16"/>
  <c r="D6309" i="16"/>
  <c r="A6310" i="16"/>
  <c r="B6310" i="16"/>
  <c r="C6310" i="16"/>
  <c r="D6310" i="16"/>
  <c r="A6311" i="16"/>
  <c r="B6311" i="16"/>
  <c r="C6311" i="16"/>
  <c r="D6311" i="16"/>
  <c r="A6312" i="16"/>
  <c r="B6312" i="16"/>
  <c r="C6312" i="16"/>
  <c r="D6312" i="16"/>
  <c r="A6313" i="16"/>
  <c r="B6313" i="16"/>
  <c r="C6313" i="16"/>
  <c r="D6313" i="16"/>
  <c r="A6314" i="16"/>
  <c r="B6314" i="16"/>
  <c r="C6314" i="16"/>
  <c r="D6314" i="16"/>
  <c r="A6315" i="16"/>
  <c r="B6315" i="16"/>
  <c r="C6315" i="16"/>
  <c r="D6315" i="16"/>
  <c r="A6316" i="16"/>
  <c r="B6316" i="16"/>
  <c r="C6316" i="16"/>
  <c r="D6316" i="16"/>
  <c r="A6317" i="16"/>
  <c r="B6317" i="16"/>
  <c r="C6317" i="16"/>
  <c r="D6317" i="16"/>
  <c r="A6318" i="16"/>
  <c r="B6318" i="16"/>
  <c r="C6318" i="16"/>
  <c r="D6318" i="16"/>
  <c r="A6319" i="16"/>
  <c r="B6319" i="16"/>
  <c r="C6319" i="16"/>
  <c r="D6319" i="16"/>
  <c r="A6320" i="16"/>
  <c r="B6320" i="16"/>
  <c r="C6320" i="16"/>
  <c r="D6320" i="16"/>
  <c r="A6321" i="16"/>
  <c r="B6321" i="16"/>
  <c r="C6321" i="16"/>
  <c r="D6321" i="16"/>
  <c r="A6322" i="16"/>
  <c r="B6322" i="16"/>
  <c r="C6322" i="16"/>
  <c r="D6322" i="16"/>
  <c r="A6323" i="16"/>
  <c r="B6323" i="16"/>
  <c r="C6323" i="16"/>
  <c r="D6323" i="16"/>
  <c r="A6324" i="16"/>
  <c r="B6324" i="16"/>
  <c r="C6324" i="16"/>
  <c r="D6324" i="16"/>
  <c r="A6325" i="16"/>
  <c r="B6325" i="16"/>
  <c r="C6325" i="16"/>
  <c r="D6325" i="16"/>
  <c r="A6326" i="16"/>
  <c r="B6326" i="16"/>
  <c r="C6326" i="16"/>
  <c r="D6326" i="16"/>
  <c r="A6327" i="16"/>
  <c r="B6327" i="16"/>
  <c r="C6327" i="16"/>
  <c r="D6327" i="16"/>
  <c r="A6328" i="16"/>
  <c r="B6328" i="16"/>
  <c r="C6328" i="16"/>
  <c r="D6328" i="16"/>
  <c r="A6329" i="16"/>
  <c r="B6329" i="16"/>
  <c r="C6329" i="16"/>
  <c r="D6329" i="16"/>
  <c r="A6330" i="16"/>
  <c r="B6330" i="16"/>
  <c r="C6330" i="16"/>
  <c r="D6330" i="16"/>
  <c r="A6331" i="16"/>
  <c r="B6331" i="16"/>
  <c r="C6331" i="16"/>
  <c r="D6331" i="16"/>
  <c r="A6332" i="16"/>
  <c r="B6332" i="16"/>
  <c r="C6332" i="16"/>
  <c r="D6332" i="16"/>
  <c r="A6333" i="16"/>
  <c r="B6333" i="16"/>
  <c r="C6333" i="16"/>
  <c r="D6333" i="16"/>
  <c r="A6334" i="16"/>
  <c r="B6334" i="16"/>
  <c r="C6334" i="16"/>
  <c r="D6334" i="16"/>
  <c r="A6335" i="16"/>
  <c r="B6335" i="16"/>
  <c r="C6335" i="16"/>
  <c r="D6335" i="16"/>
  <c r="A6336" i="16"/>
  <c r="B6336" i="16"/>
  <c r="C6336" i="16"/>
  <c r="D6336" i="16"/>
  <c r="A6337" i="16"/>
  <c r="B6337" i="16"/>
  <c r="C6337" i="16"/>
  <c r="D6337" i="16"/>
  <c r="A6338" i="16"/>
  <c r="B6338" i="16"/>
  <c r="C6338" i="16"/>
  <c r="D6338" i="16"/>
  <c r="A6339" i="16"/>
  <c r="B6339" i="16"/>
  <c r="C6339" i="16"/>
  <c r="D6339" i="16"/>
  <c r="A6340" i="16"/>
  <c r="B6340" i="16"/>
  <c r="C6340" i="16"/>
  <c r="D6340" i="16"/>
  <c r="A6341" i="16"/>
  <c r="B6341" i="16"/>
  <c r="C6341" i="16"/>
  <c r="D6341" i="16"/>
  <c r="A6342" i="16"/>
  <c r="B6342" i="16"/>
  <c r="C6342" i="16"/>
  <c r="D6342" i="16"/>
  <c r="A6343" i="16"/>
  <c r="B6343" i="16"/>
  <c r="C6343" i="16"/>
  <c r="D6343" i="16"/>
  <c r="A6344" i="16"/>
  <c r="B6344" i="16"/>
  <c r="C6344" i="16"/>
  <c r="D6344" i="16"/>
  <c r="A6345" i="16"/>
  <c r="B6345" i="16"/>
  <c r="C6345" i="16"/>
  <c r="D6345" i="16"/>
  <c r="A6346" i="16"/>
  <c r="B6346" i="16"/>
  <c r="C6346" i="16"/>
  <c r="D6346" i="16"/>
  <c r="A6347" i="16"/>
  <c r="B6347" i="16"/>
  <c r="C6347" i="16"/>
  <c r="D6347" i="16"/>
  <c r="A6348" i="16"/>
  <c r="B6348" i="16"/>
  <c r="C6348" i="16"/>
  <c r="D6348" i="16"/>
  <c r="A6349" i="16"/>
  <c r="B6349" i="16"/>
  <c r="C6349" i="16"/>
  <c r="D6349" i="16"/>
  <c r="A6350" i="16"/>
  <c r="B6350" i="16"/>
  <c r="C6350" i="16"/>
  <c r="D6350" i="16"/>
  <c r="A6351" i="16"/>
  <c r="B6351" i="16"/>
  <c r="C6351" i="16"/>
  <c r="D6351" i="16"/>
  <c r="A6352" i="16"/>
  <c r="B6352" i="16"/>
  <c r="C6352" i="16"/>
  <c r="D6352" i="16"/>
  <c r="A6353" i="16"/>
  <c r="B6353" i="16"/>
  <c r="C6353" i="16"/>
  <c r="D6353" i="16"/>
  <c r="A6354" i="16"/>
  <c r="B6354" i="16"/>
  <c r="C6354" i="16"/>
  <c r="D6354" i="16"/>
  <c r="A6355" i="16"/>
  <c r="B6355" i="16"/>
  <c r="C6355" i="16"/>
  <c r="D6355" i="16"/>
  <c r="A6356" i="16"/>
  <c r="B6356" i="16"/>
  <c r="C6356" i="16"/>
  <c r="D6356" i="16"/>
  <c r="A6357" i="16"/>
  <c r="B6357" i="16"/>
  <c r="C6357" i="16"/>
  <c r="D6357" i="16"/>
  <c r="A6358" i="16"/>
  <c r="B6358" i="16"/>
  <c r="C6358" i="16"/>
  <c r="D6358" i="16"/>
  <c r="A6359" i="16"/>
  <c r="B6359" i="16"/>
  <c r="C6359" i="16"/>
  <c r="D6359" i="16"/>
  <c r="A6360" i="16"/>
  <c r="B6360" i="16"/>
  <c r="C6360" i="16"/>
  <c r="D6360" i="16"/>
  <c r="A6361" i="16"/>
  <c r="B6361" i="16"/>
  <c r="C6361" i="16"/>
  <c r="D6361" i="16"/>
  <c r="A6362" i="16"/>
  <c r="B6362" i="16"/>
  <c r="C6362" i="16"/>
  <c r="D6362" i="16"/>
  <c r="A6363" i="16"/>
  <c r="B6363" i="16"/>
  <c r="C6363" i="16"/>
  <c r="D6363" i="16"/>
  <c r="A6364" i="16"/>
  <c r="B6364" i="16"/>
  <c r="C6364" i="16"/>
  <c r="D6364" i="16"/>
  <c r="A6365" i="16"/>
  <c r="B6365" i="16"/>
  <c r="C6365" i="16"/>
  <c r="D6365" i="16"/>
  <c r="A6366" i="16"/>
  <c r="B6366" i="16"/>
  <c r="C6366" i="16"/>
  <c r="D6366" i="16"/>
  <c r="A6367" i="16"/>
  <c r="B6367" i="16"/>
  <c r="C6367" i="16"/>
  <c r="D6367" i="16"/>
  <c r="A6368" i="16"/>
  <c r="B6368" i="16"/>
  <c r="C6368" i="16"/>
  <c r="D6368" i="16"/>
  <c r="A6369" i="16"/>
  <c r="B6369" i="16"/>
  <c r="C6369" i="16"/>
  <c r="D6369" i="16"/>
  <c r="A6370" i="16"/>
  <c r="B6370" i="16"/>
  <c r="C6370" i="16"/>
  <c r="D6370" i="16"/>
  <c r="A6371" i="16"/>
  <c r="B6371" i="16"/>
  <c r="C6371" i="16"/>
  <c r="D6371" i="16"/>
  <c r="A6372" i="16"/>
  <c r="B6372" i="16"/>
  <c r="C6372" i="16"/>
  <c r="D6372" i="16"/>
  <c r="A6373" i="16"/>
  <c r="B6373" i="16"/>
  <c r="C6373" i="16"/>
  <c r="D6373" i="16"/>
  <c r="A6374" i="16"/>
  <c r="B6374" i="16"/>
  <c r="C6374" i="16"/>
  <c r="D6374" i="16"/>
  <c r="A6375" i="16"/>
  <c r="B6375" i="16"/>
  <c r="C6375" i="16"/>
  <c r="D6375" i="16"/>
  <c r="A6376" i="16"/>
  <c r="B6376" i="16"/>
  <c r="C6376" i="16"/>
  <c r="D6376" i="16"/>
  <c r="A6377" i="16"/>
  <c r="B6377" i="16"/>
  <c r="C6377" i="16"/>
  <c r="D6377" i="16"/>
  <c r="A6378" i="16"/>
  <c r="B6378" i="16"/>
  <c r="C6378" i="16"/>
  <c r="D6378" i="16"/>
  <c r="A6379" i="16"/>
  <c r="B6379" i="16"/>
  <c r="C6379" i="16"/>
  <c r="D6379" i="16"/>
  <c r="A6380" i="16"/>
  <c r="B6380" i="16"/>
  <c r="C6380" i="16"/>
  <c r="D6380" i="16"/>
  <c r="A6381" i="16"/>
  <c r="B6381" i="16"/>
  <c r="C6381" i="16"/>
  <c r="D6381" i="16"/>
  <c r="A6382" i="16"/>
  <c r="B6382" i="16"/>
  <c r="C6382" i="16"/>
  <c r="D6382" i="16"/>
  <c r="A6383" i="16"/>
  <c r="B6383" i="16"/>
  <c r="C6383" i="16"/>
  <c r="D6383" i="16"/>
  <c r="A6384" i="16"/>
  <c r="B6384" i="16"/>
  <c r="C6384" i="16"/>
  <c r="D6384" i="16"/>
  <c r="A6385" i="16"/>
  <c r="B6385" i="16"/>
  <c r="C6385" i="16"/>
  <c r="D6385" i="16"/>
  <c r="A6386" i="16"/>
  <c r="B6386" i="16"/>
  <c r="C6386" i="16"/>
  <c r="D6386" i="16"/>
  <c r="A6387" i="16"/>
  <c r="B6387" i="16"/>
  <c r="C6387" i="16"/>
  <c r="D6387" i="16"/>
  <c r="A6388" i="16"/>
  <c r="B6388" i="16"/>
  <c r="C6388" i="16"/>
  <c r="D6388" i="16"/>
  <c r="A6389" i="16"/>
  <c r="B6389" i="16"/>
  <c r="C6389" i="16"/>
  <c r="D6389" i="16"/>
  <c r="A6390" i="16"/>
  <c r="B6390" i="16"/>
  <c r="C6390" i="16"/>
  <c r="D6390" i="16"/>
  <c r="A6391" i="16"/>
  <c r="B6391" i="16"/>
  <c r="C6391" i="16"/>
  <c r="D6391" i="16"/>
  <c r="A6392" i="16"/>
  <c r="B6392" i="16"/>
  <c r="C6392" i="16"/>
  <c r="D6392" i="16"/>
  <c r="A6393" i="16"/>
  <c r="B6393" i="16"/>
  <c r="C6393" i="16"/>
  <c r="D6393" i="16"/>
  <c r="A6394" i="16"/>
  <c r="B6394" i="16"/>
  <c r="C6394" i="16"/>
  <c r="D6394" i="16"/>
  <c r="A6395" i="16"/>
  <c r="B6395" i="16"/>
  <c r="C6395" i="16"/>
  <c r="D6395" i="16"/>
  <c r="A6396" i="16"/>
  <c r="B6396" i="16"/>
  <c r="C6396" i="16"/>
  <c r="D6396" i="16"/>
  <c r="A6397" i="16"/>
  <c r="B6397" i="16"/>
  <c r="C6397" i="16"/>
  <c r="D6397" i="16"/>
  <c r="A6398" i="16"/>
  <c r="B6398" i="16"/>
  <c r="C6398" i="16"/>
  <c r="D6398" i="16"/>
  <c r="A6399" i="16"/>
  <c r="B6399" i="16"/>
  <c r="C6399" i="16"/>
  <c r="D6399" i="16"/>
  <c r="A6400" i="16"/>
  <c r="B6400" i="16"/>
  <c r="C6400" i="16"/>
  <c r="D6400" i="16"/>
  <c r="A6401" i="16"/>
  <c r="B6401" i="16"/>
  <c r="C6401" i="16"/>
  <c r="D6401" i="16"/>
  <c r="A6402" i="16"/>
  <c r="B6402" i="16"/>
  <c r="C6402" i="16"/>
  <c r="D6402" i="16"/>
  <c r="A6403" i="16"/>
  <c r="B6403" i="16"/>
  <c r="C6403" i="16"/>
  <c r="D6403" i="16"/>
  <c r="A6404" i="16"/>
  <c r="B6404" i="16"/>
  <c r="C6404" i="16"/>
  <c r="D6404" i="16"/>
  <c r="A6405" i="16"/>
  <c r="B6405" i="16"/>
  <c r="C6405" i="16"/>
  <c r="D6405" i="16"/>
  <c r="A6406" i="16"/>
  <c r="B6406" i="16"/>
  <c r="C6406" i="16"/>
  <c r="D6406" i="16"/>
  <c r="A6407" i="16"/>
  <c r="B6407" i="16"/>
  <c r="C6407" i="16"/>
  <c r="D6407" i="16"/>
  <c r="A6408" i="16"/>
  <c r="B6408" i="16"/>
  <c r="C6408" i="16"/>
  <c r="D6408" i="16"/>
  <c r="A6409" i="16"/>
  <c r="B6409" i="16"/>
  <c r="C6409" i="16"/>
  <c r="D6409" i="16"/>
  <c r="A6410" i="16"/>
  <c r="B6410" i="16"/>
  <c r="C6410" i="16"/>
  <c r="D6410" i="16"/>
  <c r="A6411" i="16"/>
  <c r="B6411" i="16"/>
  <c r="C6411" i="16"/>
  <c r="D6411" i="16"/>
  <c r="A6412" i="16"/>
  <c r="B6412" i="16"/>
  <c r="C6412" i="16"/>
  <c r="D6412" i="16"/>
  <c r="A6413" i="16"/>
  <c r="B6413" i="16"/>
  <c r="C6413" i="16"/>
  <c r="D6413" i="16"/>
  <c r="A6414" i="16"/>
  <c r="B6414" i="16"/>
  <c r="C6414" i="16"/>
  <c r="D6414" i="16"/>
  <c r="A6415" i="16"/>
  <c r="B6415" i="16"/>
  <c r="C6415" i="16"/>
  <c r="D6415" i="16"/>
  <c r="A6416" i="16"/>
  <c r="B6416" i="16"/>
  <c r="C6416" i="16"/>
  <c r="D6416" i="16"/>
  <c r="A6417" i="16"/>
  <c r="B6417" i="16"/>
  <c r="C6417" i="16"/>
  <c r="D6417" i="16"/>
  <c r="A6418" i="16"/>
  <c r="B6418" i="16"/>
  <c r="C6418" i="16"/>
  <c r="D6418" i="16"/>
  <c r="A6419" i="16"/>
  <c r="B6419" i="16"/>
  <c r="C6419" i="16"/>
  <c r="D6419" i="16"/>
  <c r="A6420" i="16"/>
  <c r="B6420" i="16"/>
  <c r="C6420" i="16"/>
  <c r="D6420" i="16"/>
  <c r="A6421" i="16"/>
  <c r="B6421" i="16"/>
  <c r="C6421" i="16"/>
  <c r="D6421" i="16"/>
  <c r="A6422" i="16"/>
  <c r="B6422" i="16"/>
  <c r="C6422" i="16"/>
  <c r="D6422" i="16"/>
  <c r="A6423" i="16"/>
  <c r="B6423" i="16"/>
  <c r="C6423" i="16"/>
  <c r="D6423" i="16"/>
  <c r="A6424" i="16"/>
  <c r="B6424" i="16"/>
  <c r="C6424" i="16"/>
  <c r="D6424" i="16"/>
  <c r="A6425" i="16"/>
  <c r="B6425" i="16"/>
  <c r="C6425" i="16"/>
  <c r="D6425" i="16"/>
  <c r="A6426" i="16"/>
  <c r="B6426" i="16"/>
  <c r="C6426" i="16"/>
  <c r="D6426" i="16"/>
  <c r="A6427" i="16"/>
  <c r="B6427" i="16"/>
  <c r="C6427" i="16"/>
  <c r="D6427" i="16"/>
  <c r="A6428" i="16"/>
  <c r="B6428" i="16"/>
  <c r="C6428" i="16"/>
  <c r="D6428" i="16"/>
  <c r="A6429" i="16"/>
  <c r="B6429" i="16"/>
  <c r="C6429" i="16"/>
  <c r="D6429" i="16"/>
  <c r="A6430" i="16"/>
  <c r="B6430" i="16"/>
  <c r="C6430" i="16"/>
  <c r="D6430" i="16"/>
  <c r="A6431" i="16"/>
  <c r="B6431" i="16"/>
  <c r="C6431" i="16"/>
  <c r="D6431" i="16"/>
  <c r="A6432" i="16"/>
  <c r="B6432" i="16"/>
  <c r="C6432" i="16"/>
  <c r="D6432" i="16"/>
  <c r="A6433" i="16"/>
  <c r="B6433" i="16"/>
  <c r="C6433" i="16"/>
  <c r="D6433" i="16"/>
  <c r="A6434" i="16"/>
  <c r="B6434" i="16"/>
  <c r="C6434" i="16"/>
  <c r="D6434" i="16"/>
  <c r="A6435" i="16"/>
  <c r="B6435" i="16"/>
  <c r="C6435" i="16"/>
  <c r="D6435" i="16"/>
  <c r="A6436" i="16"/>
  <c r="B6436" i="16"/>
  <c r="C6436" i="16"/>
  <c r="D6436" i="16"/>
  <c r="A6437" i="16"/>
  <c r="B6437" i="16"/>
  <c r="C6437" i="16"/>
  <c r="D6437" i="16"/>
  <c r="A6438" i="16"/>
  <c r="B6438" i="16"/>
  <c r="C6438" i="16"/>
  <c r="D6438" i="16"/>
  <c r="A6439" i="16"/>
  <c r="B6439" i="16"/>
  <c r="C6439" i="16"/>
  <c r="D6439" i="16"/>
  <c r="A6440" i="16"/>
  <c r="B6440" i="16"/>
  <c r="C6440" i="16"/>
  <c r="D6440" i="16"/>
  <c r="A6441" i="16"/>
  <c r="B6441" i="16"/>
  <c r="C6441" i="16"/>
  <c r="D6441" i="16"/>
  <c r="A6442" i="16"/>
  <c r="B6442" i="16"/>
  <c r="C6442" i="16"/>
  <c r="D6442" i="16"/>
  <c r="A6443" i="16"/>
  <c r="B6443" i="16"/>
  <c r="C6443" i="16"/>
  <c r="D6443" i="16"/>
  <c r="A6444" i="16"/>
  <c r="B6444" i="16"/>
  <c r="C6444" i="16"/>
  <c r="D6444" i="16"/>
  <c r="A6445" i="16"/>
  <c r="B6445" i="16"/>
  <c r="C6445" i="16"/>
  <c r="D6445" i="16"/>
  <c r="A6446" i="16"/>
  <c r="B6446" i="16"/>
  <c r="C6446" i="16"/>
  <c r="D6446" i="16"/>
  <c r="A6447" i="16"/>
  <c r="B6447" i="16"/>
  <c r="C6447" i="16"/>
  <c r="D6447" i="16"/>
  <c r="A6448" i="16"/>
  <c r="B6448" i="16"/>
  <c r="C6448" i="16"/>
  <c r="D6448" i="16"/>
  <c r="A6449" i="16"/>
  <c r="B6449" i="16"/>
  <c r="C6449" i="16"/>
  <c r="D6449" i="16"/>
  <c r="A6450" i="16"/>
  <c r="B6450" i="16"/>
  <c r="C6450" i="16"/>
  <c r="D6450" i="16"/>
  <c r="A6451" i="16"/>
  <c r="B6451" i="16"/>
  <c r="C6451" i="16"/>
  <c r="D6451" i="16"/>
  <c r="A6452" i="16"/>
  <c r="B6452" i="16"/>
  <c r="C6452" i="16"/>
  <c r="D6452" i="16"/>
  <c r="A6453" i="16"/>
  <c r="B6453" i="16"/>
  <c r="C6453" i="16"/>
  <c r="D6453" i="16"/>
  <c r="A6454" i="16"/>
  <c r="B6454" i="16"/>
  <c r="C6454" i="16"/>
  <c r="D6454" i="16"/>
  <c r="A6455" i="16"/>
  <c r="B6455" i="16"/>
  <c r="C6455" i="16"/>
  <c r="D6455" i="16"/>
  <c r="A6456" i="16"/>
  <c r="B6456" i="16"/>
  <c r="C6456" i="16"/>
  <c r="D6456" i="16"/>
  <c r="A6457" i="16"/>
  <c r="B6457" i="16"/>
  <c r="C6457" i="16"/>
  <c r="D6457" i="16"/>
  <c r="A6458" i="16"/>
  <c r="B6458" i="16"/>
  <c r="C6458" i="16"/>
  <c r="D6458" i="16"/>
  <c r="A6459" i="16"/>
  <c r="B6459" i="16"/>
  <c r="C6459" i="16"/>
  <c r="D6459" i="16"/>
  <c r="A6460" i="16"/>
  <c r="B6460" i="16"/>
  <c r="C6460" i="16"/>
  <c r="D6460" i="16"/>
  <c r="A6461" i="16"/>
  <c r="B6461" i="16"/>
  <c r="C6461" i="16"/>
  <c r="D6461" i="16"/>
  <c r="A6462" i="16"/>
  <c r="B6462" i="16"/>
  <c r="C6462" i="16"/>
  <c r="D6462" i="16"/>
  <c r="A6463" i="16"/>
  <c r="B6463" i="16"/>
  <c r="C6463" i="16"/>
  <c r="D6463" i="16"/>
  <c r="A6464" i="16"/>
  <c r="B6464" i="16"/>
  <c r="C6464" i="16"/>
  <c r="D6464" i="16"/>
  <c r="A6465" i="16"/>
  <c r="B6465" i="16"/>
  <c r="C6465" i="16"/>
  <c r="D6465" i="16"/>
  <c r="A6466" i="16"/>
  <c r="B6466" i="16"/>
  <c r="C6466" i="16"/>
  <c r="D6466" i="16"/>
  <c r="A6467" i="16"/>
  <c r="B6467" i="16"/>
  <c r="C6467" i="16"/>
  <c r="D6467" i="16"/>
  <c r="A6468" i="16"/>
  <c r="B6468" i="16"/>
  <c r="C6468" i="16"/>
  <c r="D6468" i="16"/>
  <c r="A6469" i="16"/>
  <c r="B6469" i="16"/>
  <c r="C6469" i="16"/>
  <c r="D6469" i="16"/>
  <c r="A6470" i="16"/>
  <c r="B6470" i="16"/>
  <c r="C6470" i="16"/>
  <c r="D6470" i="16"/>
  <c r="A6471" i="16"/>
  <c r="B6471" i="16"/>
  <c r="C6471" i="16"/>
  <c r="D6471" i="16"/>
  <c r="A6472" i="16"/>
  <c r="B6472" i="16"/>
  <c r="C6472" i="16"/>
  <c r="D6472" i="16"/>
  <c r="A6473" i="16"/>
  <c r="B6473" i="16"/>
  <c r="C6473" i="16"/>
  <c r="D6473" i="16"/>
  <c r="A6474" i="16"/>
  <c r="B6474" i="16"/>
  <c r="C6474" i="16"/>
  <c r="D6474" i="16"/>
  <c r="A6475" i="16"/>
  <c r="B6475" i="16"/>
  <c r="C6475" i="16"/>
  <c r="D6475" i="16"/>
  <c r="A6476" i="16"/>
  <c r="B6476" i="16"/>
  <c r="C6476" i="16"/>
  <c r="D6476" i="16"/>
  <c r="A6477" i="16"/>
  <c r="B6477" i="16"/>
  <c r="C6477" i="16"/>
  <c r="D6477" i="16"/>
  <c r="A6478" i="16"/>
  <c r="B6478" i="16"/>
  <c r="C6478" i="16"/>
  <c r="D6478" i="16"/>
  <c r="A6479" i="16"/>
  <c r="B6479" i="16"/>
  <c r="C6479" i="16"/>
  <c r="D6479" i="16"/>
  <c r="A6480" i="16"/>
  <c r="B6480" i="16"/>
  <c r="C6480" i="16"/>
  <c r="D6480" i="16"/>
  <c r="A6481" i="16"/>
  <c r="B6481" i="16"/>
  <c r="C6481" i="16"/>
  <c r="D6481" i="16"/>
  <c r="A6482" i="16"/>
  <c r="B6482" i="16"/>
  <c r="C6482" i="16"/>
  <c r="D6482" i="16"/>
  <c r="A6483" i="16"/>
  <c r="B6483" i="16"/>
  <c r="C6483" i="16"/>
  <c r="D6483" i="16"/>
  <c r="A6484" i="16"/>
  <c r="B6484" i="16"/>
  <c r="C6484" i="16"/>
  <c r="D6484" i="16"/>
  <c r="A6485" i="16"/>
  <c r="B6485" i="16"/>
  <c r="C6485" i="16"/>
  <c r="D6485" i="16"/>
  <c r="A6486" i="16"/>
  <c r="B6486" i="16"/>
  <c r="C6486" i="16"/>
  <c r="D6486" i="16"/>
  <c r="A6487" i="16"/>
  <c r="B6487" i="16"/>
  <c r="C6487" i="16"/>
  <c r="D6487" i="16"/>
  <c r="A6488" i="16"/>
  <c r="B6488" i="16"/>
  <c r="C6488" i="16"/>
  <c r="D6488" i="16"/>
  <c r="A6489" i="16"/>
  <c r="B6489" i="16"/>
  <c r="C6489" i="16"/>
  <c r="D6489" i="16"/>
  <c r="A6490" i="16"/>
  <c r="B6490" i="16"/>
  <c r="C6490" i="16"/>
  <c r="D6490" i="16"/>
  <c r="A6491" i="16"/>
  <c r="B6491" i="16"/>
  <c r="C6491" i="16"/>
  <c r="D6491" i="16"/>
  <c r="A6492" i="16"/>
  <c r="B6492" i="16"/>
  <c r="C6492" i="16"/>
  <c r="D6492" i="16"/>
  <c r="A6493" i="16"/>
  <c r="B6493" i="16"/>
  <c r="C6493" i="16"/>
  <c r="D6493" i="16"/>
  <c r="A6494" i="16"/>
  <c r="B6494" i="16"/>
  <c r="C6494" i="16"/>
  <c r="D6494" i="16"/>
  <c r="A6495" i="16"/>
  <c r="B6495" i="16"/>
  <c r="C6495" i="16"/>
  <c r="D6495" i="16"/>
  <c r="A6496" i="16"/>
  <c r="B6496" i="16"/>
  <c r="C6496" i="16"/>
  <c r="D6496" i="16"/>
  <c r="A6497" i="16"/>
  <c r="B6497" i="16"/>
  <c r="C6497" i="16"/>
  <c r="D6497" i="16"/>
  <c r="A6498" i="16"/>
  <c r="B6498" i="16"/>
  <c r="C6498" i="16"/>
  <c r="D6498" i="16"/>
  <c r="A6499" i="16"/>
  <c r="B6499" i="16"/>
  <c r="C6499" i="16"/>
  <c r="D6499" i="16"/>
  <c r="A6500" i="16"/>
  <c r="B6500" i="16"/>
  <c r="C6500" i="16"/>
  <c r="D6500" i="16"/>
  <c r="A6501" i="16"/>
  <c r="B6501" i="16"/>
  <c r="C6501" i="16"/>
  <c r="D6501" i="16"/>
  <c r="A6502" i="16"/>
  <c r="B6502" i="16"/>
  <c r="C6502" i="16"/>
  <c r="D6502" i="16"/>
  <c r="A6503" i="16"/>
  <c r="B6503" i="16"/>
  <c r="C6503" i="16"/>
  <c r="D6503" i="16"/>
  <c r="A6504" i="16"/>
  <c r="B6504" i="16"/>
  <c r="C6504" i="16"/>
  <c r="D6504" i="16"/>
  <c r="A6505" i="16"/>
  <c r="B6505" i="16"/>
  <c r="C6505" i="16"/>
  <c r="D6505" i="16"/>
  <c r="A6506" i="16"/>
  <c r="B6506" i="16"/>
  <c r="C6506" i="16"/>
  <c r="D6506" i="16"/>
  <c r="A6507" i="16"/>
  <c r="B6507" i="16"/>
  <c r="C6507" i="16"/>
  <c r="D6507" i="16"/>
  <c r="A6508" i="16"/>
  <c r="B6508" i="16"/>
  <c r="C6508" i="16"/>
  <c r="D6508" i="16"/>
  <c r="A6509" i="16"/>
  <c r="B6509" i="16"/>
  <c r="C6509" i="16"/>
  <c r="D6509" i="16"/>
  <c r="A6510" i="16"/>
  <c r="B6510" i="16"/>
  <c r="C6510" i="16"/>
  <c r="D6510" i="16"/>
  <c r="A6511" i="16"/>
  <c r="B6511" i="16"/>
  <c r="C6511" i="16"/>
  <c r="D6511" i="16"/>
  <c r="A6512" i="16"/>
  <c r="B6512" i="16"/>
  <c r="C6512" i="16"/>
  <c r="D6512" i="16"/>
  <c r="A6513" i="16"/>
  <c r="B6513" i="16"/>
  <c r="C6513" i="16"/>
  <c r="D6513" i="16"/>
  <c r="A6514" i="16"/>
  <c r="B6514" i="16"/>
  <c r="C6514" i="16"/>
  <c r="D6514" i="16"/>
  <c r="A6515" i="16"/>
  <c r="B6515" i="16"/>
  <c r="C6515" i="16"/>
  <c r="D6515" i="16"/>
  <c r="A6516" i="16"/>
  <c r="B6516" i="16"/>
  <c r="C6516" i="16"/>
  <c r="D6516" i="16"/>
  <c r="A6517" i="16"/>
  <c r="B6517" i="16"/>
  <c r="C6517" i="16"/>
  <c r="D6517" i="16"/>
  <c r="A6518" i="16"/>
  <c r="B6518" i="16"/>
  <c r="C6518" i="16"/>
  <c r="D6518" i="16"/>
  <c r="A6519" i="16"/>
  <c r="B6519" i="16"/>
  <c r="C6519" i="16"/>
  <c r="D6519" i="16"/>
  <c r="A6520" i="16"/>
  <c r="B6520" i="16"/>
  <c r="C6520" i="16"/>
  <c r="D6520" i="16"/>
  <c r="A6521" i="16"/>
  <c r="B6521" i="16"/>
  <c r="C6521" i="16"/>
  <c r="D6521" i="16"/>
  <c r="A6522" i="16"/>
  <c r="B6522" i="16"/>
  <c r="C6522" i="16"/>
  <c r="D6522" i="16"/>
  <c r="A6523" i="16"/>
  <c r="B6523" i="16"/>
  <c r="C6523" i="16"/>
  <c r="D6523" i="16"/>
  <c r="A6524" i="16"/>
  <c r="B6524" i="16"/>
  <c r="C6524" i="16"/>
  <c r="D6524" i="16"/>
  <c r="A6525" i="16"/>
  <c r="B6525" i="16"/>
  <c r="C6525" i="16"/>
  <c r="D6525" i="16"/>
  <c r="A6526" i="16"/>
  <c r="B6526" i="16"/>
  <c r="C6526" i="16"/>
  <c r="D6526" i="16"/>
  <c r="A6527" i="16"/>
  <c r="B6527" i="16"/>
  <c r="C6527" i="16"/>
  <c r="D6527" i="16"/>
  <c r="A6528" i="16"/>
  <c r="B6528" i="16"/>
  <c r="C6528" i="16"/>
  <c r="D6528" i="16"/>
  <c r="A6529" i="16"/>
  <c r="B6529" i="16"/>
  <c r="C6529" i="16"/>
  <c r="D6529" i="16"/>
  <c r="A6530" i="16"/>
  <c r="B6530" i="16"/>
  <c r="C6530" i="16"/>
  <c r="D6530" i="16"/>
  <c r="A6531" i="16"/>
  <c r="B6531" i="16"/>
  <c r="C6531" i="16"/>
  <c r="D6531" i="16"/>
  <c r="A6532" i="16"/>
  <c r="B6532" i="16"/>
  <c r="C6532" i="16"/>
  <c r="D6532" i="16"/>
  <c r="A6533" i="16"/>
  <c r="B6533" i="16"/>
  <c r="C6533" i="16"/>
  <c r="D6533" i="16"/>
  <c r="A6534" i="16"/>
  <c r="B6534" i="16"/>
  <c r="C6534" i="16"/>
  <c r="D6534" i="16"/>
  <c r="A6535" i="16"/>
  <c r="B6535" i="16"/>
  <c r="C6535" i="16"/>
  <c r="D6535" i="16"/>
  <c r="A6536" i="16"/>
  <c r="B6536" i="16"/>
  <c r="C6536" i="16"/>
  <c r="D6536" i="16"/>
  <c r="A6537" i="16"/>
  <c r="B6537" i="16"/>
  <c r="C6537" i="16"/>
  <c r="D6537" i="16"/>
  <c r="A6538" i="16"/>
  <c r="B6538" i="16"/>
  <c r="C6538" i="16"/>
  <c r="D6538" i="16"/>
  <c r="A6539" i="16"/>
  <c r="B6539" i="16"/>
  <c r="C6539" i="16"/>
  <c r="D6539" i="16"/>
  <c r="A6540" i="16"/>
  <c r="B6540" i="16"/>
  <c r="C6540" i="16"/>
  <c r="D6540" i="16"/>
  <c r="A6541" i="16"/>
  <c r="B6541" i="16"/>
  <c r="C6541" i="16"/>
  <c r="D6541" i="16"/>
  <c r="A6542" i="16"/>
  <c r="B6542" i="16"/>
  <c r="C6542" i="16"/>
  <c r="D6542" i="16"/>
  <c r="A6543" i="16"/>
  <c r="B6543" i="16"/>
  <c r="C6543" i="16"/>
  <c r="D6543" i="16"/>
  <c r="A6544" i="16"/>
  <c r="B6544" i="16"/>
  <c r="C6544" i="16"/>
  <c r="D6544" i="16"/>
  <c r="A6545" i="16"/>
  <c r="B6545" i="16"/>
  <c r="C6545" i="16"/>
  <c r="D6545" i="16"/>
  <c r="A6546" i="16"/>
  <c r="B6546" i="16"/>
  <c r="C6546" i="16"/>
  <c r="D6546" i="16"/>
  <c r="A6547" i="16"/>
  <c r="B6547" i="16"/>
  <c r="C6547" i="16"/>
  <c r="D6547" i="16"/>
  <c r="A6548" i="16"/>
  <c r="B6548" i="16"/>
  <c r="C6548" i="16"/>
  <c r="D6548" i="16"/>
  <c r="A6549" i="16"/>
  <c r="B6549" i="16"/>
  <c r="C6549" i="16"/>
  <c r="D6549" i="16"/>
  <c r="A6550" i="16"/>
  <c r="B6550" i="16"/>
  <c r="C6550" i="16"/>
  <c r="D6550" i="16"/>
  <c r="A6551" i="16"/>
  <c r="B6551" i="16"/>
  <c r="C6551" i="16"/>
  <c r="D6551" i="16"/>
  <c r="A6552" i="16"/>
  <c r="B6552" i="16"/>
  <c r="C6552" i="16"/>
  <c r="D6552" i="16"/>
  <c r="A6553" i="16"/>
  <c r="B6553" i="16"/>
  <c r="C6553" i="16"/>
  <c r="D6553" i="16"/>
  <c r="A6554" i="16"/>
  <c r="B6554" i="16"/>
  <c r="C6554" i="16"/>
  <c r="D6554" i="16"/>
  <c r="A6555" i="16"/>
  <c r="B6555" i="16"/>
  <c r="C6555" i="16"/>
  <c r="D6555" i="16"/>
  <c r="A6556" i="16"/>
  <c r="B6556" i="16"/>
  <c r="C6556" i="16"/>
  <c r="D6556" i="16"/>
  <c r="A6557" i="16"/>
  <c r="B6557" i="16"/>
  <c r="C6557" i="16"/>
  <c r="D6557" i="16"/>
  <c r="A6558" i="16"/>
  <c r="B6558" i="16"/>
  <c r="C6558" i="16"/>
  <c r="D6558" i="16"/>
  <c r="A6559" i="16"/>
  <c r="B6559" i="16"/>
  <c r="C6559" i="16"/>
  <c r="D6559" i="16"/>
  <c r="A6560" i="16"/>
  <c r="B6560" i="16"/>
  <c r="C6560" i="16"/>
  <c r="D6560" i="16"/>
  <c r="A6561" i="16"/>
  <c r="B6561" i="16"/>
  <c r="C6561" i="16"/>
  <c r="D6561" i="16"/>
  <c r="A6562" i="16"/>
  <c r="B6562" i="16"/>
  <c r="C6562" i="16"/>
  <c r="D6562" i="16"/>
  <c r="A6563" i="16"/>
  <c r="B6563" i="16"/>
  <c r="C6563" i="16"/>
  <c r="D6563" i="16"/>
  <c r="A6564" i="16"/>
  <c r="B6564" i="16"/>
  <c r="C6564" i="16"/>
  <c r="D6564" i="16"/>
  <c r="A6565" i="16"/>
  <c r="B6565" i="16"/>
  <c r="C6565" i="16"/>
  <c r="D6565" i="16"/>
  <c r="A6566" i="16"/>
  <c r="B6566" i="16"/>
  <c r="C6566" i="16"/>
  <c r="D6566" i="16"/>
  <c r="A6567" i="16"/>
  <c r="B6567" i="16"/>
  <c r="C6567" i="16"/>
  <c r="D6567" i="16"/>
  <c r="A6568" i="16"/>
  <c r="B6568" i="16"/>
  <c r="C6568" i="16"/>
  <c r="D6568" i="16"/>
  <c r="A6569" i="16"/>
  <c r="B6569" i="16"/>
  <c r="C6569" i="16"/>
  <c r="D6569" i="16"/>
  <c r="A6570" i="16"/>
  <c r="B6570" i="16"/>
  <c r="C6570" i="16"/>
  <c r="D6570" i="16"/>
  <c r="A6571" i="16"/>
  <c r="B6571" i="16"/>
  <c r="C6571" i="16"/>
  <c r="D6571" i="16"/>
  <c r="A6572" i="16"/>
  <c r="B6572" i="16"/>
  <c r="C6572" i="16"/>
  <c r="D6572" i="16"/>
  <c r="A6573" i="16"/>
  <c r="B6573" i="16"/>
  <c r="C6573" i="16"/>
  <c r="D6573" i="16"/>
  <c r="A6574" i="16"/>
  <c r="B6574" i="16"/>
  <c r="C6574" i="16"/>
  <c r="D6574" i="16"/>
  <c r="A6575" i="16"/>
  <c r="B6575" i="16"/>
  <c r="C6575" i="16"/>
  <c r="D6575" i="16"/>
  <c r="A6576" i="16"/>
  <c r="B6576" i="16"/>
  <c r="C6576" i="16"/>
  <c r="D6576" i="16"/>
  <c r="A6577" i="16"/>
  <c r="B6577" i="16"/>
  <c r="C6577" i="16"/>
  <c r="D6577" i="16"/>
  <c r="A6578" i="16"/>
  <c r="B6578" i="16"/>
  <c r="C6578" i="16"/>
  <c r="D6578" i="16"/>
  <c r="A6579" i="16"/>
  <c r="B6579" i="16"/>
  <c r="C6579" i="16"/>
  <c r="D6579" i="16"/>
  <c r="A6580" i="16"/>
  <c r="B6580" i="16"/>
  <c r="C6580" i="16"/>
  <c r="D6580" i="16"/>
  <c r="A6581" i="16"/>
  <c r="B6581" i="16"/>
  <c r="C6581" i="16"/>
  <c r="D6581" i="16"/>
  <c r="A6582" i="16"/>
  <c r="B6582" i="16"/>
  <c r="C6582" i="16"/>
  <c r="D6582" i="16"/>
  <c r="A6583" i="16"/>
  <c r="B6583" i="16"/>
  <c r="C6583" i="16"/>
  <c r="D6583" i="16"/>
  <c r="A6584" i="16"/>
  <c r="B6584" i="16"/>
  <c r="C6584" i="16"/>
  <c r="D6584" i="16"/>
  <c r="A6585" i="16"/>
  <c r="B6585" i="16"/>
  <c r="C6585" i="16"/>
  <c r="D6585" i="16"/>
  <c r="A6586" i="16"/>
  <c r="B6586" i="16"/>
  <c r="C6586" i="16"/>
  <c r="D6586" i="16"/>
  <c r="A6587" i="16"/>
  <c r="B6587" i="16"/>
  <c r="C6587" i="16"/>
  <c r="D6587" i="16"/>
  <c r="A6588" i="16"/>
  <c r="B6588" i="16"/>
  <c r="C6588" i="16"/>
  <c r="D6588" i="16"/>
  <c r="A6589" i="16"/>
  <c r="B6589" i="16"/>
  <c r="C6589" i="16"/>
  <c r="D6589" i="16"/>
  <c r="A6590" i="16"/>
  <c r="B6590" i="16"/>
  <c r="C6590" i="16"/>
  <c r="D6590" i="16"/>
  <c r="A6591" i="16"/>
  <c r="B6591" i="16"/>
  <c r="C6591" i="16"/>
  <c r="D6591" i="16"/>
  <c r="A6592" i="16"/>
  <c r="B6592" i="16"/>
  <c r="C6592" i="16"/>
  <c r="D6592" i="16"/>
  <c r="A6593" i="16"/>
  <c r="B6593" i="16"/>
  <c r="C6593" i="16"/>
  <c r="D6593" i="16"/>
  <c r="A6594" i="16"/>
  <c r="B6594" i="16"/>
  <c r="C6594" i="16"/>
  <c r="D6594" i="16"/>
  <c r="A6595" i="16"/>
  <c r="B6595" i="16"/>
  <c r="C6595" i="16"/>
  <c r="D6595" i="16"/>
  <c r="A6596" i="16"/>
  <c r="B6596" i="16"/>
  <c r="C6596" i="16"/>
  <c r="D6596" i="16"/>
  <c r="A6597" i="16"/>
  <c r="B6597" i="16"/>
  <c r="C6597" i="16"/>
  <c r="D6597" i="16"/>
  <c r="A6598" i="16"/>
  <c r="B6598" i="16"/>
  <c r="C6598" i="16"/>
  <c r="D6598" i="16"/>
  <c r="A6599" i="16"/>
  <c r="B6599" i="16"/>
  <c r="C6599" i="16"/>
  <c r="D6599" i="16"/>
  <c r="A6600" i="16"/>
  <c r="B6600" i="16"/>
  <c r="C6600" i="16"/>
  <c r="D6600" i="16"/>
  <c r="A6601" i="16"/>
  <c r="B6601" i="16"/>
  <c r="C6601" i="16"/>
  <c r="D6601" i="16"/>
  <c r="A6602" i="16"/>
  <c r="B6602" i="16"/>
  <c r="C6602" i="16"/>
  <c r="D6602" i="16"/>
  <c r="A6603" i="16"/>
  <c r="B6603" i="16"/>
  <c r="C6603" i="16"/>
  <c r="D6603" i="16"/>
  <c r="A6604" i="16"/>
  <c r="B6604" i="16"/>
  <c r="C6604" i="16"/>
  <c r="D6604" i="16"/>
  <c r="A6605" i="16"/>
  <c r="B6605" i="16"/>
  <c r="C6605" i="16"/>
  <c r="D6605" i="16"/>
  <c r="A6606" i="16"/>
  <c r="B6606" i="16"/>
  <c r="C6606" i="16"/>
  <c r="D6606" i="16"/>
  <c r="A6607" i="16"/>
  <c r="B6607" i="16"/>
  <c r="C6607" i="16"/>
  <c r="D6607" i="16"/>
  <c r="A6608" i="16"/>
  <c r="B6608" i="16"/>
  <c r="C6608" i="16"/>
  <c r="D6608" i="16"/>
  <c r="A6609" i="16"/>
  <c r="B6609" i="16"/>
  <c r="C6609" i="16"/>
  <c r="D6609" i="16"/>
  <c r="A6610" i="16"/>
  <c r="B6610" i="16"/>
  <c r="C6610" i="16"/>
  <c r="D6610" i="16"/>
  <c r="A6611" i="16"/>
  <c r="B6611" i="16"/>
  <c r="C6611" i="16"/>
  <c r="D6611" i="16"/>
  <c r="A6612" i="16"/>
  <c r="B6612" i="16"/>
  <c r="C6612" i="16"/>
  <c r="D6612" i="16"/>
  <c r="A6613" i="16"/>
  <c r="B6613" i="16"/>
  <c r="C6613" i="16"/>
  <c r="D6613" i="16"/>
  <c r="A6614" i="16"/>
  <c r="B6614" i="16"/>
  <c r="C6614" i="16"/>
  <c r="D6614" i="16"/>
  <c r="A6615" i="16"/>
  <c r="B6615" i="16"/>
  <c r="C6615" i="16"/>
  <c r="D6615" i="16"/>
  <c r="A6616" i="16"/>
  <c r="B6616" i="16"/>
  <c r="C6616" i="16"/>
  <c r="D6616" i="16"/>
  <c r="A6617" i="16"/>
  <c r="B6617" i="16"/>
  <c r="C6617" i="16"/>
  <c r="D6617" i="16"/>
  <c r="A6618" i="16"/>
  <c r="B6618" i="16"/>
  <c r="C6618" i="16"/>
  <c r="D6618" i="16"/>
  <c r="A6619" i="16"/>
  <c r="B6619" i="16"/>
  <c r="C6619" i="16"/>
  <c r="D6619" i="16"/>
  <c r="A6620" i="16"/>
  <c r="B6620" i="16"/>
  <c r="C6620" i="16"/>
  <c r="D6620" i="16"/>
  <c r="A6621" i="16"/>
  <c r="B6621" i="16"/>
  <c r="C6621" i="16"/>
  <c r="D6621" i="16"/>
  <c r="A6622" i="16"/>
  <c r="B6622" i="16"/>
  <c r="C6622" i="16"/>
  <c r="D6622" i="16"/>
  <c r="A6623" i="16"/>
  <c r="B6623" i="16"/>
  <c r="C6623" i="16"/>
  <c r="D6623" i="16"/>
  <c r="A6624" i="16"/>
  <c r="B6624" i="16"/>
  <c r="C6624" i="16"/>
  <c r="D6624" i="16"/>
  <c r="A6625" i="16"/>
  <c r="B6625" i="16"/>
  <c r="C6625" i="16"/>
  <c r="D6625" i="16"/>
  <c r="A6626" i="16"/>
  <c r="B6626" i="16"/>
  <c r="C6626" i="16"/>
  <c r="D6626" i="16"/>
  <c r="A6627" i="16"/>
  <c r="B6627" i="16"/>
  <c r="C6627" i="16"/>
  <c r="D6627" i="16"/>
  <c r="A6628" i="16"/>
  <c r="B6628" i="16"/>
  <c r="C6628" i="16"/>
  <c r="D6628" i="16"/>
  <c r="A6629" i="16"/>
  <c r="B6629" i="16"/>
  <c r="C6629" i="16"/>
  <c r="D6629" i="16"/>
  <c r="A6630" i="16"/>
  <c r="B6630" i="16"/>
  <c r="C6630" i="16"/>
  <c r="D6630" i="16"/>
  <c r="A6631" i="16"/>
  <c r="B6631" i="16"/>
  <c r="C6631" i="16"/>
  <c r="D6631" i="16"/>
  <c r="A6632" i="16"/>
  <c r="B6632" i="16"/>
  <c r="C6632" i="16"/>
  <c r="D6632" i="16"/>
  <c r="A6633" i="16"/>
  <c r="B6633" i="16"/>
  <c r="C6633" i="16"/>
  <c r="D6633" i="16"/>
  <c r="A6634" i="16"/>
  <c r="B6634" i="16"/>
  <c r="C6634" i="16"/>
  <c r="D6634" i="16"/>
  <c r="A6635" i="16"/>
  <c r="B6635" i="16"/>
  <c r="C6635" i="16"/>
  <c r="D6635" i="16"/>
  <c r="A6636" i="16"/>
  <c r="B6636" i="16"/>
  <c r="C6636" i="16"/>
  <c r="D6636" i="16"/>
  <c r="A6637" i="16"/>
  <c r="B6637" i="16"/>
  <c r="C6637" i="16"/>
  <c r="D6637" i="16"/>
  <c r="A6638" i="16"/>
  <c r="B6638" i="16"/>
  <c r="C6638" i="16"/>
  <c r="D6638" i="16"/>
  <c r="A6639" i="16"/>
  <c r="B6639" i="16"/>
  <c r="C6639" i="16"/>
  <c r="D6639" i="16"/>
  <c r="A6640" i="16"/>
  <c r="B6640" i="16"/>
  <c r="C6640" i="16"/>
  <c r="D6640" i="16"/>
  <c r="A6641" i="16"/>
  <c r="B6641" i="16"/>
  <c r="C6641" i="16"/>
  <c r="D6641" i="16"/>
  <c r="A6642" i="16"/>
  <c r="B6642" i="16"/>
  <c r="C6642" i="16"/>
  <c r="D6642" i="16"/>
  <c r="A6643" i="16"/>
  <c r="B6643" i="16"/>
  <c r="C6643" i="16"/>
  <c r="D6643" i="16"/>
  <c r="A6644" i="16"/>
  <c r="B6644" i="16"/>
  <c r="C6644" i="16"/>
  <c r="D6644" i="16"/>
  <c r="A6645" i="16"/>
  <c r="B6645" i="16"/>
  <c r="C6645" i="16"/>
  <c r="D6645" i="16"/>
  <c r="A6646" i="16"/>
  <c r="B6646" i="16"/>
  <c r="C6646" i="16"/>
  <c r="D6646" i="16"/>
  <c r="A6647" i="16"/>
  <c r="B6647" i="16"/>
  <c r="C6647" i="16"/>
  <c r="D6647" i="16"/>
  <c r="A6648" i="16"/>
  <c r="B6648" i="16"/>
  <c r="C6648" i="16"/>
  <c r="D6648" i="16"/>
  <c r="A6649" i="16"/>
  <c r="B6649" i="16"/>
  <c r="C6649" i="16"/>
  <c r="D6649" i="16"/>
  <c r="A6650" i="16"/>
  <c r="B6650" i="16"/>
  <c r="C6650" i="16"/>
  <c r="D6650" i="16"/>
  <c r="A6651" i="16"/>
  <c r="B6651" i="16"/>
  <c r="C6651" i="16"/>
  <c r="D6651" i="16"/>
  <c r="A6652" i="16"/>
  <c r="B6652" i="16"/>
  <c r="C6652" i="16"/>
  <c r="D6652" i="16"/>
  <c r="A6653" i="16"/>
  <c r="B6653" i="16"/>
  <c r="C6653" i="16"/>
  <c r="D6653" i="16"/>
  <c r="A6654" i="16"/>
  <c r="B6654" i="16"/>
  <c r="C6654" i="16"/>
  <c r="D6654" i="16"/>
  <c r="A6655" i="16"/>
  <c r="B6655" i="16"/>
  <c r="C6655" i="16"/>
  <c r="D6655" i="16"/>
  <c r="A6656" i="16"/>
  <c r="B6656" i="16"/>
  <c r="C6656" i="16"/>
  <c r="D6656" i="16"/>
  <c r="A6657" i="16"/>
  <c r="B6657" i="16"/>
  <c r="C6657" i="16"/>
  <c r="D6657" i="16"/>
  <c r="A6658" i="16"/>
  <c r="B6658" i="16"/>
  <c r="C6658" i="16"/>
  <c r="D6658" i="16"/>
  <c r="A6659" i="16"/>
  <c r="B6659" i="16"/>
  <c r="C6659" i="16"/>
  <c r="D6659" i="16"/>
  <c r="A6660" i="16"/>
  <c r="B6660" i="16"/>
  <c r="C6660" i="16"/>
  <c r="D6660" i="16"/>
  <c r="A6661" i="16"/>
  <c r="B6661" i="16"/>
  <c r="C6661" i="16"/>
  <c r="D6661" i="16"/>
  <c r="A6662" i="16"/>
  <c r="B6662" i="16"/>
  <c r="C6662" i="16"/>
  <c r="D6662" i="16"/>
  <c r="A6663" i="16"/>
  <c r="B6663" i="16"/>
  <c r="C6663" i="16"/>
  <c r="D6663" i="16"/>
  <c r="A6664" i="16"/>
  <c r="B6664" i="16"/>
  <c r="C6664" i="16"/>
  <c r="D6664" i="16"/>
  <c r="A6665" i="16"/>
  <c r="B6665" i="16"/>
  <c r="C6665" i="16"/>
  <c r="D6665" i="16"/>
  <c r="A6666" i="16"/>
  <c r="B6666" i="16"/>
  <c r="C6666" i="16"/>
  <c r="D6666" i="16"/>
  <c r="A6667" i="16"/>
  <c r="B6667" i="16"/>
  <c r="C6667" i="16"/>
  <c r="D6667" i="16"/>
  <c r="A6668" i="16"/>
  <c r="B6668" i="16"/>
  <c r="C6668" i="16"/>
  <c r="D6668" i="16"/>
  <c r="A6669" i="16"/>
  <c r="B6669" i="16"/>
  <c r="C6669" i="16"/>
  <c r="D6669" i="16"/>
  <c r="A6670" i="16"/>
  <c r="B6670" i="16"/>
  <c r="C6670" i="16"/>
  <c r="D6670" i="16"/>
  <c r="A6671" i="16"/>
  <c r="B6671" i="16"/>
  <c r="C6671" i="16"/>
  <c r="D6671" i="16"/>
  <c r="A6672" i="16"/>
  <c r="B6672" i="16"/>
  <c r="C6672" i="16"/>
  <c r="D6672" i="16"/>
  <c r="A6673" i="16"/>
  <c r="B6673" i="16"/>
  <c r="C6673" i="16"/>
  <c r="D6673" i="16"/>
  <c r="A6674" i="16"/>
  <c r="B6674" i="16"/>
  <c r="C6674" i="16"/>
  <c r="D6674" i="16"/>
  <c r="A6675" i="16"/>
  <c r="B6675" i="16"/>
  <c r="C6675" i="16"/>
  <c r="D6675" i="16"/>
  <c r="A6676" i="16"/>
  <c r="B6676" i="16"/>
  <c r="C6676" i="16"/>
  <c r="D6676" i="16"/>
  <c r="A6677" i="16"/>
  <c r="B6677" i="16"/>
  <c r="C6677" i="16"/>
  <c r="D6677" i="16"/>
  <c r="A6678" i="16"/>
  <c r="B6678" i="16"/>
  <c r="C6678" i="16"/>
  <c r="D6678" i="16"/>
  <c r="A6679" i="16"/>
  <c r="B6679" i="16"/>
  <c r="C6679" i="16"/>
  <c r="D6679" i="16"/>
  <c r="A6680" i="16"/>
  <c r="B6680" i="16"/>
  <c r="C6680" i="16"/>
  <c r="D6680" i="16"/>
  <c r="A6681" i="16"/>
  <c r="B6681" i="16"/>
  <c r="C6681" i="16"/>
  <c r="D6681" i="16"/>
  <c r="A6682" i="16"/>
  <c r="B6682" i="16"/>
  <c r="C6682" i="16"/>
  <c r="D6682" i="16"/>
  <c r="A6683" i="16"/>
  <c r="B6683" i="16"/>
  <c r="C6683" i="16"/>
  <c r="D6683" i="16"/>
  <c r="A6684" i="16"/>
  <c r="B6684" i="16"/>
  <c r="C6684" i="16"/>
  <c r="D6684" i="16"/>
  <c r="A6685" i="16"/>
  <c r="B6685" i="16"/>
  <c r="C6685" i="16"/>
  <c r="D6685" i="16"/>
  <c r="A6686" i="16"/>
  <c r="B6686" i="16"/>
  <c r="C6686" i="16"/>
  <c r="D6686" i="16"/>
  <c r="A6687" i="16"/>
  <c r="B6687" i="16"/>
  <c r="C6687" i="16"/>
  <c r="D6687" i="16"/>
  <c r="A6688" i="16"/>
  <c r="B6688" i="16"/>
  <c r="C6688" i="16"/>
  <c r="D6688" i="16"/>
  <c r="A6689" i="16"/>
  <c r="B6689" i="16"/>
  <c r="C6689" i="16"/>
  <c r="D6689" i="16"/>
  <c r="A6690" i="16"/>
  <c r="B6690" i="16"/>
  <c r="C6690" i="16"/>
  <c r="D6690" i="16"/>
  <c r="A6691" i="16"/>
  <c r="B6691" i="16"/>
  <c r="C6691" i="16"/>
  <c r="D6691" i="16"/>
  <c r="A6692" i="16"/>
  <c r="B6692" i="16"/>
  <c r="C6692" i="16"/>
  <c r="D6692" i="16"/>
  <c r="A6693" i="16"/>
  <c r="B6693" i="16"/>
  <c r="C6693" i="16"/>
  <c r="D6693" i="16"/>
  <c r="A6694" i="16"/>
  <c r="B6694" i="16"/>
  <c r="C6694" i="16"/>
  <c r="D6694" i="16"/>
  <c r="A6695" i="16"/>
  <c r="B6695" i="16"/>
  <c r="C6695" i="16"/>
  <c r="D6695" i="16"/>
  <c r="A6696" i="16"/>
  <c r="B6696" i="16"/>
  <c r="C6696" i="16"/>
  <c r="D6696" i="16"/>
  <c r="A6697" i="16"/>
  <c r="B6697" i="16"/>
  <c r="C6697" i="16"/>
  <c r="D6697" i="16"/>
  <c r="A6698" i="16"/>
  <c r="B6698" i="16"/>
  <c r="C6698" i="16"/>
  <c r="D6698" i="16"/>
  <c r="A6699" i="16"/>
  <c r="B6699" i="16"/>
  <c r="C6699" i="16"/>
  <c r="D6699" i="16"/>
  <c r="A6700" i="16"/>
  <c r="B6700" i="16"/>
  <c r="C6700" i="16"/>
  <c r="D6700" i="16"/>
  <c r="A6701" i="16"/>
  <c r="B6701" i="16"/>
  <c r="C6701" i="16"/>
  <c r="D6701" i="16"/>
  <c r="A6702" i="16"/>
  <c r="B6702" i="16"/>
  <c r="C6702" i="16"/>
  <c r="D6702" i="16"/>
  <c r="A6703" i="16"/>
  <c r="B6703" i="16"/>
  <c r="C6703" i="16"/>
  <c r="D6703" i="16"/>
  <c r="A6704" i="16"/>
  <c r="B6704" i="16"/>
  <c r="C6704" i="16"/>
  <c r="D6704" i="16"/>
  <c r="A6705" i="16"/>
  <c r="B6705" i="16"/>
  <c r="C6705" i="16"/>
  <c r="D6705" i="16"/>
  <c r="A6706" i="16"/>
  <c r="B6706" i="16"/>
  <c r="C6706" i="16"/>
  <c r="D6706" i="16"/>
  <c r="A6707" i="16"/>
  <c r="B6707" i="16"/>
  <c r="C6707" i="16"/>
  <c r="D6707" i="16"/>
  <c r="A6708" i="16"/>
  <c r="B6708" i="16"/>
  <c r="C6708" i="16"/>
  <c r="D6708" i="16"/>
  <c r="A6709" i="16"/>
  <c r="B6709" i="16"/>
  <c r="C6709" i="16"/>
  <c r="D6709" i="16"/>
  <c r="A6710" i="16"/>
  <c r="B6710" i="16"/>
  <c r="C6710" i="16"/>
  <c r="D6710" i="16"/>
  <c r="A6711" i="16"/>
  <c r="B6711" i="16"/>
  <c r="C6711" i="16"/>
  <c r="D6711" i="16"/>
  <c r="A6712" i="16"/>
  <c r="B6712" i="16"/>
  <c r="C6712" i="16"/>
  <c r="D6712" i="16"/>
  <c r="A6713" i="16"/>
  <c r="B6713" i="16"/>
  <c r="C6713" i="16"/>
  <c r="D6713" i="16"/>
  <c r="A6714" i="16"/>
  <c r="B6714" i="16"/>
  <c r="C6714" i="16"/>
  <c r="D6714" i="16"/>
  <c r="A6715" i="16"/>
  <c r="B6715" i="16"/>
  <c r="C6715" i="16"/>
  <c r="D6715" i="16"/>
  <c r="A6716" i="16"/>
  <c r="B6716" i="16"/>
  <c r="C6716" i="16"/>
  <c r="D6716" i="16"/>
  <c r="A6717" i="16"/>
  <c r="B6717" i="16"/>
  <c r="C6717" i="16"/>
  <c r="D6717" i="16"/>
  <c r="A6718" i="16"/>
  <c r="B6718" i="16"/>
  <c r="C6718" i="16"/>
  <c r="D6718" i="16"/>
  <c r="A6719" i="16"/>
  <c r="B6719" i="16"/>
  <c r="C6719" i="16"/>
  <c r="D6719" i="16"/>
  <c r="A6720" i="16"/>
  <c r="B6720" i="16"/>
  <c r="C6720" i="16"/>
  <c r="D6720" i="16"/>
  <c r="A6721" i="16"/>
  <c r="B6721" i="16"/>
  <c r="C6721" i="16"/>
  <c r="D6721" i="16"/>
  <c r="A6722" i="16"/>
  <c r="B6722" i="16"/>
  <c r="C6722" i="16"/>
  <c r="D6722" i="16"/>
  <c r="A6723" i="16"/>
  <c r="B6723" i="16"/>
  <c r="C6723" i="16"/>
  <c r="D6723" i="16"/>
  <c r="A6724" i="16"/>
  <c r="B6724" i="16"/>
  <c r="C6724" i="16"/>
  <c r="D6724" i="16"/>
  <c r="A6725" i="16"/>
  <c r="B6725" i="16"/>
  <c r="C6725" i="16"/>
  <c r="D6725" i="16"/>
  <c r="A6726" i="16"/>
  <c r="B6726" i="16"/>
  <c r="C6726" i="16"/>
  <c r="D6726" i="16"/>
  <c r="A6727" i="16"/>
  <c r="B6727" i="16"/>
  <c r="C6727" i="16"/>
  <c r="D6727" i="16"/>
  <c r="A6728" i="16"/>
  <c r="B6728" i="16"/>
  <c r="C6728" i="16"/>
  <c r="D6728" i="16"/>
  <c r="A6729" i="16"/>
  <c r="B6729" i="16"/>
  <c r="C6729" i="16"/>
  <c r="D6729" i="16"/>
  <c r="A6730" i="16"/>
  <c r="B6730" i="16"/>
  <c r="C6730" i="16"/>
  <c r="D6730" i="16"/>
  <c r="A6731" i="16"/>
  <c r="B6731" i="16"/>
  <c r="C6731" i="16"/>
  <c r="D6731" i="16"/>
  <c r="A6732" i="16"/>
  <c r="B6732" i="16"/>
  <c r="C6732" i="16"/>
  <c r="D6732" i="16"/>
  <c r="A6733" i="16"/>
  <c r="B6733" i="16"/>
  <c r="C6733" i="16"/>
  <c r="D6733" i="16"/>
  <c r="A6734" i="16"/>
  <c r="B6734" i="16"/>
  <c r="C6734" i="16"/>
  <c r="D6734" i="16"/>
  <c r="A6735" i="16"/>
  <c r="B6735" i="16"/>
  <c r="C6735" i="16"/>
  <c r="D6735" i="16"/>
  <c r="A6736" i="16"/>
  <c r="B6736" i="16"/>
  <c r="C6736" i="16"/>
  <c r="D6736" i="16"/>
  <c r="A6737" i="16"/>
  <c r="B6737" i="16"/>
  <c r="C6737" i="16"/>
  <c r="D6737" i="16"/>
  <c r="A6738" i="16"/>
  <c r="B6738" i="16"/>
  <c r="C6738" i="16"/>
  <c r="D6738" i="16"/>
  <c r="A6739" i="16"/>
  <c r="B6739" i="16"/>
  <c r="C6739" i="16"/>
  <c r="D6739" i="16"/>
  <c r="A6740" i="16"/>
  <c r="B6740" i="16"/>
  <c r="C6740" i="16"/>
  <c r="D6740" i="16"/>
  <c r="A6741" i="16"/>
  <c r="B6741" i="16"/>
  <c r="C6741" i="16"/>
  <c r="D6741" i="16"/>
  <c r="A6742" i="16"/>
  <c r="B6742" i="16"/>
  <c r="C6742" i="16"/>
  <c r="D6742" i="16"/>
  <c r="A6743" i="16"/>
  <c r="B6743" i="16"/>
  <c r="C6743" i="16"/>
  <c r="D6743" i="16"/>
  <c r="A6744" i="16"/>
  <c r="B6744" i="16"/>
  <c r="C6744" i="16"/>
  <c r="D6744" i="16"/>
  <c r="A6745" i="16"/>
  <c r="B6745" i="16"/>
  <c r="C6745" i="16"/>
  <c r="D6745" i="16"/>
  <c r="A6746" i="16"/>
  <c r="B6746" i="16"/>
  <c r="C6746" i="16"/>
  <c r="D6746" i="16"/>
  <c r="A6747" i="16"/>
  <c r="B6747" i="16"/>
  <c r="C6747" i="16"/>
  <c r="D6747" i="16"/>
  <c r="A6748" i="16"/>
  <c r="B6748" i="16"/>
  <c r="C6748" i="16"/>
  <c r="D6748" i="16"/>
  <c r="A6749" i="16"/>
  <c r="B6749" i="16"/>
  <c r="C6749" i="16"/>
  <c r="D6749" i="16"/>
  <c r="A6750" i="16"/>
  <c r="B6750" i="16"/>
  <c r="C6750" i="16"/>
  <c r="D6750" i="16"/>
  <c r="A6751" i="16"/>
  <c r="B6751" i="16"/>
  <c r="C6751" i="16"/>
  <c r="D6751" i="16"/>
  <c r="A6752" i="16"/>
  <c r="B6752" i="16"/>
  <c r="C6752" i="16"/>
  <c r="D6752" i="16"/>
  <c r="A6753" i="16"/>
  <c r="B6753" i="16"/>
  <c r="C6753" i="16"/>
  <c r="D6753" i="16"/>
  <c r="A6754" i="16"/>
  <c r="B6754" i="16"/>
  <c r="C6754" i="16"/>
  <c r="D6754" i="16"/>
  <c r="A6755" i="16"/>
  <c r="B6755" i="16"/>
  <c r="C6755" i="16"/>
  <c r="D6755" i="16"/>
  <c r="A6756" i="16"/>
  <c r="B6756" i="16"/>
  <c r="C6756" i="16"/>
  <c r="D6756" i="16"/>
  <c r="A6757" i="16"/>
  <c r="B6757" i="16"/>
  <c r="C6757" i="16"/>
  <c r="D6757" i="16"/>
  <c r="A6758" i="16"/>
  <c r="B6758" i="16"/>
  <c r="C6758" i="16"/>
  <c r="D6758" i="16"/>
  <c r="A6759" i="16"/>
  <c r="B6759" i="16"/>
  <c r="C6759" i="16"/>
  <c r="D6759" i="16"/>
  <c r="A6760" i="16"/>
  <c r="B6760" i="16"/>
  <c r="C6760" i="16"/>
  <c r="D6760" i="16"/>
  <c r="A6761" i="16"/>
  <c r="B6761" i="16"/>
  <c r="C6761" i="16"/>
  <c r="D6761" i="16"/>
  <c r="A6762" i="16"/>
  <c r="B6762" i="16"/>
  <c r="C6762" i="16"/>
  <c r="D6762" i="16"/>
  <c r="A6763" i="16"/>
  <c r="B6763" i="16"/>
  <c r="C6763" i="16"/>
  <c r="D6763" i="16"/>
  <c r="A6764" i="16"/>
  <c r="B6764" i="16"/>
  <c r="C6764" i="16"/>
  <c r="D6764" i="16"/>
  <c r="A6765" i="16"/>
  <c r="B6765" i="16"/>
  <c r="C6765" i="16"/>
  <c r="D6765" i="16"/>
  <c r="A6766" i="16"/>
  <c r="B6766" i="16"/>
  <c r="C6766" i="16"/>
  <c r="D6766" i="16"/>
  <c r="A6767" i="16"/>
  <c r="B6767" i="16"/>
  <c r="C6767" i="16"/>
  <c r="D6767" i="16"/>
  <c r="A6768" i="16"/>
  <c r="B6768" i="16"/>
  <c r="C6768" i="16"/>
  <c r="D6768" i="16"/>
  <c r="A6769" i="16"/>
  <c r="B6769" i="16"/>
  <c r="C6769" i="16"/>
  <c r="D6769" i="16"/>
  <c r="A6770" i="16"/>
  <c r="B6770" i="16"/>
  <c r="C6770" i="16"/>
  <c r="D6770" i="16"/>
  <c r="A6771" i="16"/>
  <c r="B6771" i="16"/>
  <c r="C6771" i="16"/>
  <c r="D6771" i="16"/>
  <c r="A6772" i="16"/>
  <c r="B6772" i="16"/>
  <c r="C6772" i="16"/>
  <c r="D6772" i="16"/>
  <c r="A6773" i="16"/>
  <c r="B6773" i="16"/>
  <c r="C6773" i="16"/>
  <c r="D6773" i="16"/>
  <c r="A6774" i="16"/>
  <c r="B6774" i="16"/>
  <c r="C6774" i="16"/>
  <c r="D6774" i="16"/>
  <c r="A6775" i="16"/>
  <c r="B6775" i="16"/>
  <c r="C6775" i="16"/>
  <c r="D6775" i="16"/>
  <c r="A6776" i="16"/>
  <c r="B6776" i="16"/>
  <c r="C6776" i="16"/>
  <c r="D6776" i="16"/>
  <c r="A6777" i="16"/>
  <c r="B6777" i="16"/>
  <c r="C6777" i="16"/>
  <c r="D6777" i="16"/>
  <c r="A6778" i="16"/>
  <c r="B6778" i="16"/>
  <c r="C6778" i="16"/>
  <c r="D6778" i="16"/>
  <c r="A6779" i="16"/>
  <c r="B6779" i="16"/>
  <c r="C6779" i="16"/>
  <c r="D6779" i="16"/>
  <c r="A6780" i="16"/>
  <c r="B6780" i="16"/>
  <c r="C6780" i="16"/>
  <c r="D6780" i="16"/>
  <c r="A6781" i="16"/>
  <c r="B6781" i="16"/>
  <c r="C6781" i="16"/>
  <c r="D6781" i="16"/>
  <c r="A6782" i="16"/>
  <c r="B6782" i="16"/>
  <c r="C6782" i="16"/>
  <c r="D6782" i="16"/>
  <c r="A6783" i="16"/>
  <c r="B6783" i="16"/>
  <c r="C6783" i="16"/>
  <c r="D6783" i="16"/>
  <c r="A6784" i="16"/>
  <c r="B6784" i="16"/>
  <c r="C6784" i="16"/>
  <c r="D6784" i="16"/>
  <c r="A6785" i="16"/>
  <c r="B6785" i="16"/>
  <c r="C6785" i="16"/>
  <c r="D6785" i="16"/>
  <c r="A6786" i="16"/>
  <c r="B6786" i="16"/>
  <c r="C6786" i="16"/>
  <c r="D6786" i="16"/>
  <c r="A6787" i="16"/>
  <c r="B6787" i="16"/>
  <c r="C6787" i="16"/>
  <c r="D6787" i="16"/>
  <c r="A6788" i="16"/>
  <c r="B6788" i="16"/>
  <c r="C6788" i="16"/>
  <c r="D6788" i="16"/>
  <c r="A6789" i="16"/>
  <c r="B6789" i="16"/>
  <c r="C6789" i="16"/>
  <c r="D6789" i="16"/>
  <c r="A6790" i="16"/>
  <c r="B6790" i="16"/>
  <c r="C6790" i="16"/>
  <c r="D6790" i="16"/>
  <c r="A6791" i="16"/>
  <c r="B6791" i="16"/>
  <c r="C6791" i="16"/>
  <c r="D6791" i="16"/>
  <c r="A6792" i="16"/>
  <c r="B6792" i="16"/>
  <c r="C6792" i="16"/>
  <c r="D6792" i="16"/>
  <c r="A6793" i="16"/>
  <c r="B6793" i="16"/>
  <c r="C6793" i="16"/>
  <c r="D6793" i="16"/>
  <c r="A6794" i="16"/>
  <c r="B6794" i="16"/>
  <c r="C6794" i="16"/>
  <c r="D6794" i="16"/>
  <c r="A6795" i="16"/>
  <c r="B6795" i="16"/>
  <c r="C6795" i="16"/>
  <c r="D6795" i="16"/>
  <c r="A6796" i="16"/>
  <c r="B6796" i="16"/>
  <c r="C6796" i="16"/>
  <c r="D6796" i="16"/>
  <c r="A6797" i="16"/>
  <c r="B6797" i="16"/>
  <c r="C6797" i="16"/>
  <c r="D6797" i="16"/>
  <c r="A6798" i="16"/>
  <c r="B6798" i="16"/>
  <c r="C6798" i="16"/>
  <c r="D6798" i="16"/>
  <c r="A6799" i="16"/>
  <c r="B6799" i="16"/>
  <c r="C6799" i="16"/>
  <c r="D6799" i="16"/>
  <c r="A6800" i="16"/>
  <c r="B6800" i="16"/>
  <c r="C6800" i="16"/>
  <c r="D6800" i="16"/>
  <c r="A6801" i="16"/>
  <c r="B6801" i="16"/>
  <c r="C6801" i="16"/>
  <c r="D6801" i="16"/>
  <c r="A6802" i="16"/>
  <c r="B6802" i="16"/>
  <c r="C6802" i="16"/>
  <c r="D6802" i="16"/>
  <c r="A6803" i="16"/>
  <c r="B6803" i="16"/>
  <c r="C6803" i="16"/>
  <c r="D6803" i="16"/>
  <c r="A6804" i="16"/>
  <c r="B6804" i="16"/>
  <c r="C6804" i="16"/>
  <c r="D6804" i="16"/>
  <c r="A6805" i="16"/>
  <c r="B6805" i="16"/>
  <c r="C6805" i="16"/>
  <c r="D6805" i="16"/>
  <c r="A6806" i="16"/>
  <c r="B6806" i="16"/>
  <c r="C6806" i="16"/>
  <c r="D6806" i="16"/>
  <c r="A6807" i="16"/>
  <c r="B6807" i="16"/>
  <c r="C6807" i="16"/>
  <c r="D6807" i="16"/>
  <c r="A6808" i="16"/>
  <c r="B6808" i="16"/>
  <c r="C6808" i="16"/>
  <c r="D6808" i="16"/>
  <c r="A6809" i="16"/>
  <c r="B6809" i="16"/>
  <c r="C6809" i="16"/>
  <c r="D6809" i="16"/>
  <c r="A6810" i="16"/>
  <c r="B6810" i="16"/>
  <c r="C6810" i="16"/>
  <c r="D6810" i="16"/>
  <c r="A6811" i="16"/>
  <c r="B6811" i="16"/>
  <c r="C6811" i="16"/>
  <c r="D6811" i="16"/>
  <c r="A6812" i="16"/>
  <c r="B6812" i="16"/>
  <c r="C6812" i="16"/>
  <c r="D6812" i="16"/>
  <c r="A6813" i="16"/>
  <c r="B6813" i="16"/>
  <c r="C6813" i="16"/>
  <c r="D6813" i="16"/>
  <c r="A6814" i="16"/>
  <c r="B6814" i="16"/>
  <c r="C6814" i="16"/>
  <c r="D6814" i="16"/>
  <c r="A6815" i="16"/>
  <c r="B6815" i="16"/>
  <c r="C6815" i="16"/>
  <c r="D6815" i="16"/>
  <c r="A6816" i="16"/>
  <c r="B6816" i="16"/>
  <c r="C6816" i="16"/>
  <c r="D6816" i="16"/>
  <c r="A6817" i="16"/>
  <c r="B6817" i="16"/>
  <c r="C6817" i="16"/>
  <c r="D6817" i="16"/>
  <c r="A6818" i="16"/>
  <c r="B6818" i="16"/>
  <c r="C6818" i="16"/>
  <c r="D6818" i="16"/>
  <c r="A6819" i="16"/>
  <c r="B6819" i="16"/>
  <c r="C6819" i="16"/>
  <c r="D6819" i="16"/>
  <c r="A6820" i="16"/>
  <c r="B6820" i="16"/>
  <c r="C6820" i="16"/>
  <c r="D6820" i="16"/>
  <c r="A6821" i="16"/>
  <c r="B6821" i="16"/>
  <c r="C6821" i="16"/>
  <c r="D6821" i="16"/>
  <c r="A6822" i="16"/>
  <c r="B6822" i="16"/>
  <c r="C6822" i="16"/>
  <c r="D6822" i="16"/>
  <c r="A6823" i="16"/>
  <c r="B6823" i="16"/>
  <c r="C6823" i="16"/>
  <c r="D6823" i="16"/>
  <c r="A6824" i="16"/>
  <c r="B6824" i="16"/>
  <c r="C6824" i="16"/>
  <c r="D6824" i="16"/>
  <c r="A6825" i="16"/>
  <c r="B6825" i="16"/>
  <c r="C6825" i="16"/>
  <c r="D6825" i="16"/>
  <c r="A6826" i="16"/>
  <c r="B6826" i="16"/>
  <c r="C6826" i="16"/>
  <c r="D6826" i="16"/>
  <c r="A6827" i="16"/>
  <c r="B6827" i="16"/>
  <c r="C6827" i="16"/>
  <c r="D6827" i="16"/>
  <c r="A6828" i="16"/>
  <c r="B6828" i="16"/>
  <c r="C6828" i="16"/>
  <c r="D6828" i="16"/>
  <c r="A6829" i="16"/>
  <c r="B6829" i="16"/>
  <c r="C6829" i="16"/>
  <c r="D6829" i="16"/>
  <c r="A6830" i="16"/>
  <c r="B6830" i="16"/>
  <c r="C6830" i="16"/>
  <c r="D6830" i="16"/>
  <c r="A6831" i="16"/>
  <c r="B6831" i="16"/>
  <c r="C6831" i="16"/>
  <c r="D6831" i="16"/>
  <c r="A6832" i="16"/>
  <c r="B6832" i="16"/>
  <c r="C6832" i="16"/>
  <c r="D6832" i="16"/>
  <c r="A6833" i="16"/>
  <c r="B6833" i="16"/>
  <c r="C6833" i="16"/>
  <c r="D6833" i="16"/>
  <c r="A6834" i="16"/>
  <c r="B6834" i="16"/>
  <c r="C6834" i="16"/>
  <c r="D6834" i="16"/>
  <c r="A6835" i="16"/>
  <c r="B6835" i="16"/>
  <c r="C6835" i="16"/>
  <c r="D6835" i="16"/>
  <c r="A6836" i="16"/>
  <c r="B6836" i="16"/>
  <c r="C6836" i="16"/>
  <c r="D6836" i="16"/>
  <c r="A6837" i="16"/>
  <c r="B6837" i="16"/>
  <c r="C6837" i="16"/>
  <c r="D6837" i="16"/>
  <c r="A6838" i="16"/>
  <c r="B6838" i="16"/>
  <c r="C6838" i="16"/>
  <c r="D6838" i="16"/>
  <c r="A6839" i="16"/>
  <c r="B6839" i="16"/>
  <c r="C6839" i="16"/>
  <c r="D6839" i="16"/>
  <c r="A6840" i="16"/>
  <c r="B6840" i="16"/>
  <c r="C6840" i="16"/>
  <c r="D6840" i="16"/>
  <c r="A6841" i="16"/>
  <c r="B6841" i="16"/>
  <c r="C6841" i="16"/>
  <c r="D6841" i="16"/>
  <c r="A6842" i="16"/>
  <c r="B6842" i="16"/>
  <c r="C6842" i="16"/>
  <c r="D6842" i="16"/>
  <c r="A6843" i="16"/>
  <c r="B6843" i="16"/>
  <c r="C6843" i="16"/>
  <c r="D6843" i="16"/>
  <c r="A6844" i="16"/>
  <c r="B6844" i="16"/>
  <c r="C6844" i="16"/>
  <c r="D6844" i="16"/>
  <c r="A6845" i="16"/>
  <c r="B6845" i="16"/>
  <c r="C6845" i="16"/>
  <c r="D6845" i="16"/>
  <c r="A6846" i="16"/>
  <c r="B6846" i="16"/>
  <c r="C6846" i="16"/>
  <c r="D6846" i="16"/>
  <c r="A6847" i="16"/>
  <c r="B6847" i="16"/>
  <c r="C6847" i="16"/>
  <c r="D6847" i="16"/>
  <c r="A6848" i="16"/>
  <c r="B6848" i="16"/>
  <c r="C6848" i="16"/>
  <c r="D6848" i="16"/>
  <c r="A6849" i="16"/>
  <c r="B6849" i="16"/>
  <c r="C6849" i="16"/>
  <c r="D6849" i="16"/>
  <c r="A6850" i="16"/>
  <c r="B6850" i="16"/>
  <c r="C6850" i="16"/>
  <c r="D6850" i="16"/>
  <c r="A6851" i="16"/>
  <c r="B6851" i="16"/>
  <c r="C6851" i="16"/>
  <c r="D6851" i="16"/>
  <c r="A6852" i="16"/>
  <c r="B6852" i="16"/>
  <c r="C6852" i="16"/>
  <c r="D6852" i="16"/>
  <c r="A6853" i="16"/>
  <c r="B6853" i="16"/>
  <c r="C6853" i="16"/>
  <c r="D6853" i="16"/>
  <c r="A6854" i="16"/>
  <c r="B6854" i="16"/>
  <c r="C6854" i="16"/>
  <c r="D6854" i="16"/>
  <c r="A6855" i="16"/>
  <c r="B6855" i="16"/>
  <c r="C6855" i="16"/>
  <c r="D6855" i="16"/>
  <c r="A6856" i="16"/>
  <c r="B6856" i="16"/>
  <c r="C6856" i="16"/>
  <c r="D6856" i="16"/>
  <c r="A6857" i="16"/>
  <c r="B6857" i="16"/>
  <c r="C6857" i="16"/>
  <c r="D6857" i="16"/>
  <c r="A6858" i="16"/>
  <c r="B6858" i="16"/>
  <c r="C6858" i="16"/>
  <c r="D6858" i="16"/>
  <c r="A6859" i="16"/>
  <c r="B6859" i="16"/>
  <c r="C6859" i="16"/>
  <c r="D6859" i="16"/>
  <c r="A6860" i="16"/>
  <c r="B6860" i="16"/>
  <c r="C6860" i="16"/>
  <c r="D6860" i="16"/>
  <c r="A6861" i="16"/>
  <c r="B6861" i="16"/>
  <c r="C6861" i="16"/>
  <c r="D6861" i="16"/>
  <c r="A6862" i="16"/>
  <c r="B6862" i="16"/>
  <c r="C6862" i="16"/>
  <c r="D6862" i="16"/>
  <c r="A6863" i="16"/>
  <c r="B6863" i="16"/>
  <c r="C6863" i="16"/>
  <c r="D6863" i="16"/>
  <c r="A6864" i="16"/>
  <c r="B6864" i="16"/>
  <c r="C6864" i="16"/>
  <c r="D6864" i="16"/>
  <c r="A6865" i="16"/>
  <c r="B6865" i="16"/>
  <c r="C6865" i="16"/>
  <c r="D6865" i="16"/>
  <c r="A6866" i="16"/>
  <c r="B6866" i="16"/>
  <c r="C6866" i="16"/>
  <c r="D6866" i="16"/>
  <c r="A6867" i="16"/>
  <c r="B6867" i="16"/>
  <c r="C6867" i="16"/>
  <c r="D6867" i="16"/>
  <c r="A6868" i="16"/>
  <c r="B6868" i="16"/>
  <c r="C6868" i="16"/>
  <c r="D6868" i="16"/>
  <c r="A6869" i="16"/>
  <c r="B6869" i="16"/>
  <c r="C6869" i="16"/>
  <c r="D6869" i="16"/>
  <c r="A6870" i="16"/>
  <c r="B6870" i="16"/>
  <c r="C6870" i="16"/>
  <c r="D6870" i="16"/>
  <c r="A6871" i="16"/>
  <c r="B6871" i="16"/>
  <c r="C6871" i="16"/>
  <c r="D6871" i="16"/>
  <c r="A6872" i="16"/>
  <c r="B6872" i="16"/>
  <c r="C6872" i="16"/>
  <c r="D6872" i="16"/>
  <c r="A6873" i="16"/>
  <c r="B6873" i="16"/>
  <c r="C6873" i="16"/>
  <c r="D6873" i="16"/>
  <c r="A6874" i="16"/>
  <c r="B6874" i="16"/>
  <c r="C6874" i="16"/>
  <c r="D6874" i="16"/>
  <c r="A6875" i="16"/>
  <c r="B6875" i="16"/>
  <c r="C6875" i="16"/>
  <c r="D6875" i="16"/>
  <c r="A6876" i="16"/>
  <c r="B6876" i="16"/>
  <c r="C6876" i="16"/>
  <c r="D6876" i="16"/>
  <c r="A6877" i="16"/>
  <c r="B6877" i="16"/>
  <c r="C6877" i="16"/>
  <c r="D6877" i="16"/>
  <c r="A6878" i="16"/>
  <c r="B6878" i="16"/>
  <c r="C6878" i="16"/>
  <c r="D6878" i="16"/>
  <c r="A6879" i="16"/>
  <c r="B6879" i="16"/>
  <c r="C6879" i="16"/>
  <c r="D6879" i="16"/>
  <c r="A6880" i="16"/>
  <c r="B6880" i="16"/>
  <c r="C6880" i="16"/>
  <c r="D6880" i="16"/>
  <c r="A6881" i="16"/>
  <c r="B6881" i="16"/>
  <c r="C6881" i="16"/>
  <c r="D6881" i="16"/>
  <c r="A6882" i="16"/>
  <c r="B6882" i="16"/>
  <c r="C6882" i="16"/>
  <c r="D6882" i="16"/>
  <c r="A6883" i="16"/>
  <c r="B6883" i="16"/>
  <c r="C6883" i="16"/>
  <c r="D6883" i="16"/>
  <c r="A6884" i="16"/>
  <c r="B6884" i="16"/>
  <c r="C6884" i="16"/>
  <c r="D6884" i="16"/>
  <c r="A6885" i="16"/>
  <c r="B6885" i="16"/>
  <c r="C6885" i="16"/>
  <c r="D6885" i="16"/>
  <c r="A6886" i="16"/>
  <c r="B6886" i="16"/>
  <c r="C6886" i="16"/>
  <c r="D6886" i="16"/>
  <c r="A6887" i="16"/>
  <c r="B6887" i="16"/>
  <c r="C6887" i="16"/>
  <c r="D6887" i="16"/>
  <c r="A6888" i="16"/>
  <c r="B6888" i="16"/>
  <c r="C6888" i="16"/>
  <c r="D6888" i="16"/>
  <c r="A6889" i="16"/>
  <c r="B6889" i="16"/>
  <c r="C6889" i="16"/>
  <c r="D6889" i="16"/>
  <c r="A6890" i="16"/>
  <c r="B6890" i="16"/>
  <c r="C6890" i="16"/>
  <c r="D6890" i="16"/>
  <c r="A6891" i="16"/>
  <c r="B6891" i="16"/>
  <c r="C6891" i="16"/>
  <c r="D6891" i="16"/>
  <c r="A6892" i="16"/>
  <c r="B6892" i="16"/>
  <c r="C6892" i="16"/>
  <c r="D6892" i="16"/>
  <c r="A6893" i="16"/>
  <c r="B6893" i="16"/>
  <c r="C6893" i="16"/>
  <c r="D6893" i="16"/>
  <c r="A6894" i="16"/>
  <c r="B6894" i="16"/>
  <c r="C6894" i="16"/>
  <c r="D6894" i="16"/>
  <c r="A6895" i="16"/>
  <c r="B6895" i="16"/>
  <c r="C6895" i="16"/>
  <c r="D6895" i="16"/>
  <c r="A6896" i="16"/>
  <c r="B6896" i="16"/>
  <c r="C6896" i="16"/>
  <c r="D6896" i="16"/>
  <c r="A6897" i="16"/>
  <c r="B6897" i="16"/>
  <c r="C6897" i="16"/>
  <c r="D6897" i="16"/>
  <c r="A6898" i="16"/>
  <c r="B6898" i="16"/>
  <c r="C6898" i="16"/>
  <c r="D6898" i="16"/>
  <c r="A6899" i="16"/>
  <c r="B6899" i="16"/>
  <c r="C6899" i="16"/>
  <c r="D6899" i="16"/>
  <c r="A6900" i="16"/>
  <c r="B6900" i="16"/>
  <c r="C6900" i="16"/>
  <c r="D6900" i="16"/>
  <c r="A6901" i="16"/>
  <c r="B6901" i="16"/>
  <c r="C6901" i="16"/>
  <c r="D6901" i="16"/>
  <c r="A6902" i="16"/>
  <c r="B6902" i="16"/>
  <c r="C6902" i="16"/>
  <c r="D6902" i="16"/>
  <c r="A6903" i="16"/>
  <c r="B6903" i="16"/>
  <c r="C6903" i="16"/>
  <c r="D6903" i="16"/>
  <c r="A6904" i="16"/>
  <c r="B6904" i="16"/>
  <c r="C6904" i="16"/>
  <c r="D6904" i="16"/>
  <c r="A6905" i="16"/>
  <c r="B6905" i="16"/>
  <c r="C6905" i="16"/>
  <c r="D6905" i="16"/>
  <c r="A6906" i="16"/>
  <c r="B6906" i="16"/>
  <c r="C6906" i="16"/>
  <c r="D6906" i="16"/>
  <c r="A6907" i="16"/>
  <c r="B6907" i="16"/>
  <c r="C6907" i="16"/>
  <c r="D6907" i="16"/>
  <c r="A6908" i="16"/>
  <c r="B6908" i="16"/>
  <c r="C6908" i="16"/>
  <c r="D6908" i="16"/>
  <c r="A6909" i="16"/>
  <c r="B6909" i="16"/>
  <c r="C6909" i="16"/>
  <c r="D6909" i="16"/>
  <c r="A6910" i="16"/>
  <c r="B6910" i="16"/>
  <c r="C6910" i="16"/>
  <c r="D6910" i="16"/>
  <c r="A6911" i="16"/>
  <c r="B6911" i="16"/>
  <c r="C6911" i="16"/>
  <c r="D6911" i="16"/>
  <c r="A6912" i="16"/>
  <c r="B6912" i="16"/>
  <c r="C6912" i="16"/>
  <c r="D6912" i="16"/>
  <c r="A6913" i="16"/>
  <c r="B6913" i="16"/>
  <c r="C6913" i="16"/>
  <c r="D6913" i="16"/>
  <c r="A6914" i="16"/>
  <c r="B6914" i="16"/>
  <c r="C6914" i="16"/>
  <c r="D6914" i="16"/>
  <c r="A6915" i="16"/>
  <c r="B6915" i="16"/>
  <c r="C6915" i="16"/>
  <c r="D6915" i="16"/>
  <c r="A6916" i="16"/>
  <c r="B6916" i="16"/>
  <c r="C6916" i="16"/>
  <c r="D6916" i="16"/>
  <c r="A6917" i="16"/>
  <c r="B6917" i="16"/>
  <c r="C6917" i="16"/>
  <c r="D6917" i="16"/>
  <c r="A6918" i="16"/>
  <c r="B6918" i="16"/>
  <c r="C6918" i="16"/>
  <c r="D6918" i="16"/>
  <c r="A6919" i="16"/>
  <c r="B6919" i="16"/>
  <c r="C6919" i="16"/>
  <c r="D6919" i="16"/>
  <c r="A6920" i="16"/>
  <c r="B6920" i="16"/>
  <c r="C6920" i="16"/>
  <c r="D6920" i="16"/>
  <c r="A6921" i="16"/>
  <c r="B6921" i="16"/>
  <c r="C6921" i="16"/>
  <c r="D6921" i="16"/>
  <c r="A6922" i="16"/>
  <c r="B6922" i="16"/>
  <c r="C6922" i="16"/>
  <c r="D6922" i="16"/>
  <c r="A6923" i="16"/>
  <c r="B6923" i="16"/>
  <c r="C6923" i="16"/>
  <c r="D6923" i="16"/>
  <c r="A6924" i="16"/>
  <c r="B6924" i="16"/>
  <c r="C6924" i="16"/>
  <c r="D6924" i="16"/>
  <c r="A6925" i="16"/>
  <c r="B6925" i="16"/>
  <c r="C6925" i="16"/>
  <c r="D6925" i="16"/>
  <c r="A6926" i="16"/>
  <c r="B6926" i="16"/>
  <c r="C6926" i="16"/>
  <c r="D6926" i="16"/>
  <c r="A6927" i="16"/>
  <c r="B6927" i="16"/>
  <c r="C6927" i="16"/>
  <c r="D6927" i="16"/>
  <c r="A6928" i="16"/>
  <c r="B6928" i="16"/>
  <c r="C6928" i="16"/>
  <c r="D6928" i="16"/>
  <c r="A6929" i="16"/>
  <c r="B6929" i="16"/>
  <c r="C6929" i="16"/>
  <c r="D6929" i="16"/>
  <c r="A6930" i="16"/>
  <c r="B6930" i="16"/>
  <c r="C6930" i="16"/>
  <c r="D6930" i="16"/>
  <c r="A6931" i="16"/>
  <c r="B6931" i="16"/>
  <c r="C6931" i="16"/>
  <c r="D6931" i="16"/>
  <c r="A6932" i="16"/>
  <c r="B6932" i="16"/>
  <c r="C6932" i="16"/>
  <c r="D6932" i="16"/>
  <c r="A6933" i="16"/>
  <c r="B6933" i="16"/>
  <c r="C6933" i="16"/>
  <c r="D6933" i="16"/>
  <c r="A6934" i="16"/>
  <c r="B6934" i="16"/>
  <c r="C6934" i="16"/>
  <c r="D6934" i="16"/>
  <c r="A6935" i="16"/>
  <c r="B6935" i="16"/>
  <c r="C6935" i="16"/>
  <c r="D6935" i="16"/>
  <c r="A6936" i="16"/>
  <c r="B6936" i="16"/>
  <c r="C6936" i="16"/>
  <c r="D6936" i="16"/>
  <c r="A6937" i="16"/>
  <c r="B6937" i="16"/>
  <c r="C6937" i="16"/>
  <c r="D6937" i="16"/>
  <c r="A6938" i="16"/>
  <c r="B6938" i="16"/>
  <c r="C6938" i="16"/>
  <c r="D6938" i="16"/>
  <c r="A6939" i="16"/>
  <c r="B6939" i="16"/>
  <c r="C6939" i="16"/>
  <c r="D6939" i="16"/>
  <c r="A6940" i="16"/>
  <c r="B6940" i="16"/>
  <c r="C6940" i="16"/>
  <c r="D6940" i="16"/>
  <c r="A6941" i="16"/>
  <c r="B6941" i="16"/>
  <c r="C6941" i="16"/>
  <c r="D6941" i="16"/>
  <c r="A6942" i="16"/>
  <c r="B6942" i="16"/>
  <c r="C6942" i="16"/>
  <c r="D6942" i="16"/>
  <c r="A6943" i="16"/>
  <c r="B6943" i="16"/>
  <c r="C6943" i="16"/>
  <c r="D6943" i="16"/>
  <c r="A6944" i="16"/>
  <c r="B6944" i="16"/>
  <c r="C6944" i="16"/>
  <c r="D6944" i="16"/>
  <c r="A6945" i="16"/>
  <c r="B6945" i="16"/>
  <c r="C6945" i="16"/>
  <c r="D6945" i="16"/>
  <c r="A6946" i="16"/>
  <c r="B6946" i="16"/>
  <c r="C6946" i="16"/>
  <c r="D6946" i="16"/>
  <c r="A6947" i="16"/>
  <c r="B6947" i="16"/>
  <c r="C6947" i="16"/>
  <c r="D6947" i="16"/>
  <c r="A6948" i="16"/>
  <c r="B6948" i="16"/>
  <c r="C6948" i="16"/>
  <c r="D6948" i="16"/>
  <c r="A6949" i="16"/>
  <c r="B6949" i="16"/>
  <c r="C6949" i="16"/>
  <c r="D6949" i="16"/>
  <c r="A6950" i="16"/>
  <c r="B6950" i="16"/>
  <c r="C6950" i="16"/>
  <c r="D6950" i="16"/>
  <c r="A6951" i="16"/>
  <c r="B6951" i="16"/>
  <c r="C6951" i="16"/>
  <c r="D6951" i="16"/>
  <c r="A6952" i="16"/>
  <c r="B6952" i="16"/>
  <c r="C6952" i="16"/>
  <c r="D6952" i="16"/>
  <c r="A6953" i="16"/>
  <c r="B6953" i="16"/>
  <c r="C6953" i="16"/>
  <c r="D6953" i="16"/>
  <c r="A6954" i="16"/>
  <c r="B6954" i="16"/>
  <c r="C6954" i="16"/>
  <c r="D6954" i="16"/>
  <c r="A6955" i="16"/>
  <c r="B6955" i="16"/>
  <c r="C6955" i="16"/>
  <c r="D6955" i="16"/>
  <c r="A6956" i="16"/>
  <c r="B6956" i="16"/>
  <c r="C6956" i="16"/>
  <c r="D6956" i="16"/>
  <c r="A6957" i="16"/>
  <c r="B6957" i="16"/>
  <c r="C6957" i="16"/>
  <c r="D6957" i="16"/>
  <c r="A6958" i="16"/>
  <c r="B6958" i="16"/>
  <c r="C6958" i="16"/>
  <c r="D6958" i="16"/>
  <c r="A6959" i="16"/>
  <c r="B6959" i="16"/>
  <c r="C6959" i="16"/>
  <c r="D6959" i="16"/>
  <c r="A6960" i="16"/>
  <c r="B6960" i="16"/>
  <c r="C6960" i="16"/>
  <c r="D6960" i="16"/>
  <c r="A6961" i="16"/>
  <c r="B6961" i="16"/>
  <c r="C6961" i="16"/>
  <c r="D6961" i="16"/>
  <c r="A6962" i="16"/>
  <c r="B6962" i="16"/>
  <c r="C6962" i="16"/>
  <c r="D6962" i="16"/>
  <c r="A6963" i="16"/>
  <c r="B6963" i="16"/>
  <c r="C6963" i="16"/>
  <c r="D6963" i="16"/>
  <c r="A6964" i="16"/>
  <c r="B6964" i="16"/>
  <c r="C6964" i="16"/>
  <c r="D6964" i="16"/>
  <c r="A6965" i="16"/>
  <c r="B6965" i="16"/>
  <c r="C6965" i="16"/>
  <c r="D6965" i="16"/>
  <c r="A6966" i="16"/>
  <c r="B6966" i="16"/>
  <c r="C6966" i="16"/>
  <c r="D6966" i="16"/>
  <c r="A6967" i="16"/>
  <c r="B6967" i="16"/>
  <c r="C6967" i="16"/>
  <c r="D6967" i="16"/>
  <c r="A6968" i="16"/>
  <c r="B6968" i="16"/>
  <c r="C6968" i="16"/>
  <c r="D6968" i="16"/>
  <c r="A6969" i="16"/>
  <c r="B6969" i="16"/>
  <c r="C6969" i="16"/>
  <c r="D6969" i="16"/>
  <c r="A6970" i="16"/>
  <c r="B6970" i="16"/>
  <c r="C6970" i="16"/>
  <c r="D6970" i="16"/>
  <c r="A6971" i="16"/>
  <c r="B6971" i="16"/>
  <c r="C6971" i="16"/>
  <c r="D6971" i="16"/>
  <c r="A6972" i="16"/>
  <c r="B6972" i="16"/>
  <c r="C6972" i="16"/>
  <c r="D6972" i="16"/>
  <c r="A6973" i="16"/>
  <c r="B6973" i="16"/>
  <c r="C6973" i="16"/>
  <c r="D6973" i="16"/>
  <c r="A6974" i="16"/>
  <c r="B6974" i="16"/>
  <c r="C6974" i="16"/>
  <c r="D6974" i="16"/>
  <c r="A6975" i="16"/>
  <c r="B6975" i="16"/>
  <c r="C6975" i="16"/>
  <c r="D6975" i="16"/>
  <c r="A6976" i="16"/>
  <c r="B6976" i="16"/>
  <c r="C6976" i="16"/>
  <c r="D6976" i="16"/>
  <c r="A6977" i="16"/>
  <c r="B6977" i="16"/>
  <c r="C6977" i="16"/>
  <c r="D6977" i="16"/>
  <c r="A6978" i="16"/>
  <c r="B6978" i="16"/>
  <c r="C6978" i="16"/>
  <c r="D6978" i="16"/>
  <c r="A6979" i="16"/>
  <c r="B6979" i="16"/>
  <c r="C6979" i="16"/>
  <c r="D6979" i="16"/>
  <c r="A6980" i="16"/>
  <c r="B6980" i="16"/>
  <c r="C6980" i="16"/>
  <c r="D6980" i="16"/>
  <c r="A6981" i="16"/>
  <c r="B6981" i="16"/>
  <c r="C6981" i="16"/>
  <c r="D6981" i="16"/>
  <c r="A6982" i="16"/>
  <c r="B6982" i="16"/>
  <c r="C6982" i="16"/>
  <c r="D6982" i="16"/>
  <c r="A6983" i="16"/>
  <c r="B6983" i="16"/>
  <c r="C6983" i="16"/>
  <c r="D6983" i="16"/>
  <c r="A6984" i="16"/>
  <c r="B6984" i="16"/>
  <c r="C6984" i="16"/>
  <c r="D6984" i="16"/>
  <c r="A6985" i="16"/>
  <c r="B6985" i="16"/>
  <c r="C6985" i="16"/>
  <c r="D6985" i="16"/>
  <c r="A6986" i="16"/>
  <c r="B6986" i="16"/>
  <c r="C6986" i="16"/>
  <c r="D6986" i="16"/>
  <c r="A6987" i="16"/>
  <c r="B6987" i="16"/>
  <c r="C6987" i="16"/>
  <c r="D6987" i="16"/>
  <c r="A6988" i="16"/>
  <c r="B6988" i="16"/>
  <c r="C6988" i="16"/>
  <c r="D6988" i="16"/>
  <c r="A6989" i="16"/>
  <c r="B6989" i="16"/>
  <c r="C6989" i="16"/>
  <c r="D6989" i="16"/>
  <c r="A6990" i="16"/>
  <c r="B6990" i="16"/>
  <c r="C6990" i="16"/>
  <c r="D6990" i="16"/>
  <c r="A6991" i="16"/>
  <c r="B6991" i="16"/>
  <c r="C6991" i="16"/>
  <c r="D6991" i="16"/>
  <c r="A6992" i="16"/>
  <c r="B6992" i="16"/>
  <c r="C6992" i="16"/>
  <c r="D6992" i="16"/>
  <c r="A6993" i="16"/>
  <c r="B6993" i="16"/>
  <c r="C6993" i="16"/>
  <c r="D6993" i="16"/>
  <c r="A6994" i="16"/>
  <c r="B6994" i="16"/>
  <c r="C6994" i="16"/>
  <c r="D6994" i="16"/>
  <c r="A6995" i="16"/>
  <c r="B6995" i="16"/>
  <c r="C6995" i="16"/>
  <c r="D6995" i="16"/>
  <c r="A6996" i="16"/>
  <c r="B6996" i="16"/>
  <c r="C6996" i="16"/>
  <c r="D6996" i="16"/>
  <c r="A6997" i="16"/>
  <c r="B6997" i="16"/>
  <c r="C6997" i="16"/>
  <c r="D6997" i="16"/>
  <c r="A6998" i="16"/>
  <c r="B6998" i="16"/>
  <c r="C6998" i="16"/>
  <c r="D6998" i="16"/>
  <c r="A6999" i="16"/>
  <c r="B6999" i="16"/>
  <c r="C6999" i="16"/>
  <c r="D6999" i="16"/>
  <c r="A7000" i="16"/>
  <c r="B7000" i="16"/>
  <c r="C7000" i="16"/>
  <c r="D7000" i="16"/>
  <c r="A7001" i="16"/>
  <c r="B7001" i="16"/>
  <c r="C7001" i="16"/>
  <c r="D7001" i="16"/>
  <c r="A7002" i="16"/>
  <c r="B7002" i="16"/>
  <c r="C7002" i="16"/>
  <c r="D7002" i="16"/>
  <c r="A7003" i="16"/>
  <c r="B7003" i="16"/>
  <c r="C7003" i="16"/>
  <c r="D7003" i="16"/>
  <c r="A7004" i="16"/>
  <c r="B7004" i="16"/>
  <c r="C7004" i="16"/>
  <c r="D7004" i="16"/>
  <c r="A7005" i="16"/>
  <c r="B7005" i="16"/>
  <c r="C7005" i="16"/>
  <c r="D7005" i="16"/>
  <c r="A7006" i="16"/>
  <c r="B7006" i="16"/>
  <c r="C7006" i="16"/>
  <c r="D7006" i="16"/>
  <c r="A7007" i="16"/>
  <c r="B7007" i="16"/>
  <c r="C7007" i="16"/>
  <c r="D7007" i="16"/>
  <c r="A7008" i="16"/>
  <c r="B7008" i="16"/>
  <c r="C7008" i="16"/>
  <c r="D7008" i="16"/>
  <c r="A7009" i="16"/>
  <c r="B7009" i="16"/>
  <c r="C7009" i="16"/>
  <c r="D7009" i="16"/>
  <c r="A7010" i="16"/>
  <c r="B7010" i="16"/>
  <c r="C7010" i="16"/>
  <c r="D7010" i="16"/>
  <c r="A7011" i="16"/>
  <c r="B7011" i="16"/>
  <c r="C7011" i="16"/>
  <c r="D7011" i="16"/>
  <c r="A7012" i="16"/>
  <c r="B7012" i="16"/>
  <c r="C7012" i="16"/>
  <c r="D7012" i="16"/>
  <c r="A7013" i="16"/>
  <c r="B7013" i="16"/>
  <c r="C7013" i="16"/>
  <c r="D7013" i="16"/>
  <c r="A7014" i="16"/>
  <c r="B7014" i="16"/>
  <c r="C7014" i="16"/>
  <c r="D7014" i="16"/>
  <c r="A7015" i="16"/>
  <c r="B7015" i="16"/>
  <c r="C7015" i="16"/>
  <c r="D7015" i="16"/>
  <c r="A7016" i="16"/>
  <c r="B7016" i="16"/>
  <c r="C7016" i="16"/>
  <c r="D7016" i="16"/>
  <c r="A7017" i="16"/>
  <c r="B7017" i="16"/>
  <c r="C7017" i="16"/>
  <c r="D7017" i="16"/>
  <c r="A7018" i="16"/>
  <c r="B7018" i="16"/>
  <c r="C7018" i="16"/>
  <c r="D7018" i="16"/>
  <c r="A7019" i="16"/>
  <c r="B7019" i="16"/>
  <c r="C7019" i="16"/>
  <c r="D7019" i="16"/>
  <c r="A7020" i="16"/>
  <c r="B7020" i="16"/>
  <c r="C7020" i="16"/>
  <c r="D7020" i="16"/>
  <c r="A7021" i="16"/>
  <c r="B7021" i="16"/>
  <c r="C7021" i="16"/>
  <c r="D7021" i="16"/>
  <c r="A7022" i="16"/>
  <c r="B7022" i="16"/>
  <c r="C7022" i="16"/>
  <c r="D7022" i="16"/>
  <c r="A7023" i="16"/>
  <c r="B7023" i="16"/>
  <c r="C7023" i="16"/>
  <c r="D7023" i="16"/>
  <c r="A7024" i="16"/>
  <c r="B7024" i="16"/>
  <c r="C7024" i="16"/>
  <c r="D7024" i="16"/>
  <c r="A7025" i="16"/>
  <c r="B7025" i="16"/>
  <c r="C7025" i="16"/>
  <c r="D7025" i="16"/>
  <c r="A7026" i="16"/>
  <c r="B7026" i="16"/>
  <c r="C7026" i="16"/>
  <c r="D7026" i="16"/>
  <c r="A7027" i="16"/>
  <c r="B7027" i="16"/>
  <c r="C7027" i="16"/>
  <c r="D7027" i="16"/>
  <c r="A7028" i="16"/>
  <c r="B7028" i="16"/>
  <c r="C7028" i="16"/>
  <c r="D7028" i="16"/>
  <c r="A7029" i="16"/>
  <c r="B7029" i="16"/>
  <c r="C7029" i="16"/>
  <c r="D7029" i="16"/>
  <c r="A7030" i="16"/>
  <c r="B7030" i="16"/>
  <c r="C7030" i="16"/>
  <c r="D7030" i="16"/>
  <c r="A7031" i="16"/>
  <c r="B7031" i="16"/>
  <c r="C7031" i="16"/>
  <c r="D7031" i="16"/>
  <c r="A7032" i="16"/>
  <c r="B7032" i="16"/>
  <c r="C7032" i="16"/>
  <c r="D7032" i="16"/>
  <c r="A7033" i="16"/>
  <c r="B7033" i="16"/>
  <c r="C7033" i="16"/>
  <c r="D7033" i="16"/>
  <c r="A7034" i="16"/>
  <c r="B7034" i="16"/>
  <c r="C7034" i="16"/>
  <c r="D7034" i="16"/>
  <c r="A7035" i="16"/>
  <c r="B7035" i="16"/>
  <c r="C7035" i="16"/>
  <c r="D7035" i="16"/>
  <c r="A7036" i="16"/>
  <c r="B7036" i="16"/>
  <c r="C7036" i="16"/>
  <c r="D7036" i="16"/>
  <c r="A7037" i="16"/>
  <c r="B7037" i="16"/>
  <c r="C7037" i="16"/>
  <c r="D7037" i="16"/>
  <c r="A7038" i="16"/>
  <c r="B7038" i="16"/>
  <c r="C7038" i="16"/>
  <c r="D7038" i="16"/>
  <c r="A7039" i="16"/>
  <c r="B7039" i="16"/>
  <c r="C7039" i="16"/>
  <c r="D7039" i="16"/>
  <c r="A7040" i="16"/>
  <c r="B7040" i="16"/>
  <c r="C7040" i="16"/>
  <c r="D7040" i="16"/>
  <c r="A7041" i="16"/>
  <c r="B7041" i="16"/>
  <c r="C7041" i="16"/>
  <c r="D7041" i="16"/>
  <c r="A7042" i="16"/>
  <c r="B7042" i="16"/>
  <c r="C7042" i="16"/>
  <c r="D7042" i="16"/>
  <c r="A7043" i="16"/>
  <c r="B7043" i="16"/>
  <c r="C7043" i="16"/>
  <c r="D7043" i="16"/>
  <c r="A7044" i="16"/>
  <c r="B7044" i="16"/>
  <c r="C7044" i="16"/>
  <c r="D7044" i="16"/>
  <c r="A7045" i="16"/>
  <c r="B7045" i="16"/>
  <c r="C7045" i="16"/>
  <c r="D7045" i="16"/>
  <c r="A7046" i="16"/>
  <c r="B7046" i="16"/>
  <c r="C7046" i="16"/>
  <c r="D7046" i="16"/>
  <c r="A7047" i="16"/>
  <c r="B7047" i="16"/>
  <c r="C7047" i="16"/>
  <c r="D7047" i="16"/>
  <c r="A7048" i="16"/>
  <c r="B7048" i="16"/>
  <c r="C7048" i="16"/>
  <c r="D7048" i="16"/>
  <c r="A7049" i="16"/>
  <c r="B7049" i="16"/>
  <c r="C7049" i="16"/>
  <c r="D7049" i="16"/>
  <c r="A7050" i="16"/>
  <c r="B7050" i="16"/>
  <c r="C7050" i="16"/>
  <c r="D7050" i="16"/>
  <c r="A7051" i="16"/>
  <c r="B7051" i="16"/>
  <c r="C7051" i="16"/>
  <c r="D7051" i="16"/>
  <c r="A7052" i="16"/>
  <c r="B7052" i="16"/>
  <c r="C7052" i="16"/>
  <c r="D7052" i="16"/>
  <c r="A7053" i="16"/>
  <c r="B7053" i="16"/>
  <c r="C7053" i="16"/>
  <c r="D7053" i="16"/>
  <c r="A7054" i="16"/>
  <c r="B7054" i="16"/>
  <c r="C7054" i="16"/>
  <c r="D7054" i="16"/>
  <c r="A7055" i="16"/>
  <c r="B7055" i="16"/>
  <c r="C7055" i="16"/>
  <c r="D7055" i="16"/>
  <c r="A7056" i="16"/>
  <c r="B7056" i="16"/>
  <c r="C7056" i="16"/>
  <c r="D7056" i="16"/>
  <c r="A7057" i="16"/>
  <c r="B7057" i="16"/>
  <c r="C7057" i="16"/>
  <c r="D7057" i="16"/>
  <c r="A7058" i="16"/>
  <c r="B7058" i="16"/>
  <c r="C7058" i="16"/>
  <c r="D7058" i="16"/>
  <c r="A7059" i="16"/>
  <c r="B7059" i="16"/>
  <c r="C7059" i="16"/>
  <c r="D7059" i="16"/>
  <c r="A7060" i="16"/>
  <c r="B7060" i="16"/>
  <c r="C7060" i="16"/>
  <c r="D7060" i="16"/>
  <c r="A7061" i="16"/>
  <c r="B7061" i="16"/>
  <c r="C7061" i="16"/>
  <c r="D7061" i="16"/>
  <c r="A7062" i="16"/>
  <c r="B7062" i="16"/>
  <c r="C7062" i="16"/>
  <c r="D7062" i="16"/>
  <c r="A7063" i="16"/>
  <c r="B7063" i="16"/>
  <c r="C7063" i="16"/>
  <c r="D7063" i="16"/>
  <c r="A7064" i="16"/>
  <c r="B7064" i="16"/>
  <c r="C7064" i="16"/>
  <c r="D7064" i="16"/>
  <c r="A7065" i="16"/>
  <c r="B7065" i="16"/>
  <c r="C7065" i="16"/>
  <c r="D7065" i="16"/>
  <c r="A7066" i="16"/>
  <c r="B7066" i="16"/>
  <c r="C7066" i="16"/>
  <c r="D7066" i="16"/>
  <c r="A7067" i="16"/>
  <c r="B7067" i="16"/>
  <c r="C7067" i="16"/>
  <c r="D7067" i="16"/>
  <c r="A7068" i="16"/>
  <c r="B7068" i="16"/>
  <c r="C7068" i="16"/>
  <c r="D7068" i="16"/>
  <c r="A7069" i="16"/>
  <c r="B7069" i="16"/>
  <c r="C7069" i="16"/>
  <c r="D7069" i="16"/>
  <c r="A7070" i="16"/>
  <c r="B7070" i="16"/>
  <c r="C7070" i="16"/>
  <c r="D7070" i="16"/>
  <c r="A7071" i="16"/>
  <c r="B7071" i="16"/>
  <c r="C7071" i="16"/>
  <c r="D7071" i="16"/>
  <c r="A7072" i="16"/>
  <c r="B7072" i="16"/>
  <c r="C7072" i="16"/>
  <c r="D7072" i="16"/>
  <c r="A7073" i="16"/>
  <c r="B7073" i="16"/>
  <c r="C7073" i="16"/>
  <c r="D7073" i="16"/>
  <c r="A7074" i="16"/>
  <c r="B7074" i="16"/>
  <c r="C7074" i="16"/>
  <c r="D7074" i="16"/>
  <c r="A7075" i="16"/>
  <c r="B7075" i="16"/>
  <c r="C7075" i="16"/>
  <c r="D7075" i="16"/>
  <c r="A7076" i="16"/>
  <c r="B7076" i="16"/>
  <c r="C7076" i="16"/>
  <c r="D7076" i="16"/>
  <c r="A7077" i="16"/>
  <c r="B7077" i="16"/>
  <c r="C7077" i="16"/>
  <c r="D7077" i="16"/>
  <c r="A7078" i="16"/>
  <c r="B7078" i="16"/>
  <c r="C7078" i="16"/>
  <c r="D7078" i="16"/>
  <c r="A7079" i="16"/>
  <c r="B7079" i="16"/>
  <c r="C7079" i="16"/>
  <c r="D7079" i="16"/>
  <c r="A7080" i="16"/>
  <c r="B7080" i="16"/>
  <c r="C7080" i="16"/>
  <c r="D7080" i="16"/>
  <c r="A7081" i="16"/>
  <c r="B7081" i="16"/>
  <c r="C7081" i="16"/>
  <c r="D7081" i="16"/>
  <c r="A7082" i="16"/>
  <c r="B7082" i="16"/>
  <c r="C7082" i="16"/>
  <c r="D7082" i="16"/>
  <c r="A7083" i="16"/>
  <c r="B7083" i="16"/>
  <c r="C7083" i="16"/>
  <c r="D7083" i="16"/>
  <c r="A7084" i="16"/>
  <c r="B7084" i="16"/>
  <c r="C7084" i="16"/>
  <c r="D7084" i="16"/>
  <c r="A7085" i="16"/>
  <c r="B7085" i="16"/>
  <c r="C7085" i="16"/>
  <c r="D7085" i="16"/>
  <c r="A7086" i="16"/>
  <c r="B7086" i="16"/>
  <c r="C7086" i="16"/>
  <c r="D7086" i="16"/>
  <c r="A7087" i="16"/>
  <c r="B7087" i="16"/>
  <c r="C7087" i="16"/>
  <c r="D7087" i="16"/>
  <c r="A7088" i="16"/>
  <c r="B7088" i="16"/>
  <c r="C7088" i="16"/>
  <c r="D7088" i="16"/>
  <c r="A7089" i="16"/>
  <c r="B7089" i="16"/>
  <c r="C7089" i="16"/>
  <c r="D7089" i="16"/>
  <c r="A7090" i="16"/>
  <c r="B7090" i="16"/>
  <c r="C7090" i="16"/>
  <c r="D7090" i="16"/>
  <c r="A7091" i="16"/>
  <c r="B7091" i="16"/>
  <c r="C7091" i="16"/>
  <c r="D7091" i="16"/>
  <c r="A7092" i="16"/>
  <c r="B7092" i="16"/>
  <c r="C7092" i="16"/>
  <c r="D7092" i="16"/>
  <c r="A7093" i="16"/>
  <c r="B7093" i="16"/>
  <c r="C7093" i="16"/>
  <c r="D7093" i="16"/>
  <c r="A7094" i="16"/>
  <c r="B7094" i="16"/>
  <c r="C7094" i="16"/>
  <c r="D7094" i="16"/>
  <c r="A7095" i="16"/>
  <c r="B7095" i="16"/>
  <c r="C7095" i="16"/>
  <c r="D7095" i="16"/>
  <c r="A7096" i="16"/>
  <c r="B7096" i="16"/>
  <c r="C7096" i="16"/>
  <c r="D7096" i="16"/>
  <c r="A7097" i="16"/>
  <c r="B7097" i="16"/>
  <c r="C7097" i="16"/>
  <c r="D7097" i="16"/>
  <c r="A7098" i="16"/>
  <c r="B7098" i="16"/>
  <c r="C7098" i="16"/>
  <c r="D7098" i="16"/>
  <c r="A7099" i="16"/>
  <c r="B7099" i="16"/>
  <c r="C7099" i="16"/>
  <c r="D7099" i="16"/>
  <c r="A7100" i="16"/>
  <c r="B7100" i="16"/>
  <c r="C7100" i="16"/>
  <c r="D7100" i="16"/>
  <c r="A7101" i="16"/>
  <c r="B7101" i="16"/>
  <c r="C7101" i="16"/>
  <c r="D7101" i="16"/>
  <c r="A7102" i="16"/>
  <c r="B7102" i="16"/>
  <c r="C7102" i="16"/>
  <c r="D7102" i="16"/>
  <c r="A7103" i="16"/>
  <c r="B7103" i="16"/>
  <c r="C7103" i="16"/>
  <c r="D7103" i="16"/>
  <c r="A7104" i="16"/>
  <c r="B7104" i="16"/>
  <c r="C7104" i="16"/>
  <c r="D7104" i="16"/>
  <c r="A7105" i="16"/>
  <c r="B7105" i="16"/>
  <c r="C7105" i="16"/>
  <c r="D7105" i="16"/>
  <c r="A7106" i="16"/>
  <c r="B7106" i="16"/>
  <c r="C7106" i="16"/>
  <c r="D7106" i="16"/>
  <c r="A7107" i="16"/>
  <c r="B7107" i="16"/>
  <c r="C7107" i="16"/>
  <c r="D7107" i="16"/>
  <c r="A7108" i="16"/>
  <c r="B7108" i="16"/>
  <c r="C7108" i="16"/>
  <c r="D7108" i="16"/>
  <c r="A7109" i="16"/>
  <c r="B7109" i="16"/>
  <c r="C7109" i="16"/>
  <c r="D7109" i="16"/>
  <c r="A7110" i="16"/>
  <c r="B7110" i="16"/>
  <c r="C7110" i="16"/>
  <c r="D7110" i="16"/>
  <c r="A7111" i="16"/>
  <c r="B7111" i="16"/>
  <c r="C7111" i="16"/>
  <c r="D7111" i="16"/>
  <c r="A7112" i="16"/>
  <c r="B7112" i="16"/>
  <c r="C7112" i="16"/>
  <c r="D7112" i="16"/>
  <c r="A7113" i="16"/>
  <c r="B7113" i="16"/>
  <c r="C7113" i="16"/>
  <c r="D7113" i="16"/>
  <c r="A7114" i="16"/>
  <c r="B7114" i="16"/>
  <c r="C7114" i="16"/>
  <c r="D7114" i="16"/>
  <c r="A7115" i="16"/>
  <c r="B7115" i="16"/>
  <c r="C7115" i="16"/>
  <c r="D7115" i="16"/>
  <c r="A7116" i="16"/>
  <c r="B7116" i="16"/>
  <c r="C7116" i="16"/>
  <c r="D7116" i="16"/>
  <c r="A7117" i="16"/>
  <c r="B7117" i="16"/>
  <c r="C7117" i="16"/>
  <c r="D7117" i="16"/>
  <c r="A7118" i="16"/>
  <c r="B7118" i="16"/>
  <c r="C7118" i="16"/>
  <c r="D7118" i="16"/>
  <c r="A7119" i="16"/>
  <c r="B7119" i="16"/>
  <c r="C7119" i="16"/>
  <c r="D7119" i="16"/>
  <c r="A7120" i="16"/>
  <c r="B7120" i="16"/>
  <c r="C7120" i="16"/>
  <c r="D7120" i="16"/>
  <c r="A7121" i="16"/>
  <c r="B7121" i="16"/>
  <c r="C7121" i="16"/>
  <c r="D7121" i="16"/>
  <c r="A7122" i="16"/>
  <c r="B7122" i="16"/>
  <c r="C7122" i="16"/>
  <c r="D7122" i="16"/>
  <c r="A7123" i="16"/>
  <c r="B7123" i="16"/>
  <c r="C7123" i="16"/>
  <c r="D7123" i="16"/>
  <c r="A7124" i="16"/>
  <c r="B7124" i="16"/>
  <c r="C7124" i="16"/>
  <c r="D7124" i="16"/>
  <c r="A7125" i="16"/>
  <c r="B7125" i="16"/>
  <c r="C7125" i="16"/>
  <c r="D7125" i="16"/>
  <c r="A7126" i="16"/>
  <c r="B7126" i="16"/>
  <c r="C7126" i="16"/>
  <c r="D7126" i="16"/>
  <c r="A7127" i="16"/>
  <c r="B7127" i="16"/>
  <c r="C7127" i="16"/>
  <c r="D7127" i="16"/>
  <c r="A7128" i="16"/>
  <c r="B7128" i="16"/>
  <c r="C7128" i="16"/>
  <c r="D7128" i="16"/>
  <c r="A7129" i="16"/>
  <c r="B7129" i="16"/>
  <c r="C7129" i="16"/>
  <c r="D7129" i="16"/>
  <c r="A7130" i="16"/>
  <c r="B7130" i="16"/>
  <c r="C7130" i="16"/>
  <c r="D7130" i="16"/>
  <c r="A7131" i="16"/>
  <c r="B7131" i="16"/>
  <c r="C7131" i="16"/>
  <c r="D7131" i="16"/>
  <c r="A7132" i="16"/>
  <c r="B7132" i="16"/>
  <c r="C7132" i="16"/>
  <c r="D7132" i="16"/>
  <c r="A7133" i="16"/>
  <c r="B7133" i="16"/>
  <c r="C7133" i="16"/>
  <c r="D7133" i="16"/>
  <c r="A7134" i="16"/>
  <c r="B7134" i="16"/>
  <c r="C7134" i="16"/>
  <c r="D7134" i="16"/>
  <c r="A7135" i="16"/>
  <c r="B7135" i="16"/>
  <c r="C7135" i="16"/>
  <c r="D7135" i="16"/>
  <c r="A7136" i="16"/>
  <c r="B7136" i="16"/>
  <c r="C7136" i="16"/>
  <c r="D7136" i="16"/>
  <c r="A7137" i="16"/>
  <c r="B7137" i="16"/>
  <c r="C7137" i="16"/>
  <c r="D7137" i="16"/>
  <c r="A7138" i="16"/>
  <c r="B7138" i="16"/>
  <c r="C7138" i="16"/>
  <c r="D7138" i="16"/>
  <c r="A7139" i="16"/>
  <c r="B7139" i="16"/>
  <c r="C7139" i="16"/>
  <c r="D7139" i="16"/>
  <c r="A7140" i="16"/>
  <c r="B7140" i="16"/>
  <c r="C7140" i="16"/>
  <c r="D7140" i="16"/>
  <c r="A7141" i="16"/>
  <c r="B7141" i="16"/>
  <c r="C7141" i="16"/>
  <c r="D7141" i="16"/>
  <c r="A7142" i="16"/>
  <c r="B7142" i="16"/>
  <c r="C7142" i="16"/>
  <c r="D7142" i="16"/>
  <c r="A7143" i="16"/>
  <c r="B7143" i="16"/>
  <c r="C7143" i="16"/>
  <c r="D7143" i="16"/>
  <c r="A7144" i="16"/>
  <c r="B7144" i="16"/>
  <c r="C7144" i="16"/>
  <c r="D7144" i="16"/>
  <c r="A7145" i="16"/>
  <c r="B7145" i="16"/>
  <c r="C7145" i="16"/>
  <c r="D7145" i="16"/>
  <c r="A7146" i="16"/>
  <c r="B7146" i="16"/>
  <c r="C7146" i="16"/>
  <c r="D7146" i="16"/>
  <c r="A7147" i="16"/>
  <c r="B7147" i="16"/>
  <c r="C7147" i="16"/>
  <c r="D7147" i="16"/>
  <c r="A7148" i="16"/>
  <c r="B7148" i="16"/>
  <c r="C7148" i="16"/>
  <c r="D7148" i="16"/>
  <c r="A7149" i="16"/>
  <c r="B7149" i="16"/>
  <c r="C7149" i="16"/>
  <c r="D7149" i="16"/>
  <c r="A7150" i="16"/>
  <c r="B7150" i="16"/>
  <c r="C7150" i="16"/>
  <c r="D7150" i="16"/>
  <c r="A7151" i="16"/>
  <c r="B7151" i="16"/>
  <c r="C7151" i="16"/>
  <c r="D7151" i="16"/>
  <c r="A7152" i="16"/>
  <c r="B7152" i="16"/>
  <c r="C7152" i="16"/>
  <c r="D7152" i="16"/>
  <c r="A7153" i="16"/>
  <c r="B7153" i="16"/>
  <c r="C7153" i="16"/>
  <c r="D7153" i="16"/>
  <c r="A7154" i="16"/>
  <c r="B7154" i="16"/>
  <c r="C7154" i="16"/>
  <c r="D7154" i="16"/>
  <c r="A7155" i="16"/>
  <c r="B7155" i="16"/>
  <c r="C7155" i="16"/>
  <c r="D7155" i="16"/>
  <c r="A7156" i="16"/>
  <c r="B7156" i="16"/>
  <c r="C7156" i="16"/>
  <c r="D7156" i="16"/>
  <c r="A7157" i="16"/>
  <c r="B7157" i="16"/>
  <c r="C7157" i="16"/>
  <c r="D7157" i="16"/>
  <c r="A7158" i="16"/>
  <c r="B7158" i="16"/>
  <c r="C7158" i="16"/>
  <c r="D7158" i="16"/>
  <c r="A7159" i="16"/>
  <c r="B7159" i="16"/>
  <c r="C7159" i="16"/>
  <c r="D7159" i="16"/>
  <c r="A7160" i="16"/>
  <c r="B7160" i="16"/>
  <c r="C7160" i="16"/>
  <c r="D7160" i="16"/>
  <c r="A7161" i="16"/>
  <c r="B7161" i="16"/>
  <c r="C7161" i="16"/>
  <c r="D7161" i="16"/>
  <c r="A7162" i="16"/>
  <c r="B7162" i="16"/>
  <c r="C7162" i="16"/>
  <c r="D7162" i="16"/>
  <c r="A7163" i="16"/>
  <c r="B7163" i="16"/>
  <c r="C7163" i="16"/>
  <c r="D7163" i="16"/>
  <c r="A7164" i="16"/>
  <c r="B7164" i="16"/>
  <c r="C7164" i="16"/>
  <c r="D7164" i="16"/>
  <c r="A7165" i="16"/>
  <c r="B7165" i="16"/>
  <c r="C7165" i="16"/>
  <c r="D7165" i="16"/>
  <c r="A7166" i="16"/>
  <c r="B7166" i="16"/>
  <c r="C7166" i="16"/>
  <c r="D7166" i="16"/>
  <c r="A7167" i="16"/>
  <c r="B7167" i="16"/>
  <c r="C7167" i="16"/>
  <c r="D7167" i="16"/>
  <c r="A7168" i="16"/>
  <c r="B7168" i="16"/>
  <c r="C7168" i="16"/>
  <c r="D7168" i="16"/>
  <c r="A7169" i="16"/>
  <c r="B7169" i="16"/>
  <c r="C7169" i="16"/>
  <c r="D7169" i="16"/>
  <c r="A7170" i="16"/>
  <c r="B7170" i="16"/>
  <c r="C7170" i="16"/>
  <c r="D7170" i="16"/>
  <c r="A7171" i="16"/>
  <c r="B7171" i="16"/>
  <c r="C7171" i="16"/>
  <c r="D7171" i="16"/>
  <c r="A7172" i="16"/>
  <c r="B7172" i="16"/>
  <c r="C7172" i="16"/>
  <c r="D7172" i="16"/>
  <c r="A7173" i="16"/>
  <c r="B7173" i="16"/>
  <c r="C7173" i="16"/>
  <c r="D7173" i="16"/>
  <c r="A7174" i="16"/>
  <c r="B7174" i="16"/>
  <c r="C7174" i="16"/>
  <c r="D7174" i="16"/>
  <c r="A7175" i="16"/>
  <c r="B7175" i="16"/>
  <c r="C7175" i="16"/>
  <c r="D7175" i="16"/>
  <c r="A7176" i="16"/>
  <c r="B7176" i="16"/>
  <c r="C7176" i="16"/>
  <c r="D7176" i="16"/>
  <c r="A7177" i="16"/>
  <c r="B7177" i="16"/>
  <c r="C7177" i="16"/>
  <c r="D7177" i="16"/>
  <c r="A7178" i="16"/>
  <c r="B7178" i="16"/>
  <c r="C7178" i="16"/>
  <c r="D7178" i="16"/>
  <c r="A7179" i="16"/>
  <c r="B7179" i="16"/>
  <c r="C7179" i="16"/>
  <c r="D7179" i="16"/>
  <c r="A7180" i="16"/>
  <c r="B7180" i="16"/>
  <c r="C7180" i="16"/>
  <c r="D7180" i="16"/>
  <c r="A7181" i="16"/>
  <c r="B7181" i="16"/>
  <c r="C7181" i="16"/>
  <c r="D7181" i="16"/>
  <c r="A7182" i="16"/>
  <c r="B7182" i="16"/>
  <c r="C7182" i="16"/>
  <c r="D7182" i="16"/>
  <c r="A7183" i="16"/>
  <c r="B7183" i="16"/>
  <c r="C7183" i="16"/>
  <c r="D7183" i="16"/>
  <c r="A7184" i="16"/>
  <c r="B7184" i="16"/>
  <c r="C7184" i="16"/>
  <c r="D7184" i="16"/>
  <c r="A7185" i="16"/>
  <c r="B7185" i="16"/>
  <c r="C7185" i="16"/>
  <c r="D7185" i="16"/>
  <c r="A7186" i="16"/>
  <c r="B7186" i="16"/>
  <c r="C7186" i="16"/>
  <c r="D7186" i="16"/>
  <c r="A7187" i="16"/>
  <c r="B7187" i="16"/>
  <c r="C7187" i="16"/>
  <c r="D7187" i="16"/>
  <c r="A7188" i="16"/>
  <c r="B7188" i="16"/>
  <c r="C7188" i="16"/>
  <c r="D7188" i="16"/>
  <c r="A7189" i="16"/>
  <c r="B7189" i="16"/>
  <c r="C7189" i="16"/>
  <c r="D7189" i="16"/>
  <c r="A7190" i="16"/>
  <c r="B7190" i="16"/>
  <c r="C7190" i="16"/>
  <c r="D7190" i="16"/>
  <c r="A7191" i="16"/>
  <c r="B7191" i="16"/>
  <c r="C7191" i="16"/>
  <c r="D7191" i="16"/>
  <c r="A7192" i="16"/>
  <c r="B7192" i="16"/>
  <c r="C7192" i="16"/>
  <c r="D7192" i="16"/>
  <c r="A7193" i="16"/>
  <c r="B7193" i="16"/>
  <c r="C7193" i="16"/>
  <c r="D7193" i="16"/>
  <c r="A7194" i="16"/>
  <c r="B7194" i="16"/>
  <c r="C7194" i="16"/>
  <c r="D7194" i="16"/>
  <c r="A7195" i="16"/>
  <c r="B7195" i="16"/>
  <c r="C7195" i="16"/>
  <c r="D7195" i="16"/>
  <c r="A7196" i="16"/>
  <c r="B7196" i="16"/>
  <c r="C7196" i="16"/>
  <c r="D7196" i="16"/>
  <c r="A7197" i="16"/>
  <c r="B7197" i="16"/>
  <c r="C7197" i="16"/>
  <c r="D7197" i="16"/>
  <c r="A7198" i="16"/>
  <c r="B7198" i="16"/>
  <c r="C7198" i="16"/>
  <c r="D7198" i="16"/>
  <c r="A7199" i="16"/>
  <c r="B7199" i="16"/>
  <c r="C7199" i="16"/>
  <c r="D7199" i="16"/>
  <c r="A7200" i="16"/>
  <c r="B7200" i="16"/>
  <c r="C7200" i="16"/>
  <c r="D7200" i="16"/>
  <c r="A7201" i="16"/>
  <c r="B7201" i="16"/>
  <c r="C7201" i="16"/>
  <c r="D7201" i="16"/>
  <c r="A7202" i="16"/>
  <c r="B7202" i="16"/>
  <c r="C7202" i="16"/>
  <c r="D7202" i="16"/>
  <c r="A7203" i="16"/>
  <c r="B7203" i="16"/>
  <c r="C7203" i="16"/>
  <c r="D7203" i="16"/>
  <c r="A7204" i="16"/>
  <c r="B7204" i="16"/>
  <c r="C7204" i="16"/>
  <c r="D7204" i="16"/>
  <c r="A7205" i="16"/>
  <c r="B7205" i="16"/>
  <c r="C7205" i="16"/>
  <c r="D7205" i="16"/>
  <c r="A7206" i="16"/>
  <c r="B7206" i="16"/>
  <c r="C7206" i="16"/>
  <c r="D7206" i="16"/>
  <c r="A7207" i="16"/>
  <c r="B7207" i="16"/>
  <c r="C7207" i="16"/>
  <c r="D7207" i="16"/>
  <c r="A7208" i="16"/>
  <c r="B7208" i="16"/>
  <c r="C7208" i="16"/>
  <c r="D7208" i="16"/>
  <c r="A7209" i="16"/>
  <c r="B7209" i="16"/>
  <c r="C7209" i="16"/>
  <c r="D7209" i="16"/>
  <c r="A7210" i="16"/>
  <c r="B7210" i="16"/>
  <c r="C7210" i="16"/>
  <c r="D7210" i="16"/>
  <c r="A7211" i="16"/>
  <c r="B7211" i="16"/>
  <c r="C7211" i="16"/>
  <c r="D7211" i="16"/>
  <c r="A7212" i="16"/>
  <c r="B7212" i="16"/>
  <c r="C7212" i="16"/>
  <c r="D7212" i="16"/>
  <c r="A7213" i="16"/>
  <c r="B7213" i="16"/>
  <c r="C7213" i="16"/>
  <c r="D7213" i="16"/>
  <c r="A7214" i="16"/>
  <c r="B7214" i="16"/>
  <c r="C7214" i="16"/>
  <c r="D7214" i="16"/>
  <c r="A7215" i="16"/>
  <c r="B7215" i="16"/>
  <c r="C7215" i="16"/>
  <c r="D7215" i="16"/>
  <c r="A7216" i="16"/>
  <c r="B7216" i="16"/>
  <c r="C7216" i="16"/>
  <c r="D7216" i="16"/>
  <c r="A7217" i="16"/>
  <c r="B7217" i="16"/>
  <c r="C7217" i="16"/>
  <c r="D7217" i="16"/>
  <c r="A7218" i="16"/>
  <c r="B7218" i="16"/>
  <c r="C7218" i="16"/>
  <c r="D7218" i="16"/>
  <c r="A7219" i="16"/>
  <c r="B7219" i="16"/>
  <c r="C7219" i="16"/>
  <c r="D7219" i="16"/>
  <c r="A7220" i="16"/>
  <c r="B7220" i="16"/>
  <c r="C7220" i="16"/>
  <c r="D7220" i="16"/>
  <c r="A7221" i="16"/>
  <c r="B7221" i="16"/>
  <c r="C7221" i="16"/>
  <c r="D7221" i="16"/>
  <c r="A7222" i="16"/>
  <c r="B7222" i="16"/>
  <c r="C7222" i="16"/>
  <c r="D7222" i="16"/>
  <c r="A7223" i="16"/>
  <c r="B7223" i="16"/>
  <c r="C7223" i="16"/>
  <c r="D7223" i="16"/>
  <c r="A7224" i="16"/>
  <c r="B7224" i="16"/>
  <c r="C7224" i="16"/>
  <c r="D7224" i="16"/>
  <c r="A7225" i="16"/>
  <c r="B7225" i="16"/>
  <c r="C7225" i="16"/>
  <c r="D7225" i="16"/>
  <c r="A7226" i="16"/>
  <c r="B7226" i="16"/>
  <c r="C7226" i="16"/>
  <c r="D7226" i="16"/>
  <c r="A7227" i="16"/>
  <c r="B7227" i="16"/>
  <c r="C7227" i="16"/>
  <c r="D7227" i="16"/>
  <c r="A7228" i="16"/>
  <c r="B7228" i="16"/>
  <c r="C7228" i="16"/>
  <c r="D7228" i="16"/>
  <c r="A7229" i="16"/>
  <c r="B7229" i="16"/>
  <c r="C7229" i="16"/>
  <c r="D7229" i="16"/>
  <c r="A7230" i="16"/>
  <c r="B7230" i="16"/>
  <c r="C7230" i="16"/>
  <c r="D7230" i="16"/>
  <c r="A7231" i="16"/>
  <c r="B7231" i="16"/>
  <c r="C7231" i="16"/>
  <c r="D7231" i="16"/>
  <c r="A7232" i="16"/>
  <c r="B7232" i="16"/>
  <c r="C7232" i="16"/>
  <c r="D7232" i="16"/>
  <c r="A7233" i="16"/>
  <c r="B7233" i="16"/>
  <c r="C7233" i="16"/>
  <c r="D7233" i="16"/>
  <c r="A7234" i="16"/>
  <c r="B7234" i="16"/>
  <c r="C7234" i="16"/>
  <c r="D7234" i="16"/>
  <c r="A7235" i="16"/>
  <c r="B7235" i="16"/>
  <c r="C7235" i="16"/>
  <c r="D7235" i="16"/>
  <c r="A7236" i="16"/>
  <c r="B7236" i="16"/>
  <c r="C7236" i="16"/>
  <c r="D7236" i="16"/>
  <c r="A7237" i="16"/>
  <c r="B7237" i="16"/>
  <c r="C7237" i="16"/>
  <c r="D7237" i="16"/>
  <c r="A7238" i="16"/>
  <c r="B7238" i="16"/>
  <c r="C7238" i="16"/>
  <c r="D7238" i="16"/>
  <c r="A7239" i="16"/>
  <c r="B7239" i="16"/>
  <c r="C7239" i="16"/>
  <c r="D7239" i="16"/>
  <c r="A7240" i="16"/>
  <c r="B7240" i="16"/>
  <c r="C7240" i="16"/>
  <c r="D7240" i="16"/>
  <c r="A7241" i="16"/>
  <c r="B7241" i="16"/>
  <c r="C7241" i="16"/>
  <c r="D7241" i="16"/>
  <c r="A7242" i="16"/>
  <c r="B7242" i="16"/>
  <c r="C7242" i="16"/>
  <c r="D7242" i="16"/>
  <c r="A7243" i="16"/>
  <c r="B7243" i="16"/>
  <c r="C7243" i="16"/>
  <c r="D7243" i="16"/>
  <c r="A7244" i="16"/>
  <c r="B7244" i="16"/>
  <c r="C7244" i="16"/>
  <c r="D7244" i="16"/>
  <c r="A7245" i="16"/>
  <c r="B7245" i="16"/>
  <c r="C7245" i="16"/>
  <c r="D7245" i="16"/>
  <c r="A7246" i="16"/>
  <c r="B7246" i="16"/>
  <c r="C7246" i="16"/>
  <c r="D7246" i="16"/>
  <c r="A7247" i="16"/>
  <c r="B7247" i="16"/>
  <c r="C7247" i="16"/>
  <c r="D7247" i="16"/>
  <c r="A7248" i="16"/>
  <c r="B7248" i="16"/>
  <c r="C7248" i="16"/>
  <c r="D7248" i="16"/>
  <c r="A7249" i="16"/>
  <c r="B7249" i="16"/>
  <c r="C7249" i="16"/>
  <c r="D7249" i="16"/>
  <c r="A7250" i="16"/>
  <c r="B7250" i="16"/>
  <c r="C7250" i="16"/>
  <c r="D7250" i="16"/>
  <c r="A7251" i="16"/>
  <c r="B7251" i="16"/>
  <c r="C7251" i="16"/>
  <c r="D7251" i="16"/>
  <c r="A7252" i="16"/>
  <c r="B7252" i="16"/>
  <c r="C7252" i="16"/>
  <c r="D7252" i="16"/>
  <c r="A7253" i="16"/>
  <c r="B7253" i="16"/>
  <c r="C7253" i="16"/>
  <c r="D7253" i="16"/>
  <c r="A7254" i="16"/>
  <c r="B7254" i="16"/>
  <c r="C7254" i="16"/>
  <c r="D7254" i="16"/>
  <c r="A7255" i="16"/>
  <c r="B7255" i="16"/>
  <c r="C7255" i="16"/>
  <c r="D7255" i="16"/>
  <c r="A7256" i="16"/>
  <c r="B7256" i="16"/>
  <c r="C7256" i="16"/>
  <c r="D7256" i="16"/>
  <c r="A7257" i="16"/>
  <c r="B7257" i="16"/>
  <c r="C7257" i="16"/>
  <c r="D7257" i="16"/>
  <c r="A7258" i="16"/>
  <c r="B7258" i="16"/>
  <c r="C7258" i="16"/>
  <c r="D7258" i="16"/>
  <c r="A7259" i="16"/>
  <c r="B7259" i="16"/>
  <c r="C7259" i="16"/>
  <c r="D7259" i="16"/>
  <c r="A7260" i="16"/>
  <c r="B7260" i="16"/>
  <c r="C7260" i="16"/>
  <c r="D7260" i="16"/>
  <c r="A7261" i="16"/>
  <c r="B7261" i="16"/>
  <c r="C7261" i="16"/>
  <c r="D7261" i="16"/>
  <c r="A7262" i="16"/>
  <c r="B7262" i="16"/>
  <c r="C7262" i="16"/>
  <c r="D7262" i="16"/>
  <c r="A7263" i="16"/>
  <c r="B7263" i="16"/>
  <c r="C7263" i="16"/>
  <c r="D7263" i="16"/>
  <c r="A7264" i="16"/>
  <c r="B7264" i="16"/>
  <c r="C7264" i="16"/>
  <c r="D7264" i="16"/>
  <c r="A7265" i="16"/>
  <c r="B7265" i="16"/>
  <c r="C7265" i="16"/>
  <c r="D7265" i="16"/>
  <c r="A7266" i="16"/>
  <c r="B7266" i="16"/>
  <c r="C7266" i="16"/>
  <c r="D7266" i="16"/>
  <c r="A7267" i="16"/>
  <c r="B7267" i="16"/>
  <c r="C7267" i="16"/>
  <c r="D7267" i="16"/>
  <c r="A7268" i="16"/>
  <c r="B7268" i="16"/>
  <c r="C7268" i="16"/>
  <c r="D7268" i="16"/>
  <c r="A7269" i="16"/>
  <c r="B7269" i="16"/>
  <c r="C7269" i="16"/>
  <c r="D7269" i="16"/>
  <c r="A7270" i="16"/>
  <c r="B7270" i="16"/>
  <c r="C7270" i="16"/>
  <c r="D7270" i="16"/>
  <c r="A7271" i="16"/>
  <c r="B7271" i="16"/>
  <c r="C7271" i="16"/>
  <c r="D7271" i="16"/>
  <c r="A7272" i="16"/>
  <c r="B7272" i="16"/>
  <c r="C7272" i="16"/>
  <c r="D7272" i="16"/>
  <c r="A7273" i="16"/>
  <c r="B7273" i="16"/>
  <c r="C7273" i="16"/>
  <c r="D7273" i="16"/>
  <c r="A7274" i="16"/>
  <c r="B7274" i="16"/>
  <c r="C7274" i="16"/>
  <c r="D7274" i="16"/>
  <c r="A7275" i="16"/>
  <c r="B7275" i="16"/>
  <c r="C7275" i="16"/>
  <c r="D7275" i="16"/>
  <c r="A7276" i="16"/>
  <c r="B7276" i="16"/>
  <c r="C7276" i="16"/>
  <c r="D7276" i="16"/>
  <c r="A7277" i="16"/>
  <c r="B7277" i="16"/>
  <c r="C7277" i="16"/>
  <c r="D7277" i="16"/>
  <c r="A7278" i="16"/>
  <c r="B7278" i="16"/>
  <c r="C7278" i="16"/>
  <c r="D7278" i="16"/>
  <c r="A7279" i="16"/>
  <c r="B7279" i="16"/>
  <c r="C7279" i="16"/>
  <c r="D7279" i="16"/>
  <c r="A7280" i="16"/>
  <c r="B7280" i="16"/>
  <c r="C7280" i="16"/>
  <c r="D7280" i="16"/>
  <c r="A7281" i="16"/>
  <c r="B7281" i="16"/>
  <c r="C7281" i="16"/>
  <c r="D7281" i="16"/>
  <c r="A7282" i="16"/>
  <c r="B7282" i="16"/>
  <c r="C7282" i="16"/>
  <c r="D7282" i="16"/>
  <c r="A7283" i="16"/>
  <c r="B7283" i="16"/>
  <c r="C7283" i="16"/>
  <c r="D7283" i="16"/>
  <c r="A7284" i="16"/>
  <c r="B7284" i="16"/>
  <c r="C7284" i="16"/>
  <c r="D7284" i="16"/>
  <c r="A7285" i="16"/>
  <c r="B7285" i="16"/>
  <c r="C7285" i="16"/>
  <c r="D7285" i="16"/>
  <c r="A7286" i="16"/>
  <c r="B7286" i="16"/>
  <c r="C7286" i="16"/>
  <c r="D7286" i="16"/>
  <c r="A7287" i="16"/>
  <c r="B7287" i="16"/>
  <c r="C7287" i="16"/>
  <c r="D7287" i="16"/>
  <c r="A7288" i="16"/>
  <c r="B7288" i="16"/>
  <c r="C7288" i="16"/>
  <c r="D7288" i="16"/>
  <c r="A7289" i="16"/>
  <c r="B7289" i="16"/>
  <c r="C7289" i="16"/>
  <c r="D7289" i="16"/>
  <c r="A7290" i="16"/>
  <c r="B7290" i="16"/>
  <c r="C7290" i="16"/>
  <c r="D7290" i="16"/>
  <c r="A7291" i="16"/>
  <c r="B7291" i="16"/>
  <c r="C7291" i="16"/>
  <c r="D7291" i="16"/>
  <c r="A7292" i="16"/>
  <c r="B7292" i="16"/>
  <c r="C7292" i="16"/>
  <c r="D7292" i="16"/>
  <c r="A7293" i="16"/>
  <c r="B7293" i="16"/>
  <c r="C7293" i="16"/>
  <c r="D7293" i="16"/>
  <c r="A7294" i="16"/>
  <c r="B7294" i="16"/>
  <c r="C7294" i="16"/>
  <c r="D7294" i="16"/>
  <c r="A7295" i="16"/>
  <c r="B7295" i="16"/>
  <c r="C7295" i="16"/>
  <c r="D7295" i="16"/>
  <c r="A7296" i="16"/>
  <c r="B7296" i="16"/>
  <c r="C7296" i="16"/>
  <c r="D7296" i="16"/>
  <c r="A7297" i="16"/>
  <c r="B7297" i="16"/>
  <c r="C7297" i="16"/>
  <c r="D7297" i="16"/>
  <c r="A7298" i="16"/>
  <c r="B7298" i="16"/>
  <c r="C7298" i="16"/>
  <c r="D7298" i="16"/>
  <c r="A7299" i="16"/>
  <c r="B7299" i="16"/>
  <c r="C7299" i="16"/>
  <c r="D7299" i="16"/>
  <c r="A7300" i="16"/>
  <c r="B7300" i="16"/>
  <c r="C7300" i="16"/>
  <c r="D7300" i="16"/>
  <c r="A7301" i="16"/>
  <c r="B7301" i="16"/>
  <c r="C7301" i="16"/>
  <c r="D7301" i="16"/>
  <c r="A7302" i="16"/>
  <c r="B7302" i="16"/>
  <c r="C7302" i="16"/>
  <c r="D7302" i="16"/>
  <c r="A7303" i="16"/>
  <c r="B7303" i="16"/>
  <c r="C7303" i="16"/>
  <c r="D7303" i="16"/>
  <c r="A7304" i="16"/>
  <c r="B7304" i="16"/>
  <c r="C7304" i="16"/>
  <c r="D7304" i="16"/>
  <c r="A7305" i="16"/>
  <c r="B7305" i="16"/>
  <c r="C7305" i="16"/>
  <c r="D7305" i="16"/>
  <c r="A7306" i="16"/>
  <c r="B7306" i="16"/>
  <c r="C7306" i="16"/>
  <c r="D7306" i="16"/>
  <c r="A7307" i="16"/>
  <c r="B7307" i="16"/>
  <c r="C7307" i="16"/>
  <c r="D7307" i="16"/>
  <c r="A7308" i="16"/>
  <c r="B7308" i="16"/>
  <c r="C7308" i="16"/>
  <c r="D7308" i="16"/>
  <c r="A7309" i="16"/>
  <c r="B7309" i="16"/>
  <c r="C7309" i="16"/>
  <c r="D7309" i="16"/>
  <c r="A7310" i="16"/>
  <c r="B7310" i="16"/>
  <c r="C7310" i="16"/>
  <c r="D7310" i="16"/>
  <c r="A7311" i="16"/>
  <c r="B7311" i="16"/>
  <c r="C7311" i="16"/>
  <c r="D7311" i="16"/>
  <c r="A7312" i="16"/>
  <c r="B7312" i="16"/>
  <c r="C7312" i="16"/>
  <c r="D7312" i="16"/>
  <c r="A7313" i="16"/>
  <c r="B7313" i="16"/>
  <c r="C7313" i="16"/>
  <c r="D7313" i="16"/>
  <c r="A7314" i="16"/>
  <c r="B7314" i="16"/>
  <c r="C7314" i="16"/>
  <c r="D7314" i="16"/>
  <c r="A7315" i="16"/>
  <c r="B7315" i="16"/>
  <c r="C7315" i="16"/>
  <c r="D7315" i="16"/>
  <c r="A7316" i="16"/>
  <c r="B7316" i="16"/>
  <c r="C7316" i="16"/>
  <c r="D7316" i="16"/>
  <c r="A7317" i="16"/>
  <c r="B7317" i="16"/>
  <c r="C7317" i="16"/>
  <c r="D7317" i="16"/>
  <c r="A7318" i="16"/>
  <c r="B7318" i="16"/>
  <c r="C7318" i="16"/>
  <c r="D7318" i="16"/>
  <c r="A7319" i="16"/>
  <c r="B7319" i="16"/>
  <c r="C7319" i="16"/>
  <c r="D7319" i="16"/>
  <c r="A7320" i="16"/>
  <c r="B7320" i="16"/>
  <c r="C7320" i="16"/>
  <c r="D7320" i="16"/>
  <c r="A7321" i="16"/>
  <c r="B7321" i="16"/>
  <c r="C7321" i="16"/>
  <c r="D7321" i="16"/>
  <c r="A7322" i="16"/>
  <c r="B7322" i="16"/>
  <c r="C7322" i="16"/>
  <c r="D7322" i="16"/>
  <c r="A7323" i="16"/>
  <c r="B7323" i="16"/>
  <c r="C7323" i="16"/>
  <c r="D7323" i="16"/>
  <c r="A7324" i="16"/>
  <c r="B7324" i="16"/>
  <c r="C7324" i="16"/>
  <c r="D7324" i="16"/>
  <c r="A7325" i="16"/>
  <c r="B7325" i="16"/>
  <c r="C7325" i="16"/>
  <c r="D7325" i="16"/>
  <c r="A7326" i="16"/>
  <c r="B7326" i="16"/>
  <c r="C7326" i="16"/>
  <c r="D7326" i="16"/>
  <c r="A7327" i="16"/>
  <c r="B7327" i="16"/>
  <c r="C7327" i="16"/>
  <c r="D7327" i="16"/>
  <c r="A7328" i="16"/>
  <c r="B7328" i="16"/>
  <c r="C7328" i="16"/>
  <c r="D7328" i="16"/>
  <c r="A7329" i="16"/>
  <c r="B7329" i="16"/>
  <c r="C7329" i="16"/>
  <c r="D7329" i="16"/>
  <c r="A7330" i="16"/>
  <c r="B7330" i="16"/>
  <c r="C7330" i="16"/>
  <c r="D7330" i="16"/>
  <c r="A7331" i="16"/>
  <c r="B7331" i="16"/>
  <c r="C7331" i="16"/>
  <c r="D7331" i="16"/>
  <c r="A7332" i="16"/>
  <c r="B7332" i="16"/>
  <c r="C7332" i="16"/>
  <c r="D7332" i="16"/>
  <c r="A7333" i="16"/>
  <c r="B7333" i="16"/>
  <c r="C7333" i="16"/>
  <c r="D7333" i="16"/>
  <c r="A7334" i="16"/>
  <c r="B7334" i="16"/>
  <c r="C7334" i="16"/>
  <c r="D7334" i="16"/>
  <c r="A7335" i="16"/>
  <c r="B7335" i="16"/>
  <c r="C7335" i="16"/>
  <c r="D7335" i="16"/>
  <c r="A7336" i="16"/>
  <c r="B7336" i="16"/>
  <c r="C7336" i="16"/>
  <c r="D7336" i="16"/>
  <c r="A7337" i="16"/>
  <c r="B7337" i="16"/>
  <c r="C7337" i="16"/>
  <c r="D7337" i="16"/>
  <c r="A7338" i="16"/>
  <c r="B7338" i="16"/>
  <c r="C7338" i="16"/>
  <c r="D7338" i="16"/>
  <c r="A7339" i="16"/>
  <c r="B7339" i="16"/>
  <c r="C7339" i="16"/>
  <c r="D7339" i="16"/>
  <c r="A7340" i="16"/>
  <c r="B7340" i="16"/>
  <c r="C7340" i="16"/>
  <c r="D7340" i="16"/>
  <c r="A7341" i="16"/>
  <c r="B7341" i="16"/>
  <c r="C7341" i="16"/>
  <c r="D7341" i="16"/>
  <c r="A7342" i="16"/>
  <c r="B7342" i="16"/>
  <c r="C7342" i="16"/>
  <c r="D7342" i="16"/>
  <c r="A7343" i="16"/>
  <c r="B7343" i="16"/>
  <c r="C7343" i="16"/>
  <c r="D7343" i="16"/>
  <c r="A7344" i="16"/>
  <c r="B7344" i="16"/>
  <c r="C7344" i="16"/>
  <c r="D7344" i="16"/>
  <c r="A7345" i="16"/>
  <c r="B7345" i="16"/>
  <c r="C7345" i="16"/>
  <c r="D7345" i="16"/>
  <c r="A7346" i="16"/>
  <c r="B7346" i="16"/>
  <c r="C7346" i="16"/>
  <c r="D7346" i="16"/>
  <c r="A7347" i="16"/>
  <c r="B7347" i="16"/>
  <c r="C7347" i="16"/>
  <c r="D7347" i="16"/>
  <c r="A7348" i="16"/>
  <c r="B7348" i="16"/>
  <c r="C7348" i="16"/>
  <c r="D7348" i="16"/>
  <c r="A7349" i="16"/>
  <c r="B7349" i="16"/>
  <c r="C7349" i="16"/>
  <c r="D7349" i="16"/>
  <c r="A7350" i="16"/>
  <c r="B7350" i="16"/>
  <c r="C7350" i="16"/>
  <c r="D7350" i="16"/>
  <c r="A7351" i="16"/>
  <c r="B7351" i="16"/>
  <c r="C7351" i="16"/>
  <c r="D7351" i="16"/>
  <c r="A7352" i="16"/>
  <c r="B7352" i="16"/>
  <c r="C7352" i="16"/>
  <c r="D7352" i="16"/>
  <c r="A7353" i="16"/>
  <c r="B7353" i="16"/>
  <c r="C7353" i="16"/>
  <c r="D7353" i="16"/>
  <c r="A7354" i="16"/>
  <c r="B7354" i="16"/>
  <c r="C7354" i="16"/>
  <c r="D7354" i="16"/>
  <c r="A7355" i="16"/>
  <c r="B7355" i="16"/>
  <c r="C7355" i="16"/>
  <c r="D7355" i="16"/>
  <c r="A7356" i="16"/>
  <c r="B7356" i="16"/>
  <c r="C7356" i="16"/>
  <c r="D7356" i="16"/>
  <c r="A7357" i="16"/>
  <c r="B7357" i="16"/>
  <c r="C7357" i="16"/>
  <c r="D7357" i="16"/>
  <c r="A7358" i="16"/>
  <c r="B7358" i="16"/>
  <c r="C7358" i="16"/>
  <c r="D7358" i="16"/>
  <c r="A7359" i="16"/>
  <c r="B7359" i="16"/>
  <c r="C7359" i="16"/>
  <c r="D7359" i="16"/>
  <c r="A7360" i="16"/>
  <c r="B7360" i="16"/>
  <c r="C7360" i="16"/>
  <c r="D7360" i="16"/>
  <c r="A7361" i="16"/>
  <c r="B7361" i="16"/>
  <c r="C7361" i="16"/>
  <c r="D7361" i="16"/>
  <c r="A7362" i="16"/>
  <c r="B7362" i="16"/>
  <c r="C7362" i="16"/>
  <c r="D7362" i="16"/>
  <c r="A7363" i="16"/>
  <c r="B7363" i="16"/>
  <c r="C7363" i="16"/>
  <c r="D7363" i="16"/>
  <c r="A7364" i="16"/>
  <c r="B7364" i="16"/>
  <c r="C7364" i="16"/>
  <c r="D7364" i="16"/>
  <c r="A7365" i="16"/>
  <c r="B7365" i="16"/>
  <c r="C7365" i="16"/>
  <c r="D7365" i="16"/>
  <c r="A7366" i="16"/>
  <c r="B7366" i="16"/>
  <c r="C7366" i="16"/>
  <c r="D7366" i="16"/>
  <c r="A7367" i="16"/>
  <c r="B7367" i="16"/>
  <c r="C7367" i="16"/>
  <c r="D7367" i="16"/>
  <c r="A7368" i="16"/>
  <c r="B7368" i="16"/>
  <c r="C7368" i="16"/>
  <c r="D7368" i="16"/>
  <c r="A7369" i="16"/>
  <c r="B7369" i="16"/>
  <c r="C7369" i="16"/>
  <c r="D7369" i="16"/>
  <c r="A7370" i="16"/>
  <c r="B7370" i="16"/>
  <c r="C7370" i="16"/>
  <c r="D7370" i="16"/>
  <c r="A7371" i="16"/>
  <c r="B7371" i="16"/>
  <c r="C7371" i="16"/>
  <c r="D7371" i="16"/>
  <c r="A7372" i="16"/>
  <c r="B7372" i="16"/>
  <c r="C7372" i="16"/>
  <c r="D7372" i="16"/>
  <c r="A7373" i="16"/>
  <c r="B7373" i="16"/>
  <c r="C7373" i="16"/>
  <c r="D7373" i="16"/>
  <c r="A7374" i="16"/>
  <c r="B7374" i="16"/>
  <c r="C7374" i="16"/>
  <c r="D7374" i="16"/>
  <c r="A7375" i="16"/>
  <c r="B7375" i="16"/>
  <c r="C7375" i="16"/>
  <c r="D7375" i="16"/>
  <c r="A7376" i="16"/>
  <c r="B7376" i="16"/>
  <c r="C7376" i="16"/>
  <c r="D7376" i="16"/>
  <c r="A7377" i="16"/>
  <c r="B7377" i="16"/>
  <c r="C7377" i="16"/>
  <c r="D7377" i="16"/>
  <c r="A7378" i="16"/>
  <c r="B7378" i="16"/>
  <c r="C7378" i="16"/>
  <c r="D7378" i="16"/>
  <c r="A7379" i="16"/>
  <c r="B7379" i="16"/>
  <c r="C7379" i="16"/>
  <c r="D7379" i="16"/>
  <c r="A7380" i="16"/>
  <c r="B7380" i="16"/>
  <c r="C7380" i="16"/>
  <c r="D7380" i="16"/>
  <c r="A7381" i="16"/>
  <c r="B7381" i="16"/>
  <c r="C7381" i="16"/>
  <c r="D7381" i="16"/>
  <c r="A7382" i="16"/>
  <c r="B7382" i="16"/>
  <c r="C7382" i="16"/>
  <c r="D7382" i="16"/>
  <c r="A7383" i="16"/>
  <c r="B7383" i="16"/>
  <c r="C7383" i="16"/>
  <c r="D7383" i="16"/>
  <c r="A7384" i="16"/>
  <c r="B7384" i="16"/>
  <c r="C7384" i="16"/>
  <c r="D7384" i="16"/>
  <c r="A7385" i="16"/>
  <c r="B7385" i="16"/>
  <c r="C7385" i="16"/>
  <c r="D7385" i="16"/>
  <c r="A7386" i="16"/>
  <c r="B7386" i="16"/>
  <c r="C7386" i="16"/>
  <c r="D7386" i="16"/>
  <c r="A7387" i="16"/>
  <c r="B7387" i="16"/>
  <c r="C7387" i="16"/>
  <c r="D7387" i="16"/>
  <c r="A7388" i="16"/>
  <c r="B7388" i="16"/>
  <c r="C7388" i="16"/>
  <c r="D7388" i="16"/>
  <c r="A7389" i="16"/>
  <c r="B7389" i="16"/>
  <c r="C7389" i="16"/>
  <c r="D7389" i="16"/>
  <c r="A7390" i="16"/>
  <c r="B7390" i="16"/>
  <c r="C7390" i="16"/>
  <c r="D7390" i="16"/>
  <c r="A7391" i="16"/>
  <c r="B7391" i="16"/>
  <c r="C7391" i="16"/>
  <c r="D7391" i="16"/>
  <c r="A7392" i="16"/>
  <c r="B7392" i="16"/>
  <c r="C7392" i="16"/>
  <c r="D7392" i="16"/>
  <c r="A7393" i="16"/>
  <c r="B7393" i="16"/>
  <c r="C7393" i="16"/>
  <c r="D7393" i="16"/>
  <c r="A792" i="1"/>
  <c r="B792" i="1"/>
  <c r="C792" i="1"/>
  <c r="D792" i="1"/>
  <c r="A793" i="1"/>
  <c r="B793" i="1"/>
  <c r="C793" i="1"/>
  <c r="D793" i="1"/>
  <c r="A794" i="1"/>
  <c r="B794" i="1"/>
  <c r="C794" i="1"/>
  <c r="D794" i="1"/>
  <c r="A795" i="1"/>
  <c r="B795" i="1"/>
  <c r="C795" i="1"/>
  <c r="D795" i="1"/>
  <c r="A796" i="1"/>
  <c r="B796" i="1"/>
  <c r="C796" i="1"/>
  <c r="D796" i="1"/>
  <c r="A797" i="1"/>
  <c r="B797" i="1"/>
  <c r="C797" i="1"/>
  <c r="D797" i="1"/>
  <c r="A798" i="1"/>
  <c r="B798" i="1"/>
  <c r="C798" i="1"/>
  <c r="D798" i="1"/>
  <c r="A799" i="1"/>
  <c r="B799" i="1"/>
  <c r="C799" i="1"/>
  <c r="D799" i="1"/>
  <c r="A800" i="1"/>
  <c r="B800" i="1"/>
  <c r="C800" i="1"/>
  <c r="D800" i="1"/>
  <c r="A801" i="1"/>
  <c r="B801" i="1"/>
  <c r="C801" i="1"/>
  <c r="D801" i="1"/>
  <c r="A802" i="1"/>
  <c r="B802" i="1"/>
  <c r="C802" i="1"/>
  <c r="D802" i="1"/>
  <c r="A803" i="1"/>
  <c r="B803" i="1"/>
  <c r="C803" i="1"/>
  <c r="D803" i="1"/>
  <c r="A804" i="1"/>
  <c r="B804" i="1"/>
  <c r="C804" i="1"/>
  <c r="D804" i="1"/>
  <c r="A805" i="1"/>
  <c r="B805" i="1"/>
  <c r="C805" i="1"/>
  <c r="D805" i="1"/>
  <c r="A806" i="1"/>
  <c r="B806" i="1"/>
  <c r="C806" i="1"/>
  <c r="D806" i="1"/>
  <c r="A807" i="1"/>
  <c r="B807" i="1"/>
  <c r="C807" i="1"/>
  <c r="D807" i="1"/>
  <c r="A808" i="1"/>
  <c r="B808" i="1"/>
  <c r="C808" i="1"/>
  <c r="D808" i="1"/>
  <c r="A809" i="1"/>
  <c r="B809" i="1"/>
  <c r="C809" i="1"/>
  <c r="D809" i="1"/>
  <c r="A810" i="1"/>
  <c r="B810" i="1"/>
  <c r="C810" i="1"/>
  <c r="D810" i="1"/>
  <c r="A811" i="1"/>
  <c r="B811" i="1"/>
  <c r="C811" i="1"/>
  <c r="D811" i="1"/>
  <c r="A812" i="1"/>
  <c r="B812" i="1"/>
  <c r="C812" i="1"/>
  <c r="D812" i="1"/>
  <c r="A813" i="1"/>
  <c r="B813" i="1"/>
  <c r="C813" i="1"/>
  <c r="D813" i="1"/>
  <c r="A814" i="1"/>
  <c r="B814" i="1"/>
  <c r="C814" i="1"/>
  <c r="D814" i="1"/>
  <c r="A815" i="1"/>
  <c r="B815" i="1"/>
  <c r="C815" i="1"/>
  <c r="D815" i="1"/>
  <c r="A816" i="1"/>
  <c r="B816" i="1"/>
  <c r="C816" i="1"/>
  <c r="D816" i="1"/>
  <c r="A817" i="1"/>
  <c r="B817" i="1"/>
  <c r="C817" i="1"/>
  <c r="D817" i="1"/>
  <c r="A818" i="1"/>
  <c r="B818" i="1"/>
  <c r="C818" i="1"/>
  <c r="D818" i="1"/>
  <c r="A819" i="1"/>
  <c r="B819" i="1"/>
  <c r="C819" i="1"/>
  <c r="D819" i="1"/>
  <c r="A820" i="1"/>
  <c r="B820" i="1"/>
  <c r="C820" i="1"/>
  <c r="D820" i="1"/>
  <c r="A821" i="1"/>
  <c r="B821" i="1"/>
  <c r="C821" i="1"/>
  <c r="D821" i="1"/>
  <c r="A822" i="1"/>
  <c r="B822" i="1"/>
  <c r="C822" i="1"/>
  <c r="D822" i="1"/>
  <c r="A823" i="1"/>
  <c r="B823" i="1"/>
  <c r="C823" i="1"/>
  <c r="D823" i="1"/>
  <c r="A824" i="1"/>
  <c r="B824" i="1"/>
  <c r="C824" i="1"/>
  <c r="D824" i="1"/>
  <c r="A825" i="1"/>
  <c r="B825" i="1"/>
  <c r="C825" i="1"/>
  <c r="D825" i="1"/>
  <c r="A826" i="1"/>
  <c r="B826" i="1"/>
  <c r="C826" i="1"/>
  <c r="D826" i="1"/>
  <c r="A827" i="1"/>
  <c r="B827" i="1"/>
  <c r="C827" i="1"/>
  <c r="D827" i="1"/>
  <c r="A828" i="1"/>
  <c r="B828" i="1"/>
  <c r="C828" i="1"/>
  <c r="D828" i="1"/>
  <c r="A829" i="1"/>
  <c r="B829" i="1"/>
  <c r="C829" i="1"/>
  <c r="D829" i="1"/>
  <c r="A830" i="1"/>
  <c r="B830" i="1"/>
  <c r="C830" i="1"/>
  <c r="D830" i="1"/>
  <c r="A831" i="1"/>
  <c r="B831" i="1"/>
  <c r="C831" i="1"/>
  <c r="D831" i="1"/>
  <c r="A832" i="1"/>
  <c r="B832" i="1"/>
  <c r="C832" i="1"/>
  <c r="D832" i="1"/>
  <c r="A833" i="1"/>
  <c r="B833" i="1"/>
  <c r="C833" i="1"/>
  <c r="D833" i="1"/>
  <c r="A834" i="1"/>
  <c r="B834" i="1"/>
  <c r="C834" i="1"/>
  <c r="D834" i="1"/>
  <c r="A835" i="1"/>
  <c r="B835" i="1"/>
  <c r="C835" i="1"/>
  <c r="D835" i="1"/>
  <c r="A836" i="1"/>
  <c r="B836" i="1"/>
  <c r="C836" i="1"/>
  <c r="D836" i="1"/>
  <c r="A837" i="1"/>
  <c r="B837" i="1"/>
  <c r="C837" i="1"/>
  <c r="D837" i="1"/>
  <c r="A838" i="1"/>
  <c r="B838" i="1"/>
  <c r="C838" i="1"/>
  <c r="D838" i="1"/>
  <c r="A839" i="1"/>
  <c r="B839" i="1"/>
  <c r="C839" i="1"/>
  <c r="D839" i="1"/>
  <c r="A840" i="1"/>
  <c r="B840" i="1"/>
  <c r="C840" i="1"/>
  <c r="D840" i="1"/>
  <c r="A841" i="1"/>
  <c r="B841" i="1"/>
  <c r="C841" i="1"/>
  <c r="D841" i="1"/>
  <c r="A842" i="1"/>
  <c r="B842" i="1"/>
  <c r="C842" i="1"/>
  <c r="D842" i="1"/>
  <c r="A843" i="1"/>
  <c r="B843" i="1"/>
  <c r="C843" i="1"/>
  <c r="D843" i="1"/>
  <c r="A844" i="1"/>
  <c r="B844" i="1"/>
  <c r="C844" i="1"/>
  <c r="D844" i="1"/>
  <c r="A845" i="1"/>
  <c r="B845" i="1"/>
  <c r="C845" i="1"/>
  <c r="D845" i="1"/>
  <c r="A846" i="1"/>
  <c r="B846" i="1"/>
  <c r="C846" i="1"/>
  <c r="D846" i="1"/>
  <c r="A847" i="1"/>
  <c r="B847" i="1"/>
  <c r="C847" i="1"/>
  <c r="D847" i="1"/>
  <c r="A848" i="1"/>
  <c r="B848" i="1"/>
  <c r="C848" i="1"/>
  <c r="D848" i="1"/>
  <c r="A849" i="1"/>
  <c r="B849" i="1"/>
  <c r="C849" i="1"/>
  <c r="D849" i="1"/>
  <c r="A850" i="1"/>
  <c r="B850" i="1"/>
  <c r="C850" i="1"/>
  <c r="D850" i="1"/>
  <c r="A851" i="1"/>
  <c r="B851" i="1"/>
  <c r="C851" i="1"/>
  <c r="D851" i="1"/>
  <c r="A852" i="1"/>
  <c r="B852" i="1"/>
  <c r="C852" i="1"/>
  <c r="D852" i="1"/>
  <c r="A853" i="1"/>
  <c r="B853" i="1"/>
  <c r="C853" i="1"/>
  <c r="D853" i="1"/>
  <c r="A854" i="1"/>
  <c r="B854" i="1"/>
  <c r="C854" i="1"/>
  <c r="D854" i="1"/>
  <c r="A855" i="1"/>
  <c r="B855" i="1"/>
  <c r="C855" i="1"/>
  <c r="D855" i="1"/>
  <c r="A856" i="1"/>
  <c r="B856" i="1"/>
  <c r="C856" i="1"/>
  <c r="D856" i="1"/>
  <c r="A857" i="1"/>
  <c r="B857" i="1"/>
  <c r="C857" i="1"/>
  <c r="D857" i="1"/>
  <c r="A858" i="1"/>
  <c r="B858" i="1"/>
  <c r="C858" i="1"/>
  <c r="D858" i="1"/>
  <c r="A859" i="1"/>
  <c r="B859" i="1"/>
  <c r="C859" i="1"/>
  <c r="D859" i="1"/>
  <c r="A860" i="1"/>
  <c r="B860" i="1"/>
  <c r="C860" i="1"/>
  <c r="D860" i="1"/>
  <c r="A861" i="1"/>
  <c r="B861" i="1"/>
  <c r="C861" i="1"/>
  <c r="D861" i="1"/>
  <c r="A862" i="1"/>
  <c r="B862" i="1"/>
  <c r="C862" i="1"/>
  <c r="D862" i="1"/>
  <c r="A863" i="1"/>
  <c r="B863" i="1"/>
  <c r="C863" i="1"/>
  <c r="D863" i="1"/>
  <c r="A864" i="1"/>
  <c r="B864" i="1"/>
  <c r="C864" i="1"/>
  <c r="D864" i="1"/>
  <c r="A865" i="1"/>
  <c r="B865" i="1"/>
  <c r="C865" i="1"/>
  <c r="D865" i="1"/>
  <c r="A866" i="1"/>
  <c r="B866" i="1"/>
  <c r="C866" i="1"/>
  <c r="D866" i="1"/>
  <c r="A867" i="1"/>
  <c r="B867" i="1"/>
  <c r="C867" i="1"/>
  <c r="D867" i="1"/>
  <c r="A868" i="1"/>
  <c r="B868" i="1"/>
  <c r="C868" i="1"/>
  <c r="D868" i="1"/>
  <c r="A869" i="1"/>
  <c r="B869" i="1"/>
  <c r="C869" i="1"/>
  <c r="D869" i="1"/>
  <c r="A870" i="1"/>
  <c r="B870" i="1"/>
  <c r="C870" i="1"/>
  <c r="D870" i="1"/>
  <c r="A871" i="1"/>
  <c r="B871" i="1"/>
  <c r="C871" i="1"/>
  <c r="D871" i="1"/>
  <c r="A872" i="1"/>
  <c r="B872" i="1"/>
  <c r="C872" i="1"/>
  <c r="D872" i="1"/>
  <c r="A873" i="1"/>
  <c r="B873" i="1"/>
  <c r="C873" i="1"/>
  <c r="D873" i="1"/>
  <c r="A874" i="1"/>
  <c r="B874" i="1"/>
  <c r="C874" i="1"/>
  <c r="D874" i="1"/>
  <c r="A875" i="1"/>
  <c r="B875" i="1"/>
  <c r="C875" i="1"/>
  <c r="D875" i="1"/>
  <c r="A876" i="1"/>
  <c r="B876" i="1"/>
  <c r="C876" i="1"/>
  <c r="D876" i="1"/>
  <c r="A877" i="1"/>
  <c r="B877" i="1"/>
  <c r="C877" i="1"/>
  <c r="D877" i="1"/>
  <c r="A878" i="1"/>
  <c r="B878" i="1"/>
  <c r="C878" i="1"/>
  <c r="D878" i="1"/>
  <c r="A879" i="1"/>
  <c r="B879" i="1"/>
  <c r="C879" i="1"/>
  <c r="D879" i="1"/>
  <c r="A880" i="1"/>
  <c r="B880" i="1"/>
  <c r="C880" i="1"/>
  <c r="D880" i="1"/>
  <c r="A881" i="1"/>
  <c r="B881" i="1"/>
  <c r="C881" i="1"/>
  <c r="D881" i="1"/>
  <c r="A882" i="1"/>
  <c r="B882" i="1"/>
  <c r="C882" i="1"/>
  <c r="D882" i="1"/>
  <c r="A883" i="1"/>
  <c r="B883" i="1"/>
  <c r="C883" i="1"/>
  <c r="D883" i="1"/>
  <c r="A884" i="1"/>
  <c r="B884" i="1"/>
  <c r="C884" i="1"/>
  <c r="D884" i="1"/>
  <c r="A885" i="1"/>
  <c r="B885" i="1"/>
  <c r="C885" i="1"/>
  <c r="D885" i="1"/>
  <c r="A886" i="1"/>
  <c r="B886" i="1"/>
  <c r="C886" i="1"/>
  <c r="D886" i="1"/>
  <c r="A887" i="1"/>
  <c r="B887" i="1"/>
  <c r="C887" i="1"/>
  <c r="D887" i="1"/>
  <c r="A888" i="1"/>
  <c r="B888" i="1"/>
  <c r="C888" i="1"/>
  <c r="D888" i="1"/>
  <c r="A889" i="1"/>
  <c r="B889" i="1"/>
  <c r="C889" i="1"/>
  <c r="D889" i="1"/>
  <c r="A890" i="1"/>
  <c r="B890" i="1"/>
  <c r="C890" i="1"/>
  <c r="D890" i="1"/>
  <c r="A891" i="1"/>
  <c r="B891" i="1"/>
  <c r="C891" i="1"/>
  <c r="D891" i="1"/>
  <c r="A892" i="1"/>
  <c r="B892" i="1"/>
  <c r="C892" i="1"/>
  <c r="D892" i="1"/>
  <c r="A893" i="1"/>
  <c r="B893" i="1"/>
  <c r="C893" i="1"/>
  <c r="D893" i="1"/>
  <c r="A894" i="1"/>
  <c r="B894" i="1"/>
  <c r="C894" i="1"/>
  <c r="D894" i="1"/>
  <c r="A895" i="1"/>
  <c r="B895" i="1"/>
  <c r="C895" i="1"/>
  <c r="D895" i="1"/>
  <c r="A896" i="1"/>
  <c r="B896" i="1"/>
  <c r="C896" i="1"/>
  <c r="D896" i="1"/>
  <c r="A897" i="1"/>
  <c r="B897" i="1"/>
  <c r="C897" i="1"/>
  <c r="D897" i="1"/>
  <c r="A898" i="1"/>
  <c r="B898" i="1"/>
  <c r="C898" i="1"/>
  <c r="D898" i="1"/>
  <c r="A899" i="1"/>
  <c r="B899" i="1"/>
  <c r="C899" i="1"/>
  <c r="D899" i="1"/>
  <c r="A900" i="1"/>
  <c r="B900" i="1"/>
  <c r="C900" i="1"/>
  <c r="D900" i="1"/>
  <c r="A901" i="1"/>
  <c r="B901" i="1"/>
  <c r="C901" i="1"/>
  <c r="D901" i="1"/>
  <c r="A902" i="1"/>
  <c r="B902" i="1"/>
  <c r="C902" i="1"/>
  <c r="D902" i="1"/>
  <c r="A903" i="1"/>
  <c r="B903" i="1"/>
  <c r="C903" i="1"/>
  <c r="D903" i="1"/>
  <c r="A904" i="1"/>
  <c r="B904" i="1"/>
  <c r="C904" i="1"/>
  <c r="D904" i="1"/>
  <c r="A905" i="1"/>
  <c r="B905" i="1"/>
  <c r="C905" i="1"/>
  <c r="D905" i="1"/>
  <c r="A906" i="1"/>
  <c r="B906" i="1"/>
  <c r="C906" i="1"/>
  <c r="D906" i="1"/>
  <c r="A907" i="1"/>
  <c r="B907" i="1"/>
  <c r="C907" i="1"/>
  <c r="D907" i="1"/>
  <c r="A908" i="1"/>
  <c r="B908" i="1"/>
  <c r="C908" i="1"/>
  <c r="D908" i="1"/>
  <c r="A909" i="1"/>
  <c r="B909" i="1"/>
  <c r="C909" i="1"/>
  <c r="D909" i="1"/>
  <c r="A910" i="1"/>
  <c r="B910" i="1"/>
  <c r="C910" i="1"/>
  <c r="D910" i="1"/>
  <c r="A911" i="1"/>
  <c r="B911" i="1"/>
  <c r="C911" i="1"/>
  <c r="D911" i="1"/>
  <c r="A912" i="1"/>
  <c r="B912" i="1"/>
  <c r="C912" i="1"/>
  <c r="D912" i="1"/>
  <c r="A913" i="1"/>
  <c r="B913" i="1"/>
  <c r="C913" i="1"/>
  <c r="D913" i="1"/>
  <c r="A914" i="1"/>
  <c r="B914" i="1"/>
  <c r="C914" i="1"/>
  <c r="D914" i="1"/>
  <c r="A915" i="1"/>
  <c r="B915" i="1"/>
  <c r="C915" i="1"/>
  <c r="D915" i="1"/>
  <c r="A916" i="1"/>
  <c r="B916" i="1"/>
  <c r="C916" i="1"/>
  <c r="D916" i="1"/>
  <c r="A917" i="1"/>
  <c r="B917" i="1"/>
  <c r="C917" i="1"/>
  <c r="D917" i="1"/>
  <c r="A918" i="1"/>
  <c r="B918" i="1"/>
  <c r="C918" i="1"/>
  <c r="D918" i="1"/>
  <c r="A919" i="1"/>
  <c r="B919" i="1"/>
  <c r="C919" i="1"/>
  <c r="D919" i="1"/>
  <c r="A920" i="1"/>
  <c r="B920" i="1"/>
  <c r="C920" i="1"/>
  <c r="D920" i="1"/>
  <c r="A921" i="1"/>
  <c r="B921" i="1"/>
  <c r="C921" i="1"/>
  <c r="D921" i="1"/>
  <c r="A922" i="1"/>
  <c r="B922" i="1"/>
  <c r="C922" i="1"/>
  <c r="D922" i="1"/>
  <c r="A923" i="1"/>
  <c r="B923" i="1"/>
  <c r="C923" i="1"/>
  <c r="D923" i="1"/>
  <c r="A924" i="1"/>
  <c r="B924" i="1"/>
  <c r="C924" i="1"/>
  <c r="D924" i="1"/>
  <c r="A925" i="1"/>
  <c r="B925" i="1"/>
  <c r="C925" i="1"/>
  <c r="D925" i="1"/>
  <c r="A926" i="1"/>
  <c r="B926" i="1"/>
  <c r="C926" i="1"/>
  <c r="D926" i="1"/>
  <c r="A927" i="1"/>
  <c r="B927" i="1"/>
  <c r="C927" i="1"/>
  <c r="D927" i="1"/>
  <c r="A928" i="1"/>
  <c r="B928" i="1"/>
  <c r="C928" i="1"/>
  <c r="D928" i="1"/>
  <c r="A929" i="1"/>
  <c r="B929" i="1"/>
  <c r="C929" i="1"/>
  <c r="D929" i="1"/>
  <c r="A930" i="1"/>
  <c r="B930" i="1"/>
  <c r="C930" i="1"/>
  <c r="D930" i="1"/>
  <c r="A931" i="1"/>
  <c r="B931" i="1"/>
  <c r="C931" i="1"/>
  <c r="D931" i="1"/>
  <c r="A932" i="1"/>
  <c r="B932" i="1"/>
  <c r="C932" i="1"/>
  <c r="D932" i="1"/>
  <c r="A933" i="1"/>
  <c r="B933" i="1"/>
  <c r="C933" i="1"/>
  <c r="D933" i="1"/>
  <c r="A934" i="1"/>
  <c r="B934" i="1"/>
  <c r="C934" i="1"/>
  <c r="D934" i="1"/>
  <c r="A935" i="1"/>
  <c r="B935" i="1"/>
  <c r="C935" i="1"/>
  <c r="D935" i="1"/>
  <c r="A936" i="1"/>
  <c r="B936" i="1"/>
  <c r="C936" i="1"/>
  <c r="D936" i="1"/>
  <c r="A937" i="1"/>
  <c r="B937" i="1"/>
  <c r="C937" i="1"/>
  <c r="D937" i="1"/>
  <c r="A938" i="1"/>
  <c r="B938" i="1"/>
  <c r="C938" i="1"/>
  <c r="D938" i="1"/>
  <c r="A939" i="1"/>
  <c r="B939" i="1"/>
  <c r="C939" i="1"/>
  <c r="D939" i="1"/>
  <c r="A940" i="1"/>
  <c r="B940" i="1"/>
  <c r="C940" i="1"/>
  <c r="D940" i="1"/>
  <c r="A941" i="1"/>
  <c r="B941" i="1"/>
  <c r="C941" i="1"/>
  <c r="D941" i="1"/>
  <c r="A942" i="1"/>
  <c r="B942" i="1"/>
  <c r="C942" i="1"/>
  <c r="D942" i="1"/>
  <c r="A943" i="1"/>
  <c r="B943" i="1"/>
  <c r="C943" i="1"/>
  <c r="D943" i="1"/>
  <c r="A944" i="1"/>
  <c r="B944" i="1"/>
  <c r="C944" i="1"/>
  <c r="D944" i="1"/>
  <c r="A945" i="1"/>
  <c r="B945" i="1"/>
  <c r="C945" i="1"/>
  <c r="D945" i="1"/>
  <c r="A946" i="1"/>
  <c r="B946" i="1"/>
  <c r="C946" i="1"/>
  <c r="D946" i="1"/>
  <c r="A947" i="1"/>
  <c r="B947" i="1"/>
  <c r="C947" i="1"/>
  <c r="D947" i="1"/>
  <c r="A948" i="1"/>
  <c r="B948" i="1"/>
  <c r="C948" i="1"/>
  <c r="D948" i="1"/>
  <c r="A949" i="1"/>
  <c r="B949" i="1"/>
  <c r="C949" i="1"/>
  <c r="D949" i="1"/>
  <c r="A950" i="1"/>
  <c r="B950" i="1"/>
  <c r="C950" i="1"/>
  <c r="D950" i="1"/>
  <c r="A951" i="1"/>
  <c r="B951" i="1"/>
  <c r="C951" i="1"/>
  <c r="D951" i="1"/>
  <c r="A952" i="1"/>
  <c r="B952" i="1"/>
  <c r="C952" i="1"/>
  <c r="D952" i="1"/>
  <c r="A953" i="1"/>
  <c r="B953" i="1"/>
  <c r="C953" i="1"/>
  <c r="D953" i="1"/>
  <c r="A954" i="1"/>
  <c r="B954" i="1"/>
  <c r="C954" i="1"/>
  <c r="D954" i="1"/>
  <c r="A955" i="1"/>
  <c r="B955" i="1"/>
  <c r="C955" i="1"/>
  <c r="D955" i="1"/>
  <c r="A956" i="1"/>
  <c r="B956" i="1"/>
  <c r="C956" i="1"/>
  <c r="D956" i="1"/>
  <c r="A957" i="1"/>
  <c r="B957" i="1"/>
  <c r="C957" i="1"/>
  <c r="D957" i="1"/>
  <c r="A958" i="1"/>
  <c r="B958" i="1"/>
  <c r="C958" i="1"/>
  <c r="D958" i="1"/>
  <c r="A959" i="1"/>
  <c r="B959" i="1"/>
  <c r="C959" i="1"/>
  <c r="D959" i="1"/>
  <c r="A960" i="1"/>
  <c r="B960" i="1"/>
  <c r="C960" i="1"/>
  <c r="D960" i="1"/>
  <c r="A961" i="1"/>
  <c r="B961" i="1"/>
  <c r="C961" i="1"/>
  <c r="D961" i="1"/>
  <c r="A962" i="1"/>
  <c r="B962" i="1"/>
  <c r="C962" i="1"/>
  <c r="D962" i="1"/>
  <c r="A963" i="1"/>
  <c r="B963" i="1"/>
  <c r="C963" i="1"/>
  <c r="D963" i="1"/>
  <c r="A964" i="1"/>
  <c r="B964" i="1"/>
  <c r="C964" i="1"/>
  <c r="D964" i="1"/>
  <c r="A965" i="1"/>
  <c r="B965" i="1"/>
  <c r="C965" i="1"/>
  <c r="D965" i="1"/>
  <c r="A966" i="1"/>
  <c r="B966" i="1"/>
  <c r="C966" i="1"/>
  <c r="D966" i="1"/>
  <c r="A967" i="1"/>
  <c r="B967" i="1"/>
  <c r="C967" i="1"/>
  <c r="D967" i="1"/>
  <c r="A968" i="1"/>
  <c r="B968" i="1"/>
  <c r="C968" i="1"/>
  <c r="D968" i="1"/>
  <c r="A969" i="1"/>
  <c r="B969" i="1"/>
  <c r="C969" i="1"/>
  <c r="D969" i="1"/>
  <c r="A970" i="1"/>
  <c r="B970" i="1"/>
  <c r="C970" i="1"/>
  <c r="D970" i="1"/>
  <c r="A971" i="1"/>
  <c r="B971" i="1"/>
  <c r="C971" i="1"/>
  <c r="D971" i="1"/>
  <c r="A972" i="1"/>
  <c r="B972" i="1"/>
  <c r="C972" i="1"/>
  <c r="D972" i="1"/>
  <c r="A973" i="1"/>
  <c r="B973" i="1"/>
  <c r="C973" i="1"/>
  <c r="D973" i="1"/>
  <c r="A974" i="1"/>
  <c r="B974" i="1"/>
  <c r="C974" i="1"/>
  <c r="D974" i="1"/>
  <c r="A975" i="1"/>
  <c r="B975" i="1"/>
  <c r="C975" i="1"/>
  <c r="D975" i="1"/>
  <c r="A976" i="1"/>
  <c r="B976" i="1"/>
  <c r="C976" i="1"/>
  <c r="D976" i="1"/>
  <c r="A977" i="1"/>
  <c r="B977" i="1"/>
  <c r="C977" i="1"/>
  <c r="D977" i="1"/>
  <c r="A978" i="1"/>
  <c r="B978" i="1"/>
  <c r="C978" i="1"/>
  <c r="D978" i="1"/>
  <c r="A979" i="1"/>
  <c r="B979" i="1"/>
  <c r="C979" i="1"/>
  <c r="D979" i="1"/>
  <c r="A980" i="1"/>
  <c r="B980" i="1"/>
  <c r="C980" i="1"/>
  <c r="D980" i="1"/>
  <c r="A981" i="1"/>
  <c r="B981" i="1"/>
  <c r="C981" i="1"/>
  <c r="D981" i="1"/>
  <c r="A982" i="1"/>
  <c r="B982" i="1"/>
  <c r="C982" i="1"/>
  <c r="D982" i="1"/>
  <c r="A983" i="1"/>
  <c r="B983" i="1"/>
  <c r="C983" i="1"/>
  <c r="D983" i="1"/>
  <c r="A984" i="1"/>
  <c r="B984" i="1"/>
  <c r="C984" i="1"/>
  <c r="D984" i="1"/>
  <c r="A985" i="1"/>
  <c r="B985" i="1"/>
  <c r="C985" i="1"/>
  <c r="D985" i="1"/>
  <c r="A986" i="1"/>
  <c r="B986" i="1"/>
  <c r="C986" i="1"/>
  <c r="D986" i="1"/>
  <c r="A987" i="1"/>
  <c r="B987" i="1"/>
  <c r="C987" i="1"/>
  <c r="D987" i="1"/>
  <c r="A988" i="1"/>
  <c r="B988" i="1"/>
  <c r="C988" i="1"/>
  <c r="D988" i="1"/>
  <c r="A989" i="1"/>
  <c r="B989" i="1"/>
  <c r="C989" i="1"/>
  <c r="D989" i="1"/>
  <c r="A990" i="1"/>
  <c r="B990" i="1"/>
  <c r="C990" i="1"/>
  <c r="D990" i="1"/>
  <c r="A991" i="1"/>
  <c r="B991" i="1"/>
  <c r="C991" i="1"/>
  <c r="D991" i="1"/>
  <c r="A992" i="1"/>
  <c r="B992" i="1"/>
  <c r="C992" i="1"/>
  <c r="D992" i="1"/>
  <c r="A993" i="1"/>
  <c r="B993" i="1"/>
  <c r="C993" i="1"/>
  <c r="D993" i="1"/>
  <c r="A994" i="1"/>
  <c r="B994" i="1"/>
  <c r="C994" i="1"/>
  <c r="D994" i="1"/>
  <c r="A995" i="1"/>
  <c r="B995" i="1"/>
  <c r="C995" i="1"/>
  <c r="D995" i="1"/>
  <c r="A996" i="1"/>
  <c r="B996" i="1"/>
  <c r="C996" i="1"/>
  <c r="D996" i="1"/>
  <c r="A997" i="1"/>
  <c r="B997" i="1"/>
  <c r="C997" i="1"/>
  <c r="D997" i="1"/>
  <c r="A998" i="1"/>
  <c r="B998" i="1"/>
  <c r="C998" i="1"/>
  <c r="D998" i="1"/>
  <c r="A999" i="1"/>
  <c r="B999" i="1"/>
  <c r="C999" i="1"/>
  <c r="D999" i="1"/>
  <c r="A1000" i="1"/>
  <c r="B1000" i="1"/>
  <c r="C1000" i="1"/>
  <c r="D1000" i="1"/>
  <c r="A1001" i="1"/>
  <c r="B1001" i="1"/>
  <c r="C1001" i="1"/>
  <c r="D1001" i="1"/>
  <c r="A1002" i="1"/>
  <c r="B1002" i="1"/>
  <c r="C1002" i="1"/>
  <c r="D1002" i="1"/>
  <c r="A1003" i="1"/>
  <c r="B1003" i="1"/>
  <c r="C1003" i="1"/>
  <c r="D1003" i="1"/>
  <c r="A1004" i="1"/>
  <c r="B1004" i="1"/>
  <c r="C1004" i="1"/>
  <c r="D1004" i="1"/>
  <c r="A1005" i="1"/>
  <c r="B1005" i="1"/>
  <c r="C1005" i="1"/>
  <c r="D1005" i="1"/>
  <c r="A1006" i="1"/>
  <c r="B1006" i="1"/>
  <c r="C1006" i="1"/>
  <c r="D1006" i="1"/>
  <c r="A1007" i="1"/>
  <c r="B1007" i="1"/>
  <c r="C1007" i="1"/>
  <c r="D1007" i="1"/>
  <c r="A1008" i="1"/>
  <c r="B1008" i="1"/>
  <c r="C1008" i="1"/>
  <c r="D1008" i="1"/>
  <c r="A1009" i="1"/>
  <c r="B1009" i="1"/>
  <c r="C1009" i="1"/>
  <c r="D1009" i="1"/>
  <c r="A1010" i="1"/>
  <c r="B1010" i="1"/>
  <c r="C1010" i="1"/>
  <c r="D1010" i="1"/>
  <c r="A1011" i="1"/>
  <c r="B1011" i="1"/>
  <c r="C1011" i="1"/>
  <c r="D1011" i="1"/>
  <c r="A1012" i="1"/>
  <c r="B1012" i="1"/>
  <c r="C1012" i="1"/>
  <c r="D1012" i="1"/>
  <c r="A1013" i="1"/>
  <c r="B1013" i="1"/>
  <c r="C1013" i="1"/>
  <c r="D1013" i="1"/>
  <c r="A1014" i="1"/>
  <c r="B1014" i="1"/>
  <c r="C1014" i="1"/>
  <c r="D1014" i="1"/>
  <c r="A1015" i="1"/>
  <c r="B1015" i="1"/>
  <c r="C1015" i="1"/>
  <c r="D1015" i="1"/>
  <c r="A1016" i="1"/>
  <c r="B1016" i="1"/>
  <c r="C1016" i="1"/>
  <c r="D1016" i="1"/>
  <c r="A1017" i="1"/>
  <c r="B1017" i="1"/>
  <c r="C1017" i="1"/>
  <c r="D1017" i="1"/>
  <c r="A1018" i="1"/>
  <c r="B1018" i="1"/>
  <c r="C1018" i="1"/>
  <c r="D1018" i="1"/>
  <c r="A1019" i="1"/>
  <c r="B1019" i="1"/>
  <c r="C1019" i="1"/>
  <c r="D1019" i="1"/>
  <c r="A1020" i="1"/>
  <c r="B1020" i="1"/>
  <c r="C1020" i="1"/>
  <c r="D1020" i="1"/>
  <c r="A1021" i="1"/>
  <c r="B1021" i="1"/>
  <c r="C1021" i="1"/>
  <c r="D1021" i="1"/>
  <c r="A1022" i="1"/>
  <c r="B1022" i="1"/>
  <c r="C1022" i="1"/>
  <c r="D1022" i="1"/>
  <c r="A1023" i="1"/>
  <c r="B1023" i="1"/>
  <c r="C1023" i="1"/>
  <c r="D1023" i="1"/>
  <c r="A1024" i="1"/>
  <c r="B1024" i="1"/>
  <c r="C1024" i="1"/>
  <c r="D1024" i="1"/>
  <c r="A1025" i="1"/>
  <c r="B1025" i="1"/>
  <c r="C1025" i="1"/>
  <c r="D1025" i="1"/>
  <c r="A1026" i="1"/>
  <c r="B1026" i="1"/>
  <c r="C1026" i="1"/>
  <c r="D1026" i="1"/>
  <c r="A1027" i="1"/>
  <c r="B1027" i="1"/>
  <c r="C1027" i="1"/>
  <c r="D1027" i="1"/>
  <c r="A1028" i="1"/>
  <c r="B1028" i="1"/>
  <c r="C1028" i="1"/>
  <c r="D1028" i="1"/>
  <c r="A1029" i="1"/>
  <c r="B1029" i="1"/>
  <c r="C1029" i="1"/>
  <c r="D1029" i="1"/>
  <c r="A1030" i="1"/>
  <c r="B1030" i="1"/>
  <c r="C1030" i="1"/>
  <c r="D1030" i="1"/>
  <c r="A1031" i="1"/>
  <c r="B1031" i="1"/>
  <c r="C1031" i="1"/>
  <c r="D1031" i="1"/>
  <c r="A1032" i="1"/>
  <c r="B1032" i="1"/>
  <c r="C1032" i="1"/>
  <c r="D1032" i="1"/>
  <c r="A1033" i="1"/>
  <c r="B1033" i="1"/>
  <c r="C1033" i="1"/>
  <c r="D1033" i="1"/>
  <c r="A1034" i="1"/>
  <c r="B1034" i="1"/>
  <c r="C1034" i="1"/>
  <c r="D1034" i="1"/>
  <c r="A1035" i="1"/>
  <c r="B1035" i="1"/>
  <c r="C1035" i="1"/>
  <c r="D1035" i="1"/>
  <c r="A1036" i="1"/>
  <c r="B1036" i="1"/>
  <c r="C1036" i="1"/>
  <c r="D1036" i="1"/>
  <c r="A1037" i="1"/>
  <c r="B1037" i="1"/>
  <c r="C1037" i="1"/>
  <c r="D1037" i="1"/>
  <c r="A1038" i="1"/>
  <c r="B1038" i="1"/>
  <c r="C1038" i="1"/>
  <c r="D1038" i="1"/>
  <c r="A1039" i="1"/>
  <c r="B1039" i="1"/>
  <c r="C1039" i="1"/>
  <c r="D1039" i="1"/>
  <c r="A1040" i="1"/>
  <c r="B1040" i="1"/>
  <c r="C1040" i="1"/>
  <c r="D1040" i="1"/>
  <c r="A1041" i="1"/>
  <c r="B1041" i="1"/>
  <c r="C1041" i="1"/>
  <c r="D1041" i="1"/>
  <c r="A1042" i="1"/>
  <c r="B1042" i="1"/>
  <c r="C1042" i="1"/>
  <c r="D1042" i="1"/>
  <c r="A1043" i="1"/>
  <c r="B1043" i="1"/>
  <c r="C1043" i="1"/>
  <c r="D1043" i="1"/>
  <c r="A1044" i="1"/>
  <c r="B1044" i="1"/>
  <c r="C1044" i="1"/>
  <c r="D1044" i="1"/>
  <c r="A1045" i="1"/>
  <c r="B1045" i="1"/>
  <c r="C1045" i="1"/>
  <c r="D1045" i="1"/>
  <c r="A1046" i="1"/>
  <c r="B1046" i="1"/>
  <c r="C1046" i="1"/>
  <c r="D1046" i="1"/>
  <c r="A1047" i="1"/>
  <c r="B1047" i="1"/>
  <c r="C1047" i="1"/>
  <c r="D1047" i="1"/>
  <c r="A1048" i="1"/>
  <c r="B1048" i="1"/>
  <c r="C1048" i="1"/>
  <c r="D1048" i="1"/>
  <c r="A1049" i="1"/>
  <c r="B1049" i="1"/>
  <c r="C1049" i="1"/>
  <c r="D1049" i="1"/>
  <c r="A1050" i="1"/>
  <c r="B1050" i="1"/>
  <c r="C1050" i="1"/>
  <c r="D1050" i="1"/>
  <c r="A1051" i="1"/>
  <c r="B1051" i="1"/>
  <c r="C1051" i="1"/>
  <c r="D1051" i="1"/>
  <c r="A1052" i="1"/>
  <c r="B1052" i="1"/>
  <c r="C1052" i="1"/>
  <c r="D1052" i="1"/>
  <c r="A1053" i="1"/>
  <c r="B1053" i="1"/>
  <c r="C1053" i="1"/>
  <c r="D1053" i="1"/>
  <c r="A1054" i="1"/>
  <c r="B1054" i="1"/>
  <c r="C1054" i="1"/>
  <c r="D1054" i="1"/>
  <c r="A1055" i="1"/>
  <c r="B1055" i="1"/>
  <c r="C1055" i="1"/>
  <c r="D1055" i="1"/>
  <c r="A1056" i="1"/>
  <c r="B1056" i="1"/>
  <c r="C1056" i="1"/>
  <c r="D1056" i="1"/>
  <c r="A1057" i="1"/>
  <c r="B1057" i="1"/>
  <c r="C1057" i="1"/>
  <c r="D1057" i="1"/>
  <c r="A1058" i="1"/>
  <c r="B1058" i="1"/>
  <c r="C1058" i="1"/>
  <c r="D1058" i="1"/>
  <c r="A1059" i="1"/>
  <c r="B1059" i="1"/>
  <c r="C1059" i="1"/>
  <c r="D1059" i="1"/>
  <c r="A1060" i="1"/>
  <c r="B1060" i="1"/>
  <c r="C1060" i="1"/>
  <c r="D1060" i="1"/>
  <c r="A1061" i="1"/>
  <c r="B1061" i="1"/>
  <c r="C1061" i="1"/>
  <c r="D1061" i="1"/>
  <c r="A1062" i="1"/>
  <c r="B1062" i="1"/>
  <c r="C1062" i="1"/>
  <c r="D1062" i="1"/>
  <c r="A1063" i="1"/>
  <c r="B1063" i="1"/>
  <c r="C1063" i="1"/>
  <c r="D1063" i="1"/>
  <c r="A1064" i="1"/>
  <c r="B1064" i="1"/>
  <c r="C1064" i="1"/>
  <c r="D1064" i="1"/>
  <c r="A1065" i="1"/>
  <c r="B1065" i="1"/>
  <c r="C1065" i="1"/>
  <c r="D1065" i="1"/>
  <c r="A1066" i="1"/>
  <c r="B1066" i="1"/>
  <c r="C1066" i="1"/>
  <c r="D1066" i="1"/>
  <c r="A1067" i="1"/>
  <c r="B1067" i="1"/>
  <c r="C1067" i="1"/>
  <c r="D1067" i="1"/>
  <c r="A1068" i="1"/>
  <c r="B1068" i="1"/>
  <c r="C1068" i="1"/>
  <c r="D1068" i="1"/>
  <c r="A1069" i="1"/>
  <c r="B1069" i="1"/>
  <c r="C1069" i="1"/>
  <c r="D1069" i="1"/>
  <c r="A1070" i="1"/>
  <c r="B1070" i="1"/>
  <c r="C1070" i="1"/>
  <c r="D1070" i="1"/>
  <c r="A1071" i="1"/>
  <c r="B1071" i="1"/>
  <c r="C1071" i="1"/>
  <c r="D1071" i="1"/>
  <c r="A1072" i="1"/>
  <c r="B1072" i="1"/>
  <c r="C1072" i="1"/>
  <c r="D1072" i="1"/>
  <c r="A1073" i="1"/>
  <c r="B1073" i="1"/>
  <c r="C1073" i="1"/>
  <c r="D1073" i="1"/>
  <c r="A1074" i="1"/>
  <c r="B1074" i="1"/>
  <c r="C1074" i="1"/>
  <c r="D1074" i="1"/>
  <c r="A1075" i="1"/>
  <c r="B1075" i="1"/>
  <c r="C1075" i="1"/>
  <c r="D1075" i="1"/>
  <c r="A1076" i="1"/>
  <c r="B1076" i="1"/>
  <c r="C1076" i="1"/>
  <c r="D1076" i="1"/>
  <c r="A1077" i="1"/>
  <c r="B1077" i="1"/>
  <c r="C1077" i="1"/>
  <c r="D1077" i="1"/>
  <c r="A1078" i="1"/>
  <c r="B1078" i="1"/>
  <c r="C1078" i="1"/>
  <c r="D1078" i="1"/>
  <c r="A1079" i="1"/>
  <c r="B1079" i="1"/>
  <c r="C1079" i="1"/>
  <c r="D1079" i="1"/>
  <c r="A1080" i="1"/>
  <c r="B1080" i="1"/>
  <c r="C1080" i="1"/>
  <c r="D1080" i="1"/>
  <c r="A1081" i="1"/>
  <c r="B1081" i="1"/>
  <c r="C1081" i="1"/>
  <c r="D1081" i="1"/>
  <c r="A1082" i="1"/>
  <c r="B1082" i="1"/>
  <c r="C1082" i="1"/>
  <c r="D1082" i="1"/>
  <c r="A1083" i="1"/>
  <c r="B1083" i="1"/>
  <c r="C1083" i="1"/>
  <c r="D1083" i="1"/>
  <c r="A1084" i="1"/>
  <c r="B1084" i="1"/>
  <c r="C1084" i="1"/>
  <c r="D1084" i="1"/>
  <c r="A1085" i="1"/>
  <c r="B1085" i="1"/>
  <c r="C1085" i="1"/>
  <c r="D1085" i="1"/>
  <c r="A1086" i="1"/>
  <c r="B1086" i="1"/>
  <c r="C1086" i="1"/>
  <c r="D1086" i="1"/>
  <c r="A1087" i="1"/>
  <c r="B1087" i="1"/>
  <c r="C1087" i="1"/>
  <c r="D1087" i="1"/>
  <c r="A1088" i="1"/>
  <c r="B1088" i="1"/>
  <c r="C1088" i="1"/>
  <c r="D1088" i="1"/>
  <c r="A1089" i="1"/>
  <c r="B1089" i="1"/>
  <c r="C1089" i="1"/>
  <c r="D1089" i="1"/>
  <c r="A1090" i="1"/>
  <c r="B1090" i="1"/>
  <c r="C1090" i="1"/>
  <c r="D1090" i="1"/>
  <c r="A1091" i="1"/>
  <c r="B1091" i="1"/>
  <c r="C1091" i="1"/>
  <c r="D1091" i="1"/>
  <c r="A1092" i="1"/>
  <c r="B1092" i="1"/>
  <c r="C1092" i="1"/>
  <c r="D1092" i="1"/>
  <c r="A1093" i="1"/>
  <c r="B1093" i="1"/>
  <c r="C1093" i="1"/>
  <c r="D1093" i="1"/>
  <c r="A1094" i="1"/>
  <c r="B1094" i="1"/>
  <c r="C1094" i="1"/>
  <c r="D1094" i="1"/>
  <c r="A1095" i="1"/>
  <c r="B1095" i="1"/>
  <c r="C1095" i="1"/>
  <c r="D1095" i="1"/>
  <c r="A1096" i="1"/>
  <c r="B1096" i="1"/>
  <c r="C1096" i="1"/>
  <c r="D1096" i="1"/>
  <c r="A1097" i="1"/>
  <c r="B1097" i="1"/>
  <c r="C1097" i="1"/>
  <c r="D1097" i="1"/>
  <c r="A1098" i="1"/>
  <c r="B1098" i="1"/>
  <c r="C1098" i="1"/>
  <c r="D1098" i="1"/>
  <c r="A1099" i="1"/>
  <c r="B1099" i="1"/>
  <c r="C1099" i="1"/>
  <c r="D1099" i="1"/>
  <c r="A1100" i="1"/>
  <c r="B1100" i="1"/>
  <c r="C1100" i="1"/>
  <c r="D1100" i="1"/>
  <c r="A1101" i="1"/>
  <c r="B1101" i="1"/>
  <c r="C1101" i="1"/>
  <c r="D1101" i="1"/>
  <c r="A1102" i="1"/>
  <c r="B1102" i="1"/>
  <c r="C1102" i="1"/>
  <c r="D1102" i="1"/>
  <c r="A1103" i="1"/>
  <c r="B1103" i="1"/>
  <c r="C1103" i="1"/>
  <c r="D1103" i="1"/>
  <c r="A1104" i="1"/>
  <c r="B1104" i="1"/>
  <c r="C1104" i="1"/>
  <c r="D1104" i="1"/>
  <c r="A1105" i="1"/>
  <c r="B1105" i="1"/>
  <c r="C1105" i="1"/>
  <c r="D1105" i="1"/>
  <c r="A1106" i="1"/>
  <c r="B1106" i="1"/>
  <c r="C1106" i="1"/>
  <c r="D1106" i="1"/>
  <c r="A1107" i="1"/>
  <c r="B1107" i="1"/>
  <c r="C1107" i="1"/>
  <c r="D1107" i="1"/>
  <c r="A1108" i="1"/>
  <c r="B1108" i="1"/>
  <c r="C1108" i="1"/>
  <c r="D1108" i="1"/>
  <c r="A1109" i="1"/>
  <c r="B1109" i="1"/>
  <c r="C1109" i="1"/>
  <c r="D1109" i="1"/>
  <c r="A1110" i="1"/>
  <c r="B1110" i="1"/>
  <c r="C1110" i="1"/>
  <c r="D1110" i="1"/>
  <c r="A1111" i="1"/>
  <c r="B1111" i="1"/>
  <c r="C1111" i="1"/>
  <c r="D1111" i="1"/>
  <c r="A1112" i="1"/>
  <c r="B1112" i="1"/>
  <c r="C1112" i="1"/>
  <c r="D1112" i="1"/>
  <c r="A1113" i="1"/>
  <c r="B1113" i="1"/>
  <c r="C1113" i="1"/>
  <c r="D1113" i="1"/>
  <c r="A1114" i="1"/>
  <c r="B1114" i="1"/>
  <c r="C1114" i="1"/>
  <c r="D1114" i="1"/>
  <c r="A1115" i="1"/>
  <c r="B1115" i="1"/>
  <c r="C1115" i="1"/>
  <c r="D1115" i="1"/>
  <c r="A1116" i="1"/>
  <c r="B1116" i="1"/>
  <c r="C1116" i="1"/>
  <c r="D1116" i="1"/>
  <c r="A1117" i="1"/>
  <c r="B1117" i="1"/>
  <c r="C1117" i="1"/>
  <c r="D1117" i="1"/>
  <c r="A1118" i="1"/>
  <c r="B1118" i="1"/>
  <c r="C1118" i="1"/>
  <c r="D1118" i="1"/>
  <c r="A1119" i="1"/>
  <c r="B1119" i="1"/>
  <c r="C1119" i="1"/>
  <c r="D1119" i="1"/>
  <c r="A1120" i="1"/>
  <c r="B1120" i="1"/>
  <c r="C1120" i="1"/>
  <c r="D1120" i="1"/>
  <c r="A1121" i="1"/>
  <c r="B1121" i="1"/>
  <c r="C1121" i="1"/>
  <c r="D1121" i="1"/>
  <c r="A1122" i="1"/>
  <c r="B1122" i="1"/>
  <c r="C1122" i="1"/>
  <c r="D1122" i="1"/>
  <c r="A1123" i="1"/>
  <c r="B1123" i="1"/>
  <c r="C1123" i="1"/>
  <c r="D1123" i="1"/>
  <c r="A1124" i="1"/>
  <c r="B1124" i="1"/>
  <c r="C1124" i="1"/>
  <c r="D1124" i="1"/>
  <c r="A1125" i="1"/>
  <c r="B1125" i="1"/>
  <c r="C1125" i="1"/>
  <c r="D1125" i="1"/>
  <c r="A1126" i="1"/>
  <c r="B1126" i="1"/>
  <c r="C1126" i="1"/>
  <c r="D1126" i="1"/>
  <c r="A1127" i="1"/>
  <c r="B1127" i="1"/>
  <c r="C1127" i="1"/>
  <c r="D1127" i="1"/>
  <c r="A1128" i="1"/>
  <c r="B1128" i="1"/>
  <c r="C1128" i="1"/>
  <c r="D1128" i="1"/>
  <c r="A1129" i="1"/>
  <c r="B1129" i="1"/>
  <c r="C1129" i="1"/>
  <c r="D1129" i="1"/>
  <c r="A1130" i="1"/>
  <c r="B1130" i="1"/>
  <c r="C1130" i="1"/>
  <c r="D1130" i="1"/>
  <c r="A1131" i="1"/>
  <c r="B1131" i="1"/>
  <c r="C1131" i="1"/>
  <c r="D1131" i="1"/>
  <c r="A1132" i="1"/>
  <c r="B1132" i="1"/>
  <c r="C1132" i="1"/>
  <c r="D1132" i="1"/>
  <c r="A1133" i="1"/>
  <c r="B1133" i="1"/>
  <c r="C1133" i="1"/>
  <c r="D1133" i="1"/>
  <c r="A1134" i="1"/>
  <c r="B1134" i="1"/>
  <c r="C1134" i="1"/>
  <c r="D1134" i="1"/>
  <c r="A1135" i="1"/>
  <c r="B1135" i="1"/>
  <c r="C1135" i="1"/>
  <c r="D1135" i="1"/>
  <c r="A1136" i="1"/>
  <c r="B1136" i="1"/>
  <c r="C1136" i="1"/>
  <c r="D1136" i="1"/>
  <c r="A1137" i="1"/>
  <c r="B1137" i="1"/>
  <c r="C1137" i="1"/>
  <c r="D1137" i="1"/>
  <c r="A1138" i="1"/>
  <c r="B1138" i="1"/>
  <c r="C1138" i="1"/>
  <c r="D1138" i="1"/>
  <c r="A1139" i="1"/>
  <c r="B1139" i="1"/>
  <c r="C1139" i="1"/>
  <c r="D1139" i="1"/>
  <c r="A1140" i="1"/>
  <c r="B1140" i="1"/>
  <c r="C1140" i="1"/>
  <c r="D1140" i="1"/>
  <c r="A1141" i="1"/>
  <c r="B1141" i="1"/>
  <c r="C1141" i="1"/>
  <c r="D1141" i="1"/>
  <c r="A1142" i="1"/>
  <c r="B1142" i="1"/>
  <c r="C1142" i="1"/>
  <c r="D1142" i="1"/>
  <c r="A1143" i="1"/>
  <c r="B1143" i="1"/>
  <c r="C1143" i="1"/>
  <c r="D1143" i="1"/>
  <c r="A1144" i="1"/>
  <c r="B1144" i="1"/>
  <c r="C1144" i="1"/>
  <c r="D1144" i="1"/>
  <c r="A1145" i="1"/>
  <c r="B1145" i="1"/>
  <c r="C1145" i="1"/>
  <c r="D1145" i="1"/>
  <c r="A1146" i="1"/>
  <c r="B1146" i="1"/>
  <c r="C1146" i="1"/>
  <c r="D1146" i="1"/>
  <c r="A1147" i="1"/>
  <c r="B1147" i="1"/>
  <c r="C1147" i="1"/>
  <c r="D1147" i="1"/>
  <c r="A1148" i="1"/>
  <c r="B1148" i="1"/>
  <c r="C1148" i="1"/>
  <c r="D1148" i="1"/>
  <c r="A1149" i="1"/>
  <c r="B1149" i="1"/>
  <c r="C1149" i="1"/>
  <c r="D1149" i="1"/>
  <c r="A1150" i="1"/>
  <c r="B1150" i="1"/>
  <c r="C1150" i="1"/>
  <c r="D1150" i="1"/>
  <c r="A1151" i="1"/>
  <c r="B1151" i="1"/>
  <c r="C1151" i="1"/>
  <c r="D1151" i="1"/>
  <c r="A1152" i="1"/>
  <c r="B1152" i="1"/>
  <c r="C1152" i="1"/>
  <c r="D1152" i="1"/>
  <c r="A1153" i="1"/>
  <c r="B1153" i="1"/>
  <c r="C1153" i="1"/>
  <c r="D1153" i="1"/>
  <c r="A1154" i="1"/>
  <c r="B1154" i="1"/>
  <c r="C1154" i="1"/>
  <c r="D1154" i="1"/>
  <c r="A1155" i="1"/>
  <c r="B1155" i="1"/>
  <c r="C1155" i="1"/>
  <c r="D1155" i="1"/>
  <c r="A1156" i="1"/>
  <c r="B1156" i="1"/>
  <c r="C1156" i="1"/>
  <c r="D1156" i="1"/>
  <c r="A1157" i="1"/>
  <c r="B1157" i="1"/>
  <c r="C1157" i="1"/>
  <c r="D1157" i="1"/>
  <c r="A1158" i="1"/>
  <c r="B1158" i="1"/>
  <c r="C1158" i="1"/>
  <c r="D1158"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A2" i="1"/>
  <c r="B2" i="1"/>
  <c r="C2" i="1"/>
  <c r="D2" i="1"/>
  <c r="A3" i="1"/>
  <c r="B3" i="1"/>
  <c r="C3" i="1"/>
  <c r="D3" i="1"/>
  <c r="A4" i="1"/>
  <c r="B4" i="1"/>
  <c r="C4" i="1"/>
  <c r="D4" i="1"/>
  <c r="A5" i="1"/>
  <c r="B5" i="1"/>
  <c r="C5" i="1"/>
  <c r="D5" i="1"/>
  <c r="A6" i="1"/>
  <c r="B6" i="1"/>
  <c r="C6" i="1"/>
  <c r="D6" i="1"/>
  <c r="A7" i="1"/>
  <c r="B7" i="1"/>
  <c r="C7" i="1"/>
  <c r="D7" i="1"/>
  <c r="A8" i="1"/>
  <c r="B8" i="1"/>
  <c r="C8" i="1"/>
  <c r="D8" i="1"/>
  <c r="A9" i="1"/>
  <c r="B9" i="1"/>
  <c r="C9" i="1"/>
  <c r="D9" i="1"/>
  <c r="A10" i="1"/>
  <c r="B10" i="1"/>
  <c r="C10" i="1"/>
  <c r="D10" i="1"/>
  <c r="A11" i="1"/>
  <c r="B11" i="1"/>
  <c r="C11" i="1"/>
  <c r="D11" i="1"/>
  <c r="A12" i="1"/>
  <c r="B12" i="1"/>
  <c r="C12" i="1"/>
  <c r="D12" i="1"/>
  <c r="A13" i="1"/>
  <c r="B13" i="1"/>
  <c r="C13" i="1"/>
  <c r="D13" i="1"/>
  <c r="A14" i="1"/>
  <c r="B14" i="1"/>
  <c r="C14" i="1"/>
  <c r="D14" i="1"/>
  <c r="A15" i="1"/>
  <c r="B15" i="1"/>
  <c r="C15" i="1"/>
  <c r="D15" i="1"/>
  <c r="A16" i="1"/>
  <c r="B16" i="1"/>
  <c r="C16" i="1"/>
  <c r="D16" i="1"/>
  <c r="A17" i="1"/>
  <c r="B17" i="1"/>
  <c r="C17" i="1"/>
  <c r="D17" i="1"/>
  <c r="A18" i="1"/>
  <c r="B18" i="1"/>
  <c r="C18" i="1"/>
  <c r="D18" i="1"/>
  <c r="A19" i="1"/>
  <c r="B19" i="1"/>
  <c r="C19" i="1"/>
  <c r="D19" i="1"/>
  <c r="A20" i="1"/>
  <c r="B20" i="1"/>
  <c r="C20" i="1"/>
  <c r="D20" i="1"/>
  <c r="A21" i="1"/>
  <c r="B21" i="1"/>
  <c r="C21" i="1"/>
  <c r="D21" i="1"/>
  <c r="A22" i="1"/>
  <c r="B22" i="1"/>
  <c r="C22" i="1"/>
  <c r="D22" i="1"/>
  <c r="A23" i="1"/>
  <c r="B23" i="1"/>
  <c r="C23" i="1"/>
  <c r="D23" i="1"/>
  <c r="A24" i="1"/>
  <c r="B24" i="1"/>
  <c r="C24" i="1"/>
  <c r="D24" i="1"/>
  <c r="A25" i="1"/>
  <c r="B25" i="1"/>
  <c r="C25" i="1"/>
  <c r="D25" i="1"/>
  <c r="A26" i="1"/>
  <c r="B26" i="1"/>
  <c r="C26" i="1"/>
  <c r="D26" i="1"/>
  <c r="A27" i="1"/>
  <c r="B27" i="1"/>
  <c r="C27" i="1"/>
  <c r="D27" i="1"/>
  <c r="A28" i="1"/>
  <c r="B28" i="1"/>
  <c r="C28" i="1"/>
  <c r="D28" i="1"/>
  <c r="A29" i="1"/>
  <c r="B29" i="1"/>
  <c r="C29" i="1"/>
  <c r="D29" i="1"/>
  <c r="A30" i="1"/>
  <c r="B30" i="1"/>
  <c r="C30" i="1"/>
  <c r="D30" i="1"/>
  <c r="A31" i="1"/>
  <c r="B31" i="1"/>
  <c r="C31" i="1"/>
  <c r="D31" i="1"/>
  <c r="A32" i="1"/>
  <c r="B32" i="1"/>
  <c r="C32" i="1"/>
  <c r="D32" i="1"/>
  <c r="A33" i="1"/>
  <c r="B33" i="1"/>
  <c r="C33" i="1"/>
  <c r="D33" i="1"/>
  <c r="A34" i="1"/>
  <c r="B34" i="1"/>
  <c r="C34" i="1"/>
  <c r="D34" i="1"/>
  <c r="A35" i="1"/>
  <c r="B35" i="1"/>
  <c r="C35" i="1"/>
  <c r="D35" i="1"/>
  <c r="A36" i="1"/>
  <c r="B36" i="1"/>
  <c r="C36" i="1"/>
  <c r="D36" i="1"/>
  <c r="A37" i="1"/>
  <c r="B37" i="1"/>
  <c r="C37" i="1"/>
  <c r="D37" i="1"/>
  <c r="A38" i="1"/>
  <c r="B38" i="1"/>
  <c r="C38" i="1"/>
  <c r="D38" i="1"/>
  <c r="A39" i="1"/>
  <c r="B39" i="1"/>
  <c r="C39" i="1"/>
  <c r="D39" i="1"/>
  <c r="A40" i="1"/>
  <c r="B40" i="1"/>
  <c r="C40" i="1"/>
  <c r="D40" i="1"/>
  <c r="A41" i="1"/>
  <c r="B41" i="1"/>
  <c r="C41" i="1"/>
  <c r="D41" i="1"/>
  <c r="A42" i="1"/>
  <c r="B42" i="1"/>
  <c r="C42" i="1"/>
  <c r="D42" i="1"/>
  <c r="A43" i="1"/>
  <c r="B43" i="1"/>
  <c r="C43" i="1"/>
  <c r="D43" i="1"/>
  <c r="A44" i="1"/>
  <c r="B44" i="1"/>
  <c r="C44" i="1"/>
  <c r="D44" i="1"/>
  <c r="A45" i="1"/>
  <c r="B45" i="1"/>
  <c r="C45" i="1"/>
  <c r="D45" i="1"/>
  <c r="A46" i="1"/>
  <c r="B46" i="1"/>
  <c r="C46" i="1"/>
  <c r="D46" i="1"/>
  <c r="A47" i="1"/>
  <c r="B47" i="1"/>
  <c r="C47" i="1"/>
  <c r="D47" i="1"/>
  <c r="A48" i="1"/>
  <c r="B48" i="1"/>
  <c r="C48" i="1"/>
  <c r="D48" i="1"/>
  <c r="A49" i="1"/>
  <c r="B49" i="1"/>
  <c r="C49" i="1"/>
  <c r="D49" i="1"/>
  <c r="A50" i="1"/>
  <c r="B50" i="1"/>
  <c r="C50" i="1"/>
  <c r="D50" i="1"/>
  <c r="A51" i="1"/>
  <c r="B51" i="1"/>
  <c r="C51" i="1"/>
  <c r="D51" i="1"/>
  <c r="A52" i="1"/>
  <c r="B52" i="1"/>
  <c r="C52" i="1"/>
  <c r="D52" i="1"/>
  <c r="A53" i="1"/>
  <c r="B53" i="1"/>
  <c r="C53" i="1"/>
  <c r="D53" i="1"/>
  <c r="A54" i="1"/>
  <c r="B54" i="1"/>
  <c r="C54" i="1"/>
  <c r="D54" i="1"/>
  <c r="A55" i="1"/>
  <c r="B55" i="1"/>
  <c r="C55" i="1"/>
  <c r="D55" i="1"/>
  <c r="A56" i="1"/>
  <c r="B56" i="1"/>
  <c r="C56" i="1"/>
  <c r="D56" i="1"/>
  <c r="A57" i="1"/>
  <c r="B57" i="1"/>
  <c r="C57" i="1"/>
  <c r="D57" i="1"/>
  <c r="A58" i="1"/>
  <c r="B58" i="1"/>
  <c r="C58" i="1"/>
  <c r="D58" i="1"/>
  <c r="A59" i="1"/>
  <c r="B59" i="1"/>
  <c r="C59" i="1"/>
  <c r="D59" i="1"/>
  <c r="A60" i="1"/>
  <c r="B60" i="1"/>
  <c r="C60" i="1"/>
  <c r="D60" i="1"/>
  <c r="A61" i="1"/>
  <c r="B61" i="1"/>
  <c r="C61" i="1"/>
  <c r="D61" i="1"/>
  <c r="A62" i="1"/>
  <c r="B62" i="1"/>
  <c r="C62" i="1"/>
  <c r="D62" i="1"/>
  <c r="A63" i="1"/>
  <c r="B63" i="1"/>
  <c r="C63" i="1"/>
  <c r="D63" i="1"/>
  <c r="A64" i="1"/>
  <c r="B64" i="1"/>
  <c r="C64" i="1"/>
  <c r="D64" i="1"/>
  <c r="A65" i="1"/>
  <c r="B65" i="1"/>
  <c r="C65" i="1"/>
  <c r="D65" i="1"/>
  <c r="A66" i="1"/>
  <c r="B66" i="1"/>
  <c r="C66" i="1"/>
  <c r="D66" i="1"/>
  <c r="A67" i="1"/>
  <c r="B67" i="1"/>
  <c r="C67" i="1"/>
  <c r="D67" i="1"/>
  <c r="A68" i="1"/>
  <c r="B68" i="1"/>
  <c r="C68" i="1"/>
  <c r="D68" i="1"/>
  <c r="A69" i="1"/>
  <c r="B69" i="1"/>
  <c r="C69" i="1"/>
  <c r="D69" i="1"/>
  <c r="A70" i="1"/>
  <c r="B70" i="1"/>
  <c r="C70" i="1"/>
  <c r="D70" i="1"/>
  <c r="A71" i="1"/>
  <c r="B71" i="1"/>
  <c r="C71" i="1"/>
  <c r="D71" i="1"/>
  <c r="A72" i="1"/>
  <c r="B72" i="1"/>
  <c r="C72" i="1"/>
  <c r="D72" i="1"/>
  <c r="A73" i="1"/>
  <c r="B73" i="1"/>
  <c r="C73" i="1"/>
  <c r="D73" i="1"/>
  <c r="A74" i="1"/>
  <c r="B74" i="1"/>
  <c r="C74" i="1"/>
  <c r="D74" i="1"/>
  <c r="A75" i="1"/>
  <c r="B75" i="1"/>
  <c r="C75" i="1"/>
  <c r="D75" i="1"/>
  <c r="A76" i="1"/>
  <c r="B76" i="1"/>
  <c r="C76" i="1"/>
  <c r="D76" i="1"/>
  <c r="A77" i="1"/>
  <c r="B77" i="1"/>
  <c r="C77" i="1"/>
  <c r="D77" i="1"/>
  <c r="A78" i="1"/>
  <c r="B78" i="1"/>
  <c r="C78" i="1"/>
  <c r="D78" i="1"/>
  <c r="A79" i="1"/>
  <c r="B79" i="1"/>
  <c r="C79" i="1"/>
  <c r="D79" i="1"/>
  <c r="A80" i="1"/>
  <c r="B80" i="1"/>
  <c r="C80" i="1"/>
  <c r="D80" i="1"/>
  <c r="A81" i="1"/>
  <c r="B81" i="1"/>
  <c r="C81" i="1"/>
  <c r="D81" i="1"/>
  <c r="A82" i="1"/>
  <c r="B82" i="1"/>
  <c r="C82" i="1"/>
  <c r="D82" i="1"/>
  <c r="A83" i="1"/>
  <c r="B83" i="1"/>
  <c r="C83" i="1"/>
  <c r="D83" i="1"/>
  <c r="A84" i="1"/>
  <c r="B84" i="1"/>
  <c r="C84" i="1"/>
  <c r="D84" i="1"/>
  <c r="A85" i="1"/>
  <c r="B85" i="1"/>
  <c r="C85" i="1"/>
  <c r="D85" i="1"/>
  <c r="A86" i="1"/>
  <c r="B86" i="1"/>
  <c r="C86" i="1"/>
  <c r="D86" i="1"/>
  <c r="A87" i="1"/>
  <c r="B87" i="1"/>
  <c r="C87" i="1"/>
  <c r="D87" i="1"/>
  <c r="A88" i="1"/>
  <c r="B88" i="1"/>
  <c r="C88" i="1"/>
  <c r="D88" i="1"/>
  <c r="A89" i="1"/>
  <c r="B89" i="1"/>
  <c r="C89" i="1"/>
  <c r="D89" i="1"/>
  <c r="A90" i="1"/>
  <c r="B90" i="1"/>
  <c r="C90" i="1"/>
  <c r="D90" i="1"/>
  <c r="A91" i="1"/>
  <c r="B91" i="1"/>
  <c r="C91" i="1"/>
  <c r="D91" i="1"/>
  <c r="A92" i="1"/>
  <c r="B92" i="1"/>
  <c r="C92" i="1"/>
  <c r="D92" i="1"/>
  <c r="A93" i="1"/>
  <c r="B93" i="1"/>
  <c r="C93" i="1"/>
  <c r="D93" i="1"/>
  <c r="A94" i="1"/>
  <c r="B94" i="1"/>
  <c r="C94" i="1"/>
  <c r="D94" i="1"/>
  <c r="A95" i="1"/>
  <c r="B95" i="1"/>
  <c r="C95" i="1"/>
  <c r="D95" i="1"/>
  <c r="A96" i="1"/>
  <c r="B96" i="1"/>
  <c r="C96" i="1"/>
  <c r="D96" i="1"/>
  <c r="A97" i="1"/>
  <c r="B97" i="1"/>
  <c r="C97" i="1"/>
  <c r="D97" i="1"/>
  <c r="A98" i="1"/>
  <c r="B98" i="1"/>
  <c r="C98" i="1"/>
  <c r="D98" i="1"/>
  <c r="A99" i="1"/>
  <c r="B99" i="1"/>
  <c r="C99" i="1"/>
  <c r="D99" i="1"/>
  <c r="A100" i="1"/>
  <c r="B100" i="1"/>
  <c r="C100" i="1"/>
  <c r="D100" i="1"/>
  <c r="A101" i="1"/>
  <c r="B101" i="1"/>
  <c r="C101" i="1"/>
  <c r="D101" i="1"/>
  <c r="A102" i="1"/>
  <c r="B102" i="1"/>
  <c r="C102" i="1"/>
  <c r="D102" i="1"/>
  <c r="A103" i="1"/>
  <c r="B103" i="1"/>
  <c r="C103" i="1"/>
  <c r="D103" i="1"/>
  <c r="A104" i="1"/>
  <c r="B104" i="1"/>
  <c r="C104" i="1"/>
  <c r="D104" i="1"/>
  <c r="A105" i="1"/>
  <c r="B105" i="1"/>
  <c r="C105" i="1"/>
  <c r="D105" i="1"/>
  <c r="A106" i="1"/>
  <c r="B106" i="1"/>
  <c r="C106" i="1"/>
  <c r="D106" i="1"/>
  <c r="A107" i="1"/>
  <c r="B107" i="1"/>
  <c r="C107" i="1"/>
  <c r="D107" i="1"/>
  <c r="A108" i="1"/>
  <c r="B108" i="1"/>
  <c r="C108" i="1"/>
  <c r="D108" i="1"/>
  <c r="A109" i="1"/>
  <c r="B109" i="1"/>
  <c r="C109" i="1"/>
  <c r="D109" i="1"/>
  <c r="A110" i="1"/>
  <c r="B110" i="1"/>
  <c r="C110" i="1"/>
  <c r="D110" i="1"/>
  <c r="A111" i="1"/>
  <c r="B111" i="1"/>
  <c r="C111" i="1"/>
  <c r="D111" i="1"/>
  <c r="A112" i="1"/>
  <c r="B112" i="1"/>
  <c r="C112" i="1"/>
  <c r="D112" i="1"/>
  <c r="A113" i="1"/>
  <c r="B113" i="1"/>
  <c r="C113" i="1"/>
  <c r="D113" i="1"/>
  <c r="A114" i="1"/>
  <c r="B114" i="1"/>
  <c r="C114" i="1"/>
  <c r="D114" i="1"/>
  <c r="A115" i="1"/>
  <c r="B115" i="1"/>
  <c r="C115" i="1"/>
  <c r="D115" i="1"/>
  <c r="A116" i="1"/>
  <c r="B116" i="1"/>
  <c r="C116" i="1"/>
  <c r="D116" i="1"/>
  <c r="A117" i="1"/>
  <c r="B117" i="1"/>
  <c r="C117" i="1"/>
  <c r="D117" i="1"/>
  <c r="A118" i="1"/>
  <c r="B118" i="1"/>
  <c r="C118" i="1"/>
  <c r="D118" i="1"/>
  <c r="A119" i="1"/>
  <c r="B119" i="1"/>
  <c r="C119" i="1"/>
  <c r="D119" i="1"/>
  <c r="A120" i="1"/>
  <c r="B120" i="1"/>
  <c r="C120" i="1"/>
  <c r="D120" i="1"/>
  <c r="A121" i="1"/>
  <c r="B121" i="1"/>
  <c r="C121" i="1"/>
  <c r="D121" i="1"/>
  <c r="A122" i="1"/>
  <c r="B122" i="1"/>
  <c r="C122" i="1"/>
  <c r="D122" i="1"/>
  <c r="A123" i="1"/>
  <c r="B123" i="1"/>
  <c r="C123" i="1"/>
  <c r="D123" i="1"/>
  <c r="A124" i="1"/>
  <c r="B124" i="1"/>
  <c r="C124" i="1"/>
  <c r="D124" i="1"/>
  <c r="A125" i="1"/>
  <c r="B125" i="1"/>
  <c r="C125" i="1"/>
  <c r="D125" i="1"/>
  <c r="A126" i="1"/>
  <c r="B126" i="1"/>
  <c r="C126" i="1"/>
  <c r="D126" i="1"/>
  <c r="A127" i="1"/>
  <c r="B127" i="1"/>
  <c r="C127" i="1"/>
  <c r="D127" i="1"/>
  <c r="A128" i="1"/>
  <c r="B128" i="1"/>
  <c r="C128" i="1"/>
  <c r="D128" i="1"/>
  <c r="A129" i="1"/>
  <c r="B129" i="1"/>
  <c r="C129" i="1"/>
  <c r="D129" i="1"/>
  <c r="A130" i="1"/>
  <c r="B130" i="1"/>
  <c r="C130" i="1"/>
  <c r="D130" i="1"/>
  <c r="A131" i="1"/>
  <c r="B131" i="1"/>
  <c r="C131" i="1"/>
  <c r="D131" i="1"/>
  <c r="A132" i="1"/>
  <c r="B132" i="1"/>
  <c r="C132" i="1"/>
  <c r="D132" i="1"/>
  <c r="A133" i="1"/>
  <c r="B133" i="1"/>
  <c r="C133" i="1"/>
  <c r="D133" i="1"/>
  <c r="A134" i="1"/>
  <c r="B134" i="1"/>
  <c r="C134" i="1"/>
  <c r="D134" i="1"/>
  <c r="A135" i="1"/>
  <c r="B135" i="1"/>
  <c r="C135" i="1"/>
  <c r="D135" i="1"/>
  <c r="A136" i="1"/>
  <c r="B136" i="1"/>
  <c r="C136" i="1"/>
  <c r="D136" i="1"/>
  <c r="A137" i="1"/>
  <c r="B137" i="1"/>
  <c r="C137" i="1"/>
  <c r="D137" i="1"/>
  <c r="A138" i="1"/>
  <c r="B138" i="1"/>
  <c r="C138" i="1"/>
  <c r="D138" i="1"/>
  <c r="A139" i="1"/>
  <c r="B139" i="1"/>
  <c r="C139" i="1"/>
  <c r="D139" i="1"/>
  <c r="A140" i="1"/>
  <c r="B140" i="1"/>
  <c r="C140" i="1"/>
  <c r="D140" i="1"/>
  <c r="A141" i="1"/>
  <c r="B141" i="1"/>
  <c r="C141" i="1"/>
  <c r="D141" i="1"/>
  <c r="A142" i="1"/>
  <c r="B142" i="1"/>
  <c r="C142" i="1"/>
  <c r="D142" i="1"/>
  <c r="A143" i="1"/>
  <c r="B143" i="1"/>
  <c r="C143" i="1"/>
  <c r="D143" i="1"/>
  <c r="A144" i="1"/>
  <c r="B144" i="1"/>
  <c r="C144" i="1"/>
  <c r="D144" i="1"/>
  <c r="A145" i="1"/>
  <c r="B145" i="1"/>
  <c r="C145" i="1"/>
  <c r="D145" i="1"/>
  <c r="A146" i="1"/>
  <c r="B146" i="1"/>
  <c r="C146" i="1"/>
  <c r="D146" i="1"/>
  <c r="A147" i="1"/>
  <c r="B147" i="1"/>
  <c r="C147" i="1"/>
  <c r="D147" i="1"/>
  <c r="A148" i="1"/>
  <c r="B148" i="1"/>
  <c r="C148" i="1"/>
  <c r="D148" i="1"/>
  <c r="A149" i="1"/>
  <c r="B149" i="1"/>
  <c r="C149" i="1"/>
  <c r="D149" i="1"/>
  <c r="A150" i="1"/>
  <c r="B150" i="1"/>
  <c r="C150" i="1"/>
  <c r="D150" i="1"/>
  <c r="A151" i="1"/>
  <c r="B151" i="1"/>
  <c r="C151" i="1"/>
  <c r="D151" i="1"/>
  <c r="A152" i="1"/>
  <c r="B152" i="1"/>
  <c r="C152" i="1"/>
  <c r="D152" i="1"/>
  <c r="A153" i="1"/>
  <c r="B153" i="1"/>
  <c r="C153" i="1"/>
  <c r="D153" i="1"/>
  <c r="A154" i="1"/>
  <c r="B154" i="1"/>
  <c r="C154" i="1"/>
  <c r="D154" i="1"/>
  <c r="A155" i="1"/>
  <c r="B155" i="1"/>
  <c r="C155" i="1"/>
  <c r="D155" i="1"/>
  <c r="A156" i="1"/>
  <c r="B156" i="1"/>
  <c r="C156" i="1"/>
  <c r="D156" i="1"/>
  <c r="A157" i="1"/>
  <c r="B157" i="1"/>
  <c r="C157" i="1"/>
  <c r="D157" i="1"/>
  <c r="A158" i="1"/>
  <c r="B158" i="1"/>
  <c r="C158" i="1"/>
  <c r="D158" i="1"/>
  <c r="A159" i="1"/>
  <c r="B159" i="1"/>
  <c r="C159" i="1"/>
  <c r="D159" i="1"/>
  <c r="A160" i="1"/>
  <c r="B160" i="1"/>
  <c r="C160" i="1"/>
  <c r="D160" i="1"/>
  <c r="A161" i="1"/>
  <c r="B161" i="1"/>
  <c r="C161" i="1"/>
  <c r="D161" i="1"/>
  <c r="A162" i="1"/>
  <c r="B162" i="1"/>
  <c r="C162" i="1"/>
  <c r="D162" i="1"/>
  <c r="A163" i="1"/>
  <c r="B163" i="1"/>
  <c r="C163" i="1"/>
  <c r="D163" i="1"/>
  <c r="A164" i="1"/>
  <c r="B164" i="1"/>
  <c r="C164" i="1"/>
  <c r="D164" i="1"/>
  <c r="A165" i="1"/>
  <c r="B165" i="1"/>
  <c r="C165" i="1"/>
  <c r="D165" i="1"/>
  <c r="A166" i="1"/>
  <c r="B166" i="1"/>
  <c r="C166" i="1"/>
  <c r="D166" i="1"/>
  <c r="A167" i="1"/>
  <c r="B167" i="1"/>
  <c r="C167" i="1"/>
  <c r="D167" i="1"/>
  <c r="A168" i="1"/>
  <c r="B168" i="1"/>
  <c r="C168" i="1"/>
  <c r="D168" i="1"/>
  <c r="A169" i="1"/>
  <c r="B169" i="1"/>
  <c r="C169" i="1"/>
  <c r="D169" i="1"/>
  <c r="A170" i="1"/>
  <c r="B170" i="1"/>
  <c r="C170" i="1"/>
  <c r="D170" i="1"/>
  <c r="A171" i="1"/>
  <c r="B171" i="1"/>
  <c r="C171" i="1"/>
  <c r="D171" i="1"/>
  <c r="A172" i="1"/>
  <c r="B172" i="1"/>
  <c r="C172" i="1"/>
  <c r="D172" i="1"/>
  <c r="A173" i="1"/>
  <c r="B173" i="1"/>
  <c r="C173" i="1"/>
  <c r="D173" i="1"/>
  <c r="A174" i="1"/>
  <c r="B174" i="1"/>
  <c r="C174" i="1"/>
  <c r="D174" i="1"/>
  <c r="A175" i="1"/>
  <c r="B175" i="1"/>
  <c r="C175" i="1"/>
  <c r="D175" i="1"/>
  <c r="A176" i="1"/>
  <c r="B176" i="1"/>
  <c r="C176" i="1"/>
  <c r="D176" i="1"/>
  <c r="A177" i="1"/>
  <c r="B177" i="1"/>
  <c r="C177" i="1"/>
  <c r="D177" i="1"/>
  <c r="A178" i="1"/>
  <c r="B178" i="1"/>
  <c r="C178" i="1"/>
  <c r="D178" i="1"/>
  <c r="A179" i="1"/>
  <c r="B179" i="1"/>
  <c r="C179" i="1"/>
  <c r="D179" i="1"/>
  <c r="A180" i="1"/>
  <c r="B180" i="1"/>
  <c r="C180" i="1"/>
  <c r="D180" i="1"/>
  <c r="A181" i="1"/>
  <c r="B181" i="1"/>
  <c r="C181" i="1"/>
  <c r="D181" i="1"/>
  <c r="A182" i="1"/>
  <c r="B182" i="1"/>
  <c r="C182" i="1"/>
  <c r="D182" i="1"/>
  <c r="A183" i="1"/>
  <c r="B183" i="1"/>
  <c r="C183" i="1"/>
  <c r="D183" i="1"/>
  <c r="A184" i="1"/>
  <c r="B184" i="1"/>
  <c r="C184" i="1"/>
  <c r="D184" i="1"/>
  <c r="A185" i="1"/>
  <c r="B185" i="1"/>
  <c r="C185" i="1"/>
  <c r="D185" i="1"/>
  <c r="A186" i="1"/>
  <c r="B186" i="1"/>
  <c r="C186" i="1"/>
  <c r="D186" i="1"/>
  <c r="A187" i="1"/>
  <c r="B187" i="1"/>
  <c r="C187" i="1"/>
  <c r="D187" i="1"/>
  <c r="A188" i="1"/>
  <c r="B188" i="1"/>
  <c r="C188" i="1"/>
  <c r="D188" i="1"/>
  <c r="A189" i="1"/>
  <c r="B189" i="1"/>
  <c r="C189" i="1"/>
  <c r="D189" i="1"/>
  <c r="A190" i="1"/>
  <c r="B190" i="1"/>
  <c r="C190" i="1"/>
  <c r="D190" i="1"/>
  <c r="A191" i="1"/>
  <c r="B191" i="1"/>
  <c r="C191" i="1"/>
  <c r="D191" i="1"/>
  <c r="A192" i="1"/>
  <c r="B192" i="1"/>
  <c r="C192" i="1"/>
  <c r="D192" i="1"/>
  <c r="A193" i="1"/>
  <c r="B193" i="1"/>
  <c r="C193" i="1"/>
  <c r="D193" i="1"/>
  <c r="A194" i="1"/>
  <c r="B194" i="1"/>
  <c r="C194" i="1"/>
  <c r="D194" i="1"/>
  <c r="A195" i="1"/>
  <c r="B195" i="1"/>
  <c r="C195" i="1"/>
  <c r="D195" i="1"/>
  <c r="A196" i="1"/>
  <c r="B196" i="1"/>
  <c r="C196" i="1"/>
  <c r="D196" i="1"/>
  <c r="A197" i="1"/>
  <c r="B197" i="1"/>
  <c r="C197" i="1"/>
  <c r="D197" i="1"/>
  <c r="A198" i="1"/>
  <c r="B198" i="1"/>
  <c r="C198" i="1"/>
  <c r="D198" i="1"/>
  <c r="A199" i="1"/>
  <c r="B199" i="1"/>
  <c r="C199" i="1"/>
  <c r="D199" i="1"/>
  <c r="A200" i="1"/>
  <c r="B200" i="1"/>
  <c r="C200" i="1"/>
  <c r="D200" i="1"/>
  <c r="A201" i="1"/>
  <c r="B201" i="1"/>
  <c r="C201" i="1"/>
  <c r="D201" i="1"/>
  <c r="A202" i="1"/>
  <c r="B202" i="1"/>
  <c r="C202" i="1"/>
  <c r="D202" i="1"/>
  <c r="A203" i="1"/>
  <c r="B203" i="1"/>
  <c r="C203" i="1"/>
  <c r="D203" i="1"/>
  <c r="A204" i="1"/>
  <c r="B204" i="1"/>
  <c r="C204" i="1"/>
  <c r="D204" i="1"/>
  <c r="A205" i="1"/>
  <c r="B205" i="1"/>
  <c r="C205" i="1"/>
  <c r="D205" i="1"/>
  <c r="A206" i="1"/>
  <c r="B206" i="1"/>
  <c r="C206" i="1"/>
  <c r="D206" i="1"/>
  <c r="A207" i="1"/>
  <c r="B207" i="1"/>
  <c r="C207" i="1"/>
  <c r="D207" i="1"/>
  <c r="A208" i="1"/>
  <c r="B208" i="1"/>
  <c r="C208" i="1"/>
  <c r="D208" i="1"/>
  <c r="A209" i="1"/>
  <c r="B209" i="1"/>
  <c r="C209" i="1"/>
  <c r="D209" i="1"/>
  <c r="A210" i="1"/>
  <c r="B210" i="1"/>
  <c r="C210" i="1"/>
  <c r="D210" i="1"/>
  <c r="A211" i="1"/>
  <c r="B211" i="1"/>
  <c r="C211" i="1"/>
  <c r="D211" i="1"/>
  <c r="A212" i="1"/>
  <c r="B212" i="1"/>
  <c r="C212" i="1"/>
  <c r="D212" i="1"/>
  <c r="A213" i="1"/>
  <c r="B213" i="1"/>
  <c r="C213" i="1"/>
  <c r="D213" i="1"/>
  <c r="A214" i="1"/>
  <c r="B214" i="1"/>
  <c r="C214" i="1"/>
  <c r="D214" i="1"/>
  <c r="A215" i="1"/>
  <c r="B215" i="1"/>
  <c r="C215" i="1"/>
  <c r="D215" i="1"/>
  <c r="A216" i="1"/>
  <c r="B216" i="1"/>
  <c r="C216" i="1"/>
  <c r="D216" i="1"/>
  <c r="A217" i="1"/>
  <c r="B217" i="1"/>
  <c r="C217" i="1"/>
  <c r="D217" i="1"/>
  <c r="A218" i="1"/>
  <c r="B218" i="1"/>
  <c r="C218" i="1"/>
  <c r="D218" i="1"/>
  <c r="A219" i="1"/>
  <c r="B219" i="1"/>
  <c r="C219" i="1"/>
  <c r="D219" i="1"/>
  <c r="A220" i="1"/>
  <c r="B220" i="1"/>
  <c r="C220" i="1"/>
  <c r="D220" i="1"/>
  <c r="A221" i="1"/>
  <c r="B221" i="1"/>
  <c r="C221" i="1"/>
  <c r="D221" i="1"/>
  <c r="A222" i="1"/>
  <c r="B222" i="1"/>
  <c r="C222" i="1"/>
  <c r="D222" i="1"/>
  <c r="A223" i="1"/>
  <c r="B223" i="1"/>
  <c r="C223" i="1"/>
  <c r="D223" i="1"/>
  <c r="A224" i="1"/>
  <c r="B224" i="1"/>
  <c r="C224" i="1"/>
  <c r="D224" i="1"/>
  <c r="A225" i="1"/>
  <c r="B225" i="1"/>
  <c r="C225" i="1"/>
  <c r="D225" i="1"/>
  <c r="A226" i="1"/>
  <c r="B226" i="1"/>
  <c r="C226" i="1"/>
  <c r="D226" i="1"/>
  <c r="A227" i="1"/>
  <c r="B227" i="1"/>
  <c r="C227" i="1"/>
  <c r="D227" i="1"/>
  <c r="A228" i="1"/>
  <c r="B228" i="1"/>
  <c r="C228" i="1"/>
  <c r="D228" i="1"/>
  <c r="A229" i="1"/>
  <c r="B229" i="1"/>
  <c r="C229" i="1"/>
  <c r="D229" i="1"/>
  <c r="A230" i="1"/>
  <c r="B230" i="1"/>
  <c r="C230" i="1"/>
  <c r="D230" i="1"/>
  <c r="A231" i="1"/>
  <c r="B231" i="1"/>
  <c r="C231" i="1"/>
  <c r="D231" i="1"/>
  <c r="A232" i="1"/>
  <c r="B232" i="1"/>
  <c r="C232" i="1"/>
  <c r="D232" i="1"/>
  <c r="A233" i="1"/>
  <c r="B233" i="1"/>
  <c r="C233" i="1"/>
  <c r="D233" i="1"/>
  <c r="A234" i="1"/>
  <c r="B234" i="1"/>
  <c r="C234" i="1"/>
  <c r="D234" i="1"/>
  <c r="A235" i="1"/>
  <c r="B235" i="1"/>
  <c r="C235" i="1"/>
  <c r="D235" i="1"/>
  <c r="A236" i="1"/>
  <c r="B236" i="1"/>
  <c r="C236" i="1"/>
  <c r="D236" i="1"/>
  <c r="A237" i="1"/>
  <c r="B237" i="1"/>
  <c r="C237" i="1"/>
  <c r="D237" i="1"/>
  <c r="A238" i="1"/>
  <c r="B238" i="1"/>
  <c r="C238" i="1"/>
  <c r="D238" i="1"/>
  <c r="A239" i="1"/>
  <c r="B239" i="1"/>
  <c r="C239" i="1"/>
  <c r="D239" i="1"/>
  <c r="A240" i="1"/>
  <c r="B240" i="1"/>
  <c r="C240" i="1"/>
  <c r="D240" i="1"/>
  <c r="A241" i="1"/>
  <c r="B241" i="1"/>
  <c r="C241" i="1"/>
  <c r="D241" i="1"/>
  <c r="A242" i="1"/>
  <c r="B242" i="1"/>
  <c r="C242" i="1"/>
  <c r="D242" i="1"/>
  <c r="A243" i="1"/>
  <c r="B243" i="1"/>
  <c r="C243" i="1"/>
  <c r="D243" i="1"/>
  <c r="A244" i="1"/>
  <c r="B244" i="1"/>
  <c r="C244" i="1"/>
  <c r="D244" i="1"/>
  <c r="A245" i="1"/>
  <c r="B245" i="1"/>
  <c r="C245" i="1"/>
  <c r="D245" i="1"/>
  <c r="A246" i="1"/>
  <c r="B246" i="1"/>
  <c r="C246" i="1"/>
  <c r="D246" i="1"/>
  <c r="A247" i="1"/>
  <c r="B247" i="1"/>
  <c r="C247" i="1"/>
  <c r="D247" i="1"/>
  <c r="A248" i="1"/>
  <c r="B248" i="1"/>
  <c r="C248" i="1"/>
  <c r="D248" i="1"/>
  <c r="A249" i="1"/>
  <c r="B249" i="1"/>
  <c r="C249" i="1"/>
  <c r="D249" i="1"/>
  <c r="A250" i="1"/>
  <c r="B250" i="1"/>
  <c r="C250" i="1"/>
  <c r="D250" i="1"/>
  <c r="A251" i="1"/>
  <c r="B251" i="1"/>
  <c r="C251" i="1"/>
  <c r="D251" i="1"/>
  <c r="A252" i="1"/>
  <c r="B252" i="1"/>
  <c r="C252" i="1"/>
  <c r="D252" i="1"/>
  <c r="A253" i="1"/>
  <c r="B253" i="1"/>
  <c r="C253" i="1"/>
  <c r="D253" i="1"/>
  <c r="A254" i="1"/>
  <c r="B254" i="1"/>
  <c r="C254" i="1"/>
  <c r="D254" i="1"/>
  <c r="A255" i="1"/>
  <c r="B255" i="1"/>
  <c r="C255" i="1"/>
  <c r="D255" i="1"/>
  <c r="A256" i="1"/>
  <c r="B256" i="1"/>
  <c r="C256" i="1"/>
  <c r="D256" i="1"/>
  <c r="A257" i="1"/>
  <c r="B257" i="1"/>
  <c r="C257" i="1"/>
  <c r="D257" i="1"/>
  <c r="A258" i="1"/>
  <c r="B258" i="1"/>
  <c r="C258" i="1"/>
  <c r="D258" i="1"/>
  <c r="A259" i="1"/>
  <c r="B259" i="1"/>
  <c r="C259" i="1"/>
  <c r="D259" i="1"/>
  <c r="A260" i="1"/>
  <c r="B260" i="1"/>
  <c r="C260" i="1"/>
  <c r="D260" i="1"/>
  <c r="A261" i="1"/>
  <c r="B261" i="1"/>
  <c r="C261" i="1"/>
  <c r="D261" i="1"/>
  <c r="A262" i="1"/>
  <c r="B262" i="1"/>
  <c r="C262" i="1"/>
  <c r="D262" i="1"/>
  <c r="A263" i="1"/>
  <c r="B263" i="1"/>
  <c r="C263" i="1"/>
  <c r="D263" i="1"/>
  <c r="A264" i="1"/>
  <c r="B264" i="1"/>
  <c r="C264" i="1"/>
  <c r="D264" i="1"/>
  <c r="A265" i="1"/>
  <c r="B265" i="1"/>
  <c r="C265" i="1"/>
  <c r="D265" i="1"/>
  <c r="A266" i="1"/>
  <c r="B266" i="1"/>
  <c r="C266" i="1"/>
  <c r="D266" i="1"/>
  <c r="A267" i="1"/>
  <c r="B267" i="1"/>
  <c r="C267" i="1"/>
  <c r="D267" i="1"/>
  <c r="A268" i="1"/>
  <c r="B268" i="1"/>
  <c r="C268" i="1"/>
  <c r="D268" i="1"/>
  <c r="A269" i="1"/>
  <c r="B269" i="1"/>
  <c r="C269" i="1"/>
  <c r="D269" i="1"/>
  <c r="A270" i="1"/>
  <c r="B270" i="1"/>
  <c r="C270" i="1"/>
  <c r="D270" i="1"/>
  <c r="A271" i="1"/>
  <c r="B271" i="1"/>
  <c r="C271" i="1"/>
  <c r="D271" i="1"/>
  <c r="A272" i="1"/>
  <c r="B272" i="1"/>
  <c r="C272" i="1"/>
  <c r="D272" i="1"/>
  <c r="A273" i="1"/>
  <c r="B273" i="1"/>
  <c r="C273" i="1"/>
  <c r="D273" i="1"/>
  <c r="A274" i="1"/>
  <c r="B274" i="1"/>
  <c r="C274" i="1"/>
  <c r="D274" i="1"/>
  <c r="A275" i="1"/>
  <c r="B275" i="1"/>
  <c r="C275" i="1"/>
  <c r="D275" i="1"/>
  <c r="A276" i="1"/>
  <c r="B276" i="1"/>
  <c r="C276" i="1"/>
  <c r="D276" i="1"/>
  <c r="A277" i="1"/>
  <c r="B277" i="1"/>
  <c r="C277" i="1"/>
  <c r="D277" i="1"/>
  <c r="A278" i="1"/>
  <c r="B278" i="1"/>
  <c r="C278" i="1"/>
  <c r="D278" i="1"/>
  <c r="A279" i="1"/>
  <c r="B279" i="1"/>
  <c r="C279" i="1"/>
  <c r="D279" i="1"/>
  <c r="A280" i="1"/>
  <c r="B280" i="1"/>
  <c r="C280" i="1"/>
  <c r="D280" i="1"/>
  <c r="A281" i="1"/>
  <c r="B281" i="1"/>
  <c r="C281" i="1"/>
  <c r="D281" i="1"/>
  <c r="A282" i="1"/>
  <c r="B282" i="1"/>
  <c r="C282" i="1"/>
  <c r="D282" i="1"/>
  <c r="A283" i="1"/>
  <c r="B283" i="1"/>
  <c r="C283" i="1"/>
  <c r="D283" i="1"/>
  <c r="A284" i="1"/>
  <c r="B284" i="1"/>
  <c r="C284" i="1"/>
  <c r="D284" i="1"/>
  <c r="A285" i="1"/>
  <c r="B285" i="1"/>
  <c r="C285" i="1"/>
  <c r="D285" i="1"/>
  <c r="A286" i="1"/>
  <c r="B286" i="1"/>
  <c r="C286" i="1"/>
  <c r="D286" i="1"/>
  <c r="A287" i="1"/>
  <c r="B287" i="1"/>
  <c r="C287" i="1"/>
  <c r="D287" i="1"/>
  <c r="A288" i="1"/>
  <c r="B288" i="1"/>
  <c r="C288" i="1"/>
  <c r="D288" i="1"/>
  <c r="A289" i="1"/>
  <c r="B289" i="1"/>
  <c r="C289" i="1"/>
  <c r="D289" i="1"/>
  <c r="A290" i="1"/>
  <c r="B290" i="1"/>
  <c r="C290" i="1"/>
  <c r="D290" i="1"/>
  <c r="A291" i="1"/>
  <c r="B291" i="1"/>
  <c r="C291" i="1"/>
  <c r="D291" i="1"/>
  <c r="A292" i="1"/>
  <c r="B292" i="1"/>
  <c r="C292" i="1"/>
  <c r="D292" i="1"/>
  <c r="A293" i="1"/>
  <c r="B293" i="1"/>
  <c r="C293" i="1"/>
  <c r="D293" i="1"/>
  <c r="A294" i="1"/>
  <c r="B294" i="1"/>
  <c r="C294" i="1"/>
  <c r="D294" i="1"/>
  <c r="A295" i="1"/>
  <c r="B295" i="1"/>
  <c r="C295" i="1"/>
  <c r="D295" i="1"/>
  <c r="A296" i="1"/>
  <c r="B296" i="1"/>
  <c r="C296" i="1"/>
  <c r="D296" i="1"/>
  <c r="A297" i="1"/>
  <c r="B297" i="1"/>
  <c r="C297" i="1"/>
  <c r="D297" i="1"/>
  <c r="A298" i="1"/>
  <c r="B298" i="1"/>
  <c r="C298" i="1"/>
  <c r="D298" i="1"/>
  <c r="A299" i="1"/>
  <c r="B299" i="1"/>
  <c r="C299" i="1"/>
  <c r="D299" i="1"/>
  <c r="A300" i="1"/>
  <c r="B300" i="1"/>
  <c r="C300" i="1"/>
  <c r="D300" i="1"/>
  <c r="A301" i="1"/>
  <c r="B301" i="1"/>
  <c r="C301" i="1"/>
  <c r="D301" i="1"/>
  <c r="A302" i="1"/>
  <c r="B302" i="1"/>
  <c r="C302" i="1"/>
  <c r="D302" i="1"/>
  <c r="A303" i="1"/>
  <c r="B303" i="1"/>
  <c r="C303" i="1"/>
  <c r="D303" i="1"/>
  <c r="A304" i="1"/>
  <c r="B304" i="1"/>
  <c r="C304" i="1"/>
  <c r="D304" i="1"/>
  <c r="A305" i="1"/>
  <c r="B305" i="1"/>
  <c r="C305" i="1"/>
  <c r="D305" i="1"/>
  <c r="A306" i="1"/>
  <c r="B306" i="1"/>
  <c r="C306" i="1"/>
  <c r="D306" i="1"/>
  <c r="A307" i="1"/>
  <c r="B307" i="1"/>
  <c r="C307" i="1"/>
  <c r="D307" i="1"/>
  <c r="A308" i="1"/>
  <c r="B308" i="1"/>
  <c r="C308" i="1"/>
  <c r="D308" i="1"/>
  <c r="A309" i="1"/>
  <c r="B309" i="1"/>
  <c r="C309" i="1"/>
  <c r="D309" i="1"/>
  <c r="A310" i="1"/>
  <c r="B310" i="1"/>
  <c r="C310" i="1"/>
  <c r="D310" i="1"/>
  <c r="A311" i="1"/>
  <c r="B311" i="1"/>
  <c r="C311" i="1"/>
  <c r="D311" i="1"/>
  <c r="A312" i="1"/>
  <c r="B312" i="1"/>
  <c r="C312" i="1"/>
  <c r="D312" i="1"/>
  <c r="A313" i="1"/>
  <c r="B313" i="1"/>
  <c r="C313" i="1"/>
  <c r="D313" i="1"/>
  <c r="A314" i="1"/>
  <c r="B314" i="1"/>
  <c r="C314" i="1"/>
  <c r="D314" i="1"/>
  <c r="A315" i="1"/>
  <c r="B315" i="1"/>
  <c r="C315" i="1"/>
  <c r="D315" i="1"/>
  <c r="A316" i="1"/>
  <c r="B316" i="1"/>
  <c r="C316" i="1"/>
  <c r="D316" i="1"/>
  <c r="A317" i="1"/>
  <c r="B317" i="1"/>
  <c r="C317" i="1"/>
  <c r="D317" i="1"/>
  <c r="A318" i="1"/>
  <c r="B318" i="1"/>
  <c r="C318" i="1"/>
  <c r="D318" i="1"/>
  <c r="A319" i="1"/>
  <c r="B319" i="1"/>
  <c r="C319" i="1"/>
  <c r="D319" i="1"/>
  <c r="A320" i="1"/>
  <c r="B320" i="1"/>
  <c r="C320" i="1"/>
  <c r="D320" i="1"/>
  <c r="A321" i="1"/>
  <c r="B321" i="1"/>
  <c r="C321" i="1"/>
  <c r="D321" i="1"/>
  <c r="A322" i="1"/>
  <c r="B322" i="1"/>
  <c r="C322" i="1"/>
  <c r="D322" i="1"/>
  <c r="A323" i="1"/>
  <c r="B323" i="1"/>
  <c r="C323" i="1"/>
  <c r="D323" i="1"/>
  <c r="A324" i="1"/>
  <c r="B324" i="1"/>
  <c r="C324" i="1"/>
  <c r="D324" i="1"/>
  <c r="A325" i="1"/>
  <c r="B325" i="1"/>
  <c r="C325" i="1"/>
  <c r="D325" i="1"/>
  <c r="A326" i="1"/>
  <c r="B326" i="1"/>
  <c r="C326" i="1"/>
  <c r="D326" i="1"/>
  <c r="A327" i="1"/>
  <c r="B327" i="1"/>
  <c r="C327" i="1"/>
  <c r="D327" i="1"/>
  <c r="A328" i="1"/>
  <c r="B328" i="1"/>
  <c r="C328" i="1"/>
  <c r="D328" i="1"/>
  <c r="A329" i="1"/>
  <c r="B329" i="1"/>
  <c r="C329" i="1"/>
  <c r="D329" i="1"/>
  <c r="A330" i="1"/>
  <c r="B330" i="1"/>
  <c r="C330" i="1"/>
  <c r="D330" i="1"/>
  <c r="A331" i="1"/>
  <c r="B331" i="1"/>
  <c r="C331" i="1"/>
  <c r="D331" i="1"/>
  <c r="A332" i="1"/>
  <c r="B332" i="1"/>
  <c r="C332" i="1"/>
  <c r="D332" i="1"/>
  <c r="A333" i="1"/>
  <c r="B333" i="1"/>
  <c r="C333" i="1"/>
  <c r="D333" i="1"/>
  <c r="A334" i="1"/>
  <c r="B334" i="1"/>
  <c r="C334" i="1"/>
  <c r="D334" i="1"/>
  <c r="A335" i="1"/>
  <c r="B335" i="1"/>
  <c r="C335" i="1"/>
  <c r="D335" i="1"/>
  <c r="A336" i="1"/>
  <c r="B336" i="1"/>
  <c r="C336" i="1"/>
  <c r="D336" i="1"/>
  <c r="A337" i="1"/>
  <c r="B337" i="1"/>
  <c r="C337" i="1"/>
  <c r="D337" i="1"/>
  <c r="A338" i="1"/>
  <c r="B338" i="1"/>
  <c r="C338" i="1"/>
  <c r="D338" i="1"/>
  <c r="A339" i="1"/>
  <c r="B339" i="1"/>
  <c r="C339" i="1"/>
  <c r="D339" i="1"/>
  <c r="A340" i="1"/>
  <c r="B340" i="1"/>
  <c r="C340" i="1"/>
  <c r="D340" i="1"/>
  <c r="A341" i="1"/>
  <c r="B341" i="1"/>
  <c r="C341" i="1"/>
  <c r="D341" i="1"/>
  <c r="A342" i="1"/>
  <c r="B342" i="1"/>
  <c r="C342" i="1"/>
  <c r="D342" i="1"/>
  <c r="A343" i="1"/>
  <c r="B343" i="1"/>
  <c r="C343" i="1"/>
  <c r="D343" i="1"/>
  <c r="A344" i="1"/>
  <c r="B344" i="1"/>
  <c r="C344" i="1"/>
  <c r="D344" i="1"/>
  <c r="A345" i="1"/>
  <c r="B345" i="1"/>
  <c r="C345" i="1"/>
  <c r="D345" i="1"/>
  <c r="A346" i="1"/>
  <c r="B346" i="1"/>
  <c r="C346" i="1"/>
  <c r="D346" i="1"/>
  <c r="A347" i="1"/>
  <c r="B347" i="1"/>
  <c r="C347" i="1"/>
  <c r="D347" i="1"/>
  <c r="A348" i="1"/>
  <c r="B348" i="1"/>
  <c r="C348" i="1"/>
  <c r="D348" i="1"/>
  <c r="A349" i="1"/>
  <c r="B349" i="1"/>
  <c r="C349" i="1"/>
  <c r="D349" i="1"/>
  <c r="A350" i="1"/>
  <c r="B350" i="1"/>
  <c r="C350" i="1"/>
  <c r="D350" i="1"/>
  <c r="A351" i="1"/>
  <c r="B351" i="1"/>
  <c r="C351" i="1"/>
  <c r="D351" i="1"/>
  <c r="A352" i="1"/>
  <c r="B352" i="1"/>
  <c r="C352" i="1"/>
  <c r="D352" i="1"/>
  <c r="A353" i="1"/>
  <c r="B353" i="1"/>
  <c r="C353" i="1"/>
  <c r="D353" i="1"/>
  <c r="A354" i="1"/>
  <c r="B354" i="1"/>
  <c r="C354" i="1"/>
  <c r="D354" i="1"/>
  <c r="A355" i="1"/>
  <c r="B355" i="1"/>
  <c r="C355" i="1"/>
  <c r="D355" i="1"/>
  <c r="A356" i="1"/>
  <c r="B356" i="1"/>
  <c r="C356" i="1"/>
  <c r="D356" i="1"/>
  <c r="A357" i="1"/>
  <c r="B357" i="1"/>
  <c r="C357" i="1"/>
  <c r="D357" i="1"/>
  <c r="A358" i="1"/>
  <c r="B358" i="1"/>
  <c r="C358" i="1"/>
  <c r="D358" i="1"/>
  <c r="A359" i="1"/>
  <c r="B359" i="1"/>
  <c r="C359" i="1"/>
  <c r="D359" i="1"/>
  <c r="A360" i="1"/>
  <c r="B360" i="1"/>
  <c r="C360" i="1"/>
  <c r="D360" i="1"/>
  <c r="A361" i="1"/>
  <c r="B361" i="1"/>
  <c r="C361" i="1"/>
  <c r="D361" i="1"/>
  <c r="A362" i="1"/>
  <c r="B362" i="1"/>
  <c r="C362" i="1"/>
  <c r="D362" i="1"/>
  <c r="A363" i="1"/>
  <c r="B363" i="1"/>
  <c r="C363" i="1"/>
  <c r="D363" i="1"/>
  <c r="A364" i="1"/>
  <c r="B364" i="1"/>
  <c r="C364" i="1"/>
  <c r="D364" i="1"/>
  <c r="A365" i="1"/>
  <c r="B365" i="1"/>
  <c r="C365" i="1"/>
  <c r="D365" i="1"/>
  <c r="A366" i="1"/>
  <c r="B366" i="1"/>
  <c r="C366" i="1"/>
  <c r="D366" i="1"/>
  <c r="A367" i="1"/>
  <c r="B367" i="1"/>
  <c r="C367" i="1"/>
  <c r="D367" i="1"/>
  <c r="A368" i="1"/>
  <c r="B368" i="1"/>
  <c r="C368" i="1"/>
  <c r="D368" i="1"/>
  <c r="A369" i="1"/>
  <c r="B369" i="1"/>
  <c r="C369" i="1"/>
  <c r="D369" i="1"/>
  <c r="A370" i="1"/>
  <c r="B370" i="1"/>
  <c r="C370" i="1"/>
  <c r="D370" i="1"/>
  <c r="A371" i="1"/>
  <c r="B371" i="1"/>
  <c r="C371" i="1"/>
  <c r="D371" i="1"/>
  <c r="A372" i="1"/>
  <c r="B372" i="1"/>
  <c r="C372" i="1"/>
  <c r="D372" i="1"/>
  <c r="A373" i="1"/>
  <c r="B373" i="1"/>
  <c r="C373" i="1"/>
  <c r="D373" i="1"/>
  <c r="A374" i="1"/>
  <c r="B374" i="1"/>
  <c r="C374" i="1"/>
  <c r="D374" i="1"/>
  <c r="A375" i="1"/>
  <c r="B375" i="1"/>
  <c r="C375" i="1"/>
  <c r="D375" i="1"/>
  <c r="A376" i="1"/>
  <c r="B376" i="1"/>
  <c r="C376" i="1"/>
  <c r="D376" i="1"/>
  <c r="A377" i="1"/>
  <c r="B377" i="1"/>
  <c r="C377" i="1"/>
  <c r="D377" i="1"/>
  <c r="A378" i="1"/>
  <c r="B378" i="1"/>
  <c r="C378" i="1"/>
  <c r="D378" i="1"/>
  <c r="A379" i="1"/>
  <c r="B379" i="1"/>
  <c r="C379" i="1"/>
  <c r="D379" i="1"/>
  <c r="A380" i="1"/>
  <c r="B380" i="1"/>
  <c r="C380" i="1"/>
  <c r="D380" i="1"/>
  <c r="A381" i="1"/>
  <c r="B381" i="1"/>
  <c r="C381" i="1"/>
  <c r="D381" i="1"/>
  <c r="A382" i="1"/>
  <c r="B382" i="1"/>
  <c r="C382" i="1"/>
  <c r="D382" i="1"/>
  <c r="A383" i="1"/>
  <c r="B383" i="1"/>
  <c r="C383" i="1"/>
  <c r="D383" i="1"/>
  <c r="A384" i="1"/>
  <c r="B384" i="1"/>
  <c r="C384" i="1"/>
  <c r="D384" i="1"/>
  <c r="A385" i="1"/>
  <c r="B385" i="1"/>
  <c r="C385" i="1"/>
  <c r="D385" i="1"/>
  <c r="A386" i="1"/>
  <c r="B386" i="1"/>
  <c r="C386" i="1"/>
  <c r="D386" i="1"/>
  <c r="A387" i="1"/>
  <c r="B387" i="1"/>
  <c r="C387" i="1"/>
  <c r="D387" i="1"/>
  <c r="A388" i="1"/>
  <c r="B388" i="1"/>
  <c r="C388" i="1"/>
  <c r="D388" i="1"/>
  <c r="A389" i="1"/>
  <c r="B389" i="1"/>
  <c r="C389" i="1"/>
  <c r="D389" i="1"/>
  <c r="A390" i="1"/>
  <c r="B390" i="1"/>
  <c r="C390" i="1"/>
  <c r="D390" i="1"/>
  <c r="A391" i="1"/>
  <c r="B391" i="1"/>
  <c r="C391" i="1"/>
  <c r="D391" i="1"/>
  <c r="A392" i="1"/>
  <c r="B392" i="1"/>
  <c r="C392" i="1"/>
  <c r="D392" i="1"/>
  <c r="A393" i="1"/>
  <c r="B393" i="1"/>
  <c r="C393" i="1"/>
  <c r="D393" i="1"/>
  <c r="A394" i="1"/>
  <c r="B394" i="1"/>
  <c r="C394" i="1"/>
  <c r="D394" i="1"/>
  <c r="A395" i="1"/>
  <c r="B395" i="1"/>
  <c r="C395" i="1"/>
  <c r="D395" i="1"/>
  <c r="A396" i="1"/>
  <c r="B396" i="1"/>
  <c r="C396" i="1"/>
  <c r="D396" i="1"/>
  <c r="A397" i="1"/>
  <c r="B397" i="1"/>
  <c r="C397" i="1"/>
  <c r="D397" i="1"/>
  <c r="A398" i="1"/>
  <c r="B398" i="1"/>
  <c r="C398" i="1"/>
  <c r="D398" i="1"/>
  <c r="A399" i="1"/>
  <c r="B399" i="1"/>
  <c r="C399" i="1"/>
  <c r="D399" i="1"/>
  <c r="A400" i="1"/>
  <c r="B400" i="1"/>
  <c r="C400" i="1"/>
  <c r="D400" i="1"/>
  <c r="A401" i="1"/>
  <c r="B401" i="1"/>
  <c r="C401" i="1"/>
  <c r="D401" i="1"/>
  <c r="A402" i="1"/>
  <c r="B402" i="1"/>
  <c r="C402" i="1"/>
  <c r="D402" i="1"/>
  <c r="A403" i="1"/>
  <c r="B403" i="1"/>
  <c r="C403" i="1"/>
  <c r="D403" i="1"/>
  <c r="A404" i="1"/>
  <c r="B404" i="1"/>
  <c r="C404" i="1"/>
  <c r="D404" i="1"/>
  <c r="A405" i="1"/>
  <c r="B405" i="1"/>
  <c r="C405" i="1"/>
  <c r="D405" i="1"/>
  <c r="A406" i="1"/>
  <c r="B406" i="1"/>
  <c r="C406" i="1"/>
  <c r="D406" i="1"/>
  <c r="A407" i="1"/>
  <c r="B407" i="1"/>
  <c r="C407" i="1"/>
  <c r="D407" i="1"/>
  <c r="A408" i="1"/>
  <c r="B408" i="1"/>
  <c r="C408" i="1"/>
  <c r="D408" i="1"/>
  <c r="A409" i="1"/>
  <c r="B409" i="1"/>
  <c r="C409" i="1"/>
  <c r="D409" i="1"/>
  <c r="A410" i="1"/>
  <c r="B410" i="1"/>
  <c r="C410" i="1"/>
  <c r="D410" i="1"/>
  <c r="A411" i="1"/>
  <c r="B411" i="1"/>
  <c r="C411" i="1"/>
  <c r="D411" i="1"/>
  <c r="A412" i="1"/>
  <c r="B412" i="1"/>
  <c r="C412" i="1"/>
  <c r="D412" i="1"/>
  <c r="A413" i="1"/>
  <c r="B413" i="1"/>
  <c r="C413" i="1"/>
  <c r="D413" i="1"/>
  <c r="A414" i="1"/>
  <c r="B414" i="1"/>
  <c r="C414" i="1"/>
  <c r="D414" i="1"/>
  <c r="A415" i="1"/>
  <c r="B415" i="1"/>
  <c r="C415" i="1"/>
  <c r="D415" i="1"/>
  <c r="A416" i="1"/>
  <c r="B416" i="1"/>
  <c r="C416" i="1"/>
  <c r="D416" i="1"/>
  <c r="A417" i="1"/>
  <c r="B417" i="1"/>
  <c r="C417" i="1"/>
  <c r="D417" i="1"/>
  <c r="A418" i="1"/>
  <c r="B418" i="1"/>
  <c r="C418" i="1"/>
  <c r="D418" i="1"/>
  <c r="A419" i="1"/>
  <c r="B419" i="1"/>
  <c r="C419" i="1"/>
  <c r="D419" i="1"/>
  <c r="A420" i="1"/>
  <c r="B420" i="1"/>
  <c r="C420" i="1"/>
  <c r="D420" i="1"/>
  <c r="A421" i="1"/>
  <c r="B421" i="1"/>
  <c r="C421" i="1"/>
  <c r="D421" i="1"/>
  <c r="A422" i="1"/>
  <c r="B422" i="1"/>
  <c r="C422" i="1"/>
  <c r="D422" i="1"/>
  <c r="A423" i="1"/>
  <c r="B423" i="1"/>
  <c r="C423" i="1"/>
  <c r="D423" i="1"/>
  <c r="A424" i="1"/>
  <c r="B424" i="1"/>
  <c r="C424" i="1"/>
  <c r="D424" i="1"/>
  <c r="A425" i="1"/>
  <c r="B425" i="1"/>
  <c r="C425" i="1"/>
  <c r="D425" i="1"/>
  <c r="A426" i="1"/>
  <c r="B426" i="1"/>
  <c r="C426" i="1"/>
  <c r="D426" i="1"/>
  <c r="A427" i="1"/>
  <c r="B427" i="1"/>
  <c r="C427" i="1"/>
  <c r="D427" i="1"/>
  <c r="A428" i="1"/>
  <c r="B428" i="1"/>
  <c r="C428" i="1"/>
  <c r="D428" i="1"/>
  <c r="A429" i="1"/>
  <c r="B429" i="1"/>
  <c r="C429" i="1"/>
  <c r="D429" i="1"/>
  <c r="A430" i="1"/>
  <c r="B430" i="1"/>
  <c r="C430" i="1"/>
  <c r="D430" i="1"/>
  <c r="A431" i="1"/>
  <c r="B431" i="1"/>
  <c r="C431" i="1"/>
  <c r="D431" i="1"/>
  <c r="A432" i="1"/>
  <c r="B432" i="1"/>
  <c r="C432" i="1"/>
  <c r="D432" i="1"/>
  <c r="A433" i="1"/>
  <c r="B433" i="1"/>
  <c r="C433" i="1"/>
  <c r="D433" i="1"/>
  <c r="A434" i="1"/>
  <c r="B434" i="1"/>
  <c r="C434" i="1"/>
  <c r="D434" i="1"/>
  <c r="A435" i="1"/>
  <c r="B435" i="1"/>
  <c r="C435" i="1"/>
  <c r="D435" i="1"/>
  <c r="A436" i="1"/>
  <c r="B436" i="1"/>
  <c r="C436" i="1"/>
  <c r="D436" i="1"/>
  <c r="A437" i="1"/>
  <c r="B437" i="1"/>
  <c r="C437" i="1"/>
  <c r="D437" i="1"/>
  <c r="A438" i="1"/>
  <c r="B438" i="1"/>
  <c r="C438" i="1"/>
  <c r="D438" i="1"/>
  <c r="A439" i="1"/>
  <c r="B439" i="1"/>
  <c r="C439" i="1"/>
  <c r="D439" i="1"/>
  <c r="A440" i="1"/>
  <c r="B440" i="1"/>
  <c r="C440" i="1"/>
  <c r="D440" i="1"/>
  <c r="A441" i="1"/>
  <c r="B441" i="1"/>
  <c r="C441" i="1"/>
  <c r="D441" i="1"/>
  <c r="A442" i="1"/>
  <c r="B442" i="1"/>
  <c r="C442" i="1"/>
  <c r="D442" i="1"/>
  <c r="A443" i="1"/>
  <c r="B443" i="1"/>
  <c r="C443" i="1"/>
  <c r="D443" i="1"/>
  <c r="A444" i="1"/>
  <c r="B444" i="1"/>
  <c r="C444" i="1"/>
  <c r="D444" i="1"/>
  <c r="A445" i="1"/>
  <c r="B445" i="1"/>
  <c r="C445" i="1"/>
  <c r="D445" i="1"/>
  <c r="A446" i="1"/>
  <c r="B446" i="1"/>
  <c r="C446" i="1"/>
  <c r="D446" i="1"/>
  <c r="A447" i="1"/>
  <c r="B447" i="1"/>
  <c r="C447" i="1"/>
  <c r="D447" i="1"/>
  <c r="A448" i="1"/>
  <c r="B448" i="1"/>
  <c r="C448" i="1"/>
  <c r="D448" i="1"/>
  <c r="A449" i="1"/>
  <c r="B449" i="1"/>
  <c r="C449" i="1"/>
  <c r="D449" i="1"/>
  <c r="A450" i="1"/>
  <c r="B450" i="1"/>
  <c r="C450" i="1"/>
  <c r="D450" i="1"/>
  <c r="A451" i="1"/>
  <c r="B451" i="1"/>
  <c r="C451" i="1"/>
  <c r="D451" i="1"/>
  <c r="A452" i="1"/>
  <c r="B452" i="1"/>
  <c r="C452" i="1"/>
  <c r="D452" i="1"/>
  <c r="A453" i="1"/>
  <c r="B453" i="1"/>
  <c r="C453" i="1"/>
  <c r="D453" i="1"/>
  <c r="A454" i="1"/>
  <c r="B454" i="1"/>
  <c r="C454" i="1"/>
  <c r="D454" i="1"/>
  <c r="A455" i="1"/>
  <c r="B455" i="1"/>
  <c r="C455" i="1"/>
  <c r="D455" i="1"/>
  <c r="A456" i="1"/>
  <c r="B456" i="1"/>
  <c r="C456" i="1"/>
  <c r="D456" i="1"/>
  <c r="A457" i="1"/>
  <c r="B457" i="1"/>
  <c r="C457" i="1"/>
  <c r="D457" i="1"/>
  <c r="A458" i="1"/>
  <c r="B458" i="1"/>
  <c r="C458" i="1"/>
  <c r="D458" i="1"/>
  <c r="A459" i="1"/>
  <c r="B459" i="1"/>
  <c r="C459" i="1"/>
  <c r="D459" i="1"/>
  <c r="A460" i="1"/>
  <c r="B460" i="1"/>
  <c r="C460" i="1"/>
  <c r="D460" i="1"/>
  <c r="A461" i="1"/>
  <c r="B461" i="1"/>
  <c r="C461" i="1"/>
  <c r="D461" i="1"/>
  <c r="A462" i="1"/>
  <c r="B462" i="1"/>
  <c r="C462" i="1"/>
  <c r="D462" i="1"/>
  <c r="A463" i="1"/>
  <c r="B463" i="1"/>
  <c r="C463" i="1"/>
  <c r="D463" i="1"/>
  <c r="A464" i="1"/>
  <c r="B464" i="1"/>
  <c r="C464" i="1"/>
  <c r="D464" i="1"/>
  <c r="A465" i="1"/>
  <c r="B465" i="1"/>
  <c r="C465" i="1"/>
  <c r="D465" i="1"/>
  <c r="A466" i="1"/>
  <c r="B466" i="1"/>
  <c r="C466" i="1"/>
  <c r="D466" i="1"/>
  <c r="A467" i="1"/>
  <c r="B467" i="1"/>
  <c r="C467" i="1"/>
  <c r="D467" i="1"/>
  <c r="A468" i="1"/>
  <c r="B468" i="1"/>
  <c r="C468" i="1"/>
  <c r="D468" i="1"/>
  <c r="A469" i="1"/>
  <c r="B469" i="1"/>
  <c r="C469" i="1"/>
  <c r="D469" i="1"/>
  <c r="A470" i="1"/>
  <c r="B470" i="1"/>
  <c r="C470" i="1"/>
  <c r="D470" i="1"/>
  <c r="A471" i="1"/>
  <c r="B471" i="1"/>
  <c r="C471" i="1"/>
  <c r="D471" i="1"/>
  <c r="A472" i="1"/>
  <c r="B472" i="1"/>
  <c r="C472" i="1"/>
  <c r="D472" i="1"/>
  <c r="A473" i="1"/>
  <c r="B473" i="1"/>
  <c r="C473" i="1"/>
  <c r="D473" i="1"/>
  <c r="A474" i="1"/>
  <c r="B474" i="1"/>
  <c r="C474" i="1"/>
  <c r="D474" i="1"/>
  <c r="A475" i="1"/>
  <c r="B475" i="1"/>
  <c r="C475" i="1"/>
  <c r="D475" i="1"/>
  <c r="A476" i="1"/>
  <c r="B476" i="1"/>
  <c r="C476" i="1"/>
  <c r="D476" i="1"/>
  <c r="A477" i="1"/>
  <c r="B477" i="1"/>
  <c r="C477" i="1"/>
  <c r="D477" i="1"/>
  <c r="A478" i="1"/>
  <c r="B478" i="1"/>
  <c r="C478" i="1"/>
  <c r="D478" i="1"/>
  <c r="A479" i="1"/>
  <c r="B479" i="1"/>
  <c r="C479" i="1"/>
  <c r="D479" i="1"/>
  <c r="A480" i="1"/>
  <c r="B480" i="1"/>
  <c r="C480" i="1"/>
  <c r="D480" i="1"/>
  <c r="A481" i="1"/>
  <c r="B481" i="1"/>
  <c r="C481" i="1"/>
  <c r="D481" i="1"/>
  <c r="A482" i="1"/>
  <c r="B482" i="1"/>
  <c r="C482" i="1"/>
  <c r="D482" i="1"/>
  <c r="A483" i="1"/>
  <c r="B483" i="1"/>
  <c r="C483" i="1"/>
  <c r="D483" i="1"/>
  <c r="A484" i="1"/>
  <c r="B484" i="1"/>
  <c r="C484" i="1"/>
  <c r="D484" i="1"/>
  <c r="A485" i="1"/>
  <c r="B485" i="1"/>
  <c r="C485" i="1"/>
  <c r="D485" i="1"/>
  <c r="A486" i="1"/>
  <c r="B486" i="1"/>
  <c r="C486" i="1"/>
  <c r="D486" i="1"/>
  <c r="A487" i="1"/>
  <c r="B487" i="1"/>
  <c r="C487" i="1"/>
  <c r="D487" i="1"/>
  <c r="A488" i="1"/>
  <c r="B488" i="1"/>
  <c r="C488" i="1"/>
  <c r="D488" i="1"/>
  <c r="A489" i="1"/>
  <c r="B489" i="1"/>
  <c r="C489" i="1"/>
  <c r="D489" i="1"/>
  <c r="A490" i="1"/>
  <c r="B490" i="1"/>
  <c r="C490" i="1"/>
  <c r="D490" i="1"/>
  <c r="A491" i="1"/>
  <c r="B491" i="1"/>
  <c r="C491" i="1"/>
  <c r="D491" i="1"/>
  <c r="A492" i="1"/>
  <c r="B492" i="1"/>
  <c r="C492" i="1"/>
  <c r="D492" i="1"/>
  <c r="A493" i="1"/>
  <c r="B493" i="1"/>
  <c r="C493" i="1"/>
  <c r="D493" i="1"/>
  <c r="A494" i="1"/>
  <c r="B494" i="1"/>
  <c r="C494" i="1"/>
  <c r="D494" i="1"/>
  <c r="A495" i="1"/>
  <c r="B495" i="1"/>
  <c r="C495" i="1"/>
  <c r="D495" i="1"/>
  <c r="A496" i="1"/>
  <c r="B496" i="1"/>
  <c r="C496" i="1"/>
  <c r="D496" i="1"/>
  <c r="A497" i="1"/>
  <c r="B497" i="1"/>
  <c r="C497" i="1"/>
  <c r="D497" i="1"/>
  <c r="A498" i="1"/>
  <c r="B498" i="1"/>
  <c r="C498" i="1"/>
  <c r="D498" i="1"/>
  <c r="A499" i="1"/>
  <c r="B499" i="1"/>
  <c r="C499" i="1"/>
  <c r="D499" i="1"/>
  <c r="A500" i="1"/>
  <c r="B500" i="1"/>
  <c r="C500" i="1"/>
  <c r="D500" i="1"/>
  <c r="A501" i="1"/>
  <c r="B501" i="1"/>
  <c r="C501" i="1"/>
  <c r="D501" i="1"/>
  <c r="A502" i="1"/>
  <c r="B502" i="1"/>
  <c r="C502" i="1"/>
  <c r="D502" i="1"/>
  <c r="A503" i="1"/>
  <c r="B503" i="1"/>
  <c r="C503" i="1"/>
  <c r="D503" i="1"/>
  <c r="A504" i="1"/>
  <c r="B504" i="1"/>
  <c r="C504" i="1"/>
  <c r="D504" i="1"/>
  <c r="A505" i="1"/>
  <c r="B505" i="1"/>
  <c r="C505" i="1"/>
  <c r="D505" i="1"/>
  <c r="A506" i="1"/>
  <c r="B506" i="1"/>
  <c r="C506" i="1"/>
  <c r="D506" i="1"/>
  <c r="A507" i="1"/>
  <c r="B507" i="1"/>
  <c r="C507" i="1"/>
  <c r="D507" i="1"/>
  <c r="A508" i="1"/>
  <c r="B508" i="1"/>
  <c r="C508" i="1"/>
  <c r="D508" i="1"/>
  <c r="A509" i="1"/>
  <c r="B509" i="1"/>
  <c r="C509" i="1"/>
  <c r="D509" i="1"/>
  <c r="A510" i="1"/>
  <c r="B510" i="1"/>
  <c r="C510" i="1"/>
  <c r="D510" i="1"/>
  <c r="A511" i="1"/>
  <c r="B511" i="1"/>
  <c r="C511" i="1"/>
  <c r="D511" i="1"/>
  <c r="A512" i="1"/>
  <c r="B512" i="1"/>
  <c r="C512" i="1"/>
  <c r="D512" i="1"/>
  <c r="A513" i="1"/>
  <c r="B513" i="1"/>
  <c r="C513" i="1"/>
  <c r="D513" i="1"/>
  <c r="A514" i="1"/>
  <c r="B514" i="1"/>
  <c r="C514" i="1"/>
  <c r="D514" i="1"/>
  <c r="A515" i="1"/>
  <c r="B515" i="1"/>
  <c r="C515" i="1"/>
  <c r="D515" i="1"/>
  <c r="A516" i="1"/>
  <c r="B516" i="1"/>
  <c r="C516" i="1"/>
  <c r="D516" i="1"/>
  <c r="A517" i="1"/>
  <c r="B517" i="1"/>
  <c r="C517" i="1"/>
  <c r="D517" i="1"/>
  <c r="A518" i="1"/>
  <c r="B518" i="1"/>
  <c r="C518" i="1"/>
  <c r="D518" i="1"/>
  <c r="A519" i="1"/>
  <c r="B519" i="1"/>
  <c r="C519" i="1"/>
  <c r="D519" i="1"/>
  <c r="A520" i="1"/>
  <c r="B520" i="1"/>
  <c r="C520" i="1"/>
  <c r="D520" i="1"/>
  <c r="A521" i="1"/>
  <c r="B521" i="1"/>
  <c r="C521" i="1"/>
  <c r="D521" i="1"/>
  <c r="A522" i="1"/>
  <c r="B522" i="1"/>
  <c r="C522" i="1"/>
  <c r="D522" i="1"/>
  <c r="A523" i="1"/>
  <c r="B523" i="1"/>
  <c r="C523" i="1"/>
  <c r="D523" i="1"/>
  <c r="A524" i="1"/>
  <c r="B524" i="1"/>
  <c r="C524" i="1"/>
  <c r="D524" i="1"/>
  <c r="A525" i="1"/>
  <c r="B525" i="1"/>
  <c r="C525" i="1"/>
  <c r="D525" i="1"/>
  <c r="A526" i="1"/>
  <c r="B526" i="1"/>
  <c r="C526" i="1"/>
  <c r="D526" i="1"/>
  <c r="A527" i="1"/>
  <c r="B527" i="1"/>
  <c r="C527" i="1"/>
  <c r="D527" i="1"/>
  <c r="A528" i="1"/>
  <c r="B528" i="1"/>
  <c r="C528" i="1"/>
  <c r="D528" i="1"/>
  <c r="A529" i="1"/>
  <c r="B529" i="1"/>
  <c r="C529" i="1"/>
  <c r="D529" i="1"/>
  <c r="A530" i="1"/>
  <c r="B530" i="1"/>
  <c r="C530" i="1"/>
  <c r="D530" i="1"/>
  <c r="A531" i="1"/>
  <c r="B531" i="1"/>
  <c r="C531" i="1"/>
  <c r="D531" i="1"/>
  <c r="A532" i="1"/>
  <c r="B532" i="1"/>
  <c r="C532" i="1"/>
  <c r="D532" i="1"/>
  <c r="A533" i="1"/>
  <c r="B533" i="1"/>
  <c r="C533" i="1"/>
  <c r="D533" i="1"/>
  <c r="A534" i="1"/>
  <c r="B534" i="1"/>
  <c r="C534" i="1"/>
  <c r="D534" i="1"/>
  <c r="A535" i="1"/>
  <c r="B535" i="1"/>
  <c r="C535" i="1"/>
  <c r="D535" i="1"/>
  <c r="A536" i="1"/>
  <c r="B536" i="1"/>
  <c r="C536" i="1"/>
  <c r="D536" i="1"/>
  <c r="A537" i="1"/>
  <c r="B537" i="1"/>
  <c r="C537" i="1"/>
  <c r="D537" i="1"/>
  <c r="A538" i="1"/>
  <c r="B538" i="1"/>
  <c r="C538" i="1"/>
  <c r="D538" i="1"/>
  <c r="A539" i="1"/>
  <c r="B539" i="1"/>
  <c r="C539" i="1"/>
  <c r="D539" i="1"/>
  <c r="A540" i="1"/>
  <c r="B540" i="1"/>
  <c r="C540" i="1"/>
  <c r="D540" i="1"/>
  <c r="A541" i="1"/>
  <c r="B541" i="1"/>
  <c r="C541" i="1"/>
  <c r="D541" i="1"/>
  <c r="A542" i="1"/>
  <c r="B542" i="1"/>
  <c r="C542" i="1"/>
  <c r="D542" i="1"/>
  <c r="A543" i="1"/>
  <c r="B543" i="1"/>
  <c r="C543" i="1"/>
  <c r="D543" i="1"/>
  <c r="A544" i="1"/>
  <c r="B544" i="1"/>
  <c r="C544" i="1"/>
  <c r="D544" i="1"/>
  <c r="A545" i="1"/>
  <c r="B545" i="1"/>
  <c r="C545" i="1"/>
  <c r="D545" i="1"/>
  <c r="A546" i="1"/>
  <c r="B546" i="1"/>
  <c r="C546" i="1"/>
  <c r="D546" i="1"/>
  <c r="A547" i="1"/>
  <c r="B547" i="1"/>
  <c r="C547" i="1"/>
  <c r="D547" i="1"/>
  <c r="A548" i="1"/>
  <c r="B548" i="1"/>
  <c r="C548" i="1"/>
  <c r="D548" i="1"/>
  <c r="A549" i="1"/>
  <c r="B549" i="1"/>
  <c r="C549" i="1"/>
  <c r="D549" i="1"/>
  <c r="A550" i="1"/>
  <c r="B550" i="1"/>
  <c r="C550" i="1"/>
  <c r="D550" i="1"/>
  <c r="A551" i="1"/>
  <c r="B551" i="1"/>
  <c r="C551" i="1"/>
  <c r="D551" i="1"/>
  <c r="A552" i="1"/>
  <c r="B552" i="1"/>
  <c r="C552" i="1"/>
  <c r="D552" i="1"/>
  <c r="A553" i="1"/>
  <c r="B553" i="1"/>
  <c r="C553" i="1"/>
  <c r="D553" i="1"/>
  <c r="A554" i="1"/>
  <c r="B554" i="1"/>
  <c r="C554" i="1"/>
  <c r="D554" i="1"/>
  <c r="A555" i="1"/>
  <c r="B555" i="1"/>
  <c r="C555" i="1"/>
  <c r="D555" i="1"/>
  <c r="A556" i="1"/>
  <c r="B556" i="1"/>
  <c r="C556" i="1"/>
  <c r="D556" i="1"/>
  <c r="A557" i="1"/>
  <c r="B557" i="1"/>
  <c r="C557" i="1"/>
  <c r="D557" i="1"/>
  <c r="A558" i="1"/>
  <c r="B558" i="1"/>
  <c r="C558" i="1"/>
  <c r="D558" i="1"/>
  <c r="A559" i="1"/>
  <c r="B559" i="1"/>
  <c r="C559" i="1"/>
  <c r="D559" i="1"/>
  <c r="A560" i="1"/>
  <c r="B560" i="1"/>
  <c r="C560" i="1"/>
  <c r="D560" i="1"/>
  <c r="A561" i="1"/>
  <c r="B561" i="1"/>
  <c r="C561" i="1"/>
  <c r="D561" i="1"/>
  <c r="A562" i="1"/>
  <c r="B562" i="1"/>
  <c r="C562" i="1"/>
  <c r="D562" i="1"/>
  <c r="A563" i="1"/>
  <c r="B563" i="1"/>
  <c r="C563" i="1"/>
  <c r="D563" i="1"/>
  <c r="A564" i="1"/>
  <c r="B564" i="1"/>
  <c r="C564" i="1"/>
  <c r="D564" i="1"/>
  <c r="A565" i="1"/>
  <c r="B565" i="1"/>
  <c r="C565" i="1"/>
  <c r="D565" i="1"/>
  <c r="A566" i="1"/>
  <c r="B566" i="1"/>
  <c r="C566" i="1"/>
  <c r="D566" i="1"/>
  <c r="A567" i="1"/>
  <c r="B567" i="1"/>
  <c r="C567" i="1"/>
  <c r="D567" i="1"/>
  <c r="A568" i="1"/>
  <c r="B568" i="1"/>
  <c r="C568" i="1"/>
  <c r="D568" i="1"/>
  <c r="A569" i="1"/>
  <c r="B569" i="1"/>
  <c r="C569" i="1"/>
  <c r="D569" i="1"/>
  <c r="A570" i="1"/>
  <c r="B570" i="1"/>
  <c r="C570" i="1"/>
  <c r="D570" i="1"/>
  <c r="A571" i="1"/>
  <c r="B571" i="1"/>
  <c r="C571" i="1"/>
  <c r="D571" i="1"/>
  <c r="A572" i="1"/>
  <c r="B572" i="1"/>
  <c r="C572" i="1"/>
  <c r="D572" i="1"/>
  <c r="A573" i="1"/>
  <c r="B573" i="1"/>
  <c r="C573" i="1"/>
  <c r="D573" i="1"/>
  <c r="A574" i="1"/>
  <c r="B574" i="1"/>
  <c r="C574" i="1"/>
  <c r="D574" i="1"/>
  <c r="A575" i="1"/>
  <c r="B575" i="1"/>
  <c r="C575" i="1"/>
  <c r="D575" i="1"/>
  <c r="A576" i="1"/>
  <c r="B576" i="1"/>
  <c r="C576" i="1"/>
  <c r="D576" i="1"/>
  <c r="A577" i="1"/>
  <c r="B577" i="1"/>
  <c r="C577" i="1"/>
  <c r="D577" i="1"/>
  <c r="A578" i="1"/>
  <c r="B578" i="1"/>
  <c r="C578" i="1"/>
  <c r="D578" i="1"/>
  <c r="A579" i="1"/>
  <c r="B579" i="1"/>
  <c r="C579" i="1"/>
  <c r="D579" i="1"/>
  <c r="A580" i="1"/>
  <c r="B580" i="1"/>
  <c r="C580" i="1"/>
  <c r="D580" i="1"/>
  <c r="A581" i="1"/>
  <c r="B581" i="1"/>
  <c r="C581" i="1"/>
  <c r="D581" i="1"/>
  <c r="A582" i="1"/>
  <c r="B582" i="1"/>
  <c r="C582" i="1"/>
  <c r="D582" i="1"/>
  <c r="A583" i="1"/>
  <c r="B583" i="1"/>
  <c r="C583" i="1"/>
  <c r="D583" i="1"/>
  <c r="A584" i="1"/>
  <c r="B584" i="1"/>
  <c r="C584" i="1"/>
  <c r="D584" i="1"/>
  <c r="A585" i="1"/>
  <c r="B585" i="1"/>
  <c r="C585" i="1"/>
  <c r="D585" i="1"/>
  <c r="A586" i="1"/>
  <c r="B586" i="1"/>
  <c r="C586" i="1"/>
  <c r="D586" i="1"/>
  <c r="A587" i="1"/>
  <c r="B587" i="1"/>
  <c r="C587" i="1"/>
  <c r="D587" i="1"/>
  <c r="A588" i="1"/>
  <c r="B588" i="1"/>
  <c r="C588" i="1"/>
  <c r="D588" i="1"/>
  <c r="A589" i="1"/>
  <c r="B589" i="1"/>
  <c r="C589" i="1"/>
  <c r="D589" i="1"/>
  <c r="A590" i="1"/>
  <c r="B590" i="1"/>
  <c r="C590" i="1"/>
  <c r="D590" i="1"/>
  <c r="A591" i="1"/>
  <c r="B591" i="1"/>
  <c r="C591" i="1"/>
  <c r="D591" i="1"/>
  <c r="A592" i="1"/>
  <c r="B592" i="1"/>
  <c r="C592" i="1"/>
  <c r="D592" i="1"/>
  <c r="A593" i="1"/>
  <c r="B593" i="1"/>
  <c r="C593" i="1"/>
  <c r="D593" i="1"/>
  <c r="A594" i="1"/>
  <c r="B594" i="1"/>
  <c r="C594" i="1"/>
  <c r="D594" i="1"/>
  <c r="A595" i="1"/>
  <c r="B595" i="1"/>
  <c r="C595" i="1"/>
  <c r="D595" i="1"/>
  <c r="A596" i="1"/>
  <c r="B596" i="1"/>
  <c r="C596" i="1"/>
  <c r="D596" i="1"/>
  <c r="A597" i="1"/>
  <c r="B597" i="1"/>
  <c r="C597" i="1"/>
  <c r="D597" i="1"/>
  <c r="A598" i="1"/>
  <c r="B598" i="1"/>
  <c r="C598" i="1"/>
  <c r="D598" i="1"/>
  <c r="A599" i="1"/>
  <c r="B599" i="1"/>
  <c r="C599" i="1"/>
  <c r="D599" i="1"/>
  <c r="A600" i="1"/>
  <c r="B600" i="1"/>
  <c r="C600" i="1"/>
  <c r="D600" i="1"/>
  <c r="A601" i="1"/>
  <c r="B601" i="1"/>
  <c r="C601" i="1"/>
  <c r="D601" i="1"/>
  <c r="A602" i="1"/>
  <c r="B602" i="1"/>
  <c r="C602" i="1"/>
  <c r="D602" i="1"/>
  <c r="A603" i="1"/>
  <c r="B603" i="1"/>
  <c r="C603" i="1"/>
  <c r="D603" i="1"/>
  <c r="A604" i="1"/>
  <c r="B604" i="1"/>
  <c r="C604" i="1"/>
  <c r="D604" i="1"/>
  <c r="A605" i="1"/>
  <c r="B605" i="1"/>
  <c r="C605" i="1"/>
  <c r="D605" i="1"/>
  <c r="A606" i="1"/>
  <c r="B606" i="1"/>
  <c r="C606" i="1"/>
  <c r="D606" i="1"/>
  <c r="A607" i="1"/>
  <c r="B607" i="1"/>
  <c r="C607" i="1"/>
  <c r="D607" i="1"/>
  <c r="A608" i="1"/>
  <c r="B608" i="1"/>
  <c r="C608" i="1"/>
  <c r="D608" i="1"/>
  <c r="A609" i="1"/>
  <c r="B609" i="1"/>
  <c r="C609" i="1"/>
  <c r="D609" i="1"/>
  <c r="A610" i="1"/>
  <c r="B610" i="1"/>
  <c r="C610" i="1"/>
  <c r="D610" i="1"/>
  <c r="A611" i="1"/>
  <c r="B611" i="1"/>
  <c r="C611" i="1"/>
  <c r="D611" i="1"/>
  <c r="A612" i="1"/>
  <c r="B612" i="1"/>
  <c r="C612" i="1"/>
  <c r="D612" i="1"/>
  <c r="A613" i="1"/>
  <c r="B613" i="1"/>
  <c r="C613" i="1"/>
  <c r="D613" i="1"/>
  <c r="A614" i="1"/>
  <c r="B614" i="1"/>
  <c r="C614" i="1"/>
  <c r="D614" i="1"/>
  <c r="A615" i="1"/>
  <c r="B615" i="1"/>
  <c r="C615" i="1"/>
  <c r="D615" i="1"/>
  <c r="A616" i="1"/>
  <c r="B616" i="1"/>
  <c r="C616" i="1"/>
  <c r="D616" i="1"/>
  <c r="A617" i="1"/>
  <c r="B617" i="1"/>
  <c r="C617" i="1"/>
  <c r="D617" i="1"/>
  <c r="A618" i="1"/>
  <c r="B618" i="1"/>
  <c r="C618" i="1"/>
  <c r="D618" i="1"/>
  <c r="A619" i="1"/>
  <c r="B619" i="1"/>
  <c r="C619" i="1"/>
  <c r="D619" i="1"/>
  <c r="A620" i="1"/>
  <c r="B620" i="1"/>
  <c r="C620" i="1"/>
  <c r="D620" i="1"/>
  <c r="A621" i="1"/>
  <c r="B621" i="1"/>
  <c r="C621" i="1"/>
  <c r="D621" i="1"/>
  <c r="A622" i="1"/>
  <c r="B622" i="1"/>
  <c r="C622" i="1"/>
  <c r="D622" i="1"/>
  <c r="A623" i="1"/>
  <c r="B623" i="1"/>
  <c r="C623" i="1"/>
  <c r="D623" i="1"/>
  <c r="A624" i="1"/>
  <c r="B624" i="1"/>
  <c r="C624" i="1"/>
  <c r="D624" i="1"/>
  <c r="A625" i="1"/>
  <c r="B625" i="1"/>
  <c r="C625" i="1"/>
  <c r="D625" i="1"/>
  <c r="A626" i="1"/>
  <c r="B626" i="1"/>
  <c r="C626" i="1"/>
  <c r="D626" i="1"/>
  <c r="A627" i="1"/>
  <c r="B627" i="1"/>
  <c r="C627" i="1"/>
  <c r="D627" i="1"/>
  <c r="A628" i="1"/>
  <c r="B628" i="1"/>
  <c r="C628" i="1"/>
  <c r="D628" i="1"/>
  <c r="A629" i="1"/>
  <c r="B629" i="1"/>
  <c r="C629" i="1"/>
  <c r="D629" i="1"/>
  <c r="A630" i="1"/>
  <c r="B630" i="1"/>
  <c r="C630" i="1"/>
  <c r="D630" i="1"/>
  <c r="A631" i="1"/>
  <c r="B631" i="1"/>
  <c r="C631" i="1"/>
  <c r="D631" i="1"/>
  <c r="A632" i="1"/>
  <c r="B632" i="1"/>
  <c r="C632" i="1"/>
  <c r="D632" i="1"/>
  <c r="A633" i="1"/>
  <c r="B633" i="1"/>
  <c r="C633" i="1"/>
  <c r="D633" i="1"/>
  <c r="A634" i="1"/>
  <c r="B634" i="1"/>
  <c r="C634" i="1"/>
  <c r="D634" i="1"/>
  <c r="A635" i="1"/>
  <c r="B635" i="1"/>
  <c r="C635" i="1"/>
  <c r="D635" i="1"/>
  <c r="A636" i="1"/>
  <c r="B636" i="1"/>
  <c r="C636" i="1"/>
  <c r="D636" i="1"/>
  <c r="A637" i="1"/>
  <c r="B637" i="1"/>
  <c r="C637" i="1"/>
  <c r="D637" i="1"/>
  <c r="A638" i="1"/>
  <c r="B638" i="1"/>
  <c r="C638" i="1"/>
  <c r="D638" i="1"/>
  <c r="A639" i="1"/>
  <c r="B639" i="1"/>
  <c r="C639" i="1"/>
  <c r="D639" i="1"/>
  <c r="A640" i="1"/>
  <c r="B640" i="1"/>
  <c r="C640" i="1"/>
  <c r="D640" i="1"/>
  <c r="A641" i="1"/>
  <c r="B641" i="1"/>
  <c r="C641" i="1"/>
  <c r="D641" i="1"/>
  <c r="A642" i="1"/>
  <c r="B642" i="1"/>
  <c r="C642" i="1"/>
  <c r="D642" i="1"/>
  <c r="A643" i="1"/>
  <c r="B643" i="1"/>
  <c r="C643" i="1"/>
  <c r="D643" i="1"/>
  <c r="A644" i="1"/>
  <c r="B644" i="1"/>
  <c r="C644" i="1"/>
  <c r="D644" i="1"/>
  <c r="A645" i="1"/>
  <c r="B645" i="1"/>
  <c r="C645" i="1"/>
  <c r="D645" i="1"/>
  <c r="A646" i="1"/>
  <c r="B646" i="1"/>
  <c r="C646" i="1"/>
  <c r="D646" i="1"/>
  <c r="A647" i="1"/>
  <c r="B647" i="1"/>
  <c r="C647" i="1"/>
  <c r="D647" i="1"/>
  <c r="A648" i="1"/>
  <c r="B648" i="1"/>
  <c r="C648" i="1"/>
  <c r="D648" i="1"/>
  <c r="A649" i="1"/>
  <c r="B649" i="1"/>
  <c r="C649" i="1"/>
  <c r="D649" i="1"/>
  <c r="A650" i="1"/>
  <c r="B650" i="1"/>
  <c r="C650" i="1"/>
  <c r="D650" i="1"/>
  <c r="A651" i="1"/>
  <c r="B651" i="1"/>
  <c r="C651" i="1"/>
  <c r="D651" i="1"/>
  <c r="A652" i="1"/>
  <c r="B652" i="1"/>
  <c r="C652" i="1"/>
  <c r="D652" i="1"/>
  <c r="A653" i="1"/>
  <c r="B653" i="1"/>
  <c r="C653" i="1"/>
  <c r="D653" i="1"/>
  <c r="A654" i="1"/>
  <c r="B654" i="1"/>
  <c r="C654" i="1"/>
  <c r="D654" i="1"/>
  <c r="A655" i="1"/>
  <c r="B655" i="1"/>
  <c r="C655" i="1"/>
  <c r="D655" i="1"/>
  <c r="A656" i="1"/>
  <c r="B656" i="1"/>
  <c r="C656" i="1"/>
  <c r="D656" i="1"/>
  <c r="A657" i="1"/>
  <c r="B657" i="1"/>
  <c r="C657" i="1"/>
  <c r="D657" i="1"/>
  <c r="A658" i="1"/>
  <c r="B658" i="1"/>
  <c r="C658" i="1"/>
  <c r="D658" i="1"/>
  <c r="A659" i="1"/>
  <c r="B659" i="1"/>
  <c r="C659" i="1"/>
  <c r="D659" i="1"/>
  <c r="A660" i="1"/>
  <c r="B660" i="1"/>
  <c r="C660" i="1"/>
  <c r="D660" i="1"/>
  <c r="A661" i="1"/>
  <c r="B661" i="1"/>
  <c r="C661" i="1"/>
  <c r="D661" i="1"/>
  <c r="A662" i="1"/>
  <c r="B662" i="1"/>
  <c r="C662" i="1"/>
  <c r="D662" i="1"/>
  <c r="A663" i="1"/>
  <c r="B663" i="1"/>
  <c r="C663" i="1"/>
  <c r="D663" i="1"/>
  <c r="A664" i="1"/>
  <c r="B664" i="1"/>
  <c r="C664" i="1"/>
  <c r="D664" i="1"/>
  <c r="A665" i="1"/>
  <c r="B665" i="1"/>
  <c r="C665" i="1"/>
  <c r="D665" i="1"/>
  <c r="A666" i="1"/>
  <c r="B666" i="1"/>
  <c r="C666" i="1"/>
  <c r="D666" i="1"/>
  <c r="A667" i="1"/>
  <c r="B667" i="1"/>
  <c r="C667" i="1"/>
  <c r="D667" i="1"/>
  <c r="A668" i="1"/>
  <c r="B668" i="1"/>
  <c r="C668" i="1"/>
  <c r="D668" i="1"/>
  <c r="A669" i="1"/>
  <c r="B669" i="1"/>
  <c r="C669" i="1"/>
  <c r="D669" i="1"/>
  <c r="A670" i="1"/>
  <c r="B670" i="1"/>
  <c r="C670" i="1"/>
  <c r="D670" i="1"/>
  <c r="A671" i="1"/>
  <c r="B671" i="1"/>
  <c r="C671" i="1"/>
  <c r="D671" i="1"/>
  <c r="A672" i="1"/>
  <c r="B672" i="1"/>
  <c r="C672" i="1"/>
  <c r="D672" i="1"/>
  <c r="A673" i="1"/>
  <c r="B673" i="1"/>
  <c r="C673" i="1"/>
  <c r="D673" i="1"/>
  <c r="A674" i="1"/>
  <c r="B674" i="1"/>
  <c r="C674" i="1"/>
  <c r="D674" i="1"/>
  <c r="A675" i="1"/>
  <c r="B675" i="1"/>
  <c r="C675" i="1"/>
  <c r="D675" i="1"/>
  <c r="A676" i="1"/>
  <c r="B676" i="1"/>
  <c r="C676" i="1"/>
  <c r="D676" i="1"/>
  <c r="A677" i="1"/>
  <c r="B677" i="1"/>
  <c r="C677" i="1"/>
  <c r="D677" i="1"/>
  <c r="A678" i="1"/>
  <c r="B678" i="1"/>
  <c r="C678" i="1"/>
  <c r="D678" i="1"/>
  <c r="A679" i="1"/>
  <c r="B679" i="1"/>
  <c r="C679" i="1"/>
  <c r="D679" i="1"/>
  <c r="A680" i="1"/>
  <c r="B680" i="1"/>
  <c r="C680" i="1"/>
  <c r="D680" i="1"/>
  <c r="A681" i="1"/>
  <c r="B681" i="1"/>
  <c r="C681" i="1"/>
  <c r="D681" i="1"/>
  <c r="A682" i="1"/>
  <c r="B682" i="1"/>
  <c r="C682" i="1"/>
  <c r="D682" i="1"/>
  <c r="A683" i="1"/>
  <c r="B683" i="1"/>
  <c r="C683" i="1"/>
  <c r="D683" i="1"/>
  <c r="A684" i="1"/>
  <c r="B684" i="1"/>
  <c r="C684" i="1"/>
  <c r="D684" i="1"/>
  <c r="A685" i="1"/>
  <c r="B685" i="1"/>
  <c r="C685" i="1"/>
  <c r="D685" i="1"/>
  <c r="A686" i="1"/>
  <c r="B686" i="1"/>
  <c r="C686" i="1"/>
  <c r="D686" i="1"/>
  <c r="A687" i="1"/>
  <c r="B687" i="1"/>
  <c r="C687" i="1"/>
  <c r="D687" i="1"/>
  <c r="A688" i="1"/>
  <c r="B688" i="1"/>
  <c r="C688" i="1"/>
  <c r="D688" i="1"/>
  <c r="A689" i="1"/>
  <c r="B689" i="1"/>
  <c r="C689" i="1"/>
  <c r="D689" i="1"/>
  <c r="A690" i="1"/>
  <c r="B690" i="1"/>
  <c r="C690" i="1"/>
  <c r="D690" i="1"/>
  <c r="A691" i="1"/>
  <c r="B691" i="1"/>
  <c r="C691" i="1"/>
  <c r="D691" i="1"/>
  <c r="A692" i="1"/>
  <c r="B692" i="1"/>
  <c r="C692" i="1"/>
  <c r="D692" i="1"/>
  <c r="A693" i="1"/>
  <c r="B693" i="1"/>
  <c r="C693" i="1"/>
  <c r="D693" i="1"/>
  <c r="A694" i="1"/>
  <c r="B694" i="1"/>
  <c r="C694" i="1"/>
  <c r="D694" i="1"/>
  <c r="A695" i="1"/>
  <c r="B695" i="1"/>
  <c r="C695" i="1"/>
  <c r="D695" i="1"/>
  <c r="A696" i="1"/>
  <c r="B696" i="1"/>
  <c r="C696" i="1"/>
  <c r="D696" i="1"/>
  <c r="A697" i="1"/>
  <c r="B697" i="1"/>
  <c r="C697" i="1"/>
  <c r="D697" i="1"/>
  <c r="A698" i="1"/>
  <c r="B698" i="1"/>
  <c r="C698" i="1"/>
  <c r="D698" i="1"/>
  <c r="A699" i="1"/>
  <c r="B699" i="1"/>
  <c r="C699" i="1"/>
  <c r="D699" i="1"/>
  <c r="A700" i="1"/>
  <c r="B700" i="1"/>
  <c r="C700" i="1"/>
  <c r="D700" i="1"/>
  <c r="A701" i="1"/>
  <c r="B701" i="1"/>
  <c r="C701" i="1"/>
  <c r="D701" i="1"/>
  <c r="A702" i="1"/>
  <c r="B702" i="1"/>
  <c r="C702" i="1"/>
  <c r="D702" i="1"/>
  <c r="A703" i="1"/>
  <c r="B703" i="1"/>
  <c r="C703" i="1"/>
  <c r="D703" i="1"/>
  <c r="A704" i="1"/>
  <c r="B704" i="1"/>
  <c r="C704" i="1"/>
  <c r="D704" i="1"/>
  <c r="A705" i="1"/>
  <c r="B705" i="1"/>
  <c r="C705" i="1"/>
  <c r="D705" i="1"/>
  <c r="A706" i="1"/>
  <c r="B706" i="1"/>
  <c r="C706" i="1"/>
  <c r="D706" i="1"/>
  <c r="A707" i="1"/>
  <c r="B707" i="1"/>
  <c r="C707" i="1"/>
  <c r="D707" i="1"/>
  <c r="A708" i="1"/>
  <c r="B708" i="1"/>
  <c r="C708" i="1"/>
  <c r="D708" i="1"/>
  <c r="A709" i="1"/>
  <c r="B709" i="1"/>
  <c r="C709" i="1"/>
  <c r="D709" i="1"/>
  <c r="A710" i="1"/>
  <c r="B710" i="1"/>
  <c r="C710" i="1"/>
  <c r="D710" i="1"/>
  <c r="A711" i="1"/>
  <c r="B711" i="1"/>
  <c r="C711" i="1"/>
  <c r="D711" i="1"/>
  <c r="A712" i="1"/>
  <c r="B712" i="1"/>
  <c r="C712" i="1"/>
  <c r="D712" i="1"/>
  <c r="A713" i="1"/>
  <c r="B713" i="1"/>
  <c r="C713" i="1"/>
  <c r="D713" i="1"/>
  <c r="A714" i="1"/>
  <c r="B714" i="1"/>
  <c r="C714" i="1"/>
  <c r="D714" i="1"/>
  <c r="A715" i="1"/>
  <c r="B715" i="1"/>
  <c r="C715" i="1"/>
  <c r="D715" i="1"/>
  <c r="A716" i="1"/>
  <c r="B716" i="1"/>
  <c r="C716" i="1"/>
  <c r="D716" i="1"/>
  <c r="A717" i="1"/>
  <c r="B717" i="1"/>
  <c r="C717" i="1"/>
  <c r="D717" i="1"/>
  <c r="A718" i="1"/>
  <c r="B718" i="1"/>
  <c r="C718" i="1"/>
  <c r="D718" i="1"/>
  <c r="A719" i="1"/>
  <c r="B719" i="1"/>
  <c r="C719" i="1"/>
  <c r="D719" i="1"/>
  <c r="A720" i="1"/>
  <c r="B720" i="1"/>
  <c r="C720" i="1"/>
  <c r="D720" i="1"/>
  <c r="A721" i="1"/>
  <c r="B721" i="1"/>
  <c r="C721" i="1"/>
  <c r="D721" i="1"/>
  <c r="A722" i="1"/>
  <c r="B722" i="1"/>
  <c r="C722" i="1"/>
  <c r="D722" i="1"/>
  <c r="A723" i="1"/>
  <c r="B723" i="1"/>
  <c r="C723" i="1"/>
  <c r="D723" i="1"/>
  <c r="A724" i="1"/>
  <c r="B724" i="1"/>
  <c r="C724" i="1"/>
  <c r="D724" i="1"/>
  <c r="A725" i="1"/>
  <c r="B725" i="1"/>
  <c r="C725" i="1"/>
  <c r="D725" i="1"/>
  <c r="A726" i="1"/>
  <c r="B726" i="1"/>
  <c r="C726" i="1"/>
  <c r="D726" i="1"/>
  <c r="A727" i="1"/>
  <c r="B727" i="1"/>
  <c r="C727" i="1"/>
  <c r="D727" i="1"/>
  <c r="A728" i="1"/>
  <c r="B728" i="1"/>
  <c r="C728" i="1"/>
  <c r="D728" i="1"/>
  <c r="A729" i="1"/>
  <c r="B729" i="1"/>
  <c r="C729" i="1"/>
  <c r="D729" i="1"/>
  <c r="A730" i="1"/>
  <c r="B730" i="1"/>
  <c r="C730" i="1"/>
  <c r="D730" i="1"/>
  <c r="A731" i="1"/>
  <c r="B731" i="1"/>
  <c r="C731" i="1"/>
  <c r="D731" i="1"/>
  <c r="A732" i="1"/>
  <c r="B732" i="1"/>
  <c r="C732" i="1"/>
  <c r="D732" i="1"/>
  <c r="A733" i="1"/>
  <c r="B733" i="1"/>
  <c r="C733" i="1"/>
  <c r="D733" i="1"/>
  <c r="A734" i="1"/>
  <c r="B734" i="1"/>
  <c r="C734" i="1"/>
  <c r="D734" i="1"/>
  <c r="A735" i="1"/>
  <c r="B735" i="1"/>
  <c r="C735" i="1"/>
  <c r="D735" i="1"/>
  <c r="A736" i="1"/>
  <c r="B736" i="1"/>
  <c r="C736" i="1"/>
  <c r="D736" i="1"/>
  <c r="A737" i="1"/>
  <c r="B737" i="1"/>
  <c r="C737" i="1"/>
  <c r="D737" i="1"/>
  <c r="A738" i="1"/>
  <c r="B738" i="1"/>
  <c r="C738" i="1"/>
  <c r="D738" i="1"/>
  <c r="A739" i="1"/>
  <c r="B739" i="1"/>
  <c r="C739" i="1"/>
  <c r="D739" i="1"/>
  <c r="A740" i="1"/>
  <c r="B740" i="1"/>
  <c r="C740" i="1"/>
  <c r="D740" i="1"/>
  <c r="A741" i="1"/>
  <c r="B741" i="1"/>
  <c r="C741" i="1"/>
  <c r="D741" i="1"/>
  <c r="A742" i="1"/>
  <c r="B742" i="1"/>
  <c r="C742" i="1"/>
  <c r="D742" i="1"/>
  <c r="A743" i="1"/>
  <c r="B743" i="1"/>
  <c r="C743" i="1"/>
  <c r="D743" i="1"/>
  <c r="A744" i="1"/>
  <c r="B744" i="1"/>
  <c r="C744" i="1"/>
  <c r="D744" i="1"/>
  <c r="A745" i="1"/>
  <c r="B745" i="1"/>
  <c r="C745" i="1"/>
  <c r="D745" i="1"/>
  <c r="A746" i="1"/>
  <c r="B746" i="1"/>
  <c r="C746" i="1"/>
  <c r="D746" i="1"/>
  <c r="A747" i="1"/>
  <c r="B747" i="1"/>
  <c r="C747" i="1"/>
  <c r="D747" i="1"/>
  <c r="A748" i="1"/>
  <c r="B748" i="1"/>
  <c r="C748" i="1"/>
  <c r="D748" i="1"/>
  <c r="A749" i="1"/>
  <c r="B749" i="1"/>
  <c r="C749" i="1"/>
  <c r="D749" i="1"/>
  <c r="A750" i="1"/>
  <c r="B750" i="1"/>
  <c r="C750" i="1"/>
  <c r="D750" i="1"/>
  <c r="A751" i="1"/>
  <c r="B751" i="1"/>
  <c r="C751" i="1"/>
  <c r="D751" i="1"/>
  <c r="A752" i="1"/>
  <c r="B752" i="1"/>
  <c r="C752" i="1"/>
  <c r="D752" i="1"/>
  <c r="A753" i="1"/>
  <c r="B753" i="1"/>
  <c r="C753" i="1"/>
  <c r="D753" i="1"/>
  <c r="A754" i="1"/>
  <c r="B754" i="1"/>
  <c r="C754" i="1"/>
  <c r="D754" i="1"/>
  <c r="A755" i="1"/>
  <c r="B755" i="1"/>
  <c r="C755" i="1"/>
  <c r="D755" i="1"/>
  <c r="A756" i="1"/>
  <c r="B756" i="1"/>
  <c r="C756" i="1"/>
  <c r="D756" i="1"/>
  <c r="A757" i="1"/>
  <c r="B757" i="1"/>
  <c r="C757" i="1"/>
  <c r="D757" i="1"/>
  <c r="A758" i="1"/>
  <c r="B758" i="1"/>
  <c r="C758" i="1"/>
  <c r="D758" i="1"/>
  <c r="A759" i="1"/>
  <c r="B759" i="1"/>
  <c r="C759" i="1"/>
  <c r="D759" i="1"/>
  <c r="A760" i="1"/>
  <c r="B760" i="1"/>
  <c r="C760" i="1"/>
  <c r="D760" i="1"/>
  <c r="A761" i="1"/>
  <c r="B761" i="1"/>
  <c r="C761" i="1"/>
  <c r="D761" i="1"/>
  <c r="A762" i="1"/>
  <c r="B762" i="1"/>
  <c r="C762" i="1"/>
  <c r="D762" i="1"/>
  <c r="A763" i="1"/>
  <c r="B763" i="1"/>
  <c r="C763" i="1"/>
  <c r="D763" i="1"/>
  <c r="A764" i="1"/>
  <c r="B764" i="1"/>
  <c r="C764" i="1"/>
  <c r="D764" i="1"/>
  <c r="A765" i="1"/>
  <c r="B765" i="1"/>
  <c r="C765" i="1"/>
  <c r="D765" i="1"/>
  <c r="A766" i="1"/>
  <c r="B766" i="1"/>
  <c r="C766" i="1"/>
  <c r="D766" i="1"/>
  <c r="A767" i="1"/>
  <c r="B767" i="1"/>
  <c r="C767" i="1"/>
  <c r="D767" i="1"/>
  <c r="A768" i="1"/>
  <c r="B768" i="1"/>
  <c r="C768" i="1"/>
  <c r="D768" i="1"/>
  <c r="A769" i="1"/>
  <c r="B769" i="1"/>
  <c r="C769" i="1"/>
  <c r="D769" i="1"/>
  <c r="A770" i="1"/>
  <c r="B770" i="1"/>
  <c r="C770" i="1"/>
  <c r="D770" i="1"/>
  <c r="A771" i="1"/>
  <c r="B771" i="1"/>
  <c r="C771" i="1"/>
  <c r="D771" i="1"/>
  <c r="A772" i="1"/>
  <c r="B772" i="1"/>
  <c r="C772" i="1"/>
  <c r="D772" i="1"/>
  <c r="A773" i="1"/>
  <c r="B773" i="1"/>
  <c r="C773" i="1"/>
  <c r="D773" i="1"/>
  <c r="A774" i="1"/>
  <c r="B774" i="1"/>
  <c r="C774" i="1"/>
  <c r="D774" i="1"/>
  <c r="A775" i="1"/>
  <c r="B775" i="1"/>
  <c r="C775" i="1"/>
  <c r="D775" i="1"/>
  <c r="A776" i="1"/>
  <c r="B776" i="1"/>
  <c r="C776" i="1"/>
  <c r="D776" i="1"/>
  <c r="A777" i="1"/>
  <c r="B777" i="1"/>
  <c r="C777" i="1"/>
  <c r="D777" i="1"/>
  <c r="A778" i="1"/>
  <c r="B778" i="1"/>
  <c r="C778" i="1"/>
  <c r="D778" i="1"/>
  <c r="A779" i="1"/>
  <c r="B779" i="1"/>
  <c r="C779" i="1"/>
  <c r="D779" i="1"/>
  <c r="A780" i="1"/>
  <c r="B780" i="1"/>
  <c r="C780" i="1"/>
  <c r="D780" i="1"/>
  <c r="A781" i="1"/>
  <c r="B781" i="1"/>
  <c r="C781" i="1"/>
  <c r="D781" i="1"/>
  <c r="A782" i="1"/>
  <c r="B782" i="1"/>
  <c r="C782" i="1"/>
  <c r="D782" i="1"/>
  <c r="A783" i="1"/>
  <c r="B783" i="1"/>
  <c r="C783" i="1"/>
  <c r="D783" i="1"/>
  <c r="A784" i="1"/>
  <c r="B784" i="1"/>
  <c r="C784" i="1"/>
  <c r="D784" i="1"/>
  <c r="A785" i="1"/>
  <c r="B785" i="1"/>
  <c r="C785" i="1"/>
  <c r="D785" i="1"/>
  <c r="A786" i="1"/>
  <c r="B786" i="1"/>
  <c r="C786" i="1"/>
  <c r="D786" i="1"/>
  <c r="A787" i="1"/>
  <c r="B787" i="1"/>
  <c r="C787" i="1"/>
  <c r="D787" i="1"/>
  <c r="A788" i="1"/>
  <c r="B788" i="1"/>
  <c r="C788" i="1"/>
  <c r="D788" i="1"/>
  <c r="A789" i="1"/>
  <c r="B789" i="1"/>
  <c r="C789" i="1"/>
  <c r="D789" i="1"/>
  <c r="A790" i="1"/>
  <c r="B790" i="1"/>
  <c r="C790" i="1"/>
  <c r="D790" i="1"/>
  <c r="A791" i="1"/>
  <c r="B791" i="1"/>
  <c r="C791" i="1"/>
  <c r="D791" i="1"/>
  <c r="S438" i="10" l="1"/>
  <c r="T438" i="10"/>
  <c r="S439" i="10"/>
  <c r="T439" i="10"/>
  <c r="S440" i="10"/>
  <c r="T440" i="10"/>
  <c r="S441" i="10"/>
  <c r="T441" i="10"/>
  <c r="S442" i="10"/>
  <c r="T442" i="10"/>
  <c r="S443" i="10"/>
  <c r="T443" i="10"/>
  <c r="S444" i="10"/>
  <c r="T444" i="10"/>
  <c r="S445" i="10"/>
  <c r="T445" i="10"/>
  <c r="S446" i="10"/>
  <c r="T446" i="10"/>
  <c r="S447" i="10"/>
  <c r="T447" i="10"/>
  <c r="S448" i="10"/>
  <c r="T448" i="10"/>
  <c r="S449" i="10"/>
  <c r="T449" i="10"/>
  <c r="S450" i="10"/>
  <c r="T450" i="10"/>
  <c r="S451" i="10"/>
  <c r="T451" i="10"/>
  <c r="S452" i="10"/>
  <c r="T452" i="10"/>
  <c r="S453" i="10"/>
  <c r="T453" i="10"/>
  <c r="S454" i="10"/>
  <c r="T454" i="10"/>
  <c r="S455" i="10"/>
  <c r="T455" i="10"/>
  <c r="S456" i="10"/>
  <c r="T456" i="10"/>
  <c r="S457" i="10"/>
  <c r="T457" i="10"/>
  <c r="S458" i="10"/>
  <c r="T458" i="10"/>
  <c r="S459" i="10"/>
  <c r="T459" i="10"/>
  <c r="S460" i="10"/>
  <c r="T460" i="10"/>
  <c r="S461" i="10"/>
  <c r="T461" i="10"/>
  <c r="S462" i="10"/>
  <c r="T462" i="10"/>
  <c r="S463" i="10"/>
  <c r="T463" i="10"/>
  <c r="S464" i="10"/>
  <c r="T464" i="10"/>
  <c r="S465" i="10"/>
  <c r="T465" i="10"/>
  <c r="S466" i="10"/>
  <c r="T466" i="10"/>
  <c r="S467" i="10"/>
  <c r="T467" i="10"/>
  <c r="S468" i="10"/>
  <c r="T468" i="10"/>
  <c r="S469" i="10"/>
  <c r="T469" i="10"/>
  <c r="S470" i="10"/>
  <c r="T470" i="10"/>
  <c r="S471" i="10"/>
  <c r="T471" i="10"/>
  <c r="S472" i="10"/>
  <c r="T472" i="10"/>
  <c r="S473" i="10"/>
  <c r="T473" i="10"/>
  <c r="S474" i="10"/>
  <c r="T474" i="10"/>
  <c r="S475" i="10"/>
  <c r="T475" i="10"/>
  <c r="S476" i="10"/>
  <c r="T476" i="10"/>
  <c r="S477" i="10"/>
  <c r="T477" i="10"/>
  <c r="S478" i="10"/>
  <c r="T478" i="10"/>
  <c r="S479" i="10"/>
  <c r="T479" i="10"/>
  <c r="S480" i="10"/>
  <c r="T480" i="10"/>
  <c r="S481" i="10"/>
  <c r="T481" i="10"/>
  <c r="S482" i="10"/>
  <c r="T482" i="10"/>
  <c r="S483" i="10"/>
  <c r="T483" i="10"/>
  <c r="S484" i="10"/>
  <c r="T484" i="10"/>
  <c r="S485" i="10"/>
  <c r="T485" i="10"/>
  <c r="S486" i="10"/>
  <c r="T486" i="10"/>
  <c r="S487" i="10"/>
  <c r="T487" i="10"/>
  <c r="S488" i="10"/>
  <c r="T488" i="10"/>
  <c r="S489" i="10"/>
  <c r="T489" i="10"/>
  <c r="S490" i="10"/>
  <c r="T490" i="10"/>
  <c r="S491" i="10"/>
  <c r="T491" i="10"/>
  <c r="S492" i="10"/>
  <c r="T492" i="10"/>
  <c r="S493" i="10"/>
  <c r="T493" i="10"/>
  <c r="S494" i="10"/>
  <c r="T494" i="10"/>
  <c r="S495" i="10"/>
  <c r="T495" i="10"/>
  <c r="S496" i="10"/>
  <c r="T496" i="10"/>
  <c r="S497" i="10"/>
  <c r="T497" i="10"/>
  <c r="S498" i="10"/>
  <c r="T498" i="10"/>
  <c r="S499" i="10"/>
  <c r="T499" i="10"/>
  <c r="S500" i="10"/>
  <c r="T500" i="10"/>
  <c r="S501" i="10"/>
  <c r="T501" i="10"/>
  <c r="S502" i="10"/>
  <c r="T502" i="10"/>
  <c r="S503" i="10"/>
  <c r="T503" i="10"/>
  <c r="S504" i="10"/>
  <c r="T504" i="10"/>
  <c r="S505" i="10"/>
  <c r="T505" i="10"/>
  <c r="S506" i="10"/>
  <c r="T506" i="10"/>
  <c r="S507" i="10"/>
  <c r="T507" i="10"/>
  <c r="S508" i="10"/>
  <c r="T508" i="10"/>
  <c r="S509" i="10"/>
  <c r="T509" i="10"/>
  <c r="S510" i="10"/>
  <c r="T510" i="10"/>
  <c r="S511" i="10"/>
  <c r="X511" i="10" s="1"/>
  <c r="T511" i="10"/>
  <c r="S512" i="10"/>
  <c r="T512" i="10"/>
  <c r="S513" i="10"/>
  <c r="T513" i="10"/>
  <c r="S514" i="10"/>
  <c r="X514" i="10" s="1"/>
  <c r="V514" i="10" s="1"/>
  <c r="T514" i="10"/>
  <c r="W514" i="10"/>
  <c r="U514" i="10" s="1"/>
  <c r="S515" i="10"/>
  <c r="T515" i="10"/>
  <c r="S516" i="10"/>
  <c r="T516" i="10"/>
  <c r="S517" i="10"/>
  <c r="W517" i="10" s="1"/>
  <c r="T517" i="10"/>
  <c r="S518" i="10"/>
  <c r="X518" i="10" s="1"/>
  <c r="T518" i="10"/>
  <c r="V518" i="10"/>
  <c r="W518" i="10"/>
  <c r="S519" i="10"/>
  <c r="T519" i="10"/>
  <c r="W519" i="10"/>
  <c r="U519" i="10" s="1"/>
  <c r="X519" i="10"/>
  <c r="S520" i="10"/>
  <c r="X520" i="10" s="1"/>
  <c r="T520" i="10"/>
  <c r="W520" i="10"/>
  <c r="U520" i="10" s="1"/>
  <c r="S521" i="10"/>
  <c r="T521" i="10"/>
  <c r="W521" i="10"/>
  <c r="U521" i="10" s="1"/>
  <c r="X521" i="10"/>
  <c r="V521" i="10" s="1"/>
  <c r="S522" i="10"/>
  <c r="X522" i="10" s="1"/>
  <c r="V522" i="10" s="1"/>
  <c r="T522" i="10"/>
  <c r="W522" i="10"/>
  <c r="U522" i="10" s="1"/>
  <c r="S523" i="10"/>
  <c r="T523" i="10"/>
  <c r="S524" i="10"/>
  <c r="T524" i="10"/>
  <c r="S525" i="10"/>
  <c r="W525" i="10" s="1"/>
  <c r="U525" i="10" s="1"/>
  <c r="T525" i="10"/>
  <c r="X525" i="10"/>
  <c r="V525" i="10" s="1"/>
  <c r="S526" i="10"/>
  <c r="T526" i="10"/>
  <c r="S527" i="10"/>
  <c r="W527" i="10" s="1"/>
  <c r="T527" i="10"/>
  <c r="X527" i="10"/>
  <c r="V527" i="10" s="1"/>
  <c r="S528" i="10"/>
  <c r="T528" i="10"/>
  <c r="S529" i="10"/>
  <c r="T529" i="10"/>
  <c r="S530" i="10"/>
  <c r="T530" i="10"/>
  <c r="S531" i="10"/>
  <c r="T531" i="10"/>
  <c r="S532" i="10"/>
  <c r="T532" i="10"/>
  <c r="S533" i="10"/>
  <c r="W533" i="10" s="1"/>
  <c r="T533" i="10"/>
  <c r="S534" i="10"/>
  <c r="X534" i="10" s="1"/>
  <c r="T534" i="10"/>
  <c r="S535" i="10"/>
  <c r="T535" i="10"/>
  <c r="W535" i="10"/>
  <c r="X535" i="10"/>
  <c r="S536" i="10"/>
  <c r="T536" i="10"/>
  <c r="S537" i="10"/>
  <c r="W537" i="10" s="1"/>
  <c r="U537" i="10" s="1"/>
  <c r="T537" i="10"/>
  <c r="S538" i="10"/>
  <c r="X538" i="10" s="1"/>
  <c r="V538" i="10" s="1"/>
  <c r="T538" i="10"/>
  <c r="W538" i="10"/>
  <c r="U538" i="10" s="1"/>
  <c r="S539" i="10"/>
  <c r="T539" i="10"/>
  <c r="S540" i="10"/>
  <c r="T540" i="10"/>
  <c r="S541" i="10"/>
  <c r="T541" i="10"/>
  <c r="S542" i="10"/>
  <c r="T542" i="10"/>
  <c r="S543" i="10"/>
  <c r="W543" i="10" s="1"/>
  <c r="T543" i="10"/>
  <c r="S544" i="10"/>
  <c r="T544" i="10"/>
  <c r="S545" i="10"/>
  <c r="T545" i="10"/>
  <c r="W545" i="10"/>
  <c r="U545" i="10" s="1"/>
  <c r="X545" i="10"/>
  <c r="V545" i="10" s="1"/>
  <c r="S546" i="10"/>
  <c r="X546" i="10" s="1"/>
  <c r="V546" i="10" s="1"/>
  <c r="T546" i="10"/>
  <c r="W546" i="10"/>
  <c r="U546" i="10" s="1"/>
  <c r="S547" i="10"/>
  <c r="T547" i="10"/>
  <c r="S548" i="10"/>
  <c r="T548" i="10"/>
  <c r="S549" i="10"/>
  <c r="W549" i="10" s="1"/>
  <c r="T549" i="10"/>
  <c r="S550" i="10"/>
  <c r="X550" i="10" s="1"/>
  <c r="V550" i="10" s="1"/>
  <c r="T550" i="10"/>
  <c r="S551" i="10"/>
  <c r="W551" i="10" s="1"/>
  <c r="T551" i="10"/>
  <c r="S552" i="10"/>
  <c r="T552" i="10"/>
  <c r="S553" i="10"/>
  <c r="T553" i="10"/>
  <c r="W553" i="10"/>
  <c r="U553" i="10" s="1"/>
  <c r="X553" i="10"/>
  <c r="V553" i="10" s="1"/>
  <c r="S554" i="10"/>
  <c r="X554" i="10" s="1"/>
  <c r="V554" i="10" s="1"/>
  <c r="T554" i="10"/>
  <c r="W554" i="10"/>
  <c r="U554" i="10" s="1"/>
  <c r="S555" i="10"/>
  <c r="T555" i="10"/>
  <c r="S556" i="10"/>
  <c r="T556" i="10"/>
  <c r="S557" i="10"/>
  <c r="W557" i="10" s="1"/>
  <c r="U557" i="10" s="1"/>
  <c r="T557" i="10"/>
  <c r="S558" i="10"/>
  <c r="X558" i="10" s="1"/>
  <c r="T558" i="10"/>
  <c r="S559" i="10"/>
  <c r="W559" i="10" s="1"/>
  <c r="T559" i="10"/>
  <c r="S560" i="10"/>
  <c r="T560" i="10"/>
  <c r="S561" i="10"/>
  <c r="T561" i="10"/>
  <c r="W561" i="10"/>
  <c r="U561" i="10" s="1"/>
  <c r="X561" i="10"/>
  <c r="V561" i="10" s="1"/>
  <c r="S562" i="10"/>
  <c r="X562" i="10" s="1"/>
  <c r="T562" i="10"/>
  <c r="W562" i="10"/>
  <c r="U562" i="10" s="1"/>
  <c r="S563" i="10"/>
  <c r="T563" i="10"/>
  <c r="W563" i="10"/>
  <c r="X563" i="10"/>
  <c r="V563" i="10" s="1"/>
  <c r="S564" i="10"/>
  <c r="X564" i="10" s="1"/>
  <c r="V564" i="10" s="1"/>
  <c r="T564" i="10"/>
  <c r="W564" i="10"/>
  <c r="U564" i="10" s="1"/>
  <c r="S565" i="10"/>
  <c r="T565" i="10"/>
  <c r="S566" i="10"/>
  <c r="T566" i="10"/>
  <c r="S567" i="10"/>
  <c r="W567" i="10" s="1"/>
  <c r="T567" i="10"/>
  <c r="S568" i="10"/>
  <c r="T568" i="10"/>
  <c r="S569" i="10"/>
  <c r="T569" i="10"/>
  <c r="W569" i="10"/>
  <c r="U569" i="10" s="1"/>
  <c r="X569" i="10"/>
  <c r="V569" i="10" s="1"/>
  <c r="S570" i="10"/>
  <c r="X570" i="10" s="1"/>
  <c r="V570" i="10" s="1"/>
  <c r="T570" i="10"/>
  <c r="W570" i="10"/>
  <c r="U570" i="10" s="1"/>
  <c r="S571" i="10"/>
  <c r="T571" i="10"/>
  <c r="S572" i="10"/>
  <c r="T572" i="10"/>
  <c r="S573" i="10"/>
  <c r="W573" i="10" s="1"/>
  <c r="T573" i="10"/>
  <c r="S574" i="10"/>
  <c r="X574" i="10" s="1"/>
  <c r="T574" i="10"/>
  <c r="S575" i="10"/>
  <c r="T575" i="10"/>
  <c r="W575" i="10"/>
  <c r="U575" i="10" s="1"/>
  <c r="X575" i="10"/>
  <c r="S576" i="10"/>
  <c r="T576" i="10"/>
  <c r="S577" i="10"/>
  <c r="W577" i="10" s="1"/>
  <c r="U577" i="10" s="1"/>
  <c r="T577" i="10"/>
  <c r="S578" i="10"/>
  <c r="X578" i="10" s="1"/>
  <c r="V578" i="10" s="1"/>
  <c r="T578" i="10"/>
  <c r="S579" i="10"/>
  <c r="T579" i="10"/>
  <c r="S580" i="10"/>
  <c r="T580" i="10"/>
  <c r="S581" i="10"/>
  <c r="T581" i="10"/>
  <c r="S582" i="10"/>
  <c r="T582" i="10"/>
  <c r="S583" i="10"/>
  <c r="T583" i="10"/>
  <c r="W583" i="10"/>
  <c r="X583" i="10"/>
  <c r="S584" i="10"/>
  <c r="T584" i="10"/>
  <c r="S585" i="10"/>
  <c r="W585" i="10" s="1"/>
  <c r="T585" i="10"/>
  <c r="S586" i="10"/>
  <c r="T586" i="10"/>
  <c r="S587" i="10"/>
  <c r="T587" i="10"/>
  <c r="W587" i="10"/>
  <c r="X587" i="10"/>
  <c r="S588" i="10"/>
  <c r="X588" i="10" s="1"/>
  <c r="T588" i="10"/>
  <c r="S589" i="10"/>
  <c r="W589" i="10" s="1"/>
  <c r="U589" i="10" s="1"/>
  <c r="T589" i="10"/>
  <c r="X589" i="10"/>
  <c r="V589" i="10" s="1"/>
  <c r="S590" i="10"/>
  <c r="X590" i="10" s="1"/>
  <c r="V590" i="10" s="1"/>
  <c r="T590" i="10"/>
  <c r="W590" i="10"/>
  <c r="U590" i="10" s="1"/>
  <c r="S591" i="10"/>
  <c r="W591" i="10" s="1"/>
  <c r="T591" i="10"/>
  <c r="S592" i="10"/>
  <c r="T592" i="10"/>
  <c r="S593" i="10"/>
  <c r="T593" i="10"/>
  <c r="W593" i="10"/>
  <c r="X593" i="10"/>
  <c r="S594" i="10"/>
  <c r="T594" i="10"/>
  <c r="W594" i="10"/>
  <c r="U594" i="10" s="1"/>
  <c r="X594" i="10"/>
  <c r="S595" i="10"/>
  <c r="T595" i="10"/>
  <c r="W595" i="10"/>
  <c r="U595" i="10" s="1"/>
  <c r="X595" i="10"/>
  <c r="S596" i="10"/>
  <c r="W596" i="10" s="1"/>
  <c r="T596" i="10"/>
  <c r="S597" i="10"/>
  <c r="W597" i="10" s="1"/>
  <c r="T597" i="10"/>
  <c r="S598" i="10"/>
  <c r="W598" i="10" s="1"/>
  <c r="U598" i="10" s="1"/>
  <c r="T598" i="10"/>
  <c r="X598" i="10"/>
  <c r="S599" i="10"/>
  <c r="T599" i="10"/>
  <c r="W599" i="10"/>
  <c r="U599" i="10" s="1"/>
  <c r="X599" i="10"/>
  <c r="V599" i="10" s="1"/>
  <c r="S600" i="10"/>
  <c r="T600" i="10"/>
  <c r="W600" i="10"/>
  <c r="U600" i="10" s="1"/>
  <c r="X600" i="10"/>
  <c r="V600" i="10" s="1"/>
  <c r="S601" i="10"/>
  <c r="T601" i="10"/>
  <c r="W601" i="10"/>
  <c r="X601" i="10"/>
  <c r="V601" i="10" s="1"/>
  <c r="S602" i="10"/>
  <c r="T602" i="10"/>
  <c r="W602" i="10"/>
  <c r="U602" i="10" s="1"/>
  <c r="X602" i="10"/>
  <c r="V602" i="10" s="1"/>
  <c r="S603" i="10"/>
  <c r="T603" i="10"/>
  <c r="W603" i="10"/>
  <c r="U603" i="10" s="1"/>
  <c r="X603" i="10"/>
  <c r="V603" i="10" s="1"/>
  <c r="S604" i="10"/>
  <c r="W604" i="10" s="1"/>
  <c r="T604" i="10"/>
  <c r="S605" i="10"/>
  <c r="W605" i="10" s="1"/>
  <c r="T605" i="10"/>
  <c r="S606" i="10"/>
  <c r="W606" i="10" s="1"/>
  <c r="U606" i="10" s="1"/>
  <c r="T606" i="10"/>
  <c r="S607" i="10"/>
  <c r="W607" i="10" s="1"/>
  <c r="U607" i="10" s="1"/>
  <c r="T607" i="10"/>
  <c r="X607" i="10"/>
  <c r="V607" i="10" s="1"/>
  <c r="S608" i="10"/>
  <c r="W608" i="10" s="1"/>
  <c r="U608" i="10" s="1"/>
  <c r="T608" i="10"/>
  <c r="X608" i="10"/>
  <c r="V608" i="10" s="1"/>
  <c r="S609" i="10"/>
  <c r="W609" i="10" s="1"/>
  <c r="T609" i="10"/>
  <c r="S610" i="10"/>
  <c r="W610" i="10" s="1"/>
  <c r="U610" i="10" s="1"/>
  <c r="T610" i="10"/>
  <c r="S611" i="10"/>
  <c r="W611" i="10" s="1"/>
  <c r="U611" i="10" s="1"/>
  <c r="T611" i="10"/>
  <c r="X611" i="10"/>
  <c r="V611" i="10" s="1"/>
  <c r="S612" i="10"/>
  <c r="W612" i="10" s="1"/>
  <c r="T612" i="10"/>
  <c r="S613" i="10"/>
  <c r="T613" i="10"/>
  <c r="U613" i="10" s="1"/>
  <c r="W613" i="10"/>
  <c r="X613" i="10"/>
  <c r="S614" i="10"/>
  <c r="T614" i="10"/>
  <c r="W614" i="10"/>
  <c r="X614" i="10"/>
  <c r="S615" i="10"/>
  <c r="T615" i="10"/>
  <c r="W615" i="10"/>
  <c r="X615" i="10"/>
  <c r="S616" i="10"/>
  <c r="T616" i="10"/>
  <c r="W616" i="10"/>
  <c r="X616" i="10"/>
  <c r="S617" i="10"/>
  <c r="T617" i="10"/>
  <c r="W617" i="10"/>
  <c r="X617" i="10"/>
  <c r="S618" i="10"/>
  <c r="T618" i="10"/>
  <c r="W618" i="10"/>
  <c r="X618" i="10"/>
  <c r="S619" i="10"/>
  <c r="T619" i="10"/>
  <c r="W619" i="10"/>
  <c r="X619" i="10"/>
  <c r="S620" i="10"/>
  <c r="W620" i="10" s="1"/>
  <c r="T620" i="10"/>
  <c r="S621" i="10"/>
  <c r="T621" i="10"/>
  <c r="W621" i="10"/>
  <c r="X621" i="10"/>
  <c r="V621" i="10" s="1"/>
  <c r="S622" i="10"/>
  <c r="T622" i="10"/>
  <c r="W622" i="10"/>
  <c r="U622" i="10" s="1"/>
  <c r="X622" i="10"/>
  <c r="S623" i="10"/>
  <c r="T623" i="10"/>
  <c r="W623" i="10"/>
  <c r="U623" i="10" s="1"/>
  <c r="X623" i="10"/>
  <c r="V623" i="10" s="1"/>
  <c r="S624" i="10"/>
  <c r="T624" i="10"/>
  <c r="W624" i="10"/>
  <c r="U624" i="10" s="1"/>
  <c r="X624" i="10"/>
  <c r="V624" i="10" s="1"/>
  <c r="S625" i="10"/>
  <c r="T625" i="10"/>
  <c r="W625" i="10"/>
  <c r="X625" i="10"/>
  <c r="S626" i="10"/>
  <c r="T626" i="10"/>
  <c r="W626" i="10"/>
  <c r="X626" i="10"/>
  <c r="S627" i="10"/>
  <c r="T627" i="10"/>
  <c r="W627" i="10"/>
  <c r="X627" i="10"/>
  <c r="S628" i="10"/>
  <c r="W628" i="10" s="1"/>
  <c r="T628" i="10"/>
  <c r="S629" i="10"/>
  <c r="W629" i="10" s="1"/>
  <c r="T629" i="10"/>
  <c r="X629" i="10"/>
  <c r="S630" i="10"/>
  <c r="W630" i="10" s="1"/>
  <c r="U630" i="10" s="1"/>
  <c r="T630" i="10"/>
  <c r="S631" i="10"/>
  <c r="W631" i="10" s="1"/>
  <c r="U631" i="10" s="1"/>
  <c r="T631" i="10"/>
  <c r="S632" i="10"/>
  <c r="T632" i="10"/>
  <c r="S633" i="10"/>
  <c r="T633" i="10"/>
  <c r="S634" i="10"/>
  <c r="T634" i="10"/>
  <c r="S635" i="10"/>
  <c r="W635" i="10" s="1"/>
  <c r="U635" i="10" s="1"/>
  <c r="T635" i="10"/>
  <c r="S636" i="10"/>
  <c r="X636" i="10" s="1"/>
  <c r="V636" i="10" s="1"/>
  <c r="T636" i="10"/>
  <c r="S637" i="10"/>
  <c r="T637" i="10"/>
  <c r="S638" i="10"/>
  <c r="T638" i="10"/>
  <c r="S639" i="10"/>
  <c r="T639" i="10"/>
  <c r="W639" i="10"/>
  <c r="X639" i="10"/>
  <c r="S640" i="10"/>
  <c r="X640" i="10" s="1"/>
  <c r="T640" i="10"/>
  <c r="W640" i="10"/>
  <c r="S641" i="10"/>
  <c r="T641" i="10"/>
  <c r="S642" i="10"/>
  <c r="X642" i="10" s="1"/>
  <c r="T642" i="10"/>
  <c r="W642" i="10"/>
  <c r="S643" i="10"/>
  <c r="T643" i="10"/>
  <c r="W643" i="10"/>
  <c r="U643" i="10" s="1"/>
  <c r="X643" i="10"/>
  <c r="V643" i="10" s="1"/>
  <c r="S644" i="10"/>
  <c r="X644" i="10" s="1"/>
  <c r="V644" i="10" s="1"/>
  <c r="T644" i="10"/>
  <c r="W644" i="10"/>
  <c r="U644" i="10" s="1"/>
  <c r="S645" i="10"/>
  <c r="T645" i="10"/>
  <c r="S646" i="10"/>
  <c r="X646" i="10" s="1"/>
  <c r="V646" i="10" s="1"/>
  <c r="T646" i="10"/>
  <c r="S647" i="10"/>
  <c r="T647" i="10"/>
  <c r="W647" i="10"/>
  <c r="U647" i="10" s="1"/>
  <c r="X647" i="10"/>
  <c r="V647" i="10" s="1"/>
  <c r="S648" i="10"/>
  <c r="X648" i="10" s="1"/>
  <c r="V648" i="10" s="1"/>
  <c r="T648" i="10"/>
  <c r="W648" i="10"/>
  <c r="U648" i="10" s="1"/>
  <c r="S649" i="10"/>
  <c r="T649" i="10"/>
  <c r="S650" i="10"/>
  <c r="T650" i="10"/>
  <c r="S651" i="10"/>
  <c r="T651" i="10"/>
  <c r="W651" i="10"/>
  <c r="U651" i="10" s="1"/>
  <c r="X651" i="10"/>
  <c r="V651" i="10" s="1"/>
  <c r="S652" i="10"/>
  <c r="X652" i="10" s="1"/>
  <c r="V652" i="10" s="1"/>
  <c r="T652" i="10"/>
  <c r="W652" i="10"/>
  <c r="U652" i="10" s="1"/>
  <c r="S653" i="10"/>
  <c r="W653" i="10" s="1"/>
  <c r="U653" i="10" s="1"/>
  <c r="T653" i="10"/>
  <c r="X653" i="10"/>
  <c r="S654" i="10"/>
  <c r="T654" i="10"/>
  <c r="S655" i="10"/>
  <c r="X655" i="10" s="1"/>
  <c r="T655" i="10"/>
  <c r="S656" i="10"/>
  <c r="X656" i="10" s="1"/>
  <c r="T656" i="10"/>
  <c r="W656" i="10"/>
  <c r="U656" i="10" s="1"/>
  <c r="S657" i="10"/>
  <c r="W657" i="10" s="1"/>
  <c r="T657" i="10"/>
  <c r="X657" i="10"/>
  <c r="S658" i="10"/>
  <c r="X658" i="10" s="1"/>
  <c r="V658" i="10" s="1"/>
  <c r="T658" i="10"/>
  <c r="S659" i="10"/>
  <c r="W659" i="10" s="1"/>
  <c r="T659" i="10"/>
  <c r="S660" i="10"/>
  <c r="X660" i="10" s="1"/>
  <c r="T660" i="10"/>
  <c r="V660" i="10"/>
  <c r="W660" i="10"/>
  <c r="S661" i="10"/>
  <c r="W661" i="10" s="1"/>
  <c r="U661" i="10" s="1"/>
  <c r="T661" i="10"/>
  <c r="X661" i="10"/>
  <c r="S662" i="10"/>
  <c r="X662" i="10" s="1"/>
  <c r="V662" i="10" s="1"/>
  <c r="T662" i="10"/>
  <c r="S663" i="10"/>
  <c r="T663" i="10"/>
  <c r="W663" i="10"/>
  <c r="X663" i="10"/>
  <c r="S664" i="10"/>
  <c r="X664" i="10" s="1"/>
  <c r="T664" i="10"/>
  <c r="W664" i="10"/>
  <c r="S665" i="10"/>
  <c r="W665" i="10" s="1"/>
  <c r="U665" i="10" s="1"/>
  <c r="T665" i="10"/>
  <c r="X665" i="10"/>
  <c r="S666" i="10"/>
  <c r="T666" i="10"/>
  <c r="S667" i="10"/>
  <c r="T667" i="10"/>
  <c r="W667" i="10"/>
  <c r="X667" i="10"/>
  <c r="S668" i="10"/>
  <c r="X668" i="10" s="1"/>
  <c r="T668" i="10"/>
  <c r="W668" i="10"/>
  <c r="S669" i="10"/>
  <c r="W669" i="10" s="1"/>
  <c r="T669" i="10"/>
  <c r="X669" i="10"/>
  <c r="S670" i="10"/>
  <c r="X670" i="10" s="1"/>
  <c r="V670" i="10" s="1"/>
  <c r="T670" i="10"/>
  <c r="W670" i="10"/>
  <c r="U670" i="10" s="1"/>
  <c r="S671" i="10"/>
  <c r="W671" i="10" s="1"/>
  <c r="U671" i="10" s="1"/>
  <c r="T671" i="10"/>
  <c r="X671" i="10"/>
  <c r="V671" i="10" s="1"/>
  <c r="S672" i="10"/>
  <c r="T672" i="10"/>
  <c r="S673" i="10"/>
  <c r="W673" i="10" s="1"/>
  <c r="T673" i="10"/>
  <c r="S674" i="10"/>
  <c r="T674" i="10"/>
  <c r="S675" i="10"/>
  <c r="X675" i="10" s="1"/>
  <c r="T675" i="10"/>
  <c r="W675" i="10"/>
  <c r="U675" i="10" s="1"/>
  <c r="W446" i="10"/>
  <c r="U446" i="10" s="1"/>
  <c r="W494" i="10"/>
  <c r="U494" i="10" s="1"/>
  <c r="W443" i="10"/>
  <c r="U443" i="10" s="1"/>
  <c r="W451" i="10"/>
  <c r="U451" i="10" s="1"/>
  <c r="W459" i="10"/>
  <c r="U459" i="10" s="1"/>
  <c r="W467" i="10"/>
  <c r="U467" i="10" s="1"/>
  <c r="W475" i="10"/>
  <c r="U475" i="10" s="1"/>
  <c r="W486" i="10"/>
  <c r="U486" i="10" s="1"/>
  <c r="W491" i="10"/>
  <c r="U491" i="10" s="1"/>
  <c r="W499" i="10"/>
  <c r="U499" i="10" s="1"/>
  <c r="W507" i="10"/>
  <c r="U507" i="10" s="1"/>
  <c r="A636" i="10"/>
  <c r="B636" i="10"/>
  <c r="C636" i="10"/>
  <c r="D636" i="10"/>
  <c r="A637" i="10"/>
  <c r="B637" i="10"/>
  <c r="C637" i="10"/>
  <c r="D637" i="10"/>
  <c r="A638" i="10"/>
  <c r="B638" i="10"/>
  <c r="C638" i="10"/>
  <c r="D638" i="10"/>
  <c r="A639" i="10"/>
  <c r="B639" i="10"/>
  <c r="C639" i="10"/>
  <c r="D639" i="10"/>
  <c r="A640" i="10"/>
  <c r="B640" i="10"/>
  <c r="C640" i="10"/>
  <c r="D640" i="10"/>
  <c r="A641" i="10"/>
  <c r="B641" i="10"/>
  <c r="C641" i="10"/>
  <c r="D641" i="10"/>
  <c r="A642" i="10"/>
  <c r="B642" i="10"/>
  <c r="C642" i="10"/>
  <c r="D642" i="10"/>
  <c r="A643" i="10"/>
  <c r="B643" i="10"/>
  <c r="C643" i="10"/>
  <c r="D643" i="10"/>
  <c r="A644" i="10"/>
  <c r="B644" i="10"/>
  <c r="C644" i="10"/>
  <c r="D644" i="10"/>
  <c r="A645" i="10"/>
  <c r="B645" i="10"/>
  <c r="C645" i="10"/>
  <c r="D645" i="10"/>
  <c r="A646" i="10"/>
  <c r="B646" i="10"/>
  <c r="C646" i="10"/>
  <c r="D646" i="10"/>
  <c r="A647" i="10"/>
  <c r="B647" i="10"/>
  <c r="C647" i="10"/>
  <c r="D647" i="10"/>
  <c r="A648" i="10"/>
  <c r="B648" i="10"/>
  <c r="C648" i="10"/>
  <c r="D648" i="10"/>
  <c r="A649" i="10"/>
  <c r="B649" i="10"/>
  <c r="C649" i="10"/>
  <c r="D649" i="10"/>
  <c r="A650" i="10"/>
  <c r="B650" i="10"/>
  <c r="C650" i="10"/>
  <c r="D650" i="10"/>
  <c r="A651" i="10"/>
  <c r="B651" i="10"/>
  <c r="C651" i="10"/>
  <c r="D651" i="10"/>
  <c r="A652" i="10"/>
  <c r="B652" i="10"/>
  <c r="C652" i="10"/>
  <c r="D652" i="10"/>
  <c r="A653" i="10"/>
  <c r="B653" i="10"/>
  <c r="C653" i="10"/>
  <c r="D653" i="10"/>
  <c r="A654" i="10"/>
  <c r="B654" i="10"/>
  <c r="C654" i="10"/>
  <c r="D654" i="10"/>
  <c r="A655" i="10"/>
  <c r="B655" i="10"/>
  <c r="C655" i="10"/>
  <c r="D655" i="10"/>
  <c r="A656" i="10"/>
  <c r="B656" i="10"/>
  <c r="C656" i="10"/>
  <c r="D656" i="10"/>
  <c r="A657" i="10"/>
  <c r="B657" i="10"/>
  <c r="C657" i="10"/>
  <c r="D657" i="10"/>
  <c r="A658" i="10"/>
  <c r="B658" i="10"/>
  <c r="C658" i="10"/>
  <c r="D658" i="10"/>
  <c r="A659" i="10"/>
  <c r="B659" i="10"/>
  <c r="C659" i="10"/>
  <c r="D659" i="10"/>
  <c r="A660" i="10"/>
  <c r="B660" i="10"/>
  <c r="C660" i="10"/>
  <c r="D660" i="10"/>
  <c r="A661" i="10"/>
  <c r="B661" i="10"/>
  <c r="C661" i="10"/>
  <c r="D661" i="10"/>
  <c r="A662" i="10"/>
  <c r="B662" i="10"/>
  <c r="C662" i="10"/>
  <c r="D662" i="10"/>
  <c r="A663" i="10"/>
  <c r="B663" i="10"/>
  <c r="C663" i="10"/>
  <c r="D663" i="10"/>
  <c r="A664" i="10"/>
  <c r="B664" i="10"/>
  <c r="C664" i="10"/>
  <c r="D664" i="10"/>
  <c r="A665" i="10"/>
  <c r="B665" i="10"/>
  <c r="C665" i="10"/>
  <c r="D665" i="10"/>
  <c r="A666" i="10"/>
  <c r="B666" i="10"/>
  <c r="C666" i="10"/>
  <c r="D666" i="10"/>
  <c r="A667" i="10"/>
  <c r="B667" i="10"/>
  <c r="C667" i="10"/>
  <c r="D667" i="10"/>
  <c r="A668" i="10"/>
  <c r="B668" i="10"/>
  <c r="C668" i="10"/>
  <c r="D668" i="10"/>
  <c r="A669" i="10"/>
  <c r="B669" i="10"/>
  <c r="C669" i="10"/>
  <c r="D669" i="10"/>
  <c r="A670" i="10"/>
  <c r="B670" i="10"/>
  <c r="C670" i="10"/>
  <c r="D670" i="10"/>
  <c r="A671" i="10"/>
  <c r="B671" i="10"/>
  <c r="C671" i="10"/>
  <c r="D671" i="10"/>
  <c r="A672" i="10"/>
  <c r="B672" i="10"/>
  <c r="C672" i="10"/>
  <c r="D672" i="10"/>
  <c r="A673" i="10"/>
  <c r="B673" i="10"/>
  <c r="C673" i="10"/>
  <c r="D673" i="10"/>
  <c r="A674" i="10"/>
  <c r="B674" i="10"/>
  <c r="C674" i="10"/>
  <c r="D674" i="10"/>
  <c r="A675" i="10"/>
  <c r="B675" i="10"/>
  <c r="C675" i="10"/>
  <c r="D675" i="10"/>
  <c r="A676" i="10"/>
  <c r="B676" i="10"/>
  <c r="C676" i="10"/>
  <c r="D676" i="10"/>
  <c r="A677" i="10"/>
  <c r="B677" i="10"/>
  <c r="C677" i="10"/>
  <c r="D677" i="10"/>
  <c r="A678" i="10"/>
  <c r="B678" i="10"/>
  <c r="C678" i="10"/>
  <c r="D678" i="10"/>
  <c r="A679" i="10"/>
  <c r="B679" i="10"/>
  <c r="C679" i="10"/>
  <c r="D679" i="10"/>
  <c r="A680" i="10"/>
  <c r="B680" i="10"/>
  <c r="C680" i="10"/>
  <c r="D680" i="10"/>
  <c r="A681" i="10"/>
  <c r="B681" i="10"/>
  <c r="C681" i="10"/>
  <c r="D681" i="10"/>
  <c r="A682" i="10"/>
  <c r="B682" i="10"/>
  <c r="C682" i="10"/>
  <c r="D682" i="10"/>
  <c r="A683" i="10"/>
  <c r="B683" i="10"/>
  <c r="C683" i="10"/>
  <c r="D683" i="10"/>
  <c r="A684" i="10"/>
  <c r="B684" i="10"/>
  <c r="C684" i="10"/>
  <c r="D684" i="10"/>
  <c r="A685" i="10"/>
  <c r="B685" i="10"/>
  <c r="C685" i="10"/>
  <c r="D685" i="10"/>
  <c r="A686" i="10"/>
  <c r="B686" i="10"/>
  <c r="C686" i="10"/>
  <c r="D686" i="10"/>
  <c r="A687" i="10"/>
  <c r="B687" i="10"/>
  <c r="C687" i="10"/>
  <c r="D687" i="10"/>
  <c r="A688" i="10"/>
  <c r="B688" i="10"/>
  <c r="C688" i="10"/>
  <c r="D688" i="10"/>
  <c r="A689" i="10"/>
  <c r="B689" i="10"/>
  <c r="C689" i="10"/>
  <c r="D689" i="10"/>
  <c r="A690" i="10"/>
  <c r="B690" i="10"/>
  <c r="C690" i="10"/>
  <c r="D690" i="10"/>
  <c r="A691" i="10"/>
  <c r="B691" i="10"/>
  <c r="C691" i="10"/>
  <c r="D691" i="10"/>
  <c r="A692" i="10"/>
  <c r="B692" i="10"/>
  <c r="C692" i="10"/>
  <c r="D692" i="10"/>
  <c r="A693" i="10"/>
  <c r="B693" i="10"/>
  <c r="C693" i="10"/>
  <c r="D693" i="10"/>
  <c r="A694" i="10"/>
  <c r="B694" i="10"/>
  <c r="C694" i="10"/>
  <c r="D694" i="10"/>
  <c r="A695" i="10"/>
  <c r="B695" i="10"/>
  <c r="C695" i="10"/>
  <c r="D695" i="10"/>
  <c r="A696" i="10"/>
  <c r="B696" i="10"/>
  <c r="C696" i="10"/>
  <c r="D696" i="10"/>
  <c r="A697" i="10"/>
  <c r="B697" i="10"/>
  <c r="C697" i="10"/>
  <c r="D697" i="10"/>
  <c r="A698" i="10"/>
  <c r="B698" i="10"/>
  <c r="C698" i="10"/>
  <c r="D698" i="10"/>
  <c r="A699" i="10"/>
  <c r="B699" i="10"/>
  <c r="C699" i="10"/>
  <c r="D699" i="10"/>
  <c r="A700" i="10"/>
  <c r="B700" i="10"/>
  <c r="C700" i="10"/>
  <c r="D700" i="10"/>
  <c r="A701" i="10"/>
  <c r="B701" i="10"/>
  <c r="C701" i="10"/>
  <c r="D701" i="10"/>
  <c r="A702" i="10"/>
  <c r="B702" i="10"/>
  <c r="C702" i="10"/>
  <c r="D702" i="10"/>
  <c r="A703" i="10"/>
  <c r="B703" i="10"/>
  <c r="C703" i="10"/>
  <c r="D703" i="10"/>
  <c r="A704" i="10"/>
  <c r="B704" i="10"/>
  <c r="C704" i="10"/>
  <c r="D704" i="10"/>
  <c r="A705" i="10"/>
  <c r="B705" i="10"/>
  <c r="C705" i="10"/>
  <c r="D705" i="10"/>
  <c r="A706" i="10"/>
  <c r="B706" i="10"/>
  <c r="C706" i="10"/>
  <c r="D706" i="10"/>
  <c r="A707" i="10"/>
  <c r="B707" i="10"/>
  <c r="C707" i="10"/>
  <c r="D707" i="10"/>
  <c r="A708" i="10"/>
  <c r="B708" i="10"/>
  <c r="C708" i="10"/>
  <c r="D708" i="10"/>
  <c r="A709" i="10"/>
  <c r="B709" i="10"/>
  <c r="C709" i="10"/>
  <c r="D709" i="10"/>
  <c r="A710" i="10"/>
  <c r="B710" i="10"/>
  <c r="C710" i="10"/>
  <c r="D710" i="10"/>
  <c r="A711" i="10"/>
  <c r="B711" i="10"/>
  <c r="C711" i="10"/>
  <c r="D711" i="10"/>
  <c r="A712" i="10"/>
  <c r="B712" i="10"/>
  <c r="C712" i="10"/>
  <c r="D712" i="10"/>
  <c r="A713" i="10"/>
  <c r="B713" i="10"/>
  <c r="C713" i="10"/>
  <c r="D713" i="10"/>
  <c r="A714" i="10"/>
  <c r="B714" i="10"/>
  <c r="C714" i="10"/>
  <c r="D714" i="10"/>
  <c r="A715" i="10"/>
  <c r="B715" i="10"/>
  <c r="C715" i="10"/>
  <c r="D715" i="10"/>
  <c r="A716" i="10"/>
  <c r="B716" i="10"/>
  <c r="C716" i="10"/>
  <c r="D716" i="10"/>
  <c r="A717" i="10"/>
  <c r="B717" i="10"/>
  <c r="C717" i="10"/>
  <c r="D717" i="10"/>
  <c r="A718" i="10"/>
  <c r="B718" i="10"/>
  <c r="C718" i="10"/>
  <c r="D718" i="10"/>
  <c r="A719" i="10"/>
  <c r="B719" i="10"/>
  <c r="C719" i="10"/>
  <c r="D719" i="10"/>
  <c r="A720" i="10"/>
  <c r="B720" i="10"/>
  <c r="C720" i="10"/>
  <c r="D720" i="10"/>
  <c r="A721" i="10"/>
  <c r="B721" i="10"/>
  <c r="C721" i="10"/>
  <c r="D721" i="10"/>
  <c r="A722" i="10"/>
  <c r="B722" i="10"/>
  <c r="C722" i="10"/>
  <c r="D722" i="10"/>
  <c r="A723" i="10"/>
  <c r="B723" i="10"/>
  <c r="C723" i="10"/>
  <c r="D723" i="10"/>
  <c r="A724" i="10"/>
  <c r="B724" i="10"/>
  <c r="C724" i="10"/>
  <c r="D724" i="10"/>
  <c r="A725" i="10"/>
  <c r="B725" i="10"/>
  <c r="C725" i="10"/>
  <c r="D725" i="10"/>
  <c r="A726" i="10"/>
  <c r="B726" i="10"/>
  <c r="C726" i="10"/>
  <c r="D726" i="10"/>
  <c r="A727" i="10"/>
  <c r="B727" i="10"/>
  <c r="C727" i="10"/>
  <c r="D727" i="10"/>
  <c r="A728" i="10"/>
  <c r="B728" i="10"/>
  <c r="C728" i="10"/>
  <c r="D728" i="10"/>
  <c r="A729" i="10"/>
  <c r="B729" i="10"/>
  <c r="C729" i="10"/>
  <c r="D729" i="10"/>
  <c r="A730" i="10"/>
  <c r="B730" i="10"/>
  <c r="C730" i="10"/>
  <c r="D730" i="10"/>
  <c r="A731" i="10"/>
  <c r="B731" i="10"/>
  <c r="C731" i="10"/>
  <c r="D731" i="10"/>
  <c r="A732" i="10"/>
  <c r="B732" i="10"/>
  <c r="C732" i="10"/>
  <c r="D732" i="10"/>
  <c r="A733" i="10"/>
  <c r="B733" i="10"/>
  <c r="C733" i="10"/>
  <c r="D733" i="10"/>
  <c r="A734" i="10"/>
  <c r="B734" i="10"/>
  <c r="C734" i="10"/>
  <c r="D734" i="10"/>
  <c r="A735" i="10"/>
  <c r="B735" i="10"/>
  <c r="C735" i="10"/>
  <c r="D735" i="10"/>
  <c r="A736" i="10"/>
  <c r="B736" i="10"/>
  <c r="C736" i="10"/>
  <c r="D736" i="10"/>
  <c r="A737" i="10"/>
  <c r="B737" i="10"/>
  <c r="C737" i="10"/>
  <c r="D737" i="10"/>
  <c r="A738" i="10"/>
  <c r="B738" i="10"/>
  <c r="C738" i="10"/>
  <c r="D738" i="10"/>
  <c r="A739" i="10"/>
  <c r="B739" i="10"/>
  <c r="C739" i="10"/>
  <c r="D739" i="10"/>
  <c r="A740" i="10"/>
  <c r="B740" i="10"/>
  <c r="C740" i="10"/>
  <c r="D740" i="10"/>
  <c r="A741" i="10"/>
  <c r="B741" i="10"/>
  <c r="C741" i="10"/>
  <c r="D741" i="10"/>
  <c r="A742" i="10"/>
  <c r="B742" i="10"/>
  <c r="C742" i="10"/>
  <c r="D742" i="10"/>
  <c r="A743" i="10"/>
  <c r="B743" i="10"/>
  <c r="C743" i="10"/>
  <c r="D743" i="10"/>
  <c r="A744" i="10"/>
  <c r="B744" i="10"/>
  <c r="C744" i="10"/>
  <c r="D744" i="10"/>
  <c r="A745" i="10"/>
  <c r="B745" i="10"/>
  <c r="C745" i="10"/>
  <c r="D745" i="10"/>
  <c r="A746" i="10"/>
  <c r="B746" i="10"/>
  <c r="C746" i="10"/>
  <c r="D746" i="10"/>
  <c r="A747" i="10"/>
  <c r="B747" i="10"/>
  <c r="C747" i="10"/>
  <c r="D747" i="10"/>
  <c r="A748" i="10"/>
  <c r="B748" i="10"/>
  <c r="C748" i="10"/>
  <c r="D748" i="10"/>
  <c r="A749" i="10"/>
  <c r="B749" i="10"/>
  <c r="C749" i="10"/>
  <c r="D749" i="10"/>
  <c r="A750" i="10"/>
  <c r="B750" i="10"/>
  <c r="C750" i="10"/>
  <c r="D750" i="10"/>
  <c r="A751" i="10"/>
  <c r="B751" i="10"/>
  <c r="C751" i="10"/>
  <c r="D751" i="10"/>
  <c r="A752" i="10"/>
  <c r="B752" i="10"/>
  <c r="C752" i="10"/>
  <c r="D752" i="10"/>
  <c r="A753" i="10"/>
  <c r="B753" i="10"/>
  <c r="C753" i="10"/>
  <c r="D753" i="10"/>
  <c r="A754" i="10"/>
  <c r="B754" i="10"/>
  <c r="C754" i="10"/>
  <c r="D754" i="10"/>
  <c r="A755" i="10"/>
  <c r="B755" i="10"/>
  <c r="C755" i="10"/>
  <c r="D755" i="10"/>
  <c r="A756" i="10"/>
  <c r="B756" i="10"/>
  <c r="C756" i="10"/>
  <c r="D756" i="10"/>
  <c r="A757" i="10"/>
  <c r="B757" i="10"/>
  <c r="C757" i="10"/>
  <c r="D757" i="10"/>
  <c r="A758" i="10"/>
  <c r="B758" i="10"/>
  <c r="C758" i="10"/>
  <c r="D758" i="10"/>
  <c r="A759" i="10"/>
  <c r="B759" i="10"/>
  <c r="C759" i="10"/>
  <c r="D759" i="10"/>
  <c r="A760" i="10"/>
  <c r="B760" i="10"/>
  <c r="C760" i="10"/>
  <c r="D760" i="10"/>
  <c r="A761" i="10"/>
  <c r="B761" i="10"/>
  <c r="C761" i="10"/>
  <c r="D761" i="10"/>
  <c r="A762" i="10"/>
  <c r="B762" i="10"/>
  <c r="C762" i="10"/>
  <c r="D762" i="10"/>
  <c r="A763" i="10"/>
  <c r="B763" i="10"/>
  <c r="C763" i="10"/>
  <c r="D763" i="10"/>
  <c r="A764" i="10"/>
  <c r="B764" i="10"/>
  <c r="C764" i="10"/>
  <c r="D764" i="10"/>
  <c r="A765" i="10"/>
  <c r="B765" i="10"/>
  <c r="C765" i="10"/>
  <c r="D765" i="10"/>
  <c r="A766" i="10"/>
  <c r="B766" i="10"/>
  <c r="C766" i="10"/>
  <c r="D766" i="10"/>
  <c r="A767" i="10"/>
  <c r="B767" i="10"/>
  <c r="C767" i="10"/>
  <c r="D767" i="10"/>
  <c r="A768" i="10"/>
  <c r="B768" i="10"/>
  <c r="C768" i="10"/>
  <c r="D768" i="10"/>
  <c r="A769" i="10"/>
  <c r="B769" i="10"/>
  <c r="C769" i="10"/>
  <c r="D769" i="10"/>
  <c r="A770" i="10"/>
  <c r="B770" i="10"/>
  <c r="C770" i="10"/>
  <c r="D770" i="10"/>
  <c r="A771" i="10"/>
  <c r="B771" i="10"/>
  <c r="C771" i="10"/>
  <c r="D771" i="10"/>
  <c r="A772" i="10"/>
  <c r="B772" i="10"/>
  <c r="C772" i="10"/>
  <c r="D772" i="10"/>
  <c r="A773" i="10"/>
  <c r="B773" i="10"/>
  <c r="C773" i="10"/>
  <c r="D773" i="10"/>
  <c r="A774" i="10"/>
  <c r="B774" i="10"/>
  <c r="C774" i="10"/>
  <c r="D774" i="10"/>
  <c r="A775" i="10"/>
  <c r="B775" i="10"/>
  <c r="C775" i="10"/>
  <c r="D775" i="10"/>
  <c r="A776" i="10"/>
  <c r="B776" i="10"/>
  <c r="C776" i="10"/>
  <c r="D776" i="10"/>
  <c r="A777" i="10"/>
  <c r="B777" i="10"/>
  <c r="C777" i="10"/>
  <c r="D777" i="10"/>
  <c r="A778" i="10"/>
  <c r="B778" i="10"/>
  <c r="C778" i="10"/>
  <c r="D778" i="10"/>
  <c r="A779" i="10"/>
  <c r="B779" i="10"/>
  <c r="C779" i="10"/>
  <c r="D779" i="10"/>
  <c r="A780" i="10"/>
  <c r="B780" i="10"/>
  <c r="C780" i="10"/>
  <c r="D780" i="10"/>
  <c r="A781" i="10"/>
  <c r="B781" i="10"/>
  <c r="C781" i="10"/>
  <c r="D781" i="10"/>
  <c r="A782" i="10"/>
  <c r="B782" i="10"/>
  <c r="C782" i="10"/>
  <c r="D782" i="10"/>
  <c r="A783" i="10"/>
  <c r="B783" i="10"/>
  <c r="C783" i="10"/>
  <c r="D783" i="10"/>
  <c r="A784" i="10"/>
  <c r="B784" i="10"/>
  <c r="C784" i="10"/>
  <c r="D784" i="10"/>
  <c r="A785" i="10"/>
  <c r="B785" i="10"/>
  <c r="C785" i="10"/>
  <c r="D785" i="10"/>
  <c r="A786" i="10"/>
  <c r="B786" i="10"/>
  <c r="C786" i="10"/>
  <c r="D786" i="10"/>
  <c r="A787" i="10"/>
  <c r="B787" i="10"/>
  <c r="C787" i="10"/>
  <c r="D787" i="10"/>
  <c r="A788" i="10"/>
  <c r="B788" i="10"/>
  <c r="C788" i="10"/>
  <c r="D788" i="10"/>
  <c r="A789" i="10"/>
  <c r="B789" i="10"/>
  <c r="C789" i="10"/>
  <c r="D789" i="10"/>
  <c r="A790" i="10"/>
  <c r="B790" i="10"/>
  <c r="C790" i="10"/>
  <c r="D790" i="10"/>
  <c r="A791" i="10"/>
  <c r="B791" i="10"/>
  <c r="C791" i="10"/>
  <c r="D791" i="10"/>
  <c r="A792" i="10"/>
  <c r="B792" i="10"/>
  <c r="C792" i="10"/>
  <c r="D792" i="10"/>
  <c r="A793" i="10"/>
  <c r="B793" i="10"/>
  <c r="C793" i="10"/>
  <c r="D793" i="10"/>
  <c r="A794" i="10"/>
  <c r="B794" i="10"/>
  <c r="C794" i="10"/>
  <c r="D794" i="10"/>
  <c r="A795" i="10"/>
  <c r="B795" i="10"/>
  <c r="C795" i="10"/>
  <c r="D795" i="10"/>
  <c r="A796" i="10"/>
  <c r="B796" i="10"/>
  <c r="C796" i="10"/>
  <c r="D796" i="10"/>
  <c r="A797" i="10"/>
  <c r="B797" i="10"/>
  <c r="C797" i="10"/>
  <c r="D797" i="10"/>
  <c r="A798" i="10"/>
  <c r="B798" i="10"/>
  <c r="C798" i="10"/>
  <c r="D798" i="10"/>
  <c r="A799" i="10"/>
  <c r="B799" i="10"/>
  <c r="C799" i="10"/>
  <c r="D799" i="10"/>
  <c r="A800" i="10"/>
  <c r="B800" i="10"/>
  <c r="C800" i="10"/>
  <c r="D800" i="10"/>
  <c r="A801" i="10"/>
  <c r="B801" i="10"/>
  <c r="C801" i="10"/>
  <c r="D801" i="10"/>
  <c r="A802" i="10"/>
  <c r="B802" i="10"/>
  <c r="C802" i="10"/>
  <c r="D802" i="10"/>
  <c r="A803" i="10"/>
  <c r="B803" i="10"/>
  <c r="C803" i="10"/>
  <c r="D803" i="10"/>
  <c r="A804" i="10"/>
  <c r="B804" i="10"/>
  <c r="C804" i="10"/>
  <c r="D804" i="10"/>
  <c r="A805" i="10"/>
  <c r="B805" i="10"/>
  <c r="C805" i="10"/>
  <c r="D805" i="10"/>
  <c r="A806" i="10"/>
  <c r="B806" i="10"/>
  <c r="C806" i="10"/>
  <c r="D806" i="10"/>
  <c r="A807" i="10"/>
  <c r="B807" i="10"/>
  <c r="C807" i="10"/>
  <c r="D807" i="10"/>
  <c r="A808" i="10"/>
  <c r="B808" i="10"/>
  <c r="C808" i="10"/>
  <c r="D808" i="10"/>
  <c r="A809" i="10"/>
  <c r="B809" i="10"/>
  <c r="C809" i="10"/>
  <c r="D809" i="10"/>
  <c r="A810" i="10"/>
  <c r="B810" i="10"/>
  <c r="C810" i="10"/>
  <c r="D810" i="10"/>
  <c r="A811" i="10"/>
  <c r="B811" i="10"/>
  <c r="C811" i="10"/>
  <c r="D811" i="10"/>
  <c r="A812" i="10"/>
  <c r="B812" i="10"/>
  <c r="C812" i="10"/>
  <c r="D812" i="10"/>
  <c r="A813" i="10"/>
  <c r="B813" i="10"/>
  <c r="C813" i="10"/>
  <c r="D813" i="10"/>
  <c r="A814" i="10"/>
  <c r="B814" i="10"/>
  <c r="C814" i="10"/>
  <c r="D814" i="10"/>
  <c r="A815" i="10"/>
  <c r="B815" i="10"/>
  <c r="C815" i="10"/>
  <c r="D815" i="10"/>
  <c r="A816" i="10"/>
  <c r="B816" i="10"/>
  <c r="C816" i="10"/>
  <c r="D816" i="10"/>
  <c r="A817" i="10"/>
  <c r="B817" i="10"/>
  <c r="C817" i="10"/>
  <c r="D817" i="10"/>
  <c r="A818" i="10"/>
  <c r="B818" i="10"/>
  <c r="C818" i="10"/>
  <c r="D818" i="10"/>
  <c r="A819" i="10"/>
  <c r="B819" i="10"/>
  <c r="C819" i="10"/>
  <c r="D819" i="10"/>
  <c r="A820" i="10"/>
  <c r="B820" i="10"/>
  <c r="C820" i="10"/>
  <c r="D820" i="10"/>
  <c r="A821" i="10"/>
  <c r="B821" i="10"/>
  <c r="C821" i="10"/>
  <c r="D821" i="10"/>
  <c r="A822" i="10"/>
  <c r="B822" i="10"/>
  <c r="C822" i="10"/>
  <c r="D822" i="10"/>
  <c r="A823" i="10"/>
  <c r="B823" i="10"/>
  <c r="C823" i="10"/>
  <c r="D823" i="10"/>
  <c r="A824" i="10"/>
  <c r="B824" i="10"/>
  <c r="C824" i="10"/>
  <c r="D824" i="10"/>
  <c r="A825" i="10"/>
  <c r="B825" i="10"/>
  <c r="C825" i="10"/>
  <c r="D825" i="10"/>
  <c r="A826" i="10"/>
  <c r="B826" i="10"/>
  <c r="C826" i="10"/>
  <c r="D826" i="10"/>
  <c r="A827" i="10"/>
  <c r="B827" i="10"/>
  <c r="C827" i="10"/>
  <c r="D827" i="10"/>
  <c r="A828" i="10"/>
  <c r="B828" i="10"/>
  <c r="C828" i="10"/>
  <c r="D828" i="10"/>
  <c r="A829" i="10"/>
  <c r="B829" i="10"/>
  <c r="C829" i="10"/>
  <c r="D829" i="10"/>
  <c r="A830" i="10"/>
  <c r="B830" i="10"/>
  <c r="C830" i="10"/>
  <c r="D830" i="10"/>
  <c r="A831" i="10"/>
  <c r="B831" i="10"/>
  <c r="C831" i="10"/>
  <c r="D831" i="10"/>
  <c r="A832" i="10"/>
  <c r="B832" i="10"/>
  <c r="C832" i="10"/>
  <c r="D832" i="10"/>
  <c r="A833" i="10"/>
  <c r="B833" i="10"/>
  <c r="C833" i="10"/>
  <c r="D833" i="10"/>
  <c r="A834" i="10"/>
  <c r="B834" i="10"/>
  <c r="C834" i="10"/>
  <c r="D834" i="10"/>
  <c r="A835" i="10"/>
  <c r="B835" i="10"/>
  <c r="C835" i="10"/>
  <c r="D835" i="10"/>
  <c r="A836" i="10"/>
  <c r="B836" i="10"/>
  <c r="C836" i="10"/>
  <c r="D836" i="10"/>
  <c r="A837" i="10"/>
  <c r="B837" i="10"/>
  <c r="C837" i="10"/>
  <c r="D837" i="10"/>
  <c r="A838" i="10"/>
  <c r="B838" i="10"/>
  <c r="C838" i="10"/>
  <c r="D838" i="10"/>
  <c r="A839" i="10"/>
  <c r="B839" i="10"/>
  <c r="C839" i="10"/>
  <c r="D839" i="10"/>
  <c r="A840" i="10"/>
  <c r="B840" i="10"/>
  <c r="C840" i="10"/>
  <c r="D840" i="10"/>
  <c r="A841" i="10"/>
  <c r="B841" i="10"/>
  <c r="C841" i="10"/>
  <c r="D841" i="10"/>
  <c r="A842" i="10"/>
  <c r="B842" i="10"/>
  <c r="C842" i="10"/>
  <c r="D842" i="10"/>
  <c r="A843" i="10"/>
  <c r="B843" i="10"/>
  <c r="C843" i="10"/>
  <c r="D843" i="10"/>
  <c r="A844" i="10"/>
  <c r="B844" i="10"/>
  <c r="C844" i="10"/>
  <c r="D844" i="10"/>
  <c r="A845" i="10"/>
  <c r="B845" i="10"/>
  <c r="C845" i="10"/>
  <c r="D845" i="10"/>
  <c r="A846" i="10"/>
  <c r="B846" i="10"/>
  <c r="C846" i="10"/>
  <c r="D846" i="10"/>
  <c r="A847" i="10"/>
  <c r="B847" i="10"/>
  <c r="C847" i="10"/>
  <c r="D847" i="10"/>
  <c r="A848" i="10"/>
  <c r="B848" i="10"/>
  <c r="C848" i="10"/>
  <c r="D848" i="10"/>
  <c r="A849" i="10"/>
  <c r="B849" i="10"/>
  <c r="C849" i="10"/>
  <c r="D849" i="10"/>
  <c r="A850" i="10"/>
  <c r="B850" i="10"/>
  <c r="C850" i="10"/>
  <c r="D850" i="10"/>
  <c r="A851" i="10"/>
  <c r="B851" i="10"/>
  <c r="C851" i="10"/>
  <c r="D851" i="10"/>
  <c r="A852" i="10"/>
  <c r="B852" i="10"/>
  <c r="C852" i="10"/>
  <c r="D852" i="10"/>
  <c r="A853" i="10"/>
  <c r="B853" i="10"/>
  <c r="C853" i="10"/>
  <c r="D853" i="10"/>
  <c r="A854" i="10"/>
  <c r="B854" i="10"/>
  <c r="C854" i="10"/>
  <c r="D854" i="10"/>
  <c r="A855" i="10"/>
  <c r="B855" i="10"/>
  <c r="C855" i="10"/>
  <c r="D855" i="10"/>
  <c r="A856" i="10"/>
  <c r="B856" i="10"/>
  <c r="C856" i="10"/>
  <c r="D856" i="10"/>
  <c r="A857" i="10"/>
  <c r="B857" i="10"/>
  <c r="C857" i="10"/>
  <c r="D857" i="10"/>
  <c r="A858" i="10"/>
  <c r="B858" i="10"/>
  <c r="C858" i="10"/>
  <c r="D858" i="10"/>
  <c r="A859" i="10"/>
  <c r="B859" i="10"/>
  <c r="C859" i="10"/>
  <c r="D859" i="10"/>
  <c r="A860" i="10"/>
  <c r="B860" i="10"/>
  <c r="C860" i="10"/>
  <c r="D860" i="10"/>
  <c r="A861" i="10"/>
  <c r="B861" i="10"/>
  <c r="C861" i="10"/>
  <c r="D861" i="10"/>
  <c r="A862" i="10"/>
  <c r="B862" i="10"/>
  <c r="C862" i="10"/>
  <c r="D862" i="10"/>
  <c r="A863" i="10"/>
  <c r="B863" i="10"/>
  <c r="C863" i="10"/>
  <c r="D863" i="10"/>
  <c r="A864" i="10"/>
  <c r="B864" i="10"/>
  <c r="C864" i="10"/>
  <c r="D864" i="10"/>
  <c r="A865" i="10"/>
  <c r="B865" i="10"/>
  <c r="C865" i="10"/>
  <c r="D865" i="10"/>
  <c r="A866" i="10"/>
  <c r="B866" i="10"/>
  <c r="C866" i="10"/>
  <c r="D866" i="10"/>
  <c r="A867" i="10"/>
  <c r="B867" i="10"/>
  <c r="C867" i="10"/>
  <c r="D867" i="10"/>
  <c r="A868" i="10"/>
  <c r="B868" i="10"/>
  <c r="C868" i="10"/>
  <c r="D868" i="10"/>
  <c r="A869" i="10"/>
  <c r="B869" i="10"/>
  <c r="C869" i="10"/>
  <c r="D869" i="10"/>
  <c r="A870" i="10"/>
  <c r="B870" i="10"/>
  <c r="C870" i="10"/>
  <c r="D870" i="10"/>
  <c r="A871" i="10"/>
  <c r="B871" i="10"/>
  <c r="C871" i="10"/>
  <c r="D871" i="10"/>
  <c r="A872" i="10"/>
  <c r="B872" i="10"/>
  <c r="C872" i="10"/>
  <c r="D872" i="10"/>
  <c r="A873" i="10"/>
  <c r="B873" i="10"/>
  <c r="C873" i="10"/>
  <c r="D873" i="10"/>
  <c r="A874" i="10"/>
  <c r="B874" i="10"/>
  <c r="C874" i="10"/>
  <c r="D874" i="10"/>
  <c r="A875" i="10"/>
  <c r="B875" i="10"/>
  <c r="C875" i="10"/>
  <c r="D875" i="10"/>
  <c r="A876" i="10"/>
  <c r="B876" i="10"/>
  <c r="C876" i="10"/>
  <c r="D876" i="10"/>
  <c r="A877" i="10"/>
  <c r="B877" i="10"/>
  <c r="C877" i="10"/>
  <c r="D877" i="10"/>
  <c r="A878" i="10"/>
  <c r="B878" i="10"/>
  <c r="C878" i="10"/>
  <c r="D878" i="10"/>
  <c r="A879" i="10"/>
  <c r="B879" i="10"/>
  <c r="C879" i="10"/>
  <c r="D879" i="10"/>
  <c r="A880" i="10"/>
  <c r="B880" i="10"/>
  <c r="C880" i="10"/>
  <c r="D880" i="10"/>
  <c r="A881" i="10"/>
  <c r="B881" i="10"/>
  <c r="C881" i="10"/>
  <c r="D881" i="10"/>
  <c r="A882" i="10"/>
  <c r="B882" i="10"/>
  <c r="C882" i="10"/>
  <c r="D882" i="10"/>
  <c r="A883" i="10"/>
  <c r="B883" i="10"/>
  <c r="C883" i="10"/>
  <c r="D883" i="10"/>
  <c r="A884" i="10"/>
  <c r="B884" i="10"/>
  <c r="C884" i="10"/>
  <c r="D884" i="10"/>
  <c r="A885" i="10"/>
  <c r="B885" i="10"/>
  <c r="C885" i="10"/>
  <c r="D885" i="10"/>
  <c r="A886" i="10"/>
  <c r="B886" i="10"/>
  <c r="C886" i="10"/>
  <c r="D886" i="10"/>
  <c r="A887" i="10"/>
  <c r="B887" i="10"/>
  <c r="C887" i="10"/>
  <c r="D887" i="10"/>
  <c r="A888" i="10"/>
  <c r="B888" i="10"/>
  <c r="C888" i="10"/>
  <c r="D888" i="10"/>
  <c r="A889" i="10"/>
  <c r="B889" i="10"/>
  <c r="C889" i="10"/>
  <c r="D889" i="10"/>
  <c r="A890" i="10"/>
  <c r="B890" i="10"/>
  <c r="C890" i="10"/>
  <c r="D890" i="10"/>
  <c r="A891" i="10"/>
  <c r="B891" i="10"/>
  <c r="C891" i="10"/>
  <c r="D891" i="10"/>
  <c r="A892" i="10"/>
  <c r="B892" i="10"/>
  <c r="C892" i="10"/>
  <c r="D892" i="10"/>
  <c r="A893" i="10"/>
  <c r="B893" i="10"/>
  <c r="C893" i="10"/>
  <c r="D893" i="10"/>
  <c r="A894" i="10"/>
  <c r="B894" i="10"/>
  <c r="C894" i="10"/>
  <c r="D894" i="10"/>
  <c r="A895" i="10"/>
  <c r="B895" i="10"/>
  <c r="C895" i="10"/>
  <c r="D895" i="10"/>
  <c r="A896" i="10"/>
  <c r="B896" i="10"/>
  <c r="C896" i="10"/>
  <c r="D896" i="10"/>
  <c r="A897" i="10"/>
  <c r="B897" i="10"/>
  <c r="C897" i="10"/>
  <c r="D897" i="10"/>
  <c r="A898" i="10"/>
  <c r="B898" i="10"/>
  <c r="C898" i="10"/>
  <c r="D898" i="10"/>
  <c r="A899" i="10"/>
  <c r="B899" i="10"/>
  <c r="C899" i="10"/>
  <c r="D899" i="10"/>
  <c r="A900" i="10"/>
  <c r="B900" i="10"/>
  <c r="C900" i="10"/>
  <c r="D900" i="10"/>
  <c r="A901" i="10"/>
  <c r="B901" i="10"/>
  <c r="C901" i="10"/>
  <c r="D901" i="10"/>
  <c r="A902" i="10"/>
  <c r="B902" i="10"/>
  <c r="C902" i="10"/>
  <c r="D902" i="10"/>
  <c r="A903" i="10"/>
  <c r="B903" i="10"/>
  <c r="C903" i="10"/>
  <c r="D903" i="10"/>
  <c r="A904" i="10"/>
  <c r="B904" i="10"/>
  <c r="C904" i="10"/>
  <c r="D904" i="10"/>
  <c r="A905" i="10"/>
  <c r="B905" i="10"/>
  <c r="C905" i="10"/>
  <c r="D905" i="10"/>
  <c r="A906" i="10"/>
  <c r="B906" i="10"/>
  <c r="C906" i="10"/>
  <c r="D906" i="10"/>
  <c r="A907" i="10"/>
  <c r="B907" i="10"/>
  <c r="C907" i="10"/>
  <c r="D907" i="10"/>
  <c r="A908" i="10"/>
  <c r="B908" i="10"/>
  <c r="C908" i="10"/>
  <c r="D908" i="10"/>
  <c r="A909" i="10"/>
  <c r="B909" i="10"/>
  <c r="C909" i="10"/>
  <c r="D909" i="10"/>
  <c r="A910" i="10"/>
  <c r="B910" i="10"/>
  <c r="C910" i="10"/>
  <c r="D910" i="10"/>
  <c r="A911" i="10"/>
  <c r="B911" i="10"/>
  <c r="C911" i="10"/>
  <c r="D911" i="10"/>
  <c r="A912" i="10"/>
  <c r="B912" i="10"/>
  <c r="C912" i="10"/>
  <c r="D912" i="10"/>
  <c r="A913" i="10"/>
  <c r="B913" i="10"/>
  <c r="C913" i="10"/>
  <c r="D913" i="10"/>
  <c r="A914" i="10"/>
  <c r="B914" i="10"/>
  <c r="C914" i="10"/>
  <c r="D914" i="10"/>
  <c r="A915" i="10"/>
  <c r="B915" i="10"/>
  <c r="C915" i="10"/>
  <c r="D915" i="10"/>
  <c r="A916" i="10"/>
  <c r="B916" i="10"/>
  <c r="C916" i="10"/>
  <c r="D916" i="10"/>
  <c r="A917" i="10"/>
  <c r="B917" i="10"/>
  <c r="C917" i="10"/>
  <c r="D917" i="10"/>
  <c r="A918" i="10"/>
  <c r="B918" i="10"/>
  <c r="C918" i="10"/>
  <c r="D918" i="10"/>
  <c r="A919" i="10"/>
  <c r="B919" i="10"/>
  <c r="C919" i="10"/>
  <c r="D919" i="10"/>
  <c r="A920" i="10"/>
  <c r="B920" i="10"/>
  <c r="C920" i="10"/>
  <c r="D920" i="10"/>
  <c r="A921" i="10"/>
  <c r="B921" i="10"/>
  <c r="C921" i="10"/>
  <c r="D921" i="10"/>
  <c r="A922" i="10"/>
  <c r="B922" i="10"/>
  <c r="C922" i="10"/>
  <c r="D922" i="10"/>
  <c r="A923" i="10"/>
  <c r="B923" i="10"/>
  <c r="C923" i="10"/>
  <c r="D923" i="10"/>
  <c r="A924" i="10"/>
  <c r="B924" i="10"/>
  <c r="C924" i="10"/>
  <c r="D924" i="10"/>
  <c r="A925" i="10"/>
  <c r="B925" i="10"/>
  <c r="C925" i="10"/>
  <c r="D925" i="10"/>
  <c r="A926" i="10"/>
  <c r="B926" i="10"/>
  <c r="C926" i="10"/>
  <c r="D926" i="10"/>
  <c r="A927" i="10"/>
  <c r="B927" i="10"/>
  <c r="C927" i="10"/>
  <c r="D927" i="10"/>
  <c r="A928" i="10"/>
  <c r="B928" i="10"/>
  <c r="C928" i="10"/>
  <c r="D928" i="10"/>
  <c r="A929" i="10"/>
  <c r="B929" i="10"/>
  <c r="C929" i="10"/>
  <c r="D929" i="10"/>
  <c r="A930" i="10"/>
  <c r="B930" i="10"/>
  <c r="C930" i="10"/>
  <c r="D930" i="10"/>
  <c r="A931" i="10"/>
  <c r="B931" i="10"/>
  <c r="C931" i="10"/>
  <c r="D931" i="10"/>
  <c r="A932" i="10"/>
  <c r="B932" i="10"/>
  <c r="C932" i="10"/>
  <c r="D932" i="10"/>
  <c r="A933" i="10"/>
  <c r="B933" i="10"/>
  <c r="C933" i="10"/>
  <c r="D933" i="10"/>
  <c r="A934" i="10"/>
  <c r="B934" i="10"/>
  <c r="C934" i="10"/>
  <c r="D934" i="10"/>
  <c r="A935" i="10"/>
  <c r="B935" i="10"/>
  <c r="C935" i="10"/>
  <c r="D935" i="10"/>
  <c r="A936" i="10"/>
  <c r="B936" i="10"/>
  <c r="C936" i="10"/>
  <c r="D936" i="10"/>
  <c r="A937" i="10"/>
  <c r="B937" i="10"/>
  <c r="C937" i="10"/>
  <c r="D937" i="10"/>
  <c r="A938" i="10"/>
  <c r="B938" i="10"/>
  <c r="C938" i="10"/>
  <c r="D938" i="10"/>
  <c r="A939" i="10"/>
  <c r="B939" i="10"/>
  <c r="C939" i="10"/>
  <c r="D939" i="10"/>
  <c r="A940" i="10"/>
  <c r="B940" i="10"/>
  <c r="C940" i="10"/>
  <c r="D940" i="10"/>
  <c r="A941" i="10"/>
  <c r="B941" i="10"/>
  <c r="C941" i="10"/>
  <c r="D941" i="10"/>
  <c r="A942" i="10"/>
  <c r="B942" i="10"/>
  <c r="C942" i="10"/>
  <c r="D942" i="10"/>
  <c r="A943" i="10"/>
  <c r="B943" i="10"/>
  <c r="C943" i="10"/>
  <c r="D943" i="10"/>
  <c r="A944" i="10"/>
  <c r="B944" i="10"/>
  <c r="C944" i="10"/>
  <c r="D944" i="10"/>
  <c r="A945" i="10"/>
  <c r="B945" i="10"/>
  <c r="C945" i="10"/>
  <c r="D945" i="10"/>
  <c r="A946" i="10"/>
  <c r="B946" i="10"/>
  <c r="C946" i="10"/>
  <c r="D946" i="10"/>
  <c r="A947" i="10"/>
  <c r="B947" i="10"/>
  <c r="C947" i="10"/>
  <c r="D947" i="10"/>
  <c r="A948" i="10"/>
  <c r="B948" i="10"/>
  <c r="C948" i="10"/>
  <c r="D948" i="10"/>
  <c r="A949" i="10"/>
  <c r="B949" i="10"/>
  <c r="C949" i="10"/>
  <c r="D949" i="10"/>
  <c r="A950" i="10"/>
  <c r="B950" i="10"/>
  <c r="C950" i="10"/>
  <c r="D950" i="10"/>
  <c r="A951" i="10"/>
  <c r="B951" i="10"/>
  <c r="C951" i="10"/>
  <c r="D951" i="10"/>
  <c r="A952" i="10"/>
  <c r="B952" i="10"/>
  <c r="C952" i="10"/>
  <c r="D952" i="10"/>
  <c r="A953" i="10"/>
  <c r="B953" i="10"/>
  <c r="C953" i="10"/>
  <c r="D953" i="10"/>
  <c r="A954" i="10"/>
  <c r="B954" i="10"/>
  <c r="C954" i="10"/>
  <c r="D954" i="10"/>
  <c r="A955" i="10"/>
  <c r="B955" i="10"/>
  <c r="C955" i="10"/>
  <c r="D955" i="10"/>
  <c r="A956" i="10"/>
  <c r="B956" i="10"/>
  <c r="C956" i="10"/>
  <c r="D956" i="10"/>
  <c r="A957" i="10"/>
  <c r="B957" i="10"/>
  <c r="C957" i="10"/>
  <c r="D957" i="10"/>
  <c r="A958" i="10"/>
  <c r="B958" i="10"/>
  <c r="C958" i="10"/>
  <c r="D958" i="10"/>
  <c r="A959" i="10"/>
  <c r="B959" i="10"/>
  <c r="C959" i="10"/>
  <c r="D959" i="10"/>
  <c r="A960" i="10"/>
  <c r="B960" i="10"/>
  <c r="C960" i="10"/>
  <c r="D960" i="10"/>
  <c r="A961" i="10"/>
  <c r="B961" i="10"/>
  <c r="C961" i="10"/>
  <c r="D961" i="10"/>
  <c r="A962" i="10"/>
  <c r="B962" i="10"/>
  <c r="C962" i="10"/>
  <c r="D962" i="10"/>
  <c r="A963" i="10"/>
  <c r="B963" i="10"/>
  <c r="C963" i="10"/>
  <c r="D963" i="10"/>
  <c r="A964" i="10"/>
  <c r="B964" i="10"/>
  <c r="C964" i="10"/>
  <c r="D964" i="10"/>
  <c r="A965" i="10"/>
  <c r="B965" i="10"/>
  <c r="C965" i="10"/>
  <c r="D965" i="10"/>
  <c r="A966" i="10"/>
  <c r="B966" i="10"/>
  <c r="C966" i="10"/>
  <c r="D966" i="10"/>
  <c r="A967" i="10"/>
  <c r="B967" i="10"/>
  <c r="C967" i="10"/>
  <c r="D967" i="10"/>
  <c r="A968" i="10"/>
  <c r="B968" i="10"/>
  <c r="C968" i="10"/>
  <c r="D968" i="10"/>
  <c r="A969" i="10"/>
  <c r="B969" i="10"/>
  <c r="C969" i="10"/>
  <c r="D969" i="10"/>
  <c r="A970" i="10"/>
  <c r="B970" i="10"/>
  <c r="C970" i="10"/>
  <c r="D970" i="10"/>
  <c r="A971" i="10"/>
  <c r="B971" i="10"/>
  <c r="C971" i="10"/>
  <c r="D971" i="10"/>
  <c r="A972" i="10"/>
  <c r="B972" i="10"/>
  <c r="C972" i="10"/>
  <c r="D972" i="10"/>
  <c r="A973" i="10"/>
  <c r="B973" i="10"/>
  <c r="C973" i="10"/>
  <c r="D973" i="10"/>
  <c r="A974" i="10"/>
  <c r="B974" i="10"/>
  <c r="C974" i="10"/>
  <c r="D974" i="10"/>
  <c r="A975" i="10"/>
  <c r="B975" i="10"/>
  <c r="C975" i="10"/>
  <c r="D975" i="10"/>
  <c r="A976" i="10"/>
  <c r="B976" i="10"/>
  <c r="C976" i="10"/>
  <c r="D976" i="10"/>
  <c r="A977" i="10"/>
  <c r="B977" i="10"/>
  <c r="C977" i="10"/>
  <c r="D977" i="10"/>
  <c r="A978" i="10"/>
  <c r="B978" i="10"/>
  <c r="C978" i="10"/>
  <c r="D978" i="10"/>
  <c r="A979" i="10"/>
  <c r="B979" i="10"/>
  <c r="C979" i="10"/>
  <c r="D979" i="10"/>
  <c r="A980" i="10"/>
  <c r="B980" i="10"/>
  <c r="C980" i="10"/>
  <c r="D980" i="10"/>
  <c r="A981" i="10"/>
  <c r="B981" i="10"/>
  <c r="C981" i="10"/>
  <c r="D981" i="10"/>
  <c r="A982" i="10"/>
  <c r="B982" i="10"/>
  <c r="C982" i="10"/>
  <c r="D982" i="10"/>
  <c r="A983" i="10"/>
  <c r="B983" i="10"/>
  <c r="C983" i="10"/>
  <c r="D983" i="10"/>
  <c r="A984" i="10"/>
  <c r="B984" i="10"/>
  <c r="C984" i="10"/>
  <c r="D984" i="10"/>
  <c r="A985" i="10"/>
  <c r="B985" i="10"/>
  <c r="C985" i="10"/>
  <c r="D985" i="10"/>
  <c r="A986" i="10"/>
  <c r="B986" i="10"/>
  <c r="C986" i="10"/>
  <c r="D986" i="10"/>
  <c r="A987" i="10"/>
  <c r="B987" i="10"/>
  <c r="C987" i="10"/>
  <c r="D987" i="10"/>
  <c r="A988" i="10"/>
  <c r="B988" i="10"/>
  <c r="C988" i="10"/>
  <c r="D988" i="10"/>
  <c r="A989" i="10"/>
  <c r="B989" i="10"/>
  <c r="C989" i="10"/>
  <c r="D989" i="10"/>
  <c r="A990" i="10"/>
  <c r="B990" i="10"/>
  <c r="C990" i="10"/>
  <c r="D990" i="10"/>
  <c r="A991" i="10"/>
  <c r="B991" i="10"/>
  <c r="C991" i="10"/>
  <c r="D991" i="10"/>
  <c r="A992" i="10"/>
  <c r="B992" i="10"/>
  <c r="C992" i="10"/>
  <c r="D992" i="10"/>
  <c r="A993" i="10"/>
  <c r="B993" i="10"/>
  <c r="C993" i="10"/>
  <c r="D993" i="10"/>
  <c r="A994" i="10"/>
  <c r="B994" i="10"/>
  <c r="C994" i="10"/>
  <c r="D994" i="10"/>
  <c r="A995" i="10"/>
  <c r="B995" i="10"/>
  <c r="C995" i="10"/>
  <c r="D995" i="10"/>
  <c r="A996" i="10"/>
  <c r="B996" i="10"/>
  <c r="C996" i="10"/>
  <c r="D996" i="10"/>
  <c r="A997" i="10"/>
  <c r="B997" i="10"/>
  <c r="C997" i="10"/>
  <c r="D997" i="10"/>
  <c r="A998" i="10"/>
  <c r="B998" i="10"/>
  <c r="C998" i="10"/>
  <c r="D998" i="10"/>
  <c r="A999" i="10"/>
  <c r="B999" i="10"/>
  <c r="C999" i="10"/>
  <c r="D999" i="10"/>
  <c r="A1000" i="10"/>
  <c r="B1000" i="10"/>
  <c r="C1000" i="10"/>
  <c r="D1000" i="10"/>
  <c r="A1001" i="10"/>
  <c r="B1001" i="10"/>
  <c r="C1001" i="10"/>
  <c r="D1001" i="10"/>
  <c r="A1002" i="10"/>
  <c r="B1002" i="10"/>
  <c r="C1002" i="10"/>
  <c r="D1002" i="10"/>
  <c r="A1003" i="10"/>
  <c r="B1003" i="10"/>
  <c r="C1003" i="10"/>
  <c r="D1003" i="10"/>
  <c r="A1004" i="10"/>
  <c r="B1004" i="10"/>
  <c r="C1004" i="10"/>
  <c r="D1004" i="10"/>
  <c r="A1005" i="10"/>
  <c r="B1005" i="10"/>
  <c r="C1005" i="10"/>
  <c r="D1005" i="10"/>
  <c r="A1006" i="10"/>
  <c r="B1006" i="10"/>
  <c r="C1006" i="10"/>
  <c r="D1006" i="10"/>
  <c r="A1007" i="10"/>
  <c r="B1007" i="10"/>
  <c r="C1007" i="10"/>
  <c r="D1007" i="10"/>
  <c r="A1008" i="10"/>
  <c r="B1008" i="10"/>
  <c r="C1008" i="10"/>
  <c r="D1008" i="10"/>
  <c r="A1009" i="10"/>
  <c r="B1009" i="10"/>
  <c r="C1009" i="10"/>
  <c r="D1009" i="10"/>
  <c r="A1010" i="10"/>
  <c r="B1010" i="10"/>
  <c r="C1010" i="10"/>
  <c r="D1010" i="10"/>
  <c r="A1011" i="10"/>
  <c r="B1011" i="10"/>
  <c r="C1011" i="10"/>
  <c r="D1011" i="10"/>
  <c r="A1012" i="10"/>
  <c r="B1012" i="10"/>
  <c r="C1012" i="10"/>
  <c r="D1012" i="10"/>
  <c r="A1013" i="10"/>
  <c r="B1013" i="10"/>
  <c r="C1013" i="10"/>
  <c r="D1013" i="10"/>
  <c r="A1014" i="10"/>
  <c r="B1014" i="10"/>
  <c r="C1014" i="10"/>
  <c r="D1014" i="10"/>
  <c r="A1015" i="10"/>
  <c r="B1015" i="10"/>
  <c r="C1015" i="10"/>
  <c r="D1015" i="10"/>
  <c r="A1016" i="10"/>
  <c r="B1016" i="10"/>
  <c r="C1016" i="10"/>
  <c r="D1016" i="10"/>
  <c r="A1017" i="10"/>
  <c r="B1017" i="10"/>
  <c r="C1017" i="10"/>
  <c r="D1017" i="10"/>
  <c r="A1018" i="10"/>
  <c r="B1018" i="10"/>
  <c r="C1018" i="10"/>
  <c r="D1018" i="10"/>
  <c r="A1019" i="10"/>
  <c r="B1019" i="10"/>
  <c r="C1019" i="10"/>
  <c r="D1019" i="10"/>
  <c r="A1020" i="10"/>
  <c r="B1020" i="10"/>
  <c r="C1020" i="10"/>
  <c r="D1020" i="10"/>
  <c r="A1021" i="10"/>
  <c r="B1021" i="10"/>
  <c r="C1021" i="10"/>
  <c r="D1021" i="10"/>
  <c r="A1022" i="10"/>
  <c r="B1022" i="10"/>
  <c r="C1022" i="10"/>
  <c r="D1022" i="10"/>
  <c r="A1023" i="10"/>
  <c r="B1023" i="10"/>
  <c r="C1023" i="10"/>
  <c r="D1023" i="10"/>
  <c r="A1024" i="10"/>
  <c r="B1024" i="10"/>
  <c r="C1024" i="10"/>
  <c r="D1024" i="10"/>
  <c r="A1025" i="10"/>
  <c r="B1025" i="10"/>
  <c r="C1025" i="10"/>
  <c r="D1025" i="10"/>
  <c r="A1026" i="10"/>
  <c r="B1026" i="10"/>
  <c r="C1026" i="10"/>
  <c r="D1026" i="10"/>
  <c r="A1027" i="10"/>
  <c r="B1027" i="10"/>
  <c r="C1027" i="10"/>
  <c r="D1027" i="10"/>
  <c r="A1028" i="10"/>
  <c r="B1028" i="10"/>
  <c r="C1028" i="10"/>
  <c r="D1028" i="10"/>
  <c r="A1029" i="10"/>
  <c r="B1029" i="10"/>
  <c r="C1029" i="10"/>
  <c r="D1029" i="10"/>
  <c r="A1030" i="10"/>
  <c r="B1030" i="10"/>
  <c r="C1030" i="10"/>
  <c r="D1030" i="10"/>
  <c r="A1031" i="10"/>
  <c r="B1031" i="10"/>
  <c r="C1031" i="10"/>
  <c r="D1031" i="10"/>
  <c r="A1032" i="10"/>
  <c r="B1032" i="10"/>
  <c r="C1032" i="10"/>
  <c r="D1032" i="10"/>
  <c r="A1033" i="10"/>
  <c r="B1033" i="10"/>
  <c r="C1033" i="10"/>
  <c r="D1033" i="10"/>
  <c r="A1034" i="10"/>
  <c r="B1034" i="10"/>
  <c r="C1034" i="10"/>
  <c r="D1034" i="10"/>
  <c r="A1035" i="10"/>
  <c r="B1035" i="10"/>
  <c r="C1035" i="10"/>
  <c r="D1035" i="10"/>
  <c r="A1036" i="10"/>
  <c r="B1036" i="10"/>
  <c r="C1036" i="10"/>
  <c r="D1036" i="10"/>
  <c r="A1037" i="10"/>
  <c r="B1037" i="10"/>
  <c r="C1037" i="10"/>
  <c r="D1037" i="10"/>
  <c r="A1038" i="10"/>
  <c r="B1038" i="10"/>
  <c r="C1038" i="10"/>
  <c r="D1038" i="10"/>
  <c r="A1039" i="10"/>
  <c r="B1039" i="10"/>
  <c r="C1039" i="10"/>
  <c r="D1039" i="10"/>
  <c r="A1040" i="10"/>
  <c r="B1040" i="10"/>
  <c r="C1040" i="10"/>
  <c r="D1040" i="10"/>
  <c r="A1041" i="10"/>
  <c r="B1041" i="10"/>
  <c r="C1041" i="10"/>
  <c r="D1041" i="10"/>
  <c r="A1042" i="10"/>
  <c r="B1042" i="10"/>
  <c r="C1042" i="10"/>
  <c r="D1042" i="10"/>
  <c r="A1043" i="10"/>
  <c r="B1043" i="10"/>
  <c r="C1043" i="10"/>
  <c r="D1043" i="10"/>
  <c r="A1044" i="10"/>
  <c r="B1044" i="10"/>
  <c r="C1044" i="10"/>
  <c r="D1044" i="10"/>
  <c r="A1045" i="10"/>
  <c r="B1045" i="10"/>
  <c r="C1045" i="10"/>
  <c r="D1045" i="10"/>
  <c r="A1046" i="10"/>
  <c r="B1046" i="10"/>
  <c r="C1046" i="10"/>
  <c r="D1046" i="10"/>
  <c r="A1047" i="10"/>
  <c r="B1047" i="10"/>
  <c r="C1047" i="10"/>
  <c r="D1047" i="10"/>
  <c r="A1048" i="10"/>
  <c r="B1048" i="10"/>
  <c r="C1048" i="10"/>
  <c r="D1048" i="10"/>
  <c r="A1049" i="10"/>
  <c r="B1049" i="10"/>
  <c r="C1049" i="10"/>
  <c r="D1049" i="10"/>
  <c r="A1050" i="10"/>
  <c r="B1050" i="10"/>
  <c r="C1050" i="10"/>
  <c r="D1050" i="10"/>
  <c r="A1051" i="10"/>
  <c r="B1051" i="10"/>
  <c r="C1051" i="10"/>
  <c r="D1051" i="10"/>
  <c r="A1052" i="10"/>
  <c r="B1052" i="10"/>
  <c r="C1052" i="10"/>
  <c r="D1052" i="10"/>
  <c r="A1053" i="10"/>
  <c r="B1053" i="10"/>
  <c r="C1053" i="10"/>
  <c r="D1053" i="10"/>
  <c r="A1054" i="10"/>
  <c r="B1054" i="10"/>
  <c r="C1054" i="10"/>
  <c r="D1054" i="10"/>
  <c r="A1055" i="10"/>
  <c r="B1055" i="10"/>
  <c r="C1055" i="10"/>
  <c r="D1055" i="10"/>
  <c r="A1056" i="10"/>
  <c r="B1056" i="10"/>
  <c r="C1056" i="10"/>
  <c r="D1056" i="10"/>
  <c r="A1057" i="10"/>
  <c r="B1057" i="10"/>
  <c r="C1057" i="10"/>
  <c r="D1057" i="10"/>
  <c r="A1058" i="10"/>
  <c r="B1058" i="10"/>
  <c r="C1058" i="10"/>
  <c r="D1058" i="10"/>
  <c r="A1059" i="10"/>
  <c r="B1059" i="10"/>
  <c r="C1059" i="10"/>
  <c r="D1059" i="10"/>
  <c r="A1060" i="10"/>
  <c r="B1060" i="10"/>
  <c r="C1060" i="10"/>
  <c r="D1060" i="10"/>
  <c r="A1061" i="10"/>
  <c r="B1061" i="10"/>
  <c r="C1061" i="10"/>
  <c r="D1061" i="10"/>
  <c r="A1062" i="10"/>
  <c r="B1062" i="10"/>
  <c r="C1062" i="10"/>
  <c r="D1062" i="10"/>
  <c r="A1063" i="10"/>
  <c r="B1063" i="10"/>
  <c r="C1063" i="10"/>
  <c r="D1063" i="10"/>
  <c r="A1064" i="10"/>
  <c r="B1064" i="10"/>
  <c r="C1064" i="10"/>
  <c r="D1064" i="10"/>
  <c r="A1065" i="10"/>
  <c r="B1065" i="10"/>
  <c r="C1065" i="10"/>
  <c r="D1065" i="10"/>
  <c r="A1066" i="10"/>
  <c r="B1066" i="10"/>
  <c r="C1066" i="10"/>
  <c r="D1066" i="10"/>
  <c r="A1067" i="10"/>
  <c r="B1067" i="10"/>
  <c r="C1067" i="10"/>
  <c r="D1067" i="10"/>
  <c r="A1068" i="10"/>
  <c r="B1068" i="10"/>
  <c r="C1068" i="10"/>
  <c r="D1068" i="10"/>
  <c r="A1069" i="10"/>
  <c r="B1069" i="10"/>
  <c r="C1069" i="10"/>
  <c r="D1069" i="10"/>
  <c r="A1070" i="10"/>
  <c r="B1070" i="10"/>
  <c r="C1070" i="10"/>
  <c r="D1070" i="10"/>
  <c r="A1071" i="10"/>
  <c r="B1071" i="10"/>
  <c r="C1071" i="10"/>
  <c r="D1071" i="10"/>
  <c r="A1072" i="10"/>
  <c r="B1072" i="10"/>
  <c r="C1072" i="10"/>
  <c r="D1072" i="10"/>
  <c r="A1073" i="10"/>
  <c r="B1073" i="10"/>
  <c r="C1073" i="10"/>
  <c r="D1073" i="10"/>
  <c r="A1074" i="10"/>
  <c r="B1074" i="10"/>
  <c r="C1074" i="10"/>
  <c r="D1074" i="10"/>
  <c r="A1075" i="10"/>
  <c r="B1075" i="10"/>
  <c r="C1075" i="10"/>
  <c r="D1075" i="10"/>
  <c r="A1076" i="10"/>
  <c r="B1076" i="10"/>
  <c r="C1076" i="10"/>
  <c r="D1076" i="10"/>
  <c r="A1077" i="10"/>
  <c r="B1077" i="10"/>
  <c r="C1077" i="10"/>
  <c r="D1077" i="10"/>
  <c r="A1078" i="10"/>
  <c r="B1078" i="10"/>
  <c r="C1078" i="10"/>
  <c r="D1078" i="10"/>
  <c r="A1079" i="10"/>
  <c r="B1079" i="10"/>
  <c r="C1079" i="10"/>
  <c r="D1079" i="10"/>
  <c r="A1080" i="10"/>
  <c r="B1080" i="10"/>
  <c r="C1080" i="10"/>
  <c r="D1080" i="10"/>
  <c r="A1081" i="10"/>
  <c r="B1081" i="10"/>
  <c r="C1081" i="10"/>
  <c r="D1081" i="10"/>
  <c r="A1082" i="10"/>
  <c r="B1082" i="10"/>
  <c r="C1082" i="10"/>
  <c r="D1082" i="10"/>
  <c r="A1083" i="10"/>
  <c r="B1083" i="10"/>
  <c r="C1083" i="10"/>
  <c r="D1083" i="10"/>
  <c r="A1084" i="10"/>
  <c r="B1084" i="10"/>
  <c r="C1084" i="10"/>
  <c r="D1084" i="10"/>
  <c r="A1085" i="10"/>
  <c r="B1085" i="10"/>
  <c r="C1085" i="10"/>
  <c r="D1085" i="10"/>
  <c r="A1086" i="10"/>
  <c r="B1086" i="10"/>
  <c r="C1086" i="10"/>
  <c r="D1086" i="10"/>
  <c r="A1087" i="10"/>
  <c r="B1087" i="10"/>
  <c r="C1087" i="10"/>
  <c r="D1087" i="10"/>
  <c r="A1088" i="10"/>
  <c r="B1088" i="10"/>
  <c r="C1088" i="10"/>
  <c r="D1088" i="10"/>
  <c r="A1089" i="10"/>
  <c r="B1089" i="10"/>
  <c r="C1089" i="10"/>
  <c r="D1089" i="10"/>
  <c r="A1090" i="10"/>
  <c r="B1090" i="10"/>
  <c r="C1090" i="10"/>
  <c r="D1090" i="10"/>
  <c r="A1091" i="10"/>
  <c r="B1091" i="10"/>
  <c r="C1091" i="10"/>
  <c r="D1091" i="10"/>
  <c r="A1092" i="10"/>
  <c r="B1092" i="10"/>
  <c r="C1092" i="10"/>
  <c r="D1092" i="10"/>
  <c r="A1093" i="10"/>
  <c r="B1093" i="10"/>
  <c r="C1093" i="10"/>
  <c r="D1093" i="10"/>
  <c r="A1094" i="10"/>
  <c r="B1094" i="10"/>
  <c r="C1094" i="10"/>
  <c r="D1094" i="10"/>
  <c r="A1095" i="10"/>
  <c r="B1095" i="10"/>
  <c r="C1095" i="10"/>
  <c r="D1095" i="10"/>
  <c r="A1096" i="10"/>
  <c r="B1096" i="10"/>
  <c r="C1096" i="10"/>
  <c r="D1096" i="10"/>
  <c r="A1097" i="10"/>
  <c r="B1097" i="10"/>
  <c r="C1097" i="10"/>
  <c r="D1097" i="10"/>
  <c r="A1098" i="10"/>
  <c r="B1098" i="10"/>
  <c r="C1098" i="10"/>
  <c r="D1098" i="10"/>
  <c r="A1099" i="10"/>
  <c r="B1099" i="10"/>
  <c r="C1099" i="10"/>
  <c r="D1099" i="10"/>
  <c r="A1100" i="10"/>
  <c r="B1100" i="10"/>
  <c r="C1100" i="10"/>
  <c r="D1100" i="10"/>
  <c r="A1101" i="10"/>
  <c r="B1101" i="10"/>
  <c r="C1101" i="10"/>
  <c r="D1101" i="10"/>
  <c r="A1102" i="10"/>
  <c r="B1102" i="10"/>
  <c r="C1102" i="10"/>
  <c r="D1102" i="10"/>
  <c r="A1103" i="10"/>
  <c r="B1103" i="10"/>
  <c r="C1103" i="10"/>
  <c r="D1103" i="10"/>
  <c r="A1104" i="10"/>
  <c r="B1104" i="10"/>
  <c r="C1104" i="10"/>
  <c r="D1104" i="10"/>
  <c r="A1105" i="10"/>
  <c r="B1105" i="10"/>
  <c r="C1105" i="10"/>
  <c r="D1105" i="10"/>
  <c r="A1106" i="10"/>
  <c r="B1106" i="10"/>
  <c r="C1106" i="10"/>
  <c r="D1106" i="10"/>
  <c r="A1107" i="10"/>
  <c r="B1107" i="10"/>
  <c r="C1107" i="10"/>
  <c r="D1107" i="10"/>
  <c r="A1108" i="10"/>
  <c r="B1108" i="10"/>
  <c r="C1108" i="10"/>
  <c r="D1108" i="10"/>
  <c r="A1109" i="10"/>
  <c r="B1109" i="10"/>
  <c r="C1109" i="10"/>
  <c r="D1109" i="10"/>
  <c r="A1110" i="10"/>
  <c r="B1110" i="10"/>
  <c r="C1110" i="10"/>
  <c r="D1110" i="10"/>
  <c r="A1111" i="10"/>
  <c r="B1111" i="10"/>
  <c r="C1111" i="10"/>
  <c r="D1111" i="10"/>
  <c r="A1112" i="10"/>
  <c r="B1112" i="10"/>
  <c r="C1112" i="10"/>
  <c r="D1112" i="10"/>
  <c r="A1113" i="10"/>
  <c r="B1113" i="10"/>
  <c r="C1113" i="10"/>
  <c r="D1113" i="10"/>
  <c r="A1114" i="10"/>
  <c r="B1114" i="10"/>
  <c r="C1114" i="10"/>
  <c r="D1114" i="10"/>
  <c r="A1115" i="10"/>
  <c r="B1115" i="10"/>
  <c r="C1115" i="10"/>
  <c r="D1115" i="10"/>
  <c r="A1116" i="10"/>
  <c r="B1116" i="10"/>
  <c r="C1116" i="10"/>
  <c r="D1116" i="10"/>
  <c r="A1117" i="10"/>
  <c r="B1117" i="10"/>
  <c r="C1117" i="10"/>
  <c r="D1117" i="10"/>
  <c r="A1118" i="10"/>
  <c r="B1118" i="10"/>
  <c r="C1118" i="10"/>
  <c r="D1118" i="10"/>
  <c r="A1119" i="10"/>
  <c r="B1119" i="10"/>
  <c r="C1119" i="10"/>
  <c r="D1119" i="10"/>
  <c r="A1120" i="10"/>
  <c r="B1120" i="10"/>
  <c r="C1120" i="10"/>
  <c r="D1120" i="10"/>
  <c r="A1121" i="10"/>
  <c r="B1121" i="10"/>
  <c r="C1121" i="10"/>
  <c r="D1121" i="10"/>
  <c r="A1122" i="10"/>
  <c r="B1122" i="10"/>
  <c r="C1122" i="10"/>
  <c r="D1122" i="10"/>
  <c r="A1123" i="10"/>
  <c r="B1123" i="10"/>
  <c r="C1123" i="10"/>
  <c r="D1123" i="10"/>
  <c r="A1124" i="10"/>
  <c r="B1124" i="10"/>
  <c r="C1124" i="10"/>
  <c r="D1124" i="10"/>
  <c r="A1125" i="10"/>
  <c r="B1125" i="10"/>
  <c r="C1125" i="10"/>
  <c r="D1125" i="10"/>
  <c r="A1126" i="10"/>
  <c r="B1126" i="10"/>
  <c r="C1126" i="10"/>
  <c r="D1126" i="10"/>
  <c r="A1127" i="10"/>
  <c r="B1127" i="10"/>
  <c r="C1127" i="10"/>
  <c r="D1127" i="10"/>
  <c r="A1128" i="10"/>
  <c r="B1128" i="10"/>
  <c r="C1128" i="10"/>
  <c r="D1128" i="10"/>
  <c r="A1129" i="10"/>
  <c r="B1129" i="10"/>
  <c r="C1129" i="10"/>
  <c r="D1129" i="10"/>
  <c r="A1130" i="10"/>
  <c r="B1130" i="10"/>
  <c r="C1130" i="10"/>
  <c r="D1130" i="10"/>
  <c r="A1131" i="10"/>
  <c r="B1131" i="10"/>
  <c r="C1131" i="10"/>
  <c r="D1131" i="10"/>
  <c r="A1132" i="10"/>
  <c r="B1132" i="10"/>
  <c r="C1132" i="10"/>
  <c r="D1132" i="10"/>
  <c r="A1133" i="10"/>
  <c r="B1133" i="10"/>
  <c r="C1133" i="10"/>
  <c r="D1133" i="10"/>
  <c r="A1134" i="10"/>
  <c r="B1134" i="10"/>
  <c r="C1134" i="10"/>
  <c r="D1134" i="10"/>
  <c r="A1135" i="10"/>
  <c r="B1135" i="10"/>
  <c r="C1135" i="10"/>
  <c r="D1135" i="10"/>
  <c r="A1136" i="10"/>
  <c r="B1136" i="10"/>
  <c r="C1136" i="10"/>
  <c r="D1136" i="10"/>
  <c r="A1137" i="10"/>
  <c r="B1137" i="10"/>
  <c r="C1137" i="10"/>
  <c r="D1137" i="10"/>
  <c r="A1138" i="10"/>
  <c r="B1138" i="10"/>
  <c r="C1138" i="10"/>
  <c r="D1138" i="10"/>
  <c r="A1139" i="10"/>
  <c r="B1139" i="10"/>
  <c r="C1139" i="10"/>
  <c r="D1139" i="10"/>
  <c r="A1140" i="10"/>
  <c r="B1140" i="10"/>
  <c r="C1140" i="10"/>
  <c r="D1140" i="10"/>
  <c r="A1141" i="10"/>
  <c r="B1141" i="10"/>
  <c r="C1141" i="10"/>
  <c r="D1141" i="10"/>
  <c r="A1142" i="10"/>
  <c r="B1142" i="10"/>
  <c r="C1142" i="10"/>
  <c r="D1142" i="10"/>
  <c r="A1143" i="10"/>
  <c r="B1143" i="10"/>
  <c r="C1143" i="10"/>
  <c r="D1143" i="10"/>
  <c r="A1144" i="10"/>
  <c r="B1144" i="10"/>
  <c r="C1144" i="10"/>
  <c r="D1144" i="10"/>
  <c r="A1145" i="10"/>
  <c r="B1145" i="10"/>
  <c r="C1145" i="10"/>
  <c r="D1145" i="10"/>
  <c r="A1146" i="10"/>
  <c r="B1146" i="10"/>
  <c r="C1146" i="10"/>
  <c r="D1146" i="10"/>
  <c r="A1147" i="10"/>
  <c r="B1147" i="10"/>
  <c r="C1147" i="10"/>
  <c r="D1147" i="10"/>
  <c r="A1148" i="10"/>
  <c r="B1148" i="10"/>
  <c r="C1148" i="10"/>
  <c r="D1148" i="10"/>
  <c r="A1149" i="10"/>
  <c r="B1149" i="10"/>
  <c r="C1149" i="10"/>
  <c r="D1149" i="10"/>
  <c r="A1150" i="10"/>
  <c r="B1150" i="10"/>
  <c r="C1150" i="10"/>
  <c r="D1150" i="10"/>
  <c r="A1151" i="10"/>
  <c r="B1151" i="10"/>
  <c r="C1151" i="10"/>
  <c r="D1151" i="10"/>
  <c r="A1152" i="10"/>
  <c r="B1152" i="10"/>
  <c r="C1152" i="10"/>
  <c r="D1152" i="10"/>
  <c r="A1153" i="10"/>
  <c r="B1153" i="10"/>
  <c r="C1153" i="10"/>
  <c r="D1153" i="10"/>
  <c r="A1154" i="10"/>
  <c r="B1154" i="10"/>
  <c r="C1154" i="10"/>
  <c r="D1154" i="10"/>
  <c r="A1155" i="10"/>
  <c r="B1155" i="10"/>
  <c r="C1155" i="10"/>
  <c r="D1155" i="10"/>
  <c r="A1156" i="10"/>
  <c r="B1156" i="10"/>
  <c r="C1156" i="10"/>
  <c r="D1156" i="10"/>
  <c r="A1157" i="10"/>
  <c r="B1157" i="10"/>
  <c r="C1157" i="10"/>
  <c r="D1157" i="10"/>
  <c r="A1158" i="10"/>
  <c r="B1158" i="10"/>
  <c r="C1158" i="10"/>
  <c r="D1158" i="10"/>
  <c r="A1159" i="10"/>
  <c r="B1159" i="10"/>
  <c r="C1159" i="10"/>
  <c r="D1159" i="10"/>
  <c r="A1160" i="10"/>
  <c r="B1160" i="10"/>
  <c r="C1160" i="10"/>
  <c r="D1160" i="10"/>
  <c r="A1161" i="10"/>
  <c r="B1161" i="10"/>
  <c r="C1161" i="10"/>
  <c r="D1161" i="10"/>
  <c r="A1162" i="10"/>
  <c r="B1162" i="10"/>
  <c r="C1162" i="10"/>
  <c r="D1162" i="10"/>
  <c r="A1163" i="10"/>
  <c r="B1163" i="10"/>
  <c r="C1163" i="10"/>
  <c r="D1163" i="10"/>
  <c r="A1164" i="10"/>
  <c r="B1164" i="10"/>
  <c r="C1164" i="10"/>
  <c r="D1164" i="10"/>
  <c r="A1165" i="10"/>
  <c r="B1165" i="10"/>
  <c r="C1165" i="10"/>
  <c r="D1165" i="10"/>
  <c r="A1166" i="10"/>
  <c r="B1166" i="10"/>
  <c r="C1166" i="10"/>
  <c r="D1166" i="10"/>
  <c r="A1167" i="10"/>
  <c r="B1167" i="10"/>
  <c r="C1167" i="10"/>
  <c r="D1167" i="10"/>
  <c r="A1168" i="10"/>
  <c r="B1168" i="10"/>
  <c r="C1168" i="10"/>
  <c r="D1168" i="10"/>
  <c r="A1169" i="10"/>
  <c r="B1169" i="10"/>
  <c r="C1169" i="10"/>
  <c r="D1169" i="10"/>
  <c r="A1170" i="10"/>
  <c r="B1170" i="10"/>
  <c r="C1170" i="10"/>
  <c r="D1170" i="10"/>
  <c r="A1171" i="10"/>
  <c r="B1171" i="10"/>
  <c r="C1171" i="10"/>
  <c r="D1171" i="10"/>
  <c r="A1172" i="10"/>
  <c r="B1172" i="10"/>
  <c r="C1172" i="10"/>
  <c r="D1172" i="10"/>
  <c r="A1173" i="10"/>
  <c r="B1173" i="10"/>
  <c r="C1173" i="10"/>
  <c r="D1173" i="10"/>
  <c r="A1174" i="10"/>
  <c r="B1174" i="10"/>
  <c r="C1174" i="10"/>
  <c r="D1174" i="10"/>
  <c r="A1175" i="10"/>
  <c r="B1175" i="10"/>
  <c r="C1175" i="10"/>
  <c r="D1175" i="10"/>
  <c r="A1176" i="10"/>
  <c r="B1176" i="10"/>
  <c r="C1176" i="10"/>
  <c r="D1176" i="10"/>
  <c r="A1177" i="10"/>
  <c r="B1177" i="10"/>
  <c r="C1177" i="10"/>
  <c r="D1177" i="10"/>
  <c r="A1178" i="10"/>
  <c r="B1178" i="10"/>
  <c r="C1178" i="10"/>
  <c r="D1178" i="10"/>
  <c r="A1179" i="10"/>
  <c r="B1179" i="10"/>
  <c r="C1179" i="10"/>
  <c r="D1179" i="10"/>
  <c r="A1180" i="10"/>
  <c r="B1180" i="10"/>
  <c r="C1180" i="10"/>
  <c r="D1180" i="10"/>
  <c r="A1181" i="10"/>
  <c r="B1181" i="10"/>
  <c r="C1181" i="10"/>
  <c r="D1181" i="10"/>
  <c r="A1182" i="10"/>
  <c r="B1182" i="10"/>
  <c r="C1182" i="10"/>
  <c r="D1182" i="10"/>
  <c r="A1183" i="10"/>
  <c r="B1183" i="10"/>
  <c r="C1183" i="10"/>
  <c r="D1183" i="10"/>
  <c r="A1184" i="10"/>
  <c r="B1184" i="10"/>
  <c r="C1184" i="10"/>
  <c r="D1184" i="10"/>
  <c r="A1185" i="10"/>
  <c r="B1185" i="10"/>
  <c r="C1185" i="10"/>
  <c r="D1185" i="10"/>
  <c r="A1186" i="10"/>
  <c r="B1186" i="10"/>
  <c r="C1186" i="10"/>
  <c r="D1186" i="10"/>
  <c r="A1187" i="10"/>
  <c r="B1187" i="10"/>
  <c r="C1187" i="10"/>
  <c r="D1187" i="10"/>
  <c r="A1188" i="10"/>
  <c r="B1188" i="10"/>
  <c r="C1188" i="10"/>
  <c r="D1188" i="10"/>
  <c r="A1189" i="10"/>
  <c r="B1189" i="10"/>
  <c r="C1189" i="10"/>
  <c r="D1189" i="10"/>
  <c r="A1190" i="10"/>
  <c r="B1190" i="10"/>
  <c r="C1190" i="10"/>
  <c r="D1190" i="10"/>
  <c r="A1191" i="10"/>
  <c r="B1191" i="10"/>
  <c r="C1191" i="10"/>
  <c r="D1191" i="10"/>
  <c r="A1192" i="10"/>
  <c r="B1192" i="10"/>
  <c r="C1192" i="10"/>
  <c r="D1192" i="10"/>
  <c r="A1193" i="10"/>
  <c r="B1193" i="10"/>
  <c r="C1193" i="10"/>
  <c r="D1193" i="10"/>
  <c r="A1194" i="10"/>
  <c r="B1194" i="10"/>
  <c r="C1194" i="10"/>
  <c r="D1194" i="10"/>
  <c r="A1195" i="10"/>
  <c r="B1195" i="10"/>
  <c r="C1195" i="10"/>
  <c r="D1195" i="10"/>
  <c r="A1196" i="10"/>
  <c r="B1196" i="10"/>
  <c r="C1196" i="10"/>
  <c r="D1196" i="10"/>
  <c r="A1197" i="10"/>
  <c r="B1197" i="10"/>
  <c r="C1197" i="10"/>
  <c r="D1197" i="10"/>
  <c r="A1198" i="10"/>
  <c r="B1198" i="10"/>
  <c r="C1198" i="10"/>
  <c r="D1198" i="10"/>
  <c r="A1199" i="10"/>
  <c r="B1199" i="10"/>
  <c r="C1199" i="10"/>
  <c r="D1199" i="10"/>
  <c r="A1200" i="10"/>
  <c r="B1200" i="10"/>
  <c r="C1200" i="10"/>
  <c r="D1200" i="10"/>
  <c r="A1201" i="10"/>
  <c r="B1201" i="10"/>
  <c r="C1201" i="10"/>
  <c r="D1201" i="10"/>
  <c r="A1202" i="10"/>
  <c r="B1202" i="10"/>
  <c r="C1202" i="10"/>
  <c r="D1202" i="10"/>
  <c r="A1203" i="10"/>
  <c r="B1203" i="10"/>
  <c r="C1203" i="10"/>
  <c r="D1203" i="10"/>
  <c r="A1204" i="10"/>
  <c r="B1204" i="10"/>
  <c r="C1204" i="10"/>
  <c r="D1204" i="10"/>
  <c r="A1205" i="10"/>
  <c r="B1205" i="10"/>
  <c r="C1205" i="10"/>
  <c r="D1205" i="10"/>
  <c r="A1206" i="10"/>
  <c r="B1206" i="10"/>
  <c r="C1206" i="10"/>
  <c r="D1206" i="10"/>
  <c r="A1207" i="10"/>
  <c r="B1207" i="10"/>
  <c r="C1207" i="10"/>
  <c r="D1207" i="10"/>
  <c r="A1208" i="10"/>
  <c r="B1208" i="10"/>
  <c r="C1208" i="10"/>
  <c r="D1208" i="10"/>
  <c r="A1209" i="10"/>
  <c r="B1209" i="10"/>
  <c r="C1209" i="10"/>
  <c r="D1209" i="10"/>
  <c r="A1210" i="10"/>
  <c r="B1210" i="10"/>
  <c r="C1210" i="10"/>
  <c r="D1210" i="10"/>
  <c r="A1211" i="10"/>
  <c r="B1211" i="10"/>
  <c r="C1211" i="10"/>
  <c r="D1211" i="10"/>
  <c r="A1212" i="10"/>
  <c r="B1212" i="10"/>
  <c r="C1212" i="10"/>
  <c r="D1212" i="10"/>
  <c r="A1213" i="10"/>
  <c r="B1213" i="10"/>
  <c r="C1213" i="10"/>
  <c r="D1213" i="10"/>
  <c r="A1214" i="10"/>
  <c r="B1214" i="10"/>
  <c r="C1214" i="10"/>
  <c r="D1214" i="10"/>
  <c r="A1215" i="10"/>
  <c r="B1215" i="10"/>
  <c r="C1215" i="10"/>
  <c r="D1215" i="10"/>
  <c r="A1216" i="10"/>
  <c r="B1216" i="10"/>
  <c r="C1216" i="10"/>
  <c r="D1216" i="10"/>
  <c r="A1217" i="10"/>
  <c r="B1217" i="10"/>
  <c r="C1217" i="10"/>
  <c r="D1217" i="10"/>
  <c r="A1218" i="10"/>
  <c r="B1218" i="10"/>
  <c r="C1218" i="10"/>
  <c r="D1218" i="10"/>
  <c r="A1219" i="10"/>
  <c r="B1219" i="10"/>
  <c r="C1219" i="10"/>
  <c r="D1219" i="10"/>
  <c r="A1220" i="10"/>
  <c r="B1220" i="10"/>
  <c r="C1220" i="10"/>
  <c r="D1220" i="10"/>
  <c r="A1221" i="10"/>
  <c r="B1221" i="10"/>
  <c r="C1221" i="10"/>
  <c r="D1221" i="10"/>
  <c r="A1222" i="10"/>
  <c r="B1222" i="10"/>
  <c r="C1222" i="10"/>
  <c r="D1222" i="10"/>
  <c r="A1223" i="10"/>
  <c r="B1223" i="10"/>
  <c r="C1223" i="10"/>
  <c r="D1223" i="10"/>
  <c r="A1224" i="10"/>
  <c r="B1224" i="10"/>
  <c r="C1224" i="10"/>
  <c r="D1224" i="10"/>
  <c r="A1225" i="10"/>
  <c r="B1225" i="10"/>
  <c r="C1225" i="10"/>
  <c r="D1225" i="10"/>
  <c r="A1226" i="10"/>
  <c r="B1226" i="10"/>
  <c r="C1226" i="10"/>
  <c r="D1226" i="10"/>
  <c r="A1227" i="10"/>
  <c r="B1227" i="10"/>
  <c r="C1227" i="10"/>
  <c r="D1227" i="10"/>
  <c r="A1228" i="10"/>
  <c r="B1228" i="10"/>
  <c r="C1228" i="10"/>
  <c r="D1228" i="10"/>
  <c r="A1229" i="10"/>
  <c r="B1229" i="10"/>
  <c r="C1229" i="10"/>
  <c r="D1229" i="10"/>
  <c r="A1230" i="10"/>
  <c r="B1230" i="10"/>
  <c r="C1230" i="10"/>
  <c r="D1230" i="10"/>
  <c r="A1231" i="10"/>
  <c r="B1231" i="10"/>
  <c r="C1231" i="10"/>
  <c r="D1231" i="10"/>
  <c r="A1232" i="10"/>
  <c r="B1232" i="10"/>
  <c r="C1232" i="10"/>
  <c r="D1232" i="10"/>
  <c r="A1233" i="10"/>
  <c r="B1233" i="10"/>
  <c r="C1233" i="10"/>
  <c r="D1233" i="10"/>
  <c r="A1234" i="10"/>
  <c r="B1234" i="10"/>
  <c r="C1234" i="10"/>
  <c r="D1234" i="10"/>
  <c r="A1235" i="10"/>
  <c r="B1235" i="10"/>
  <c r="C1235" i="10"/>
  <c r="D1235" i="10"/>
  <c r="A1236" i="10"/>
  <c r="B1236" i="10"/>
  <c r="C1236" i="10"/>
  <c r="D1236" i="10"/>
  <c r="A1237" i="10"/>
  <c r="B1237" i="10"/>
  <c r="C1237" i="10"/>
  <c r="D1237" i="10"/>
  <c r="A1238" i="10"/>
  <c r="B1238" i="10"/>
  <c r="C1238" i="10"/>
  <c r="D1238" i="10"/>
  <c r="A1239" i="10"/>
  <c r="B1239" i="10"/>
  <c r="C1239" i="10"/>
  <c r="D1239" i="10"/>
  <c r="A1240" i="10"/>
  <c r="B1240" i="10"/>
  <c r="C1240" i="10"/>
  <c r="D1240" i="10"/>
  <c r="A1241" i="10"/>
  <c r="B1241" i="10"/>
  <c r="C1241" i="10"/>
  <c r="D1241" i="10"/>
  <c r="A3644" i="16"/>
  <c r="B3644" i="16"/>
  <c r="C3644" i="16"/>
  <c r="D3644" i="16"/>
  <c r="A3645" i="16"/>
  <c r="B3645" i="16"/>
  <c r="C3645" i="16"/>
  <c r="D3645" i="16"/>
  <c r="A3646" i="16"/>
  <c r="B3646" i="16"/>
  <c r="C3646" i="16"/>
  <c r="D3646" i="16"/>
  <c r="A3647" i="16"/>
  <c r="B3647" i="16"/>
  <c r="C3647" i="16"/>
  <c r="D3647" i="16"/>
  <c r="A3648" i="16"/>
  <c r="B3648" i="16"/>
  <c r="C3648" i="16"/>
  <c r="D3648" i="16"/>
  <c r="A3649" i="16"/>
  <c r="B3649" i="16"/>
  <c r="C3649" i="16"/>
  <c r="D3649" i="16"/>
  <c r="A3650" i="16"/>
  <c r="B3650" i="16"/>
  <c r="C3650" i="16"/>
  <c r="D3650" i="16"/>
  <c r="A3651" i="16"/>
  <c r="B3651" i="16"/>
  <c r="C3651" i="16"/>
  <c r="D3651" i="16"/>
  <c r="A3652" i="16"/>
  <c r="B3652" i="16"/>
  <c r="C3652" i="16"/>
  <c r="D3652" i="16"/>
  <c r="A3653" i="16"/>
  <c r="B3653" i="16"/>
  <c r="C3653" i="16"/>
  <c r="D3653" i="16"/>
  <c r="A3654" i="16"/>
  <c r="B3654" i="16"/>
  <c r="C3654" i="16"/>
  <c r="D3654" i="16"/>
  <c r="A3655" i="16"/>
  <c r="B3655" i="16"/>
  <c r="C3655" i="16"/>
  <c r="D3655" i="16"/>
  <c r="A3656" i="16"/>
  <c r="B3656" i="16"/>
  <c r="C3656" i="16"/>
  <c r="D3656" i="16"/>
  <c r="A3657" i="16"/>
  <c r="B3657" i="16"/>
  <c r="C3657" i="16"/>
  <c r="D3657" i="16"/>
  <c r="A3658" i="16"/>
  <c r="B3658" i="16"/>
  <c r="C3658" i="16"/>
  <c r="D3658" i="16"/>
  <c r="A3659" i="16"/>
  <c r="B3659" i="16"/>
  <c r="C3659" i="16"/>
  <c r="D3659" i="16"/>
  <c r="A3660" i="16"/>
  <c r="B3660" i="16"/>
  <c r="C3660" i="16"/>
  <c r="D3660" i="16"/>
  <c r="A3661" i="16"/>
  <c r="B3661" i="16"/>
  <c r="C3661" i="16"/>
  <c r="D3661" i="16"/>
  <c r="A3662" i="16"/>
  <c r="B3662" i="16"/>
  <c r="C3662" i="16"/>
  <c r="D3662" i="16"/>
  <c r="A3663" i="16"/>
  <c r="B3663" i="16"/>
  <c r="C3663" i="16"/>
  <c r="D3663" i="16"/>
  <c r="A3664" i="16"/>
  <c r="B3664" i="16"/>
  <c r="C3664" i="16"/>
  <c r="D3664" i="16"/>
  <c r="A3665" i="16"/>
  <c r="B3665" i="16"/>
  <c r="C3665" i="16"/>
  <c r="D3665" i="16"/>
  <c r="A3666" i="16"/>
  <c r="B3666" i="16"/>
  <c r="C3666" i="16"/>
  <c r="D3666" i="16"/>
  <c r="A3667" i="16"/>
  <c r="B3667" i="16"/>
  <c r="C3667" i="16"/>
  <c r="D3667" i="16"/>
  <c r="A3668" i="16"/>
  <c r="B3668" i="16"/>
  <c r="C3668" i="16"/>
  <c r="D3668" i="16"/>
  <c r="A3669" i="16"/>
  <c r="B3669" i="16"/>
  <c r="C3669" i="16"/>
  <c r="D3669" i="16"/>
  <c r="A3670" i="16"/>
  <c r="B3670" i="16"/>
  <c r="C3670" i="16"/>
  <c r="D3670" i="16"/>
  <c r="A3671" i="16"/>
  <c r="B3671" i="16"/>
  <c r="C3671" i="16"/>
  <c r="D3671" i="16"/>
  <c r="A3672" i="16"/>
  <c r="B3672" i="16"/>
  <c r="C3672" i="16"/>
  <c r="D3672" i="16"/>
  <c r="A3673" i="16"/>
  <c r="B3673" i="16"/>
  <c r="C3673" i="16"/>
  <c r="D3673" i="16"/>
  <c r="A3674" i="16"/>
  <c r="B3674" i="16"/>
  <c r="C3674" i="16"/>
  <c r="D3674" i="16"/>
  <c r="A3675" i="16"/>
  <c r="B3675" i="16"/>
  <c r="C3675" i="16"/>
  <c r="D3675" i="16"/>
  <c r="A3676" i="16"/>
  <c r="B3676" i="16"/>
  <c r="C3676" i="16"/>
  <c r="D3676" i="16"/>
  <c r="A3677" i="16"/>
  <c r="B3677" i="16"/>
  <c r="C3677" i="16"/>
  <c r="D3677" i="16"/>
  <c r="A3678" i="16"/>
  <c r="B3678" i="16"/>
  <c r="C3678" i="16"/>
  <c r="D3678" i="16"/>
  <c r="A3679" i="16"/>
  <c r="B3679" i="16"/>
  <c r="C3679" i="16"/>
  <c r="D3679" i="16"/>
  <c r="A3680" i="16"/>
  <c r="B3680" i="16"/>
  <c r="C3680" i="16"/>
  <c r="D3680" i="16"/>
  <c r="A3681" i="16"/>
  <c r="B3681" i="16"/>
  <c r="C3681" i="16"/>
  <c r="D3681" i="16"/>
  <c r="A3682" i="16"/>
  <c r="B3682" i="16"/>
  <c r="C3682" i="16"/>
  <c r="D3682" i="16"/>
  <c r="A3683" i="16"/>
  <c r="B3683" i="16"/>
  <c r="C3683" i="16"/>
  <c r="D3683" i="16"/>
  <c r="A3684" i="16"/>
  <c r="B3684" i="16"/>
  <c r="C3684" i="16"/>
  <c r="D3684" i="16"/>
  <c r="A3685" i="16"/>
  <c r="B3685" i="16"/>
  <c r="C3685" i="16"/>
  <c r="D3685" i="16"/>
  <c r="A3686" i="16"/>
  <c r="B3686" i="16"/>
  <c r="C3686" i="16"/>
  <c r="D3686" i="16"/>
  <c r="A3687" i="16"/>
  <c r="B3687" i="16"/>
  <c r="C3687" i="16"/>
  <c r="D3687" i="16"/>
  <c r="A3688" i="16"/>
  <c r="B3688" i="16"/>
  <c r="C3688" i="16"/>
  <c r="D3688" i="16"/>
  <c r="A3689" i="16"/>
  <c r="B3689" i="16"/>
  <c r="C3689" i="16"/>
  <c r="D3689" i="16"/>
  <c r="A3690" i="16"/>
  <c r="B3690" i="16"/>
  <c r="C3690" i="16"/>
  <c r="D3690" i="16"/>
  <c r="A3691" i="16"/>
  <c r="B3691" i="16"/>
  <c r="C3691" i="16"/>
  <c r="D3691" i="16"/>
  <c r="A3692" i="16"/>
  <c r="B3692" i="16"/>
  <c r="C3692" i="16"/>
  <c r="D3692" i="16"/>
  <c r="A3693" i="16"/>
  <c r="B3693" i="16"/>
  <c r="C3693" i="16"/>
  <c r="D3693" i="16"/>
  <c r="A3694" i="16"/>
  <c r="B3694" i="16"/>
  <c r="C3694" i="16"/>
  <c r="D3694" i="16"/>
  <c r="A3695" i="16"/>
  <c r="B3695" i="16"/>
  <c r="C3695" i="16"/>
  <c r="D3695" i="16"/>
  <c r="A3696" i="16"/>
  <c r="B3696" i="16"/>
  <c r="C3696" i="16"/>
  <c r="D3696" i="16"/>
  <c r="A3697" i="16"/>
  <c r="B3697" i="16"/>
  <c r="C3697" i="16"/>
  <c r="D3697" i="16"/>
  <c r="A3698" i="16"/>
  <c r="B3698" i="16"/>
  <c r="C3698" i="16"/>
  <c r="D3698" i="16"/>
  <c r="A3699" i="16"/>
  <c r="B3699" i="16"/>
  <c r="C3699" i="16"/>
  <c r="D3699" i="16"/>
  <c r="A3700" i="16"/>
  <c r="B3700" i="16"/>
  <c r="C3700" i="16"/>
  <c r="D3700" i="16"/>
  <c r="A3701" i="16"/>
  <c r="B3701" i="16"/>
  <c r="C3701" i="16"/>
  <c r="D3701" i="16"/>
  <c r="A3702" i="16"/>
  <c r="B3702" i="16"/>
  <c r="C3702" i="16"/>
  <c r="D3702" i="16"/>
  <c r="A3703" i="16"/>
  <c r="B3703" i="16"/>
  <c r="C3703" i="16"/>
  <c r="D3703" i="16"/>
  <c r="A3704" i="16"/>
  <c r="B3704" i="16"/>
  <c r="C3704" i="16"/>
  <c r="D3704" i="16"/>
  <c r="A3705" i="16"/>
  <c r="B3705" i="16"/>
  <c r="C3705" i="16"/>
  <c r="D3705" i="16"/>
  <c r="A3706" i="16"/>
  <c r="B3706" i="16"/>
  <c r="C3706" i="16"/>
  <c r="D3706" i="16"/>
  <c r="A3707" i="16"/>
  <c r="B3707" i="16"/>
  <c r="C3707" i="16"/>
  <c r="D3707" i="16"/>
  <c r="A3708" i="16"/>
  <c r="B3708" i="16"/>
  <c r="C3708" i="16"/>
  <c r="D3708" i="16"/>
  <c r="A3709" i="16"/>
  <c r="B3709" i="16"/>
  <c r="C3709" i="16"/>
  <c r="D3709" i="16"/>
  <c r="A3710" i="16"/>
  <c r="B3710" i="16"/>
  <c r="C3710" i="16"/>
  <c r="D3710" i="16"/>
  <c r="A3711" i="16"/>
  <c r="B3711" i="16"/>
  <c r="C3711" i="16"/>
  <c r="D3711" i="16"/>
  <c r="A3712" i="16"/>
  <c r="B3712" i="16"/>
  <c r="C3712" i="16"/>
  <c r="D3712" i="16"/>
  <c r="A3713" i="16"/>
  <c r="B3713" i="16"/>
  <c r="C3713" i="16"/>
  <c r="D3713" i="16"/>
  <c r="A3714" i="16"/>
  <c r="B3714" i="16"/>
  <c r="C3714" i="16"/>
  <c r="D3714" i="16"/>
  <c r="A3715" i="16"/>
  <c r="B3715" i="16"/>
  <c r="C3715" i="16"/>
  <c r="D3715" i="16"/>
  <c r="A3716" i="16"/>
  <c r="B3716" i="16"/>
  <c r="C3716" i="16"/>
  <c r="D3716" i="16"/>
  <c r="A3717" i="16"/>
  <c r="B3717" i="16"/>
  <c r="C3717" i="16"/>
  <c r="D3717" i="16"/>
  <c r="A3718" i="16"/>
  <c r="B3718" i="16"/>
  <c r="C3718" i="16"/>
  <c r="D3718" i="16"/>
  <c r="A3719" i="16"/>
  <c r="B3719" i="16"/>
  <c r="C3719" i="16"/>
  <c r="D3719" i="16"/>
  <c r="A3720" i="16"/>
  <c r="B3720" i="16"/>
  <c r="C3720" i="16"/>
  <c r="D3720" i="16"/>
  <c r="A3721" i="16"/>
  <c r="B3721" i="16"/>
  <c r="C3721" i="16"/>
  <c r="D3721" i="16"/>
  <c r="A3722" i="16"/>
  <c r="B3722" i="16"/>
  <c r="C3722" i="16"/>
  <c r="D3722" i="16"/>
  <c r="A3723" i="16"/>
  <c r="B3723" i="16"/>
  <c r="C3723" i="16"/>
  <c r="D3723" i="16"/>
  <c r="A3724" i="16"/>
  <c r="B3724" i="16"/>
  <c r="C3724" i="16"/>
  <c r="D3724" i="16"/>
  <c r="A3725" i="16"/>
  <c r="B3725" i="16"/>
  <c r="C3725" i="16"/>
  <c r="D3725" i="16"/>
  <c r="A3726" i="16"/>
  <c r="B3726" i="16"/>
  <c r="C3726" i="16"/>
  <c r="D3726" i="16"/>
  <c r="A3727" i="16"/>
  <c r="B3727" i="16"/>
  <c r="C3727" i="16"/>
  <c r="D3727" i="16"/>
  <c r="A3728" i="16"/>
  <c r="B3728" i="16"/>
  <c r="C3728" i="16"/>
  <c r="D3728" i="16"/>
  <c r="A3729" i="16"/>
  <c r="B3729" i="16"/>
  <c r="C3729" i="16"/>
  <c r="D3729" i="16"/>
  <c r="A3730" i="16"/>
  <c r="B3730" i="16"/>
  <c r="C3730" i="16"/>
  <c r="D3730" i="16"/>
  <c r="A3731" i="16"/>
  <c r="B3731" i="16"/>
  <c r="C3731" i="16"/>
  <c r="D3731" i="16"/>
  <c r="A3732" i="16"/>
  <c r="B3732" i="16"/>
  <c r="C3732" i="16"/>
  <c r="D3732" i="16"/>
  <c r="A3733" i="16"/>
  <c r="B3733" i="16"/>
  <c r="C3733" i="16"/>
  <c r="D3733" i="16"/>
  <c r="A3734" i="16"/>
  <c r="B3734" i="16"/>
  <c r="C3734" i="16"/>
  <c r="D3734" i="16"/>
  <c r="A3735" i="16"/>
  <c r="B3735" i="16"/>
  <c r="C3735" i="16"/>
  <c r="D3735" i="16"/>
  <c r="A3736" i="16"/>
  <c r="B3736" i="16"/>
  <c r="C3736" i="16"/>
  <c r="D3736" i="16"/>
  <c r="A3737" i="16"/>
  <c r="B3737" i="16"/>
  <c r="C3737" i="16"/>
  <c r="D3737" i="16"/>
  <c r="A3738" i="16"/>
  <c r="B3738" i="16"/>
  <c r="C3738" i="16"/>
  <c r="D3738" i="16"/>
  <c r="A3739" i="16"/>
  <c r="B3739" i="16"/>
  <c r="C3739" i="16"/>
  <c r="D3739" i="16"/>
  <c r="A3740" i="16"/>
  <c r="B3740" i="16"/>
  <c r="C3740" i="16"/>
  <c r="D3740" i="16"/>
  <c r="A3741" i="16"/>
  <c r="B3741" i="16"/>
  <c r="C3741" i="16"/>
  <c r="D3741" i="16"/>
  <c r="A3742" i="16"/>
  <c r="B3742" i="16"/>
  <c r="C3742" i="16"/>
  <c r="D3742" i="16"/>
  <c r="A3743" i="16"/>
  <c r="B3743" i="16"/>
  <c r="C3743" i="16"/>
  <c r="D3743" i="16"/>
  <c r="A3744" i="16"/>
  <c r="B3744" i="16"/>
  <c r="C3744" i="16"/>
  <c r="D3744" i="16"/>
  <c r="A3745" i="16"/>
  <c r="B3745" i="16"/>
  <c r="C3745" i="16"/>
  <c r="D3745" i="16"/>
  <c r="A3746" i="16"/>
  <c r="B3746" i="16"/>
  <c r="C3746" i="16"/>
  <c r="D3746" i="16"/>
  <c r="A3747" i="16"/>
  <c r="B3747" i="16"/>
  <c r="C3747" i="16"/>
  <c r="D3747" i="16"/>
  <c r="A3748" i="16"/>
  <c r="B3748" i="16"/>
  <c r="C3748" i="16"/>
  <c r="D3748" i="16"/>
  <c r="A3749" i="16"/>
  <c r="B3749" i="16"/>
  <c r="C3749" i="16"/>
  <c r="D3749" i="16"/>
  <c r="A3750" i="16"/>
  <c r="B3750" i="16"/>
  <c r="C3750" i="16"/>
  <c r="D3750" i="16"/>
  <c r="A3751" i="16"/>
  <c r="B3751" i="16"/>
  <c r="C3751" i="16"/>
  <c r="D3751" i="16"/>
  <c r="A3752" i="16"/>
  <c r="B3752" i="16"/>
  <c r="C3752" i="16"/>
  <c r="D3752" i="16"/>
  <c r="A3753" i="16"/>
  <c r="B3753" i="16"/>
  <c r="C3753" i="16"/>
  <c r="D3753" i="16"/>
  <c r="A3754" i="16"/>
  <c r="B3754" i="16"/>
  <c r="C3754" i="16"/>
  <c r="D3754" i="16"/>
  <c r="A3755" i="16"/>
  <c r="B3755" i="16"/>
  <c r="C3755" i="16"/>
  <c r="D3755" i="16"/>
  <c r="A3756" i="16"/>
  <c r="B3756" i="16"/>
  <c r="C3756" i="16"/>
  <c r="D3756" i="16"/>
  <c r="A3757" i="16"/>
  <c r="B3757" i="16"/>
  <c r="C3757" i="16"/>
  <c r="D3757" i="16"/>
  <c r="A3758" i="16"/>
  <c r="B3758" i="16"/>
  <c r="C3758" i="16"/>
  <c r="D3758" i="16"/>
  <c r="A3759" i="16"/>
  <c r="B3759" i="16"/>
  <c r="C3759" i="16"/>
  <c r="D3759" i="16"/>
  <c r="A3760" i="16"/>
  <c r="B3760" i="16"/>
  <c r="C3760" i="16"/>
  <c r="D3760" i="16"/>
  <c r="A3761" i="16"/>
  <c r="B3761" i="16"/>
  <c r="C3761" i="16"/>
  <c r="D3761" i="16"/>
  <c r="A3762" i="16"/>
  <c r="B3762" i="16"/>
  <c r="C3762" i="16"/>
  <c r="D3762" i="16"/>
  <c r="A3763" i="16"/>
  <c r="B3763" i="16"/>
  <c r="C3763" i="16"/>
  <c r="D3763" i="16"/>
  <c r="A3764" i="16"/>
  <c r="B3764" i="16"/>
  <c r="C3764" i="16"/>
  <c r="D3764" i="16"/>
  <c r="A3765" i="16"/>
  <c r="B3765" i="16"/>
  <c r="C3765" i="16"/>
  <c r="D3765" i="16"/>
  <c r="A3766" i="16"/>
  <c r="B3766" i="16"/>
  <c r="C3766" i="16"/>
  <c r="D3766" i="16"/>
  <c r="A3767" i="16"/>
  <c r="B3767" i="16"/>
  <c r="C3767" i="16"/>
  <c r="D3767" i="16"/>
  <c r="A3768" i="16"/>
  <c r="B3768" i="16"/>
  <c r="C3768" i="16"/>
  <c r="D3768" i="16"/>
  <c r="A3769" i="16"/>
  <c r="B3769" i="16"/>
  <c r="C3769" i="16"/>
  <c r="D3769" i="16"/>
  <c r="A3770" i="16"/>
  <c r="B3770" i="16"/>
  <c r="C3770" i="16"/>
  <c r="D3770" i="16"/>
  <c r="A3771" i="16"/>
  <c r="B3771" i="16"/>
  <c r="C3771" i="16"/>
  <c r="D3771" i="16"/>
  <c r="A3772" i="16"/>
  <c r="B3772" i="16"/>
  <c r="C3772" i="16"/>
  <c r="D3772" i="16"/>
  <c r="A3773" i="16"/>
  <c r="B3773" i="16"/>
  <c r="C3773" i="16"/>
  <c r="D3773" i="16"/>
  <c r="A3774" i="16"/>
  <c r="B3774" i="16"/>
  <c r="C3774" i="16"/>
  <c r="D3774" i="16"/>
  <c r="A3775" i="16"/>
  <c r="B3775" i="16"/>
  <c r="C3775" i="16"/>
  <c r="D3775" i="16"/>
  <c r="A3776" i="16"/>
  <c r="B3776" i="16"/>
  <c r="C3776" i="16"/>
  <c r="D3776" i="16"/>
  <c r="A3777" i="16"/>
  <c r="B3777" i="16"/>
  <c r="C3777" i="16"/>
  <c r="D3777" i="16"/>
  <c r="A3778" i="16"/>
  <c r="B3778" i="16"/>
  <c r="C3778" i="16"/>
  <c r="D3778" i="16"/>
  <c r="A3779" i="16"/>
  <c r="B3779" i="16"/>
  <c r="C3779" i="16"/>
  <c r="D3779" i="16"/>
  <c r="A3780" i="16"/>
  <c r="B3780" i="16"/>
  <c r="C3780" i="16"/>
  <c r="D3780" i="16"/>
  <c r="A3781" i="16"/>
  <c r="B3781" i="16"/>
  <c r="C3781" i="16"/>
  <c r="D3781" i="16"/>
  <c r="A3782" i="16"/>
  <c r="B3782" i="16"/>
  <c r="C3782" i="16"/>
  <c r="D3782" i="16"/>
  <c r="A3783" i="16"/>
  <c r="B3783" i="16"/>
  <c r="C3783" i="16"/>
  <c r="D3783" i="16"/>
  <c r="A3784" i="16"/>
  <c r="B3784" i="16"/>
  <c r="C3784" i="16"/>
  <c r="D3784" i="16"/>
  <c r="A3785" i="16"/>
  <c r="B3785" i="16"/>
  <c r="C3785" i="16"/>
  <c r="D3785" i="16"/>
  <c r="A3786" i="16"/>
  <c r="B3786" i="16"/>
  <c r="C3786" i="16"/>
  <c r="D3786" i="16"/>
  <c r="A3787" i="16"/>
  <c r="B3787" i="16"/>
  <c r="C3787" i="16"/>
  <c r="D3787" i="16"/>
  <c r="A3788" i="16"/>
  <c r="B3788" i="16"/>
  <c r="C3788" i="16"/>
  <c r="D3788" i="16"/>
  <c r="A3789" i="16"/>
  <c r="B3789" i="16"/>
  <c r="C3789" i="16"/>
  <c r="D3789" i="16"/>
  <c r="A3790" i="16"/>
  <c r="B3790" i="16"/>
  <c r="C3790" i="16"/>
  <c r="D3790" i="16"/>
  <c r="A3791" i="16"/>
  <c r="B3791" i="16"/>
  <c r="C3791" i="16"/>
  <c r="D3791" i="16"/>
  <c r="A3792" i="16"/>
  <c r="B3792" i="16"/>
  <c r="C3792" i="16"/>
  <c r="D3792" i="16"/>
  <c r="A3793" i="16"/>
  <c r="B3793" i="16"/>
  <c r="C3793" i="16"/>
  <c r="D3793" i="16"/>
  <c r="A3794" i="16"/>
  <c r="B3794" i="16"/>
  <c r="C3794" i="16"/>
  <c r="D3794" i="16"/>
  <c r="A3795" i="16"/>
  <c r="B3795" i="16"/>
  <c r="C3795" i="16"/>
  <c r="D3795" i="16"/>
  <c r="A3796" i="16"/>
  <c r="B3796" i="16"/>
  <c r="C3796" i="16"/>
  <c r="D3796" i="16"/>
  <c r="A3797" i="16"/>
  <c r="B3797" i="16"/>
  <c r="C3797" i="16"/>
  <c r="D3797" i="16"/>
  <c r="A3798" i="16"/>
  <c r="B3798" i="16"/>
  <c r="C3798" i="16"/>
  <c r="D3798" i="16"/>
  <c r="A3799" i="16"/>
  <c r="B3799" i="16"/>
  <c r="C3799" i="16"/>
  <c r="D3799" i="16"/>
  <c r="A3800" i="16"/>
  <c r="B3800" i="16"/>
  <c r="C3800" i="16"/>
  <c r="D3800" i="16"/>
  <c r="A3801" i="16"/>
  <c r="B3801" i="16"/>
  <c r="C3801" i="16"/>
  <c r="D3801" i="16"/>
  <c r="A3802" i="16"/>
  <c r="B3802" i="16"/>
  <c r="C3802" i="16"/>
  <c r="D3802" i="16"/>
  <c r="A3803" i="16"/>
  <c r="B3803" i="16"/>
  <c r="C3803" i="16"/>
  <c r="D3803" i="16"/>
  <c r="A3804" i="16"/>
  <c r="B3804" i="16"/>
  <c r="C3804" i="16"/>
  <c r="D3804" i="16"/>
  <c r="A3805" i="16"/>
  <c r="B3805" i="16"/>
  <c r="C3805" i="16"/>
  <c r="D3805" i="16"/>
  <c r="A3806" i="16"/>
  <c r="B3806" i="16"/>
  <c r="C3806" i="16"/>
  <c r="D3806" i="16"/>
  <c r="A3807" i="16"/>
  <c r="B3807" i="16"/>
  <c r="C3807" i="16"/>
  <c r="D3807" i="16"/>
  <c r="A3808" i="16"/>
  <c r="B3808" i="16"/>
  <c r="C3808" i="16"/>
  <c r="D3808" i="16"/>
  <c r="A3809" i="16"/>
  <c r="B3809" i="16"/>
  <c r="C3809" i="16"/>
  <c r="D3809" i="16"/>
  <c r="A3810" i="16"/>
  <c r="B3810" i="16"/>
  <c r="C3810" i="16"/>
  <c r="D3810" i="16"/>
  <c r="A3811" i="16"/>
  <c r="B3811" i="16"/>
  <c r="C3811" i="16"/>
  <c r="D3811" i="16"/>
  <c r="A3812" i="16"/>
  <c r="B3812" i="16"/>
  <c r="C3812" i="16"/>
  <c r="D3812" i="16"/>
  <c r="A3813" i="16"/>
  <c r="B3813" i="16"/>
  <c r="C3813" i="16"/>
  <c r="D3813" i="16"/>
  <c r="A3814" i="16"/>
  <c r="B3814" i="16"/>
  <c r="C3814" i="16"/>
  <c r="D3814" i="16"/>
  <c r="A3815" i="16"/>
  <c r="B3815" i="16"/>
  <c r="C3815" i="16"/>
  <c r="D3815" i="16"/>
  <c r="A3816" i="16"/>
  <c r="B3816" i="16"/>
  <c r="C3816" i="16"/>
  <c r="D3816" i="16"/>
  <c r="A3817" i="16"/>
  <c r="B3817" i="16"/>
  <c r="C3817" i="16"/>
  <c r="D3817" i="16"/>
  <c r="A3818" i="16"/>
  <c r="B3818" i="16"/>
  <c r="C3818" i="16"/>
  <c r="D3818" i="16"/>
  <c r="A3819" i="16"/>
  <c r="B3819" i="16"/>
  <c r="C3819" i="16"/>
  <c r="D3819" i="16"/>
  <c r="A3820" i="16"/>
  <c r="B3820" i="16"/>
  <c r="C3820" i="16"/>
  <c r="D3820" i="16"/>
  <c r="A3821" i="16"/>
  <c r="B3821" i="16"/>
  <c r="C3821" i="16"/>
  <c r="D3821" i="16"/>
  <c r="A3822" i="16"/>
  <c r="B3822" i="16"/>
  <c r="C3822" i="16"/>
  <c r="D3822" i="16"/>
  <c r="A3823" i="16"/>
  <c r="B3823" i="16"/>
  <c r="C3823" i="16"/>
  <c r="D3823" i="16"/>
  <c r="A3824" i="16"/>
  <c r="B3824" i="16"/>
  <c r="C3824" i="16"/>
  <c r="D3824" i="16"/>
  <c r="A3825" i="16"/>
  <c r="B3825" i="16"/>
  <c r="C3825" i="16"/>
  <c r="D3825" i="16"/>
  <c r="A3826" i="16"/>
  <c r="B3826" i="16"/>
  <c r="C3826" i="16"/>
  <c r="D3826" i="16"/>
  <c r="A3827" i="16"/>
  <c r="B3827" i="16"/>
  <c r="C3827" i="16"/>
  <c r="D3827" i="16"/>
  <c r="A3828" i="16"/>
  <c r="B3828" i="16"/>
  <c r="C3828" i="16"/>
  <c r="D3828" i="16"/>
  <c r="A3829" i="16"/>
  <c r="B3829" i="16"/>
  <c r="C3829" i="16"/>
  <c r="D3829" i="16"/>
  <c r="A3830" i="16"/>
  <c r="B3830" i="16"/>
  <c r="C3830" i="16"/>
  <c r="D3830" i="16"/>
  <c r="A3831" i="16"/>
  <c r="B3831" i="16"/>
  <c r="C3831" i="16"/>
  <c r="D3831" i="16"/>
  <c r="A3832" i="16"/>
  <c r="B3832" i="16"/>
  <c r="C3832" i="16"/>
  <c r="D3832" i="16"/>
  <c r="A3833" i="16"/>
  <c r="B3833" i="16"/>
  <c r="C3833" i="16"/>
  <c r="D3833" i="16"/>
  <c r="A3834" i="16"/>
  <c r="B3834" i="16"/>
  <c r="C3834" i="16"/>
  <c r="D3834" i="16"/>
  <c r="A3835" i="16"/>
  <c r="B3835" i="16"/>
  <c r="C3835" i="16"/>
  <c r="D3835" i="16"/>
  <c r="A3836" i="16"/>
  <c r="B3836" i="16"/>
  <c r="C3836" i="16"/>
  <c r="D3836" i="16"/>
  <c r="A3837" i="16"/>
  <c r="B3837" i="16"/>
  <c r="C3837" i="16"/>
  <c r="D3837" i="16"/>
  <c r="A3838" i="16"/>
  <c r="B3838" i="16"/>
  <c r="C3838" i="16"/>
  <c r="D3838" i="16"/>
  <c r="A3839" i="16"/>
  <c r="B3839" i="16"/>
  <c r="C3839" i="16"/>
  <c r="D3839" i="16"/>
  <c r="A3840" i="16"/>
  <c r="B3840" i="16"/>
  <c r="C3840" i="16"/>
  <c r="D3840" i="16"/>
  <c r="A3841" i="16"/>
  <c r="B3841" i="16"/>
  <c r="C3841" i="16"/>
  <c r="D3841" i="16"/>
  <c r="A3842" i="16"/>
  <c r="B3842" i="16"/>
  <c r="C3842" i="16"/>
  <c r="D3842" i="16"/>
  <c r="A3843" i="16"/>
  <c r="B3843" i="16"/>
  <c r="C3843" i="16"/>
  <c r="D3843" i="16"/>
  <c r="A3844" i="16"/>
  <c r="B3844" i="16"/>
  <c r="C3844" i="16"/>
  <c r="D3844" i="16"/>
  <c r="A3845" i="16"/>
  <c r="B3845" i="16"/>
  <c r="C3845" i="16"/>
  <c r="D3845" i="16"/>
  <c r="A3846" i="16"/>
  <c r="B3846" i="16"/>
  <c r="C3846" i="16"/>
  <c r="D3846" i="16"/>
  <c r="A3847" i="16"/>
  <c r="B3847" i="16"/>
  <c r="C3847" i="16"/>
  <c r="D3847" i="16"/>
  <c r="A3848" i="16"/>
  <c r="B3848" i="16"/>
  <c r="C3848" i="16"/>
  <c r="D3848" i="16"/>
  <c r="A3849" i="16"/>
  <c r="B3849" i="16"/>
  <c r="C3849" i="16"/>
  <c r="D3849" i="16"/>
  <c r="A3850" i="16"/>
  <c r="B3850" i="16"/>
  <c r="C3850" i="16"/>
  <c r="D3850" i="16"/>
  <c r="A3851" i="16"/>
  <c r="B3851" i="16"/>
  <c r="C3851" i="16"/>
  <c r="D3851" i="16"/>
  <c r="A3852" i="16"/>
  <c r="B3852" i="16"/>
  <c r="C3852" i="16"/>
  <c r="D3852" i="16"/>
  <c r="A3853" i="16"/>
  <c r="B3853" i="16"/>
  <c r="C3853" i="16"/>
  <c r="D3853" i="16"/>
  <c r="A3854" i="16"/>
  <c r="B3854" i="16"/>
  <c r="C3854" i="16"/>
  <c r="D3854" i="16"/>
  <c r="A3855" i="16"/>
  <c r="B3855" i="16"/>
  <c r="C3855" i="16"/>
  <c r="D3855" i="16"/>
  <c r="A3856" i="16"/>
  <c r="B3856" i="16"/>
  <c r="C3856" i="16"/>
  <c r="D3856" i="16"/>
  <c r="A3857" i="16"/>
  <c r="B3857" i="16"/>
  <c r="C3857" i="16"/>
  <c r="D3857" i="16"/>
  <c r="A3858" i="16"/>
  <c r="B3858" i="16"/>
  <c r="C3858" i="16"/>
  <c r="D3858" i="16"/>
  <c r="A3859" i="16"/>
  <c r="B3859" i="16"/>
  <c r="C3859" i="16"/>
  <c r="D3859" i="16"/>
  <c r="A3860" i="16"/>
  <c r="B3860" i="16"/>
  <c r="C3860" i="16"/>
  <c r="D3860" i="16"/>
  <c r="A3861" i="16"/>
  <c r="B3861" i="16"/>
  <c r="C3861" i="16"/>
  <c r="D3861" i="16"/>
  <c r="A3862" i="16"/>
  <c r="B3862" i="16"/>
  <c r="C3862" i="16"/>
  <c r="D3862" i="16"/>
  <c r="A3863" i="16"/>
  <c r="B3863" i="16"/>
  <c r="C3863" i="16"/>
  <c r="D3863" i="16"/>
  <c r="A3864" i="16"/>
  <c r="B3864" i="16"/>
  <c r="C3864" i="16"/>
  <c r="D3864" i="16"/>
  <c r="A3865" i="16"/>
  <c r="B3865" i="16"/>
  <c r="C3865" i="16"/>
  <c r="D3865" i="16"/>
  <c r="A3866" i="16"/>
  <c r="B3866" i="16"/>
  <c r="C3866" i="16"/>
  <c r="D3866" i="16"/>
  <c r="A3867" i="16"/>
  <c r="B3867" i="16"/>
  <c r="C3867" i="16"/>
  <c r="D3867" i="16"/>
  <c r="A3868" i="16"/>
  <c r="B3868" i="16"/>
  <c r="C3868" i="16"/>
  <c r="D3868" i="16"/>
  <c r="A3869" i="16"/>
  <c r="B3869" i="16"/>
  <c r="C3869" i="16"/>
  <c r="D3869" i="16"/>
  <c r="A3870" i="16"/>
  <c r="B3870" i="16"/>
  <c r="C3870" i="16"/>
  <c r="D3870" i="16"/>
  <c r="A3871" i="16"/>
  <c r="B3871" i="16"/>
  <c r="C3871" i="16"/>
  <c r="D3871" i="16"/>
  <c r="A3872" i="16"/>
  <c r="B3872" i="16"/>
  <c r="C3872" i="16"/>
  <c r="D3872" i="16"/>
  <c r="A3873" i="16"/>
  <c r="B3873" i="16"/>
  <c r="C3873" i="16"/>
  <c r="D3873" i="16"/>
  <c r="A3874" i="16"/>
  <c r="B3874" i="16"/>
  <c r="C3874" i="16"/>
  <c r="D3874" i="16"/>
  <c r="A3875" i="16"/>
  <c r="B3875" i="16"/>
  <c r="C3875" i="16"/>
  <c r="D3875" i="16"/>
  <c r="A3876" i="16"/>
  <c r="B3876" i="16"/>
  <c r="C3876" i="16"/>
  <c r="D3876" i="16"/>
  <c r="A3877" i="16"/>
  <c r="B3877" i="16"/>
  <c r="C3877" i="16"/>
  <c r="D3877" i="16"/>
  <c r="A3878" i="16"/>
  <c r="B3878" i="16"/>
  <c r="C3878" i="16"/>
  <c r="D3878" i="16"/>
  <c r="A3879" i="16"/>
  <c r="B3879" i="16"/>
  <c r="C3879" i="16"/>
  <c r="D3879" i="16"/>
  <c r="A3880" i="16"/>
  <c r="B3880" i="16"/>
  <c r="C3880" i="16"/>
  <c r="D3880" i="16"/>
  <c r="A3881" i="16"/>
  <c r="B3881" i="16"/>
  <c r="C3881" i="16"/>
  <c r="D3881" i="16"/>
  <c r="A3882" i="16"/>
  <c r="B3882" i="16"/>
  <c r="C3882" i="16"/>
  <c r="D3882" i="16"/>
  <c r="A3883" i="16"/>
  <c r="B3883" i="16"/>
  <c r="C3883" i="16"/>
  <c r="D3883" i="16"/>
  <c r="A3884" i="16"/>
  <c r="B3884" i="16"/>
  <c r="C3884" i="16"/>
  <c r="D3884" i="16"/>
  <c r="A3885" i="16"/>
  <c r="B3885" i="16"/>
  <c r="C3885" i="16"/>
  <c r="D3885" i="16"/>
  <c r="A3886" i="16"/>
  <c r="B3886" i="16"/>
  <c r="C3886" i="16"/>
  <c r="D3886" i="16"/>
  <c r="A3887" i="16"/>
  <c r="B3887" i="16"/>
  <c r="C3887" i="16"/>
  <c r="D3887" i="16"/>
  <c r="A3888" i="16"/>
  <c r="B3888" i="16"/>
  <c r="C3888" i="16"/>
  <c r="D3888" i="16"/>
  <c r="A3889" i="16"/>
  <c r="B3889" i="16"/>
  <c r="C3889" i="16"/>
  <c r="D3889" i="16"/>
  <c r="A3890" i="16"/>
  <c r="B3890" i="16"/>
  <c r="C3890" i="16"/>
  <c r="D3890" i="16"/>
  <c r="A3891" i="16"/>
  <c r="B3891" i="16"/>
  <c r="C3891" i="16"/>
  <c r="D3891" i="16"/>
  <c r="A3892" i="16"/>
  <c r="B3892" i="16"/>
  <c r="C3892" i="16"/>
  <c r="D3892" i="16"/>
  <c r="A3893" i="16"/>
  <c r="B3893" i="16"/>
  <c r="C3893" i="16"/>
  <c r="D3893" i="16"/>
  <c r="A3894" i="16"/>
  <c r="B3894" i="16"/>
  <c r="C3894" i="16"/>
  <c r="D3894" i="16"/>
  <c r="A3895" i="16"/>
  <c r="B3895" i="16"/>
  <c r="C3895" i="16"/>
  <c r="D3895" i="16"/>
  <c r="A3896" i="16"/>
  <c r="B3896" i="16"/>
  <c r="C3896" i="16"/>
  <c r="D3896" i="16"/>
  <c r="A3897" i="16"/>
  <c r="B3897" i="16"/>
  <c r="C3897" i="16"/>
  <c r="D3897" i="16"/>
  <c r="A3898" i="16"/>
  <c r="B3898" i="16"/>
  <c r="C3898" i="16"/>
  <c r="D3898" i="16"/>
  <c r="A3899" i="16"/>
  <c r="B3899" i="16"/>
  <c r="C3899" i="16"/>
  <c r="D3899" i="16"/>
  <c r="A3900" i="16"/>
  <c r="B3900" i="16"/>
  <c r="C3900" i="16"/>
  <c r="D3900" i="16"/>
  <c r="A3901" i="16"/>
  <c r="B3901" i="16"/>
  <c r="C3901" i="16"/>
  <c r="D3901" i="16"/>
  <c r="A3902" i="16"/>
  <c r="B3902" i="16"/>
  <c r="C3902" i="16"/>
  <c r="D3902" i="16"/>
  <c r="A3903" i="16"/>
  <c r="B3903" i="16"/>
  <c r="C3903" i="16"/>
  <c r="D3903" i="16"/>
  <c r="A3904" i="16"/>
  <c r="B3904" i="16"/>
  <c r="C3904" i="16"/>
  <c r="D3904" i="16"/>
  <c r="A3905" i="16"/>
  <c r="B3905" i="16"/>
  <c r="C3905" i="16"/>
  <c r="D3905" i="16"/>
  <c r="A3906" i="16"/>
  <c r="B3906" i="16"/>
  <c r="C3906" i="16"/>
  <c r="D3906" i="16"/>
  <c r="A3907" i="16"/>
  <c r="B3907" i="16"/>
  <c r="C3907" i="16"/>
  <c r="D3907" i="16"/>
  <c r="A3908" i="16"/>
  <c r="B3908" i="16"/>
  <c r="C3908" i="16"/>
  <c r="D3908" i="16"/>
  <c r="A3909" i="16"/>
  <c r="B3909" i="16"/>
  <c r="C3909" i="16"/>
  <c r="D3909" i="16"/>
  <c r="A3910" i="16"/>
  <c r="B3910" i="16"/>
  <c r="C3910" i="16"/>
  <c r="D3910" i="16"/>
  <c r="A3911" i="16"/>
  <c r="B3911" i="16"/>
  <c r="C3911" i="16"/>
  <c r="D3911" i="16"/>
  <c r="A3912" i="16"/>
  <c r="B3912" i="16"/>
  <c r="C3912" i="16"/>
  <c r="D3912" i="16"/>
  <c r="A3913" i="16"/>
  <c r="B3913" i="16"/>
  <c r="C3913" i="16"/>
  <c r="D3913" i="16"/>
  <c r="A3914" i="16"/>
  <c r="B3914" i="16"/>
  <c r="C3914" i="16"/>
  <c r="D3914" i="16"/>
  <c r="A3915" i="16"/>
  <c r="B3915" i="16"/>
  <c r="C3915" i="16"/>
  <c r="D3915" i="16"/>
  <c r="A3916" i="16"/>
  <c r="B3916" i="16"/>
  <c r="C3916" i="16"/>
  <c r="D3916" i="16"/>
  <c r="A3917" i="16"/>
  <c r="B3917" i="16"/>
  <c r="C3917" i="16"/>
  <c r="D3917" i="16"/>
  <c r="A3918" i="16"/>
  <c r="B3918" i="16"/>
  <c r="C3918" i="16"/>
  <c r="D3918" i="16"/>
  <c r="A3919" i="16"/>
  <c r="B3919" i="16"/>
  <c r="C3919" i="16"/>
  <c r="D3919" i="16"/>
  <c r="A3920" i="16"/>
  <c r="B3920" i="16"/>
  <c r="C3920" i="16"/>
  <c r="D3920" i="16"/>
  <c r="A3921" i="16"/>
  <c r="B3921" i="16"/>
  <c r="C3921" i="16"/>
  <c r="D3921" i="16"/>
  <c r="A3922" i="16"/>
  <c r="B3922" i="16"/>
  <c r="C3922" i="16"/>
  <c r="D3922" i="16"/>
  <c r="A3923" i="16"/>
  <c r="B3923" i="16"/>
  <c r="C3923" i="16"/>
  <c r="D3923" i="16"/>
  <c r="A3924" i="16"/>
  <c r="B3924" i="16"/>
  <c r="C3924" i="16"/>
  <c r="D3924" i="16"/>
  <c r="A3925" i="16"/>
  <c r="B3925" i="16"/>
  <c r="C3925" i="16"/>
  <c r="D3925" i="16"/>
  <c r="A3926" i="16"/>
  <c r="B3926" i="16"/>
  <c r="C3926" i="16"/>
  <c r="D3926" i="16"/>
  <c r="A3927" i="16"/>
  <c r="B3927" i="16"/>
  <c r="C3927" i="16"/>
  <c r="D3927" i="16"/>
  <c r="A3928" i="16"/>
  <c r="B3928" i="16"/>
  <c r="C3928" i="16"/>
  <c r="D3928" i="16"/>
  <c r="A3929" i="16"/>
  <c r="B3929" i="16"/>
  <c r="C3929" i="16"/>
  <c r="D3929" i="16"/>
  <c r="A3930" i="16"/>
  <c r="B3930" i="16"/>
  <c r="C3930" i="16"/>
  <c r="D3930" i="16"/>
  <c r="A3931" i="16"/>
  <c r="B3931" i="16"/>
  <c r="C3931" i="16"/>
  <c r="D3931" i="16"/>
  <c r="A3932" i="16"/>
  <c r="B3932" i="16"/>
  <c r="C3932" i="16"/>
  <c r="D3932" i="16"/>
  <c r="A3933" i="16"/>
  <c r="B3933" i="16"/>
  <c r="C3933" i="16"/>
  <c r="D3933" i="16"/>
  <c r="A3934" i="16"/>
  <c r="B3934" i="16"/>
  <c r="C3934" i="16"/>
  <c r="D3934" i="16"/>
  <c r="A3935" i="16"/>
  <c r="B3935" i="16"/>
  <c r="C3935" i="16"/>
  <c r="D3935" i="16"/>
  <c r="A3936" i="16"/>
  <c r="B3936" i="16"/>
  <c r="C3936" i="16"/>
  <c r="D3936" i="16"/>
  <c r="A3937" i="16"/>
  <c r="B3937" i="16"/>
  <c r="C3937" i="16"/>
  <c r="D3937" i="16"/>
  <c r="A3938" i="16"/>
  <c r="B3938" i="16"/>
  <c r="C3938" i="16"/>
  <c r="D3938" i="16"/>
  <c r="A3939" i="16"/>
  <c r="B3939" i="16"/>
  <c r="C3939" i="16"/>
  <c r="D3939" i="16"/>
  <c r="A3940" i="16"/>
  <c r="B3940" i="16"/>
  <c r="C3940" i="16"/>
  <c r="D3940" i="16"/>
  <c r="A3941" i="16"/>
  <c r="B3941" i="16"/>
  <c r="C3941" i="16"/>
  <c r="D3941" i="16"/>
  <c r="A3942" i="16"/>
  <c r="B3942" i="16"/>
  <c r="C3942" i="16"/>
  <c r="D3942" i="16"/>
  <c r="A3943" i="16"/>
  <c r="B3943" i="16"/>
  <c r="C3943" i="16"/>
  <c r="D3943" i="16"/>
  <c r="A3944" i="16"/>
  <c r="B3944" i="16"/>
  <c r="C3944" i="16"/>
  <c r="D3944" i="16"/>
  <c r="A3945" i="16"/>
  <c r="B3945" i="16"/>
  <c r="C3945" i="16"/>
  <c r="D3945" i="16"/>
  <c r="A3946" i="16"/>
  <c r="B3946" i="16"/>
  <c r="C3946" i="16"/>
  <c r="D3946" i="16"/>
  <c r="A3947" i="16"/>
  <c r="B3947" i="16"/>
  <c r="C3947" i="16"/>
  <c r="D3947" i="16"/>
  <c r="A3948" i="16"/>
  <c r="B3948" i="16"/>
  <c r="C3948" i="16"/>
  <c r="D3948" i="16"/>
  <c r="A3949" i="16"/>
  <c r="B3949" i="16"/>
  <c r="C3949" i="16"/>
  <c r="D3949" i="16"/>
  <c r="A3950" i="16"/>
  <c r="B3950" i="16"/>
  <c r="C3950" i="16"/>
  <c r="D3950" i="16"/>
  <c r="A3951" i="16"/>
  <c r="B3951" i="16"/>
  <c r="C3951" i="16"/>
  <c r="D3951" i="16"/>
  <c r="A3952" i="16"/>
  <c r="B3952" i="16"/>
  <c r="C3952" i="16"/>
  <c r="D3952" i="16"/>
  <c r="A3953" i="16"/>
  <c r="B3953" i="16"/>
  <c r="C3953" i="16"/>
  <c r="D3953" i="16"/>
  <c r="A3954" i="16"/>
  <c r="B3954" i="16"/>
  <c r="C3954" i="16"/>
  <c r="D3954" i="16"/>
  <c r="A3955" i="16"/>
  <c r="B3955" i="16"/>
  <c r="C3955" i="16"/>
  <c r="D3955" i="16"/>
  <c r="A3956" i="16"/>
  <c r="B3956" i="16"/>
  <c r="C3956" i="16"/>
  <c r="D3956" i="16"/>
  <c r="A3957" i="16"/>
  <c r="B3957" i="16"/>
  <c r="C3957" i="16"/>
  <c r="D3957" i="16"/>
  <c r="A3958" i="16"/>
  <c r="B3958" i="16"/>
  <c r="C3958" i="16"/>
  <c r="D3958" i="16"/>
  <c r="A3959" i="16"/>
  <c r="B3959" i="16"/>
  <c r="C3959" i="16"/>
  <c r="D3959" i="16"/>
  <c r="A3960" i="16"/>
  <c r="B3960" i="16"/>
  <c r="C3960" i="16"/>
  <c r="D3960" i="16"/>
  <c r="A3961" i="16"/>
  <c r="B3961" i="16"/>
  <c r="C3961" i="16"/>
  <c r="D3961" i="16"/>
  <c r="A3962" i="16"/>
  <c r="B3962" i="16"/>
  <c r="C3962" i="16"/>
  <c r="D3962" i="16"/>
  <c r="A3963" i="16"/>
  <c r="B3963" i="16"/>
  <c r="C3963" i="16"/>
  <c r="D3963" i="16"/>
  <c r="A3964" i="16"/>
  <c r="B3964" i="16"/>
  <c r="C3964" i="16"/>
  <c r="D3964" i="16"/>
  <c r="A3965" i="16"/>
  <c r="B3965" i="16"/>
  <c r="C3965" i="16"/>
  <c r="D3965" i="16"/>
  <c r="A3966" i="16"/>
  <c r="B3966" i="16"/>
  <c r="C3966" i="16"/>
  <c r="D3966" i="16"/>
  <c r="A3967" i="16"/>
  <c r="B3967" i="16"/>
  <c r="C3967" i="16"/>
  <c r="D3967" i="16"/>
  <c r="A3968" i="16"/>
  <c r="B3968" i="16"/>
  <c r="C3968" i="16"/>
  <c r="D3968" i="16"/>
  <c r="A3969" i="16"/>
  <c r="B3969" i="16"/>
  <c r="C3969" i="16"/>
  <c r="D3969" i="16"/>
  <c r="A3970" i="16"/>
  <c r="B3970" i="16"/>
  <c r="C3970" i="16"/>
  <c r="D3970" i="16"/>
  <c r="A3971" i="16"/>
  <c r="B3971" i="16"/>
  <c r="C3971" i="16"/>
  <c r="D3971" i="16"/>
  <c r="A3972" i="16"/>
  <c r="B3972" i="16"/>
  <c r="C3972" i="16"/>
  <c r="D3972" i="16"/>
  <c r="A3973" i="16"/>
  <c r="B3973" i="16"/>
  <c r="C3973" i="16"/>
  <c r="D3973" i="16"/>
  <c r="A3974" i="16"/>
  <c r="B3974" i="16"/>
  <c r="C3974" i="16"/>
  <c r="D3974" i="16"/>
  <c r="A3975" i="16"/>
  <c r="B3975" i="16"/>
  <c r="C3975" i="16"/>
  <c r="D3975" i="16"/>
  <c r="A3976" i="16"/>
  <c r="B3976" i="16"/>
  <c r="C3976" i="16"/>
  <c r="D3976" i="16"/>
  <c r="A3977" i="16"/>
  <c r="B3977" i="16"/>
  <c r="C3977" i="16"/>
  <c r="D3977" i="16"/>
  <c r="A3978" i="16"/>
  <c r="B3978" i="16"/>
  <c r="C3978" i="16"/>
  <c r="D3978" i="16"/>
  <c r="A3979" i="16"/>
  <c r="B3979" i="16"/>
  <c r="C3979" i="16"/>
  <c r="D3979" i="16"/>
  <c r="A3980" i="16"/>
  <c r="B3980" i="16"/>
  <c r="C3980" i="16"/>
  <c r="D3980" i="16"/>
  <c r="A3981" i="16"/>
  <c r="B3981" i="16"/>
  <c r="C3981" i="16"/>
  <c r="D3981" i="16"/>
  <c r="A3982" i="16"/>
  <c r="B3982" i="16"/>
  <c r="C3982" i="16"/>
  <c r="D3982" i="16"/>
  <c r="A3983" i="16"/>
  <c r="B3983" i="16"/>
  <c r="C3983" i="16"/>
  <c r="D3983" i="16"/>
  <c r="A3984" i="16"/>
  <c r="B3984" i="16"/>
  <c r="C3984" i="16"/>
  <c r="D3984" i="16"/>
  <c r="A3985" i="16"/>
  <c r="B3985" i="16"/>
  <c r="C3985" i="16"/>
  <c r="D3985" i="16"/>
  <c r="A3986" i="16"/>
  <c r="B3986" i="16"/>
  <c r="C3986" i="16"/>
  <c r="D3986" i="16"/>
  <c r="A3987" i="16"/>
  <c r="B3987" i="16"/>
  <c r="C3987" i="16"/>
  <c r="D3987" i="16"/>
  <c r="A3988" i="16"/>
  <c r="B3988" i="16"/>
  <c r="C3988" i="16"/>
  <c r="D3988" i="16"/>
  <c r="A3989" i="16"/>
  <c r="B3989" i="16"/>
  <c r="C3989" i="16"/>
  <c r="D3989" i="16"/>
  <c r="A3990" i="16"/>
  <c r="B3990" i="16"/>
  <c r="C3990" i="16"/>
  <c r="D3990" i="16"/>
  <c r="A3991" i="16"/>
  <c r="B3991" i="16"/>
  <c r="C3991" i="16"/>
  <c r="D3991" i="16"/>
  <c r="A3992" i="16"/>
  <c r="B3992" i="16"/>
  <c r="C3992" i="16"/>
  <c r="D3992" i="16"/>
  <c r="A3993" i="16"/>
  <c r="B3993" i="16"/>
  <c r="C3993" i="16"/>
  <c r="D3993" i="16"/>
  <c r="A3994" i="16"/>
  <c r="B3994" i="16"/>
  <c r="C3994" i="16"/>
  <c r="D3994" i="16"/>
  <c r="A3995" i="16"/>
  <c r="B3995" i="16"/>
  <c r="C3995" i="16"/>
  <c r="D3995" i="16"/>
  <c r="A3996" i="16"/>
  <c r="B3996" i="16"/>
  <c r="C3996" i="16"/>
  <c r="D3996" i="16"/>
  <c r="A3997" i="16"/>
  <c r="B3997" i="16"/>
  <c r="C3997" i="16"/>
  <c r="D3997" i="16"/>
  <c r="A3998" i="16"/>
  <c r="B3998" i="16"/>
  <c r="C3998" i="16"/>
  <c r="D3998" i="16"/>
  <c r="A3999" i="16"/>
  <c r="B3999" i="16"/>
  <c r="C3999" i="16"/>
  <c r="D3999" i="16"/>
  <c r="A4000" i="16"/>
  <c r="B4000" i="16"/>
  <c r="C4000" i="16"/>
  <c r="D4000" i="16"/>
  <c r="A4001" i="16"/>
  <c r="B4001" i="16"/>
  <c r="C4001" i="16"/>
  <c r="D4001" i="16"/>
  <c r="A4002" i="16"/>
  <c r="B4002" i="16"/>
  <c r="C4002" i="16"/>
  <c r="D4002" i="16"/>
  <c r="A4003" i="16"/>
  <c r="B4003" i="16"/>
  <c r="C4003" i="16"/>
  <c r="D4003" i="16"/>
  <c r="A4004" i="16"/>
  <c r="B4004" i="16"/>
  <c r="C4004" i="16"/>
  <c r="D4004" i="16"/>
  <c r="A4005" i="16"/>
  <c r="B4005" i="16"/>
  <c r="C4005" i="16"/>
  <c r="D4005" i="16"/>
  <c r="A4006" i="16"/>
  <c r="B4006" i="16"/>
  <c r="C4006" i="16"/>
  <c r="D4006" i="16"/>
  <c r="A4007" i="16"/>
  <c r="B4007" i="16"/>
  <c r="C4007" i="16"/>
  <c r="D4007" i="16"/>
  <c r="A4008" i="16"/>
  <c r="B4008" i="16"/>
  <c r="C4008" i="16"/>
  <c r="D4008" i="16"/>
  <c r="A4009" i="16"/>
  <c r="B4009" i="16"/>
  <c r="C4009" i="16"/>
  <c r="D4009" i="16"/>
  <c r="A4010" i="16"/>
  <c r="B4010" i="16"/>
  <c r="C4010" i="16"/>
  <c r="D4010" i="16"/>
  <c r="A4011" i="16"/>
  <c r="B4011" i="16"/>
  <c r="C4011" i="16"/>
  <c r="D4011" i="16"/>
  <c r="A4012" i="16"/>
  <c r="B4012" i="16"/>
  <c r="C4012" i="16"/>
  <c r="D4012" i="16"/>
  <c r="A4013" i="16"/>
  <c r="B4013" i="16"/>
  <c r="C4013" i="16"/>
  <c r="D4013" i="16"/>
  <c r="A4014" i="16"/>
  <c r="B4014" i="16"/>
  <c r="C4014" i="16"/>
  <c r="D4014" i="16"/>
  <c r="A4015" i="16"/>
  <c r="B4015" i="16"/>
  <c r="C4015" i="16"/>
  <c r="D4015" i="16"/>
  <c r="A4016" i="16"/>
  <c r="B4016" i="16"/>
  <c r="C4016" i="16"/>
  <c r="D4016" i="16"/>
  <c r="A4017" i="16"/>
  <c r="B4017" i="16"/>
  <c r="C4017" i="16"/>
  <c r="D4017" i="16"/>
  <c r="A4018" i="16"/>
  <c r="B4018" i="16"/>
  <c r="C4018" i="16"/>
  <c r="D4018" i="16"/>
  <c r="A4019" i="16"/>
  <c r="B4019" i="16"/>
  <c r="C4019" i="16"/>
  <c r="D4019" i="16"/>
  <c r="A4020" i="16"/>
  <c r="B4020" i="16"/>
  <c r="C4020" i="16"/>
  <c r="D4020" i="16"/>
  <c r="A4021" i="16"/>
  <c r="B4021" i="16"/>
  <c r="C4021" i="16"/>
  <c r="D4021" i="16"/>
  <c r="A4022" i="16"/>
  <c r="B4022" i="16"/>
  <c r="C4022" i="16"/>
  <c r="D4022" i="16"/>
  <c r="A4023" i="16"/>
  <c r="B4023" i="16"/>
  <c r="C4023" i="16"/>
  <c r="D4023" i="16"/>
  <c r="A4024" i="16"/>
  <c r="B4024" i="16"/>
  <c r="C4024" i="16"/>
  <c r="D4024" i="16"/>
  <c r="A4025" i="16"/>
  <c r="B4025" i="16"/>
  <c r="C4025" i="16"/>
  <c r="D4025" i="16"/>
  <c r="A4026" i="16"/>
  <c r="B4026" i="16"/>
  <c r="C4026" i="16"/>
  <c r="D4026" i="16"/>
  <c r="A4027" i="16"/>
  <c r="B4027" i="16"/>
  <c r="C4027" i="16"/>
  <c r="D4027" i="16"/>
  <c r="A4028" i="16"/>
  <c r="B4028" i="16"/>
  <c r="C4028" i="16"/>
  <c r="D4028" i="16"/>
  <c r="A4029" i="16"/>
  <c r="B4029" i="16"/>
  <c r="C4029" i="16"/>
  <c r="D4029" i="16"/>
  <c r="A4030" i="16"/>
  <c r="B4030" i="16"/>
  <c r="C4030" i="16"/>
  <c r="D4030" i="16"/>
  <c r="A4031" i="16"/>
  <c r="B4031" i="16"/>
  <c r="C4031" i="16"/>
  <c r="D4031" i="16"/>
  <c r="A4032" i="16"/>
  <c r="B4032" i="16"/>
  <c r="C4032" i="16"/>
  <c r="D4032" i="16"/>
  <c r="A4033" i="16"/>
  <c r="B4033" i="16"/>
  <c r="C4033" i="16"/>
  <c r="D4033" i="16"/>
  <c r="A4034" i="16"/>
  <c r="B4034" i="16"/>
  <c r="C4034" i="16"/>
  <c r="D4034" i="16"/>
  <c r="A4035" i="16"/>
  <c r="B4035" i="16"/>
  <c r="C4035" i="16"/>
  <c r="D4035" i="16"/>
  <c r="A4036" i="16"/>
  <c r="B4036" i="16"/>
  <c r="C4036" i="16"/>
  <c r="D4036" i="16"/>
  <c r="A4037" i="16"/>
  <c r="B4037" i="16"/>
  <c r="C4037" i="16"/>
  <c r="D4037" i="16"/>
  <c r="A4038" i="16"/>
  <c r="B4038" i="16"/>
  <c r="C4038" i="16"/>
  <c r="D4038" i="16"/>
  <c r="A4039" i="16"/>
  <c r="B4039" i="16"/>
  <c r="C4039" i="16"/>
  <c r="D4039" i="16"/>
  <c r="A4040" i="16"/>
  <c r="B4040" i="16"/>
  <c r="C4040" i="16"/>
  <c r="D4040" i="16"/>
  <c r="A4041" i="16"/>
  <c r="B4041" i="16"/>
  <c r="C4041" i="16"/>
  <c r="D4041" i="16"/>
  <c r="A4042" i="16"/>
  <c r="B4042" i="16"/>
  <c r="C4042" i="16"/>
  <c r="D4042" i="16"/>
  <c r="A4043" i="16"/>
  <c r="B4043" i="16"/>
  <c r="C4043" i="16"/>
  <c r="D4043" i="16"/>
  <c r="A4044" i="16"/>
  <c r="B4044" i="16"/>
  <c r="C4044" i="16"/>
  <c r="D4044" i="16"/>
  <c r="A4045" i="16"/>
  <c r="B4045" i="16"/>
  <c r="C4045" i="16"/>
  <c r="D4045" i="16"/>
  <c r="A4046" i="16"/>
  <c r="B4046" i="16"/>
  <c r="C4046" i="16"/>
  <c r="D4046" i="16"/>
  <c r="A4047" i="16"/>
  <c r="B4047" i="16"/>
  <c r="C4047" i="16"/>
  <c r="D4047" i="16"/>
  <c r="A4048" i="16"/>
  <c r="B4048" i="16"/>
  <c r="C4048" i="16"/>
  <c r="D4048" i="16"/>
  <c r="A4049" i="16"/>
  <c r="B4049" i="16"/>
  <c r="C4049" i="16"/>
  <c r="D4049" i="16"/>
  <c r="A4050" i="16"/>
  <c r="B4050" i="16"/>
  <c r="C4050" i="16"/>
  <c r="D4050" i="16"/>
  <c r="A4051" i="16"/>
  <c r="B4051" i="16"/>
  <c r="C4051" i="16"/>
  <c r="D4051" i="16"/>
  <c r="A4052" i="16"/>
  <c r="B4052" i="16"/>
  <c r="C4052" i="16"/>
  <c r="D4052" i="16"/>
  <c r="A4053" i="16"/>
  <c r="B4053" i="16"/>
  <c r="C4053" i="16"/>
  <c r="D4053" i="16"/>
  <c r="A4054" i="16"/>
  <c r="B4054" i="16"/>
  <c r="C4054" i="16"/>
  <c r="D4054" i="16"/>
  <c r="A4055" i="16"/>
  <c r="B4055" i="16"/>
  <c r="C4055" i="16"/>
  <c r="D4055" i="16"/>
  <c r="A4056" i="16"/>
  <c r="B4056" i="16"/>
  <c r="C4056" i="16"/>
  <c r="D4056" i="16"/>
  <c r="A4057" i="16"/>
  <c r="B4057" i="16"/>
  <c r="C4057" i="16"/>
  <c r="D4057" i="16"/>
  <c r="A4058" i="16"/>
  <c r="B4058" i="16"/>
  <c r="C4058" i="16"/>
  <c r="D4058" i="16"/>
  <c r="A4059" i="16"/>
  <c r="B4059" i="16"/>
  <c r="C4059" i="16"/>
  <c r="D4059" i="16"/>
  <c r="A4060" i="16"/>
  <c r="B4060" i="16"/>
  <c r="C4060" i="16"/>
  <c r="D4060" i="16"/>
  <c r="A4061" i="16"/>
  <c r="B4061" i="16"/>
  <c r="C4061" i="16"/>
  <c r="D4061" i="16"/>
  <c r="A4062" i="16"/>
  <c r="B4062" i="16"/>
  <c r="C4062" i="16"/>
  <c r="D4062" i="16"/>
  <c r="A4063" i="16"/>
  <c r="B4063" i="16"/>
  <c r="C4063" i="16"/>
  <c r="D4063" i="16"/>
  <c r="A4064" i="16"/>
  <c r="B4064" i="16"/>
  <c r="C4064" i="16"/>
  <c r="D4064" i="16"/>
  <c r="A4065" i="16"/>
  <c r="B4065" i="16"/>
  <c r="C4065" i="16"/>
  <c r="D4065" i="16"/>
  <c r="A4066" i="16"/>
  <c r="B4066" i="16"/>
  <c r="C4066" i="16"/>
  <c r="D4066" i="16"/>
  <c r="A4067" i="16"/>
  <c r="B4067" i="16"/>
  <c r="C4067" i="16"/>
  <c r="D4067" i="16"/>
  <c r="A4068" i="16"/>
  <c r="B4068" i="16"/>
  <c r="C4068" i="16"/>
  <c r="D4068" i="16"/>
  <c r="A4069" i="16"/>
  <c r="B4069" i="16"/>
  <c r="C4069" i="16"/>
  <c r="D4069" i="16"/>
  <c r="A4070" i="16"/>
  <c r="B4070" i="16"/>
  <c r="C4070" i="16"/>
  <c r="D4070" i="16"/>
  <c r="A4071" i="16"/>
  <c r="B4071" i="16"/>
  <c r="C4071" i="16"/>
  <c r="D4071" i="16"/>
  <c r="A4072" i="16"/>
  <c r="B4072" i="16"/>
  <c r="C4072" i="16"/>
  <c r="D4072" i="16"/>
  <c r="A4073" i="16"/>
  <c r="B4073" i="16"/>
  <c r="C4073" i="16"/>
  <c r="D4073" i="16"/>
  <c r="A4074" i="16"/>
  <c r="B4074" i="16"/>
  <c r="C4074" i="16"/>
  <c r="D4074" i="16"/>
  <c r="A4075" i="16"/>
  <c r="B4075" i="16"/>
  <c r="C4075" i="16"/>
  <c r="D4075" i="16"/>
  <c r="A4076" i="16"/>
  <c r="B4076" i="16"/>
  <c r="C4076" i="16"/>
  <c r="D4076" i="16"/>
  <c r="A4077" i="16"/>
  <c r="B4077" i="16"/>
  <c r="C4077" i="16"/>
  <c r="D4077" i="16"/>
  <c r="A4078" i="16"/>
  <c r="B4078" i="16"/>
  <c r="C4078" i="16"/>
  <c r="D4078" i="16"/>
  <c r="A4079" i="16"/>
  <c r="B4079" i="16"/>
  <c r="C4079" i="16"/>
  <c r="D4079" i="16"/>
  <c r="A4080" i="16"/>
  <c r="B4080" i="16"/>
  <c r="C4080" i="16"/>
  <c r="D4080" i="16"/>
  <c r="A4081" i="16"/>
  <c r="B4081" i="16"/>
  <c r="C4081" i="16"/>
  <c r="D4081" i="16"/>
  <c r="A4082" i="16"/>
  <c r="B4082" i="16"/>
  <c r="C4082" i="16"/>
  <c r="D4082" i="16"/>
  <c r="A4083" i="16"/>
  <c r="B4083" i="16"/>
  <c r="C4083" i="16"/>
  <c r="D4083" i="16"/>
  <c r="A4084" i="16"/>
  <c r="B4084" i="16"/>
  <c r="C4084" i="16"/>
  <c r="D4084" i="16"/>
  <c r="A4085" i="16"/>
  <c r="B4085" i="16"/>
  <c r="C4085" i="16"/>
  <c r="D4085" i="16"/>
  <c r="A4086" i="16"/>
  <c r="B4086" i="16"/>
  <c r="C4086" i="16"/>
  <c r="D4086" i="16"/>
  <c r="A4087" i="16"/>
  <c r="B4087" i="16"/>
  <c r="C4087" i="16"/>
  <c r="D4087" i="16"/>
  <c r="A4088" i="16"/>
  <c r="B4088" i="16"/>
  <c r="C4088" i="16"/>
  <c r="D4088" i="16"/>
  <c r="A4089" i="16"/>
  <c r="B4089" i="16"/>
  <c r="C4089" i="16"/>
  <c r="D4089" i="16"/>
  <c r="A4090" i="16"/>
  <c r="B4090" i="16"/>
  <c r="C4090" i="16"/>
  <c r="D4090" i="16"/>
  <c r="A4091" i="16"/>
  <c r="B4091" i="16"/>
  <c r="C4091" i="16"/>
  <c r="D4091" i="16"/>
  <c r="A4092" i="16"/>
  <c r="B4092" i="16"/>
  <c r="C4092" i="16"/>
  <c r="D4092" i="16"/>
  <c r="A4093" i="16"/>
  <c r="B4093" i="16"/>
  <c r="C4093" i="16"/>
  <c r="D4093" i="16"/>
  <c r="A4094" i="16"/>
  <c r="B4094" i="16"/>
  <c r="C4094" i="16"/>
  <c r="D4094" i="16"/>
  <c r="A4095" i="16"/>
  <c r="B4095" i="16"/>
  <c r="C4095" i="16"/>
  <c r="D4095" i="16"/>
  <c r="A4096" i="16"/>
  <c r="B4096" i="16"/>
  <c r="C4096" i="16"/>
  <c r="D4096" i="16"/>
  <c r="A4097" i="16"/>
  <c r="B4097" i="16"/>
  <c r="C4097" i="16"/>
  <c r="D4097" i="16"/>
  <c r="A4098" i="16"/>
  <c r="B4098" i="16"/>
  <c r="C4098" i="16"/>
  <c r="D4098" i="16"/>
  <c r="A4099" i="16"/>
  <c r="B4099" i="16"/>
  <c r="C4099" i="16"/>
  <c r="D4099" i="16"/>
  <c r="A4100" i="16"/>
  <c r="B4100" i="16"/>
  <c r="C4100" i="16"/>
  <c r="D4100" i="16"/>
  <c r="A4101" i="16"/>
  <c r="B4101" i="16"/>
  <c r="C4101" i="16"/>
  <c r="D4101" i="16"/>
  <c r="A4102" i="16"/>
  <c r="B4102" i="16"/>
  <c r="C4102" i="16"/>
  <c r="D4102" i="16"/>
  <c r="A4103" i="16"/>
  <c r="B4103" i="16"/>
  <c r="C4103" i="16"/>
  <c r="D4103" i="16"/>
  <c r="A4104" i="16"/>
  <c r="B4104" i="16"/>
  <c r="C4104" i="16"/>
  <c r="D4104" i="16"/>
  <c r="A4105" i="16"/>
  <c r="B4105" i="16"/>
  <c r="C4105" i="16"/>
  <c r="D4105" i="16"/>
  <c r="A4106" i="16"/>
  <c r="B4106" i="16"/>
  <c r="C4106" i="16"/>
  <c r="D4106" i="16"/>
  <c r="A4107" i="16"/>
  <c r="B4107" i="16"/>
  <c r="C4107" i="16"/>
  <c r="D4107" i="16"/>
  <c r="A4108" i="16"/>
  <c r="B4108" i="16"/>
  <c r="C4108" i="16"/>
  <c r="D4108" i="16"/>
  <c r="A4109" i="16"/>
  <c r="B4109" i="16"/>
  <c r="C4109" i="16"/>
  <c r="D4109" i="16"/>
  <c r="A4110" i="16"/>
  <c r="B4110" i="16"/>
  <c r="C4110" i="16"/>
  <c r="D4110" i="16"/>
  <c r="A4111" i="16"/>
  <c r="B4111" i="16"/>
  <c r="C4111" i="16"/>
  <c r="D4111" i="16"/>
  <c r="A4112" i="16"/>
  <c r="B4112" i="16"/>
  <c r="C4112" i="16"/>
  <c r="D4112" i="16"/>
  <c r="A4113" i="16"/>
  <c r="B4113" i="16"/>
  <c r="C4113" i="16"/>
  <c r="D4113" i="16"/>
  <c r="A4114" i="16"/>
  <c r="B4114" i="16"/>
  <c r="C4114" i="16"/>
  <c r="D4114" i="16"/>
  <c r="A4115" i="16"/>
  <c r="B4115" i="16"/>
  <c r="C4115" i="16"/>
  <c r="D4115" i="16"/>
  <c r="A4116" i="16"/>
  <c r="B4116" i="16"/>
  <c r="C4116" i="16"/>
  <c r="D4116" i="16"/>
  <c r="A4117" i="16"/>
  <c r="B4117" i="16"/>
  <c r="C4117" i="16"/>
  <c r="D4117" i="16"/>
  <c r="A4118" i="16"/>
  <c r="B4118" i="16"/>
  <c r="C4118" i="16"/>
  <c r="D4118" i="16"/>
  <c r="A4119" i="16"/>
  <c r="B4119" i="16"/>
  <c r="C4119" i="16"/>
  <c r="D4119" i="16"/>
  <c r="A4120" i="16"/>
  <c r="B4120" i="16"/>
  <c r="C4120" i="16"/>
  <c r="D4120" i="16"/>
  <c r="A4121" i="16"/>
  <c r="B4121" i="16"/>
  <c r="C4121" i="16"/>
  <c r="D4121" i="16"/>
  <c r="A4122" i="16"/>
  <c r="B4122" i="16"/>
  <c r="C4122" i="16"/>
  <c r="D4122" i="16"/>
  <c r="A4123" i="16"/>
  <c r="B4123" i="16"/>
  <c r="C4123" i="16"/>
  <c r="D4123" i="16"/>
  <c r="A4124" i="16"/>
  <c r="B4124" i="16"/>
  <c r="C4124" i="16"/>
  <c r="D4124" i="16"/>
  <c r="A4125" i="16"/>
  <c r="B4125" i="16"/>
  <c r="C4125" i="16"/>
  <c r="D4125" i="16"/>
  <c r="A4126" i="16"/>
  <c r="B4126" i="16"/>
  <c r="C4126" i="16"/>
  <c r="D4126" i="16"/>
  <c r="A4127" i="16"/>
  <c r="B4127" i="16"/>
  <c r="C4127" i="16"/>
  <c r="D4127" i="16"/>
  <c r="A4128" i="16"/>
  <c r="B4128" i="16"/>
  <c r="C4128" i="16"/>
  <c r="D4128" i="16"/>
  <c r="A4129" i="16"/>
  <c r="B4129" i="16"/>
  <c r="C4129" i="16"/>
  <c r="D4129" i="16"/>
  <c r="A4130" i="16"/>
  <c r="B4130" i="16"/>
  <c r="C4130" i="16"/>
  <c r="D4130" i="16"/>
  <c r="A4131" i="16"/>
  <c r="B4131" i="16"/>
  <c r="C4131" i="16"/>
  <c r="D4131" i="16"/>
  <c r="A4132" i="16"/>
  <c r="B4132" i="16"/>
  <c r="C4132" i="16"/>
  <c r="D4132" i="16"/>
  <c r="A4133" i="16"/>
  <c r="B4133" i="16"/>
  <c r="C4133" i="16"/>
  <c r="D4133" i="16"/>
  <c r="A4134" i="16"/>
  <c r="B4134" i="16"/>
  <c r="C4134" i="16"/>
  <c r="D4134" i="16"/>
  <c r="A4135" i="16"/>
  <c r="B4135" i="16"/>
  <c r="C4135" i="16"/>
  <c r="D4135" i="16"/>
  <c r="A4136" i="16"/>
  <c r="B4136" i="16"/>
  <c r="C4136" i="16"/>
  <c r="D4136" i="16"/>
  <c r="A4137" i="16"/>
  <c r="B4137" i="16"/>
  <c r="C4137" i="16"/>
  <c r="D4137" i="16"/>
  <c r="A4138" i="16"/>
  <c r="B4138" i="16"/>
  <c r="C4138" i="16"/>
  <c r="D4138" i="16"/>
  <c r="A4139" i="16"/>
  <c r="B4139" i="16"/>
  <c r="C4139" i="16"/>
  <c r="D4139" i="16"/>
  <c r="A4140" i="16"/>
  <c r="B4140" i="16"/>
  <c r="C4140" i="16"/>
  <c r="D4140" i="16"/>
  <c r="A4141" i="16"/>
  <c r="B4141" i="16"/>
  <c r="C4141" i="16"/>
  <c r="D4141" i="16"/>
  <c r="A4142" i="16"/>
  <c r="B4142" i="16"/>
  <c r="C4142" i="16"/>
  <c r="D4142" i="16"/>
  <c r="A4143" i="16"/>
  <c r="B4143" i="16"/>
  <c r="C4143" i="16"/>
  <c r="D4143" i="16"/>
  <c r="A4144" i="16"/>
  <c r="B4144" i="16"/>
  <c r="C4144" i="16"/>
  <c r="D4144" i="16"/>
  <c r="A4145" i="16"/>
  <c r="B4145" i="16"/>
  <c r="C4145" i="16"/>
  <c r="D4145" i="16"/>
  <c r="A4146" i="16"/>
  <c r="B4146" i="16"/>
  <c r="C4146" i="16"/>
  <c r="D4146" i="16"/>
  <c r="A4147" i="16"/>
  <c r="B4147" i="16"/>
  <c r="C4147" i="16"/>
  <c r="D4147" i="16"/>
  <c r="A4148" i="16"/>
  <c r="B4148" i="16"/>
  <c r="C4148" i="16"/>
  <c r="D4148" i="16"/>
  <c r="A4149" i="16"/>
  <c r="B4149" i="16"/>
  <c r="C4149" i="16"/>
  <c r="D4149" i="16"/>
  <c r="A4150" i="16"/>
  <c r="B4150" i="16"/>
  <c r="C4150" i="16"/>
  <c r="D4150" i="16"/>
  <c r="A4151" i="16"/>
  <c r="B4151" i="16"/>
  <c r="C4151" i="16"/>
  <c r="D4151" i="16"/>
  <c r="A4152" i="16"/>
  <c r="B4152" i="16"/>
  <c r="C4152" i="16"/>
  <c r="D4152" i="16"/>
  <c r="A4153" i="16"/>
  <c r="B4153" i="16"/>
  <c r="C4153" i="16"/>
  <c r="D4153" i="16"/>
  <c r="A4154" i="16"/>
  <c r="B4154" i="16"/>
  <c r="C4154" i="16"/>
  <c r="D4154" i="16"/>
  <c r="A4155" i="16"/>
  <c r="B4155" i="16"/>
  <c r="C4155" i="16"/>
  <c r="D4155" i="16"/>
  <c r="A4156" i="16"/>
  <c r="B4156" i="16"/>
  <c r="C4156" i="16"/>
  <c r="D4156" i="16"/>
  <c r="A4157" i="16"/>
  <c r="B4157" i="16"/>
  <c r="C4157" i="16"/>
  <c r="D4157" i="16"/>
  <c r="A4158" i="16"/>
  <c r="B4158" i="16"/>
  <c r="C4158" i="16"/>
  <c r="D4158" i="16"/>
  <c r="A4159" i="16"/>
  <c r="B4159" i="16"/>
  <c r="C4159" i="16"/>
  <c r="D4159" i="16"/>
  <c r="A4160" i="16"/>
  <c r="B4160" i="16"/>
  <c r="C4160" i="16"/>
  <c r="D4160" i="16"/>
  <c r="A4161" i="16"/>
  <c r="B4161" i="16"/>
  <c r="C4161" i="16"/>
  <c r="D4161" i="16"/>
  <c r="A4162" i="16"/>
  <c r="B4162" i="16"/>
  <c r="C4162" i="16"/>
  <c r="D4162" i="16"/>
  <c r="A4163" i="16"/>
  <c r="B4163" i="16"/>
  <c r="C4163" i="16"/>
  <c r="D4163" i="16"/>
  <c r="A4164" i="16"/>
  <c r="B4164" i="16"/>
  <c r="C4164" i="16"/>
  <c r="D4164" i="16"/>
  <c r="A4165" i="16"/>
  <c r="B4165" i="16"/>
  <c r="C4165" i="16"/>
  <c r="D4165" i="16"/>
  <c r="A4166" i="16"/>
  <c r="B4166" i="16"/>
  <c r="C4166" i="16"/>
  <c r="D4166" i="16"/>
  <c r="A4167" i="16"/>
  <c r="B4167" i="16"/>
  <c r="C4167" i="16"/>
  <c r="D4167" i="16"/>
  <c r="A4168" i="16"/>
  <c r="B4168" i="16"/>
  <c r="C4168" i="16"/>
  <c r="D4168" i="16"/>
  <c r="A4169" i="16"/>
  <c r="B4169" i="16"/>
  <c r="C4169" i="16"/>
  <c r="D4169" i="16"/>
  <c r="A4170" i="16"/>
  <c r="B4170" i="16"/>
  <c r="C4170" i="16"/>
  <c r="D4170" i="16"/>
  <c r="A4171" i="16"/>
  <c r="B4171" i="16"/>
  <c r="C4171" i="16"/>
  <c r="D4171" i="16"/>
  <c r="A4172" i="16"/>
  <c r="B4172" i="16"/>
  <c r="C4172" i="16"/>
  <c r="D4172" i="16"/>
  <c r="A4173" i="16"/>
  <c r="B4173" i="16"/>
  <c r="C4173" i="16"/>
  <c r="D4173" i="16"/>
  <c r="A4174" i="16"/>
  <c r="B4174" i="16"/>
  <c r="C4174" i="16"/>
  <c r="D4174" i="16"/>
  <c r="A4175" i="16"/>
  <c r="B4175" i="16"/>
  <c r="C4175" i="16"/>
  <c r="D4175" i="16"/>
  <c r="A4176" i="16"/>
  <c r="B4176" i="16"/>
  <c r="C4176" i="16"/>
  <c r="D4176" i="16"/>
  <c r="A4177" i="16"/>
  <c r="B4177" i="16"/>
  <c r="C4177" i="16"/>
  <c r="D4177" i="16"/>
  <c r="A4178" i="16"/>
  <c r="B4178" i="16"/>
  <c r="C4178" i="16"/>
  <c r="D4178" i="16"/>
  <c r="A4179" i="16"/>
  <c r="B4179" i="16"/>
  <c r="C4179" i="16"/>
  <c r="D4179" i="16"/>
  <c r="A4180" i="16"/>
  <c r="B4180" i="16"/>
  <c r="C4180" i="16"/>
  <c r="D4180" i="16"/>
  <c r="A4181" i="16"/>
  <c r="B4181" i="16"/>
  <c r="C4181" i="16"/>
  <c r="D4181" i="16"/>
  <c r="A4182" i="16"/>
  <c r="B4182" i="16"/>
  <c r="C4182" i="16"/>
  <c r="D4182" i="16"/>
  <c r="A4183" i="16"/>
  <c r="B4183" i="16"/>
  <c r="C4183" i="16"/>
  <c r="D4183" i="16"/>
  <c r="A4184" i="16"/>
  <c r="B4184" i="16"/>
  <c r="C4184" i="16"/>
  <c r="D4184" i="16"/>
  <c r="A4185" i="16"/>
  <c r="B4185" i="16"/>
  <c r="C4185" i="16"/>
  <c r="D4185" i="16"/>
  <c r="A4186" i="16"/>
  <c r="B4186" i="16"/>
  <c r="C4186" i="16"/>
  <c r="D4186" i="16"/>
  <c r="A4187" i="16"/>
  <c r="B4187" i="16"/>
  <c r="C4187" i="16"/>
  <c r="D4187" i="16"/>
  <c r="A4188" i="16"/>
  <c r="B4188" i="16"/>
  <c r="C4188" i="16"/>
  <c r="D4188" i="16"/>
  <c r="A4189" i="16"/>
  <c r="B4189" i="16"/>
  <c r="C4189" i="16"/>
  <c r="D4189" i="16"/>
  <c r="A4190" i="16"/>
  <c r="B4190" i="16"/>
  <c r="C4190" i="16"/>
  <c r="D4190" i="16"/>
  <c r="A4191" i="16"/>
  <c r="B4191" i="16"/>
  <c r="C4191" i="16"/>
  <c r="D4191" i="16"/>
  <c r="A4192" i="16"/>
  <c r="B4192" i="16"/>
  <c r="C4192" i="16"/>
  <c r="D4192" i="16"/>
  <c r="A4193" i="16"/>
  <c r="B4193" i="16"/>
  <c r="C4193" i="16"/>
  <c r="D4193" i="16"/>
  <c r="A4194" i="16"/>
  <c r="B4194" i="16"/>
  <c r="C4194" i="16"/>
  <c r="D4194" i="16"/>
  <c r="A4195" i="16"/>
  <c r="B4195" i="16"/>
  <c r="C4195" i="16"/>
  <c r="D4195" i="16"/>
  <c r="A4196" i="16"/>
  <c r="B4196" i="16"/>
  <c r="C4196" i="16"/>
  <c r="D4196" i="16"/>
  <c r="A4197" i="16"/>
  <c r="B4197" i="16"/>
  <c r="C4197" i="16"/>
  <c r="D4197" i="16"/>
  <c r="A4198" i="16"/>
  <c r="B4198" i="16"/>
  <c r="C4198" i="16"/>
  <c r="D4198" i="16"/>
  <c r="A4199" i="16"/>
  <c r="B4199" i="16"/>
  <c r="C4199" i="16"/>
  <c r="D4199" i="16"/>
  <c r="A4200" i="16"/>
  <c r="B4200" i="16"/>
  <c r="C4200" i="16"/>
  <c r="D4200" i="16"/>
  <c r="A4201" i="16"/>
  <c r="B4201" i="16"/>
  <c r="C4201" i="16"/>
  <c r="D4201" i="16"/>
  <c r="A4202" i="16"/>
  <c r="B4202" i="16"/>
  <c r="C4202" i="16"/>
  <c r="D4202" i="16"/>
  <c r="A4203" i="16"/>
  <c r="B4203" i="16"/>
  <c r="C4203" i="16"/>
  <c r="D4203" i="16"/>
  <c r="A4204" i="16"/>
  <c r="B4204" i="16"/>
  <c r="C4204" i="16"/>
  <c r="D4204" i="16"/>
  <c r="A4205" i="16"/>
  <c r="B4205" i="16"/>
  <c r="C4205" i="16"/>
  <c r="D4205" i="16"/>
  <c r="A4206" i="16"/>
  <c r="B4206" i="16"/>
  <c r="C4206" i="16"/>
  <c r="D4206" i="16"/>
  <c r="A4207" i="16"/>
  <c r="B4207" i="16"/>
  <c r="C4207" i="16"/>
  <c r="D4207" i="16"/>
  <c r="A4208" i="16"/>
  <c r="B4208" i="16"/>
  <c r="C4208" i="16"/>
  <c r="D4208" i="16"/>
  <c r="A4209" i="16"/>
  <c r="B4209" i="16"/>
  <c r="C4209" i="16"/>
  <c r="D4209" i="16"/>
  <c r="A4210" i="16"/>
  <c r="B4210" i="16"/>
  <c r="C4210" i="16"/>
  <c r="D4210" i="16"/>
  <c r="A4211" i="16"/>
  <c r="B4211" i="16"/>
  <c r="C4211" i="16"/>
  <c r="D4211" i="16"/>
  <c r="A4212" i="16"/>
  <c r="B4212" i="16"/>
  <c r="C4212" i="16"/>
  <c r="D4212" i="16"/>
  <c r="A4213" i="16"/>
  <c r="B4213" i="16"/>
  <c r="C4213" i="16"/>
  <c r="D4213" i="16"/>
  <c r="A4214" i="16"/>
  <c r="B4214" i="16"/>
  <c r="C4214" i="16"/>
  <c r="D4214" i="16"/>
  <c r="A4215" i="16"/>
  <c r="B4215" i="16"/>
  <c r="C4215" i="16"/>
  <c r="D4215" i="16"/>
  <c r="A4216" i="16"/>
  <c r="B4216" i="16"/>
  <c r="C4216" i="16"/>
  <c r="D4216" i="16"/>
  <c r="A4217" i="16"/>
  <c r="B4217" i="16"/>
  <c r="C4217" i="16"/>
  <c r="D4217" i="16"/>
  <c r="A4218" i="16"/>
  <c r="B4218" i="16"/>
  <c r="C4218" i="16"/>
  <c r="D4218" i="16"/>
  <c r="A4219" i="16"/>
  <c r="B4219" i="16"/>
  <c r="C4219" i="16"/>
  <c r="D4219" i="16"/>
  <c r="A4220" i="16"/>
  <c r="B4220" i="16"/>
  <c r="C4220" i="16"/>
  <c r="D4220" i="16"/>
  <c r="A4221" i="16"/>
  <c r="B4221" i="16"/>
  <c r="C4221" i="16"/>
  <c r="D4221" i="16"/>
  <c r="A4222" i="16"/>
  <c r="B4222" i="16"/>
  <c r="C4222" i="16"/>
  <c r="D4222" i="16"/>
  <c r="A4223" i="16"/>
  <c r="B4223" i="16"/>
  <c r="C4223" i="16"/>
  <c r="D4223" i="16"/>
  <c r="A4224" i="16"/>
  <c r="B4224" i="16"/>
  <c r="C4224" i="16"/>
  <c r="D4224" i="16"/>
  <c r="A4225" i="16"/>
  <c r="B4225" i="16"/>
  <c r="C4225" i="16"/>
  <c r="D4225" i="16"/>
  <c r="A4226" i="16"/>
  <c r="B4226" i="16"/>
  <c r="C4226" i="16"/>
  <c r="D4226" i="16"/>
  <c r="A4227" i="16"/>
  <c r="B4227" i="16"/>
  <c r="C4227" i="16"/>
  <c r="D4227" i="16"/>
  <c r="A4228" i="16"/>
  <c r="B4228" i="16"/>
  <c r="C4228" i="16"/>
  <c r="D4228" i="16"/>
  <c r="A4229" i="16"/>
  <c r="B4229" i="16"/>
  <c r="C4229" i="16"/>
  <c r="D4229" i="16"/>
  <c r="A4230" i="16"/>
  <c r="B4230" i="16"/>
  <c r="C4230" i="16"/>
  <c r="D4230" i="16"/>
  <c r="A4231" i="16"/>
  <c r="B4231" i="16"/>
  <c r="C4231" i="16"/>
  <c r="D4231" i="16"/>
  <c r="A4232" i="16"/>
  <c r="B4232" i="16"/>
  <c r="C4232" i="16"/>
  <c r="D4232" i="16"/>
  <c r="A4233" i="16"/>
  <c r="B4233" i="16"/>
  <c r="C4233" i="16"/>
  <c r="D4233" i="16"/>
  <c r="A4234" i="16"/>
  <c r="B4234" i="16"/>
  <c r="C4234" i="16"/>
  <c r="D4234" i="16"/>
  <c r="A4235" i="16"/>
  <c r="B4235" i="16"/>
  <c r="C4235" i="16"/>
  <c r="D4235" i="16"/>
  <c r="A4236" i="16"/>
  <c r="B4236" i="16"/>
  <c r="C4236" i="16"/>
  <c r="D4236" i="16"/>
  <c r="A4237" i="16"/>
  <c r="B4237" i="16"/>
  <c r="C4237" i="16"/>
  <c r="D4237" i="16"/>
  <c r="A4238" i="16"/>
  <c r="B4238" i="16"/>
  <c r="C4238" i="16"/>
  <c r="D4238" i="16"/>
  <c r="A4239" i="16"/>
  <c r="B4239" i="16"/>
  <c r="C4239" i="16"/>
  <c r="D4239" i="16"/>
  <c r="A4240" i="16"/>
  <c r="B4240" i="16"/>
  <c r="C4240" i="16"/>
  <c r="D4240" i="16"/>
  <c r="A4241" i="16"/>
  <c r="B4241" i="16"/>
  <c r="C4241" i="16"/>
  <c r="D4241" i="16"/>
  <c r="A4242" i="16"/>
  <c r="B4242" i="16"/>
  <c r="C4242" i="16"/>
  <c r="D4242" i="16"/>
  <c r="A4243" i="16"/>
  <c r="B4243" i="16"/>
  <c r="C4243" i="16"/>
  <c r="D4243" i="16"/>
  <c r="A4244" i="16"/>
  <c r="B4244" i="16"/>
  <c r="C4244" i="16"/>
  <c r="D4244" i="16"/>
  <c r="A4245" i="16"/>
  <c r="B4245" i="16"/>
  <c r="C4245" i="16"/>
  <c r="D4245" i="16"/>
  <c r="A4246" i="16"/>
  <c r="B4246" i="16"/>
  <c r="C4246" i="16"/>
  <c r="D4246" i="16"/>
  <c r="A4247" i="16"/>
  <c r="B4247" i="16"/>
  <c r="C4247" i="16"/>
  <c r="D4247" i="16"/>
  <c r="A4248" i="16"/>
  <c r="B4248" i="16"/>
  <c r="C4248" i="16"/>
  <c r="D4248" i="16"/>
  <c r="A4249" i="16"/>
  <c r="B4249" i="16"/>
  <c r="C4249" i="16"/>
  <c r="D4249" i="16"/>
  <c r="A4250" i="16"/>
  <c r="B4250" i="16"/>
  <c r="C4250" i="16"/>
  <c r="D4250" i="16"/>
  <c r="A4251" i="16"/>
  <c r="B4251" i="16"/>
  <c r="C4251" i="16"/>
  <c r="D4251" i="16"/>
  <c r="A4252" i="16"/>
  <c r="B4252" i="16"/>
  <c r="C4252" i="16"/>
  <c r="D4252" i="16"/>
  <c r="A4253" i="16"/>
  <c r="B4253" i="16"/>
  <c r="C4253" i="16"/>
  <c r="D4253" i="16"/>
  <c r="A4254" i="16"/>
  <c r="B4254" i="16"/>
  <c r="C4254" i="16"/>
  <c r="D4254" i="16"/>
  <c r="A4255" i="16"/>
  <c r="B4255" i="16"/>
  <c r="C4255" i="16"/>
  <c r="D4255" i="16"/>
  <c r="A4256" i="16"/>
  <c r="B4256" i="16"/>
  <c r="C4256" i="16"/>
  <c r="D4256" i="16"/>
  <c r="A4257" i="16"/>
  <c r="B4257" i="16"/>
  <c r="C4257" i="16"/>
  <c r="D4257" i="16"/>
  <c r="A4258" i="16"/>
  <c r="B4258" i="16"/>
  <c r="C4258" i="16"/>
  <c r="D4258" i="16"/>
  <c r="A4259" i="16"/>
  <c r="B4259" i="16"/>
  <c r="C4259" i="16"/>
  <c r="D4259" i="16"/>
  <c r="A4260" i="16"/>
  <c r="B4260" i="16"/>
  <c r="C4260" i="16"/>
  <c r="D4260" i="16"/>
  <c r="A4261" i="16"/>
  <c r="B4261" i="16"/>
  <c r="C4261" i="16"/>
  <c r="D4261" i="16"/>
  <c r="A4262" i="16"/>
  <c r="B4262" i="16"/>
  <c r="C4262" i="16"/>
  <c r="D4262" i="16"/>
  <c r="A4263" i="16"/>
  <c r="B4263" i="16"/>
  <c r="C4263" i="16"/>
  <c r="D4263" i="16"/>
  <c r="A4264" i="16"/>
  <c r="B4264" i="16"/>
  <c r="C4264" i="16"/>
  <c r="D4264" i="16"/>
  <c r="A4265" i="16"/>
  <c r="B4265" i="16"/>
  <c r="C4265" i="16"/>
  <c r="D4265" i="16"/>
  <c r="A4266" i="16"/>
  <c r="B4266" i="16"/>
  <c r="C4266" i="16"/>
  <c r="D4266" i="16"/>
  <c r="A4267" i="16"/>
  <c r="B4267" i="16"/>
  <c r="C4267" i="16"/>
  <c r="D4267" i="16"/>
  <c r="A4268" i="16"/>
  <c r="B4268" i="16"/>
  <c r="C4268" i="16"/>
  <c r="D4268" i="16"/>
  <c r="A4269" i="16"/>
  <c r="B4269" i="16"/>
  <c r="C4269" i="16"/>
  <c r="D4269" i="16"/>
  <c r="A4270" i="16"/>
  <c r="B4270" i="16"/>
  <c r="C4270" i="16"/>
  <c r="D4270" i="16"/>
  <c r="A4271" i="16"/>
  <c r="B4271" i="16"/>
  <c r="C4271" i="16"/>
  <c r="D4271" i="16"/>
  <c r="A4272" i="16"/>
  <c r="B4272" i="16"/>
  <c r="C4272" i="16"/>
  <c r="D4272" i="16"/>
  <c r="A4273" i="16"/>
  <c r="B4273" i="16"/>
  <c r="C4273" i="16"/>
  <c r="D4273" i="16"/>
  <c r="A4274" i="16"/>
  <c r="B4274" i="16"/>
  <c r="C4274" i="16"/>
  <c r="D4274" i="16"/>
  <c r="A4275" i="16"/>
  <c r="B4275" i="16"/>
  <c r="C4275" i="16"/>
  <c r="D4275" i="16"/>
  <c r="A4276" i="16"/>
  <c r="B4276" i="16"/>
  <c r="C4276" i="16"/>
  <c r="D4276" i="16"/>
  <c r="A4277" i="16"/>
  <c r="B4277" i="16"/>
  <c r="C4277" i="16"/>
  <c r="D4277" i="16"/>
  <c r="A4278" i="16"/>
  <c r="B4278" i="16"/>
  <c r="C4278" i="16"/>
  <c r="D4278" i="16"/>
  <c r="A4279" i="16"/>
  <c r="B4279" i="16"/>
  <c r="C4279" i="16"/>
  <c r="D4279" i="16"/>
  <c r="A4280" i="16"/>
  <c r="B4280" i="16"/>
  <c r="C4280" i="16"/>
  <c r="D4280" i="16"/>
  <c r="A4281" i="16"/>
  <c r="B4281" i="16"/>
  <c r="C4281" i="16"/>
  <c r="D4281" i="16"/>
  <c r="A4282" i="16"/>
  <c r="B4282" i="16"/>
  <c r="C4282" i="16"/>
  <c r="D4282" i="16"/>
  <c r="A4283" i="16"/>
  <c r="B4283" i="16"/>
  <c r="C4283" i="16"/>
  <c r="D4283" i="16"/>
  <c r="A4284" i="16"/>
  <c r="B4284" i="16"/>
  <c r="C4284" i="16"/>
  <c r="D4284" i="16"/>
  <c r="A4285" i="16"/>
  <c r="B4285" i="16"/>
  <c r="C4285" i="16"/>
  <c r="D4285" i="16"/>
  <c r="A4286" i="16"/>
  <c r="B4286" i="16"/>
  <c r="C4286" i="16"/>
  <c r="D4286" i="16"/>
  <c r="A4287" i="16"/>
  <c r="B4287" i="16"/>
  <c r="C4287" i="16"/>
  <c r="D4287" i="16"/>
  <c r="A4288" i="16"/>
  <c r="B4288" i="16"/>
  <c r="C4288" i="16"/>
  <c r="D4288" i="16"/>
  <c r="A4289" i="16"/>
  <c r="B4289" i="16"/>
  <c r="C4289" i="16"/>
  <c r="D4289" i="16"/>
  <c r="A4290" i="16"/>
  <c r="B4290" i="16"/>
  <c r="C4290" i="16"/>
  <c r="D4290" i="16"/>
  <c r="A4291" i="16"/>
  <c r="B4291" i="16"/>
  <c r="C4291" i="16"/>
  <c r="D4291" i="16"/>
  <c r="A4292" i="16"/>
  <c r="B4292" i="16"/>
  <c r="C4292" i="16"/>
  <c r="D4292" i="16"/>
  <c r="A4293" i="16"/>
  <c r="B4293" i="16"/>
  <c r="C4293" i="16"/>
  <c r="D4293" i="16"/>
  <c r="A4294" i="16"/>
  <c r="B4294" i="16"/>
  <c r="C4294" i="16"/>
  <c r="D4294" i="16"/>
  <c r="A4295" i="16"/>
  <c r="B4295" i="16"/>
  <c r="C4295" i="16"/>
  <c r="D4295" i="16"/>
  <c r="A4296" i="16"/>
  <c r="B4296" i="16"/>
  <c r="C4296" i="16"/>
  <c r="D4296" i="16"/>
  <c r="A4297" i="16"/>
  <c r="B4297" i="16"/>
  <c r="C4297" i="16"/>
  <c r="D4297" i="16"/>
  <c r="A4298" i="16"/>
  <c r="B4298" i="16"/>
  <c r="C4298" i="16"/>
  <c r="D4298" i="16"/>
  <c r="A4299" i="16"/>
  <c r="B4299" i="16"/>
  <c r="C4299" i="16"/>
  <c r="D4299" i="16"/>
  <c r="A4300" i="16"/>
  <c r="B4300" i="16"/>
  <c r="C4300" i="16"/>
  <c r="D4300" i="16"/>
  <c r="A4301" i="16"/>
  <c r="B4301" i="16"/>
  <c r="C4301" i="16"/>
  <c r="D4301" i="16"/>
  <c r="A4302" i="16"/>
  <c r="B4302" i="16"/>
  <c r="C4302" i="16"/>
  <c r="D4302" i="16"/>
  <c r="A4303" i="16"/>
  <c r="B4303" i="16"/>
  <c r="C4303" i="16"/>
  <c r="D4303" i="16"/>
  <c r="A4304" i="16"/>
  <c r="B4304" i="16"/>
  <c r="C4304" i="16"/>
  <c r="D4304" i="16"/>
  <c r="A4305" i="16"/>
  <c r="B4305" i="16"/>
  <c r="C4305" i="16"/>
  <c r="D4305" i="16"/>
  <c r="A4306" i="16"/>
  <c r="B4306" i="16"/>
  <c r="C4306" i="16"/>
  <c r="D4306" i="16"/>
  <c r="A4307" i="16"/>
  <c r="B4307" i="16"/>
  <c r="C4307" i="16"/>
  <c r="D4307" i="16"/>
  <c r="A4308" i="16"/>
  <c r="B4308" i="16"/>
  <c r="C4308" i="16"/>
  <c r="D4308" i="16"/>
  <c r="A4309" i="16"/>
  <c r="B4309" i="16"/>
  <c r="C4309" i="16"/>
  <c r="D4309" i="16"/>
  <c r="A4310" i="16"/>
  <c r="B4310" i="16"/>
  <c r="C4310" i="16"/>
  <c r="D4310" i="16"/>
  <c r="A4311" i="16"/>
  <c r="B4311" i="16"/>
  <c r="C4311" i="16"/>
  <c r="D4311" i="16"/>
  <c r="A4312" i="16"/>
  <c r="B4312" i="16"/>
  <c r="C4312" i="16"/>
  <c r="D4312" i="16"/>
  <c r="A4313" i="16"/>
  <c r="B4313" i="16"/>
  <c r="C4313" i="16"/>
  <c r="D4313" i="16"/>
  <c r="A4314" i="16"/>
  <c r="B4314" i="16"/>
  <c r="C4314" i="16"/>
  <c r="D4314" i="16"/>
  <c r="A4315" i="16"/>
  <c r="B4315" i="16"/>
  <c r="C4315" i="16"/>
  <c r="D4315" i="16"/>
  <c r="A4316" i="16"/>
  <c r="B4316" i="16"/>
  <c r="C4316" i="16"/>
  <c r="D4316" i="16"/>
  <c r="A4317" i="16"/>
  <c r="B4317" i="16"/>
  <c r="C4317" i="16"/>
  <c r="D4317" i="16"/>
  <c r="A4318" i="16"/>
  <c r="B4318" i="16"/>
  <c r="C4318" i="16"/>
  <c r="D4318" i="16"/>
  <c r="A4319" i="16"/>
  <c r="B4319" i="16"/>
  <c r="C4319" i="16"/>
  <c r="D4319" i="16"/>
  <c r="A4320" i="16"/>
  <c r="B4320" i="16"/>
  <c r="C4320" i="16"/>
  <c r="D4320" i="16"/>
  <c r="A4321" i="16"/>
  <c r="B4321" i="16"/>
  <c r="C4321" i="16"/>
  <c r="D4321" i="16"/>
  <c r="A4322" i="16"/>
  <c r="B4322" i="16"/>
  <c r="C4322" i="16"/>
  <c r="D4322" i="16"/>
  <c r="A4323" i="16"/>
  <c r="B4323" i="16"/>
  <c r="C4323" i="16"/>
  <c r="D4323" i="16"/>
  <c r="A4324" i="16"/>
  <c r="B4324" i="16"/>
  <c r="C4324" i="16"/>
  <c r="D4324" i="16"/>
  <c r="A4325" i="16"/>
  <c r="B4325" i="16"/>
  <c r="C4325" i="16"/>
  <c r="D4325" i="16"/>
  <c r="A4326" i="16"/>
  <c r="B4326" i="16"/>
  <c r="C4326" i="16"/>
  <c r="D4326" i="16"/>
  <c r="A4327" i="16"/>
  <c r="B4327" i="16"/>
  <c r="C4327" i="16"/>
  <c r="D4327" i="16"/>
  <c r="A4328" i="16"/>
  <c r="B4328" i="16"/>
  <c r="C4328" i="16"/>
  <c r="D4328" i="16"/>
  <c r="A4329" i="16"/>
  <c r="B4329" i="16"/>
  <c r="C4329" i="16"/>
  <c r="D4329" i="16"/>
  <c r="A4330" i="16"/>
  <c r="B4330" i="16"/>
  <c r="C4330" i="16"/>
  <c r="D4330" i="16"/>
  <c r="A4331" i="16"/>
  <c r="B4331" i="16"/>
  <c r="C4331" i="16"/>
  <c r="D4331" i="16"/>
  <c r="A4332" i="16"/>
  <c r="B4332" i="16"/>
  <c r="C4332" i="16"/>
  <c r="D4332" i="16"/>
  <c r="A4333" i="16"/>
  <c r="B4333" i="16"/>
  <c r="C4333" i="16"/>
  <c r="D4333" i="16"/>
  <c r="A4334" i="16"/>
  <c r="B4334" i="16"/>
  <c r="C4334" i="16"/>
  <c r="D4334" i="16"/>
  <c r="A4335" i="16"/>
  <c r="B4335" i="16"/>
  <c r="C4335" i="16"/>
  <c r="D4335" i="16"/>
  <c r="A4336" i="16"/>
  <c r="B4336" i="16"/>
  <c r="C4336" i="16"/>
  <c r="D4336" i="16"/>
  <c r="A4337" i="16"/>
  <c r="B4337" i="16"/>
  <c r="C4337" i="16"/>
  <c r="D4337" i="16"/>
  <c r="A4338" i="16"/>
  <c r="B4338" i="16"/>
  <c r="C4338" i="16"/>
  <c r="D4338" i="16"/>
  <c r="A4339" i="16"/>
  <c r="B4339" i="16"/>
  <c r="C4339" i="16"/>
  <c r="D4339" i="16"/>
  <c r="A4340" i="16"/>
  <c r="B4340" i="16"/>
  <c r="C4340" i="16"/>
  <c r="D4340" i="16"/>
  <c r="A4341" i="16"/>
  <c r="B4341" i="16"/>
  <c r="C4341" i="16"/>
  <c r="D4341" i="16"/>
  <c r="A4342" i="16"/>
  <c r="B4342" i="16"/>
  <c r="C4342" i="16"/>
  <c r="D4342" i="16"/>
  <c r="A4343" i="16"/>
  <c r="B4343" i="16"/>
  <c r="C4343" i="16"/>
  <c r="D4343" i="16"/>
  <c r="A4344" i="16"/>
  <c r="B4344" i="16"/>
  <c r="C4344" i="16"/>
  <c r="D4344" i="16"/>
  <c r="A4345" i="16"/>
  <c r="B4345" i="16"/>
  <c r="C4345" i="16"/>
  <c r="D4345" i="16"/>
  <c r="A4346" i="16"/>
  <c r="B4346" i="16"/>
  <c r="C4346" i="16"/>
  <c r="D4346" i="16"/>
  <c r="A4347" i="16"/>
  <c r="B4347" i="16"/>
  <c r="C4347" i="16"/>
  <c r="D4347" i="16"/>
  <c r="A4348" i="16"/>
  <c r="B4348" i="16"/>
  <c r="C4348" i="16"/>
  <c r="D4348" i="16"/>
  <c r="A4349" i="16"/>
  <c r="B4349" i="16"/>
  <c r="C4349" i="16"/>
  <c r="D4349" i="16"/>
  <c r="A4350" i="16"/>
  <c r="B4350" i="16"/>
  <c r="C4350" i="16"/>
  <c r="D4350" i="16"/>
  <c r="A4351" i="16"/>
  <c r="B4351" i="16"/>
  <c r="C4351" i="16"/>
  <c r="D4351" i="16"/>
  <c r="A4352" i="16"/>
  <c r="B4352" i="16"/>
  <c r="C4352" i="16"/>
  <c r="D4352" i="16"/>
  <c r="A4353" i="16"/>
  <c r="B4353" i="16"/>
  <c r="C4353" i="16"/>
  <c r="D4353" i="16"/>
  <c r="A4354" i="16"/>
  <c r="B4354" i="16"/>
  <c r="C4354" i="16"/>
  <c r="D4354" i="16"/>
  <c r="A4355" i="16"/>
  <c r="B4355" i="16"/>
  <c r="C4355" i="16"/>
  <c r="D4355" i="16"/>
  <c r="A4356" i="16"/>
  <c r="B4356" i="16"/>
  <c r="C4356" i="16"/>
  <c r="D4356" i="16"/>
  <c r="A4357" i="16"/>
  <c r="B4357" i="16"/>
  <c r="C4357" i="16"/>
  <c r="D4357" i="16"/>
  <c r="A4358" i="16"/>
  <c r="B4358" i="16"/>
  <c r="C4358" i="16"/>
  <c r="D4358" i="16"/>
  <c r="A4359" i="16"/>
  <c r="B4359" i="16"/>
  <c r="C4359" i="16"/>
  <c r="D4359" i="16"/>
  <c r="A4360" i="16"/>
  <c r="B4360" i="16"/>
  <c r="C4360" i="16"/>
  <c r="D4360" i="16"/>
  <c r="A4361" i="16"/>
  <c r="B4361" i="16"/>
  <c r="C4361" i="16"/>
  <c r="D4361" i="16"/>
  <c r="A4362" i="16"/>
  <c r="B4362" i="16"/>
  <c r="C4362" i="16"/>
  <c r="D4362" i="16"/>
  <c r="A4363" i="16"/>
  <c r="B4363" i="16"/>
  <c r="C4363" i="16"/>
  <c r="D4363" i="16"/>
  <c r="A4364" i="16"/>
  <c r="B4364" i="16"/>
  <c r="C4364" i="16"/>
  <c r="D4364" i="16"/>
  <c r="A4365" i="16"/>
  <c r="B4365" i="16"/>
  <c r="C4365" i="16"/>
  <c r="D4365" i="16"/>
  <c r="A4366" i="16"/>
  <c r="B4366" i="16"/>
  <c r="C4366" i="16"/>
  <c r="D4366" i="16"/>
  <c r="A4367" i="16"/>
  <c r="B4367" i="16"/>
  <c r="C4367" i="16"/>
  <c r="D4367" i="16"/>
  <c r="A4368" i="16"/>
  <c r="B4368" i="16"/>
  <c r="C4368" i="16"/>
  <c r="D4368" i="16"/>
  <c r="A4369" i="16"/>
  <c r="B4369" i="16"/>
  <c r="C4369" i="16"/>
  <c r="D4369" i="16"/>
  <c r="A4370" i="16"/>
  <c r="B4370" i="16"/>
  <c r="C4370" i="16"/>
  <c r="D4370" i="16"/>
  <c r="A4371" i="16"/>
  <c r="B4371" i="16"/>
  <c r="C4371" i="16"/>
  <c r="D4371" i="16"/>
  <c r="A4372" i="16"/>
  <c r="B4372" i="16"/>
  <c r="C4372" i="16"/>
  <c r="D4372" i="16"/>
  <c r="A4373" i="16"/>
  <c r="B4373" i="16"/>
  <c r="C4373" i="16"/>
  <c r="D4373" i="16"/>
  <c r="A4374" i="16"/>
  <c r="B4374" i="16"/>
  <c r="C4374" i="16"/>
  <c r="D4374" i="16"/>
  <c r="A4375" i="16"/>
  <c r="B4375" i="16"/>
  <c r="C4375" i="16"/>
  <c r="D4375" i="16"/>
  <c r="A4376" i="16"/>
  <c r="B4376" i="16"/>
  <c r="C4376" i="16"/>
  <c r="D4376" i="16"/>
  <c r="A4377" i="16"/>
  <c r="B4377" i="16"/>
  <c r="C4377" i="16"/>
  <c r="D4377" i="16"/>
  <c r="A4378" i="16"/>
  <c r="B4378" i="16"/>
  <c r="C4378" i="16"/>
  <c r="D4378" i="16"/>
  <c r="A4379" i="16"/>
  <c r="B4379" i="16"/>
  <c r="C4379" i="16"/>
  <c r="D4379" i="16"/>
  <c r="A4380" i="16"/>
  <c r="B4380" i="16"/>
  <c r="C4380" i="16"/>
  <c r="D4380" i="16"/>
  <c r="A4381" i="16"/>
  <c r="B4381" i="16"/>
  <c r="C4381" i="16"/>
  <c r="D4381" i="16"/>
  <c r="A4382" i="16"/>
  <c r="B4382" i="16"/>
  <c r="C4382" i="16"/>
  <c r="D4382" i="16"/>
  <c r="A4383" i="16"/>
  <c r="B4383" i="16"/>
  <c r="C4383" i="16"/>
  <c r="D4383" i="16"/>
  <c r="A4384" i="16"/>
  <c r="B4384" i="16"/>
  <c r="C4384" i="16"/>
  <c r="D4384" i="16"/>
  <c r="A4385" i="16"/>
  <c r="B4385" i="16"/>
  <c r="C4385" i="16"/>
  <c r="D4385" i="16"/>
  <c r="A4386" i="16"/>
  <c r="B4386" i="16"/>
  <c r="C4386" i="16"/>
  <c r="D4386" i="16"/>
  <c r="A4387" i="16"/>
  <c r="B4387" i="16"/>
  <c r="C4387" i="16"/>
  <c r="D4387" i="16"/>
  <c r="A4388" i="16"/>
  <c r="B4388" i="16"/>
  <c r="C4388" i="16"/>
  <c r="D4388" i="16"/>
  <c r="A4389" i="16"/>
  <c r="B4389" i="16"/>
  <c r="C4389" i="16"/>
  <c r="D4389" i="16"/>
  <c r="A4390" i="16"/>
  <c r="B4390" i="16"/>
  <c r="C4390" i="16"/>
  <c r="D4390" i="16"/>
  <c r="A4391" i="16"/>
  <c r="B4391" i="16"/>
  <c r="C4391" i="16"/>
  <c r="D4391" i="16"/>
  <c r="A4392" i="16"/>
  <c r="B4392" i="16"/>
  <c r="C4392" i="16"/>
  <c r="D4392" i="16"/>
  <c r="A4393" i="16"/>
  <c r="B4393" i="16"/>
  <c r="C4393" i="16"/>
  <c r="D4393" i="16"/>
  <c r="A4394" i="16"/>
  <c r="B4394" i="16"/>
  <c r="C4394" i="16"/>
  <c r="D4394" i="16"/>
  <c r="A4395" i="16"/>
  <c r="B4395" i="16"/>
  <c r="C4395" i="16"/>
  <c r="D4395" i="16"/>
  <c r="A4396" i="16"/>
  <c r="B4396" i="16"/>
  <c r="C4396" i="16"/>
  <c r="D4396" i="16"/>
  <c r="A4397" i="16"/>
  <c r="B4397" i="16"/>
  <c r="C4397" i="16"/>
  <c r="D4397" i="16"/>
  <c r="A4398" i="16"/>
  <c r="B4398" i="16"/>
  <c r="C4398" i="16"/>
  <c r="D4398" i="16"/>
  <c r="A4399" i="16"/>
  <c r="B4399" i="16"/>
  <c r="C4399" i="16"/>
  <c r="D4399" i="16"/>
  <c r="A4400" i="16"/>
  <c r="B4400" i="16"/>
  <c r="C4400" i="16"/>
  <c r="D4400" i="16"/>
  <c r="A4401" i="16"/>
  <c r="B4401" i="16"/>
  <c r="C4401" i="16"/>
  <c r="D4401" i="16"/>
  <c r="A4402" i="16"/>
  <c r="B4402" i="16"/>
  <c r="C4402" i="16"/>
  <c r="D4402" i="16"/>
  <c r="A4403" i="16"/>
  <c r="B4403" i="16"/>
  <c r="C4403" i="16"/>
  <c r="D4403" i="16"/>
  <c r="A4404" i="16"/>
  <c r="B4404" i="16"/>
  <c r="C4404" i="16"/>
  <c r="D4404" i="16"/>
  <c r="A4405" i="16"/>
  <c r="B4405" i="16"/>
  <c r="C4405" i="16"/>
  <c r="D4405" i="16"/>
  <c r="A4406" i="16"/>
  <c r="B4406" i="16"/>
  <c r="C4406" i="16"/>
  <c r="D4406" i="16"/>
  <c r="A4407" i="16"/>
  <c r="B4407" i="16"/>
  <c r="C4407" i="16"/>
  <c r="D4407" i="16"/>
  <c r="A4408" i="16"/>
  <c r="B4408" i="16"/>
  <c r="C4408" i="16"/>
  <c r="D4408" i="16"/>
  <c r="A4409" i="16"/>
  <c r="B4409" i="16"/>
  <c r="C4409" i="16"/>
  <c r="D4409" i="16"/>
  <c r="A4410" i="16"/>
  <c r="B4410" i="16"/>
  <c r="C4410" i="16"/>
  <c r="D4410" i="16"/>
  <c r="A4411" i="16"/>
  <c r="B4411" i="16"/>
  <c r="C4411" i="16"/>
  <c r="D4411" i="16"/>
  <c r="A4412" i="16"/>
  <c r="B4412" i="16"/>
  <c r="C4412" i="16"/>
  <c r="D4412" i="16"/>
  <c r="A4413" i="16"/>
  <c r="B4413" i="16"/>
  <c r="C4413" i="16"/>
  <c r="D4413" i="16"/>
  <c r="A4414" i="16"/>
  <c r="B4414" i="16"/>
  <c r="C4414" i="16"/>
  <c r="D4414" i="16"/>
  <c r="A4415" i="16"/>
  <c r="B4415" i="16"/>
  <c r="C4415" i="16"/>
  <c r="D4415" i="16"/>
  <c r="A4416" i="16"/>
  <c r="B4416" i="16"/>
  <c r="C4416" i="16"/>
  <c r="D4416" i="16"/>
  <c r="A4417" i="16"/>
  <c r="B4417" i="16"/>
  <c r="C4417" i="16"/>
  <c r="D4417" i="16"/>
  <c r="A4418" i="16"/>
  <c r="B4418" i="16"/>
  <c r="C4418" i="16"/>
  <c r="D4418" i="16"/>
  <c r="A4419" i="16"/>
  <c r="B4419" i="16"/>
  <c r="C4419" i="16"/>
  <c r="D4419" i="16"/>
  <c r="A4420" i="16"/>
  <c r="B4420" i="16"/>
  <c r="C4420" i="16"/>
  <c r="D4420" i="16"/>
  <c r="A4421" i="16"/>
  <c r="B4421" i="16"/>
  <c r="C4421" i="16"/>
  <c r="D4421" i="16"/>
  <c r="A4422" i="16"/>
  <c r="B4422" i="16"/>
  <c r="C4422" i="16"/>
  <c r="D4422" i="16"/>
  <c r="A4423" i="16"/>
  <c r="B4423" i="16"/>
  <c r="C4423" i="16"/>
  <c r="D4423" i="16"/>
  <c r="A4424" i="16"/>
  <c r="B4424" i="16"/>
  <c r="C4424" i="16"/>
  <c r="D4424" i="16"/>
  <c r="A4425" i="16"/>
  <c r="B4425" i="16"/>
  <c r="C4425" i="16"/>
  <c r="D4425" i="16"/>
  <c r="A4426" i="16"/>
  <c r="B4426" i="16"/>
  <c r="C4426" i="16"/>
  <c r="D4426" i="16"/>
  <c r="A4427" i="16"/>
  <c r="B4427" i="16"/>
  <c r="C4427" i="16"/>
  <c r="D4427" i="16"/>
  <c r="A4428" i="16"/>
  <c r="B4428" i="16"/>
  <c r="C4428" i="16"/>
  <c r="D4428" i="16"/>
  <c r="A4429" i="16"/>
  <c r="B4429" i="16"/>
  <c r="C4429" i="16"/>
  <c r="D4429" i="16"/>
  <c r="A4430" i="16"/>
  <c r="B4430" i="16"/>
  <c r="C4430" i="16"/>
  <c r="D4430" i="16"/>
  <c r="A4431" i="16"/>
  <c r="B4431" i="16"/>
  <c r="C4431" i="16"/>
  <c r="D4431" i="16"/>
  <c r="A4432" i="16"/>
  <c r="B4432" i="16"/>
  <c r="C4432" i="16"/>
  <c r="D4432" i="16"/>
  <c r="A4433" i="16"/>
  <c r="B4433" i="16"/>
  <c r="C4433" i="16"/>
  <c r="D4433" i="16"/>
  <c r="A4434" i="16"/>
  <c r="B4434" i="16"/>
  <c r="C4434" i="16"/>
  <c r="D4434" i="16"/>
  <c r="A4435" i="16"/>
  <c r="B4435" i="16"/>
  <c r="C4435" i="16"/>
  <c r="D4435" i="16"/>
  <c r="A4436" i="16"/>
  <c r="B4436" i="16"/>
  <c r="C4436" i="16"/>
  <c r="D4436" i="16"/>
  <c r="A4437" i="16"/>
  <c r="B4437" i="16"/>
  <c r="C4437" i="16"/>
  <c r="D4437" i="16"/>
  <c r="A4438" i="16"/>
  <c r="B4438" i="16"/>
  <c r="C4438" i="16"/>
  <c r="D4438" i="16"/>
  <c r="A4439" i="16"/>
  <c r="B4439" i="16"/>
  <c r="C4439" i="16"/>
  <c r="D4439" i="16"/>
  <c r="A4440" i="16"/>
  <c r="B4440" i="16"/>
  <c r="C4440" i="16"/>
  <c r="D4440" i="16"/>
  <c r="A4441" i="16"/>
  <c r="B4441" i="16"/>
  <c r="C4441" i="16"/>
  <c r="D4441" i="16"/>
  <c r="A4442" i="16"/>
  <c r="B4442" i="16"/>
  <c r="C4442" i="16"/>
  <c r="D4442" i="16"/>
  <c r="A4443" i="16"/>
  <c r="B4443" i="16"/>
  <c r="C4443" i="16"/>
  <c r="D4443" i="16"/>
  <c r="A4444" i="16"/>
  <c r="B4444" i="16"/>
  <c r="C4444" i="16"/>
  <c r="D4444" i="16"/>
  <c r="A4445" i="16"/>
  <c r="B4445" i="16"/>
  <c r="C4445" i="16"/>
  <c r="D4445" i="16"/>
  <c r="A4446" i="16"/>
  <c r="B4446" i="16"/>
  <c r="C4446" i="16"/>
  <c r="D4446" i="16"/>
  <c r="A4447" i="16"/>
  <c r="B4447" i="16"/>
  <c r="C4447" i="16"/>
  <c r="D4447" i="16"/>
  <c r="A4448" i="16"/>
  <c r="B4448" i="16"/>
  <c r="C4448" i="16"/>
  <c r="D4448" i="16"/>
  <c r="A4449" i="16"/>
  <c r="B4449" i="16"/>
  <c r="C4449" i="16"/>
  <c r="D4449" i="16"/>
  <c r="A4450" i="16"/>
  <c r="B4450" i="16"/>
  <c r="C4450" i="16"/>
  <c r="D4450" i="16"/>
  <c r="A4451" i="16"/>
  <c r="B4451" i="16"/>
  <c r="C4451" i="16"/>
  <c r="D4451" i="16"/>
  <c r="A4452" i="16"/>
  <c r="B4452" i="16"/>
  <c r="C4452" i="16"/>
  <c r="D4452" i="16"/>
  <c r="A4453" i="16"/>
  <c r="B4453" i="16"/>
  <c r="C4453" i="16"/>
  <c r="D4453" i="16"/>
  <c r="A4454" i="16"/>
  <c r="B4454" i="16"/>
  <c r="C4454" i="16"/>
  <c r="D4454" i="16"/>
  <c r="A4455" i="16"/>
  <c r="B4455" i="16"/>
  <c r="C4455" i="16"/>
  <c r="D4455" i="16"/>
  <c r="A4456" i="16"/>
  <c r="B4456" i="16"/>
  <c r="C4456" i="16"/>
  <c r="D4456" i="16"/>
  <c r="A4457" i="16"/>
  <c r="B4457" i="16"/>
  <c r="C4457" i="16"/>
  <c r="D4457" i="16"/>
  <c r="A4458" i="16"/>
  <c r="B4458" i="16"/>
  <c r="C4458" i="16"/>
  <c r="D4458" i="16"/>
  <c r="A4459" i="16"/>
  <c r="B4459" i="16"/>
  <c r="C4459" i="16"/>
  <c r="D4459" i="16"/>
  <c r="A4460" i="16"/>
  <c r="B4460" i="16"/>
  <c r="C4460" i="16"/>
  <c r="D4460" i="16"/>
  <c r="A4461" i="16"/>
  <c r="B4461" i="16"/>
  <c r="C4461" i="16"/>
  <c r="D4461" i="16"/>
  <c r="A4462" i="16"/>
  <c r="B4462" i="16"/>
  <c r="C4462" i="16"/>
  <c r="D4462" i="16"/>
  <c r="A4463" i="16"/>
  <c r="B4463" i="16"/>
  <c r="C4463" i="16"/>
  <c r="D4463" i="16"/>
  <c r="A4464" i="16"/>
  <c r="B4464" i="16"/>
  <c r="C4464" i="16"/>
  <c r="D4464" i="16"/>
  <c r="A4465" i="16"/>
  <c r="B4465" i="16"/>
  <c r="C4465" i="16"/>
  <c r="D4465" i="16"/>
  <c r="A4466" i="16"/>
  <c r="B4466" i="16"/>
  <c r="C4466" i="16"/>
  <c r="D4466" i="16"/>
  <c r="A4467" i="16"/>
  <c r="B4467" i="16"/>
  <c r="C4467" i="16"/>
  <c r="D4467" i="16"/>
  <c r="A4468" i="16"/>
  <c r="B4468" i="16"/>
  <c r="C4468" i="16"/>
  <c r="D4468" i="16"/>
  <c r="A4469" i="16"/>
  <c r="B4469" i="16"/>
  <c r="C4469" i="16"/>
  <c r="D4469" i="16"/>
  <c r="A4470" i="16"/>
  <c r="B4470" i="16"/>
  <c r="C4470" i="16"/>
  <c r="D4470" i="16"/>
  <c r="A4471" i="16"/>
  <c r="B4471" i="16"/>
  <c r="C4471" i="16"/>
  <c r="D4471" i="16"/>
  <c r="A4472" i="16"/>
  <c r="B4472" i="16"/>
  <c r="C4472" i="16"/>
  <c r="D4472" i="16"/>
  <c r="A4473" i="16"/>
  <c r="B4473" i="16"/>
  <c r="C4473" i="16"/>
  <c r="D4473" i="16"/>
  <c r="A4474" i="16"/>
  <c r="B4474" i="16"/>
  <c r="C4474" i="16"/>
  <c r="D4474" i="16"/>
  <c r="A4475" i="16"/>
  <c r="B4475" i="16"/>
  <c r="C4475" i="16"/>
  <c r="D4475" i="16"/>
  <c r="A4476" i="16"/>
  <c r="B4476" i="16"/>
  <c r="C4476" i="16"/>
  <c r="D4476" i="16"/>
  <c r="A4477" i="16"/>
  <c r="B4477" i="16"/>
  <c r="C4477" i="16"/>
  <c r="D4477" i="16"/>
  <c r="A4478" i="16"/>
  <c r="B4478" i="16"/>
  <c r="C4478" i="16"/>
  <c r="D4478" i="16"/>
  <c r="A4479" i="16"/>
  <c r="B4479" i="16"/>
  <c r="C4479" i="16"/>
  <c r="D4479" i="16"/>
  <c r="A4480" i="16"/>
  <c r="B4480" i="16"/>
  <c r="C4480" i="16"/>
  <c r="D4480" i="16"/>
  <c r="A4481" i="16"/>
  <c r="B4481" i="16"/>
  <c r="C4481" i="16"/>
  <c r="D4481" i="16"/>
  <c r="A4482" i="16"/>
  <c r="B4482" i="16"/>
  <c r="C4482" i="16"/>
  <c r="D4482" i="16"/>
  <c r="A4483" i="16"/>
  <c r="B4483" i="16"/>
  <c r="C4483" i="16"/>
  <c r="D4483" i="16"/>
  <c r="A4484" i="16"/>
  <c r="B4484" i="16"/>
  <c r="C4484" i="16"/>
  <c r="D4484" i="16"/>
  <c r="A4485" i="16"/>
  <c r="B4485" i="16"/>
  <c r="C4485" i="16"/>
  <c r="D4485" i="16"/>
  <c r="A4486" i="16"/>
  <c r="B4486" i="16"/>
  <c r="C4486" i="16"/>
  <c r="D4486" i="16"/>
  <c r="A4487" i="16"/>
  <c r="B4487" i="16"/>
  <c r="C4487" i="16"/>
  <c r="D4487" i="16"/>
  <c r="A4488" i="16"/>
  <c r="B4488" i="16"/>
  <c r="C4488" i="16"/>
  <c r="D4488" i="16"/>
  <c r="A4489" i="16"/>
  <c r="B4489" i="16"/>
  <c r="C4489" i="16"/>
  <c r="D4489" i="16"/>
  <c r="A4490" i="16"/>
  <c r="B4490" i="16"/>
  <c r="C4490" i="16"/>
  <c r="D4490" i="16"/>
  <c r="A4491" i="16"/>
  <c r="B4491" i="16"/>
  <c r="C4491" i="16"/>
  <c r="D4491" i="16"/>
  <c r="A4492" i="16"/>
  <c r="B4492" i="16"/>
  <c r="C4492" i="16"/>
  <c r="D4492" i="16"/>
  <c r="A4493" i="16"/>
  <c r="B4493" i="16"/>
  <c r="C4493" i="16"/>
  <c r="D4493" i="16"/>
  <c r="A4494" i="16"/>
  <c r="B4494" i="16"/>
  <c r="C4494" i="16"/>
  <c r="D4494" i="16"/>
  <c r="A4495" i="16"/>
  <c r="B4495" i="16"/>
  <c r="C4495" i="16"/>
  <c r="D4495" i="16"/>
  <c r="A4496" i="16"/>
  <c r="B4496" i="16"/>
  <c r="C4496" i="16"/>
  <c r="D4496" i="16"/>
  <c r="A4497" i="16"/>
  <c r="B4497" i="16"/>
  <c r="C4497" i="16"/>
  <c r="D4497" i="16"/>
  <c r="A4498" i="16"/>
  <c r="B4498" i="16"/>
  <c r="C4498" i="16"/>
  <c r="D4498" i="16"/>
  <c r="A4499" i="16"/>
  <c r="B4499" i="16"/>
  <c r="C4499" i="16"/>
  <c r="D4499" i="16"/>
  <c r="A4500" i="16"/>
  <c r="B4500" i="16"/>
  <c r="C4500" i="16"/>
  <c r="D4500" i="16"/>
  <c r="A4501" i="16"/>
  <c r="B4501" i="16"/>
  <c r="C4501" i="16"/>
  <c r="D4501" i="16"/>
  <c r="A4502" i="16"/>
  <c r="B4502" i="16"/>
  <c r="C4502" i="16"/>
  <c r="D4502" i="16"/>
  <c r="A4503" i="16"/>
  <c r="B4503" i="16"/>
  <c r="C4503" i="16"/>
  <c r="D4503" i="16"/>
  <c r="A4504" i="16"/>
  <c r="B4504" i="16"/>
  <c r="C4504" i="16"/>
  <c r="D4504" i="16"/>
  <c r="A4505" i="16"/>
  <c r="B4505" i="16"/>
  <c r="C4505" i="16"/>
  <c r="D4505" i="16"/>
  <c r="A4506" i="16"/>
  <c r="B4506" i="16"/>
  <c r="C4506" i="16"/>
  <c r="D4506" i="16"/>
  <c r="A4507" i="16"/>
  <c r="B4507" i="16"/>
  <c r="C4507" i="16"/>
  <c r="D4507" i="16"/>
  <c r="A4508" i="16"/>
  <c r="B4508" i="16"/>
  <c r="C4508" i="16"/>
  <c r="D4508" i="16"/>
  <c r="A4509" i="16"/>
  <c r="B4509" i="16"/>
  <c r="C4509" i="16"/>
  <c r="D4509" i="16"/>
  <c r="A4510" i="16"/>
  <c r="B4510" i="16"/>
  <c r="C4510" i="16"/>
  <c r="D4510" i="16"/>
  <c r="A4511" i="16"/>
  <c r="B4511" i="16"/>
  <c r="C4511" i="16"/>
  <c r="D4511" i="16"/>
  <c r="A4512" i="16"/>
  <c r="B4512" i="16"/>
  <c r="C4512" i="16"/>
  <c r="D4512" i="16"/>
  <c r="A4513" i="16"/>
  <c r="B4513" i="16"/>
  <c r="C4513" i="16"/>
  <c r="D4513" i="16"/>
  <c r="A4514" i="16"/>
  <c r="B4514" i="16"/>
  <c r="C4514" i="16"/>
  <c r="D4514" i="16"/>
  <c r="A4515" i="16"/>
  <c r="B4515" i="16"/>
  <c r="C4515" i="16"/>
  <c r="D4515" i="16"/>
  <c r="A4516" i="16"/>
  <c r="B4516" i="16"/>
  <c r="C4516" i="16"/>
  <c r="D4516" i="16"/>
  <c r="A4517" i="16"/>
  <c r="B4517" i="16"/>
  <c r="C4517" i="16"/>
  <c r="D4517" i="16"/>
  <c r="A4518" i="16"/>
  <c r="B4518" i="16"/>
  <c r="C4518" i="16"/>
  <c r="D4518" i="16"/>
  <c r="A4519" i="16"/>
  <c r="B4519" i="16"/>
  <c r="C4519" i="16"/>
  <c r="D4519" i="16"/>
  <c r="A4520" i="16"/>
  <c r="B4520" i="16"/>
  <c r="C4520" i="16"/>
  <c r="D4520" i="16"/>
  <c r="A4521" i="16"/>
  <c r="B4521" i="16"/>
  <c r="C4521" i="16"/>
  <c r="D4521" i="16"/>
  <c r="A4522" i="16"/>
  <c r="B4522" i="16"/>
  <c r="C4522" i="16"/>
  <c r="D4522" i="16"/>
  <c r="A4523" i="16"/>
  <c r="B4523" i="16"/>
  <c r="C4523" i="16"/>
  <c r="D4523" i="16"/>
  <c r="A4524" i="16"/>
  <c r="B4524" i="16"/>
  <c r="C4524" i="16"/>
  <c r="D4524" i="16"/>
  <c r="A4525" i="16"/>
  <c r="B4525" i="16"/>
  <c r="C4525" i="16"/>
  <c r="D4525" i="16"/>
  <c r="A4526" i="16"/>
  <c r="B4526" i="16"/>
  <c r="C4526" i="16"/>
  <c r="D4526" i="16"/>
  <c r="A4527" i="16"/>
  <c r="B4527" i="16"/>
  <c r="C4527" i="16"/>
  <c r="D4527" i="16"/>
  <c r="A4528" i="16"/>
  <c r="B4528" i="16"/>
  <c r="C4528" i="16"/>
  <c r="D4528" i="16"/>
  <c r="A4529" i="16"/>
  <c r="B4529" i="16"/>
  <c r="C4529" i="16"/>
  <c r="D4529" i="16"/>
  <c r="A4530" i="16"/>
  <c r="B4530" i="16"/>
  <c r="C4530" i="16"/>
  <c r="D4530" i="16"/>
  <c r="A4531" i="16"/>
  <c r="B4531" i="16"/>
  <c r="C4531" i="16"/>
  <c r="D4531" i="16"/>
  <c r="A4532" i="16"/>
  <c r="B4532" i="16"/>
  <c r="C4532" i="16"/>
  <c r="D4532" i="16"/>
  <c r="A4533" i="16"/>
  <c r="B4533" i="16"/>
  <c r="C4533" i="16"/>
  <c r="D4533" i="16"/>
  <c r="A4534" i="16"/>
  <c r="B4534" i="16"/>
  <c r="C4534" i="16"/>
  <c r="D4534" i="16"/>
  <c r="A4535" i="16"/>
  <c r="B4535" i="16"/>
  <c r="C4535" i="16"/>
  <c r="D4535" i="16"/>
  <c r="A4536" i="16"/>
  <c r="B4536" i="16"/>
  <c r="C4536" i="16"/>
  <c r="D4536" i="16"/>
  <c r="A4537" i="16"/>
  <c r="B4537" i="16"/>
  <c r="C4537" i="16"/>
  <c r="D4537" i="16"/>
  <c r="A4538" i="16"/>
  <c r="B4538" i="16"/>
  <c r="C4538" i="16"/>
  <c r="D4538" i="16"/>
  <c r="A4539" i="16"/>
  <c r="B4539" i="16"/>
  <c r="C4539" i="16"/>
  <c r="D4539" i="16"/>
  <c r="A4540" i="16"/>
  <c r="B4540" i="16"/>
  <c r="C4540" i="16"/>
  <c r="D4540" i="16"/>
  <c r="A4541" i="16"/>
  <c r="B4541" i="16"/>
  <c r="C4541" i="16"/>
  <c r="D4541" i="16"/>
  <c r="A4542" i="16"/>
  <c r="B4542" i="16"/>
  <c r="C4542" i="16"/>
  <c r="D4542" i="16"/>
  <c r="A4543" i="16"/>
  <c r="B4543" i="16"/>
  <c r="C4543" i="16"/>
  <c r="D4543" i="16"/>
  <c r="A4544" i="16"/>
  <c r="B4544" i="16"/>
  <c r="C4544" i="16"/>
  <c r="D4544" i="16"/>
  <c r="A4545" i="16"/>
  <c r="B4545" i="16"/>
  <c r="C4545" i="16"/>
  <c r="D4545" i="16"/>
  <c r="A4546" i="16"/>
  <c r="B4546" i="16"/>
  <c r="C4546" i="16"/>
  <c r="D4546" i="16"/>
  <c r="A4547" i="16"/>
  <c r="B4547" i="16"/>
  <c r="C4547" i="16"/>
  <c r="D4547" i="16"/>
  <c r="A4548" i="16"/>
  <c r="B4548" i="16"/>
  <c r="C4548" i="16"/>
  <c r="D4548" i="16"/>
  <c r="A4549" i="16"/>
  <c r="B4549" i="16"/>
  <c r="C4549" i="16"/>
  <c r="D4549" i="16"/>
  <c r="A4550" i="16"/>
  <c r="B4550" i="16"/>
  <c r="C4550" i="16"/>
  <c r="D4550" i="16"/>
  <c r="A4551" i="16"/>
  <c r="B4551" i="16"/>
  <c r="C4551" i="16"/>
  <c r="D4551" i="16"/>
  <c r="A4552" i="16"/>
  <c r="B4552" i="16"/>
  <c r="C4552" i="16"/>
  <c r="D4552" i="16"/>
  <c r="A4553" i="16"/>
  <c r="B4553" i="16"/>
  <c r="C4553" i="16"/>
  <c r="D4553" i="16"/>
  <c r="A4554" i="16"/>
  <c r="B4554" i="16"/>
  <c r="C4554" i="16"/>
  <c r="D4554" i="16"/>
  <c r="A4555" i="16"/>
  <c r="B4555" i="16"/>
  <c r="C4555" i="16"/>
  <c r="D4555" i="16"/>
  <c r="A4556" i="16"/>
  <c r="B4556" i="16"/>
  <c r="C4556" i="16"/>
  <c r="D4556" i="16"/>
  <c r="A4557" i="16"/>
  <c r="B4557" i="16"/>
  <c r="C4557" i="16"/>
  <c r="D4557" i="16"/>
  <c r="A4558" i="16"/>
  <c r="B4558" i="16"/>
  <c r="C4558" i="16"/>
  <c r="D4558" i="16"/>
  <c r="A4559" i="16"/>
  <c r="B4559" i="16"/>
  <c r="C4559" i="16"/>
  <c r="D4559" i="16"/>
  <c r="A4560" i="16"/>
  <c r="B4560" i="16"/>
  <c r="C4560" i="16"/>
  <c r="D4560" i="16"/>
  <c r="A4561" i="16"/>
  <c r="B4561" i="16"/>
  <c r="C4561" i="16"/>
  <c r="D4561" i="16"/>
  <c r="A4562" i="16"/>
  <c r="B4562" i="16"/>
  <c r="C4562" i="16"/>
  <c r="D4562" i="16"/>
  <c r="A4563" i="16"/>
  <c r="B4563" i="16"/>
  <c r="C4563" i="16"/>
  <c r="D4563" i="16"/>
  <c r="A4564" i="16"/>
  <c r="B4564" i="16"/>
  <c r="C4564" i="16"/>
  <c r="D4564" i="16"/>
  <c r="A4565" i="16"/>
  <c r="B4565" i="16"/>
  <c r="C4565" i="16"/>
  <c r="D4565" i="16"/>
  <c r="A4566" i="16"/>
  <c r="B4566" i="16"/>
  <c r="C4566" i="16"/>
  <c r="D4566" i="16"/>
  <c r="A4567" i="16"/>
  <c r="B4567" i="16"/>
  <c r="C4567" i="16"/>
  <c r="D4567" i="16"/>
  <c r="A4568" i="16"/>
  <c r="B4568" i="16"/>
  <c r="C4568" i="16"/>
  <c r="D4568" i="16"/>
  <c r="A4569" i="16"/>
  <c r="B4569" i="16"/>
  <c r="C4569" i="16"/>
  <c r="D4569" i="16"/>
  <c r="A4570" i="16"/>
  <c r="B4570" i="16"/>
  <c r="C4570" i="16"/>
  <c r="D4570" i="16"/>
  <c r="A4571" i="16"/>
  <c r="B4571" i="16"/>
  <c r="C4571" i="16"/>
  <c r="D4571" i="16"/>
  <c r="A4572" i="16"/>
  <c r="B4572" i="16"/>
  <c r="C4572" i="16"/>
  <c r="D4572" i="16"/>
  <c r="A4573" i="16"/>
  <c r="B4573" i="16"/>
  <c r="C4573" i="16"/>
  <c r="D4573" i="16"/>
  <c r="A4574" i="16"/>
  <c r="B4574" i="16"/>
  <c r="C4574" i="16"/>
  <c r="D4574" i="16"/>
  <c r="A4575" i="16"/>
  <c r="B4575" i="16"/>
  <c r="C4575" i="16"/>
  <c r="D4575" i="16"/>
  <c r="A4576" i="16"/>
  <c r="B4576" i="16"/>
  <c r="C4576" i="16"/>
  <c r="D4576" i="16"/>
  <c r="A4577" i="16"/>
  <c r="B4577" i="16"/>
  <c r="C4577" i="16"/>
  <c r="D4577" i="16"/>
  <c r="A4578" i="16"/>
  <c r="B4578" i="16"/>
  <c r="C4578" i="16"/>
  <c r="D4578" i="16"/>
  <c r="A4579" i="16"/>
  <c r="B4579" i="16"/>
  <c r="C4579" i="16"/>
  <c r="D4579" i="16"/>
  <c r="A4580" i="16"/>
  <c r="B4580" i="16"/>
  <c r="C4580" i="16"/>
  <c r="D4580" i="16"/>
  <c r="A4581" i="16"/>
  <c r="B4581" i="16"/>
  <c r="C4581" i="16"/>
  <c r="D4581" i="16"/>
  <c r="A4582" i="16"/>
  <c r="B4582" i="16"/>
  <c r="C4582" i="16"/>
  <c r="D4582" i="16"/>
  <c r="A4583" i="16"/>
  <c r="B4583" i="16"/>
  <c r="C4583" i="16"/>
  <c r="D4583" i="16"/>
  <c r="A4584" i="16"/>
  <c r="B4584" i="16"/>
  <c r="C4584" i="16"/>
  <c r="D4584" i="16"/>
  <c r="A4585" i="16"/>
  <c r="B4585" i="16"/>
  <c r="C4585" i="16"/>
  <c r="D4585" i="16"/>
  <c r="A4586" i="16"/>
  <c r="B4586" i="16"/>
  <c r="C4586" i="16"/>
  <c r="D4586" i="16"/>
  <c r="A4587" i="16"/>
  <c r="B4587" i="16"/>
  <c r="C4587" i="16"/>
  <c r="D4587" i="16"/>
  <c r="A4588" i="16"/>
  <c r="B4588" i="16"/>
  <c r="C4588" i="16"/>
  <c r="D4588" i="16"/>
  <c r="A4589" i="16"/>
  <c r="B4589" i="16"/>
  <c r="C4589" i="16"/>
  <c r="D4589" i="16"/>
  <c r="A4590" i="16"/>
  <c r="B4590" i="16"/>
  <c r="C4590" i="16"/>
  <c r="D4590" i="16"/>
  <c r="A4591" i="16"/>
  <c r="B4591" i="16"/>
  <c r="C4591" i="16"/>
  <c r="D4591" i="16"/>
  <c r="A4592" i="16"/>
  <c r="B4592" i="16"/>
  <c r="C4592" i="16"/>
  <c r="D4592" i="16"/>
  <c r="A4593" i="16"/>
  <c r="B4593" i="16"/>
  <c r="C4593" i="16"/>
  <c r="D4593" i="16"/>
  <c r="A4594" i="16"/>
  <c r="B4594" i="16"/>
  <c r="C4594" i="16"/>
  <c r="D4594" i="16"/>
  <c r="A4595" i="16"/>
  <c r="B4595" i="16"/>
  <c r="C4595" i="16"/>
  <c r="D4595" i="16"/>
  <c r="A4596" i="16"/>
  <c r="B4596" i="16"/>
  <c r="C4596" i="16"/>
  <c r="D4596" i="16"/>
  <c r="A4597" i="16"/>
  <c r="B4597" i="16"/>
  <c r="C4597" i="16"/>
  <c r="D4597" i="16"/>
  <c r="A4598" i="16"/>
  <c r="B4598" i="16"/>
  <c r="C4598" i="16"/>
  <c r="D4598" i="16"/>
  <c r="A4599" i="16"/>
  <c r="B4599" i="16"/>
  <c r="C4599" i="16"/>
  <c r="D4599" i="16"/>
  <c r="A4600" i="16"/>
  <c r="B4600" i="16"/>
  <c r="C4600" i="16"/>
  <c r="D4600" i="16"/>
  <c r="A4601" i="16"/>
  <c r="B4601" i="16"/>
  <c r="C4601" i="16"/>
  <c r="D4601" i="16"/>
  <c r="A4602" i="16"/>
  <c r="B4602" i="16"/>
  <c r="C4602" i="16"/>
  <c r="D4602" i="16"/>
  <c r="A4603" i="16"/>
  <c r="B4603" i="16"/>
  <c r="C4603" i="16"/>
  <c r="D4603" i="16"/>
  <c r="A4604" i="16"/>
  <c r="B4604" i="16"/>
  <c r="C4604" i="16"/>
  <c r="D4604" i="16"/>
  <c r="A4605" i="16"/>
  <c r="B4605" i="16"/>
  <c r="C4605" i="16"/>
  <c r="D4605" i="16"/>
  <c r="A4606" i="16"/>
  <c r="B4606" i="16"/>
  <c r="C4606" i="16"/>
  <c r="D4606" i="16"/>
  <c r="A4607" i="16"/>
  <c r="B4607" i="16"/>
  <c r="C4607" i="16"/>
  <c r="D4607" i="16"/>
  <c r="A4608" i="16"/>
  <c r="B4608" i="16"/>
  <c r="C4608" i="16"/>
  <c r="D4608" i="16"/>
  <c r="A4609" i="16"/>
  <c r="B4609" i="16"/>
  <c r="C4609" i="16"/>
  <c r="D4609" i="16"/>
  <c r="A4610" i="16"/>
  <c r="B4610" i="16"/>
  <c r="C4610" i="16"/>
  <c r="D4610" i="16"/>
  <c r="A4611" i="16"/>
  <c r="B4611" i="16"/>
  <c r="C4611" i="16"/>
  <c r="D4611" i="16"/>
  <c r="A4612" i="16"/>
  <c r="B4612" i="16"/>
  <c r="C4612" i="16"/>
  <c r="D4612" i="16"/>
  <c r="A4613" i="16"/>
  <c r="B4613" i="16"/>
  <c r="C4613" i="16"/>
  <c r="D4613" i="16"/>
  <c r="A4614" i="16"/>
  <c r="B4614" i="16"/>
  <c r="C4614" i="16"/>
  <c r="D4614" i="16"/>
  <c r="A4615" i="16"/>
  <c r="B4615" i="16"/>
  <c r="C4615" i="16"/>
  <c r="D4615" i="16"/>
  <c r="A4616" i="16"/>
  <c r="B4616" i="16"/>
  <c r="C4616" i="16"/>
  <c r="D4616" i="16"/>
  <c r="A4617" i="16"/>
  <c r="B4617" i="16"/>
  <c r="C4617" i="16"/>
  <c r="D4617" i="16"/>
  <c r="A4618" i="16"/>
  <c r="B4618" i="16"/>
  <c r="C4618" i="16"/>
  <c r="D4618" i="16"/>
  <c r="A4619" i="16"/>
  <c r="B4619" i="16"/>
  <c r="C4619" i="16"/>
  <c r="D4619" i="16"/>
  <c r="A4620" i="16"/>
  <c r="B4620" i="16"/>
  <c r="C4620" i="16"/>
  <c r="D4620" i="16"/>
  <c r="A4621" i="16"/>
  <c r="B4621" i="16"/>
  <c r="C4621" i="16"/>
  <c r="D4621" i="16"/>
  <c r="A4622" i="16"/>
  <c r="B4622" i="16"/>
  <c r="C4622" i="16"/>
  <c r="D4622" i="16"/>
  <c r="A4623" i="16"/>
  <c r="B4623" i="16"/>
  <c r="C4623" i="16"/>
  <c r="D4623" i="16"/>
  <c r="A4624" i="16"/>
  <c r="B4624" i="16"/>
  <c r="C4624" i="16"/>
  <c r="D4624" i="16"/>
  <c r="A4625" i="16"/>
  <c r="B4625" i="16"/>
  <c r="C4625" i="16"/>
  <c r="D4625" i="16"/>
  <c r="A4626" i="16"/>
  <c r="B4626" i="16"/>
  <c r="C4626" i="16"/>
  <c r="D4626" i="16"/>
  <c r="A4627" i="16"/>
  <c r="B4627" i="16"/>
  <c r="C4627" i="16"/>
  <c r="D4627" i="16"/>
  <c r="A4628" i="16"/>
  <c r="B4628" i="16"/>
  <c r="C4628" i="16"/>
  <c r="D4628" i="16"/>
  <c r="A4629" i="16"/>
  <c r="B4629" i="16"/>
  <c r="C4629" i="16"/>
  <c r="D4629" i="16"/>
  <c r="A4630" i="16"/>
  <c r="B4630" i="16"/>
  <c r="C4630" i="16"/>
  <c r="D4630" i="16"/>
  <c r="A4631" i="16"/>
  <c r="B4631" i="16"/>
  <c r="C4631" i="16"/>
  <c r="D4631" i="16"/>
  <c r="A4632" i="16"/>
  <c r="B4632" i="16"/>
  <c r="C4632" i="16"/>
  <c r="D4632" i="16"/>
  <c r="A4633" i="16"/>
  <c r="B4633" i="16"/>
  <c r="C4633" i="16"/>
  <c r="D4633" i="16"/>
  <c r="A4634" i="16"/>
  <c r="B4634" i="16"/>
  <c r="C4634" i="16"/>
  <c r="D4634" i="16"/>
  <c r="A4635" i="16"/>
  <c r="B4635" i="16"/>
  <c r="C4635" i="16"/>
  <c r="D4635" i="16"/>
  <c r="A4636" i="16"/>
  <c r="B4636" i="16"/>
  <c r="C4636" i="16"/>
  <c r="D4636" i="16"/>
  <c r="A4637" i="16"/>
  <c r="B4637" i="16"/>
  <c r="C4637" i="16"/>
  <c r="D4637" i="16"/>
  <c r="A4638" i="16"/>
  <c r="B4638" i="16"/>
  <c r="C4638" i="16"/>
  <c r="D4638" i="16"/>
  <c r="A4639" i="16"/>
  <c r="B4639" i="16"/>
  <c r="C4639" i="16"/>
  <c r="D4639" i="16"/>
  <c r="A4640" i="16"/>
  <c r="B4640" i="16"/>
  <c r="C4640" i="16"/>
  <c r="D4640" i="16"/>
  <c r="A4641" i="16"/>
  <c r="B4641" i="16"/>
  <c r="C4641" i="16"/>
  <c r="D4641" i="16"/>
  <c r="A4642" i="16"/>
  <c r="B4642" i="16"/>
  <c r="C4642" i="16"/>
  <c r="D4642" i="16"/>
  <c r="A4643" i="16"/>
  <c r="B4643" i="16"/>
  <c r="C4643" i="16"/>
  <c r="D4643" i="16"/>
  <c r="A4644" i="16"/>
  <c r="B4644" i="16"/>
  <c r="C4644" i="16"/>
  <c r="D4644" i="16"/>
  <c r="A4645" i="16"/>
  <c r="B4645" i="16"/>
  <c r="C4645" i="16"/>
  <c r="D4645" i="16"/>
  <c r="A4646" i="16"/>
  <c r="B4646" i="16"/>
  <c r="C4646" i="16"/>
  <c r="D4646" i="16"/>
  <c r="A4647" i="16"/>
  <c r="B4647" i="16"/>
  <c r="C4647" i="16"/>
  <c r="D4647" i="16"/>
  <c r="A4648" i="16"/>
  <c r="B4648" i="16"/>
  <c r="C4648" i="16"/>
  <c r="D4648" i="16"/>
  <c r="A4649" i="16"/>
  <c r="B4649" i="16"/>
  <c r="C4649" i="16"/>
  <c r="D4649" i="16"/>
  <c r="A4650" i="16"/>
  <c r="B4650" i="16"/>
  <c r="C4650" i="16"/>
  <c r="D4650" i="16"/>
  <c r="A4651" i="16"/>
  <c r="B4651" i="16"/>
  <c r="C4651" i="16"/>
  <c r="D4651" i="16"/>
  <c r="A4652" i="16"/>
  <c r="B4652" i="16"/>
  <c r="C4652" i="16"/>
  <c r="D4652" i="16"/>
  <c r="A4653" i="16"/>
  <c r="B4653" i="16"/>
  <c r="C4653" i="16"/>
  <c r="D4653" i="16"/>
  <c r="A4654" i="16"/>
  <c r="B4654" i="16"/>
  <c r="C4654" i="16"/>
  <c r="D4654" i="16"/>
  <c r="A4655" i="16"/>
  <c r="B4655" i="16"/>
  <c r="C4655" i="16"/>
  <c r="D4655" i="16"/>
  <c r="A4656" i="16"/>
  <c r="B4656" i="16"/>
  <c r="C4656" i="16"/>
  <c r="D4656" i="16"/>
  <c r="A4657" i="16"/>
  <c r="B4657" i="16"/>
  <c r="C4657" i="16"/>
  <c r="D4657" i="16"/>
  <c r="A4658" i="16"/>
  <c r="B4658" i="16"/>
  <c r="C4658" i="16"/>
  <c r="D4658" i="16"/>
  <c r="A4659" i="16"/>
  <c r="B4659" i="16"/>
  <c r="C4659" i="16"/>
  <c r="D4659" i="16"/>
  <c r="A4660" i="16"/>
  <c r="B4660" i="16"/>
  <c r="C4660" i="16"/>
  <c r="D4660" i="16"/>
  <c r="A4661" i="16"/>
  <c r="B4661" i="16"/>
  <c r="C4661" i="16"/>
  <c r="D4661" i="16"/>
  <c r="A4662" i="16"/>
  <c r="B4662" i="16"/>
  <c r="C4662" i="16"/>
  <c r="D4662" i="16"/>
  <c r="A4663" i="16"/>
  <c r="B4663" i="16"/>
  <c r="C4663" i="16"/>
  <c r="D4663" i="16"/>
  <c r="A4664" i="16"/>
  <c r="B4664" i="16"/>
  <c r="C4664" i="16"/>
  <c r="D4664" i="16"/>
  <c r="A4665" i="16"/>
  <c r="B4665" i="16"/>
  <c r="C4665" i="16"/>
  <c r="D4665" i="16"/>
  <c r="A4666" i="16"/>
  <c r="B4666" i="16"/>
  <c r="C4666" i="16"/>
  <c r="D4666" i="16"/>
  <c r="A4667" i="16"/>
  <c r="B4667" i="16"/>
  <c r="C4667" i="16"/>
  <c r="D4667" i="16"/>
  <c r="A4668" i="16"/>
  <c r="B4668" i="16"/>
  <c r="C4668" i="16"/>
  <c r="D4668" i="16"/>
  <c r="A4669" i="16"/>
  <c r="B4669" i="16"/>
  <c r="C4669" i="16"/>
  <c r="D4669" i="16"/>
  <c r="A4670" i="16"/>
  <c r="B4670" i="16"/>
  <c r="C4670" i="16"/>
  <c r="D4670" i="16"/>
  <c r="A4671" i="16"/>
  <c r="B4671" i="16"/>
  <c r="C4671" i="16"/>
  <c r="D4671" i="16"/>
  <c r="A4672" i="16"/>
  <c r="B4672" i="16"/>
  <c r="C4672" i="16"/>
  <c r="D4672" i="16"/>
  <c r="A4673" i="16"/>
  <c r="B4673" i="16"/>
  <c r="C4673" i="16"/>
  <c r="D4673" i="16"/>
  <c r="A4674" i="16"/>
  <c r="B4674" i="16"/>
  <c r="C4674" i="16"/>
  <c r="D4674" i="16"/>
  <c r="A4675" i="16"/>
  <c r="B4675" i="16"/>
  <c r="C4675" i="16"/>
  <c r="D4675" i="16"/>
  <c r="A4676" i="16"/>
  <c r="B4676" i="16"/>
  <c r="C4676" i="16"/>
  <c r="D4676" i="16"/>
  <c r="A4677" i="16"/>
  <c r="B4677" i="16"/>
  <c r="C4677" i="16"/>
  <c r="D4677" i="16"/>
  <c r="A4678" i="16"/>
  <c r="B4678" i="16"/>
  <c r="C4678" i="16"/>
  <c r="D4678" i="16"/>
  <c r="A4679" i="16"/>
  <c r="B4679" i="16"/>
  <c r="C4679" i="16"/>
  <c r="D4679" i="16"/>
  <c r="A4680" i="16"/>
  <c r="B4680" i="16"/>
  <c r="C4680" i="16"/>
  <c r="D4680" i="16"/>
  <c r="A4681" i="16"/>
  <c r="B4681" i="16"/>
  <c r="C4681" i="16"/>
  <c r="D4681" i="16"/>
  <c r="A4682" i="16"/>
  <c r="B4682" i="16"/>
  <c r="C4682" i="16"/>
  <c r="D4682" i="16"/>
  <c r="A4683" i="16"/>
  <c r="B4683" i="16"/>
  <c r="C4683" i="16"/>
  <c r="D4683" i="16"/>
  <c r="A4684" i="16"/>
  <c r="B4684" i="16"/>
  <c r="C4684" i="16"/>
  <c r="D4684" i="16"/>
  <c r="A4685" i="16"/>
  <c r="B4685" i="16"/>
  <c r="C4685" i="16"/>
  <c r="D4685" i="16"/>
  <c r="A4686" i="16"/>
  <c r="B4686" i="16"/>
  <c r="C4686" i="16"/>
  <c r="D4686" i="16"/>
  <c r="A4687" i="16"/>
  <c r="B4687" i="16"/>
  <c r="C4687" i="16"/>
  <c r="D4687" i="16"/>
  <c r="A4688" i="16"/>
  <c r="B4688" i="16"/>
  <c r="C4688" i="16"/>
  <c r="D4688" i="16"/>
  <c r="A4689" i="16"/>
  <c r="B4689" i="16"/>
  <c r="C4689" i="16"/>
  <c r="D4689" i="16"/>
  <c r="A4690" i="16"/>
  <c r="B4690" i="16"/>
  <c r="C4690" i="16"/>
  <c r="D4690" i="16"/>
  <c r="A4691" i="16"/>
  <c r="B4691" i="16"/>
  <c r="C4691" i="16"/>
  <c r="D4691" i="16"/>
  <c r="A4692" i="16"/>
  <c r="B4692" i="16"/>
  <c r="C4692" i="16"/>
  <c r="D4692" i="16"/>
  <c r="A4693" i="16"/>
  <c r="B4693" i="16"/>
  <c r="C4693" i="16"/>
  <c r="D4693" i="16"/>
  <c r="A4694" i="16"/>
  <c r="B4694" i="16"/>
  <c r="C4694" i="16"/>
  <c r="D4694" i="16"/>
  <c r="A4695" i="16"/>
  <c r="B4695" i="16"/>
  <c r="C4695" i="16"/>
  <c r="D4695" i="16"/>
  <c r="A4696" i="16"/>
  <c r="B4696" i="16"/>
  <c r="C4696" i="16"/>
  <c r="D4696" i="16"/>
  <c r="A4697" i="16"/>
  <c r="B4697" i="16"/>
  <c r="C4697" i="16"/>
  <c r="D4697" i="16"/>
  <c r="A4698" i="16"/>
  <c r="B4698" i="16"/>
  <c r="C4698" i="16"/>
  <c r="D4698" i="16"/>
  <c r="A4699" i="16"/>
  <c r="B4699" i="16"/>
  <c r="C4699" i="16"/>
  <c r="D4699" i="16"/>
  <c r="A4700" i="16"/>
  <c r="B4700" i="16"/>
  <c r="C4700" i="16"/>
  <c r="D4700" i="16"/>
  <c r="A4701" i="16"/>
  <c r="B4701" i="16"/>
  <c r="C4701" i="16"/>
  <c r="D4701" i="16"/>
  <c r="A4702" i="16"/>
  <c r="B4702" i="16"/>
  <c r="C4702" i="16"/>
  <c r="D4702" i="16"/>
  <c r="A4703" i="16"/>
  <c r="B4703" i="16"/>
  <c r="C4703" i="16"/>
  <c r="D4703" i="16"/>
  <c r="A4704" i="16"/>
  <c r="B4704" i="16"/>
  <c r="C4704" i="16"/>
  <c r="D4704" i="16"/>
  <c r="A4705" i="16"/>
  <c r="B4705" i="16"/>
  <c r="C4705" i="16"/>
  <c r="D4705" i="16"/>
  <c r="A4706" i="16"/>
  <c r="B4706" i="16"/>
  <c r="C4706" i="16"/>
  <c r="D4706" i="16"/>
  <c r="A4707" i="16"/>
  <c r="B4707" i="16"/>
  <c r="C4707" i="16"/>
  <c r="D4707" i="16"/>
  <c r="A4708" i="16"/>
  <c r="B4708" i="16"/>
  <c r="C4708" i="16"/>
  <c r="D4708" i="16"/>
  <c r="A4709" i="16"/>
  <c r="B4709" i="16"/>
  <c r="C4709" i="16"/>
  <c r="D4709" i="16"/>
  <c r="A4710" i="16"/>
  <c r="B4710" i="16"/>
  <c r="C4710" i="16"/>
  <c r="D4710" i="16"/>
  <c r="A4711" i="16"/>
  <c r="B4711" i="16"/>
  <c r="C4711" i="16"/>
  <c r="D4711" i="16"/>
  <c r="A4712" i="16"/>
  <c r="B4712" i="16"/>
  <c r="C4712" i="16"/>
  <c r="D4712" i="16"/>
  <c r="A4713" i="16"/>
  <c r="B4713" i="16"/>
  <c r="C4713" i="16"/>
  <c r="D4713" i="16"/>
  <c r="A4714" i="16"/>
  <c r="B4714" i="16"/>
  <c r="C4714" i="16"/>
  <c r="D4714" i="16"/>
  <c r="A4715" i="16"/>
  <c r="B4715" i="16"/>
  <c r="C4715" i="16"/>
  <c r="D4715" i="16"/>
  <c r="A4716" i="16"/>
  <c r="B4716" i="16"/>
  <c r="C4716" i="16"/>
  <c r="D4716" i="16"/>
  <c r="A4717" i="16"/>
  <c r="B4717" i="16"/>
  <c r="C4717" i="16"/>
  <c r="D4717" i="16"/>
  <c r="A4718" i="16"/>
  <c r="B4718" i="16"/>
  <c r="C4718" i="16"/>
  <c r="D4718" i="16"/>
  <c r="A4719" i="16"/>
  <c r="B4719" i="16"/>
  <c r="C4719" i="16"/>
  <c r="D4719" i="16"/>
  <c r="A4720" i="16"/>
  <c r="B4720" i="16"/>
  <c r="C4720" i="16"/>
  <c r="D4720" i="16"/>
  <c r="A4721" i="16"/>
  <c r="B4721" i="16"/>
  <c r="C4721" i="16"/>
  <c r="D4721" i="16"/>
  <c r="A4722" i="16"/>
  <c r="B4722" i="16"/>
  <c r="C4722" i="16"/>
  <c r="D4722" i="16"/>
  <c r="A4723" i="16"/>
  <c r="B4723" i="16"/>
  <c r="C4723" i="16"/>
  <c r="D4723" i="16"/>
  <c r="A4724" i="16"/>
  <c r="B4724" i="16"/>
  <c r="C4724" i="16"/>
  <c r="D4724" i="16"/>
  <c r="A4725" i="16"/>
  <c r="B4725" i="16"/>
  <c r="C4725" i="16"/>
  <c r="D4725" i="16"/>
  <c r="A4726" i="16"/>
  <c r="B4726" i="16"/>
  <c r="C4726" i="16"/>
  <c r="D4726" i="16"/>
  <c r="A4727" i="16"/>
  <c r="B4727" i="16"/>
  <c r="C4727" i="16"/>
  <c r="D4727" i="16"/>
  <c r="A4728" i="16"/>
  <c r="B4728" i="16"/>
  <c r="C4728" i="16"/>
  <c r="D4728" i="16"/>
  <c r="A4729" i="16"/>
  <c r="B4729" i="16"/>
  <c r="C4729" i="16"/>
  <c r="D4729" i="16"/>
  <c r="A4730" i="16"/>
  <c r="B4730" i="16"/>
  <c r="C4730" i="16"/>
  <c r="D4730" i="16"/>
  <c r="A4731" i="16"/>
  <c r="B4731" i="16"/>
  <c r="C4731" i="16"/>
  <c r="D4731" i="16"/>
  <c r="A4732" i="16"/>
  <c r="B4732" i="16"/>
  <c r="C4732" i="16"/>
  <c r="D4732" i="16"/>
  <c r="A4733" i="16"/>
  <c r="B4733" i="16"/>
  <c r="C4733" i="16"/>
  <c r="D4733" i="16"/>
  <c r="A4734" i="16"/>
  <c r="B4734" i="16"/>
  <c r="C4734" i="16"/>
  <c r="D4734" i="16"/>
  <c r="A4735" i="16"/>
  <c r="B4735" i="16"/>
  <c r="C4735" i="16"/>
  <c r="D4735" i="16"/>
  <c r="A4736" i="16"/>
  <c r="B4736" i="16"/>
  <c r="C4736" i="16"/>
  <c r="D4736" i="16"/>
  <c r="A4737" i="16"/>
  <c r="B4737" i="16"/>
  <c r="C4737" i="16"/>
  <c r="D4737" i="16"/>
  <c r="A4738" i="16"/>
  <c r="B4738" i="16"/>
  <c r="C4738" i="16"/>
  <c r="D4738" i="16"/>
  <c r="A4739" i="16"/>
  <c r="B4739" i="16"/>
  <c r="C4739" i="16"/>
  <c r="D4739" i="16"/>
  <c r="A4740" i="16"/>
  <c r="B4740" i="16"/>
  <c r="C4740" i="16"/>
  <c r="D4740" i="16"/>
  <c r="A4741" i="16"/>
  <c r="B4741" i="16"/>
  <c r="C4741" i="16"/>
  <c r="D4741" i="16"/>
  <c r="A4742" i="16"/>
  <c r="B4742" i="16"/>
  <c r="C4742" i="16"/>
  <c r="D4742" i="16"/>
  <c r="A4743" i="16"/>
  <c r="B4743" i="16"/>
  <c r="C4743" i="16"/>
  <c r="D4743" i="16"/>
  <c r="A4744" i="16"/>
  <c r="B4744" i="16"/>
  <c r="C4744" i="16"/>
  <c r="D4744" i="16"/>
  <c r="A4745" i="16"/>
  <c r="B4745" i="16"/>
  <c r="C4745" i="16"/>
  <c r="D4745" i="16"/>
  <c r="A4746" i="16"/>
  <c r="B4746" i="16"/>
  <c r="C4746" i="16"/>
  <c r="D4746" i="16"/>
  <c r="A4747" i="16"/>
  <c r="B4747" i="16"/>
  <c r="C4747" i="16"/>
  <c r="D4747" i="16"/>
  <c r="A4748" i="16"/>
  <c r="B4748" i="16"/>
  <c r="C4748" i="16"/>
  <c r="D4748" i="16"/>
  <c r="A4749" i="16"/>
  <c r="B4749" i="16"/>
  <c r="C4749" i="16"/>
  <c r="D4749" i="16"/>
  <c r="A4750" i="16"/>
  <c r="B4750" i="16"/>
  <c r="C4750" i="16"/>
  <c r="D4750" i="16"/>
  <c r="A4751" i="16"/>
  <c r="B4751" i="16"/>
  <c r="C4751" i="16"/>
  <c r="D4751" i="16"/>
  <c r="A4752" i="16"/>
  <c r="B4752" i="16"/>
  <c r="C4752" i="16"/>
  <c r="D4752" i="16"/>
  <c r="A4753" i="16"/>
  <c r="B4753" i="16"/>
  <c r="C4753" i="16"/>
  <c r="D4753" i="16"/>
  <c r="A4754" i="16"/>
  <c r="B4754" i="16"/>
  <c r="C4754" i="16"/>
  <c r="D4754" i="16"/>
  <c r="A4755" i="16"/>
  <c r="B4755" i="16"/>
  <c r="C4755" i="16"/>
  <c r="D4755" i="16"/>
  <c r="A4756" i="16"/>
  <c r="B4756" i="16"/>
  <c r="C4756" i="16"/>
  <c r="D4756" i="16"/>
  <c r="A4757" i="16"/>
  <c r="B4757" i="16"/>
  <c r="C4757" i="16"/>
  <c r="D4757" i="16"/>
  <c r="A4758" i="16"/>
  <c r="B4758" i="16"/>
  <c r="C4758" i="16"/>
  <c r="D4758" i="16"/>
  <c r="A4759" i="16"/>
  <c r="B4759" i="16"/>
  <c r="C4759" i="16"/>
  <c r="D4759" i="16"/>
  <c r="A4760" i="16"/>
  <c r="B4760" i="16"/>
  <c r="C4760" i="16"/>
  <c r="D4760" i="16"/>
  <c r="A4761" i="16"/>
  <c r="B4761" i="16"/>
  <c r="C4761" i="16"/>
  <c r="D4761" i="16"/>
  <c r="A4762" i="16"/>
  <c r="B4762" i="16"/>
  <c r="C4762" i="16"/>
  <c r="D4762" i="16"/>
  <c r="A4763" i="16"/>
  <c r="B4763" i="16"/>
  <c r="C4763" i="16"/>
  <c r="D4763" i="16"/>
  <c r="A4764" i="16"/>
  <c r="B4764" i="16"/>
  <c r="C4764" i="16"/>
  <c r="D4764" i="16"/>
  <c r="A4765" i="16"/>
  <c r="B4765" i="16"/>
  <c r="C4765" i="16"/>
  <c r="D4765" i="16"/>
  <c r="A4766" i="16"/>
  <c r="B4766" i="16"/>
  <c r="C4766" i="16"/>
  <c r="D4766" i="16"/>
  <c r="A4767" i="16"/>
  <c r="B4767" i="16"/>
  <c r="C4767" i="16"/>
  <c r="D4767" i="16"/>
  <c r="A4768" i="16"/>
  <c r="B4768" i="16"/>
  <c r="C4768" i="16"/>
  <c r="D4768" i="16"/>
  <c r="A4769" i="16"/>
  <c r="B4769" i="16"/>
  <c r="C4769" i="16"/>
  <c r="D4769" i="16"/>
  <c r="A4770" i="16"/>
  <c r="B4770" i="16"/>
  <c r="C4770" i="16"/>
  <c r="D4770" i="16"/>
  <c r="A4771" i="16"/>
  <c r="B4771" i="16"/>
  <c r="C4771" i="16"/>
  <c r="D4771" i="16"/>
  <c r="A4772" i="16"/>
  <c r="B4772" i="16"/>
  <c r="C4772" i="16"/>
  <c r="D4772" i="16"/>
  <c r="A4773" i="16"/>
  <c r="B4773" i="16"/>
  <c r="C4773" i="16"/>
  <c r="D4773" i="16"/>
  <c r="A4774" i="16"/>
  <c r="B4774" i="16"/>
  <c r="C4774" i="16"/>
  <c r="D4774" i="16"/>
  <c r="A4775" i="16"/>
  <c r="B4775" i="16"/>
  <c r="C4775" i="16"/>
  <c r="D4775" i="16"/>
  <c r="A4776" i="16"/>
  <c r="B4776" i="16"/>
  <c r="C4776" i="16"/>
  <c r="D4776" i="16"/>
  <c r="A4777" i="16"/>
  <c r="B4777" i="16"/>
  <c r="C4777" i="16"/>
  <c r="D4777" i="16"/>
  <c r="A4778" i="16"/>
  <c r="B4778" i="16"/>
  <c r="C4778" i="16"/>
  <c r="D4778" i="16"/>
  <c r="A4779" i="16"/>
  <c r="B4779" i="16"/>
  <c r="C4779" i="16"/>
  <c r="D4779" i="16"/>
  <c r="A4780" i="16"/>
  <c r="B4780" i="16"/>
  <c r="C4780" i="16"/>
  <c r="D4780" i="16"/>
  <c r="A4781" i="16"/>
  <c r="B4781" i="16"/>
  <c r="C4781" i="16"/>
  <c r="D4781" i="16"/>
  <c r="A4782" i="16"/>
  <c r="B4782" i="16"/>
  <c r="C4782" i="16"/>
  <c r="D4782" i="16"/>
  <c r="A4783" i="16"/>
  <c r="B4783" i="16"/>
  <c r="C4783" i="16"/>
  <c r="D4783" i="16"/>
  <c r="A4784" i="16"/>
  <c r="B4784" i="16"/>
  <c r="C4784" i="16"/>
  <c r="D4784" i="16"/>
  <c r="A4785" i="16"/>
  <c r="B4785" i="16"/>
  <c r="C4785" i="16"/>
  <c r="D4785" i="16"/>
  <c r="A4786" i="16"/>
  <c r="B4786" i="16"/>
  <c r="C4786" i="16"/>
  <c r="D4786" i="16"/>
  <c r="A4787" i="16"/>
  <c r="B4787" i="16"/>
  <c r="C4787" i="16"/>
  <c r="D4787" i="16"/>
  <c r="A4788" i="16"/>
  <c r="B4788" i="16"/>
  <c r="C4788" i="16"/>
  <c r="D4788" i="16"/>
  <c r="A4789" i="16"/>
  <c r="B4789" i="16"/>
  <c r="C4789" i="16"/>
  <c r="D4789" i="16"/>
  <c r="A4790" i="16"/>
  <c r="B4790" i="16"/>
  <c r="C4790" i="16"/>
  <c r="D4790" i="16"/>
  <c r="A4791" i="16"/>
  <c r="B4791" i="16"/>
  <c r="C4791" i="16"/>
  <c r="D4791" i="16"/>
  <c r="A4792" i="16"/>
  <c r="B4792" i="16"/>
  <c r="C4792" i="16"/>
  <c r="D4792" i="16"/>
  <c r="A4793" i="16"/>
  <c r="B4793" i="16"/>
  <c r="C4793" i="16"/>
  <c r="D4793" i="16"/>
  <c r="A4794" i="16"/>
  <c r="B4794" i="16"/>
  <c r="C4794" i="16"/>
  <c r="D4794" i="16"/>
  <c r="A4795" i="16"/>
  <c r="B4795" i="16"/>
  <c r="C4795" i="16"/>
  <c r="D4795" i="16"/>
  <c r="A4796" i="16"/>
  <c r="B4796" i="16"/>
  <c r="C4796" i="16"/>
  <c r="D4796" i="16"/>
  <c r="A4797" i="16"/>
  <c r="B4797" i="16"/>
  <c r="C4797" i="16"/>
  <c r="D4797" i="16"/>
  <c r="A4798" i="16"/>
  <c r="B4798" i="16"/>
  <c r="C4798" i="16"/>
  <c r="D4798" i="16"/>
  <c r="A4799" i="16"/>
  <c r="B4799" i="16"/>
  <c r="C4799" i="16"/>
  <c r="D4799" i="16"/>
  <c r="A4800" i="16"/>
  <c r="B4800" i="16"/>
  <c r="C4800" i="16"/>
  <c r="D4800" i="16"/>
  <c r="A4801" i="16"/>
  <c r="B4801" i="16"/>
  <c r="C4801" i="16"/>
  <c r="D4801" i="16"/>
  <c r="A4802" i="16"/>
  <c r="B4802" i="16"/>
  <c r="C4802" i="16"/>
  <c r="D4802" i="16"/>
  <c r="A4803" i="16"/>
  <c r="B4803" i="16"/>
  <c r="C4803" i="16"/>
  <c r="D4803" i="16"/>
  <c r="A4804" i="16"/>
  <c r="B4804" i="16"/>
  <c r="C4804" i="16"/>
  <c r="D4804" i="16"/>
  <c r="A4805" i="16"/>
  <c r="B4805" i="16"/>
  <c r="C4805" i="16"/>
  <c r="D4805" i="16"/>
  <c r="A4806" i="16"/>
  <c r="B4806" i="16"/>
  <c r="C4806" i="16"/>
  <c r="D4806" i="16"/>
  <c r="A4807" i="16"/>
  <c r="B4807" i="16"/>
  <c r="C4807" i="16"/>
  <c r="D4807" i="16"/>
  <c r="A4808" i="16"/>
  <c r="B4808" i="16"/>
  <c r="C4808" i="16"/>
  <c r="D4808" i="16"/>
  <c r="A4809" i="16"/>
  <c r="B4809" i="16"/>
  <c r="C4809" i="16"/>
  <c r="D4809" i="16"/>
  <c r="A4810" i="16"/>
  <c r="B4810" i="16"/>
  <c r="C4810" i="16"/>
  <c r="D4810" i="16"/>
  <c r="A4811" i="16"/>
  <c r="B4811" i="16"/>
  <c r="C4811" i="16"/>
  <c r="D4811" i="16"/>
  <c r="A4812" i="16"/>
  <c r="B4812" i="16"/>
  <c r="C4812" i="16"/>
  <c r="D4812" i="16"/>
  <c r="A4813" i="16"/>
  <c r="B4813" i="16"/>
  <c r="C4813" i="16"/>
  <c r="D4813" i="16"/>
  <c r="A4814" i="16"/>
  <c r="B4814" i="16"/>
  <c r="C4814" i="16"/>
  <c r="D4814" i="16"/>
  <c r="A4815" i="16"/>
  <c r="B4815" i="16"/>
  <c r="C4815" i="16"/>
  <c r="D4815" i="16"/>
  <c r="A4816" i="16"/>
  <c r="B4816" i="16"/>
  <c r="C4816" i="16"/>
  <c r="D4816" i="16"/>
  <c r="A4817" i="16"/>
  <c r="B4817" i="16"/>
  <c r="C4817" i="16"/>
  <c r="D4817" i="16"/>
  <c r="A4818" i="16"/>
  <c r="B4818" i="16"/>
  <c r="C4818" i="16"/>
  <c r="D4818" i="16"/>
  <c r="A4819" i="16"/>
  <c r="B4819" i="16"/>
  <c r="C4819" i="16"/>
  <c r="D4819" i="16"/>
  <c r="A4820" i="16"/>
  <c r="B4820" i="16"/>
  <c r="C4820" i="16"/>
  <c r="D4820" i="16"/>
  <c r="A4821" i="16"/>
  <c r="B4821" i="16"/>
  <c r="C4821" i="16"/>
  <c r="D4821" i="16"/>
  <c r="A4822" i="16"/>
  <c r="B4822" i="16"/>
  <c r="C4822" i="16"/>
  <c r="D4822" i="16"/>
  <c r="A4823" i="16"/>
  <c r="B4823" i="16"/>
  <c r="C4823" i="16"/>
  <c r="D4823" i="16"/>
  <c r="A4824" i="16"/>
  <c r="B4824" i="16"/>
  <c r="C4824" i="16"/>
  <c r="D4824" i="16"/>
  <c r="A4825" i="16"/>
  <c r="B4825" i="16"/>
  <c r="C4825" i="16"/>
  <c r="D4825" i="16"/>
  <c r="A4826" i="16"/>
  <c r="B4826" i="16"/>
  <c r="C4826" i="16"/>
  <c r="D4826" i="16"/>
  <c r="A4827" i="16"/>
  <c r="B4827" i="16"/>
  <c r="C4827" i="16"/>
  <c r="D4827" i="16"/>
  <c r="A4828" i="16"/>
  <c r="B4828" i="16"/>
  <c r="C4828" i="16"/>
  <c r="D4828" i="16"/>
  <c r="A4829" i="16"/>
  <c r="B4829" i="16"/>
  <c r="C4829" i="16"/>
  <c r="D4829" i="16"/>
  <c r="A4830" i="16"/>
  <c r="B4830" i="16"/>
  <c r="C4830" i="16"/>
  <c r="D4830" i="16"/>
  <c r="A4831" i="16"/>
  <c r="B4831" i="16"/>
  <c r="C4831" i="16"/>
  <c r="D4831" i="16"/>
  <c r="A4832" i="16"/>
  <c r="B4832" i="16"/>
  <c r="C4832" i="16"/>
  <c r="D4832" i="16"/>
  <c r="A4833" i="16"/>
  <c r="B4833" i="16"/>
  <c r="C4833" i="16"/>
  <c r="D4833" i="16"/>
  <c r="A4834" i="16"/>
  <c r="B4834" i="16"/>
  <c r="C4834" i="16"/>
  <c r="D4834" i="16"/>
  <c r="A4835" i="16"/>
  <c r="B4835" i="16"/>
  <c r="C4835" i="16"/>
  <c r="D4835" i="16"/>
  <c r="A4836" i="16"/>
  <c r="B4836" i="16"/>
  <c r="C4836" i="16"/>
  <c r="D4836" i="16"/>
  <c r="A4837" i="16"/>
  <c r="B4837" i="16"/>
  <c r="C4837" i="16"/>
  <c r="D4837" i="16"/>
  <c r="A4838" i="16"/>
  <c r="B4838" i="16"/>
  <c r="C4838" i="16"/>
  <c r="D4838" i="16"/>
  <c r="A4839" i="16"/>
  <c r="B4839" i="16"/>
  <c r="C4839" i="16"/>
  <c r="D4839" i="16"/>
  <c r="A4840" i="16"/>
  <c r="B4840" i="16"/>
  <c r="C4840" i="16"/>
  <c r="D4840" i="16"/>
  <c r="A4841" i="16"/>
  <c r="B4841" i="16"/>
  <c r="C4841" i="16"/>
  <c r="D4841" i="16"/>
  <c r="A4842" i="16"/>
  <c r="B4842" i="16"/>
  <c r="C4842" i="16"/>
  <c r="D4842" i="16"/>
  <c r="A4843" i="16"/>
  <c r="B4843" i="16"/>
  <c r="C4843" i="16"/>
  <c r="D4843" i="16"/>
  <c r="A4844" i="16"/>
  <c r="B4844" i="16"/>
  <c r="C4844" i="16"/>
  <c r="D4844" i="16"/>
  <c r="A4845" i="16"/>
  <c r="B4845" i="16"/>
  <c r="C4845" i="16"/>
  <c r="D4845" i="16"/>
  <c r="A4846" i="16"/>
  <c r="B4846" i="16"/>
  <c r="C4846" i="16"/>
  <c r="D4846" i="16"/>
  <c r="A4847" i="16"/>
  <c r="B4847" i="16"/>
  <c r="C4847" i="16"/>
  <c r="D4847" i="16"/>
  <c r="A4848" i="16"/>
  <c r="B4848" i="16"/>
  <c r="C4848" i="16"/>
  <c r="D4848" i="16"/>
  <c r="A4849" i="16"/>
  <c r="B4849" i="16"/>
  <c r="C4849" i="16"/>
  <c r="D4849" i="16"/>
  <c r="A4850" i="16"/>
  <c r="B4850" i="16"/>
  <c r="C4850" i="16"/>
  <c r="D4850" i="16"/>
  <c r="A4851" i="16"/>
  <c r="B4851" i="16"/>
  <c r="C4851" i="16"/>
  <c r="D4851" i="16"/>
  <c r="A4852" i="16"/>
  <c r="B4852" i="16"/>
  <c r="C4852" i="16"/>
  <c r="D4852" i="16"/>
  <c r="A4853" i="16"/>
  <c r="B4853" i="16"/>
  <c r="C4853" i="16"/>
  <c r="D4853" i="16"/>
  <c r="A4854" i="16"/>
  <c r="B4854" i="16"/>
  <c r="C4854" i="16"/>
  <c r="D4854" i="16"/>
  <c r="A4855" i="16"/>
  <c r="B4855" i="16"/>
  <c r="C4855" i="16"/>
  <c r="D4855" i="16"/>
  <c r="A4856" i="16"/>
  <c r="B4856" i="16"/>
  <c r="C4856" i="16"/>
  <c r="D4856" i="16"/>
  <c r="A4857" i="16"/>
  <c r="B4857" i="16"/>
  <c r="C4857" i="16"/>
  <c r="D4857" i="16"/>
  <c r="A4858" i="16"/>
  <c r="B4858" i="16"/>
  <c r="C4858" i="16"/>
  <c r="D4858" i="16"/>
  <c r="A4859" i="16"/>
  <c r="B4859" i="16"/>
  <c r="C4859" i="16"/>
  <c r="D4859" i="16"/>
  <c r="A4860" i="16"/>
  <c r="B4860" i="16"/>
  <c r="C4860" i="16"/>
  <c r="D4860" i="16"/>
  <c r="A4861" i="16"/>
  <c r="B4861" i="16"/>
  <c r="C4861" i="16"/>
  <c r="D4861" i="16"/>
  <c r="A4862" i="16"/>
  <c r="B4862" i="16"/>
  <c r="C4862" i="16"/>
  <c r="D4862" i="16"/>
  <c r="A4863" i="16"/>
  <c r="B4863" i="16"/>
  <c r="C4863" i="16"/>
  <c r="D4863" i="16"/>
  <c r="A4864" i="16"/>
  <c r="B4864" i="16"/>
  <c r="C4864" i="16"/>
  <c r="D4864" i="16"/>
  <c r="A4865" i="16"/>
  <c r="B4865" i="16"/>
  <c r="C4865" i="16"/>
  <c r="D4865" i="16"/>
  <c r="A4866" i="16"/>
  <c r="B4866" i="16"/>
  <c r="C4866" i="16"/>
  <c r="D4866" i="16"/>
  <c r="A4867" i="16"/>
  <c r="B4867" i="16"/>
  <c r="C4867" i="16"/>
  <c r="D4867" i="16"/>
  <c r="A4868" i="16"/>
  <c r="B4868" i="16"/>
  <c r="C4868" i="16"/>
  <c r="D4868" i="16"/>
  <c r="A4869" i="16"/>
  <c r="B4869" i="16"/>
  <c r="C4869" i="16"/>
  <c r="D4869" i="16"/>
  <c r="A4870" i="16"/>
  <c r="B4870" i="16"/>
  <c r="C4870" i="16"/>
  <c r="D4870" i="16"/>
  <c r="A4871" i="16"/>
  <c r="B4871" i="16"/>
  <c r="C4871" i="16"/>
  <c r="D4871" i="16"/>
  <c r="A4872" i="16"/>
  <c r="B4872" i="16"/>
  <c r="C4872" i="16"/>
  <c r="D4872" i="16"/>
  <c r="A4873" i="16"/>
  <c r="B4873" i="16"/>
  <c r="C4873" i="16"/>
  <c r="D4873" i="16"/>
  <c r="A4874" i="16"/>
  <c r="B4874" i="16"/>
  <c r="C4874" i="16"/>
  <c r="D4874" i="16"/>
  <c r="A4875" i="16"/>
  <c r="B4875" i="16"/>
  <c r="C4875" i="16"/>
  <c r="D4875" i="16"/>
  <c r="A4876" i="16"/>
  <c r="B4876" i="16"/>
  <c r="C4876" i="16"/>
  <c r="D4876" i="16"/>
  <c r="A4877" i="16"/>
  <c r="B4877" i="16"/>
  <c r="C4877" i="16"/>
  <c r="D4877" i="16"/>
  <c r="A4878" i="16"/>
  <c r="B4878" i="16"/>
  <c r="C4878" i="16"/>
  <c r="D4878" i="16"/>
  <c r="A4879" i="16"/>
  <c r="B4879" i="16"/>
  <c r="C4879" i="16"/>
  <c r="D4879" i="16"/>
  <c r="A4880" i="16"/>
  <c r="B4880" i="16"/>
  <c r="C4880" i="16"/>
  <c r="D4880" i="16"/>
  <c r="A4881" i="16"/>
  <c r="B4881" i="16"/>
  <c r="C4881" i="16"/>
  <c r="D4881" i="16"/>
  <c r="A4882" i="16"/>
  <c r="B4882" i="16"/>
  <c r="C4882" i="16"/>
  <c r="D4882" i="16"/>
  <c r="A4883" i="16"/>
  <c r="B4883" i="16"/>
  <c r="C4883" i="16"/>
  <c r="D4883" i="16"/>
  <c r="A4884" i="16"/>
  <c r="B4884" i="16"/>
  <c r="C4884" i="16"/>
  <c r="D4884" i="16"/>
  <c r="A4885" i="16"/>
  <c r="B4885" i="16"/>
  <c r="C4885" i="16"/>
  <c r="D4885" i="16"/>
  <c r="A4886" i="16"/>
  <c r="B4886" i="16"/>
  <c r="C4886" i="16"/>
  <c r="D4886" i="16"/>
  <c r="A4887" i="16"/>
  <c r="B4887" i="16"/>
  <c r="C4887" i="16"/>
  <c r="D4887" i="16"/>
  <c r="A4888" i="16"/>
  <c r="B4888" i="16"/>
  <c r="C4888" i="16"/>
  <c r="D4888" i="16"/>
  <c r="A4889" i="16"/>
  <c r="B4889" i="16"/>
  <c r="C4889" i="16"/>
  <c r="D4889" i="16"/>
  <c r="A4890" i="16"/>
  <c r="B4890" i="16"/>
  <c r="C4890" i="16"/>
  <c r="D4890" i="16"/>
  <c r="A4891" i="16"/>
  <c r="B4891" i="16"/>
  <c r="C4891" i="16"/>
  <c r="D4891" i="16"/>
  <c r="A4892" i="16"/>
  <c r="B4892" i="16"/>
  <c r="C4892" i="16"/>
  <c r="D4892" i="16"/>
  <c r="A4893" i="16"/>
  <c r="B4893" i="16"/>
  <c r="C4893" i="16"/>
  <c r="D4893" i="16"/>
  <c r="A4894" i="16"/>
  <c r="B4894" i="16"/>
  <c r="C4894" i="16"/>
  <c r="D4894" i="16"/>
  <c r="A4895" i="16"/>
  <c r="B4895" i="16"/>
  <c r="C4895" i="16"/>
  <c r="D4895" i="16"/>
  <c r="A4896" i="16"/>
  <c r="B4896" i="16"/>
  <c r="C4896" i="16"/>
  <c r="D4896" i="16"/>
  <c r="A4897" i="16"/>
  <c r="B4897" i="16"/>
  <c r="C4897" i="16"/>
  <c r="D4897" i="16"/>
  <c r="A4898" i="16"/>
  <c r="B4898" i="16"/>
  <c r="C4898" i="16"/>
  <c r="D4898" i="16"/>
  <c r="A4899" i="16"/>
  <c r="B4899" i="16"/>
  <c r="C4899" i="16"/>
  <c r="D4899" i="16"/>
  <c r="A4900" i="16"/>
  <c r="B4900" i="16"/>
  <c r="C4900" i="16"/>
  <c r="D4900" i="16"/>
  <c r="A4901" i="16"/>
  <c r="B4901" i="16"/>
  <c r="C4901" i="16"/>
  <c r="D4901" i="16"/>
  <c r="A4902" i="16"/>
  <c r="B4902" i="16"/>
  <c r="C4902" i="16"/>
  <c r="D4902" i="16"/>
  <c r="A4903" i="16"/>
  <c r="B4903" i="16"/>
  <c r="C4903" i="16"/>
  <c r="D4903" i="16"/>
  <c r="A4904" i="16"/>
  <c r="B4904" i="16"/>
  <c r="C4904" i="16"/>
  <c r="D4904" i="16"/>
  <c r="A4905" i="16"/>
  <c r="B4905" i="16"/>
  <c r="C4905" i="16"/>
  <c r="D4905" i="16"/>
  <c r="A4906" i="16"/>
  <c r="B4906" i="16"/>
  <c r="C4906" i="16"/>
  <c r="D4906" i="16"/>
  <c r="A4907" i="16"/>
  <c r="B4907" i="16"/>
  <c r="C4907" i="16"/>
  <c r="D4907" i="16"/>
  <c r="A4908" i="16"/>
  <c r="B4908" i="16"/>
  <c r="C4908" i="16"/>
  <c r="D4908" i="16"/>
  <c r="A4909" i="16"/>
  <c r="B4909" i="16"/>
  <c r="C4909" i="16"/>
  <c r="D4909" i="16"/>
  <c r="A4910" i="16"/>
  <c r="B4910" i="16"/>
  <c r="C4910" i="16"/>
  <c r="D4910" i="16"/>
  <c r="A4911" i="16"/>
  <c r="B4911" i="16"/>
  <c r="C4911" i="16"/>
  <c r="D4911" i="16"/>
  <c r="A4912" i="16"/>
  <c r="B4912" i="16"/>
  <c r="C4912" i="16"/>
  <c r="D4912" i="16"/>
  <c r="A4913" i="16"/>
  <c r="B4913" i="16"/>
  <c r="C4913" i="16"/>
  <c r="D4913" i="16"/>
  <c r="A4914" i="16"/>
  <c r="B4914" i="16"/>
  <c r="C4914" i="16"/>
  <c r="D4914" i="16"/>
  <c r="A4915" i="16"/>
  <c r="B4915" i="16"/>
  <c r="C4915" i="16"/>
  <c r="D4915" i="16"/>
  <c r="A4916" i="16"/>
  <c r="B4916" i="16"/>
  <c r="C4916" i="16"/>
  <c r="D4916" i="16"/>
  <c r="A4917" i="16"/>
  <c r="B4917" i="16"/>
  <c r="C4917" i="16"/>
  <c r="D4917" i="16"/>
  <c r="A4918" i="16"/>
  <c r="B4918" i="16"/>
  <c r="C4918" i="16"/>
  <c r="D4918" i="16"/>
  <c r="A4919" i="16"/>
  <c r="B4919" i="16"/>
  <c r="C4919" i="16"/>
  <c r="D4919" i="16"/>
  <c r="A4920" i="16"/>
  <c r="B4920" i="16"/>
  <c r="C4920" i="16"/>
  <c r="D4920" i="16"/>
  <c r="A4921" i="16"/>
  <c r="B4921" i="16"/>
  <c r="C4921" i="16"/>
  <c r="D4921" i="16"/>
  <c r="A4922" i="16"/>
  <c r="B4922" i="16"/>
  <c r="C4922" i="16"/>
  <c r="D4922" i="16"/>
  <c r="A4923" i="16"/>
  <c r="B4923" i="16"/>
  <c r="C4923" i="16"/>
  <c r="D4923" i="16"/>
  <c r="A4924" i="16"/>
  <c r="B4924" i="16"/>
  <c r="C4924" i="16"/>
  <c r="D4924" i="16"/>
  <c r="A4925" i="16"/>
  <c r="B4925" i="16"/>
  <c r="C4925" i="16"/>
  <c r="D4925" i="16"/>
  <c r="A4926" i="16"/>
  <c r="B4926" i="16"/>
  <c r="C4926" i="16"/>
  <c r="D4926" i="16"/>
  <c r="A4927" i="16"/>
  <c r="B4927" i="16"/>
  <c r="C4927" i="16"/>
  <c r="D4927" i="16"/>
  <c r="A4928" i="16"/>
  <c r="B4928" i="16"/>
  <c r="C4928" i="16"/>
  <c r="D4928" i="16"/>
  <c r="A4929" i="16"/>
  <c r="B4929" i="16"/>
  <c r="C4929" i="16"/>
  <c r="D4929" i="16"/>
  <c r="A4930" i="16"/>
  <c r="B4930" i="16"/>
  <c r="C4930" i="16"/>
  <c r="D4930" i="16"/>
  <c r="A4931" i="16"/>
  <c r="B4931" i="16"/>
  <c r="C4931" i="16"/>
  <c r="D4931" i="16"/>
  <c r="A4932" i="16"/>
  <c r="B4932" i="16"/>
  <c r="C4932" i="16"/>
  <c r="D4932" i="16"/>
  <c r="A4933" i="16"/>
  <c r="B4933" i="16"/>
  <c r="C4933" i="16"/>
  <c r="D4933" i="16"/>
  <c r="A4934" i="16"/>
  <c r="B4934" i="16"/>
  <c r="C4934" i="16"/>
  <c r="D4934" i="16"/>
  <c r="A4935" i="16"/>
  <c r="B4935" i="16"/>
  <c r="C4935" i="16"/>
  <c r="D4935" i="16"/>
  <c r="A4936" i="16"/>
  <c r="B4936" i="16"/>
  <c r="C4936" i="16"/>
  <c r="D4936" i="16"/>
  <c r="A4937" i="16"/>
  <c r="B4937" i="16"/>
  <c r="C4937" i="16"/>
  <c r="D4937" i="16"/>
  <c r="A4938" i="16"/>
  <c r="B4938" i="16"/>
  <c r="C4938" i="16"/>
  <c r="D4938" i="16"/>
  <c r="A4939" i="16"/>
  <c r="B4939" i="16"/>
  <c r="C4939" i="16"/>
  <c r="D4939" i="16"/>
  <c r="A4940" i="16"/>
  <c r="B4940" i="16"/>
  <c r="C4940" i="16"/>
  <c r="D4940" i="16"/>
  <c r="A4941" i="16"/>
  <c r="B4941" i="16"/>
  <c r="C4941" i="16"/>
  <c r="D4941" i="16"/>
  <c r="A4942" i="16"/>
  <c r="B4942" i="16"/>
  <c r="C4942" i="16"/>
  <c r="D4942" i="16"/>
  <c r="A4943" i="16"/>
  <c r="B4943" i="16"/>
  <c r="C4943" i="16"/>
  <c r="D4943" i="16"/>
  <c r="A4944" i="16"/>
  <c r="B4944" i="16"/>
  <c r="C4944" i="16"/>
  <c r="D4944" i="16"/>
  <c r="A4945" i="16"/>
  <c r="B4945" i="16"/>
  <c r="C4945" i="16"/>
  <c r="D4945" i="16"/>
  <c r="A4946" i="16"/>
  <c r="B4946" i="16"/>
  <c r="C4946" i="16"/>
  <c r="D4946" i="16"/>
  <c r="A4947" i="16"/>
  <c r="B4947" i="16"/>
  <c r="C4947" i="16"/>
  <c r="D4947" i="16"/>
  <c r="A4948" i="16"/>
  <c r="B4948" i="16"/>
  <c r="C4948" i="16"/>
  <c r="D4948" i="16"/>
  <c r="A4949" i="16"/>
  <c r="B4949" i="16"/>
  <c r="C4949" i="16"/>
  <c r="D4949" i="16"/>
  <c r="A4950" i="16"/>
  <c r="B4950" i="16"/>
  <c r="C4950" i="16"/>
  <c r="D4950" i="16"/>
  <c r="A4951" i="16"/>
  <c r="B4951" i="16"/>
  <c r="C4951" i="16"/>
  <c r="D4951" i="16"/>
  <c r="A4952" i="16"/>
  <c r="B4952" i="16"/>
  <c r="C4952" i="16"/>
  <c r="D4952" i="16"/>
  <c r="A4953" i="16"/>
  <c r="B4953" i="16"/>
  <c r="C4953" i="16"/>
  <c r="D4953" i="16"/>
  <c r="A4954" i="16"/>
  <c r="B4954" i="16"/>
  <c r="C4954" i="16"/>
  <c r="D4954" i="16"/>
  <c r="A4955" i="16"/>
  <c r="B4955" i="16"/>
  <c r="C4955" i="16"/>
  <c r="D4955" i="16"/>
  <c r="A4956" i="16"/>
  <c r="B4956" i="16"/>
  <c r="C4956" i="16"/>
  <c r="D4956" i="16"/>
  <c r="A4957" i="16"/>
  <c r="B4957" i="16"/>
  <c r="C4957" i="16"/>
  <c r="D4957" i="16"/>
  <c r="A4958" i="16"/>
  <c r="B4958" i="16"/>
  <c r="C4958" i="16"/>
  <c r="D4958" i="16"/>
  <c r="A4959" i="16"/>
  <c r="B4959" i="16"/>
  <c r="C4959" i="16"/>
  <c r="D4959" i="16"/>
  <c r="A4960" i="16"/>
  <c r="B4960" i="16"/>
  <c r="C4960" i="16"/>
  <c r="D4960" i="16"/>
  <c r="A4961" i="16"/>
  <c r="B4961" i="16"/>
  <c r="C4961" i="16"/>
  <c r="D4961" i="16"/>
  <c r="A4962" i="16"/>
  <c r="B4962" i="16"/>
  <c r="C4962" i="16"/>
  <c r="D4962" i="16"/>
  <c r="A4963" i="16"/>
  <c r="B4963" i="16"/>
  <c r="C4963" i="16"/>
  <c r="D4963" i="16"/>
  <c r="A4964" i="16"/>
  <c r="B4964" i="16"/>
  <c r="C4964" i="16"/>
  <c r="D4964" i="16"/>
  <c r="A4965" i="16"/>
  <c r="B4965" i="16"/>
  <c r="C4965" i="16"/>
  <c r="D4965" i="16"/>
  <c r="A4966" i="16"/>
  <c r="B4966" i="16"/>
  <c r="C4966" i="16"/>
  <c r="D4966" i="16"/>
  <c r="A4967" i="16"/>
  <c r="B4967" i="16"/>
  <c r="C4967" i="16"/>
  <c r="D4967" i="16"/>
  <c r="A4968" i="16"/>
  <c r="B4968" i="16"/>
  <c r="C4968" i="16"/>
  <c r="D4968" i="16"/>
  <c r="A4969" i="16"/>
  <c r="B4969" i="16"/>
  <c r="C4969" i="16"/>
  <c r="D4969" i="16"/>
  <c r="A4970" i="16"/>
  <c r="B4970" i="16"/>
  <c r="C4970" i="16"/>
  <c r="D4970" i="16"/>
  <c r="A4971" i="16"/>
  <c r="B4971" i="16"/>
  <c r="C4971" i="16"/>
  <c r="D4971" i="16"/>
  <c r="A4972" i="16"/>
  <c r="B4972" i="16"/>
  <c r="C4972" i="16"/>
  <c r="D4972" i="16"/>
  <c r="A4973" i="16"/>
  <c r="B4973" i="16"/>
  <c r="C4973" i="16"/>
  <c r="D4973" i="16"/>
  <c r="A4974" i="16"/>
  <c r="B4974" i="16"/>
  <c r="C4974" i="16"/>
  <c r="D4974" i="16"/>
  <c r="A4975" i="16"/>
  <c r="B4975" i="16"/>
  <c r="C4975" i="16"/>
  <c r="D4975" i="16"/>
  <c r="A4976" i="16"/>
  <c r="B4976" i="16"/>
  <c r="C4976" i="16"/>
  <c r="D4976" i="16"/>
  <c r="A4977" i="16"/>
  <c r="B4977" i="16"/>
  <c r="C4977" i="16"/>
  <c r="D4977" i="16"/>
  <c r="A4978" i="16"/>
  <c r="B4978" i="16"/>
  <c r="C4978" i="16"/>
  <c r="D4978" i="16"/>
  <c r="A4979" i="16"/>
  <c r="B4979" i="16"/>
  <c r="C4979" i="16"/>
  <c r="D4979" i="16"/>
  <c r="A4980" i="16"/>
  <c r="B4980" i="16"/>
  <c r="C4980" i="16"/>
  <c r="D4980" i="16"/>
  <c r="A4981" i="16"/>
  <c r="B4981" i="16"/>
  <c r="C4981" i="16"/>
  <c r="D4981" i="16"/>
  <c r="A4982" i="16"/>
  <c r="B4982" i="16"/>
  <c r="C4982" i="16"/>
  <c r="D4982" i="16"/>
  <c r="A4983" i="16"/>
  <c r="B4983" i="16"/>
  <c r="C4983" i="16"/>
  <c r="D4983" i="16"/>
  <c r="A4984" i="16"/>
  <c r="B4984" i="16"/>
  <c r="C4984" i="16"/>
  <c r="D4984" i="16"/>
  <c r="A4985" i="16"/>
  <c r="B4985" i="16"/>
  <c r="C4985" i="16"/>
  <c r="D4985" i="16"/>
  <c r="A4986" i="16"/>
  <c r="B4986" i="16"/>
  <c r="C4986" i="16"/>
  <c r="D4986" i="16"/>
  <c r="A4987" i="16"/>
  <c r="B4987" i="16"/>
  <c r="C4987" i="16"/>
  <c r="D4987" i="16"/>
  <c r="A4988" i="16"/>
  <c r="B4988" i="16"/>
  <c r="C4988" i="16"/>
  <c r="D4988" i="16"/>
  <c r="A4989" i="16"/>
  <c r="B4989" i="16"/>
  <c r="C4989" i="16"/>
  <c r="D4989" i="16"/>
  <c r="A4990" i="16"/>
  <c r="B4990" i="16"/>
  <c r="C4990" i="16"/>
  <c r="D4990" i="16"/>
  <c r="A4991" i="16"/>
  <c r="B4991" i="16"/>
  <c r="C4991" i="16"/>
  <c r="D4991" i="16"/>
  <c r="A4992" i="16"/>
  <c r="B4992" i="16"/>
  <c r="C4992" i="16"/>
  <c r="D4992" i="16"/>
  <c r="A4993" i="16"/>
  <c r="B4993" i="16"/>
  <c r="C4993" i="16"/>
  <c r="D4993" i="16"/>
  <c r="A4994" i="16"/>
  <c r="B4994" i="16"/>
  <c r="C4994" i="16"/>
  <c r="D4994" i="16"/>
  <c r="A4995" i="16"/>
  <c r="B4995" i="16"/>
  <c r="C4995" i="16"/>
  <c r="D4995" i="16"/>
  <c r="A4996" i="16"/>
  <c r="B4996" i="16"/>
  <c r="C4996" i="16"/>
  <c r="D4996" i="16"/>
  <c r="A4997" i="16"/>
  <c r="B4997" i="16"/>
  <c r="C4997" i="16"/>
  <c r="D4997" i="16"/>
  <c r="A4998" i="16"/>
  <c r="B4998" i="16"/>
  <c r="C4998" i="16"/>
  <c r="D4998" i="16"/>
  <c r="A4999" i="16"/>
  <c r="B4999" i="16"/>
  <c r="C4999" i="16"/>
  <c r="D4999" i="16"/>
  <c r="A5000" i="16"/>
  <c r="B5000" i="16"/>
  <c r="C5000" i="16"/>
  <c r="D5000" i="16"/>
  <c r="A5001" i="16"/>
  <c r="B5001" i="16"/>
  <c r="C5001" i="16"/>
  <c r="D5001" i="16"/>
  <c r="A5002" i="16"/>
  <c r="B5002" i="16"/>
  <c r="C5002" i="16"/>
  <c r="D5002" i="16"/>
  <c r="A5003" i="16"/>
  <c r="B5003" i="16"/>
  <c r="C5003" i="16"/>
  <c r="D5003" i="16"/>
  <c r="A5004" i="16"/>
  <c r="B5004" i="16"/>
  <c r="C5004" i="16"/>
  <c r="D5004" i="16"/>
  <c r="A5005" i="16"/>
  <c r="B5005" i="16"/>
  <c r="C5005" i="16"/>
  <c r="D5005" i="16"/>
  <c r="A5006" i="16"/>
  <c r="B5006" i="16"/>
  <c r="C5006" i="16"/>
  <c r="D5006" i="16"/>
  <c r="A5007" i="16"/>
  <c r="B5007" i="16"/>
  <c r="C5007" i="16"/>
  <c r="D5007" i="16"/>
  <c r="A5008" i="16"/>
  <c r="B5008" i="16"/>
  <c r="C5008" i="16"/>
  <c r="D5008" i="16"/>
  <c r="A5009" i="16"/>
  <c r="B5009" i="16"/>
  <c r="C5009" i="16"/>
  <c r="D5009" i="16"/>
  <c r="A5010" i="16"/>
  <c r="B5010" i="16"/>
  <c r="C5010" i="16"/>
  <c r="D5010" i="16"/>
  <c r="A5011" i="16"/>
  <c r="B5011" i="16"/>
  <c r="C5011" i="16"/>
  <c r="D5011" i="16"/>
  <c r="A5012" i="16"/>
  <c r="B5012" i="16"/>
  <c r="C5012" i="16"/>
  <c r="D5012" i="16"/>
  <c r="A5013" i="16"/>
  <c r="B5013" i="16"/>
  <c r="C5013" i="16"/>
  <c r="D5013" i="16"/>
  <c r="A5014" i="16"/>
  <c r="B5014" i="16"/>
  <c r="C5014" i="16"/>
  <c r="D5014" i="16"/>
  <c r="A5015" i="16"/>
  <c r="B5015" i="16"/>
  <c r="C5015" i="16"/>
  <c r="D5015" i="16"/>
  <c r="A5016" i="16"/>
  <c r="B5016" i="16"/>
  <c r="C5016" i="16"/>
  <c r="D5016" i="16"/>
  <c r="A5017" i="16"/>
  <c r="B5017" i="16"/>
  <c r="C5017" i="16"/>
  <c r="D5017" i="16"/>
  <c r="A5018" i="16"/>
  <c r="B5018" i="16"/>
  <c r="C5018" i="16"/>
  <c r="D5018" i="16"/>
  <c r="A5019" i="16"/>
  <c r="B5019" i="16"/>
  <c r="C5019" i="16"/>
  <c r="D5019" i="16"/>
  <c r="A5020" i="16"/>
  <c r="B5020" i="16"/>
  <c r="C5020" i="16"/>
  <c r="D5020" i="16"/>
  <c r="A5021" i="16"/>
  <c r="B5021" i="16"/>
  <c r="C5021" i="16"/>
  <c r="D5021" i="16"/>
  <c r="A5022" i="16"/>
  <c r="B5022" i="16"/>
  <c r="C5022" i="16"/>
  <c r="D5022" i="16"/>
  <c r="A5023" i="16"/>
  <c r="B5023" i="16"/>
  <c r="C5023" i="16"/>
  <c r="D5023" i="16"/>
  <c r="A5024" i="16"/>
  <c r="B5024" i="16"/>
  <c r="C5024" i="16"/>
  <c r="D5024" i="16"/>
  <c r="A5025" i="16"/>
  <c r="B5025" i="16"/>
  <c r="C5025" i="16"/>
  <c r="D5025" i="16"/>
  <c r="A5026" i="16"/>
  <c r="B5026" i="16"/>
  <c r="C5026" i="16"/>
  <c r="D5026" i="16"/>
  <c r="A5027" i="16"/>
  <c r="B5027" i="16"/>
  <c r="C5027" i="16"/>
  <c r="D5027" i="16"/>
  <c r="A5028" i="16"/>
  <c r="B5028" i="16"/>
  <c r="C5028" i="16"/>
  <c r="D5028" i="16"/>
  <c r="A5029" i="16"/>
  <c r="B5029" i="16"/>
  <c r="C5029" i="16"/>
  <c r="D5029" i="16"/>
  <c r="A5030" i="16"/>
  <c r="B5030" i="16"/>
  <c r="C5030" i="16"/>
  <c r="D5030" i="16"/>
  <c r="A5031" i="16"/>
  <c r="B5031" i="16"/>
  <c r="C5031" i="16"/>
  <c r="D5031" i="16"/>
  <c r="A5032" i="16"/>
  <c r="B5032" i="16"/>
  <c r="C5032" i="16"/>
  <c r="D5032" i="16"/>
  <c r="A5033" i="16"/>
  <c r="B5033" i="16"/>
  <c r="C5033" i="16"/>
  <c r="D5033" i="16"/>
  <c r="A5034" i="16"/>
  <c r="B5034" i="16"/>
  <c r="C5034" i="16"/>
  <c r="D5034" i="16"/>
  <c r="A5035" i="16"/>
  <c r="B5035" i="16"/>
  <c r="C5035" i="16"/>
  <c r="D5035" i="16"/>
  <c r="A5036" i="16"/>
  <c r="B5036" i="16"/>
  <c r="C5036" i="16"/>
  <c r="D5036" i="16"/>
  <c r="A5037" i="16"/>
  <c r="B5037" i="16"/>
  <c r="C5037" i="16"/>
  <c r="D5037" i="16"/>
  <c r="A5038" i="16"/>
  <c r="B5038" i="16"/>
  <c r="C5038" i="16"/>
  <c r="D5038" i="16"/>
  <c r="A5039" i="16"/>
  <c r="B5039" i="16"/>
  <c r="C5039" i="16"/>
  <c r="D5039" i="16"/>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V668" i="10" l="1"/>
  <c r="V640" i="10"/>
  <c r="U567" i="10"/>
  <c r="U543" i="10"/>
  <c r="U619" i="10"/>
  <c r="V614" i="10"/>
  <c r="U625" i="10"/>
  <c r="X672" i="10"/>
  <c r="V672" i="10" s="1"/>
  <c r="W672" i="10"/>
  <c r="U672" i="10" s="1"/>
  <c r="U667" i="10"/>
  <c r="U664" i="10"/>
  <c r="U663" i="10"/>
  <c r="U660" i="10"/>
  <c r="X659" i="10"/>
  <c r="V659" i="10" s="1"/>
  <c r="W655" i="10"/>
  <c r="U655" i="10" s="1"/>
  <c r="X654" i="10"/>
  <c r="V654" i="10" s="1"/>
  <c r="W654" i="10"/>
  <c r="U654" i="10" s="1"/>
  <c r="U640" i="10"/>
  <c r="U639" i="10"/>
  <c r="X638" i="10"/>
  <c r="V638" i="10" s="1"/>
  <c r="W638" i="10"/>
  <c r="U638" i="10" s="1"/>
  <c r="W633" i="10"/>
  <c r="X633" i="10"/>
  <c r="X566" i="10"/>
  <c r="V566" i="10" s="1"/>
  <c r="W566" i="10"/>
  <c r="U566" i="10" s="1"/>
  <c r="W555" i="10"/>
  <c r="X555" i="10"/>
  <c r="V555" i="10" s="1"/>
  <c r="X542" i="10"/>
  <c r="V542" i="10" s="1"/>
  <c r="W542" i="10"/>
  <c r="U542" i="10" s="1"/>
  <c r="X540" i="10"/>
  <c r="V540" i="10" s="1"/>
  <c r="W540" i="10"/>
  <c r="U540" i="10" s="1"/>
  <c r="X532" i="10"/>
  <c r="V532" i="10" s="1"/>
  <c r="W532" i="10"/>
  <c r="U532" i="10" s="1"/>
  <c r="W530" i="10"/>
  <c r="U530" i="10" s="1"/>
  <c r="X530" i="10"/>
  <c r="V530" i="10" s="1"/>
  <c r="W528" i="10"/>
  <c r="X528" i="10"/>
  <c r="W523" i="10"/>
  <c r="U523" i="10" s="1"/>
  <c r="X523" i="10"/>
  <c r="V523" i="10" s="1"/>
  <c r="W515" i="10"/>
  <c r="X515" i="10"/>
  <c r="W645" i="10"/>
  <c r="U645" i="10" s="1"/>
  <c r="X645" i="10"/>
  <c r="U642" i="10"/>
  <c r="W641" i="10"/>
  <c r="U641" i="10" s="1"/>
  <c r="X641" i="10"/>
  <c r="W637" i="10"/>
  <c r="U637" i="10" s="1"/>
  <c r="X637" i="10"/>
  <c r="X635" i="10"/>
  <c r="V635" i="10" s="1"/>
  <c r="X632" i="10"/>
  <c r="V632" i="10" s="1"/>
  <c r="W632" i="10"/>
  <c r="U632" i="10" s="1"/>
  <c r="X630" i="10"/>
  <c r="X609" i="10"/>
  <c r="V609" i="10" s="1"/>
  <c r="X605" i="10"/>
  <c r="V605" i="10" s="1"/>
  <c r="X591" i="10"/>
  <c r="V591" i="10" s="1"/>
  <c r="X577" i="10"/>
  <c r="W565" i="10"/>
  <c r="U565" i="10" s="1"/>
  <c r="X565" i="10"/>
  <c r="V565" i="10" s="1"/>
  <c r="V558" i="10"/>
  <c r="X556" i="10"/>
  <c r="V556" i="10" s="1"/>
  <c r="W556" i="10"/>
  <c r="U556" i="10" s="1"/>
  <c r="W541" i="10"/>
  <c r="U541" i="10" s="1"/>
  <c r="X541" i="10"/>
  <c r="V541" i="10" s="1"/>
  <c r="W539" i="10"/>
  <c r="U539" i="10" s="1"/>
  <c r="X539" i="10"/>
  <c r="V539" i="10" s="1"/>
  <c r="X537" i="10"/>
  <c r="V537" i="10" s="1"/>
  <c r="U533" i="10"/>
  <c r="W531" i="10"/>
  <c r="X531" i="10"/>
  <c r="V531" i="10" s="1"/>
  <c r="W529" i="10"/>
  <c r="X529" i="10"/>
  <c r="V529" i="10" s="1"/>
  <c r="W524" i="10"/>
  <c r="U524" i="10" s="1"/>
  <c r="X524" i="10"/>
  <c r="V524" i="10" s="1"/>
  <c r="X516" i="10"/>
  <c r="V516" i="10" s="1"/>
  <c r="W516" i="10"/>
  <c r="U516" i="10" s="1"/>
  <c r="X582" i="10"/>
  <c r="V582" i="10" s="1"/>
  <c r="W582" i="10"/>
  <c r="U582" i="10" s="1"/>
  <c r="X580" i="10"/>
  <c r="V580" i="10" s="1"/>
  <c r="W580" i="10"/>
  <c r="U580" i="10" s="1"/>
  <c r="X572" i="10"/>
  <c r="V572" i="10" s="1"/>
  <c r="W572" i="10"/>
  <c r="U572" i="10" s="1"/>
  <c r="X548" i="10"/>
  <c r="V548" i="10" s="1"/>
  <c r="W548" i="10"/>
  <c r="U548" i="10" s="1"/>
  <c r="W526" i="10"/>
  <c r="X526" i="10"/>
  <c r="V526" i="10" s="1"/>
  <c r="U659" i="10"/>
  <c r="V655" i="10"/>
  <c r="V675" i="10"/>
  <c r="U673" i="10"/>
  <c r="U668" i="10"/>
  <c r="V667" i="10"/>
  <c r="V663" i="10"/>
  <c r="W658" i="10"/>
  <c r="U658" i="10" s="1"/>
  <c r="V656" i="10"/>
  <c r="W649" i="10"/>
  <c r="U649" i="10" s="1"/>
  <c r="X649" i="10"/>
  <c r="W636" i="10"/>
  <c r="U636" i="10" s="1"/>
  <c r="X631" i="10"/>
  <c r="V631" i="10" s="1"/>
  <c r="U627" i="10"/>
  <c r="U626" i="10"/>
  <c r="U618" i="10"/>
  <c r="U616" i="10"/>
  <c r="U615" i="10"/>
  <c r="U614" i="10"/>
  <c r="X610" i="10"/>
  <c r="V610" i="10" s="1"/>
  <c r="X606" i="10"/>
  <c r="X597" i="10"/>
  <c r="X585" i="10"/>
  <c r="W581" i="10"/>
  <c r="U581" i="10" s="1"/>
  <c r="X581" i="10"/>
  <c r="V581" i="10" s="1"/>
  <c r="W579" i="10"/>
  <c r="U579" i="10" s="1"/>
  <c r="X579" i="10"/>
  <c r="U573" i="10"/>
  <c r="W571" i="10"/>
  <c r="X571" i="10"/>
  <c r="V571" i="10" s="1"/>
  <c r="U549" i="10"/>
  <c r="W547" i="10"/>
  <c r="U547" i="10" s="1"/>
  <c r="X547" i="10"/>
  <c r="V547" i="10" s="1"/>
  <c r="U535" i="10"/>
  <c r="V534" i="10"/>
  <c r="U517" i="10"/>
  <c r="V511" i="10"/>
  <c r="V574" i="10"/>
  <c r="U669" i="10"/>
  <c r="V664" i="10"/>
  <c r="V642" i="10"/>
  <c r="V619" i="10"/>
  <c r="V588" i="10"/>
  <c r="X573" i="10"/>
  <c r="V573" i="10" s="1"/>
  <c r="X567" i="10"/>
  <c r="U563" i="10"/>
  <c r="V562" i="10"/>
  <c r="X559" i="10"/>
  <c r="V559" i="10" s="1"/>
  <c r="W558" i="10"/>
  <c r="U558" i="10" s="1"/>
  <c r="X557" i="10"/>
  <c r="V557" i="10" s="1"/>
  <c r="X551" i="10"/>
  <c r="W550" i="10"/>
  <c r="U550" i="10" s="1"/>
  <c r="X549" i="10"/>
  <c r="V549" i="10" s="1"/>
  <c r="X543" i="10"/>
  <c r="X533" i="10"/>
  <c r="V533" i="10" s="1"/>
  <c r="V520" i="10"/>
  <c r="V639" i="10"/>
  <c r="U629" i="10"/>
  <c r="V627" i="10"/>
  <c r="V626" i="10"/>
  <c r="V618" i="10"/>
  <c r="V617" i="10"/>
  <c r="V616" i="10"/>
  <c r="V615" i="10"/>
  <c r="U609" i="10"/>
  <c r="V595" i="10"/>
  <c r="V594" i="10"/>
  <c r="V593" i="10"/>
  <c r="W574" i="10"/>
  <c r="U574" i="10" s="1"/>
  <c r="U555" i="10"/>
  <c r="W534" i="10"/>
  <c r="U534" i="10" s="1"/>
  <c r="U518" i="10"/>
  <c r="X517" i="10"/>
  <c r="V517" i="10" s="1"/>
  <c r="U515" i="10"/>
  <c r="V598" i="10"/>
  <c r="U597" i="10"/>
  <c r="U585" i="10"/>
  <c r="U551" i="10"/>
  <c r="U531" i="10"/>
  <c r="V528" i="10"/>
  <c r="U593" i="10"/>
  <c r="U587" i="10"/>
  <c r="U583" i="10"/>
  <c r="V630" i="10"/>
  <c r="X458" i="10"/>
  <c r="V458" i="10" s="1"/>
  <c r="X499" i="10"/>
  <c r="V499" i="10" s="1"/>
  <c r="X495" i="10"/>
  <c r="V495" i="10" s="1"/>
  <c r="X469" i="10"/>
  <c r="V469" i="10" s="1"/>
  <c r="X467" i="10"/>
  <c r="X465" i="10"/>
  <c r="V465" i="10" s="1"/>
  <c r="X463" i="10"/>
  <c r="V463" i="10" s="1"/>
  <c r="X446" i="10"/>
  <c r="V446" i="10" s="1"/>
  <c r="U571" i="10"/>
  <c r="U529" i="10"/>
  <c r="X494" i="10"/>
  <c r="V494" i="10" s="1"/>
  <c r="X481" i="10"/>
  <c r="V481" i="10" s="1"/>
  <c r="X479" i="10"/>
  <c r="V479" i="10" s="1"/>
  <c r="X453" i="10"/>
  <c r="V453" i="10" s="1"/>
  <c r="X451" i="10"/>
  <c r="X449" i="10"/>
  <c r="V449" i="10" s="1"/>
  <c r="X447" i="10"/>
  <c r="V447" i="10" s="1"/>
  <c r="V622" i="10"/>
  <c r="U621" i="10"/>
  <c r="U617" i="10"/>
  <c r="V606" i="10"/>
  <c r="U605" i="10"/>
  <c r="U601" i="10"/>
  <c r="U591" i="10"/>
  <c r="U559" i="10"/>
  <c r="U527" i="10"/>
  <c r="X486" i="10"/>
  <c r="V486" i="10" s="1"/>
  <c r="X477" i="10"/>
  <c r="X461" i="10"/>
  <c r="V461" i="10" s="1"/>
  <c r="X445" i="10"/>
  <c r="X507" i="10"/>
  <c r="V507" i="10" s="1"/>
  <c r="X503" i="10"/>
  <c r="V503" i="10" s="1"/>
  <c r="X491" i="10"/>
  <c r="V491" i="10" s="1"/>
  <c r="X482" i="10"/>
  <c r="X475" i="10"/>
  <c r="V475" i="10" s="1"/>
  <c r="X473" i="10"/>
  <c r="V473" i="10" s="1"/>
  <c r="X471" i="10"/>
  <c r="V471" i="10" s="1"/>
  <c r="X459" i="10"/>
  <c r="V459" i="10" s="1"/>
  <c r="X457" i="10"/>
  <c r="V457" i="10" s="1"/>
  <c r="X455" i="10"/>
  <c r="V455" i="10" s="1"/>
  <c r="X443" i="10"/>
  <c r="V443" i="10" s="1"/>
  <c r="X441" i="10"/>
  <c r="V441" i="10" s="1"/>
  <c r="V482" i="10"/>
  <c r="V477" i="10"/>
  <c r="W482" i="10"/>
  <c r="U482" i="10" s="1"/>
  <c r="W458" i="10"/>
  <c r="U458" i="10" s="1"/>
  <c r="V445" i="10"/>
  <c r="W511" i="10"/>
  <c r="U511" i="10" s="1"/>
  <c r="W503" i="10"/>
  <c r="U503" i="10" s="1"/>
  <c r="W495" i="10"/>
  <c r="U495" i="10" s="1"/>
  <c r="W479" i="10"/>
  <c r="U479" i="10" s="1"/>
  <c r="W471" i="10"/>
  <c r="U471" i="10" s="1"/>
  <c r="V467" i="10"/>
  <c r="W463" i="10"/>
  <c r="U463" i="10" s="1"/>
  <c r="W455" i="10"/>
  <c r="U455" i="10" s="1"/>
  <c r="V451" i="10"/>
  <c r="W447" i="10"/>
  <c r="U447" i="10" s="1"/>
  <c r="W441" i="10"/>
  <c r="U441" i="10" s="1"/>
  <c r="X666" i="10"/>
  <c r="V666" i="10" s="1"/>
  <c r="W666" i="10"/>
  <c r="U666" i="10" s="1"/>
  <c r="X634" i="10"/>
  <c r="V634" i="10" s="1"/>
  <c r="W634" i="10"/>
  <c r="U634" i="10" s="1"/>
  <c r="X586" i="10"/>
  <c r="V586" i="10" s="1"/>
  <c r="W586" i="10"/>
  <c r="U586" i="10" s="1"/>
  <c r="X674" i="10"/>
  <c r="V674" i="10" s="1"/>
  <c r="W674" i="10"/>
  <c r="U674" i="10" s="1"/>
  <c r="X650" i="10"/>
  <c r="V650" i="10" s="1"/>
  <c r="W650" i="10"/>
  <c r="U650" i="10" s="1"/>
  <c r="U633" i="10"/>
  <c r="X560" i="10"/>
  <c r="V560" i="10" s="1"/>
  <c r="W560" i="10"/>
  <c r="U560" i="10" s="1"/>
  <c r="X673" i="10"/>
  <c r="V673" i="10" s="1"/>
  <c r="W662" i="10"/>
  <c r="U662" i="10" s="1"/>
  <c r="U657" i="10"/>
  <c r="W646" i="10"/>
  <c r="U646" i="10" s="1"/>
  <c r="V669" i="10"/>
  <c r="V629" i="10"/>
  <c r="V625" i="10"/>
  <c r="V613" i="10"/>
  <c r="V597" i="10"/>
  <c r="X584" i="10"/>
  <c r="V584" i="10" s="1"/>
  <c r="W584" i="10"/>
  <c r="U584" i="10" s="1"/>
  <c r="V665" i="10"/>
  <c r="V661" i="10"/>
  <c r="V657" i="10"/>
  <c r="V653" i="10"/>
  <c r="V649" i="10"/>
  <c r="V645" i="10"/>
  <c r="V641" i="10"/>
  <c r="V637" i="10"/>
  <c r="V633" i="10"/>
  <c r="U628" i="10"/>
  <c r="U620" i="10"/>
  <c r="U612" i="10"/>
  <c r="U604" i="10"/>
  <c r="U596" i="10"/>
  <c r="V585" i="10"/>
  <c r="X576" i="10"/>
  <c r="V576" i="10" s="1"/>
  <c r="W576" i="10"/>
  <c r="U576" i="10" s="1"/>
  <c r="X568" i="10"/>
  <c r="V568" i="10" s="1"/>
  <c r="W568" i="10"/>
  <c r="U568" i="10" s="1"/>
  <c r="X536" i="10"/>
  <c r="V536" i="10" s="1"/>
  <c r="W536" i="10"/>
  <c r="U536" i="10" s="1"/>
  <c r="X628" i="10"/>
  <c r="V628" i="10" s="1"/>
  <c r="X620" i="10"/>
  <c r="V620" i="10" s="1"/>
  <c r="X612" i="10"/>
  <c r="V612" i="10" s="1"/>
  <c r="X604" i="10"/>
  <c r="V604" i="10" s="1"/>
  <c r="X596" i="10"/>
  <c r="V596" i="10" s="1"/>
  <c r="W588" i="10"/>
  <c r="U588" i="10" s="1"/>
  <c r="V587" i="10"/>
  <c r="V577" i="10"/>
  <c r="X544" i="10"/>
  <c r="V544" i="10" s="1"/>
  <c r="W544" i="10"/>
  <c r="U544" i="10" s="1"/>
  <c r="X592" i="10"/>
  <c r="V592" i="10" s="1"/>
  <c r="W592" i="10"/>
  <c r="U592" i="10" s="1"/>
  <c r="V579" i="10"/>
  <c r="W578" i="10"/>
  <c r="U578" i="10" s="1"/>
  <c r="X552" i="10"/>
  <c r="V552" i="10" s="1"/>
  <c r="W552" i="10"/>
  <c r="U552" i="10" s="1"/>
  <c r="X505" i="10"/>
  <c r="V505" i="10" s="1"/>
  <c r="W505" i="10"/>
  <c r="U505" i="10" s="1"/>
  <c r="X497" i="10"/>
  <c r="V497" i="10" s="1"/>
  <c r="W497" i="10"/>
  <c r="U497" i="10" s="1"/>
  <c r="X492" i="10"/>
  <c r="V492" i="10" s="1"/>
  <c r="W492" i="10"/>
  <c r="U492" i="10" s="1"/>
  <c r="X489" i="10"/>
  <c r="V489" i="10" s="1"/>
  <c r="W489" i="10"/>
  <c r="U489" i="10" s="1"/>
  <c r="X484" i="10"/>
  <c r="V484" i="10" s="1"/>
  <c r="W484" i="10"/>
  <c r="U484" i="10" s="1"/>
  <c r="V583" i="10"/>
  <c r="V575" i="10"/>
  <c r="V567" i="10"/>
  <c r="V551" i="10"/>
  <c r="V543" i="10"/>
  <c r="V535" i="10"/>
  <c r="U526" i="10"/>
  <c r="X509" i="10"/>
  <c r="V509" i="10" s="1"/>
  <c r="W509" i="10"/>
  <c r="U509" i="10" s="1"/>
  <c r="X501" i="10"/>
  <c r="V501" i="10" s="1"/>
  <c r="W501" i="10"/>
  <c r="U501" i="10" s="1"/>
  <c r="X496" i="10"/>
  <c r="V496" i="10" s="1"/>
  <c r="W496" i="10"/>
  <c r="U496" i="10" s="1"/>
  <c r="X493" i="10"/>
  <c r="V493" i="10" s="1"/>
  <c r="W493" i="10"/>
  <c r="U493" i="10" s="1"/>
  <c r="X485" i="10"/>
  <c r="V485" i="10" s="1"/>
  <c r="W485" i="10"/>
  <c r="U485" i="10" s="1"/>
  <c r="X472" i="10"/>
  <c r="V472" i="10" s="1"/>
  <c r="W472" i="10"/>
  <c r="U472" i="10" s="1"/>
  <c r="X448" i="10"/>
  <c r="V448" i="10" s="1"/>
  <c r="W448" i="10"/>
  <c r="U448" i="10" s="1"/>
  <c r="U528" i="10"/>
  <c r="W481" i="10"/>
  <c r="U481" i="10" s="1"/>
  <c r="W477" i="10"/>
  <c r="U477" i="10" s="1"/>
  <c r="W473" i="10"/>
  <c r="U473" i="10" s="1"/>
  <c r="W469" i="10"/>
  <c r="U469" i="10" s="1"/>
  <c r="W465" i="10"/>
  <c r="U465" i="10" s="1"/>
  <c r="W461" i="10"/>
  <c r="U461" i="10" s="1"/>
  <c r="W457" i="10"/>
  <c r="U457" i="10" s="1"/>
  <c r="W453" i="10"/>
  <c r="U453" i="10" s="1"/>
  <c r="W449" i="10"/>
  <c r="U449" i="10" s="1"/>
  <c r="W445" i="10"/>
  <c r="U445" i="10" s="1"/>
  <c r="V519" i="10"/>
  <c r="V515" i="10"/>
  <c r="A1949" i="16"/>
  <c r="B1949" i="16"/>
  <c r="C1949" i="16"/>
  <c r="D1949" i="16"/>
  <c r="A1950" i="16"/>
  <c r="B1950" i="16"/>
  <c r="C1950" i="16"/>
  <c r="D1950" i="16"/>
  <c r="A1951" i="16"/>
  <c r="B1951" i="16"/>
  <c r="C1951" i="16"/>
  <c r="D1951" i="16"/>
  <c r="A1952" i="16"/>
  <c r="B1952" i="16"/>
  <c r="C1952" i="16"/>
  <c r="D1952" i="16"/>
  <c r="A1953" i="16"/>
  <c r="B1953" i="16"/>
  <c r="C1953" i="16"/>
  <c r="D1953" i="16"/>
  <c r="A1954" i="16"/>
  <c r="B1954" i="16"/>
  <c r="C1954" i="16"/>
  <c r="D1954" i="16"/>
  <c r="A1955" i="16"/>
  <c r="B1955" i="16"/>
  <c r="C1955" i="16"/>
  <c r="D1955" i="16"/>
  <c r="A1956" i="16"/>
  <c r="B1956" i="16"/>
  <c r="C1956" i="16"/>
  <c r="D1956" i="16"/>
  <c r="A1957" i="16"/>
  <c r="B1957" i="16"/>
  <c r="C1957" i="16"/>
  <c r="D1957" i="16"/>
  <c r="A1958" i="16"/>
  <c r="B1958" i="16"/>
  <c r="C1958" i="16"/>
  <c r="D1958" i="16"/>
  <c r="A1959" i="16"/>
  <c r="B1959" i="16"/>
  <c r="C1959" i="16"/>
  <c r="D1959" i="16"/>
  <c r="A1960" i="16"/>
  <c r="B1960" i="16"/>
  <c r="C1960" i="16"/>
  <c r="D1960" i="16"/>
  <c r="A1961" i="16"/>
  <c r="B1961" i="16"/>
  <c r="C1961" i="16"/>
  <c r="D1961" i="16"/>
  <c r="A1962" i="16"/>
  <c r="B1962" i="16"/>
  <c r="C1962" i="16"/>
  <c r="D1962" i="16"/>
  <c r="A1963" i="16"/>
  <c r="B1963" i="16"/>
  <c r="C1963" i="16"/>
  <c r="D1963" i="16"/>
  <c r="A1964" i="16"/>
  <c r="B1964" i="16"/>
  <c r="C1964" i="16"/>
  <c r="D1964" i="16"/>
  <c r="A1965" i="16"/>
  <c r="B1965" i="16"/>
  <c r="C1965" i="16"/>
  <c r="D1965" i="16"/>
  <c r="A1966" i="16"/>
  <c r="B1966" i="16"/>
  <c r="C1966" i="16"/>
  <c r="D1966" i="16"/>
  <c r="A1967" i="16"/>
  <c r="B1967" i="16"/>
  <c r="C1967" i="16"/>
  <c r="D1967" i="16"/>
  <c r="A1968" i="16"/>
  <c r="B1968" i="16"/>
  <c r="C1968" i="16"/>
  <c r="D1968" i="16"/>
  <c r="A1969" i="16"/>
  <c r="B1969" i="16"/>
  <c r="C1969" i="16"/>
  <c r="D1969" i="16"/>
  <c r="A1970" i="16"/>
  <c r="B1970" i="16"/>
  <c r="C1970" i="16"/>
  <c r="D1970" i="16"/>
  <c r="A1971" i="16"/>
  <c r="B1971" i="16"/>
  <c r="C1971" i="16"/>
  <c r="D1971" i="16"/>
  <c r="A1972" i="16"/>
  <c r="B1972" i="16"/>
  <c r="C1972" i="16"/>
  <c r="D1972" i="16"/>
  <c r="A1973" i="16"/>
  <c r="B1973" i="16"/>
  <c r="C1973" i="16"/>
  <c r="D1973" i="16"/>
  <c r="A1974" i="16"/>
  <c r="B1974" i="16"/>
  <c r="C1974" i="16"/>
  <c r="D1974" i="16"/>
  <c r="A1975" i="16"/>
  <c r="B1975" i="16"/>
  <c r="C1975" i="16"/>
  <c r="D1975" i="16"/>
  <c r="A1976" i="16"/>
  <c r="B1976" i="16"/>
  <c r="C1976" i="16"/>
  <c r="D1976" i="16"/>
  <c r="A1977" i="16"/>
  <c r="B1977" i="16"/>
  <c r="C1977" i="16"/>
  <c r="D1977" i="16"/>
  <c r="A1978" i="16"/>
  <c r="B1978" i="16"/>
  <c r="C1978" i="16"/>
  <c r="D1978" i="16"/>
  <c r="A1979" i="16"/>
  <c r="B1979" i="16"/>
  <c r="C1979" i="16"/>
  <c r="D1979" i="16"/>
  <c r="A1980" i="16"/>
  <c r="B1980" i="16"/>
  <c r="C1980" i="16"/>
  <c r="D1980" i="16"/>
  <c r="A1981" i="16"/>
  <c r="B1981" i="16"/>
  <c r="C1981" i="16"/>
  <c r="D1981" i="16"/>
  <c r="A1982" i="16"/>
  <c r="B1982" i="16"/>
  <c r="C1982" i="16"/>
  <c r="D1982" i="16"/>
  <c r="A1983" i="16"/>
  <c r="B1983" i="16"/>
  <c r="C1983" i="16"/>
  <c r="D1983" i="16"/>
  <c r="A1984" i="16"/>
  <c r="B1984" i="16"/>
  <c r="C1984" i="16"/>
  <c r="D1984" i="16"/>
  <c r="A1985" i="16"/>
  <c r="B1985" i="16"/>
  <c r="C1985" i="16"/>
  <c r="D1985" i="16"/>
  <c r="A1986" i="16"/>
  <c r="B1986" i="16"/>
  <c r="C1986" i="16"/>
  <c r="D1986" i="16"/>
  <c r="A1987" i="16"/>
  <c r="B1987" i="16"/>
  <c r="C1987" i="16"/>
  <c r="D1987" i="16"/>
  <c r="A1988" i="16"/>
  <c r="B1988" i="16"/>
  <c r="C1988" i="16"/>
  <c r="D1988" i="16"/>
  <c r="A1989" i="16"/>
  <c r="B1989" i="16"/>
  <c r="C1989" i="16"/>
  <c r="D1989" i="16"/>
  <c r="A1990" i="16"/>
  <c r="B1990" i="16"/>
  <c r="C1990" i="16"/>
  <c r="D1990" i="16"/>
  <c r="A1991" i="16"/>
  <c r="B1991" i="16"/>
  <c r="C1991" i="16"/>
  <c r="D1991" i="16"/>
  <c r="A1992" i="16"/>
  <c r="B1992" i="16"/>
  <c r="C1992" i="16"/>
  <c r="D1992" i="16"/>
  <c r="A1993" i="16"/>
  <c r="B1993" i="16"/>
  <c r="C1993" i="16"/>
  <c r="D1993" i="16"/>
  <c r="A1994" i="16"/>
  <c r="B1994" i="16"/>
  <c r="C1994" i="16"/>
  <c r="D1994" i="16"/>
  <c r="A1995" i="16"/>
  <c r="B1995" i="16"/>
  <c r="C1995" i="16"/>
  <c r="D1995" i="16"/>
  <c r="A1996" i="16"/>
  <c r="B1996" i="16"/>
  <c r="C1996" i="16"/>
  <c r="D1996" i="16"/>
  <c r="A1997" i="16"/>
  <c r="B1997" i="16"/>
  <c r="C1997" i="16"/>
  <c r="D1997" i="16"/>
  <c r="A1998" i="16"/>
  <c r="B1998" i="16"/>
  <c r="C1998" i="16"/>
  <c r="D1998" i="16"/>
  <c r="A1999" i="16"/>
  <c r="B1999" i="16"/>
  <c r="C1999" i="16"/>
  <c r="D1999" i="16"/>
  <c r="A2000" i="16"/>
  <c r="B2000" i="16"/>
  <c r="C2000" i="16"/>
  <c r="D2000" i="16"/>
  <c r="A2001" i="16"/>
  <c r="B2001" i="16"/>
  <c r="C2001" i="16"/>
  <c r="D2001" i="16"/>
  <c r="A2002" i="16"/>
  <c r="B2002" i="16"/>
  <c r="C2002" i="16"/>
  <c r="D2002" i="16"/>
  <c r="A2003" i="16"/>
  <c r="B2003" i="16"/>
  <c r="C2003" i="16"/>
  <c r="D2003" i="16"/>
  <c r="A2004" i="16"/>
  <c r="B2004" i="16"/>
  <c r="C2004" i="16"/>
  <c r="D2004" i="16"/>
  <c r="A2005" i="16"/>
  <c r="B2005" i="16"/>
  <c r="C2005" i="16"/>
  <c r="D2005" i="16"/>
  <c r="A2006" i="16"/>
  <c r="B2006" i="16"/>
  <c r="C2006" i="16"/>
  <c r="D2006" i="16"/>
  <c r="A2007" i="16"/>
  <c r="B2007" i="16"/>
  <c r="C2007" i="16"/>
  <c r="D2007" i="16"/>
  <c r="A2008" i="16"/>
  <c r="B2008" i="16"/>
  <c r="C2008" i="16"/>
  <c r="D2008" i="16"/>
  <c r="A2009" i="16"/>
  <c r="B2009" i="16"/>
  <c r="C2009" i="16"/>
  <c r="D2009" i="16"/>
  <c r="A2010" i="16"/>
  <c r="B2010" i="16"/>
  <c r="C2010" i="16"/>
  <c r="D2010" i="16"/>
  <c r="A2011" i="16"/>
  <c r="B2011" i="16"/>
  <c r="C2011" i="16"/>
  <c r="D2011" i="16"/>
  <c r="A2012" i="16"/>
  <c r="B2012" i="16"/>
  <c r="C2012" i="16"/>
  <c r="D2012" i="16"/>
  <c r="A2013" i="16"/>
  <c r="B2013" i="16"/>
  <c r="C2013" i="16"/>
  <c r="D2013" i="16"/>
  <c r="A2014" i="16"/>
  <c r="B2014" i="16"/>
  <c r="C2014" i="16"/>
  <c r="D2014" i="16"/>
  <c r="A2015" i="16"/>
  <c r="B2015" i="16"/>
  <c r="C2015" i="16"/>
  <c r="D2015" i="16"/>
  <c r="A2016" i="16"/>
  <c r="B2016" i="16"/>
  <c r="C2016" i="16"/>
  <c r="D2016" i="16"/>
  <c r="A2017" i="16"/>
  <c r="B2017" i="16"/>
  <c r="C2017" i="16"/>
  <c r="D2017" i="16"/>
  <c r="A2018" i="16"/>
  <c r="B2018" i="16"/>
  <c r="C2018" i="16"/>
  <c r="D2018" i="16"/>
  <c r="A2019" i="16"/>
  <c r="B2019" i="16"/>
  <c r="C2019" i="16"/>
  <c r="D2019" i="16"/>
  <c r="A2020" i="16"/>
  <c r="B2020" i="16"/>
  <c r="C2020" i="16"/>
  <c r="D2020" i="16"/>
  <c r="A2021" i="16"/>
  <c r="B2021" i="16"/>
  <c r="C2021" i="16"/>
  <c r="D2021" i="16"/>
  <c r="A2022" i="16"/>
  <c r="B2022" i="16"/>
  <c r="C2022" i="16"/>
  <c r="D2022" i="16"/>
  <c r="A2023" i="16"/>
  <c r="B2023" i="16"/>
  <c r="C2023" i="16"/>
  <c r="D2023" i="16"/>
  <c r="A2024" i="16"/>
  <c r="B2024" i="16"/>
  <c r="C2024" i="16"/>
  <c r="D2024" i="16"/>
  <c r="A2025" i="16"/>
  <c r="B2025" i="16"/>
  <c r="C2025" i="16"/>
  <c r="D2025" i="16"/>
  <c r="A2026" i="16"/>
  <c r="B2026" i="16"/>
  <c r="C2026" i="16"/>
  <c r="D2026" i="16"/>
  <c r="A2027" i="16"/>
  <c r="B2027" i="16"/>
  <c r="C2027" i="16"/>
  <c r="D2027" i="16"/>
  <c r="A2028" i="16"/>
  <c r="B2028" i="16"/>
  <c r="C2028" i="16"/>
  <c r="D2028" i="16"/>
  <c r="A2029" i="16"/>
  <c r="B2029" i="16"/>
  <c r="C2029" i="16"/>
  <c r="D2029" i="16"/>
  <c r="A2030" i="16"/>
  <c r="B2030" i="16"/>
  <c r="C2030" i="16"/>
  <c r="D2030" i="16"/>
  <c r="A2031" i="16"/>
  <c r="B2031" i="16"/>
  <c r="C2031" i="16"/>
  <c r="D2031" i="16"/>
  <c r="A2032" i="16"/>
  <c r="B2032" i="16"/>
  <c r="C2032" i="16"/>
  <c r="D2032" i="16"/>
  <c r="A2033" i="16"/>
  <c r="B2033" i="16"/>
  <c r="C2033" i="16"/>
  <c r="D2033" i="16"/>
  <c r="A2034" i="16"/>
  <c r="B2034" i="16"/>
  <c r="C2034" i="16"/>
  <c r="D2034" i="16"/>
  <c r="A2035" i="16"/>
  <c r="B2035" i="16"/>
  <c r="C2035" i="16"/>
  <c r="D2035" i="16"/>
  <c r="A2036" i="16"/>
  <c r="B2036" i="16"/>
  <c r="C2036" i="16"/>
  <c r="D2036" i="16"/>
  <c r="A2037" i="16"/>
  <c r="B2037" i="16"/>
  <c r="C2037" i="16"/>
  <c r="D2037" i="16"/>
  <c r="A2038" i="16"/>
  <c r="B2038" i="16"/>
  <c r="C2038" i="16"/>
  <c r="D2038" i="16"/>
  <c r="A2039" i="16"/>
  <c r="B2039" i="16"/>
  <c r="C2039" i="16"/>
  <c r="D2039" i="16"/>
  <c r="A2040" i="16"/>
  <c r="B2040" i="16"/>
  <c r="C2040" i="16"/>
  <c r="D2040" i="16"/>
  <c r="A2041" i="16"/>
  <c r="B2041" i="16"/>
  <c r="C2041" i="16"/>
  <c r="D2041" i="16"/>
  <c r="A2042" i="16"/>
  <c r="B2042" i="16"/>
  <c r="C2042" i="16"/>
  <c r="D2042" i="16"/>
  <c r="A2043" i="16"/>
  <c r="B2043" i="16"/>
  <c r="C2043" i="16"/>
  <c r="D2043" i="16"/>
  <c r="A2044" i="16"/>
  <c r="B2044" i="16"/>
  <c r="C2044" i="16"/>
  <c r="D2044" i="16"/>
  <c r="A2045" i="16"/>
  <c r="B2045" i="16"/>
  <c r="C2045" i="16"/>
  <c r="D2045" i="16"/>
  <c r="A2046" i="16"/>
  <c r="B2046" i="16"/>
  <c r="C2046" i="16"/>
  <c r="D2046" i="16"/>
  <c r="A2047" i="16"/>
  <c r="B2047" i="16"/>
  <c r="C2047" i="16"/>
  <c r="D2047" i="16"/>
  <c r="A2048" i="16"/>
  <c r="B2048" i="16"/>
  <c r="C2048" i="16"/>
  <c r="D2048" i="16"/>
  <c r="A2049" i="16"/>
  <c r="B2049" i="16"/>
  <c r="C2049" i="16"/>
  <c r="D2049" i="16"/>
  <c r="A2050" i="16"/>
  <c r="B2050" i="16"/>
  <c r="C2050" i="16"/>
  <c r="D2050" i="16"/>
  <c r="A2051" i="16"/>
  <c r="B2051" i="16"/>
  <c r="C2051" i="16"/>
  <c r="D2051" i="16"/>
  <c r="A2052" i="16"/>
  <c r="B2052" i="16"/>
  <c r="C2052" i="16"/>
  <c r="D2052" i="16"/>
  <c r="A2053" i="16"/>
  <c r="B2053" i="16"/>
  <c r="C2053" i="16"/>
  <c r="D2053" i="16"/>
  <c r="A2054" i="16"/>
  <c r="B2054" i="16"/>
  <c r="C2054" i="16"/>
  <c r="D2054" i="16"/>
  <c r="A2055" i="16"/>
  <c r="B2055" i="16"/>
  <c r="C2055" i="16"/>
  <c r="D2055" i="16"/>
  <c r="A2056" i="16"/>
  <c r="B2056" i="16"/>
  <c r="C2056" i="16"/>
  <c r="D2056" i="16"/>
  <c r="A2057" i="16"/>
  <c r="B2057" i="16"/>
  <c r="C2057" i="16"/>
  <c r="D2057" i="16"/>
  <c r="A2058" i="16"/>
  <c r="B2058" i="16"/>
  <c r="C2058" i="16"/>
  <c r="D2058" i="16"/>
  <c r="A2059" i="16"/>
  <c r="B2059" i="16"/>
  <c r="C2059" i="16"/>
  <c r="D2059" i="16"/>
  <c r="A2060" i="16"/>
  <c r="B2060" i="16"/>
  <c r="C2060" i="16"/>
  <c r="D2060" i="16"/>
  <c r="A2061" i="16"/>
  <c r="B2061" i="16"/>
  <c r="C2061" i="16"/>
  <c r="D2061" i="16"/>
  <c r="A2062" i="16"/>
  <c r="B2062" i="16"/>
  <c r="C2062" i="16"/>
  <c r="D2062" i="16"/>
  <c r="A2063" i="16"/>
  <c r="B2063" i="16"/>
  <c r="C2063" i="16"/>
  <c r="D2063" i="16"/>
  <c r="A2064" i="16"/>
  <c r="B2064" i="16"/>
  <c r="C2064" i="16"/>
  <c r="D2064" i="16"/>
  <c r="A2065" i="16"/>
  <c r="B2065" i="16"/>
  <c r="C2065" i="16"/>
  <c r="D2065" i="16"/>
  <c r="A2066" i="16"/>
  <c r="B2066" i="16"/>
  <c r="C2066" i="16"/>
  <c r="D2066" i="16"/>
  <c r="A2067" i="16"/>
  <c r="B2067" i="16"/>
  <c r="C2067" i="16"/>
  <c r="D2067" i="16"/>
  <c r="A2068" i="16"/>
  <c r="B2068" i="16"/>
  <c r="C2068" i="16"/>
  <c r="D2068" i="16"/>
  <c r="A2069" i="16"/>
  <c r="B2069" i="16"/>
  <c r="C2069" i="16"/>
  <c r="D2069" i="16"/>
  <c r="A2070" i="16"/>
  <c r="B2070" i="16"/>
  <c r="C2070" i="16"/>
  <c r="D2070" i="16"/>
  <c r="A2071" i="16"/>
  <c r="B2071" i="16"/>
  <c r="C2071" i="16"/>
  <c r="D2071" i="16"/>
  <c r="A2072" i="16"/>
  <c r="B2072" i="16"/>
  <c r="C2072" i="16"/>
  <c r="D2072" i="16"/>
  <c r="A2073" i="16"/>
  <c r="B2073" i="16"/>
  <c r="C2073" i="16"/>
  <c r="D2073" i="16"/>
  <c r="A2074" i="16"/>
  <c r="B2074" i="16"/>
  <c r="C2074" i="16"/>
  <c r="D2074" i="16"/>
  <c r="A2075" i="16"/>
  <c r="B2075" i="16"/>
  <c r="C2075" i="16"/>
  <c r="D2075" i="16"/>
  <c r="A2076" i="16"/>
  <c r="B2076" i="16"/>
  <c r="C2076" i="16"/>
  <c r="D2076" i="16"/>
  <c r="A2077" i="16"/>
  <c r="B2077" i="16"/>
  <c r="C2077" i="16"/>
  <c r="D2077" i="16"/>
  <c r="A2078" i="16"/>
  <c r="B2078" i="16"/>
  <c r="C2078" i="16"/>
  <c r="D2078" i="16"/>
  <c r="A2079" i="16"/>
  <c r="B2079" i="16"/>
  <c r="C2079" i="16"/>
  <c r="D2079" i="16"/>
  <c r="A2080" i="16"/>
  <c r="B2080" i="16"/>
  <c r="C2080" i="16"/>
  <c r="D2080" i="16"/>
  <c r="A2081" i="16"/>
  <c r="B2081" i="16"/>
  <c r="C2081" i="16"/>
  <c r="D2081" i="16"/>
  <c r="A2082" i="16"/>
  <c r="B2082" i="16"/>
  <c r="C2082" i="16"/>
  <c r="D2082" i="16"/>
  <c r="A2083" i="16"/>
  <c r="B2083" i="16"/>
  <c r="C2083" i="16"/>
  <c r="D2083" i="16"/>
  <c r="A2084" i="16"/>
  <c r="B2084" i="16"/>
  <c r="C2084" i="16"/>
  <c r="D2084" i="16"/>
  <c r="A2085" i="16"/>
  <c r="B2085" i="16"/>
  <c r="C2085" i="16"/>
  <c r="D2085" i="16"/>
  <c r="A2086" i="16"/>
  <c r="B2086" i="16"/>
  <c r="C2086" i="16"/>
  <c r="D2086" i="16"/>
  <c r="A2087" i="16"/>
  <c r="B2087" i="16"/>
  <c r="C2087" i="16"/>
  <c r="D2087" i="16"/>
  <c r="A2088" i="16"/>
  <c r="B2088" i="16"/>
  <c r="C2088" i="16"/>
  <c r="D2088" i="16"/>
  <c r="A2089" i="16"/>
  <c r="B2089" i="16"/>
  <c r="C2089" i="16"/>
  <c r="D2089" i="16"/>
  <c r="A2090" i="16"/>
  <c r="B2090" i="16"/>
  <c r="C2090" i="16"/>
  <c r="D2090" i="16"/>
  <c r="A2091" i="16"/>
  <c r="B2091" i="16"/>
  <c r="C2091" i="16"/>
  <c r="D2091" i="16"/>
  <c r="A2092" i="16"/>
  <c r="B2092" i="16"/>
  <c r="C2092" i="16"/>
  <c r="D2092" i="16"/>
  <c r="A2093" i="16"/>
  <c r="B2093" i="16"/>
  <c r="C2093" i="16"/>
  <c r="D2093" i="16"/>
  <c r="A2094" i="16"/>
  <c r="B2094" i="16"/>
  <c r="C2094" i="16"/>
  <c r="D2094" i="16"/>
  <c r="A2095" i="16"/>
  <c r="B2095" i="16"/>
  <c r="C2095" i="16"/>
  <c r="D2095" i="16"/>
  <c r="A2096" i="16"/>
  <c r="B2096" i="16"/>
  <c r="C2096" i="16"/>
  <c r="D2096" i="16"/>
  <c r="A2097" i="16"/>
  <c r="B2097" i="16"/>
  <c r="C2097" i="16"/>
  <c r="D2097" i="16"/>
  <c r="A2098" i="16"/>
  <c r="B2098" i="16"/>
  <c r="C2098" i="16"/>
  <c r="D2098" i="16"/>
  <c r="A2099" i="16"/>
  <c r="B2099" i="16"/>
  <c r="C2099" i="16"/>
  <c r="D2099" i="16"/>
  <c r="A2100" i="16"/>
  <c r="B2100" i="16"/>
  <c r="C2100" i="16"/>
  <c r="D2100" i="16"/>
  <c r="A2101" i="16"/>
  <c r="B2101" i="16"/>
  <c r="C2101" i="16"/>
  <c r="D2101" i="16"/>
  <c r="A2102" i="16"/>
  <c r="B2102" i="16"/>
  <c r="C2102" i="16"/>
  <c r="D2102" i="16"/>
  <c r="A2103" i="16"/>
  <c r="B2103" i="16"/>
  <c r="C2103" i="16"/>
  <c r="D2103" i="16"/>
  <c r="A2104" i="16"/>
  <c r="B2104" i="16"/>
  <c r="C2104" i="16"/>
  <c r="D2104" i="16"/>
  <c r="A2105" i="16"/>
  <c r="B2105" i="16"/>
  <c r="C2105" i="16"/>
  <c r="D2105" i="16"/>
  <c r="A2106" i="16"/>
  <c r="B2106" i="16"/>
  <c r="C2106" i="16"/>
  <c r="D2106" i="16"/>
  <c r="A2107" i="16"/>
  <c r="B2107" i="16"/>
  <c r="C2107" i="16"/>
  <c r="D2107" i="16"/>
  <c r="A2108" i="16"/>
  <c r="B2108" i="16"/>
  <c r="C2108" i="16"/>
  <c r="D2108" i="16"/>
  <c r="A2109" i="16"/>
  <c r="B2109" i="16"/>
  <c r="C2109" i="16"/>
  <c r="D2109" i="16"/>
  <c r="A2110" i="16"/>
  <c r="B2110" i="16"/>
  <c r="C2110" i="16"/>
  <c r="D2110" i="16"/>
  <c r="A2111" i="16"/>
  <c r="B2111" i="16"/>
  <c r="C2111" i="16"/>
  <c r="D2111" i="16"/>
  <c r="A2112" i="16"/>
  <c r="B2112" i="16"/>
  <c r="C2112" i="16"/>
  <c r="D2112" i="16"/>
  <c r="A2113" i="16"/>
  <c r="B2113" i="16"/>
  <c r="C2113" i="16"/>
  <c r="D2113" i="16"/>
  <c r="A2114" i="16"/>
  <c r="B2114" i="16"/>
  <c r="C2114" i="16"/>
  <c r="D2114" i="16"/>
  <c r="A2115" i="16"/>
  <c r="B2115" i="16"/>
  <c r="C2115" i="16"/>
  <c r="D2115" i="16"/>
  <c r="A2116" i="16"/>
  <c r="B2116" i="16"/>
  <c r="C2116" i="16"/>
  <c r="D2116" i="16"/>
  <c r="A2117" i="16"/>
  <c r="B2117" i="16"/>
  <c r="C2117" i="16"/>
  <c r="D2117" i="16"/>
  <c r="A2118" i="16"/>
  <c r="B2118" i="16"/>
  <c r="C2118" i="16"/>
  <c r="D2118" i="16"/>
  <c r="A2119" i="16"/>
  <c r="B2119" i="16"/>
  <c r="C2119" i="16"/>
  <c r="D2119" i="16"/>
  <c r="A2120" i="16"/>
  <c r="B2120" i="16"/>
  <c r="C2120" i="16"/>
  <c r="D2120" i="16"/>
  <c r="A2121" i="16"/>
  <c r="B2121" i="16"/>
  <c r="C2121" i="16"/>
  <c r="D2121" i="16"/>
  <c r="A2122" i="16"/>
  <c r="B2122" i="16"/>
  <c r="C2122" i="16"/>
  <c r="D2122" i="16"/>
  <c r="A2123" i="16"/>
  <c r="B2123" i="16"/>
  <c r="C2123" i="16"/>
  <c r="D2123" i="16"/>
  <c r="A2124" i="16"/>
  <c r="B2124" i="16"/>
  <c r="C2124" i="16"/>
  <c r="D2124" i="16"/>
  <c r="A2125" i="16"/>
  <c r="B2125" i="16"/>
  <c r="C2125" i="16"/>
  <c r="D2125" i="16"/>
  <c r="A2126" i="16"/>
  <c r="B2126" i="16"/>
  <c r="C2126" i="16"/>
  <c r="D2126" i="16"/>
  <c r="A2127" i="16"/>
  <c r="B2127" i="16"/>
  <c r="C2127" i="16"/>
  <c r="D2127" i="16"/>
  <c r="A2128" i="16"/>
  <c r="B2128" i="16"/>
  <c r="C2128" i="16"/>
  <c r="D2128" i="16"/>
  <c r="A2129" i="16"/>
  <c r="B2129" i="16"/>
  <c r="C2129" i="16"/>
  <c r="D2129" i="16"/>
  <c r="A2130" i="16"/>
  <c r="B2130" i="16"/>
  <c r="C2130" i="16"/>
  <c r="D2130" i="16"/>
  <c r="A2131" i="16"/>
  <c r="B2131" i="16"/>
  <c r="C2131" i="16"/>
  <c r="D2131" i="16"/>
  <c r="A2132" i="16"/>
  <c r="B2132" i="16"/>
  <c r="C2132" i="16"/>
  <c r="D2132" i="16"/>
  <c r="A2133" i="16"/>
  <c r="B2133" i="16"/>
  <c r="C2133" i="16"/>
  <c r="D2133" i="16"/>
  <c r="A2134" i="16"/>
  <c r="B2134" i="16"/>
  <c r="C2134" i="16"/>
  <c r="D2134" i="16"/>
  <c r="A2135" i="16"/>
  <c r="B2135" i="16"/>
  <c r="C2135" i="16"/>
  <c r="D2135" i="16"/>
  <c r="A2136" i="16"/>
  <c r="B2136" i="16"/>
  <c r="C2136" i="16"/>
  <c r="D2136" i="16"/>
  <c r="A2137" i="16"/>
  <c r="B2137" i="16"/>
  <c r="C2137" i="16"/>
  <c r="D2137" i="16"/>
  <c r="A2138" i="16"/>
  <c r="B2138" i="16"/>
  <c r="C2138" i="16"/>
  <c r="D2138" i="16"/>
  <c r="A2139" i="16"/>
  <c r="B2139" i="16"/>
  <c r="C2139" i="16"/>
  <c r="D2139" i="16"/>
  <c r="A2140" i="16"/>
  <c r="B2140" i="16"/>
  <c r="C2140" i="16"/>
  <c r="D2140" i="16"/>
  <c r="A2141" i="16"/>
  <c r="B2141" i="16"/>
  <c r="C2141" i="16"/>
  <c r="D2141" i="16"/>
  <c r="A2142" i="16"/>
  <c r="B2142" i="16"/>
  <c r="C2142" i="16"/>
  <c r="D2142" i="16"/>
  <c r="A2143" i="16"/>
  <c r="B2143" i="16"/>
  <c r="C2143" i="16"/>
  <c r="D2143" i="16"/>
  <c r="A2144" i="16"/>
  <c r="B2144" i="16"/>
  <c r="C2144" i="16"/>
  <c r="D2144" i="16"/>
  <c r="A2145" i="16"/>
  <c r="B2145" i="16"/>
  <c r="C2145" i="16"/>
  <c r="D2145" i="16"/>
  <c r="A2146" i="16"/>
  <c r="B2146" i="16"/>
  <c r="C2146" i="16"/>
  <c r="D2146" i="16"/>
  <c r="A2147" i="16"/>
  <c r="B2147" i="16"/>
  <c r="C2147" i="16"/>
  <c r="D2147" i="16"/>
  <c r="A2148" i="16"/>
  <c r="B2148" i="16"/>
  <c r="C2148" i="16"/>
  <c r="D2148" i="16"/>
  <c r="A2149" i="16"/>
  <c r="B2149" i="16"/>
  <c r="C2149" i="16"/>
  <c r="D2149" i="16"/>
  <c r="A2150" i="16"/>
  <c r="B2150" i="16"/>
  <c r="C2150" i="16"/>
  <c r="D2150" i="16"/>
  <c r="A2151" i="16"/>
  <c r="B2151" i="16"/>
  <c r="C2151" i="16"/>
  <c r="D2151" i="16"/>
  <c r="A2152" i="16"/>
  <c r="B2152" i="16"/>
  <c r="C2152" i="16"/>
  <c r="D2152" i="16"/>
  <c r="A2153" i="16"/>
  <c r="B2153" i="16"/>
  <c r="C2153" i="16"/>
  <c r="D2153" i="16"/>
  <c r="A2154" i="16"/>
  <c r="B2154" i="16"/>
  <c r="C2154" i="16"/>
  <c r="D2154" i="16"/>
  <c r="A2155" i="16"/>
  <c r="B2155" i="16"/>
  <c r="C2155" i="16"/>
  <c r="D2155" i="16"/>
  <c r="A2156" i="16"/>
  <c r="B2156" i="16"/>
  <c r="C2156" i="16"/>
  <c r="D2156" i="16"/>
  <c r="A2157" i="16"/>
  <c r="B2157" i="16"/>
  <c r="C2157" i="16"/>
  <c r="D2157" i="16"/>
  <c r="A2158" i="16"/>
  <c r="B2158" i="16"/>
  <c r="C2158" i="16"/>
  <c r="D2158" i="16"/>
  <c r="A2159" i="16"/>
  <c r="B2159" i="16"/>
  <c r="C2159" i="16"/>
  <c r="D2159" i="16"/>
  <c r="A2160" i="16"/>
  <c r="B2160" i="16"/>
  <c r="C2160" i="16"/>
  <c r="D2160" i="16"/>
  <c r="A2161" i="16"/>
  <c r="B2161" i="16"/>
  <c r="C2161" i="16"/>
  <c r="D2161" i="16"/>
  <c r="A2162" i="16"/>
  <c r="B2162" i="16"/>
  <c r="C2162" i="16"/>
  <c r="D2162" i="16"/>
  <c r="A2163" i="16"/>
  <c r="B2163" i="16"/>
  <c r="C2163" i="16"/>
  <c r="D2163" i="16"/>
  <c r="A2164" i="16"/>
  <c r="B2164" i="16"/>
  <c r="C2164" i="16"/>
  <c r="D2164" i="16"/>
  <c r="A2165" i="16"/>
  <c r="B2165" i="16"/>
  <c r="C2165" i="16"/>
  <c r="D2165" i="16"/>
  <c r="A2166" i="16"/>
  <c r="B2166" i="16"/>
  <c r="C2166" i="16"/>
  <c r="D2166" i="16"/>
  <c r="A2167" i="16"/>
  <c r="B2167" i="16"/>
  <c r="C2167" i="16"/>
  <c r="D2167" i="16"/>
  <c r="A2168" i="16"/>
  <c r="B2168" i="16"/>
  <c r="C2168" i="16"/>
  <c r="D2168" i="16"/>
  <c r="A2169" i="16"/>
  <c r="B2169" i="16"/>
  <c r="C2169" i="16"/>
  <c r="D2169" i="16"/>
  <c r="A2170" i="16"/>
  <c r="B2170" i="16"/>
  <c r="C2170" i="16"/>
  <c r="D2170" i="16"/>
  <c r="A2171" i="16"/>
  <c r="B2171" i="16"/>
  <c r="C2171" i="16"/>
  <c r="D2171" i="16"/>
  <c r="A2172" i="16"/>
  <c r="B2172" i="16"/>
  <c r="C2172" i="16"/>
  <c r="D2172" i="16"/>
  <c r="A2173" i="16"/>
  <c r="B2173" i="16"/>
  <c r="C2173" i="16"/>
  <c r="D2173" i="16"/>
  <c r="A2174" i="16"/>
  <c r="B2174" i="16"/>
  <c r="C2174" i="16"/>
  <c r="D2174" i="16"/>
  <c r="A2175" i="16"/>
  <c r="B2175" i="16"/>
  <c r="C2175" i="16"/>
  <c r="D2175" i="16"/>
  <c r="A2176" i="16"/>
  <c r="B2176" i="16"/>
  <c r="C2176" i="16"/>
  <c r="D2176" i="16"/>
  <c r="A2177" i="16"/>
  <c r="B2177" i="16"/>
  <c r="C2177" i="16"/>
  <c r="D2177" i="16"/>
  <c r="A2178" i="16"/>
  <c r="B2178" i="16"/>
  <c r="C2178" i="16"/>
  <c r="D2178" i="16"/>
  <c r="A2179" i="16"/>
  <c r="B2179" i="16"/>
  <c r="C2179" i="16"/>
  <c r="D2179" i="16"/>
  <c r="A2180" i="16"/>
  <c r="B2180" i="16"/>
  <c r="C2180" i="16"/>
  <c r="D2180" i="16"/>
  <c r="A2181" i="16"/>
  <c r="B2181" i="16"/>
  <c r="C2181" i="16"/>
  <c r="D2181" i="16"/>
  <c r="A2182" i="16"/>
  <c r="B2182" i="16"/>
  <c r="C2182" i="16"/>
  <c r="D2182" i="16"/>
  <c r="A2183" i="16"/>
  <c r="B2183" i="16"/>
  <c r="C2183" i="16"/>
  <c r="D2183" i="16"/>
  <c r="A2184" i="16"/>
  <c r="B2184" i="16"/>
  <c r="C2184" i="16"/>
  <c r="D2184" i="16"/>
  <c r="A2185" i="16"/>
  <c r="B2185" i="16"/>
  <c r="C2185" i="16"/>
  <c r="D2185" i="16"/>
  <c r="A2186" i="16"/>
  <c r="B2186" i="16"/>
  <c r="C2186" i="16"/>
  <c r="D2186" i="16"/>
  <c r="A2187" i="16"/>
  <c r="B2187" i="16"/>
  <c r="C2187" i="16"/>
  <c r="D2187" i="16"/>
  <c r="A2188" i="16"/>
  <c r="B2188" i="16"/>
  <c r="C2188" i="16"/>
  <c r="D2188" i="16"/>
  <c r="A2189" i="16"/>
  <c r="B2189" i="16"/>
  <c r="C2189" i="16"/>
  <c r="D2189" i="16"/>
  <c r="A2190" i="16"/>
  <c r="B2190" i="16"/>
  <c r="C2190" i="16"/>
  <c r="D2190" i="16"/>
  <c r="A2191" i="16"/>
  <c r="B2191" i="16"/>
  <c r="C2191" i="16"/>
  <c r="D2191" i="16"/>
  <c r="A2192" i="16"/>
  <c r="B2192" i="16"/>
  <c r="C2192" i="16"/>
  <c r="D2192" i="16"/>
  <c r="A2193" i="16"/>
  <c r="B2193" i="16"/>
  <c r="C2193" i="16"/>
  <c r="D2193" i="16"/>
  <c r="A2194" i="16"/>
  <c r="B2194" i="16"/>
  <c r="C2194" i="16"/>
  <c r="D2194" i="16"/>
  <c r="A2195" i="16"/>
  <c r="B2195" i="16"/>
  <c r="C2195" i="16"/>
  <c r="D2195" i="16"/>
  <c r="A2196" i="16"/>
  <c r="B2196" i="16"/>
  <c r="C2196" i="16"/>
  <c r="D2196" i="16"/>
  <c r="A2197" i="16"/>
  <c r="B2197" i="16"/>
  <c r="C2197" i="16"/>
  <c r="D2197" i="16"/>
  <c r="A2198" i="16"/>
  <c r="B2198" i="16"/>
  <c r="C2198" i="16"/>
  <c r="D2198" i="16"/>
  <c r="A2199" i="16"/>
  <c r="B2199" i="16"/>
  <c r="C2199" i="16"/>
  <c r="D2199" i="16"/>
  <c r="A2200" i="16"/>
  <c r="B2200" i="16"/>
  <c r="C2200" i="16"/>
  <c r="D2200" i="16"/>
  <c r="A2201" i="16"/>
  <c r="B2201" i="16"/>
  <c r="C2201" i="16"/>
  <c r="D2201" i="16"/>
  <c r="A2202" i="16"/>
  <c r="B2202" i="16"/>
  <c r="C2202" i="16"/>
  <c r="D2202" i="16"/>
  <c r="A2203" i="16"/>
  <c r="B2203" i="16"/>
  <c r="C2203" i="16"/>
  <c r="D2203" i="16"/>
  <c r="A2204" i="16"/>
  <c r="B2204" i="16"/>
  <c r="C2204" i="16"/>
  <c r="D2204" i="16"/>
  <c r="A2205" i="16"/>
  <c r="B2205" i="16"/>
  <c r="C2205" i="16"/>
  <c r="D2205" i="16"/>
  <c r="A2206" i="16"/>
  <c r="B2206" i="16"/>
  <c r="C2206" i="16"/>
  <c r="D2206" i="16"/>
  <c r="A2207" i="16"/>
  <c r="B2207" i="16"/>
  <c r="C2207" i="16"/>
  <c r="D2207" i="16"/>
  <c r="A2208" i="16"/>
  <c r="B2208" i="16"/>
  <c r="C2208" i="16"/>
  <c r="D2208" i="16"/>
  <c r="A2209" i="16"/>
  <c r="B2209" i="16"/>
  <c r="C2209" i="16"/>
  <c r="D2209" i="16"/>
  <c r="A2210" i="16"/>
  <c r="B2210" i="16"/>
  <c r="C2210" i="16"/>
  <c r="D2210" i="16"/>
  <c r="A2211" i="16"/>
  <c r="B2211" i="16"/>
  <c r="C2211" i="16"/>
  <c r="D2211" i="16"/>
  <c r="A2212" i="16"/>
  <c r="B2212" i="16"/>
  <c r="C2212" i="16"/>
  <c r="D2212" i="16"/>
  <c r="A2213" i="16"/>
  <c r="B2213" i="16"/>
  <c r="C2213" i="16"/>
  <c r="D2213" i="16"/>
  <c r="A2214" i="16"/>
  <c r="B2214" i="16"/>
  <c r="C2214" i="16"/>
  <c r="D2214" i="16"/>
  <c r="A2215" i="16"/>
  <c r="B2215" i="16"/>
  <c r="C2215" i="16"/>
  <c r="D2215" i="16"/>
  <c r="A2216" i="16"/>
  <c r="B2216" i="16"/>
  <c r="C2216" i="16"/>
  <c r="D2216" i="16"/>
  <c r="A2217" i="16"/>
  <c r="B2217" i="16"/>
  <c r="C2217" i="16"/>
  <c r="D2217" i="16"/>
  <c r="A2218" i="16"/>
  <c r="B2218" i="16"/>
  <c r="C2218" i="16"/>
  <c r="D2218" i="16"/>
  <c r="A2219" i="16"/>
  <c r="B2219" i="16"/>
  <c r="C2219" i="16"/>
  <c r="D2219" i="16"/>
  <c r="A2220" i="16"/>
  <c r="B2220" i="16"/>
  <c r="C2220" i="16"/>
  <c r="D2220" i="16"/>
  <c r="A2221" i="16"/>
  <c r="B2221" i="16"/>
  <c r="C2221" i="16"/>
  <c r="D2221" i="16"/>
  <c r="A2222" i="16"/>
  <c r="B2222" i="16"/>
  <c r="C2222" i="16"/>
  <c r="D2222" i="16"/>
  <c r="A2223" i="16"/>
  <c r="B2223" i="16"/>
  <c r="C2223" i="16"/>
  <c r="D2223" i="16"/>
  <c r="A2224" i="16"/>
  <c r="B2224" i="16"/>
  <c r="C2224" i="16"/>
  <c r="D2224" i="16"/>
  <c r="A2225" i="16"/>
  <c r="B2225" i="16"/>
  <c r="C2225" i="16"/>
  <c r="D2225" i="16"/>
  <c r="A2226" i="16"/>
  <c r="B2226" i="16"/>
  <c r="C2226" i="16"/>
  <c r="D2226" i="16"/>
  <c r="A2227" i="16"/>
  <c r="B2227" i="16"/>
  <c r="C2227" i="16"/>
  <c r="D2227" i="16"/>
  <c r="A2228" i="16"/>
  <c r="B2228" i="16"/>
  <c r="C2228" i="16"/>
  <c r="D2228" i="16"/>
  <c r="A2229" i="16"/>
  <c r="B2229" i="16"/>
  <c r="C2229" i="16"/>
  <c r="D2229" i="16"/>
  <c r="A2230" i="16"/>
  <c r="B2230" i="16"/>
  <c r="C2230" i="16"/>
  <c r="D2230" i="16"/>
  <c r="A2231" i="16"/>
  <c r="B2231" i="16"/>
  <c r="C2231" i="16"/>
  <c r="D2231" i="16"/>
  <c r="A2232" i="16"/>
  <c r="B2232" i="16"/>
  <c r="C2232" i="16"/>
  <c r="D2232" i="16"/>
  <c r="A2233" i="16"/>
  <c r="B2233" i="16"/>
  <c r="C2233" i="16"/>
  <c r="D2233" i="16"/>
  <c r="A2234" i="16"/>
  <c r="B2234" i="16"/>
  <c r="C2234" i="16"/>
  <c r="D2234" i="16"/>
  <c r="A2235" i="16"/>
  <c r="B2235" i="16"/>
  <c r="C2235" i="16"/>
  <c r="D2235" i="16"/>
  <c r="A2236" i="16"/>
  <c r="B2236" i="16"/>
  <c r="C2236" i="16"/>
  <c r="D2236" i="16"/>
  <c r="A2237" i="16"/>
  <c r="B2237" i="16"/>
  <c r="C2237" i="16"/>
  <c r="D2237" i="16"/>
  <c r="A2238" i="16"/>
  <c r="B2238" i="16"/>
  <c r="C2238" i="16"/>
  <c r="D2238" i="16"/>
  <c r="A2239" i="16"/>
  <c r="B2239" i="16"/>
  <c r="C2239" i="16"/>
  <c r="D2239" i="16"/>
  <c r="A2240" i="16"/>
  <c r="B2240" i="16"/>
  <c r="C2240" i="16"/>
  <c r="D2240" i="16"/>
  <c r="A2241" i="16"/>
  <c r="B2241" i="16"/>
  <c r="C2241" i="16"/>
  <c r="D2241" i="16"/>
  <c r="A2242" i="16"/>
  <c r="B2242" i="16"/>
  <c r="C2242" i="16"/>
  <c r="D2242" i="16"/>
  <c r="A2243" i="16"/>
  <c r="B2243" i="16"/>
  <c r="C2243" i="16"/>
  <c r="D2243" i="16"/>
  <c r="A2244" i="16"/>
  <c r="B2244" i="16"/>
  <c r="C2244" i="16"/>
  <c r="D2244" i="16"/>
  <c r="A2245" i="16"/>
  <c r="B2245" i="16"/>
  <c r="C2245" i="16"/>
  <c r="D2245" i="16"/>
  <c r="A2246" i="16"/>
  <c r="B2246" i="16"/>
  <c r="C2246" i="16"/>
  <c r="D2246" i="16"/>
  <c r="A2247" i="16"/>
  <c r="B2247" i="16"/>
  <c r="C2247" i="16"/>
  <c r="D2247" i="16"/>
  <c r="A2248" i="16"/>
  <c r="B2248" i="16"/>
  <c r="C2248" i="16"/>
  <c r="D2248" i="16"/>
  <c r="A2249" i="16"/>
  <c r="B2249" i="16"/>
  <c r="C2249" i="16"/>
  <c r="D2249" i="16"/>
  <c r="A2250" i="16"/>
  <c r="B2250" i="16"/>
  <c r="C2250" i="16"/>
  <c r="D2250" i="16"/>
  <c r="A2251" i="16"/>
  <c r="B2251" i="16"/>
  <c r="C2251" i="16"/>
  <c r="D2251" i="16"/>
  <c r="A2252" i="16"/>
  <c r="B2252" i="16"/>
  <c r="C2252" i="16"/>
  <c r="D2252" i="16"/>
  <c r="A2253" i="16"/>
  <c r="B2253" i="16"/>
  <c r="C2253" i="16"/>
  <c r="D2253" i="16"/>
  <c r="A2254" i="16"/>
  <c r="B2254" i="16"/>
  <c r="C2254" i="16"/>
  <c r="D2254" i="16"/>
  <c r="A2255" i="16"/>
  <c r="B2255" i="16"/>
  <c r="C2255" i="16"/>
  <c r="D2255" i="16"/>
  <c r="A2256" i="16"/>
  <c r="B2256" i="16"/>
  <c r="C2256" i="16"/>
  <c r="D2256" i="16"/>
  <c r="A2257" i="16"/>
  <c r="B2257" i="16"/>
  <c r="C2257" i="16"/>
  <c r="D2257" i="16"/>
  <c r="A2258" i="16"/>
  <c r="B2258" i="16"/>
  <c r="C2258" i="16"/>
  <c r="D2258" i="16"/>
  <c r="A2259" i="16"/>
  <c r="B2259" i="16"/>
  <c r="C2259" i="16"/>
  <c r="D2259" i="16"/>
  <c r="A2260" i="16"/>
  <c r="B2260" i="16"/>
  <c r="C2260" i="16"/>
  <c r="D2260" i="16"/>
  <c r="A2261" i="16"/>
  <c r="B2261" i="16"/>
  <c r="C2261" i="16"/>
  <c r="D2261" i="16"/>
  <c r="A2262" i="16"/>
  <c r="B2262" i="16"/>
  <c r="C2262" i="16"/>
  <c r="D2262" i="16"/>
  <c r="A2263" i="16"/>
  <c r="B2263" i="16"/>
  <c r="C2263" i="16"/>
  <c r="D2263" i="16"/>
  <c r="A2264" i="16"/>
  <c r="B2264" i="16"/>
  <c r="C2264" i="16"/>
  <c r="D2264" i="16"/>
  <c r="A2265" i="16"/>
  <c r="B2265" i="16"/>
  <c r="C2265" i="16"/>
  <c r="D2265" i="16"/>
  <c r="A2266" i="16"/>
  <c r="B2266" i="16"/>
  <c r="C2266" i="16"/>
  <c r="D2266" i="16"/>
  <c r="A2267" i="16"/>
  <c r="B2267" i="16"/>
  <c r="C2267" i="16"/>
  <c r="D2267" i="16"/>
  <c r="A2268" i="16"/>
  <c r="B2268" i="16"/>
  <c r="C2268" i="16"/>
  <c r="D2268" i="16"/>
  <c r="A2269" i="16"/>
  <c r="B2269" i="16"/>
  <c r="C2269" i="16"/>
  <c r="D2269" i="16"/>
  <c r="A2270" i="16"/>
  <c r="B2270" i="16"/>
  <c r="C2270" i="16"/>
  <c r="D2270" i="16"/>
  <c r="A2271" i="16"/>
  <c r="B2271" i="16"/>
  <c r="C2271" i="16"/>
  <c r="D2271" i="16"/>
  <c r="A2272" i="16"/>
  <c r="B2272" i="16"/>
  <c r="C2272" i="16"/>
  <c r="D2272" i="16"/>
  <c r="A2273" i="16"/>
  <c r="B2273" i="16"/>
  <c r="C2273" i="16"/>
  <c r="D2273" i="16"/>
  <c r="A2274" i="16"/>
  <c r="B2274" i="16"/>
  <c r="C2274" i="16"/>
  <c r="D2274" i="16"/>
  <c r="A2275" i="16"/>
  <c r="B2275" i="16"/>
  <c r="C2275" i="16"/>
  <c r="D2275" i="16"/>
  <c r="A2276" i="16"/>
  <c r="B2276" i="16"/>
  <c r="C2276" i="16"/>
  <c r="D2276" i="16"/>
  <c r="A2277" i="16"/>
  <c r="B2277" i="16"/>
  <c r="C2277" i="16"/>
  <c r="D2277" i="16"/>
  <c r="A2278" i="16"/>
  <c r="B2278" i="16"/>
  <c r="C2278" i="16"/>
  <c r="D2278" i="16"/>
  <c r="A2279" i="16"/>
  <c r="B2279" i="16"/>
  <c r="C2279" i="16"/>
  <c r="D2279" i="16"/>
  <c r="A2280" i="16"/>
  <c r="B2280" i="16"/>
  <c r="C2280" i="16"/>
  <c r="D2280" i="16"/>
  <c r="A2281" i="16"/>
  <c r="B2281" i="16"/>
  <c r="C2281" i="16"/>
  <c r="D2281" i="16"/>
  <c r="A2282" i="16"/>
  <c r="B2282" i="16"/>
  <c r="C2282" i="16"/>
  <c r="D2282" i="16"/>
  <c r="A2283" i="16"/>
  <c r="B2283" i="16"/>
  <c r="C2283" i="16"/>
  <c r="D2283" i="16"/>
  <c r="A2284" i="16"/>
  <c r="B2284" i="16"/>
  <c r="C2284" i="16"/>
  <c r="D2284" i="16"/>
  <c r="A2285" i="16"/>
  <c r="B2285" i="16"/>
  <c r="C2285" i="16"/>
  <c r="D2285" i="16"/>
  <c r="A2286" i="16"/>
  <c r="B2286" i="16"/>
  <c r="C2286" i="16"/>
  <c r="D2286" i="16"/>
  <c r="A2287" i="16"/>
  <c r="B2287" i="16"/>
  <c r="C2287" i="16"/>
  <c r="D2287" i="16"/>
  <c r="A2288" i="16"/>
  <c r="B2288" i="16"/>
  <c r="C2288" i="16"/>
  <c r="D2288" i="16"/>
  <c r="A2289" i="16"/>
  <c r="B2289" i="16"/>
  <c r="C2289" i="16"/>
  <c r="D2289" i="16"/>
  <c r="A2290" i="16"/>
  <c r="B2290" i="16"/>
  <c r="C2290" i="16"/>
  <c r="D2290" i="16"/>
  <c r="A2291" i="16"/>
  <c r="B2291" i="16"/>
  <c r="C2291" i="16"/>
  <c r="D2291" i="16"/>
  <c r="A2292" i="16"/>
  <c r="B2292" i="16"/>
  <c r="C2292" i="16"/>
  <c r="D2292" i="16"/>
  <c r="A2293" i="16"/>
  <c r="B2293" i="16"/>
  <c r="C2293" i="16"/>
  <c r="D2293" i="16"/>
  <c r="A2294" i="16"/>
  <c r="B2294" i="16"/>
  <c r="C2294" i="16"/>
  <c r="D2294" i="16"/>
  <c r="A2295" i="16"/>
  <c r="B2295" i="16"/>
  <c r="C2295" i="16"/>
  <c r="D2295" i="16"/>
  <c r="A2296" i="16"/>
  <c r="B2296" i="16"/>
  <c r="C2296" i="16"/>
  <c r="D2296" i="16"/>
  <c r="A2297" i="16"/>
  <c r="B2297" i="16"/>
  <c r="C2297" i="16"/>
  <c r="D2297" i="16"/>
  <c r="A2298" i="16"/>
  <c r="B2298" i="16"/>
  <c r="C2298" i="16"/>
  <c r="D2298" i="16"/>
  <c r="A2299" i="16"/>
  <c r="B2299" i="16"/>
  <c r="C2299" i="16"/>
  <c r="D2299" i="16"/>
  <c r="A2300" i="16"/>
  <c r="B2300" i="16"/>
  <c r="C2300" i="16"/>
  <c r="D2300" i="16"/>
  <c r="A2301" i="16"/>
  <c r="B2301" i="16"/>
  <c r="C2301" i="16"/>
  <c r="D2301" i="16"/>
  <c r="A2302" i="16"/>
  <c r="B2302" i="16"/>
  <c r="C2302" i="16"/>
  <c r="D2302" i="16"/>
  <c r="A2303" i="16"/>
  <c r="B2303" i="16"/>
  <c r="C2303" i="16"/>
  <c r="D2303" i="16"/>
  <c r="A2304" i="16"/>
  <c r="B2304" i="16"/>
  <c r="C2304" i="16"/>
  <c r="D2304" i="16"/>
  <c r="A2305" i="16"/>
  <c r="B2305" i="16"/>
  <c r="C2305" i="16"/>
  <c r="D2305" i="16"/>
  <c r="A2306" i="16"/>
  <c r="B2306" i="16"/>
  <c r="C2306" i="16"/>
  <c r="D2306" i="16"/>
  <c r="A2307" i="16"/>
  <c r="B2307" i="16"/>
  <c r="C2307" i="16"/>
  <c r="D2307" i="16"/>
  <c r="A2308" i="16"/>
  <c r="B2308" i="16"/>
  <c r="C2308" i="16"/>
  <c r="D2308" i="16"/>
  <c r="A2309" i="16"/>
  <c r="B2309" i="16"/>
  <c r="C2309" i="16"/>
  <c r="D2309" i="16"/>
  <c r="A2310" i="16"/>
  <c r="B2310" i="16"/>
  <c r="C2310" i="16"/>
  <c r="D2310" i="16"/>
  <c r="A2311" i="16"/>
  <c r="B2311" i="16"/>
  <c r="C2311" i="16"/>
  <c r="D2311" i="16"/>
  <c r="A2312" i="16"/>
  <c r="B2312" i="16"/>
  <c r="C2312" i="16"/>
  <c r="D2312" i="16"/>
  <c r="A2313" i="16"/>
  <c r="B2313" i="16"/>
  <c r="C2313" i="16"/>
  <c r="D2313" i="16"/>
  <c r="A2314" i="16"/>
  <c r="B2314" i="16"/>
  <c r="C2314" i="16"/>
  <c r="D2314" i="16"/>
  <c r="A2315" i="16"/>
  <c r="B2315" i="16"/>
  <c r="C2315" i="16"/>
  <c r="D2315" i="16"/>
  <c r="A2316" i="16"/>
  <c r="B2316" i="16"/>
  <c r="C2316" i="16"/>
  <c r="D2316" i="16"/>
  <c r="A2317" i="16"/>
  <c r="B2317" i="16"/>
  <c r="C2317" i="16"/>
  <c r="D2317" i="16"/>
  <c r="A2318" i="16"/>
  <c r="B2318" i="16"/>
  <c r="C2318" i="16"/>
  <c r="D2318" i="16"/>
  <c r="A2319" i="16"/>
  <c r="B2319" i="16"/>
  <c r="C2319" i="16"/>
  <c r="D2319" i="16"/>
  <c r="A2320" i="16"/>
  <c r="B2320" i="16"/>
  <c r="C2320" i="16"/>
  <c r="D2320" i="16"/>
  <c r="A2321" i="16"/>
  <c r="B2321" i="16"/>
  <c r="C2321" i="16"/>
  <c r="D2321" i="16"/>
  <c r="A2322" i="16"/>
  <c r="B2322" i="16"/>
  <c r="C2322" i="16"/>
  <c r="D2322" i="16"/>
  <c r="A2323" i="16"/>
  <c r="B2323" i="16"/>
  <c r="C2323" i="16"/>
  <c r="D2323" i="16"/>
  <c r="A2324" i="16"/>
  <c r="B2324" i="16"/>
  <c r="C2324" i="16"/>
  <c r="D2324" i="16"/>
  <c r="A2325" i="16"/>
  <c r="B2325" i="16"/>
  <c r="C2325" i="16"/>
  <c r="D2325" i="16"/>
  <c r="A2326" i="16"/>
  <c r="B2326" i="16"/>
  <c r="C2326" i="16"/>
  <c r="D2326" i="16"/>
  <c r="A2327" i="16"/>
  <c r="B2327" i="16"/>
  <c r="C2327" i="16"/>
  <c r="D2327" i="16"/>
  <c r="A2328" i="16"/>
  <c r="B2328" i="16"/>
  <c r="C2328" i="16"/>
  <c r="D2328" i="16"/>
  <c r="A2329" i="16"/>
  <c r="B2329" i="16"/>
  <c r="C2329" i="16"/>
  <c r="D2329" i="16"/>
  <c r="A2330" i="16"/>
  <c r="B2330" i="16"/>
  <c r="C2330" i="16"/>
  <c r="D2330" i="16"/>
  <c r="A2331" i="16"/>
  <c r="B2331" i="16"/>
  <c r="C2331" i="16"/>
  <c r="D2331" i="16"/>
  <c r="A2332" i="16"/>
  <c r="B2332" i="16"/>
  <c r="C2332" i="16"/>
  <c r="D2332" i="16"/>
  <c r="A2333" i="16"/>
  <c r="B2333" i="16"/>
  <c r="C2333" i="16"/>
  <c r="D2333" i="16"/>
  <c r="A2334" i="16"/>
  <c r="B2334" i="16"/>
  <c r="C2334" i="16"/>
  <c r="D2334" i="16"/>
  <c r="A2335" i="16"/>
  <c r="B2335" i="16"/>
  <c r="C2335" i="16"/>
  <c r="D2335" i="16"/>
  <c r="A2336" i="16"/>
  <c r="B2336" i="16"/>
  <c r="C2336" i="16"/>
  <c r="D2336" i="16"/>
  <c r="A2337" i="16"/>
  <c r="B2337" i="16"/>
  <c r="C2337" i="16"/>
  <c r="D2337" i="16"/>
  <c r="A2338" i="16"/>
  <c r="B2338" i="16"/>
  <c r="C2338" i="16"/>
  <c r="D2338" i="16"/>
  <c r="A2339" i="16"/>
  <c r="B2339" i="16"/>
  <c r="C2339" i="16"/>
  <c r="D2339" i="16"/>
  <c r="A2340" i="16"/>
  <c r="B2340" i="16"/>
  <c r="C2340" i="16"/>
  <c r="D2340" i="16"/>
  <c r="A2341" i="16"/>
  <c r="B2341" i="16"/>
  <c r="C2341" i="16"/>
  <c r="D2341" i="16"/>
  <c r="A2342" i="16"/>
  <c r="B2342" i="16"/>
  <c r="C2342" i="16"/>
  <c r="D2342" i="16"/>
  <c r="A2343" i="16"/>
  <c r="B2343" i="16"/>
  <c r="C2343" i="16"/>
  <c r="D2343" i="16"/>
  <c r="A2344" i="16"/>
  <c r="B2344" i="16"/>
  <c r="C2344" i="16"/>
  <c r="D2344" i="16"/>
  <c r="A2345" i="16"/>
  <c r="B2345" i="16"/>
  <c r="C2345" i="16"/>
  <c r="D2345" i="16"/>
  <c r="A2346" i="16"/>
  <c r="B2346" i="16"/>
  <c r="C2346" i="16"/>
  <c r="D2346" i="16"/>
  <c r="A2347" i="16"/>
  <c r="B2347" i="16"/>
  <c r="C2347" i="16"/>
  <c r="D2347" i="16"/>
  <c r="A2348" i="16"/>
  <c r="B2348" i="16"/>
  <c r="C2348" i="16"/>
  <c r="D2348" i="16"/>
  <c r="A2349" i="16"/>
  <c r="B2349" i="16"/>
  <c r="C2349" i="16"/>
  <c r="D2349" i="16"/>
  <c r="A2350" i="16"/>
  <c r="B2350" i="16"/>
  <c r="C2350" i="16"/>
  <c r="D2350" i="16"/>
  <c r="A2351" i="16"/>
  <c r="B2351" i="16"/>
  <c r="C2351" i="16"/>
  <c r="D2351" i="16"/>
  <c r="A2352" i="16"/>
  <c r="B2352" i="16"/>
  <c r="C2352" i="16"/>
  <c r="D2352" i="16"/>
  <c r="A2353" i="16"/>
  <c r="B2353" i="16"/>
  <c r="C2353" i="16"/>
  <c r="D2353" i="16"/>
  <c r="A2354" i="16"/>
  <c r="B2354" i="16"/>
  <c r="C2354" i="16"/>
  <c r="D2354" i="16"/>
  <c r="A2355" i="16"/>
  <c r="B2355" i="16"/>
  <c r="C2355" i="16"/>
  <c r="D2355" i="16"/>
  <c r="A2356" i="16"/>
  <c r="B2356" i="16"/>
  <c r="C2356" i="16"/>
  <c r="D2356" i="16"/>
  <c r="A2357" i="16"/>
  <c r="B2357" i="16"/>
  <c r="C2357" i="16"/>
  <c r="D2357" i="16"/>
  <c r="A2358" i="16"/>
  <c r="B2358" i="16"/>
  <c r="C2358" i="16"/>
  <c r="D2358" i="16"/>
  <c r="A2359" i="16"/>
  <c r="B2359" i="16"/>
  <c r="C2359" i="16"/>
  <c r="D2359" i="16"/>
  <c r="A2360" i="16"/>
  <c r="B2360" i="16"/>
  <c r="C2360" i="16"/>
  <c r="D2360" i="16"/>
  <c r="A2361" i="16"/>
  <c r="B2361" i="16"/>
  <c r="C2361" i="16"/>
  <c r="D2361" i="16"/>
  <c r="A2362" i="16"/>
  <c r="B2362" i="16"/>
  <c r="C2362" i="16"/>
  <c r="D2362" i="16"/>
  <c r="A2363" i="16"/>
  <c r="B2363" i="16"/>
  <c r="C2363" i="16"/>
  <c r="D2363" i="16"/>
  <c r="A2364" i="16"/>
  <c r="B2364" i="16"/>
  <c r="C2364" i="16"/>
  <c r="D2364" i="16"/>
  <c r="A2365" i="16"/>
  <c r="B2365" i="16"/>
  <c r="C2365" i="16"/>
  <c r="D2365" i="16"/>
  <c r="A2366" i="16"/>
  <c r="B2366" i="16"/>
  <c r="C2366" i="16"/>
  <c r="D2366" i="16"/>
  <c r="A2367" i="16"/>
  <c r="B2367" i="16"/>
  <c r="C2367" i="16"/>
  <c r="D2367" i="16"/>
  <c r="A2368" i="16"/>
  <c r="B2368" i="16"/>
  <c r="C2368" i="16"/>
  <c r="D2368" i="16"/>
  <c r="A2369" i="16"/>
  <c r="B2369" i="16"/>
  <c r="C2369" i="16"/>
  <c r="D2369" i="16"/>
  <c r="A2370" i="16"/>
  <c r="B2370" i="16"/>
  <c r="C2370" i="16"/>
  <c r="D2370" i="16"/>
  <c r="A2371" i="16"/>
  <c r="B2371" i="16"/>
  <c r="C2371" i="16"/>
  <c r="D2371" i="16"/>
  <c r="A2372" i="16"/>
  <c r="B2372" i="16"/>
  <c r="C2372" i="16"/>
  <c r="D2372" i="16"/>
  <c r="A2373" i="16"/>
  <c r="B2373" i="16"/>
  <c r="C2373" i="16"/>
  <c r="D2373" i="16"/>
  <c r="A2374" i="16"/>
  <c r="B2374" i="16"/>
  <c r="C2374" i="16"/>
  <c r="D2374" i="16"/>
  <c r="A2375" i="16"/>
  <c r="B2375" i="16"/>
  <c r="C2375" i="16"/>
  <c r="D2375" i="16"/>
  <c r="A2376" i="16"/>
  <c r="B2376" i="16"/>
  <c r="C2376" i="16"/>
  <c r="D2376" i="16"/>
  <c r="A2377" i="16"/>
  <c r="B2377" i="16"/>
  <c r="C2377" i="16"/>
  <c r="D2377" i="16"/>
  <c r="A2378" i="16"/>
  <c r="B2378" i="16"/>
  <c r="C2378" i="16"/>
  <c r="D2378" i="16"/>
  <c r="A2379" i="16"/>
  <c r="B2379" i="16"/>
  <c r="C2379" i="16"/>
  <c r="D2379" i="16"/>
  <c r="A2380" i="16"/>
  <c r="B2380" i="16"/>
  <c r="C2380" i="16"/>
  <c r="D2380" i="16"/>
  <c r="A2381" i="16"/>
  <c r="B2381" i="16"/>
  <c r="C2381" i="16"/>
  <c r="D2381" i="16"/>
  <c r="A2382" i="16"/>
  <c r="B2382" i="16"/>
  <c r="C2382" i="16"/>
  <c r="D2382" i="16"/>
  <c r="A2383" i="16"/>
  <c r="B2383" i="16"/>
  <c r="C2383" i="16"/>
  <c r="D2383" i="16"/>
  <c r="A2384" i="16"/>
  <c r="B2384" i="16"/>
  <c r="C2384" i="16"/>
  <c r="D2384" i="16"/>
  <c r="A2385" i="16"/>
  <c r="B2385" i="16"/>
  <c r="C2385" i="16"/>
  <c r="D2385" i="16"/>
  <c r="A2386" i="16"/>
  <c r="B2386" i="16"/>
  <c r="C2386" i="16"/>
  <c r="D2386" i="16"/>
  <c r="A2387" i="16"/>
  <c r="B2387" i="16"/>
  <c r="C2387" i="16"/>
  <c r="D2387" i="16"/>
  <c r="A2388" i="16"/>
  <c r="B2388" i="16"/>
  <c r="C2388" i="16"/>
  <c r="D2388" i="16"/>
  <c r="A2389" i="16"/>
  <c r="B2389" i="16"/>
  <c r="C2389" i="16"/>
  <c r="D2389" i="16"/>
  <c r="A2390" i="16"/>
  <c r="B2390" i="16"/>
  <c r="C2390" i="16"/>
  <c r="D2390" i="16"/>
  <c r="A2391" i="16"/>
  <c r="B2391" i="16"/>
  <c r="C2391" i="16"/>
  <c r="D2391" i="16"/>
  <c r="A2392" i="16"/>
  <c r="B2392" i="16"/>
  <c r="C2392" i="16"/>
  <c r="D2392" i="16"/>
  <c r="A2393" i="16"/>
  <c r="B2393" i="16"/>
  <c r="C2393" i="16"/>
  <c r="D2393" i="16"/>
  <c r="A2394" i="16"/>
  <c r="B2394" i="16"/>
  <c r="C2394" i="16"/>
  <c r="D2394" i="16"/>
  <c r="A2395" i="16"/>
  <c r="B2395" i="16"/>
  <c r="C2395" i="16"/>
  <c r="D2395" i="16"/>
  <c r="A2396" i="16"/>
  <c r="B2396" i="16"/>
  <c r="C2396" i="16"/>
  <c r="D2396" i="16"/>
  <c r="A2397" i="16"/>
  <c r="B2397" i="16"/>
  <c r="C2397" i="16"/>
  <c r="D2397" i="16"/>
  <c r="A2398" i="16"/>
  <c r="B2398" i="16"/>
  <c r="C2398" i="16"/>
  <c r="D2398" i="16"/>
  <c r="A2399" i="16"/>
  <c r="B2399" i="16"/>
  <c r="C2399" i="16"/>
  <c r="D2399" i="16"/>
  <c r="A2400" i="16"/>
  <c r="B2400" i="16"/>
  <c r="C2400" i="16"/>
  <c r="D2400" i="16"/>
  <c r="A2401" i="16"/>
  <c r="B2401" i="16"/>
  <c r="C2401" i="16"/>
  <c r="D2401" i="16"/>
  <c r="A2402" i="16"/>
  <c r="B2402" i="16"/>
  <c r="C2402" i="16"/>
  <c r="D2402" i="16"/>
  <c r="A2403" i="16"/>
  <c r="B2403" i="16"/>
  <c r="C2403" i="16"/>
  <c r="D2403" i="16"/>
  <c r="A2404" i="16"/>
  <c r="B2404" i="16"/>
  <c r="C2404" i="16"/>
  <c r="D2404" i="16"/>
  <c r="A2405" i="16"/>
  <c r="B2405" i="16"/>
  <c r="C2405" i="16"/>
  <c r="D2405" i="16"/>
  <c r="A2406" i="16"/>
  <c r="B2406" i="16"/>
  <c r="C2406" i="16"/>
  <c r="D2406" i="16"/>
  <c r="A2407" i="16"/>
  <c r="B2407" i="16"/>
  <c r="C2407" i="16"/>
  <c r="D2407" i="16"/>
  <c r="A2408" i="16"/>
  <c r="B2408" i="16"/>
  <c r="C2408" i="16"/>
  <c r="D2408" i="16"/>
  <c r="A2409" i="16"/>
  <c r="B2409" i="16"/>
  <c r="C2409" i="16"/>
  <c r="D2409" i="16"/>
  <c r="A2410" i="16"/>
  <c r="B2410" i="16"/>
  <c r="C2410" i="16"/>
  <c r="D2410" i="16"/>
  <c r="A2411" i="16"/>
  <c r="B2411" i="16"/>
  <c r="C2411" i="16"/>
  <c r="D2411" i="16"/>
  <c r="A2412" i="16"/>
  <c r="B2412" i="16"/>
  <c r="C2412" i="16"/>
  <c r="D2412" i="16"/>
  <c r="A2413" i="16"/>
  <c r="B2413" i="16"/>
  <c r="C2413" i="16"/>
  <c r="D2413" i="16"/>
  <c r="A2414" i="16"/>
  <c r="B2414" i="16"/>
  <c r="C2414" i="16"/>
  <c r="D2414" i="16"/>
  <c r="A2415" i="16"/>
  <c r="B2415" i="16"/>
  <c r="C2415" i="16"/>
  <c r="D2415" i="16"/>
  <c r="A2416" i="16"/>
  <c r="B2416" i="16"/>
  <c r="C2416" i="16"/>
  <c r="D2416" i="16"/>
  <c r="A2417" i="16"/>
  <c r="B2417" i="16"/>
  <c r="C2417" i="16"/>
  <c r="D2417" i="16"/>
  <c r="A2418" i="16"/>
  <c r="B2418" i="16"/>
  <c r="C2418" i="16"/>
  <c r="D2418" i="16"/>
  <c r="A2419" i="16"/>
  <c r="B2419" i="16"/>
  <c r="C2419" i="16"/>
  <c r="D2419" i="16"/>
  <c r="A2420" i="16"/>
  <c r="B2420" i="16"/>
  <c r="C2420" i="16"/>
  <c r="D2420" i="16"/>
  <c r="A2421" i="16"/>
  <c r="B2421" i="16"/>
  <c r="C2421" i="16"/>
  <c r="D2421" i="16"/>
  <c r="A2422" i="16"/>
  <c r="B2422" i="16"/>
  <c r="C2422" i="16"/>
  <c r="D2422" i="16"/>
  <c r="A2423" i="16"/>
  <c r="B2423" i="16"/>
  <c r="C2423" i="16"/>
  <c r="D2423" i="16"/>
  <c r="A2424" i="16"/>
  <c r="B2424" i="16"/>
  <c r="C2424" i="16"/>
  <c r="D2424" i="16"/>
  <c r="A2425" i="16"/>
  <c r="B2425" i="16"/>
  <c r="C2425" i="16"/>
  <c r="D2425" i="16"/>
  <c r="A2426" i="16"/>
  <c r="B2426" i="16"/>
  <c r="C2426" i="16"/>
  <c r="D2426" i="16"/>
  <c r="A2427" i="16"/>
  <c r="B2427" i="16"/>
  <c r="C2427" i="16"/>
  <c r="D2427" i="16"/>
  <c r="A2428" i="16"/>
  <c r="B2428" i="16"/>
  <c r="C2428" i="16"/>
  <c r="D2428" i="16"/>
  <c r="A2429" i="16"/>
  <c r="B2429" i="16"/>
  <c r="C2429" i="16"/>
  <c r="D2429" i="16"/>
  <c r="A2430" i="16"/>
  <c r="B2430" i="16"/>
  <c r="C2430" i="16"/>
  <c r="D2430" i="16"/>
  <c r="A2431" i="16"/>
  <c r="B2431" i="16"/>
  <c r="C2431" i="16"/>
  <c r="D2431" i="16"/>
  <c r="A2432" i="16"/>
  <c r="B2432" i="16"/>
  <c r="C2432" i="16"/>
  <c r="D2432" i="16"/>
  <c r="A2433" i="16"/>
  <c r="B2433" i="16"/>
  <c r="C2433" i="16"/>
  <c r="D2433" i="16"/>
  <c r="A2434" i="16"/>
  <c r="B2434" i="16"/>
  <c r="C2434" i="16"/>
  <c r="D2434" i="16"/>
  <c r="A2435" i="16"/>
  <c r="B2435" i="16"/>
  <c r="C2435" i="16"/>
  <c r="D2435" i="16"/>
  <c r="A2436" i="16"/>
  <c r="B2436" i="16"/>
  <c r="C2436" i="16"/>
  <c r="D2436" i="16"/>
  <c r="A2437" i="16"/>
  <c r="B2437" i="16"/>
  <c r="C2437" i="16"/>
  <c r="D2437" i="16"/>
  <c r="A2438" i="16"/>
  <c r="B2438" i="16"/>
  <c r="C2438" i="16"/>
  <c r="D2438" i="16"/>
  <c r="A2439" i="16"/>
  <c r="B2439" i="16"/>
  <c r="C2439" i="16"/>
  <c r="D2439" i="16"/>
  <c r="A2440" i="16"/>
  <c r="B2440" i="16"/>
  <c r="C2440" i="16"/>
  <c r="D2440" i="16"/>
  <c r="A2441" i="16"/>
  <c r="B2441" i="16"/>
  <c r="C2441" i="16"/>
  <c r="D2441" i="16"/>
  <c r="A2442" i="16"/>
  <c r="B2442" i="16"/>
  <c r="C2442" i="16"/>
  <c r="D2442" i="16"/>
  <c r="A2443" i="16"/>
  <c r="B2443" i="16"/>
  <c r="C2443" i="16"/>
  <c r="D2443" i="16"/>
  <c r="A2444" i="16"/>
  <c r="B2444" i="16"/>
  <c r="C2444" i="16"/>
  <c r="D2444" i="16"/>
  <c r="A2445" i="16"/>
  <c r="B2445" i="16"/>
  <c r="C2445" i="16"/>
  <c r="D2445" i="16"/>
  <c r="A2446" i="16"/>
  <c r="B2446" i="16"/>
  <c r="C2446" i="16"/>
  <c r="D2446" i="16"/>
  <c r="A2447" i="16"/>
  <c r="B2447" i="16"/>
  <c r="C2447" i="16"/>
  <c r="D2447" i="16"/>
  <c r="A2448" i="16"/>
  <c r="B2448" i="16"/>
  <c r="C2448" i="16"/>
  <c r="D2448" i="16"/>
  <c r="A2449" i="16"/>
  <c r="B2449" i="16"/>
  <c r="C2449" i="16"/>
  <c r="D2449" i="16"/>
  <c r="A2450" i="16"/>
  <c r="B2450" i="16"/>
  <c r="C2450" i="16"/>
  <c r="D2450" i="16"/>
  <c r="A2451" i="16"/>
  <c r="B2451" i="16"/>
  <c r="C2451" i="16"/>
  <c r="D2451" i="16"/>
  <c r="A2452" i="16"/>
  <c r="B2452" i="16"/>
  <c r="C2452" i="16"/>
  <c r="D2452" i="16"/>
  <c r="A2453" i="16"/>
  <c r="B2453" i="16"/>
  <c r="C2453" i="16"/>
  <c r="D2453" i="16"/>
  <c r="A2454" i="16"/>
  <c r="B2454" i="16"/>
  <c r="C2454" i="16"/>
  <c r="D2454" i="16"/>
  <c r="A2455" i="16"/>
  <c r="B2455" i="16"/>
  <c r="C2455" i="16"/>
  <c r="D2455" i="16"/>
  <c r="A2456" i="16"/>
  <c r="B2456" i="16"/>
  <c r="C2456" i="16"/>
  <c r="D2456" i="16"/>
  <c r="A2457" i="16"/>
  <c r="B2457" i="16"/>
  <c r="C2457" i="16"/>
  <c r="D2457" i="16"/>
  <c r="A2458" i="16"/>
  <c r="B2458" i="16"/>
  <c r="C2458" i="16"/>
  <c r="D2458" i="16"/>
  <c r="A2459" i="16"/>
  <c r="B2459" i="16"/>
  <c r="C2459" i="16"/>
  <c r="D2459" i="16"/>
  <c r="A2460" i="16"/>
  <c r="B2460" i="16"/>
  <c r="C2460" i="16"/>
  <c r="D2460" i="16"/>
  <c r="A2461" i="16"/>
  <c r="B2461" i="16"/>
  <c r="C2461" i="16"/>
  <c r="D2461" i="16"/>
  <c r="A2462" i="16"/>
  <c r="B2462" i="16"/>
  <c r="C2462" i="16"/>
  <c r="D2462" i="16"/>
  <c r="A2463" i="16"/>
  <c r="B2463" i="16"/>
  <c r="C2463" i="16"/>
  <c r="D2463" i="16"/>
  <c r="A2464" i="16"/>
  <c r="B2464" i="16"/>
  <c r="C2464" i="16"/>
  <c r="D2464" i="16"/>
  <c r="A2465" i="16"/>
  <c r="B2465" i="16"/>
  <c r="C2465" i="16"/>
  <c r="D2465" i="16"/>
  <c r="A2466" i="16"/>
  <c r="B2466" i="16"/>
  <c r="C2466" i="16"/>
  <c r="D2466" i="16"/>
  <c r="A2467" i="16"/>
  <c r="B2467" i="16"/>
  <c r="C2467" i="16"/>
  <c r="D2467" i="16"/>
  <c r="A2468" i="16"/>
  <c r="B2468" i="16"/>
  <c r="C2468" i="16"/>
  <c r="D2468" i="16"/>
  <c r="A2469" i="16"/>
  <c r="B2469" i="16"/>
  <c r="C2469" i="16"/>
  <c r="D2469" i="16"/>
  <c r="A2470" i="16"/>
  <c r="B2470" i="16"/>
  <c r="C2470" i="16"/>
  <c r="D2470" i="16"/>
  <c r="A2471" i="16"/>
  <c r="B2471" i="16"/>
  <c r="C2471" i="16"/>
  <c r="D2471" i="16"/>
  <c r="A2472" i="16"/>
  <c r="B2472" i="16"/>
  <c r="C2472" i="16"/>
  <c r="D2472" i="16"/>
  <c r="A2473" i="16"/>
  <c r="B2473" i="16"/>
  <c r="C2473" i="16"/>
  <c r="D2473" i="16"/>
  <c r="A2474" i="16"/>
  <c r="B2474" i="16"/>
  <c r="C2474" i="16"/>
  <c r="D2474" i="16"/>
  <c r="A2475" i="16"/>
  <c r="B2475" i="16"/>
  <c r="C2475" i="16"/>
  <c r="D2475" i="16"/>
  <c r="A2476" i="16"/>
  <c r="B2476" i="16"/>
  <c r="C2476" i="16"/>
  <c r="D2476" i="16"/>
  <c r="A2477" i="16"/>
  <c r="B2477" i="16"/>
  <c r="C2477" i="16"/>
  <c r="D2477" i="16"/>
  <c r="A2478" i="16"/>
  <c r="B2478" i="16"/>
  <c r="C2478" i="16"/>
  <c r="D2478" i="16"/>
  <c r="A2479" i="16"/>
  <c r="B2479" i="16"/>
  <c r="C2479" i="16"/>
  <c r="D2479" i="16"/>
  <c r="A2480" i="16"/>
  <c r="B2480" i="16"/>
  <c r="C2480" i="16"/>
  <c r="D2480" i="16"/>
  <c r="A2481" i="16"/>
  <c r="B2481" i="16"/>
  <c r="C2481" i="16"/>
  <c r="D2481" i="16"/>
  <c r="A2482" i="16"/>
  <c r="B2482" i="16"/>
  <c r="C2482" i="16"/>
  <c r="D2482" i="16"/>
  <c r="A2483" i="16"/>
  <c r="B2483" i="16"/>
  <c r="C2483" i="16"/>
  <c r="D2483" i="16"/>
  <c r="A2484" i="16"/>
  <c r="B2484" i="16"/>
  <c r="C2484" i="16"/>
  <c r="D2484" i="16"/>
  <c r="A2485" i="16"/>
  <c r="B2485" i="16"/>
  <c r="C2485" i="16"/>
  <c r="D2485" i="16"/>
  <c r="A2486" i="16"/>
  <c r="B2486" i="16"/>
  <c r="C2486" i="16"/>
  <c r="D2486" i="16"/>
  <c r="A2487" i="16"/>
  <c r="B2487" i="16"/>
  <c r="C2487" i="16"/>
  <c r="D2487" i="16"/>
  <c r="A2488" i="16"/>
  <c r="B2488" i="16"/>
  <c r="C2488" i="16"/>
  <c r="D2488" i="16"/>
  <c r="A2489" i="16"/>
  <c r="B2489" i="16"/>
  <c r="C2489" i="16"/>
  <c r="D2489" i="16"/>
  <c r="A2490" i="16"/>
  <c r="B2490" i="16"/>
  <c r="C2490" i="16"/>
  <c r="D2490" i="16"/>
  <c r="A2491" i="16"/>
  <c r="B2491" i="16"/>
  <c r="C2491" i="16"/>
  <c r="D2491" i="16"/>
  <c r="A2492" i="16"/>
  <c r="B2492" i="16"/>
  <c r="C2492" i="16"/>
  <c r="D2492" i="16"/>
  <c r="A2493" i="16"/>
  <c r="B2493" i="16"/>
  <c r="C2493" i="16"/>
  <c r="D2493" i="16"/>
  <c r="A2494" i="16"/>
  <c r="B2494" i="16"/>
  <c r="C2494" i="16"/>
  <c r="D2494" i="16"/>
  <c r="A2495" i="16"/>
  <c r="B2495" i="16"/>
  <c r="C2495" i="16"/>
  <c r="D2495" i="16"/>
  <c r="A2496" i="16"/>
  <c r="B2496" i="16"/>
  <c r="C2496" i="16"/>
  <c r="D2496" i="16"/>
  <c r="A2497" i="16"/>
  <c r="B2497" i="16"/>
  <c r="C2497" i="16"/>
  <c r="D2497" i="16"/>
  <c r="A2498" i="16"/>
  <c r="B2498" i="16"/>
  <c r="C2498" i="16"/>
  <c r="D2498" i="16"/>
  <c r="A2499" i="16"/>
  <c r="B2499" i="16"/>
  <c r="C2499" i="16"/>
  <c r="D2499" i="16"/>
  <c r="A2500" i="16"/>
  <c r="B2500" i="16"/>
  <c r="C2500" i="16"/>
  <c r="D2500" i="16"/>
  <c r="A2501" i="16"/>
  <c r="B2501" i="16"/>
  <c r="C2501" i="16"/>
  <c r="D2501" i="16"/>
  <c r="A2502" i="16"/>
  <c r="B2502" i="16"/>
  <c r="C2502" i="16"/>
  <c r="D2502" i="16"/>
  <c r="A2503" i="16"/>
  <c r="B2503" i="16"/>
  <c r="C2503" i="16"/>
  <c r="D2503" i="16"/>
  <c r="A2504" i="16"/>
  <c r="B2504" i="16"/>
  <c r="C2504" i="16"/>
  <c r="D2504" i="16"/>
  <c r="A2505" i="16"/>
  <c r="B2505" i="16"/>
  <c r="C2505" i="16"/>
  <c r="D2505" i="16"/>
  <c r="A2506" i="16"/>
  <c r="B2506" i="16"/>
  <c r="C2506" i="16"/>
  <c r="D2506" i="16"/>
  <c r="A2507" i="16"/>
  <c r="B2507" i="16"/>
  <c r="C2507" i="16"/>
  <c r="D2507" i="16"/>
  <c r="A2508" i="16"/>
  <c r="B2508" i="16"/>
  <c r="C2508" i="16"/>
  <c r="D2508" i="16"/>
  <c r="A2509" i="16"/>
  <c r="B2509" i="16"/>
  <c r="C2509" i="16"/>
  <c r="D2509" i="16"/>
  <c r="A2510" i="16"/>
  <c r="B2510" i="16"/>
  <c r="C2510" i="16"/>
  <c r="D2510" i="16"/>
  <c r="A2511" i="16"/>
  <c r="B2511" i="16"/>
  <c r="C2511" i="16"/>
  <c r="D2511" i="16"/>
  <c r="A2512" i="16"/>
  <c r="B2512" i="16"/>
  <c r="C2512" i="16"/>
  <c r="D2512" i="16"/>
  <c r="A2513" i="16"/>
  <c r="B2513" i="16"/>
  <c r="C2513" i="16"/>
  <c r="D2513" i="16"/>
  <c r="A2514" i="16"/>
  <c r="B2514" i="16"/>
  <c r="C2514" i="16"/>
  <c r="D2514" i="16"/>
  <c r="A2515" i="16"/>
  <c r="B2515" i="16"/>
  <c r="C2515" i="16"/>
  <c r="D2515" i="16"/>
  <c r="A2516" i="16"/>
  <c r="B2516" i="16"/>
  <c r="C2516" i="16"/>
  <c r="D2516" i="16"/>
  <c r="A2517" i="16"/>
  <c r="B2517" i="16"/>
  <c r="C2517" i="16"/>
  <c r="D2517" i="16"/>
  <c r="A2518" i="16"/>
  <c r="B2518" i="16"/>
  <c r="C2518" i="16"/>
  <c r="D2518" i="16"/>
  <c r="A2519" i="16"/>
  <c r="B2519" i="16"/>
  <c r="C2519" i="16"/>
  <c r="D2519" i="16"/>
  <c r="A2520" i="16"/>
  <c r="B2520" i="16"/>
  <c r="C2520" i="16"/>
  <c r="D2520" i="16"/>
  <c r="A2521" i="16"/>
  <c r="B2521" i="16"/>
  <c r="C2521" i="16"/>
  <c r="D2521" i="16"/>
  <c r="A2522" i="16"/>
  <c r="B2522" i="16"/>
  <c r="C2522" i="16"/>
  <c r="D2522" i="16"/>
  <c r="A2523" i="16"/>
  <c r="B2523" i="16"/>
  <c r="C2523" i="16"/>
  <c r="D2523" i="16"/>
  <c r="A2524" i="16"/>
  <c r="B2524" i="16"/>
  <c r="C2524" i="16"/>
  <c r="D2524" i="16"/>
  <c r="A2525" i="16"/>
  <c r="B2525" i="16"/>
  <c r="C2525" i="16"/>
  <c r="D2525" i="16"/>
  <c r="A2526" i="16"/>
  <c r="B2526" i="16"/>
  <c r="C2526" i="16"/>
  <c r="D2526" i="16"/>
  <c r="A2527" i="16"/>
  <c r="B2527" i="16"/>
  <c r="C2527" i="16"/>
  <c r="D2527" i="16"/>
  <c r="A2528" i="16"/>
  <c r="B2528" i="16"/>
  <c r="C2528" i="16"/>
  <c r="D2528" i="16"/>
  <c r="A2529" i="16"/>
  <c r="B2529" i="16"/>
  <c r="C2529" i="16"/>
  <c r="D2529" i="16"/>
  <c r="A2530" i="16"/>
  <c r="B2530" i="16"/>
  <c r="C2530" i="16"/>
  <c r="D2530" i="16"/>
  <c r="A2531" i="16"/>
  <c r="B2531" i="16"/>
  <c r="C2531" i="16"/>
  <c r="D2531" i="16"/>
  <c r="A2532" i="16"/>
  <c r="B2532" i="16"/>
  <c r="C2532" i="16"/>
  <c r="D2532" i="16"/>
  <c r="A2533" i="16"/>
  <c r="B2533" i="16"/>
  <c r="C2533" i="16"/>
  <c r="D2533" i="16"/>
  <c r="A2534" i="16"/>
  <c r="B2534" i="16"/>
  <c r="C2534" i="16"/>
  <c r="D2534" i="16"/>
  <c r="A2535" i="16"/>
  <c r="B2535" i="16"/>
  <c r="C2535" i="16"/>
  <c r="D2535" i="16"/>
  <c r="A2536" i="16"/>
  <c r="B2536" i="16"/>
  <c r="C2536" i="16"/>
  <c r="D2536" i="16"/>
  <c r="A2537" i="16"/>
  <c r="B2537" i="16"/>
  <c r="C2537" i="16"/>
  <c r="D2537" i="16"/>
  <c r="A2538" i="16"/>
  <c r="B2538" i="16"/>
  <c r="C2538" i="16"/>
  <c r="D2538" i="16"/>
  <c r="A2539" i="16"/>
  <c r="B2539" i="16"/>
  <c r="C2539" i="16"/>
  <c r="D2539" i="16"/>
  <c r="A2540" i="16"/>
  <c r="B2540" i="16"/>
  <c r="C2540" i="16"/>
  <c r="D2540" i="16"/>
  <c r="A2541" i="16"/>
  <c r="B2541" i="16"/>
  <c r="C2541" i="16"/>
  <c r="D2541" i="16"/>
  <c r="A2542" i="16"/>
  <c r="B2542" i="16"/>
  <c r="C2542" i="16"/>
  <c r="D2542" i="16"/>
  <c r="A2543" i="16"/>
  <c r="B2543" i="16"/>
  <c r="C2543" i="16"/>
  <c r="D2543" i="16"/>
  <c r="A2544" i="16"/>
  <c r="B2544" i="16"/>
  <c r="C2544" i="16"/>
  <c r="D2544" i="16"/>
  <c r="A2545" i="16"/>
  <c r="B2545" i="16"/>
  <c r="C2545" i="16"/>
  <c r="D2545" i="16"/>
  <c r="A2546" i="16"/>
  <c r="B2546" i="16"/>
  <c r="C2546" i="16"/>
  <c r="D2546" i="16"/>
  <c r="A2547" i="16"/>
  <c r="B2547" i="16"/>
  <c r="C2547" i="16"/>
  <c r="D2547" i="16"/>
  <c r="A2548" i="16"/>
  <c r="B2548" i="16"/>
  <c r="C2548" i="16"/>
  <c r="D2548" i="16"/>
  <c r="A2549" i="16"/>
  <c r="B2549" i="16"/>
  <c r="C2549" i="16"/>
  <c r="D2549" i="16"/>
  <c r="A2550" i="16"/>
  <c r="B2550" i="16"/>
  <c r="C2550" i="16"/>
  <c r="D2550" i="16"/>
  <c r="A2551" i="16"/>
  <c r="B2551" i="16"/>
  <c r="C2551" i="16"/>
  <c r="D2551" i="16"/>
  <c r="A2552" i="16"/>
  <c r="B2552" i="16"/>
  <c r="C2552" i="16"/>
  <c r="D2552" i="16"/>
  <c r="A2553" i="16"/>
  <c r="B2553" i="16"/>
  <c r="C2553" i="16"/>
  <c r="D2553" i="16"/>
  <c r="A2554" i="16"/>
  <c r="B2554" i="16"/>
  <c r="C2554" i="16"/>
  <c r="D2554" i="16"/>
  <c r="A2555" i="16"/>
  <c r="B2555" i="16"/>
  <c r="C2555" i="16"/>
  <c r="D2555" i="16"/>
  <c r="A2556" i="16"/>
  <c r="B2556" i="16"/>
  <c r="C2556" i="16"/>
  <c r="D2556" i="16"/>
  <c r="A2557" i="16"/>
  <c r="B2557" i="16"/>
  <c r="C2557" i="16"/>
  <c r="D2557" i="16"/>
  <c r="A2558" i="16"/>
  <c r="B2558" i="16"/>
  <c r="C2558" i="16"/>
  <c r="D2558" i="16"/>
  <c r="A2559" i="16"/>
  <c r="B2559" i="16"/>
  <c r="C2559" i="16"/>
  <c r="D2559" i="16"/>
  <c r="A2560" i="16"/>
  <c r="B2560" i="16"/>
  <c r="C2560" i="16"/>
  <c r="D2560" i="16"/>
  <c r="A2561" i="16"/>
  <c r="B2561" i="16"/>
  <c r="C2561" i="16"/>
  <c r="D2561" i="16"/>
  <c r="A2562" i="16"/>
  <c r="B2562" i="16"/>
  <c r="C2562" i="16"/>
  <c r="D2562" i="16"/>
  <c r="A2563" i="16"/>
  <c r="B2563" i="16"/>
  <c r="C2563" i="16"/>
  <c r="D2563" i="16"/>
  <c r="A2564" i="16"/>
  <c r="B2564" i="16"/>
  <c r="C2564" i="16"/>
  <c r="D2564" i="16"/>
  <c r="A2565" i="16"/>
  <c r="B2565" i="16"/>
  <c r="C2565" i="16"/>
  <c r="D2565" i="16"/>
  <c r="A2566" i="16"/>
  <c r="B2566" i="16"/>
  <c r="C2566" i="16"/>
  <c r="D2566" i="16"/>
  <c r="A2567" i="16"/>
  <c r="B2567" i="16"/>
  <c r="C2567" i="16"/>
  <c r="D2567" i="16"/>
  <c r="A2568" i="16"/>
  <c r="B2568" i="16"/>
  <c r="C2568" i="16"/>
  <c r="D2568" i="16"/>
  <c r="A2569" i="16"/>
  <c r="B2569" i="16"/>
  <c r="C2569" i="16"/>
  <c r="D2569" i="16"/>
  <c r="A2570" i="16"/>
  <c r="B2570" i="16"/>
  <c r="C2570" i="16"/>
  <c r="D2570" i="16"/>
  <c r="A2571" i="16"/>
  <c r="B2571" i="16"/>
  <c r="C2571" i="16"/>
  <c r="D2571" i="16"/>
  <c r="A2572" i="16"/>
  <c r="B2572" i="16"/>
  <c r="C2572" i="16"/>
  <c r="D2572" i="16"/>
  <c r="A2573" i="16"/>
  <c r="B2573" i="16"/>
  <c r="C2573" i="16"/>
  <c r="D2573" i="16"/>
  <c r="A2574" i="16"/>
  <c r="B2574" i="16"/>
  <c r="C2574" i="16"/>
  <c r="D2574" i="16"/>
  <c r="A2575" i="16"/>
  <c r="B2575" i="16"/>
  <c r="C2575" i="16"/>
  <c r="D2575" i="16"/>
  <c r="A2576" i="16"/>
  <c r="B2576" i="16"/>
  <c r="C2576" i="16"/>
  <c r="D2576" i="16"/>
  <c r="A2577" i="16"/>
  <c r="B2577" i="16"/>
  <c r="C2577" i="16"/>
  <c r="D2577" i="16"/>
  <c r="A2578" i="16"/>
  <c r="B2578" i="16"/>
  <c r="C2578" i="16"/>
  <c r="D2578" i="16"/>
  <c r="A2579" i="16"/>
  <c r="B2579" i="16"/>
  <c r="C2579" i="16"/>
  <c r="D2579" i="16"/>
  <c r="A2580" i="16"/>
  <c r="B2580" i="16"/>
  <c r="C2580" i="16"/>
  <c r="D2580" i="16"/>
  <c r="A2581" i="16"/>
  <c r="B2581" i="16"/>
  <c r="C2581" i="16"/>
  <c r="D2581" i="16"/>
  <c r="A2582" i="16"/>
  <c r="B2582" i="16"/>
  <c r="C2582" i="16"/>
  <c r="D2582" i="16"/>
  <c r="A2583" i="16"/>
  <c r="B2583" i="16"/>
  <c r="C2583" i="16"/>
  <c r="D2583" i="16"/>
  <c r="A2584" i="16"/>
  <c r="B2584" i="16"/>
  <c r="C2584" i="16"/>
  <c r="D2584" i="16"/>
  <c r="A2585" i="16"/>
  <c r="B2585" i="16"/>
  <c r="C2585" i="16"/>
  <c r="D2585" i="16"/>
  <c r="A2586" i="16"/>
  <c r="B2586" i="16"/>
  <c r="C2586" i="16"/>
  <c r="D2586" i="16"/>
  <c r="A2587" i="16"/>
  <c r="B2587" i="16"/>
  <c r="C2587" i="16"/>
  <c r="D2587" i="16"/>
  <c r="A2588" i="16"/>
  <c r="B2588" i="16"/>
  <c r="C2588" i="16"/>
  <c r="D2588" i="16"/>
  <c r="A2589" i="16"/>
  <c r="B2589" i="16"/>
  <c r="C2589" i="16"/>
  <c r="D2589" i="16"/>
  <c r="A2590" i="16"/>
  <c r="B2590" i="16"/>
  <c r="C2590" i="16"/>
  <c r="D2590" i="16"/>
  <c r="A2591" i="16"/>
  <c r="B2591" i="16"/>
  <c r="C2591" i="16"/>
  <c r="D2591" i="16"/>
  <c r="A2592" i="16"/>
  <c r="B2592" i="16"/>
  <c r="C2592" i="16"/>
  <c r="D2592" i="16"/>
  <c r="A2593" i="16"/>
  <c r="B2593" i="16"/>
  <c r="C2593" i="16"/>
  <c r="D2593" i="16"/>
  <c r="A2594" i="16"/>
  <c r="B2594" i="16"/>
  <c r="C2594" i="16"/>
  <c r="D2594" i="16"/>
  <c r="A2595" i="16"/>
  <c r="B2595" i="16"/>
  <c r="C2595" i="16"/>
  <c r="D2595" i="16"/>
  <c r="A2596" i="16"/>
  <c r="B2596" i="16"/>
  <c r="C2596" i="16"/>
  <c r="D2596" i="16"/>
  <c r="A2597" i="16"/>
  <c r="B2597" i="16"/>
  <c r="C2597" i="16"/>
  <c r="D2597" i="16"/>
  <c r="A2598" i="16"/>
  <c r="B2598" i="16"/>
  <c r="C2598" i="16"/>
  <c r="D2598" i="16"/>
  <c r="A2599" i="16"/>
  <c r="B2599" i="16"/>
  <c r="C2599" i="16"/>
  <c r="D2599" i="16"/>
  <c r="A2600" i="16"/>
  <c r="B2600" i="16"/>
  <c r="C2600" i="16"/>
  <c r="D2600" i="16"/>
  <c r="A2601" i="16"/>
  <c r="B2601" i="16"/>
  <c r="C2601" i="16"/>
  <c r="D2601" i="16"/>
  <c r="A2602" i="16"/>
  <c r="B2602" i="16"/>
  <c r="C2602" i="16"/>
  <c r="D2602" i="16"/>
  <c r="A2603" i="16"/>
  <c r="B2603" i="16"/>
  <c r="C2603" i="16"/>
  <c r="D2603" i="16"/>
  <c r="A2604" i="16"/>
  <c r="B2604" i="16"/>
  <c r="C2604" i="16"/>
  <c r="D2604" i="16"/>
  <c r="A2605" i="16"/>
  <c r="B2605" i="16"/>
  <c r="C2605" i="16"/>
  <c r="D2605" i="16"/>
  <c r="A2606" i="16"/>
  <c r="B2606" i="16"/>
  <c r="C2606" i="16"/>
  <c r="D2606" i="16"/>
  <c r="A2607" i="16"/>
  <c r="B2607" i="16"/>
  <c r="C2607" i="16"/>
  <c r="D2607" i="16"/>
  <c r="A2608" i="16"/>
  <c r="B2608" i="16"/>
  <c r="C2608" i="16"/>
  <c r="D2608" i="16"/>
  <c r="A2609" i="16"/>
  <c r="B2609" i="16"/>
  <c r="C2609" i="16"/>
  <c r="D2609" i="16"/>
  <c r="A2610" i="16"/>
  <c r="B2610" i="16"/>
  <c r="C2610" i="16"/>
  <c r="D2610" i="16"/>
  <c r="A2611" i="16"/>
  <c r="B2611" i="16"/>
  <c r="C2611" i="16"/>
  <c r="D2611" i="16"/>
  <c r="A2612" i="16"/>
  <c r="B2612" i="16"/>
  <c r="C2612" i="16"/>
  <c r="D2612" i="16"/>
  <c r="A2613" i="16"/>
  <c r="B2613" i="16"/>
  <c r="C2613" i="16"/>
  <c r="D2613" i="16"/>
  <c r="A2614" i="16"/>
  <c r="B2614" i="16"/>
  <c r="C2614" i="16"/>
  <c r="D2614" i="16"/>
  <c r="A2615" i="16"/>
  <c r="B2615" i="16"/>
  <c r="C2615" i="16"/>
  <c r="D2615" i="16"/>
  <c r="A2616" i="16"/>
  <c r="B2616" i="16"/>
  <c r="C2616" i="16"/>
  <c r="D2616" i="16"/>
  <c r="A2617" i="16"/>
  <c r="B2617" i="16"/>
  <c r="C2617" i="16"/>
  <c r="D2617" i="16"/>
  <c r="A2618" i="16"/>
  <c r="B2618" i="16"/>
  <c r="C2618" i="16"/>
  <c r="D2618" i="16"/>
  <c r="A2619" i="16"/>
  <c r="B2619" i="16"/>
  <c r="C2619" i="16"/>
  <c r="D2619" i="16"/>
  <c r="A2620" i="16"/>
  <c r="B2620" i="16"/>
  <c r="C2620" i="16"/>
  <c r="D2620" i="16"/>
  <c r="A2621" i="16"/>
  <c r="B2621" i="16"/>
  <c r="C2621" i="16"/>
  <c r="D2621" i="16"/>
  <c r="A2622" i="16"/>
  <c r="B2622" i="16"/>
  <c r="C2622" i="16"/>
  <c r="D2622" i="16"/>
  <c r="A2623" i="16"/>
  <c r="B2623" i="16"/>
  <c r="C2623" i="16"/>
  <c r="D2623" i="16"/>
  <c r="A2624" i="16"/>
  <c r="B2624" i="16"/>
  <c r="C2624" i="16"/>
  <c r="D2624" i="16"/>
  <c r="A2625" i="16"/>
  <c r="B2625" i="16"/>
  <c r="C2625" i="16"/>
  <c r="D2625" i="16"/>
  <c r="A2626" i="16"/>
  <c r="B2626" i="16"/>
  <c r="C2626" i="16"/>
  <c r="D2626" i="16"/>
  <c r="A2627" i="16"/>
  <c r="B2627" i="16"/>
  <c r="C2627" i="16"/>
  <c r="D2627" i="16"/>
  <c r="A2628" i="16"/>
  <c r="B2628" i="16"/>
  <c r="C2628" i="16"/>
  <c r="D2628" i="16"/>
  <c r="A2629" i="16"/>
  <c r="B2629" i="16"/>
  <c r="C2629" i="16"/>
  <c r="D2629" i="16"/>
  <c r="A2630" i="16"/>
  <c r="B2630" i="16"/>
  <c r="C2630" i="16"/>
  <c r="D2630" i="16"/>
  <c r="A2631" i="16"/>
  <c r="B2631" i="16"/>
  <c r="C2631" i="16"/>
  <c r="D2631" i="16"/>
  <c r="A2632" i="16"/>
  <c r="B2632" i="16"/>
  <c r="C2632" i="16"/>
  <c r="D2632" i="16"/>
  <c r="A2633" i="16"/>
  <c r="B2633" i="16"/>
  <c r="C2633" i="16"/>
  <c r="D2633" i="16"/>
  <c r="A2634" i="16"/>
  <c r="B2634" i="16"/>
  <c r="C2634" i="16"/>
  <c r="D2634" i="16"/>
  <c r="A2635" i="16"/>
  <c r="B2635" i="16"/>
  <c r="C2635" i="16"/>
  <c r="D2635" i="16"/>
  <c r="A2636" i="16"/>
  <c r="B2636" i="16"/>
  <c r="C2636" i="16"/>
  <c r="D2636" i="16"/>
  <c r="A2637" i="16"/>
  <c r="B2637" i="16"/>
  <c r="C2637" i="16"/>
  <c r="D2637" i="16"/>
  <c r="A2638" i="16"/>
  <c r="B2638" i="16"/>
  <c r="C2638" i="16"/>
  <c r="D2638" i="16"/>
  <c r="A2639" i="16"/>
  <c r="B2639" i="16"/>
  <c r="C2639" i="16"/>
  <c r="D2639" i="16"/>
  <c r="A2640" i="16"/>
  <c r="B2640" i="16"/>
  <c r="C2640" i="16"/>
  <c r="D2640" i="16"/>
  <c r="A2641" i="16"/>
  <c r="B2641" i="16"/>
  <c r="C2641" i="16"/>
  <c r="D2641" i="16"/>
  <c r="A2642" i="16"/>
  <c r="B2642" i="16"/>
  <c r="C2642" i="16"/>
  <c r="D2642" i="16"/>
  <c r="A2643" i="16"/>
  <c r="B2643" i="16"/>
  <c r="C2643" i="16"/>
  <c r="D2643" i="16"/>
  <c r="A2644" i="16"/>
  <c r="B2644" i="16"/>
  <c r="C2644" i="16"/>
  <c r="D2644" i="16"/>
  <c r="A2645" i="16"/>
  <c r="B2645" i="16"/>
  <c r="C2645" i="16"/>
  <c r="D2645" i="16"/>
  <c r="A2646" i="16"/>
  <c r="B2646" i="16"/>
  <c r="C2646" i="16"/>
  <c r="D2646" i="16"/>
  <c r="A2647" i="16"/>
  <c r="B2647" i="16"/>
  <c r="C2647" i="16"/>
  <c r="D2647" i="16"/>
  <c r="A2648" i="16"/>
  <c r="B2648" i="16"/>
  <c r="C2648" i="16"/>
  <c r="D2648" i="16"/>
  <c r="A2649" i="16"/>
  <c r="B2649" i="16"/>
  <c r="C2649" i="16"/>
  <c r="D2649" i="16"/>
  <c r="A2650" i="16"/>
  <c r="B2650" i="16"/>
  <c r="C2650" i="16"/>
  <c r="D2650" i="16"/>
  <c r="A2651" i="16"/>
  <c r="B2651" i="16"/>
  <c r="C2651" i="16"/>
  <c r="D2651" i="16"/>
  <c r="A2652" i="16"/>
  <c r="B2652" i="16"/>
  <c r="C2652" i="16"/>
  <c r="D2652" i="16"/>
  <c r="A2653" i="16"/>
  <c r="B2653" i="16"/>
  <c r="C2653" i="16"/>
  <c r="D2653" i="16"/>
  <c r="A2654" i="16"/>
  <c r="B2654" i="16"/>
  <c r="C2654" i="16"/>
  <c r="D2654" i="16"/>
  <c r="A2655" i="16"/>
  <c r="B2655" i="16"/>
  <c r="C2655" i="16"/>
  <c r="D2655" i="16"/>
  <c r="A2656" i="16"/>
  <c r="B2656" i="16"/>
  <c r="C2656" i="16"/>
  <c r="D2656" i="16"/>
  <c r="A2657" i="16"/>
  <c r="B2657" i="16"/>
  <c r="C2657" i="16"/>
  <c r="D2657" i="16"/>
  <c r="A2658" i="16"/>
  <c r="B2658" i="16"/>
  <c r="C2658" i="16"/>
  <c r="D2658" i="16"/>
  <c r="A2659" i="16"/>
  <c r="B2659" i="16"/>
  <c r="C2659" i="16"/>
  <c r="D2659" i="16"/>
  <c r="A2660" i="16"/>
  <c r="B2660" i="16"/>
  <c r="C2660" i="16"/>
  <c r="D2660" i="16"/>
  <c r="A2661" i="16"/>
  <c r="B2661" i="16"/>
  <c r="C2661" i="16"/>
  <c r="D2661" i="16"/>
  <c r="A2662" i="16"/>
  <c r="B2662" i="16"/>
  <c r="C2662" i="16"/>
  <c r="D2662" i="16"/>
  <c r="A2663" i="16"/>
  <c r="B2663" i="16"/>
  <c r="C2663" i="16"/>
  <c r="D2663" i="16"/>
  <c r="A2664" i="16"/>
  <c r="B2664" i="16"/>
  <c r="C2664" i="16"/>
  <c r="D2664" i="16"/>
  <c r="A2665" i="16"/>
  <c r="B2665" i="16"/>
  <c r="C2665" i="16"/>
  <c r="D2665" i="16"/>
  <c r="A2666" i="16"/>
  <c r="B2666" i="16"/>
  <c r="C2666" i="16"/>
  <c r="D2666" i="16"/>
  <c r="A2667" i="16"/>
  <c r="B2667" i="16"/>
  <c r="C2667" i="16"/>
  <c r="D2667" i="16"/>
  <c r="A2668" i="16"/>
  <c r="B2668" i="16"/>
  <c r="C2668" i="16"/>
  <c r="D2668" i="16"/>
  <c r="A2669" i="16"/>
  <c r="B2669" i="16"/>
  <c r="C2669" i="16"/>
  <c r="D2669" i="16"/>
  <c r="A2670" i="16"/>
  <c r="B2670" i="16"/>
  <c r="C2670" i="16"/>
  <c r="D2670" i="16"/>
  <c r="A2671" i="16"/>
  <c r="B2671" i="16"/>
  <c r="C2671" i="16"/>
  <c r="D2671" i="16"/>
  <c r="A2672" i="16"/>
  <c r="B2672" i="16"/>
  <c r="C2672" i="16"/>
  <c r="D2672" i="16"/>
  <c r="A2673" i="16"/>
  <c r="B2673" i="16"/>
  <c r="C2673" i="16"/>
  <c r="D2673" i="16"/>
  <c r="A2674" i="16"/>
  <c r="B2674" i="16"/>
  <c r="C2674" i="16"/>
  <c r="D2674" i="16"/>
  <c r="A2675" i="16"/>
  <c r="B2675" i="16"/>
  <c r="C2675" i="16"/>
  <c r="D2675" i="16"/>
  <c r="A2676" i="16"/>
  <c r="B2676" i="16"/>
  <c r="C2676" i="16"/>
  <c r="D2676" i="16"/>
  <c r="A2677" i="16"/>
  <c r="B2677" i="16"/>
  <c r="C2677" i="16"/>
  <c r="D2677" i="16"/>
  <c r="A2678" i="16"/>
  <c r="B2678" i="16"/>
  <c r="C2678" i="16"/>
  <c r="D2678" i="16"/>
  <c r="A2679" i="16"/>
  <c r="B2679" i="16"/>
  <c r="C2679" i="16"/>
  <c r="D2679" i="16"/>
  <c r="A2680" i="16"/>
  <c r="B2680" i="16"/>
  <c r="C2680" i="16"/>
  <c r="D2680" i="16"/>
  <c r="A2681" i="16"/>
  <c r="B2681" i="16"/>
  <c r="C2681" i="16"/>
  <c r="D2681" i="16"/>
  <c r="A2682" i="16"/>
  <c r="B2682" i="16"/>
  <c r="C2682" i="16"/>
  <c r="D2682" i="16"/>
  <c r="A2683" i="16"/>
  <c r="B2683" i="16"/>
  <c r="C2683" i="16"/>
  <c r="D2683" i="16"/>
  <c r="A2684" i="16"/>
  <c r="B2684" i="16"/>
  <c r="C2684" i="16"/>
  <c r="D2684" i="16"/>
  <c r="A2685" i="16"/>
  <c r="B2685" i="16"/>
  <c r="C2685" i="16"/>
  <c r="D2685" i="16"/>
  <c r="A2686" i="16"/>
  <c r="B2686" i="16"/>
  <c r="C2686" i="16"/>
  <c r="D2686" i="16"/>
  <c r="A2687" i="16"/>
  <c r="B2687" i="16"/>
  <c r="C2687" i="16"/>
  <c r="D2687" i="16"/>
  <c r="A2688" i="16"/>
  <c r="B2688" i="16"/>
  <c r="C2688" i="16"/>
  <c r="D2688" i="16"/>
  <c r="A2689" i="16"/>
  <c r="B2689" i="16"/>
  <c r="C2689" i="16"/>
  <c r="D2689" i="16"/>
  <c r="A2690" i="16"/>
  <c r="B2690" i="16"/>
  <c r="C2690" i="16"/>
  <c r="D2690" i="16"/>
  <c r="A2691" i="16"/>
  <c r="B2691" i="16"/>
  <c r="C2691" i="16"/>
  <c r="D2691" i="16"/>
  <c r="A2692" i="16"/>
  <c r="B2692" i="16"/>
  <c r="C2692" i="16"/>
  <c r="D2692" i="16"/>
  <c r="A2693" i="16"/>
  <c r="B2693" i="16"/>
  <c r="C2693" i="16"/>
  <c r="D2693" i="16"/>
  <c r="A2694" i="16"/>
  <c r="B2694" i="16"/>
  <c r="C2694" i="16"/>
  <c r="D2694" i="16"/>
  <c r="A2695" i="16"/>
  <c r="B2695" i="16"/>
  <c r="C2695" i="16"/>
  <c r="D2695" i="16"/>
  <c r="A2696" i="16"/>
  <c r="B2696" i="16"/>
  <c r="C2696" i="16"/>
  <c r="D2696" i="16"/>
  <c r="A2697" i="16"/>
  <c r="B2697" i="16"/>
  <c r="C2697" i="16"/>
  <c r="D2697" i="16"/>
  <c r="A2698" i="16"/>
  <c r="B2698" i="16"/>
  <c r="C2698" i="16"/>
  <c r="D2698" i="16"/>
  <c r="A2699" i="16"/>
  <c r="B2699" i="16"/>
  <c r="C2699" i="16"/>
  <c r="D2699" i="16"/>
  <c r="A2700" i="16"/>
  <c r="B2700" i="16"/>
  <c r="C2700" i="16"/>
  <c r="D2700" i="16"/>
  <c r="A2701" i="16"/>
  <c r="B2701" i="16"/>
  <c r="C2701" i="16"/>
  <c r="D2701" i="16"/>
  <c r="A2702" i="16"/>
  <c r="B2702" i="16"/>
  <c r="C2702" i="16"/>
  <c r="D2702" i="16"/>
  <c r="A2703" i="16"/>
  <c r="B2703" i="16"/>
  <c r="C2703" i="16"/>
  <c r="D2703" i="16"/>
  <c r="A2704" i="16"/>
  <c r="B2704" i="16"/>
  <c r="C2704" i="16"/>
  <c r="D2704" i="16"/>
  <c r="A2705" i="16"/>
  <c r="B2705" i="16"/>
  <c r="C2705" i="16"/>
  <c r="D2705" i="16"/>
  <c r="A2706" i="16"/>
  <c r="B2706" i="16"/>
  <c r="C2706" i="16"/>
  <c r="D2706" i="16"/>
  <c r="A2707" i="16"/>
  <c r="B2707" i="16"/>
  <c r="C2707" i="16"/>
  <c r="D2707" i="16"/>
  <c r="A2708" i="16"/>
  <c r="B2708" i="16"/>
  <c r="C2708" i="16"/>
  <c r="D2708" i="16"/>
  <c r="A2709" i="16"/>
  <c r="B2709" i="16"/>
  <c r="C2709" i="16"/>
  <c r="D2709" i="16"/>
  <c r="A2710" i="16"/>
  <c r="B2710" i="16"/>
  <c r="C2710" i="16"/>
  <c r="D2710" i="16"/>
  <c r="A2711" i="16"/>
  <c r="B2711" i="16"/>
  <c r="C2711" i="16"/>
  <c r="D2711" i="16"/>
  <c r="A2712" i="16"/>
  <c r="B2712" i="16"/>
  <c r="C2712" i="16"/>
  <c r="D2712" i="16"/>
  <c r="A2713" i="16"/>
  <c r="B2713" i="16"/>
  <c r="C2713" i="16"/>
  <c r="D2713" i="16"/>
  <c r="A2714" i="16"/>
  <c r="B2714" i="16"/>
  <c r="C2714" i="16"/>
  <c r="D2714" i="16"/>
  <c r="A2715" i="16"/>
  <c r="B2715" i="16"/>
  <c r="C2715" i="16"/>
  <c r="D2715" i="16"/>
  <c r="A2716" i="16"/>
  <c r="B2716" i="16"/>
  <c r="C2716" i="16"/>
  <c r="D2716" i="16"/>
  <c r="A2717" i="16"/>
  <c r="B2717" i="16"/>
  <c r="C2717" i="16"/>
  <c r="D2717" i="16"/>
  <c r="A2718" i="16"/>
  <c r="B2718" i="16"/>
  <c r="C2718" i="16"/>
  <c r="D2718" i="16"/>
  <c r="A2719" i="16"/>
  <c r="B2719" i="16"/>
  <c r="C2719" i="16"/>
  <c r="D2719" i="16"/>
  <c r="A2720" i="16"/>
  <c r="B2720" i="16"/>
  <c r="C2720" i="16"/>
  <c r="D2720" i="16"/>
  <c r="A2721" i="16"/>
  <c r="B2721" i="16"/>
  <c r="C2721" i="16"/>
  <c r="D2721" i="16"/>
  <c r="A2722" i="16"/>
  <c r="B2722" i="16"/>
  <c r="C2722" i="16"/>
  <c r="D2722" i="16"/>
  <c r="A2723" i="16"/>
  <c r="B2723" i="16"/>
  <c r="C2723" i="16"/>
  <c r="D2723" i="16"/>
  <c r="A2724" i="16"/>
  <c r="B2724" i="16"/>
  <c r="C2724" i="16"/>
  <c r="D2724" i="16"/>
  <c r="A2725" i="16"/>
  <c r="B2725" i="16"/>
  <c r="C2725" i="16"/>
  <c r="D2725" i="16"/>
  <c r="A2726" i="16"/>
  <c r="B2726" i="16"/>
  <c r="C2726" i="16"/>
  <c r="D2726" i="16"/>
  <c r="A2727" i="16"/>
  <c r="B2727" i="16"/>
  <c r="C2727" i="16"/>
  <c r="D2727" i="16"/>
  <c r="A2728" i="16"/>
  <c r="B2728" i="16"/>
  <c r="C2728" i="16"/>
  <c r="D2728" i="16"/>
  <c r="A2729" i="16"/>
  <c r="B2729" i="16"/>
  <c r="C2729" i="16"/>
  <c r="D2729" i="16"/>
  <c r="A2730" i="16"/>
  <c r="B2730" i="16"/>
  <c r="C2730" i="16"/>
  <c r="D2730" i="16"/>
  <c r="A2731" i="16"/>
  <c r="B2731" i="16"/>
  <c r="C2731" i="16"/>
  <c r="D2731" i="16"/>
  <c r="A2732" i="16"/>
  <c r="B2732" i="16"/>
  <c r="C2732" i="16"/>
  <c r="D2732" i="16"/>
  <c r="A2733" i="16"/>
  <c r="B2733" i="16"/>
  <c r="C2733" i="16"/>
  <c r="D2733" i="16"/>
  <c r="A2734" i="16"/>
  <c r="B2734" i="16"/>
  <c r="C2734" i="16"/>
  <c r="D2734" i="16"/>
  <c r="A2735" i="16"/>
  <c r="B2735" i="16"/>
  <c r="C2735" i="16"/>
  <c r="D2735" i="16"/>
  <c r="A2736" i="16"/>
  <c r="B2736" i="16"/>
  <c r="C2736" i="16"/>
  <c r="D2736" i="16"/>
  <c r="A2737" i="16"/>
  <c r="B2737" i="16"/>
  <c r="C2737" i="16"/>
  <c r="D2737" i="16"/>
  <c r="A2738" i="16"/>
  <c r="B2738" i="16"/>
  <c r="C2738" i="16"/>
  <c r="D2738" i="16"/>
  <c r="A2739" i="16"/>
  <c r="B2739" i="16"/>
  <c r="C2739" i="16"/>
  <c r="D2739" i="16"/>
  <c r="A2740" i="16"/>
  <c r="B2740" i="16"/>
  <c r="C2740" i="16"/>
  <c r="D2740" i="16"/>
  <c r="A2741" i="16"/>
  <c r="B2741" i="16"/>
  <c r="C2741" i="16"/>
  <c r="D2741" i="16"/>
  <c r="A2742" i="16"/>
  <c r="B2742" i="16"/>
  <c r="C2742" i="16"/>
  <c r="D2742" i="16"/>
  <c r="A2743" i="16"/>
  <c r="B2743" i="16"/>
  <c r="C2743" i="16"/>
  <c r="D2743" i="16"/>
  <c r="A2744" i="16"/>
  <c r="B2744" i="16"/>
  <c r="C2744" i="16"/>
  <c r="D2744" i="16"/>
  <c r="A2745" i="16"/>
  <c r="B2745" i="16"/>
  <c r="C2745" i="16"/>
  <c r="D2745" i="16"/>
  <c r="A2746" i="16"/>
  <c r="B2746" i="16"/>
  <c r="C2746" i="16"/>
  <c r="D2746" i="16"/>
  <c r="A2747" i="16"/>
  <c r="B2747" i="16"/>
  <c r="C2747" i="16"/>
  <c r="D2747" i="16"/>
  <c r="A2748" i="16"/>
  <c r="B2748" i="16"/>
  <c r="C2748" i="16"/>
  <c r="D2748" i="16"/>
  <c r="A2749" i="16"/>
  <c r="B2749" i="16"/>
  <c r="C2749" i="16"/>
  <c r="D2749" i="16"/>
  <c r="A2750" i="16"/>
  <c r="B2750" i="16"/>
  <c r="C2750" i="16"/>
  <c r="D2750" i="16"/>
  <c r="A2751" i="16"/>
  <c r="B2751" i="16"/>
  <c r="C2751" i="16"/>
  <c r="D2751" i="16"/>
  <c r="A2752" i="16"/>
  <c r="B2752" i="16"/>
  <c r="C2752" i="16"/>
  <c r="D2752" i="16"/>
  <c r="A2753" i="16"/>
  <c r="B2753" i="16"/>
  <c r="C2753" i="16"/>
  <c r="D2753" i="16"/>
  <c r="A2754" i="16"/>
  <c r="B2754" i="16"/>
  <c r="C2754" i="16"/>
  <c r="D2754" i="16"/>
  <c r="A2755" i="16"/>
  <c r="B2755" i="16"/>
  <c r="C2755" i="16"/>
  <c r="D2755" i="16"/>
  <c r="A2756" i="16"/>
  <c r="B2756" i="16"/>
  <c r="C2756" i="16"/>
  <c r="D2756" i="16"/>
  <c r="A2757" i="16"/>
  <c r="B2757" i="16"/>
  <c r="C2757" i="16"/>
  <c r="D2757" i="16"/>
  <c r="A2758" i="16"/>
  <c r="B2758" i="16"/>
  <c r="C2758" i="16"/>
  <c r="D2758" i="16"/>
  <c r="A2759" i="16"/>
  <c r="B2759" i="16"/>
  <c r="C2759" i="16"/>
  <c r="D2759" i="16"/>
  <c r="A2760" i="16"/>
  <c r="B2760" i="16"/>
  <c r="C2760" i="16"/>
  <c r="D2760" i="16"/>
  <c r="A2761" i="16"/>
  <c r="B2761" i="16"/>
  <c r="C2761" i="16"/>
  <c r="D2761" i="16"/>
  <c r="A2762" i="16"/>
  <c r="B2762" i="16"/>
  <c r="C2762" i="16"/>
  <c r="D2762" i="16"/>
  <c r="A2763" i="16"/>
  <c r="B2763" i="16"/>
  <c r="C2763" i="16"/>
  <c r="D2763" i="16"/>
  <c r="A2764" i="16"/>
  <c r="B2764" i="16"/>
  <c r="C2764" i="16"/>
  <c r="D2764" i="16"/>
  <c r="A2765" i="16"/>
  <c r="B2765" i="16"/>
  <c r="C2765" i="16"/>
  <c r="D2765" i="16"/>
  <c r="A2766" i="16"/>
  <c r="B2766" i="16"/>
  <c r="C2766" i="16"/>
  <c r="D2766" i="16"/>
  <c r="A2767" i="16"/>
  <c r="B2767" i="16"/>
  <c r="C2767" i="16"/>
  <c r="D2767" i="16"/>
  <c r="A2768" i="16"/>
  <c r="B2768" i="16"/>
  <c r="C2768" i="16"/>
  <c r="D2768" i="16"/>
  <c r="A2769" i="16"/>
  <c r="B2769" i="16"/>
  <c r="C2769" i="16"/>
  <c r="D2769" i="16"/>
  <c r="A2770" i="16"/>
  <c r="B2770" i="16"/>
  <c r="C2770" i="16"/>
  <c r="D2770" i="16"/>
  <c r="A2771" i="16"/>
  <c r="B2771" i="16"/>
  <c r="C2771" i="16"/>
  <c r="D2771" i="16"/>
  <c r="A2772" i="16"/>
  <c r="B2772" i="16"/>
  <c r="C2772" i="16"/>
  <c r="D2772" i="16"/>
  <c r="A2773" i="16"/>
  <c r="B2773" i="16"/>
  <c r="C2773" i="16"/>
  <c r="D2773" i="16"/>
  <c r="A2774" i="16"/>
  <c r="B2774" i="16"/>
  <c r="C2774" i="16"/>
  <c r="D2774" i="16"/>
  <c r="A2775" i="16"/>
  <c r="B2775" i="16"/>
  <c r="C2775" i="16"/>
  <c r="D2775" i="16"/>
  <c r="A2776" i="16"/>
  <c r="B2776" i="16"/>
  <c r="C2776" i="16"/>
  <c r="D2776" i="16"/>
  <c r="A2777" i="16"/>
  <c r="B2777" i="16"/>
  <c r="C2777" i="16"/>
  <c r="D2777" i="16"/>
  <c r="A2778" i="16"/>
  <c r="B2778" i="16"/>
  <c r="C2778" i="16"/>
  <c r="D2778" i="16"/>
  <c r="A2779" i="16"/>
  <c r="B2779" i="16"/>
  <c r="C2779" i="16"/>
  <c r="D2779" i="16"/>
  <c r="A2780" i="16"/>
  <c r="B2780" i="16"/>
  <c r="C2780" i="16"/>
  <c r="D2780" i="16"/>
  <c r="A2781" i="16"/>
  <c r="B2781" i="16"/>
  <c r="C2781" i="16"/>
  <c r="D2781" i="16"/>
  <c r="A2782" i="16"/>
  <c r="B2782" i="16"/>
  <c r="C2782" i="16"/>
  <c r="D2782" i="16"/>
  <c r="A2783" i="16"/>
  <c r="B2783" i="16"/>
  <c r="C2783" i="16"/>
  <c r="D2783" i="16"/>
  <c r="A2784" i="16"/>
  <c r="B2784" i="16"/>
  <c r="C2784" i="16"/>
  <c r="D2784" i="16"/>
  <c r="A2785" i="16"/>
  <c r="B2785" i="16"/>
  <c r="C2785" i="16"/>
  <c r="D2785" i="16"/>
  <c r="A2786" i="16"/>
  <c r="B2786" i="16"/>
  <c r="C2786" i="16"/>
  <c r="D2786" i="16"/>
  <c r="A2787" i="16"/>
  <c r="B2787" i="16"/>
  <c r="C2787" i="16"/>
  <c r="D2787" i="16"/>
  <c r="A2788" i="16"/>
  <c r="B2788" i="16"/>
  <c r="C2788" i="16"/>
  <c r="D2788" i="16"/>
  <c r="A2789" i="16"/>
  <c r="B2789" i="16"/>
  <c r="C2789" i="16"/>
  <c r="D2789" i="16"/>
  <c r="A2790" i="16"/>
  <c r="B2790" i="16"/>
  <c r="C2790" i="16"/>
  <c r="D2790" i="16"/>
  <c r="A2791" i="16"/>
  <c r="B2791" i="16"/>
  <c r="C2791" i="16"/>
  <c r="D2791" i="16"/>
  <c r="A2792" i="16"/>
  <c r="B2792" i="16"/>
  <c r="C2792" i="16"/>
  <c r="D2792" i="16"/>
  <c r="A2793" i="16"/>
  <c r="B2793" i="16"/>
  <c r="C2793" i="16"/>
  <c r="D2793" i="16"/>
  <c r="A2794" i="16"/>
  <c r="B2794" i="16"/>
  <c r="C2794" i="16"/>
  <c r="D2794" i="16"/>
  <c r="A2795" i="16"/>
  <c r="B2795" i="16"/>
  <c r="C2795" i="16"/>
  <c r="D2795" i="16"/>
  <c r="A2796" i="16"/>
  <c r="B2796" i="16"/>
  <c r="C2796" i="16"/>
  <c r="D2796" i="16"/>
  <c r="A2797" i="16"/>
  <c r="B2797" i="16"/>
  <c r="C2797" i="16"/>
  <c r="D2797" i="16"/>
  <c r="A2798" i="16"/>
  <c r="B2798" i="16"/>
  <c r="C2798" i="16"/>
  <c r="D2798" i="16"/>
  <c r="A2799" i="16"/>
  <c r="B2799" i="16"/>
  <c r="C2799" i="16"/>
  <c r="D2799" i="16"/>
  <c r="A2800" i="16"/>
  <c r="B2800" i="16"/>
  <c r="C2800" i="16"/>
  <c r="D2800" i="16"/>
  <c r="A2801" i="16"/>
  <c r="B2801" i="16"/>
  <c r="C2801" i="16"/>
  <c r="D2801" i="16"/>
  <c r="A2802" i="16"/>
  <c r="B2802" i="16"/>
  <c r="C2802" i="16"/>
  <c r="D2802" i="16"/>
  <c r="A2803" i="16"/>
  <c r="B2803" i="16"/>
  <c r="C2803" i="16"/>
  <c r="D2803" i="16"/>
  <c r="A2804" i="16"/>
  <c r="B2804" i="16"/>
  <c r="C2804" i="16"/>
  <c r="D2804" i="16"/>
  <c r="A2805" i="16"/>
  <c r="B2805" i="16"/>
  <c r="C2805" i="16"/>
  <c r="D2805" i="16"/>
  <c r="A2806" i="16"/>
  <c r="B2806" i="16"/>
  <c r="C2806" i="16"/>
  <c r="D2806" i="16"/>
  <c r="A2807" i="16"/>
  <c r="B2807" i="16"/>
  <c r="C2807" i="16"/>
  <c r="D2807" i="16"/>
  <c r="A2808" i="16"/>
  <c r="B2808" i="16"/>
  <c r="C2808" i="16"/>
  <c r="D2808" i="16"/>
  <c r="A2809" i="16"/>
  <c r="B2809" i="16"/>
  <c r="C2809" i="16"/>
  <c r="D2809" i="16"/>
  <c r="A2810" i="16"/>
  <c r="B2810" i="16"/>
  <c r="C2810" i="16"/>
  <c r="D2810" i="16"/>
  <c r="A2811" i="16"/>
  <c r="B2811" i="16"/>
  <c r="C2811" i="16"/>
  <c r="D2811" i="16"/>
  <c r="A2812" i="16"/>
  <c r="B2812" i="16"/>
  <c r="C2812" i="16"/>
  <c r="D2812" i="16"/>
  <c r="A2813" i="16"/>
  <c r="B2813" i="16"/>
  <c r="C2813" i="16"/>
  <c r="D2813" i="16"/>
  <c r="A2814" i="16"/>
  <c r="B2814" i="16"/>
  <c r="C2814" i="16"/>
  <c r="D2814" i="16"/>
  <c r="A2815" i="16"/>
  <c r="B2815" i="16"/>
  <c r="C2815" i="16"/>
  <c r="D2815" i="16"/>
  <c r="A2816" i="16"/>
  <c r="B2816" i="16"/>
  <c r="C2816" i="16"/>
  <c r="D2816" i="16"/>
  <c r="A2817" i="16"/>
  <c r="B2817" i="16"/>
  <c r="C2817" i="16"/>
  <c r="D2817" i="16"/>
  <c r="A2818" i="16"/>
  <c r="B2818" i="16"/>
  <c r="C2818" i="16"/>
  <c r="D2818" i="16"/>
  <c r="A2819" i="16"/>
  <c r="B2819" i="16"/>
  <c r="C2819" i="16"/>
  <c r="D2819" i="16"/>
  <c r="A2820" i="16"/>
  <c r="B2820" i="16"/>
  <c r="C2820" i="16"/>
  <c r="D2820" i="16"/>
  <c r="A2821" i="16"/>
  <c r="B2821" i="16"/>
  <c r="C2821" i="16"/>
  <c r="D2821" i="16"/>
  <c r="A2822" i="16"/>
  <c r="B2822" i="16"/>
  <c r="C2822" i="16"/>
  <c r="D2822" i="16"/>
  <c r="A2823" i="16"/>
  <c r="B2823" i="16"/>
  <c r="C2823" i="16"/>
  <c r="D2823" i="16"/>
  <c r="A2824" i="16"/>
  <c r="B2824" i="16"/>
  <c r="C2824" i="16"/>
  <c r="D2824" i="16"/>
  <c r="A2825" i="16"/>
  <c r="B2825" i="16"/>
  <c r="C2825" i="16"/>
  <c r="D2825" i="16"/>
  <c r="A2826" i="16"/>
  <c r="B2826" i="16"/>
  <c r="C2826" i="16"/>
  <c r="D2826" i="16"/>
  <c r="A2827" i="16"/>
  <c r="B2827" i="16"/>
  <c r="C2827" i="16"/>
  <c r="D2827" i="16"/>
  <c r="A2828" i="16"/>
  <c r="B2828" i="16"/>
  <c r="C2828" i="16"/>
  <c r="D2828" i="16"/>
  <c r="A2829" i="16"/>
  <c r="B2829" i="16"/>
  <c r="C2829" i="16"/>
  <c r="D2829" i="16"/>
  <c r="A2830" i="16"/>
  <c r="B2830" i="16"/>
  <c r="C2830" i="16"/>
  <c r="D2830" i="16"/>
  <c r="A2831" i="16"/>
  <c r="B2831" i="16"/>
  <c r="C2831" i="16"/>
  <c r="D2831" i="16"/>
  <c r="A2832" i="16"/>
  <c r="B2832" i="16"/>
  <c r="C2832" i="16"/>
  <c r="D2832" i="16"/>
  <c r="A2833" i="16"/>
  <c r="B2833" i="16"/>
  <c r="C2833" i="16"/>
  <c r="D2833" i="16"/>
  <c r="A2834" i="16"/>
  <c r="B2834" i="16"/>
  <c r="C2834" i="16"/>
  <c r="D2834" i="16"/>
  <c r="A2835" i="16"/>
  <c r="B2835" i="16"/>
  <c r="C2835" i="16"/>
  <c r="D2835" i="16"/>
  <c r="A2836" i="16"/>
  <c r="B2836" i="16"/>
  <c r="C2836" i="16"/>
  <c r="D2836" i="16"/>
  <c r="A2837" i="16"/>
  <c r="B2837" i="16"/>
  <c r="C2837" i="16"/>
  <c r="D2837" i="16"/>
  <c r="A2838" i="16"/>
  <c r="B2838" i="16"/>
  <c r="C2838" i="16"/>
  <c r="D2838" i="16"/>
  <c r="A2839" i="16"/>
  <c r="B2839" i="16"/>
  <c r="C2839" i="16"/>
  <c r="D2839" i="16"/>
  <c r="A2840" i="16"/>
  <c r="B2840" i="16"/>
  <c r="C2840" i="16"/>
  <c r="D2840" i="16"/>
  <c r="A2841" i="16"/>
  <c r="B2841" i="16"/>
  <c r="C2841" i="16"/>
  <c r="D2841" i="16"/>
  <c r="A2842" i="16"/>
  <c r="B2842" i="16"/>
  <c r="C2842" i="16"/>
  <c r="D2842" i="16"/>
  <c r="A2843" i="16"/>
  <c r="B2843" i="16"/>
  <c r="C2843" i="16"/>
  <c r="D2843" i="16"/>
  <c r="A2844" i="16"/>
  <c r="B2844" i="16"/>
  <c r="C2844" i="16"/>
  <c r="D2844" i="16"/>
  <c r="A2845" i="16"/>
  <c r="B2845" i="16"/>
  <c r="C2845" i="16"/>
  <c r="D2845" i="16"/>
  <c r="A2846" i="16"/>
  <c r="B2846" i="16"/>
  <c r="C2846" i="16"/>
  <c r="D2846" i="16"/>
  <c r="A2847" i="16"/>
  <c r="B2847" i="16"/>
  <c r="C2847" i="16"/>
  <c r="D2847" i="16"/>
  <c r="A2848" i="16"/>
  <c r="B2848" i="16"/>
  <c r="C2848" i="16"/>
  <c r="D2848" i="16"/>
  <c r="A2849" i="16"/>
  <c r="B2849" i="16"/>
  <c r="C2849" i="16"/>
  <c r="D2849" i="16"/>
  <c r="A2850" i="16"/>
  <c r="B2850" i="16"/>
  <c r="C2850" i="16"/>
  <c r="D2850" i="16"/>
  <c r="A2851" i="16"/>
  <c r="B2851" i="16"/>
  <c r="C2851" i="16"/>
  <c r="D2851" i="16"/>
  <c r="A2852" i="16"/>
  <c r="B2852" i="16"/>
  <c r="C2852" i="16"/>
  <c r="D2852" i="16"/>
  <c r="A2853" i="16"/>
  <c r="B2853" i="16"/>
  <c r="C2853" i="16"/>
  <c r="D2853" i="16"/>
  <c r="A2854" i="16"/>
  <c r="B2854" i="16"/>
  <c r="C2854" i="16"/>
  <c r="D2854" i="16"/>
  <c r="A2855" i="16"/>
  <c r="B2855" i="16"/>
  <c r="C2855" i="16"/>
  <c r="D2855" i="16"/>
  <c r="A2856" i="16"/>
  <c r="B2856" i="16"/>
  <c r="C2856" i="16"/>
  <c r="D2856" i="16"/>
  <c r="A2857" i="16"/>
  <c r="B2857" i="16"/>
  <c r="C2857" i="16"/>
  <c r="D2857" i="16"/>
  <c r="A2858" i="16"/>
  <c r="B2858" i="16"/>
  <c r="C2858" i="16"/>
  <c r="D2858" i="16"/>
  <c r="A2859" i="16"/>
  <c r="B2859" i="16"/>
  <c r="C2859" i="16"/>
  <c r="D2859" i="16"/>
  <c r="A2860" i="16"/>
  <c r="B2860" i="16"/>
  <c r="C2860" i="16"/>
  <c r="D2860" i="16"/>
  <c r="A2861" i="16"/>
  <c r="B2861" i="16"/>
  <c r="C2861" i="16"/>
  <c r="D2861" i="16"/>
  <c r="A2862" i="16"/>
  <c r="B2862" i="16"/>
  <c r="C2862" i="16"/>
  <c r="D2862" i="16"/>
  <c r="A2863" i="16"/>
  <c r="B2863" i="16"/>
  <c r="C2863" i="16"/>
  <c r="D2863" i="16"/>
  <c r="A2864" i="16"/>
  <c r="B2864" i="16"/>
  <c r="C2864" i="16"/>
  <c r="D2864" i="16"/>
  <c r="A2865" i="16"/>
  <c r="B2865" i="16"/>
  <c r="C2865" i="16"/>
  <c r="D2865" i="16"/>
  <c r="A2866" i="16"/>
  <c r="B2866" i="16"/>
  <c r="C2866" i="16"/>
  <c r="D2866" i="16"/>
  <c r="A2867" i="16"/>
  <c r="B2867" i="16"/>
  <c r="C2867" i="16"/>
  <c r="D2867" i="16"/>
  <c r="A2868" i="16"/>
  <c r="B2868" i="16"/>
  <c r="C2868" i="16"/>
  <c r="D2868" i="16"/>
  <c r="A2869" i="16"/>
  <c r="B2869" i="16"/>
  <c r="C2869" i="16"/>
  <c r="D2869" i="16"/>
  <c r="A2870" i="16"/>
  <c r="B2870" i="16"/>
  <c r="C2870" i="16"/>
  <c r="D2870" i="16"/>
  <c r="A2871" i="16"/>
  <c r="B2871" i="16"/>
  <c r="C2871" i="16"/>
  <c r="D2871" i="16"/>
  <c r="A2872" i="16"/>
  <c r="B2872" i="16"/>
  <c r="C2872" i="16"/>
  <c r="D2872" i="16"/>
  <c r="A2873" i="16"/>
  <c r="B2873" i="16"/>
  <c r="C2873" i="16"/>
  <c r="D2873" i="16"/>
  <c r="A2874" i="16"/>
  <c r="B2874" i="16"/>
  <c r="C2874" i="16"/>
  <c r="D2874" i="16"/>
  <c r="A2875" i="16"/>
  <c r="B2875" i="16"/>
  <c r="C2875" i="16"/>
  <c r="D2875" i="16"/>
  <c r="A2876" i="16"/>
  <c r="B2876" i="16"/>
  <c r="C2876" i="16"/>
  <c r="D2876" i="16"/>
  <c r="A2877" i="16"/>
  <c r="B2877" i="16"/>
  <c r="C2877" i="16"/>
  <c r="D2877" i="16"/>
  <c r="A2878" i="16"/>
  <c r="B2878" i="16"/>
  <c r="C2878" i="16"/>
  <c r="D2878" i="16"/>
  <c r="A2879" i="16"/>
  <c r="B2879" i="16"/>
  <c r="C2879" i="16"/>
  <c r="D2879" i="16"/>
  <c r="A2880" i="16"/>
  <c r="B2880" i="16"/>
  <c r="C2880" i="16"/>
  <c r="D2880" i="16"/>
  <c r="A2881" i="16"/>
  <c r="B2881" i="16"/>
  <c r="C2881" i="16"/>
  <c r="D2881" i="16"/>
  <c r="A2882" i="16"/>
  <c r="B2882" i="16"/>
  <c r="C2882" i="16"/>
  <c r="D2882" i="16"/>
  <c r="A2883" i="16"/>
  <c r="B2883" i="16"/>
  <c r="C2883" i="16"/>
  <c r="D2883" i="16"/>
  <c r="A2884" i="16"/>
  <c r="B2884" i="16"/>
  <c r="C2884" i="16"/>
  <c r="D2884" i="16"/>
  <c r="A2885" i="16"/>
  <c r="B2885" i="16"/>
  <c r="C2885" i="16"/>
  <c r="D2885" i="16"/>
  <c r="A2886" i="16"/>
  <c r="B2886" i="16"/>
  <c r="C2886" i="16"/>
  <c r="D2886" i="16"/>
  <c r="A2887" i="16"/>
  <c r="B2887" i="16"/>
  <c r="C2887" i="16"/>
  <c r="D2887" i="16"/>
  <c r="A2888" i="16"/>
  <c r="B2888" i="16"/>
  <c r="C2888" i="16"/>
  <c r="D2888" i="16"/>
  <c r="A2889" i="16"/>
  <c r="B2889" i="16"/>
  <c r="C2889" i="16"/>
  <c r="D2889" i="16"/>
  <c r="A2890" i="16"/>
  <c r="B2890" i="16"/>
  <c r="C2890" i="16"/>
  <c r="D2890" i="16"/>
  <c r="A2891" i="16"/>
  <c r="B2891" i="16"/>
  <c r="C2891" i="16"/>
  <c r="D2891" i="16"/>
  <c r="A2892" i="16"/>
  <c r="B2892" i="16"/>
  <c r="C2892" i="16"/>
  <c r="D2892" i="16"/>
  <c r="A2893" i="16"/>
  <c r="B2893" i="16"/>
  <c r="C2893" i="16"/>
  <c r="D2893" i="16"/>
  <c r="A2894" i="16"/>
  <c r="B2894" i="16"/>
  <c r="C2894" i="16"/>
  <c r="D2894" i="16"/>
  <c r="A2895" i="16"/>
  <c r="B2895" i="16"/>
  <c r="C2895" i="16"/>
  <c r="D2895" i="16"/>
  <c r="A2896" i="16"/>
  <c r="B2896" i="16"/>
  <c r="C2896" i="16"/>
  <c r="D2896" i="16"/>
  <c r="A2897" i="16"/>
  <c r="B2897" i="16"/>
  <c r="C2897" i="16"/>
  <c r="D2897" i="16"/>
  <c r="A2898" i="16"/>
  <c r="B2898" i="16"/>
  <c r="C2898" i="16"/>
  <c r="D2898" i="16"/>
  <c r="A2899" i="16"/>
  <c r="B2899" i="16"/>
  <c r="C2899" i="16"/>
  <c r="D2899" i="16"/>
  <c r="A2900" i="16"/>
  <c r="B2900" i="16"/>
  <c r="C2900" i="16"/>
  <c r="D2900" i="16"/>
  <c r="A2901" i="16"/>
  <c r="B2901" i="16"/>
  <c r="C2901" i="16"/>
  <c r="D2901" i="16"/>
  <c r="A2902" i="16"/>
  <c r="B2902" i="16"/>
  <c r="C2902" i="16"/>
  <c r="D2902" i="16"/>
  <c r="A2903" i="16"/>
  <c r="B2903" i="16"/>
  <c r="C2903" i="16"/>
  <c r="D2903" i="16"/>
  <c r="A2904" i="16"/>
  <c r="B2904" i="16"/>
  <c r="C2904" i="16"/>
  <c r="D2904" i="16"/>
  <c r="A2905" i="16"/>
  <c r="B2905" i="16"/>
  <c r="C2905" i="16"/>
  <c r="D2905" i="16"/>
  <c r="A2906" i="16"/>
  <c r="B2906" i="16"/>
  <c r="C2906" i="16"/>
  <c r="D2906" i="16"/>
  <c r="A2907" i="16"/>
  <c r="B2907" i="16"/>
  <c r="C2907" i="16"/>
  <c r="D2907" i="16"/>
  <c r="A2908" i="16"/>
  <c r="B2908" i="16"/>
  <c r="C2908" i="16"/>
  <c r="D2908" i="16"/>
  <c r="A2909" i="16"/>
  <c r="B2909" i="16"/>
  <c r="C2909" i="16"/>
  <c r="D2909" i="16"/>
  <c r="A2910" i="16"/>
  <c r="B2910" i="16"/>
  <c r="C2910" i="16"/>
  <c r="D2910" i="16"/>
  <c r="A2911" i="16"/>
  <c r="B2911" i="16"/>
  <c r="C2911" i="16"/>
  <c r="D2911" i="16"/>
  <c r="A2912" i="16"/>
  <c r="B2912" i="16"/>
  <c r="C2912" i="16"/>
  <c r="D2912" i="16"/>
  <c r="A2913" i="16"/>
  <c r="B2913" i="16"/>
  <c r="C2913" i="16"/>
  <c r="D2913" i="16"/>
  <c r="A2914" i="16"/>
  <c r="B2914" i="16"/>
  <c r="C2914" i="16"/>
  <c r="D2914" i="16"/>
  <c r="A2915" i="16"/>
  <c r="B2915" i="16"/>
  <c r="C2915" i="16"/>
  <c r="D2915" i="16"/>
  <c r="A2916" i="16"/>
  <c r="B2916" i="16"/>
  <c r="C2916" i="16"/>
  <c r="D2916" i="16"/>
  <c r="A2917" i="16"/>
  <c r="B2917" i="16"/>
  <c r="C2917" i="16"/>
  <c r="D2917" i="16"/>
  <c r="A2918" i="16"/>
  <c r="B2918" i="16"/>
  <c r="C2918" i="16"/>
  <c r="D2918" i="16"/>
  <c r="A2919" i="16"/>
  <c r="B2919" i="16"/>
  <c r="C2919" i="16"/>
  <c r="D2919" i="16"/>
  <c r="A2920" i="16"/>
  <c r="B2920" i="16"/>
  <c r="C2920" i="16"/>
  <c r="D2920" i="16"/>
  <c r="A2921" i="16"/>
  <c r="B2921" i="16"/>
  <c r="C2921" i="16"/>
  <c r="D2921" i="16"/>
  <c r="A2922" i="16"/>
  <c r="B2922" i="16"/>
  <c r="C2922" i="16"/>
  <c r="D2922" i="16"/>
  <c r="A2923" i="16"/>
  <c r="B2923" i="16"/>
  <c r="C2923" i="16"/>
  <c r="D2923" i="16"/>
  <c r="A2924" i="16"/>
  <c r="B2924" i="16"/>
  <c r="C2924" i="16"/>
  <c r="D2924" i="16"/>
  <c r="A2925" i="16"/>
  <c r="B2925" i="16"/>
  <c r="C2925" i="16"/>
  <c r="D2925" i="16"/>
  <c r="A2926" i="16"/>
  <c r="B2926" i="16"/>
  <c r="C2926" i="16"/>
  <c r="D2926" i="16"/>
  <c r="A2927" i="16"/>
  <c r="B2927" i="16"/>
  <c r="C2927" i="16"/>
  <c r="D2927" i="16"/>
  <c r="A2928" i="16"/>
  <c r="B2928" i="16"/>
  <c r="C2928" i="16"/>
  <c r="D2928" i="16"/>
  <c r="A2929" i="16"/>
  <c r="B2929" i="16"/>
  <c r="C2929" i="16"/>
  <c r="D2929" i="16"/>
  <c r="A2930" i="16"/>
  <c r="B2930" i="16"/>
  <c r="C2930" i="16"/>
  <c r="D2930" i="16"/>
  <c r="A2931" i="16"/>
  <c r="B2931" i="16"/>
  <c r="C2931" i="16"/>
  <c r="D2931" i="16"/>
  <c r="A2932" i="16"/>
  <c r="B2932" i="16"/>
  <c r="C2932" i="16"/>
  <c r="D2932" i="16"/>
  <c r="A2933" i="16"/>
  <c r="B2933" i="16"/>
  <c r="C2933" i="16"/>
  <c r="D2933" i="16"/>
  <c r="A2934" i="16"/>
  <c r="B2934" i="16"/>
  <c r="C2934" i="16"/>
  <c r="D2934" i="16"/>
  <c r="A2935" i="16"/>
  <c r="B2935" i="16"/>
  <c r="C2935" i="16"/>
  <c r="D2935" i="16"/>
  <c r="A2936" i="16"/>
  <c r="B2936" i="16"/>
  <c r="C2936" i="16"/>
  <c r="D2936" i="16"/>
  <c r="A2937" i="16"/>
  <c r="B2937" i="16"/>
  <c r="C2937" i="16"/>
  <c r="D2937" i="16"/>
  <c r="A2938" i="16"/>
  <c r="B2938" i="16"/>
  <c r="C2938" i="16"/>
  <c r="D2938" i="16"/>
  <c r="A2939" i="16"/>
  <c r="B2939" i="16"/>
  <c r="C2939" i="16"/>
  <c r="D2939" i="16"/>
  <c r="A2940" i="16"/>
  <c r="B2940" i="16"/>
  <c r="C2940" i="16"/>
  <c r="D2940" i="16"/>
  <c r="A2941" i="16"/>
  <c r="B2941" i="16"/>
  <c r="C2941" i="16"/>
  <c r="D2941" i="16"/>
  <c r="A2942" i="16"/>
  <c r="B2942" i="16"/>
  <c r="C2942" i="16"/>
  <c r="D2942" i="16"/>
  <c r="A2943" i="16"/>
  <c r="B2943" i="16"/>
  <c r="C2943" i="16"/>
  <c r="D2943" i="16"/>
  <c r="A2944" i="16"/>
  <c r="B2944" i="16"/>
  <c r="C2944" i="16"/>
  <c r="D2944" i="16"/>
  <c r="A2945" i="16"/>
  <c r="B2945" i="16"/>
  <c r="C2945" i="16"/>
  <c r="D2945" i="16"/>
  <c r="A2946" i="16"/>
  <c r="B2946" i="16"/>
  <c r="C2946" i="16"/>
  <c r="D2946" i="16"/>
  <c r="A2947" i="16"/>
  <c r="B2947" i="16"/>
  <c r="C2947" i="16"/>
  <c r="D2947" i="16"/>
  <c r="A2948" i="16"/>
  <c r="B2948" i="16"/>
  <c r="C2948" i="16"/>
  <c r="D2948" i="16"/>
  <c r="A2949" i="16"/>
  <c r="B2949" i="16"/>
  <c r="C2949" i="16"/>
  <c r="D2949" i="16"/>
  <c r="A2950" i="16"/>
  <c r="B2950" i="16"/>
  <c r="C2950" i="16"/>
  <c r="D2950" i="16"/>
  <c r="A2951" i="16"/>
  <c r="B2951" i="16"/>
  <c r="C2951" i="16"/>
  <c r="D2951" i="16"/>
  <c r="A2952" i="16"/>
  <c r="B2952" i="16"/>
  <c r="C2952" i="16"/>
  <c r="D2952" i="16"/>
  <c r="A2953" i="16"/>
  <c r="B2953" i="16"/>
  <c r="C2953" i="16"/>
  <c r="D2953" i="16"/>
  <c r="A2954" i="16"/>
  <c r="B2954" i="16"/>
  <c r="C2954" i="16"/>
  <c r="D2954" i="16"/>
  <c r="A2955" i="16"/>
  <c r="B2955" i="16"/>
  <c r="C2955" i="16"/>
  <c r="D2955" i="16"/>
  <c r="A2956" i="16"/>
  <c r="B2956" i="16"/>
  <c r="C2956" i="16"/>
  <c r="D2956" i="16"/>
  <c r="A2957" i="16"/>
  <c r="B2957" i="16"/>
  <c r="C2957" i="16"/>
  <c r="D2957" i="16"/>
  <c r="A2958" i="16"/>
  <c r="B2958" i="16"/>
  <c r="C2958" i="16"/>
  <c r="D2958" i="16"/>
  <c r="A2959" i="16"/>
  <c r="B2959" i="16"/>
  <c r="C2959" i="16"/>
  <c r="D2959" i="16"/>
  <c r="A2960" i="16"/>
  <c r="B2960" i="16"/>
  <c r="C2960" i="16"/>
  <c r="D2960" i="16"/>
  <c r="A2961" i="16"/>
  <c r="B2961" i="16"/>
  <c r="C2961" i="16"/>
  <c r="D2961" i="16"/>
  <c r="A2962" i="16"/>
  <c r="B2962" i="16"/>
  <c r="C2962" i="16"/>
  <c r="D2962" i="16"/>
  <c r="A2963" i="16"/>
  <c r="B2963" i="16"/>
  <c r="C2963" i="16"/>
  <c r="D2963" i="16"/>
  <c r="A2964" i="16"/>
  <c r="B2964" i="16"/>
  <c r="C2964" i="16"/>
  <c r="D2964" i="16"/>
  <c r="A2965" i="16"/>
  <c r="B2965" i="16"/>
  <c r="C2965" i="16"/>
  <c r="D2965" i="16"/>
  <c r="A2966" i="16"/>
  <c r="B2966" i="16"/>
  <c r="C2966" i="16"/>
  <c r="D2966" i="16"/>
  <c r="A2967" i="16"/>
  <c r="B2967" i="16"/>
  <c r="C2967" i="16"/>
  <c r="D2967" i="16"/>
  <c r="A2968" i="16"/>
  <c r="B2968" i="16"/>
  <c r="C2968" i="16"/>
  <c r="D2968" i="16"/>
  <c r="A2969" i="16"/>
  <c r="B2969" i="16"/>
  <c r="C2969" i="16"/>
  <c r="D2969" i="16"/>
  <c r="A2970" i="16"/>
  <c r="B2970" i="16"/>
  <c r="C2970" i="16"/>
  <c r="D2970" i="16"/>
  <c r="A2971" i="16"/>
  <c r="B2971" i="16"/>
  <c r="C2971" i="16"/>
  <c r="D2971" i="16"/>
  <c r="A2972" i="16"/>
  <c r="B2972" i="16"/>
  <c r="C2972" i="16"/>
  <c r="D2972" i="16"/>
  <c r="A2973" i="16"/>
  <c r="B2973" i="16"/>
  <c r="C2973" i="16"/>
  <c r="D2973" i="16"/>
  <c r="A2974" i="16"/>
  <c r="B2974" i="16"/>
  <c r="C2974" i="16"/>
  <c r="D2974" i="16"/>
  <c r="A2975" i="16"/>
  <c r="B2975" i="16"/>
  <c r="C2975" i="16"/>
  <c r="D2975" i="16"/>
  <c r="A2976" i="16"/>
  <c r="B2976" i="16"/>
  <c r="C2976" i="16"/>
  <c r="D2976" i="16"/>
  <c r="A2977" i="16"/>
  <c r="B2977" i="16"/>
  <c r="C2977" i="16"/>
  <c r="D2977" i="16"/>
  <c r="A2978" i="16"/>
  <c r="B2978" i="16"/>
  <c r="C2978" i="16"/>
  <c r="D2978" i="16"/>
  <c r="A2979" i="16"/>
  <c r="B2979" i="16"/>
  <c r="C2979" i="16"/>
  <c r="D2979" i="16"/>
  <c r="A2980" i="16"/>
  <c r="B2980" i="16"/>
  <c r="C2980" i="16"/>
  <c r="D2980" i="16"/>
  <c r="A2981" i="16"/>
  <c r="B2981" i="16"/>
  <c r="C2981" i="16"/>
  <c r="D2981" i="16"/>
  <c r="A2982" i="16"/>
  <c r="B2982" i="16"/>
  <c r="C2982" i="16"/>
  <c r="D2982" i="16"/>
  <c r="A2983" i="16"/>
  <c r="B2983" i="16"/>
  <c r="C2983" i="16"/>
  <c r="D2983" i="16"/>
  <c r="A2984" i="16"/>
  <c r="B2984" i="16"/>
  <c r="C2984" i="16"/>
  <c r="D2984" i="16"/>
  <c r="A2985" i="16"/>
  <c r="B2985" i="16"/>
  <c r="C2985" i="16"/>
  <c r="D2985" i="16"/>
  <c r="A2986" i="16"/>
  <c r="B2986" i="16"/>
  <c r="C2986" i="16"/>
  <c r="D2986" i="16"/>
  <c r="A2987" i="16"/>
  <c r="B2987" i="16"/>
  <c r="C2987" i="16"/>
  <c r="D2987" i="16"/>
  <c r="A2988" i="16"/>
  <c r="B2988" i="16"/>
  <c r="C2988" i="16"/>
  <c r="D2988" i="16"/>
  <c r="A2989" i="16"/>
  <c r="B2989" i="16"/>
  <c r="C2989" i="16"/>
  <c r="D2989" i="16"/>
  <c r="A2990" i="16"/>
  <c r="B2990" i="16"/>
  <c r="C2990" i="16"/>
  <c r="D2990" i="16"/>
  <c r="A2991" i="16"/>
  <c r="B2991" i="16"/>
  <c r="C2991" i="16"/>
  <c r="D2991" i="16"/>
  <c r="A2992" i="16"/>
  <c r="B2992" i="16"/>
  <c r="C2992" i="16"/>
  <c r="D2992" i="16"/>
  <c r="A2993" i="16"/>
  <c r="B2993" i="16"/>
  <c r="C2993" i="16"/>
  <c r="D2993" i="16"/>
  <c r="A2994" i="16"/>
  <c r="B2994" i="16"/>
  <c r="C2994" i="16"/>
  <c r="D2994" i="16"/>
  <c r="A2995" i="16"/>
  <c r="B2995" i="16"/>
  <c r="C2995" i="16"/>
  <c r="D2995" i="16"/>
  <c r="A2996" i="16"/>
  <c r="B2996" i="16"/>
  <c r="C2996" i="16"/>
  <c r="D2996" i="16"/>
  <c r="A2997" i="16"/>
  <c r="B2997" i="16"/>
  <c r="C2997" i="16"/>
  <c r="D2997" i="16"/>
  <c r="A2998" i="16"/>
  <c r="B2998" i="16"/>
  <c r="C2998" i="16"/>
  <c r="D2998" i="16"/>
  <c r="A2999" i="16"/>
  <c r="B2999" i="16"/>
  <c r="C2999" i="16"/>
  <c r="D2999" i="16"/>
  <c r="A3000" i="16"/>
  <c r="B3000" i="16"/>
  <c r="C3000" i="16"/>
  <c r="D3000" i="16"/>
  <c r="A3001" i="16"/>
  <c r="B3001" i="16"/>
  <c r="C3001" i="16"/>
  <c r="D3001" i="16"/>
  <c r="A3002" i="16"/>
  <c r="B3002" i="16"/>
  <c r="C3002" i="16"/>
  <c r="D3002" i="16"/>
  <c r="A3003" i="16"/>
  <c r="B3003" i="16"/>
  <c r="C3003" i="16"/>
  <c r="D3003" i="16"/>
  <c r="A3004" i="16"/>
  <c r="B3004" i="16"/>
  <c r="C3004" i="16"/>
  <c r="D3004" i="16"/>
  <c r="A3005" i="16"/>
  <c r="B3005" i="16"/>
  <c r="C3005" i="16"/>
  <c r="D3005" i="16"/>
  <c r="A3006" i="16"/>
  <c r="B3006" i="16"/>
  <c r="C3006" i="16"/>
  <c r="D3006" i="16"/>
  <c r="A3007" i="16"/>
  <c r="B3007" i="16"/>
  <c r="C3007" i="16"/>
  <c r="D3007" i="16"/>
  <c r="A3008" i="16"/>
  <c r="B3008" i="16"/>
  <c r="C3008" i="16"/>
  <c r="D3008" i="16"/>
  <c r="A3009" i="16"/>
  <c r="B3009" i="16"/>
  <c r="C3009" i="16"/>
  <c r="D3009" i="16"/>
  <c r="A3010" i="16"/>
  <c r="B3010" i="16"/>
  <c r="C3010" i="16"/>
  <c r="D3010" i="16"/>
  <c r="A3011" i="16"/>
  <c r="B3011" i="16"/>
  <c r="C3011" i="16"/>
  <c r="D3011" i="16"/>
  <c r="A3012" i="16"/>
  <c r="B3012" i="16"/>
  <c r="C3012" i="16"/>
  <c r="D3012" i="16"/>
  <c r="A3013" i="16"/>
  <c r="B3013" i="16"/>
  <c r="C3013" i="16"/>
  <c r="D3013" i="16"/>
  <c r="A3014" i="16"/>
  <c r="B3014" i="16"/>
  <c r="C3014" i="16"/>
  <c r="D3014" i="16"/>
  <c r="A3015" i="16"/>
  <c r="B3015" i="16"/>
  <c r="C3015" i="16"/>
  <c r="D3015" i="16"/>
  <c r="A3016" i="16"/>
  <c r="B3016" i="16"/>
  <c r="C3016" i="16"/>
  <c r="D3016" i="16"/>
  <c r="A3017" i="16"/>
  <c r="B3017" i="16"/>
  <c r="C3017" i="16"/>
  <c r="D3017" i="16"/>
  <c r="A3018" i="16"/>
  <c r="B3018" i="16"/>
  <c r="C3018" i="16"/>
  <c r="D3018" i="16"/>
  <c r="A3019" i="16"/>
  <c r="B3019" i="16"/>
  <c r="C3019" i="16"/>
  <c r="D3019" i="16"/>
  <c r="A3020" i="16"/>
  <c r="B3020" i="16"/>
  <c r="C3020" i="16"/>
  <c r="D3020" i="16"/>
  <c r="A3021" i="16"/>
  <c r="B3021" i="16"/>
  <c r="C3021" i="16"/>
  <c r="D3021" i="16"/>
  <c r="A3022" i="16"/>
  <c r="B3022" i="16"/>
  <c r="C3022" i="16"/>
  <c r="D3022" i="16"/>
  <c r="A3023" i="16"/>
  <c r="B3023" i="16"/>
  <c r="C3023" i="16"/>
  <c r="D3023" i="16"/>
  <c r="A3024" i="16"/>
  <c r="B3024" i="16"/>
  <c r="C3024" i="16"/>
  <c r="D3024" i="16"/>
  <c r="A3025" i="16"/>
  <c r="B3025" i="16"/>
  <c r="C3025" i="16"/>
  <c r="D3025" i="16"/>
  <c r="A3026" i="16"/>
  <c r="B3026" i="16"/>
  <c r="C3026" i="16"/>
  <c r="D3026" i="16"/>
  <c r="A3027" i="16"/>
  <c r="B3027" i="16"/>
  <c r="C3027" i="16"/>
  <c r="D3027" i="16"/>
  <c r="A3028" i="16"/>
  <c r="B3028" i="16"/>
  <c r="C3028" i="16"/>
  <c r="D3028" i="16"/>
  <c r="A3029" i="16"/>
  <c r="B3029" i="16"/>
  <c r="C3029" i="16"/>
  <c r="D3029" i="16"/>
  <c r="A3030" i="16"/>
  <c r="B3030" i="16"/>
  <c r="C3030" i="16"/>
  <c r="D3030" i="16"/>
  <c r="A3031" i="16"/>
  <c r="B3031" i="16"/>
  <c r="C3031" i="16"/>
  <c r="D3031" i="16"/>
  <c r="A3032" i="16"/>
  <c r="B3032" i="16"/>
  <c r="C3032" i="16"/>
  <c r="D3032" i="16"/>
  <c r="A3033" i="16"/>
  <c r="B3033" i="16"/>
  <c r="C3033" i="16"/>
  <c r="D3033" i="16"/>
  <c r="A3034" i="16"/>
  <c r="B3034" i="16"/>
  <c r="C3034" i="16"/>
  <c r="D3034" i="16"/>
  <c r="A3035" i="16"/>
  <c r="B3035" i="16"/>
  <c r="C3035" i="16"/>
  <c r="D3035" i="16"/>
  <c r="A3036" i="16"/>
  <c r="B3036" i="16"/>
  <c r="C3036" i="16"/>
  <c r="D3036" i="16"/>
  <c r="A3037" i="16"/>
  <c r="B3037" i="16"/>
  <c r="C3037" i="16"/>
  <c r="D3037" i="16"/>
  <c r="A3038" i="16"/>
  <c r="B3038" i="16"/>
  <c r="C3038" i="16"/>
  <c r="D3038" i="16"/>
  <c r="A3039" i="16"/>
  <c r="B3039" i="16"/>
  <c r="C3039" i="16"/>
  <c r="D3039" i="16"/>
  <c r="A3040" i="16"/>
  <c r="B3040" i="16"/>
  <c r="C3040" i="16"/>
  <c r="D3040" i="16"/>
  <c r="A3041" i="16"/>
  <c r="B3041" i="16"/>
  <c r="C3041" i="16"/>
  <c r="D3041" i="16"/>
  <c r="A3042" i="16"/>
  <c r="B3042" i="16"/>
  <c r="C3042" i="16"/>
  <c r="D3042" i="16"/>
  <c r="A3043" i="16"/>
  <c r="B3043" i="16"/>
  <c r="C3043" i="16"/>
  <c r="D3043" i="16"/>
  <c r="A3044" i="16"/>
  <c r="B3044" i="16"/>
  <c r="C3044" i="16"/>
  <c r="D3044" i="16"/>
  <c r="A3045" i="16"/>
  <c r="B3045" i="16"/>
  <c r="C3045" i="16"/>
  <c r="D3045" i="16"/>
  <c r="A3046" i="16"/>
  <c r="B3046" i="16"/>
  <c r="C3046" i="16"/>
  <c r="D3046" i="16"/>
  <c r="A3047" i="16"/>
  <c r="B3047" i="16"/>
  <c r="C3047" i="16"/>
  <c r="D3047" i="16"/>
  <c r="A3048" i="16"/>
  <c r="B3048" i="16"/>
  <c r="C3048" i="16"/>
  <c r="D3048" i="16"/>
  <c r="A3049" i="16"/>
  <c r="B3049" i="16"/>
  <c r="C3049" i="16"/>
  <c r="D3049" i="16"/>
  <c r="A3050" i="16"/>
  <c r="B3050" i="16"/>
  <c r="C3050" i="16"/>
  <c r="D3050" i="16"/>
  <c r="A3051" i="16"/>
  <c r="B3051" i="16"/>
  <c r="C3051" i="16"/>
  <c r="D3051" i="16"/>
  <c r="A3052" i="16"/>
  <c r="B3052" i="16"/>
  <c r="C3052" i="16"/>
  <c r="D3052" i="16"/>
  <c r="A3053" i="16"/>
  <c r="B3053" i="16"/>
  <c r="C3053" i="16"/>
  <c r="D3053" i="16"/>
  <c r="A3054" i="16"/>
  <c r="B3054" i="16"/>
  <c r="C3054" i="16"/>
  <c r="D3054" i="16"/>
  <c r="A3055" i="16"/>
  <c r="B3055" i="16"/>
  <c r="C3055" i="16"/>
  <c r="D3055" i="16"/>
  <c r="A3056" i="16"/>
  <c r="B3056" i="16"/>
  <c r="C3056" i="16"/>
  <c r="D3056" i="16"/>
  <c r="A3057" i="16"/>
  <c r="B3057" i="16"/>
  <c r="C3057" i="16"/>
  <c r="D3057" i="16"/>
  <c r="A3058" i="16"/>
  <c r="B3058" i="16"/>
  <c r="C3058" i="16"/>
  <c r="D3058" i="16"/>
  <c r="A3059" i="16"/>
  <c r="B3059" i="16"/>
  <c r="C3059" i="16"/>
  <c r="D3059" i="16"/>
  <c r="A3060" i="16"/>
  <c r="B3060" i="16"/>
  <c r="C3060" i="16"/>
  <c r="D3060" i="16"/>
  <c r="A3061" i="16"/>
  <c r="B3061" i="16"/>
  <c r="C3061" i="16"/>
  <c r="D3061" i="16"/>
  <c r="A3062" i="16"/>
  <c r="B3062" i="16"/>
  <c r="C3062" i="16"/>
  <c r="D3062" i="16"/>
  <c r="A3063" i="16"/>
  <c r="B3063" i="16"/>
  <c r="C3063" i="16"/>
  <c r="D3063" i="16"/>
  <c r="A3064" i="16"/>
  <c r="B3064" i="16"/>
  <c r="C3064" i="16"/>
  <c r="D3064" i="16"/>
  <c r="A3065" i="16"/>
  <c r="B3065" i="16"/>
  <c r="C3065" i="16"/>
  <c r="D3065" i="16"/>
  <c r="A3066" i="16"/>
  <c r="B3066" i="16"/>
  <c r="C3066" i="16"/>
  <c r="D3066" i="16"/>
  <c r="A3067" i="16"/>
  <c r="B3067" i="16"/>
  <c r="C3067" i="16"/>
  <c r="D3067" i="16"/>
  <c r="A3068" i="16"/>
  <c r="B3068" i="16"/>
  <c r="C3068" i="16"/>
  <c r="D3068" i="16"/>
  <c r="A3069" i="16"/>
  <c r="B3069" i="16"/>
  <c r="C3069" i="16"/>
  <c r="D3069" i="16"/>
  <c r="A3070" i="16"/>
  <c r="B3070" i="16"/>
  <c r="C3070" i="16"/>
  <c r="D3070" i="16"/>
  <c r="A3071" i="16"/>
  <c r="B3071" i="16"/>
  <c r="C3071" i="16"/>
  <c r="D3071" i="16"/>
  <c r="A3072" i="16"/>
  <c r="B3072" i="16"/>
  <c r="C3072" i="16"/>
  <c r="D3072" i="16"/>
  <c r="A3073" i="16"/>
  <c r="B3073" i="16"/>
  <c r="C3073" i="16"/>
  <c r="D3073" i="16"/>
  <c r="A3074" i="16"/>
  <c r="B3074" i="16"/>
  <c r="C3074" i="16"/>
  <c r="D3074" i="16"/>
  <c r="A3075" i="16"/>
  <c r="B3075" i="16"/>
  <c r="C3075" i="16"/>
  <c r="D3075" i="16"/>
  <c r="A3076" i="16"/>
  <c r="B3076" i="16"/>
  <c r="C3076" i="16"/>
  <c r="D3076" i="16"/>
  <c r="A3077" i="16"/>
  <c r="B3077" i="16"/>
  <c r="C3077" i="16"/>
  <c r="D3077" i="16"/>
  <c r="A3078" i="16"/>
  <c r="B3078" i="16"/>
  <c r="C3078" i="16"/>
  <c r="D3078" i="16"/>
  <c r="A3079" i="16"/>
  <c r="B3079" i="16"/>
  <c r="C3079" i="16"/>
  <c r="D3079" i="16"/>
  <c r="A3080" i="16"/>
  <c r="B3080" i="16"/>
  <c r="C3080" i="16"/>
  <c r="D3080" i="16"/>
  <c r="A3081" i="16"/>
  <c r="B3081" i="16"/>
  <c r="C3081" i="16"/>
  <c r="D3081" i="16"/>
  <c r="A3082" i="16"/>
  <c r="B3082" i="16"/>
  <c r="C3082" i="16"/>
  <c r="D3082" i="16"/>
  <c r="A3083" i="16"/>
  <c r="B3083" i="16"/>
  <c r="C3083" i="16"/>
  <c r="D3083" i="16"/>
  <c r="A3084" i="16"/>
  <c r="B3084" i="16"/>
  <c r="C3084" i="16"/>
  <c r="D3084" i="16"/>
  <c r="A3085" i="16"/>
  <c r="B3085" i="16"/>
  <c r="C3085" i="16"/>
  <c r="D3085" i="16"/>
  <c r="A3086" i="16"/>
  <c r="B3086" i="16"/>
  <c r="C3086" i="16"/>
  <c r="D3086" i="16"/>
  <c r="A3087" i="16"/>
  <c r="B3087" i="16"/>
  <c r="C3087" i="16"/>
  <c r="D3087" i="16"/>
  <c r="A3088" i="16"/>
  <c r="B3088" i="16"/>
  <c r="C3088" i="16"/>
  <c r="D3088" i="16"/>
  <c r="A3089" i="16"/>
  <c r="B3089" i="16"/>
  <c r="C3089" i="16"/>
  <c r="D3089" i="16"/>
  <c r="A3090" i="16"/>
  <c r="B3090" i="16"/>
  <c r="C3090" i="16"/>
  <c r="D3090" i="16"/>
  <c r="A3091" i="16"/>
  <c r="B3091" i="16"/>
  <c r="C3091" i="16"/>
  <c r="D3091" i="16"/>
  <c r="A3092" i="16"/>
  <c r="B3092" i="16"/>
  <c r="C3092" i="16"/>
  <c r="D3092" i="16"/>
  <c r="A3093" i="16"/>
  <c r="B3093" i="16"/>
  <c r="C3093" i="16"/>
  <c r="D3093" i="16"/>
  <c r="A3094" i="16"/>
  <c r="B3094" i="16"/>
  <c r="C3094" i="16"/>
  <c r="D3094" i="16"/>
  <c r="A3095" i="16"/>
  <c r="B3095" i="16"/>
  <c r="C3095" i="16"/>
  <c r="D3095" i="16"/>
  <c r="A3096" i="16"/>
  <c r="B3096" i="16"/>
  <c r="C3096" i="16"/>
  <c r="D3096" i="16"/>
  <c r="A3097" i="16"/>
  <c r="B3097" i="16"/>
  <c r="C3097" i="16"/>
  <c r="D3097" i="16"/>
  <c r="A3098" i="16"/>
  <c r="B3098" i="16"/>
  <c r="C3098" i="16"/>
  <c r="D3098" i="16"/>
  <c r="A3099" i="16"/>
  <c r="B3099" i="16"/>
  <c r="C3099" i="16"/>
  <c r="D3099" i="16"/>
  <c r="A3100" i="16"/>
  <c r="B3100" i="16"/>
  <c r="C3100" i="16"/>
  <c r="D3100" i="16"/>
  <c r="A3101" i="16"/>
  <c r="B3101" i="16"/>
  <c r="C3101" i="16"/>
  <c r="D3101" i="16"/>
  <c r="A3102" i="16"/>
  <c r="B3102" i="16"/>
  <c r="C3102" i="16"/>
  <c r="D3102" i="16"/>
  <c r="A3103" i="16"/>
  <c r="B3103" i="16"/>
  <c r="C3103" i="16"/>
  <c r="D3103" i="16"/>
  <c r="A3104" i="16"/>
  <c r="B3104" i="16"/>
  <c r="C3104" i="16"/>
  <c r="D3104" i="16"/>
  <c r="A3105" i="16"/>
  <c r="B3105" i="16"/>
  <c r="C3105" i="16"/>
  <c r="D3105" i="16"/>
  <c r="A3106" i="16"/>
  <c r="B3106" i="16"/>
  <c r="C3106" i="16"/>
  <c r="D3106" i="16"/>
  <c r="A3107" i="16"/>
  <c r="B3107" i="16"/>
  <c r="C3107" i="16"/>
  <c r="D3107" i="16"/>
  <c r="A3108" i="16"/>
  <c r="B3108" i="16"/>
  <c r="C3108" i="16"/>
  <c r="D3108" i="16"/>
  <c r="A3109" i="16"/>
  <c r="B3109" i="16"/>
  <c r="C3109" i="16"/>
  <c r="D3109" i="16"/>
  <c r="A3110" i="16"/>
  <c r="B3110" i="16"/>
  <c r="C3110" i="16"/>
  <c r="D3110" i="16"/>
  <c r="A3111" i="16"/>
  <c r="B3111" i="16"/>
  <c r="C3111" i="16"/>
  <c r="D3111" i="16"/>
  <c r="A3112" i="16"/>
  <c r="B3112" i="16"/>
  <c r="C3112" i="16"/>
  <c r="D3112" i="16"/>
  <c r="A3113" i="16"/>
  <c r="B3113" i="16"/>
  <c r="C3113" i="16"/>
  <c r="D3113" i="16"/>
  <c r="A3114" i="16"/>
  <c r="B3114" i="16"/>
  <c r="C3114" i="16"/>
  <c r="D3114" i="16"/>
  <c r="A3115" i="16"/>
  <c r="B3115" i="16"/>
  <c r="C3115" i="16"/>
  <c r="D3115" i="16"/>
  <c r="A3116" i="16"/>
  <c r="B3116" i="16"/>
  <c r="C3116" i="16"/>
  <c r="D3116" i="16"/>
  <c r="A3117" i="16"/>
  <c r="B3117" i="16"/>
  <c r="C3117" i="16"/>
  <c r="D3117" i="16"/>
  <c r="A3118" i="16"/>
  <c r="B3118" i="16"/>
  <c r="C3118" i="16"/>
  <c r="D3118" i="16"/>
  <c r="A3119" i="16"/>
  <c r="B3119" i="16"/>
  <c r="C3119" i="16"/>
  <c r="D3119" i="16"/>
  <c r="A3120" i="16"/>
  <c r="B3120" i="16"/>
  <c r="C3120" i="16"/>
  <c r="D3120" i="16"/>
  <c r="A3121" i="16"/>
  <c r="B3121" i="16"/>
  <c r="C3121" i="16"/>
  <c r="D3121" i="16"/>
  <c r="A3122" i="16"/>
  <c r="B3122" i="16"/>
  <c r="C3122" i="16"/>
  <c r="D3122" i="16"/>
  <c r="A3123" i="16"/>
  <c r="B3123" i="16"/>
  <c r="C3123" i="16"/>
  <c r="D3123" i="16"/>
  <c r="A3124" i="16"/>
  <c r="B3124" i="16"/>
  <c r="C3124" i="16"/>
  <c r="D3124" i="16"/>
  <c r="A3125" i="16"/>
  <c r="B3125" i="16"/>
  <c r="C3125" i="16"/>
  <c r="D3125" i="16"/>
  <c r="A3126" i="16"/>
  <c r="B3126" i="16"/>
  <c r="C3126" i="16"/>
  <c r="D3126" i="16"/>
  <c r="A3127" i="16"/>
  <c r="B3127" i="16"/>
  <c r="C3127" i="16"/>
  <c r="D3127" i="16"/>
  <c r="A3128" i="16"/>
  <c r="B3128" i="16"/>
  <c r="C3128" i="16"/>
  <c r="D3128" i="16"/>
  <c r="A3129" i="16"/>
  <c r="B3129" i="16"/>
  <c r="C3129" i="16"/>
  <c r="D3129" i="16"/>
  <c r="A3130" i="16"/>
  <c r="B3130" i="16"/>
  <c r="C3130" i="16"/>
  <c r="D3130" i="16"/>
  <c r="A3131" i="16"/>
  <c r="B3131" i="16"/>
  <c r="C3131" i="16"/>
  <c r="D3131" i="16"/>
  <c r="A3132" i="16"/>
  <c r="B3132" i="16"/>
  <c r="C3132" i="16"/>
  <c r="D3132" i="16"/>
  <c r="A3133" i="16"/>
  <c r="B3133" i="16"/>
  <c r="C3133" i="16"/>
  <c r="D3133" i="16"/>
  <c r="A3134" i="16"/>
  <c r="B3134" i="16"/>
  <c r="C3134" i="16"/>
  <c r="D3134" i="16"/>
  <c r="A3135" i="16"/>
  <c r="B3135" i="16"/>
  <c r="C3135" i="16"/>
  <c r="D3135" i="16"/>
  <c r="A3136" i="16"/>
  <c r="B3136" i="16"/>
  <c r="C3136" i="16"/>
  <c r="D3136" i="16"/>
  <c r="A3137" i="16"/>
  <c r="B3137" i="16"/>
  <c r="C3137" i="16"/>
  <c r="D3137" i="16"/>
  <c r="A3138" i="16"/>
  <c r="B3138" i="16"/>
  <c r="C3138" i="16"/>
  <c r="D3138" i="16"/>
  <c r="A3139" i="16"/>
  <c r="B3139" i="16"/>
  <c r="C3139" i="16"/>
  <c r="D3139" i="16"/>
  <c r="A3140" i="16"/>
  <c r="B3140" i="16"/>
  <c r="C3140" i="16"/>
  <c r="D3140" i="16"/>
  <c r="A3141" i="16"/>
  <c r="B3141" i="16"/>
  <c r="C3141" i="16"/>
  <c r="D3141" i="16"/>
  <c r="A3142" i="16"/>
  <c r="B3142" i="16"/>
  <c r="C3142" i="16"/>
  <c r="D3142" i="16"/>
  <c r="A3143" i="16"/>
  <c r="B3143" i="16"/>
  <c r="C3143" i="16"/>
  <c r="D3143" i="16"/>
  <c r="A3144" i="16"/>
  <c r="B3144" i="16"/>
  <c r="C3144" i="16"/>
  <c r="D3144" i="16"/>
  <c r="A3145" i="16"/>
  <c r="B3145" i="16"/>
  <c r="C3145" i="16"/>
  <c r="D3145" i="16"/>
  <c r="A3146" i="16"/>
  <c r="B3146" i="16"/>
  <c r="C3146" i="16"/>
  <c r="D3146" i="16"/>
  <c r="A3147" i="16"/>
  <c r="B3147" i="16"/>
  <c r="C3147" i="16"/>
  <c r="D3147" i="16"/>
  <c r="A3148" i="16"/>
  <c r="B3148" i="16"/>
  <c r="C3148" i="16"/>
  <c r="D3148" i="16"/>
  <c r="A3149" i="16"/>
  <c r="B3149" i="16"/>
  <c r="C3149" i="16"/>
  <c r="D3149" i="16"/>
  <c r="A3150" i="16"/>
  <c r="B3150" i="16"/>
  <c r="C3150" i="16"/>
  <c r="D3150" i="16"/>
  <c r="A3151" i="16"/>
  <c r="B3151" i="16"/>
  <c r="C3151" i="16"/>
  <c r="D3151" i="16"/>
  <c r="A3152" i="16"/>
  <c r="B3152" i="16"/>
  <c r="C3152" i="16"/>
  <c r="D3152" i="16"/>
  <c r="A3153" i="16"/>
  <c r="B3153" i="16"/>
  <c r="C3153" i="16"/>
  <c r="D3153" i="16"/>
  <c r="A3154" i="16"/>
  <c r="B3154" i="16"/>
  <c r="C3154" i="16"/>
  <c r="D3154" i="16"/>
  <c r="A3155" i="16"/>
  <c r="B3155" i="16"/>
  <c r="C3155" i="16"/>
  <c r="D3155" i="16"/>
  <c r="A3156" i="16"/>
  <c r="B3156" i="16"/>
  <c r="C3156" i="16"/>
  <c r="D3156" i="16"/>
  <c r="A3157" i="16"/>
  <c r="B3157" i="16"/>
  <c r="C3157" i="16"/>
  <c r="D3157" i="16"/>
  <c r="A3158" i="16"/>
  <c r="B3158" i="16"/>
  <c r="C3158" i="16"/>
  <c r="D3158" i="16"/>
  <c r="A3159" i="16"/>
  <c r="B3159" i="16"/>
  <c r="C3159" i="16"/>
  <c r="D3159" i="16"/>
  <c r="A3160" i="16"/>
  <c r="B3160" i="16"/>
  <c r="C3160" i="16"/>
  <c r="D3160" i="16"/>
  <c r="A3161" i="16"/>
  <c r="B3161" i="16"/>
  <c r="C3161" i="16"/>
  <c r="D3161" i="16"/>
  <c r="A3162" i="16"/>
  <c r="B3162" i="16"/>
  <c r="C3162" i="16"/>
  <c r="D3162" i="16"/>
  <c r="A3163" i="16"/>
  <c r="B3163" i="16"/>
  <c r="C3163" i="16"/>
  <c r="D3163" i="16"/>
  <c r="A3164" i="16"/>
  <c r="B3164" i="16"/>
  <c r="C3164" i="16"/>
  <c r="D3164" i="16"/>
  <c r="A3165" i="16"/>
  <c r="B3165" i="16"/>
  <c r="C3165" i="16"/>
  <c r="D3165" i="16"/>
  <c r="A3166" i="16"/>
  <c r="B3166" i="16"/>
  <c r="C3166" i="16"/>
  <c r="D3166" i="16"/>
  <c r="A3167" i="16"/>
  <c r="B3167" i="16"/>
  <c r="C3167" i="16"/>
  <c r="D3167" i="16"/>
  <c r="A3168" i="16"/>
  <c r="B3168" i="16"/>
  <c r="C3168" i="16"/>
  <c r="D3168" i="16"/>
  <c r="A3169" i="16"/>
  <c r="B3169" i="16"/>
  <c r="C3169" i="16"/>
  <c r="D3169" i="16"/>
  <c r="A3170" i="16"/>
  <c r="B3170" i="16"/>
  <c r="C3170" i="16"/>
  <c r="D3170" i="16"/>
  <c r="A3171" i="16"/>
  <c r="B3171" i="16"/>
  <c r="C3171" i="16"/>
  <c r="D3171" i="16"/>
  <c r="A3172" i="16"/>
  <c r="B3172" i="16"/>
  <c r="C3172" i="16"/>
  <c r="D3172" i="16"/>
  <c r="A3173" i="16"/>
  <c r="B3173" i="16"/>
  <c r="C3173" i="16"/>
  <c r="D3173" i="16"/>
  <c r="A3174" i="16"/>
  <c r="B3174" i="16"/>
  <c r="C3174" i="16"/>
  <c r="D3174" i="16"/>
  <c r="A3175" i="16"/>
  <c r="B3175" i="16"/>
  <c r="C3175" i="16"/>
  <c r="D3175" i="16"/>
  <c r="A3176" i="16"/>
  <c r="B3176" i="16"/>
  <c r="C3176" i="16"/>
  <c r="D3176" i="16"/>
  <c r="A3177" i="16"/>
  <c r="B3177" i="16"/>
  <c r="C3177" i="16"/>
  <c r="D3177" i="16"/>
  <c r="A3178" i="16"/>
  <c r="B3178" i="16"/>
  <c r="C3178" i="16"/>
  <c r="D3178" i="16"/>
  <c r="A3179" i="16"/>
  <c r="B3179" i="16"/>
  <c r="C3179" i="16"/>
  <c r="D3179" i="16"/>
  <c r="A3180" i="16"/>
  <c r="B3180" i="16"/>
  <c r="C3180" i="16"/>
  <c r="D3180" i="16"/>
  <c r="A3181" i="16"/>
  <c r="B3181" i="16"/>
  <c r="C3181" i="16"/>
  <c r="D3181" i="16"/>
  <c r="A3182" i="16"/>
  <c r="B3182" i="16"/>
  <c r="C3182" i="16"/>
  <c r="D3182" i="16"/>
  <c r="A3183" i="16"/>
  <c r="B3183" i="16"/>
  <c r="C3183" i="16"/>
  <c r="D3183" i="16"/>
  <c r="A3184" i="16"/>
  <c r="B3184" i="16"/>
  <c r="C3184" i="16"/>
  <c r="D3184" i="16"/>
  <c r="A3185" i="16"/>
  <c r="B3185" i="16"/>
  <c r="C3185" i="16"/>
  <c r="D3185" i="16"/>
  <c r="A3186" i="16"/>
  <c r="B3186" i="16"/>
  <c r="C3186" i="16"/>
  <c r="D3186" i="16"/>
  <c r="A3187" i="16"/>
  <c r="B3187" i="16"/>
  <c r="C3187" i="16"/>
  <c r="D3187" i="16"/>
  <c r="A3188" i="16"/>
  <c r="B3188" i="16"/>
  <c r="C3188" i="16"/>
  <c r="D3188" i="16"/>
  <c r="A3189" i="16"/>
  <c r="B3189" i="16"/>
  <c r="C3189" i="16"/>
  <c r="D3189" i="16"/>
  <c r="A3190" i="16"/>
  <c r="B3190" i="16"/>
  <c r="C3190" i="16"/>
  <c r="D3190" i="16"/>
  <c r="A3191" i="16"/>
  <c r="B3191" i="16"/>
  <c r="C3191" i="16"/>
  <c r="D3191" i="16"/>
  <c r="A3192" i="16"/>
  <c r="B3192" i="16"/>
  <c r="C3192" i="16"/>
  <c r="D3192" i="16"/>
  <c r="A3193" i="16"/>
  <c r="B3193" i="16"/>
  <c r="C3193" i="16"/>
  <c r="D3193" i="16"/>
  <c r="A3194" i="16"/>
  <c r="B3194" i="16"/>
  <c r="C3194" i="16"/>
  <c r="D3194" i="16"/>
  <c r="A3195" i="16"/>
  <c r="B3195" i="16"/>
  <c r="C3195" i="16"/>
  <c r="D3195" i="16"/>
  <c r="A3196" i="16"/>
  <c r="B3196" i="16"/>
  <c r="C3196" i="16"/>
  <c r="D3196" i="16"/>
  <c r="A3197" i="16"/>
  <c r="B3197" i="16"/>
  <c r="C3197" i="16"/>
  <c r="D3197" i="16"/>
  <c r="A3198" i="16"/>
  <c r="B3198" i="16"/>
  <c r="C3198" i="16"/>
  <c r="D3198" i="16"/>
  <c r="A3199" i="16"/>
  <c r="B3199" i="16"/>
  <c r="C3199" i="16"/>
  <c r="D3199" i="16"/>
  <c r="A3200" i="16"/>
  <c r="B3200" i="16"/>
  <c r="C3200" i="16"/>
  <c r="D3200" i="16"/>
  <c r="A3201" i="16"/>
  <c r="B3201" i="16"/>
  <c r="C3201" i="16"/>
  <c r="D3201" i="16"/>
  <c r="A3202" i="16"/>
  <c r="B3202" i="16"/>
  <c r="C3202" i="16"/>
  <c r="D3202" i="16"/>
  <c r="A3203" i="16"/>
  <c r="B3203" i="16"/>
  <c r="C3203" i="16"/>
  <c r="D3203" i="16"/>
  <c r="A3204" i="16"/>
  <c r="B3204" i="16"/>
  <c r="C3204" i="16"/>
  <c r="D3204" i="16"/>
  <c r="A3205" i="16"/>
  <c r="B3205" i="16"/>
  <c r="C3205" i="16"/>
  <c r="D3205" i="16"/>
  <c r="A3206" i="16"/>
  <c r="B3206" i="16"/>
  <c r="C3206" i="16"/>
  <c r="D3206" i="16"/>
  <c r="A3207" i="16"/>
  <c r="B3207" i="16"/>
  <c r="C3207" i="16"/>
  <c r="D3207" i="16"/>
  <c r="A3208" i="16"/>
  <c r="B3208" i="16"/>
  <c r="C3208" i="16"/>
  <c r="D3208" i="16"/>
  <c r="A3209" i="16"/>
  <c r="B3209" i="16"/>
  <c r="C3209" i="16"/>
  <c r="D3209" i="16"/>
  <c r="A3210" i="16"/>
  <c r="B3210" i="16"/>
  <c r="C3210" i="16"/>
  <c r="D3210" i="16"/>
  <c r="A3211" i="16"/>
  <c r="B3211" i="16"/>
  <c r="C3211" i="16"/>
  <c r="D3211" i="16"/>
  <c r="A3212" i="16"/>
  <c r="B3212" i="16"/>
  <c r="C3212" i="16"/>
  <c r="D3212" i="16"/>
  <c r="A3213" i="16"/>
  <c r="B3213" i="16"/>
  <c r="C3213" i="16"/>
  <c r="D3213" i="16"/>
  <c r="A3214" i="16"/>
  <c r="B3214" i="16"/>
  <c r="C3214" i="16"/>
  <c r="D3214" i="16"/>
  <c r="A3215" i="16"/>
  <c r="B3215" i="16"/>
  <c r="C3215" i="16"/>
  <c r="D3215" i="16"/>
  <c r="A3216" i="16"/>
  <c r="B3216" i="16"/>
  <c r="C3216" i="16"/>
  <c r="D3216" i="16"/>
  <c r="A3217" i="16"/>
  <c r="B3217" i="16"/>
  <c r="C3217" i="16"/>
  <c r="D3217" i="16"/>
  <c r="A3218" i="16"/>
  <c r="B3218" i="16"/>
  <c r="C3218" i="16"/>
  <c r="D3218" i="16"/>
  <c r="A3219" i="16"/>
  <c r="B3219" i="16"/>
  <c r="C3219" i="16"/>
  <c r="D3219" i="16"/>
  <c r="A3220" i="16"/>
  <c r="B3220" i="16"/>
  <c r="C3220" i="16"/>
  <c r="D3220" i="16"/>
  <c r="A3221" i="16"/>
  <c r="B3221" i="16"/>
  <c r="C3221" i="16"/>
  <c r="D3221" i="16"/>
  <c r="A3222" i="16"/>
  <c r="B3222" i="16"/>
  <c r="C3222" i="16"/>
  <c r="D3222" i="16"/>
  <c r="A3223" i="16"/>
  <c r="B3223" i="16"/>
  <c r="C3223" i="16"/>
  <c r="D3223" i="16"/>
  <c r="A3224" i="16"/>
  <c r="B3224" i="16"/>
  <c r="C3224" i="16"/>
  <c r="D3224" i="16"/>
  <c r="A3225" i="16"/>
  <c r="B3225" i="16"/>
  <c r="C3225" i="16"/>
  <c r="D3225" i="16"/>
  <c r="A3226" i="16"/>
  <c r="B3226" i="16"/>
  <c r="C3226" i="16"/>
  <c r="D3226" i="16"/>
  <c r="A3227" i="16"/>
  <c r="B3227" i="16"/>
  <c r="C3227" i="16"/>
  <c r="D3227" i="16"/>
  <c r="A3228" i="16"/>
  <c r="B3228" i="16"/>
  <c r="C3228" i="16"/>
  <c r="D3228" i="16"/>
  <c r="A3229" i="16"/>
  <c r="B3229" i="16"/>
  <c r="C3229" i="16"/>
  <c r="D3229" i="16"/>
  <c r="A3230" i="16"/>
  <c r="B3230" i="16"/>
  <c r="C3230" i="16"/>
  <c r="D3230" i="16"/>
  <c r="A3231" i="16"/>
  <c r="B3231" i="16"/>
  <c r="C3231" i="16"/>
  <c r="D3231" i="16"/>
  <c r="A3232" i="16"/>
  <c r="B3232" i="16"/>
  <c r="C3232" i="16"/>
  <c r="D3232" i="16"/>
  <c r="A3233" i="16"/>
  <c r="B3233" i="16"/>
  <c r="C3233" i="16"/>
  <c r="D3233" i="16"/>
  <c r="A3234" i="16"/>
  <c r="B3234" i="16"/>
  <c r="C3234" i="16"/>
  <c r="D3234" i="16"/>
  <c r="A3235" i="16"/>
  <c r="B3235" i="16"/>
  <c r="C3235" i="16"/>
  <c r="D3235" i="16"/>
  <c r="A3236" i="16"/>
  <c r="B3236" i="16"/>
  <c r="C3236" i="16"/>
  <c r="D3236" i="16"/>
  <c r="A3237" i="16"/>
  <c r="B3237" i="16"/>
  <c r="C3237" i="16"/>
  <c r="D3237" i="16"/>
  <c r="A3238" i="16"/>
  <c r="B3238" i="16"/>
  <c r="C3238" i="16"/>
  <c r="D3238" i="16"/>
  <c r="A3239" i="16"/>
  <c r="B3239" i="16"/>
  <c r="C3239" i="16"/>
  <c r="D3239" i="16"/>
  <c r="A3240" i="16"/>
  <c r="B3240" i="16"/>
  <c r="C3240" i="16"/>
  <c r="D3240" i="16"/>
  <c r="A3241" i="16"/>
  <c r="B3241" i="16"/>
  <c r="C3241" i="16"/>
  <c r="D3241" i="16"/>
  <c r="A3242" i="16"/>
  <c r="B3242" i="16"/>
  <c r="C3242" i="16"/>
  <c r="D3242" i="16"/>
  <c r="A3243" i="16"/>
  <c r="B3243" i="16"/>
  <c r="C3243" i="16"/>
  <c r="D3243" i="16"/>
  <c r="A3244" i="16"/>
  <c r="B3244" i="16"/>
  <c r="C3244" i="16"/>
  <c r="D3244" i="16"/>
  <c r="A3245" i="16"/>
  <c r="B3245" i="16"/>
  <c r="C3245" i="16"/>
  <c r="D3245" i="16"/>
  <c r="A3246" i="16"/>
  <c r="B3246" i="16"/>
  <c r="C3246" i="16"/>
  <c r="D3246" i="16"/>
  <c r="A3247" i="16"/>
  <c r="B3247" i="16"/>
  <c r="C3247" i="16"/>
  <c r="D3247" i="16"/>
  <c r="A3248" i="16"/>
  <c r="B3248" i="16"/>
  <c r="C3248" i="16"/>
  <c r="D3248" i="16"/>
  <c r="A3249" i="16"/>
  <c r="B3249" i="16"/>
  <c r="C3249" i="16"/>
  <c r="D3249" i="16"/>
  <c r="A3250" i="16"/>
  <c r="B3250" i="16"/>
  <c r="C3250" i="16"/>
  <c r="D3250" i="16"/>
  <c r="A3251" i="16"/>
  <c r="B3251" i="16"/>
  <c r="C3251" i="16"/>
  <c r="D3251" i="16"/>
  <c r="A3252" i="16"/>
  <c r="B3252" i="16"/>
  <c r="C3252" i="16"/>
  <c r="D3252" i="16"/>
  <c r="A3253" i="16"/>
  <c r="B3253" i="16"/>
  <c r="C3253" i="16"/>
  <c r="D3253" i="16"/>
  <c r="A3254" i="16"/>
  <c r="B3254" i="16"/>
  <c r="C3254" i="16"/>
  <c r="D3254" i="16"/>
  <c r="A3255" i="16"/>
  <c r="B3255" i="16"/>
  <c r="C3255" i="16"/>
  <c r="D3255" i="16"/>
  <c r="A3256" i="16"/>
  <c r="B3256" i="16"/>
  <c r="C3256" i="16"/>
  <c r="D3256" i="16"/>
  <c r="A3257" i="16"/>
  <c r="B3257" i="16"/>
  <c r="C3257" i="16"/>
  <c r="D3257" i="16"/>
  <c r="A3258" i="16"/>
  <c r="B3258" i="16"/>
  <c r="C3258" i="16"/>
  <c r="D3258" i="16"/>
  <c r="A3259" i="16"/>
  <c r="B3259" i="16"/>
  <c r="C3259" i="16"/>
  <c r="D3259" i="16"/>
  <c r="A3260" i="16"/>
  <c r="B3260" i="16"/>
  <c r="C3260" i="16"/>
  <c r="D3260" i="16"/>
  <c r="A3261" i="16"/>
  <c r="B3261" i="16"/>
  <c r="C3261" i="16"/>
  <c r="D3261" i="16"/>
  <c r="A3262" i="16"/>
  <c r="B3262" i="16"/>
  <c r="C3262" i="16"/>
  <c r="D3262" i="16"/>
  <c r="A3263" i="16"/>
  <c r="B3263" i="16"/>
  <c r="C3263" i="16"/>
  <c r="D3263" i="16"/>
  <c r="A3264" i="16"/>
  <c r="B3264" i="16"/>
  <c r="C3264" i="16"/>
  <c r="D3264" i="16"/>
  <c r="A3265" i="16"/>
  <c r="B3265" i="16"/>
  <c r="C3265" i="16"/>
  <c r="D3265" i="16"/>
  <c r="A3266" i="16"/>
  <c r="B3266" i="16"/>
  <c r="C3266" i="16"/>
  <c r="D3266" i="16"/>
  <c r="A3267" i="16"/>
  <c r="B3267" i="16"/>
  <c r="C3267" i="16"/>
  <c r="D3267" i="16"/>
  <c r="A3268" i="16"/>
  <c r="B3268" i="16"/>
  <c r="C3268" i="16"/>
  <c r="D3268" i="16"/>
  <c r="A3269" i="16"/>
  <c r="B3269" i="16"/>
  <c r="C3269" i="16"/>
  <c r="D3269" i="16"/>
  <c r="A3270" i="16"/>
  <c r="B3270" i="16"/>
  <c r="C3270" i="16"/>
  <c r="D3270" i="16"/>
  <c r="A3271" i="16"/>
  <c r="B3271" i="16"/>
  <c r="C3271" i="16"/>
  <c r="D3271" i="16"/>
  <c r="A3272" i="16"/>
  <c r="B3272" i="16"/>
  <c r="C3272" i="16"/>
  <c r="D3272" i="16"/>
  <c r="A3273" i="16"/>
  <c r="B3273" i="16"/>
  <c r="C3273" i="16"/>
  <c r="D3273" i="16"/>
  <c r="A3274" i="16"/>
  <c r="B3274" i="16"/>
  <c r="C3274" i="16"/>
  <c r="D3274" i="16"/>
  <c r="A3275" i="16"/>
  <c r="B3275" i="16"/>
  <c r="C3275" i="16"/>
  <c r="D3275" i="16"/>
  <c r="A3276" i="16"/>
  <c r="B3276" i="16"/>
  <c r="C3276" i="16"/>
  <c r="D3276" i="16"/>
  <c r="A3277" i="16"/>
  <c r="B3277" i="16"/>
  <c r="C3277" i="16"/>
  <c r="D3277" i="16"/>
  <c r="A3278" i="16"/>
  <c r="B3278" i="16"/>
  <c r="C3278" i="16"/>
  <c r="D3278" i="16"/>
  <c r="A3279" i="16"/>
  <c r="B3279" i="16"/>
  <c r="C3279" i="16"/>
  <c r="D3279" i="16"/>
  <c r="A3280" i="16"/>
  <c r="B3280" i="16"/>
  <c r="C3280" i="16"/>
  <c r="D3280" i="16"/>
  <c r="A3281" i="16"/>
  <c r="B3281" i="16"/>
  <c r="C3281" i="16"/>
  <c r="D3281" i="16"/>
  <c r="A3282" i="16"/>
  <c r="B3282" i="16"/>
  <c r="C3282" i="16"/>
  <c r="D3282" i="16"/>
  <c r="A3283" i="16"/>
  <c r="B3283" i="16"/>
  <c r="C3283" i="16"/>
  <c r="D3283" i="16"/>
  <c r="A3284" i="16"/>
  <c r="B3284" i="16"/>
  <c r="C3284" i="16"/>
  <c r="D3284" i="16"/>
  <c r="A3285" i="16"/>
  <c r="B3285" i="16"/>
  <c r="C3285" i="16"/>
  <c r="D3285" i="16"/>
  <c r="A3286" i="16"/>
  <c r="B3286" i="16"/>
  <c r="C3286" i="16"/>
  <c r="D3286" i="16"/>
  <c r="A3287" i="16"/>
  <c r="B3287" i="16"/>
  <c r="C3287" i="16"/>
  <c r="D3287" i="16"/>
  <c r="A3288" i="16"/>
  <c r="B3288" i="16"/>
  <c r="C3288" i="16"/>
  <c r="D3288" i="16"/>
  <c r="A3289" i="16"/>
  <c r="B3289" i="16"/>
  <c r="C3289" i="16"/>
  <c r="D3289" i="16"/>
  <c r="A3290" i="16"/>
  <c r="B3290" i="16"/>
  <c r="C3290" i="16"/>
  <c r="D3290" i="16"/>
  <c r="A3291" i="16"/>
  <c r="B3291" i="16"/>
  <c r="C3291" i="16"/>
  <c r="D3291" i="16"/>
  <c r="A3292" i="16"/>
  <c r="B3292" i="16"/>
  <c r="C3292" i="16"/>
  <c r="D3292" i="16"/>
  <c r="A3293" i="16"/>
  <c r="B3293" i="16"/>
  <c r="C3293" i="16"/>
  <c r="D3293" i="16"/>
  <c r="A3294" i="16"/>
  <c r="B3294" i="16"/>
  <c r="C3294" i="16"/>
  <c r="D3294" i="16"/>
  <c r="A3295" i="16"/>
  <c r="B3295" i="16"/>
  <c r="C3295" i="16"/>
  <c r="D3295" i="16"/>
  <c r="A3296" i="16"/>
  <c r="B3296" i="16"/>
  <c r="C3296" i="16"/>
  <c r="D3296" i="16"/>
  <c r="A3297" i="16"/>
  <c r="B3297" i="16"/>
  <c r="C3297" i="16"/>
  <c r="D3297" i="16"/>
  <c r="A3298" i="16"/>
  <c r="B3298" i="16"/>
  <c r="C3298" i="16"/>
  <c r="D3298" i="16"/>
  <c r="A3299" i="16"/>
  <c r="B3299" i="16"/>
  <c r="C3299" i="16"/>
  <c r="D3299" i="16"/>
  <c r="A3300" i="16"/>
  <c r="B3300" i="16"/>
  <c r="C3300" i="16"/>
  <c r="D3300" i="16"/>
  <c r="A3301" i="16"/>
  <c r="B3301" i="16"/>
  <c r="C3301" i="16"/>
  <c r="D3301" i="16"/>
  <c r="A3302" i="16"/>
  <c r="B3302" i="16"/>
  <c r="C3302" i="16"/>
  <c r="D3302" i="16"/>
  <c r="A3303" i="16"/>
  <c r="B3303" i="16"/>
  <c r="C3303" i="16"/>
  <c r="D3303" i="16"/>
  <c r="A3304" i="16"/>
  <c r="B3304" i="16"/>
  <c r="C3304" i="16"/>
  <c r="D3304" i="16"/>
  <c r="A3305" i="16"/>
  <c r="B3305" i="16"/>
  <c r="C3305" i="16"/>
  <c r="D3305" i="16"/>
  <c r="A3306" i="16"/>
  <c r="B3306" i="16"/>
  <c r="C3306" i="16"/>
  <c r="D3306" i="16"/>
  <c r="A3307" i="16"/>
  <c r="B3307" i="16"/>
  <c r="C3307" i="16"/>
  <c r="D3307" i="16"/>
  <c r="A3308" i="16"/>
  <c r="B3308" i="16"/>
  <c r="C3308" i="16"/>
  <c r="D3308" i="16"/>
  <c r="A3309" i="16"/>
  <c r="B3309" i="16"/>
  <c r="C3309" i="16"/>
  <c r="D3309" i="16"/>
  <c r="A3310" i="16"/>
  <c r="B3310" i="16"/>
  <c r="C3310" i="16"/>
  <c r="D3310" i="16"/>
  <c r="A3311" i="16"/>
  <c r="B3311" i="16"/>
  <c r="C3311" i="16"/>
  <c r="D3311" i="16"/>
  <c r="A3312" i="16"/>
  <c r="B3312" i="16"/>
  <c r="C3312" i="16"/>
  <c r="D3312" i="16"/>
  <c r="A3313" i="16"/>
  <c r="B3313" i="16"/>
  <c r="C3313" i="16"/>
  <c r="D3313" i="16"/>
  <c r="A3314" i="16"/>
  <c r="B3314" i="16"/>
  <c r="C3314" i="16"/>
  <c r="D3314" i="16"/>
  <c r="A3315" i="16"/>
  <c r="B3315" i="16"/>
  <c r="C3315" i="16"/>
  <c r="D3315" i="16"/>
  <c r="A3316" i="16"/>
  <c r="B3316" i="16"/>
  <c r="C3316" i="16"/>
  <c r="D3316" i="16"/>
  <c r="A3317" i="16"/>
  <c r="B3317" i="16"/>
  <c r="C3317" i="16"/>
  <c r="D3317" i="16"/>
  <c r="A3318" i="16"/>
  <c r="B3318" i="16"/>
  <c r="C3318" i="16"/>
  <c r="D3318" i="16"/>
  <c r="A3319" i="16"/>
  <c r="B3319" i="16"/>
  <c r="C3319" i="16"/>
  <c r="D3319" i="16"/>
  <c r="A3320" i="16"/>
  <c r="B3320" i="16"/>
  <c r="C3320" i="16"/>
  <c r="D3320" i="16"/>
  <c r="A3321" i="16"/>
  <c r="B3321" i="16"/>
  <c r="C3321" i="16"/>
  <c r="D3321" i="16"/>
  <c r="A3322" i="16"/>
  <c r="B3322" i="16"/>
  <c r="C3322" i="16"/>
  <c r="D3322" i="16"/>
  <c r="A3323" i="16"/>
  <c r="B3323" i="16"/>
  <c r="C3323" i="16"/>
  <c r="D3323" i="16"/>
  <c r="A3324" i="16"/>
  <c r="B3324" i="16"/>
  <c r="C3324" i="16"/>
  <c r="D3324" i="16"/>
  <c r="A3325" i="16"/>
  <c r="B3325" i="16"/>
  <c r="C3325" i="16"/>
  <c r="D3325" i="16"/>
  <c r="A3326" i="16"/>
  <c r="B3326" i="16"/>
  <c r="C3326" i="16"/>
  <c r="D3326" i="16"/>
  <c r="A3327" i="16"/>
  <c r="B3327" i="16"/>
  <c r="C3327" i="16"/>
  <c r="D3327" i="16"/>
  <c r="A3328" i="16"/>
  <c r="B3328" i="16"/>
  <c r="C3328" i="16"/>
  <c r="D3328" i="16"/>
  <c r="A3329" i="16"/>
  <c r="B3329" i="16"/>
  <c r="C3329" i="16"/>
  <c r="D3329" i="16"/>
  <c r="A3330" i="16"/>
  <c r="B3330" i="16"/>
  <c r="C3330" i="16"/>
  <c r="D3330" i="16"/>
  <c r="A3331" i="16"/>
  <c r="B3331" i="16"/>
  <c r="C3331" i="16"/>
  <c r="D3331" i="16"/>
  <c r="A3332" i="16"/>
  <c r="B3332" i="16"/>
  <c r="C3332" i="16"/>
  <c r="D3332" i="16"/>
  <c r="A3333" i="16"/>
  <c r="B3333" i="16"/>
  <c r="C3333" i="16"/>
  <c r="D3333" i="16"/>
  <c r="A3334" i="16"/>
  <c r="B3334" i="16"/>
  <c r="C3334" i="16"/>
  <c r="D3334" i="16"/>
  <c r="A3335" i="16"/>
  <c r="B3335" i="16"/>
  <c r="C3335" i="16"/>
  <c r="D3335" i="16"/>
  <c r="A3336" i="16"/>
  <c r="B3336" i="16"/>
  <c r="C3336" i="16"/>
  <c r="D3336" i="16"/>
  <c r="A3337" i="16"/>
  <c r="B3337" i="16"/>
  <c r="C3337" i="16"/>
  <c r="D3337" i="16"/>
  <c r="A3338" i="16"/>
  <c r="B3338" i="16"/>
  <c r="C3338" i="16"/>
  <c r="D3338" i="16"/>
  <c r="A3339" i="16"/>
  <c r="B3339" i="16"/>
  <c r="C3339" i="16"/>
  <c r="D3339" i="16"/>
  <c r="A3340" i="16"/>
  <c r="B3340" i="16"/>
  <c r="C3340" i="16"/>
  <c r="D3340" i="16"/>
  <c r="A3341" i="16"/>
  <c r="B3341" i="16"/>
  <c r="C3341" i="16"/>
  <c r="D3341" i="16"/>
  <c r="A3342" i="16"/>
  <c r="B3342" i="16"/>
  <c r="C3342" i="16"/>
  <c r="D3342" i="16"/>
  <c r="A3343" i="16"/>
  <c r="B3343" i="16"/>
  <c r="C3343" i="16"/>
  <c r="D3343" i="16"/>
  <c r="A3344" i="16"/>
  <c r="B3344" i="16"/>
  <c r="C3344" i="16"/>
  <c r="D3344" i="16"/>
  <c r="A3345" i="16"/>
  <c r="B3345" i="16"/>
  <c r="C3345" i="16"/>
  <c r="D3345" i="16"/>
  <c r="A3346" i="16"/>
  <c r="B3346" i="16"/>
  <c r="C3346" i="16"/>
  <c r="D3346" i="16"/>
  <c r="A3347" i="16"/>
  <c r="B3347" i="16"/>
  <c r="C3347" i="16"/>
  <c r="D3347" i="16"/>
  <c r="A3348" i="16"/>
  <c r="B3348" i="16"/>
  <c r="C3348" i="16"/>
  <c r="D3348" i="16"/>
  <c r="A3349" i="16"/>
  <c r="B3349" i="16"/>
  <c r="C3349" i="16"/>
  <c r="D3349" i="16"/>
  <c r="A3350" i="16"/>
  <c r="B3350" i="16"/>
  <c r="C3350" i="16"/>
  <c r="D3350" i="16"/>
  <c r="A3351" i="16"/>
  <c r="B3351" i="16"/>
  <c r="C3351" i="16"/>
  <c r="D3351" i="16"/>
  <c r="A3352" i="16"/>
  <c r="B3352" i="16"/>
  <c r="C3352" i="16"/>
  <c r="D3352" i="16"/>
  <c r="A3353" i="16"/>
  <c r="B3353" i="16"/>
  <c r="C3353" i="16"/>
  <c r="D3353" i="16"/>
  <c r="A3354" i="16"/>
  <c r="B3354" i="16"/>
  <c r="C3354" i="16"/>
  <c r="D3354" i="16"/>
  <c r="A3355" i="16"/>
  <c r="B3355" i="16"/>
  <c r="C3355" i="16"/>
  <c r="D3355" i="16"/>
  <c r="A3356" i="16"/>
  <c r="B3356" i="16"/>
  <c r="C3356" i="16"/>
  <c r="D3356" i="16"/>
  <c r="A3357" i="16"/>
  <c r="B3357" i="16"/>
  <c r="C3357" i="16"/>
  <c r="D3357" i="16"/>
  <c r="A3358" i="16"/>
  <c r="B3358" i="16"/>
  <c r="C3358" i="16"/>
  <c r="D3358" i="16"/>
  <c r="A3359" i="16"/>
  <c r="B3359" i="16"/>
  <c r="C3359" i="16"/>
  <c r="D3359" i="16"/>
  <c r="A3360" i="16"/>
  <c r="B3360" i="16"/>
  <c r="C3360" i="16"/>
  <c r="D3360" i="16"/>
  <c r="A3361" i="16"/>
  <c r="B3361" i="16"/>
  <c r="C3361" i="16"/>
  <c r="D3361" i="16"/>
  <c r="A3362" i="16"/>
  <c r="B3362" i="16"/>
  <c r="C3362" i="16"/>
  <c r="D3362" i="16"/>
  <c r="A3363" i="16"/>
  <c r="B3363" i="16"/>
  <c r="C3363" i="16"/>
  <c r="D3363" i="16"/>
  <c r="A3364" i="16"/>
  <c r="B3364" i="16"/>
  <c r="C3364" i="16"/>
  <c r="D3364" i="16"/>
  <c r="A3365" i="16"/>
  <c r="B3365" i="16"/>
  <c r="C3365" i="16"/>
  <c r="D3365" i="16"/>
  <c r="A3366" i="16"/>
  <c r="B3366" i="16"/>
  <c r="C3366" i="16"/>
  <c r="D3366" i="16"/>
  <c r="A3367" i="16"/>
  <c r="B3367" i="16"/>
  <c r="C3367" i="16"/>
  <c r="D3367" i="16"/>
  <c r="A3368" i="16"/>
  <c r="B3368" i="16"/>
  <c r="C3368" i="16"/>
  <c r="D3368" i="16"/>
  <c r="A3369" i="16"/>
  <c r="B3369" i="16"/>
  <c r="C3369" i="16"/>
  <c r="D3369" i="16"/>
  <c r="A3370" i="16"/>
  <c r="B3370" i="16"/>
  <c r="C3370" i="16"/>
  <c r="D3370" i="16"/>
  <c r="A3371" i="16"/>
  <c r="B3371" i="16"/>
  <c r="C3371" i="16"/>
  <c r="D3371" i="16"/>
  <c r="A3372" i="16"/>
  <c r="B3372" i="16"/>
  <c r="C3372" i="16"/>
  <c r="D3372" i="16"/>
  <c r="A3373" i="16"/>
  <c r="B3373" i="16"/>
  <c r="C3373" i="16"/>
  <c r="D3373" i="16"/>
  <c r="A3374" i="16"/>
  <c r="B3374" i="16"/>
  <c r="C3374" i="16"/>
  <c r="D3374" i="16"/>
  <c r="A3375" i="16"/>
  <c r="B3375" i="16"/>
  <c r="C3375" i="16"/>
  <c r="D3375" i="16"/>
  <c r="A3376" i="16"/>
  <c r="B3376" i="16"/>
  <c r="C3376" i="16"/>
  <c r="D3376" i="16"/>
  <c r="A3377" i="16"/>
  <c r="B3377" i="16"/>
  <c r="C3377" i="16"/>
  <c r="D3377" i="16"/>
  <c r="A3378" i="16"/>
  <c r="B3378" i="16"/>
  <c r="C3378" i="16"/>
  <c r="D3378" i="16"/>
  <c r="A3379" i="16"/>
  <c r="B3379" i="16"/>
  <c r="C3379" i="16"/>
  <c r="D3379" i="16"/>
  <c r="A3380" i="16"/>
  <c r="B3380" i="16"/>
  <c r="C3380" i="16"/>
  <c r="D3380" i="16"/>
  <c r="A3381" i="16"/>
  <c r="B3381" i="16"/>
  <c r="C3381" i="16"/>
  <c r="D3381" i="16"/>
  <c r="A3382" i="16"/>
  <c r="B3382" i="16"/>
  <c r="C3382" i="16"/>
  <c r="D3382" i="16"/>
  <c r="A3383" i="16"/>
  <c r="B3383" i="16"/>
  <c r="C3383" i="16"/>
  <c r="D3383" i="16"/>
  <c r="A3384" i="16"/>
  <c r="B3384" i="16"/>
  <c r="C3384" i="16"/>
  <c r="D3384" i="16"/>
  <c r="A3385" i="16"/>
  <c r="B3385" i="16"/>
  <c r="C3385" i="16"/>
  <c r="D3385" i="16"/>
  <c r="A3386" i="16"/>
  <c r="B3386" i="16"/>
  <c r="C3386" i="16"/>
  <c r="D3386" i="16"/>
  <c r="A3387" i="16"/>
  <c r="B3387" i="16"/>
  <c r="C3387" i="16"/>
  <c r="D3387" i="16"/>
  <c r="A3388" i="16"/>
  <c r="B3388" i="16"/>
  <c r="C3388" i="16"/>
  <c r="D3388" i="16"/>
  <c r="A3389" i="16"/>
  <c r="B3389" i="16"/>
  <c r="C3389" i="16"/>
  <c r="D3389" i="16"/>
  <c r="A3390" i="16"/>
  <c r="B3390" i="16"/>
  <c r="C3390" i="16"/>
  <c r="D3390" i="16"/>
  <c r="A3391" i="16"/>
  <c r="B3391" i="16"/>
  <c r="C3391" i="16"/>
  <c r="D3391" i="16"/>
  <c r="A3392" i="16"/>
  <c r="B3392" i="16"/>
  <c r="C3392" i="16"/>
  <c r="D3392" i="16"/>
  <c r="A3393" i="16"/>
  <c r="B3393" i="16"/>
  <c r="C3393" i="16"/>
  <c r="D3393" i="16"/>
  <c r="A3394" i="16"/>
  <c r="B3394" i="16"/>
  <c r="C3394" i="16"/>
  <c r="D3394" i="16"/>
  <c r="A3395" i="16"/>
  <c r="B3395" i="16"/>
  <c r="C3395" i="16"/>
  <c r="D3395" i="16"/>
  <c r="A3396" i="16"/>
  <c r="B3396" i="16"/>
  <c r="C3396" i="16"/>
  <c r="D3396" i="16"/>
  <c r="A3397" i="16"/>
  <c r="B3397" i="16"/>
  <c r="C3397" i="16"/>
  <c r="D3397" i="16"/>
  <c r="A3398" i="16"/>
  <c r="B3398" i="16"/>
  <c r="C3398" i="16"/>
  <c r="D3398" i="16"/>
  <c r="A3399" i="16"/>
  <c r="B3399" i="16"/>
  <c r="C3399" i="16"/>
  <c r="D3399" i="16"/>
  <c r="A3400" i="16"/>
  <c r="B3400" i="16"/>
  <c r="C3400" i="16"/>
  <c r="D3400" i="16"/>
  <c r="A3401" i="16"/>
  <c r="B3401" i="16"/>
  <c r="C3401" i="16"/>
  <c r="D3401" i="16"/>
  <c r="A3402" i="16"/>
  <c r="B3402" i="16"/>
  <c r="C3402" i="16"/>
  <c r="D3402" i="16"/>
  <c r="A3403" i="16"/>
  <c r="B3403" i="16"/>
  <c r="C3403" i="16"/>
  <c r="D3403" i="16"/>
  <c r="A3404" i="16"/>
  <c r="B3404" i="16"/>
  <c r="C3404" i="16"/>
  <c r="D3404" i="16"/>
  <c r="A3405" i="16"/>
  <c r="B3405" i="16"/>
  <c r="C3405" i="16"/>
  <c r="D3405" i="16"/>
  <c r="A3406" i="16"/>
  <c r="B3406" i="16"/>
  <c r="C3406" i="16"/>
  <c r="D3406" i="16"/>
  <c r="A3407" i="16"/>
  <c r="B3407" i="16"/>
  <c r="C3407" i="16"/>
  <c r="D3407" i="16"/>
  <c r="A3408" i="16"/>
  <c r="B3408" i="16"/>
  <c r="C3408" i="16"/>
  <c r="D3408" i="16"/>
  <c r="A3409" i="16"/>
  <c r="B3409" i="16"/>
  <c r="C3409" i="16"/>
  <c r="D3409" i="16"/>
  <c r="A3410" i="16"/>
  <c r="B3410" i="16"/>
  <c r="C3410" i="16"/>
  <c r="D3410" i="16"/>
  <c r="A3411" i="16"/>
  <c r="B3411" i="16"/>
  <c r="C3411" i="16"/>
  <c r="D3411" i="16"/>
  <c r="A3412" i="16"/>
  <c r="B3412" i="16"/>
  <c r="C3412" i="16"/>
  <c r="D3412" i="16"/>
  <c r="A3413" i="16"/>
  <c r="B3413" i="16"/>
  <c r="C3413" i="16"/>
  <c r="D3413" i="16"/>
  <c r="A3414" i="16"/>
  <c r="B3414" i="16"/>
  <c r="C3414" i="16"/>
  <c r="D3414" i="16"/>
  <c r="A3415" i="16"/>
  <c r="B3415" i="16"/>
  <c r="C3415" i="16"/>
  <c r="D3415" i="16"/>
  <c r="A3416" i="16"/>
  <c r="B3416" i="16"/>
  <c r="C3416" i="16"/>
  <c r="D3416" i="16"/>
  <c r="A3417" i="16"/>
  <c r="B3417" i="16"/>
  <c r="C3417" i="16"/>
  <c r="D3417" i="16"/>
  <c r="A3418" i="16"/>
  <c r="B3418" i="16"/>
  <c r="C3418" i="16"/>
  <c r="D3418" i="16"/>
  <c r="A3419" i="16"/>
  <c r="B3419" i="16"/>
  <c r="C3419" i="16"/>
  <c r="D3419" i="16"/>
  <c r="A3420" i="16"/>
  <c r="B3420" i="16"/>
  <c r="C3420" i="16"/>
  <c r="D3420" i="16"/>
  <c r="A3421" i="16"/>
  <c r="B3421" i="16"/>
  <c r="C3421" i="16"/>
  <c r="D3421" i="16"/>
  <c r="A3422" i="16"/>
  <c r="B3422" i="16"/>
  <c r="C3422" i="16"/>
  <c r="D3422" i="16"/>
  <c r="A3423" i="16"/>
  <c r="B3423" i="16"/>
  <c r="C3423" i="16"/>
  <c r="D3423" i="16"/>
  <c r="A3424" i="16"/>
  <c r="B3424" i="16"/>
  <c r="C3424" i="16"/>
  <c r="D3424" i="16"/>
  <c r="A3425" i="16"/>
  <c r="B3425" i="16"/>
  <c r="C3425" i="16"/>
  <c r="D3425" i="16"/>
  <c r="A3426" i="16"/>
  <c r="B3426" i="16"/>
  <c r="C3426" i="16"/>
  <c r="D3426" i="16"/>
  <c r="A3427" i="16"/>
  <c r="B3427" i="16"/>
  <c r="C3427" i="16"/>
  <c r="D3427" i="16"/>
  <c r="A3428" i="16"/>
  <c r="B3428" i="16"/>
  <c r="C3428" i="16"/>
  <c r="D3428" i="16"/>
  <c r="A3429" i="16"/>
  <c r="B3429" i="16"/>
  <c r="C3429" i="16"/>
  <c r="D3429" i="16"/>
  <c r="A3430" i="16"/>
  <c r="B3430" i="16"/>
  <c r="C3430" i="16"/>
  <c r="D3430" i="16"/>
  <c r="A3431" i="16"/>
  <c r="B3431" i="16"/>
  <c r="C3431" i="16"/>
  <c r="D3431" i="16"/>
  <c r="A3432" i="16"/>
  <c r="B3432" i="16"/>
  <c r="C3432" i="16"/>
  <c r="D3432" i="16"/>
  <c r="A3433" i="16"/>
  <c r="B3433" i="16"/>
  <c r="C3433" i="16"/>
  <c r="D3433" i="16"/>
  <c r="A3434" i="16"/>
  <c r="B3434" i="16"/>
  <c r="C3434" i="16"/>
  <c r="D3434" i="16"/>
  <c r="A3435" i="16"/>
  <c r="B3435" i="16"/>
  <c r="C3435" i="16"/>
  <c r="D3435" i="16"/>
  <c r="A3436" i="16"/>
  <c r="B3436" i="16"/>
  <c r="C3436" i="16"/>
  <c r="D3436" i="16"/>
  <c r="A3437" i="16"/>
  <c r="B3437" i="16"/>
  <c r="C3437" i="16"/>
  <c r="D3437" i="16"/>
  <c r="A3438" i="16"/>
  <c r="B3438" i="16"/>
  <c r="C3438" i="16"/>
  <c r="D3438" i="16"/>
  <c r="A3439" i="16"/>
  <c r="B3439" i="16"/>
  <c r="C3439" i="16"/>
  <c r="D3439" i="16"/>
  <c r="A3440" i="16"/>
  <c r="B3440" i="16"/>
  <c r="C3440" i="16"/>
  <c r="D3440" i="16"/>
  <c r="A3441" i="16"/>
  <c r="B3441" i="16"/>
  <c r="C3441" i="16"/>
  <c r="D3441" i="16"/>
  <c r="A3442" i="16"/>
  <c r="B3442" i="16"/>
  <c r="C3442" i="16"/>
  <c r="D3442" i="16"/>
  <c r="A3443" i="16"/>
  <c r="B3443" i="16"/>
  <c r="C3443" i="16"/>
  <c r="D3443" i="16"/>
  <c r="A3444" i="16"/>
  <c r="B3444" i="16"/>
  <c r="C3444" i="16"/>
  <c r="D3444" i="16"/>
  <c r="A3445" i="16"/>
  <c r="B3445" i="16"/>
  <c r="C3445" i="16"/>
  <c r="D3445" i="16"/>
  <c r="A3446" i="16"/>
  <c r="B3446" i="16"/>
  <c r="C3446" i="16"/>
  <c r="D3446" i="16"/>
  <c r="A3447" i="16"/>
  <c r="B3447" i="16"/>
  <c r="C3447" i="16"/>
  <c r="D3447" i="16"/>
  <c r="A3448" i="16"/>
  <c r="B3448" i="16"/>
  <c r="C3448" i="16"/>
  <c r="D3448" i="16"/>
  <c r="A3449" i="16"/>
  <c r="B3449" i="16"/>
  <c r="C3449" i="16"/>
  <c r="D3449" i="16"/>
  <c r="A3450" i="16"/>
  <c r="B3450" i="16"/>
  <c r="C3450" i="16"/>
  <c r="D3450" i="16"/>
  <c r="A3451" i="16"/>
  <c r="B3451" i="16"/>
  <c r="C3451" i="16"/>
  <c r="D3451" i="16"/>
  <c r="A3452" i="16"/>
  <c r="B3452" i="16"/>
  <c r="C3452" i="16"/>
  <c r="D3452" i="16"/>
  <c r="A3453" i="16"/>
  <c r="B3453" i="16"/>
  <c r="C3453" i="16"/>
  <c r="D3453" i="16"/>
  <c r="A3454" i="16"/>
  <c r="B3454" i="16"/>
  <c r="C3454" i="16"/>
  <c r="D3454" i="16"/>
  <c r="A3455" i="16"/>
  <c r="B3455" i="16"/>
  <c r="C3455" i="16"/>
  <c r="D3455" i="16"/>
  <c r="A3456" i="16"/>
  <c r="B3456" i="16"/>
  <c r="C3456" i="16"/>
  <c r="D3456" i="16"/>
  <c r="A3457" i="16"/>
  <c r="B3457" i="16"/>
  <c r="C3457" i="16"/>
  <c r="D3457" i="16"/>
  <c r="A3458" i="16"/>
  <c r="B3458" i="16"/>
  <c r="C3458" i="16"/>
  <c r="D3458" i="16"/>
  <c r="A3459" i="16"/>
  <c r="B3459" i="16"/>
  <c r="C3459" i="16"/>
  <c r="D3459" i="16"/>
  <c r="A3460" i="16"/>
  <c r="B3460" i="16"/>
  <c r="C3460" i="16"/>
  <c r="D3460" i="16"/>
  <c r="A3461" i="16"/>
  <c r="B3461" i="16"/>
  <c r="C3461" i="16"/>
  <c r="D3461" i="16"/>
  <c r="A3462" i="16"/>
  <c r="B3462" i="16"/>
  <c r="C3462" i="16"/>
  <c r="D3462" i="16"/>
  <c r="A3463" i="16"/>
  <c r="B3463" i="16"/>
  <c r="C3463" i="16"/>
  <c r="D3463" i="16"/>
  <c r="A3464" i="16"/>
  <c r="B3464" i="16"/>
  <c r="C3464" i="16"/>
  <c r="D3464" i="16"/>
  <c r="A3465" i="16"/>
  <c r="B3465" i="16"/>
  <c r="C3465" i="16"/>
  <c r="D3465" i="16"/>
  <c r="A3466" i="16"/>
  <c r="B3466" i="16"/>
  <c r="C3466" i="16"/>
  <c r="D3466" i="16"/>
  <c r="A3467" i="16"/>
  <c r="B3467" i="16"/>
  <c r="C3467" i="16"/>
  <c r="D3467" i="16"/>
  <c r="A3468" i="16"/>
  <c r="B3468" i="16"/>
  <c r="C3468" i="16"/>
  <c r="D3468" i="16"/>
  <c r="A3469" i="16"/>
  <c r="B3469" i="16"/>
  <c r="C3469" i="16"/>
  <c r="D3469" i="16"/>
  <c r="A3470" i="16"/>
  <c r="B3470" i="16"/>
  <c r="C3470" i="16"/>
  <c r="D3470" i="16"/>
  <c r="A3471" i="16"/>
  <c r="B3471" i="16"/>
  <c r="C3471" i="16"/>
  <c r="D3471" i="16"/>
  <c r="A3472" i="16"/>
  <c r="B3472" i="16"/>
  <c r="C3472" i="16"/>
  <c r="D3472" i="16"/>
  <c r="A3473" i="16"/>
  <c r="B3473" i="16"/>
  <c r="C3473" i="16"/>
  <c r="D3473" i="16"/>
  <c r="A3474" i="16"/>
  <c r="B3474" i="16"/>
  <c r="C3474" i="16"/>
  <c r="D3474" i="16"/>
  <c r="A3475" i="16"/>
  <c r="B3475" i="16"/>
  <c r="C3475" i="16"/>
  <c r="D3475" i="16"/>
  <c r="A3476" i="16"/>
  <c r="B3476" i="16"/>
  <c r="C3476" i="16"/>
  <c r="D3476" i="16"/>
  <c r="A3477" i="16"/>
  <c r="B3477" i="16"/>
  <c r="C3477" i="16"/>
  <c r="D3477" i="16"/>
  <c r="A3478" i="16"/>
  <c r="B3478" i="16"/>
  <c r="C3478" i="16"/>
  <c r="D3478" i="16"/>
  <c r="A3479" i="16"/>
  <c r="B3479" i="16"/>
  <c r="C3479" i="16"/>
  <c r="D3479" i="16"/>
  <c r="A3480" i="16"/>
  <c r="B3480" i="16"/>
  <c r="C3480" i="16"/>
  <c r="D3480" i="16"/>
  <c r="A3481" i="16"/>
  <c r="B3481" i="16"/>
  <c r="C3481" i="16"/>
  <c r="D3481" i="16"/>
  <c r="A3482" i="16"/>
  <c r="B3482" i="16"/>
  <c r="C3482" i="16"/>
  <c r="D3482" i="16"/>
  <c r="A3483" i="16"/>
  <c r="B3483" i="16"/>
  <c r="C3483" i="16"/>
  <c r="D3483" i="16"/>
  <c r="A3484" i="16"/>
  <c r="B3484" i="16"/>
  <c r="C3484" i="16"/>
  <c r="D3484" i="16"/>
  <c r="A3485" i="16"/>
  <c r="B3485" i="16"/>
  <c r="C3485" i="16"/>
  <c r="D3485" i="16"/>
  <c r="A3486" i="16"/>
  <c r="B3486" i="16"/>
  <c r="C3486" i="16"/>
  <c r="D3486" i="16"/>
  <c r="A3487" i="16"/>
  <c r="B3487" i="16"/>
  <c r="C3487" i="16"/>
  <c r="D3487" i="16"/>
  <c r="A3488" i="16"/>
  <c r="B3488" i="16"/>
  <c r="C3488" i="16"/>
  <c r="D3488" i="16"/>
  <c r="A3489" i="16"/>
  <c r="B3489" i="16"/>
  <c r="C3489" i="16"/>
  <c r="D3489" i="16"/>
  <c r="A3490" i="16"/>
  <c r="B3490" i="16"/>
  <c r="C3490" i="16"/>
  <c r="D3490" i="16"/>
  <c r="A3491" i="16"/>
  <c r="B3491" i="16"/>
  <c r="C3491" i="16"/>
  <c r="D3491" i="16"/>
  <c r="A3492" i="16"/>
  <c r="B3492" i="16"/>
  <c r="C3492" i="16"/>
  <c r="D3492" i="16"/>
  <c r="A3493" i="16"/>
  <c r="B3493" i="16"/>
  <c r="C3493" i="16"/>
  <c r="D3493" i="16"/>
  <c r="A3494" i="16"/>
  <c r="B3494" i="16"/>
  <c r="C3494" i="16"/>
  <c r="D3494" i="16"/>
  <c r="A3495" i="16"/>
  <c r="B3495" i="16"/>
  <c r="C3495" i="16"/>
  <c r="D3495" i="16"/>
  <c r="A3496" i="16"/>
  <c r="B3496" i="16"/>
  <c r="C3496" i="16"/>
  <c r="D3496" i="16"/>
  <c r="A3497" i="16"/>
  <c r="B3497" i="16"/>
  <c r="C3497" i="16"/>
  <c r="D3497" i="16"/>
  <c r="A3498" i="16"/>
  <c r="B3498" i="16"/>
  <c r="C3498" i="16"/>
  <c r="D3498" i="16"/>
  <c r="A3499" i="16"/>
  <c r="B3499" i="16"/>
  <c r="C3499" i="16"/>
  <c r="D3499" i="16"/>
  <c r="A3500" i="16"/>
  <c r="B3500" i="16"/>
  <c r="C3500" i="16"/>
  <c r="D3500" i="16"/>
  <c r="A3501" i="16"/>
  <c r="B3501" i="16"/>
  <c r="C3501" i="16"/>
  <c r="D3501" i="16"/>
  <c r="A3502" i="16"/>
  <c r="B3502" i="16"/>
  <c r="C3502" i="16"/>
  <c r="D3502" i="16"/>
  <c r="A3503" i="16"/>
  <c r="B3503" i="16"/>
  <c r="C3503" i="16"/>
  <c r="D3503" i="16"/>
  <c r="A3504" i="16"/>
  <c r="B3504" i="16"/>
  <c r="C3504" i="16"/>
  <c r="D3504" i="16"/>
  <c r="A3505" i="16"/>
  <c r="B3505" i="16"/>
  <c r="C3505" i="16"/>
  <c r="D3505" i="16"/>
  <c r="A3506" i="16"/>
  <c r="B3506" i="16"/>
  <c r="C3506" i="16"/>
  <c r="D3506" i="16"/>
  <c r="A3507" i="16"/>
  <c r="B3507" i="16"/>
  <c r="C3507" i="16"/>
  <c r="D3507" i="16"/>
  <c r="A3508" i="16"/>
  <c r="B3508" i="16"/>
  <c r="C3508" i="16"/>
  <c r="D3508" i="16"/>
  <c r="A3509" i="16"/>
  <c r="B3509" i="16"/>
  <c r="C3509" i="16"/>
  <c r="D3509" i="16"/>
  <c r="A3510" i="16"/>
  <c r="B3510" i="16"/>
  <c r="C3510" i="16"/>
  <c r="D3510" i="16"/>
  <c r="A3511" i="16"/>
  <c r="B3511" i="16"/>
  <c r="C3511" i="16"/>
  <c r="D3511" i="16"/>
  <c r="A3512" i="16"/>
  <c r="B3512" i="16"/>
  <c r="C3512" i="16"/>
  <c r="D3512" i="16"/>
  <c r="A3513" i="16"/>
  <c r="B3513" i="16"/>
  <c r="C3513" i="16"/>
  <c r="D3513" i="16"/>
  <c r="A3514" i="16"/>
  <c r="B3514" i="16"/>
  <c r="C3514" i="16"/>
  <c r="D3514" i="16"/>
  <c r="A3515" i="16"/>
  <c r="B3515" i="16"/>
  <c r="C3515" i="16"/>
  <c r="D3515" i="16"/>
  <c r="A3516" i="16"/>
  <c r="B3516" i="16"/>
  <c r="C3516" i="16"/>
  <c r="D3516" i="16"/>
  <c r="A3517" i="16"/>
  <c r="B3517" i="16"/>
  <c r="C3517" i="16"/>
  <c r="D3517" i="16"/>
  <c r="A3518" i="16"/>
  <c r="B3518" i="16"/>
  <c r="C3518" i="16"/>
  <c r="D3518" i="16"/>
  <c r="A3519" i="16"/>
  <c r="B3519" i="16"/>
  <c r="C3519" i="16"/>
  <c r="D3519" i="16"/>
  <c r="A3520" i="16"/>
  <c r="B3520" i="16"/>
  <c r="C3520" i="16"/>
  <c r="D3520" i="16"/>
  <c r="A3521" i="16"/>
  <c r="B3521" i="16"/>
  <c r="C3521" i="16"/>
  <c r="D3521" i="16"/>
  <c r="A3522" i="16"/>
  <c r="B3522" i="16"/>
  <c r="C3522" i="16"/>
  <c r="D3522" i="16"/>
  <c r="A3523" i="16"/>
  <c r="B3523" i="16"/>
  <c r="C3523" i="16"/>
  <c r="D3523" i="16"/>
  <c r="A3524" i="16"/>
  <c r="B3524" i="16"/>
  <c r="C3524" i="16"/>
  <c r="D3524" i="16"/>
  <c r="A3525" i="16"/>
  <c r="B3525" i="16"/>
  <c r="C3525" i="16"/>
  <c r="D3525" i="16"/>
  <c r="A3526" i="16"/>
  <c r="B3526" i="16"/>
  <c r="C3526" i="16"/>
  <c r="D3526" i="16"/>
  <c r="A3527" i="16"/>
  <c r="B3527" i="16"/>
  <c r="C3527" i="16"/>
  <c r="D3527" i="16"/>
  <c r="A3528" i="16"/>
  <c r="B3528" i="16"/>
  <c r="C3528" i="16"/>
  <c r="D3528" i="16"/>
  <c r="A3529" i="16"/>
  <c r="B3529" i="16"/>
  <c r="C3529" i="16"/>
  <c r="D3529" i="16"/>
  <c r="A3530" i="16"/>
  <c r="B3530" i="16"/>
  <c r="C3530" i="16"/>
  <c r="D3530" i="16"/>
  <c r="A3531" i="16"/>
  <c r="B3531" i="16"/>
  <c r="C3531" i="16"/>
  <c r="D3531" i="16"/>
  <c r="A3532" i="16"/>
  <c r="B3532" i="16"/>
  <c r="C3532" i="16"/>
  <c r="D3532" i="16"/>
  <c r="A3533" i="16"/>
  <c r="B3533" i="16"/>
  <c r="C3533" i="16"/>
  <c r="D3533" i="16"/>
  <c r="A3534" i="16"/>
  <c r="B3534" i="16"/>
  <c r="C3534" i="16"/>
  <c r="D3534" i="16"/>
  <c r="A3535" i="16"/>
  <c r="B3535" i="16"/>
  <c r="C3535" i="16"/>
  <c r="D3535" i="16"/>
  <c r="A3536" i="16"/>
  <c r="B3536" i="16"/>
  <c r="C3536" i="16"/>
  <c r="D3536" i="16"/>
  <c r="A3537" i="16"/>
  <c r="B3537" i="16"/>
  <c r="C3537" i="16"/>
  <c r="D3537" i="16"/>
  <c r="A3538" i="16"/>
  <c r="B3538" i="16"/>
  <c r="C3538" i="16"/>
  <c r="D3538" i="16"/>
  <c r="A3539" i="16"/>
  <c r="B3539" i="16"/>
  <c r="C3539" i="16"/>
  <c r="D3539" i="16"/>
  <c r="A3540" i="16"/>
  <c r="B3540" i="16"/>
  <c r="C3540" i="16"/>
  <c r="D3540" i="16"/>
  <c r="A3541" i="16"/>
  <c r="B3541" i="16"/>
  <c r="C3541" i="16"/>
  <c r="D3541" i="16"/>
  <c r="A3542" i="16"/>
  <c r="B3542" i="16"/>
  <c r="C3542" i="16"/>
  <c r="D3542" i="16"/>
  <c r="A3543" i="16"/>
  <c r="B3543" i="16"/>
  <c r="C3543" i="16"/>
  <c r="D3543" i="16"/>
  <c r="A3544" i="16"/>
  <c r="B3544" i="16"/>
  <c r="C3544" i="16"/>
  <c r="D3544" i="16"/>
  <c r="A3545" i="16"/>
  <c r="B3545" i="16"/>
  <c r="C3545" i="16"/>
  <c r="D3545" i="16"/>
  <c r="A3546" i="16"/>
  <c r="B3546" i="16"/>
  <c r="C3546" i="16"/>
  <c r="D3546" i="16"/>
  <c r="A3547" i="16"/>
  <c r="B3547" i="16"/>
  <c r="C3547" i="16"/>
  <c r="D3547" i="16"/>
  <c r="A3548" i="16"/>
  <c r="B3548" i="16"/>
  <c r="C3548" i="16"/>
  <c r="D3548" i="16"/>
  <c r="A3549" i="16"/>
  <c r="B3549" i="16"/>
  <c r="C3549" i="16"/>
  <c r="D3549" i="16"/>
  <c r="A3550" i="16"/>
  <c r="B3550" i="16"/>
  <c r="C3550" i="16"/>
  <c r="D3550" i="16"/>
  <c r="A3551" i="16"/>
  <c r="B3551" i="16"/>
  <c r="C3551" i="16"/>
  <c r="D3551" i="16"/>
  <c r="A3552" i="16"/>
  <c r="B3552" i="16"/>
  <c r="C3552" i="16"/>
  <c r="D3552" i="16"/>
  <c r="A3553" i="16"/>
  <c r="B3553" i="16"/>
  <c r="C3553" i="16"/>
  <c r="D3553" i="16"/>
  <c r="A3554" i="16"/>
  <c r="B3554" i="16"/>
  <c r="C3554" i="16"/>
  <c r="D3554" i="16"/>
  <c r="A3555" i="16"/>
  <c r="B3555" i="16"/>
  <c r="C3555" i="16"/>
  <c r="D3555" i="16"/>
  <c r="A3556" i="16"/>
  <c r="B3556" i="16"/>
  <c r="C3556" i="16"/>
  <c r="D3556" i="16"/>
  <c r="A3557" i="16"/>
  <c r="B3557" i="16"/>
  <c r="C3557" i="16"/>
  <c r="D3557" i="16"/>
  <c r="A3558" i="16"/>
  <c r="B3558" i="16"/>
  <c r="C3558" i="16"/>
  <c r="D3558" i="16"/>
  <c r="A3559" i="16"/>
  <c r="B3559" i="16"/>
  <c r="C3559" i="16"/>
  <c r="D3559" i="16"/>
  <c r="A3560" i="16"/>
  <c r="B3560" i="16"/>
  <c r="C3560" i="16"/>
  <c r="D3560" i="16"/>
  <c r="A3561" i="16"/>
  <c r="B3561" i="16"/>
  <c r="C3561" i="16"/>
  <c r="D3561" i="16"/>
  <c r="A3562" i="16"/>
  <c r="B3562" i="16"/>
  <c r="C3562" i="16"/>
  <c r="D3562" i="16"/>
  <c r="A3563" i="16"/>
  <c r="B3563" i="16"/>
  <c r="C3563" i="16"/>
  <c r="D3563" i="16"/>
  <c r="A3564" i="16"/>
  <c r="B3564" i="16"/>
  <c r="C3564" i="16"/>
  <c r="D3564" i="16"/>
  <c r="A3565" i="16"/>
  <c r="B3565" i="16"/>
  <c r="C3565" i="16"/>
  <c r="D3565" i="16"/>
  <c r="A3566" i="16"/>
  <c r="B3566" i="16"/>
  <c r="C3566" i="16"/>
  <c r="D3566" i="16"/>
  <c r="A3567" i="16"/>
  <c r="B3567" i="16"/>
  <c r="C3567" i="16"/>
  <c r="D3567" i="16"/>
  <c r="A3568" i="16"/>
  <c r="B3568" i="16"/>
  <c r="C3568" i="16"/>
  <c r="D3568" i="16"/>
  <c r="A3569" i="16"/>
  <c r="B3569" i="16"/>
  <c r="C3569" i="16"/>
  <c r="D3569" i="16"/>
  <c r="A3570" i="16"/>
  <c r="B3570" i="16"/>
  <c r="C3570" i="16"/>
  <c r="D3570" i="16"/>
  <c r="A3571" i="16"/>
  <c r="B3571" i="16"/>
  <c r="C3571" i="16"/>
  <c r="D3571" i="16"/>
  <c r="A3572" i="16"/>
  <c r="B3572" i="16"/>
  <c r="C3572" i="16"/>
  <c r="D3572" i="16"/>
  <c r="A3573" i="16"/>
  <c r="B3573" i="16"/>
  <c r="C3573" i="16"/>
  <c r="D3573" i="16"/>
  <c r="A3574" i="16"/>
  <c r="B3574" i="16"/>
  <c r="C3574" i="16"/>
  <c r="D3574" i="16"/>
  <c r="A3575" i="16"/>
  <c r="B3575" i="16"/>
  <c r="C3575" i="16"/>
  <c r="D3575" i="16"/>
  <c r="A3576" i="16"/>
  <c r="B3576" i="16"/>
  <c r="C3576" i="16"/>
  <c r="D3576" i="16"/>
  <c r="A3577" i="16"/>
  <c r="B3577" i="16"/>
  <c r="C3577" i="16"/>
  <c r="D3577" i="16"/>
  <c r="A3578" i="16"/>
  <c r="B3578" i="16"/>
  <c r="C3578" i="16"/>
  <c r="D3578" i="16"/>
  <c r="A3579" i="16"/>
  <c r="B3579" i="16"/>
  <c r="C3579" i="16"/>
  <c r="D3579" i="16"/>
  <c r="A3580" i="16"/>
  <c r="B3580" i="16"/>
  <c r="C3580" i="16"/>
  <c r="D3580" i="16"/>
  <c r="A3581" i="16"/>
  <c r="B3581" i="16"/>
  <c r="C3581" i="16"/>
  <c r="D3581" i="16"/>
  <c r="A3582" i="16"/>
  <c r="B3582" i="16"/>
  <c r="C3582" i="16"/>
  <c r="D3582" i="16"/>
  <c r="A3583" i="16"/>
  <c r="B3583" i="16"/>
  <c r="C3583" i="16"/>
  <c r="D3583" i="16"/>
  <c r="A3584" i="16"/>
  <c r="B3584" i="16"/>
  <c r="C3584" i="16"/>
  <c r="D3584" i="16"/>
  <c r="A3585" i="16"/>
  <c r="B3585" i="16"/>
  <c r="C3585" i="16"/>
  <c r="D3585" i="16"/>
  <c r="A3586" i="16"/>
  <c r="B3586" i="16"/>
  <c r="C3586" i="16"/>
  <c r="D3586" i="16"/>
  <c r="A3587" i="16"/>
  <c r="B3587" i="16"/>
  <c r="C3587" i="16"/>
  <c r="D3587" i="16"/>
  <c r="A3588" i="16"/>
  <c r="B3588" i="16"/>
  <c r="C3588" i="16"/>
  <c r="D3588" i="16"/>
  <c r="A3589" i="16"/>
  <c r="B3589" i="16"/>
  <c r="C3589" i="16"/>
  <c r="D3589" i="16"/>
  <c r="A3590" i="16"/>
  <c r="B3590" i="16"/>
  <c r="C3590" i="16"/>
  <c r="D3590" i="16"/>
  <c r="A3591" i="16"/>
  <c r="B3591" i="16"/>
  <c r="C3591" i="16"/>
  <c r="D3591" i="16"/>
  <c r="A3592" i="16"/>
  <c r="B3592" i="16"/>
  <c r="C3592" i="16"/>
  <c r="D3592" i="16"/>
  <c r="A3593" i="16"/>
  <c r="B3593" i="16"/>
  <c r="C3593" i="16"/>
  <c r="D3593" i="16"/>
  <c r="A3594" i="16"/>
  <c r="B3594" i="16"/>
  <c r="C3594" i="16"/>
  <c r="D3594" i="16"/>
  <c r="A3595" i="16"/>
  <c r="B3595" i="16"/>
  <c r="C3595" i="16"/>
  <c r="D3595" i="16"/>
  <c r="A3596" i="16"/>
  <c r="B3596" i="16"/>
  <c r="C3596" i="16"/>
  <c r="D3596" i="16"/>
  <c r="A3597" i="16"/>
  <c r="B3597" i="16"/>
  <c r="C3597" i="16"/>
  <c r="D3597" i="16"/>
  <c r="A3598" i="16"/>
  <c r="B3598" i="16"/>
  <c r="C3598" i="16"/>
  <c r="D3598" i="16"/>
  <c r="A3599" i="16"/>
  <c r="B3599" i="16"/>
  <c r="C3599" i="16"/>
  <c r="D3599" i="16"/>
  <c r="A3600" i="16"/>
  <c r="B3600" i="16"/>
  <c r="C3600" i="16"/>
  <c r="D3600" i="16"/>
  <c r="A3601" i="16"/>
  <c r="B3601" i="16"/>
  <c r="C3601" i="16"/>
  <c r="D3601" i="16"/>
  <c r="A3602" i="16"/>
  <c r="B3602" i="16"/>
  <c r="C3602" i="16"/>
  <c r="D3602" i="16"/>
  <c r="A3603" i="16"/>
  <c r="B3603" i="16"/>
  <c r="C3603" i="16"/>
  <c r="D3603" i="16"/>
  <c r="A3604" i="16"/>
  <c r="B3604" i="16"/>
  <c r="C3604" i="16"/>
  <c r="D3604" i="16"/>
  <c r="A3605" i="16"/>
  <c r="B3605" i="16"/>
  <c r="C3605" i="16"/>
  <c r="D3605" i="16"/>
  <c r="A3606" i="16"/>
  <c r="B3606" i="16"/>
  <c r="C3606" i="16"/>
  <c r="D3606" i="16"/>
  <c r="A3607" i="16"/>
  <c r="B3607" i="16"/>
  <c r="C3607" i="16"/>
  <c r="D3607" i="16"/>
  <c r="A3608" i="16"/>
  <c r="B3608" i="16"/>
  <c r="C3608" i="16"/>
  <c r="D3608" i="16"/>
  <c r="A3609" i="16"/>
  <c r="B3609" i="16"/>
  <c r="C3609" i="16"/>
  <c r="D3609" i="16"/>
  <c r="A3610" i="16"/>
  <c r="B3610" i="16"/>
  <c r="C3610" i="16"/>
  <c r="D3610" i="16"/>
  <c r="A3611" i="16"/>
  <c r="B3611" i="16"/>
  <c r="C3611" i="16"/>
  <c r="D3611" i="16"/>
  <c r="A3612" i="16"/>
  <c r="B3612" i="16"/>
  <c r="C3612" i="16"/>
  <c r="D3612" i="16"/>
  <c r="A3613" i="16"/>
  <c r="B3613" i="16"/>
  <c r="C3613" i="16"/>
  <c r="D3613" i="16"/>
  <c r="A3614" i="16"/>
  <c r="B3614" i="16"/>
  <c r="C3614" i="16"/>
  <c r="D3614" i="16"/>
  <c r="A3615" i="16"/>
  <c r="B3615" i="16"/>
  <c r="C3615" i="16"/>
  <c r="D3615" i="16"/>
  <c r="A3616" i="16"/>
  <c r="B3616" i="16"/>
  <c r="C3616" i="16"/>
  <c r="D3616" i="16"/>
  <c r="A3617" i="16"/>
  <c r="B3617" i="16"/>
  <c r="C3617" i="16"/>
  <c r="D3617" i="16"/>
  <c r="A3618" i="16"/>
  <c r="B3618" i="16"/>
  <c r="C3618" i="16"/>
  <c r="D3618" i="16"/>
  <c r="A3619" i="16"/>
  <c r="B3619" i="16"/>
  <c r="C3619" i="16"/>
  <c r="D3619" i="16"/>
  <c r="A3620" i="16"/>
  <c r="B3620" i="16"/>
  <c r="C3620" i="16"/>
  <c r="D3620" i="16"/>
  <c r="A3621" i="16"/>
  <c r="B3621" i="16"/>
  <c r="C3621" i="16"/>
  <c r="D3621" i="16"/>
  <c r="A3622" i="16"/>
  <c r="B3622" i="16"/>
  <c r="C3622" i="16"/>
  <c r="D3622" i="16"/>
  <c r="A3623" i="16"/>
  <c r="B3623" i="16"/>
  <c r="C3623" i="16"/>
  <c r="D3623" i="16"/>
  <c r="A3624" i="16"/>
  <c r="B3624" i="16"/>
  <c r="C3624" i="16"/>
  <c r="D3624" i="16"/>
  <c r="A3625" i="16"/>
  <c r="B3625" i="16"/>
  <c r="C3625" i="16"/>
  <c r="D3625" i="16"/>
  <c r="A3626" i="16"/>
  <c r="B3626" i="16"/>
  <c r="C3626" i="16"/>
  <c r="D3626" i="16"/>
  <c r="A3627" i="16"/>
  <c r="B3627" i="16"/>
  <c r="C3627" i="16"/>
  <c r="D3627" i="16"/>
  <c r="A3628" i="16"/>
  <c r="B3628" i="16"/>
  <c r="C3628" i="16"/>
  <c r="D3628" i="16"/>
  <c r="A3629" i="16"/>
  <c r="B3629" i="16"/>
  <c r="C3629" i="16"/>
  <c r="D3629" i="16"/>
  <c r="A3630" i="16"/>
  <c r="B3630" i="16"/>
  <c r="C3630" i="16"/>
  <c r="D3630" i="16"/>
  <c r="A3631" i="16"/>
  <c r="B3631" i="16"/>
  <c r="C3631" i="16"/>
  <c r="D3631" i="16"/>
  <c r="A3632" i="16"/>
  <c r="B3632" i="16"/>
  <c r="C3632" i="16"/>
  <c r="D3632" i="16"/>
  <c r="A3633" i="16"/>
  <c r="B3633" i="16"/>
  <c r="C3633" i="16"/>
  <c r="D3633" i="16"/>
  <c r="A3634" i="16"/>
  <c r="B3634" i="16"/>
  <c r="C3634" i="16"/>
  <c r="D3634" i="16"/>
  <c r="A3635" i="16"/>
  <c r="B3635" i="16"/>
  <c r="C3635" i="16"/>
  <c r="D3635" i="16"/>
  <c r="A3636" i="16"/>
  <c r="B3636" i="16"/>
  <c r="C3636" i="16"/>
  <c r="D3636" i="16"/>
  <c r="A3637" i="16"/>
  <c r="B3637" i="16"/>
  <c r="C3637" i="16"/>
  <c r="D3637" i="16"/>
  <c r="A3638" i="16"/>
  <c r="B3638" i="16"/>
  <c r="C3638" i="16"/>
  <c r="D3638" i="16"/>
  <c r="A3639" i="16"/>
  <c r="B3639" i="16"/>
  <c r="C3639" i="16"/>
  <c r="D3639" i="16"/>
  <c r="A3640" i="16"/>
  <c r="B3640" i="16"/>
  <c r="C3640" i="16"/>
  <c r="D3640" i="16"/>
  <c r="A3641" i="16"/>
  <c r="B3641" i="16"/>
  <c r="C3641" i="16"/>
  <c r="D3641" i="16"/>
  <c r="A3642" i="16"/>
  <c r="B3642" i="16"/>
  <c r="C3642" i="16"/>
  <c r="D3642" i="16"/>
  <c r="A3643" i="16"/>
  <c r="B3643" i="16"/>
  <c r="C3643" i="16"/>
  <c r="D3643" i="16"/>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A818" i="16" l="1"/>
  <c r="B818" i="16"/>
  <c r="C818" i="16"/>
  <c r="D818" i="16"/>
  <c r="A819" i="16"/>
  <c r="B819" i="16"/>
  <c r="C819" i="16"/>
  <c r="D819" i="16"/>
  <c r="A820" i="16"/>
  <c r="B820" i="16"/>
  <c r="C820" i="16"/>
  <c r="D820" i="16"/>
  <c r="A821" i="16"/>
  <c r="B821" i="16"/>
  <c r="C821" i="16"/>
  <c r="D821" i="16"/>
  <c r="A822" i="16"/>
  <c r="B822" i="16"/>
  <c r="C822" i="16"/>
  <c r="D822" i="16"/>
  <c r="A823" i="16"/>
  <c r="B823" i="16"/>
  <c r="C823" i="16"/>
  <c r="D823" i="16"/>
  <c r="A824" i="16"/>
  <c r="B824" i="16"/>
  <c r="C824" i="16"/>
  <c r="D824" i="16"/>
  <c r="A825" i="16"/>
  <c r="B825" i="16"/>
  <c r="C825" i="16"/>
  <c r="D825" i="16"/>
  <c r="A826" i="16"/>
  <c r="B826" i="16"/>
  <c r="C826" i="16"/>
  <c r="D826" i="16"/>
  <c r="A827" i="16"/>
  <c r="B827" i="16"/>
  <c r="C827" i="16"/>
  <c r="D827" i="16"/>
  <c r="A828" i="16"/>
  <c r="B828" i="16"/>
  <c r="C828" i="16"/>
  <c r="D828" i="16"/>
  <c r="A829" i="16"/>
  <c r="B829" i="16"/>
  <c r="C829" i="16"/>
  <c r="D829" i="16"/>
  <c r="A830" i="16"/>
  <c r="B830" i="16"/>
  <c r="C830" i="16"/>
  <c r="D830" i="16"/>
  <c r="A831" i="16"/>
  <c r="B831" i="16"/>
  <c r="C831" i="16"/>
  <c r="D831" i="16"/>
  <c r="A832" i="16"/>
  <c r="B832" i="16"/>
  <c r="C832" i="16"/>
  <c r="D832" i="16"/>
  <c r="A833" i="16"/>
  <c r="B833" i="16"/>
  <c r="C833" i="16"/>
  <c r="D833" i="16"/>
  <c r="A834" i="16"/>
  <c r="B834" i="16"/>
  <c r="C834" i="16"/>
  <c r="D834" i="16"/>
  <c r="A835" i="16"/>
  <c r="B835" i="16"/>
  <c r="C835" i="16"/>
  <c r="D835" i="16"/>
  <c r="A836" i="16"/>
  <c r="B836" i="16"/>
  <c r="C836" i="16"/>
  <c r="D836" i="16"/>
  <c r="A837" i="16"/>
  <c r="B837" i="16"/>
  <c r="C837" i="16"/>
  <c r="D837" i="16"/>
  <c r="A838" i="16"/>
  <c r="B838" i="16"/>
  <c r="C838" i="16"/>
  <c r="D838" i="16"/>
  <c r="A839" i="16"/>
  <c r="B839" i="16"/>
  <c r="C839" i="16"/>
  <c r="D839" i="16"/>
  <c r="A840" i="16"/>
  <c r="B840" i="16"/>
  <c r="C840" i="16"/>
  <c r="D840" i="16"/>
  <c r="A841" i="16"/>
  <c r="B841" i="16"/>
  <c r="C841" i="16"/>
  <c r="D841" i="16"/>
  <c r="A842" i="16"/>
  <c r="B842" i="16"/>
  <c r="C842" i="16"/>
  <c r="D842" i="16"/>
  <c r="A843" i="16"/>
  <c r="B843" i="16"/>
  <c r="C843" i="16"/>
  <c r="D843" i="16"/>
  <c r="A844" i="16"/>
  <c r="B844" i="16"/>
  <c r="C844" i="16"/>
  <c r="D844" i="16"/>
  <c r="A845" i="16"/>
  <c r="B845" i="16"/>
  <c r="C845" i="16"/>
  <c r="D845" i="16"/>
  <c r="A846" i="16"/>
  <c r="B846" i="16"/>
  <c r="C846" i="16"/>
  <c r="D846" i="16"/>
  <c r="A847" i="16"/>
  <c r="B847" i="16"/>
  <c r="C847" i="16"/>
  <c r="D847" i="16"/>
  <c r="A848" i="16"/>
  <c r="B848" i="16"/>
  <c r="C848" i="16"/>
  <c r="D848" i="16"/>
  <c r="A849" i="16"/>
  <c r="B849" i="16"/>
  <c r="C849" i="16"/>
  <c r="D849" i="16"/>
  <c r="A850" i="16"/>
  <c r="B850" i="16"/>
  <c r="C850" i="16"/>
  <c r="D850" i="16"/>
  <c r="A851" i="16"/>
  <c r="B851" i="16"/>
  <c r="C851" i="16"/>
  <c r="D851" i="16"/>
  <c r="A852" i="16"/>
  <c r="B852" i="16"/>
  <c r="C852" i="16"/>
  <c r="D852" i="16"/>
  <c r="A853" i="16"/>
  <c r="B853" i="16"/>
  <c r="C853" i="16"/>
  <c r="D853" i="16"/>
  <c r="A854" i="16"/>
  <c r="B854" i="16"/>
  <c r="C854" i="16"/>
  <c r="D854" i="16"/>
  <c r="A855" i="16"/>
  <c r="B855" i="16"/>
  <c r="C855" i="16"/>
  <c r="D855" i="16"/>
  <c r="A856" i="16"/>
  <c r="B856" i="16"/>
  <c r="C856" i="16"/>
  <c r="D856" i="16"/>
  <c r="A857" i="16"/>
  <c r="B857" i="16"/>
  <c r="C857" i="16"/>
  <c r="D857" i="16"/>
  <c r="A858" i="16"/>
  <c r="B858" i="16"/>
  <c r="C858" i="16"/>
  <c r="D858" i="16"/>
  <c r="A859" i="16"/>
  <c r="B859" i="16"/>
  <c r="C859" i="16"/>
  <c r="D859" i="16"/>
  <c r="A860" i="16"/>
  <c r="B860" i="16"/>
  <c r="C860" i="16"/>
  <c r="D860" i="16"/>
  <c r="A861" i="16"/>
  <c r="B861" i="16"/>
  <c r="C861" i="16"/>
  <c r="D861" i="16"/>
  <c r="A862" i="16"/>
  <c r="B862" i="16"/>
  <c r="C862" i="16"/>
  <c r="D862" i="16"/>
  <c r="A863" i="16"/>
  <c r="B863" i="16"/>
  <c r="C863" i="16"/>
  <c r="D863" i="16"/>
  <c r="A864" i="16"/>
  <c r="B864" i="16"/>
  <c r="C864" i="16"/>
  <c r="D864" i="16"/>
  <c r="A865" i="16"/>
  <c r="B865" i="16"/>
  <c r="C865" i="16"/>
  <c r="D865" i="16"/>
  <c r="A866" i="16"/>
  <c r="B866" i="16"/>
  <c r="C866" i="16"/>
  <c r="D866" i="16"/>
  <c r="A867" i="16"/>
  <c r="B867" i="16"/>
  <c r="C867" i="16"/>
  <c r="D867" i="16"/>
  <c r="A868" i="16"/>
  <c r="B868" i="16"/>
  <c r="C868" i="16"/>
  <c r="D868" i="16"/>
  <c r="A869" i="16"/>
  <c r="B869" i="16"/>
  <c r="C869" i="16"/>
  <c r="D869" i="16"/>
  <c r="A870" i="16"/>
  <c r="B870" i="16"/>
  <c r="C870" i="16"/>
  <c r="D870" i="16"/>
  <c r="A871" i="16"/>
  <c r="B871" i="16"/>
  <c r="C871" i="16"/>
  <c r="D871" i="16"/>
  <c r="A872" i="16"/>
  <c r="B872" i="16"/>
  <c r="C872" i="16"/>
  <c r="D872" i="16"/>
  <c r="A873" i="16"/>
  <c r="B873" i="16"/>
  <c r="C873" i="16"/>
  <c r="D873" i="16"/>
  <c r="A874" i="16"/>
  <c r="B874" i="16"/>
  <c r="C874" i="16"/>
  <c r="D874" i="16"/>
  <c r="A875" i="16"/>
  <c r="B875" i="16"/>
  <c r="C875" i="16"/>
  <c r="D875" i="16"/>
  <c r="A876" i="16"/>
  <c r="B876" i="16"/>
  <c r="C876" i="16"/>
  <c r="D876" i="16"/>
  <c r="A877" i="16"/>
  <c r="B877" i="16"/>
  <c r="C877" i="16"/>
  <c r="D877" i="16"/>
  <c r="A878" i="16"/>
  <c r="B878" i="16"/>
  <c r="C878" i="16"/>
  <c r="D878" i="16"/>
  <c r="A879" i="16"/>
  <c r="B879" i="16"/>
  <c r="C879" i="16"/>
  <c r="D879" i="16"/>
  <c r="A880" i="16"/>
  <c r="B880" i="16"/>
  <c r="C880" i="16"/>
  <c r="D880" i="16"/>
  <c r="A881" i="16"/>
  <c r="B881" i="16"/>
  <c r="C881" i="16"/>
  <c r="D881" i="16"/>
  <c r="A882" i="16"/>
  <c r="B882" i="16"/>
  <c r="C882" i="16"/>
  <c r="D882" i="16"/>
  <c r="A883" i="16"/>
  <c r="B883" i="16"/>
  <c r="C883" i="16"/>
  <c r="D883" i="16"/>
  <c r="A884" i="16"/>
  <c r="B884" i="16"/>
  <c r="C884" i="16"/>
  <c r="D884" i="16"/>
  <c r="A885" i="16"/>
  <c r="B885" i="16"/>
  <c r="C885" i="16"/>
  <c r="D885" i="16"/>
  <c r="A886" i="16"/>
  <c r="B886" i="16"/>
  <c r="C886" i="16"/>
  <c r="D886" i="16"/>
  <c r="A887" i="16"/>
  <c r="B887" i="16"/>
  <c r="C887" i="16"/>
  <c r="D887" i="16"/>
  <c r="A888" i="16"/>
  <c r="B888" i="16"/>
  <c r="C888" i="16"/>
  <c r="D888" i="16"/>
  <c r="A889" i="16"/>
  <c r="B889" i="16"/>
  <c r="C889" i="16"/>
  <c r="D889" i="16"/>
  <c r="A890" i="16"/>
  <c r="B890" i="16"/>
  <c r="C890" i="16"/>
  <c r="D890" i="16"/>
  <c r="A891" i="16"/>
  <c r="B891" i="16"/>
  <c r="C891" i="16"/>
  <c r="D891" i="16"/>
  <c r="A892" i="16"/>
  <c r="B892" i="16"/>
  <c r="C892" i="16"/>
  <c r="D892" i="16"/>
  <c r="A893" i="16"/>
  <c r="B893" i="16"/>
  <c r="C893" i="16"/>
  <c r="D893" i="16"/>
  <c r="A894" i="16"/>
  <c r="B894" i="16"/>
  <c r="C894" i="16"/>
  <c r="D894" i="16"/>
  <c r="A895" i="16"/>
  <c r="B895" i="16"/>
  <c r="C895" i="16"/>
  <c r="D895" i="16"/>
  <c r="A896" i="16"/>
  <c r="B896" i="16"/>
  <c r="C896" i="16"/>
  <c r="D896" i="16"/>
  <c r="A897" i="16"/>
  <c r="B897" i="16"/>
  <c r="C897" i="16"/>
  <c r="D897" i="16"/>
  <c r="A898" i="16"/>
  <c r="B898" i="16"/>
  <c r="C898" i="16"/>
  <c r="D898" i="16"/>
  <c r="A899" i="16"/>
  <c r="B899" i="16"/>
  <c r="C899" i="16"/>
  <c r="D899" i="16"/>
  <c r="A900" i="16"/>
  <c r="B900" i="16"/>
  <c r="C900" i="16"/>
  <c r="D900" i="16"/>
  <c r="A901" i="16"/>
  <c r="B901" i="16"/>
  <c r="C901" i="16"/>
  <c r="D901" i="16"/>
  <c r="A902" i="16"/>
  <c r="B902" i="16"/>
  <c r="C902" i="16"/>
  <c r="D902" i="16"/>
  <c r="A903" i="16"/>
  <c r="B903" i="16"/>
  <c r="C903" i="16"/>
  <c r="D903" i="16"/>
  <c r="A904" i="16"/>
  <c r="B904" i="16"/>
  <c r="C904" i="16"/>
  <c r="D904" i="16"/>
  <c r="A905" i="16"/>
  <c r="B905" i="16"/>
  <c r="C905" i="16"/>
  <c r="D905" i="16"/>
  <c r="A906" i="16"/>
  <c r="B906" i="16"/>
  <c r="C906" i="16"/>
  <c r="D906" i="16"/>
  <c r="A907" i="16"/>
  <c r="B907" i="16"/>
  <c r="C907" i="16"/>
  <c r="D907" i="16"/>
  <c r="A908" i="16"/>
  <c r="B908" i="16"/>
  <c r="C908" i="16"/>
  <c r="D908" i="16"/>
  <c r="A909" i="16"/>
  <c r="B909" i="16"/>
  <c r="C909" i="16"/>
  <c r="D909" i="16"/>
  <c r="A910" i="16"/>
  <c r="B910" i="16"/>
  <c r="C910" i="16"/>
  <c r="D910" i="16"/>
  <c r="A911" i="16"/>
  <c r="B911" i="16"/>
  <c r="C911" i="16"/>
  <c r="D911" i="16"/>
  <c r="A912" i="16"/>
  <c r="B912" i="16"/>
  <c r="C912" i="16"/>
  <c r="D912" i="16"/>
  <c r="A913" i="16"/>
  <c r="B913" i="16"/>
  <c r="C913" i="16"/>
  <c r="D913" i="16"/>
  <c r="A914" i="16"/>
  <c r="B914" i="16"/>
  <c r="C914" i="16"/>
  <c r="D914" i="16"/>
  <c r="A915" i="16"/>
  <c r="B915" i="16"/>
  <c r="C915" i="16"/>
  <c r="D915" i="16"/>
  <c r="A916" i="16"/>
  <c r="B916" i="16"/>
  <c r="C916" i="16"/>
  <c r="D916" i="16"/>
  <c r="A917" i="16"/>
  <c r="B917" i="16"/>
  <c r="C917" i="16"/>
  <c r="D917" i="16"/>
  <c r="A918" i="16"/>
  <c r="B918" i="16"/>
  <c r="C918" i="16"/>
  <c r="D918" i="16"/>
  <c r="A919" i="16"/>
  <c r="B919" i="16"/>
  <c r="C919" i="16"/>
  <c r="D919" i="16"/>
  <c r="A920" i="16"/>
  <c r="B920" i="16"/>
  <c r="C920" i="16"/>
  <c r="D920" i="16"/>
  <c r="A921" i="16"/>
  <c r="B921" i="16"/>
  <c r="C921" i="16"/>
  <c r="D921" i="16"/>
  <c r="A922" i="16"/>
  <c r="B922" i="16"/>
  <c r="C922" i="16"/>
  <c r="D922" i="16"/>
  <c r="A923" i="16"/>
  <c r="B923" i="16"/>
  <c r="C923" i="16"/>
  <c r="D923" i="16"/>
  <c r="A924" i="16"/>
  <c r="B924" i="16"/>
  <c r="C924" i="16"/>
  <c r="D924" i="16"/>
  <c r="A925" i="16"/>
  <c r="B925" i="16"/>
  <c r="C925" i="16"/>
  <c r="D925" i="16"/>
  <c r="A926" i="16"/>
  <c r="B926" i="16"/>
  <c r="C926" i="16"/>
  <c r="D926" i="16"/>
  <c r="A927" i="16"/>
  <c r="B927" i="16"/>
  <c r="C927" i="16"/>
  <c r="D927" i="16"/>
  <c r="A928" i="16"/>
  <c r="B928" i="16"/>
  <c r="C928" i="16"/>
  <c r="D928" i="16"/>
  <c r="A929" i="16"/>
  <c r="B929" i="16"/>
  <c r="C929" i="16"/>
  <c r="D929" i="16"/>
  <c r="A930" i="16"/>
  <c r="B930" i="16"/>
  <c r="C930" i="16"/>
  <c r="D930" i="16"/>
  <c r="A931" i="16"/>
  <c r="B931" i="16"/>
  <c r="C931" i="16"/>
  <c r="D931" i="16"/>
  <c r="A932" i="16"/>
  <c r="B932" i="16"/>
  <c r="C932" i="16"/>
  <c r="D932" i="16"/>
  <c r="A933" i="16"/>
  <c r="B933" i="16"/>
  <c r="C933" i="16"/>
  <c r="D933" i="16"/>
  <c r="A934" i="16"/>
  <c r="B934" i="16"/>
  <c r="C934" i="16"/>
  <c r="D934" i="16"/>
  <c r="A935" i="16"/>
  <c r="B935" i="16"/>
  <c r="C935" i="16"/>
  <c r="D935" i="16"/>
  <c r="A936" i="16"/>
  <c r="B936" i="16"/>
  <c r="C936" i="16"/>
  <c r="D936" i="16"/>
  <c r="A937" i="16"/>
  <c r="B937" i="16"/>
  <c r="C937" i="16"/>
  <c r="D937" i="16"/>
  <c r="A938" i="16"/>
  <c r="B938" i="16"/>
  <c r="C938" i="16"/>
  <c r="D938" i="16"/>
  <c r="A939" i="16"/>
  <c r="B939" i="16"/>
  <c r="C939" i="16"/>
  <c r="D939" i="16"/>
  <c r="A940" i="16"/>
  <c r="B940" i="16"/>
  <c r="C940" i="16"/>
  <c r="D940" i="16"/>
  <c r="A941" i="16"/>
  <c r="B941" i="16"/>
  <c r="C941" i="16"/>
  <c r="D941" i="16"/>
  <c r="A942" i="16"/>
  <c r="B942" i="16"/>
  <c r="C942" i="16"/>
  <c r="D942" i="16"/>
  <c r="A943" i="16"/>
  <c r="B943" i="16"/>
  <c r="C943" i="16"/>
  <c r="D943" i="16"/>
  <c r="A944" i="16"/>
  <c r="B944" i="16"/>
  <c r="C944" i="16"/>
  <c r="D944" i="16"/>
  <c r="A945" i="16"/>
  <c r="B945" i="16"/>
  <c r="C945" i="16"/>
  <c r="D945" i="16"/>
  <c r="A946" i="16"/>
  <c r="B946" i="16"/>
  <c r="C946" i="16"/>
  <c r="D946" i="16"/>
  <c r="A947" i="16"/>
  <c r="B947" i="16"/>
  <c r="C947" i="16"/>
  <c r="D947" i="16"/>
  <c r="A948" i="16"/>
  <c r="B948" i="16"/>
  <c r="C948" i="16"/>
  <c r="D948" i="16"/>
  <c r="A949" i="16"/>
  <c r="B949" i="16"/>
  <c r="C949" i="16"/>
  <c r="D949" i="16"/>
  <c r="A950" i="16"/>
  <c r="B950" i="16"/>
  <c r="C950" i="16"/>
  <c r="D950" i="16"/>
  <c r="A951" i="16"/>
  <c r="B951" i="16"/>
  <c r="C951" i="16"/>
  <c r="D951" i="16"/>
  <c r="A952" i="16"/>
  <c r="B952" i="16"/>
  <c r="C952" i="16"/>
  <c r="D952" i="16"/>
  <c r="A953" i="16"/>
  <c r="B953" i="16"/>
  <c r="C953" i="16"/>
  <c r="D953" i="16"/>
  <c r="A954" i="16"/>
  <c r="B954" i="16"/>
  <c r="C954" i="16"/>
  <c r="D954" i="16"/>
  <c r="A955" i="16"/>
  <c r="B955" i="16"/>
  <c r="C955" i="16"/>
  <c r="D955" i="16"/>
  <c r="A956" i="16"/>
  <c r="B956" i="16"/>
  <c r="C956" i="16"/>
  <c r="D956" i="16"/>
  <c r="A957" i="16"/>
  <c r="B957" i="16"/>
  <c r="C957" i="16"/>
  <c r="D957" i="16"/>
  <c r="A958" i="16"/>
  <c r="B958" i="16"/>
  <c r="C958" i="16"/>
  <c r="D958" i="16"/>
  <c r="A959" i="16"/>
  <c r="B959" i="16"/>
  <c r="C959" i="16"/>
  <c r="D959" i="16"/>
  <c r="A960" i="16"/>
  <c r="B960" i="16"/>
  <c r="C960" i="16"/>
  <c r="D960" i="16"/>
  <c r="A961" i="16"/>
  <c r="B961" i="16"/>
  <c r="C961" i="16"/>
  <c r="D961" i="16"/>
  <c r="A962" i="16"/>
  <c r="B962" i="16"/>
  <c r="C962" i="16"/>
  <c r="D962" i="16"/>
  <c r="A963" i="16"/>
  <c r="B963" i="16"/>
  <c r="C963" i="16"/>
  <c r="D963" i="16"/>
  <c r="A964" i="16"/>
  <c r="B964" i="16"/>
  <c r="C964" i="16"/>
  <c r="D964" i="16"/>
  <c r="A965" i="16"/>
  <c r="B965" i="16"/>
  <c r="C965" i="16"/>
  <c r="D965" i="16"/>
  <c r="A966" i="16"/>
  <c r="B966" i="16"/>
  <c r="C966" i="16"/>
  <c r="D966" i="16"/>
  <c r="A967" i="16"/>
  <c r="B967" i="16"/>
  <c r="C967" i="16"/>
  <c r="D967" i="16"/>
  <c r="A968" i="16"/>
  <c r="B968" i="16"/>
  <c r="C968" i="16"/>
  <c r="D968" i="16"/>
  <c r="A969" i="16"/>
  <c r="B969" i="16"/>
  <c r="C969" i="16"/>
  <c r="D969" i="16"/>
  <c r="A970" i="16"/>
  <c r="B970" i="16"/>
  <c r="C970" i="16"/>
  <c r="D970" i="16"/>
  <c r="A971" i="16"/>
  <c r="B971" i="16"/>
  <c r="C971" i="16"/>
  <c r="D971" i="16"/>
  <c r="A972" i="16"/>
  <c r="B972" i="16"/>
  <c r="C972" i="16"/>
  <c r="D972" i="16"/>
  <c r="A973" i="16"/>
  <c r="B973" i="16"/>
  <c r="C973" i="16"/>
  <c r="D973" i="16"/>
  <c r="A974" i="16"/>
  <c r="B974" i="16"/>
  <c r="C974" i="16"/>
  <c r="D974" i="16"/>
  <c r="A975" i="16"/>
  <c r="B975" i="16"/>
  <c r="C975" i="16"/>
  <c r="D975" i="16"/>
  <c r="A976" i="16"/>
  <c r="B976" i="16"/>
  <c r="C976" i="16"/>
  <c r="D976" i="16"/>
  <c r="A977" i="16"/>
  <c r="B977" i="16"/>
  <c r="C977" i="16"/>
  <c r="D977" i="16"/>
  <c r="A978" i="16"/>
  <c r="B978" i="16"/>
  <c r="C978" i="16"/>
  <c r="D978" i="16"/>
  <c r="A979" i="16"/>
  <c r="B979" i="16"/>
  <c r="C979" i="16"/>
  <c r="D979" i="16"/>
  <c r="A980" i="16"/>
  <c r="B980" i="16"/>
  <c r="C980" i="16"/>
  <c r="D980" i="16"/>
  <c r="A981" i="16"/>
  <c r="B981" i="16"/>
  <c r="C981" i="16"/>
  <c r="D981" i="16"/>
  <c r="A982" i="16"/>
  <c r="B982" i="16"/>
  <c r="C982" i="16"/>
  <c r="D982" i="16"/>
  <c r="A983" i="16"/>
  <c r="B983" i="16"/>
  <c r="C983" i="16"/>
  <c r="D983" i="16"/>
  <c r="A984" i="16"/>
  <c r="B984" i="16"/>
  <c r="C984" i="16"/>
  <c r="D984" i="16"/>
  <c r="A985" i="16"/>
  <c r="B985" i="16"/>
  <c r="C985" i="16"/>
  <c r="D985" i="16"/>
  <c r="A986" i="16"/>
  <c r="B986" i="16"/>
  <c r="C986" i="16"/>
  <c r="D986" i="16"/>
  <c r="A987" i="16"/>
  <c r="B987" i="16"/>
  <c r="C987" i="16"/>
  <c r="D987" i="16"/>
  <c r="A988" i="16"/>
  <c r="B988" i="16"/>
  <c r="C988" i="16"/>
  <c r="D988" i="16"/>
  <c r="A989" i="16"/>
  <c r="B989" i="16"/>
  <c r="C989" i="16"/>
  <c r="D989" i="16"/>
  <c r="A990" i="16"/>
  <c r="B990" i="16"/>
  <c r="C990" i="16"/>
  <c r="D990" i="16"/>
  <c r="A991" i="16"/>
  <c r="B991" i="16"/>
  <c r="C991" i="16"/>
  <c r="D991" i="16"/>
  <c r="A992" i="16"/>
  <c r="B992" i="16"/>
  <c r="C992" i="16"/>
  <c r="D992" i="16"/>
  <c r="A993" i="16"/>
  <c r="B993" i="16"/>
  <c r="C993" i="16"/>
  <c r="D993" i="16"/>
  <c r="A994" i="16"/>
  <c r="B994" i="16"/>
  <c r="C994" i="16"/>
  <c r="D994" i="16"/>
  <c r="A995" i="16"/>
  <c r="B995" i="16"/>
  <c r="C995" i="16"/>
  <c r="D995" i="16"/>
  <c r="A996" i="16"/>
  <c r="B996" i="16"/>
  <c r="C996" i="16"/>
  <c r="D996" i="16"/>
  <c r="A997" i="16"/>
  <c r="B997" i="16"/>
  <c r="C997" i="16"/>
  <c r="D997" i="16"/>
  <c r="A998" i="16"/>
  <c r="B998" i="16"/>
  <c r="C998" i="16"/>
  <c r="D998" i="16"/>
  <c r="A999" i="16"/>
  <c r="B999" i="16"/>
  <c r="C999" i="16"/>
  <c r="D999" i="16"/>
  <c r="A1000" i="16"/>
  <c r="B1000" i="16"/>
  <c r="C1000" i="16"/>
  <c r="D1000" i="16"/>
  <c r="A1001" i="16"/>
  <c r="B1001" i="16"/>
  <c r="C1001" i="16"/>
  <c r="D1001" i="16"/>
  <c r="A1002" i="16"/>
  <c r="B1002" i="16"/>
  <c r="C1002" i="16"/>
  <c r="D1002" i="16"/>
  <c r="A1003" i="16"/>
  <c r="B1003" i="16"/>
  <c r="C1003" i="16"/>
  <c r="D1003" i="16"/>
  <c r="A1004" i="16"/>
  <c r="B1004" i="16"/>
  <c r="C1004" i="16"/>
  <c r="D1004" i="16"/>
  <c r="A1005" i="16"/>
  <c r="B1005" i="16"/>
  <c r="C1005" i="16"/>
  <c r="D1005" i="16"/>
  <c r="A1006" i="16"/>
  <c r="B1006" i="16"/>
  <c r="C1006" i="16"/>
  <c r="D1006" i="16"/>
  <c r="A1007" i="16"/>
  <c r="B1007" i="16"/>
  <c r="C1007" i="16"/>
  <c r="D1007" i="16"/>
  <c r="A1008" i="16"/>
  <c r="B1008" i="16"/>
  <c r="C1008" i="16"/>
  <c r="D1008" i="16"/>
  <c r="A1009" i="16"/>
  <c r="B1009" i="16"/>
  <c r="C1009" i="16"/>
  <c r="D1009" i="16"/>
  <c r="A1010" i="16"/>
  <c r="B1010" i="16"/>
  <c r="C1010" i="16"/>
  <c r="D1010" i="16"/>
  <c r="A1011" i="16"/>
  <c r="B1011" i="16"/>
  <c r="C1011" i="16"/>
  <c r="D1011" i="16"/>
  <c r="A1012" i="16"/>
  <c r="B1012" i="16"/>
  <c r="C1012" i="16"/>
  <c r="D1012" i="16"/>
  <c r="A1013" i="16"/>
  <c r="B1013" i="16"/>
  <c r="C1013" i="16"/>
  <c r="D1013" i="16"/>
  <c r="A1014" i="16"/>
  <c r="B1014" i="16"/>
  <c r="C1014" i="16"/>
  <c r="D1014" i="16"/>
  <c r="A1015" i="16"/>
  <c r="B1015" i="16"/>
  <c r="C1015" i="16"/>
  <c r="D1015" i="16"/>
  <c r="A1016" i="16"/>
  <c r="B1016" i="16"/>
  <c r="C1016" i="16"/>
  <c r="D1016" i="16"/>
  <c r="A1017" i="16"/>
  <c r="B1017" i="16"/>
  <c r="C1017" i="16"/>
  <c r="D1017" i="16"/>
  <c r="A1018" i="16"/>
  <c r="B1018" i="16"/>
  <c r="C1018" i="16"/>
  <c r="D1018" i="16"/>
  <c r="A1019" i="16"/>
  <c r="B1019" i="16"/>
  <c r="C1019" i="16"/>
  <c r="D1019" i="16"/>
  <c r="A1020" i="16"/>
  <c r="B1020" i="16"/>
  <c r="C1020" i="16"/>
  <c r="D1020" i="16"/>
  <c r="A1021" i="16"/>
  <c r="B1021" i="16"/>
  <c r="C1021" i="16"/>
  <c r="D1021" i="16"/>
  <c r="A1022" i="16"/>
  <c r="B1022" i="16"/>
  <c r="C1022" i="16"/>
  <c r="D1022" i="16"/>
  <c r="A1023" i="16"/>
  <c r="B1023" i="16"/>
  <c r="C1023" i="16"/>
  <c r="D1023" i="16"/>
  <c r="A1024" i="16"/>
  <c r="B1024" i="16"/>
  <c r="C1024" i="16"/>
  <c r="D1024" i="16"/>
  <c r="A1025" i="16"/>
  <c r="B1025" i="16"/>
  <c r="C1025" i="16"/>
  <c r="D1025" i="16"/>
  <c r="A1026" i="16"/>
  <c r="B1026" i="16"/>
  <c r="C1026" i="16"/>
  <c r="D1026" i="16"/>
  <c r="A1027" i="16"/>
  <c r="B1027" i="16"/>
  <c r="C1027" i="16"/>
  <c r="D1027" i="16"/>
  <c r="A1028" i="16"/>
  <c r="B1028" i="16"/>
  <c r="C1028" i="16"/>
  <c r="D1028" i="16"/>
  <c r="A1029" i="16"/>
  <c r="B1029" i="16"/>
  <c r="C1029" i="16"/>
  <c r="D1029" i="16"/>
  <c r="A1030" i="16"/>
  <c r="B1030" i="16"/>
  <c r="C1030" i="16"/>
  <c r="D1030" i="16"/>
  <c r="A1031" i="16"/>
  <c r="B1031" i="16"/>
  <c r="C1031" i="16"/>
  <c r="D1031" i="16"/>
  <c r="A1032" i="16"/>
  <c r="B1032" i="16"/>
  <c r="C1032" i="16"/>
  <c r="D1032" i="16"/>
  <c r="A1033" i="16"/>
  <c r="B1033" i="16"/>
  <c r="C1033" i="16"/>
  <c r="D1033" i="16"/>
  <c r="A1034" i="16"/>
  <c r="B1034" i="16"/>
  <c r="C1034" i="16"/>
  <c r="D1034" i="16"/>
  <c r="A1035" i="16"/>
  <c r="B1035" i="16"/>
  <c r="C1035" i="16"/>
  <c r="D1035" i="16"/>
  <c r="A1036" i="16"/>
  <c r="B1036" i="16"/>
  <c r="C1036" i="16"/>
  <c r="D1036" i="16"/>
  <c r="A1037" i="16"/>
  <c r="B1037" i="16"/>
  <c r="C1037" i="16"/>
  <c r="D1037" i="16"/>
  <c r="A1038" i="16"/>
  <c r="B1038" i="16"/>
  <c r="C1038" i="16"/>
  <c r="D1038" i="16"/>
  <c r="A1039" i="16"/>
  <c r="B1039" i="16"/>
  <c r="C1039" i="16"/>
  <c r="D1039" i="16"/>
  <c r="A1040" i="16"/>
  <c r="B1040" i="16"/>
  <c r="C1040" i="16"/>
  <c r="D1040" i="16"/>
  <c r="A1041" i="16"/>
  <c r="B1041" i="16"/>
  <c r="C1041" i="16"/>
  <c r="D1041" i="16"/>
  <c r="A1042" i="16"/>
  <c r="B1042" i="16"/>
  <c r="C1042" i="16"/>
  <c r="D1042" i="16"/>
  <c r="A1043" i="16"/>
  <c r="B1043" i="16"/>
  <c r="C1043" i="16"/>
  <c r="D1043" i="16"/>
  <c r="A1044" i="16"/>
  <c r="B1044" i="16"/>
  <c r="C1044" i="16"/>
  <c r="D1044" i="16"/>
  <c r="A1045" i="16"/>
  <c r="B1045" i="16"/>
  <c r="C1045" i="16"/>
  <c r="D1045" i="16"/>
  <c r="A1046" i="16"/>
  <c r="B1046" i="16"/>
  <c r="C1046" i="16"/>
  <c r="D1046" i="16"/>
  <c r="A1047" i="16"/>
  <c r="B1047" i="16"/>
  <c r="C1047" i="16"/>
  <c r="D1047" i="16"/>
  <c r="A1048" i="16"/>
  <c r="B1048" i="16"/>
  <c r="C1048" i="16"/>
  <c r="D1048" i="16"/>
  <c r="A1049" i="16"/>
  <c r="B1049" i="16"/>
  <c r="C1049" i="16"/>
  <c r="D1049" i="16"/>
  <c r="A1050" i="16"/>
  <c r="B1050" i="16"/>
  <c r="C1050" i="16"/>
  <c r="D1050" i="16"/>
  <c r="A1051" i="16"/>
  <c r="B1051" i="16"/>
  <c r="C1051" i="16"/>
  <c r="D1051" i="16"/>
  <c r="A1052" i="16"/>
  <c r="B1052" i="16"/>
  <c r="C1052" i="16"/>
  <c r="D1052" i="16"/>
  <c r="A1053" i="16"/>
  <c r="B1053" i="16"/>
  <c r="C1053" i="16"/>
  <c r="D1053" i="16"/>
  <c r="A1054" i="16"/>
  <c r="B1054" i="16"/>
  <c r="C1054" i="16"/>
  <c r="D1054" i="16"/>
  <c r="A1055" i="16"/>
  <c r="B1055" i="16"/>
  <c r="C1055" i="16"/>
  <c r="D1055" i="16"/>
  <c r="A1056" i="16"/>
  <c r="B1056" i="16"/>
  <c r="C1056" i="16"/>
  <c r="D1056" i="16"/>
  <c r="A1057" i="16"/>
  <c r="B1057" i="16"/>
  <c r="C1057" i="16"/>
  <c r="D1057" i="16"/>
  <c r="A1058" i="16"/>
  <c r="B1058" i="16"/>
  <c r="C1058" i="16"/>
  <c r="D1058" i="16"/>
  <c r="A1059" i="16"/>
  <c r="B1059" i="16"/>
  <c r="C1059" i="16"/>
  <c r="D1059" i="16"/>
  <c r="A1060" i="16"/>
  <c r="B1060" i="16"/>
  <c r="C1060" i="16"/>
  <c r="D1060" i="16"/>
  <c r="A1061" i="16"/>
  <c r="B1061" i="16"/>
  <c r="C1061" i="16"/>
  <c r="D1061" i="16"/>
  <c r="A1062" i="16"/>
  <c r="B1062" i="16"/>
  <c r="C1062" i="16"/>
  <c r="D1062" i="16"/>
  <c r="A1063" i="16"/>
  <c r="B1063" i="16"/>
  <c r="C1063" i="16"/>
  <c r="D1063" i="16"/>
  <c r="A1064" i="16"/>
  <c r="B1064" i="16"/>
  <c r="C1064" i="16"/>
  <c r="D1064" i="16"/>
  <c r="A1065" i="16"/>
  <c r="B1065" i="16"/>
  <c r="C1065" i="16"/>
  <c r="D1065" i="16"/>
  <c r="A1066" i="16"/>
  <c r="B1066" i="16"/>
  <c r="C1066" i="16"/>
  <c r="D1066" i="16"/>
  <c r="A1067" i="16"/>
  <c r="B1067" i="16"/>
  <c r="C1067" i="16"/>
  <c r="D1067" i="16"/>
  <c r="A1068" i="16"/>
  <c r="B1068" i="16"/>
  <c r="C1068" i="16"/>
  <c r="D1068" i="16"/>
  <c r="A1069" i="16"/>
  <c r="B1069" i="16"/>
  <c r="C1069" i="16"/>
  <c r="D1069" i="16"/>
  <c r="A1070" i="16"/>
  <c r="B1070" i="16"/>
  <c r="C1070" i="16"/>
  <c r="D1070" i="16"/>
  <c r="A1071" i="16"/>
  <c r="B1071" i="16"/>
  <c r="C1071" i="16"/>
  <c r="D1071" i="16"/>
  <c r="A1072" i="16"/>
  <c r="B1072" i="16"/>
  <c r="C1072" i="16"/>
  <c r="D1072" i="16"/>
  <c r="A1073" i="16"/>
  <c r="B1073" i="16"/>
  <c r="C1073" i="16"/>
  <c r="D1073" i="16"/>
  <c r="A1074" i="16"/>
  <c r="B1074" i="16"/>
  <c r="C1074" i="16"/>
  <c r="D1074" i="16"/>
  <c r="A1075" i="16"/>
  <c r="B1075" i="16"/>
  <c r="C1075" i="16"/>
  <c r="D1075" i="16"/>
  <c r="A1076" i="16"/>
  <c r="B1076" i="16"/>
  <c r="C1076" i="16"/>
  <c r="D1076" i="16"/>
  <c r="A1077" i="16"/>
  <c r="B1077" i="16"/>
  <c r="C1077" i="16"/>
  <c r="D1077" i="16"/>
  <c r="A1078" i="16"/>
  <c r="B1078" i="16"/>
  <c r="C1078" i="16"/>
  <c r="D1078" i="16"/>
  <c r="A1079" i="16"/>
  <c r="B1079" i="16"/>
  <c r="C1079" i="16"/>
  <c r="D1079" i="16"/>
  <c r="A1080" i="16"/>
  <c r="B1080" i="16"/>
  <c r="C1080" i="16"/>
  <c r="D1080" i="16"/>
  <c r="A1081" i="16"/>
  <c r="B1081" i="16"/>
  <c r="C1081" i="16"/>
  <c r="D1081" i="16"/>
  <c r="A1082" i="16"/>
  <c r="B1082" i="16"/>
  <c r="C1082" i="16"/>
  <c r="D1082" i="16"/>
  <c r="A1083" i="16"/>
  <c r="B1083" i="16"/>
  <c r="C1083" i="16"/>
  <c r="D1083" i="16"/>
  <c r="A1084" i="16"/>
  <c r="B1084" i="16"/>
  <c r="C1084" i="16"/>
  <c r="D1084" i="16"/>
  <c r="A1085" i="16"/>
  <c r="B1085" i="16"/>
  <c r="C1085" i="16"/>
  <c r="D1085" i="16"/>
  <c r="A1086" i="16"/>
  <c r="B1086" i="16"/>
  <c r="C1086" i="16"/>
  <c r="D1086" i="16"/>
  <c r="A1087" i="16"/>
  <c r="B1087" i="16"/>
  <c r="C1087" i="16"/>
  <c r="D1087" i="16"/>
  <c r="A1088" i="16"/>
  <c r="B1088" i="16"/>
  <c r="C1088" i="16"/>
  <c r="D1088" i="16"/>
  <c r="A1089" i="16"/>
  <c r="B1089" i="16"/>
  <c r="C1089" i="16"/>
  <c r="D1089" i="16"/>
  <c r="A1090" i="16"/>
  <c r="B1090" i="16"/>
  <c r="C1090" i="16"/>
  <c r="D1090" i="16"/>
  <c r="A1091" i="16"/>
  <c r="B1091" i="16"/>
  <c r="C1091" i="16"/>
  <c r="D1091" i="16"/>
  <c r="A1092" i="16"/>
  <c r="B1092" i="16"/>
  <c r="C1092" i="16"/>
  <c r="D1092" i="16"/>
  <c r="A1093" i="16"/>
  <c r="B1093" i="16"/>
  <c r="C1093" i="16"/>
  <c r="D1093" i="16"/>
  <c r="A1094" i="16"/>
  <c r="B1094" i="16"/>
  <c r="C1094" i="16"/>
  <c r="D1094" i="16"/>
  <c r="A1095" i="16"/>
  <c r="B1095" i="16"/>
  <c r="C1095" i="16"/>
  <c r="D1095" i="16"/>
  <c r="A1096" i="16"/>
  <c r="B1096" i="16"/>
  <c r="C1096" i="16"/>
  <c r="D1096" i="16"/>
  <c r="A1097" i="16"/>
  <c r="B1097" i="16"/>
  <c r="C1097" i="16"/>
  <c r="D1097" i="16"/>
  <c r="A1098" i="16"/>
  <c r="B1098" i="16"/>
  <c r="C1098" i="16"/>
  <c r="D1098" i="16"/>
  <c r="A1099" i="16"/>
  <c r="B1099" i="16"/>
  <c r="C1099" i="16"/>
  <c r="D1099" i="16"/>
  <c r="A1100" i="16"/>
  <c r="B1100" i="16"/>
  <c r="C1100" i="16"/>
  <c r="D1100" i="16"/>
  <c r="A1101" i="16"/>
  <c r="B1101" i="16"/>
  <c r="C1101" i="16"/>
  <c r="D1101" i="16"/>
  <c r="A1102" i="16"/>
  <c r="B1102" i="16"/>
  <c r="C1102" i="16"/>
  <c r="D1102" i="16"/>
  <c r="A1103" i="16"/>
  <c r="B1103" i="16"/>
  <c r="C1103" i="16"/>
  <c r="D1103" i="16"/>
  <c r="A1104" i="16"/>
  <c r="B1104" i="16"/>
  <c r="C1104" i="16"/>
  <c r="D1104" i="16"/>
  <c r="A1105" i="16"/>
  <c r="B1105" i="16"/>
  <c r="C1105" i="16"/>
  <c r="D1105" i="16"/>
  <c r="A1106" i="16"/>
  <c r="B1106" i="16"/>
  <c r="C1106" i="16"/>
  <c r="D1106" i="16"/>
  <c r="A1107" i="16"/>
  <c r="B1107" i="16"/>
  <c r="C1107" i="16"/>
  <c r="D1107" i="16"/>
  <c r="A1108" i="16"/>
  <c r="B1108" i="16"/>
  <c r="C1108" i="16"/>
  <c r="D1108" i="16"/>
  <c r="A1109" i="16"/>
  <c r="B1109" i="16"/>
  <c r="C1109" i="16"/>
  <c r="D1109" i="16"/>
  <c r="A1110" i="16"/>
  <c r="B1110" i="16"/>
  <c r="C1110" i="16"/>
  <c r="D1110" i="16"/>
  <c r="A1111" i="16"/>
  <c r="B1111" i="16"/>
  <c r="C1111" i="16"/>
  <c r="D1111" i="16"/>
  <c r="A1112" i="16"/>
  <c r="B1112" i="16"/>
  <c r="C1112" i="16"/>
  <c r="D1112" i="16"/>
  <c r="A1113" i="16"/>
  <c r="B1113" i="16"/>
  <c r="C1113" i="16"/>
  <c r="D1113" i="16"/>
  <c r="A1114" i="16"/>
  <c r="B1114" i="16"/>
  <c r="C1114" i="16"/>
  <c r="D1114" i="16"/>
  <c r="A1115" i="16"/>
  <c r="B1115" i="16"/>
  <c r="C1115" i="16"/>
  <c r="D1115" i="16"/>
  <c r="A1116" i="16"/>
  <c r="B1116" i="16"/>
  <c r="C1116" i="16"/>
  <c r="D1116" i="16"/>
  <c r="A1117" i="16"/>
  <c r="B1117" i="16"/>
  <c r="C1117" i="16"/>
  <c r="D1117" i="16"/>
  <c r="A1118" i="16"/>
  <c r="B1118" i="16"/>
  <c r="C1118" i="16"/>
  <c r="D1118" i="16"/>
  <c r="A1119" i="16"/>
  <c r="B1119" i="16"/>
  <c r="C1119" i="16"/>
  <c r="D1119" i="16"/>
  <c r="A1120" i="16"/>
  <c r="B1120" i="16"/>
  <c r="C1120" i="16"/>
  <c r="D1120" i="16"/>
  <c r="A1121" i="16"/>
  <c r="B1121" i="16"/>
  <c r="C1121" i="16"/>
  <c r="D1121" i="16"/>
  <c r="A1122" i="16"/>
  <c r="B1122" i="16"/>
  <c r="C1122" i="16"/>
  <c r="D1122" i="16"/>
  <c r="A1123" i="16"/>
  <c r="B1123" i="16"/>
  <c r="C1123" i="16"/>
  <c r="D1123" i="16"/>
  <c r="A1124" i="16"/>
  <c r="B1124" i="16"/>
  <c r="C1124" i="16"/>
  <c r="D1124" i="16"/>
  <c r="A1125" i="16"/>
  <c r="B1125" i="16"/>
  <c r="C1125" i="16"/>
  <c r="D1125" i="16"/>
  <c r="A1126" i="16"/>
  <c r="B1126" i="16"/>
  <c r="C1126" i="16"/>
  <c r="D1126" i="16"/>
  <c r="A1127" i="16"/>
  <c r="B1127" i="16"/>
  <c r="C1127" i="16"/>
  <c r="D1127" i="16"/>
  <c r="A1128" i="16"/>
  <c r="B1128" i="16"/>
  <c r="C1128" i="16"/>
  <c r="D1128" i="16"/>
  <c r="A1129" i="16"/>
  <c r="B1129" i="16"/>
  <c r="C1129" i="16"/>
  <c r="D1129" i="16"/>
  <c r="A1130" i="16"/>
  <c r="B1130" i="16"/>
  <c r="C1130" i="16"/>
  <c r="D1130" i="16"/>
  <c r="A1131" i="16"/>
  <c r="B1131" i="16"/>
  <c r="C1131" i="16"/>
  <c r="D1131" i="16"/>
  <c r="A1132" i="16"/>
  <c r="B1132" i="16"/>
  <c r="C1132" i="16"/>
  <c r="D1132" i="16"/>
  <c r="A1133" i="16"/>
  <c r="B1133" i="16"/>
  <c r="C1133" i="16"/>
  <c r="D1133" i="16"/>
  <c r="A1134" i="16"/>
  <c r="B1134" i="16"/>
  <c r="C1134" i="16"/>
  <c r="D1134" i="16"/>
  <c r="A1135" i="16"/>
  <c r="B1135" i="16"/>
  <c r="C1135" i="16"/>
  <c r="D1135" i="16"/>
  <c r="A1136" i="16"/>
  <c r="B1136" i="16"/>
  <c r="C1136" i="16"/>
  <c r="D1136" i="16"/>
  <c r="A1137" i="16"/>
  <c r="B1137" i="16"/>
  <c r="C1137" i="16"/>
  <c r="D1137" i="16"/>
  <c r="A1138" i="16"/>
  <c r="B1138" i="16"/>
  <c r="C1138" i="16"/>
  <c r="D1138" i="16"/>
  <c r="A1139" i="16"/>
  <c r="B1139" i="16"/>
  <c r="C1139" i="16"/>
  <c r="D1139" i="16"/>
  <c r="A1140" i="16"/>
  <c r="B1140" i="16"/>
  <c r="C1140" i="16"/>
  <c r="D1140" i="16"/>
  <c r="A1141" i="16"/>
  <c r="B1141" i="16"/>
  <c r="C1141" i="16"/>
  <c r="D1141" i="16"/>
  <c r="A1142" i="16"/>
  <c r="B1142" i="16"/>
  <c r="C1142" i="16"/>
  <c r="D1142" i="16"/>
  <c r="A1143" i="16"/>
  <c r="B1143" i="16"/>
  <c r="C1143" i="16"/>
  <c r="D1143" i="16"/>
  <c r="A1144" i="16"/>
  <c r="B1144" i="16"/>
  <c r="C1144" i="16"/>
  <c r="D1144" i="16"/>
  <c r="A1145" i="16"/>
  <c r="B1145" i="16"/>
  <c r="C1145" i="16"/>
  <c r="D1145" i="16"/>
  <c r="A1146" i="16"/>
  <c r="B1146" i="16"/>
  <c r="C1146" i="16"/>
  <c r="D1146" i="16"/>
  <c r="A1147" i="16"/>
  <c r="B1147" i="16"/>
  <c r="C1147" i="16"/>
  <c r="D1147" i="16"/>
  <c r="A1148" i="16"/>
  <c r="B1148" i="16"/>
  <c r="C1148" i="16"/>
  <c r="D1148" i="16"/>
  <c r="A1149" i="16"/>
  <c r="B1149" i="16"/>
  <c r="C1149" i="16"/>
  <c r="D1149" i="16"/>
  <c r="A1150" i="16"/>
  <c r="B1150" i="16"/>
  <c r="C1150" i="16"/>
  <c r="D1150" i="16"/>
  <c r="A1151" i="16"/>
  <c r="B1151" i="16"/>
  <c r="C1151" i="16"/>
  <c r="D1151" i="16"/>
  <c r="A1152" i="16"/>
  <c r="B1152" i="16"/>
  <c r="C1152" i="16"/>
  <c r="D1152" i="16"/>
  <c r="A1153" i="16"/>
  <c r="B1153" i="16"/>
  <c r="C1153" i="16"/>
  <c r="D1153" i="16"/>
  <c r="A1154" i="16"/>
  <c r="B1154" i="16"/>
  <c r="C1154" i="16"/>
  <c r="D1154" i="16"/>
  <c r="A1155" i="16"/>
  <c r="B1155" i="16"/>
  <c r="C1155" i="16"/>
  <c r="D1155" i="16"/>
  <c r="A1156" i="16"/>
  <c r="B1156" i="16"/>
  <c r="C1156" i="16"/>
  <c r="D1156" i="16"/>
  <c r="A1157" i="16"/>
  <c r="B1157" i="16"/>
  <c r="C1157" i="16"/>
  <c r="D1157" i="16"/>
  <c r="A1158" i="16"/>
  <c r="B1158" i="16"/>
  <c r="C1158" i="16"/>
  <c r="D1158" i="16"/>
  <c r="A1159" i="16"/>
  <c r="B1159" i="16"/>
  <c r="C1159" i="16"/>
  <c r="D1159" i="16"/>
  <c r="A1160" i="16"/>
  <c r="B1160" i="16"/>
  <c r="C1160" i="16"/>
  <c r="D1160" i="16"/>
  <c r="A1161" i="16"/>
  <c r="B1161" i="16"/>
  <c r="C1161" i="16"/>
  <c r="D1161" i="16"/>
  <c r="A1162" i="16"/>
  <c r="B1162" i="16"/>
  <c r="C1162" i="16"/>
  <c r="D1162" i="16"/>
  <c r="A1163" i="16"/>
  <c r="B1163" i="16"/>
  <c r="C1163" i="16"/>
  <c r="D1163" i="16"/>
  <c r="A1164" i="16"/>
  <c r="B1164" i="16"/>
  <c r="C1164" i="16"/>
  <c r="D1164" i="16"/>
  <c r="A1165" i="16"/>
  <c r="B1165" i="16"/>
  <c r="C1165" i="16"/>
  <c r="D1165" i="16"/>
  <c r="A1166" i="16"/>
  <c r="B1166" i="16"/>
  <c r="C1166" i="16"/>
  <c r="D1166" i="16"/>
  <c r="A1167" i="16"/>
  <c r="B1167" i="16"/>
  <c r="C1167" i="16"/>
  <c r="D1167" i="16"/>
  <c r="A1168" i="16"/>
  <c r="B1168" i="16"/>
  <c r="C1168" i="16"/>
  <c r="D1168" i="16"/>
  <c r="A1169" i="16"/>
  <c r="B1169" i="16"/>
  <c r="C1169" i="16"/>
  <c r="D1169" i="16"/>
  <c r="A1170" i="16"/>
  <c r="B1170" i="16"/>
  <c r="C1170" i="16"/>
  <c r="D1170" i="16"/>
  <c r="A1171" i="16"/>
  <c r="B1171" i="16"/>
  <c r="C1171" i="16"/>
  <c r="D1171" i="16"/>
  <c r="A1172" i="16"/>
  <c r="B1172" i="16"/>
  <c r="C1172" i="16"/>
  <c r="D1172" i="16"/>
  <c r="A1173" i="16"/>
  <c r="B1173" i="16"/>
  <c r="C1173" i="16"/>
  <c r="D1173" i="16"/>
  <c r="A1174" i="16"/>
  <c r="B1174" i="16"/>
  <c r="C1174" i="16"/>
  <c r="D1174" i="16"/>
  <c r="A1175" i="16"/>
  <c r="B1175" i="16"/>
  <c r="C1175" i="16"/>
  <c r="D1175" i="16"/>
  <c r="A1176" i="16"/>
  <c r="B1176" i="16"/>
  <c r="C1176" i="16"/>
  <c r="D1176" i="16"/>
  <c r="A1177" i="16"/>
  <c r="B1177" i="16"/>
  <c r="C1177" i="16"/>
  <c r="D1177" i="16"/>
  <c r="A1178" i="16"/>
  <c r="B1178" i="16"/>
  <c r="C1178" i="16"/>
  <c r="D1178" i="16"/>
  <c r="A1179" i="16"/>
  <c r="B1179" i="16"/>
  <c r="C1179" i="16"/>
  <c r="D1179" i="16"/>
  <c r="A1180" i="16"/>
  <c r="B1180" i="16"/>
  <c r="C1180" i="16"/>
  <c r="D1180" i="16"/>
  <c r="A1181" i="16"/>
  <c r="B1181" i="16"/>
  <c r="C1181" i="16"/>
  <c r="D1181" i="16"/>
  <c r="A1182" i="16"/>
  <c r="B1182" i="16"/>
  <c r="C1182" i="16"/>
  <c r="D1182" i="16"/>
  <c r="A1183" i="16"/>
  <c r="B1183" i="16"/>
  <c r="C1183" i="16"/>
  <c r="D1183" i="16"/>
  <c r="A1184" i="16"/>
  <c r="B1184" i="16"/>
  <c r="C1184" i="16"/>
  <c r="D1184" i="16"/>
  <c r="A1185" i="16"/>
  <c r="B1185" i="16"/>
  <c r="C1185" i="16"/>
  <c r="D1185" i="16"/>
  <c r="A1186" i="16"/>
  <c r="B1186" i="16"/>
  <c r="C1186" i="16"/>
  <c r="D1186" i="16"/>
  <c r="A1187" i="16"/>
  <c r="B1187" i="16"/>
  <c r="C1187" i="16"/>
  <c r="D1187" i="16"/>
  <c r="A1188" i="16"/>
  <c r="B1188" i="16"/>
  <c r="C1188" i="16"/>
  <c r="D1188" i="16"/>
  <c r="A1189" i="16"/>
  <c r="B1189" i="16"/>
  <c r="C1189" i="16"/>
  <c r="D1189" i="16"/>
  <c r="A1190" i="16"/>
  <c r="B1190" i="16"/>
  <c r="C1190" i="16"/>
  <c r="D1190" i="16"/>
  <c r="A1191" i="16"/>
  <c r="B1191" i="16"/>
  <c r="C1191" i="16"/>
  <c r="D1191" i="16"/>
  <c r="A1192" i="16"/>
  <c r="B1192" i="16"/>
  <c r="C1192" i="16"/>
  <c r="D1192" i="16"/>
  <c r="A1193" i="16"/>
  <c r="B1193" i="16"/>
  <c r="C1193" i="16"/>
  <c r="D1193" i="16"/>
  <c r="A1194" i="16"/>
  <c r="B1194" i="16"/>
  <c r="C1194" i="16"/>
  <c r="D1194" i="16"/>
  <c r="A1195" i="16"/>
  <c r="B1195" i="16"/>
  <c r="C1195" i="16"/>
  <c r="D1195" i="16"/>
  <c r="A1196" i="16"/>
  <c r="B1196" i="16"/>
  <c r="C1196" i="16"/>
  <c r="D1196" i="16"/>
  <c r="A1197" i="16"/>
  <c r="B1197" i="16"/>
  <c r="C1197" i="16"/>
  <c r="D1197" i="16"/>
  <c r="A1198" i="16"/>
  <c r="B1198" i="16"/>
  <c r="C1198" i="16"/>
  <c r="D1198" i="16"/>
  <c r="A1199" i="16"/>
  <c r="B1199" i="16"/>
  <c r="C1199" i="16"/>
  <c r="D1199" i="16"/>
  <c r="A1200" i="16"/>
  <c r="B1200" i="16"/>
  <c r="C1200" i="16"/>
  <c r="D1200" i="16"/>
  <c r="A1201" i="16"/>
  <c r="B1201" i="16"/>
  <c r="C1201" i="16"/>
  <c r="D1201" i="16"/>
  <c r="A1202" i="16"/>
  <c r="B1202" i="16"/>
  <c r="C1202" i="16"/>
  <c r="D1202" i="16"/>
  <c r="A1203" i="16"/>
  <c r="B1203" i="16"/>
  <c r="C1203" i="16"/>
  <c r="D1203" i="16"/>
  <c r="A1204" i="16"/>
  <c r="B1204" i="16"/>
  <c r="C1204" i="16"/>
  <c r="D1204" i="16"/>
  <c r="A1205" i="16"/>
  <c r="B1205" i="16"/>
  <c r="C1205" i="16"/>
  <c r="D1205" i="16"/>
  <c r="A1206" i="16"/>
  <c r="B1206" i="16"/>
  <c r="C1206" i="16"/>
  <c r="D1206" i="16"/>
  <c r="A1207" i="16"/>
  <c r="B1207" i="16"/>
  <c r="C1207" i="16"/>
  <c r="D1207" i="16"/>
  <c r="A1208" i="16"/>
  <c r="B1208" i="16"/>
  <c r="C1208" i="16"/>
  <c r="D1208" i="16"/>
  <c r="A1209" i="16"/>
  <c r="B1209" i="16"/>
  <c r="C1209" i="16"/>
  <c r="D1209" i="16"/>
  <c r="A1210" i="16"/>
  <c r="B1210" i="16"/>
  <c r="C1210" i="16"/>
  <c r="D1210" i="16"/>
  <c r="A1211" i="16"/>
  <c r="B1211" i="16"/>
  <c r="C1211" i="16"/>
  <c r="D1211" i="16"/>
  <c r="A1212" i="16"/>
  <c r="B1212" i="16"/>
  <c r="C1212" i="16"/>
  <c r="D1212" i="16"/>
  <c r="A1213" i="16"/>
  <c r="B1213" i="16"/>
  <c r="C1213" i="16"/>
  <c r="D1213" i="16"/>
  <c r="A1214" i="16"/>
  <c r="B1214" i="16"/>
  <c r="C1214" i="16"/>
  <c r="D1214" i="16"/>
  <c r="A1215" i="16"/>
  <c r="B1215" i="16"/>
  <c r="C1215" i="16"/>
  <c r="D1215" i="16"/>
  <c r="A1216" i="16"/>
  <c r="B1216" i="16"/>
  <c r="C1216" i="16"/>
  <c r="D1216" i="16"/>
  <c r="A1217" i="16"/>
  <c r="B1217" i="16"/>
  <c r="C1217" i="16"/>
  <c r="D1217" i="16"/>
  <c r="A1218" i="16"/>
  <c r="B1218" i="16"/>
  <c r="C1218" i="16"/>
  <c r="D1218" i="16"/>
  <c r="A1219" i="16"/>
  <c r="B1219" i="16"/>
  <c r="C1219" i="16"/>
  <c r="D1219" i="16"/>
  <c r="A1220" i="16"/>
  <c r="B1220" i="16"/>
  <c r="C1220" i="16"/>
  <c r="D1220" i="16"/>
  <c r="A1221" i="16"/>
  <c r="B1221" i="16"/>
  <c r="C1221" i="16"/>
  <c r="D1221" i="16"/>
  <c r="A1222" i="16"/>
  <c r="B1222" i="16"/>
  <c r="C1222" i="16"/>
  <c r="D1222" i="16"/>
  <c r="A1223" i="16"/>
  <c r="B1223" i="16"/>
  <c r="C1223" i="16"/>
  <c r="D1223" i="16"/>
  <c r="A1224" i="16"/>
  <c r="B1224" i="16"/>
  <c r="C1224" i="16"/>
  <c r="D1224" i="16"/>
  <c r="A1225" i="16"/>
  <c r="B1225" i="16"/>
  <c r="C1225" i="16"/>
  <c r="D1225" i="16"/>
  <c r="A1226" i="16"/>
  <c r="B1226" i="16"/>
  <c r="C1226" i="16"/>
  <c r="D1226" i="16"/>
  <c r="A1227" i="16"/>
  <c r="B1227" i="16"/>
  <c r="C1227" i="16"/>
  <c r="D1227" i="16"/>
  <c r="A1228" i="16"/>
  <c r="B1228" i="16"/>
  <c r="C1228" i="16"/>
  <c r="D1228" i="16"/>
  <c r="A1229" i="16"/>
  <c r="B1229" i="16"/>
  <c r="C1229" i="16"/>
  <c r="D1229" i="16"/>
  <c r="A1230" i="16"/>
  <c r="B1230" i="16"/>
  <c r="C1230" i="16"/>
  <c r="D1230" i="16"/>
  <c r="A1231" i="16"/>
  <c r="B1231" i="16"/>
  <c r="C1231" i="16"/>
  <c r="D1231" i="16"/>
  <c r="A1232" i="16"/>
  <c r="B1232" i="16"/>
  <c r="C1232" i="16"/>
  <c r="D1232" i="16"/>
  <c r="A1233" i="16"/>
  <c r="B1233" i="16"/>
  <c r="C1233" i="16"/>
  <c r="D1233" i="16"/>
  <c r="A1234" i="16"/>
  <c r="B1234" i="16"/>
  <c r="C1234" i="16"/>
  <c r="D1234" i="16"/>
  <c r="A1235" i="16"/>
  <c r="B1235" i="16"/>
  <c r="C1235" i="16"/>
  <c r="D1235" i="16"/>
  <c r="A1236" i="16"/>
  <c r="B1236" i="16"/>
  <c r="C1236" i="16"/>
  <c r="D1236" i="16"/>
  <c r="A1237" i="16"/>
  <c r="B1237" i="16"/>
  <c r="C1237" i="16"/>
  <c r="D1237" i="16"/>
  <c r="A1238" i="16"/>
  <c r="B1238" i="16"/>
  <c r="C1238" i="16"/>
  <c r="D1238" i="16"/>
  <c r="A1239" i="16"/>
  <c r="B1239" i="16"/>
  <c r="C1239" i="16"/>
  <c r="D1239" i="16"/>
  <c r="A1240" i="16"/>
  <c r="B1240" i="16"/>
  <c r="C1240" i="16"/>
  <c r="D1240" i="16"/>
  <c r="A1241" i="16"/>
  <c r="B1241" i="16"/>
  <c r="C1241" i="16"/>
  <c r="D1241" i="16"/>
  <c r="A1242" i="16"/>
  <c r="B1242" i="16"/>
  <c r="C1242" i="16"/>
  <c r="D1242" i="16"/>
  <c r="A1243" i="16"/>
  <c r="B1243" i="16"/>
  <c r="C1243" i="16"/>
  <c r="D1243" i="16"/>
  <c r="A1244" i="16"/>
  <c r="B1244" i="16"/>
  <c r="C1244" i="16"/>
  <c r="D1244" i="16"/>
  <c r="A1245" i="16"/>
  <c r="B1245" i="16"/>
  <c r="C1245" i="16"/>
  <c r="D1245" i="16"/>
  <c r="A1246" i="16"/>
  <c r="B1246" i="16"/>
  <c r="C1246" i="16"/>
  <c r="D1246" i="16"/>
  <c r="A1247" i="16"/>
  <c r="B1247" i="16"/>
  <c r="C1247" i="16"/>
  <c r="D1247" i="16"/>
  <c r="A1248" i="16"/>
  <c r="B1248" i="16"/>
  <c r="C1248" i="16"/>
  <c r="D1248" i="16"/>
  <c r="A1249" i="16"/>
  <c r="B1249" i="16"/>
  <c r="C1249" i="16"/>
  <c r="D1249" i="16"/>
  <c r="A1250" i="16"/>
  <c r="B1250" i="16"/>
  <c r="C1250" i="16"/>
  <c r="D1250" i="16"/>
  <c r="A1251" i="16"/>
  <c r="B1251" i="16"/>
  <c r="C1251" i="16"/>
  <c r="D1251" i="16"/>
  <c r="A1252" i="16"/>
  <c r="B1252" i="16"/>
  <c r="C1252" i="16"/>
  <c r="D1252" i="16"/>
  <c r="A1253" i="16"/>
  <c r="B1253" i="16"/>
  <c r="C1253" i="16"/>
  <c r="D1253" i="16"/>
  <c r="A1254" i="16"/>
  <c r="B1254" i="16"/>
  <c r="C1254" i="16"/>
  <c r="D1254" i="16"/>
  <c r="A1255" i="16"/>
  <c r="B1255" i="16"/>
  <c r="C1255" i="16"/>
  <c r="D1255" i="16"/>
  <c r="A1256" i="16"/>
  <c r="B1256" i="16"/>
  <c r="C1256" i="16"/>
  <c r="D1256" i="16"/>
  <c r="A1257" i="16"/>
  <c r="B1257" i="16"/>
  <c r="C1257" i="16"/>
  <c r="D1257" i="16"/>
  <c r="A1258" i="16"/>
  <c r="B1258" i="16"/>
  <c r="C1258" i="16"/>
  <c r="D1258" i="16"/>
  <c r="A1259" i="16"/>
  <c r="B1259" i="16"/>
  <c r="C1259" i="16"/>
  <c r="D1259" i="16"/>
  <c r="A1260" i="16"/>
  <c r="B1260" i="16"/>
  <c r="C1260" i="16"/>
  <c r="D1260" i="16"/>
  <c r="A1261" i="16"/>
  <c r="B1261" i="16"/>
  <c r="C1261" i="16"/>
  <c r="D1261" i="16"/>
  <c r="A1262" i="16"/>
  <c r="B1262" i="16"/>
  <c r="C1262" i="16"/>
  <c r="D1262" i="16"/>
  <c r="A1263" i="16"/>
  <c r="B1263" i="16"/>
  <c r="C1263" i="16"/>
  <c r="D1263" i="16"/>
  <c r="A1264" i="16"/>
  <c r="B1264" i="16"/>
  <c r="C1264" i="16"/>
  <c r="D1264" i="16"/>
  <c r="A1265" i="16"/>
  <c r="B1265" i="16"/>
  <c r="C1265" i="16"/>
  <c r="D1265" i="16"/>
  <c r="A1266" i="16"/>
  <c r="B1266" i="16"/>
  <c r="C1266" i="16"/>
  <c r="D1266" i="16"/>
  <c r="A1267" i="16"/>
  <c r="B1267" i="16"/>
  <c r="C1267" i="16"/>
  <c r="D1267" i="16"/>
  <c r="A1268" i="16"/>
  <c r="B1268" i="16"/>
  <c r="C1268" i="16"/>
  <c r="D1268" i="16"/>
  <c r="A1269" i="16"/>
  <c r="B1269" i="16"/>
  <c r="C1269" i="16"/>
  <c r="D1269" i="16"/>
  <c r="A1270" i="16"/>
  <c r="B1270" i="16"/>
  <c r="C1270" i="16"/>
  <c r="D1270" i="16"/>
  <c r="A1271" i="16"/>
  <c r="B1271" i="16"/>
  <c r="C1271" i="16"/>
  <c r="D1271" i="16"/>
  <c r="A1272" i="16"/>
  <c r="B1272" i="16"/>
  <c r="C1272" i="16"/>
  <c r="D1272" i="16"/>
  <c r="A1273" i="16"/>
  <c r="B1273" i="16"/>
  <c r="C1273" i="16"/>
  <c r="D1273" i="16"/>
  <c r="A1274" i="16"/>
  <c r="B1274" i="16"/>
  <c r="C1274" i="16"/>
  <c r="D1274" i="16"/>
  <c r="A1275" i="16"/>
  <c r="B1275" i="16"/>
  <c r="C1275" i="16"/>
  <c r="D1275" i="16"/>
  <c r="A1276" i="16"/>
  <c r="B1276" i="16"/>
  <c r="C1276" i="16"/>
  <c r="D1276" i="16"/>
  <c r="A1277" i="16"/>
  <c r="B1277" i="16"/>
  <c r="C1277" i="16"/>
  <c r="D1277" i="16"/>
  <c r="A1278" i="16"/>
  <c r="B1278" i="16"/>
  <c r="C1278" i="16"/>
  <c r="D1278" i="16"/>
  <c r="A1279" i="16"/>
  <c r="B1279" i="16"/>
  <c r="C1279" i="16"/>
  <c r="D1279" i="16"/>
  <c r="A1280" i="16"/>
  <c r="B1280" i="16"/>
  <c r="C1280" i="16"/>
  <c r="D1280" i="16"/>
  <c r="A1281" i="16"/>
  <c r="B1281" i="16"/>
  <c r="C1281" i="16"/>
  <c r="D1281" i="16"/>
  <c r="A1282" i="16"/>
  <c r="B1282" i="16"/>
  <c r="C1282" i="16"/>
  <c r="D1282" i="16"/>
  <c r="A1283" i="16"/>
  <c r="B1283" i="16"/>
  <c r="C1283" i="16"/>
  <c r="D1283" i="16"/>
  <c r="A1284" i="16"/>
  <c r="B1284" i="16"/>
  <c r="C1284" i="16"/>
  <c r="D1284" i="16"/>
  <c r="A1285" i="16"/>
  <c r="B1285" i="16"/>
  <c r="C1285" i="16"/>
  <c r="D1285" i="16"/>
  <c r="A1286" i="16"/>
  <c r="B1286" i="16"/>
  <c r="C1286" i="16"/>
  <c r="D1286" i="16"/>
  <c r="A1287" i="16"/>
  <c r="B1287" i="16"/>
  <c r="C1287" i="16"/>
  <c r="D1287" i="16"/>
  <c r="A1288" i="16"/>
  <c r="B1288" i="16"/>
  <c r="C1288" i="16"/>
  <c r="D1288" i="16"/>
  <c r="A1289" i="16"/>
  <c r="B1289" i="16"/>
  <c r="C1289" i="16"/>
  <c r="D1289" i="16"/>
  <c r="A1290" i="16"/>
  <c r="B1290" i="16"/>
  <c r="C1290" i="16"/>
  <c r="D1290" i="16"/>
  <c r="A1291" i="16"/>
  <c r="B1291" i="16"/>
  <c r="C1291" i="16"/>
  <c r="D1291" i="16"/>
  <c r="A1292" i="16"/>
  <c r="B1292" i="16"/>
  <c r="C1292" i="16"/>
  <c r="D1292" i="16"/>
  <c r="A1293" i="16"/>
  <c r="B1293" i="16"/>
  <c r="C1293" i="16"/>
  <c r="D1293" i="16"/>
  <c r="A1294" i="16"/>
  <c r="B1294" i="16"/>
  <c r="C1294" i="16"/>
  <c r="D1294" i="16"/>
  <c r="A1295" i="16"/>
  <c r="B1295" i="16"/>
  <c r="C1295" i="16"/>
  <c r="D1295" i="16"/>
  <c r="A1296" i="16"/>
  <c r="B1296" i="16"/>
  <c r="C1296" i="16"/>
  <c r="D1296" i="16"/>
  <c r="A1297" i="16"/>
  <c r="B1297" i="16"/>
  <c r="C1297" i="16"/>
  <c r="D1297" i="16"/>
  <c r="A1298" i="16"/>
  <c r="B1298" i="16"/>
  <c r="C1298" i="16"/>
  <c r="D1298" i="16"/>
  <c r="A1299" i="16"/>
  <c r="B1299" i="16"/>
  <c r="C1299" i="16"/>
  <c r="D1299" i="16"/>
  <c r="A1300" i="16"/>
  <c r="B1300" i="16"/>
  <c r="C1300" i="16"/>
  <c r="D1300" i="16"/>
  <c r="A1301" i="16"/>
  <c r="B1301" i="16"/>
  <c r="C1301" i="16"/>
  <c r="D1301" i="16"/>
  <c r="A1302" i="16"/>
  <c r="B1302" i="16"/>
  <c r="C1302" i="16"/>
  <c r="D1302" i="16"/>
  <c r="A1303" i="16"/>
  <c r="B1303" i="16"/>
  <c r="C1303" i="16"/>
  <c r="D1303" i="16"/>
  <c r="A1304" i="16"/>
  <c r="B1304" i="16"/>
  <c r="C1304" i="16"/>
  <c r="D1304" i="16"/>
  <c r="A1305" i="16"/>
  <c r="B1305" i="16"/>
  <c r="C1305" i="16"/>
  <c r="D1305" i="16"/>
  <c r="A1306" i="16"/>
  <c r="B1306" i="16"/>
  <c r="C1306" i="16"/>
  <c r="D1306" i="16"/>
  <c r="A1307" i="16"/>
  <c r="B1307" i="16"/>
  <c r="C1307" i="16"/>
  <c r="D1307" i="16"/>
  <c r="A1308" i="16"/>
  <c r="B1308" i="16"/>
  <c r="C1308" i="16"/>
  <c r="D1308" i="16"/>
  <c r="A1309" i="16"/>
  <c r="B1309" i="16"/>
  <c r="C1309" i="16"/>
  <c r="D1309" i="16"/>
  <c r="A1310" i="16"/>
  <c r="B1310" i="16"/>
  <c r="C1310" i="16"/>
  <c r="D1310" i="16"/>
  <c r="A1311" i="16"/>
  <c r="B1311" i="16"/>
  <c r="C1311" i="16"/>
  <c r="D1311" i="16"/>
  <c r="A1312" i="16"/>
  <c r="B1312" i="16"/>
  <c r="C1312" i="16"/>
  <c r="D1312" i="16"/>
  <c r="A1313" i="16"/>
  <c r="B1313" i="16"/>
  <c r="C1313" i="16"/>
  <c r="D1313" i="16"/>
  <c r="A1314" i="16"/>
  <c r="B1314" i="16"/>
  <c r="C1314" i="16"/>
  <c r="D1314" i="16"/>
  <c r="A1315" i="16"/>
  <c r="B1315" i="16"/>
  <c r="C1315" i="16"/>
  <c r="D1315" i="16"/>
  <c r="A1316" i="16"/>
  <c r="B1316" i="16"/>
  <c r="C1316" i="16"/>
  <c r="D1316" i="16"/>
  <c r="A1317" i="16"/>
  <c r="B1317" i="16"/>
  <c r="C1317" i="16"/>
  <c r="D1317" i="16"/>
  <c r="A1318" i="16"/>
  <c r="B1318" i="16"/>
  <c r="C1318" i="16"/>
  <c r="D1318" i="16"/>
  <c r="A1319" i="16"/>
  <c r="B1319" i="16"/>
  <c r="C1319" i="16"/>
  <c r="D1319" i="16"/>
  <c r="A1320" i="16"/>
  <c r="B1320" i="16"/>
  <c r="C1320" i="16"/>
  <c r="D1320" i="16"/>
  <c r="A1321" i="16"/>
  <c r="B1321" i="16"/>
  <c r="C1321" i="16"/>
  <c r="D1321" i="16"/>
  <c r="A1322" i="16"/>
  <c r="B1322" i="16"/>
  <c r="C1322" i="16"/>
  <c r="D1322" i="16"/>
  <c r="A1323" i="16"/>
  <c r="B1323" i="16"/>
  <c r="C1323" i="16"/>
  <c r="D1323" i="16"/>
  <c r="A1324" i="16"/>
  <c r="B1324" i="16"/>
  <c r="C1324" i="16"/>
  <c r="D1324" i="16"/>
  <c r="A1325" i="16"/>
  <c r="B1325" i="16"/>
  <c r="C1325" i="16"/>
  <c r="D1325" i="16"/>
  <c r="A1326" i="16"/>
  <c r="B1326" i="16"/>
  <c r="C1326" i="16"/>
  <c r="D1326" i="16"/>
  <c r="A1327" i="16"/>
  <c r="B1327" i="16"/>
  <c r="C1327" i="16"/>
  <c r="D1327" i="16"/>
  <c r="A1328" i="16"/>
  <c r="B1328" i="16"/>
  <c r="C1328" i="16"/>
  <c r="D1328" i="16"/>
  <c r="A1329" i="16"/>
  <c r="B1329" i="16"/>
  <c r="C1329" i="16"/>
  <c r="D1329" i="16"/>
  <c r="A1330" i="16"/>
  <c r="B1330" i="16"/>
  <c r="C1330" i="16"/>
  <c r="D1330" i="16"/>
  <c r="A1331" i="16"/>
  <c r="B1331" i="16"/>
  <c r="C1331" i="16"/>
  <c r="D1331" i="16"/>
  <c r="A1332" i="16"/>
  <c r="B1332" i="16"/>
  <c r="C1332" i="16"/>
  <c r="D1332" i="16"/>
  <c r="A1333" i="16"/>
  <c r="B1333" i="16"/>
  <c r="C1333" i="16"/>
  <c r="D1333" i="16"/>
  <c r="A1334" i="16"/>
  <c r="B1334" i="16"/>
  <c r="C1334" i="16"/>
  <c r="D1334" i="16"/>
  <c r="A1335" i="16"/>
  <c r="B1335" i="16"/>
  <c r="C1335" i="16"/>
  <c r="D1335" i="16"/>
  <c r="A1336" i="16"/>
  <c r="B1336" i="16"/>
  <c r="C1336" i="16"/>
  <c r="D1336" i="16"/>
  <c r="A1337" i="16"/>
  <c r="B1337" i="16"/>
  <c r="C1337" i="16"/>
  <c r="D1337" i="16"/>
  <c r="A1338" i="16"/>
  <c r="B1338" i="16"/>
  <c r="C1338" i="16"/>
  <c r="D1338" i="16"/>
  <c r="A1339" i="16"/>
  <c r="B1339" i="16"/>
  <c r="C1339" i="16"/>
  <c r="D1339" i="16"/>
  <c r="A1340" i="16"/>
  <c r="B1340" i="16"/>
  <c r="C1340" i="16"/>
  <c r="D1340" i="16"/>
  <c r="A1341" i="16"/>
  <c r="B1341" i="16"/>
  <c r="C1341" i="16"/>
  <c r="D1341" i="16"/>
  <c r="A1342" i="16"/>
  <c r="B1342" i="16"/>
  <c r="C1342" i="16"/>
  <c r="D1342" i="16"/>
  <c r="A1343" i="16"/>
  <c r="B1343" i="16"/>
  <c r="C1343" i="16"/>
  <c r="D1343" i="16"/>
  <c r="A1344" i="16"/>
  <c r="B1344" i="16"/>
  <c r="C1344" i="16"/>
  <c r="D1344" i="16"/>
  <c r="A1345" i="16"/>
  <c r="B1345" i="16"/>
  <c r="C1345" i="16"/>
  <c r="D1345" i="16"/>
  <c r="A1346" i="16"/>
  <c r="B1346" i="16"/>
  <c r="C1346" i="16"/>
  <c r="D1346" i="16"/>
  <c r="A1347" i="16"/>
  <c r="B1347" i="16"/>
  <c r="C1347" i="16"/>
  <c r="D1347" i="16"/>
  <c r="A1348" i="16"/>
  <c r="B1348" i="16"/>
  <c r="C1348" i="16"/>
  <c r="D1348" i="16"/>
  <c r="A1349" i="16"/>
  <c r="B1349" i="16"/>
  <c r="C1349" i="16"/>
  <c r="D1349" i="16"/>
  <c r="A1350" i="16"/>
  <c r="B1350" i="16"/>
  <c r="C1350" i="16"/>
  <c r="D1350" i="16"/>
  <c r="A1351" i="16"/>
  <c r="B1351" i="16"/>
  <c r="C1351" i="16"/>
  <c r="D1351" i="16"/>
  <c r="A1352" i="16"/>
  <c r="B1352" i="16"/>
  <c r="C1352" i="16"/>
  <c r="D1352" i="16"/>
  <c r="A1353" i="16"/>
  <c r="B1353" i="16"/>
  <c r="C1353" i="16"/>
  <c r="D1353" i="16"/>
  <c r="A1354" i="16"/>
  <c r="B1354" i="16"/>
  <c r="C1354" i="16"/>
  <c r="D1354" i="16"/>
  <c r="A1355" i="16"/>
  <c r="B1355" i="16"/>
  <c r="C1355" i="16"/>
  <c r="D1355" i="16"/>
  <c r="A1356" i="16"/>
  <c r="B1356" i="16"/>
  <c r="C1356" i="16"/>
  <c r="D1356" i="16"/>
  <c r="A1357" i="16"/>
  <c r="B1357" i="16"/>
  <c r="C1357" i="16"/>
  <c r="D1357" i="16"/>
  <c r="A1358" i="16"/>
  <c r="B1358" i="16"/>
  <c r="C1358" i="16"/>
  <c r="D1358" i="16"/>
  <c r="A1359" i="16"/>
  <c r="B1359" i="16"/>
  <c r="C1359" i="16"/>
  <c r="D1359" i="16"/>
  <c r="A1360" i="16"/>
  <c r="B1360" i="16"/>
  <c r="C1360" i="16"/>
  <c r="D1360" i="16"/>
  <c r="A1361" i="16"/>
  <c r="B1361" i="16"/>
  <c r="C1361" i="16"/>
  <c r="D1361" i="16"/>
  <c r="A1362" i="16"/>
  <c r="B1362" i="16"/>
  <c r="C1362" i="16"/>
  <c r="D1362" i="16"/>
  <c r="A1363" i="16"/>
  <c r="B1363" i="16"/>
  <c r="C1363" i="16"/>
  <c r="D1363" i="16"/>
  <c r="A1364" i="16"/>
  <c r="B1364" i="16"/>
  <c r="C1364" i="16"/>
  <c r="D1364" i="16"/>
  <c r="A1365" i="16"/>
  <c r="B1365" i="16"/>
  <c r="C1365" i="16"/>
  <c r="D1365" i="16"/>
  <c r="A1366" i="16"/>
  <c r="B1366" i="16"/>
  <c r="C1366" i="16"/>
  <c r="D1366" i="16"/>
  <c r="A1367" i="16"/>
  <c r="B1367" i="16"/>
  <c r="C1367" i="16"/>
  <c r="D1367" i="16"/>
  <c r="A1368" i="16"/>
  <c r="B1368" i="16"/>
  <c r="C1368" i="16"/>
  <c r="D1368" i="16"/>
  <c r="A1369" i="16"/>
  <c r="B1369" i="16"/>
  <c r="C1369" i="16"/>
  <c r="D1369" i="16"/>
  <c r="A1370" i="16"/>
  <c r="B1370" i="16"/>
  <c r="C1370" i="16"/>
  <c r="D1370" i="16"/>
  <c r="A1371" i="16"/>
  <c r="B1371" i="16"/>
  <c r="C1371" i="16"/>
  <c r="D1371" i="16"/>
  <c r="A1372" i="16"/>
  <c r="B1372" i="16"/>
  <c r="C1372" i="16"/>
  <c r="D1372" i="16"/>
  <c r="A1373" i="16"/>
  <c r="B1373" i="16"/>
  <c r="C1373" i="16"/>
  <c r="D1373" i="16"/>
  <c r="A1374" i="16"/>
  <c r="B1374" i="16"/>
  <c r="C1374" i="16"/>
  <c r="D1374" i="16"/>
  <c r="A1375" i="16"/>
  <c r="B1375" i="16"/>
  <c r="C1375" i="16"/>
  <c r="D1375" i="16"/>
  <c r="A1376" i="16"/>
  <c r="B1376" i="16"/>
  <c r="C1376" i="16"/>
  <c r="D1376" i="16"/>
  <c r="A1377" i="16"/>
  <c r="B1377" i="16"/>
  <c r="C1377" i="16"/>
  <c r="D1377" i="16"/>
  <c r="A1378" i="16"/>
  <c r="B1378" i="16"/>
  <c r="C1378" i="16"/>
  <c r="D1378" i="16"/>
  <c r="A1379" i="16"/>
  <c r="B1379" i="16"/>
  <c r="C1379" i="16"/>
  <c r="D1379" i="16"/>
  <c r="A1380" i="16"/>
  <c r="B1380" i="16"/>
  <c r="C1380" i="16"/>
  <c r="D1380" i="16"/>
  <c r="A1381" i="16"/>
  <c r="B1381" i="16"/>
  <c r="C1381" i="16"/>
  <c r="D1381" i="16"/>
  <c r="A1382" i="16"/>
  <c r="B1382" i="16"/>
  <c r="C1382" i="16"/>
  <c r="D1382" i="16"/>
  <c r="A1383" i="16"/>
  <c r="B1383" i="16"/>
  <c r="C1383" i="16"/>
  <c r="D1383" i="16"/>
  <c r="A1384" i="16"/>
  <c r="B1384" i="16"/>
  <c r="C1384" i="16"/>
  <c r="D1384" i="16"/>
  <c r="A1385" i="16"/>
  <c r="B1385" i="16"/>
  <c r="C1385" i="16"/>
  <c r="D1385" i="16"/>
  <c r="A1386" i="16"/>
  <c r="B1386" i="16"/>
  <c r="C1386" i="16"/>
  <c r="D1386" i="16"/>
  <c r="A1387" i="16"/>
  <c r="B1387" i="16"/>
  <c r="C1387" i="16"/>
  <c r="D1387" i="16"/>
  <c r="A1388" i="16"/>
  <c r="B1388" i="16"/>
  <c r="C1388" i="16"/>
  <c r="D1388" i="16"/>
  <c r="A1389" i="16"/>
  <c r="B1389" i="16"/>
  <c r="C1389" i="16"/>
  <c r="D1389" i="16"/>
  <c r="A1390" i="16"/>
  <c r="B1390" i="16"/>
  <c r="C1390" i="16"/>
  <c r="D1390" i="16"/>
  <c r="A1391" i="16"/>
  <c r="B1391" i="16"/>
  <c r="C1391" i="16"/>
  <c r="D1391" i="16"/>
  <c r="A1392" i="16"/>
  <c r="B1392" i="16"/>
  <c r="C1392" i="16"/>
  <c r="D1392" i="16"/>
  <c r="A1393" i="16"/>
  <c r="B1393" i="16"/>
  <c r="C1393" i="16"/>
  <c r="D1393" i="16"/>
  <c r="A1394" i="16"/>
  <c r="B1394" i="16"/>
  <c r="C1394" i="16"/>
  <c r="D1394" i="16"/>
  <c r="A1395" i="16"/>
  <c r="B1395" i="16"/>
  <c r="C1395" i="16"/>
  <c r="D1395" i="16"/>
  <c r="A1396" i="16"/>
  <c r="B1396" i="16"/>
  <c r="C1396" i="16"/>
  <c r="D1396" i="16"/>
  <c r="A1397" i="16"/>
  <c r="B1397" i="16"/>
  <c r="C1397" i="16"/>
  <c r="D1397" i="16"/>
  <c r="A1398" i="16"/>
  <c r="B1398" i="16"/>
  <c r="C1398" i="16"/>
  <c r="D1398" i="16"/>
  <c r="A1399" i="16"/>
  <c r="B1399" i="16"/>
  <c r="C1399" i="16"/>
  <c r="D1399" i="16"/>
  <c r="A1400" i="16"/>
  <c r="B1400" i="16"/>
  <c r="C1400" i="16"/>
  <c r="D1400" i="16"/>
  <c r="A1401" i="16"/>
  <c r="B1401" i="16"/>
  <c r="C1401" i="16"/>
  <c r="D1401" i="16"/>
  <c r="A1402" i="16"/>
  <c r="B1402" i="16"/>
  <c r="C1402" i="16"/>
  <c r="D1402" i="16"/>
  <c r="A1403" i="16"/>
  <c r="B1403" i="16"/>
  <c r="C1403" i="16"/>
  <c r="D1403" i="16"/>
  <c r="A1404" i="16"/>
  <c r="B1404" i="16"/>
  <c r="C1404" i="16"/>
  <c r="D1404" i="16"/>
  <c r="A1405" i="16"/>
  <c r="B1405" i="16"/>
  <c r="C1405" i="16"/>
  <c r="D1405" i="16"/>
  <c r="A1406" i="16"/>
  <c r="B1406" i="16"/>
  <c r="C1406" i="16"/>
  <c r="D1406" i="16"/>
  <c r="A1407" i="16"/>
  <c r="B1407" i="16"/>
  <c r="C1407" i="16"/>
  <c r="D1407" i="16"/>
  <c r="A1408" i="16"/>
  <c r="B1408" i="16"/>
  <c r="C1408" i="16"/>
  <c r="D1408" i="16"/>
  <c r="A1409" i="16"/>
  <c r="B1409" i="16"/>
  <c r="C1409" i="16"/>
  <c r="D1409" i="16"/>
  <c r="A1410" i="16"/>
  <c r="B1410" i="16"/>
  <c r="C1410" i="16"/>
  <c r="D1410" i="16"/>
  <c r="A1411" i="16"/>
  <c r="B1411" i="16"/>
  <c r="C1411" i="16"/>
  <c r="D1411" i="16"/>
  <c r="A1412" i="16"/>
  <c r="B1412" i="16"/>
  <c r="C1412" i="16"/>
  <c r="D1412" i="16"/>
  <c r="A1413" i="16"/>
  <c r="B1413" i="16"/>
  <c r="C1413" i="16"/>
  <c r="D1413" i="16"/>
  <c r="A1414" i="16"/>
  <c r="B1414" i="16"/>
  <c r="C1414" i="16"/>
  <c r="D1414" i="16"/>
  <c r="A1415" i="16"/>
  <c r="B1415" i="16"/>
  <c r="C1415" i="16"/>
  <c r="D1415" i="16"/>
  <c r="A1416" i="16"/>
  <c r="B1416" i="16"/>
  <c r="C1416" i="16"/>
  <c r="D1416" i="16"/>
  <c r="A1417" i="16"/>
  <c r="B1417" i="16"/>
  <c r="C1417" i="16"/>
  <c r="D1417" i="16"/>
  <c r="A1418" i="16"/>
  <c r="B1418" i="16"/>
  <c r="C1418" i="16"/>
  <c r="D1418" i="16"/>
  <c r="A1419" i="16"/>
  <c r="B1419" i="16"/>
  <c r="C1419" i="16"/>
  <c r="D1419" i="16"/>
  <c r="A1420" i="16"/>
  <c r="B1420" i="16"/>
  <c r="C1420" i="16"/>
  <c r="D1420" i="16"/>
  <c r="A1421" i="16"/>
  <c r="B1421" i="16"/>
  <c r="C1421" i="16"/>
  <c r="D1421" i="16"/>
  <c r="A1422" i="16"/>
  <c r="B1422" i="16"/>
  <c r="C1422" i="16"/>
  <c r="D1422" i="16"/>
  <c r="A1423" i="16"/>
  <c r="B1423" i="16"/>
  <c r="C1423" i="16"/>
  <c r="D1423" i="16"/>
  <c r="A1424" i="16"/>
  <c r="B1424" i="16"/>
  <c r="C1424" i="16"/>
  <c r="D1424" i="16"/>
  <c r="A1425" i="16"/>
  <c r="B1425" i="16"/>
  <c r="C1425" i="16"/>
  <c r="D1425" i="16"/>
  <c r="A1426" i="16"/>
  <c r="B1426" i="16"/>
  <c r="C1426" i="16"/>
  <c r="D1426" i="16"/>
  <c r="A1427" i="16"/>
  <c r="B1427" i="16"/>
  <c r="C1427" i="16"/>
  <c r="D1427" i="16"/>
  <c r="A1428" i="16"/>
  <c r="B1428" i="16"/>
  <c r="C1428" i="16"/>
  <c r="D1428" i="16"/>
  <c r="A1429" i="16"/>
  <c r="B1429" i="16"/>
  <c r="C1429" i="16"/>
  <c r="D1429" i="16"/>
  <c r="A1430" i="16"/>
  <c r="B1430" i="16"/>
  <c r="C1430" i="16"/>
  <c r="D1430" i="16"/>
  <c r="A1431" i="16"/>
  <c r="B1431" i="16"/>
  <c r="C1431" i="16"/>
  <c r="D1431" i="16"/>
  <c r="A1432" i="16"/>
  <c r="B1432" i="16"/>
  <c r="C1432" i="16"/>
  <c r="D1432" i="16"/>
  <c r="A1433" i="16"/>
  <c r="B1433" i="16"/>
  <c r="C1433" i="16"/>
  <c r="D1433" i="16"/>
  <c r="A1434" i="16"/>
  <c r="B1434" i="16"/>
  <c r="C1434" i="16"/>
  <c r="D1434" i="16"/>
  <c r="A1435" i="16"/>
  <c r="B1435" i="16"/>
  <c r="C1435" i="16"/>
  <c r="D1435" i="16"/>
  <c r="A1436" i="16"/>
  <c r="B1436" i="16"/>
  <c r="C1436" i="16"/>
  <c r="D1436" i="16"/>
  <c r="A1437" i="16"/>
  <c r="B1437" i="16"/>
  <c r="C1437" i="16"/>
  <c r="D1437" i="16"/>
  <c r="A1438" i="16"/>
  <c r="B1438" i="16"/>
  <c r="C1438" i="16"/>
  <c r="D1438" i="16"/>
  <c r="A1439" i="16"/>
  <c r="B1439" i="16"/>
  <c r="C1439" i="16"/>
  <c r="D1439" i="16"/>
  <c r="A1440" i="16"/>
  <c r="B1440" i="16"/>
  <c r="C1440" i="16"/>
  <c r="D1440" i="16"/>
  <c r="A1441" i="16"/>
  <c r="B1441" i="16"/>
  <c r="C1441" i="16"/>
  <c r="D1441" i="16"/>
  <c r="A1442" i="16"/>
  <c r="B1442" i="16"/>
  <c r="C1442" i="16"/>
  <c r="D1442" i="16"/>
  <c r="A1443" i="16"/>
  <c r="B1443" i="16"/>
  <c r="C1443" i="16"/>
  <c r="D1443" i="16"/>
  <c r="A1444" i="16"/>
  <c r="B1444" i="16"/>
  <c r="C1444" i="16"/>
  <c r="D1444" i="16"/>
  <c r="A1445" i="16"/>
  <c r="B1445" i="16"/>
  <c r="C1445" i="16"/>
  <c r="D1445" i="16"/>
  <c r="A1446" i="16"/>
  <c r="B1446" i="16"/>
  <c r="C1446" i="16"/>
  <c r="D1446" i="16"/>
  <c r="A1447" i="16"/>
  <c r="B1447" i="16"/>
  <c r="C1447" i="16"/>
  <c r="D1447" i="16"/>
  <c r="A1448" i="16"/>
  <c r="B1448" i="16"/>
  <c r="C1448" i="16"/>
  <c r="D1448" i="16"/>
  <c r="A1449" i="16"/>
  <c r="B1449" i="16"/>
  <c r="C1449" i="16"/>
  <c r="D1449" i="16"/>
  <c r="A1450" i="16"/>
  <c r="B1450" i="16"/>
  <c r="C1450" i="16"/>
  <c r="D1450" i="16"/>
  <c r="A1451" i="16"/>
  <c r="B1451" i="16"/>
  <c r="C1451" i="16"/>
  <c r="D1451" i="16"/>
  <c r="A1452" i="16"/>
  <c r="B1452" i="16"/>
  <c r="C1452" i="16"/>
  <c r="D1452" i="16"/>
  <c r="A1453" i="16"/>
  <c r="B1453" i="16"/>
  <c r="C1453" i="16"/>
  <c r="D1453" i="16"/>
  <c r="A1454" i="16"/>
  <c r="B1454" i="16"/>
  <c r="C1454" i="16"/>
  <c r="D1454" i="16"/>
  <c r="A1455" i="16"/>
  <c r="B1455" i="16"/>
  <c r="C1455" i="16"/>
  <c r="D1455" i="16"/>
  <c r="A1456" i="16"/>
  <c r="B1456" i="16"/>
  <c r="C1456" i="16"/>
  <c r="D1456" i="16"/>
  <c r="A1457" i="16"/>
  <c r="B1457" i="16"/>
  <c r="C1457" i="16"/>
  <c r="D1457" i="16"/>
  <c r="A1458" i="16"/>
  <c r="B1458" i="16"/>
  <c r="C1458" i="16"/>
  <c r="D1458" i="16"/>
  <c r="A1459" i="16"/>
  <c r="B1459" i="16"/>
  <c r="C1459" i="16"/>
  <c r="D1459" i="16"/>
  <c r="A1460" i="16"/>
  <c r="B1460" i="16"/>
  <c r="C1460" i="16"/>
  <c r="D1460" i="16"/>
  <c r="A1461" i="16"/>
  <c r="B1461" i="16"/>
  <c r="C1461" i="16"/>
  <c r="D1461" i="16"/>
  <c r="A1462" i="16"/>
  <c r="B1462" i="16"/>
  <c r="C1462" i="16"/>
  <c r="D1462" i="16"/>
  <c r="A1463" i="16"/>
  <c r="B1463" i="16"/>
  <c r="C1463" i="16"/>
  <c r="D1463" i="16"/>
  <c r="A1464" i="16"/>
  <c r="B1464" i="16"/>
  <c r="C1464" i="16"/>
  <c r="D1464" i="16"/>
  <c r="A1465" i="16"/>
  <c r="B1465" i="16"/>
  <c r="C1465" i="16"/>
  <c r="D1465" i="16"/>
  <c r="A1466" i="16"/>
  <c r="B1466" i="16"/>
  <c r="C1466" i="16"/>
  <c r="D1466" i="16"/>
  <c r="A1467" i="16"/>
  <c r="B1467" i="16"/>
  <c r="C1467" i="16"/>
  <c r="D1467" i="16"/>
  <c r="A1468" i="16"/>
  <c r="B1468" i="16"/>
  <c r="C1468" i="16"/>
  <c r="D1468" i="16"/>
  <c r="A1469" i="16"/>
  <c r="B1469" i="16"/>
  <c r="C1469" i="16"/>
  <c r="D1469" i="16"/>
  <c r="A1470" i="16"/>
  <c r="B1470" i="16"/>
  <c r="C1470" i="16"/>
  <c r="D1470" i="16"/>
  <c r="A1471" i="16"/>
  <c r="B1471" i="16"/>
  <c r="C1471" i="16"/>
  <c r="D1471" i="16"/>
  <c r="A1472" i="16"/>
  <c r="B1472" i="16"/>
  <c r="C1472" i="16"/>
  <c r="D1472" i="16"/>
  <c r="A1473" i="16"/>
  <c r="B1473" i="16"/>
  <c r="C1473" i="16"/>
  <c r="D1473" i="16"/>
  <c r="A1474" i="16"/>
  <c r="B1474" i="16"/>
  <c r="C1474" i="16"/>
  <c r="D1474" i="16"/>
  <c r="A1475" i="16"/>
  <c r="B1475" i="16"/>
  <c r="C1475" i="16"/>
  <c r="D1475" i="16"/>
  <c r="A1476" i="16"/>
  <c r="B1476" i="16"/>
  <c r="C1476" i="16"/>
  <c r="D1476" i="16"/>
  <c r="A1477" i="16"/>
  <c r="B1477" i="16"/>
  <c r="C1477" i="16"/>
  <c r="D1477" i="16"/>
  <c r="A1478" i="16"/>
  <c r="B1478" i="16"/>
  <c r="C1478" i="16"/>
  <c r="D1478" i="16"/>
  <c r="A1479" i="16"/>
  <c r="B1479" i="16"/>
  <c r="C1479" i="16"/>
  <c r="D1479" i="16"/>
  <c r="A1480" i="16"/>
  <c r="B1480" i="16"/>
  <c r="C1480" i="16"/>
  <c r="D1480" i="16"/>
  <c r="A1481" i="16"/>
  <c r="B1481" i="16"/>
  <c r="C1481" i="16"/>
  <c r="D1481" i="16"/>
  <c r="A1482" i="16"/>
  <c r="B1482" i="16"/>
  <c r="C1482" i="16"/>
  <c r="D1482" i="16"/>
  <c r="A1483" i="16"/>
  <c r="B1483" i="16"/>
  <c r="C1483" i="16"/>
  <c r="D1483" i="16"/>
  <c r="A1484" i="16"/>
  <c r="B1484" i="16"/>
  <c r="C1484" i="16"/>
  <c r="D1484" i="16"/>
  <c r="A1485" i="16"/>
  <c r="B1485" i="16"/>
  <c r="C1485" i="16"/>
  <c r="D1485" i="16"/>
  <c r="A1486" i="16"/>
  <c r="B1486" i="16"/>
  <c r="C1486" i="16"/>
  <c r="D1486" i="16"/>
  <c r="A1487" i="16"/>
  <c r="B1487" i="16"/>
  <c r="C1487" i="16"/>
  <c r="D1487" i="16"/>
  <c r="A1488" i="16"/>
  <c r="B1488" i="16"/>
  <c r="C1488" i="16"/>
  <c r="D1488" i="16"/>
  <c r="A1489" i="16"/>
  <c r="B1489" i="16"/>
  <c r="C1489" i="16"/>
  <c r="D1489" i="16"/>
  <c r="A1490" i="16"/>
  <c r="B1490" i="16"/>
  <c r="C1490" i="16"/>
  <c r="D1490" i="16"/>
  <c r="A1491" i="16"/>
  <c r="B1491" i="16"/>
  <c r="C1491" i="16"/>
  <c r="D1491" i="16"/>
  <c r="A1492" i="16"/>
  <c r="B1492" i="16"/>
  <c r="C1492" i="16"/>
  <c r="D1492" i="16"/>
  <c r="A1493" i="16"/>
  <c r="B1493" i="16"/>
  <c r="C1493" i="16"/>
  <c r="D1493" i="16"/>
  <c r="A1494" i="16"/>
  <c r="B1494" i="16"/>
  <c r="C1494" i="16"/>
  <c r="D1494" i="16"/>
  <c r="A1495" i="16"/>
  <c r="B1495" i="16"/>
  <c r="C1495" i="16"/>
  <c r="D1495" i="16"/>
  <c r="A1496" i="16"/>
  <c r="B1496" i="16"/>
  <c r="C1496" i="16"/>
  <c r="D1496" i="16"/>
  <c r="A1497" i="16"/>
  <c r="B1497" i="16"/>
  <c r="C1497" i="16"/>
  <c r="D1497" i="16"/>
  <c r="A1498" i="16"/>
  <c r="B1498" i="16"/>
  <c r="C1498" i="16"/>
  <c r="D1498" i="16"/>
  <c r="A1499" i="16"/>
  <c r="B1499" i="16"/>
  <c r="C1499" i="16"/>
  <c r="D1499" i="16"/>
  <c r="A1500" i="16"/>
  <c r="B1500" i="16"/>
  <c r="C1500" i="16"/>
  <c r="D1500" i="16"/>
  <c r="A1501" i="16"/>
  <c r="B1501" i="16"/>
  <c r="C1501" i="16"/>
  <c r="D1501" i="16"/>
  <c r="A1502" i="16"/>
  <c r="B1502" i="16"/>
  <c r="C1502" i="16"/>
  <c r="D1502" i="16"/>
  <c r="A1503" i="16"/>
  <c r="B1503" i="16"/>
  <c r="C1503" i="16"/>
  <c r="D1503" i="16"/>
  <c r="A1504" i="16"/>
  <c r="B1504" i="16"/>
  <c r="C1504" i="16"/>
  <c r="D1504" i="16"/>
  <c r="A1505" i="16"/>
  <c r="B1505" i="16"/>
  <c r="C1505" i="16"/>
  <c r="D1505" i="16"/>
  <c r="A1506" i="16"/>
  <c r="B1506" i="16"/>
  <c r="C1506" i="16"/>
  <c r="D1506" i="16"/>
  <c r="A1507" i="16"/>
  <c r="B1507" i="16"/>
  <c r="C1507" i="16"/>
  <c r="D1507" i="16"/>
  <c r="A1508" i="16"/>
  <c r="B1508" i="16"/>
  <c r="C1508" i="16"/>
  <c r="D1508" i="16"/>
  <c r="A1509" i="16"/>
  <c r="B1509" i="16"/>
  <c r="C1509" i="16"/>
  <c r="D1509" i="16"/>
  <c r="A1510" i="16"/>
  <c r="B1510" i="16"/>
  <c r="C1510" i="16"/>
  <c r="D1510" i="16"/>
  <c r="A1511" i="16"/>
  <c r="B1511" i="16"/>
  <c r="C1511" i="16"/>
  <c r="D1511" i="16"/>
  <c r="A1512" i="16"/>
  <c r="B1512" i="16"/>
  <c r="C1512" i="16"/>
  <c r="D1512" i="16"/>
  <c r="A1513" i="16"/>
  <c r="B1513" i="16"/>
  <c r="C1513" i="16"/>
  <c r="D1513" i="16"/>
  <c r="A1514" i="16"/>
  <c r="B1514" i="16"/>
  <c r="C1514" i="16"/>
  <c r="D1514" i="16"/>
  <c r="A1515" i="16"/>
  <c r="B1515" i="16"/>
  <c r="C1515" i="16"/>
  <c r="D1515" i="16"/>
  <c r="A1516" i="16"/>
  <c r="B1516" i="16"/>
  <c r="C1516" i="16"/>
  <c r="D1516" i="16"/>
  <c r="A1517" i="16"/>
  <c r="B1517" i="16"/>
  <c r="C1517" i="16"/>
  <c r="D1517" i="16"/>
  <c r="A1518" i="16"/>
  <c r="B1518" i="16"/>
  <c r="C1518" i="16"/>
  <c r="D1518" i="16"/>
  <c r="A1519" i="16"/>
  <c r="B1519" i="16"/>
  <c r="C1519" i="16"/>
  <c r="D1519" i="16"/>
  <c r="A1520" i="16"/>
  <c r="B1520" i="16"/>
  <c r="C1520" i="16"/>
  <c r="D1520" i="16"/>
  <c r="A1521" i="16"/>
  <c r="B1521" i="16"/>
  <c r="C1521" i="16"/>
  <c r="D1521" i="16"/>
  <c r="A1522" i="16"/>
  <c r="B1522" i="16"/>
  <c r="C1522" i="16"/>
  <c r="D1522" i="16"/>
  <c r="A1523" i="16"/>
  <c r="B1523" i="16"/>
  <c r="C1523" i="16"/>
  <c r="D1523" i="16"/>
  <c r="A1524" i="16"/>
  <c r="B1524" i="16"/>
  <c r="C1524" i="16"/>
  <c r="D1524" i="16"/>
  <c r="A1525" i="16"/>
  <c r="B1525" i="16"/>
  <c r="C1525" i="16"/>
  <c r="D1525" i="16"/>
  <c r="A1526" i="16"/>
  <c r="B1526" i="16"/>
  <c r="C1526" i="16"/>
  <c r="D1526" i="16"/>
  <c r="A1527" i="16"/>
  <c r="B1527" i="16"/>
  <c r="C1527" i="16"/>
  <c r="D1527" i="16"/>
  <c r="A1528" i="16"/>
  <c r="B1528" i="16"/>
  <c r="C1528" i="16"/>
  <c r="D1528" i="16"/>
  <c r="A1529" i="16"/>
  <c r="B1529" i="16"/>
  <c r="C1529" i="16"/>
  <c r="D1529" i="16"/>
  <c r="A1530" i="16"/>
  <c r="B1530" i="16"/>
  <c r="C1530" i="16"/>
  <c r="D1530" i="16"/>
  <c r="A1531" i="16"/>
  <c r="B1531" i="16"/>
  <c r="C1531" i="16"/>
  <c r="D1531" i="16"/>
  <c r="A1532" i="16"/>
  <c r="B1532" i="16"/>
  <c r="C1532" i="16"/>
  <c r="D1532" i="16"/>
  <c r="A1533" i="16"/>
  <c r="B1533" i="16"/>
  <c r="C1533" i="16"/>
  <c r="D1533" i="16"/>
  <c r="A1534" i="16"/>
  <c r="B1534" i="16"/>
  <c r="C1534" i="16"/>
  <c r="D1534" i="16"/>
  <c r="A1535" i="16"/>
  <c r="B1535" i="16"/>
  <c r="C1535" i="16"/>
  <c r="D1535" i="16"/>
  <c r="A1536" i="16"/>
  <c r="B1536" i="16"/>
  <c r="C1536" i="16"/>
  <c r="D1536" i="16"/>
  <c r="A1537" i="16"/>
  <c r="B1537" i="16"/>
  <c r="C1537" i="16"/>
  <c r="D1537" i="16"/>
  <c r="A1538" i="16"/>
  <c r="B1538" i="16"/>
  <c r="C1538" i="16"/>
  <c r="D1538" i="16"/>
  <c r="A1539" i="16"/>
  <c r="B1539" i="16"/>
  <c r="C1539" i="16"/>
  <c r="D1539" i="16"/>
  <c r="A1540" i="16"/>
  <c r="B1540" i="16"/>
  <c r="C1540" i="16"/>
  <c r="D1540" i="16"/>
  <c r="A1541" i="16"/>
  <c r="B1541" i="16"/>
  <c r="C1541" i="16"/>
  <c r="D1541" i="16"/>
  <c r="A1542" i="16"/>
  <c r="B1542" i="16"/>
  <c r="C1542" i="16"/>
  <c r="D1542" i="16"/>
  <c r="A1543" i="16"/>
  <c r="B1543" i="16"/>
  <c r="C1543" i="16"/>
  <c r="D1543" i="16"/>
  <c r="A1544" i="16"/>
  <c r="B1544" i="16"/>
  <c r="C1544" i="16"/>
  <c r="D1544" i="16"/>
  <c r="A1545" i="16"/>
  <c r="B1545" i="16"/>
  <c r="C1545" i="16"/>
  <c r="D1545" i="16"/>
  <c r="A1546" i="16"/>
  <c r="B1546" i="16"/>
  <c r="C1546" i="16"/>
  <c r="D1546" i="16"/>
  <c r="A1547" i="16"/>
  <c r="B1547" i="16"/>
  <c r="C1547" i="16"/>
  <c r="D1547" i="16"/>
  <c r="A1548" i="16"/>
  <c r="B1548" i="16"/>
  <c r="C1548" i="16"/>
  <c r="D1548" i="16"/>
  <c r="A1549" i="16"/>
  <c r="B1549" i="16"/>
  <c r="C1549" i="16"/>
  <c r="D1549" i="16"/>
  <c r="A1550" i="16"/>
  <c r="B1550" i="16"/>
  <c r="C1550" i="16"/>
  <c r="D1550" i="16"/>
  <c r="A1551" i="16"/>
  <c r="B1551" i="16"/>
  <c r="C1551" i="16"/>
  <c r="D1551" i="16"/>
  <c r="A1552" i="16"/>
  <c r="B1552" i="16"/>
  <c r="C1552" i="16"/>
  <c r="D1552" i="16"/>
  <c r="A1553" i="16"/>
  <c r="B1553" i="16"/>
  <c r="C1553" i="16"/>
  <c r="D1553" i="16"/>
  <c r="A1554" i="16"/>
  <c r="B1554" i="16"/>
  <c r="C1554" i="16"/>
  <c r="D1554" i="16"/>
  <c r="A1555" i="16"/>
  <c r="B1555" i="16"/>
  <c r="C1555" i="16"/>
  <c r="D1555" i="16"/>
  <c r="A1556" i="16"/>
  <c r="B1556" i="16"/>
  <c r="C1556" i="16"/>
  <c r="D1556" i="16"/>
  <c r="A1557" i="16"/>
  <c r="B1557" i="16"/>
  <c r="C1557" i="16"/>
  <c r="D1557" i="16"/>
  <c r="A1558" i="16"/>
  <c r="B1558" i="16"/>
  <c r="C1558" i="16"/>
  <c r="D1558" i="16"/>
  <c r="A1559" i="16"/>
  <c r="B1559" i="16"/>
  <c r="C1559" i="16"/>
  <c r="D1559" i="16"/>
  <c r="A1560" i="16"/>
  <c r="B1560" i="16"/>
  <c r="C1560" i="16"/>
  <c r="D1560" i="16"/>
  <c r="A1561" i="16"/>
  <c r="B1561" i="16"/>
  <c r="C1561" i="16"/>
  <c r="D1561" i="16"/>
  <c r="A1562" i="16"/>
  <c r="B1562" i="16"/>
  <c r="C1562" i="16"/>
  <c r="D1562" i="16"/>
  <c r="A1563" i="16"/>
  <c r="B1563" i="16"/>
  <c r="C1563" i="16"/>
  <c r="D1563" i="16"/>
  <c r="A1564" i="16"/>
  <c r="B1564" i="16"/>
  <c r="C1564" i="16"/>
  <c r="D1564" i="16"/>
  <c r="A1565" i="16"/>
  <c r="B1565" i="16"/>
  <c r="C1565" i="16"/>
  <c r="D1565" i="16"/>
  <c r="A1566" i="16"/>
  <c r="B1566" i="16"/>
  <c r="C1566" i="16"/>
  <c r="D1566" i="16"/>
  <c r="A1567" i="16"/>
  <c r="B1567" i="16"/>
  <c r="C1567" i="16"/>
  <c r="D1567" i="16"/>
  <c r="A1568" i="16"/>
  <c r="B1568" i="16"/>
  <c r="C1568" i="16"/>
  <c r="D1568" i="16"/>
  <c r="A1569" i="16"/>
  <c r="B1569" i="16"/>
  <c r="C1569" i="16"/>
  <c r="D1569" i="16"/>
  <c r="A1570" i="16"/>
  <c r="B1570" i="16"/>
  <c r="C1570" i="16"/>
  <c r="D1570" i="16"/>
  <c r="A1571" i="16"/>
  <c r="B1571" i="16"/>
  <c r="C1571" i="16"/>
  <c r="D1571" i="16"/>
  <c r="A1572" i="16"/>
  <c r="B1572" i="16"/>
  <c r="C1572" i="16"/>
  <c r="D1572" i="16"/>
  <c r="A1573" i="16"/>
  <c r="B1573" i="16"/>
  <c r="C1573" i="16"/>
  <c r="D1573" i="16"/>
  <c r="A1574" i="16"/>
  <c r="B1574" i="16"/>
  <c r="C1574" i="16"/>
  <c r="D1574" i="16"/>
  <c r="A1575" i="16"/>
  <c r="B1575" i="16"/>
  <c r="C1575" i="16"/>
  <c r="D1575" i="16"/>
  <c r="A1576" i="16"/>
  <c r="B1576" i="16"/>
  <c r="C1576" i="16"/>
  <c r="D1576" i="16"/>
  <c r="A1577" i="16"/>
  <c r="B1577" i="16"/>
  <c r="C1577" i="16"/>
  <c r="D1577" i="16"/>
  <c r="A1578" i="16"/>
  <c r="B1578" i="16"/>
  <c r="C1578" i="16"/>
  <c r="D1578" i="16"/>
  <c r="A1579" i="16"/>
  <c r="B1579" i="16"/>
  <c r="C1579" i="16"/>
  <c r="D1579" i="16"/>
  <c r="A1580" i="16"/>
  <c r="B1580" i="16"/>
  <c r="C1580" i="16"/>
  <c r="D1580" i="16"/>
  <c r="A1581" i="16"/>
  <c r="B1581" i="16"/>
  <c r="C1581" i="16"/>
  <c r="D1581" i="16"/>
  <c r="A1582" i="16"/>
  <c r="B1582" i="16"/>
  <c r="C1582" i="16"/>
  <c r="D1582" i="16"/>
  <c r="A1583" i="16"/>
  <c r="B1583" i="16"/>
  <c r="C1583" i="16"/>
  <c r="D1583" i="16"/>
  <c r="A1584" i="16"/>
  <c r="B1584" i="16"/>
  <c r="C1584" i="16"/>
  <c r="D1584" i="16"/>
  <c r="A1585" i="16"/>
  <c r="B1585" i="16"/>
  <c r="C1585" i="16"/>
  <c r="D1585" i="16"/>
  <c r="A1586" i="16"/>
  <c r="B1586" i="16"/>
  <c r="C1586" i="16"/>
  <c r="D1586" i="16"/>
  <c r="A1587" i="16"/>
  <c r="B1587" i="16"/>
  <c r="C1587" i="16"/>
  <c r="D1587" i="16"/>
  <c r="A1588" i="16"/>
  <c r="B1588" i="16"/>
  <c r="C1588" i="16"/>
  <c r="D1588" i="16"/>
  <c r="A1589" i="16"/>
  <c r="B1589" i="16"/>
  <c r="C1589" i="16"/>
  <c r="D1589" i="16"/>
  <c r="A1590" i="16"/>
  <c r="B1590" i="16"/>
  <c r="C1590" i="16"/>
  <c r="D1590" i="16"/>
  <c r="A1591" i="16"/>
  <c r="B1591" i="16"/>
  <c r="C1591" i="16"/>
  <c r="D1591" i="16"/>
  <c r="A1592" i="16"/>
  <c r="B1592" i="16"/>
  <c r="C1592" i="16"/>
  <c r="D1592" i="16"/>
  <c r="A1593" i="16"/>
  <c r="B1593" i="16"/>
  <c r="C1593" i="16"/>
  <c r="D1593" i="16"/>
  <c r="A1594" i="16"/>
  <c r="B1594" i="16"/>
  <c r="C1594" i="16"/>
  <c r="D1594" i="16"/>
  <c r="A1595" i="16"/>
  <c r="B1595" i="16"/>
  <c r="C1595" i="16"/>
  <c r="D1595" i="16"/>
  <c r="A1596" i="16"/>
  <c r="B1596" i="16"/>
  <c r="C1596" i="16"/>
  <c r="D1596" i="16"/>
  <c r="A1597" i="16"/>
  <c r="B1597" i="16"/>
  <c r="C1597" i="16"/>
  <c r="D1597" i="16"/>
  <c r="A1598" i="16"/>
  <c r="B1598" i="16"/>
  <c r="C1598" i="16"/>
  <c r="D1598" i="16"/>
  <c r="A1599" i="16"/>
  <c r="B1599" i="16"/>
  <c r="C1599" i="16"/>
  <c r="D1599" i="16"/>
  <c r="A1600" i="16"/>
  <c r="B1600" i="16"/>
  <c r="C1600" i="16"/>
  <c r="D1600" i="16"/>
  <c r="A1601" i="16"/>
  <c r="B1601" i="16"/>
  <c r="C1601" i="16"/>
  <c r="D1601" i="16"/>
  <c r="A1602" i="16"/>
  <c r="B1602" i="16"/>
  <c r="C1602" i="16"/>
  <c r="D1602" i="16"/>
  <c r="A1603" i="16"/>
  <c r="B1603" i="16"/>
  <c r="C1603" i="16"/>
  <c r="D1603" i="16"/>
  <c r="A1604" i="16"/>
  <c r="B1604" i="16"/>
  <c r="C1604" i="16"/>
  <c r="D1604" i="16"/>
  <c r="A1605" i="16"/>
  <c r="B1605" i="16"/>
  <c r="C1605" i="16"/>
  <c r="D1605" i="16"/>
  <c r="A1606" i="16"/>
  <c r="B1606" i="16"/>
  <c r="C1606" i="16"/>
  <c r="D1606" i="16"/>
  <c r="A1607" i="16"/>
  <c r="B1607" i="16"/>
  <c r="C1607" i="16"/>
  <c r="D1607" i="16"/>
  <c r="A1608" i="16"/>
  <c r="B1608" i="16"/>
  <c r="C1608" i="16"/>
  <c r="D1608" i="16"/>
  <c r="A1609" i="16"/>
  <c r="B1609" i="16"/>
  <c r="C1609" i="16"/>
  <c r="D1609" i="16"/>
  <c r="A1610" i="16"/>
  <c r="B1610" i="16"/>
  <c r="C1610" i="16"/>
  <c r="D1610" i="16"/>
  <c r="A1611" i="16"/>
  <c r="B1611" i="16"/>
  <c r="C1611" i="16"/>
  <c r="D1611" i="16"/>
  <c r="A1612" i="16"/>
  <c r="B1612" i="16"/>
  <c r="C1612" i="16"/>
  <c r="D1612" i="16"/>
  <c r="A1613" i="16"/>
  <c r="B1613" i="16"/>
  <c r="C1613" i="16"/>
  <c r="D1613" i="16"/>
  <c r="A1614" i="16"/>
  <c r="B1614" i="16"/>
  <c r="C1614" i="16"/>
  <c r="D1614" i="16"/>
  <c r="A1615" i="16"/>
  <c r="B1615" i="16"/>
  <c r="C1615" i="16"/>
  <c r="D1615" i="16"/>
  <c r="A1616" i="16"/>
  <c r="B1616" i="16"/>
  <c r="C1616" i="16"/>
  <c r="D1616" i="16"/>
  <c r="A1617" i="16"/>
  <c r="B1617" i="16"/>
  <c r="C1617" i="16"/>
  <c r="D1617" i="16"/>
  <c r="A1618" i="16"/>
  <c r="B1618" i="16"/>
  <c r="C1618" i="16"/>
  <c r="D1618" i="16"/>
  <c r="A1619" i="16"/>
  <c r="B1619" i="16"/>
  <c r="C1619" i="16"/>
  <c r="D1619" i="16"/>
  <c r="A1620" i="16"/>
  <c r="B1620" i="16"/>
  <c r="C1620" i="16"/>
  <c r="D1620" i="16"/>
  <c r="A1621" i="16"/>
  <c r="B1621" i="16"/>
  <c r="C1621" i="16"/>
  <c r="D1621" i="16"/>
  <c r="A1622" i="16"/>
  <c r="B1622" i="16"/>
  <c r="C1622" i="16"/>
  <c r="D1622" i="16"/>
  <c r="A1623" i="16"/>
  <c r="B1623" i="16"/>
  <c r="C1623" i="16"/>
  <c r="D1623" i="16"/>
  <c r="A1624" i="16"/>
  <c r="B1624" i="16"/>
  <c r="C1624" i="16"/>
  <c r="D1624" i="16"/>
  <c r="A1625" i="16"/>
  <c r="B1625" i="16"/>
  <c r="C1625" i="16"/>
  <c r="D1625" i="16"/>
  <c r="A1626" i="16"/>
  <c r="B1626" i="16"/>
  <c r="C1626" i="16"/>
  <c r="D1626" i="16"/>
  <c r="A1627" i="16"/>
  <c r="B1627" i="16"/>
  <c r="C1627" i="16"/>
  <c r="D1627" i="16"/>
  <c r="A1628" i="16"/>
  <c r="B1628" i="16"/>
  <c r="C1628" i="16"/>
  <c r="D1628" i="16"/>
  <c r="A1629" i="16"/>
  <c r="B1629" i="16"/>
  <c r="C1629" i="16"/>
  <c r="D1629" i="16"/>
  <c r="A1630" i="16"/>
  <c r="B1630" i="16"/>
  <c r="C1630" i="16"/>
  <c r="D1630" i="16"/>
  <c r="A1631" i="16"/>
  <c r="B1631" i="16"/>
  <c r="C1631" i="16"/>
  <c r="D1631" i="16"/>
  <c r="A1632" i="16"/>
  <c r="B1632" i="16"/>
  <c r="C1632" i="16"/>
  <c r="D1632" i="16"/>
  <c r="A1633" i="16"/>
  <c r="B1633" i="16"/>
  <c r="C1633" i="16"/>
  <c r="D1633" i="16"/>
  <c r="A1634" i="16"/>
  <c r="B1634" i="16"/>
  <c r="C1634" i="16"/>
  <c r="D1634" i="16"/>
  <c r="A1635" i="16"/>
  <c r="B1635" i="16"/>
  <c r="C1635" i="16"/>
  <c r="D1635" i="16"/>
  <c r="A1636" i="16"/>
  <c r="B1636" i="16"/>
  <c r="C1636" i="16"/>
  <c r="D1636" i="16"/>
  <c r="A1637" i="16"/>
  <c r="B1637" i="16"/>
  <c r="C1637" i="16"/>
  <c r="D1637" i="16"/>
  <c r="A1638" i="16"/>
  <c r="B1638" i="16"/>
  <c r="C1638" i="16"/>
  <c r="D1638" i="16"/>
  <c r="A1639" i="16"/>
  <c r="B1639" i="16"/>
  <c r="C1639" i="16"/>
  <c r="D1639" i="16"/>
  <c r="A1640" i="16"/>
  <c r="B1640" i="16"/>
  <c r="C1640" i="16"/>
  <c r="D1640" i="16"/>
  <c r="A1641" i="16"/>
  <c r="B1641" i="16"/>
  <c r="C1641" i="16"/>
  <c r="D1641" i="16"/>
  <c r="A1642" i="16"/>
  <c r="B1642" i="16"/>
  <c r="C1642" i="16"/>
  <c r="D1642" i="16"/>
  <c r="A1643" i="16"/>
  <c r="B1643" i="16"/>
  <c r="C1643" i="16"/>
  <c r="D1643" i="16"/>
  <c r="A1644" i="16"/>
  <c r="B1644" i="16"/>
  <c r="C1644" i="16"/>
  <c r="D1644" i="16"/>
  <c r="A1645" i="16"/>
  <c r="B1645" i="16"/>
  <c r="C1645" i="16"/>
  <c r="D1645" i="16"/>
  <c r="A1646" i="16"/>
  <c r="B1646" i="16"/>
  <c r="C1646" i="16"/>
  <c r="D1646" i="16"/>
  <c r="A1647" i="16"/>
  <c r="B1647" i="16"/>
  <c r="C1647" i="16"/>
  <c r="D1647" i="16"/>
  <c r="A1648" i="16"/>
  <c r="B1648" i="16"/>
  <c r="C1648" i="16"/>
  <c r="D1648" i="16"/>
  <c r="A1649" i="16"/>
  <c r="B1649" i="16"/>
  <c r="C1649" i="16"/>
  <c r="D1649" i="16"/>
  <c r="A1650" i="16"/>
  <c r="B1650" i="16"/>
  <c r="C1650" i="16"/>
  <c r="D1650" i="16"/>
  <c r="A1651" i="16"/>
  <c r="B1651" i="16"/>
  <c r="C1651" i="16"/>
  <c r="D1651" i="16"/>
  <c r="A1652" i="16"/>
  <c r="B1652" i="16"/>
  <c r="C1652" i="16"/>
  <c r="D1652" i="16"/>
  <c r="A1653" i="16"/>
  <c r="B1653" i="16"/>
  <c r="C1653" i="16"/>
  <c r="D1653" i="16"/>
  <c r="A1654" i="16"/>
  <c r="B1654" i="16"/>
  <c r="C1654" i="16"/>
  <c r="D1654" i="16"/>
  <c r="A1655" i="16"/>
  <c r="B1655" i="16"/>
  <c r="C1655" i="16"/>
  <c r="D1655" i="16"/>
  <c r="A1656" i="16"/>
  <c r="B1656" i="16"/>
  <c r="C1656" i="16"/>
  <c r="D1656" i="16"/>
  <c r="A1657" i="16"/>
  <c r="B1657" i="16"/>
  <c r="C1657" i="16"/>
  <c r="D1657" i="16"/>
  <c r="A1658" i="16"/>
  <c r="B1658" i="16"/>
  <c r="C1658" i="16"/>
  <c r="D1658" i="16"/>
  <c r="A1659" i="16"/>
  <c r="B1659" i="16"/>
  <c r="C1659" i="16"/>
  <c r="D1659" i="16"/>
  <c r="A1660" i="16"/>
  <c r="B1660" i="16"/>
  <c r="C1660" i="16"/>
  <c r="D1660" i="16"/>
  <c r="A1661" i="16"/>
  <c r="B1661" i="16"/>
  <c r="C1661" i="16"/>
  <c r="D1661" i="16"/>
  <c r="A1662" i="16"/>
  <c r="B1662" i="16"/>
  <c r="C1662" i="16"/>
  <c r="D1662" i="16"/>
  <c r="A1663" i="16"/>
  <c r="B1663" i="16"/>
  <c r="C1663" i="16"/>
  <c r="D1663" i="16"/>
  <c r="A1664" i="16"/>
  <c r="B1664" i="16"/>
  <c r="C1664" i="16"/>
  <c r="D1664" i="16"/>
  <c r="A1665" i="16"/>
  <c r="B1665" i="16"/>
  <c r="C1665" i="16"/>
  <c r="D1665" i="16"/>
  <c r="A1666" i="16"/>
  <c r="B1666" i="16"/>
  <c r="C1666" i="16"/>
  <c r="D1666" i="16"/>
  <c r="A1667" i="16"/>
  <c r="B1667" i="16"/>
  <c r="C1667" i="16"/>
  <c r="D1667" i="16"/>
  <c r="A1668" i="16"/>
  <c r="B1668" i="16"/>
  <c r="C1668" i="16"/>
  <c r="D1668" i="16"/>
  <c r="A1669" i="16"/>
  <c r="B1669" i="16"/>
  <c r="C1669" i="16"/>
  <c r="D1669" i="16"/>
  <c r="A1670" i="16"/>
  <c r="B1670" i="16"/>
  <c r="C1670" i="16"/>
  <c r="D1670" i="16"/>
  <c r="A1671" i="16"/>
  <c r="B1671" i="16"/>
  <c r="C1671" i="16"/>
  <c r="D1671" i="16"/>
  <c r="A1672" i="16"/>
  <c r="B1672" i="16"/>
  <c r="C1672" i="16"/>
  <c r="D1672" i="16"/>
  <c r="A1673" i="16"/>
  <c r="B1673" i="16"/>
  <c r="C1673" i="16"/>
  <c r="D1673" i="16"/>
  <c r="A1674" i="16"/>
  <c r="B1674" i="16"/>
  <c r="C1674" i="16"/>
  <c r="D1674" i="16"/>
  <c r="A1675" i="16"/>
  <c r="B1675" i="16"/>
  <c r="C1675" i="16"/>
  <c r="D1675" i="16"/>
  <c r="A1676" i="16"/>
  <c r="B1676" i="16"/>
  <c r="C1676" i="16"/>
  <c r="D1676" i="16"/>
  <c r="A1677" i="16"/>
  <c r="B1677" i="16"/>
  <c r="C1677" i="16"/>
  <c r="D1677" i="16"/>
  <c r="A1678" i="16"/>
  <c r="B1678" i="16"/>
  <c r="C1678" i="16"/>
  <c r="D1678" i="16"/>
  <c r="A1679" i="16"/>
  <c r="B1679" i="16"/>
  <c r="C1679" i="16"/>
  <c r="D1679" i="16"/>
  <c r="A1680" i="16"/>
  <c r="B1680" i="16"/>
  <c r="C1680" i="16"/>
  <c r="D1680" i="16"/>
  <c r="A1681" i="16"/>
  <c r="B1681" i="16"/>
  <c r="C1681" i="16"/>
  <c r="D1681" i="16"/>
  <c r="A1682" i="16"/>
  <c r="B1682" i="16"/>
  <c r="C1682" i="16"/>
  <c r="D1682" i="16"/>
  <c r="A1683" i="16"/>
  <c r="B1683" i="16"/>
  <c r="C1683" i="16"/>
  <c r="D1683" i="16"/>
  <c r="A1684" i="16"/>
  <c r="B1684" i="16"/>
  <c r="C1684" i="16"/>
  <c r="D1684" i="16"/>
  <c r="A1685" i="16"/>
  <c r="B1685" i="16"/>
  <c r="C1685" i="16"/>
  <c r="D1685" i="16"/>
  <c r="A1686" i="16"/>
  <c r="B1686" i="16"/>
  <c r="C1686" i="16"/>
  <c r="D1686" i="16"/>
  <c r="A1687" i="16"/>
  <c r="B1687" i="16"/>
  <c r="C1687" i="16"/>
  <c r="D1687" i="16"/>
  <c r="A1688" i="16"/>
  <c r="B1688" i="16"/>
  <c r="C1688" i="16"/>
  <c r="D1688" i="16"/>
  <c r="A1689" i="16"/>
  <c r="B1689" i="16"/>
  <c r="C1689" i="16"/>
  <c r="D1689" i="16"/>
  <c r="A1690" i="16"/>
  <c r="B1690" i="16"/>
  <c r="C1690" i="16"/>
  <c r="D1690" i="16"/>
  <c r="A1691" i="16"/>
  <c r="B1691" i="16"/>
  <c r="C1691" i="16"/>
  <c r="D1691" i="16"/>
  <c r="A1692" i="16"/>
  <c r="B1692" i="16"/>
  <c r="C1692" i="16"/>
  <c r="D1692" i="16"/>
  <c r="A1693" i="16"/>
  <c r="B1693" i="16"/>
  <c r="C1693" i="16"/>
  <c r="D1693" i="16"/>
  <c r="A1694" i="16"/>
  <c r="B1694" i="16"/>
  <c r="C1694" i="16"/>
  <c r="D1694" i="16"/>
  <c r="A1695" i="16"/>
  <c r="B1695" i="16"/>
  <c r="C1695" i="16"/>
  <c r="D1695" i="16"/>
  <c r="A1696" i="16"/>
  <c r="B1696" i="16"/>
  <c r="C1696" i="16"/>
  <c r="D1696" i="16"/>
  <c r="A1697" i="16"/>
  <c r="B1697" i="16"/>
  <c r="C1697" i="16"/>
  <c r="D1697" i="16"/>
  <c r="A1698" i="16"/>
  <c r="B1698" i="16"/>
  <c r="C1698" i="16"/>
  <c r="D1698" i="16"/>
  <c r="A1699" i="16"/>
  <c r="B1699" i="16"/>
  <c r="C1699" i="16"/>
  <c r="D1699" i="16"/>
  <c r="A1700" i="16"/>
  <c r="B1700" i="16"/>
  <c r="C1700" i="16"/>
  <c r="D1700" i="16"/>
  <c r="A1701" i="16"/>
  <c r="B1701" i="16"/>
  <c r="C1701" i="16"/>
  <c r="D1701" i="16"/>
  <c r="A1702" i="16"/>
  <c r="B1702" i="16"/>
  <c r="C1702" i="16"/>
  <c r="D1702" i="16"/>
  <c r="A1703" i="16"/>
  <c r="B1703" i="16"/>
  <c r="C1703" i="16"/>
  <c r="D1703" i="16"/>
  <c r="A1704" i="16"/>
  <c r="B1704" i="16"/>
  <c r="C1704" i="16"/>
  <c r="D1704" i="16"/>
  <c r="A1705" i="16"/>
  <c r="B1705" i="16"/>
  <c r="C1705" i="16"/>
  <c r="D1705" i="16"/>
  <c r="A1706" i="16"/>
  <c r="B1706" i="16"/>
  <c r="C1706" i="16"/>
  <c r="D1706" i="16"/>
  <c r="A1707" i="16"/>
  <c r="B1707" i="16"/>
  <c r="C1707" i="16"/>
  <c r="D1707" i="16"/>
  <c r="A1708" i="16"/>
  <c r="B1708" i="16"/>
  <c r="C1708" i="16"/>
  <c r="D1708" i="16"/>
  <c r="A1709" i="16"/>
  <c r="B1709" i="16"/>
  <c r="C1709" i="16"/>
  <c r="D1709" i="16"/>
  <c r="A1710" i="16"/>
  <c r="B1710" i="16"/>
  <c r="C1710" i="16"/>
  <c r="D1710" i="16"/>
  <c r="A1711" i="16"/>
  <c r="B1711" i="16"/>
  <c r="C1711" i="16"/>
  <c r="D1711" i="16"/>
  <c r="A1712" i="16"/>
  <c r="B1712" i="16"/>
  <c r="C1712" i="16"/>
  <c r="D1712" i="16"/>
  <c r="A1713" i="16"/>
  <c r="B1713" i="16"/>
  <c r="C1713" i="16"/>
  <c r="D1713" i="16"/>
  <c r="A1714" i="16"/>
  <c r="B1714" i="16"/>
  <c r="C1714" i="16"/>
  <c r="D1714" i="16"/>
  <c r="A1715" i="16"/>
  <c r="B1715" i="16"/>
  <c r="C1715" i="16"/>
  <c r="D1715" i="16"/>
  <c r="A1716" i="16"/>
  <c r="B1716" i="16"/>
  <c r="C1716" i="16"/>
  <c r="D1716" i="16"/>
  <c r="A1717" i="16"/>
  <c r="B1717" i="16"/>
  <c r="C1717" i="16"/>
  <c r="D1717" i="16"/>
  <c r="A1718" i="16"/>
  <c r="B1718" i="16"/>
  <c r="C1718" i="16"/>
  <c r="D1718" i="16"/>
  <c r="A1719" i="16"/>
  <c r="B1719" i="16"/>
  <c r="C1719" i="16"/>
  <c r="D1719" i="16"/>
  <c r="A1720" i="16"/>
  <c r="B1720" i="16"/>
  <c r="C1720" i="16"/>
  <c r="D1720" i="16"/>
  <c r="A1721" i="16"/>
  <c r="B1721" i="16"/>
  <c r="C1721" i="16"/>
  <c r="D1721" i="16"/>
  <c r="A1722" i="16"/>
  <c r="B1722" i="16"/>
  <c r="C1722" i="16"/>
  <c r="D1722" i="16"/>
  <c r="A1723" i="16"/>
  <c r="B1723" i="16"/>
  <c r="C1723" i="16"/>
  <c r="D1723" i="16"/>
  <c r="A1724" i="16"/>
  <c r="B1724" i="16"/>
  <c r="C1724" i="16"/>
  <c r="D1724" i="16"/>
  <c r="A1725" i="16"/>
  <c r="B1725" i="16"/>
  <c r="C1725" i="16"/>
  <c r="D1725" i="16"/>
  <c r="A1726" i="16"/>
  <c r="B1726" i="16"/>
  <c r="C1726" i="16"/>
  <c r="D1726" i="16"/>
  <c r="A1727" i="16"/>
  <c r="B1727" i="16"/>
  <c r="C1727" i="16"/>
  <c r="D1727" i="16"/>
  <c r="A1728" i="16"/>
  <c r="B1728" i="16"/>
  <c r="C1728" i="16"/>
  <c r="D1728" i="16"/>
  <c r="A1729" i="16"/>
  <c r="B1729" i="16"/>
  <c r="C1729" i="16"/>
  <c r="D1729" i="16"/>
  <c r="A1730" i="16"/>
  <c r="B1730" i="16"/>
  <c r="C1730" i="16"/>
  <c r="D1730" i="16"/>
  <c r="A1731" i="16"/>
  <c r="B1731" i="16"/>
  <c r="C1731" i="16"/>
  <c r="D1731" i="16"/>
  <c r="A1732" i="16"/>
  <c r="B1732" i="16"/>
  <c r="C1732" i="16"/>
  <c r="D1732" i="16"/>
  <c r="A1733" i="16"/>
  <c r="B1733" i="16"/>
  <c r="C1733" i="16"/>
  <c r="D1733" i="16"/>
  <c r="A1734" i="16"/>
  <c r="B1734" i="16"/>
  <c r="C1734" i="16"/>
  <c r="D1734" i="16"/>
  <c r="A1735" i="16"/>
  <c r="B1735" i="16"/>
  <c r="C1735" i="16"/>
  <c r="D1735" i="16"/>
  <c r="A1736" i="16"/>
  <c r="B1736" i="16"/>
  <c r="C1736" i="16"/>
  <c r="D1736" i="16"/>
  <c r="A1737" i="16"/>
  <c r="B1737" i="16"/>
  <c r="C1737" i="16"/>
  <c r="D1737" i="16"/>
  <c r="A1738" i="16"/>
  <c r="B1738" i="16"/>
  <c r="C1738" i="16"/>
  <c r="D1738" i="16"/>
  <c r="A1739" i="16"/>
  <c r="B1739" i="16"/>
  <c r="C1739" i="16"/>
  <c r="D1739" i="16"/>
  <c r="A1740" i="16"/>
  <c r="B1740" i="16"/>
  <c r="C1740" i="16"/>
  <c r="D1740" i="16"/>
  <c r="A1741" i="16"/>
  <c r="B1741" i="16"/>
  <c r="C1741" i="16"/>
  <c r="D1741" i="16"/>
  <c r="A1742" i="16"/>
  <c r="B1742" i="16"/>
  <c r="C1742" i="16"/>
  <c r="D1742" i="16"/>
  <c r="A1743" i="16"/>
  <c r="B1743" i="16"/>
  <c r="C1743" i="16"/>
  <c r="D1743" i="16"/>
  <c r="A1744" i="16"/>
  <c r="B1744" i="16"/>
  <c r="C1744" i="16"/>
  <c r="D1744" i="16"/>
  <c r="A1745" i="16"/>
  <c r="B1745" i="16"/>
  <c r="C1745" i="16"/>
  <c r="D1745" i="16"/>
  <c r="A1746" i="16"/>
  <c r="B1746" i="16"/>
  <c r="C1746" i="16"/>
  <c r="D1746" i="16"/>
  <c r="A1747" i="16"/>
  <c r="B1747" i="16"/>
  <c r="C1747" i="16"/>
  <c r="D1747" i="16"/>
  <c r="A1748" i="16"/>
  <c r="B1748" i="16"/>
  <c r="C1748" i="16"/>
  <c r="D1748" i="16"/>
  <c r="A1749" i="16"/>
  <c r="B1749" i="16"/>
  <c r="C1749" i="16"/>
  <c r="D1749" i="16"/>
  <c r="A1750" i="16"/>
  <c r="B1750" i="16"/>
  <c r="C1750" i="16"/>
  <c r="D1750" i="16"/>
  <c r="A1751" i="16"/>
  <c r="B1751" i="16"/>
  <c r="C1751" i="16"/>
  <c r="D1751" i="16"/>
  <c r="A1752" i="16"/>
  <c r="B1752" i="16"/>
  <c r="C1752" i="16"/>
  <c r="D1752" i="16"/>
  <c r="A1753" i="16"/>
  <c r="B1753" i="16"/>
  <c r="C1753" i="16"/>
  <c r="D1753" i="16"/>
  <c r="A1754" i="16"/>
  <c r="B1754" i="16"/>
  <c r="C1754" i="16"/>
  <c r="D1754" i="16"/>
  <c r="A1755" i="16"/>
  <c r="B1755" i="16"/>
  <c r="C1755" i="16"/>
  <c r="D1755" i="16"/>
  <c r="A1756" i="16"/>
  <c r="B1756" i="16"/>
  <c r="C1756" i="16"/>
  <c r="D1756" i="16"/>
  <c r="A1757" i="16"/>
  <c r="B1757" i="16"/>
  <c r="C1757" i="16"/>
  <c r="D1757" i="16"/>
  <c r="A1758" i="16"/>
  <c r="B1758" i="16"/>
  <c r="C1758" i="16"/>
  <c r="D1758" i="16"/>
  <c r="A1759" i="16"/>
  <c r="B1759" i="16"/>
  <c r="C1759" i="16"/>
  <c r="D1759" i="16"/>
  <c r="A1760" i="16"/>
  <c r="B1760" i="16"/>
  <c r="C1760" i="16"/>
  <c r="D1760" i="16"/>
  <c r="A1761" i="16"/>
  <c r="B1761" i="16"/>
  <c r="C1761" i="16"/>
  <c r="D1761" i="16"/>
  <c r="A1762" i="16"/>
  <c r="B1762" i="16"/>
  <c r="C1762" i="16"/>
  <c r="D1762" i="16"/>
  <c r="A1763" i="16"/>
  <c r="B1763" i="16"/>
  <c r="C1763" i="16"/>
  <c r="D1763" i="16"/>
  <c r="A1764" i="16"/>
  <c r="B1764" i="16"/>
  <c r="C1764" i="16"/>
  <c r="D1764" i="16"/>
  <c r="A1765" i="16"/>
  <c r="B1765" i="16"/>
  <c r="C1765" i="16"/>
  <c r="D1765" i="16"/>
  <c r="A1766" i="16"/>
  <c r="B1766" i="16"/>
  <c r="C1766" i="16"/>
  <c r="D1766" i="16"/>
  <c r="A1767" i="16"/>
  <c r="B1767" i="16"/>
  <c r="C1767" i="16"/>
  <c r="D1767" i="16"/>
  <c r="A1768" i="16"/>
  <c r="B1768" i="16"/>
  <c r="C1768" i="16"/>
  <c r="D1768" i="16"/>
  <c r="A1769" i="16"/>
  <c r="B1769" i="16"/>
  <c r="C1769" i="16"/>
  <c r="D1769" i="16"/>
  <c r="A1770" i="16"/>
  <c r="B1770" i="16"/>
  <c r="C1770" i="16"/>
  <c r="D1770" i="16"/>
  <c r="A1771" i="16"/>
  <c r="B1771" i="16"/>
  <c r="C1771" i="16"/>
  <c r="D1771" i="16"/>
  <c r="A1772" i="16"/>
  <c r="B1772" i="16"/>
  <c r="C1772" i="16"/>
  <c r="D1772" i="16"/>
  <c r="A1773" i="16"/>
  <c r="B1773" i="16"/>
  <c r="C1773" i="16"/>
  <c r="D1773" i="16"/>
  <c r="A1774" i="16"/>
  <c r="B1774" i="16"/>
  <c r="C1774" i="16"/>
  <c r="D1774" i="16"/>
  <c r="A1775" i="16"/>
  <c r="B1775" i="16"/>
  <c r="C1775" i="16"/>
  <c r="D1775" i="16"/>
  <c r="A1776" i="16"/>
  <c r="B1776" i="16"/>
  <c r="C1776" i="16"/>
  <c r="D1776" i="16"/>
  <c r="A1777" i="16"/>
  <c r="B1777" i="16"/>
  <c r="C1777" i="16"/>
  <c r="D1777" i="16"/>
  <c r="A1778" i="16"/>
  <c r="B1778" i="16"/>
  <c r="C1778" i="16"/>
  <c r="D1778" i="16"/>
  <c r="A1779" i="16"/>
  <c r="B1779" i="16"/>
  <c r="C1779" i="16"/>
  <c r="D1779" i="16"/>
  <c r="A1780" i="16"/>
  <c r="B1780" i="16"/>
  <c r="C1780" i="16"/>
  <c r="D1780" i="16"/>
  <c r="A1781" i="16"/>
  <c r="B1781" i="16"/>
  <c r="C1781" i="16"/>
  <c r="D1781" i="16"/>
  <c r="A1782" i="16"/>
  <c r="B1782" i="16"/>
  <c r="C1782" i="16"/>
  <c r="D1782" i="16"/>
  <c r="A1783" i="16"/>
  <c r="B1783" i="16"/>
  <c r="C1783" i="16"/>
  <c r="D1783" i="16"/>
  <c r="A1784" i="16"/>
  <c r="B1784" i="16"/>
  <c r="C1784" i="16"/>
  <c r="D1784" i="16"/>
  <c r="A1785" i="16"/>
  <c r="B1785" i="16"/>
  <c r="C1785" i="16"/>
  <c r="D1785" i="16"/>
  <c r="A1786" i="16"/>
  <c r="B1786" i="16"/>
  <c r="C1786" i="16"/>
  <c r="D1786" i="16"/>
  <c r="A1787" i="16"/>
  <c r="B1787" i="16"/>
  <c r="C1787" i="16"/>
  <c r="D1787" i="16"/>
  <c r="A1788" i="16"/>
  <c r="B1788" i="16"/>
  <c r="C1788" i="16"/>
  <c r="D1788" i="16"/>
  <c r="A1789" i="16"/>
  <c r="B1789" i="16"/>
  <c r="C1789" i="16"/>
  <c r="D1789" i="16"/>
  <c r="A1790" i="16"/>
  <c r="B1790" i="16"/>
  <c r="C1790" i="16"/>
  <c r="D1790" i="16"/>
  <c r="A1791" i="16"/>
  <c r="B1791" i="16"/>
  <c r="C1791" i="16"/>
  <c r="D1791" i="16"/>
  <c r="A1792" i="16"/>
  <c r="B1792" i="16"/>
  <c r="C1792" i="16"/>
  <c r="D1792" i="16"/>
  <c r="A1793" i="16"/>
  <c r="B1793" i="16"/>
  <c r="C1793" i="16"/>
  <c r="D1793" i="16"/>
  <c r="A1794" i="16"/>
  <c r="B1794" i="16"/>
  <c r="C1794" i="16"/>
  <c r="D1794" i="16"/>
  <c r="A1795" i="16"/>
  <c r="B1795" i="16"/>
  <c r="C1795" i="16"/>
  <c r="D1795" i="16"/>
  <c r="A1796" i="16"/>
  <c r="B1796" i="16"/>
  <c r="C1796" i="16"/>
  <c r="D1796" i="16"/>
  <c r="A1797" i="16"/>
  <c r="B1797" i="16"/>
  <c r="C1797" i="16"/>
  <c r="D1797" i="16"/>
  <c r="A1798" i="16"/>
  <c r="B1798" i="16"/>
  <c r="C1798" i="16"/>
  <c r="D1798" i="16"/>
  <c r="A1799" i="16"/>
  <c r="B1799" i="16"/>
  <c r="C1799" i="16"/>
  <c r="D1799" i="16"/>
  <c r="A1800" i="16"/>
  <c r="B1800" i="16"/>
  <c r="C1800" i="16"/>
  <c r="D1800" i="16"/>
  <c r="A1801" i="16"/>
  <c r="B1801" i="16"/>
  <c r="C1801" i="16"/>
  <c r="D1801" i="16"/>
  <c r="A1802" i="16"/>
  <c r="B1802" i="16"/>
  <c r="C1802" i="16"/>
  <c r="D1802" i="16"/>
  <c r="A1803" i="16"/>
  <c r="B1803" i="16"/>
  <c r="C1803" i="16"/>
  <c r="D1803" i="16"/>
  <c r="A1804" i="16"/>
  <c r="B1804" i="16"/>
  <c r="C1804" i="16"/>
  <c r="D1804" i="16"/>
  <c r="A1805" i="16"/>
  <c r="B1805" i="16"/>
  <c r="C1805" i="16"/>
  <c r="D1805" i="16"/>
  <c r="A1806" i="16"/>
  <c r="B1806" i="16"/>
  <c r="C1806" i="16"/>
  <c r="D1806" i="16"/>
  <c r="A1807" i="16"/>
  <c r="B1807" i="16"/>
  <c r="C1807" i="16"/>
  <c r="D1807" i="16"/>
  <c r="A1808" i="16"/>
  <c r="B1808" i="16"/>
  <c r="C1808" i="16"/>
  <c r="D1808" i="16"/>
  <c r="A1809" i="16"/>
  <c r="B1809" i="16"/>
  <c r="C1809" i="16"/>
  <c r="D1809" i="16"/>
  <c r="A1810" i="16"/>
  <c r="B1810" i="16"/>
  <c r="C1810" i="16"/>
  <c r="D1810" i="16"/>
  <c r="A1811" i="16"/>
  <c r="B1811" i="16"/>
  <c r="C1811" i="16"/>
  <c r="D1811" i="16"/>
  <c r="A1812" i="16"/>
  <c r="B1812" i="16"/>
  <c r="C1812" i="16"/>
  <c r="D1812" i="16"/>
  <c r="A1813" i="16"/>
  <c r="B1813" i="16"/>
  <c r="C1813" i="16"/>
  <c r="D1813" i="16"/>
  <c r="A1814" i="16"/>
  <c r="B1814" i="16"/>
  <c r="C1814" i="16"/>
  <c r="D1814" i="16"/>
  <c r="A1815" i="16"/>
  <c r="B1815" i="16"/>
  <c r="C1815" i="16"/>
  <c r="D1815" i="16"/>
  <c r="A1816" i="16"/>
  <c r="B1816" i="16"/>
  <c r="C1816" i="16"/>
  <c r="D1816" i="16"/>
  <c r="A1817" i="16"/>
  <c r="B1817" i="16"/>
  <c r="C1817" i="16"/>
  <c r="D1817" i="16"/>
  <c r="A1818" i="16"/>
  <c r="B1818" i="16"/>
  <c r="C1818" i="16"/>
  <c r="D1818" i="16"/>
  <c r="A1819" i="16"/>
  <c r="B1819" i="16"/>
  <c r="C1819" i="16"/>
  <c r="D1819" i="16"/>
  <c r="A1820" i="16"/>
  <c r="B1820" i="16"/>
  <c r="C1820" i="16"/>
  <c r="D1820" i="16"/>
  <c r="A1821" i="16"/>
  <c r="B1821" i="16"/>
  <c r="C1821" i="16"/>
  <c r="D1821" i="16"/>
  <c r="A1822" i="16"/>
  <c r="B1822" i="16"/>
  <c r="C1822" i="16"/>
  <c r="D1822" i="16"/>
  <c r="A1823" i="16"/>
  <c r="B1823" i="16"/>
  <c r="C1823" i="16"/>
  <c r="D1823" i="16"/>
  <c r="A1824" i="16"/>
  <c r="B1824" i="16"/>
  <c r="C1824" i="16"/>
  <c r="D1824" i="16"/>
  <c r="A1825" i="16"/>
  <c r="B1825" i="16"/>
  <c r="C1825" i="16"/>
  <c r="D1825" i="16"/>
  <c r="A1826" i="16"/>
  <c r="B1826" i="16"/>
  <c r="C1826" i="16"/>
  <c r="D1826" i="16"/>
  <c r="A1827" i="16"/>
  <c r="B1827" i="16"/>
  <c r="C1827" i="16"/>
  <c r="D1827" i="16"/>
  <c r="A1828" i="16"/>
  <c r="B1828" i="16"/>
  <c r="C1828" i="16"/>
  <c r="D1828" i="16"/>
  <c r="A1829" i="16"/>
  <c r="B1829" i="16"/>
  <c r="C1829" i="16"/>
  <c r="D1829" i="16"/>
  <c r="A1830" i="16"/>
  <c r="B1830" i="16"/>
  <c r="C1830" i="16"/>
  <c r="D1830" i="16"/>
  <c r="A1831" i="16"/>
  <c r="B1831" i="16"/>
  <c r="C1831" i="16"/>
  <c r="D1831" i="16"/>
  <c r="A1832" i="16"/>
  <c r="B1832" i="16"/>
  <c r="C1832" i="16"/>
  <c r="D1832" i="16"/>
  <c r="A1833" i="16"/>
  <c r="B1833" i="16"/>
  <c r="C1833" i="16"/>
  <c r="D1833" i="16"/>
  <c r="A1834" i="16"/>
  <c r="B1834" i="16"/>
  <c r="C1834" i="16"/>
  <c r="D1834" i="16"/>
  <c r="A1835" i="16"/>
  <c r="B1835" i="16"/>
  <c r="C1835" i="16"/>
  <c r="D1835" i="16"/>
  <c r="A1836" i="16"/>
  <c r="B1836" i="16"/>
  <c r="C1836" i="16"/>
  <c r="D1836" i="16"/>
  <c r="A1837" i="16"/>
  <c r="B1837" i="16"/>
  <c r="C1837" i="16"/>
  <c r="D1837" i="16"/>
  <c r="A1838" i="16"/>
  <c r="B1838" i="16"/>
  <c r="C1838" i="16"/>
  <c r="D1838" i="16"/>
  <c r="A1839" i="16"/>
  <c r="B1839" i="16"/>
  <c r="C1839" i="16"/>
  <c r="D1839" i="16"/>
  <c r="A1840" i="16"/>
  <c r="B1840" i="16"/>
  <c r="C1840" i="16"/>
  <c r="D1840" i="16"/>
  <c r="A1841" i="16"/>
  <c r="B1841" i="16"/>
  <c r="C1841" i="16"/>
  <c r="D1841" i="16"/>
  <c r="A1842" i="16"/>
  <c r="B1842" i="16"/>
  <c r="C1842" i="16"/>
  <c r="D1842" i="16"/>
  <c r="A1843" i="16"/>
  <c r="B1843" i="16"/>
  <c r="C1843" i="16"/>
  <c r="D1843" i="16"/>
  <c r="A1844" i="16"/>
  <c r="B1844" i="16"/>
  <c r="C1844" i="16"/>
  <c r="D1844" i="16"/>
  <c r="A1845" i="16"/>
  <c r="B1845" i="16"/>
  <c r="C1845" i="16"/>
  <c r="D1845" i="16"/>
  <c r="A1846" i="16"/>
  <c r="B1846" i="16"/>
  <c r="C1846" i="16"/>
  <c r="D1846" i="16"/>
  <c r="A1847" i="16"/>
  <c r="B1847" i="16"/>
  <c r="C1847" i="16"/>
  <c r="D1847" i="16"/>
  <c r="A1848" i="16"/>
  <c r="B1848" i="16"/>
  <c r="C1848" i="16"/>
  <c r="D1848" i="16"/>
  <c r="A1849" i="16"/>
  <c r="B1849" i="16"/>
  <c r="C1849" i="16"/>
  <c r="D1849" i="16"/>
  <c r="A1850" i="16"/>
  <c r="B1850" i="16"/>
  <c r="C1850" i="16"/>
  <c r="D1850" i="16"/>
  <c r="A1851" i="16"/>
  <c r="B1851" i="16"/>
  <c r="C1851" i="16"/>
  <c r="D1851" i="16"/>
  <c r="A1852" i="16"/>
  <c r="B1852" i="16"/>
  <c r="C1852" i="16"/>
  <c r="D1852" i="16"/>
  <c r="A1853" i="16"/>
  <c r="B1853" i="16"/>
  <c r="C1853" i="16"/>
  <c r="D1853" i="16"/>
  <c r="A1854" i="16"/>
  <c r="B1854" i="16"/>
  <c r="C1854" i="16"/>
  <c r="D1854" i="16"/>
  <c r="A1855" i="16"/>
  <c r="B1855" i="16"/>
  <c r="C1855" i="16"/>
  <c r="D1855" i="16"/>
  <c r="A1856" i="16"/>
  <c r="B1856" i="16"/>
  <c r="C1856" i="16"/>
  <c r="D1856" i="16"/>
  <c r="A1857" i="16"/>
  <c r="B1857" i="16"/>
  <c r="C1857" i="16"/>
  <c r="D1857" i="16"/>
  <c r="A1858" i="16"/>
  <c r="B1858" i="16"/>
  <c r="C1858" i="16"/>
  <c r="D1858" i="16"/>
  <c r="A1859" i="16"/>
  <c r="B1859" i="16"/>
  <c r="C1859" i="16"/>
  <c r="D1859" i="16"/>
  <c r="A1860" i="16"/>
  <c r="B1860" i="16"/>
  <c r="C1860" i="16"/>
  <c r="D1860" i="16"/>
  <c r="A1861" i="16"/>
  <c r="B1861" i="16"/>
  <c r="C1861" i="16"/>
  <c r="D1861" i="16"/>
  <c r="A1862" i="16"/>
  <c r="B1862" i="16"/>
  <c r="C1862" i="16"/>
  <c r="D1862" i="16"/>
  <c r="A1863" i="16"/>
  <c r="B1863" i="16"/>
  <c r="C1863" i="16"/>
  <c r="D1863" i="16"/>
  <c r="A1864" i="16"/>
  <c r="B1864" i="16"/>
  <c r="C1864" i="16"/>
  <c r="D1864" i="16"/>
  <c r="A1865" i="16"/>
  <c r="B1865" i="16"/>
  <c r="C1865" i="16"/>
  <c r="D1865" i="16"/>
  <c r="A1866" i="16"/>
  <c r="B1866" i="16"/>
  <c r="C1866" i="16"/>
  <c r="D1866" i="16"/>
  <c r="A1867" i="16"/>
  <c r="B1867" i="16"/>
  <c r="C1867" i="16"/>
  <c r="D1867" i="16"/>
  <c r="A1868" i="16"/>
  <c r="B1868" i="16"/>
  <c r="C1868" i="16"/>
  <c r="D1868" i="16"/>
  <c r="A1869" i="16"/>
  <c r="B1869" i="16"/>
  <c r="C1869" i="16"/>
  <c r="D1869" i="16"/>
  <c r="A1870" i="16"/>
  <c r="B1870" i="16"/>
  <c r="C1870" i="16"/>
  <c r="D1870" i="16"/>
  <c r="A1871" i="16"/>
  <c r="B1871" i="16"/>
  <c r="C1871" i="16"/>
  <c r="D1871" i="16"/>
  <c r="A1872" i="16"/>
  <c r="B1872" i="16"/>
  <c r="C1872" i="16"/>
  <c r="D1872" i="16"/>
  <c r="A1873" i="16"/>
  <c r="B1873" i="16"/>
  <c r="C1873" i="16"/>
  <c r="D1873" i="16"/>
  <c r="A1874" i="16"/>
  <c r="B1874" i="16"/>
  <c r="C1874" i="16"/>
  <c r="D1874" i="16"/>
  <c r="A1875" i="16"/>
  <c r="B1875" i="16"/>
  <c r="C1875" i="16"/>
  <c r="D1875" i="16"/>
  <c r="A1876" i="16"/>
  <c r="B1876" i="16"/>
  <c r="C1876" i="16"/>
  <c r="D1876" i="16"/>
  <c r="A1877" i="16"/>
  <c r="B1877" i="16"/>
  <c r="C1877" i="16"/>
  <c r="D1877" i="16"/>
  <c r="A1878" i="16"/>
  <c r="B1878" i="16"/>
  <c r="C1878" i="16"/>
  <c r="D1878" i="16"/>
  <c r="A1879" i="16"/>
  <c r="B1879" i="16"/>
  <c r="C1879" i="16"/>
  <c r="D1879" i="16"/>
  <c r="A1880" i="16"/>
  <c r="B1880" i="16"/>
  <c r="C1880" i="16"/>
  <c r="D1880" i="16"/>
  <c r="A1881" i="16"/>
  <c r="B1881" i="16"/>
  <c r="C1881" i="16"/>
  <c r="D1881" i="16"/>
  <c r="A1882" i="16"/>
  <c r="B1882" i="16"/>
  <c r="C1882" i="16"/>
  <c r="D1882" i="16"/>
  <c r="A1883" i="16"/>
  <c r="B1883" i="16"/>
  <c r="C1883" i="16"/>
  <c r="D1883" i="16"/>
  <c r="A1884" i="16"/>
  <c r="B1884" i="16"/>
  <c r="C1884" i="16"/>
  <c r="D1884" i="16"/>
  <c r="A1885" i="16"/>
  <c r="B1885" i="16"/>
  <c r="C1885" i="16"/>
  <c r="D1885" i="16"/>
  <c r="A1886" i="16"/>
  <c r="B1886" i="16"/>
  <c r="C1886" i="16"/>
  <c r="D1886" i="16"/>
  <c r="A1887" i="16"/>
  <c r="B1887" i="16"/>
  <c r="C1887" i="16"/>
  <c r="D1887" i="16"/>
  <c r="A1888" i="16"/>
  <c r="B1888" i="16"/>
  <c r="C1888" i="16"/>
  <c r="D1888" i="16"/>
  <c r="A1889" i="16"/>
  <c r="B1889" i="16"/>
  <c r="C1889" i="16"/>
  <c r="D1889" i="16"/>
  <c r="A1890" i="16"/>
  <c r="B1890" i="16"/>
  <c r="C1890" i="16"/>
  <c r="D1890" i="16"/>
  <c r="A1891" i="16"/>
  <c r="B1891" i="16"/>
  <c r="C1891" i="16"/>
  <c r="D1891" i="16"/>
  <c r="A1892" i="16"/>
  <c r="B1892" i="16"/>
  <c r="C1892" i="16"/>
  <c r="D1892" i="16"/>
  <c r="A1893" i="16"/>
  <c r="B1893" i="16"/>
  <c r="C1893" i="16"/>
  <c r="D1893" i="16"/>
  <c r="A1894" i="16"/>
  <c r="B1894" i="16"/>
  <c r="C1894" i="16"/>
  <c r="D1894" i="16"/>
  <c r="A1895" i="16"/>
  <c r="B1895" i="16"/>
  <c r="C1895" i="16"/>
  <c r="D1895" i="16"/>
  <c r="A1896" i="16"/>
  <c r="B1896" i="16"/>
  <c r="C1896" i="16"/>
  <c r="D1896" i="16"/>
  <c r="A1897" i="16"/>
  <c r="B1897" i="16"/>
  <c r="C1897" i="16"/>
  <c r="D1897" i="16"/>
  <c r="A1898" i="16"/>
  <c r="B1898" i="16"/>
  <c r="C1898" i="16"/>
  <c r="D1898" i="16"/>
  <c r="A1899" i="16"/>
  <c r="B1899" i="16"/>
  <c r="C1899" i="16"/>
  <c r="D1899" i="16"/>
  <c r="A1900" i="16"/>
  <c r="B1900" i="16"/>
  <c r="C1900" i="16"/>
  <c r="D1900" i="16"/>
  <c r="A1901" i="16"/>
  <c r="B1901" i="16"/>
  <c r="C1901" i="16"/>
  <c r="D1901" i="16"/>
  <c r="A1902" i="16"/>
  <c r="B1902" i="16"/>
  <c r="C1902" i="16"/>
  <c r="D1902" i="16"/>
  <c r="A1903" i="16"/>
  <c r="B1903" i="16"/>
  <c r="C1903" i="16"/>
  <c r="D1903" i="16"/>
  <c r="A1904" i="16"/>
  <c r="B1904" i="16"/>
  <c r="C1904" i="16"/>
  <c r="D1904" i="16"/>
  <c r="A1905" i="16"/>
  <c r="B1905" i="16"/>
  <c r="C1905" i="16"/>
  <c r="D1905" i="16"/>
  <c r="A1906" i="16"/>
  <c r="B1906" i="16"/>
  <c r="C1906" i="16"/>
  <c r="D1906" i="16"/>
  <c r="A1907" i="16"/>
  <c r="B1907" i="16"/>
  <c r="C1907" i="16"/>
  <c r="D1907" i="16"/>
  <c r="A1908" i="16"/>
  <c r="B1908" i="16"/>
  <c r="C1908" i="16"/>
  <c r="D1908" i="16"/>
  <c r="A1909" i="16"/>
  <c r="B1909" i="16"/>
  <c r="C1909" i="16"/>
  <c r="D1909" i="16"/>
  <c r="A1910" i="16"/>
  <c r="B1910" i="16"/>
  <c r="C1910" i="16"/>
  <c r="D1910" i="16"/>
  <c r="A1911" i="16"/>
  <c r="B1911" i="16"/>
  <c r="C1911" i="16"/>
  <c r="D1911" i="16"/>
  <c r="A1912" i="16"/>
  <c r="B1912" i="16"/>
  <c r="C1912" i="16"/>
  <c r="D1912" i="16"/>
  <c r="A1913" i="16"/>
  <c r="B1913" i="16"/>
  <c r="C1913" i="16"/>
  <c r="D1913" i="16"/>
  <c r="A1914" i="16"/>
  <c r="B1914" i="16"/>
  <c r="C1914" i="16"/>
  <c r="D1914" i="16"/>
  <c r="A1915" i="16"/>
  <c r="B1915" i="16"/>
  <c r="C1915" i="16"/>
  <c r="D1915" i="16"/>
  <c r="A1916" i="16"/>
  <c r="B1916" i="16"/>
  <c r="C1916" i="16"/>
  <c r="D1916" i="16"/>
  <c r="A1917" i="16"/>
  <c r="B1917" i="16"/>
  <c r="C1917" i="16"/>
  <c r="D1917" i="16"/>
  <c r="A1918" i="16"/>
  <c r="B1918" i="16"/>
  <c r="C1918" i="16"/>
  <c r="D1918" i="16"/>
  <c r="A1919" i="16"/>
  <c r="B1919" i="16"/>
  <c r="C1919" i="16"/>
  <c r="D1919" i="16"/>
  <c r="A1920" i="16"/>
  <c r="B1920" i="16"/>
  <c r="C1920" i="16"/>
  <c r="D1920" i="16"/>
  <c r="A1921" i="16"/>
  <c r="B1921" i="16"/>
  <c r="C1921" i="16"/>
  <c r="D1921" i="16"/>
  <c r="A1922" i="16"/>
  <c r="B1922" i="16"/>
  <c r="C1922" i="16"/>
  <c r="D1922" i="16"/>
  <c r="A1923" i="16"/>
  <c r="B1923" i="16"/>
  <c r="C1923" i="16"/>
  <c r="D1923" i="16"/>
  <c r="A1924" i="16"/>
  <c r="B1924" i="16"/>
  <c r="C1924" i="16"/>
  <c r="D1924" i="16"/>
  <c r="A1925" i="16"/>
  <c r="B1925" i="16"/>
  <c r="C1925" i="16"/>
  <c r="D1925" i="16"/>
  <c r="A1926" i="16"/>
  <c r="B1926" i="16"/>
  <c r="C1926" i="16"/>
  <c r="D1926" i="16"/>
  <c r="A1927" i="16"/>
  <c r="B1927" i="16"/>
  <c r="C1927" i="16"/>
  <c r="D1927" i="16"/>
  <c r="A1928" i="16"/>
  <c r="B1928" i="16"/>
  <c r="C1928" i="16"/>
  <c r="D1928" i="16"/>
  <c r="A1929" i="16"/>
  <c r="B1929" i="16"/>
  <c r="C1929" i="16"/>
  <c r="D1929" i="16"/>
  <c r="A1930" i="16"/>
  <c r="B1930" i="16"/>
  <c r="C1930" i="16"/>
  <c r="D1930" i="16"/>
  <c r="A1931" i="16"/>
  <c r="B1931" i="16"/>
  <c r="C1931" i="16"/>
  <c r="D1931" i="16"/>
  <c r="A1932" i="16"/>
  <c r="B1932" i="16"/>
  <c r="C1932" i="16"/>
  <c r="D1932" i="16"/>
  <c r="A1933" i="16"/>
  <c r="B1933" i="16"/>
  <c r="C1933" i="16"/>
  <c r="D1933" i="16"/>
  <c r="A1934" i="16"/>
  <c r="B1934" i="16"/>
  <c r="C1934" i="16"/>
  <c r="D1934" i="16"/>
  <c r="A1935" i="16"/>
  <c r="B1935" i="16"/>
  <c r="C1935" i="16"/>
  <c r="D1935" i="16"/>
  <c r="A1936" i="16"/>
  <c r="B1936" i="16"/>
  <c r="C1936" i="16"/>
  <c r="D1936" i="16"/>
  <c r="A1937" i="16"/>
  <c r="B1937" i="16"/>
  <c r="C1937" i="16"/>
  <c r="D1937" i="16"/>
  <c r="A1938" i="16"/>
  <c r="B1938" i="16"/>
  <c r="C1938" i="16"/>
  <c r="D1938" i="16"/>
  <c r="A1939" i="16"/>
  <c r="B1939" i="16"/>
  <c r="C1939" i="16"/>
  <c r="D1939" i="16"/>
  <c r="A1940" i="16"/>
  <c r="B1940" i="16"/>
  <c r="C1940" i="16"/>
  <c r="D1940" i="16"/>
  <c r="A1941" i="16"/>
  <c r="B1941" i="16"/>
  <c r="C1941" i="16"/>
  <c r="D1941" i="16"/>
  <c r="A1942" i="16"/>
  <c r="B1942" i="16"/>
  <c r="C1942" i="16"/>
  <c r="D1942" i="16"/>
  <c r="A1943" i="16"/>
  <c r="B1943" i="16"/>
  <c r="C1943" i="16"/>
  <c r="D1943" i="16"/>
  <c r="A1944" i="16"/>
  <c r="B1944" i="16"/>
  <c r="C1944" i="16"/>
  <c r="D1944" i="16"/>
  <c r="A1945" i="16"/>
  <c r="B1945" i="16"/>
  <c r="C1945" i="16"/>
  <c r="D1945" i="16"/>
  <c r="A1946" i="16"/>
  <c r="B1946" i="16"/>
  <c r="C1946" i="16"/>
  <c r="D1946" i="16"/>
  <c r="A1947" i="16"/>
  <c r="B1947" i="16"/>
  <c r="C1947" i="16"/>
  <c r="D1947" i="16"/>
  <c r="A1948" i="16"/>
  <c r="B1948" i="16"/>
  <c r="C1948" i="16"/>
  <c r="D1948" i="16"/>
  <c r="A171" i="16"/>
  <c r="B171" i="16"/>
  <c r="C171" i="16"/>
  <c r="D171" i="16"/>
  <c r="A172" i="16"/>
  <c r="B172" i="16"/>
  <c r="C172" i="16"/>
  <c r="D172" i="16"/>
  <c r="A173" i="16"/>
  <c r="B173" i="16"/>
  <c r="C173" i="16"/>
  <c r="D173" i="16"/>
  <c r="A174" i="16"/>
  <c r="B174" i="16"/>
  <c r="C174" i="16"/>
  <c r="D174" i="16"/>
  <c r="A175" i="16"/>
  <c r="B175" i="16"/>
  <c r="C175" i="16"/>
  <c r="D175" i="16"/>
  <c r="A176" i="16"/>
  <c r="B176" i="16"/>
  <c r="C176" i="16"/>
  <c r="D176" i="16"/>
  <c r="A177" i="16"/>
  <c r="B177" i="16"/>
  <c r="C177" i="16"/>
  <c r="D177" i="16"/>
  <c r="A178" i="16"/>
  <c r="B178" i="16"/>
  <c r="C178" i="16"/>
  <c r="D178" i="16"/>
  <c r="A179" i="16"/>
  <c r="B179" i="16"/>
  <c r="C179" i="16"/>
  <c r="D179" i="16"/>
  <c r="A180" i="16"/>
  <c r="B180" i="16"/>
  <c r="C180" i="16"/>
  <c r="D180" i="16"/>
  <c r="A181" i="16"/>
  <c r="B181" i="16"/>
  <c r="C181" i="16"/>
  <c r="D181" i="16"/>
  <c r="A182" i="16"/>
  <c r="B182" i="16"/>
  <c r="C182" i="16"/>
  <c r="D182" i="16"/>
  <c r="A183" i="16"/>
  <c r="B183" i="16"/>
  <c r="C183" i="16"/>
  <c r="D183" i="16"/>
  <c r="A184" i="16"/>
  <c r="B184" i="16"/>
  <c r="C184" i="16"/>
  <c r="D184" i="16"/>
  <c r="A185" i="16"/>
  <c r="B185" i="16"/>
  <c r="C185" i="16"/>
  <c r="D185" i="16"/>
  <c r="A186" i="16"/>
  <c r="B186" i="16"/>
  <c r="C186" i="16"/>
  <c r="D186" i="16"/>
  <c r="A187" i="16"/>
  <c r="B187" i="16"/>
  <c r="C187" i="16"/>
  <c r="D187" i="16"/>
  <c r="A188" i="16"/>
  <c r="B188" i="16"/>
  <c r="C188" i="16"/>
  <c r="D188" i="16"/>
  <c r="A189" i="16"/>
  <c r="B189" i="16"/>
  <c r="C189" i="16"/>
  <c r="D189" i="16"/>
  <c r="A190" i="16"/>
  <c r="B190" i="16"/>
  <c r="C190" i="16"/>
  <c r="D190" i="16"/>
  <c r="A191" i="16"/>
  <c r="B191" i="16"/>
  <c r="C191" i="16"/>
  <c r="D191" i="16"/>
  <c r="A192" i="16"/>
  <c r="B192" i="16"/>
  <c r="C192" i="16"/>
  <c r="D192" i="16"/>
  <c r="A193" i="16"/>
  <c r="B193" i="16"/>
  <c r="C193" i="16"/>
  <c r="D193" i="16"/>
  <c r="A194" i="16"/>
  <c r="B194" i="16"/>
  <c r="C194" i="16"/>
  <c r="D194" i="16"/>
  <c r="A195" i="16"/>
  <c r="B195" i="16"/>
  <c r="C195" i="16"/>
  <c r="D195" i="16"/>
  <c r="A196" i="16"/>
  <c r="B196" i="16"/>
  <c r="C196" i="16"/>
  <c r="D196" i="16"/>
  <c r="A197" i="16"/>
  <c r="B197" i="16"/>
  <c r="C197" i="16"/>
  <c r="D197" i="16"/>
  <c r="A198" i="16"/>
  <c r="B198" i="16"/>
  <c r="C198" i="16"/>
  <c r="D198" i="16"/>
  <c r="A199" i="16"/>
  <c r="B199" i="16"/>
  <c r="C199" i="16"/>
  <c r="D199" i="16"/>
  <c r="A200" i="16"/>
  <c r="B200" i="16"/>
  <c r="C200" i="16"/>
  <c r="D200" i="16"/>
  <c r="A201" i="16"/>
  <c r="B201" i="16"/>
  <c r="C201" i="16"/>
  <c r="D201" i="16"/>
  <c r="A202" i="16"/>
  <c r="B202" i="16"/>
  <c r="C202" i="16"/>
  <c r="D202" i="16"/>
  <c r="A203" i="16"/>
  <c r="B203" i="16"/>
  <c r="C203" i="16"/>
  <c r="D203" i="16"/>
  <c r="A204" i="16"/>
  <c r="B204" i="16"/>
  <c r="C204" i="16"/>
  <c r="D204" i="16"/>
  <c r="A205" i="16"/>
  <c r="B205" i="16"/>
  <c r="C205" i="16"/>
  <c r="D205" i="16"/>
  <c r="A206" i="16"/>
  <c r="B206" i="16"/>
  <c r="C206" i="16"/>
  <c r="D206" i="16"/>
  <c r="A207" i="16"/>
  <c r="B207" i="16"/>
  <c r="C207" i="16"/>
  <c r="D207" i="16"/>
  <c r="A208" i="16"/>
  <c r="B208" i="16"/>
  <c r="C208" i="16"/>
  <c r="D208" i="16"/>
  <c r="A209" i="16"/>
  <c r="B209" i="16"/>
  <c r="C209" i="16"/>
  <c r="D209" i="16"/>
  <c r="A210" i="16"/>
  <c r="B210" i="16"/>
  <c r="C210" i="16"/>
  <c r="D210" i="16"/>
  <c r="A211" i="16"/>
  <c r="B211" i="16"/>
  <c r="C211" i="16"/>
  <c r="D211" i="16"/>
  <c r="A212" i="16"/>
  <c r="B212" i="16"/>
  <c r="C212" i="16"/>
  <c r="D212" i="16"/>
  <c r="A213" i="16"/>
  <c r="B213" i="16"/>
  <c r="C213" i="16"/>
  <c r="D213" i="16"/>
  <c r="A214" i="16"/>
  <c r="B214" i="16"/>
  <c r="C214" i="16"/>
  <c r="D214" i="16"/>
  <c r="A215" i="16"/>
  <c r="B215" i="16"/>
  <c r="C215" i="16"/>
  <c r="D215" i="16"/>
  <c r="A216" i="16"/>
  <c r="B216" i="16"/>
  <c r="C216" i="16"/>
  <c r="D216" i="16"/>
  <c r="A217" i="16"/>
  <c r="B217" i="16"/>
  <c r="C217" i="16"/>
  <c r="D217" i="16"/>
  <c r="A218" i="16"/>
  <c r="B218" i="16"/>
  <c r="C218" i="16"/>
  <c r="D218" i="16"/>
  <c r="A219" i="16"/>
  <c r="B219" i="16"/>
  <c r="C219" i="16"/>
  <c r="D219" i="16"/>
  <c r="A220" i="16"/>
  <c r="B220" i="16"/>
  <c r="C220" i="16"/>
  <c r="D220" i="16"/>
  <c r="A221" i="16"/>
  <c r="B221" i="16"/>
  <c r="C221" i="16"/>
  <c r="D221" i="16"/>
  <c r="A222" i="16"/>
  <c r="B222" i="16"/>
  <c r="C222" i="16"/>
  <c r="D222" i="16"/>
  <c r="A223" i="16"/>
  <c r="B223" i="16"/>
  <c r="C223" i="16"/>
  <c r="D223" i="16"/>
  <c r="A224" i="16"/>
  <c r="B224" i="16"/>
  <c r="C224" i="16"/>
  <c r="D224" i="16"/>
  <c r="A225" i="16"/>
  <c r="B225" i="16"/>
  <c r="C225" i="16"/>
  <c r="D225" i="16"/>
  <c r="A226" i="16"/>
  <c r="B226" i="16"/>
  <c r="C226" i="16"/>
  <c r="D226" i="16"/>
  <c r="A227" i="16"/>
  <c r="B227" i="16"/>
  <c r="C227" i="16"/>
  <c r="D227" i="16"/>
  <c r="A228" i="16"/>
  <c r="B228" i="16"/>
  <c r="C228" i="16"/>
  <c r="D228" i="16"/>
  <c r="A229" i="16"/>
  <c r="B229" i="16"/>
  <c r="C229" i="16"/>
  <c r="D229" i="16"/>
  <c r="A230" i="16"/>
  <c r="B230" i="16"/>
  <c r="C230" i="16"/>
  <c r="D230" i="16"/>
  <c r="A231" i="16"/>
  <c r="B231" i="16"/>
  <c r="C231" i="16"/>
  <c r="D231" i="16"/>
  <c r="A232" i="16"/>
  <c r="B232" i="16"/>
  <c r="C232" i="16"/>
  <c r="D232" i="16"/>
  <c r="A233" i="16"/>
  <c r="B233" i="16"/>
  <c r="C233" i="16"/>
  <c r="D233" i="16"/>
  <c r="A234" i="16"/>
  <c r="B234" i="16"/>
  <c r="C234" i="16"/>
  <c r="D234" i="16"/>
  <c r="A235" i="16"/>
  <c r="B235" i="16"/>
  <c r="C235" i="16"/>
  <c r="D235" i="16"/>
  <c r="A236" i="16"/>
  <c r="B236" i="16"/>
  <c r="C236" i="16"/>
  <c r="D236" i="16"/>
  <c r="A237" i="16"/>
  <c r="B237" i="16"/>
  <c r="C237" i="16"/>
  <c r="D237" i="16"/>
  <c r="A238" i="16"/>
  <c r="B238" i="16"/>
  <c r="C238" i="16"/>
  <c r="D238" i="16"/>
  <c r="A239" i="16"/>
  <c r="B239" i="16"/>
  <c r="C239" i="16"/>
  <c r="D239" i="16"/>
  <c r="A240" i="16"/>
  <c r="B240" i="16"/>
  <c r="C240" i="16"/>
  <c r="D240" i="16"/>
  <c r="A241" i="16"/>
  <c r="B241" i="16"/>
  <c r="C241" i="16"/>
  <c r="D241" i="16"/>
  <c r="A242" i="16"/>
  <c r="B242" i="16"/>
  <c r="C242" i="16"/>
  <c r="D242" i="16"/>
  <c r="A243" i="16"/>
  <c r="B243" i="16"/>
  <c r="C243" i="16"/>
  <c r="D243" i="16"/>
  <c r="A244" i="16"/>
  <c r="B244" i="16"/>
  <c r="C244" i="16"/>
  <c r="D244" i="16"/>
  <c r="A245" i="16"/>
  <c r="B245" i="16"/>
  <c r="C245" i="16"/>
  <c r="D245" i="16"/>
  <c r="A246" i="16"/>
  <c r="B246" i="16"/>
  <c r="C246" i="16"/>
  <c r="D246" i="16"/>
  <c r="A247" i="16"/>
  <c r="B247" i="16"/>
  <c r="C247" i="16"/>
  <c r="D247" i="16"/>
  <c r="A248" i="16"/>
  <c r="B248" i="16"/>
  <c r="C248" i="16"/>
  <c r="D248" i="16"/>
  <c r="A249" i="16"/>
  <c r="B249" i="16"/>
  <c r="C249" i="16"/>
  <c r="D249" i="16"/>
  <c r="A250" i="16"/>
  <c r="B250" i="16"/>
  <c r="C250" i="16"/>
  <c r="D250" i="16"/>
  <c r="A251" i="16"/>
  <c r="B251" i="16"/>
  <c r="C251" i="16"/>
  <c r="D251" i="16"/>
  <c r="A252" i="16"/>
  <c r="B252" i="16"/>
  <c r="C252" i="16"/>
  <c r="D252" i="16"/>
  <c r="A253" i="16"/>
  <c r="B253" i="16"/>
  <c r="C253" i="16"/>
  <c r="D253" i="16"/>
  <c r="A254" i="16"/>
  <c r="B254" i="16"/>
  <c r="C254" i="16"/>
  <c r="D254" i="16"/>
  <c r="A255" i="16"/>
  <c r="B255" i="16"/>
  <c r="C255" i="16"/>
  <c r="D255" i="16"/>
  <c r="A256" i="16"/>
  <c r="B256" i="16"/>
  <c r="C256" i="16"/>
  <c r="D256" i="16"/>
  <c r="A257" i="16"/>
  <c r="B257" i="16"/>
  <c r="C257" i="16"/>
  <c r="D257" i="16"/>
  <c r="A258" i="16"/>
  <c r="B258" i="16"/>
  <c r="C258" i="16"/>
  <c r="D258" i="16"/>
  <c r="A259" i="16"/>
  <c r="B259" i="16"/>
  <c r="C259" i="16"/>
  <c r="D259" i="16"/>
  <c r="A260" i="16"/>
  <c r="B260" i="16"/>
  <c r="C260" i="16"/>
  <c r="D260" i="16"/>
  <c r="A261" i="16"/>
  <c r="B261" i="16"/>
  <c r="C261" i="16"/>
  <c r="D261" i="16"/>
  <c r="A262" i="16"/>
  <c r="B262" i="16"/>
  <c r="C262" i="16"/>
  <c r="D262" i="16"/>
  <c r="A263" i="16"/>
  <c r="B263" i="16"/>
  <c r="C263" i="16"/>
  <c r="D263" i="16"/>
  <c r="A264" i="16"/>
  <c r="B264" i="16"/>
  <c r="C264" i="16"/>
  <c r="D264" i="16"/>
  <c r="A265" i="16"/>
  <c r="B265" i="16"/>
  <c r="C265" i="16"/>
  <c r="D265" i="16"/>
  <c r="A266" i="16"/>
  <c r="B266" i="16"/>
  <c r="C266" i="16"/>
  <c r="D266" i="16"/>
  <c r="A267" i="16"/>
  <c r="B267" i="16"/>
  <c r="C267" i="16"/>
  <c r="D267" i="16"/>
  <c r="A268" i="16"/>
  <c r="B268" i="16"/>
  <c r="C268" i="16"/>
  <c r="D268" i="16"/>
  <c r="A269" i="16"/>
  <c r="B269" i="16"/>
  <c r="C269" i="16"/>
  <c r="D269" i="16"/>
  <c r="A270" i="16"/>
  <c r="B270" i="16"/>
  <c r="C270" i="16"/>
  <c r="D270" i="16"/>
  <c r="A271" i="16"/>
  <c r="B271" i="16"/>
  <c r="C271" i="16"/>
  <c r="D271" i="16"/>
  <c r="A272" i="16"/>
  <c r="B272" i="16"/>
  <c r="C272" i="16"/>
  <c r="D272" i="16"/>
  <c r="A273" i="16"/>
  <c r="B273" i="16"/>
  <c r="C273" i="16"/>
  <c r="D273" i="16"/>
  <c r="A274" i="16"/>
  <c r="B274" i="16"/>
  <c r="C274" i="16"/>
  <c r="D274" i="16"/>
  <c r="A275" i="16"/>
  <c r="B275" i="16"/>
  <c r="C275" i="16"/>
  <c r="D275" i="16"/>
  <c r="A276" i="16"/>
  <c r="B276" i="16"/>
  <c r="C276" i="16"/>
  <c r="D276" i="16"/>
  <c r="A277" i="16"/>
  <c r="B277" i="16"/>
  <c r="C277" i="16"/>
  <c r="D277" i="16"/>
  <c r="A278" i="16"/>
  <c r="B278" i="16"/>
  <c r="C278" i="16"/>
  <c r="D278" i="16"/>
  <c r="A279" i="16"/>
  <c r="B279" i="16"/>
  <c r="C279" i="16"/>
  <c r="D279" i="16"/>
  <c r="A280" i="16"/>
  <c r="B280" i="16"/>
  <c r="C280" i="16"/>
  <c r="D280" i="16"/>
  <c r="A281" i="16"/>
  <c r="B281" i="16"/>
  <c r="C281" i="16"/>
  <c r="D281" i="16"/>
  <c r="A282" i="16"/>
  <c r="B282" i="16"/>
  <c r="C282" i="16"/>
  <c r="D282" i="16"/>
  <c r="A283" i="16"/>
  <c r="B283" i="16"/>
  <c r="C283" i="16"/>
  <c r="D283" i="16"/>
  <c r="A284" i="16"/>
  <c r="B284" i="16"/>
  <c r="C284" i="16"/>
  <c r="D284" i="16"/>
  <c r="A285" i="16"/>
  <c r="B285" i="16"/>
  <c r="C285" i="16"/>
  <c r="D285" i="16"/>
  <c r="A286" i="16"/>
  <c r="B286" i="16"/>
  <c r="C286" i="16"/>
  <c r="D286" i="16"/>
  <c r="A287" i="16"/>
  <c r="B287" i="16"/>
  <c r="C287" i="16"/>
  <c r="D287" i="16"/>
  <c r="A288" i="16"/>
  <c r="B288" i="16"/>
  <c r="C288" i="16"/>
  <c r="D288" i="16"/>
  <c r="A289" i="16"/>
  <c r="B289" i="16"/>
  <c r="C289" i="16"/>
  <c r="D289" i="16"/>
  <c r="A290" i="16"/>
  <c r="B290" i="16"/>
  <c r="C290" i="16"/>
  <c r="D290" i="16"/>
  <c r="A291" i="16"/>
  <c r="B291" i="16"/>
  <c r="C291" i="16"/>
  <c r="D291" i="16"/>
  <c r="A292" i="16"/>
  <c r="B292" i="16"/>
  <c r="C292" i="16"/>
  <c r="D292" i="16"/>
  <c r="A293" i="16"/>
  <c r="B293" i="16"/>
  <c r="C293" i="16"/>
  <c r="D293" i="16"/>
  <c r="A294" i="16"/>
  <c r="B294" i="16"/>
  <c r="C294" i="16"/>
  <c r="D294" i="16"/>
  <c r="A295" i="16"/>
  <c r="B295" i="16"/>
  <c r="C295" i="16"/>
  <c r="D295" i="16"/>
  <c r="A296" i="16"/>
  <c r="B296" i="16"/>
  <c r="C296" i="16"/>
  <c r="D296" i="16"/>
  <c r="A297" i="16"/>
  <c r="B297" i="16"/>
  <c r="C297" i="16"/>
  <c r="D297" i="16"/>
  <c r="A298" i="16"/>
  <c r="B298" i="16"/>
  <c r="C298" i="16"/>
  <c r="D298" i="16"/>
  <c r="A299" i="16"/>
  <c r="B299" i="16"/>
  <c r="C299" i="16"/>
  <c r="D299" i="16"/>
  <c r="A300" i="16"/>
  <c r="B300" i="16"/>
  <c r="C300" i="16"/>
  <c r="D300" i="16"/>
  <c r="A301" i="16"/>
  <c r="B301" i="16"/>
  <c r="C301" i="16"/>
  <c r="D301" i="16"/>
  <c r="A302" i="16"/>
  <c r="B302" i="16"/>
  <c r="C302" i="16"/>
  <c r="D302" i="16"/>
  <c r="A303" i="16"/>
  <c r="B303" i="16"/>
  <c r="C303" i="16"/>
  <c r="D303" i="16"/>
  <c r="A304" i="16"/>
  <c r="B304" i="16"/>
  <c r="C304" i="16"/>
  <c r="D304" i="16"/>
  <c r="A305" i="16"/>
  <c r="B305" i="16"/>
  <c r="C305" i="16"/>
  <c r="D305" i="16"/>
  <c r="A306" i="16"/>
  <c r="B306" i="16"/>
  <c r="C306" i="16"/>
  <c r="D306" i="16"/>
  <c r="A307" i="16"/>
  <c r="B307" i="16"/>
  <c r="C307" i="16"/>
  <c r="D307" i="16"/>
  <c r="A308" i="16"/>
  <c r="B308" i="16"/>
  <c r="C308" i="16"/>
  <c r="D308" i="16"/>
  <c r="A309" i="16"/>
  <c r="B309" i="16"/>
  <c r="C309" i="16"/>
  <c r="D309" i="16"/>
  <c r="A310" i="16"/>
  <c r="B310" i="16"/>
  <c r="C310" i="16"/>
  <c r="D310" i="16"/>
  <c r="A311" i="16"/>
  <c r="B311" i="16"/>
  <c r="C311" i="16"/>
  <c r="D311" i="16"/>
  <c r="A312" i="16"/>
  <c r="B312" i="16"/>
  <c r="C312" i="16"/>
  <c r="D312" i="16"/>
  <c r="A313" i="16"/>
  <c r="B313" i="16"/>
  <c r="C313" i="16"/>
  <c r="D313" i="16"/>
  <c r="A314" i="16"/>
  <c r="B314" i="16"/>
  <c r="C314" i="16"/>
  <c r="D314" i="16"/>
  <c r="A315" i="16"/>
  <c r="B315" i="16"/>
  <c r="C315" i="16"/>
  <c r="D315" i="16"/>
  <c r="A316" i="16"/>
  <c r="B316" i="16"/>
  <c r="C316" i="16"/>
  <c r="D316" i="16"/>
  <c r="A317" i="16"/>
  <c r="B317" i="16"/>
  <c r="C317" i="16"/>
  <c r="D317" i="16"/>
  <c r="A318" i="16"/>
  <c r="B318" i="16"/>
  <c r="C318" i="16"/>
  <c r="D318" i="16"/>
  <c r="A319" i="16"/>
  <c r="B319" i="16"/>
  <c r="C319" i="16"/>
  <c r="D319" i="16"/>
  <c r="A320" i="16"/>
  <c r="B320" i="16"/>
  <c r="C320" i="16"/>
  <c r="D320" i="16"/>
  <c r="A321" i="16"/>
  <c r="B321" i="16"/>
  <c r="C321" i="16"/>
  <c r="D321" i="16"/>
  <c r="A322" i="16"/>
  <c r="B322" i="16"/>
  <c r="C322" i="16"/>
  <c r="D322" i="16"/>
  <c r="A323" i="16"/>
  <c r="B323" i="16"/>
  <c r="C323" i="16"/>
  <c r="D323" i="16"/>
  <c r="A324" i="16"/>
  <c r="B324" i="16"/>
  <c r="C324" i="16"/>
  <c r="D324" i="16"/>
  <c r="A325" i="16"/>
  <c r="B325" i="16"/>
  <c r="C325" i="16"/>
  <c r="D325" i="16"/>
  <c r="A326" i="16"/>
  <c r="B326" i="16"/>
  <c r="C326" i="16"/>
  <c r="D326" i="16"/>
  <c r="A327" i="16"/>
  <c r="B327" i="16"/>
  <c r="C327" i="16"/>
  <c r="D327" i="16"/>
  <c r="A328" i="16"/>
  <c r="B328" i="16"/>
  <c r="C328" i="16"/>
  <c r="D328" i="16"/>
  <c r="A329" i="16"/>
  <c r="B329" i="16"/>
  <c r="C329" i="16"/>
  <c r="D329" i="16"/>
  <c r="A330" i="16"/>
  <c r="B330" i="16"/>
  <c r="C330" i="16"/>
  <c r="D330" i="16"/>
  <c r="A331" i="16"/>
  <c r="B331" i="16"/>
  <c r="C331" i="16"/>
  <c r="D331" i="16"/>
  <c r="A332" i="16"/>
  <c r="B332" i="16"/>
  <c r="C332" i="16"/>
  <c r="D332" i="16"/>
  <c r="A333" i="16"/>
  <c r="B333" i="16"/>
  <c r="C333" i="16"/>
  <c r="D333" i="16"/>
  <c r="A334" i="16"/>
  <c r="B334" i="16"/>
  <c r="C334" i="16"/>
  <c r="D334" i="16"/>
  <c r="A335" i="16"/>
  <c r="B335" i="16"/>
  <c r="C335" i="16"/>
  <c r="D335" i="16"/>
  <c r="A336" i="16"/>
  <c r="B336" i="16"/>
  <c r="C336" i="16"/>
  <c r="D336" i="16"/>
  <c r="A337" i="16"/>
  <c r="B337" i="16"/>
  <c r="C337" i="16"/>
  <c r="D337" i="16"/>
  <c r="A338" i="16"/>
  <c r="B338" i="16"/>
  <c r="C338" i="16"/>
  <c r="D338" i="16"/>
  <c r="A339" i="16"/>
  <c r="B339" i="16"/>
  <c r="C339" i="16"/>
  <c r="D339" i="16"/>
  <c r="A340" i="16"/>
  <c r="B340" i="16"/>
  <c r="C340" i="16"/>
  <c r="D340" i="16"/>
  <c r="A341" i="16"/>
  <c r="B341" i="16"/>
  <c r="C341" i="16"/>
  <c r="D341" i="16"/>
  <c r="A342" i="16"/>
  <c r="B342" i="16"/>
  <c r="C342" i="16"/>
  <c r="D342" i="16"/>
  <c r="A343" i="16"/>
  <c r="B343" i="16"/>
  <c r="C343" i="16"/>
  <c r="D343" i="16"/>
  <c r="A344" i="16"/>
  <c r="B344" i="16"/>
  <c r="C344" i="16"/>
  <c r="D344" i="16"/>
  <c r="A345" i="16"/>
  <c r="B345" i="16"/>
  <c r="C345" i="16"/>
  <c r="D345" i="16"/>
  <c r="A346" i="16"/>
  <c r="B346" i="16"/>
  <c r="C346" i="16"/>
  <c r="D346" i="16"/>
  <c r="A347" i="16"/>
  <c r="B347" i="16"/>
  <c r="C347" i="16"/>
  <c r="D347" i="16"/>
  <c r="A348" i="16"/>
  <c r="B348" i="16"/>
  <c r="C348" i="16"/>
  <c r="D348" i="16"/>
  <c r="A349" i="16"/>
  <c r="B349" i="16"/>
  <c r="C349" i="16"/>
  <c r="D349" i="16"/>
  <c r="A350" i="16"/>
  <c r="B350" i="16"/>
  <c r="C350" i="16"/>
  <c r="D350" i="16"/>
  <c r="A351" i="16"/>
  <c r="B351" i="16"/>
  <c r="C351" i="16"/>
  <c r="D351" i="16"/>
  <c r="A352" i="16"/>
  <c r="B352" i="16"/>
  <c r="C352" i="16"/>
  <c r="D352" i="16"/>
  <c r="A353" i="16"/>
  <c r="B353" i="16"/>
  <c r="C353" i="16"/>
  <c r="D353" i="16"/>
  <c r="A354" i="16"/>
  <c r="B354" i="16"/>
  <c r="C354" i="16"/>
  <c r="D354" i="16"/>
  <c r="A355" i="16"/>
  <c r="B355" i="16"/>
  <c r="C355" i="16"/>
  <c r="D355" i="16"/>
  <c r="A356" i="16"/>
  <c r="B356" i="16"/>
  <c r="C356" i="16"/>
  <c r="D356" i="16"/>
  <c r="A357" i="16"/>
  <c r="B357" i="16"/>
  <c r="C357" i="16"/>
  <c r="D357" i="16"/>
  <c r="A358" i="16"/>
  <c r="B358" i="16"/>
  <c r="C358" i="16"/>
  <c r="D358" i="16"/>
  <c r="A359" i="16"/>
  <c r="B359" i="16"/>
  <c r="C359" i="16"/>
  <c r="D359" i="16"/>
  <c r="A360" i="16"/>
  <c r="B360" i="16"/>
  <c r="C360" i="16"/>
  <c r="D360" i="16"/>
  <c r="A361" i="16"/>
  <c r="B361" i="16"/>
  <c r="C361" i="16"/>
  <c r="D361" i="16"/>
  <c r="A362" i="16"/>
  <c r="B362" i="16"/>
  <c r="C362" i="16"/>
  <c r="D362" i="16"/>
  <c r="A363" i="16"/>
  <c r="B363" i="16"/>
  <c r="C363" i="16"/>
  <c r="D363" i="16"/>
  <c r="A364" i="16"/>
  <c r="B364" i="16"/>
  <c r="C364" i="16"/>
  <c r="D364" i="16"/>
  <c r="A365" i="16"/>
  <c r="B365" i="16"/>
  <c r="C365" i="16"/>
  <c r="D365" i="16"/>
  <c r="A366" i="16"/>
  <c r="B366" i="16"/>
  <c r="C366" i="16"/>
  <c r="D366" i="16"/>
  <c r="A367" i="16"/>
  <c r="B367" i="16"/>
  <c r="C367" i="16"/>
  <c r="D367" i="16"/>
  <c r="A368" i="16"/>
  <c r="B368" i="16"/>
  <c r="C368" i="16"/>
  <c r="D368" i="16"/>
  <c r="A369" i="16"/>
  <c r="B369" i="16"/>
  <c r="C369" i="16"/>
  <c r="D369" i="16"/>
  <c r="A370" i="16"/>
  <c r="B370" i="16"/>
  <c r="C370" i="16"/>
  <c r="D370" i="16"/>
  <c r="A371" i="16"/>
  <c r="B371" i="16"/>
  <c r="C371" i="16"/>
  <c r="D371" i="16"/>
  <c r="A372" i="16"/>
  <c r="B372" i="16"/>
  <c r="C372" i="16"/>
  <c r="D372" i="16"/>
  <c r="A373" i="16"/>
  <c r="B373" i="16"/>
  <c r="C373" i="16"/>
  <c r="D373" i="16"/>
  <c r="A374" i="16"/>
  <c r="B374" i="16"/>
  <c r="C374" i="16"/>
  <c r="D374" i="16"/>
  <c r="A375" i="16"/>
  <c r="B375" i="16"/>
  <c r="C375" i="16"/>
  <c r="D375" i="16"/>
  <c r="A376" i="16"/>
  <c r="B376" i="16"/>
  <c r="C376" i="16"/>
  <c r="D376" i="16"/>
  <c r="A377" i="16"/>
  <c r="B377" i="16"/>
  <c r="C377" i="16"/>
  <c r="D377" i="16"/>
  <c r="A378" i="16"/>
  <c r="B378" i="16"/>
  <c r="C378" i="16"/>
  <c r="D378" i="16"/>
  <c r="A379" i="16"/>
  <c r="B379" i="16"/>
  <c r="C379" i="16"/>
  <c r="D379" i="16"/>
  <c r="A380" i="16"/>
  <c r="B380" i="16"/>
  <c r="C380" i="16"/>
  <c r="D380" i="16"/>
  <c r="A381" i="16"/>
  <c r="B381" i="16"/>
  <c r="C381" i="16"/>
  <c r="D381" i="16"/>
  <c r="A382" i="16"/>
  <c r="B382" i="16"/>
  <c r="C382" i="16"/>
  <c r="D382" i="16"/>
  <c r="A383" i="16"/>
  <c r="B383" i="16"/>
  <c r="C383" i="16"/>
  <c r="D383" i="16"/>
  <c r="A384" i="16"/>
  <c r="B384" i="16"/>
  <c r="C384" i="16"/>
  <c r="D384" i="16"/>
  <c r="A385" i="16"/>
  <c r="B385" i="16"/>
  <c r="C385" i="16"/>
  <c r="D385" i="16"/>
  <c r="A386" i="16"/>
  <c r="B386" i="16"/>
  <c r="C386" i="16"/>
  <c r="D386" i="16"/>
  <c r="A387" i="16"/>
  <c r="B387" i="16"/>
  <c r="C387" i="16"/>
  <c r="D387" i="16"/>
  <c r="A388" i="16"/>
  <c r="B388" i="16"/>
  <c r="C388" i="16"/>
  <c r="D388" i="16"/>
  <c r="A389" i="16"/>
  <c r="B389" i="16"/>
  <c r="C389" i="16"/>
  <c r="D389" i="16"/>
  <c r="A390" i="16"/>
  <c r="B390" i="16"/>
  <c r="C390" i="16"/>
  <c r="D390" i="16"/>
  <c r="A391" i="16"/>
  <c r="B391" i="16"/>
  <c r="C391" i="16"/>
  <c r="D391" i="16"/>
  <c r="A392" i="16"/>
  <c r="B392" i="16"/>
  <c r="C392" i="16"/>
  <c r="D392" i="16"/>
  <c r="A393" i="16"/>
  <c r="B393" i="16"/>
  <c r="C393" i="16"/>
  <c r="D393" i="16"/>
  <c r="A394" i="16"/>
  <c r="B394" i="16"/>
  <c r="C394" i="16"/>
  <c r="D394" i="16"/>
  <c r="A395" i="16"/>
  <c r="B395" i="16"/>
  <c r="C395" i="16"/>
  <c r="D395" i="16"/>
  <c r="A396" i="16"/>
  <c r="B396" i="16"/>
  <c r="C396" i="16"/>
  <c r="D396" i="16"/>
  <c r="A397" i="16"/>
  <c r="B397" i="16"/>
  <c r="C397" i="16"/>
  <c r="D397" i="16"/>
  <c r="A398" i="16"/>
  <c r="B398" i="16"/>
  <c r="C398" i="16"/>
  <c r="D398" i="16"/>
  <c r="A399" i="16"/>
  <c r="B399" i="16"/>
  <c r="C399" i="16"/>
  <c r="D399" i="16"/>
  <c r="A400" i="16"/>
  <c r="B400" i="16"/>
  <c r="C400" i="16"/>
  <c r="D400" i="16"/>
  <c r="A401" i="16"/>
  <c r="B401" i="16"/>
  <c r="C401" i="16"/>
  <c r="D401" i="16"/>
  <c r="A402" i="16"/>
  <c r="B402" i="16"/>
  <c r="C402" i="16"/>
  <c r="D402" i="16"/>
  <c r="A403" i="16"/>
  <c r="B403" i="16"/>
  <c r="C403" i="16"/>
  <c r="D403" i="16"/>
  <c r="A404" i="16"/>
  <c r="B404" i="16"/>
  <c r="C404" i="16"/>
  <c r="D404" i="16"/>
  <c r="A405" i="16"/>
  <c r="B405" i="16"/>
  <c r="C405" i="16"/>
  <c r="D405" i="16"/>
  <c r="A406" i="16"/>
  <c r="B406" i="16"/>
  <c r="C406" i="16"/>
  <c r="D406" i="16"/>
  <c r="A407" i="16"/>
  <c r="B407" i="16"/>
  <c r="C407" i="16"/>
  <c r="D407" i="16"/>
  <c r="A408" i="16"/>
  <c r="B408" i="16"/>
  <c r="C408" i="16"/>
  <c r="D408" i="16"/>
  <c r="A409" i="16"/>
  <c r="B409" i="16"/>
  <c r="C409" i="16"/>
  <c r="D409" i="16"/>
  <c r="A410" i="16"/>
  <c r="B410" i="16"/>
  <c r="C410" i="16"/>
  <c r="D410" i="16"/>
  <c r="A411" i="16"/>
  <c r="B411" i="16"/>
  <c r="C411" i="16"/>
  <c r="D411" i="16"/>
  <c r="A412" i="16"/>
  <c r="B412" i="16"/>
  <c r="C412" i="16"/>
  <c r="D412" i="16"/>
  <c r="A413" i="16"/>
  <c r="B413" i="16"/>
  <c r="C413" i="16"/>
  <c r="D413" i="16"/>
  <c r="A414" i="16"/>
  <c r="B414" i="16"/>
  <c r="C414" i="16"/>
  <c r="D414" i="16"/>
  <c r="A415" i="16"/>
  <c r="B415" i="16"/>
  <c r="C415" i="16"/>
  <c r="D415" i="16"/>
  <c r="A416" i="16"/>
  <c r="B416" i="16"/>
  <c r="C416" i="16"/>
  <c r="D416" i="16"/>
  <c r="A417" i="16"/>
  <c r="B417" i="16"/>
  <c r="C417" i="16"/>
  <c r="D417" i="16"/>
  <c r="A418" i="16"/>
  <c r="B418" i="16"/>
  <c r="C418" i="16"/>
  <c r="D418" i="16"/>
  <c r="A419" i="16"/>
  <c r="B419" i="16"/>
  <c r="C419" i="16"/>
  <c r="D419" i="16"/>
  <c r="A420" i="16"/>
  <c r="B420" i="16"/>
  <c r="C420" i="16"/>
  <c r="D420" i="16"/>
  <c r="A421" i="16"/>
  <c r="B421" i="16"/>
  <c r="C421" i="16"/>
  <c r="D421" i="16"/>
  <c r="A422" i="16"/>
  <c r="B422" i="16"/>
  <c r="C422" i="16"/>
  <c r="D422" i="16"/>
  <c r="A423" i="16"/>
  <c r="B423" i="16"/>
  <c r="C423" i="16"/>
  <c r="D423" i="16"/>
  <c r="A424" i="16"/>
  <c r="B424" i="16"/>
  <c r="C424" i="16"/>
  <c r="D424" i="16"/>
  <c r="A425" i="16"/>
  <c r="B425" i="16"/>
  <c r="C425" i="16"/>
  <c r="D425" i="16"/>
  <c r="A426" i="16"/>
  <c r="B426" i="16"/>
  <c r="C426" i="16"/>
  <c r="D426" i="16"/>
  <c r="A427" i="16"/>
  <c r="B427" i="16"/>
  <c r="C427" i="16"/>
  <c r="D427" i="16"/>
  <c r="A428" i="16"/>
  <c r="B428" i="16"/>
  <c r="C428" i="16"/>
  <c r="D428" i="16"/>
  <c r="A429" i="16"/>
  <c r="B429" i="16"/>
  <c r="C429" i="16"/>
  <c r="D429" i="16"/>
  <c r="A430" i="16"/>
  <c r="B430" i="16"/>
  <c r="C430" i="16"/>
  <c r="D430" i="16"/>
  <c r="A431" i="16"/>
  <c r="B431" i="16"/>
  <c r="C431" i="16"/>
  <c r="D431" i="16"/>
  <c r="A432" i="16"/>
  <c r="B432" i="16"/>
  <c r="C432" i="16"/>
  <c r="D432" i="16"/>
  <c r="A433" i="16"/>
  <c r="B433" i="16"/>
  <c r="C433" i="16"/>
  <c r="D433" i="16"/>
  <c r="A434" i="16"/>
  <c r="B434" i="16"/>
  <c r="C434" i="16"/>
  <c r="D434" i="16"/>
  <c r="A435" i="16"/>
  <c r="B435" i="16"/>
  <c r="C435" i="16"/>
  <c r="D435" i="16"/>
  <c r="A436" i="16"/>
  <c r="B436" i="16"/>
  <c r="C436" i="16"/>
  <c r="D436" i="16"/>
  <c r="A437" i="16"/>
  <c r="B437" i="16"/>
  <c r="C437" i="16"/>
  <c r="D437" i="16"/>
  <c r="A438" i="16"/>
  <c r="B438" i="16"/>
  <c r="C438" i="16"/>
  <c r="D438" i="16"/>
  <c r="A439" i="16"/>
  <c r="B439" i="16"/>
  <c r="C439" i="16"/>
  <c r="D439" i="16"/>
  <c r="A440" i="16"/>
  <c r="B440" i="16"/>
  <c r="C440" i="16"/>
  <c r="D440" i="16"/>
  <c r="A441" i="16"/>
  <c r="B441" i="16"/>
  <c r="C441" i="16"/>
  <c r="D441" i="16"/>
  <c r="A442" i="16"/>
  <c r="B442" i="16"/>
  <c r="C442" i="16"/>
  <c r="D442" i="16"/>
  <c r="A443" i="16"/>
  <c r="B443" i="16"/>
  <c r="C443" i="16"/>
  <c r="D443" i="16"/>
  <c r="A444" i="16"/>
  <c r="B444" i="16"/>
  <c r="C444" i="16"/>
  <c r="D444" i="16"/>
  <c r="A445" i="16"/>
  <c r="B445" i="16"/>
  <c r="C445" i="16"/>
  <c r="D445" i="16"/>
  <c r="A446" i="16"/>
  <c r="B446" i="16"/>
  <c r="C446" i="16"/>
  <c r="D446" i="16"/>
  <c r="A447" i="16"/>
  <c r="B447" i="16"/>
  <c r="C447" i="16"/>
  <c r="D447" i="16"/>
  <c r="A448" i="16"/>
  <c r="B448" i="16"/>
  <c r="C448" i="16"/>
  <c r="D448" i="16"/>
  <c r="A449" i="16"/>
  <c r="B449" i="16"/>
  <c r="C449" i="16"/>
  <c r="D449" i="16"/>
  <c r="A450" i="16"/>
  <c r="B450" i="16"/>
  <c r="C450" i="16"/>
  <c r="D450" i="16"/>
  <c r="A451" i="16"/>
  <c r="B451" i="16"/>
  <c r="C451" i="16"/>
  <c r="D451" i="16"/>
  <c r="A452" i="16"/>
  <c r="B452" i="16"/>
  <c r="C452" i="16"/>
  <c r="D452" i="16"/>
  <c r="A453" i="16"/>
  <c r="B453" i="16"/>
  <c r="C453" i="16"/>
  <c r="D453" i="16"/>
  <c r="A454" i="16"/>
  <c r="B454" i="16"/>
  <c r="C454" i="16"/>
  <c r="D454" i="16"/>
  <c r="A455" i="16"/>
  <c r="B455" i="16"/>
  <c r="C455" i="16"/>
  <c r="D455" i="16"/>
  <c r="A456" i="16"/>
  <c r="B456" i="16"/>
  <c r="C456" i="16"/>
  <c r="D456" i="16"/>
  <c r="A457" i="16"/>
  <c r="B457" i="16"/>
  <c r="C457" i="16"/>
  <c r="D457" i="16"/>
  <c r="A458" i="16"/>
  <c r="B458" i="16"/>
  <c r="C458" i="16"/>
  <c r="D458" i="16"/>
  <c r="A459" i="16"/>
  <c r="B459" i="16"/>
  <c r="C459" i="16"/>
  <c r="D459" i="16"/>
  <c r="A460" i="16"/>
  <c r="B460" i="16"/>
  <c r="C460" i="16"/>
  <c r="D460" i="16"/>
  <c r="A461" i="16"/>
  <c r="B461" i="16"/>
  <c r="C461" i="16"/>
  <c r="D461" i="16"/>
  <c r="A462" i="16"/>
  <c r="B462" i="16"/>
  <c r="C462" i="16"/>
  <c r="D462" i="16"/>
  <c r="A463" i="16"/>
  <c r="B463" i="16"/>
  <c r="C463" i="16"/>
  <c r="D463" i="16"/>
  <c r="A464" i="16"/>
  <c r="B464" i="16"/>
  <c r="C464" i="16"/>
  <c r="D464" i="16"/>
  <c r="A465" i="16"/>
  <c r="B465" i="16"/>
  <c r="C465" i="16"/>
  <c r="D465" i="16"/>
  <c r="A466" i="16"/>
  <c r="B466" i="16"/>
  <c r="C466" i="16"/>
  <c r="D466" i="16"/>
  <c r="A467" i="16"/>
  <c r="B467" i="16"/>
  <c r="C467" i="16"/>
  <c r="D467" i="16"/>
  <c r="A468" i="16"/>
  <c r="B468" i="16"/>
  <c r="C468" i="16"/>
  <c r="D468" i="16"/>
  <c r="A469" i="16"/>
  <c r="B469" i="16"/>
  <c r="C469" i="16"/>
  <c r="D469" i="16"/>
  <c r="A470" i="16"/>
  <c r="B470" i="16"/>
  <c r="C470" i="16"/>
  <c r="D470" i="16"/>
  <c r="A471" i="16"/>
  <c r="B471" i="16"/>
  <c r="C471" i="16"/>
  <c r="D471" i="16"/>
  <c r="A472" i="16"/>
  <c r="B472" i="16"/>
  <c r="C472" i="16"/>
  <c r="D472" i="16"/>
  <c r="A473" i="16"/>
  <c r="B473" i="16"/>
  <c r="C473" i="16"/>
  <c r="D473" i="16"/>
  <c r="A474" i="16"/>
  <c r="B474" i="16"/>
  <c r="C474" i="16"/>
  <c r="D474" i="16"/>
  <c r="A475" i="16"/>
  <c r="B475" i="16"/>
  <c r="C475" i="16"/>
  <c r="D475" i="16"/>
  <c r="A476" i="16"/>
  <c r="B476" i="16"/>
  <c r="C476" i="16"/>
  <c r="D476" i="16"/>
  <c r="A477" i="16"/>
  <c r="B477" i="16"/>
  <c r="C477" i="16"/>
  <c r="D477" i="16"/>
  <c r="A478" i="16"/>
  <c r="B478" i="16"/>
  <c r="C478" i="16"/>
  <c r="D478" i="16"/>
  <c r="A479" i="16"/>
  <c r="B479" i="16"/>
  <c r="C479" i="16"/>
  <c r="D479" i="16"/>
  <c r="A480" i="16"/>
  <c r="B480" i="16"/>
  <c r="C480" i="16"/>
  <c r="D480" i="16"/>
  <c r="A481" i="16"/>
  <c r="B481" i="16"/>
  <c r="C481" i="16"/>
  <c r="D481" i="16"/>
  <c r="A482" i="16"/>
  <c r="B482" i="16"/>
  <c r="C482" i="16"/>
  <c r="D482" i="16"/>
  <c r="A483" i="16"/>
  <c r="B483" i="16"/>
  <c r="C483" i="16"/>
  <c r="D483" i="16"/>
  <c r="A484" i="16"/>
  <c r="B484" i="16"/>
  <c r="C484" i="16"/>
  <c r="D484" i="16"/>
  <c r="A485" i="16"/>
  <c r="B485" i="16"/>
  <c r="C485" i="16"/>
  <c r="D485" i="16"/>
  <c r="A486" i="16"/>
  <c r="B486" i="16"/>
  <c r="C486" i="16"/>
  <c r="D486" i="16"/>
  <c r="A487" i="16"/>
  <c r="B487" i="16"/>
  <c r="C487" i="16"/>
  <c r="D487" i="16"/>
  <c r="A488" i="16"/>
  <c r="B488" i="16"/>
  <c r="C488" i="16"/>
  <c r="D488" i="16"/>
  <c r="A489" i="16"/>
  <c r="B489" i="16"/>
  <c r="C489" i="16"/>
  <c r="D489" i="16"/>
  <c r="A490" i="16"/>
  <c r="B490" i="16"/>
  <c r="C490" i="16"/>
  <c r="D490" i="16"/>
  <c r="A491" i="16"/>
  <c r="B491" i="16"/>
  <c r="C491" i="16"/>
  <c r="D491" i="16"/>
  <c r="A492" i="16"/>
  <c r="B492" i="16"/>
  <c r="C492" i="16"/>
  <c r="D492" i="16"/>
  <c r="A493" i="16"/>
  <c r="B493" i="16"/>
  <c r="C493" i="16"/>
  <c r="D493" i="16"/>
  <c r="A494" i="16"/>
  <c r="B494" i="16"/>
  <c r="C494" i="16"/>
  <c r="D494" i="16"/>
  <c r="A495" i="16"/>
  <c r="B495" i="16"/>
  <c r="C495" i="16"/>
  <c r="D495" i="16"/>
  <c r="A496" i="16"/>
  <c r="B496" i="16"/>
  <c r="C496" i="16"/>
  <c r="D496" i="16"/>
  <c r="A497" i="16"/>
  <c r="B497" i="16"/>
  <c r="C497" i="16"/>
  <c r="D497" i="16"/>
  <c r="A498" i="16"/>
  <c r="B498" i="16"/>
  <c r="C498" i="16"/>
  <c r="D498" i="16"/>
  <c r="A499" i="16"/>
  <c r="B499" i="16"/>
  <c r="C499" i="16"/>
  <c r="D499" i="16"/>
  <c r="A500" i="16"/>
  <c r="B500" i="16"/>
  <c r="C500" i="16"/>
  <c r="D500" i="16"/>
  <c r="A501" i="16"/>
  <c r="B501" i="16"/>
  <c r="C501" i="16"/>
  <c r="D501" i="16"/>
  <c r="A502" i="16"/>
  <c r="B502" i="16"/>
  <c r="C502" i="16"/>
  <c r="D502" i="16"/>
  <c r="A503" i="16"/>
  <c r="B503" i="16"/>
  <c r="C503" i="16"/>
  <c r="D503" i="16"/>
  <c r="A504" i="16"/>
  <c r="B504" i="16"/>
  <c r="C504" i="16"/>
  <c r="D504" i="16"/>
  <c r="A505" i="16"/>
  <c r="B505" i="16"/>
  <c r="C505" i="16"/>
  <c r="D505" i="16"/>
  <c r="A506" i="16"/>
  <c r="B506" i="16"/>
  <c r="C506" i="16"/>
  <c r="D506" i="16"/>
  <c r="A507" i="16"/>
  <c r="B507" i="16"/>
  <c r="C507" i="16"/>
  <c r="D507" i="16"/>
  <c r="A508" i="16"/>
  <c r="B508" i="16"/>
  <c r="C508" i="16"/>
  <c r="D508" i="16"/>
  <c r="A509" i="16"/>
  <c r="B509" i="16"/>
  <c r="C509" i="16"/>
  <c r="D509" i="16"/>
  <c r="A510" i="16"/>
  <c r="B510" i="16"/>
  <c r="C510" i="16"/>
  <c r="D510" i="16"/>
  <c r="A511" i="16"/>
  <c r="B511" i="16"/>
  <c r="C511" i="16"/>
  <c r="D511" i="16"/>
  <c r="A512" i="16"/>
  <c r="B512" i="16"/>
  <c r="C512" i="16"/>
  <c r="D512" i="16"/>
  <c r="A513" i="16"/>
  <c r="B513" i="16"/>
  <c r="C513" i="16"/>
  <c r="D513" i="16"/>
  <c r="A514" i="16"/>
  <c r="B514" i="16"/>
  <c r="C514" i="16"/>
  <c r="D514" i="16"/>
  <c r="A515" i="16"/>
  <c r="B515" i="16"/>
  <c r="C515" i="16"/>
  <c r="D515" i="16"/>
  <c r="A516" i="16"/>
  <c r="B516" i="16"/>
  <c r="C516" i="16"/>
  <c r="D516" i="16"/>
  <c r="A517" i="16"/>
  <c r="B517" i="16"/>
  <c r="C517" i="16"/>
  <c r="D517" i="16"/>
  <c r="A518" i="16"/>
  <c r="B518" i="16"/>
  <c r="C518" i="16"/>
  <c r="D518" i="16"/>
  <c r="A519" i="16"/>
  <c r="B519" i="16"/>
  <c r="C519" i="16"/>
  <c r="D519" i="16"/>
  <c r="A520" i="16"/>
  <c r="B520" i="16"/>
  <c r="C520" i="16"/>
  <c r="D520" i="16"/>
  <c r="A521" i="16"/>
  <c r="B521" i="16"/>
  <c r="C521" i="16"/>
  <c r="D521" i="16"/>
  <c r="A522" i="16"/>
  <c r="B522" i="16"/>
  <c r="C522" i="16"/>
  <c r="D522" i="16"/>
  <c r="A523" i="16"/>
  <c r="B523" i="16"/>
  <c r="C523" i="16"/>
  <c r="D523" i="16"/>
  <c r="A524" i="16"/>
  <c r="B524" i="16"/>
  <c r="C524" i="16"/>
  <c r="D524" i="16"/>
  <c r="A525" i="16"/>
  <c r="B525" i="16"/>
  <c r="C525" i="16"/>
  <c r="D525" i="16"/>
  <c r="A526" i="16"/>
  <c r="B526" i="16"/>
  <c r="C526" i="16"/>
  <c r="D526" i="16"/>
  <c r="A527" i="16"/>
  <c r="B527" i="16"/>
  <c r="C527" i="16"/>
  <c r="D527" i="16"/>
  <c r="A528" i="16"/>
  <c r="B528" i="16"/>
  <c r="C528" i="16"/>
  <c r="D528" i="16"/>
  <c r="A529" i="16"/>
  <c r="B529" i="16"/>
  <c r="C529" i="16"/>
  <c r="D529" i="16"/>
  <c r="A530" i="16"/>
  <c r="B530" i="16"/>
  <c r="C530" i="16"/>
  <c r="D530" i="16"/>
  <c r="A531" i="16"/>
  <c r="B531" i="16"/>
  <c r="C531" i="16"/>
  <c r="D531" i="16"/>
  <c r="A532" i="16"/>
  <c r="B532" i="16"/>
  <c r="C532" i="16"/>
  <c r="D532" i="16"/>
  <c r="A533" i="16"/>
  <c r="B533" i="16"/>
  <c r="C533" i="16"/>
  <c r="D533" i="16"/>
  <c r="A534" i="16"/>
  <c r="B534" i="16"/>
  <c r="C534" i="16"/>
  <c r="D534" i="16"/>
  <c r="A535" i="16"/>
  <c r="B535" i="16"/>
  <c r="C535" i="16"/>
  <c r="D535" i="16"/>
  <c r="A536" i="16"/>
  <c r="B536" i="16"/>
  <c r="C536" i="16"/>
  <c r="D536" i="16"/>
  <c r="A537" i="16"/>
  <c r="B537" i="16"/>
  <c r="C537" i="16"/>
  <c r="D537" i="16"/>
  <c r="A538" i="16"/>
  <c r="B538" i="16"/>
  <c r="C538" i="16"/>
  <c r="D538" i="16"/>
  <c r="A539" i="16"/>
  <c r="B539" i="16"/>
  <c r="C539" i="16"/>
  <c r="D539" i="16"/>
  <c r="A540" i="16"/>
  <c r="B540" i="16"/>
  <c r="C540" i="16"/>
  <c r="D540" i="16"/>
  <c r="A541" i="16"/>
  <c r="B541" i="16"/>
  <c r="C541" i="16"/>
  <c r="D541" i="16"/>
  <c r="A542" i="16"/>
  <c r="B542" i="16"/>
  <c r="C542" i="16"/>
  <c r="D542" i="16"/>
  <c r="A543" i="16"/>
  <c r="B543" i="16"/>
  <c r="C543" i="16"/>
  <c r="D543" i="16"/>
  <c r="A544" i="16"/>
  <c r="B544" i="16"/>
  <c r="C544" i="16"/>
  <c r="D544" i="16"/>
  <c r="A545" i="16"/>
  <c r="B545" i="16"/>
  <c r="C545" i="16"/>
  <c r="D545" i="16"/>
  <c r="A546" i="16"/>
  <c r="B546" i="16"/>
  <c r="C546" i="16"/>
  <c r="D546" i="16"/>
  <c r="A547" i="16"/>
  <c r="B547" i="16"/>
  <c r="C547" i="16"/>
  <c r="D547" i="16"/>
  <c r="A548" i="16"/>
  <c r="B548" i="16"/>
  <c r="C548" i="16"/>
  <c r="D548" i="16"/>
  <c r="A549" i="16"/>
  <c r="B549" i="16"/>
  <c r="C549" i="16"/>
  <c r="D549" i="16"/>
  <c r="A550" i="16"/>
  <c r="B550" i="16"/>
  <c r="C550" i="16"/>
  <c r="D550" i="16"/>
  <c r="A551" i="16"/>
  <c r="B551" i="16"/>
  <c r="C551" i="16"/>
  <c r="D551" i="16"/>
  <c r="A552" i="16"/>
  <c r="B552" i="16"/>
  <c r="C552" i="16"/>
  <c r="D552" i="16"/>
  <c r="A553" i="16"/>
  <c r="B553" i="16"/>
  <c r="C553" i="16"/>
  <c r="D553" i="16"/>
  <c r="A554" i="16"/>
  <c r="B554" i="16"/>
  <c r="C554" i="16"/>
  <c r="D554" i="16"/>
  <c r="A555" i="16"/>
  <c r="B555" i="16"/>
  <c r="C555" i="16"/>
  <c r="D555" i="16"/>
  <c r="A556" i="16"/>
  <c r="B556" i="16"/>
  <c r="C556" i="16"/>
  <c r="D556" i="16"/>
  <c r="A557" i="16"/>
  <c r="B557" i="16"/>
  <c r="C557" i="16"/>
  <c r="D557" i="16"/>
  <c r="A558" i="16"/>
  <c r="B558" i="16"/>
  <c r="C558" i="16"/>
  <c r="D558" i="16"/>
  <c r="A559" i="16"/>
  <c r="B559" i="16"/>
  <c r="C559" i="16"/>
  <c r="D559" i="16"/>
  <c r="A560" i="16"/>
  <c r="B560" i="16"/>
  <c r="C560" i="16"/>
  <c r="D560" i="16"/>
  <c r="A561" i="16"/>
  <c r="B561" i="16"/>
  <c r="C561" i="16"/>
  <c r="D561" i="16"/>
  <c r="A562" i="16"/>
  <c r="B562" i="16"/>
  <c r="C562" i="16"/>
  <c r="D562" i="16"/>
  <c r="A563" i="16"/>
  <c r="B563" i="16"/>
  <c r="C563" i="16"/>
  <c r="D563" i="16"/>
  <c r="A564" i="16"/>
  <c r="B564" i="16"/>
  <c r="C564" i="16"/>
  <c r="D564" i="16"/>
  <c r="A565" i="16"/>
  <c r="B565" i="16"/>
  <c r="C565" i="16"/>
  <c r="D565" i="16"/>
  <c r="A566" i="16"/>
  <c r="B566" i="16"/>
  <c r="C566" i="16"/>
  <c r="D566" i="16"/>
  <c r="A567" i="16"/>
  <c r="B567" i="16"/>
  <c r="C567" i="16"/>
  <c r="D567" i="16"/>
  <c r="A568" i="16"/>
  <c r="B568" i="16"/>
  <c r="C568" i="16"/>
  <c r="D568" i="16"/>
  <c r="A569" i="16"/>
  <c r="B569" i="16"/>
  <c r="C569" i="16"/>
  <c r="D569" i="16"/>
  <c r="A570" i="16"/>
  <c r="B570" i="16"/>
  <c r="C570" i="16"/>
  <c r="D570" i="16"/>
  <c r="A571" i="16"/>
  <c r="B571" i="16"/>
  <c r="C571" i="16"/>
  <c r="D571" i="16"/>
  <c r="A572" i="16"/>
  <c r="B572" i="16"/>
  <c r="C572" i="16"/>
  <c r="D572" i="16"/>
  <c r="A573" i="16"/>
  <c r="B573" i="16"/>
  <c r="C573" i="16"/>
  <c r="D573" i="16"/>
  <c r="A574" i="16"/>
  <c r="B574" i="16"/>
  <c r="C574" i="16"/>
  <c r="D574" i="16"/>
  <c r="A575" i="16"/>
  <c r="B575" i="16"/>
  <c r="C575" i="16"/>
  <c r="D575" i="16"/>
  <c r="A576" i="16"/>
  <c r="B576" i="16"/>
  <c r="C576" i="16"/>
  <c r="D576" i="16"/>
  <c r="A577" i="16"/>
  <c r="B577" i="16"/>
  <c r="C577" i="16"/>
  <c r="D577" i="16"/>
  <c r="A578" i="16"/>
  <c r="B578" i="16"/>
  <c r="C578" i="16"/>
  <c r="D578" i="16"/>
  <c r="A579" i="16"/>
  <c r="B579" i="16"/>
  <c r="C579" i="16"/>
  <c r="D579" i="16"/>
  <c r="A580" i="16"/>
  <c r="B580" i="16"/>
  <c r="C580" i="16"/>
  <c r="D580" i="16"/>
  <c r="A581" i="16"/>
  <c r="B581" i="16"/>
  <c r="C581" i="16"/>
  <c r="D581" i="16"/>
  <c r="A582" i="16"/>
  <c r="B582" i="16"/>
  <c r="C582" i="16"/>
  <c r="D582" i="16"/>
  <c r="A583" i="16"/>
  <c r="B583" i="16"/>
  <c r="C583" i="16"/>
  <c r="D583" i="16"/>
  <c r="A584" i="16"/>
  <c r="B584" i="16"/>
  <c r="C584" i="16"/>
  <c r="D584" i="16"/>
  <c r="A585" i="16"/>
  <c r="B585" i="16"/>
  <c r="C585" i="16"/>
  <c r="D585" i="16"/>
  <c r="A586" i="16"/>
  <c r="B586" i="16"/>
  <c r="C586" i="16"/>
  <c r="D586" i="16"/>
  <c r="A587" i="16"/>
  <c r="B587" i="16"/>
  <c r="C587" i="16"/>
  <c r="D587" i="16"/>
  <c r="A588" i="16"/>
  <c r="B588" i="16"/>
  <c r="C588" i="16"/>
  <c r="D588" i="16"/>
  <c r="A589" i="16"/>
  <c r="B589" i="16"/>
  <c r="C589" i="16"/>
  <c r="D589" i="16"/>
  <c r="A590" i="16"/>
  <c r="B590" i="16"/>
  <c r="C590" i="16"/>
  <c r="D590" i="16"/>
  <c r="A591" i="16"/>
  <c r="B591" i="16"/>
  <c r="C591" i="16"/>
  <c r="D591" i="16"/>
  <c r="A592" i="16"/>
  <c r="B592" i="16"/>
  <c r="C592" i="16"/>
  <c r="D592" i="16"/>
  <c r="A593" i="16"/>
  <c r="B593" i="16"/>
  <c r="C593" i="16"/>
  <c r="D593" i="16"/>
  <c r="A594" i="16"/>
  <c r="B594" i="16"/>
  <c r="C594" i="16"/>
  <c r="D594" i="16"/>
  <c r="A595" i="16"/>
  <c r="B595" i="16"/>
  <c r="C595" i="16"/>
  <c r="D595" i="16"/>
  <c r="A596" i="16"/>
  <c r="B596" i="16"/>
  <c r="C596" i="16"/>
  <c r="D596" i="16"/>
  <c r="A597" i="16"/>
  <c r="B597" i="16"/>
  <c r="C597" i="16"/>
  <c r="D597" i="16"/>
  <c r="A598" i="16"/>
  <c r="B598" i="16"/>
  <c r="C598" i="16"/>
  <c r="D598" i="16"/>
  <c r="A599" i="16"/>
  <c r="B599" i="16"/>
  <c r="C599" i="16"/>
  <c r="D599" i="16"/>
  <c r="A600" i="16"/>
  <c r="B600" i="16"/>
  <c r="C600" i="16"/>
  <c r="D600" i="16"/>
  <c r="A601" i="16"/>
  <c r="B601" i="16"/>
  <c r="C601" i="16"/>
  <c r="D601" i="16"/>
  <c r="A602" i="16"/>
  <c r="B602" i="16"/>
  <c r="C602" i="16"/>
  <c r="D602" i="16"/>
  <c r="A603" i="16"/>
  <c r="B603" i="16"/>
  <c r="C603" i="16"/>
  <c r="D603" i="16"/>
  <c r="A604" i="16"/>
  <c r="B604" i="16"/>
  <c r="C604" i="16"/>
  <c r="D604" i="16"/>
  <c r="A605" i="16"/>
  <c r="B605" i="16"/>
  <c r="C605" i="16"/>
  <c r="D605" i="16"/>
  <c r="A606" i="16"/>
  <c r="B606" i="16"/>
  <c r="C606" i="16"/>
  <c r="D606" i="16"/>
  <c r="A607" i="16"/>
  <c r="B607" i="16"/>
  <c r="C607" i="16"/>
  <c r="D607" i="16"/>
  <c r="A608" i="16"/>
  <c r="B608" i="16"/>
  <c r="C608" i="16"/>
  <c r="D608" i="16"/>
  <c r="A609" i="16"/>
  <c r="B609" i="16"/>
  <c r="C609" i="16"/>
  <c r="D609" i="16"/>
  <c r="A610" i="16"/>
  <c r="B610" i="16"/>
  <c r="C610" i="16"/>
  <c r="D610" i="16"/>
  <c r="A611" i="16"/>
  <c r="B611" i="16"/>
  <c r="C611" i="16"/>
  <c r="D611" i="16"/>
  <c r="A612" i="16"/>
  <c r="B612" i="16"/>
  <c r="C612" i="16"/>
  <c r="D612" i="16"/>
  <c r="A613" i="16"/>
  <c r="B613" i="16"/>
  <c r="C613" i="16"/>
  <c r="D613" i="16"/>
  <c r="A614" i="16"/>
  <c r="B614" i="16"/>
  <c r="C614" i="16"/>
  <c r="D614" i="16"/>
  <c r="A615" i="16"/>
  <c r="B615" i="16"/>
  <c r="C615" i="16"/>
  <c r="D615" i="16"/>
  <c r="A616" i="16"/>
  <c r="B616" i="16"/>
  <c r="C616" i="16"/>
  <c r="D616" i="16"/>
  <c r="A617" i="16"/>
  <c r="B617" i="16"/>
  <c r="C617" i="16"/>
  <c r="D617" i="16"/>
  <c r="A618" i="16"/>
  <c r="B618" i="16"/>
  <c r="C618" i="16"/>
  <c r="D618" i="16"/>
  <c r="A619" i="16"/>
  <c r="B619" i="16"/>
  <c r="C619" i="16"/>
  <c r="D619" i="16"/>
  <c r="A620" i="16"/>
  <c r="B620" i="16"/>
  <c r="C620" i="16"/>
  <c r="D620" i="16"/>
  <c r="A621" i="16"/>
  <c r="B621" i="16"/>
  <c r="C621" i="16"/>
  <c r="D621" i="16"/>
  <c r="A622" i="16"/>
  <c r="B622" i="16"/>
  <c r="C622" i="16"/>
  <c r="D622" i="16"/>
  <c r="A623" i="16"/>
  <c r="B623" i="16"/>
  <c r="C623" i="16"/>
  <c r="D623" i="16"/>
  <c r="A624" i="16"/>
  <c r="B624" i="16"/>
  <c r="C624" i="16"/>
  <c r="D624" i="16"/>
  <c r="A625" i="16"/>
  <c r="B625" i="16"/>
  <c r="C625" i="16"/>
  <c r="D625" i="16"/>
  <c r="A626" i="16"/>
  <c r="B626" i="16"/>
  <c r="C626" i="16"/>
  <c r="D626" i="16"/>
  <c r="A627" i="16"/>
  <c r="B627" i="16"/>
  <c r="C627" i="16"/>
  <c r="D627" i="16"/>
  <c r="A628" i="16"/>
  <c r="B628" i="16"/>
  <c r="C628" i="16"/>
  <c r="D628" i="16"/>
  <c r="A629" i="16"/>
  <c r="B629" i="16"/>
  <c r="C629" i="16"/>
  <c r="D629" i="16"/>
  <c r="A630" i="16"/>
  <c r="B630" i="16"/>
  <c r="C630" i="16"/>
  <c r="D630" i="16"/>
  <c r="A631" i="16"/>
  <c r="B631" i="16"/>
  <c r="C631" i="16"/>
  <c r="D631" i="16"/>
  <c r="A632" i="16"/>
  <c r="B632" i="16"/>
  <c r="C632" i="16"/>
  <c r="D632" i="16"/>
  <c r="A633" i="16"/>
  <c r="B633" i="16"/>
  <c r="C633" i="16"/>
  <c r="D633" i="16"/>
  <c r="A634" i="16"/>
  <c r="B634" i="16"/>
  <c r="C634" i="16"/>
  <c r="D634" i="16"/>
  <c r="A635" i="16"/>
  <c r="B635" i="16"/>
  <c r="C635" i="16"/>
  <c r="D635" i="16"/>
  <c r="A636" i="16"/>
  <c r="B636" i="16"/>
  <c r="C636" i="16"/>
  <c r="D636" i="16"/>
  <c r="A637" i="16"/>
  <c r="B637" i="16"/>
  <c r="C637" i="16"/>
  <c r="D637" i="16"/>
  <c r="A638" i="16"/>
  <c r="B638" i="16"/>
  <c r="C638" i="16"/>
  <c r="D638" i="16"/>
  <c r="A639" i="16"/>
  <c r="B639" i="16"/>
  <c r="C639" i="16"/>
  <c r="D639" i="16"/>
  <c r="A640" i="16"/>
  <c r="B640" i="16"/>
  <c r="C640" i="16"/>
  <c r="D640" i="16"/>
  <c r="A641" i="16"/>
  <c r="B641" i="16"/>
  <c r="C641" i="16"/>
  <c r="D641" i="16"/>
  <c r="A642" i="16"/>
  <c r="B642" i="16"/>
  <c r="C642" i="16"/>
  <c r="D642" i="16"/>
  <c r="A643" i="16"/>
  <c r="B643" i="16"/>
  <c r="C643" i="16"/>
  <c r="D643" i="16"/>
  <c r="A644" i="16"/>
  <c r="B644" i="16"/>
  <c r="C644" i="16"/>
  <c r="D644" i="16"/>
  <c r="A645" i="16"/>
  <c r="B645" i="16"/>
  <c r="C645" i="16"/>
  <c r="D645" i="16"/>
  <c r="A646" i="16"/>
  <c r="B646" i="16"/>
  <c r="C646" i="16"/>
  <c r="D646" i="16"/>
  <c r="A647" i="16"/>
  <c r="B647" i="16"/>
  <c r="C647" i="16"/>
  <c r="D647" i="16"/>
  <c r="A648" i="16"/>
  <c r="B648" i="16"/>
  <c r="C648" i="16"/>
  <c r="D648" i="16"/>
  <c r="A649" i="16"/>
  <c r="B649" i="16"/>
  <c r="C649" i="16"/>
  <c r="D649" i="16"/>
  <c r="A650" i="16"/>
  <c r="B650" i="16"/>
  <c r="C650" i="16"/>
  <c r="D650" i="16"/>
  <c r="A651" i="16"/>
  <c r="B651" i="16"/>
  <c r="C651" i="16"/>
  <c r="D651" i="16"/>
  <c r="A652" i="16"/>
  <c r="B652" i="16"/>
  <c r="C652" i="16"/>
  <c r="D652" i="16"/>
  <c r="A653" i="16"/>
  <c r="B653" i="16"/>
  <c r="C653" i="16"/>
  <c r="D653" i="16"/>
  <c r="A654" i="16"/>
  <c r="B654" i="16"/>
  <c r="C654" i="16"/>
  <c r="D654" i="16"/>
  <c r="A655" i="16"/>
  <c r="B655" i="16"/>
  <c r="C655" i="16"/>
  <c r="D655" i="16"/>
  <c r="A656" i="16"/>
  <c r="B656" i="16"/>
  <c r="C656" i="16"/>
  <c r="D656" i="16"/>
  <c r="A657" i="16"/>
  <c r="B657" i="16"/>
  <c r="C657" i="16"/>
  <c r="D657" i="16"/>
  <c r="A658" i="16"/>
  <c r="B658" i="16"/>
  <c r="C658" i="16"/>
  <c r="D658" i="16"/>
  <c r="A659" i="16"/>
  <c r="B659" i="16"/>
  <c r="C659" i="16"/>
  <c r="D659" i="16"/>
  <c r="A660" i="16"/>
  <c r="B660" i="16"/>
  <c r="C660" i="16"/>
  <c r="D660" i="16"/>
  <c r="A661" i="16"/>
  <c r="B661" i="16"/>
  <c r="C661" i="16"/>
  <c r="D661" i="16"/>
  <c r="A662" i="16"/>
  <c r="B662" i="16"/>
  <c r="C662" i="16"/>
  <c r="D662" i="16"/>
  <c r="A663" i="16"/>
  <c r="B663" i="16"/>
  <c r="C663" i="16"/>
  <c r="D663" i="16"/>
  <c r="A664" i="16"/>
  <c r="B664" i="16"/>
  <c r="C664" i="16"/>
  <c r="D664" i="16"/>
  <c r="A665" i="16"/>
  <c r="B665" i="16"/>
  <c r="C665" i="16"/>
  <c r="D665" i="16"/>
  <c r="A666" i="16"/>
  <c r="B666" i="16"/>
  <c r="C666" i="16"/>
  <c r="D666" i="16"/>
  <c r="A667" i="16"/>
  <c r="B667" i="16"/>
  <c r="C667" i="16"/>
  <c r="D667" i="16"/>
  <c r="A668" i="16"/>
  <c r="B668" i="16"/>
  <c r="C668" i="16"/>
  <c r="D668" i="16"/>
  <c r="A669" i="16"/>
  <c r="B669" i="16"/>
  <c r="C669" i="16"/>
  <c r="D669" i="16"/>
  <c r="A670" i="16"/>
  <c r="B670" i="16"/>
  <c r="C670" i="16"/>
  <c r="D670" i="16"/>
  <c r="A671" i="16"/>
  <c r="B671" i="16"/>
  <c r="C671" i="16"/>
  <c r="D671" i="16"/>
  <c r="A672" i="16"/>
  <c r="B672" i="16"/>
  <c r="C672" i="16"/>
  <c r="D672" i="16"/>
  <c r="A673" i="16"/>
  <c r="B673" i="16"/>
  <c r="C673" i="16"/>
  <c r="D673" i="16"/>
  <c r="A674" i="16"/>
  <c r="B674" i="16"/>
  <c r="C674" i="16"/>
  <c r="D674" i="16"/>
  <c r="A675" i="16"/>
  <c r="B675" i="16"/>
  <c r="C675" i="16"/>
  <c r="D675" i="16"/>
  <c r="A676" i="16"/>
  <c r="B676" i="16"/>
  <c r="C676" i="16"/>
  <c r="D676" i="16"/>
  <c r="A677" i="16"/>
  <c r="B677" i="16"/>
  <c r="C677" i="16"/>
  <c r="D677" i="16"/>
  <c r="A678" i="16"/>
  <c r="B678" i="16"/>
  <c r="C678" i="16"/>
  <c r="D678" i="16"/>
  <c r="A679" i="16"/>
  <c r="B679" i="16"/>
  <c r="C679" i="16"/>
  <c r="D679" i="16"/>
  <c r="A680" i="16"/>
  <c r="B680" i="16"/>
  <c r="C680" i="16"/>
  <c r="D680" i="16"/>
  <c r="A681" i="16"/>
  <c r="B681" i="16"/>
  <c r="C681" i="16"/>
  <c r="D681" i="16"/>
  <c r="A682" i="16"/>
  <c r="B682" i="16"/>
  <c r="C682" i="16"/>
  <c r="D682" i="16"/>
  <c r="A683" i="16"/>
  <c r="B683" i="16"/>
  <c r="C683" i="16"/>
  <c r="D683" i="16"/>
  <c r="A684" i="16"/>
  <c r="B684" i="16"/>
  <c r="C684" i="16"/>
  <c r="D684" i="16"/>
  <c r="A685" i="16"/>
  <c r="B685" i="16"/>
  <c r="C685" i="16"/>
  <c r="D685" i="16"/>
  <c r="A686" i="16"/>
  <c r="B686" i="16"/>
  <c r="C686" i="16"/>
  <c r="D686" i="16"/>
  <c r="A687" i="16"/>
  <c r="B687" i="16"/>
  <c r="C687" i="16"/>
  <c r="D687" i="16"/>
  <c r="A688" i="16"/>
  <c r="B688" i="16"/>
  <c r="C688" i="16"/>
  <c r="D688" i="16"/>
  <c r="A689" i="16"/>
  <c r="B689" i="16"/>
  <c r="C689" i="16"/>
  <c r="D689" i="16"/>
  <c r="A690" i="16"/>
  <c r="B690" i="16"/>
  <c r="C690" i="16"/>
  <c r="D690" i="16"/>
  <c r="A691" i="16"/>
  <c r="B691" i="16"/>
  <c r="C691" i="16"/>
  <c r="D691" i="16"/>
  <c r="A692" i="16"/>
  <c r="B692" i="16"/>
  <c r="C692" i="16"/>
  <c r="D692" i="16"/>
  <c r="A693" i="16"/>
  <c r="B693" i="16"/>
  <c r="C693" i="16"/>
  <c r="D693" i="16"/>
  <c r="A694" i="16"/>
  <c r="B694" i="16"/>
  <c r="C694" i="16"/>
  <c r="D694" i="16"/>
  <c r="A695" i="16"/>
  <c r="B695" i="16"/>
  <c r="C695" i="16"/>
  <c r="D695" i="16"/>
  <c r="A696" i="16"/>
  <c r="B696" i="16"/>
  <c r="C696" i="16"/>
  <c r="D696" i="16"/>
  <c r="A697" i="16"/>
  <c r="B697" i="16"/>
  <c r="C697" i="16"/>
  <c r="D697" i="16"/>
  <c r="A698" i="16"/>
  <c r="B698" i="16"/>
  <c r="C698" i="16"/>
  <c r="D698" i="16"/>
  <c r="A699" i="16"/>
  <c r="B699" i="16"/>
  <c r="C699" i="16"/>
  <c r="D699" i="16"/>
  <c r="A700" i="16"/>
  <c r="B700" i="16"/>
  <c r="C700" i="16"/>
  <c r="D700" i="16"/>
  <c r="A701" i="16"/>
  <c r="B701" i="16"/>
  <c r="C701" i="16"/>
  <c r="D701" i="16"/>
  <c r="A702" i="16"/>
  <c r="B702" i="16"/>
  <c r="C702" i="16"/>
  <c r="D702" i="16"/>
  <c r="A703" i="16"/>
  <c r="B703" i="16"/>
  <c r="C703" i="16"/>
  <c r="D703" i="16"/>
  <c r="A704" i="16"/>
  <c r="B704" i="16"/>
  <c r="C704" i="16"/>
  <c r="D704" i="16"/>
  <c r="A705" i="16"/>
  <c r="B705" i="16"/>
  <c r="C705" i="16"/>
  <c r="D705" i="16"/>
  <c r="A706" i="16"/>
  <c r="B706" i="16"/>
  <c r="C706" i="16"/>
  <c r="D706" i="16"/>
  <c r="A707" i="16"/>
  <c r="B707" i="16"/>
  <c r="C707" i="16"/>
  <c r="D707" i="16"/>
  <c r="A708" i="16"/>
  <c r="B708" i="16"/>
  <c r="C708" i="16"/>
  <c r="D708" i="16"/>
  <c r="A709" i="16"/>
  <c r="B709" i="16"/>
  <c r="C709" i="16"/>
  <c r="D709" i="16"/>
  <c r="A710" i="16"/>
  <c r="B710" i="16"/>
  <c r="C710" i="16"/>
  <c r="D710" i="16"/>
  <c r="A711" i="16"/>
  <c r="B711" i="16"/>
  <c r="C711" i="16"/>
  <c r="D711" i="16"/>
  <c r="A712" i="16"/>
  <c r="B712" i="16"/>
  <c r="C712" i="16"/>
  <c r="D712" i="16"/>
  <c r="A713" i="16"/>
  <c r="B713" i="16"/>
  <c r="C713" i="16"/>
  <c r="D713" i="16"/>
  <c r="A714" i="16"/>
  <c r="B714" i="16"/>
  <c r="C714" i="16"/>
  <c r="D714" i="16"/>
  <c r="A715" i="16"/>
  <c r="B715" i="16"/>
  <c r="C715" i="16"/>
  <c r="D715" i="16"/>
  <c r="A716" i="16"/>
  <c r="B716" i="16"/>
  <c r="C716" i="16"/>
  <c r="D716" i="16"/>
  <c r="A717" i="16"/>
  <c r="B717" i="16"/>
  <c r="C717" i="16"/>
  <c r="D717" i="16"/>
  <c r="A718" i="16"/>
  <c r="B718" i="16"/>
  <c r="C718" i="16"/>
  <c r="D718" i="16"/>
  <c r="A719" i="16"/>
  <c r="B719" i="16"/>
  <c r="C719" i="16"/>
  <c r="D719" i="16"/>
  <c r="A720" i="16"/>
  <c r="B720" i="16"/>
  <c r="C720" i="16"/>
  <c r="D720" i="16"/>
  <c r="A721" i="16"/>
  <c r="B721" i="16"/>
  <c r="C721" i="16"/>
  <c r="D721" i="16"/>
  <c r="A722" i="16"/>
  <c r="B722" i="16"/>
  <c r="C722" i="16"/>
  <c r="D722" i="16"/>
  <c r="A723" i="16"/>
  <c r="B723" i="16"/>
  <c r="C723" i="16"/>
  <c r="D723" i="16"/>
  <c r="A724" i="16"/>
  <c r="B724" i="16"/>
  <c r="C724" i="16"/>
  <c r="D724" i="16"/>
  <c r="A725" i="16"/>
  <c r="B725" i="16"/>
  <c r="C725" i="16"/>
  <c r="D725" i="16"/>
  <c r="A726" i="16"/>
  <c r="B726" i="16"/>
  <c r="C726" i="16"/>
  <c r="D726" i="16"/>
  <c r="A727" i="16"/>
  <c r="B727" i="16"/>
  <c r="C727" i="16"/>
  <c r="D727" i="16"/>
  <c r="A728" i="16"/>
  <c r="B728" i="16"/>
  <c r="C728" i="16"/>
  <c r="D728" i="16"/>
  <c r="A729" i="16"/>
  <c r="B729" i="16"/>
  <c r="C729" i="16"/>
  <c r="D729" i="16"/>
  <c r="A730" i="16"/>
  <c r="B730" i="16"/>
  <c r="C730" i="16"/>
  <c r="D730" i="16"/>
  <c r="A731" i="16"/>
  <c r="B731" i="16"/>
  <c r="C731" i="16"/>
  <c r="D731" i="16"/>
  <c r="A732" i="16"/>
  <c r="B732" i="16"/>
  <c r="C732" i="16"/>
  <c r="D732" i="16"/>
  <c r="A733" i="16"/>
  <c r="B733" i="16"/>
  <c r="C733" i="16"/>
  <c r="D733" i="16"/>
  <c r="A734" i="16"/>
  <c r="B734" i="16"/>
  <c r="C734" i="16"/>
  <c r="D734" i="16"/>
  <c r="A735" i="16"/>
  <c r="B735" i="16"/>
  <c r="C735" i="16"/>
  <c r="D735" i="16"/>
  <c r="A736" i="16"/>
  <c r="B736" i="16"/>
  <c r="C736" i="16"/>
  <c r="D736" i="16"/>
  <c r="A737" i="16"/>
  <c r="B737" i="16"/>
  <c r="C737" i="16"/>
  <c r="D737" i="16"/>
  <c r="A738" i="16"/>
  <c r="B738" i="16"/>
  <c r="C738" i="16"/>
  <c r="D738" i="16"/>
  <c r="A739" i="16"/>
  <c r="B739" i="16"/>
  <c r="C739" i="16"/>
  <c r="D739" i="16"/>
  <c r="A740" i="16"/>
  <c r="B740" i="16"/>
  <c r="C740" i="16"/>
  <c r="D740" i="16"/>
  <c r="A741" i="16"/>
  <c r="B741" i="16"/>
  <c r="C741" i="16"/>
  <c r="D741" i="16"/>
  <c r="A742" i="16"/>
  <c r="B742" i="16"/>
  <c r="C742" i="16"/>
  <c r="D742" i="16"/>
  <c r="A743" i="16"/>
  <c r="B743" i="16"/>
  <c r="C743" i="16"/>
  <c r="D743" i="16"/>
  <c r="A744" i="16"/>
  <c r="B744" i="16"/>
  <c r="C744" i="16"/>
  <c r="D744" i="16"/>
  <c r="A745" i="16"/>
  <c r="B745" i="16"/>
  <c r="C745" i="16"/>
  <c r="D745" i="16"/>
  <c r="A746" i="16"/>
  <c r="B746" i="16"/>
  <c r="C746" i="16"/>
  <c r="D746" i="16"/>
  <c r="A747" i="16"/>
  <c r="B747" i="16"/>
  <c r="C747" i="16"/>
  <c r="D747" i="16"/>
  <c r="A748" i="16"/>
  <c r="B748" i="16"/>
  <c r="C748" i="16"/>
  <c r="D748" i="16"/>
  <c r="A749" i="16"/>
  <c r="B749" i="16"/>
  <c r="C749" i="16"/>
  <c r="D749" i="16"/>
  <c r="A750" i="16"/>
  <c r="B750" i="16"/>
  <c r="C750" i="16"/>
  <c r="D750" i="16"/>
  <c r="A751" i="16"/>
  <c r="B751" i="16"/>
  <c r="C751" i="16"/>
  <c r="D751" i="16"/>
  <c r="A752" i="16"/>
  <c r="B752" i="16"/>
  <c r="C752" i="16"/>
  <c r="D752" i="16"/>
  <c r="A753" i="16"/>
  <c r="B753" i="16"/>
  <c r="C753" i="16"/>
  <c r="D753" i="16"/>
  <c r="A754" i="16"/>
  <c r="B754" i="16"/>
  <c r="C754" i="16"/>
  <c r="D754" i="16"/>
  <c r="A755" i="16"/>
  <c r="B755" i="16"/>
  <c r="C755" i="16"/>
  <c r="D755" i="16"/>
  <c r="A756" i="16"/>
  <c r="B756" i="16"/>
  <c r="C756" i="16"/>
  <c r="D756" i="16"/>
  <c r="A757" i="16"/>
  <c r="B757" i="16"/>
  <c r="C757" i="16"/>
  <c r="D757" i="16"/>
  <c r="A758" i="16"/>
  <c r="B758" i="16"/>
  <c r="C758" i="16"/>
  <c r="D758" i="16"/>
  <c r="A759" i="16"/>
  <c r="B759" i="16"/>
  <c r="C759" i="16"/>
  <c r="D759" i="16"/>
  <c r="A760" i="16"/>
  <c r="B760" i="16"/>
  <c r="C760" i="16"/>
  <c r="D760" i="16"/>
  <c r="A761" i="16"/>
  <c r="B761" i="16"/>
  <c r="C761" i="16"/>
  <c r="D761" i="16"/>
  <c r="A762" i="16"/>
  <c r="B762" i="16"/>
  <c r="C762" i="16"/>
  <c r="D762" i="16"/>
  <c r="A763" i="16"/>
  <c r="B763" i="16"/>
  <c r="C763" i="16"/>
  <c r="D763" i="16"/>
  <c r="A764" i="16"/>
  <c r="B764" i="16"/>
  <c r="C764" i="16"/>
  <c r="D764" i="16"/>
  <c r="A765" i="16"/>
  <c r="B765" i="16"/>
  <c r="C765" i="16"/>
  <c r="D765" i="16"/>
  <c r="A766" i="16"/>
  <c r="B766" i="16"/>
  <c r="C766" i="16"/>
  <c r="D766" i="16"/>
  <c r="A767" i="16"/>
  <c r="B767" i="16"/>
  <c r="C767" i="16"/>
  <c r="D767" i="16"/>
  <c r="A768" i="16"/>
  <c r="B768" i="16"/>
  <c r="C768" i="16"/>
  <c r="D768" i="16"/>
  <c r="A769" i="16"/>
  <c r="B769" i="16"/>
  <c r="C769" i="16"/>
  <c r="D769" i="16"/>
  <c r="A770" i="16"/>
  <c r="B770" i="16"/>
  <c r="C770" i="16"/>
  <c r="D770" i="16"/>
  <c r="A771" i="16"/>
  <c r="B771" i="16"/>
  <c r="C771" i="16"/>
  <c r="D771" i="16"/>
  <c r="A772" i="16"/>
  <c r="B772" i="16"/>
  <c r="C772" i="16"/>
  <c r="D772" i="16"/>
  <c r="A773" i="16"/>
  <c r="B773" i="16"/>
  <c r="C773" i="16"/>
  <c r="D773" i="16"/>
  <c r="A774" i="16"/>
  <c r="B774" i="16"/>
  <c r="C774" i="16"/>
  <c r="D774" i="16"/>
  <c r="A775" i="16"/>
  <c r="B775" i="16"/>
  <c r="C775" i="16"/>
  <c r="D775" i="16"/>
  <c r="A776" i="16"/>
  <c r="B776" i="16"/>
  <c r="C776" i="16"/>
  <c r="D776" i="16"/>
  <c r="A777" i="16"/>
  <c r="B777" i="16"/>
  <c r="C777" i="16"/>
  <c r="D777" i="16"/>
  <c r="A778" i="16"/>
  <c r="B778" i="16"/>
  <c r="C778" i="16"/>
  <c r="D778" i="16"/>
  <c r="A779" i="16"/>
  <c r="B779" i="16"/>
  <c r="C779" i="16"/>
  <c r="D779" i="16"/>
  <c r="A780" i="16"/>
  <c r="B780" i="16"/>
  <c r="C780" i="16"/>
  <c r="D780" i="16"/>
  <c r="A781" i="16"/>
  <c r="B781" i="16"/>
  <c r="C781" i="16"/>
  <c r="D781" i="16"/>
  <c r="A782" i="16"/>
  <c r="B782" i="16"/>
  <c r="C782" i="16"/>
  <c r="D782" i="16"/>
  <c r="A783" i="16"/>
  <c r="B783" i="16"/>
  <c r="C783" i="16"/>
  <c r="D783" i="16"/>
  <c r="A784" i="16"/>
  <c r="B784" i="16"/>
  <c r="C784" i="16"/>
  <c r="D784" i="16"/>
  <c r="A785" i="16"/>
  <c r="B785" i="16"/>
  <c r="C785" i="16"/>
  <c r="D785" i="16"/>
  <c r="A786" i="16"/>
  <c r="B786" i="16"/>
  <c r="C786" i="16"/>
  <c r="D786" i="16"/>
  <c r="A787" i="16"/>
  <c r="B787" i="16"/>
  <c r="C787" i="16"/>
  <c r="D787" i="16"/>
  <c r="A788" i="16"/>
  <c r="B788" i="16"/>
  <c r="C788" i="16"/>
  <c r="D788" i="16"/>
  <c r="A789" i="16"/>
  <c r="B789" i="16"/>
  <c r="C789" i="16"/>
  <c r="D789" i="16"/>
  <c r="A790" i="16"/>
  <c r="B790" i="16"/>
  <c r="C790" i="16"/>
  <c r="D790" i="16"/>
  <c r="A791" i="16"/>
  <c r="B791" i="16"/>
  <c r="C791" i="16"/>
  <c r="D791" i="16"/>
  <c r="A792" i="16"/>
  <c r="B792" i="16"/>
  <c r="C792" i="16"/>
  <c r="D792" i="16"/>
  <c r="A793" i="16"/>
  <c r="B793" i="16"/>
  <c r="C793" i="16"/>
  <c r="D793" i="16"/>
  <c r="A794" i="16"/>
  <c r="B794" i="16"/>
  <c r="C794" i="16"/>
  <c r="D794" i="16"/>
  <c r="A795" i="16"/>
  <c r="B795" i="16"/>
  <c r="C795" i="16"/>
  <c r="D795" i="16"/>
  <c r="A796" i="16"/>
  <c r="B796" i="16"/>
  <c r="C796" i="16"/>
  <c r="D796" i="16"/>
  <c r="A797" i="16"/>
  <c r="B797" i="16"/>
  <c r="C797" i="16"/>
  <c r="D797" i="16"/>
  <c r="A798" i="16"/>
  <c r="B798" i="16"/>
  <c r="C798" i="16"/>
  <c r="D798" i="16"/>
  <c r="A799" i="16"/>
  <c r="B799" i="16"/>
  <c r="C799" i="16"/>
  <c r="D799" i="16"/>
  <c r="A800" i="16"/>
  <c r="B800" i="16"/>
  <c r="C800" i="16"/>
  <c r="D800" i="16"/>
  <c r="A801" i="16"/>
  <c r="B801" i="16"/>
  <c r="C801" i="16"/>
  <c r="D801" i="16"/>
  <c r="A802" i="16"/>
  <c r="B802" i="16"/>
  <c r="C802" i="16"/>
  <c r="D802" i="16"/>
  <c r="A803" i="16"/>
  <c r="B803" i="16"/>
  <c r="C803" i="16"/>
  <c r="D803" i="16"/>
  <c r="A804" i="16"/>
  <c r="B804" i="16"/>
  <c r="C804" i="16"/>
  <c r="D804" i="16"/>
  <c r="A805" i="16"/>
  <c r="B805" i="16"/>
  <c r="C805" i="16"/>
  <c r="D805" i="16"/>
  <c r="A806" i="16"/>
  <c r="B806" i="16"/>
  <c r="C806" i="16"/>
  <c r="D806" i="16"/>
  <c r="A807" i="16"/>
  <c r="B807" i="16"/>
  <c r="C807" i="16"/>
  <c r="D807" i="16"/>
  <c r="A808" i="16"/>
  <c r="B808" i="16"/>
  <c r="C808" i="16"/>
  <c r="D808" i="16"/>
  <c r="A809" i="16"/>
  <c r="B809" i="16"/>
  <c r="C809" i="16"/>
  <c r="D809" i="16"/>
  <c r="A810" i="16"/>
  <c r="B810" i="16"/>
  <c r="C810" i="16"/>
  <c r="D810" i="16"/>
  <c r="A811" i="16"/>
  <c r="B811" i="16"/>
  <c r="C811" i="16"/>
  <c r="D811" i="16"/>
  <c r="A812" i="16"/>
  <c r="B812" i="16"/>
  <c r="C812" i="16"/>
  <c r="D812" i="16"/>
  <c r="A813" i="16"/>
  <c r="B813" i="16"/>
  <c r="C813" i="16"/>
  <c r="D813" i="16"/>
  <c r="A814" i="16"/>
  <c r="B814" i="16"/>
  <c r="C814" i="16"/>
  <c r="D814" i="16"/>
  <c r="A815" i="16"/>
  <c r="B815" i="16"/>
  <c r="C815" i="16"/>
  <c r="D815" i="16"/>
  <c r="A816" i="16"/>
  <c r="B816" i="16"/>
  <c r="C816" i="16"/>
  <c r="D816" i="16"/>
  <c r="A817" i="16"/>
  <c r="B817" i="16"/>
  <c r="C817" i="16"/>
  <c r="D817" i="16"/>
  <c r="A3" i="16"/>
  <c r="B3" i="16"/>
  <c r="C3" i="16"/>
  <c r="D3" i="16"/>
  <c r="A4" i="16"/>
  <c r="B4" i="16"/>
  <c r="C4" i="16"/>
  <c r="D4" i="16"/>
  <c r="A5" i="16"/>
  <c r="B5" i="16"/>
  <c r="C5" i="16"/>
  <c r="D5" i="16"/>
  <c r="A6" i="16"/>
  <c r="B6" i="16"/>
  <c r="C6" i="16"/>
  <c r="D6" i="16"/>
  <c r="A7" i="16"/>
  <c r="B7" i="16"/>
  <c r="C7" i="16"/>
  <c r="D7" i="16"/>
  <c r="A8" i="16"/>
  <c r="B8" i="16"/>
  <c r="C8" i="16"/>
  <c r="D8" i="16"/>
  <c r="A9" i="16"/>
  <c r="B9" i="16"/>
  <c r="C9" i="16"/>
  <c r="D9" i="16"/>
  <c r="A10" i="16"/>
  <c r="B10" i="16"/>
  <c r="C10" i="16"/>
  <c r="D10" i="16"/>
  <c r="A11" i="16"/>
  <c r="B11" i="16"/>
  <c r="C11" i="16"/>
  <c r="D11" i="16"/>
  <c r="A12" i="16"/>
  <c r="B12" i="16"/>
  <c r="C12" i="16"/>
  <c r="D12" i="16"/>
  <c r="A13" i="16"/>
  <c r="B13" i="16"/>
  <c r="C13" i="16"/>
  <c r="D13" i="16"/>
  <c r="A14" i="16"/>
  <c r="B14" i="16"/>
  <c r="C14" i="16"/>
  <c r="D14" i="16"/>
  <c r="A15" i="16"/>
  <c r="B15" i="16"/>
  <c r="C15" i="16"/>
  <c r="D15" i="16"/>
  <c r="A16" i="16"/>
  <c r="B16" i="16"/>
  <c r="C16" i="16"/>
  <c r="D16" i="16"/>
  <c r="A17" i="16"/>
  <c r="B17" i="16"/>
  <c r="C17" i="16"/>
  <c r="D17" i="16"/>
  <c r="A18" i="16"/>
  <c r="B18" i="16"/>
  <c r="C18" i="16"/>
  <c r="D18" i="16"/>
  <c r="A19" i="16"/>
  <c r="B19" i="16"/>
  <c r="C19" i="16"/>
  <c r="D19" i="16"/>
  <c r="A20" i="16"/>
  <c r="B20" i="16"/>
  <c r="C20" i="16"/>
  <c r="D20" i="16"/>
  <c r="A21" i="16"/>
  <c r="B21" i="16"/>
  <c r="C21" i="16"/>
  <c r="D21" i="16"/>
  <c r="A22" i="16"/>
  <c r="B22" i="16"/>
  <c r="C22" i="16"/>
  <c r="D22" i="16"/>
  <c r="A23" i="16"/>
  <c r="B23" i="16"/>
  <c r="C23" i="16"/>
  <c r="D23" i="16"/>
  <c r="A24" i="16"/>
  <c r="B24" i="16"/>
  <c r="C24" i="16"/>
  <c r="D24" i="16"/>
  <c r="A25" i="16"/>
  <c r="B25" i="16"/>
  <c r="C25" i="16"/>
  <c r="D25" i="16"/>
  <c r="A26" i="16"/>
  <c r="B26" i="16"/>
  <c r="C26" i="16"/>
  <c r="D26" i="16"/>
  <c r="A27" i="16"/>
  <c r="B27" i="16"/>
  <c r="C27" i="16"/>
  <c r="D27" i="16"/>
  <c r="A28" i="16"/>
  <c r="B28" i="16"/>
  <c r="C28" i="16"/>
  <c r="D28" i="16"/>
  <c r="A29" i="16"/>
  <c r="B29" i="16"/>
  <c r="C29" i="16"/>
  <c r="D29" i="16"/>
  <c r="A30" i="16"/>
  <c r="B30" i="16"/>
  <c r="C30" i="16"/>
  <c r="D30" i="16"/>
  <c r="A31" i="16"/>
  <c r="B31" i="16"/>
  <c r="C31" i="16"/>
  <c r="D31" i="16"/>
  <c r="A32" i="16"/>
  <c r="B32" i="16"/>
  <c r="C32" i="16"/>
  <c r="D32" i="16"/>
  <c r="A33" i="16"/>
  <c r="B33" i="16"/>
  <c r="C33" i="16"/>
  <c r="D33" i="16"/>
  <c r="A34" i="16"/>
  <c r="B34" i="16"/>
  <c r="C34" i="16"/>
  <c r="D34" i="16"/>
  <c r="A35" i="16"/>
  <c r="B35" i="16"/>
  <c r="C35" i="16"/>
  <c r="D35" i="16"/>
  <c r="A36" i="16"/>
  <c r="B36" i="16"/>
  <c r="C36" i="16"/>
  <c r="D36" i="16"/>
  <c r="A37" i="16"/>
  <c r="B37" i="16"/>
  <c r="C37" i="16"/>
  <c r="D37" i="16"/>
  <c r="A38" i="16"/>
  <c r="B38" i="16"/>
  <c r="C38" i="16"/>
  <c r="D38" i="16"/>
  <c r="A39" i="16"/>
  <c r="B39" i="16"/>
  <c r="C39" i="16"/>
  <c r="D39" i="16"/>
  <c r="A40" i="16"/>
  <c r="B40" i="16"/>
  <c r="C40" i="16"/>
  <c r="D40" i="16"/>
  <c r="A41" i="16"/>
  <c r="B41" i="16"/>
  <c r="C41" i="16"/>
  <c r="D41" i="16"/>
  <c r="A42" i="16"/>
  <c r="B42" i="16"/>
  <c r="C42" i="16"/>
  <c r="D42" i="16"/>
  <c r="A43" i="16"/>
  <c r="B43" i="16"/>
  <c r="C43" i="16"/>
  <c r="D43" i="16"/>
  <c r="A44" i="16"/>
  <c r="B44" i="16"/>
  <c r="C44" i="16"/>
  <c r="D44" i="16"/>
  <c r="A45" i="16"/>
  <c r="B45" i="16"/>
  <c r="C45" i="16"/>
  <c r="D45" i="16"/>
  <c r="A46" i="16"/>
  <c r="B46" i="16"/>
  <c r="C46" i="16"/>
  <c r="D46" i="16"/>
  <c r="A47" i="16"/>
  <c r="B47" i="16"/>
  <c r="C47" i="16"/>
  <c r="D47" i="16"/>
  <c r="A48" i="16"/>
  <c r="B48" i="16"/>
  <c r="C48" i="16"/>
  <c r="D48" i="16"/>
  <c r="A49" i="16"/>
  <c r="B49" i="16"/>
  <c r="C49" i="16"/>
  <c r="D49" i="16"/>
  <c r="A50" i="16"/>
  <c r="B50" i="16"/>
  <c r="C50" i="16"/>
  <c r="D50" i="16"/>
  <c r="A51" i="16"/>
  <c r="B51" i="16"/>
  <c r="C51" i="16"/>
  <c r="D51" i="16"/>
  <c r="A52" i="16"/>
  <c r="B52" i="16"/>
  <c r="C52" i="16"/>
  <c r="D52" i="16"/>
  <c r="A53" i="16"/>
  <c r="B53" i="16"/>
  <c r="C53" i="16"/>
  <c r="D53" i="16"/>
  <c r="A54" i="16"/>
  <c r="B54" i="16"/>
  <c r="C54" i="16"/>
  <c r="D54" i="16"/>
  <c r="A55" i="16"/>
  <c r="B55" i="16"/>
  <c r="C55" i="16"/>
  <c r="D55" i="16"/>
  <c r="A56" i="16"/>
  <c r="B56" i="16"/>
  <c r="C56" i="16"/>
  <c r="D56" i="16"/>
  <c r="A57" i="16"/>
  <c r="B57" i="16"/>
  <c r="C57" i="16"/>
  <c r="D57" i="16"/>
  <c r="A58" i="16"/>
  <c r="B58" i="16"/>
  <c r="C58" i="16"/>
  <c r="D58" i="16"/>
  <c r="A59" i="16"/>
  <c r="B59" i="16"/>
  <c r="C59" i="16"/>
  <c r="D59" i="16"/>
  <c r="A60" i="16"/>
  <c r="B60" i="16"/>
  <c r="C60" i="16"/>
  <c r="D60" i="16"/>
  <c r="A61" i="16"/>
  <c r="B61" i="16"/>
  <c r="C61" i="16"/>
  <c r="D61" i="16"/>
  <c r="A62" i="16"/>
  <c r="B62" i="16"/>
  <c r="C62" i="16"/>
  <c r="D62" i="16"/>
  <c r="A63" i="16"/>
  <c r="B63" i="16"/>
  <c r="C63" i="16"/>
  <c r="D63" i="16"/>
  <c r="A64" i="16"/>
  <c r="B64" i="16"/>
  <c r="C64" i="16"/>
  <c r="D64" i="16"/>
  <c r="A65" i="16"/>
  <c r="B65" i="16"/>
  <c r="C65" i="16"/>
  <c r="D65" i="16"/>
  <c r="A66" i="16"/>
  <c r="B66" i="16"/>
  <c r="C66" i="16"/>
  <c r="D66" i="16"/>
  <c r="A67" i="16"/>
  <c r="B67" i="16"/>
  <c r="C67" i="16"/>
  <c r="D67" i="16"/>
  <c r="A68" i="16"/>
  <c r="B68" i="16"/>
  <c r="C68" i="16"/>
  <c r="D68" i="16"/>
  <c r="A69" i="16"/>
  <c r="B69" i="16"/>
  <c r="C69" i="16"/>
  <c r="D69" i="16"/>
  <c r="A70" i="16"/>
  <c r="B70" i="16"/>
  <c r="C70" i="16"/>
  <c r="D70" i="16"/>
  <c r="A71" i="16"/>
  <c r="B71" i="16"/>
  <c r="C71" i="16"/>
  <c r="D71" i="16"/>
  <c r="A72" i="16"/>
  <c r="B72" i="16"/>
  <c r="C72" i="16"/>
  <c r="D72" i="16"/>
  <c r="A73" i="16"/>
  <c r="B73" i="16"/>
  <c r="C73" i="16"/>
  <c r="D73" i="16"/>
  <c r="A74" i="16"/>
  <c r="B74" i="16"/>
  <c r="C74" i="16"/>
  <c r="D74" i="16"/>
  <c r="A75" i="16"/>
  <c r="B75" i="16"/>
  <c r="C75" i="16"/>
  <c r="D75" i="16"/>
  <c r="A76" i="16"/>
  <c r="B76" i="16"/>
  <c r="C76" i="16"/>
  <c r="D76" i="16"/>
  <c r="A77" i="16"/>
  <c r="B77" i="16"/>
  <c r="C77" i="16"/>
  <c r="D77" i="16"/>
  <c r="A78" i="16"/>
  <c r="B78" i="16"/>
  <c r="C78" i="16"/>
  <c r="D78" i="16"/>
  <c r="A79" i="16"/>
  <c r="B79" i="16"/>
  <c r="C79" i="16"/>
  <c r="D79" i="16"/>
  <c r="A80" i="16"/>
  <c r="B80" i="16"/>
  <c r="C80" i="16"/>
  <c r="D80" i="16"/>
  <c r="A81" i="16"/>
  <c r="B81" i="16"/>
  <c r="C81" i="16"/>
  <c r="D81" i="16"/>
  <c r="A82" i="16"/>
  <c r="B82" i="16"/>
  <c r="C82" i="16"/>
  <c r="D82" i="16"/>
  <c r="A83" i="16"/>
  <c r="B83" i="16"/>
  <c r="C83" i="16"/>
  <c r="D83" i="16"/>
  <c r="A84" i="16"/>
  <c r="B84" i="16"/>
  <c r="C84" i="16"/>
  <c r="D84" i="16"/>
  <c r="A85" i="16"/>
  <c r="B85" i="16"/>
  <c r="C85" i="16"/>
  <c r="D85" i="16"/>
  <c r="A86" i="16"/>
  <c r="B86" i="16"/>
  <c r="C86" i="16"/>
  <c r="D86" i="16"/>
  <c r="A87" i="16"/>
  <c r="B87" i="16"/>
  <c r="C87" i="16"/>
  <c r="D87" i="16"/>
  <c r="A88" i="16"/>
  <c r="B88" i="16"/>
  <c r="C88" i="16"/>
  <c r="D88" i="16"/>
  <c r="A89" i="16"/>
  <c r="B89" i="16"/>
  <c r="C89" i="16"/>
  <c r="D89" i="16"/>
  <c r="A90" i="16"/>
  <c r="B90" i="16"/>
  <c r="C90" i="16"/>
  <c r="D90" i="16"/>
  <c r="A91" i="16"/>
  <c r="B91" i="16"/>
  <c r="C91" i="16"/>
  <c r="D91" i="16"/>
  <c r="A92" i="16"/>
  <c r="B92" i="16"/>
  <c r="C92" i="16"/>
  <c r="D92" i="16"/>
  <c r="A93" i="16"/>
  <c r="B93" i="16"/>
  <c r="C93" i="16"/>
  <c r="D93" i="16"/>
  <c r="A94" i="16"/>
  <c r="B94" i="16"/>
  <c r="C94" i="16"/>
  <c r="D94" i="16"/>
  <c r="A95" i="16"/>
  <c r="B95" i="16"/>
  <c r="C95" i="16"/>
  <c r="D95" i="16"/>
  <c r="A96" i="16"/>
  <c r="B96" i="16"/>
  <c r="C96" i="16"/>
  <c r="D96" i="16"/>
  <c r="A97" i="16"/>
  <c r="B97" i="16"/>
  <c r="C97" i="16"/>
  <c r="D97" i="16"/>
  <c r="A98" i="16"/>
  <c r="B98" i="16"/>
  <c r="C98" i="16"/>
  <c r="D98" i="16"/>
  <c r="A99" i="16"/>
  <c r="B99" i="16"/>
  <c r="C99" i="16"/>
  <c r="D99" i="16"/>
  <c r="A100" i="16"/>
  <c r="B100" i="16"/>
  <c r="C100" i="16"/>
  <c r="D100" i="16"/>
  <c r="A101" i="16"/>
  <c r="B101" i="16"/>
  <c r="C101" i="16"/>
  <c r="D101" i="16"/>
  <c r="A102" i="16"/>
  <c r="B102" i="16"/>
  <c r="C102" i="16"/>
  <c r="D102" i="16"/>
  <c r="A103" i="16"/>
  <c r="B103" i="16"/>
  <c r="C103" i="16"/>
  <c r="D103" i="16"/>
  <c r="A104" i="16"/>
  <c r="B104" i="16"/>
  <c r="C104" i="16"/>
  <c r="D104" i="16"/>
  <c r="A105" i="16"/>
  <c r="B105" i="16"/>
  <c r="C105" i="16"/>
  <c r="D105" i="16"/>
  <c r="A106" i="16"/>
  <c r="B106" i="16"/>
  <c r="C106" i="16"/>
  <c r="D106" i="16"/>
  <c r="A107" i="16"/>
  <c r="B107" i="16"/>
  <c r="C107" i="16"/>
  <c r="D107" i="16"/>
  <c r="A108" i="16"/>
  <c r="B108" i="16"/>
  <c r="C108" i="16"/>
  <c r="D108" i="16"/>
  <c r="A109" i="16"/>
  <c r="B109" i="16"/>
  <c r="C109" i="16"/>
  <c r="D109" i="16"/>
  <c r="A110" i="16"/>
  <c r="B110" i="16"/>
  <c r="C110" i="16"/>
  <c r="D110" i="16"/>
  <c r="A111" i="16"/>
  <c r="B111" i="16"/>
  <c r="C111" i="16"/>
  <c r="D111" i="16"/>
  <c r="A112" i="16"/>
  <c r="B112" i="16"/>
  <c r="C112" i="16"/>
  <c r="D112" i="16"/>
  <c r="A113" i="16"/>
  <c r="B113" i="16"/>
  <c r="C113" i="16"/>
  <c r="D113" i="16"/>
  <c r="A114" i="16"/>
  <c r="B114" i="16"/>
  <c r="C114" i="16"/>
  <c r="D114" i="16"/>
  <c r="A115" i="16"/>
  <c r="B115" i="16"/>
  <c r="C115" i="16"/>
  <c r="D115" i="16"/>
  <c r="A116" i="16"/>
  <c r="B116" i="16"/>
  <c r="C116" i="16"/>
  <c r="D116" i="16"/>
  <c r="A117" i="16"/>
  <c r="B117" i="16"/>
  <c r="C117" i="16"/>
  <c r="D117" i="16"/>
  <c r="A118" i="16"/>
  <c r="B118" i="16"/>
  <c r="C118" i="16"/>
  <c r="D118" i="16"/>
  <c r="A119" i="16"/>
  <c r="B119" i="16"/>
  <c r="C119" i="16"/>
  <c r="D119" i="16"/>
  <c r="A120" i="16"/>
  <c r="B120" i="16"/>
  <c r="C120" i="16"/>
  <c r="D120" i="16"/>
  <c r="A121" i="16"/>
  <c r="B121" i="16"/>
  <c r="C121" i="16"/>
  <c r="D121" i="16"/>
  <c r="A122" i="16"/>
  <c r="B122" i="16"/>
  <c r="C122" i="16"/>
  <c r="D122" i="16"/>
  <c r="A123" i="16"/>
  <c r="B123" i="16"/>
  <c r="C123" i="16"/>
  <c r="D123" i="16"/>
  <c r="A124" i="16"/>
  <c r="B124" i="16"/>
  <c r="C124" i="16"/>
  <c r="D124" i="16"/>
  <c r="A125" i="16"/>
  <c r="B125" i="16"/>
  <c r="C125" i="16"/>
  <c r="D125" i="16"/>
  <c r="A126" i="16"/>
  <c r="B126" i="16"/>
  <c r="C126" i="16"/>
  <c r="D126" i="16"/>
  <c r="A127" i="16"/>
  <c r="B127" i="16"/>
  <c r="C127" i="16"/>
  <c r="D127" i="16"/>
  <c r="A128" i="16"/>
  <c r="B128" i="16"/>
  <c r="C128" i="16"/>
  <c r="D128" i="16"/>
  <c r="A129" i="16"/>
  <c r="B129" i="16"/>
  <c r="C129" i="16"/>
  <c r="D129" i="16"/>
  <c r="A130" i="16"/>
  <c r="B130" i="16"/>
  <c r="C130" i="16"/>
  <c r="D130" i="16"/>
  <c r="A131" i="16"/>
  <c r="B131" i="16"/>
  <c r="C131" i="16"/>
  <c r="D131" i="16"/>
  <c r="A132" i="16"/>
  <c r="B132" i="16"/>
  <c r="C132" i="16"/>
  <c r="D132" i="16"/>
  <c r="A133" i="16"/>
  <c r="B133" i="16"/>
  <c r="C133" i="16"/>
  <c r="D133" i="16"/>
  <c r="A134" i="16"/>
  <c r="B134" i="16"/>
  <c r="C134" i="16"/>
  <c r="D134" i="16"/>
  <c r="A135" i="16"/>
  <c r="B135" i="16"/>
  <c r="C135" i="16"/>
  <c r="D135" i="16"/>
  <c r="A136" i="16"/>
  <c r="B136" i="16"/>
  <c r="C136" i="16"/>
  <c r="D136" i="16"/>
  <c r="A137" i="16"/>
  <c r="B137" i="16"/>
  <c r="C137" i="16"/>
  <c r="D137" i="16"/>
  <c r="A138" i="16"/>
  <c r="B138" i="16"/>
  <c r="C138" i="16"/>
  <c r="D138" i="16"/>
  <c r="A139" i="16"/>
  <c r="B139" i="16"/>
  <c r="C139" i="16"/>
  <c r="D139" i="16"/>
  <c r="A140" i="16"/>
  <c r="B140" i="16"/>
  <c r="C140" i="16"/>
  <c r="D140" i="16"/>
  <c r="A141" i="16"/>
  <c r="B141" i="16"/>
  <c r="C141" i="16"/>
  <c r="D141" i="16"/>
  <c r="A142" i="16"/>
  <c r="B142" i="16"/>
  <c r="C142" i="16"/>
  <c r="D142" i="16"/>
  <c r="A143" i="16"/>
  <c r="B143" i="16"/>
  <c r="C143" i="16"/>
  <c r="D143" i="16"/>
  <c r="A144" i="16"/>
  <c r="B144" i="16"/>
  <c r="C144" i="16"/>
  <c r="D144" i="16"/>
  <c r="A145" i="16"/>
  <c r="B145" i="16"/>
  <c r="C145" i="16"/>
  <c r="D145" i="16"/>
  <c r="A146" i="16"/>
  <c r="B146" i="16"/>
  <c r="C146" i="16"/>
  <c r="D146" i="16"/>
  <c r="A147" i="16"/>
  <c r="B147" i="16"/>
  <c r="C147" i="16"/>
  <c r="D147" i="16"/>
  <c r="A148" i="16"/>
  <c r="B148" i="16"/>
  <c r="C148" i="16"/>
  <c r="D148" i="16"/>
  <c r="A149" i="16"/>
  <c r="B149" i="16"/>
  <c r="C149" i="16"/>
  <c r="D149" i="16"/>
  <c r="A150" i="16"/>
  <c r="B150" i="16"/>
  <c r="C150" i="16"/>
  <c r="D150" i="16"/>
  <c r="A151" i="16"/>
  <c r="B151" i="16"/>
  <c r="C151" i="16"/>
  <c r="D151" i="16"/>
  <c r="A152" i="16"/>
  <c r="B152" i="16"/>
  <c r="C152" i="16"/>
  <c r="D152" i="16"/>
  <c r="A153" i="16"/>
  <c r="B153" i="16"/>
  <c r="C153" i="16"/>
  <c r="D153" i="16"/>
  <c r="A154" i="16"/>
  <c r="B154" i="16"/>
  <c r="C154" i="16"/>
  <c r="D154" i="16"/>
  <c r="A155" i="16"/>
  <c r="B155" i="16"/>
  <c r="C155" i="16"/>
  <c r="D155" i="16"/>
  <c r="A156" i="16"/>
  <c r="B156" i="16"/>
  <c r="C156" i="16"/>
  <c r="D156" i="16"/>
  <c r="A157" i="16"/>
  <c r="B157" i="16"/>
  <c r="C157" i="16"/>
  <c r="D157" i="16"/>
  <c r="A158" i="16"/>
  <c r="B158" i="16"/>
  <c r="C158" i="16"/>
  <c r="D158" i="16"/>
  <c r="A159" i="16"/>
  <c r="B159" i="16"/>
  <c r="C159" i="16"/>
  <c r="D159" i="16"/>
  <c r="A160" i="16"/>
  <c r="B160" i="16"/>
  <c r="C160" i="16"/>
  <c r="D160" i="16"/>
  <c r="A161" i="16"/>
  <c r="B161" i="16"/>
  <c r="C161" i="16"/>
  <c r="D161" i="16"/>
  <c r="A162" i="16"/>
  <c r="B162" i="16"/>
  <c r="C162" i="16"/>
  <c r="D162" i="16"/>
  <c r="A163" i="16"/>
  <c r="B163" i="16"/>
  <c r="C163" i="16"/>
  <c r="D163" i="16"/>
  <c r="A164" i="16"/>
  <c r="B164" i="16"/>
  <c r="C164" i="16"/>
  <c r="D164" i="16"/>
  <c r="A165" i="16"/>
  <c r="B165" i="16"/>
  <c r="C165" i="16"/>
  <c r="D165" i="16"/>
  <c r="A166" i="16"/>
  <c r="B166" i="16"/>
  <c r="C166" i="16"/>
  <c r="D166" i="16"/>
  <c r="A167" i="16"/>
  <c r="B167" i="16"/>
  <c r="C167" i="16"/>
  <c r="D167" i="16"/>
  <c r="A168" i="16"/>
  <c r="B168" i="16"/>
  <c r="C168" i="16"/>
  <c r="D168" i="16"/>
  <c r="A169" i="16"/>
  <c r="B169" i="16"/>
  <c r="C169" i="16"/>
  <c r="D169" i="16"/>
  <c r="A170" i="16"/>
  <c r="B170" i="16"/>
  <c r="C170" i="16"/>
  <c r="D170" i="16"/>
  <c r="A2" i="16"/>
  <c r="D2" i="16"/>
  <c r="C2" i="16"/>
  <c r="B2" i="16"/>
  <c r="O490" i="1"/>
  <c r="O491" i="1"/>
  <c r="O492" i="1"/>
  <c r="O493" i="1"/>
  <c r="O494" i="1"/>
  <c r="O495" i="1"/>
  <c r="O496" i="1"/>
  <c r="O497" i="1"/>
  <c r="O498" i="1"/>
  <c r="O499" i="1"/>
  <c r="O500" i="1"/>
  <c r="O501" i="1"/>
  <c r="O502" i="1"/>
  <c r="O503" i="1"/>
  <c r="O504" i="1"/>
  <c r="O505" i="1"/>
  <c r="M2" i="13" l="1"/>
  <c r="A3" i="13"/>
  <c r="B3" i="13"/>
  <c r="C3" i="13"/>
  <c r="D3" i="13"/>
  <c r="A4" i="13"/>
  <c r="B4" i="13"/>
  <c r="C4" i="13"/>
  <c r="D4" i="13"/>
  <c r="A5" i="13"/>
  <c r="B5" i="13"/>
  <c r="C5" i="13"/>
  <c r="D5" i="13"/>
  <c r="A6" i="13"/>
  <c r="B6" i="13"/>
  <c r="C6" i="13"/>
  <c r="D6" i="13"/>
  <c r="A7" i="13"/>
  <c r="B7" i="13"/>
  <c r="C7" i="13"/>
  <c r="D7" i="13"/>
  <c r="A8" i="13"/>
  <c r="B8" i="13"/>
  <c r="C8" i="13"/>
  <c r="D8" i="13"/>
  <c r="A9" i="13"/>
  <c r="B9" i="13"/>
  <c r="C9" i="13"/>
  <c r="D9" i="13"/>
  <c r="A10" i="13"/>
  <c r="B10" i="13"/>
  <c r="C10" i="13"/>
  <c r="D10" i="13"/>
  <c r="A11" i="13"/>
  <c r="B11" i="13"/>
  <c r="C11" i="13"/>
  <c r="D11" i="13"/>
  <c r="A12" i="13"/>
  <c r="B12" i="13"/>
  <c r="C12" i="13"/>
  <c r="D12" i="13"/>
  <c r="A13" i="13"/>
  <c r="B13" i="13"/>
  <c r="C13" i="13"/>
  <c r="D13" i="13"/>
  <c r="A14" i="13"/>
  <c r="B14" i="13"/>
  <c r="C14" i="13"/>
  <c r="D14" i="13"/>
  <c r="A15" i="13"/>
  <c r="B15" i="13"/>
  <c r="C15" i="13"/>
  <c r="D15" i="13"/>
  <c r="A16" i="13"/>
  <c r="B16" i="13"/>
  <c r="C16" i="13"/>
  <c r="D16" i="13"/>
  <c r="A17" i="13"/>
  <c r="B17" i="13"/>
  <c r="C17" i="13"/>
  <c r="D17" i="13"/>
  <c r="A18" i="13"/>
  <c r="B18" i="13"/>
  <c r="C18" i="13"/>
  <c r="D18" i="13"/>
  <c r="A19" i="13"/>
  <c r="B19" i="13"/>
  <c r="C19" i="13"/>
  <c r="D19" i="13"/>
  <c r="A20" i="13"/>
  <c r="B20" i="13"/>
  <c r="C20" i="13"/>
  <c r="D20" i="13"/>
  <c r="A21" i="13"/>
  <c r="B21" i="13"/>
  <c r="C21" i="13"/>
  <c r="D21" i="13"/>
  <c r="A22" i="13"/>
  <c r="B22" i="13"/>
  <c r="C22" i="13"/>
  <c r="D22" i="13"/>
  <c r="A23" i="13"/>
  <c r="B23" i="13"/>
  <c r="C23" i="13"/>
  <c r="D23" i="13"/>
  <c r="A24" i="13"/>
  <c r="B24" i="13"/>
  <c r="C24" i="13"/>
  <c r="D24" i="13"/>
  <c r="A25" i="13"/>
  <c r="B25" i="13"/>
  <c r="C25" i="13"/>
  <c r="D25" i="13"/>
  <c r="A26" i="13"/>
  <c r="B26" i="13"/>
  <c r="C26" i="13"/>
  <c r="D26" i="13"/>
  <c r="A27" i="13"/>
  <c r="B27" i="13"/>
  <c r="C27" i="13"/>
  <c r="D27" i="13"/>
  <c r="A28" i="13"/>
  <c r="B28" i="13"/>
  <c r="C28" i="13"/>
  <c r="D28" i="13"/>
  <c r="A29" i="13"/>
  <c r="B29" i="13"/>
  <c r="C29" i="13"/>
  <c r="D29" i="13"/>
  <c r="A30" i="13"/>
  <c r="B30" i="13"/>
  <c r="C30" i="13"/>
  <c r="D30" i="13"/>
  <c r="A31" i="13"/>
  <c r="B31" i="13"/>
  <c r="C31" i="13"/>
  <c r="D31" i="13"/>
  <c r="A32" i="13"/>
  <c r="B32" i="13"/>
  <c r="C32" i="13"/>
  <c r="D32" i="13"/>
  <c r="A33" i="13"/>
  <c r="B33" i="13"/>
  <c r="C33" i="13"/>
  <c r="D33" i="13"/>
  <c r="A34" i="13"/>
  <c r="B34" i="13"/>
  <c r="C34" i="13"/>
  <c r="D34" i="13"/>
  <c r="A35" i="13"/>
  <c r="B35" i="13"/>
  <c r="C35" i="13"/>
  <c r="D35" i="13"/>
  <c r="A36" i="13"/>
  <c r="B36" i="13"/>
  <c r="C36" i="13"/>
  <c r="D36" i="13"/>
  <c r="A37" i="13"/>
  <c r="B37" i="13"/>
  <c r="C37" i="13"/>
  <c r="D37" i="13"/>
  <c r="A38" i="13"/>
  <c r="B38" i="13"/>
  <c r="C38" i="13"/>
  <c r="D38" i="13"/>
  <c r="A39" i="13"/>
  <c r="B39" i="13"/>
  <c r="C39" i="13"/>
  <c r="D39" i="13"/>
  <c r="A40" i="13"/>
  <c r="B40" i="13"/>
  <c r="C40" i="13"/>
  <c r="D40" i="13"/>
  <c r="A41" i="13"/>
  <c r="B41" i="13"/>
  <c r="C41" i="13"/>
  <c r="D41" i="13"/>
  <c r="A42" i="13"/>
  <c r="B42" i="13"/>
  <c r="C42" i="13"/>
  <c r="D42" i="13"/>
  <c r="A43" i="13"/>
  <c r="B43" i="13"/>
  <c r="C43" i="13"/>
  <c r="D43" i="13"/>
  <c r="A44" i="13"/>
  <c r="B44" i="13"/>
  <c r="C44" i="13"/>
  <c r="D44" i="13"/>
  <c r="A45" i="13"/>
  <c r="B45" i="13"/>
  <c r="C45" i="13"/>
  <c r="D45" i="13"/>
  <c r="A46" i="13"/>
  <c r="B46" i="13"/>
  <c r="C46" i="13"/>
  <c r="D46" i="13"/>
  <c r="A47" i="13"/>
  <c r="B47" i="13"/>
  <c r="C47" i="13"/>
  <c r="D47" i="13"/>
  <c r="A48" i="13"/>
  <c r="B48" i="13"/>
  <c r="C48" i="13"/>
  <c r="D48" i="13"/>
  <c r="A49" i="13"/>
  <c r="B49" i="13"/>
  <c r="C49" i="13"/>
  <c r="D49" i="13"/>
  <c r="A50" i="13"/>
  <c r="B50" i="13"/>
  <c r="C50" i="13"/>
  <c r="D50" i="13"/>
  <c r="A51" i="13"/>
  <c r="B51" i="13"/>
  <c r="C51" i="13"/>
  <c r="D51" i="13"/>
  <c r="A52" i="13"/>
  <c r="B52" i="13"/>
  <c r="C52" i="13"/>
  <c r="D52" i="13"/>
  <c r="A53" i="13"/>
  <c r="B53" i="13"/>
  <c r="C53" i="13"/>
  <c r="D53" i="13"/>
  <c r="A54" i="13"/>
  <c r="B54" i="13"/>
  <c r="C54" i="13"/>
  <c r="D54" i="13"/>
  <c r="A55" i="13"/>
  <c r="B55" i="13"/>
  <c r="C55" i="13"/>
  <c r="D55" i="13"/>
  <c r="A56" i="13"/>
  <c r="B56" i="13"/>
  <c r="C56" i="13"/>
  <c r="D56" i="13"/>
  <c r="A57" i="13"/>
  <c r="B57" i="13"/>
  <c r="C57" i="13"/>
  <c r="D57" i="13"/>
  <c r="A58" i="13"/>
  <c r="B58" i="13"/>
  <c r="C58" i="13"/>
  <c r="D58" i="13"/>
  <c r="A59" i="13"/>
  <c r="B59" i="13"/>
  <c r="C59" i="13"/>
  <c r="D59" i="13"/>
  <c r="A60" i="13"/>
  <c r="B60" i="13"/>
  <c r="C60" i="13"/>
  <c r="D60" i="13"/>
  <c r="A61" i="13"/>
  <c r="B61" i="13"/>
  <c r="C61" i="13"/>
  <c r="D61" i="13"/>
  <c r="A62" i="13"/>
  <c r="B62" i="13"/>
  <c r="C62" i="13"/>
  <c r="D62" i="13"/>
  <c r="A63" i="13"/>
  <c r="B63" i="13"/>
  <c r="C63" i="13"/>
  <c r="D63" i="13"/>
  <c r="A64" i="13"/>
  <c r="B64" i="13"/>
  <c r="C64" i="13"/>
  <c r="D64" i="13"/>
  <c r="A65" i="13"/>
  <c r="B65" i="13"/>
  <c r="C65" i="13"/>
  <c r="D65" i="13"/>
  <c r="A66" i="13"/>
  <c r="B66" i="13"/>
  <c r="C66" i="13"/>
  <c r="D66" i="13"/>
  <c r="A67" i="13"/>
  <c r="B67" i="13"/>
  <c r="C67" i="13"/>
  <c r="D67" i="13"/>
  <c r="A68" i="13"/>
  <c r="B68" i="13"/>
  <c r="C68" i="13"/>
  <c r="D68" i="13"/>
  <c r="A69" i="13"/>
  <c r="B69" i="13"/>
  <c r="C69" i="13"/>
  <c r="D69" i="13"/>
  <c r="A70" i="13"/>
  <c r="B70" i="13"/>
  <c r="C70" i="13"/>
  <c r="D70" i="13"/>
  <c r="A71" i="13"/>
  <c r="B71" i="13"/>
  <c r="C71" i="13"/>
  <c r="D71" i="13"/>
  <c r="A72" i="13"/>
  <c r="B72" i="13"/>
  <c r="C72" i="13"/>
  <c r="D72" i="13"/>
  <c r="A73" i="13"/>
  <c r="B73" i="13"/>
  <c r="C73" i="13"/>
  <c r="D73" i="13"/>
  <c r="A74" i="13"/>
  <c r="B74" i="13"/>
  <c r="C74" i="13"/>
  <c r="D74" i="13"/>
  <c r="A75" i="13"/>
  <c r="B75" i="13"/>
  <c r="C75" i="13"/>
  <c r="D75" i="13"/>
  <c r="A76" i="13"/>
  <c r="B76" i="13"/>
  <c r="C76" i="13"/>
  <c r="D76" i="13"/>
  <c r="A77" i="13"/>
  <c r="B77" i="13"/>
  <c r="C77" i="13"/>
  <c r="D77" i="13"/>
  <c r="A78" i="13"/>
  <c r="B78" i="13"/>
  <c r="C78" i="13"/>
  <c r="D78" i="13"/>
  <c r="A79" i="13"/>
  <c r="B79" i="13"/>
  <c r="C79" i="13"/>
  <c r="D79" i="13"/>
  <c r="A80" i="13"/>
  <c r="B80" i="13"/>
  <c r="C80" i="13"/>
  <c r="D80" i="13"/>
  <c r="A81" i="13"/>
  <c r="B81" i="13"/>
  <c r="C81" i="13"/>
  <c r="D81" i="13"/>
  <c r="A82" i="13"/>
  <c r="B82" i="13"/>
  <c r="C82" i="13"/>
  <c r="D82" i="13"/>
  <c r="A83" i="13"/>
  <c r="B83" i="13"/>
  <c r="C83" i="13"/>
  <c r="D83" i="13"/>
  <c r="A84" i="13"/>
  <c r="B84" i="13"/>
  <c r="C84" i="13"/>
  <c r="D84" i="13"/>
  <c r="A85" i="13"/>
  <c r="B85" i="13"/>
  <c r="C85" i="13"/>
  <c r="D85" i="13"/>
  <c r="A86" i="13"/>
  <c r="B86" i="13"/>
  <c r="C86" i="13"/>
  <c r="D86" i="13"/>
  <c r="A87" i="13"/>
  <c r="B87" i="13"/>
  <c r="C87" i="13"/>
  <c r="D87" i="13"/>
  <c r="A88" i="13"/>
  <c r="B88" i="13"/>
  <c r="C88" i="13"/>
  <c r="D88" i="13"/>
  <c r="A89" i="13"/>
  <c r="B89" i="13"/>
  <c r="C89" i="13"/>
  <c r="D89" i="13"/>
  <c r="A90" i="13"/>
  <c r="B90" i="13"/>
  <c r="C90" i="13"/>
  <c r="D90" i="13"/>
  <c r="A91" i="13"/>
  <c r="B91" i="13"/>
  <c r="C91" i="13"/>
  <c r="D91" i="13"/>
  <c r="A92" i="13"/>
  <c r="B92" i="13"/>
  <c r="C92" i="13"/>
  <c r="D92" i="13"/>
  <c r="A93" i="13"/>
  <c r="B93" i="13"/>
  <c r="C93" i="13"/>
  <c r="D93" i="13"/>
  <c r="A94" i="13"/>
  <c r="B94" i="13"/>
  <c r="C94" i="13"/>
  <c r="D94" i="13"/>
  <c r="A95" i="13"/>
  <c r="B95" i="13"/>
  <c r="C95" i="13"/>
  <c r="D95" i="13"/>
  <c r="A96" i="13"/>
  <c r="B96" i="13"/>
  <c r="C96" i="13"/>
  <c r="D96" i="13"/>
  <c r="A97" i="13"/>
  <c r="B97" i="13"/>
  <c r="C97" i="13"/>
  <c r="D97" i="13"/>
  <c r="A98" i="13"/>
  <c r="B98" i="13"/>
  <c r="C98" i="13"/>
  <c r="D98" i="13"/>
  <c r="A99" i="13"/>
  <c r="B99" i="13"/>
  <c r="C99" i="13"/>
  <c r="D99" i="13"/>
  <c r="A100" i="13"/>
  <c r="B100" i="13"/>
  <c r="C100" i="13"/>
  <c r="D100" i="13"/>
  <c r="A101" i="13"/>
  <c r="B101" i="13"/>
  <c r="C101" i="13"/>
  <c r="D101" i="13"/>
  <c r="A102" i="13"/>
  <c r="B102" i="13"/>
  <c r="C102" i="13"/>
  <c r="D102" i="13"/>
  <c r="A103" i="13"/>
  <c r="B103" i="13"/>
  <c r="C103" i="13"/>
  <c r="D103" i="13"/>
  <c r="A104" i="13"/>
  <c r="B104" i="13"/>
  <c r="C104" i="13"/>
  <c r="D104" i="13"/>
  <c r="A105" i="13"/>
  <c r="B105" i="13"/>
  <c r="C105" i="13"/>
  <c r="D105" i="13"/>
  <c r="A106" i="13"/>
  <c r="B106" i="13"/>
  <c r="C106" i="13"/>
  <c r="D106" i="13"/>
  <c r="A107" i="13"/>
  <c r="B107" i="13"/>
  <c r="C107" i="13"/>
  <c r="D107" i="13"/>
  <c r="A108" i="13"/>
  <c r="B108" i="13"/>
  <c r="C108" i="13"/>
  <c r="D108" i="13"/>
  <c r="A109" i="13"/>
  <c r="B109" i="13"/>
  <c r="C109" i="13"/>
  <c r="D109" i="13"/>
  <c r="A110" i="13"/>
  <c r="B110" i="13"/>
  <c r="C110" i="13"/>
  <c r="D110" i="13"/>
  <c r="A111" i="13"/>
  <c r="B111" i="13"/>
  <c r="C111" i="13"/>
  <c r="D111" i="13"/>
  <c r="A112" i="13"/>
  <c r="B112" i="13"/>
  <c r="C112" i="13"/>
  <c r="D112" i="13"/>
  <c r="A113" i="13"/>
  <c r="B113" i="13"/>
  <c r="C113" i="13"/>
  <c r="D113" i="13"/>
  <c r="A114" i="13"/>
  <c r="B114" i="13"/>
  <c r="C114" i="13"/>
  <c r="D114" i="13"/>
  <c r="A115" i="13"/>
  <c r="B115" i="13"/>
  <c r="C115" i="13"/>
  <c r="D115" i="13"/>
  <c r="A116" i="13"/>
  <c r="B116" i="13"/>
  <c r="C116" i="13"/>
  <c r="D116" i="13"/>
  <c r="A117" i="13"/>
  <c r="B117" i="13"/>
  <c r="C117" i="13"/>
  <c r="D117" i="13"/>
  <c r="A118" i="13"/>
  <c r="B118" i="13"/>
  <c r="C118" i="13"/>
  <c r="D118" i="13"/>
  <c r="A119" i="13"/>
  <c r="B119" i="13"/>
  <c r="C119" i="13"/>
  <c r="D119" i="13"/>
  <c r="A120" i="13"/>
  <c r="B120" i="13"/>
  <c r="C120" i="13"/>
  <c r="D120" i="13"/>
  <c r="A121" i="13"/>
  <c r="B121" i="13"/>
  <c r="C121" i="13"/>
  <c r="D121" i="13"/>
  <c r="A122" i="13"/>
  <c r="B122" i="13"/>
  <c r="C122" i="13"/>
  <c r="D122" i="13"/>
  <c r="A123" i="13"/>
  <c r="B123" i="13"/>
  <c r="C123" i="13"/>
  <c r="D123" i="13"/>
  <c r="A124" i="13"/>
  <c r="B124" i="13"/>
  <c r="C124" i="13"/>
  <c r="D124" i="13"/>
  <c r="A125" i="13"/>
  <c r="B125" i="13"/>
  <c r="C125" i="13"/>
  <c r="D125" i="13"/>
  <c r="A126" i="13"/>
  <c r="B126" i="13"/>
  <c r="C126" i="13"/>
  <c r="D126" i="13"/>
  <c r="A127" i="13"/>
  <c r="B127" i="13"/>
  <c r="C127" i="13"/>
  <c r="D127" i="13"/>
  <c r="A128" i="13"/>
  <c r="B128" i="13"/>
  <c r="C128" i="13"/>
  <c r="D128" i="13"/>
  <c r="A129" i="13"/>
  <c r="B129" i="13"/>
  <c r="C129" i="13"/>
  <c r="D129" i="13"/>
  <c r="A130" i="13"/>
  <c r="B130" i="13"/>
  <c r="C130" i="13"/>
  <c r="D130" i="13"/>
  <c r="A131" i="13"/>
  <c r="B131" i="13"/>
  <c r="C131" i="13"/>
  <c r="D131" i="13"/>
  <c r="A132" i="13"/>
  <c r="B132" i="13"/>
  <c r="C132" i="13"/>
  <c r="D132" i="13"/>
  <c r="A133" i="13"/>
  <c r="B133" i="13"/>
  <c r="C133" i="13"/>
  <c r="D133" i="13"/>
  <c r="A134" i="13"/>
  <c r="B134" i="13"/>
  <c r="C134" i="13"/>
  <c r="D134" i="13"/>
  <c r="A135" i="13"/>
  <c r="B135" i="13"/>
  <c r="C135" i="13"/>
  <c r="D135" i="13"/>
  <c r="A136" i="13"/>
  <c r="B136" i="13"/>
  <c r="C136" i="13"/>
  <c r="D136" i="13"/>
  <c r="A137" i="13"/>
  <c r="B137" i="13"/>
  <c r="C137" i="13"/>
  <c r="D137" i="13"/>
  <c r="A138" i="13"/>
  <c r="B138" i="13"/>
  <c r="C138" i="13"/>
  <c r="D138" i="13"/>
  <c r="A139" i="13"/>
  <c r="B139" i="13"/>
  <c r="C139" i="13"/>
  <c r="D139" i="13"/>
  <c r="A140" i="13"/>
  <c r="B140" i="13"/>
  <c r="C140" i="13"/>
  <c r="D140" i="13"/>
  <c r="A141" i="13"/>
  <c r="B141" i="13"/>
  <c r="C141" i="13"/>
  <c r="D141" i="13"/>
  <c r="A142" i="13"/>
  <c r="B142" i="13"/>
  <c r="C142" i="13"/>
  <c r="D142" i="13"/>
  <c r="A143" i="13"/>
  <c r="B143" i="13"/>
  <c r="C143" i="13"/>
  <c r="D143" i="13"/>
  <c r="A144" i="13"/>
  <c r="B144" i="13"/>
  <c r="C144" i="13"/>
  <c r="D144" i="13"/>
  <c r="A145" i="13"/>
  <c r="B145" i="13"/>
  <c r="C145" i="13"/>
  <c r="D145" i="13"/>
  <c r="A146" i="13"/>
  <c r="B146" i="13"/>
  <c r="C146" i="13"/>
  <c r="D146" i="13"/>
  <c r="A147" i="13"/>
  <c r="B147" i="13"/>
  <c r="C147" i="13"/>
  <c r="D147" i="13"/>
  <c r="A148" i="13"/>
  <c r="B148" i="13"/>
  <c r="C148" i="13"/>
  <c r="D148" i="13"/>
  <c r="A149" i="13"/>
  <c r="B149" i="13"/>
  <c r="C149" i="13"/>
  <c r="D149" i="13"/>
  <c r="A150" i="13"/>
  <c r="B150" i="13"/>
  <c r="C150" i="13"/>
  <c r="D150" i="13"/>
  <c r="A151" i="13"/>
  <c r="B151" i="13"/>
  <c r="C151" i="13"/>
  <c r="D151" i="13"/>
  <c r="A152" i="13"/>
  <c r="B152" i="13"/>
  <c r="C152" i="13"/>
  <c r="D152" i="13"/>
  <c r="A153" i="13"/>
  <c r="B153" i="13"/>
  <c r="C153" i="13"/>
  <c r="D153" i="13"/>
  <c r="A154" i="13"/>
  <c r="B154" i="13"/>
  <c r="C154" i="13"/>
  <c r="D154" i="13"/>
  <c r="A155" i="13"/>
  <c r="B155" i="13"/>
  <c r="C155" i="13"/>
  <c r="D155" i="13"/>
  <c r="A156" i="13"/>
  <c r="B156" i="13"/>
  <c r="C156" i="13"/>
  <c r="D156" i="13"/>
  <c r="A157" i="13"/>
  <c r="B157" i="13"/>
  <c r="C157" i="13"/>
  <c r="D157" i="13"/>
  <c r="A158" i="13"/>
  <c r="B158" i="13"/>
  <c r="C158" i="13"/>
  <c r="D158" i="13"/>
  <c r="A159" i="13"/>
  <c r="B159" i="13"/>
  <c r="C159" i="13"/>
  <c r="D159" i="13"/>
  <c r="A160" i="13"/>
  <c r="B160" i="13"/>
  <c r="C160" i="13"/>
  <c r="D160" i="13"/>
  <c r="A161" i="13"/>
  <c r="B161" i="13"/>
  <c r="C161" i="13"/>
  <c r="D161" i="13"/>
  <c r="A162" i="13"/>
  <c r="B162" i="13"/>
  <c r="C162" i="13"/>
  <c r="D162" i="13"/>
  <c r="A163" i="13"/>
  <c r="B163" i="13"/>
  <c r="C163" i="13"/>
  <c r="D163" i="13"/>
  <c r="A164" i="13"/>
  <c r="B164" i="13"/>
  <c r="C164" i="13"/>
  <c r="D164" i="13"/>
  <c r="A165" i="13"/>
  <c r="B165" i="13"/>
  <c r="C165" i="13"/>
  <c r="D165" i="13"/>
  <c r="A166" i="13"/>
  <c r="B166" i="13"/>
  <c r="C166" i="13"/>
  <c r="D166" i="13"/>
  <c r="A167" i="13"/>
  <c r="B167" i="13"/>
  <c r="C167" i="13"/>
  <c r="D167" i="13"/>
  <c r="A168" i="13"/>
  <c r="B168" i="13"/>
  <c r="C168" i="13"/>
  <c r="D168" i="13"/>
  <c r="A169" i="13"/>
  <c r="B169" i="13"/>
  <c r="C169" i="13"/>
  <c r="D169" i="13"/>
  <c r="A170" i="13"/>
  <c r="B170" i="13"/>
  <c r="C170" i="13"/>
  <c r="D170" i="13"/>
  <c r="D2" i="13"/>
  <c r="C2" i="13"/>
  <c r="B2" i="13"/>
  <c r="A2" i="13"/>
  <c r="A3" i="10" l="1"/>
  <c r="B3" i="10"/>
  <c r="C3" i="10"/>
  <c r="D3" i="10"/>
  <c r="A4" i="10"/>
  <c r="B4" i="10"/>
  <c r="C4" i="10"/>
  <c r="D4" i="10"/>
  <c r="A5" i="10"/>
  <c r="B5" i="10"/>
  <c r="C5" i="10"/>
  <c r="D5" i="10"/>
  <c r="A6" i="10"/>
  <c r="B6" i="10"/>
  <c r="C6" i="10"/>
  <c r="D6" i="10"/>
  <c r="A7" i="10"/>
  <c r="B7" i="10"/>
  <c r="C7" i="10"/>
  <c r="D7" i="10"/>
  <c r="A8" i="10"/>
  <c r="B8" i="10"/>
  <c r="C8" i="10"/>
  <c r="D8" i="10"/>
  <c r="A9" i="10"/>
  <c r="B9" i="10"/>
  <c r="C9" i="10"/>
  <c r="D9" i="10"/>
  <c r="A10" i="10"/>
  <c r="B10" i="10"/>
  <c r="C10" i="10"/>
  <c r="D10" i="10"/>
  <c r="A11" i="10"/>
  <c r="B11" i="10"/>
  <c r="C11" i="10"/>
  <c r="D11" i="10"/>
  <c r="A12" i="10"/>
  <c r="B12" i="10"/>
  <c r="C12" i="10"/>
  <c r="D12" i="10"/>
  <c r="A13" i="10"/>
  <c r="B13" i="10"/>
  <c r="C13" i="10"/>
  <c r="D13" i="10"/>
  <c r="A14" i="10"/>
  <c r="B14" i="10"/>
  <c r="C14" i="10"/>
  <c r="D14" i="10"/>
  <c r="A15" i="10"/>
  <c r="B15" i="10"/>
  <c r="C15" i="10"/>
  <c r="D15" i="10"/>
  <c r="A16" i="10"/>
  <c r="B16" i="10"/>
  <c r="C16" i="10"/>
  <c r="D16" i="10"/>
  <c r="A17" i="10"/>
  <c r="B17" i="10"/>
  <c r="C17" i="10"/>
  <c r="D17" i="10"/>
  <c r="A18" i="10"/>
  <c r="B18" i="10"/>
  <c r="C18" i="10"/>
  <c r="D18" i="10"/>
  <c r="A19" i="10"/>
  <c r="B19" i="10"/>
  <c r="C19" i="10"/>
  <c r="D19" i="10"/>
  <c r="A20" i="10"/>
  <c r="B20" i="10"/>
  <c r="C20" i="10"/>
  <c r="D20" i="10"/>
  <c r="A21" i="10"/>
  <c r="B21" i="10"/>
  <c r="C21" i="10"/>
  <c r="D21" i="10"/>
  <c r="A22" i="10"/>
  <c r="B22" i="10"/>
  <c r="C22" i="10"/>
  <c r="D22" i="10"/>
  <c r="A23" i="10"/>
  <c r="B23" i="10"/>
  <c r="C23" i="10"/>
  <c r="D23" i="10"/>
  <c r="A24" i="10"/>
  <c r="B24" i="10"/>
  <c r="C24" i="10"/>
  <c r="D24" i="10"/>
  <c r="A25" i="10"/>
  <c r="B25" i="10"/>
  <c r="C25" i="10"/>
  <c r="D25" i="10"/>
  <c r="A26" i="10"/>
  <c r="B26" i="10"/>
  <c r="C26" i="10"/>
  <c r="D26" i="10"/>
  <c r="A27" i="10"/>
  <c r="B27" i="10"/>
  <c r="C27" i="10"/>
  <c r="D27" i="10"/>
  <c r="A28" i="10"/>
  <c r="B28" i="10"/>
  <c r="C28" i="10"/>
  <c r="D28" i="10"/>
  <c r="A29" i="10"/>
  <c r="B29" i="10"/>
  <c r="C29" i="10"/>
  <c r="D29" i="10"/>
  <c r="A30" i="10"/>
  <c r="B30" i="10"/>
  <c r="C30" i="10"/>
  <c r="D30" i="10"/>
  <c r="A31" i="10"/>
  <c r="B31" i="10"/>
  <c r="C31" i="10"/>
  <c r="D31" i="10"/>
  <c r="A32" i="10"/>
  <c r="B32" i="10"/>
  <c r="C32" i="10"/>
  <c r="D32" i="10"/>
  <c r="A33" i="10"/>
  <c r="B33" i="10"/>
  <c r="C33" i="10"/>
  <c r="D33" i="10"/>
  <c r="A34" i="10"/>
  <c r="B34" i="10"/>
  <c r="C34" i="10"/>
  <c r="D34" i="10"/>
  <c r="A35" i="10"/>
  <c r="B35" i="10"/>
  <c r="C35" i="10"/>
  <c r="D35" i="10"/>
  <c r="A36" i="10"/>
  <c r="B36" i="10"/>
  <c r="C36" i="10"/>
  <c r="D36" i="10"/>
  <c r="A37" i="10"/>
  <c r="B37" i="10"/>
  <c r="C37" i="10"/>
  <c r="D37" i="10"/>
  <c r="A38" i="10"/>
  <c r="B38" i="10"/>
  <c r="C38" i="10"/>
  <c r="D38" i="10"/>
  <c r="A39" i="10"/>
  <c r="B39" i="10"/>
  <c r="C39" i="10"/>
  <c r="D39" i="10"/>
  <c r="A40" i="10"/>
  <c r="B40" i="10"/>
  <c r="C40" i="10"/>
  <c r="D40" i="10"/>
  <c r="A41" i="10"/>
  <c r="B41" i="10"/>
  <c r="C41" i="10"/>
  <c r="D41" i="10"/>
  <c r="A42" i="10"/>
  <c r="B42" i="10"/>
  <c r="C42" i="10"/>
  <c r="D42" i="10"/>
  <c r="A43" i="10"/>
  <c r="B43" i="10"/>
  <c r="C43" i="10"/>
  <c r="D43" i="10"/>
  <c r="A44" i="10"/>
  <c r="B44" i="10"/>
  <c r="C44" i="10"/>
  <c r="D44" i="10"/>
  <c r="A45" i="10"/>
  <c r="B45" i="10"/>
  <c r="C45" i="10"/>
  <c r="D45" i="10"/>
  <c r="A46" i="10"/>
  <c r="B46" i="10"/>
  <c r="C46" i="10"/>
  <c r="D46" i="10"/>
  <c r="A47" i="10"/>
  <c r="B47" i="10"/>
  <c r="C47" i="10"/>
  <c r="D47" i="10"/>
  <c r="A48" i="10"/>
  <c r="B48" i="10"/>
  <c r="C48" i="10"/>
  <c r="D48" i="10"/>
  <c r="A49" i="10"/>
  <c r="B49" i="10"/>
  <c r="C49" i="10"/>
  <c r="D49" i="10"/>
  <c r="A50" i="10"/>
  <c r="B50" i="10"/>
  <c r="C50" i="10"/>
  <c r="D50" i="10"/>
  <c r="A51" i="10"/>
  <c r="B51" i="10"/>
  <c r="C51" i="10"/>
  <c r="D51" i="10"/>
  <c r="A52" i="10"/>
  <c r="B52" i="10"/>
  <c r="C52" i="10"/>
  <c r="D52" i="10"/>
  <c r="A53" i="10"/>
  <c r="B53" i="10"/>
  <c r="C53" i="10"/>
  <c r="D53" i="10"/>
  <c r="A54" i="10"/>
  <c r="B54" i="10"/>
  <c r="C54" i="10"/>
  <c r="D54" i="10"/>
  <c r="A55" i="10"/>
  <c r="B55" i="10"/>
  <c r="C55" i="10"/>
  <c r="D55" i="10"/>
  <c r="A56" i="10"/>
  <c r="B56" i="10"/>
  <c r="C56" i="10"/>
  <c r="D56" i="10"/>
  <c r="A57" i="10"/>
  <c r="B57" i="10"/>
  <c r="C57" i="10"/>
  <c r="D57" i="10"/>
  <c r="A58" i="10"/>
  <c r="B58" i="10"/>
  <c r="C58" i="10"/>
  <c r="D58" i="10"/>
  <c r="A59" i="10"/>
  <c r="B59" i="10"/>
  <c r="C59" i="10"/>
  <c r="D59" i="10"/>
  <c r="A60" i="10"/>
  <c r="B60" i="10"/>
  <c r="C60" i="10"/>
  <c r="D60" i="10"/>
  <c r="A61" i="10"/>
  <c r="B61" i="10"/>
  <c r="C61" i="10"/>
  <c r="D61" i="10"/>
  <c r="A62" i="10"/>
  <c r="B62" i="10"/>
  <c r="C62" i="10"/>
  <c r="D62" i="10"/>
  <c r="A63" i="10"/>
  <c r="B63" i="10"/>
  <c r="C63" i="10"/>
  <c r="D63" i="10"/>
  <c r="A64" i="10"/>
  <c r="B64" i="10"/>
  <c r="C64" i="10"/>
  <c r="D64" i="10"/>
  <c r="A65" i="10"/>
  <c r="B65" i="10"/>
  <c r="C65" i="10"/>
  <c r="D65" i="10"/>
  <c r="A66" i="10"/>
  <c r="B66" i="10"/>
  <c r="C66" i="10"/>
  <c r="D66" i="10"/>
  <c r="A67" i="10"/>
  <c r="B67" i="10"/>
  <c r="C67" i="10"/>
  <c r="D67" i="10"/>
  <c r="A68" i="10"/>
  <c r="B68" i="10"/>
  <c r="C68" i="10"/>
  <c r="D68" i="10"/>
  <c r="A69" i="10"/>
  <c r="B69" i="10"/>
  <c r="C69" i="10"/>
  <c r="D69" i="10"/>
  <c r="A70" i="10"/>
  <c r="B70" i="10"/>
  <c r="C70" i="10"/>
  <c r="D70" i="10"/>
  <c r="A71" i="10"/>
  <c r="B71" i="10"/>
  <c r="C71" i="10"/>
  <c r="D71" i="10"/>
  <c r="A72" i="10"/>
  <c r="B72" i="10"/>
  <c r="C72" i="10"/>
  <c r="D72" i="10"/>
  <c r="A73" i="10"/>
  <c r="B73" i="10"/>
  <c r="C73" i="10"/>
  <c r="D73" i="10"/>
  <c r="A74" i="10"/>
  <c r="B74" i="10"/>
  <c r="C74" i="10"/>
  <c r="D74" i="10"/>
  <c r="A75" i="10"/>
  <c r="B75" i="10"/>
  <c r="C75" i="10"/>
  <c r="D75" i="10"/>
  <c r="A76" i="10"/>
  <c r="B76" i="10"/>
  <c r="C76" i="10"/>
  <c r="D76" i="10"/>
  <c r="A77" i="10"/>
  <c r="B77" i="10"/>
  <c r="C77" i="10"/>
  <c r="D77" i="10"/>
  <c r="A78" i="10"/>
  <c r="B78" i="10"/>
  <c r="C78" i="10"/>
  <c r="D78" i="10"/>
  <c r="A79" i="10"/>
  <c r="B79" i="10"/>
  <c r="C79" i="10"/>
  <c r="D79" i="10"/>
  <c r="A80" i="10"/>
  <c r="B80" i="10"/>
  <c r="C80" i="10"/>
  <c r="D80" i="10"/>
  <c r="A81" i="10"/>
  <c r="B81" i="10"/>
  <c r="C81" i="10"/>
  <c r="D81" i="10"/>
  <c r="A82" i="10"/>
  <c r="B82" i="10"/>
  <c r="C82" i="10"/>
  <c r="D82" i="10"/>
  <c r="A83" i="10"/>
  <c r="B83" i="10"/>
  <c r="C83" i="10"/>
  <c r="D83" i="10"/>
  <c r="A84" i="10"/>
  <c r="B84" i="10"/>
  <c r="C84" i="10"/>
  <c r="D84" i="10"/>
  <c r="A85" i="10"/>
  <c r="B85" i="10"/>
  <c r="C85" i="10"/>
  <c r="D85" i="10"/>
  <c r="A86" i="10"/>
  <c r="B86" i="10"/>
  <c r="C86" i="10"/>
  <c r="D86" i="10"/>
  <c r="A87" i="10"/>
  <c r="B87" i="10"/>
  <c r="C87" i="10"/>
  <c r="D87" i="10"/>
  <c r="A88" i="10"/>
  <c r="B88" i="10"/>
  <c r="C88" i="10"/>
  <c r="D88" i="10"/>
  <c r="A89" i="10"/>
  <c r="B89" i="10"/>
  <c r="C89" i="10"/>
  <c r="D89" i="10"/>
  <c r="A90" i="10"/>
  <c r="B90" i="10"/>
  <c r="C90" i="10"/>
  <c r="D90" i="10"/>
  <c r="A91" i="10"/>
  <c r="B91" i="10"/>
  <c r="C91" i="10"/>
  <c r="D91" i="10"/>
  <c r="A92" i="10"/>
  <c r="B92" i="10"/>
  <c r="C92" i="10"/>
  <c r="D92" i="10"/>
  <c r="A93" i="10"/>
  <c r="B93" i="10"/>
  <c r="C93" i="10"/>
  <c r="D93" i="10"/>
  <c r="A94" i="10"/>
  <c r="B94" i="10"/>
  <c r="C94" i="10"/>
  <c r="D94" i="10"/>
  <c r="A95" i="10"/>
  <c r="B95" i="10"/>
  <c r="C95" i="10"/>
  <c r="D95" i="10"/>
  <c r="A96" i="10"/>
  <c r="B96" i="10"/>
  <c r="C96" i="10"/>
  <c r="D96" i="10"/>
  <c r="A97" i="10"/>
  <c r="B97" i="10"/>
  <c r="C97" i="10"/>
  <c r="D97" i="10"/>
  <c r="A98" i="10"/>
  <c r="B98" i="10"/>
  <c r="C98" i="10"/>
  <c r="D98" i="10"/>
  <c r="A99" i="10"/>
  <c r="B99" i="10"/>
  <c r="C99" i="10"/>
  <c r="D99" i="10"/>
  <c r="A100" i="10"/>
  <c r="B100" i="10"/>
  <c r="C100" i="10"/>
  <c r="D100" i="10"/>
  <c r="A101" i="10"/>
  <c r="B101" i="10"/>
  <c r="C101" i="10"/>
  <c r="D101" i="10"/>
  <c r="A102" i="10"/>
  <c r="B102" i="10"/>
  <c r="C102" i="10"/>
  <c r="D102" i="10"/>
  <c r="A103" i="10"/>
  <c r="B103" i="10"/>
  <c r="C103" i="10"/>
  <c r="D103" i="10"/>
  <c r="A104" i="10"/>
  <c r="B104" i="10"/>
  <c r="C104" i="10"/>
  <c r="D104" i="10"/>
  <c r="A105" i="10"/>
  <c r="B105" i="10"/>
  <c r="C105" i="10"/>
  <c r="D105" i="10"/>
  <c r="A106" i="10"/>
  <c r="B106" i="10"/>
  <c r="C106" i="10"/>
  <c r="D106" i="10"/>
  <c r="A107" i="10"/>
  <c r="B107" i="10"/>
  <c r="C107" i="10"/>
  <c r="D107" i="10"/>
  <c r="A108" i="10"/>
  <c r="B108" i="10"/>
  <c r="C108" i="10"/>
  <c r="D108" i="10"/>
  <c r="A109" i="10"/>
  <c r="B109" i="10"/>
  <c r="C109" i="10"/>
  <c r="D109" i="10"/>
  <c r="A110" i="10"/>
  <c r="B110" i="10"/>
  <c r="C110" i="10"/>
  <c r="D110" i="10"/>
  <c r="A111" i="10"/>
  <c r="B111" i="10"/>
  <c r="C111" i="10"/>
  <c r="D111" i="10"/>
  <c r="A112" i="10"/>
  <c r="B112" i="10"/>
  <c r="C112" i="10"/>
  <c r="D112" i="10"/>
  <c r="A113" i="10"/>
  <c r="B113" i="10"/>
  <c r="C113" i="10"/>
  <c r="D113" i="10"/>
  <c r="A114" i="10"/>
  <c r="B114" i="10"/>
  <c r="C114" i="10"/>
  <c r="D114" i="10"/>
  <c r="A115" i="10"/>
  <c r="B115" i="10"/>
  <c r="C115" i="10"/>
  <c r="D115" i="10"/>
  <c r="A116" i="10"/>
  <c r="B116" i="10"/>
  <c r="C116" i="10"/>
  <c r="D116" i="10"/>
  <c r="A117" i="10"/>
  <c r="B117" i="10"/>
  <c r="C117" i="10"/>
  <c r="D117" i="10"/>
  <c r="A118" i="10"/>
  <c r="B118" i="10"/>
  <c r="C118" i="10"/>
  <c r="D118" i="10"/>
  <c r="A119" i="10"/>
  <c r="B119" i="10"/>
  <c r="C119" i="10"/>
  <c r="D119" i="10"/>
  <c r="A120" i="10"/>
  <c r="B120" i="10"/>
  <c r="C120" i="10"/>
  <c r="D120" i="10"/>
  <c r="A121" i="10"/>
  <c r="B121" i="10"/>
  <c r="C121" i="10"/>
  <c r="D121" i="10"/>
  <c r="A122" i="10"/>
  <c r="B122" i="10"/>
  <c r="C122" i="10"/>
  <c r="D122" i="10"/>
  <c r="A123" i="10"/>
  <c r="B123" i="10"/>
  <c r="C123" i="10"/>
  <c r="D123" i="10"/>
  <c r="A124" i="10"/>
  <c r="B124" i="10"/>
  <c r="C124" i="10"/>
  <c r="D124" i="10"/>
  <c r="A125" i="10"/>
  <c r="B125" i="10"/>
  <c r="C125" i="10"/>
  <c r="D125" i="10"/>
  <c r="A126" i="10"/>
  <c r="B126" i="10"/>
  <c r="C126" i="10"/>
  <c r="D126" i="10"/>
  <c r="A127" i="10"/>
  <c r="B127" i="10"/>
  <c r="C127" i="10"/>
  <c r="D127" i="10"/>
  <c r="A128" i="10"/>
  <c r="B128" i="10"/>
  <c r="C128" i="10"/>
  <c r="D128" i="10"/>
  <c r="A129" i="10"/>
  <c r="B129" i="10"/>
  <c r="C129" i="10"/>
  <c r="D129" i="10"/>
  <c r="A130" i="10"/>
  <c r="B130" i="10"/>
  <c r="C130" i="10"/>
  <c r="D130" i="10"/>
  <c r="A131" i="10"/>
  <c r="B131" i="10"/>
  <c r="C131" i="10"/>
  <c r="D131" i="10"/>
  <c r="A132" i="10"/>
  <c r="B132" i="10"/>
  <c r="C132" i="10"/>
  <c r="D132" i="10"/>
  <c r="A133" i="10"/>
  <c r="B133" i="10"/>
  <c r="C133" i="10"/>
  <c r="D133" i="10"/>
  <c r="A134" i="10"/>
  <c r="B134" i="10"/>
  <c r="C134" i="10"/>
  <c r="D134" i="10"/>
  <c r="A135" i="10"/>
  <c r="B135" i="10"/>
  <c r="C135" i="10"/>
  <c r="D135" i="10"/>
  <c r="A136" i="10"/>
  <c r="B136" i="10"/>
  <c r="C136" i="10"/>
  <c r="D136" i="10"/>
  <c r="A137" i="10"/>
  <c r="B137" i="10"/>
  <c r="C137" i="10"/>
  <c r="D137" i="10"/>
  <c r="A138" i="10"/>
  <c r="B138" i="10"/>
  <c r="C138" i="10"/>
  <c r="D138" i="10"/>
  <c r="A139" i="10"/>
  <c r="B139" i="10"/>
  <c r="C139" i="10"/>
  <c r="D139" i="10"/>
  <c r="A140" i="10"/>
  <c r="B140" i="10"/>
  <c r="C140" i="10"/>
  <c r="D140" i="10"/>
  <c r="A141" i="10"/>
  <c r="B141" i="10"/>
  <c r="C141" i="10"/>
  <c r="D141" i="10"/>
  <c r="A142" i="10"/>
  <c r="B142" i="10"/>
  <c r="C142" i="10"/>
  <c r="D142" i="10"/>
  <c r="A143" i="10"/>
  <c r="B143" i="10"/>
  <c r="C143" i="10"/>
  <c r="D143" i="10"/>
  <c r="A144" i="10"/>
  <c r="B144" i="10"/>
  <c r="C144" i="10"/>
  <c r="D144" i="10"/>
  <c r="A145" i="10"/>
  <c r="B145" i="10"/>
  <c r="C145" i="10"/>
  <c r="D145" i="10"/>
  <c r="A146" i="10"/>
  <c r="B146" i="10"/>
  <c r="C146" i="10"/>
  <c r="D146" i="10"/>
  <c r="A147" i="10"/>
  <c r="B147" i="10"/>
  <c r="C147" i="10"/>
  <c r="D147" i="10"/>
  <c r="A148" i="10"/>
  <c r="B148" i="10"/>
  <c r="C148" i="10"/>
  <c r="D148" i="10"/>
  <c r="A149" i="10"/>
  <c r="B149" i="10"/>
  <c r="C149" i="10"/>
  <c r="D149" i="10"/>
  <c r="A150" i="10"/>
  <c r="B150" i="10"/>
  <c r="C150" i="10"/>
  <c r="D150" i="10"/>
  <c r="A151" i="10"/>
  <c r="B151" i="10"/>
  <c r="C151" i="10"/>
  <c r="D151" i="10"/>
  <c r="A152" i="10"/>
  <c r="B152" i="10"/>
  <c r="C152" i="10"/>
  <c r="D152" i="10"/>
  <c r="A153" i="10"/>
  <c r="B153" i="10"/>
  <c r="C153" i="10"/>
  <c r="D153" i="10"/>
  <c r="A154" i="10"/>
  <c r="B154" i="10"/>
  <c r="C154" i="10"/>
  <c r="D154" i="10"/>
  <c r="A155" i="10"/>
  <c r="B155" i="10"/>
  <c r="C155" i="10"/>
  <c r="D155" i="10"/>
  <c r="A156" i="10"/>
  <c r="B156" i="10"/>
  <c r="C156" i="10"/>
  <c r="D156" i="10"/>
  <c r="A157" i="10"/>
  <c r="B157" i="10"/>
  <c r="C157" i="10"/>
  <c r="D157" i="10"/>
  <c r="A158" i="10"/>
  <c r="B158" i="10"/>
  <c r="C158" i="10"/>
  <c r="D158" i="10"/>
  <c r="A159" i="10"/>
  <c r="B159" i="10"/>
  <c r="C159" i="10"/>
  <c r="D159" i="10"/>
  <c r="A160" i="10"/>
  <c r="B160" i="10"/>
  <c r="C160" i="10"/>
  <c r="D160" i="10"/>
  <c r="A161" i="10"/>
  <c r="B161" i="10"/>
  <c r="C161" i="10"/>
  <c r="D161" i="10"/>
  <c r="A162" i="10"/>
  <c r="B162" i="10"/>
  <c r="C162" i="10"/>
  <c r="D162" i="10"/>
  <c r="A163" i="10"/>
  <c r="B163" i="10"/>
  <c r="C163" i="10"/>
  <c r="D163" i="10"/>
  <c r="A164" i="10"/>
  <c r="B164" i="10"/>
  <c r="C164" i="10"/>
  <c r="D164" i="10"/>
  <c r="A165" i="10"/>
  <c r="B165" i="10"/>
  <c r="C165" i="10"/>
  <c r="D165" i="10"/>
  <c r="A166" i="10"/>
  <c r="B166" i="10"/>
  <c r="C166" i="10"/>
  <c r="D166" i="10"/>
  <c r="A167" i="10"/>
  <c r="B167" i="10"/>
  <c r="C167" i="10"/>
  <c r="D167" i="10"/>
  <c r="A168" i="10"/>
  <c r="B168" i="10"/>
  <c r="C168" i="10"/>
  <c r="D168" i="10"/>
  <c r="A169" i="10"/>
  <c r="B169" i="10"/>
  <c r="C169" i="10"/>
  <c r="D169" i="10"/>
  <c r="A170" i="10"/>
  <c r="B170" i="10"/>
  <c r="C170" i="10"/>
  <c r="D170" i="10"/>
  <c r="A171" i="10"/>
  <c r="B171" i="10"/>
  <c r="C171" i="10"/>
  <c r="D171" i="10"/>
  <c r="A172" i="10"/>
  <c r="B172" i="10"/>
  <c r="C172" i="10"/>
  <c r="D172" i="10"/>
  <c r="A173" i="10"/>
  <c r="B173" i="10"/>
  <c r="C173" i="10"/>
  <c r="D173" i="10"/>
  <c r="A174" i="10"/>
  <c r="B174" i="10"/>
  <c r="C174" i="10"/>
  <c r="D174" i="10"/>
  <c r="A175" i="10"/>
  <c r="B175" i="10"/>
  <c r="C175" i="10"/>
  <c r="D175" i="10"/>
  <c r="A176" i="10"/>
  <c r="B176" i="10"/>
  <c r="C176" i="10"/>
  <c r="D176" i="10"/>
  <c r="A177" i="10"/>
  <c r="B177" i="10"/>
  <c r="C177" i="10"/>
  <c r="D177" i="10"/>
  <c r="A178" i="10"/>
  <c r="B178" i="10"/>
  <c r="C178" i="10"/>
  <c r="D178" i="10"/>
  <c r="A179" i="10"/>
  <c r="B179" i="10"/>
  <c r="C179" i="10"/>
  <c r="D179" i="10"/>
  <c r="A180" i="10"/>
  <c r="B180" i="10"/>
  <c r="C180" i="10"/>
  <c r="D180" i="10"/>
  <c r="A181" i="10"/>
  <c r="B181" i="10"/>
  <c r="C181" i="10"/>
  <c r="D181" i="10"/>
  <c r="A182" i="10"/>
  <c r="B182" i="10"/>
  <c r="C182" i="10"/>
  <c r="D182" i="10"/>
  <c r="A183" i="10"/>
  <c r="B183" i="10"/>
  <c r="C183" i="10"/>
  <c r="D183" i="10"/>
  <c r="A184" i="10"/>
  <c r="B184" i="10"/>
  <c r="C184" i="10"/>
  <c r="D184" i="10"/>
  <c r="A185" i="10"/>
  <c r="B185" i="10"/>
  <c r="C185" i="10"/>
  <c r="D185" i="10"/>
  <c r="A186" i="10"/>
  <c r="B186" i="10"/>
  <c r="C186" i="10"/>
  <c r="D186" i="10"/>
  <c r="A187" i="10"/>
  <c r="B187" i="10"/>
  <c r="C187" i="10"/>
  <c r="D187" i="10"/>
  <c r="A188" i="10"/>
  <c r="B188" i="10"/>
  <c r="C188" i="10"/>
  <c r="D188" i="10"/>
  <c r="A189" i="10"/>
  <c r="B189" i="10"/>
  <c r="C189" i="10"/>
  <c r="D189" i="10"/>
  <c r="A190" i="10"/>
  <c r="B190" i="10"/>
  <c r="C190" i="10"/>
  <c r="D190" i="10"/>
  <c r="A191" i="10"/>
  <c r="B191" i="10"/>
  <c r="C191" i="10"/>
  <c r="D191" i="10"/>
  <c r="A192" i="10"/>
  <c r="B192" i="10"/>
  <c r="C192" i="10"/>
  <c r="D192" i="10"/>
  <c r="A193" i="10"/>
  <c r="B193" i="10"/>
  <c r="C193" i="10"/>
  <c r="D193" i="10"/>
  <c r="A194" i="10"/>
  <c r="B194" i="10"/>
  <c r="C194" i="10"/>
  <c r="D194" i="10"/>
  <c r="A195" i="10"/>
  <c r="B195" i="10"/>
  <c r="C195" i="10"/>
  <c r="D195" i="10"/>
  <c r="A196" i="10"/>
  <c r="B196" i="10"/>
  <c r="C196" i="10"/>
  <c r="D196" i="10"/>
  <c r="A197" i="10"/>
  <c r="B197" i="10"/>
  <c r="C197" i="10"/>
  <c r="D197" i="10"/>
  <c r="A198" i="10"/>
  <c r="B198" i="10"/>
  <c r="C198" i="10"/>
  <c r="D198" i="10"/>
  <c r="A199" i="10"/>
  <c r="B199" i="10"/>
  <c r="C199" i="10"/>
  <c r="D199" i="10"/>
  <c r="A200" i="10"/>
  <c r="B200" i="10"/>
  <c r="C200" i="10"/>
  <c r="D200" i="10"/>
  <c r="A201" i="10"/>
  <c r="B201" i="10"/>
  <c r="C201" i="10"/>
  <c r="D201" i="10"/>
  <c r="A202" i="10"/>
  <c r="B202" i="10"/>
  <c r="C202" i="10"/>
  <c r="D202" i="10"/>
  <c r="A203" i="10"/>
  <c r="B203" i="10"/>
  <c r="C203" i="10"/>
  <c r="D203" i="10"/>
  <c r="A204" i="10"/>
  <c r="B204" i="10"/>
  <c r="C204" i="10"/>
  <c r="D204" i="10"/>
  <c r="A205" i="10"/>
  <c r="B205" i="10"/>
  <c r="C205" i="10"/>
  <c r="D205" i="10"/>
  <c r="A206" i="10"/>
  <c r="B206" i="10"/>
  <c r="C206" i="10"/>
  <c r="D206" i="10"/>
  <c r="A207" i="10"/>
  <c r="B207" i="10"/>
  <c r="C207" i="10"/>
  <c r="D207" i="10"/>
  <c r="A208" i="10"/>
  <c r="B208" i="10"/>
  <c r="C208" i="10"/>
  <c r="D208" i="10"/>
  <c r="A209" i="10"/>
  <c r="B209" i="10"/>
  <c r="C209" i="10"/>
  <c r="D209" i="10"/>
  <c r="A210" i="10"/>
  <c r="B210" i="10"/>
  <c r="C210" i="10"/>
  <c r="D210" i="10"/>
  <c r="A211" i="10"/>
  <c r="B211" i="10"/>
  <c r="C211" i="10"/>
  <c r="D211" i="10"/>
  <c r="A212" i="10"/>
  <c r="B212" i="10"/>
  <c r="C212" i="10"/>
  <c r="D212" i="10"/>
  <c r="A213" i="10"/>
  <c r="B213" i="10"/>
  <c r="C213" i="10"/>
  <c r="D213" i="10"/>
  <c r="A214" i="10"/>
  <c r="B214" i="10"/>
  <c r="C214" i="10"/>
  <c r="D214" i="10"/>
  <c r="A215" i="10"/>
  <c r="B215" i="10"/>
  <c r="C215" i="10"/>
  <c r="D215" i="10"/>
  <c r="A216" i="10"/>
  <c r="B216" i="10"/>
  <c r="C216" i="10"/>
  <c r="D216" i="10"/>
  <c r="A217" i="10"/>
  <c r="B217" i="10"/>
  <c r="C217" i="10"/>
  <c r="D217" i="10"/>
  <c r="A218" i="10"/>
  <c r="B218" i="10"/>
  <c r="C218" i="10"/>
  <c r="D218" i="10"/>
  <c r="A219" i="10"/>
  <c r="B219" i="10"/>
  <c r="C219" i="10"/>
  <c r="D219" i="10"/>
  <c r="A220" i="10"/>
  <c r="B220" i="10"/>
  <c r="C220" i="10"/>
  <c r="D220" i="10"/>
  <c r="A221" i="10"/>
  <c r="B221" i="10"/>
  <c r="C221" i="10"/>
  <c r="D221" i="10"/>
  <c r="A222" i="10"/>
  <c r="B222" i="10"/>
  <c r="C222" i="10"/>
  <c r="D222" i="10"/>
  <c r="A223" i="10"/>
  <c r="B223" i="10"/>
  <c r="C223" i="10"/>
  <c r="D223" i="10"/>
  <c r="A224" i="10"/>
  <c r="B224" i="10"/>
  <c r="C224" i="10"/>
  <c r="D224" i="10"/>
  <c r="A225" i="10"/>
  <c r="B225" i="10"/>
  <c r="C225" i="10"/>
  <c r="D225" i="10"/>
  <c r="A226" i="10"/>
  <c r="B226" i="10"/>
  <c r="C226" i="10"/>
  <c r="D226" i="10"/>
  <c r="A227" i="10"/>
  <c r="B227" i="10"/>
  <c r="C227" i="10"/>
  <c r="D227" i="10"/>
  <c r="A228" i="10"/>
  <c r="B228" i="10"/>
  <c r="C228" i="10"/>
  <c r="D228" i="10"/>
  <c r="A229" i="10"/>
  <c r="B229" i="10"/>
  <c r="C229" i="10"/>
  <c r="D229" i="10"/>
  <c r="A230" i="10"/>
  <c r="B230" i="10"/>
  <c r="C230" i="10"/>
  <c r="D230" i="10"/>
  <c r="A231" i="10"/>
  <c r="B231" i="10"/>
  <c r="C231" i="10"/>
  <c r="D231" i="10"/>
  <c r="A232" i="10"/>
  <c r="B232" i="10"/>
  <c r="C232" i="10"/>
  <c r="D232" i="10"/>
  <c r="A233" i="10"/>
  <c r="B233" i="10"/>
  <c r="C233" i="10"/>
  <c r="D233" i="10"/>
  <c r="A234" i="10"/>
  <c r="B234" i="10"/>
  <c r="C234" i="10"/>
  <c r="D234" i="10"/>
  <c r="A235" i="10"/>
  <c r="B235" i="10"/>
  <c r="C235" i="10"/>
  <c r="D235" i="10"/>
  <c r="A236" i="10"/>
  <c r="B236" i="10"/>
  <c r="C236" i="10"/>
  <c r="D236" i="10"/>
  <c r="A237" i="10"/>
  <c r="B237" i="10"/>
  <c r="C237" i="10"/>
  <c r="D237" i="10"/>
  <c r="A238" i="10"/>
  <c r="B238" i="10"/>
  <c r="C238" i="10"/>
  <c r="D238" i="10"/>
  <c r="A239" i="10"/>
  <c r="B239" i="10"/>
  <c r="C239" i="10"/>
  <c r="D239" i="10"/>
  <c r="A240" i="10"/>
  <c r="B240" i="10"/>
  <c r="C240" i="10"/>
  <c r="D240" i="10"/>
  <c r="A241" i="10"/>
  <c r="B241" i="10"/>
  <c r="C241" i="10"/>
  <c r="D241" i="10"/>
  <c r="A242" i="10"/>
  <c r="B242" i="10"/>
  <c r="C242" i="10"/>
  <c r="D242" i="10"/>
  <c r="A243" i="10"/>
  <c r="B243" i="10"/>
  <c r="C243" i="10"/>
  <c r="D243" i="10"/>
  <c r="A244" i="10"/>
  <c r="B244" i="10"/>
  <c r="C244" i="10"/>
  <c r="D244" i="10"/>
  <c r="A245" i="10"/>
  <c r="B245" i="10"/>
  <c r="C245" i="10"/>
  <c r="D245" i="10"/>
  <c r="A246" i="10"/>
  <c r="B246" i="10"/>
  <c r="C246" i="10"/>
  <c r="D246" i="10"/>
  <c r="A247" i="10"/>
  <c r="B247" i="10"/>
  <c r="C247" i="10"/>
  <c r="D247" i="10"/>
  <c r="A248" i="10"/>
  <c r="B248" i="10"/>
  <c r="C248" i="10"/>
  <c r="D248" i="10"/>
  <c r="A249" i="10"/>
  <c r="B249" i="10"/>
  <c r="C249" i="10"/>
  <c r="D249" i="10"/>
  <c r="A250" i="10"/>
  <c r="B250" i="10"/>
  <c r="C250" i="10"/>
  <c r="D250" i="10"/>
  <c r="A251" i="10"/>
  <c r="B251" i="10"/>
  <c r="C251" i="10"/>
  <c r="D251" i="10"/>
  <c r="A252" i="10"/>
  <c r="B252" i="10"/>
  <c r="C252" i="10"/>
  <c r="D252" i="10"/>
  <c r="A253" i="10"/>
  <c r="B253" i="10"/>
  <c r="C253" i="10"/>
  <c r="D253" i="10"/>
  <c r="A254" i="10"/>
  <c r="B254" i="10"/>
  <c r="C254" i="10"/>
  <c r="D254" i="10"/>
  <c r="A255" i="10"/>
  <c r="B255" i="10"/>
  <c r="C255" i="10"/>
  <c r="D255" i="10"/>
  <c r="A256" i="10"/>
  <c r="B256" i="10"/>
  <c r="C256" i="10"/>
  <c r="D256" i="10"/>
  <c r="A257" i="10"/>
  <c r="B257" i="10"/>
  <c r="C257" i="10"/>
  <c r="D257" i="10"/>
  <c r="A258" i="10"/>
  <c r="B258" i="10"/>
  <c r="C258" i="10"/>
  <c r="D258" i="10"/>
  <c r="A259" i="10"/>
  <c r="B259" i="10"/>
  <c r="C259" i="10"/>
  <c r="D259" i="10"/>
  <c r="A260" i="10"/>
  <c r="B260" i="10"/>
  <c r="C260" i="10"/>
  <c r="D260" i="10"/>
  <c r="A261" i="10"/>
  <c r="B261" i="10"/>
  <c r="C261" i="10"/>
  <c r="D261" i="10"/>
  <c r="A262" i="10"/>
  <c r="B262" i="10"/>
  <c r="C262" i="10"/>
  <c r="D262" i="10"/>
  <c r="A263" i="10"/>
  <c r="B263" i="10"/>
  <c r="C263" i="10"/>
  <c r="D263" i="10"/>
  <c r="A264" i="10"/>
  <c r="B264" i="10"/>
  <c r="C264" i="10"/>
  <c r="D264" i="10"/>
  <c r="A265" i="10"/>
  <c r="B265" i="10"/>
  <c r="C265" i="10"/>
  <c r="D265" i="10"/>
  <c r="A266" i="10"/>
  <c r="B266" i="10"/>
  <c r="C266" i="10"/>
  <c r="D266" i="10"/>
  <c r="A267" i="10"/>
  <c r="B267" i="10"/>
  <c r="C267" i="10"/>
  <c r="D267" i="10"/>
  <c r="A268" i="10"/>
  <c r="B268" i="10"/>
  <c r="C268" i="10"/>
  <c r="D268" i="10"/>
  <c r="A269" i="10"/>
  <c r="B269" i="10"/>
  <c r="C269" i="10"/>
  <c r="D269" i="10"/>
  <c r="A270" i="10"/>
  <c r="B270" i="10"/>
  <c r="C270" i="10"/>
  <c r="D270" i="10"/>
  <c r="A271" i="10"/>
  <c r="B271" i="10"/>
  <c r="C271" i="10"/>
  <c r="D271" i="10"/>
  <c r="A272" i="10"/>
  <c r="B272" i="10"/>
  <c r="C272" i="10"/>
  <c r="D272" i="10"/>
  <c r="A273" i="10"/>
  <c r="B273" i="10"/>
  <c r="C273" i="10"/>
  <c r="D273" i="10"/>
  <c r="A274" i="10"/>
  <c r="B274" i="10"/>
  <c r="C274" i="10"/>
  <c r="D274" i="10"/>
  <c r="A275" i="10"/>
  <c r="B275" i="10"/>
  <c r="C275" i="10"/>
  <c r="D275" i="10"/>
  <c r="A276" i="10"/>
  <c r="B276" i="10"/>
  <c r="C276" i="10"/>
  <c r="D276" i="10"/>
  <c r="A277" i="10"/>
  <c r="B277" i="10"/>
  <c r="C277" i="10"/>
  <c r="D277" i="10"/>
  <c r="A278" i="10"/>
  <c r="B278" i="10"/>
  <c r="C278" i="10"/>
  <c r="D278" i="10"/>
  <c r="A279" i="10"/>
  <c r="B279" i="10"/>
  <c r="C279" i="10"/>
  <c r="D279" i="10"/>
  <c r="A280" i="10"/>
  <c r="B280" i="10"/>
  <c r="C280" i="10"/>
  <c r="D280" i="10"/>
  <c r="A281" i="10"/>
  <c r="B281" i="10"/>
  <c r="C281" i="10"/>
  <c r="D281" i="10"/>
  <c r="A282" i="10"/>
  <c r="B282" i="10"/>
  <c r="C282" i="10"/>
  <c r="D282" i="10"/>
  <c r="A283" i="10"/>
  <c r="B283" i="10"/>
  <c r="C283" i="10"/>
  <c r="D283" i="10"/>
  <c r="A284" i="10"/>
  <c r="B284" i="10"/>
  <c r="C284" i="10"/>
  <c r="D284" i="10"/>
  <c r="A285" i="10"/>
  <c r="B285" i="10"/>
  <c r="C285" i="10"/>
  <c r="D285" i="10"/>
  <c r="A286" i="10"/>
  <c r="B286" i="10"/>
  <c r="C286" i="10"/>
  <c r="D286" i="10"/>
  <c r="A287" i="10"/>
  <c r="B287" i="10"/>
  <c r="C287" i="10"/>
  <c r="D287" i="10"/>
  <c r="A288" i="10"/>
  <c r="B288" i="10"/>
  <c r="C288" i="10"/>
  <c r="D288" i="10"/>
  <c r="A289" i="10"/>
  <c r="B289" i="10"/>
  <c r="C289" i="10"/>
  <c r="D289" i="10"/>
  <c r="A290" i="10"/>
  <c r="B290" i="10"/>
  <c r="C290" i="10"/>
  <c r="D290" i="10"/>
  <c r="A291" i="10"/>
  <c r="B291" i="10"/>
  <c r="C291" i="10"/>
  <c r="D291" i="10"/>
  <c r="A292" i="10"/>
  <c r="B292" i="10"/>
  <c r="C292" i="10"/>
  <c r="D292" i="10"/>
  <c r="A293" i="10"/>
  <c r="B293" i="10"/>
  <c r="C293" i="10"/>
  <c r="D293" i="10"/>
  <c r="A294" i="10"/>
  <c r="B294" i="10"/>
  <c r="C294" i="10"/>
  <c r="D294" i="10"/>
  <c r="A295" i="10"/>
  <c r="B295" i="10"/>
  <c r="C295" i="10"/>
  <c r="D295" i="10"/>
  <c r="A296" i="10"/>
  <c r="B296" i="10"/>
  <c r="C296" i="10"/>
  <c r="D296" i="10"/>
  <c r="A297" i="10"/>
  <c r="B297" i="10"/>
  <c r="C297" i="10"/>
  <c r="D297" i="10"/>
  <c r="A298" i="10"/>
  <c r="B298" i="10"/>
  <c r="C298" i="10"/>
  <c r="D298" i="10"/>
  <c r="A299" i="10"/>
  <c r="B299" i="10"/>
  <c r="C299" i="10"/>
  <c r="D299" i="10"/>
  <c r="A300" i="10"/>
  <c r="B300" i="10"/>
  <c r="C300" i="10"/>
  <c r="D300" i="10"/>
  <c r="A301" i="10"/>
  <c r="B301" i="10"/>
  <c r="C301" i="10"/>
  <c r="D301" i="10"/>
  <c r="A302" i="10"/>
  <c r="B302" i="10"/>
  <c r="C302" i="10"/>
  <c r="D302" i="10"/>
  <c r="A303" i="10"/>
  <c r="B303" i="10"/>
  <c r="C303" i="10"/>
  <c r="D303" i="10"/>
  <c r="A304" i="10"/>
  <c r="B304" i="10"/>
  <c r="C304" i="10"/>
  <c r="D304" i="10"/>
  <c r="A305" i="10"/>
  <c r="B305" i="10"/>
  <c r="C305" i="10"/>
  <c r="D305" i="10"/>
  <c r="A306" i="10"/>
  <c r="B306" i="10"/>
  <c r="C306" i="10"/>
  <c r="D306" i="10"/>
  <c r="A307" i="10"/>
  <c r="B307" i="10"/>
  <c r="C307" i="10"/>
  <c r="D307" i="10"/>
  <c r="A308" i="10"/>
  <c r="B308" i="10"/>
  <c r="C308" i="10"/>
  <c r="D308" i="10"/>
  <c r="A309" i="10"/>
  <c r="B309" i="10"/>
  <c r="C309" i="10"/>
  <c r="D309" i="10"/>
  <c r="A310" i="10"/>
  <c r="B310" i="10"/>
  <c r="C310" i="10"/>
  <c r="D310" i="10"/>
  <c r="A311" i="10"/>
  <c r="B311" i="10"/>
  <c r="C311" i="10"/>
  <c r="D311" i="10"/>
  <c r="A312" i="10"/>
  <c r="B312" i="10"/>
  <c r="C312" i="10"/>
  <c r="D312" i="10"/>
  <c r="A313" i="10"/>
  <c r="B313" i="10"/>
  <c r="C313" i="10"/>
  <c r="D313" i="10"/>
  <c r="A314" i="10"/>
  <c r="B314" i="10"/>
  <c r="C314" i="10"/>
  <c r="D314" i="10"/>
  <c r="A315" i="10"/>
  <c r="B315" i="10"/>
  <c r="C315" i="10"/>
  <c r="D315" i="10"/>
  <c r="A316" i="10"/>
  <c r="B316" i="10"/>
  <c r="C316" i="10"/>
  <c r="D316" i="10"/>
  <c r="A317" i="10"/>
  <c r="B317" i="10"/>
  <c r="C317" i="10"/>
  <c r="D317" i="10"/>
  <c r="A318" i="10"/>
  <c r="B318" i="10"/>
  <c r="C318" i="10"/>
  <c r="D318" i="10"/>
  <c r="A319" i="10"/>
  <c r="B319" i="10"/>
  <c r="C319" i="10"/>
  <c r="D319" i="10"/>
  <c r="A320" i="10"/>
  <c r="B320" i="10"/>
  <c r="C320" i="10"/>
  <c r="D320" i="10"/>
  <c r="A321" i="10"/>
  <c r="B321" i="10"/>
  <c r="C321" i="10"/>
  <c r="D321" i="10"/>
  <c r="A322" i="10"/>
  <c r="B322" i="10"/>
  <c r="C322" i="10"/>
  <c r="D322" i="10"/>
  <c r="A323" i="10"/>
  <c r="B323" i="10"/>
  <c r="C323" i="10"/>
  <c r="D323" i="10"/>
  <c r="A324" i="10"/>
  <c r="B324" i="10"/>
  <c r="C324" i="10"/>
  <c r="D324" i="10"/>
  <c r="A325" i="10"/>
  <c r="B325" i="10"/>
  <c r="C325" i="10"/>
  <c r="D325" i="10"/>
  <c r="A326" i="10"/>
  <c r="B326" i="10"/>
  <c r="C326" i="10"/>
  <c r="D326" i="10"/>
  <c r="A327" i="10"/>
  <c r="B327" i="10"/>
  <c r="C327" i="10"/>
  <c r="D327" i="10"/>
  <c r="A328" i="10"/>
  <c r="B328" i="10"/>
  <c r="C328" i="10"/>
  <c r="D328" i="10"/>
  <c r="A329" i="10"/>
  <c r="B329" i="10"/>
  <c r="C329" i="10"/>
  <c r="D329" i="10"/>
  <c r="A330" i="10"/>
  <c r="B330" i="10"/>
  <c r="C330" i="10"/>
  <c r="D330" i="10"/>
  <c r="A331" i="10"/>
  <c r="B331" i="10"/>
  <c r="C331" i="10"/>
  <c r="D331" i="10"/>
  <c r="A332" i="10"/>
  <c r="B332" i="10"/>
  <c r="C332" i="10"/>
  <c r="D332" i="10"/>
  <c r="A333" i="10"/>
  <c r="B333" i="10"/>
  <c r="C333" i="10"/>
  <c r="D333" i="10"/>
  <c r="A334" i="10"/>
  <c r="B334" i="10"/>
  <c r="C334" i="10"/>
  <c r="D334" i="10"/>
  <c r="A335" i="10"/>
  <c r="B335" i="10"/>
  <c r="C335" i="10"/>
  <c r="D335" i="10"/>
  <c r="A336" i="10"/>
  <c r="B336" i="10"/>
  <c r="C336" i="10"/>
  <c r="D336" i="10"/>
  <c r="A337" i="10"/>
  <c r="B337" i="10"/>
  <c r="C337" i="10"/>
  <c r="D337" i="10"/>
  <c r="A338" i="10"/>
  <c r="B338" i="10"/>
  <c r="C338" i="10"/>
  <c r="D338" i="10"/>
  <c r="A339" i="10"/>
  <c r="B339" i="10"/>
  <c r="C339" i="10"/>
  <c r="D339" i="10"/>
  <c r="A340" i="10"/>
  <c r="B340" i="10"/>
  <c r="C340" i="10"/>
  <c r="D340" i="10"/>
  <c r="A341" i="10"/>
  <c r="B341" i="10"/>
  <c r="C341" i="10"/>
  <c r="D341" i="10"/>
  <c r="A342" i="10"/>
  <c r="B342" i="10"/>
  <c r="C342" i="10"/>
  <c r="D342" i="10"/>
  <c r="A343" i="10"/>
  <c r="B343" i="10"/>
  <c r="C343" i="10"/>
  <c r="D343" i="10"/>
  <c r="A344" i="10"/>
  <c r="B344" i="10"/>
  <c r="C344" i="10"/>
  <c r="D344" i="10"/>
  <c r="A345" i="10"/>
  <c r="B345" i="10"/>
  <c r="C345" i="10"/>
  <c r="D345" i="10"/>
  <c r="A346" i="10"/>
  <c r="B346" i="10"/>
  <c r="C346" i="10"/>
  <c r="D346" i="10"/>
  <c r="A347" i="10"/>
  <c r="B347" i="10"/>
  <c r="C347" i="10"/>
  <c r="D347" i="10"/>
  <c r="A348" i="10"/>
  <c r="B348" i="10"/>
  <c r="C348" i="10"/>
  <c r="D348" i="10"/>
  <c r="A349" i="10"/>
  <c r="B349" i="10"/>
  <c r="C349" i="10"/>
  <c r="D349" i="10"/>
  <c r="A350" i="10"/>
  <c r="B350" i="10"/>
  <c r="C350" i="10"/>
  <c r="D350" i="10"/>
  <c r="A351" i="10"/>
  <c r="B351" i="10"/>
  <c r="C351" i="10"/>
  <c r="D351" i="10"/>
  <c r="A352" i="10"/>
  <c r="B352" i="10"/>
  <c r="C352" i="10"/>
  <c r="D352" i="10"/>
  <c r="A353" i="10"/>
  <c r="B353" i="10"/>
  <c r="C353" i="10"/>
  <c r="D353" i="10"/>
  <c r="A354" i="10"/>
  <c r="B354" i="10"/>
  <c r="C354" i="10"/>
  <c r="D354" i="10"/>
  <c r="A355" i="10"/>
  <c r="B355" i="10"/>
  <c r="C355" i="10"/>
  <c r="D355" i="10"/>
  <c r="A356" i="10"/>
  <c r="B356" i="10"/>
  <c r="C356" i="10"/>
  <c r="D356" i="10"/>
  <c r="A357" i="10"/>
  <c r="B357" i="10"/>
  <c r="C357" i="10"/>
  <c r="D357" i="10"/>
  <c r="A358" i="10"/>
  <c r="B358" i="10"/>
  <c r="C358" i="10"/>
  <c r="D358" i="10"/>
  <c r="A359" i="10"/>
  <c r="B359" i="10"/>
  <c r="C359" i="10"/>
  <c r="D359" i="10"/>
  <c r="A360" i="10"/>
  <c r="B360" i="10"/>
  <c r="C360" i="10"/>
  <c r="D360" i="10"/>
  <c r="A361" i="10"/>
  <c r="B361" i="10"/>
  <c r="C361" i="10"/>
  <c r="D361" i="10"/>
  <c r="A362" i="10"/>
  <c r="B362" i="10"/>
  <c r="C362" i="10"/>
  <c r="D362" i="10"/>
  <c r="A363" i="10"/>
  <c r="B363" i="10"/>
  <c r="C363" i="10"/>
  <c r="D363" i="10"/>
  <c r="A364" i="10"/>
  <c r="B364" i="10"/>
  <c r="C364" i="10"/>
  <c r="D364" i="10"/>
  <c r="A365" i="10"/>
  <c r="B365" i="10"/>
  <c r="C365" i="10"/>
  <c r="D365" i="10"/>
  <c r="A366" i="10"/>
  <c r="B366" i="10"/>
  <c r="C366" i="10"/>
  <c r="D366" i="10"/>
  <c r="A367" i="10"/>
  <c r="B367" i="10"/>
  <c r="C367" i="10"/>
  <c r="D367" i="10"/>
  <c r="A368" i="10"/>
  <c r="B368" i="10"/>
  <c r="C368" i="10"/>
  <c r="D368" i="10"/>
  <c r="A369" i="10"/>
  <c r="B369" i="10"/>
  <c r="C369" i="10"/>
  <c r="D369" i="10"/>
  <c r="A370" i="10"/>
  <c r="B370" i="10"/>
  <c r="C370" i="10"/>
  <c r="D370" i="10"/>
  <c r="A371" i="10"/>
  <c r="B371" i="10"/>
  <c r="C371" i="10"/>
  <c r="D371" i="10"/>
  <c r="A372" i="10"/>
  <c r="B372" i="10"/>
  <c r="C372" i="10"/>
  <c r="D372" i="10"/>
  <c r="A373" i="10"/>
  <c r="B373" i="10"/>
  <c r="C373" i="10"/>
  <c r="D373" i="10"/>
  <c r="A374" i="10"/>
  <c r="B374" i="10"/>
  <c r="C374" i="10"/>
  <c r="D374" i="10"/>
  <c r="A375" i="10"/>
  <c r="B375" i="10"/>
  <c r="C375" i="10"/>
  <c r="D375" i="10"/>
  <c r="A376" i="10"/>
  <c r="B376" i="10"/>
  <c r="C376" i="10"/>
  <c r="D376" i="10"/>
  <c r="A377" i="10"/>
  <c r="B377" i="10"/>
  <c r="C377" i="10"/>
  <c r="D377" i="10"/>
  <c r="A378" i="10"/>
  <c r="B378" i="10"/>
  <c r="C378" i="10"/>
  <c r="D378" i="10"/>
  <c r="A379" i="10"/>
  <c r="B379" i="10"/>
  <c r="C379" i="10"/>
  <c r="D379" i="10"/>
  <c r="A380" i="10"/>
  <c r="B380" i="10"/>
  <c r="C380" i="10"/>
  <c r="D380" i="10"/>
  <c r="A381" i="10"/>
  <c r="B381" i="10"/>
  <c r="C381" i="10"/>
  <c r="D381" i="10"/>
  <c r="A382" i="10"/>
  <c r="B382" i="10"/>
  <c r="C382" i="10"/>
  <c r="D382" i="10"/>
  <c r="A383" i="10"/>
  <c r="B383" i="10"/>
  <c r="C383" i="10"/>
  <c r="D383" i="10"/>
  <c r="A384" i="10"/>
  <c r="B384" i="10"/>
  <c r="C384" i="10"/>
  <c r="D384" i="10"/>
  <c r="A385" i="10"/>
  <c r="B385" i="10"/>
  <c r="C385" i="10"/>
  <c r="D385" i="10"/>
  <c r="A386" i="10"/>
  <c r="B386" i="10"/>
  <c r="C386" i="10"/>
  <c r="D386" i="10"/>
  <c r="A387" i="10"/>
  <c r="B387" i="10"/>
  <c r="C387" i="10"/>
  <c r="D387" i="10"/>
  <c r="A388" i="10"/>
  <c r="B388" i="10"/>
  <c r="C388" i="10"/>
  <c r="D388" i="10"/>
  <c r="A389" i="10"/>
  <c r="B389" i="10"/>
  <c r="C389" i="10"/>
  <c r="D389" i="10"/>
  <c r="A390" i="10"/>
  <c r="B390" i="10"/>
  <c r="C390" i="10"/>
  <c r="D390" i="10"/>
  <c r="A391" i="10"/>
  <c r="B391" i="10"/>
  <c r="C391" i="10"/>
  <c r="D391" i="10"/>
  <c r="A392" i="10"/>
  <c r="B392" i="10"/>
  <c r="C392" i="10"/>
  <c r="D392" i="10"/>
  <c r="A393" i="10"/>
  <c r="B393" i="10"/>
  <c r="C393" i="10"/>
  <c r="D393" i="10"/>
  <c r="A394" i="10"/>
  <c r="B394" i="10"/>
  <c r="C394" i="10"/>
  <c r="D394" i="10"/>
  <c r="A395" i="10"/>
  <c r="B395" i="10"/>
  <c r="C395" i="10"/>
  <c r="D395" i="10"/>
  <c r="A396" i="10"/>
  <c r="B396" i="10"/>
  <c r="C396" i="10"/>
  <c r="D396" i="10"/>
  <c r="A397" i="10"/>
  <c r="B397" i="10"/>
  <c r="C397" i="10"/>
  <c r="D397" i="10"/>
  <c r="A398" i="10"/>
  <c r="B398" i="10"/>
  <c r="C398" i="10"/>
  <c r="D398" i="10"/>
  <c r="A399" i="10"/>
  <c r="B399" i="10"/>
  <c r="C399" i="10"/>
  <c r="D399" i="10"/>
  <c r="A400" i="10"/>
  <c r="B400" i="10"/>
  <c r="C400" i="10"/>
  <c r="D400" i="10"/>
  <c r="A401" i="10"/>
  <c r="B401" i="10"/>
  <c r="C401" i="10"/>
  <c r="D401" i="10"/>
  <c r="A402" i="10"/>
  <c r="B402" i="10"/>
  <c r="C402" i="10"/>
  <c r="D402" i="10"/>
  <c r="A403" i="10"/>
  <c r="B403" i="10"/>
  <c r="C403" i="10"/>
  <c r="D403" i="10"/>
  <c r="A404" i="10"/>
  <c r="B404" i="10"/>
  <c r="C404" i="10"/>
  <c r="D404" i="10"/>
  <c r="A405" i="10"/>
  <c r="B405" i="10"/>
  <c r="C405" i="10"/>
  <c r="D405" i="10"/>
  <c r="A406" i="10"/>
  <c r="B406" i="10"/>
  <c r="C406" i="10"/>
  <c r="D406" i="10"/>
  <c r="A407" i="10"/>
  <c r="B407" i="10"/>
  <c r="C407" i="10"/>
  <c r="D407" i="10"/>
  <c r="A408" i="10"/>
  <c r="B408" i="10"/>
  <c r="C408" i="10"/>
  <c r="D408" i="10"/>
  <c r="A409" i="10"/>
  <c r="B409" i="10"/>
  <c r="C409" i="10"/>
  <c r="D409" i="10"/>
  <c r="A410" i="10"/>
  <c r="B410" i="10"/>
  <c r="C410" i="10"/>
  <c r="D410" i="10"/>
  <c r="A411" i="10"/>
  <c r="B411" i="10"/>
  <c r="C411" i="10"/>
  <c r="D411" i="10"/>
  <c r="A412" i="10"/>
  <c r="B412" i="10"/>
  <c r="C412" i="10"/>
  <c r="D412" i="10"/>
  <c r="A413" i="10"/>
  <c r="B413" i="10"/>
  <c r="C413" i="10"/>
  <c r="D413" i="10"/>
  <c r="A414" i="10"/>
  <c r="B414" i="10"/>
  <c r="C414" i="10"/>
  <c r="D414" i="10"/>
  <c r="A415" i="10"/>
  <c r="B415" i="10"/>
  <c r="C415" i="10"/>
  <c r="D415" i="10"/>
  <c r="A416" i="10"/>
  <c r="B416" i="10"/>
  <c r="C416" i="10"/>
  <c r="D416" i="10"/>
  <c r="A417" i="10"/>
  <c r="B417" i="10"/>
  <c r="C417" i="10"/>
  <c r="D417" i="10"/>
  <c r="A418" i="10"/>
  <c r="B418" i="10"/>
  <c r="C418" i="10"/>
  <c r="D418" i="10"/>
  <c r="A419" i="10"/>
  <c r="B419" i="10"/>
  <c r="C419" i="10"/>
  <c r="D419" i="10"/>
  <c r="A420" i="10"/>
  <c r="B420" i="10"/>
  <c r="C420" i="10"/>
  <c r="D420" i="10"/>
  <c r="A421" i="10"/>
  <c r="B421" i="10"/>
  <c r="C421" i="10"/>
  <c r="D421" i="10"/>
  <c r="A422" i="10"/>
  <c r="B422" i="10"/>
  <c r="C422" i="10"/>
  <c r="D422" i="10"/>
  <c r="A423" i="10"/>
  <c r="B423" i="10"/>
  <c r="C423" i="10"/>
  <c r="D423" i="10"/>
  <c r="A424" i="10"/>
  <c r="B424" i="10"/>
  <c r="C424" i="10"/>
  <c r="D424" i="10"/>
  <c r="A425" i="10"/>
  <c r="B425" i="10"/>
  <c r="C425" i="10"/>
  <c r="D425" i="10"/>
  <c r="A426" i="10"/>
  <c r="B426" i="10"/>
  <c r="C426" i="10"/>
  <c r="D426" i="10"/>
  <c r="A427" i="10"/>
  <c r="B427" i="10"/>
  <c r="C427" i="10"/>
  <c r="D427" i="10"/>
  <c r="A428" i="10"/>
  <c r="B428" i="10"/>
  <c r="C428" i="10"/>
  <c r="D428" i="10"/>
  <c r="A429" i="10"/>
  <c r="B429" i="10"/>
  <c r="C429" i="10"/>
  <c r="D429" i="10"/>
  <c r="A430" i="10"/>
  <c r="B430" i="10"/>
  <c r="C430" i="10"/>
  <c r="D430" i="10"/>
  <c r="A431" i="10"/>
  <c r="B431" i="10"/>
  <c r="C431" i="10"/>
  <c r="D431" i="10"/>
  <c r="A432" i="10"/>
  <c r="B432" i="10"/>
  <c r="C432" i="10"/>
  <c r="D432" i="10"/>
  <c r="A433" i="10"/>
  <c r="B433" i="10"/>
  <c r="C433" i="10"/>
  <c r="D433" i="10"/>
  <c r="A434" i="10"/>
  <c r="B434" i="10"/>
  <c r="C434" i="10"/>
  <c r="D434" i="10"/>
  <c r="A435" i="10"/>
  <c r="B435" i="10"/>
  <c r="C435" i="10"/>
  <c r="D435" i="10"/>
  <c r="A436" i="10"/>
  <c r="B436" i="10"/>
  <c r="C436" i="10"/>
  <c r="D436" i="10"/>
  <c r="A437" i="10"/>
  <c r="B437" i="10"/>
  <c r="C437" i="10"/>
  <c r="D437" i="10"/>
  <c r="A438" i="10"/>
  <c r="B438" i="10"/>
  <c r="C438" i="10"/>
  <c r="D438" i="10"/>
  <c r="A439" i="10"/>
  <c r="B439" i="10"/>
  <c r="C439" i="10"/>
  <c r="D439" i="10"/>
  <c r="A440" i="10"/>
  <c r="B440" i="10"/>
  <c r="C440" i="10"/>
  <c r="D440" i="10"/>
  <c r="A441" i="10"/>
  <c r="B441" i="10"/>
  <c r="C441" i="10"/>
  <c r="D441" i="10"/>
  <c r="A442" i="10"/>
  <c r="B442" i="10"/>
  <c r="C442" i="10"/>
  <c r="D442" i="10"/>
  <c r="A443" i="10"/>
  <c r="B443" i="10"/>
  <c r="C443" i="10"/>
  <c r="D443" i="10"/>
  <c r="A444" i="10"/>
  <c r="B444" i="10"/>
  <c r="C444" i="10"/>
  <c r="D444" i="10"/>
  <c r="A445" i="10"/>
  <c r="B445" i="10"/>
  <c r="C445" i="10"/>
  <c r="D445" i="10"/>
  <c r="A446" i="10"/>
  <c r="B446" i="10"/>
  <c r="C446" i="10"/>
  <c r="D446" i="10"/>
  <c r="A447" i="10"/>
  <c r="B447" i="10"/>
  <c r="C447" i="10"/>
  <c r="D447" i="10"/>
  <c r="A448" i="10"/>
  <c r="B448" i="10"/>
  <c r="C448" i="10"/>
  <c r="D448" i="10"/>
  <c r="A449" i="10"/>
  <c r="B449" i="10"/>
  <c r="C449" i="10"/>
  <c r="D449" i="10"/>
  <c r="A450" i="10"/>
  <c r="B450" i="10"/>
  <c r="C450" i="10"/>
  <c r="D450" i="10"/>
  <c r="A451" i="10"/>
  <c r="B451" i="10"/>
  <c r="C451" i="10"/>
  <c r="D451" i="10"/>
  <c r="A452" i="10"/>
  <c r="B452" i="10"/>
  <c r="C452" i="10"/>
  <c r="D452" i="10"/>
  <c r="A453" i="10"/>
  <c r="B453" i="10"/>
  <c r="C453" i="10"/>
  <c r="D453" i="10"/>
  <c r="A454" i="10"/>
  <c r="B454" i="10"/>
  <c r="C454" i="10"/>
  <c r="D454" i="10"/>
  <c r="A455" i="10"/>
  <c r="B455" i="10"/>
  <c r="C455" i="10"/>
  <c r="D455" i="10"/>
  <c r="A456" i="10"/>
  <c r="B456" i="10"/>
  <c r="C456" i="10"/>
  <c r="D456" i="10"/>
  <c r="A457" i="10"/>
  <c r="B457" i="10"/>
  <c r="C457" i="10"/>
  <c r="D457" i="10"/>
  <c r="A458" i="10"/>
  <c r="B458" i="10"/>
  <c r="C458" i="10"/>
  <c r="D458" i="10"/>
  <c r="A459" i="10"/>
  <c r="B459" i="10"/>
  <c r="C459" i="10"/>
  <c r="D459" i="10"/>
  <c r="A460" i="10"/>
  <c r="B460" i="10"/>
  <c r="C460" i="10"/>
  <c r="D460" i="10"/>
  <c r="A461" i="10"/>
  <c r="B461" i="10"/>
  <c r="C461" i="10"/>
  <c r="D461" i="10"/>
  <c r="A462" i="10"/>
  <c r="B462" i="10"/>
  <c r="C462" i="10"/>
  <c r="D462" i="10"/>
  <c r="A463" i="10"/>
  <c r="B463" i="10"/>
  <c r="C463" i="10"/>
  <c r="D463" i="10"/>
  <c r="A464" i="10"/>
  <c r="B464" i="10"/>
  <c r="C464" i="10"/>
  <c r="D464" i="10"/>
  <c r="A465" i="10"/>
  <c r="B465" i="10"/>
  <c r="C465" i="10"/>
  <c r="D465" i="10"/>
  <c r="A466" i="10"/>
  <c r="B466" i="10"/>
  <c r="C466" i="10"/>
  <c r="D466" i="10"/>
  <c r="A467" i="10"/>
  <c r="B467" i="10"/>
  <c r="C467" i="10"/>
  <c r="D467" i="10"/>
  <c r="A468" i="10"/>
  <c r="B468" i="10"/>
  <c r="C468" i="10"/>
  <c r="D468" i="10"/>
  <c r="A469" i="10"/>
  <c r="B469" i="10"/>
  <c r="C469" i="10"/>
  <c r="D469" i="10"/>
  <c r="A470" i="10"/>
  <c r="B470" i="10"/>
  <c r="C470" i="10"/>
  <c r="D470" i="10"/>
  <c r="A471" i="10"/>
  <c r="B471" i="10"/>
  <c r="C471" i="10"/>
  <c r="D471" i="10"/>
  <c r="A472" i="10"/>
  <c r="B472" i="10"/>
  <c r="C472" i="10"/>
  <c r="D472" i="10"/>
  <c r="A473" i="10"/>
  <c r="B473" i="10"/>
  <c r="C473" i="10"/>
  <c r="D473" i="10"/>
  <c r="A474" i="10"/>
  <c r="B474" i="10"/>
  <c r="C474" i="10"/>
  <c r="D474" i="10"/>
  <c r="A475" i="10"/>
  <c r="B475" i="10"/>
  <c r="C475" i="10"/>
  <c r="D475" i="10"/>
  <c r="A476" i="10"/>
  <c r="B476" i="10"/>
  <c r="C476" i="10"/>
  <c r="D476" i="10"/>
  <c r="A477" i="10"/>
  <c r="B477" i="10"/>
  <c r="C477" i="10"/>
  <c r="D477" i="10"/>
  <c r="A478" i="10"/>
  <c r="B478" i="10"/>
  <c r="C478" i="10"/>
  <c r="D478" i="10"/>
  <c r="A479" i="10"/>
  <c r="B479" i="10"/>
  <c r="C479" i="10"/>
  <c r="D479" i="10"/>
  <c r="A480" i="10"/>
  <c r="B480" i="10"/>
  <c r="C480" i="10"/>
  <c r="D480" i="10"/>
  <c r="A481" i="10"/>
  <c r="B481" i="10"/>
  <c r="C481" i="10"/>
  <c r="D481" i="10"/>
  <c r="A482" i="10"/>
  <c r="B482" i="10"/>
  <c r="C482" i="10"/>
  <c r="D482" i="10"/>
  <c r="A483" i="10"/>
  <c r="B483" i="10"/>
  <c r="C483" i="10"/>
  <c r="D483" i="10"/>
  <c r="A484" i="10"/>
  <c r="B484" i="10"/>
  <c r="C484" i="10"/>
  <c r="D484" i="10"/>
  <c r="A485" i="10"/>
  <c r="B485" i="10"/>
  <c r="C485" i="10"/>
  <c r="D485" i="10"/>
  <c r="A486" i="10"/>
  <c r="B486" i="10"/>
  <c r="C486" i="10"/>
  <c r="D486" i="10"/>
  <c r="A487" i="10"/>
  <c r="B487" i="10"/>
  <c r="C487" i="10"/>
  <c r="D487" i="10"/>
  <c r="A488" i="10"/>
  <c r="B488" i="10"/>
  <c r="C488" i="10"/>
  <c r="D488" i="10"/>
  <c r="A489" i="10"/>
  <c r="B489" i="10"/>
  <c r="C489" i="10"/>
  <c r="D489" i="10"/>
  <c r="A490" i="10"/>
  <c r="B490" i="10"/>
  <c r="C490" i="10"/>
  <c r="D490" i="10"/>
  <c r="A491" i="10"/>
  <c r="B491" i="10"/>
  <c r="C491" i="10"/>
  <c r="D491" i="10"/>
  <c r="A492" i="10"/>
  <c r="B492" i="10"/>
  <c r="C492" i="10"/>
  <c r="D492" i="10"/>
  <c r="A493" i="10"/>
  <c r="B493" i="10"/>
  <c r="C493" i="10"/>
  <c r="D493" i="10"/>
  <c r="A494" i="10"/>
  <c r="B494" i="10"/>
  <c r="C494" i="10"/>
  <c r="D494" i="10"/>
  <c r="A495" i="10"/>
  <c r="B495" i="10"/>
  <c r="C495" i="10"/>
  <c r="D495" i="10"/>
  <c r="A496" i="10"/>
  <c r="B496" i="10"/>
  <c r="C496" i="10"/>
  <c r="D496" i="10"/>
  <c r="A497" i="10"/>
  <c r="B497" i="10"/>
  <c r="C497" i="10"/>
  <c r="D497" i="10"/>
  <c r="A498" i="10"/>
  <c r="B498" i="10"/>
  <c r="C498" i="10"/>
  <c r="D498" i="10"/>
  <c r="A499" i="10"/>
  <c r="B499" i="10"/>
  <c r="C499" i="10"/>
  <c r="D499" i="10"/>
  <c r="A500" i="10"/>
  <c r="B500" i="10"/>
  <c r="C500" i="10"/>
  <c r="D500" i="10"/>
  <c r="A501" i="10"/>
  <c r="B501" i="10"/>
  <c r="C501" i="10"/>
  <c r="D501" i="10"/>
  <c r="A502" i="10"/>
  <c r="B502" i="10"/>
  <c r="C502" i="10"/>
  <c r="D502" i="10"/>
  <c r="A503" i="10"/>
  <c r="B503" i="10"/>
  <c r="C503" i="10"/>
  <c r="D503" i="10"/>
  <c r="A504" i="10"/>
  <c r="B504" i="10"/>
  <c r="C504" i="10"/>
  <c r="D504" i="10"/>
  <c r="A505" i="10"/>
  <c r="B505" i="10"/>
  <c r="C505" i="10"/>
  <c r="D505" i="10"/>
  <c r="A506" i="10"/>
  <c r="B506" i="10"/>
  <c r="C506" i="10"/>
  <c r="D506" i="10"/>
  <c r="A507" i="10"/>
  <c r="B507" i="10"/>
  <c r="C507" i="10"/>
  <c r="D507" i="10"/>
  <c r="A508" i="10"/>
  <c r="B508" i="10"/>
  <c r="C508" i="10"/>
  <c r="D508" i="10"/>
  <c r="A509" i="10"/>
  <c r="B509" i="10"/>
  <c r="C509" i="10"/>
  <c r="D509" i="10"/>
  <c r="A510" i="10"/>
  <c r="B510" i="10"/>
  <c r="C510" i="10"/>
  <c r="D510" i="10"/>
  <c r="A511" i="10"/>
  <c r="B511" i="10"/>
  <c r="C511" i="10"/>
  <c r="D511" i="10"/>
  <c r="A512" i="10"/>
  <c r="B512" i="10"/>
  <c r="C512" i="10"/>
  <c r="D512" i="10"/>
  <c r="A513" i="10"/>
  <c r="B513" i="10"/>
  <c r="C513" i="10"/>
  <c r="D513" i="10"/>
  <c r="A514" i="10"/>
  <c r="B514" i="10"/>
  <c r="C514" i="10"/>
  <c r="D514" i="10"/>
  <c r="A515" i="10"/>
  <c r="B515" i="10"/>
  <c r="C515" i="10"/>
  <c r="D515" i="10"/>
  <c r="A516" i="10"/>
  <c r="B516" i="10"/>
  <c r="C516" i="10"/>
  <c r="D516" i="10"/>
  <c r="A517" i="10"/>
  <c r="B517" i="10"/>
  <c r="C517" i="10"/>
  <c r="D517" i="10"/>
  <c r="A518" i="10"/>
  <c r="B518" i="10"/>
  <c r="C518" i="10"/>
  <c r="D518" i="10"/>
  <c r="A519" i="10"/>
  <c r="B519" i="10"/>
  <c r="C519" i="10"/>
  <c r="D519" i="10"/>
  <c r="A520" i="10"/>
  <c r="B520" i="10"/>
  <c r="C520" i="10"/>
  <c r="D520" i="10"/>
  <c r="A521" i="10"/>
  <c r="B521" i="10"/>
  <c r="C521" i="10"/>
  <c r="D521" i="10"/>
  <c r="A522" i="10"/>
  <c r="B522" i="10"/>
  <c r="C522" i="10"/>
  <c r="D522" i="10"/>
  <c r="A523" i="10"/>
  <c r="B523" i="10"/>
  <c r="C523" i="10"/>
  <c r="D523" i="10"/>
  <c r="A524" i="10"/>
  <c r="B524" i="10"/>
  <c r="C524" i="10"/>
  <c r="D524" i="10"/>
  <c r="A525" i="10"/>
  <c r="B525" i="10"/>
  <c r="C525" i="10"/>
  <c r="D525" i="10"/>
  <c r="A526" i="10"/>
  <c r="B526" i="10"/>
  <c r="C526" i="10"/>
  <c r="D526" i="10"/>
  <c r="A527" i="10"/>
  <c r="B527" i="10"/>
  <c r="C527" i="10"/>
  <c r="D527" i="10"/>
  <c r="A528" i="10"/>
  <c r="B528" i="10"/>
  <c r="C528" i="10"/>
  <c r="D528" i="10"/>
  <c r="A529" i="10"/>
  <c r="B529" i="10"/>
  <c r="C529" i="10"/>
  <c r="D529" i="10"/>
  <c r="A530" i="10"/>
  <c r="B530" i="10"/>
  <c r="C530" i="10"/>
  <c r="D530" i="10"/>
  <c r="A531" i="10"/>
  <c r="B531" i="10"/>
  <c r="C531" i="10"/>
  <c r="D531" i="10"/>
  <c r="A532" i="10"/>
  <c r="B532" i="10"/>
  <c r="C532" i="10"/>
  <c r="D532" i="10"/>
  <c r="A533" i="10"/>
  <c r="B533" i="10"/>
  <c r="C533" i="10"/>
  <c r="D533" i="10"/>
  <c r="A534" i="10"/>
  <c r="B534" i="10"/>
  <c r="C534" i="10"/>
  <c r="D534" i="10"/>
  <c r="A535" i="10"/>
  <c r="B535" i="10"/>
  <c r="C535" i="10"/>
  <c r="D535" i="10"/>
  <c r="A536" i="10"/>
  <c r="B536" i="10"/>
  <c r="C536" i="10"/>
  <c r="D536" i="10"/>
  <c r="A537" i="10"/>
  <c r="B537" i="10"/>
  <c r="C537" i="10"/>
  <c r="D537" i="10"/>
  <c r="A538" i="10"/>
  <c r="B538" i="10"/>
  <c r="C538" i="10"/>
  <c r="D538" i="10"/>
  <c r="A539" i="10"/>
  <c r="B539" i="10"/>
  <c r="C539" i="10"/>
  <c r="D539" i="10"/>
  <c r="A540" i="10"/>
  <c r="B540" i="10"/>
  <c r="C540" i="10"/>
  <c r="D540" i="10"/>
  <c r="A541" i="10"/>
  <c r="B541" i="10"/>
  <c r="C541" i="10"/>
  <c r="D541" i="10"/>
  <c r="A542" i="10"/>
  <c r="B542" i="10"/>
  <c r="C542" i="10"/>
  <c r="D542" i="10"/>
  <c r="A543" i="10"/>
  <c r="B543" i="10"/>
  <c r="C543" i="10"/>
  <c r="D543" i="10"/>
  <c r="A544" i="10"/>
  <c r="B544" i="10"/>
  <c r="C544" i="10"/>
  <c r="D544" i="10"/>
  <c r="A545" i="10"/>
  <c r="B545" i="10"/>
  <c r="C545" i="10"/>
  <c r="D545" i="10"/>
  <c r="A546" i="10"/>
  <c r="B546" i="10"/>
  <c r="C546" i="10"/>
  <c r="D546" i="10"/>
  <c r="A547" i="10"/>
  <c r="B547" i="10"/>
  <c r="C547" i="10"/>
  <c r="D547" i="10"/>
  <c r="A548" i="10"/>
  <c r="B548" i="10"/>
  <c r="C548" i="10"/>
  <c r="D548" i="10"/>
  <c r="A549" i="10"/>
  <c r="B549" i="10"/>
  <c r="C549" i="10"/>
  <c r="D549" i="10"/>
  <c r="A550" i="10"/>
  <c r="B550" i="10"/>
  <c r="C550" i="10"/>
  <c r="D550" i="10"/>
  <c r="A551" i="10"/>
  <c r="B551" i="10"/>
  <c r="C551" i="10"/>
  <c r="D551" i="10"/>
  <c r="A552" i="10"/>
  <c r="B552" i="10"/>
  <c r="C552" i="10"/>
  <c r="D552" i="10"/>
  <c r="A553" i="10"/>
  <c r="B553" i="10"/>
  <c r="C553" i="10"/>
  <c r="D553" i="10"/>
  <c r="A554" i="10"/>
  <c r="B554" i="10"/>
  <c r="C554" i="10"/>
  <c r="D554" i="10"/>
  <c r="A555" i="10"/>
  <c r="B555" i="10"/>
  <c r="C555" i="10"/>
  <c r="D555" i="10"/>
  <c r="A556" i="10"/>
  <c r="B556" i="10"/>
  <c r="C556" i="10"/>
  <c r="D556" i="10"/>
  <c r="A557" i="10"/>
  <c r="B557" i="10"/>
  <c r="C557" i="10"/>
  <c r="D557" i="10"/>
  <c r="A558" i="10"/>
  <c r="B558" i="10"/>
  <c r="C558" i="10"/>
  <c r="D558" i="10"/>
  <c r="A559" i="10"/>
  <c r="B559" i="10"/>
  <c r="C559" i="10"/>
  <c r="D559" i="10"/>
  <c r="A560" i="10"/>
  <c r="B560" i="10"/>
  <c r="C560" i="10"/>
  <c r="D560" i="10"/>
  <c r="A561" i="10"/>
  <c r="B561" i="10"/>
  <c r="C561" i="10"/>
  <c r="D561" i="10"/>
  <c r="A562" i="10"/>
  <c r="B562" i="10"/>
  <c r="C562" i="10"/>
  <c r="D562" i="10"/>
  <c r="A563" i="10"/>
  <c r="B563" i="10"/>
  <c r="C563" i="10"/>
  <c r="D563" i="10"/>
  <c r="A564" i="10"/>
  <c r="B564" i="10"/>
  <c r="C564" i="10"/>
  <c r="D564" i="10"/>
  <c r="A565" i="10"/>
  <c r="B565" i="10"/>
  <c r="C565" i="10"/>
  <c r="D565" i="10"/>
  <c r="A566" i="10"/>
  <c r="B566" i="10"/>
  <c r="C566" i="10"/>
  <c r="D566" i="10"/>
  <c r="A567" i="10"/>
  <c r="B567" i="10"/>
  <c r="C567" i="10"/>
  <c r="D567" i="10"/>
  <c r="A568" i="10"/>
  <c r="B568" i="10"/>
  <c r="C568" i="10"/>
  <c r="D568" i="10"/>
  <c r="A569" i="10"/>
  <c r="B569" i="10"/>
  <c r="C569" i="10"/>
  <c r="D569" i="10"/>
  <c r="A570" i="10"/>
  <c r="B570" i="10"/>
  <c r="C570" i="10"/>
  <c r="D570" i="10"/>
  <c r="A571" i="10"/>
  <c r="B571" i="10"/>
  <c r="C571" i="10"/>
  <c r="D571" i="10"/>
  <c r="A572" i="10"/>
  <c r="B572" i="10"/>
  <c r="C572" i="10"/>
  <c r="D572" i="10"/>
  <c r="A573" i="10"/>
  <c r="B573" i="10"/>
  <c r="C573" i="10"/>
  <c r="D573" i="10"/>
  <c r="A574" i="10"/>
  <c r="B574" i="10"/>
  <c r="C574" i="10"/>
  <c r="D574" i="10"/>
  <c r="A575" i="10"/>
  <c r="B575" i="10"/>
  <c r="C575" i="10"/>
  <c r="D575" i="10"/>
  <c r="A576" i="10"/>
  <c r="B576" i="10"/>
  <c r="C576" i="10"/>
  <c r="D576" i="10"/>
  <c r="A577" i="10"/>
  <c r="B577" i="10"/>
  <c r="C577" i="10"/>
  <c r="D577" i="10"/>
  <c r="A578" i="10"/>
  <c r="B578" i="10"/>
  <c r="C578" i="10"/>
  <c r="D578" i="10"/>
  <c r="A579" i="10"/>
  <c r="B579" i="10"/>
  <c r="C579" i="10"/>
  <c r="D579" i="10"/>
  <c r="A580" i="10"/>
  <c r="B580" i="10"/>
  <c r="C580" i="10"/>
  <c r="D580" i="10"/>
  <c r="A581" i="10"/>
  <c r="B581" i="10"/>
  <c r="C581" i="10"/>
  <c r="D581" i="10"/>
  <c r="A582" i="10"/>
  <c r="B582" i="10"/>
  <c r="C582" i="10"/>
  <c r="D582" i="10"/>
  <c r="A583" i="10"/>
  <c r="B583" i="10"/>
  <c r="C583" i="10"/>
  <c r="D583" i="10"/>
  <c r="A584" i="10"/>
  <c r="B584" i="10"/>
  <c r="C584" i="10"/>
  <c r="D584" i="10"/>
  <c r="A585" i="10"/>
  <c r="B585" i="10"/>
  <c r="C585" i="10"/>
  <c r="D585" i="10"/>
  <c r="A586" i="10"/>
  <c r="B586" i="10"/>
  <c r="C586" i="10"/>
  <c r="D586" i="10"/>
  <c r="A587" i="10"/>
  <c r="B587" i="10"/>
  <c r="C587" i="10"/>
  <c r="D587" i="10"/>
  <c r="A588" i="10"/>
  <c r="B588" i="10"/>
  <c r="C588" i="10"/>
  <c r="D588" i="10"/>
  <c r="A589" i="10"/>
  <c r="B589" i="10"/>
  <c r="C589" i="10"/>
  <c r="D589" i="10"/>
  <c r="A590" i="10"/>
  <c r="B590" i="10"/>
  <c r="C590" i="10"/>
  <c r="D590" i="10"/>
  <c r="A591" i="10"/>
  <c r="B591" i="10"/>
  <c r="C591" i="10"/>
  <c r="D591" i="10"/>
  <c r="A592" i="10"/>
  <c r="B592" i="10"/>
  <c r="C592" i="10"/>
  <c r="D592" i="10"/>
  <c r="A593" i="10"/>
  <c r="B593" i="10"/>
  <c r="C593" i="10"/>
  <c r="D593" i="10"/>
  <c r="A594" i="10"/>
  <c r="B594" i="10"/>
  <c r="C594" i="10"/>
  <c r="D594" i="10"/>
  <c r="A595" i="10"/>
  <c r="B595" i="10"/>
  <c r="C595" i="10"/>
  <c r="D595" i="10"/>
  <c r="A596" i="10"/>
  <c r="B596" i="10"/>
  <c r="C596" i="10"/>
  <c r="D596" i="10"/>
  <c r="A597" i="10"/>
  <c r="B597" i="10"/>
  <c r="C597" i="10"/>
  <c r="D597" i="10"/>
  <c r="A598" i="10"/>
  <c r="B598" i="10"/>
  <c r="C598" i="10"/>
  <c r="D598" i="10"/>
  <c r="A599" i="10"/>
  <c r="B599" i="10"/>
  <c r="C599" i="10"/>
  <c r="D599" i="10"/>
  <c r="A600" i="10"/>
  <c r="B600" i="10"/>
  <c r="C600" i="10"/>
  <c r="D600" i="10"/>
  <c r="A601" i="10"/>
  <c r="B601" i="10"/>
  <c r="C601" i="10"/>
  <c r="D601" i="10"/>
  <c r="A602" i="10"/>
  <c r="B602" i="10"/>
  <c r="C602" i="10"/>
  <c r="D602" i="10"/>
  <c r="A603" i="10"/>
  <c r="B603" i="10"/>
  <c r="C603" i="10"/>
  <c r="D603" i="10"/>
  <c r="A604" i="10"/>
  <c r="B604" i="10"/>
  <c r="C604" i="10"/>
  <c r="D604" i="10"/>
  <c r="A605" i="10"/>
  <c r="B605" i="10"/>
  <c r="C605" i="10"/>
  <c r="D605" i="10"/>
  <c r="A606" i="10"/>
  <c r="B606" i="10"/>
  <c r="C606" i="10"/>
  <c r="D606" i="10"/>
  <c r="A607" i="10"/>
  <c r="B607" i="10"/>
  <c r="C607" i="10"/>
  <c r="D607" i="10"/>
  <c r="A608" i="10"/>
  <c r="B608" i="10"/>
  <c r="C608" i="10"/>
  <c r="D608" i="10"/>
  <c r="A609" i="10"/>
  <c r="B609" i="10"/>
  <c r="C609" i="10"/>
  <c r="D609" i="10"/>
  <c r="A610" i="10"/>
  <c r="B610" i="10"/>
  <c r="C610" i="10"/>
  <c r="D610" i="10"/>
  <c r="A611" i="10"/>
  <c r="B611" i="10"/>
  <c r="C611" i="10"/>
  <c r="D611" i="10"/>
  <c r="A612" i="10"/>
  <c r="B612" i="10"/>
  <c r="C612" i="10"/>
  <c r="D612" i="10"/>
  <c r="A613" i="10"/>
  <c r="B613" i="10"/>
  <c r="C613" i="10"/>
  <c r="D613" i="10"/>
  <c r="A614" i="10"/>
  <c r="B614" i="10"/>
  <c r="C614" i="10"/>
  <c r="D614" i="10"/>
  <c r="A615" i="10"/>
  <c r="B615" i="10"/>
  <c r="C615" i="10"/>
  <c r="D615" i="10"/>
  <c r="A616" i="10"/>
  <c r="B616" i="10"/>
  <c r="C616" i="10"/>
  <c r="D616" i="10"/>
  <c r="A617" i="10"/>
  <c r="B617" i="10"/>
  <c r="C617" i="10"/>
  <c r="D617" i="10"/>
  <c r="A618" i="10"/>
  <c r="B618" i="10"/>
  <c r="C618" i="10"/>
  <c r="D618" i="10"/>
  <c r="A619" i="10"/>
  <c r="B619" i="10"/>
  <c r="C619" i="10"/>
  <c r="D619" i="10"/>
  <c r="A620" i="10"/>
  <c r="B620" i="10"/>
  <c r="C620" i="10"/>
  <c r="D620" i="10"/>
  <c r="A621" i="10"/>
  <c r="B621" i="10"/>
  <c r="C621" i="10"/>
  <c r="D621" i="10"/>
  <c r="A622" i="10"/>
  <c r="B622" i="10"/>
  <c r="C622" i="10"/>
  <c r="D622" i="10"/>
  <c r="A623" i="10"/>
  <c r="B623" i="10"/>
  <c r="C623" i="10"/>
  <c r="D623" i="10"/>
  <c r="A624" i="10"/>
  <c r="B624" i="10"/>
  <c r="C624" i="10"/>
  <c r="D624" i="10"/>
  <c r="A625" i="10"/>
  <c r="B625" i="10"/>
  <c r="C625" i="10"/>
  <c r="D625" i="10"/>
  <c r="A626" i="10"/>
  <c r="B626" i="10"/>
  <c r="C626" i="10"/>
  <c r="D626" i="10"/>
  <c r="A627" i="10"/>
  <c r="B627" i="10"/>
  <c r="C627" i="10"/>
  <c r="D627" i="10"/>
  <c r="A628" i="10"/>
  <c r="B628" i="10"/>
  <c r="C628" i="10"/>
  <c r="D628" i="10"/>
  <c r="A629" i="10"/>
  <c r="B629" i="10"/>
  <c r="C629" i="10"/>
  <c r="D629" i="10"/>
  <c r="A630" i="10"/>
  <c r="B630" i="10"/>
  <c r="C630" i="10"/>
  <c r="D630" i="10"/>
  <c r="A631" i="10"/>
  <c r="B631" i="10"/>
  <c r="C631" i="10"/>
  <c r="D631" i="10"/>
  <c r="A632" i="10"/>
  <c r="B632" i="10"/>
  <c r="C632" i="10"/>
  <c r="D632" i="10"/>
  <c r="A633" i="10"/>
  <c r="B633" i="10"/>
  <c r="C633" i="10"/>
  <c r="D633" i="10"/>
  <c r="A634" i="10"/>
  <c r="B634" i="10"/>
  <c r="C634" i="10"/>
  <c r="D634" i="10"/>
  <c r="A635" i="10"/>
  <c r="B635" i="10"/>
  <c r="C635" i="10"/>
  <c r="D635" i="10"/>
  <c r="D2" i="10"/>
  <c r="C2" i="10"/>
  <c r="B2" i="10"/>
  <c r="A2" i="10"/>
  <c r="W474" i="10"/>
  <c r="U474" i="10" s="1"/>
  <c r="X474" i="10"/>
  <c r="V474" i="10" s="1"/>
  <c r="W512" i="10"/>
  <c r="U512" i="10" s="1"/>
  <c r="X512" i="10"/>
  <c r="V512" i="10" s="1"/>
  <c r="W487" i="10"/>
  <c r="U487" i="10" s="1"/>
  <c r="X487" i="10"/>
  <c r="V487" i="10" s="1"/>
  <c r="W440" i="10"/>
  <c r="U440" i="10" s="1"/>
  <c r="X440" i="10"/>
  <c r="V440" i="10" s="1"/>
  <c r="W490" i="10"/>
  <c r="U490" i="10" s="1"/>
  <c r="X490" i="10"/>
  <c r="V490" i="10" s="1"/>
  <c r="W480" i="10"/>
  <c r="U480" i="10" s="1"/>
  <c r="X480" i="10"/>
  <c r="V480" i="10" s="1"/>
  <c r="W444" i="10"/>
  <c r="U444" i="10" s="1"/>
  <c r="X444" i="10"/>
  <c r="V444" i="10" s="1"/>
  <c r="W504" i="10"/>
  <c r="U504" i="10" s="1"/>
  <c r="X504" i="10"/>
  <c r="V504" i="10" s="1"/>
  <c r="W498" i="10"/>
  <c r="U498" i="10" s="1"/>
  <c r="X498" i="10"/>
  <c r="V498" i="10" s="1"/>
  <c r="W513" i="10"/>
  <c r="U513" i="10" s="1"/>
  <c r="X513" i="10"/>
  <c r="V513" i="10" s="1"/>
  <c r="W506" i="10"/>
  <c r="U506" i="10" s="1"/>
  <c r="X506" i="10"/>
  <c r="V506" i="10" s="1"/>
  <c r="W456" i="10"/>
  <c r="U456" i="10" s="1"/>
  <c r="X456" i="10"/>
  <c r="V456" i="10" s="1"/>
  <c r="W508" i="10"/>
  <c r="U508" i="10" s="1"/>
  <c r="X508" i="10"/>
  <c r="V508" i="10" s="1"/>
  <c r="W452" i="10"/>
  <c r="U452" i="10" s="1"/>
  <c r="X452" i="10"/>
  <c r="V452" i="10" s="1"/>
  <c r="W454" i="10"/>
  <c r="U454" i="10" s="1"/>
  <c r="X454" i="10"/>
  <c r="V454" i="10" s="1"/>
  <c r="X165" i="10"/>
  <c r="W462" i="10"/>
  <c r="U462" i="10" s="1"/>
  <c r="X462" i="10"/>
  <c r="V462" i="10" s="1"/>
  <c r="W439" i="10"/>
  <c r="U439" i="10" s="1"/>
  <c r="X439" i="10"/>
  <c r="V439" i="10" s="1"/>
  <c r="W470" i="10"/>
  <c r="U470" i="10" s="1"/>
  <c r="X470" i="10"/>
  <c r="V470" i="10" s="1"/>
  <c r="X129" i="10"/>
  <c r="W450" i="10"/>
  <c r="U450" i="10" s="1"/>
  <c r="X450" i="10"/>
  <c r="V450" i="10" s="1"/>
  <c r="W476" i="10"/>
  <c r="U476" i="10" s="1"/>
  <c r="X476" i="10"/>
  <c r="V476" i="10" s="1"/>
  <c r="X198" i="10"/>
  <c r="W483" i="10"/>
  <c r="U483" i="10" s="1"/>
  <c r="X483" i="10"/>
  <c r="V483" i="10" s="1"/>
  <c r="W468" i="10"/>
  <c r="U468" i="10" s="1"/>
  <c r="X468" i="10"/>
  <c r="V468" i="10" s="1"/>
  <c r="W466" i="10"/>
  <c r="U466" i="10" s="1"/>
  <c r="X466" i="10"/>
  <c r="V466" i="10" s="1"/>
  <c r="W464" i="10"/>
  <c r="U464" i="10" s="1"/>
  <c r="X464" i="10"/>
  <c r="V464" i="10" s="1"/>
  <c r="W502" i="10"/>
  <c r="U502" i="10" s="1"/>
  <c r="X502" i="10"/>
  <c r="V502" i="10" s="1"/>
  <c r="W478" i="10"/>
  <c r="U478" i="10" s="1"/>
  <c r="X478" i="10"/>
  <c r="V478" i="10" s="1"/>
  <c r="W460" i="10"/>
  <c r="U460" i="10" s="1"/>
  <c r="X460" i="10"/>
  <c r="V460" i="10" s="1"/>
  <c r="W500" i="10"/>
  <c r="U500" i="10" s="1"/>
  <c r="X500" i="10"/>
  <c r="V500" i="10" s="1"/>
  <c r="W510" i="10"/>
  <c r="U510" i="10" s="1"/>
  <c r="X510" i="10"/>
  <c r="V510" i="10" s="1"/>
  <c r="W488" i="10"/>
  <c r="U488" i="10" s="1"/>
  <c r="X488" i="10"/>
  <c r="V488" i="10" s="1"/>
  <c r="W413" i="10"/>
  <c r="X413" i="10"/>
  <c r="W442" i="10"/>
  <c r="U442" i="10" s="1"/>
  <c r="X442" i="10"/>
  <c r="V442" i="10" s="1"/>
  <c r="W438" i="10"/>
  <c r="U438" i="10" s="1"/>
  <c r="X438" i="10"/>
  <c r="V438" i="10" s="1"/>
  <c r="T437" i="10"/>
  <c r="S437" i="10"/>
  <c r="T436" i="10"/>
  <c r="S436" i="10"/>
  <c r="X436" i="10" s="1"/>
  <c r="T435" i="10"/>
  <c r="S435" i="10"/>
  <c r="X435" i="10" s="1"/>
  <c r="T434" i="10"/>
  <c r="S434" i="10"/>
  <c r="X434" i="10" s="1"/>
  <c r="T433" i="10"/>
  <c r="S433" i="10"/>
  <c r="T432" i="10"/>
  <c r="S432" i="10"/>
  <c r="X432" i="10" s="1"/>
  <c r="T431" i="10"/>
  <c r="S431" i="10"/>
  <c r="T430" i="10"/>
  <c r="S430" i="10"/>
  <c r="X430" i="10" s="1"/>
  <c r="T429" i="10"/>
  <c r="S429" i="10"/>
  <c r="T428" i="10"/>
  <c r="S428" i="10"/>
  <c r="X428" i="10" s="1"/>
  <c r="T427" i="10"/>
  <c r="S427" i="10"/>
  <c r="X427" i="10" s="1"/>
  <c r="T426" i="10"/>
  <c r="S426" i="10"/>
  <c r="X426" i="10" s="1"/>
  <c r="T425" i="10"/>
  <c r="S425" i="10"/>
  <c r="T424" i="10"/>
  <c r="S424" i="10"/>
  <c r="X424" i="10" s="1"/>
  <c r="T423" i="10"/>
  <c r="S423" i="10"/>
  <c r="T422" i="10"/>
  <c r="S422" i="10"/>
  <c r="X422" i="10" s="1"/>
  <c r="T421" i="10"/>
  <c r="S421" i="10"/>
  <c r="T420" i="10"/>
  <c r="S420" i="10"/>
  <c r="X420" i="10" s="1"/>
  <c r="T419" i="10"/>
  <c r="S419" i="10"/>
  <c r="T418" i="10"/>
  <c r="S418" i="10"/>
  <c r="X418" i="10" s="1"/>
  <c r="T417" i="10"/>
  <c r="S417" i="10"/>
  <c r="T416" i="10"/>
  <c r="S416" i="10"/>
  <c r="X416" i="10" s="1"/>
  <c r="T415" i="10"/>
  <c r="S415" i="10"/>
  <c r="W415" i="10" s="1"/>
  <c r="U415" i="10" s="1"/>
  <c r="T414" i="10"/>
  <c r="S414" i="10"/>
  <c r="X414" i="10" s="1"/>
  <c r="T413" i="10"/>
  <c r="S413" i="10"/>
  <c r="T412" i="10"/>
  <c r="S412" i="10"/>
  <c r="T411" i="10"/>
  <c r="S411" i="10"/>
  <c r="X411" i="10" s="1"/>
  <c r="T410" i="10"/>
  <c r="S410" i="10"/>
  <c r="T409" i="10"/>
  <c r="S409" i="10"/>
  <c r="T408" i="10"/>
  <c r="S408" i="10"/>
  <c r="T407" i="10"/>
  <c r="S407" i="10"/>
  <c r="W407" i="10" s="1"/>
  <c r="U407" i="10" s="1"/>
  <c r="T406" i="10"/>
  <c r="S406" i="10"/>
  <c r="T405" i="10"/>
  <c r="S405" i="10"/>
  <c r="W405" i="10" s="1"/>
  <c r="U405" i="10" s="1"/>
  <c r="T404" i="10"/>
  <c r="S404" i="10"/>
  <c r="X404" i="10" s="1"/>
  <c r="T403" i="10"/>
  <c r="S403" i="10"/>
  <c r="X403" i="10" s="1"/>
  <c r="T402" i="10"/>
  <c r="S402" i="10"/>
  <c r="T401" i="10"/>
  <c r="S401" i="10"/>
  <c r="T400" i="10"/>
  <c r="S400" i="10"/>
  <c r="T399" i="10"/>
  <c r="S399" i="10"/>
  <c r="W399" i="10" s="1"/>
  <c r="T398" i="10"/>
  <c r="S398" i="10"/>
  <c r="T397" i="10"/>
  <c r="S397" i="10"/>
  <c r="X397" i="10" s="1"/>
  <c r="V397" i="10" s="1"/>
  <c r="T396" i="10"/>
  <c r="S396" i="10"/>
  <c r="T395" i="10"/>
  <c r="S395" i="10"/>
  <c r="X395" i="10" s="1"/>
  <c r="T394" i="10"/>
  <c r="S394" i="10"/>
  <c r="X394" i="10" s="1"/>
  <c r="V394" i="10" s="1"/>
  <c r="T393" i="10"/>
  <c r="S393" i="10"/>
  <c r="T392" i="10"/>
  <c r="S392" i="10"/>
  <c r="T391" i="10"/>
  <c r="S391" i="10"/>
  <c r="T390" i="10"/>
  <c r="S390" i="10"/>
  <c r="T389" i="10"/>
  <c r="S389" i="10"/>
  <c r="T388" i="10"/>
  <c r="S388" i="10"/>
  <c r="T387" i="10"/>
  <c r="S387" i="10"/>
  <c r="T386" i="10"/>
  <c r="S386" i="10"/>
  <c r="T385" i="10"/>
  <c r="S385" i="10"/>
  <c r="T384" i="10"/>
  <c r="S384" i="10"/>
  <c r="T383" i="10"/>
  <c r="S383" i="10"/>
  <c r="T382" i="10"/>
  <c r="S382" i="10"/>
  <c r="T381" i="10"/>
  <c r="S381" i="10"/>
  <c r="T380" i="10"/>
  <c r="S380" i="10"/>
  <c r="W380" i="10" s="1"/>
  <c r="T379" i="10"/>
  <c r="S379" i="10"/>
  <c r="X379" i="10" s="1"/>
  <c r="T378" i="10"/>
  <c r="S378" i="10"/>
  <c r="W378" i="10" s="1"/>
  <c r="T377" i="10"/>
  <c r="S377" i="10"/>
  <c r="W377" i="10" s="1"/>
  <c r="T376" i="10"/>
  <c r="S376" i="10"/>
  <c r="T375" i="10"/>
  <c r="S375" i="10"/>
  <c r="W375" i="10" s="1"/>
  <c r="T374" i="10"/>
  <c r="S374" i="10"/>
  <c r="T373" i="10"/>
  <c r="S373" i="10"/>
  <c r="T372" i="10"/>
  <c r="S372" i="10"/>
  <c r="T371" i="10"/>
  <c r="S371" i="10"/>
  <c r="T370" i="10"/>
  <c r="S370" i="10"/>
  <c r="T369" i="10"/>
  <c r="S369" i="10"/>
  <c r="T368" i="10"/>
  <c r="S368" i="10"/>
  <c r="T367" i="10"/>
  <c r="S367" i="10"/>
  <c r="T366" i="10"/>
  <c r="S366" i="10"/>
  <c r="T365" i="10"/>
  <c r="S365" i="10"/>
  <c r="T364" i="10"/>
  <c r="S364" i="10"/>
  <c r="T363" i="10"/>
  <c r="S363" i="10"/>
  <c r="T362" i="10"/>
  <c r="S362" i="10"/>
  <c r="T361" i="10"/>
  <c r="S361" i="10"/>
  <c r="T360" i="10"/>
  <c r="S360" i="10"/>
  <c r="T359" i="10"/>
  <c r="S359" i="10"/>
  <c r="T358" i="10"/>
  <c r="S358" i="10"/>
  <c r="T357" i="10"/>
  <c r="S357" i="10"/>
  <c r="T356" i="10"/>
  <c r="S356" i="10"/>
  <c r="T355" i="10"/>
  <c r="S355" i="10"/>
  <c r="T354" i="10"/>
  <c r="S354" i="10"/>
  <c r="T353" i="10"/>
  <c r="S353" i="10"/>
  <c r="T352" i="10"/>
  <c r="S352" i="10"/>
  <c r="W352" i="10" s="1"/>
  <c r="T351" i="10"/>
  <c r="S351" i="10"/>
  <c r="T350" i="10"/>
  <c r="S350" i="10"/>
  <c r="T349" i="10"/>
  <c r="S349" i="10"/>
  <c r="T348" i="10"/>
  <c r="S348" i="10"/>
  <c r="T347" i="10"/>
  <c r="S347" i="10"/>
  <c r="W347" i="10" s="1"/>
  <c r="T346" i="10"/>
  <c r="S346" i="10"/>
  <c r="T345" i="10"/>
  <c r="S345" i="10"/>
  <c r="T344" i="10"/>
  <c r="S344" i="10"/>
  <c r="T343" i="10"/>
  <c r="S343" i="10"/>
  <c r="T342" i="10"/>
  <c r="S342" i="10"/>
  <c r="T341" i="10"/>
  <c r="S341" i="10"/>
  <c r="W341" i="10" s="1"/>
  <c r="T340" i="10"/>
  <c r="S340" i="10"/>
  <c r="T339" i="10"/>
  <c r="S339" i="10"/>
  <c r="T338" i="10"/>
  <c r="S338" i="10"/>
  <c r="T337" i="10"/>
  <c r="S337" i="10"/>
  <c r="T336" i="10"/>
  <c r="S336" i="10"/>
  <c r="T335" i="10"/>
  <c r="S335" i="10"/>
  <c r="T334" i="10"/>
  <c r="S334" i="10"/>
  <c r="T333" i="10"/>
  <c r="S333" i="10"/>
  <c r="W333" i="10" s="1"/>
  <c r="T332" i="10"/>
  <c r="S332" i="10"/>
  <c r="T331" i="10"/>
  <c r="S331" i="10"/>
  <c r="T330" i="10"/>
  <c r="S330" i="10"/>
  <c r="W330" i="10" s="1"/>
  <c r="T329" i="10"/>
  <c r="S329" i="10"/>
  <c r="W329" i="10" s="1"/>
  <c r="T328" i="10"/>
  <c r="S328" i="10"/>
  <c r="T327" i="10"/>
  <c r="S327" i="10"/>
  <c r="T326" i="10"/>
  <c r="S326" i="10"/>
  <c r="W326" i="10" s="1"/>
  <c r="T325" i="10"/>
  <c r="S325" i="10"/>
  <c r="W325" i="10" s="1"/>
  <c r="U325" i="10" s="1"/>
  <c r="X324" i="10"/>
  <c r="T324" i="10"/>
  <c r="S324" i="10"/>
  <c r="W324" i="10" s="1"/>
  <c r="X323" i="10"/>
  <c r="W323" i="10"/>
  <c r="T323" i="10"/>
  <c r="S323" i="10"/>
  <c r="T322" i="10"/>
  <c r="S322" i="10"/>
  <c r="W322" i="10" s="1"/>
  <c r="T321" i="10"/>
  <c r="S321" i="10"/>
  <c r="T320" i="10"/>
  <c r="S320" i="10"/>
  <c r="T319" i="10"/>
  <c r="S319" i="10"/>
  <c r="T318" i="10"/>
  <c r="S318" i="10"/>
  <c r="T317" i="10"/>
  <c r="S317" i="10"/>
  <c r="T316" i="10"/>
  <c r="S316" i="10"/>
  <c r="T315" i="10"/>
  <c r="S315" i="10"/>
  <c r="T314" i="10"/>
  <c r="S314" i="10"/>
  <c r="T313" i="10"/>
  <c r="S313" i="10"/>
  <c r="T312" i="10"/>
  <c r="S312" i="10"/>
  <c r="T311" i="10"/>
  <c r="S311" i="10"/>
  <c r="T310" i="10"/>
  <c r="S310" i="10"/>
  <c r="T309" i="10"/>
  <c r="S309" i="10"/>
  <c r="T308" i="10"/>
  <c r="S308" i="10"/>
  <c r="T307" i="10"/>
  <c r="S307" i="10"/>
  <c r="T306" i="10"/>
  <c r="S306" i="10"/>
  <c r="T305" i="10"/>
  <c r="S305" i="10"/>
  <c r="T304" i="10"/>
  <c r="S304" i="10"/>
  <c r="T303" i="10"/>
  <c r="S303" i="10"/>
  <c r="T302" i="10"/>
  <c r="S302" i="10"/>
  <c r="W302" i="10" s="1"/>
  <c r="T301" i="10"/>
  <c r="S301" i="10"/>
  <c r="X301" i="10" s="1"/>
  <c r="T300" i="10"/>
  <c r="S300" i="10"/>
  <c r="T299" i="10"/>
  <c r="S299" i="10"/>
  <c r="T298" i="10"/>
  <c r="S298" i="10"/>
  <c r="T297" i="10"/>
  <c r="S297" i="10"/>
  <c r="T296" i="10"/>
  <c r="S296" i="10"/>
  <c r="T295" i="10"/>
  <c r="S295" i="10"/>
  <c r="T294" i="10"/>
  <c r="S294" i="10"/>
  <c r="T293" i="10"/>
  <c r="S293" i="10"/>
  <c r="T292" i="10"/>
  <c r="S292" i="10"/>
  <c r="T291" i="10"/>
  <c r="S291" i="10"/>
  <c r="X291" i="10" s="1"/>
  <c r="T290" i="10"/>
  <c r="S290" i="10"/>
  <c r="W290" i="10" s="1"/>
  <c r="T289" i="10"/>
  <c r="S289" i="10"/>
  <c r="T288" i="10"/>
  <c r="S288" i="10"/>
  <c r="T287" i="10"/>
  <c r="S287" i="10"/>
  <c r="T286" i="10"/>
  <c r="S286" i="10"/>
  <c r="T285" i="10"/>
  <c r="S285" i="10"/>
  <c r="T284" i="10"/>
  <c r="S284" i="10"/>
  <c r="T283" i="10"/>
  <c r="S283" i="10"/>
  <c r="X283" i="10" s="1"/>
  <c r="T282" i="10"/>
  <c r="S282" i="10"/>
  <c r="T281" i="10"/>
  <c r="S281" i="10"/>
  <c r="T280" i="10"/>
  <c r="S280" i="10"/>
  <c r="T279" i="10"/>
  <c r="S279" i="10"/>
  <c r="T278" i="10"/>
  <c r="S278" i="10"/>
  <c r="T277" i="10"/>
  <c r="S277" i="10"/>
  <c r="T276" i="10"/>
  <c r="S276" i="10"/>
  <c r="T275" i="10"/>
  <c r="S275" i="10"/>
  <c r="T274" i="10"/>
  <c r="S274" i="10"/>
  <c r="T273" i="10"/>
  <c r="S273" i="10"/>
  <c r="T272" i="10"/>
  <c r="S272" i="10"/>
  <c r="T271" i="10"/>
  <c r="S271" i="10"/>
  <c r="T270" i="10"/>
  <c r="S270" i="10"/>
  <c r="W270" i="10" s="1"/>
  <c r="T269" i="10"/>
  <c r="S269" i="10"/>
  <c r="T268" i="10"/>
  <c r="S268" i="10"/>
  <c r="T267" i="10"/>
  <c r="S267" i="10"/>
  <c r="T266" i="10"/>
  <c r="S266" i="10"/>
  <c r="T265" i="10"/>
  <c r="S265" i="10"/>
  <c r="T264" i="10"/>
  <c r="S264" i="10"/>
  <c r="T263" i="10"/>
  <c r="S263" i="10"/>
  <c r="T262" i="10"/>
  <c r="S262" i="10"/>
  <c r="T261" i="10"/>
  <c r="S261" i="10"/>
  <c r="T260" i="10"/>
  <c r="S260" i="10"/>
  <c r="T259" i="10"/>
  <c r="S259" i="10"/>
  <c r="W259" i="10" s="1"/>
  <c r="T258" i="10"/>
  <c r="S258" i="10"/>
  <c r="T257" i="10"/>
  <c r="S257" i="10"/>
  <c r="T256" i="10"/>
  <c r="S256" i="10"/>
  <c r="T255" i="10"/>
  <c r="S255" i="10"/>
  <c r="W255" i="10" s="1"/>
  <c r="T254" i="10"/>
  <c r="S254" i="10"/>
  <c r="T253" i="10"/>
  <c r="S253" i="10"/>
  <c r="X253" i="10" s="1"/>
  <c r="T252" i="10"/>
  <c r="S252" i="10"/>
  <c r="T251" i="10"/>
  <c r="S251" i="10"/>
  <c r="X251" i="10" s="1"/>
  <c r="T250" i="10"/>
  <c r="S250" i="10"/>
  <c r="T249" i="10"/>
  <c r="S249" i="10"/>
  <c r="W249" i="10" s="1"/>
  <c r="U249" i="10" s="1"/>
  <c r="T248" i="10"/>
  <c r="S248" i="10"/>
  <c r="W248" i="10" s="1"/>
  <c r="X247" i="10"/>
  <c r="T247" i="10"/>
  <c r="S247" i="10"/>
  <c r="T246" i="10"/>
  <c r="S246" i="10"/>
  <c r="T245" i="10"/>
  <c r="S245" i="10"/>
  <c r="T244" i="10"/>
  <c r="S244" i="10"/>
  <c r="T243" i="10"/>
  <c r="S243" i="10"/>
  <c r="T242" i="10"/>
  <c r="S242" i="10"/>
  <c r="W242" i="10" s="1"/>
  <c r="T241" i="10"/>
  <c r="S241" i="10"/>
  <c r="X241" i="10" s="1"/>
  <c r="T240" i="10"/>
  <c r="S240" i="10"/>
  <c r="T239" i="10"/>
  <c r="S239" i="10"/>
  <c r="T238" i="10"/>
  <c r="S238" i="10"/>
  <c r="W238" i="10" s="1"/>
  <c r="T237" i="10"/>
  <c r="S237" i="10"/>
  <c r="X237" i="10" s="1"/>
  <c r="T236" i="10"/>
  <c r="S236" i="10"/>
  <c r="W236" i="10" s="1"/>
  <c r="T235" i="10"/>
  <c r="S235" i="10"/>
  <c r="T234" i="10"/>
  <c r="S234" i="10"/>
  <c r="T233" i="10"/>
  <c r="S233" i="10"/>
  <c r="W233" i="10" s="1"/>
  <c r="U233" i="10" s="1"/>
  <c r="T232" i="10"/>
  <c r="S232" i="10"/>
  <c r="T231" i="10"/>
  <c r="S231" i="10"/>
  <c r="T230" i="10"/>
  <c r="S230" i="10"/>
  <c r="W230" i="10" s="1"/>
  <c r="T229" i="10"/>
  <c r="S229" i="10"/>
  <c r="T228" i="10"/>
  <c r="S228" i="10"/>
  <c r="W228" i="10" s="1"/>
  <c r="T227" i="10"/>
  <c r="S227" i="10"/>
  <c r="X227" i="10" s="1"/>
  <c r="T226" i="10"/>
  <c r="S226" i="10"/>
  <c r="T225" i="10"/>
  <c r="S225" i="10"/>
  <c r="T224" i="10"/>
  <c r="S224" i="10"/>
  <c r="T223" i="10"/>
  <c r="S223" i="10"/>
  <c r="T222" i="10"/>
  <c r="S222" i="10"/>
  <c r="W222" i="10" s="1"/>
  <c r="T221" i="10"/>
  <c r="S221" i="10"/>
  <c r="T220" i="10"/>
  <c r="S220" i="10"/>
  <c r="T219" i="10"/>
  <c r="S219" i="10"/>
  <c r="X219" i="10" s="1"/>
  <c r="T218" i="10"/>
  <c r="S218" i="10"/>
  <c r="T217" i="10"/>
  <c r="S217" i="10"/>
  <c r="T216" i="10"/>
  <c r="S216" i="10"/>
  <c r="T215" i="10"/>
  <c r="S215" i="10"/>
  <c r="X215" i="10" s="1"/>
  <c r="T214" i="10"/>
  <c r="S214" i="10"/>
  <c r="T213" i="10"/>
  <c r="S213" i="10"/>
  <c r="T212" i="10"/>
  <c r="S212" i="10"/>
  <c r="T211" i="10"/>
  <c r="S211" i="10"/>
  <c r="T210" i="10"/>
  <c r="S210" i="10"/>
  <c r="T209" i="10"/>
  <c r="S209" i="10"/>
  <c r="T208" i="10"/>
  <c r="S208" i="10"/>
  <c r="T207" i="10"/>
  <c r="S207" i="10"/>
  <c r="T206" i="10"/>
  <c r="S206" i="10"/>
  <c r="T205" i="10"/>
  <c r="S205" i="10"/>
  <c r="T204" i="10"/>
  <c r="S204" i="10"/>
  <c r="T203" i="10"/>
  <c r="S203" i="10"/>
  <c r="T202" i="10"/>
  <c r="S202" i="10"/>
  <c r="W202" i="10" s="1"/>
  <c r="T201" i="10"/>
  <c r="S201" i="10"/>
  <c r="W201" i="10" s="1"/>
  <c r="T200" i="10"/>
  <c r="S200" i="10"/>
  <c r="T199" i="10"/>
  <c r="S199" i="10"/>
  <c r="T198" i="10"/>
  <c r="S198" i="10"/>
  <c r="W198" i="10" s="1"/>
  <c r="T197" i="10"/>
  <c r="S197" i="10"/>
  <c r="W197" i="10" s="1"/>
  <c r="U197" i="10" s="1"/>
  <c r="T196" i="10"/>
  <c r="S196" i="10"/>
  <c r="W196" i="10" s="1"/>
  <c r="T195" i="10"/>
  <c r="S195" i="10"/>
  <c r="T194" i="10"/>
  <c r="S194" i="10"/>
  <c r="T193" i="10"/>
  <c r="S193" i="10"/>
  <c r="W193" i="10" s="1"/>
  <c r="T192" i="10"/>
  <c r="S192" i="10"/>
  <c r="T191" i="10"/>
  <c r="S191" i="10"/>
  <c r="T190" i="10"/>
  <c r="S190" i="10"/>
  <c r="T189" i="10"/>
  <c r="S189" i="10"/>
  <c r="T188" i="10"/>
  <c r="S188" i="10"/>
  <c r="W188" i="10" s="1"/>
  <c r="T187" i="10"/>
  <c r="S187" i="10"/>
  <c r="T186" i="10"/>
  <c r="S186" i="10"/>
  <c r="T185" i="10"/>
  <c r="S185" i="10"/>
  <c r="T184" i="10"/>
  <c r="S184" i="10"/>
  <c r="W184" i="10" s="1"/>
  <c r="T183" i="10"/>
  <c r="S183" i="10"/>
  <c r="T182" i="10"/>
  <c r="S182" i="10"/>
  <c r="T181" i="10"/>
  <c r="S181" i="10"/>
  <c r="T180" i="10"/>
  <c r="S180" i="10"/>
  <c r="X180" i="10" s="1"/>
  <c r="T179" i="10"/>
  <c r="S179" i="10"/>
  <c r="T178" i="10"/>
  <c r="S178" i="10"/>
  <c r="X178" i="10" s="1"/>
  <c r="T177" i="10"/>
  <c r="S177" i="10"/>
  <c r="T176" i="10"/>
  <c r="S176" i="10"/>
  <c r="X176" i="10" s="1"/>
  <c r="T175" i="10"/>
  <c r="S175" i="10"/>
  <c r="T174" i="10"/>
  <c r="S174" i="10"/>
  <c r="T173" i="10"/>
  <c r="S173" i="10"/>
  <c r="T172" i="10"/>
  <c r="S172" i="10"/>
  <c r="T171" i="10"/>
  <c r="S171" i="10"/>
  <c r="T170" i="10"/>
  <c r="S170" i="10"/>
  <c r="T169" i="10"/>
  <c r="S169" i="10"/>
  <c r="T168" i="10"/>
  <c r="S168" i="10"/>
  <c r="X168" i="10" s="1"/>
  <c r="T167" i="10"/>
  <c r="S167" i="10"/>
  <c r="T166" i="10"/>
  <c r="S166" i="10"/>
  <c r="T165" i="10"/>
  <c r="S165" i="10"/>
  <c r="W165" i="10" s="1"/>
  <c r="T164" i="10"/>
  <c r="S164" i="10"/>
  <c r="T163" i="10"/>
  <c r="S163" i="10"/>
  <c r="X163" i="10" s="1"/>
  <c r="T162" i="10"/>
  <c r="S162" i="10"/>
  <c r="T161" i="10"/>
  <c r="S161" i="10"/>
  <c r="T160" i="10"/>
  <c r="S160" i="10"/>
  <c r="X160" i="10" s="1"/>
  <c r="T159" i="10"/>
  <c r="S159" i="10"/>
  <c r="X159" i="10" s="1"/>
  <c r="T158" i="10"/>
  <c r="S158" i="10"/>
  <c r="T157" i="10"/>
  <c r="S157" i="10"/>
  <c r="W157" i="10" s="1"/>
  <c r="T156" i="10"/>
  <c r="S156" i="10"/>
  <c r="T155" i="10"/>
  <c r="S155" i="10"/>
  <c r="W155" i="10" s="1"/>
  <c r="T154" i="10"/>
  <c r="S154" i="10"/>
  <c r="X154" i="10" s="1"/>
  <c r="T153" i="10"/>
  <c r="S153" i="10"/>
  <c r="T152" i="10"/>
  <c r="S152" i="10"/>
  <c r="T151" i="10"/>
  <c r="S151" i="10"/>
  <c r="T150" i="10"/>
  <c r="S150" i="10"/>
  <c r="T149" i="10"/>
  <c r="S149" i="10"/>
  <c r="X149" i="10" s="1"/>
  <c r="T148" i="10"/>
  <c r="S148" i="10"/>
  <c r="X148" i="10" s="1"/>
  <c r="T147" i="10"/>
  <c r="S147" i="10"/>
  <c r="W147" i="10" s="1"/>
  <c r="T146" i="10"/>
  <c r="S146" i="10"/>
  <c r="T145" i="10"/>
  <c r="S145" i="10"/>
  <c r="T144" i="10"/>
  <c r="S144" i="10"/>
  <c r="X144" i="10" s="1"/>
  <c r="T143" i="10"/>
  <c r="S143" i="10"/>
  <c r="W143" i="10" s="1"/>
  <c r="T142" i="10"/>
  <c r="S142" i="10"/>
  <c r="T141" i="10"/>
  <c r="S141" i="10"/>
  <c r="W141" i="10" s="1"/>
  <c r="T140" i="10"/>
  <c r="S140" i="10"/>
  <c r="T139" i="10"/>
  <c r="S139" i="10"/>
  <c r="T138" i="10"/>
  <c r="S138" i="10"/>
  <c r="T137" i="10"/>
  <c r="S137" i="10"/>
  <c r="W137" i="10" s="1"/>
  <c r="T136" i="10"/>
  <c r="S136" i="10"/>
  <c r="T135" i="10"/>
  <c r="S135" i="10"/>
  <c r="W135" i="10" s="1"/>
  <c r="T134" i="10"/>
  <c r="S134" i="10"/>
  <c r="T133" i="10"/>
  <c r="S133" i="10"/>
  <c r="W133" i="10" s="1"/>
  <c r="T132" i="10"/>
  <c r="S132" i="10"/>
  <c r="T131" i="10"/>
  <c r="S131" i="10"/>
  <c r="W131" i="10" s="1"/>
  <c r="T130" i="10"/>
  <c r="S130" i="10"/>
  <c r="T129" i="10"/>
  <c r="S129" i="10"/>
  <c r="W129" i="10" s="1"/>
  <c r="T128" i="10"/>
  <c r="S128" i="10"/>
  <c r="T127" i="10"/>
  <c r="S127" i="10"/>
  <c r="T126" i="10"/>
  <c r="S126" i="10"/>
  <c r="T125" i="10"/>
  <c r="S125" i="10"/>
  <c r="T124" i="10"/>
  <c r="S124" i="10"/>
  <c r="W124" i="10" s="1"/>
  <c r="T123" i="10"/>
  <c r="S123" i="10"/>
  <c r="T122" i="10"/>
  <c r="S122" i="10"/>
  <c r="W122" i="10" s="1"/>
  <c r="T121" i="10"/>
  <c r="S121" i="10"/>
  <c r="T120" i="10"/>
  <c r="S120" i="10"/>
  <c r="W120" i="10" s="1"/>
  <c r="T119" i="10"/>
  <c r="S119" i="10"/>
  <c r="T118" i="10"/>
  <c r="S118" i="10"/>
  <c r="W118" i="10" s="1"/>
  <c r="T117" i="10"/>
  <c r="S117" i="10"/>
  <c r="T116" i="10"/>
  <c r="S116" i="10"/>
  <c r="W116" i="10" s="1"/>
  <c r="T115" i="10"/>
  <c r="S115" i="10"/>
  <c r="T114" i="10"/>
  <c r="S114" i="10"/>
  <c r="W114" i="10" s="1"/>
  <c r="T113" i="10"/>
  <c r="S113" i="10"/>
  <c r="T112" i="10"/>
  <c r="S112" i="10"/>
  <c r="W112" i="10" s="1"/>
  <c r="T111" i="10"/>
  <c r="S111" i="10"/>
  <c r="T110" i="10"/>
  <c r="S110" i="10"/>
  <c r="W110" i="10" s="1"/>
  <c r="T109" i="10"/>
  <c r="S109" i="10"/>
  <c r="T108" i="10"/>
  <c r="S108" i="10"/>
  <c r="W108" i="10" s="1"/>
  <c r="T107" i="10"/>
  <c r="S107" i="10"/>
  <c r="T106" i="10"/>
  <c r="S106" i="10"/>
  <c r="W106" i="10" s="1"/>
  <c r="T105" i="10"/>
  <c r="S105" i="10"/>
  <c r="T104" i="10"/>
  <c r="S104" i="10"/>
  <c r="W104" i="10" s="1"/>
  <c r="T103" i="10"/>
  <c r="S103" i="10"/>
  <c r="T102" i="10"/>
  <c r="S102" i="10"/>
  <c r="W102" i="10" s="1"/>
  <c r="T101" i="10"/>
  <c r="S101" i="10"/>
  <c r="T100" i="10"/>
  <c r="S100" i="10"/>
  <c r="W100" i="10" s="1"/>
  <c r="T99" i="10"/>
  <c r="S99" i="10"/>
  <c r="T98" i="10"/>
  <c r="S98" i="10"/>
  <c r="W98" i="10" s="1"/>
  <c r="T97" i="10"/>
  <c r="S97" i="10"/>
  <c r="T96" i="10"/>
  <c r="S96" i="10"/>
  <c r="W96" i="10" s="1"/>
  <c r="T95" i="10"/>
  <c r="S95" i="10"/>
  <c r="T94" i="10"/>
  <c r="S94" i="10"/>
  <c r="W94" i="10" s="1"/>
  <c r="T93" i="10"/>
  <c r="S93" i="10"/>
  <c r="T92" i="10"/>
  <c r="S92" i="10"/>
  <c r="W92" i="10" s="1"/>
  <c r="T91" i="10"/>
  <c r="S91" i="10"/>
  <c r="T90" i="10"/>
  <c r="S90" i="10"/>
  <c r="W90" i="10" s="1"/>
  <c r="T89" i="10"/>
  <c r="S89" i="10"/>
  <c r="T88" i="10"/>
  <c r="S88" i="10"/>
  <c r="W88" i="10" s="1"/>
  <c r="T87" i="10"/>
  <c r="S87" i="10"/>
  <c r="T86" i="10"/>
  <c r="S86" i="10"/>
  <c r="W86" i="10" s="1"/>
  <c r="T85" i="10"/>
  <c r="S85" i="10"/>
  <c r="T84" i="10"/>
  <c r="S84" i="10"/>
  <c r="W84" i="10" s="1"/>
  <c r="U84" i="10" s="1"/>
  <c r="T83" i="10"/>
  <c r="S83" i="10"/>
  <c r="T82" i="10"/>
  <c r="S82" i="10"/>
  <c r="W82" i="10" s="1"/>
  <c r="T81" i="10"/>
  <c r="S81" i="10"/>
  <c r="T80" i="10"/>
  <c r="S80" i="10"/>
  <c r="W80" i="10" s="1"/>
  <c r="U80" i="10" s="1"/>
  <c r="T79" i="10"/>
  <c r="S79" i="10"/>
  <c r="T78" i="10"/>
  <c r="S78" i="10"/>
  <c r="W78" i="10" s="1"/>
  <c r="T77" i="10"/>
  <c r="S77" i="10"/>
  <c r="T76" i="10"/>
  <c r="S76" i="10"/>
  <c r="W76" i="10" s="1"/>
  <c r="T75" i="10"/>
  <c r="S75" i="10"/>
  <c r="T74" i="10"/>
  <c r="S74" i="10"/>
  <c r="W74" i="10" s="1"/>
  <c r="T73" i="10"/>
  <c r="S73" i="10"/>
  <c r="T72" i="10"/>
  <c r="S72" i="10"/>
  <c r="W72" i="10" s="1"/>
  <c r="T71" i="10"/>
  <c r="S71" i="10"/>
  <c r="T70" i="10"/>
  <c r="S70" i="10"/>
  <c r="W70" i="10" s="1"/>
  <c r="T69" i="10"/>
  <c r="S69" i="10"/>
  <c r="T68" i="10"/>
  <c r="S68" i="10"/>
  <c r="X68" i="10" s="1"/>
  <c r="T67" i="10"/>
  <c r="S67" i="10"/>
  <c r="T66" i="10"/>
  <c r="S66" i="10"/>
  <c r="T65" i="10"/>
  <c r="S65" i="10"/>
  <c r="T64" i="10"/>
  <c r="S64" i="10"/>
  <c r="T63" i="10"/>
  <c r="S63" i="10"/>
  <c r="X63" i="10" s="1"/>
  <c r="V63" i="10" s="1"/>
  <c r="T62" i="10"/>
  <c r="S62" i="10"/>
  <c r="T61" i="10"/>
  <c r="S61" i="10"/>
  <c r="X61" i="10" s="1"/>
  <c r="T60" i="10"/>
  <c r="S60" i="10"/>
  <c r="T59" i="10"/>
  <c r="S59" i="10"/>
  <c r="X58" i="10"/>
  <c r="T58" i="10"/>
  <c r="S58" i="10"/>
  <c r="T57" i="10"/>
  <c r="S57" i="10"/>
  <c r="X57" i="10" s="1"/>
  <c r="T56" i="10"/>
  <c r="S56" i="10"/>
  <c r="T55" i="10"/>
  <c r="S55" i="10"/>
  <c r="W55" i="10" s="1"/>
  <c r="T54" i="10"/>
  <c r="S54" i="10"/>
  <c r="W54" i="10" s="1"/>
  <c r="T53" i="10"/>
  <c r="S53" i="10"/>
  <c r="T52" i="10"/>
  <c r="S52" i="10"/>
  <c r="W52" i="10" s="1"/>
  <c r="T51" i="10"/>
  <c r="S51" i="10"/>
  <c r="T50" i="10"/>
  <c r="S50" i="10"/>
  <c r="W50" i="10" s="1"/>
  <c r="T49" i="10"/>
  <c r="S49" i="10"/>
  <c r="T48" i="10"/>
  <c r="S48" i="10"/>
  <c r="W48" i="10" s="1"/>
  <c r="T47" i="10"/>
  <c r="S47" i="10"/>
  <c r="T46" i="10"/>
  <c r="S46" i="10"/>
  <c r="W46" i="10" s="1"/>
  <c r="T45" i="10"/>
  <c r="S45" i="10"/>
  <c r="T44" i="10"/>
  <c r="S44" i="10"/>
  <c r="T43" i="10"/>
  <c r="S43" i="10"/>
  <c r="T42" i="10"/>
  <c r="S42" i="10"/>
  <c r="T41" i="10"/>
  <c r="S41" i="10"/>
  <c r="T40" i="10"/>
  <c r="S40" i="10"/>
  <c r="T39" i="10"/>
  <c r="S39" i="10"/>
  <c r="T38" i="10"/>
  <c r="S38" i="10"/>
  <c r="W38" i="10" s="1"/>
  <c r="T37" i="10"/>
  <c r="S37" i="10"/>
  <c r="T36" i="10"/>
  <c r="S36" i="10"/>
  <c r="T35" i="10"/>
  <c r="S35" i="10"/>
  <c r="T34" i="10"/>
  <c r="S34" i="10"/>
  <c r="T33" i="10"/>
  <c r="S33" i="10"/>
  <c r="T32" i="10"/>
  <c r="S32" i="10"/>
  <c r="T31" i="10"/>
  <c r="S31" i="10"/>
  <c r="T30" i="10"/>
  <c r="S30" i="10"/>
  <c r="T29" i="10"/>
  <c r="S29" i="10"/>
  <c r="T28" i="10"/>
  <c r="S28" i="10"/>
  <c r="T27" i="10"/>
  <c r="S27" i="10"/>
  <c r="T26" i="10"/>
  <c r="S26" i="10"/>
  <c r="T25" i="10"/>
  <c r="S25" i="10"/>
  <c r="T24" i="10"/>
  <c r="S24" i="10"/>
  <c r="T23" i="10"/>
  <c r="S23" i="10"/>
  <c r="T22" i="10"/>
  <c r="S22" i="10"/>
  <c r="T21" i="10"/>
  <c r="S21" i="10"/>
  <c r="T20" i="10"/>
  <c r="S20" i="10"/>
  <c r="T19" i="10"/>
  <c r="S19" i="10"/>
  <c r="T18" i="10"/>
  <c r="S18" i="10"/>
  <c r="T17" i="10"/>
  <c r="S17" i="10"/>
  <c r="T16" i="10"/>
  <c r="S16" i="10"/>
  <c r="T15" i="10"/>
  <c r="S15" i="10"/>
  <c r="T14" i="10"/>
  <c r="S14" i="10"/>
  <c r="W14" i="10" s="1"/>
  <c r="T13" i="10"/>
  <c r="S13" i="10"/>
  <c r="T12" i="10"/>
  <c r="S12" i="10"/>
  <c r="T11" i="10"/>
  <c r="S11" i="10"/>
  <c r="T10" i="10"/>
  <c r="S10" i="10"/>
  <c r="T9" i="10"/>
  <c r="S9" i="10"/>
  <c r="T8" i="10"/>
  <c r="S8" i="10"/>
  <c r="T7" i="10"/>
  <c r="S7" i="10"/>
  <c r="T6" i="10"/>
  <c r="S6" i="10"/>
  <c r="T5" i="10"/>
  <c r="S5" i="10"/>
  <c r="N2" i="10"/>
  <c r="M2" i="10"/>
  <c r="L2" i="10"/>
  <c r="R595" i="1" s="1"/>
  <c r="S595" i="1" s="1"/>
  <c r="K2" i="10"/>
  <c r="P595" i="1" s="1"/>
  <c r="Q595" i="1" s="1"/>
  <c r="X302" i="10" l="1"/>
  <c r="X128" i="10"/>
  <c r="W301" i="10"/>
  <c r="W128" i="10"/>
  <c r="X255" i="10"/>
  <c r="W237" i="10"/>
  <c r="X238" i="10"/>
  <c r="U141" i="10"/>
  <c r="X188" i="10"/>
  <c r="U326" i="10"/>
  <c r="X333" i="10"/>
  <c r="X59" i="10"/>
  <c r="V59" i="10" s="1"/>
  <c r="X65" i="10"/>
  <c r="X67" i="10"/>
  <c r="V67" i="10" s="1"/>
  <c r="X145" i="10"/>
  <c r="V145" i="10" s="1"/>
  <c r="X151" i="10"/>
  <c r="X153" i="10"/>
  <c r="X161" i="10"/>
  <c r="X269" i="10"/>
  <c r="W56" i="10"/>
  <c r="W58" i="10"/>
  <c r="W69" i="10"/>
  <c r="X71" i="10"/>
  <c r="W125" i="10"/>
  <c r="W127" i="10"/>
  <c r="X167" i="10"/>
  <c r="X169" i="10"/>
  <c r="W171" i="10"/>
  <c r="X173" i="10"/>
  <c r="X175" i="10"/>
  <c r="W177" i="10"/>
  <c r="W179" i="10"/>
  <c r="W181" i="10"/>
  <c r="W183" i="10"/>
  <c r="X185" i="10"/>
  <c r="W214" i="10"/>
  <c r="W216" i="10"/>
  <c r="W220" i="10"/>
  <c r="U220" i="10" s="1"/>
  <c r="W254" i="10"/>
  <c r="W334" i="10"/>
  <c r="U334" i="10" s="1"/>
  <c r="W342" i="10"/>
  <c r="W348" i="10"/>
  <c r="W358" i="10"/>
  <c r="W374" i="10"/>
  <c r="W376" i="10"/>
  <c r="W390" i="10"/>
  <c r="X396" i="10"/>
  <c r="X398" i="10"/>
  <c r="V398" i="10" s="1"/>
  <c r="X400" i="10"/>
  <c r="X402" i="10"/>
  <c r="X406" i="10"/>
  <c r="V406" i="10" s="1"/>
  <c r="X408" i="10"/>
  <c r="V408" i="10" s="1"/>
  <c r="X410" i="10"/>
  <c r="V410" i="10" s="1"/>
  <c r="X412" i="10"/>
  <c r="V412" i="10" s="1"/>
  <c r="W419" i="10"/>
  <c r="W421" i="10"/>
  <c r="W423" i="10"/>
  <c r="W429" i="10"/>
  <c r="W431" i="10"/>
  <c r="X437" i="10"/>
  <c r="V437" i="10" s="1"/>
  <c r="W5" i="10"/>
  <c r="X19" i="10"/>
  <c r="X21" i="10"/>
  <c r="W31" i="10"/>
  <c r="W35" i="10"/>
  <c r="X47" i="10"/>
  <c r="W49" i="10"/>
  <c r="X51" i="10"/>
  <c r="X53" i="10"/>
  <c r="X55" i="10"/>
  <c r="W60" i="10"/>
  <c r="W62" i="10"/>
  <c r="W64" i="10"/>
  <c r="W66" i="10"/>
  <c r="W68" i="10"/>
  <c r="X132" i="10"/>
  <c r="X134" i="10"/>
  <c r="V134" i="10" s="1"/>
  <c r="X136" i="10"/>
  <c r="X146" i="10"/>
  <c r="X152" i="10"/>
  <c r="X156" i="10"/>
  <c r="V156" i="10" s="1"/>
  <c r="X162" i="10"/>
  <c r="X164" i="10"/>
  <c r="W189" i="10"/>
  <c r="X239" i="10"/>
  <c r="V239" i="10" s="1"/>
  <c r="W247" i="10"/>
  <c r="W260" i="10"/>
  <c r="W264" i="10"/>
  <c r="U264" i="10" s="1"/>
  <c r="W278" i="10"/>
  <c r="W284" i="10"/>
  <c r="W292" i="10"/>
  <c r="V324" i="10"/>
  <c r="U56" i="10"/>
  <c r="U69" i="10"/>
  <c r="V71" i="10"/>
  <c r="X102" i="10"/>
  <c r="X143" i="10"/>
  <c r="W251" i="10"/>
  <c r="U251" i="10" s="1"/>
  <c r="X322" i="10"/>
  <c r="V323" i="10"/>
  <c r="X399" i="10"/>
  <c r="V399" i="10" s="1"/>
  <c r="X423" i="10"/>
  <c r="V423" i="10" s="1"/>
  <c r="U323" i="10"/>
  <c r="X118" i="10"/>
  <c r="U131" i="10"/>
  <c r="W136" i="10"/>
  <c r="V146" i="10"/>
  <c r="V160" i="10"/>
  <c r="U179" i="10"/>
  <c r="V185" i="10"/>
  <c r="U196" i="10"/>
  <c r="U242" i="10"/>
  <c r="X248" i="10"/>
  <c r="V248" i="10" s="1"/>
  <c r="U324" i="10"/>
  <c r="U377" i="10"/>
  <c r="X390" i="10"/>
  <c r="V400" i="10"/>
  <c r="V402" i="10"/>
  <c r="W403" i="10"/>
  <c r="V424" i="10"/>
  <c r="V426" i="10"/>
  <c r="X429" i="10"/>
  <c r="V429" i="10" s="1"/>
  <c r="U31" i="10"/>
  <c r="U35" i="10"/>
  <c r="V47" i="10"/>
  <c r="V51" i="10"/>
  <c r="X92" i="10"/>
  <c r="V92" i="10" s="1"/>
  <c r="U112" i="10"/>
  <c r="U116" i="10"/>
  <c r="X124" i="10"/>
  <c r="W144" i="10"/>
  <c r="V148" i="10"/>
  <c r="X155" i="10"/>
  <c r="V176" i="10"/>
  <c r="V178" i="10"/>
  <c r="X196" i="10"/>
  <c r="V196" i="10" s="1"/>
  <c r="W219" i="10"/>
  <c r="W241" i="10"/>
  <c r="X249" i="10"/>
  <c r="V249" i="10" s="1"/>
  <c r="X259" i="10"/>
  <c r="X325" i="10"/>
  <c r="V325" i="10" s="1"/>
  <c r="X342" i="10"/>
  <c r="X347" i="10"/>
  <c r="V347" i="10" s="1"/>
  <c r="X376" i="10"/>
  <c r="V376" i="10" s="1"/>
  <c r="U380" i="10"/>
  <c r="X405" i="10"/>
  <c r="V405" i="10" s="1"/>
  <c r="X421" i="10"/>
  <c r="U429" i="10"/>
  <c r="V432" i="10"/>
  <c r="V434" i="10"/>
  <c r="X86" i="10"/>
  <c r="X125" i="10"/>
  <c r="V125" i="10" s="1"/>
  <c r="X147" i="10"/>
  <c r="V147" i="10" s="1"/>
  <c r="X171" i="10"/>
  <c r="V171" i="10" s="1"/>
  <c r="X348" i="10"/>
  <c r="V348" i="10" s="1"/>
  <c r="W379" i="10"/>
  <c r="U379" i="10" s="1"/>
  <c r="U399" i="10"/>
  <c r="V430" i="10"/>
  <c r="X431" i="10"/>
  <c r="V431" i="10" s="1"/>
  <c r="X42" i="10"/>
  <c r="V42" i="10" s="1"/>
  <c r="X56" i="10"/>
  <c r="V56" i="10" s="1"/>
  <c r="W59" i="10"/>
  <c r="U59" i="10" s="1"/>
  <c r="X76" i="10"/>
  <c r="V76" i="10" s="1"/>
  <c r="X108" i="10"/>
  <c r="V108" i="10" s="1"/>
  <c r="W132" i="10"/>
  <c r="U132" i="10" s="1"/>
  <c r="X141" i="10"/>
  <c r="V141" i="10" s="1"/>
  <c r="W145" i="10"/>
  <c r="U145" i="10" s="1"/>
  <c r="W146" i="10"/>
  <c r="U146" i="10" s="1"/>
  <c r="W153" i="10"/>
  <c r="W154" i="10"/>
  <c r="U154" i="10" s="1"/>
  <c r="W161" i="10"/>
  <c r="U161" i="10" s="1"/>
  <c r="X183" i="10"/>
  <c r="V183" i="10" s="1"/>
  <c r="X330" i="10"/>
  <c r="V330" i="10" s="1"/>
  <c r="X380" i="10"/>
  <c r="V380" i="10" s="1"/>
  <c r="W395" i="10"/>
  <c r="U395" i="10" s="1"/>
  <c r="X419" i="10"/>
  <c r="V419" i="10" s="1"/>
  <c r="W427" i="10"/>
  <c r="U427" i="10" s="1"/>
  <c r="W437" i="10"/>
  <c r="U437" i="10" s="1"/>
  <c r="V155" i="10"/>
  <c r="U38" i="10"/>
  <c r="U50" i="10"/>
  <c r="U54" i="10"/>
  <c r="V57" i="10"/>
  <c r="U60" i="10"/>
  <c r="U62" i="10"/>
  <c r="U64" i="10"/>
  <c r="U66" i="10"/>
  <c r="U96" i="10"/>
  <c r="U100" i="10"/>
  <c r="U147" i="10"/>
  <c r="U155" i="10"/>
  <c r="V162" i="10"/>
  <c r="U171" i="10"/>
  <c r="U216" i="10"/>
  <c r="U333" i="10"/>
  <c r="U378" i="10"/>
  <c r="U423" i="10"/>
  <c r="V342" i="10"/>
  <c r="W23" i="10"/>
  <c r="U23" i="10" s="1"/>
  <c r="W21" i="10"/>
  <c r="U21" i="10" s="1"/>
  <c r="X37" i="10"/>
  <c r="V37" i="10" s="1"/>
  <c r="X17" i="10"/>
  <c r="V17" i="10" s="1"/>
  <c r="X14" i="10"/>
  <c r="V14" i="10" s="1"/>
  <c r="X23" i="10"/>
  <c r="X33" i="10"/>
  <c r="V33" i="10" s="1"/>
  <c r="X30" i="10"/>
  <c r="V30" i="10" s="1"/>
  <c r="X27" i="10"/>
  <c r="V27" i="10" s="1"/>
  <c r="X29" i="10"/>
  <c r="V29" i="10" s="1"/>
  <c r="V428" i="10"/>
  <c r="X7" i="10"/>
  <c r="V7" i="10" s="1"/>
  <c r="W11" i="10"/>
  <c r="U11" i="10" s="1"/>
  <c r="X39" i="10"/>
  <c r="V39" i="10" s="1"/>
  <c r="U189" i="10"/>
  <c r="U193" i="10"/>
  <c r="V422" i="10"/>
  <c r="X9" i="10"/>
  <c r="V9" i="10" s="1"/>
  <c r="X43" i="10"/>
  <c r="V43" i="10" s="1"/>
  <c r="W34" i="10"/>
  <c r="U34" i="10" s="1"/>
  <c r="U222" i="10"/>
  <c r="V396" i="10"/>
  <c r="W25" i="10"/>
  <c r="U25" i="10" s="1"/>
  <c r="W45" i="10"/>
  <c r="U45" i="10" s="1"/>
  <c r="V198" i="10"/>
  <c r="V238" i="10"/>
  <c r="U421" i="10"/>
  <c r="X11" i="10"/>
  <c r="V11" i="10" s="1"/>
  <c r="X52" i="10"/>
  <c r="V52" i="10" s="1"/>
  <c r="X78" i="10"/>
  <c r="V78" i="10" s="1"/>
  <c r="X94" i="10"/>
  <c r="V94" i="10" s="1"/>
  <c r="X110" i="10"/>
  <c r="V110" i="10" s="1"/>
  <c r="X127" i="10"/>
  <c r="V127" i="10" s="1"/>
  <c r="W134" i="10"/>
  <c r="U134" i="10" s="1"/>
  <c r="X135" i="10"/>
  <c r="V135" i="10" s="1"/>
  <c r="W149" i="10"/>
  <c r="W152" i="10"/>
  <c r="U152" i="10" s="1"/>
  <c r="V153" i="10"/>
  <c r="X157" i="10"/>
  <c r="W160" i="10"/>
  <c r="U160" i="10" s="1"/>
  <c r="W163" i="10"/>
  <c r="U163" i="10" s="1"/>
  <c r="W164" i="10"/>
  <c r="U164" i="10" s="1"/>
  <c r="W175" i="10"/>
  <c r="U175" i="10" s="1"/>
  <c r="W176" i="10"/>
  <c r="U176" i="10" s="1"/>
  <c r="X179" i="10"/>
  <c r="V179" i="10" s="1"/>
  <c r="W185" i="10"/>
  <c r="U185" i="10" s="1"/>
  <c r="X202" i="10"/>
  <c r="V202" i="10" s="1"/>
  <c r="U214" i="10"/>
  <c r="W215" i="10"/>
  <c r="U215" i="10" s="1"/>
  <c r="X216" i="10"/>
  <c r="V216" i="10" s="1"/>
  <c r="W227" i="10"/>
  <c r="U227" i="10" s="1"/>
  <c r="X236" i="10"/>
  <c r="V237" i="10"/>
  <c r="W253" i="10"/>
  <c r="U253" i="10" s="1"/>
  <c r="X254" i="10"/>
  <c r="V254" i="10" s="1"/>
  <c r="U260" i="10"/>
  <c r="W269" i="10"/>
  <c r="X270" i="10"/>
  <c r="V270" i="10" s="1"/>
  <c r="W283" i="10"/>
  <c r="U283" i="10" s="1"/>
  <c r="X284" i="10"/>
  <c r="W291" i="10"/>
  <c r="U291" i="10" s="1"/>
  <c r="X329" i="10"/>
  <c r="V329" i="10" s="1"/>
  <c r="X341" i="10"/>
  <c r="V341" i="10" s="1"/>
  <c r="X358" i="10"/>
  <c r="V358" i="10" s="1"/>
  <c r="X375" i="10"/>
  <c r="V375" i="10" s="1"/>
  <c r="W397" i="10"/>
  <c r="U397" i="10" s="1"/>
  <c r="W411" i="10"/>
  <c r="U411" i="10" s="1"/>
  <c r="V413" i="10"/>
  <c r="V421" i="10"/>
  <c r="W435" i="10"/>
  <c r="U435" i="10" s="1"/>
  <c r="U153" i="10"/>
  <c r="U292" i="10"/>
  <c r="U413" i="10"/>
  <c r="U14" i="10"/>
  <c r="V19" i="10"/>
  <c r="X31" i="10"/>
  <c r="V31" i="10" s="1"/>
  <c r="U48" i="10"/>
  <c r="X49" i="10"/>
  <c r="V49" i="10" s="1"/>
  <c r="V53" i="10"/>
  <c r="V61" i="10"/>
  <c r="X62" i="10"/>
  <c r="V62" i="10" s="1"/>
  <c r="U70" i="10"/>
  <c r="U72" i="10"/>
  <c r="U76" i="10"/>
  <c r="X84" i="10"/>
  <c r="V84" i="10" s="1"/>
  <c r="U88" i="10"/>
  <c r="U92" i="10"/>
  <c r="X100" i="10"/>
  <c r="V100" i="10" s="1"/>
  <c r="U104" i="10"/>
  <c r="U108" i="10"/>
  <c r="X116" i="10"/>
  <c r="V116" i="10" s="1"/>
  <c r="U120" i="10"/>
  <c r="U125" i="10"/>
  <c r="X133" i="10"/>
  <c r="V133" i="10" s="1"/>
  <c r="V136" i="10"/>
  <c r="W148" i="10"/>
  <c r="U148" i="10" s="1"/>
  <c r="W156" i="10"/>
  <c r="U156" i="10" s="1"/>
  <c r="W159" i="10"/>
  <c r="U159" i="10" s="1"/>
  <c r="V161" i="10"/>
  <c r="V168" i="10"/>
  <c r="W169" i="10"/>
  <c r="U169" i="10" s="1"/>
  <c r="U177" i="10"/>
  <c r="W178" i="10"/>
  <c r="U178" i="10" s="1"/>
  <c r="V180" i="10"/>
  <c r="X184" i="10"/>
  <c r="V184" i="10" s="1"/>
  <c r="U198" i="10"/>
  <c r="X214" i="10"/>
  <c r="V214" i="10" s="1"/>
  <c r="X233" i="10"/>
  <c r="V233" i="10" s="1"/>
  <c r="U238" i="10"/>
  <c r="X264" i="10"/>
  <c r="V264" i="10" s="1"/>
  <c r="X278" i="10"/>
  <c r="V278" i="10" s="1"/>
  <c r="X290" i="10"/>
  <c r="V290" i="10" s="1"/>
  <c r="X18" i="10"/>
  <c r="V18" i="10" s="1"/>
  <c r="X326" i="10"/>
  <c r="V326" i="10" s="1"/>
  <c r="U330" i="10"/>
  <c r="X334" i="10"/>
  <c r="V334" i="10" s="1"/>
  <c r="U342" i="10"/>
  <c r="X374" i="10"/>
  <c r="V374" i="10" s="1"/>
  <c r="U376" i="10"/>
  <c r="V414" i="10"/>
  <c r="V416" i="10"/>
  <c r="U431" i="10"/>
  <c r="V21" i="10"/>
  <c r="X20" i="10"/>
  <c r="V20" i="10" s="1"/>
  <c r="U237" i="10"/>
  <c r="U254" i="10"/>
  <c r="U270" i="10"/>
  <c r="X5" i="10"/>
  <c r="V5" i="10" s="1"/>
  <c r="X25" i="10"/>
  <c r="V25" i="10" s="1"/>
  <c r="W18" i="10"/>
  <c r="U18" i="10" s="1"/>
  <c r="V436" i="10"/>
  <c r="W10" i="10"/>
  <c r="U10" i="10" s="1"/>
  <c r="W15" i="10"/>
  <c r="U15" i="10" s="1"/>
  <c r="W22" i="10"/>
  <c r="U22" i="10" s="1"/>
  <c r="W43" i="10"/>
  <c r="U43" i="10" s="1"/>
  <c r="V251" i="10"/>
  <c r="V404" i="10"/>
  <c r="U230" i="10"/>
  <c r="W42" i="10"/>
  <c r="V420" i="10"/>
  <c r="X45" i="10"/>
  <c r="V45" i="10" s="1"/>
  <c r="W262" i="10"/>
  <c r="U262" i="10" s="1"/>
  <c r="X262" i="10"/>
  <c r="V262" i="10" s="1"/>
  <c r="X293" i="10"/>
  <c r="V293" i="10" s="1"/>
  <c r="W293" i="10"/>
  <c r="U293" i="10" s="1"/>
  <c r="W297" i="10"/>
  <c r="U297" i="10" s="1"/>
  <c r="X297" i="10"/>
  <c r="V297" i="10" s="1"/>
  <c r="W391" i="10"/>
  <c r="U391" i="10" s="1"/>
  <c r="X391" i="10"/>
  <c r="X393" i="10"/>
  <c r="V393" i="10" s="1"/>
  <c r="W393" i="10"/>
  <c r="U393" i="10" s="1"/>
  <c r="X425" i="10"/>
  <c r="V425" i="10" s="1"/>
  <c r="W425" i="10"/>
  <c r="U425" i="10" s="1"/>
  <c r="U55" i="10"/>
  <c r="V58" i="10"/>
  <c r="V129" i="10"/>
  <c r="W258" i="10"/>
  <c r="U258" i="10" s="1"/>
  <c r="X258" i="10"/>
  <c r="V258" i="10" s="1"/>
  <c r="W272" i="10"/>
  <c r="U272" i="10" s="1"/>
  <c r="X272" i="10"/>
  <c r="V272" i="10" s="1"/>
  <c r="W308" i="10"/>
  <c r="U308" i="10" s="1"/>
  <c r="X308" i="10"/>
  <c r="V308" i="10" s="1"/>
  <c r="W314" i="10"/>
  <c r="U314" i="10" s="1"/>
  <c r="X314" i="10"/>
  <c r="V314" i="10" s="1"/>
  <c r="W316" i="10"/>
  <c r="U316" i="10" s="1"/>
  <c r="X316" i="10"/>
  <c r="V316" i="10" s="1"/>
  <c r="W320" i="10"/>
  <c r="U320" i="10" s="1"/>
  <c r="X320" i="10"/>
  <c r="V320" i="10" s="1"/>
  <c r="W47" i="10"/>
  <c r="U47" i="10" s="1"/>
  <c r="X64" i="10"/>
  <c r="V64" i="10" s="1"/>
  <c r="X72" i="10"/>
  <c r="V72" i="10" s="1"/>
  <c r="X80" i="10"/>
  <c r="X104" i="10"/>
  <c r="V104" i="10" s="1"/>
  <c r="X112" i="10"/>
  <c r="V112" i="10" s="1"/>
  <c r="X131" i="10"/>
  <c r="V131" i="10" s="1"/>
  <c r="W139" i="10"/>
  <c r="U139" i="10" s="1"/>
  <c r="X139" i="10"/>
  <c r="V139" i="10" s="1"/>
  <c r="X40" i="10"/>
  <c r="V40" i="10" s="1"/>
  <c r="W151" i="10"/>
  <c r="U151" i="10" s="1"/>
  <c r="W168" i="10"/>
  <c r="U168" i="10" s="1"/>
  <c r="X172" i="10"/>
  <c r="V172" i="10" s="1"/>
  <c r="W172" i="10"/>
  <c r="U172" i="10" s="1"/>
  <c r="W173" i="10"/>
  <c r="U173" i="10" s="1"/>
  <c r="X177" i="10"/>
  <c r="V177" i="10" s="1"/>
  <c r="X181" i="10"/>
  <c r="V181" i="10" s="1"/>
  <c r="X200" i="10"/>
  <c r="V200" i="10" s="1"/>
  <c r="W200" i="10"/>
  <c r="U200" i="10" s="1"/>
  <c r="X221" i="10"/>
  <c r="V221" i="10" s="1"/>
  <c r="W221" i="10"/>
  <c r="U221" i="10" s="1"/>
  <c r="W223" i="10"/>
  <c r="U223" i="10" s="1"/>
  <c r="X223" i="10"/>
  <c r="X261" i="10"/>
  <c r="W261" i="10"/>
  <c r="U261" i="10" s="1"/>
  <c r="W282" i="10"/>
  <c r="U282" i="10" s="1"/>
  <c r="X282" i="10"/>
  <c r="V282" i="10" s="1"/>
  <c r="W294" i="10"/>
  <c r="U294" i="10" s="1"/>
  <c r="X294" i="10"/>
  <c r="W296" i="10"/>
  <c r="U296" i="10" s="1"/>
  <c r="X296" i="10"/>
  <c r="V296" i="10" s="1"/>
  <c r="W300" i="10"/>
  <c r="U300" i="10" s="1"/>
  <c r="X300" i="10"/>
  <c r="V300" i="10" s="1"/>
  <c r="U301" i="10"/>
  <c r="V302" i="10"/>
  <c r="W328" i="10"/>
  <c r="U328" i="10" s="1"/>
  <c r="X328" i="10"/>
  <c r="V328" i="10" s="1"/>
  <c r="X10" i="10"/>
  <c r="V10" i="10" s="1"/>
  <c r="W346" i="10"/>
  <c r="X346" i="10"/>
  <c r="V346" i="10" s="1"/>
  <c r="W392" i="10"/>
  <c r="U392" i="10" s="1"/>
  <c r="X392" i="10"/>
  <c r="V392" i="10" s="1"/>
  <c r="X409" i="10"/>
  <c r="V409" i="10" s="1"/>
  <c r="W409" i="10"/>
  <c r="U409" i="10" s="1"/>
  <c r="X415" i="10"/>
  <c r="V415" i="10" s="1"/>
  <c r="W199" i="10"/>
  <c r="U199" i="10" s="1"/>
  <c r="X199" i="10"/>
  <c r="V199" i="10" s="1"/>
  <c r="W224" i="10"/>
  <c r="U224" i="10" s="1"/>
  <c r="X224" i="10"/>
  <c r="V224" i="10" s="1"/>
  <c r="W299" i="10"/>
  <c r="U299" i="10" s="1"/>
  <c r="X299" i="10"/>
  <c r="V299" i="10" s="1"/>
  <c r="X203" i="10"/>
  <c r="V203" i="10" s="1"/>
  <c r="W203" i="10"/>
  <c r="U203" i="10" s="1"/>
  <c r="X211" i="10"/>
  <c r="V211" i="10" s="1"/>
  <c r="W211" i="10"/>
  <c r="U211" i="10" s="1"/>
  <c r="V236" i="10"/>
  <c r="X28" i="10"/>
  <c r="V28" i="10" s="1"/>
  <c r="W266" i="10"/>
  <c r="U266" i="10" s="1"/>
  <c r="X266" i="10"/>
  <c r="V266" i="10" s="1"/>
  <c r="U269" i="10"/>
  <c r="W288" i="10"/>
  <c r="U288" i="10" s="1"/>
  <c r="X288" i="10"/>
  <c r="V288" i="10" s="1"/>
  <c r="W382" i="10"/>
  <c r="U382" i="10" s="1"/>
  <c r="X382" i="10"/>
  <c r="V382" i="10" s="1"/>
  <c r="W384" i="10"/>
  <c r="U384" i="10" s="1"/>
  <c r="X384" i="10"/>
  <c r="V384" i="10" s="1"/>
  <c r="W386" i="10"/>
  <c r="U386" i="10" s="1"/>
  <c r="X386" i="10"/>
  <c r="V386" i="10" s="1"/>
  <c r="X6" i="10"/>
  <c r="V6" i="10" s="1"/>
  <c r="X41" i="10"/>
  <c r="V41" i="10" s="1"/>
  <c r="X22" i="10"/>
  <c r="V22" i="10" s="1"/>
  <c r="V23" i="10"/>
  <c r="X35" i="10"/>
  <c r="V35" i="10" s="1"/>
  <c r="W51" i="10"/>
  <c r="U51" i="10" s="1"/>
  <c r="X54" i="10"/>
  <c r="V54" i="10" s="1"/>
  <c r="W67" i="10"/>
  <c r="U67" i="10" s="1"/>
  <c r="X88" i="10"/>
  <c r="V88" i="10" s="1"/>
  <c r="X96" i="10"/>
  <c r="V96" i="10" s="1"/>
  <c r="X120" i="10"/>
  <c r="V120" i="10" s="1"/>
  <c r="X15" i="10"/>
  <c r="V15" i="10" s="1"/>
  <c r="W20" i="10"/>
  <c r="U20" i="10" s="1"/>
  <c r="W30" i="10"/>
  <c r="U30" i="10" s="1"/>
  <c r="X34" i="10"/>
  <c r="V34" i="10" s="1"/>
  <c r="X38" i="10"/>
  <c r="V38" i="10" s="1"/>
  <c r="X46" i="10"/>
  <c r="V46" i="10" s="1"/>
  <c r="X26" i="10"/>
  <c r="V26" i="10" s="1"/>
  <c r="X50" i="10"/>
  <c r="U52" i="10"/>
  <c r="V55" i="10"/>
  <c r="U58" i="10"/>
  <c r="X60" i="10"/>
  <c r="V60" i="10" s="1"/>
  <c r="W63" i="10"/>
  <c r="U63" i="10" s="1"/>
  <c r="V65" i="10"/>
  <c r="X66" i="10"/>
  <c r="V66" i="10" s="1"/>
  <c r="X36" i="10"/>
  <c r="V36" i="10" s="1"/>
  <c r="U68" i="10"/>
  <c r="X70" i="10"/>
  <c r="V70" i="10" s="1"/>
  <c r="W71" i="10"/>
  <c r="U71" i="10" s="1"/>
  <c r="X74" i="10"/>
  <c r="U78" i="10"/>
  <c r="X82" i="10"/>
  <c r="V82" i="10" s="1"/>
  <c r="U86" i="10"/>
  <c r="X90" i="10"/>
  <c r="U94" i="10"/>
  <c r="X98" i="10"/>
  <c r="V98" i="10" s="1"/>
  <c r="U102" i="10"/>
  <c r="X106" i="10"/>
  <c r="U110" i="10"/>
  <c r="X114" i="10"/>
  <c r="V114" i="10" s="1"/>
  <c r="U118" i="10"/>
  <c r="X122" i="10"/>
  <c r="V122" i="10" s="1"/>
  <c r="V124" i="10"/>
  <c r="U127" i="10"/>
  <c r="U129" i="10"/>
  <c r="V132" i="10"/>
  <c r="X137" i="10"/>
  <c r="V137" i="10" s="1"/>
  <c r="V152" i="10"/>
  <c r="W162" i="10"/>
  <c r="U162" i="10" s="1"/>
  <c r="V163" i="10"/>
  <c r="W167" i="10"/>
  <c r="U167" i="10" s="1"/>
  <c r="V169" i="10"/>
  <c r="X170" i="10"/>
  <c r="V170" i="10" s="1"/>
  <c r="W170" i="10"/>
  <c r="U170" i="10" s="1"/>
  <c r="W180" i="10"/>
  <c r="U180" i="10" s="1"/>
  <c r="W186" i="10"/>
  <c r="U186" i="10" s="1"/>
  <c r="X186" i="10"/>
  <c r="V186" i="10" s="1"/>
  <c r="W204" i="10"/>
  <c r="U204" i="10" s="1"/>
  <c r="X204" i="10"/>
  <c r="V204" i="10" s="1"/>
  <c r="W13" i="10"/>
  <c r="U13" i="10" s="1"/>
  <c r="W210" i="10"/>
  <c r="U210" i="10" s="1"/>
  <c r="X210" i="10"/>
  <c r="V210" i="10" s="1"/>
  <c r="W218" i="10"/>
  <c r="U218" i="10" s="1"/>
  <c r="X218" i="10"/>
  <c r="V218" i="10" s="1"/>
  <c r="U219" i="10"/>
  <c r="X229" i="10"/>
  <c r="V229" i="10" s="1"/>
  <c r="W229" i="10"/>
  <c r="U229" i="10" s="1"/>
  <c r="W234" i="10"/>
  <c r="U234" i="10" s="1"/>
  <c r="X234" i="10"/>
  <c r="V234" i="10" s="1"/>
  <c r="W252" i="10"/>
  <c r="X252" i="10"/>
  <c r="V252" i="10" s="1"/>
  <c r="W257" i="10"/>
  <c r="U257" i="10" s="1"/>
  <c r="X257" i="10"/>
  <c r="V257" i="10" s="1"/>
  <c r="W265" i="10"/>
  <c r="U265" i="10" s="1"/>
  <c r="X265" i="10"/>
  <c r="V265" i="10" s="1"/>
  <c r="W277" i="10"/>
  <c r="U277" i="10" s="1"/>
  <c r="X277" i="10"/>
  <c r="V277" i="10" s="1"/>
  <c r="W289" i="10"/>
  <c r="U289" i="10" s="1"/>
  <c r="X289" i="10"/>
  <c r="V289" i="10" s="1"/>
  <c r="X315" i="10"/>
  <c r="V315" i="10" s="1"/>
  <c r="W315" i="10"/>
  <c r="U315" i="10" s="1"/>
  <c r="W321" i="10"/>
  <c r="U321" i="10" s="1"/>
  <c r="X321" i="10"/>
  <c r="V321" i="10" s="1"/>
  <c r="V322" i="10"/>
  <c r="W336" i="10"/>
  <c r="U336" i="10" s="1"/>
  <c r="X336" i="10"/>
  <c r="V336" i="10" s="1"/>
  <c r="X352" i="10"/>
  <c r="V352" i="10" s="1"/>
  <c r="W366" i="10"/>
  <c r="U366" i="10" s="1"/>
  <c r="X366" i="10"/>
  <c r="V366" i="10" s="1"/>
  <c r="W370" i="10"/>
  <c r="U370" i="10" s="1"/>
  <c r="X370" i="10"/>
  <c r="V370" i="10" s="1"/>
  <c r="X377" i="10"/>
  <c r="V377" i="10" s="1"/>
  <c r="X378" i="10"/>
  <c r="V378" i="10" s="1"/>
  <c r="X385" i="10"/>
  <c r="W385" i="10"/>
  <c r="U385" i="10" s="1"/>
  <c r="X401" i="10"/>
  <c r="V401" i="10" s="1"/>
  <c r="W401" i="10"/>
  <c r="U401" i="10" s="1"/>
  <c r="X407" i="10"/>
  <c r="V407" i="10" s="1"/>
  <c r="V418" i="10"/>
  <c r="U419" i="10"/>
  <c r="X433" i="10"/>
  <c r="V433" i="10" s="1"/>
  <c r="W433" i="10"/>
  <c r="U433" i="10" s="1"/>
  <c r="X48" i="10"/>
  <c r="V48" i="10" s="1"/>
  <c r="W195" i="10"/>
  <c r="U195" i="10" s="1"/>
  <c r="X195" i="10"/>
  <c r="V195" i="10" s="1"/>
  <c r="U5" i="10"/>
  <c r="W41" i="10"/>
  <c r="U41" i="10" s="1"/>
  <c r="W33" i="10"/>
  <c r="U33" i="10" s="1"/>
  <c r="W17" i="10"/>
  <c r="U17" i="10" s="1"/>
  <c r="W29" i="10"/>
  <c r="U29" i="10" s="1"/>
  <c r="V68" i="10"/>
  <c r="U144" i="10"/>
  <c r="W187" i="10"/>
  <c r="U187" i="10" s="1"/>
  <c r="X187" i="10"/>
  <c r="V187" i="10" s="1"/>
  <c r="U188" i="10"/>
  <c r="U201" i="10"/>
  <c r="W217" i="10"/>
  <c r="U217" i="10" s="1"/>
  <c r="X217" i="10"/>
  <c r="V217" i="10" s="1"/>
  <c r="X235" i="10"/>
  <c r="V235" i="10" s="1"/>
  <c r="W235" i="10"/>
  <c r="U235" i="10" s="1"/>
  <c r="U259" i="10"/>
  <c r="W286" i="10"/>
  <c r="U286" i="10" s="1"/>
  <c r="X286" i="10"/>
  <c r="V286" i="10" s="1"/>
  <c r="W350" i="10"/>
  <c r="U350" i="10" s="1"/>
  <c r="X350" i="10"/>
  <c r="V350" i="10" s="1"/>
  <c r="W388" i="10"/>
  <c r="U388" i="10" s="1"/>
  <c r="X388" i="10"/>
  <c r="V388" i="10" s="1"/>
  <c r="U403" i="10"/>
  <c r="X417" i="10"/>
  <c r="V417" i="10" s="1"/>
  <c r="W417" i="10"/>
  <c r="U417" i="10" s="1"/>
  <c r="X44" i="10"/>
  <c r="V44" i="10" s="1"/>
  <c r="X32" i="10"/>
  <c r="V32" i="10" s="1"/>
  <c r="X12" i="10"/>
  <c r="V12" i="10" s="1"/>
  <c r="X16" i="10"/>
  <c r="V16" i="10" s="1"/>
  <c r="X8" i="10"/>
  <c r="V8" i="10" s="1"/>
  <c r="X24" i="10"/>
  <c r="V24" i="10" s="1"/>
  <c r="V188" i="10"/>
  <c r="X13" i="10"/>
  <c r="V13" i="10" s="1"/>
  <c r="V247" i="10"/>
  <c r="V253" i="10"/>
  <c r="V255" i="10"/>
  <c r="V259" i="10"/>
  <c r="V291" i="10"/>
  <c r="V395" i="10"/>
  <c r="V403" i="10"/>
  <c r="V411" i="10"/>
  <c r="V427" i="10"/>
  <c r="V435" i="10"/>
  <c r="U135" i="10"/>
  <c r="V144" i="10"/>
  <c r="V154" i="10"/>
  <c r="V164" i="10"/>
  <c r="U184" i="10"/>
  <c r="V219" i="10"/>
  <c r="V227" i="10"/>
  <c r="U248" i="10"/>
  <c r="X260" i="10"/>
  <c r="V260" i="10" s="1"/>
  <c r="U278" i="10"/>
  <c r="U290" i="10"/>
  <c r="X292" i="10"/>
  <c r="V292" i="10" s="1"/>
  <c r="U302" i="10"/>
  <c r="U322" i="10"/>
  <c r="U329" i="10"/>
  <c r="U341" i="10"/>
  <c r="U358" i="10"/>
  <c r="V390" i="10"/>
  <c r="W37" i="10"/>
  <c r="U37" i="10" s="1"/>
  <c r="W9" i="10"/>
  <c r="U9" i="10" s="1"/>
  <c r="W6" i="10"/>
  <c r="U6" i="10" s="1"/>
  <c r="W7" i="10"/>
  <c r="U7" i="10" s="1"/>
  <c r="W27" i="10"/>
  <c r="U27" i="10" s="1"/>
  <c r="W39" i="10"/>
  <c r="U39" i="10" s="1"/>
  <c r="V50" i="10"/>
  <c r="W26" i="10"/>
  <c r="U26" i="10" s="1"/>
  <c r="U348" i="10"/>
  <c r="W19" i="10"/>
  <c r="U19" i="10" s="1"/>
  <c r="W130" i="10"/>
  <c r="U130" i="10" s="1"/>
  <c r="X130" i="10"/>
  <c r="V130" i="10" s="1"/>
  <c r="U42" i="10"/>
  <c r="U46" i="10"/>
  <c r="W53" i="10"/>
  <c r="U53" i="10" s="1"/>
  <c r="W57" i="10"/>
  <c r="U57" i="10" s="1"/>
  <c r="W61" i="10"/>
  <c r="U61" i="10" s="1"/>
  <c r="W65" i="10"/>
  <c r="U65" i="10" s="1"/>
  <c r="X69" i="10"/>
  <c r="V69" i="10" s="1"/>
  <c r="U149" i="10"/>
  <c r="U181" i="10"/>
  <c r="V391" i="10"/>
  <c r="W8" i="10"/>
  <c r="U8" i="10" s="1"/>
  <c r="W12" i="10"/>
  <c r="U12" i="10" s="1"/>
  <c r="W16" i="10"/>
  <c r="U16" i="10" s="1"/>
  <c r="W24" i="10"/>
  <c r="U24" i="10" s="1"/>
  <c r="W28" i="10"/>
  <c r="U28" i="10" s="1"/>
  <c r="W32" i="10"/>
  <c r="U32" i="10" s="1"/>
  <c r="W36" i="10"/>
  <c r="U36" i="10" s="1"/>
  <c r="W40" i="10"/>
  <c r="U40" i="10" s="1"/>
  <c r="W44" i="10"/>
  <c r="U44" i="10" s="1"/>
  <c r="U49" i="10"/>
  <c r="U165" i="10"/>
  <c r="U183" i="10"/>
  <c r="U228" i="10"/>
  <c r="U284" i="10"/>
  <c r="U74" i="10"/>
  <c r="U82" i="10"/>
  <c r="U90" i="10"/>
  <c r="U98" i="10"/>
  <c r="U106" i="10"/>
  <c r="U114" i="10"/>
  <c r="U122" i="10"/>
  <c r="V128" i="10"/>
  <c r="U137" i="10"/>
  <c r="U143" i="10"/>
  <c r="U157" i="10"/>
  <c r="X73" i="10"/>
  <c r="V73" i="10" s="1"/>
  <c r="W73" i="10"/>
  <c r="U73" i="10" s="1"/>
  <c r="X75" i="10"/>
  <c r="V75" i="10" s="1"/>
  <c r="W75" i="10"/>
  <c r="U75" i="10" s="1"/>
  <c r="X77" i="10"/>
  <c r="V77" i="10" s="1"/>
  <c r="W77" i="10"/>
  <c r="U77" i="10" s="1"/>
  <c r="X79" i="10"/>
  <c r="V79" i="10" s="1"/>
  <c r="W79" i="10"/>
  <c r="U79" i="10" s="1"/>
  <c r="X81" i="10"/>
  <c r="V81" i="10" s="1"/>
  <c r="W81" i="10"/>
  <c r="U81" i="10" s="1"/>
  <c r="X83" i="10"/>
  <c r="V83" i="10" s="1"/>
  <c r="W83" i="10"/>
  <c r="U83" i="10" s="1"/>
  <c r="X85" i="10"/>
  <c r="V85" i="10" s="1"/>
  <c r="W85" i="10"/>
  <c r="U85" i="10" s="1"/>
  <c r="X87" i="10"/>
  <c r="V87" i="10" s="1"/>
  <c r="W87" i="10"/>
  <c r="U87" i="10" s="1"/>
  <c r="X89" i="10"/>
  <c r="V89" i="10" s="1"/>
  <c r="W89" i="10"/>
  <c r="U89" i="10" s="1"/>
  <c r="X91" i="10"/>
  <c r="V91" i="10" s="1"/>
  <c r="W91" i="10"/>
  <c r="U91" i="10" s="1"/>
  <c r="X93" i="10"/>
  <c r="V93" i="10" s="1"/>
  <c r="W93" i="10"/>
  <c r="U93" i="10" s="1"/>
  <c r="X95" i="10"/>
  <c r="V95" i="10" s="1"/>
  <c r="W95" i="10"/>
  <c r="U95" i="10" s="1"/>
  <c r="X97" i="10"/>
  <c r="V97" i="10" s="1"/>
  <c r="W97" i="10"/>
  <c r="U97" i="10" s="1"/>
  <c r="X99" i="10"/>
  <c r="V99" i="10" s="1"/>
  <c r="W99" i="10"/>
  <c r="U99" i="10" s="1"/>
  <c r="X101" i="10"/>
  <c r="V101" i="10" s="1"/>
  <c r="W101" i="10"/>
  <c r="U101" i="10" s="1"/>
  <c r="X103" i="10"/>
  <c r="V103" i="10" s="1"/>
  <c r="W103" i="10"/>
  <c r="U103" i="10" s="1"/>
  <c r="X105" i="10"/>
  <c r="V105" i="10" s="1"/>
  <c r="W105" i="10"/>
  <c r="U105" i="10" s="1"/>
  <c r="X107" i="10"/>
  <c r="V107" i="10" s="1"/>
  <c r="W107" i="10"/>
  <c r="U107" i="10" s="1"/>
  <c r="X109" i="10"/>
  <c r="V109" i="10" s="1"/>
  <c r="W109" i="10"/>
  <c r="U109" i="10" s="1"/>
  <c r="X111" i="10"/>
  <c r="V111" i="10" s="1"/>
  <c r="W111" i="10"/>
  <c r="U111" i="10" s="1"/>
  <c r="X113" i="10"/>
  <c r="V113" i="10" s="1"/>
  <c r="W113" i="10"/>
  <c r="U113" i="10" s="1"/>
  <c r="X115" i="10"/>
  <c r="V115" i="10" s="1"/>
  <c r="W115" i="10"/>
  <c r="U115" i="10" s="1"/>
  <c r="X117" i="10"/>
  <c r="V117" i="10" s="1"/>
  <c r="W117" i="10"/>
  <c r="U117" i="10" s="1"/>
  <c r="X119" i="10"/>
  <c r="V119" i="10" s="1"/>
  <c r="W119" i="10"/>
  <c r="U119" i="10" s="1"/>
  <c r="X121" i="10"/>
  <c r="V121" i="10" s="1"/>
  <c r="W121" i="10"/>
  <c r="U121" i="10" s="1"/>
  <c r="X123" i="10"/>
  <c r="V123" i="10" s="1"/>
  <c r="W123" i="10"/>
  <c r="U123" i="10" s="1"/>
  <c r="X126" i="10"/>
  <c r="V126" i="10" s="1"/>
  <c r="W126" i="10"/>
  <c r="U126" i="10" s="1"/>
  <c r="X140" i="10"/>
  <c r="V140" i="10" s="1"/>
  <c r="W140" i="10"/>
  <c r="U140" i="10" s="1"/>
  <c r="X142" i="10"/>
  <c r="V142" i="10" s="1"/>
  <c r="W142" i="10"/>
  <c r="U142" i="10" s="1"/>
  <c r="X150" i="10"/>
  <c r="V150" i="10" s="1"/>
  <c r="W150" i="10"/>
  <c r="U150" i="10" s="1"/>
  <c r="X158" i="10"/>
  <c r="V158" i="10" s="1"/>
  <c r="W158" i="10"/>
  <c r="U158" i="10" s="1"/>
  <c r="X166" i="10"/>
  <c r="V166" i="10" s="1"/>
  <c r="W166" i="10"/>
  <c r="U166" i="10" s="1"/>
  <c r="X174" i="10"/>
  <c r="V174" i="10" s="1"/>
  <c r="W174" i="10"/>
  <c r="U174" i="10" s="1"/>
  <c r="X182" i="10"/>
  <c r="V182" i="10" s="1"/>
  <c r="W182" i="10"/>
  <c r="U182" i="10" s="1"/>
  <c r="W250" i="10"/>
  <c r="U250" i="10" s="1"/>
  <c r="X250" i="10"/>
  <c r="V250" i="10" s="1"/>
  <c r="V143" i="10"/>
  <c r="V151" i="10"/>
  <c r="V159" i="10"/>
  <c r="V167" i="10"/>
  <c r="V175" i="10"/>
  <c r="W192" i="10"/>
  <c r="U192" i="10" s="1"/>
  <c r="X192" i="10"/>
  <c r="V192" i="10" s="1"/>
  <c r="V223" i="10"/>
  <c r="V74" i="10"/>
  <c r="V80" i="10"/>
  <c r="V86" i="10"/>
  <c r="V90" i="10"/>
  <c r="V102" i="10"/>
  <c r="V106" i="10"/>
  <c r="V118" i="10"/>
  <c r="U133" i="10"/>
  <c r="X138" i="10"/>
  <c r="V138" i="10" s="1"/>
  <c r="W138" i="10"/>
  <c r="U138" i="10" s="1"/>
  <c r="W194" i="10"/>
  <c r="U194" i="10" s="1"/>
  <c r="X194" i="10"/>
  <c r="V194" i="10" s="1"/>
  <c r="U124" i="10"/>
  <c r="U128" i="10"/>
  <c r="U136" i="10"/>
  <c r="U241" i="10"/>
  <c r="V149" i="10"/>
  <c r="V157" i="10"/>
  <c r="V165" i="10"/>
  <c r="V173" i="10"/>
  <c r="W190" i="10"/>
  <c r="U190" i="10" s="1"/>
  <c r="X190" i="10"/>
  <c r="V190" i="10" s="1"/>
  <c r="W191" i="10"/>
  <c r="U191" i="10" s="1"/>
  <c r="X191" i="10"/>
  <c r="V191" i="10" s="1"/>
  <c r="W205" i="10"/>
  <c r="U205" i="10" s="1"/>
  <c r="X205" i="10"/>
  <c r="V205" i="10" s="1"/>
  <c r="W206" i="10"/>
  <c r="U206" i="10" s="1"/>
  <c r="X206" i="10"/>
  <c r="V206" i="10" s="1"/>
  <c r="X207" i="10"/>
  <c r="V207" i="10" s="1"/>
  <c r="W207" i="10"/>
  <c r="U207" i="10" s="1"/>
  <c r="W208" i="10"/>
  <c r="U208" i="10" s="1"/>
  <c r="X208" i="10"/>
  <c r="V208" i="10" s="1"/>
  <c r="X209" i="10"/>
  <c r="V209" i="10" s="1"/>
  <c r="W209" i="10"/>
  <c r="U209" i="10" s="1"/>
  <c r="X213" i="10"/>
  <c r="V213" i="10" s="1"/>
  <c r="W213" i="10"/>
  <c r="U213" i="10" s="1"/>
  <c r="W225" i="10"/>
  <c r="U225" i="10" s="1"/>
  <c r="X225" i="10"/>
  <c r="V225" i="10" s="1"/>
  <c r="W226" i="10"/>
  <c r="U226" i="10" s="1"/>
  <c r="X226" i="10"/>
  <c r="V226" i="10" s="1"/>
  <c r="W231" i="10"/>
  <c r="U231" i="10" s="1"/>
  <c r="X231" i="10"/>
  <c r="V231" i="10" s="1"/>
  <c r="W232" i="10"/>
  <c r="U232" i="10" s="1"/>
  <c r="X232" i="10"/>
  <c r="V232" i="10" s="1"/>
  <c r="W243" i="10"/>
  <c r="U243" i="10" s="1"/>
  <c r="X243" i="10"/>
  <c r="V243" i="10" s="1"/>
  <c r="W246" i="10"/>
  <c r="U246" i="10" s="1"/>
  <c r="X246" i="10"/>
  <c r="V246" i="10" s="1"/>
  <c r="W267" i="10"/>
  <c r="U267" i="10" s="1"/>
  <c r="X267" i="10"/>
  <c r="V267" i="10" s="1"/>
  <c r="W268" i="10"/>
  <c r="U268" i="10" s="1"/>
  <c r="X268" i="10"/>
  <c r="V268" i="10" s="1"/>
  <c r="W276" i="10"/>
  <c r="U276" i="10" s="1"/>
  <c r="X276" i="10"/>
  <c r="V276" i="10" s="1"/>
  <c r="W298" i="10"/>
  <c r="U298" i="10" s="1"/>
  <c r="X298" i="10"/>
  <c r="V298" i="10" s="1"/>
  <c r="W304" i="10"/>
  <c r="U304" i="10" s="1"/>
  <c r="X304" i="10"/>
  <c r="V304" i="10" s="1"/>
  <c r="W309" i="10"/>
  <c r="U309" i="10" s="1"/>
  <c r="X309" i="10"/>
  <c r="W310" i="10"/>
  <c r="U310" i="10" s="1"/>
  <c r="X310" i="10"/>
  <c r="V310" i="10" s="1"/>
  <c r="W318" i="10"/>
  <c r="U318" i="10" s="1"/>
  <c r="X318" i="10"/>
  <c r="V318" i="10" s="1"/>
  <c r="W331" i="10"/>
  <c r="U331" i="10" s="1"/>
  <c r="X331" i="10"/>
  <c r="V331" i="10" s="1"/>
  <c r="W332" i="10"/>
  <c r="U332" i="10" s="1"/>
  <c r="X332" i="10"/>
  <c r="V332" i="10" s="1"/>
  <c r="W340" i="10"/>
  <c r="U340" i="10" s="1"/>
  <c r="X340" i="10"/>
  <c r="V340" i="10" s="1"/>
  <c r="W354" i="10"/>
  <c r="U354" i="10" s="1"/>
  <c r="X354" i="10"/>
  <c r="V354" i="10" s="1"/>
  <c r="X359" i="10"/>
  <c r="V359" i="10" s="1"/>
  <c r="W359" i="10"/>
  <c r="U359" i="10" s="1"/>
  <c r="W360" i="10"/>
  <c r="U360" i="10" s="1"/>
  <c r="X360" i="10"/>
  <c r="V360" i="10" s="1"/>
  <c r="W372" i="10"/>
  <c r="U372" i="10" s="1"/>
  <c r="X372" i="10"/>
  <c r="V372" i="10" s="1"/>
  <c r="V215" i="10"/>
  <c r="V294" i="10"/>
  <c r="U347" i="10"/>
  <c r="U202" i="10"/>
  <c r="V241" i="10"/>
  <c r="V284" i="10"/>
  <c r="W212" i="10"/>
  <c r="U212" i="10" s="1"/>
  <c r="X212" i="10"/>
  <c r="V212" i="10" s="1"/>
  <c r="W240" i="10"/>
  <c r="U240" i="10" s="1"/>
  <c r="X240" i="10"/>
  <c r="V240" i="10" s="1"/>
  <c r="W244" i="10"/>
  <c r="U244" i="10" s="1"/>
  <c r="X244" i="10"/>
  <c r="V244" i="10" s="1"/>
  <c r="X245" i="10"/>
  <c r="V245" i="10" s="1"/>
  <c r="W245" i="10"/>
  <c r="U245" i="10" s="1"/>
  <c r="W256" i="10"/>
  <c r="U256" i="10" s="1"/>
  <c r="X256" i="10"/>
  <c r="V256" i="10" s="1"/>
  <c r="W273" i="10"/>
  <c r="U273" i="10" s="1"/>
  <c r="X273" i="10"/>
  <c r="V273" i="10" s="1"/>
  <c r="W274" i="10"/>
  <c r="U274" i="10" s="1"/>
  <c r="X274" i="10"/>
  <c r="V274" i="10" s="1"/>
  <c r="X275" i="10"/>
  <c r="V275" i="10" s="1"/>
  <c r="W275" i="10"/>
  <c r="U275" i="10" s="1"/>
  <c r="W280" i="10"/>
  <c r="U280" i="10" s="1"/>
  <c r="X280" i="10"/>
  <c r="V280" i="10" s="1"/>
  <c r="W281" i="10"/>
  <c r="U281" i="10" s="1"/>
  <c r="X281" i="10"/>
  <c r="V281" i="10" s="1"/>
  <c r="X285" i="10"/>
  <c r="W285" i="10"/>
  <c r="U285" i="10" s="1"/>
  <c r="W305" i="10"/>
  <c r="U305" i="10" s="1"/>
  <c r="X305" i="10"/>
  <c r="V305" i="10" s="1"/>
  <c r="W306" i="10"/>
  <c r="U306" i="10" s="1"/>
  <c r="X306" i="10"/>
  <c r="V306" i="10" s="1"/>
  <c r="X307" i="10"/>
  <c r="V307" i="10" s="1"/>
  <c r="W307" i="10"/>
  <c r="U307" i="10" s="1"/>
  <c r="W312" i="10"/>
  <c r="U312" i="10" s="1"/>
  <c r="X312" i="10"/>
  <c r="V312" i="10" s="1"/>
  <c r="W313" i="10"/>
  <c r="U313" i="10" s="1"/>
  <c r="X313" i="10"/>
  <c r="V313" i="10" s="1"/>
  <c r="X317" i="10"/>
  <c r="V317" i="10" s="1"/>
  <c r="W317" i="10"/>
  <c r="U317" i="10" s="1"/>
  <c r="W337" i="10"/>
  <c r="U337" i="10" s="1"/>
  <c r="X337" i="10"/>
  <c r="V337" i="10" s="1"/>
  <c r="W338" i="10"/>
  <c r="U338" i="10" s="1"/>
  <c r="X338" i="10"/>
  <c r="V338" i="10" s="1"/>
  <c r="X339" i="10"/>
  <c r="V339" i="10" s="1"/>
  <c r="W339" i="10"/>
  <c r="U339" i="10" s="1"/>
  <c r="W344" i="10"/>
  <c r="U344" i="10" s="1"/>
  <c r="X344" i="10"/>
  <c r="V344" i="10" s="1"/>
  <c r="W345" i="10"/>
  <c r="U345" i="10" s="1"/>
  <c r="X345" i="10"/>
  <c r="V345" i="10" s="1"/>
  <c r="X349" i="10"/>
  <c r="V349" i="10" s="1"/>
  <c r="W349" i="10"/>
  <c r="U349" i="10" s="1"/>
  <c r="X355" i="10"/>
  <c r="V355" i="10" s="1"/>
  <c r="W355" i="10"/>
  <c r="U355" i="10" s="1"/>
  <c r="W356" i="10"/>
  <c r="U356" i="10" s="1"/>
  <c r="X356" i="10"/>
  <c r="V356" i="10" s="1"/>
  <c r="W361" i="10"/>
  <c r="U361" i="10" s="1"/>
  <c r="X361" i="10"/>
  <c r="V361" i="10" s="1"/>
  <c r="W362" i="10"/>
  <c r="U362" i="10" s="1"/>
  <c r="X362" i="10"/>
  <c r="V362" i="10" s="1"/>
  <c r="X363" i="10"/>
  <c r="V363" i="10" s="1"/>
  <c r="W363" i="10"/>
  <c r="U363" i="10" s="1"/>
  <c r="W364" i="10"/>
  <c r="U364" i="10" s="1"/>
  <c r="X364" i="10"/>
  <c r="V364" i="10" s="1"/>
  <c r="W368" i="10"/>
  <c r="U368" i="10" s="1"/>
  <c r="X368" i="10"/>
  <c r="V368" i="10" s="1"/>
  <c r="X369" i="10"/>
  <c r="V369" i="10" s="1"/>
  <c r="W369" i="10"/>
  <c r="U369" i="10" s="1"/>
  <c r="X371" i="10"/>
  <c r="V371" i="10" s="1"/>
  <c r="W371" i="10"/>
  <c r="U371" i="10" s="1"/>
  <c r="X387" i="10"/>
  <c r="V387" i="10" s="1"/>
  <c r="W387" i="10"/>
  <c r="U387" i="10" s="1"/>
  <c r="X189" i="10"/>
  <c r="V189" i="10" s="1"/>
  <c r="X193" i="10"/>
  <c r="V193" i="10" s="1"/>
  <c r="X197" i="10"/>
  <c r="V197" i="10" s="1"/>
  <c r="X201" i="10"/>
  <c r="V201" i="10" s="1"/>
  <c r="X220" i="10"/>
  <c r="V220" i="10" s="1"/>
  <c r="X228" i="10"/>
  <c r="V228" i="10" s="1"/>
  <c r="W239" i="10"/>
  <c r="U239" i="10" s="1"/>
  <c r="V283" i="10"/>
  <c r="V385" i="10"/>
  <c r="X222" i="10"/>
  <c r="V222" i="10" s="1"/>
  <c r="X230" i="10"/>
  <c r="V230" i="10" s="1"/>
  <c r="U236" i="10"/>
  <c r="X242" i="10"/>
  <c r="V242" i="10" s="1"/>
  <c r="U252" i="10"/>
  <c r="U346" i="10"/>
  <c r="U352" i="10"/>
  <c r="U374" i="10"/>
  <c r="U375" i="10"/>
  <c r="V379" i="10"/>
  <c r="U390" i="10"/>
  <c r="X263" i="10"/>
  <c r="V263" i="10" s="1"/>
  <c r="W263" i="10"/>
  <c r="U263" i="10" s="1"/>
  <c r="X271" i="10"/>
  <c r="V271" i="10" s="1"/>
  <c r="W271" i="10"/>
  <c r="U271" i="10" s="1"/>
  <c r="X279" i="10"/>
  <c r="V279" i="10" s="1"/>
  <c r="W279" i="10"/>
  <c r="U279" i="10" s="1"/>
  <c r="X287" i="10"/>
  <c r="V287" i="10" s="1"/>
  <c r="W287" i="10"/>
  <c r="U287" i="10" s="1"/>
  <c r="X295" i="10"/>
  <c r="V295" i="10" s="1"/>
  <c r="W295" i="10"/>
  <c r="U295" i="10" s="1"/>
  <c r="X303" i="10"/>
  <c r="V303" i="10" s="1"/>
  <c r="W303" i="10"/>
  <c r="U303" i="10" s="1"/>
  <c r="X311" i="10"/>
  <c r="V311" i="10" s="1"/>
  <c r="W311" i="10"/>
  <c r="U311" i="10" s="1"/>
  <c r="X319" i="10"/>
  <c r="V319" i="10" s="1"/>
  <c r="W319" i="10"/>
  <c r="U319" i="10" s="1"/>
  <c r="X327" i="10"/>
  <c r="V327" i="10" s="1"/>
  <c r="W327" i="10"/>
  <c r="U327" i="10" s="1"/>
  <c r="X335" i="10"/>
  <c r="V335" i="10" s="1"/>
  <c r="W335" i="10"/>
  <c r="U335" i="10" s="1"/>
  <c r="X343" i="10"/>
  <c r="V343" i="10" s="1"/>
  <c r="W343" i="10"/>
  <c r="U343" i="10" s="1"/>
  <c r="X351" i="10"/>
  <c r="V351" i="10" s="1"/>
  <c r="W351" i="10"/>
  <c r="U351" i="10" s="1"/>
  <c r="W353" i="10"/>
  <c r="U353" i="10" s="1"/>
  <c r="X353" i="10"/>
  <c r="V353" i="10" s="1"/>
  <c r="W357" i="10"/>
  <c r="U357" i="10" s="1"/>
  <c r="X357" i="10"/>
  <c r="V357" i="10" s="1"/>
  <c r="W367" i="10"/>
  <c r="U367" i="10" s="1"/>
  <c r="X367" i="10"/>
  <c r="V367" i="10" s="1"/>
  <c r="W383" i="10"/>
  <c r="U383" i="10" s="1"/>
  <c r="X383" i="10"/>
  <c r="V383" i="10" s="1"/>
  <c r="U247" i="10"/>
  <c r="U255" i="10"/>
  <c r="V261" i="10"/>
  <c r="V269" i="10"/>
  <c r="V285" i="10"/>
  <c r="V301" i="10"/>
  <c r="V309" i="10"/>
  <c r="V333" i="10"/>
  <c r="X365" i="10"/>
  <c r="V365" i="10" s="1"/>
  <c r="W365" i="10"/>
  <c r="U365" i="10" s="1"/>
  <c r="X373" i="10"/>
  <c r="V373" i="10" s="1"/>
  <c r="W373" i="10"/>
  <c r="U373" i="10" s="1"/>
  <c r="X381" i="10"/>
  <c r="V381" i="10" s="1"/>
  <c r="W381" i="10"/>
  <c r="U381" i="10" s="1"/>
  <c r="X389" i="10"/>
  <c r="V389" i="10" s="1"/>
  <c r="W389" i="10"/>
  <c r="U389" i="10" s="1"/>
  <c r="W394" i="10"/>
  <c r="U394" i="10" s="1"/>
  <c r="W396" i="10"/>
  <c r="U396" i="10" s="1"/>
  <c r="W398" i="10"/>
  <c r="U398" i="10" s="1"/>
  <c r="W400" i="10"/>
  <c r="U400" i="10" s="1"/>
  <c r="W402" i="10"/>
  <c r="U402" i="10" s="1"/>
  <c r="W404" i="10"/>
  <c r="U404" i="10" s="1"/>
  <c r="W406" i="10"/>
  <c r="U406" i="10" s="1"/>
  <c r="W408" i="10"/>
  <c r="U408" i="10" s="1"/>
  <c r="W410" i="10"/>
  <c r="U410" i="10" s="1"/>
  <c r="W412" i="10"/>
  <c r="U412" i="10" s="1"/>
  <c r="W414" i="10"/>
  <c r="U414" i="10" s="1"/>
  <c r="W416" i="10"/>
  <c r="U416" i="10" s="1"/>
  <c r="W418" i="10"/>
  <c r="U418" i="10" s="1"/>
  <c r="W420" i="10"/>
  <c r="U420" i="10" s="1"/>
  <c r="W422" i="10"/>
  <c r="U422" i="10" s="1"/>
  <c r="W424" i="10"/>
  <c r="U424" i="10" s="1"/>
  <c r="W426" i="10"/>
  <c r="U426" i="10" s="1"/>
  <c r="W428" i="10"/>
  <c r="U428" i="10" s="1"/>
  <c r="W430" i="10"/>
  <c r="U430" i="10" s="1"/>
  <c r="W432" i="10"/>
  <c r="U432" i="10" s="1"/>
  <c r="W434" i="10"/>
  <c r="U434" i="10" s="1"/>
  <c r="W436" i="10"/>
  <c r="U436" i="10" s="1"/>
  <c r="AA5" i="10" l="1"/>
  <c r="AC5" i="10" s="1"/>
  <c r="AB5" i="10"/>
  <c r="AD5" i="10" s="1"/>
  <c r="J11" i="8"/>
  <c r="J10" i="8"/>
  <c r="O257" i="1" l="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108" i="1" l="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97" i="1" l="1"/>
  <c r="O98" i="1"/>
  <c r="O99" i="1"/>
  <c r="O100" i="1"/>
  <c r="O101" i="1"/>
  <c r="O102" i="1"/>
  <c r="O103" i="1"/>
  <c r="O104" i="1"/>
  <c r="O105" i="1"/>
  <c r="O106" i="1"/>
  <c r="O107" i="1"/>
  <c r="O84" i="1" l="1"/>
  <c r="O85" i="1"/>
  <c r="O86" i="1"/>
  <c r="O87" i="1"/>
  <c r="O88" i="1"/>
  <c r="O89" i="1"/>
  <c r="O90" i="1"/>
  <c r="O91" i="1"/>
  <c r="O92" i="1"/>
  <c r="O93" i="1"/>
  <c r="O94" i="1"/>
  <c r="O95" i="1"/>
  <c r="O96" i="1"/>
  <c r="O50" i="1" l="1"/>
  <c r="O51" i="1"/>
  <c r="O52" i="1"/>
  <c r="O53" i="1"/>
  <c r="O54" i="1"/>
  <c r="O55" i="1"/>
  <c r="O56" i="1"/>
  <c r="O57" i="1"/>
  <c r="O58" i="1"/>
  <c r="O59" i="1"/>
  <c r="O60" i="1"/>
  <c r="O61" i="1"/>
  <c r="O62" i="1"/>
  <c r="O63" i="1"/>
  <c r="O64" i="1"/>
  <c r="O65" i="1"/>
  <c r="O66" i="1"/>
  <c r="O67" i="1"/>
  <c r="O68" i="1"/>
  <c r="O69" i="1"/>
  <c r="O70" i="1"/>
  <c r="O71" i="1"/>
  <c r="O72" i="1"/>
  <c r="O73" i="1"/>
  <c r="O74" i="1"/>
  <c r="O76" i="1"/>
  <c r="O77" i="1"/>
  <c r="O78" i="1"/>
  <c r="O79" i="1"/>
  <c r="O80" i="1"/>
  <c r="O75" i="1"/>
  <c r="O81" i="1"/>
  <c r="O82" i="1"/>
  <c r="O83" i="1"/>
  <c r="C2" i="6"/>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2" i="1"/>
  <c r="O3" i="1"/>
</calcChain>
</file>

<file path=xl/sharedStrings.xml><?xml version="1.0" encoding="utf-8"?>
<sst xmlns="http://schemas.openxmlformats.org/spreadsheetml/2006/main" count="42421" uniqueCount="3525">
  <si>
    <t>DeliveryDate</t>
  </si>
  <si>
    <t>DeliveryReference</t>
  </si>
  <si>
    <t>Supplier_Name</t>
  </si>
  <si>
    <t>ASN_Number</t>
  </si>
  <si>
    <t>Calc_Hours</t>
  </si>
  <si>
    <t>Pallets_Due</t>
  </si>
  <si>
    <t>Expected_Lines</t>
  </si>
  <si>
    <t>Expected_Cases</t>
  </si>
  <si>
    <t>No of operatives</t>
  </si>
  <si>
    <t>Actual Hours</t>
  </si>
  <si>
    <t>EXIDE TECHNOLOGIES (TRANSPORTATION)</t>
  </si>
  <si>
    <t>Y0154899</t>
  </si>
  <si>
    <t>CON1731</t>
  </si>
  <si>
    <t>BSIU9666382</t>
  </si>
  <si>
    <t>Y0154848</t>
  </si>
  <si>
    <t>MAGNETI MARELLI A/M PARTS &amp; SERVICE</t>
  </si>
  <si>
    <t>Y0155128</t>
  </si>
  <si>
    <t xml:space="preserve">MSCU9511672  </t>
  </si>
  <si>
    <t>Y0154479</t>
  </si>
  <si>
    <t>J C PEACOCK &amp; COMPANY LIMITED T/A P</t>
  </si>
  <si>
    <t>Y0155402</t>
  </si>
  <si>
    <t>LPR SRL</t>
  </si>
  <si>
    <t>Y0155009</t>
  </si>
  <si>
    <t>CON1535</t>
  </si>
  <si>
    <t>PONU0384010</t>
  </si>
  <si>
    <t>Y0153108</t>
  </si>
  <si>
    <t>CON1819</t>
  </si>
  <si>
    <t xml:space="preserve">EITU0308743 </t>
  </si>
  <si>
    <t>Y0154695</t>
  </si>
  <si>
    <t>KARCHER (UK) LTD</t>
  </si>
  <si>
    <t>Y0155534</t>
  </si>
  <si>
    <t>COMPLETE STEERING</t>
  </si>
  <si>
    <t>Y0155707</t>
  </si>
  <si>
    <t>NORMFEST GMBH</t>
  </si>
  <si>
    <t>Y0156557</t>
  </si>
  <si>
    <t>GREENCHEM</t>
  </si>
  <si>
    <t>Y0156562</t>
  </si>
  <si>
    <t>DURAND</t>
  </si>
  <si>
    <t>Y0156651</t>
  </si>
  <si>
    <t>DE OLIBRION</t>
  </si>
  <si>
    <t>Y0156729</t>
  </si>
  <si>
    <t>ADROIT ACCESSORIES LIMITED</t>
  </si>
  <si>
    <t>Y0156954</t>
  </si>
  <si>
    <t>ARNOTT EUROPE</t>
  </si>
  <si>
    <t>Y0156788</t>
  </si>
  <si>
    <t>ASPA GMBH</t>
  </si>
  <si>
    <t>Y0156912-911</t>
  </si>
  <si>
    <t>AJUSA UK LTD</t>
  </si>
  <si>
    <t>Y0156367</t>
  </si>
  <si>
    <t>Y0156918</t>
  </si>
  <si>
    <t>Y0156938</t>
  </si>
  <si>
    <t>Y0156860</t>
  </si>
  <si>
    <t>Y0156970</t>
  </si>
  <si>
    <t>ACTIVE BRAND</t>
  </si>
  <si>
    <t>Y0157039</t>
  </si>
  <si>
    <t>TMD FRICTION UK LTD</t>
  </si>
  <si>
    <t>Y0157074</t>
  </si>
  <si>
    <t>Y0156998</t>
  </si>
  <si>
    <t>CASTROL (UK) LIMITED</t>
  </si>
  <si>
    <t>Y0157011</t>
  </si>
  <si>
    <t>BRAKE ENGINEERING</t>
  </si>
  <si>
    <t>Y0157118</t>
  </si>
  <si>
    <t>HARRISON WIPES (PAINT)</t>
  </si>
  <si>
    <t>Y0156999</t>
  </si>
  <si>
    <t>CON1760</t>
  </si>
  <si>
    <t>MSKU5539048</t>
  </si>
  <si>
    <t>Y0154552</t>
  </si>
  <si>
    <t>CON1958</t>
  </si>
  <si>
    <t>TTNU1133351</t>
  </si>
  <si>
    <t>Y0156435</t>
  </si>
  <si>
    <t>CON1954</t>
  </si>
  <si>
    <t>TCKU3766304</t>
  </si>
  <si>
    <t>Y0155656</t>
  </si>
  <si>
    <t>Y0157117</t>
  </si>
  <si>
    <t>EUROPEAN SPRINGS &amp; PRESSINGS LIMITE</t>
  </si>
  <si>
    <t>Y0157236</t>
  </si>
  <si>
    <t>CON2010</t>
  </si>
  <si>
    <t>MRKU8319256</t>
  </si>
  <si>
    <t>Y0157372</t>
  </si>
  <si>
    <t>CON1977</t>
  </si>
  <si>
    <t>MRKU7712989</t>
  </si>
  <si>
    <t>Y0157379</t>
  </si>
  <si>
    <t>TETROSYL LIMITED</t>
  </si>
  <si>
    <t>Y0157420</t>
  </si>
  <si>
    <t>CON2141</t>
  </si>
  <si>
    <t>APZU3504848</t>
  </si>
  <si>
    <t>Y0157385</t>
  </si>
  <si>
    <t>SHELL U K OIL PRODUCTS LIMITED</t>
  </si>
  <si>
    <t>Y0157387</t>
  </si>
  <si>
    <t>Y0157508</t>
  </si>
  <si>
    <t>Y0157407</t>
  </si>
  <si>
    <t>Y0157549</t>
  </si>
  <si>
    <t>Y0157507</t>
  </si>
  <si>
    <t>VALEO SERVICE UK LTD.</t>
  </si>
  <si>
    <t>Y0157656</t>
  </si>
  <si>
    <t>CON2049</t>
  </si>
  <si>
    <t>CMAU0459313</t>
  </si>
  <si>
    <t>Y0157530</t>
  </si>
  <si>
    <t>DELPHI DIESEL AFTERMARKET</t>
  </si>
  <si>
    <t>Y0157711</t>
  </si>
  <si>
    <t>Y0157747</t>
  </si>
  <si>
    <t>Y0157294</t>
  </si>
  <si>
    <t>Y0157727</t>
  </si>
  <si>
    <t>Grand Total</t>
  </si>
  <si>
    <t>Actual  Hours</t>
  </si>
  <si>
    <t>Expected Cases</t>
  </si>
  <si>
    <t>Values</t>
  </si>
  <si>
    <t>Calculated Hours</t>
  </si>
  <si>
    <t xml:space="preserve">No of operatives </t>
  </si>
  <si>
    <t>EURAX LIMITED</t>
  </si>
  <si>
    <t>Y0157092</t>
  </si>
  <si>
    <t>CON2057</t>
  </si>
  <si>
    <t>ZCSU2791934</t>
  </si>
  <si>
    <t>Y0157090</t>
  </si>
  <si>
    <t>CON1845</t>
  </si>
  <si>
    <t>MAEU7948601</t>
  </si>
  <si>
    <t>Y0155673</t>
  </si>
  <si>
    <t>CON1950</t>
  </si>
  <si>
    <t>TCKU4712642</t>
  </si>
  <si>
    <t>Y0155611</t>
  </si>
  <si>
    <t>CON1938</t>
  </si>
  <si>
    <t>MSKU3805690</t>
  </si>
  <si>
    <t>Y0155633</t>
  </si>
  <si>
    <t>Y0157116</t>
  </si>
  <si>
    <t>Y0157211</t>
  </si>
  <si>
    <t>LUK AFTERMARKET-SERVICE LTD.</t>
  </si>
  <si>
    <t>Y0157182</t>
  </si>
  <si>
    <t>CON1986</t>
  </si>
  <si>
    <t>MSKU4022410</t>
  </si>
  <si>
    <t>Y0157193</t>
  </si>
  <si>
    <t>CON1979</t>
  </si>
  <si>
    <t>MSKU7678736</t>
  </si>
  <si>
    <t>Y0157088</t>
  </si>
  <si>
    <t>THE AUTOMOBILE ASSOCIATION DEVELOPM</t>
  </si>
  <si>
    <t>Y0157459</t>
  </si>
  <si>
    <t>AUTOMOTIVE DISTRIBUTION LTD.</t>
  </si>
  <si>
    <t>Y0157333-32</t>
  </si>
  <si>
    <t>Y0157430</t>
  </si>
  <si>
    <t>Y0157302</t>
  </si>
  <si>
    <t>Y0157433</t>
  </si>
  <si>
    <t>CON2005</t>
  </si>
  <si>
    <t>MSKU2058310</t>
  </si>
  <si>
    <t>Y0157348</t>
  </si>
  <si>
    <t>RODEX OTOMOTIV SANAYI VE DIS TIC A.</t>
  </si>
  <si>
    <t>Y0157479</t>
  </si>
  <si>
    <t>Y0157565</t>
  </si>
  <si>
    <t>CON2012</t>
  </si>
  <si>
    <t>YMLU5103068</t>
  </si>
  <si>
    <t>Y0157442</t>
  </si>
  <si>
    <t>PEARL HIGH TECH PARTS</t>
  </si>
  <si>
    <t>TBC</t>
  </si>
  <si>
    <t>Y0157482</t>
  </si>
  <si>
    <t>ZF TRADING UK LTD</t>
  </si>
  <si>
    <t>Y0157706</t>
  </si>
  <si>
    <t>CON2048</t>
  </si>
  <si>
    <t>FCIU6184271</t>
  </si>
  <si>
    <t>Y0157529</t>
  </si>
  <si>
    <t>ROBERT BOSCH LIMITED</t>
  </si>
  <si>
    <t>Y0157672</t>
  </si>
  <si>
    <t>CON2297</t>
  </si>
  <si>
    <t xml:space="preserve">FSCU4997076 </t>
  </si>
  <si>
    <t>Y0157704</t>
  </si>
  <si>
    <t>Y0157730</t>
  </si>
  <si>
    <t>Y0157850</t>
  </si>
  <si>
    <t>Y0157696</t>
  </si>
  <si>
    <t>Y0157694</t>
  </si>
  <si>
    <t>CON2071</t>
  </si>
  <si>
    <t>DRYU4232521</t>
  </si>
  <si>
    <t>Y0157624-25</t>
  </si>
  <si>
    <t>CONTINENTAL AUTOMOTIVE TRADING UK</t>
  </si>
  <si>
    <t>Y0157770-Y0157690</t>
  </si>
  <si>
    <t>BREMBO ITALY</t>
  </si>
  <si>
    <t>Y0157777</t>
  </si>
  <si>
    <t>TMD FRICTION GERMANY</t>
  </si>
  <si>
    <t>Y0157842</t>
  </si>
  <si>
    <t>Y0157940</t>
  </si>
  <si>
    <t>LESJOFORS SPRINGS UK LTD</t>
  </si>
  <si>
    <t>HELLA (UK) LIMITED</t>
  </si>
  <si>
    <t>HOLT LLOYD</t>
  </si>
  <si>
    <t>ELRING PARTS CO.LTD.</t>
  </si>
  <si>
    <t>SAXON INDUSTRIALS</t>
  </si>
  <si>
    <t>ROLLING COMPONENTS LIMITED</t>
  </si>
  <si>
    <t>MOTOR SERVICE INTERNATIONAL GMBH</t>
  </si>
  <si>
    <t>ASSIST HYGIENE PRODUCTS LIMITED</t>
  </si>
  <si>
    <t>BUGIAD</t>
  </si>
  <si>
    <t>AISIN</t>
  </si>
  <si>
    <t>ARMOR AUTOMOTIVE</t>
  </si>
  <si>
    <t>CUMBRIAN MARKETING (PAINT)</t>
  </si>
  <si>
    <t>3M AUTOMOTIVE (PAINT)</t>
  </si>
  <si>
    <t>A1 COMPONENTS</t>
  </si>
  <si>
    <t>CHINA AND CANTON CLUTCH CO. LTD</t>
  </si>
  <si>
    <t>Y0157604</t>
  </si>
  <si>
    <t>THE ACE SUPPLY COMPANY LIMITED</t>
  </si>
  <si>
    <t>Y0157705</t>
  </si>
  <si>
    <t>CON2062</t>
  </si>
  <si>
    <t>HLBU1083386</t>
  </si>
  <si>
    <t>Y0157635</t>
  </si>
  <si>
    <t>AUTO INPARTS LTD.</t>
  </si>
  <si>
    <t>Y0157834</t>
  </si>
  <si>
    <t>Y0158007</t>
  </si>
  <si>
    <t>CON2159</t>
  </si>
  <si>
    <t>DFSU4057287</t>
  </si>
  <si>
    <t>Y0157898</t>
  </si>
  <si>
    <t>Y0157881</t>
  </si>
  <si>
    <t>Y0157863</t>
  </si>
  <si>
    <t>Y0157960</t>
  </si>
  <si>
    <t>Y0157920</t>
  </si>
  <si>
    <t>Y0157964</t>
  </si>
  <si>
    <t>Y0158098</t>
  </si>
  <si>
    <t>Y0157859</t>
  </si>
  <si>
    <t>Y0157981</t>
  </si>
  <si>
    <t>TECHTRON LTD</t>
  </si>
  <si>
    <t>Y0157930</t>
  </si>
  <si>
    <t>Y0158052</t>
  </si>
  <si>
    <t>Y0157991</t>
  </si>
  <si>
    <t>FISCHER AUTOMOTIVE</t>
  </si>
  <si>
    <t>Y0157943</t>
  </si>
  <si>
    <t>Y0158088</t>
  </si>
  <si>
    <t>OSRAM LIMITED</t>
  </si>
  <si>
    <t>Y0158013</t>
  </si>
  <si>
    <t>Y0158172</t>
  </si>
  <si>
    <t>SIP (INDUSTRIAL PRODUCTS LTD)</t>
  </si>
  <si>
    <t>Y0157885</t>
  </si>
  <si>
    <t>CON2132</t>
  </si>
  <si>
    <t>TRLU8766936</t>
  </si>
  <si>
    <t>Y0158023</t>
  </si>
  <si>
    <t>Y0157119</t>
  </si>
  <si>
    <t>CON2073</t>
  </si>
  <si>
    <t>NYKU5214811</t>
  </si>
  <si>
    <t>Y0157471</t>
  </si>
  <si>
    <t>KAYABA U.K.</t>
  </si>
  <si>
    <t>Y0157921</t>
  </si>
  <si>
    <t>CORTECO LIMITED</t>
  </si>
  <si>
    <t>Y0158200</t>
  </si>
  <si>
    <t>Y0158157</t>
  </si>
  <si>
    <t>BOWA</t>
  </si>
  <si>
    <t>ELTA LIGHTING LTD</t>
  </si>
  <si>
    <t>Y0158244</t>
  </si>
  <si>
    <t>Y0158250</t>
  </si>
  <si>
    <t>CON2072</t>
  </si>
  <si>
    <t>TCLU5964456</t>
  </si>
  <si>
    <t>Y0158097</t>
  </si>
  <si>
    <t>CON2197</t>
  </si>
  <si>
    <t>MSKU5936636</t>
  </si>
  <si>
    <t>Y0157906</t>
  </si>
  <si>
    <t>CON2097</t>
  </si>
  <si>
    <t>GESU6950047</t>
  </si>
  <si>
    <t>Y0158043</t>
  </si>
  <si>
    <t>Y0158203</t>
  </si>
  <si>
    <t>Y0158187</t>
  </si>
  <si>
    <t>ALBERFLEX  SRL</t>
  </si>
  <si>
    <t>Y0155208</t>
  </si>
  <si>
    <t>TOMO MOTORPARTS</t>
  </si>
  <si>
    <t>Y0157552</t>
  </si>
  <si>
    <t>Y0157743</t>
  </si>
  <si>
    <t>CON2127</t>
  </si>
  <si>
    <t>TRLU8763562</t>
  </si>
  <si>
    <t>Y0157874</t>
  </si>
  <si>
    <t>Y0158145</t>
  </si>
  <si>
    <t>LODGE INITIATIVES LTD</t>
  </si>
  <si>
    <t>Y0158150</t>
  </si>
  <si>
    <t>CON2129</t>
  </si>
  <si>
    <t>PVDU1029164</t>
  </si>
  <si>
    <t>Y0157908</t>
  </si>
  <si>
    <t>CON2131</t>
  </si>
  <si>
    <t>TCLU4830257</t>
  </si>
  <si>
    <t>Y0157905</t>
  </si>
  <si>
    <t xml:space="preserve">OMEGA PRODUCTS </t>
  </si>
  <si>
    <t>Y0158168</t>
  </si>
  <si>
    <t>Y0156783</t>
  </si>
  <si>
    <t>MARTIN DUCKWORTH LIMITED</t>
  </si>
  <si>
    <t>Y0157423</t>
  </si>
  <si>
    <t>JUST BOOTS LIMITED</t>
  </si>
  <si>
    <t>Y0157687</t>
  </si>
  <si>
    <t>Y0158282-Y0158283</t>
  </si>
  <si>
    <t>Y0158228</t>
  </si>
  <si>
    <t>BBT B BECKERS TRADING</t>
  </si>
  <si>
    <t>Y0158291</t>
  </si>
  <si>
    <t>BREMI FAHRZEUG-ELEKTRIK GMBH &amp; CO</t>
  </si>
  <si>
    <t>Y0158222</t>
  </si>
  <si>
    <t>IN49251</t>
  </si>
  <si>
    <t>COMPETITION BRAKING PRODUCTS</t>
  </si>
  <si>
    <t>Y0158298</t>
  </si>
  <si>
    <t>DONAFLEX</t>
  </si>
  <si>
    <t>Y0158226</t>
  </si>
  <si>
    <t>CON2136</t>
  </si>
  <si>
    <t>CNEU4979761</t>
  </si>
  <si>
    <t>Y0158048</t>
  </si>
  <si>
    <t>METELLI SPA</t>
  </si>
  <si>
    <t>Y0158290</t>
  </si>
  <si>
    <t>CON2155</t>
  </si>
  <si>
    <t>YMLU3529820</t>
  </si>
  <si>
    <t>Y0158064</t>
  </si>
  <si>
    <t>RAICAM INDUSTRIES</t>
  </si>
  <si>
    <t>Y0158230</t>
  </si>
  <si>
    <t>CON2099</t>
  </si>
  <si>
    <t>CMNU6000917</t>
  </si>
  <si>
    <t>Y0158050</t>
  </si>
  <si>
    <t>CON2100</t>
  </si>
  <si>
    <t>GESU4926669</t>
  </si>
  <si>
    <t>Y0158054</t>
  </si>
  <si>
    <t>Y0158409</t>
  </si>
  <si>
    <t>IN52328</t>
  </si>
  <si>
    <t>FORGE MOTORSPORT</t>
  </si>
  <si>
    <t>Y0158372</t>
  </si>
  <si>
    <t>CON2139</t>
  </si>
  <si>
    <t>LYSU5454562</t>
  </si>
  <si>
    <t>Y0158056</t>
  </si>
  <si>
    <t>Y0158391</t>
  </si>
  <si>
    <t>Y0158347</t>
  </si>
  <si>
    <t>TMD FRICTION ROMANIA</t>
  </si>
  <si>
    <t>Y0158375</t>
  </si>
  <si>
    <t>MICRO PLAS MOULDINGS LTD</t>
  </si>
  <si>
    <t>Y0158453</t>
  </si>
  <si>
    <t>H&amp;R SPEZIALFEDERN GMBH XO .KG</t>
  </si>
  <si>
    <t>Y0158554</t>
  </si>
  <si>
    <t>Y0158530</t>
  </si>
  <si>
    <t>CON2299</t>
  </si>
  <si>
    <t>GLDU3261420</t>
  </si>
  <si>
    <t>Y0158443</t>
  </si>
  <si>
    <t>Y0158507</t>
  </si>
  <si>
    <t>CHARLES HURST</t>
  </si>
  <si>
    <t>Y0158436</t>
  </si>
  <si>
    <t>Y0158510</t>
  </si>
  <si>
    <t>Y0158380</t>
  </si>
  <si>
    <t>Y0158383</t>
  </si>
  <si>
    <t>Y0158521</t>
  </si>
  <si>
    <t>CON2221</t>
  </si>
  <si>
    <t>MSKU3989220</t>
  </si>
  <si>
    <t>Y0158389</t>
  </si>
  <si>
    <t>MOOVE LUBRICANTS LIMITED</t>
  </si>
  <si>
    <t>Y0158472</t>
  </si>
  <si>
    <t>OLD HALL PERFORMANCE LTD</t>
  </si>
  <si>
    <t>Y0158470</t>
  </si>
  <si>
    <t>Y0158538</t>
  </si>
  <si>
    <t>Y0158520</t>
  </si>
  <si>
    <t>Y0158518</t>
  </si>
  <si>
    <t>Y0158467</t>
  </si>
  <si>
    <t>Y0158529</t>
  </si>
  <si>
    <t>CON2130</t>
  </si>
  <si>
    <t>PVDU1033441</t>
  </si>
  <si>
    <t>Y0157907</t>
  </si>
  <si>
    <t>Y0158415</t>
  </si>
  <si>
    <t>CON2101</t>
  </si>
  <si>
    <t>OPDU4303001</t>
  </si>
  <si>
    <t>Y0158397</t>
  </si>
  <si>
    <t>BTN TURBOCHARGER SERVICE LTD.</t>
  </si>
  <si>
    <t>Y0158466-Y0158465</t>
  </si>
  <si>
    <t>CAPRICORN CAR PARTS LIMITED</t>
  </si>
  <si>
    <t>Y0158353</t>
  </si>
  <si>
    <t>Y0158188</t>
  </si>
  <si>
    <t>Y0158512</t>
  </si>
  <si>
    <t>FAI AUTOMOTIVE PLC</t>
  </si>
  <si>
    <t>Y0158412</t>
  </si>
  <si>
    <t>FERDINAND BILSTEIN JR.GMBH &amp; CO.KG</t>
  </si>
  <si>
    <t>Y0158393</t>
  </si>
  <si>
    <t>MUC-OFF LTD</t>
  </si>
  <si>
    <t>Y0158462</t>
  </si>
  <si>
    <t>PAMA &amp; CO LTD</t>
  </si>
  <si>
    <t>Y0158381</t>
  </si>
  <si>
    <t>Y0158364</t>
  </si>
  <si>
    <t>Y0158477</t>
  </si>
  <si>
    <t>Y0158476</t>
  </si>
  <si>
    <t>CON2186</t>
  </si>
  <si>
    <t>NYKU4035452</t>
  </si>
  <si>
    <t>Y0158514</t>
  </si>
  <si>
    <t>Y0158596</t>
  </si>
  <si>
    <t>CON2300</t>
  </si>
  <si>
    <t>CMAU0654222</t>
  </si>
  <si>
    <t>Y0158468</t>
  </si>
  <si>
    <t>CON2103</t>
  </si>
  <si>
    <t>CRTU0922022</t>
  </si>
  <si>
    <t>Y0158471</t>
  </si>
  <si>
    <t>CON2104</t>
  </si>
  <si>
    <t>OPDU4100410</t>
  </si>
  <si>
    <t>Y0158558</t>
  </si>
  <si>
    <t>CON2105</t>
  </si>
  <si>
    <t>CXSU1126688</t>
  </si>
  <si>
    <t>Y0158566</t>
  </si>
  <si>
    <t>CON2106</t>
  </si>
  <si>
    <t>AMCU4900533</t>
  </si>
  <si>
    <t>Y0158556</t>
  </si>
  <si>
    <t>AUTOMOTIVE BEARINGS LTD ( BRT)</t>
  </si>
  <si>
    <t>Y0158590</t>
  </si>
  <si>
    <t>Y0158551</t>
  </si>
  <si>
    <t>Y0158588</t>
  </si>
  <si>
    <t>Y0158492</t>
  </si>
  <si>
    <t>EPTG (POWERFLEX) LTD.</t>
  </si>
  <si>
    <t>Y0158489</t>
  </si>
  <si>
    <t>Y0158499</t>
  </si>
  <si>
    <t>Y0158618</t>
  </si>
  <si>
    <t>Y0158498</t>
  </si>
  <si>
    <t>Y0158546</t>
  </si>
  <si>
    <t>HILKA TOOLS (UK) LTD</t>
  </si>
  <si>
    <t>Y0158485</t>
  </si>
  <si>
    <t>Y0158553</t>
  </si>
  <si>
    <t>IBEROTURBO-SOCIEDADE TECNICA</t>
  </si>
  <si>
    <t>Y0158318</t>
  </si>
  <si>
    <t>CON2115</t>
  </si>
  <si>
    <t>LYSU5451671</t>
  </si>
  <si>
    <t>Y0158022</t>
  </si>
  <si>
    <t>CON2231</t>
  </si>
  <si>
    <t>MSKU5258842</t>
  </si>
  <si>
    <t>Y0158505</t>
  </si>
  <si>
    <t>CON2232</t>
  </si>
  <si>
    <t>MSKU5811520</t>
  </si>
  <si>
    <t>Y0158501</t>
  </si>
  <si>
    <t>Y0158496</t>
  </si>
  <si>
    <t>Y0158563-Y0158082</t>
  </si>
  <si>
    <t>CON2246</t>
  </si>
  <si>
    <t>YMLU5027060</t>
  </si>
  <si>
    <t>Y0158475</t>
  </si>
  <si>
    <t>Y0158504</t>
  </si>
  <si>
    <t>SCANDINAVIAN BRAKE SYSTEMS A/S</t>
  </si>
  <si>
    <t>Y0158547</t>
  </si>
  <si>
    <t>SCR ROMBAT</t>
  </si>
  <si>
    <t>Y0158555</t>
  </si>
  <si>
    <t>STANDARD MOTOR PRODUCTS EUROPE LTD</t>
  </si>
  <si>
    <t>Y0158536</t>
  </si>
  <si>
    <t>Y0158564</t>
  </si>
  <si>
    <t>TURTLE WAX EUROPE LTD</t>
  </si>
  <si>
    <t>Y0158479</t>
  </si>
  <si>
    <t>Y0158630</t>
  </si>
  <si>
    <t>CON2237</t>
  </si>
  <si>
    <t>MSKU2731000</t>
  </si>
  <si>
    <t>Y0158497</t>
  </si>
  <si>
    <t>CON2239</t>
  </si>
  <si>
    <t>MSKU3569974</t>
  </si>
  <si>
    <t>Y0158484</t>
  </si>
  <si>
    <t>HKS EUROPE</t>
  </si>
  <si>
    <t>Y0158299</t>
  </si>
  <si>
    <t>Y0158725-Y0158599</t>
  </si>
  <si>
    <t>Y0158717</t>
  </si>
  <si>
    <t>Y0158721</t>
  </si>
  <si>
    <t>Y0158662</t>
  </si>
  <si>
    <t>CON2055</t>
  </si>
  <si>
    <t>IPXU3547840</t>
  </si>
  <si>
    <t>Y0158585</t>
  </si>
  <si>
    <t>Y0158647</t>
  </si>
  <si>
    <t>BTS</t>
  </si>
  <si>
    <t>Y0158646</t>
  </si>
  <si>
    <t>Y0158572</t>
  </si>
  <si>
    <t>Y0158715</t>
  </si>
  <si>
    <t>Y0158631</t>
  </si>
  <si>
    <t>JSC DOBO</t>
  </si>
  <si>
    <t>Y0158636</t>
  </si>
  <si>
    <t>Y0158655</t>
  </si>
  <si>
    <t>FREEMAN AUTOMOTIVE (UK) LIMITED</t>
  </si>
  <si>
    <t>Y0158613</t>
  </si>
  <si>
    <t>Y0158709</t>
  </si>
  <si>
    <t>FRANCISCO ALBERO S.A.</t>
  </si>
  <si>
    <t>Y0158718</t>
  </si>
  <si>
    <t>GKN SERVICE INTERNATIONAL GMBH</t>
  </si>
  <si>
    <t>Y0158645</t>
  </si>
  <si>
    <t>Y0158649</t>
  </si>
  <si>
    <t>Y0158628</t>
  </si>
  <si>
    <t>CON2117</t>
  </si>
  <si>
    <t>CRTU0601125</t>
  </si>
  <si>
    <t>Y0158582</t>
  </si>
  <si>
    <t>CON2119</t>
  </si>
  <si>
    <t>LYSU5457690</t>
  </si>
  <si>
    <t>Y0158583</t>
  </si>
  <si>
    <t>CON2220</t>
  </si>
  <si>
    <t>MRKU8207739</t>
  </si>
  <si>
    <t>Y0158039</t>
  </si>
  <si>
    <t>CON2227</t>
  </si>
  <si>
    <t>MSKU2956285</t>
  </si>
  <si>
    <t>Y0158068</t>
  </si>
  <si>
    <t>CON2218</t>
  </si>
  <si>
    <t>MRKU9847303</t>
  </si>
  <si>
    <t>Y0158571</t>
  </si>
  <si>
    <t>Y0158691</t>
  </si>
  <si>
    <t>Y0158637</t>
  </si>
  <si>
    <t>Y0158675</t>
  </si>
  <si>
    <t>CON2298</t>
  </si>
  <si>
    <t>YMLU4984690</t>
  </si>
  <si>
    <t>Y0158559</t>
  </si>
  <si>
    <t>CON2241</t>
  </si>
  <si>
    <t>NYKU5991690</t>
  </si>
  <si>
    <t>Y0158557</t>
  </si>
  <si>
    <t>Y0158568</t>
  </si>
  <si>
    <t>SPOT PROMOTIONS LTD</t>
  </si>
  <si>
    <t>Y0158733-Y0157839</t>
  </si>
  <si>
    <t>Y0158638</t>
  </si>
  <si>
    <t>REMA TIP TOP AUTOMOTIVE UK LTD.</t>
  </si>
  <si>
    <t>Y0158602</t>
  </si>
  <si>
    <t>THE TOOL CONNECTION</t>
  </si>
  <si>
    <t>Y0158654</t>
  </si>
  <si>
    <t>Y0158734-Y0158735</t>
  </si>
  <si>
    <t>CON2195</t>
  </si>
  <si>
    <t>TCLU6123443</t>
  </si>
  <si>
    <t>Y0158573</t>
  </si>
  <si>
    <t>CON2198</t>
  </si>
  <si>
    <t>MSKU7709009</t>
  </si>
  <si>
    <t>Y0158575</t>
  </si>
  <si>
    <t>CON2056</t>
  </si>
  <si>
    <t>GESU3749050</t>
  </si>
  <si>
    <t>Y0158586</t>
  </si>
  <si>
    <t>CON2108</t>
  </si>
  <si>
    <t>SEGU5725827</t>
  </si>
  <si>
    <t>Y0158669</t>
  </si>
  <si>
    <t>Y0158681</t>
  </si>
  <si>
    <t>Y0158773</t>
  </si>
  <si>
    <t>CONTITECH ANTRIEBSSYSTEME  GMBH</t>
  </si>
  <si>
    <t>Y0155132</t>
  </si>
  <si>
    <t>CON2088</t>
  </si>
  <si>
    <t>SEGU5725410</t>
  </si>
  <si>
    <t>Y0157575</t>
  </si>
  <si>
    <t>Y0158963</t>
  </si>
  <si>
    <t>Y0158201</t>
  </si>
  <si>
    <t>CON2135</t>
  </si>
  <si>
    <t>CRXU0654170</t>
  </si>
  <si>
    <t>Y0158049</t>
  </si>
  <si>
    <t>CON2126</t>
  </si>
  <si>
    <t>PVDU1036380</t>
  </si>
  <si>
    <t>Y0157873</t>
  </si>
  <si>
    <t>J P GROUP AS</t>
  </si>
  <si>
    <t>Y0158593-Y0158594</t>
  </si>
  <si>
    <t>CON2118</t>
  </si>
  <si>
    <t>CRXU0651696</t>
  </si>
  <si>
    <t>Y0158581</t>
  </si>
  <si>
    <t>Y0158742</t>
  </si>
  <si>
    <t>Y0158690</t>
  </si>
  <si>
    <t>Y0158762-Y0158763</t>
  </si>
  <si>
    <t>ORTHENE CHEMICALS LTD</t>
  </si>
  <si>
    <t>Y0158800</t>
  </si>
  <si>
    <t>FTE AUTOMOTIVE LTD</t>
  </si>
  <si>
    <t>Y0158671-Y0158674</t>
  </si>
  <si>
    <t>Y0158696</t>
  </si>
  <si>
    <t>CON2120</t>
  </si>
  <si>
    <t>TCLU4830350</t>
  </si>
  <si>
    <t>Y0158685</t>
  </si>
  <si>
    <t>Y0158679</t>
  </si>
  <si>
    <t>ZOEL MIR</t>
  </si>
  <si>
    <t>Y0158787</t>
  </si>
  <si>
    <t>Y0158777</t>
  </si>
  <si>
    <t>CON2109</t>
  </si>
  <si>
    <t>CNEU4980973</t>
  </si>
  <si>
    <t>Y0158663</t>
  </si>
  <si>
    <t>CON2350</t>
  </si>
  <si>
    <t>ZCSU2696557</t>
  </si>
  <si>
    <t>Y0158688</t>
  </si>
  <si>
    <t>ERA SPA</t>
  </si>
  <si>
    <t>Y0158779</t>
  </si>
  <si>
    <t>Y0158680</t>
  </si>
  <si>
    <t>MEAT AND DORIA</t>
  </si>
  <si>
    <t>Y0158796</t>
  </si>
  <si>
    <t>CON2121</t>
  </si>
  <si>
    <t>LYSU5451748</t>
  </si>
  <si>
    <t>Y0158686</t>
  </si>
  <si>
    <t>TURBOACTIVE LIMITED</t>
  </si>
  <si>
    <t>Y0158758</t>
  </si>
  <si>
    <t>EUROSTAR INDUSTRIES INC.</t>
  </si>
  <si>
    <t>Y0158843</t>
  </si>
  <si>
    <t>CON2107</t>
  </si>
  <si>
    <t>GESU4929190</t>
  </si>
  <si>
    <t>Y0158668</t>
  </si>
  <si>
    <t>SIXTOONE</t>
  </si>
  <si>
    <t>Y0158831</t>
  </si>
  <si>
    <t>Y0158771</t>
  </si>
  <si>
    <t>LEADER SPECIALIST COMPONENTS LTD</t>
  </si>
  <si>
    <t>Y0158761</t>
  </si>
  <si>
    <t>CON2224</t>
  </si>
  <si>
    <t>PONU0985242</t>
  </si>
  <si>
    <t>Y0158079</t>
  </si>
  <si>
    <t>Y0158703</t>
  </si>
  <si>
    <t>CON2238</t>
  </si>
  <si>
    <t>MSKU7592967</t>
  </si>
  <si>
    <t>Y0158481</t>
  </si>
  <si>
    <t>Y0158790</t>
  </si>
  <si>
    <t>CON2240</t>
  </si>
  <si>
    <t>MRKU7561183</t>
  </si>
  <si>
    <t>Y0158579</t>
  </si>
  <si>
    <t>CON2312</t>
  </si>
  <si>
    <t>TCNU1859022</t>
  </si>
  <si>
    <t>Y0158692</t>
  </si>
  <si>
    <t>CON2122</t>
  </si>
  <si>
    <t>LYSU5452153</t>
  </si>
  <si>
    <t>Y0158684</t>
  </si>
  <si>
    <t>Y0158311</t>
  </si>
  <si>
    <t>Y0158569</t>
  </si>
  <si>
    <t>CON2358</t>
  </si>
  <si>
    <t>CMAU0134576</t>
  </si>
  <si>
    <t>Y0158960</t>
  </si>
  <si>
    <t>Y0158240</t>
  </si>
  <si>
    <t>Y0159085</t>
  </si>
  <si>
    <t>Y0158974</t>
  </si>
  <si>
    <t>PORTABLE MULTIMEDIA LTD</t>
  </si>
  <si>
    <t>Y0158970</t>
  </si>
  <si>
    <t>Y0159131-Y0159090</t>
  </si>
  <si>
    <t>Y0159143</t>
  </si>
  <si>
    <t>Y0159054</t>
  </si>
  <si>
    <t>SQUIRE FURNEAUX GROUP</t>
  </si>
  <si>
    <t>Y0159196</t>
  </si>
  <si>
    <t>Y0159169</t>
  </si>
  <si>
    <t>CLEAN DIESEL INTERNATIONAL LTD</t>
  </si>
  <si>
    <t>Y0159225</t>
  </si>
  <si>
    <t>Y0159105</t>
  </si>
  <si>
    <t>TECHTRONIC</t>
  </si>
  <si>
    <t>Y0159229</t>
  </si>
  <si>
    <t>Y0159081</t>
  </si>
  <si>
    <t>REMANED</t>
  </si>
  <si>
    <t>Y0159098</t>
  </si>
  <si>
    <t>Y0159224</t>
  </si>
  <si>
    <t>COFLE</t>
  </si>
  <si>
    <t>Y0159175</t>
  </si>
  <si>
    <t>Y0159156</t>
  </si>
  <si>
    <t>SCHRADER</t>
  </si>
  <si>
    <t>Y0159172</t>
  </si>
  <si>
    <t>Y0159187</t>
  </si>
  <si>
    <t>POLITECNICA</t>
  </si>
  <si>
    <t>Y0159167</t>
  </si>
  <si>
    <t>Y0159074</t>
  </si>
  <si>
    <t>THYSSENKRUPP</t>
  </si>
  <si>
    <t>Y0159082</t>
  </si>
  <si>
    <t>Y0159077</t>
  </si>
  <si>
    <t>Y0159088</t>
  </si>
  <si>
    <t>Y0159100</t>
  </si>
  <si>
    <t>REMY AUTOMOTIVE UK LTD</t>
  </si>
  <si>
    <t>Y0159223-Y0159222</t>
  </si>
  <si>
    <t>Y0159133</t>
  </si>
  <si>
    <t>CON2360</t>
  </si>
  <si>
    <t>APZU3505470</t>
  </si>
  <si>
    <t>Y0159070</t>
  </si>
  <si>
    <t>IN69808</t>
  </si>
  <si>
    <t>NGK SPARK PLUGS (UK) LTD.</t>
  </si>
  <si>
    <t>Y0159236</t>
  </si>
  <si>
    <t>Y0159204</t>
  </si>
  <si>
    <t>IN70038</t>
  </si>
  <si>
    <t>SYKES PICKAVANT LTD</t>
  </si>
  <si>
    <t>Y0159237</t>
  </si>
  <si>
    <t>A3745</t>
  </si>
  <si>
    <t>PARKSAFE AUTOMOTIVE LIMITED</t>
  </si>
  <si>
    <t>Y0159149</t>
  </si>
  <si>
    <t>CON2205</t>
  </si>
  <si>
    <t>MSKU4264033</t>
  </si>
  <si>
    <t>Y0158074</t>
  </si>
  <si>
    <t>ALGO S.P.A.</t>
  </si>
  <si>
    <t>Y0159295</t>
  </si>
  <si>
    <t>SPJ AUTOMOTIVE AFTERMARKET</t>
  </si>
  <si>
    <t>Y0159192</t>
  </si>
  <si>
    <t>Y0159276</t>
  </si>
  <si>
    <t>APEX AUTOMOTIVE</t>
  </si>
  <si>
    <t>Y0159190</t>
  </si>
  <si>
    <t>BAVARIA POWER PRODUCTS</t>
  </si>
  <si>
    <t>Y0159174</t>
  </si>
  <si>
    <t>CON2365</t>
  </si>
  <si>
    <t>TGHU1172070</t>
  </si>
  <si>
    <t>Y0159282</t>
  </si>
  <si>
    <t>Y0159427</t>
  </si>
  <si>
    <t>U-POL LTD (PAINT)</t>
  </si>
  <si>
    <t>Y0159355</t>
  </si>
  <si>
    <t>Y0159411</t>
  </si>
  <si>
    <t>Y0159403</t>
  </si>
  <si>
    <t>YOURLINK LIMITED</t>
  </si>
  <si>
    <t>Y0159266</t>
  </si>
  <si>
    <t>EXEDY CLUTCH EUROPE LTD</t>
  </si>
  <si>
    <t>Y0159302</t>
  </si>
  <si>
    <t>Y0159209</t>
  </si>
  <si>
    <t>MARTIN COX CHAMOIS FINISHERS LTD</t>
  </si>
  <si>
    <t>Y0159208</t>
  </si>
  <si>
    <t>HUCO AUTOMOTIVE</t>
  </si>
  <si>
    <t>Y0159297</t>
  </si>
  <si>
    <t>Y0159312</t>
  </si>
  <si>
    <t>CON2351</t>
  </si>
  <si>
    <t>SEGU5731183</t>
  </si>
  <si>
    <t>Y0158591</t>
  </si>
  <si>
    <t>Y0158967</t>
  </si>
  <si>
    <t>Y0158996</t>
  </si>
  <si>
    <t>FIRST LINE LIMITED</t>
  </si>
  <si>
    <t>Y0159005</t>
  </si>
  <si>
    <t>Y0158855</t>
  </si>
  <si>
    <t>CONTINENTAL TEVES AG &amp; CO.OHG</t>
  </si>
  <si>
    <t>Y0158987</t>
  </si>
  <si>
    <t>Y0158962</t>
  </si>
  <si>
    <t>CON2356</t>
  </si>
  <si>
    <t>CMAU0773880</t>
  </si>
  <si>
    <t>Y0158865</t>
  </si>
  <si>
    <t>Y0159019</t>
  </si>
  <si>
    <t>Y0158861</t>
  </si>
  <si>
    <t>Y0158952</t>
  </si>
  <si>
    <t>SERVICE TECHNOLOGY</t>
  </si>
  <si>
    <t>Y0158899</t>
  </si>
  <si>
    <t>MAINLINE AUTOMOTIVE</t>
  </si>
  <si>
    <t>Y0159043-Y0159041</t>
  </si>
  <si>
    <t>MCGARD DEUTSCHLAND GMBH</t>
  </si>
  <si>
    <t>Y0158951</t>
  </si>
  <si>
    <t>Y0158873</t>
  </si>
  <si>
    <t>PRIME LINE</t>
  </si>
  <si>
    <t>Y0158863</t>
  </si>
  <si>
    <t>BAILCAST LIMITED</t>
  </si>
  <si>
    <t>Y0158988</t>
  </si>
  <si>
    <t>M.J.ALLEN NATIONAL AUTOPARTS LTD</t>
  </si>
  <si>
    <t>Y0159030</t>
  </si>
  <si>
    <t>Y0159051</t>
  </si>
  <si>
    <t>CCYS HI-TECH INTERNATIONAL LTD</t>
  </si>
  <si>
    <t>Y0158874</t>
  </si>
  <si>
    <t>Y0159025</t>
  </si>
  <si>
    <t>Y0158868</t>
  </si>
  <si>
    <t>Y0158957</t>
  </si>
  <si>
    <t>Y0158991</t>
  </si>
  <si>
    <t>ABRACS LIMITED</t>
  </si>
  <si>
    <t>Y0158948</t>
  </si>
  <si>
    <t xml:space="preserve">LUMILEDS SWEDEN AB </t>
  </si>
  <si>
    <t>Y0158867</t>
  </si>
  <si>
    <t>TEKNOROT</t>
  </si>
  <si>
    <t>Y0158072</t>
  </si>
  <si>
    <t>TETROSYL EXPRESS LTD.</t>
  </si>
  <si>
    <t>Y0159057</t>
  </si>
  <si>
    <t>Y0158767</t>
  </si>
  <si>
    <t>CON2215</t>
  </si>
  <si>
    <t>PONU0279837</t>
  </si>
  <si>
    <t>Y0158682</t>
  </si>
  <si>
    <t>Y0158797</t>
  </si>
  <si>
    <t>Y0158933</t>
  </si>
  <si>
    <t>Y0158792</t>
  </si>
  <si>
    <t>Y0158816</t>
  </si>
  <si>
    <t>DEB LIMITED</t>
  </si>
  <si>
    <t>Y0158924</t>
  </si>
  <si>
    <t>Y0158922</t>
  </si>
  <si>
    <t>Y0158943</t>
  </si>
  <si>
    <t>Y0158912</t>
  </si>
  <si>
    <t>Y0158793</t>
  </si>
  <si>
    <t>MOTIVE COMPONENTS LTD</t>
  </si>
  <si>
    <t>Y0158920-Y0158919</t>
  </si>
  <si>
    <t>RING AUTOMOTIVE</t>
  </si>
  <si>
    <t>Y0158896</t>
  </si>
  <si>
    <t>Y0158918</t>
  </si>
  <si>
    <t>Y0158916-Y0158783</t>
  </si>
  <si>
    <t>LUBETECH INDUSTRIES</t>
  </si>
  <si>
    <t>Y0158823</t>
  </si>
  <si>
    <t>Y0158887</t>
  </si>
  <si>
    <t>CON2110</t>
  </si>
  <si>
    <t>CXSU1035485</t>
  </si>
  <si>
    <t>Y0158766</t>
  </si>
  <si>
    <t>KIMBERLY-CLARK</t>
  </si>
  <si>
    <t>Y0158801</t>
  </si>
  <si>
    <t>RAC MOTORING SERVICES LIMITED</t>
  </si>
  <si>
    <t>Y0158910</t>
  </si>
  <si>
    <t>Y0158917</t>
  </si>
  <si>
    <t>JOM CAR-PARTS &amp; CAR-HIFI GMBH</t>
  </si>
  <si>
    <t>Y0158819</t>
  </si>
  <si>
    <t>CON2289</t>
  </si>
  <si>
    <t>TCKU2046906</t>
  </si>
  <si>
    <t>Y0158805-Y0158806-Y0158807-Y0158808</t>
  </si>
  <si>
    <t>INTERCARABAO LIMITED</t>
  </si>
  <si>
    <t>Y0158923</t>
  </si>
  <si>
    <t>Y0158822</t>
  </si>
  <si>
    <t>FAST MOVER TOOLS</t>
  </si>
  <si>
    <t>Y0158795</t>
  </si>
  <si>
    <t>PETRONAS</t>
  </si>
  <si>
    <t>Y0158898</t>
  </si>
  <si>
    <t>HAMTUNE SPARES LTD</t>
  </si>
  <si>
    <t>Y0158915</t>
  </si>
  <si>
    <t>Y0158870-Y0158840</t>
  </si>
  <si>
    <t>CON2216</t>
  </si>
  <si>
    <t>MSKU3826820</t>
  </si>
  <si>
    <t>Y0158794</t>
  </si>
  <si>
    <t>IN64518</t>
  </si>
  <si>
    <t>DYNOMEC LTD</t>
  </si>
  <si>
    <t>Y0158936</t>
  </si>
  <si>
    <t>Y0158818</t>
  </si>
  <si>
    <t>IN64748</t>
  </si>
  <si>
    <t>Y0158929</t>
  </si>
  <si>
    <t>IN59918</t>
  </si>
  <si>
    <t>GRANTHAM</t>
  </si>
  <si>
    <t>Y0158774</t>
  </si>
  <si>
    <t>CON2342</t>
  </si>
  <si>
    <t>DRYU4236450</t>
  </si>
  <si>
    <t>Y0158829</t>
  </si>
  <si>
    <t>CON2158</t>
  </si>
  <si>
    <t>KKTU7786050</t>
  </si>
  <si>
    <t>Y0158058</t>
  </si>
  <si>
    <t>Y0158824</t>
  </si>
  <si>
    <t>IN63368</t>
  </si>
  <si>
    <t>AXEL KUGELATADET</t>
  </si>
  <si>
    <t>Y0158844</t>
  </si>
  <si>
    <t>CON2228</t>
  </si>
  <si>
    <t>MRKU7065033</t>
  </si>
  <si>
    <t>Y0158405</t>
  </si>
  <si>
    <t>CON2153</t>
  </si>
  <si>
    <t>SAXO4913795</t>
  </si>
  <si>
    <t>Y0158760</t>
  </si>
  <si>
    <t>CON2354</t>
  </si>
  <si>
    <t>OPDU4110928</t>
  </si>
  <si>
    <t>Y0158045</t>
  </si>
  <si>
    <t>CTP WIPAC LTD</t>
  </si>
  <si>
    <t>Y0158814</t>
  </si>
  <si>
    <t>Y0158906</t>
  </si>
  <si>
    <t>Y0158945</t>
  </si>
  <si>
    <t>V.N.E. GMBH</t>
  </si>
  <si>
    <t>Y0158942</t>
  </si>
  <si>
    <t>Y0159066-Y0159065</t>
  </si>
  <si>
    <t>Y0159049</t>
  </si>
  <si>
    <t>Y0158982</t>
  </si>
  <si>
    <t>DUPONT DE NENOURS (LUXEMBOURG) (PAI</t>
  </si>
  <si>
    <t>Y0159110</t>
  </si>
  <si>
    <t>EXIDE TECHNOLOGY</t>
  </si>
  <si>
    <t>Y0158983</t>
  </si>
  <si>
    <t>Y0158978</t>
  </si>
  <si>
    <t>Y0159095</t>
  </si>
  <si>
    <t>Y0158570</t>
  </si>
  <si>
    <t>Y0158973</t>
  </si>
  <si>
    <t>Y0158992</t>
  </si>
  <si>
    <t>MANN+HUMMEL (UK) LTD.</t>
  </si>
  <si>
    <t>Y0159058</t>
  </si>
  <si>
    <t>Y0159056</t>
  </si>
  <si>
    <t>Y0158986</t>
  </si>
  <si>
    <t>TOLSA</t>
  </si>
  <si>
    <t>Y0159014</t>
  </si>
  <si>
    <t>ITG PERFORMANCE AIR FILTERS</t>
  </si>
  <si>
    <t>Y0159052</t>
  </si>
  <si>
    <t>TENNECO WALKER LTD.</t>
  </si>
  <si>
    <t>Y0159094-Y0159115</t>
  </si>
  <si>
    <t>Y0158196</t>
  </si>
  <si>
    <t>CON2361</t>
  </si>
  <si>
    <t>CMAU0597204</t>
  </si>
  <si>
    <t>Y0159073</t>
  </si>
  <si>
    <t>Y0159309</t>
  </si>
  <si>
    <t>CON2362</t>
  </si>
  <si>
    <t>TEMU2514914</t>
  </si>
  <si>
    <t>Y0159200</t>
  </si>
  <si>
    <t>Y0159170</t>
  </si>
  <si>
    <t>DUXBACK LTD</t>
  </si>
  <si>
    <t>Y0159186</t>
  </si>
  <si>
    <t>CREST MEDICAL LTD</t>
  </si>
  <si>
    <t>Y0159256</t>
  </si>
  <si>
    <t>CON2363</t>
  </si>
  <si>
    <t>CMAU1404378</t>
  </si>
  <si>
    <t>Y0159203</t>
  </si>
  <si>
    <t>AUTO JAPANESE SPARES</t>
  </si>
  <si>
    <t>Y0159255</t>
  </si>
  <si>
    <t>Y0159290</t>
  </si>
  <si>
    <t>Y0159284-Y0159285</t>
  </si>
  <si>
    <t>BM POLYCO LTD</t>
  </si>
  <si>
    <t>Y0159289</t>
  </si>
  <si>
    <t>Y0159159</t>
  </si>
  <si>
    <t>Y0159294</t>
  </si>
  <si>
    <t>Y0159153</t>
  </si>
  <si>
    <t>Y0159271</t>
  </si>
  <si>
    <t>Y0159268</t>
  </si>
  <si>
    <t>CON2264</t>
  </si>
  <si>
    <t>KKTU8044013</t>
  </si>
  <si>
    <t>Y0159104</t>
  </si>
  <si>
    <t>AUTOGAMMA SPA</t>
  </si>
  <si>
    <t>Y0159267</t>
  </si>
  <si>
    <t>CON2213</t>
  </si>
  <si>
    <t>MRKU7502513</t>
  </si>
  <si>
    <t>Y0158070</t>
  </si>
  <si>
    <t>P F JONES LTD</t>
  </si>
  <si>
    <t>Y0159320</t>
  </si>
  <si>
    <t>Y0159240</t>
  </si>
  <si>
    <t>Y0158798</t>
  </si>
  <si>
    <t>Y0159280-Y0159279</t>
  </si>
  <si>
    <t>CON2367</t>
  </si>
  <si>
    <t>CAIU2584116</t>
  </si>
  <si>
    <t>Y0159283</t>
  </si>
  <si>
    <t>CON2206</t>
  </si>
  <si>
    <t>MSKU5258591</t>
  </si>
  <si>
    <t>Y0158077</t>
  </si>
  <si>
    <t>CON2368</t>
  </si>
  <si>
    <t>TRLU9660281</t>
  </si>
  <si>
    <t>Y0159275</t>
  </si>
  <si>
    <t>Y0159473</t>
  </si>
  <si>
    <t>Y0159428</t>
  </si>
  <si>
    <t>Y0159493</t>
  </si>
  <si>
    <t>BAILEY MORRIS LTD</t>
  </si>
  <si>
    <t>Y0159183</t>
  </si>
  <si>
    <t>Y0159332</t>
  </si>
  <si>
    <t>Y0159305</t>
  </si>
  <si>
    <t>SKF (UK) LTD</t>
  </si>
  <si>
    <t>Y0159440</t>
  </si>
  <si>
    <t>LUCAS ELECTRICAL EUROPE</t>
  </si>
  <si>
    <t>Y0159471</t>
  </si>
  <si>
    <t>Y0159185</t>
  </si>
  <si>
    <t>Y0159492</t>
  </si>
  <si>
    <t>CAPELLA SOLUTIONS GROUP (PAINT)</t>
  </si>
  <si>
    <t>Y0159327</t>
  </si>
  <si>
    <t>SILVERHOOK</t>
  </si>
  <si>
    <t>Y0159398</t>
  </si>
  <si>
    <t>Y0159459</t>
  </si>
  <si>
    <t>Y0159243</t>
  </si>
  <si>
    <t>OJD QUICK BRAKE APS</t>
  </si>
  <si>
    <t>Y0159326</t>
  </si>
  <si>
    <t>Y0159479</t>
  </si>
  <si>
    <t>DL PRODUCTS LTD</t>
  </si>
  <si>
    <t>Y0159306</t>
  </si>
  <si>
    <t>Y0159335</t>
  </si>
  <si>
    <t>Y0159342</t>
  </si>
  <si>
    <t>Y0159180</t>
  </si>
  <si>
    <t xml:space="preserve">TEKNOROT/Lim Otomotiv </t>
  </si>
  <si>
    <t>Y0158776</t>
  </si>
  <si>
    <t>Y0159494-Y0159499-Y0159495</t>
  </si>
  <si>
    <t>Y0159304</t>
  </si>
  <si>
    <t>GULF OIL SUPPLY COMPANY LIMITED</t>
  </si>
  <si>
    <t>Y0159350-Y0159351</t>
  </si>
  <si>
    <t>Y0159425</t>
  </si>
  <si>
    <t>HELLA (UK) LTD.</t>
  </si>
  <si>
    <t>Y0159260-Y0159261</t>
  </si>
  <si>
    <t>Y0159368</t>
  </si>
  <si>
    <t>Y0159558</t>
  </si>
  <si>
    <t>Goodsin Timesheet Data</t>
  </si>
  <si>
    <t>Inbound Details</t>
  </si>
  <si>
    <t>Supplier Compliance</t>
  </si>
  <si>
    <t>ArrivedOnTime</t>
  </si>
  <si>
    <t>IsItSafe</t>
  </si>
  <si>
    <t>Y0155192</t>
  </si>
  <si>
    <t>YES</t>
  </si>
  <si>
    <t>NO</t>
  </si>
  <si>
    <t xml:space="preserve"> </t>
  </si>
  <si>
    <t>YUASA BATTERY SALES (UK) LTD</t>
  </si>
  <si>
    <t>NEMESIS LTD</t>
  </si>
  <si>
    <t>AIRTEX PRODUCTS S.A.</t>
  </si>
  <si>
    <t>UNICORN BV</t>
  </si>
  <si>
    <t>DENSO SALES UK LTD</t>
  </si>
  <si>
    <t>AD POLSKA</t>
  </si>
  <si>
    <t>CON1931</t>
  </si>
  <si>
    <t>TLLU6080041</t>
  </si>
  <si>
    <t>Y0155684</t>
  </si>
  <si>
    <t>AUTOELECTRO LIMITED</t>
  </si>
  <si>
    <t>ALPHA PACKAGING</t>
  </si>
  <si>
    <t>ZOKO MARKETING AND DISTRIBUTION LTD</t>
  </si>
  <si>
    <t>Y0157153</t>
  </si>
  <si>
    <t>SO</t>
  </si>
  <si>
    <t>DAYCO EUROPE S.R.L.</t>
  </si>
  <si>
    <t>CON1948</t>
  </si>
  <si>
    <t>YMLU8613363</t>
  </si>
  <si>
    <t>Y0155653</t>
  </si>
  <si>
    <t>Y0157197</t>
  </si>
  <si>
    <t xml:space="preserve">YES </t>
  </si>
  <si>
    <t xml:space="preserve"> YES</t>
  </si>
  <si>
    <t>WD-40 COMPANY LIMITED</t>
  </si>
  <si>
    <t>Y0157765-761</t>
  </si>
  <si>
    <t>CLOROX EUROPE LIMITED (ARMORED AUTO)</t>
  </si>
  <si>
    <t>Y0158086</t>
  </si>
  <si>
    <t>CON2193</t>
  </si>
  <si>
    <t>MRKU9790595</t>
  </si>
  <si>
    <t>Y0157901</t>
  </si>
  <si>
    <t>PARAGON Customer Communications</t>
  </si>
  <si>
    <t>Y0157982</t>
  </si>
  <si>
    <t>Y0158146</t>
  </si>
  <si>
    <t>CON2177</t>
  </si>
  <si>
    <t>TEMU1707375</t>
  </si>
  <si>
    <t>Y0158033</t>
  </si>
  <si>
    <t>WYNN OIL</t>
  </si>
  <si>
    <t>Y0157974</t>
  </si>
  <si>
    <t>IN51638</t>
  </si>
  <si>
    <t>MASTERCOOL EUROPE NV</t>
  </si>
  <si>
    <t>Y0158368</t>
  </si>
  <si>
    <t>Y0158310</t>
  </si>
  <si>
    <t>NEXT LUBRICANTS</t>
  </si>
  <si>
    <t>Y0158116</t>
  </si>
  <si>
    <t>TPC AUTOMOTIVE LTD</t>
  </si>
  <si>
    <t>Y0158369</t>
  </si>
  <si>
    <t>Y0158358</t>
  </si>
  <si>
    <t>Y0158394</t>
  </si>
  <si>
    <t>Y0158337</t>
  </si>
  <si>
    <t>COMMERCIAL PROPSHAFT SERVICES LIMIT</t>
  </si>
  <si>
    <t>Y0158314</t>
  </si>
  <si>
    <t>PT SELAMAT SEMPURNA TBK</t>
  </si>
  <si>
    <t>IN52098</t>
  </si>
  <si>
    <t>Y0158374</t>
  </si>
  <si>
    <t>Y0158379</t>
  </si>
  <si>
    <t>Y0158533</t>
  </si>
  <si>
    <t>HIDRIA AET D.O.O</t>
  </si>
  <si>
    <t>Y0158464</t>
  </si>
  <si>
    <t>CON2160</t>
  </si>
  <si>
    <t>BEAU2519950</t>
  </si>
  <si>
    <t>Y0157649</t>
  </si>
  <si>
    <t>CON2222</t>
  </si>
  <si>
    <t>PONU0036668</t>
  </si>
  <si>
    <t>Y0158390</t>
  </si>
  <si>
    <t>AVA COOLING UK LTD</t>
  </si>
  <si>
    <t>Y0158494</t>
  </si>
  <si>
    <t>Y0158463</t>
  </si>
  <si>
    <t>Y0158433</t>
  </si>
  <si>
    <t>IN54398</t>
  </si>
  <si>
    <t>Y0158522</t>
  </si>
  <si>
    <t>Y0158561</t>
  </si>
  <si>
    <t>Y0158474-Y0158240</t>
  </si>
  <si>
    <t>Y0158574</t>
  </si>
  <si>
    <t>Y0158619</t>
  </si>
  <si>
    <t>Y0158612</t>
  </si>
  <si>
    <t>A3739</t>
  </si>
  <si>
    <t>IN PHASE INTERNATIONAL LTD</t>
  </si>
  <si>
    <t>Y0158652-Y0158694</t>
  </si>
  <si>
    <t>CON2250</t>
  </si>
  <si>
    <t>TCKU2036955</t>
  </si>
  <si>
    <t>Y0158644</t>
  </si>
  <si>
    <t>CON2212</t>
  </si>
  <si>
    <t>MSKU3820734</t>
  </si>
  <si>
    <t>Y0158562</t>
  </si>
  <si>
    <t>Y0158656</t>
  </si>
  <si>
    <t>Y0158643</t>
  </si>
  <si>
    <t>Y0158740</t>
  </si>
  <si>
    <t>CON2242</t>
  </si>
  <si>
    <t>NYKU3727610</t>
  </si>
  <si>
    <t>Y0158560</t>
  </si>
  <si>
    <t>VALEO SERVICES UK LTD.</t>
  </si>
  <si>
    <t>Y0158728</t>
  </si>
  <si>
    <t>Y0158676</t>
  </si>
  <si>
    <t>Y0158743</t>
  </si>
  <si>
    <t>Y0158813</t>
  </si>
  <si>
    <t>TENNANTS UK LTD</t>
  </si>
  <si>
    <t>Y0158724</t>
  </si>
  <si>
    <t>Y0158803-Y0158802</t>
  </si>
  <si>
    <t>Y0158894</t>
  </si>
  <si>
    <t>Y0158890</t>
  </si>
  <si>
    <t>Y0158825</t>
  </si>
  <si>
    <t>Y0158926</t>
  </si>
  <si>
    <t>IN65438</t>
  </si>
  <si>
    <t>GST GMBH GERMAN SENSOR TECHNOLOGY</t>
  </si>
  <si>
    <t>Y0158941</t>
  </si>
  <si>
    <t>IN63598</t>
  </si>
  <si>
    <t>KEYSTONE AUTOMOTIVE</t>
  </si>
  <si>
    <t>Y0158847</t>
  </si>
  <si>
    <t>IN63828</t>
  </si>
  <si>
    <t>LAUNCH TECH UK LTD.</t>
  </si>
  <si>
    <t>Y0158837</t>
  </si>
  <si>
    <t>Y0158846</t>
  </si>
  <si>
    <t>Y0158856</t>
  </si>
  <si>
    <t>PERFORMANCE 3000</t>
  </si>
  <si>
    <t>Y0158832</t>
  </si>
  <si>
    <t>IN61988</t>
  </si>
  <si>
    <t>Y0158864</t>
  </si>
  <si>
    <t>CHANGSHU TONGRUN AUTO ACCESSORY CO.</t>
  </si>
  <si>
    <t>Y0158904</t>
  </si>
  <si>
    <t>IN62218</t>
  </si>
  <si>
    <t>IN59458</t>
  </si>
  <si>
    <t>Y0158884</t>
  </si>
  <si>
    <t>IN68428</t>
  </si>
  <si>
    <t>Y0159037</t>
  </si>
  <si>
    <t>Y0159003</t>
  </si>
  <si>
    <t>CON2284</t>
  </si>
  <si>
    <t>ZCSU2596711</t>
  </si>
  <si>
    <t>Y0158042</t>
  </si>
  <si>
    <t>Y0159008</t>
  </si>
  <si>
    <t>Y0158901-Y0158900</t>
  </si>
  <si>
    <t>Y0159018</t>
  </si>
  <si>
    <t>Y0158946</t>
  </si>
  <si>
    <t>Y0158997</t>
  </si>
  <si>
    <t>Y0158860</t>
  </si>
  <si>
    <t>Y0158955</t>
  </si>
  <si>
    <t>Y0158998</t>
  </si>
  <si>
    <t>Y0159010</t>
  </si>
  <si>
    <t>Y0159011</t>
  </si>
  <si>
    <t>Y0158965</t>
  </si>
  <si>
    <t>FOOTSURE WESTERN LTD</t>
  </si>
  <si>
    <t>Y0159047</t>
  </si>
  <si>
    <t>IN68888</t>
  </si>
  <si>
    <t>GOODRIDGE (UK) LTD</t>
  </si>
  <si>
    <t>Y0159046</t>
  </si>
  <si>
    <t>GRANVILLE OIL &amp; CHEMICAL LTD.</t>
  </si>
  <si>
    <t>Y0158862</t>
  </si>
  <si>
    <t>Y0159042</t>
  </si>
  <si>
    <t>IN67048</t>
  </si>
  <si>
    <t>Y0159035</t>
  </si>
  <si>
    <t>H S COMPONENTS</t>
  </si>
  <si>
    <t>Y0159022</t>
  </si>
  <si>
    <t>Y0159001</t>
  </si>
  <si>
    <t>JAPANPARTS S.R.L.</t>
  </si>
  <si>
    <t>Y0158875</t>
  </si>
  <si>
    <t>JVC (UK)</t>
  </si>
  <si>
    <t>Y0158959</t>
  </si>
  <si>
    <t>Y0158878</t>
  </si>
  <si>
    <t>Y0158989-Y0159021</t>
  </si>
  <si>
    <t>Y0158999</t>
  </si>
  <si>
    <t>Y0159029</t>
  </si>
  <si>
    <t>JACK SEALEY LIMITED</t>
  </si>
  <si>
    <t>Y0159009</t>
  </si>
  <si>
    <t>Y0158975</t>
  </si>
  <si>
    <t>Y0159045</t>
  </si>
  <si>
    <t>IN67508</t>
  </si>
  <si>
    <t>Y0159034</t>
  </si>
  <si>
    <t>Y0159033</t>
  </si>
  <si>
    <t>Y0159113</t>
  </si>
  <si>
    <t>ALBA DIAGNOSTICS</t>
  </si>
  <si>
    <t>Y0159027</t>
  </si>
  <si>
    <t>Y0159117</t>
  </si>
  <si>
    <t>Y0159103</t>
  </si>
  <si>
    <t>Y0159118</t>
  </si>
  <si>
    <t>Y0159067</t>
  </si>
  <si>
    <t>Y0159119</t>
  </si>
  <si>
    <t>ATLAS BX</t>
  </si>
  <si>
    <t>Y0159114</t>
  </si>
  <si>
    <t>A.P.A. INDUSTRIES, INC</t>
  </si>
  <si>
    <t>Y0159013</t>
  </si>
  <si>
    <t>Y0159064</t>
  </si>
  <si>
    <t>Y0159121</t>
  </si>
  <si>
    <t>Y0159059</t>
  </si>
  <si>
    <t>Y0159004</t>
  </si>
  <si>
    <t>Y0159026</t>
  </si>
  <si>
    <t>Y0158968</t>
  </si>
  <si>
    <t>MEGUIARS</t>
  </si>
  <si>
    <t>Y0159124-Y0159125</t>
  </si>
  <si>
    <t>STEEL SEAL</t>
  </si>
  <si>
    <t>Y0158976</t>
  </si>
  <si>
    <t>Y0159063</t>
  </si>
  <si>
    <t>Y0159108</t>
  </si>
  <si>
    <t>Y0159148</t>
  </si>
  <si>
    <t>Y0159173</t>
  </si>
  <si>
    <t>Y0159145-Y0159144</t>
  </si>
  <si>
    <t>A3740</t>
  </si>
  <si>
    <t>Y0159151</t>
  </si>
  <si>
    <t>Y0159178</t>
  </si>
  <si>
    <t>NORBAR TORQUE TOOLS</t>
  </si>
  <si>
    <t>Y0159197</t>
  </si>
  <si>
    <t>Y0159233</t>
  </si>
  <si>
    <t>Y0159248</t>
  </si>
  <si>
    <t>Y0159250</t>
  </si>
  <si>
    <t>Y0159191</t>
  </si>
  <si>
    <t>Y0159300</t>
  </si>
  <si>
    <t>MILTEK</t>
  </si>
  <si>
    <t>Y0159319</t>
  </si>
  <si>
    <t>Y0159277</t>
  </si>
  <si>
    <t>Y0159257</t>
  </si>
  <si>
    <t>CON2372</t>
  </si>
  <si>
    <t>CMAU8040339</t>
  </si>
  <si>
    <t>Y0159198</t>
  </si>
  <si>
    <t>Y0159154</t>
  </si>
  <si>
    <t>Y0159177</t>
  </si>
  <si>
    <t>CON2265</t>
  </si>
  <si>
    <t>TCLU3422780</t>
  </si>
  <si>
    <t>Y0159102</t>
  </si>
  <si>
    <t>Y0159272</t>
  </si>
  <si>
    <t>IN73258</t>
  </si>
  <si>
    <t>Y0159318</t>
  </si>
  <si>
    <t>Y0159386</t>
  </si>
  <si>
    <t>Y0159385</t>
  </si>
  <si>
    <t>CON2364</t>
  </si>
  <si>
    <t>APZU3472695</t>
  </si>
  <si>
    <t>Y0159273</t>
  </si>
  <si>
    <t>CON2366</t>
  </si>
  <si>
    <t>TGHU1393297</t>
  </si>
  <si>
    <t>Y0159274</t>
  </si>
  <si>
    <t>Y0159281</t>
  </si>
  <si>
    <t>Y0159293</t>
  </si>
  <si>
    <t>Y0159228</t>
  </si>
  <si>
    <t>Y0159264</t>
  </si>
  <si>
    <t>Y0159286</t>
  </si>
  <si>
    <t>Y0159278</t>
  </si>
  <si>
    <t>Y0159383-Y0159384</t>
  </si>
  <si>
    <t>Y0159288</t>
  </si>
  <si>
    <t>Y0159349</t>
  </si>
  <si>
    <t>Y0159338</t>
  </si>
  <si>
    <t>Y0159179</t>
  </si>
  <si>
    <t>Y0159354</t>
  </si>
  <si>
    <t>Y0159307</t>
  </si>
  <si>
    <t>Y0159467</t>
  </si>
  <si>
    <t>Y0159470</t>
  </si>
  <si>
    <t>Y0159458</t>
  </si>
  <si>
    <t>Y0159524</t>
  </si>
  <si>
    <t>Y0159333</t>
  </si>
  <si>
    <t>Y0159329</t>
  </si>
  <si>
    <t>VIGNAL SYSTEMS</t>
  </si>
  <si>
    <t>Y0159321</t>
  </si>
  <si>
    <t>Y0159497</t>
  </si>
  <si>
    <t>Y0159489</t>
  </si>
  <si>
    <t>AOT</t>
  </si>
  <si>
    <t>Safe</t>
  </si>
  <si>
    <t>AOT count</t>
  </si>
  <si>
    <t>Safe Count</t>
  </si>
  <si>
    <t>Count of ArrivedOnTime</t>
  </si>
  <si>
    <t>No of Delivery</t>
  </si>
  <si>
    <t>% AOT</t>
  </si>
  <si>
    <t>% Safe</t>
  </si>
  <si>
    <t>Arrive on Time</t>
  </si>
  <si>
    <t>Is it Safe</t>
  </si>
  <si>
    <t>Total Delivery entered in ETS</t>
  </si>
  <si>
    <t>Ontime(100%)</t>
  </si>
  <si>
    <t>Safe Arrived(100%)</t>
  </si>
  <si>
    <t>Not on Time</t>
  </si>
  <si>
    <t>Not Safe</t>
  </si>
  <si>
    <t>(All)</t>
  </si>
  <si>
    <t>Count of DeliveryReference</t>
  </si>
  <si>
    <t>Year</t>
  </si>
  <si>
    <t>Month</t>
  </si>
  <si>
    <t>Week</t>
  </si>
  <si>
    <t>Day</t>
  </si>
  <si>
    <t>Thu</t>
  </si>
  <si>
    <t>Mon</t>
  </si>
  <si>
    <t>Delivery count</t>
  </si>
  <si>
    <t xml:space="preserve">% Arrived on time </t>
  </si>
  <si>
    <t xml:space="preserve">% Arrived Safe </t>
  </si>
  <si>
    <t>PartNo</t>
  </si>
  <si>
    <t>Qty</t>
  </si>
  <si>
    <t>ShortOrExtra</t>
  </si>
  <si>
    <t>SHORT</t>
  </si>
  <si>
    <t>EXTRA</t>
  </si>
  <si>
    <t xml:space="preserve">624 3162 09 </t>
  </si>
  <si>
    <t>336 58 0080</t>
  </si>
  <si>
    <t>628 81 0710</t>
  </si>
  <si>
    <t>628 66 0810</t>
  </si>
  <si>
    <t>417 00 1911</t>
  </si>
  <si>
    <t>62912001d</t>
  </si>
  <si>
    <t>62882131d</t>
  </si>
  <si>
    <t>F026407123</t>
  </si>
  <si>
    <t>F026407112</t>
  </si>
  <si>
    <t xml:space="preserve"> PP15</t>
  </si>
  <si>
    <t>18325019(521772991)</t>
  </si>
  <si>
    <t>18554019(5217728010)</t>
  </si>
  <si>
    <t>phh04c</t>
  </si>
  <si>
    <t>5340281 10</t>
  </si>
  <si>
    <t xml:space="preserve"> 5340356 10</t>
  </si>
  <si>
    <t>776470-05003w</t>
  </si>
  <si>
    <t>SWL1LS</t>
  </si>
  <si>
    <t>cvs18</t>
  </si>
  <si>
    <t>48177017a</t>
  </si>
  <si>
    <t>48177022a</t>
  </si>
  <si>
    <t>MAYMP139</t>
  </si>
  <si>
    <t>MAYMP600</t>
  </si>
  <si>
    <t>10185062M</t>
  </si>
  <si>
    <t>10144216M</t>
  </si>
  <si>
    <t>103-MAT</t>
  </si>
  <si>
    <t>104-MAT</t>
  </si>
  <si>
    <t>UOPL.17-539W</t>
  </si>
  <si>
    <t>10162008M</t>
  </si>
  <si>
    <t>570530.H195</t>
  </si>
  <si>
    <t>32214A</t>
  </si>
  <si>
    <t>805738.H195</t>
  </si>
  <si>
    <t>32306A</t>
  </si>
  <si>
    <t>KHM218248.218210</t>
  </si>
  <si>
    <t>579205.H195</t>
  </si>
  <si>
    <t>count ofse</t>
  </si>
  <si>
    <t>Wed</t>
  </si>
  <si>
    <t>%</t>
  </si>
  <si>
    <t>Y0159168</t>
  </si>
  <si>
    <t>Y0159163</t>
  </si>
  <si>
    <t>Y0159420-Y0159421</t>
  </si>
  <si>
    <t>Y0159527</t>
  </si>
  <si>
    <t>Y0159569</t>
  </si>
  <si>
    <t>Y0159557</t>
  </si>
  <si>
    <t>CON2369</t>
  </si>
  <si>
    <t>MEDU3694382</t>
  </si>
  <si>
    <t>Y0159509</t>
  </si>
  <si>
    <t>B CAR AUTO PARTS</t>
  </si>
  <si>
    <t>Y0159482</t>
  </si>
  <si>
    <t>Y0159506</t>
  </si>
  <si>
    <t>Y0159083</t>
  </si>
  <si>
    <t>Y0159401</t>
  </si>
  <si>
    <t>Y0159402</t>
  </si>
  <si>
    <t>Y0159570</t>
  </si>
  <si>
    <t>Y0159407</t>
  </si>
  <si>
    <t>Op_Name</t>
  </si>
  <si>
    <t>Activity_Name</t>
  </si>
  <si>
    <t>Total</t>
  </si>
  <si>
    <t>Abdirahman Shire</t>
  </si>
  <si>
    <t>Splitter</t>
  </si>
  <si>
    <t>cezar</t>
  </si>
  <si>
    <t>cristian</t>
  </si>
  <si>
    <t>Cristian Mihai</t>
  </si>
  <si>
    <t>Florin Paul Tut</t>
  </si>
  <si>
    <t>Liviu Adrian Dumitrascu</t>
  </si>
  <si>
    <t>Marius Popa</t>
  </si>
  <si>
    <t>Abdisaid Mohamed</t>
  </si>
  <si>
    <t>Trammer</t>
  </si>
  <si>
    <t>Carmen Iuliana Ciurez</t>
  </si>
  <si>
    <t>Problem Solver</t>
  </si>
  <si>
    <t>Diana Mariana Ghiotu</t>
  </si>
  <si>
    <t>Dorin Florea</t>
  </si>
  <si>
    <t>George Lixandru</t>
  </si>
  <si>
    <t>Offloader</t>
  </si>
  <si>
    <t>lamb</t>
  </si>
  <si>
    <t>maria</t>
  </si>
  <si>
    <t>Receiver</t>
  </si>
  <si>
    <t>Mitesh Dilipkumar</t>
  </si>
  <si>
    <t>salat</t>
  </si>
  <si>
    <t>tirth</t>
  </si>
  <si>
    <t>valen</t>
  </si>
  <si>
    <t>visha</t>
  </si>
  <si>
    <t>kyte</t>
  </si>
  <si>
    <t>Catalin Amselescu</t>
  </si>
  <si>
    <t>Tipper/Unloader</t>
  </si>
  <si>
    <t>Cezar Zorzolan</t>
  </si>
  <si>
    <t>Diana Vilcu</t>
  </si>
  <si>
    <t>Bander</t>
  </si>
  <si>
    <t>Maria Ivan</t>
  </si>
  <si>
    <t>Steffi Fernandes</t>
  </si>
  <si>
    <t>steffi</t>
  </si>
  <si>
    <t>Select Employee</t>
  </si>
  <si>
    <t>Select Activity</t>
  </si>
  <si>
    <t>Abdifatah Abdi</t>
  </si>
  <si>
    <t>Pallet Wrapper (Manual)</t>
  </si>
  <si>
    <t>Nelvin</t>
  </si>
  <si>
    <t>Kiflemariam Muhur</t>
  </si>
  <si>
    <t>Salat Ahmed</t>
  </si>
  <si>
    <t>Abshir Abdi</t>
  </si>
  <si>
    <t>Bashir Khan</t>
  </si>
  <si>
    <t>Y0155566</t>
  </si>
  <si>
    <t>Abdinaim</t>
  </si>
  <si>
    <t>Khali</t>
  </si>
  <si>
    <t>Kristian Krasimirov</t>
  </si>
  <si>
    <t>Maria Gergely</t>
  </si>
  <si>
    <t>Marius Munteanu</t>
  </si>
  <si>
    <t>Felix Tulitu</t>
  </si>
  <si>
    <t>Stirbu Valentina</t>
  </si>
  <si>
    <t>Dadir Abdishakur</t>
  </si>
  <si>
    <t>Ranju Gurung</t>
  </si>
  <si>
    <t>Sandesh Katwal</t>
  </si>
  <si>
    <t>Y0155589</t>
  </si>
  <si>
    <t>Tirth Sinh</t>
  </si>
  <si>
    <t>Gabriela Constantin</t>
  </si>
  <si>
    <t>Stefan Teodorescu</t>
  </si>
  <si>
    <t>Milko Nachev</t>
  </si>
  <si>
    <t>Downtime</t>
  </si>
  <si>
    <t>Ionut Petreanu</t>
  </si>
  <si>
    <t>Abdikaram Mohamed Ali</t>
  </si>
  <si>
    <t>ionu</t>
  </si>
  <si>
    <t>Laurentiu Barbu</t>
  </si>
  <si>
    <t>Diana Marinescu</t>
  </si>
  <si>
    <t>Daniel Goss</t>
  </si>
  <si>
    <t>Y0156975</t>
  </si>
  <si>
    <t>Abdul Rehman Nafay</t>
  </si>
  <si>
    <t>Abdisalan Darbiye</t>
  </si>
  <si>
    <t>ionut</t>
  </si>
  <si>
    <t>zahir</t>
  </si>
  <si>
    <t>vikes</t>
  </si>
  <si>
    <t>Special</t>
  </si>
  <si>
    <t>stefan</t>
  </si>
  <si>
    <t>diana v</t>
  </si>
  <si>
    <t>aden</t>
  </si>
  <si>
    <t>stefan io</t>
  </si>
  <si>
    <t>daniel a</t>
  </si>
  <si>
    <t>Marius Motoasca</t>
  </si>
  <si>
    <t>cos</t>
  </si>
  <si>
    <t>vish</t>
  </si>
  <si>
    <t>Stefan Iorga</t>
  </si>
  <si>
    <t>Rakesh Patel</t>
  </si>
  <si>
    <t>Abdirahman Abdulle</t>
  </si>
  <si>
    <t>vis</t>
  </si>
  <si>
    <t>Claudio Balint</t>
  </si>
  <si>
    <t>Kyte Stuart</t>
  </si>
  <si>
    <t>Abdul Tahir</t>
  </si>
  <si>
    <t>Labelling Machine</t>
  </si>
  <si>
    <t>Adrian Alivanoaie</t>
  </si>
  <si>
    <t>Abdinaim Mohamed</t>
  </si>
  <si>
    <t>Alison Minshull</t>
  </si>
  <si>
    <t>cristian mihalcea</t>
  </si>
  <si>
    <t>viliam Trencik</t>
  </si>
  <si>
    <t>marin alexandru boboc</t>
  </si>
  <si>
    <t>Aden Ayub</t>
  </si>
  <si>
    <t>Bogdan Cosma</t>
  </si>
  <si>
    <t>Robert Milczarczyk</t>
  </si>
  <si>
    <t>Cosmin Ivan</t>
  </si>
  <si>
    <t>Vishal Mangela</t>
  </si>
  <si>
    <t>Nicolae-Cosmin Lacriceanu</t>
  </si>
  <si>
    <t>Milan Kumar</t>
  </si>
  <si>
    <t>Milan Cervenak</t>
  </si>
  <si>
    <t>Slaving</t>
  </si>
  <si>
    <t>Break</t>
  </si>
  <si>
    <t>Viorel Stancio</t>
  </si>
  <si>
    <t>anca</t>
  </si>
  <si>
    <t>Robert Sims</t>
  </si>
  <si>
    <t>custura</t>
  </si>
  <si>
    <t>Florian Andresescu</t>
  </si>
  <si>
    <t>Labeller (Manual)</t>
  </si>
  <si>
    <t>Abbas Khalifa</t>
  </si>
  <si>
    <t>Nicoleta Rus</t>
  </si>
  <si>
    <t>Malcolm</t>
  </si>
  <si>
    <t>Peter Hayes</t>
  </si>
  <si>
    <t>Y0157491</t>
  </si>
  <si>
    <t>cosmin</t>
  </si>
  <si>
    <t>Alinuur Hassan</t>
  </si>
  <si>
    <t>Mihai Abagiu</t>
  </si>
  <si>
    <t>Evgehenii Mistislavschi</t>
  </si>
  <si>
    <t>cez</t>
  </si>
  <si>
    <t>vil</t>
  </si>
  <si>
    <t>Peter North</t>
  </si>
  <si>
    <t>Ana Maria Eliza Tricolici</t>
  </si>
  <si>
    <t>Anna Dumitru</t>
  </si>
  <si>
    <t xml:space="preserve">General Op1 </t>
  </si>
  <si>
    <t>Claudia Petronela</t>
  </si>
  <si>
    <t>Nicoleta Nicolae</t>
  </si>
  <si>
    <t>Carmen Gugulici</t>
  </si>
  <si>
    <t>Oana Iavorschi</t>
  </si>
  <si>
    <t>Magdalena Popa</t>
  </si>
  <si>
    <t>Otilia Gagyi</t>
  </si>
  <si>
    <t>general op2</t>
  </si>
  <si>
    <t>Denis Kehayov</t>
  </si>
  <si>
    <t>Custura Anglaia</t>
  </si>
  <si>
    <t>Mariana Codreanu</t>
  </si>
  <si>
    <t>Dumitru Nicolai</t>
  </si>
  <si>
    <t>Campan Ionut</t>
  </si>
  <si>
    <t>Mahamud Omar Salim</t>
  </si>
  <si>
    <t>Abdi Aziz Jama</t>
  </si>
  <si>
    <t>Daniel Angearu</t>
  </si>
  <si>
    <t>Lamber Singh</t>
  </si>
  <si>
    <t>Mahesh Valand</t>
  </si>
  <si>
    <t>Diana Alecsa</t>
  </si>
  <si>
    <t>Vinod Cangi</t>
  </si>
  <si>
    <t>Baljit Singh</t>
  </si>
  <si>
    <t>Corina Matei</t>
  </si>
  <si>
    <t>Alpesh Valand</t>
  </si>
  <si>
    <t>Cristian Hriscu</t>
  </si>
  <si>
    <t>Zahir Shaikh</t>
  </si>
  <si>
    <t>Vikesh Katharani</t>
  </si>
  <si>
    <t>l</t>
  </si>
  <si>
    <t>Christian  Hriscu</t>
  </si>
  <si>
    <t>tir</t>
  </si>
  <si>
    <t>Diana  Marinescu</t>
  </si>
  <si>
    <t>Malcolm Wood</t>
  </si>
  <si>
    <t xml:space="preserve">Vishal Mangela </t>
  </si>
  <si>
    <t xml:space="preserve">Slaving </t>
  </si>
  <si>
    <t xml:space="preserve">Viliam Trencik </t>
  </si>
  <si>
    <t>Cristian Pilat</t>
  </si>
  <si>
    <t>Dumitru Nicolae</t>
  </si>
  <si>
    <t>Nathan Ray Alcock</t>
  </si>
  <si>
    <t>Cristina Nica</t>
  </si>
  <si>
    <t>Grosu Delia-Nicoleta</t>
  </si>
  <si>
    <t>Elena Madalina Vilceanu</t>
  </si>
  <si>
    <t>ana maria</t>
  </si>
  <si>
    <t>Valency Fernandes</t>
  </si>
  <si>
    <t>Y0157607</t>
  </si>
  <si>
    <t>Adrian Vasilaiche</t>
  </si>
  <si>
    <t>Catalin Bucataru</t>
  </si>
  <si>
    <t>Viorel Stanciu</t>
  </si>
  <si>
    <t>Ana Dumitriu</t>
  </si>
  <si>
    <t xml:space="preserve">Ana Dumitriu </t>
  </si>
  <si>
    <t xml:space="preserve">Oana Iavorschi </t>
  </si>
  <si>
    <t>otil</t>
  </si>
  <si>
    <t xml:space="preserve">Carmen Gugulici </t>
  </si>
  <si>
    <t>abdalla</t>
  </si>
  <si>
    <t>mag</t>
  </si>
  <si>
    <t>CON2079</t>
  </si>
  <si>
    <t>YMLU5106410</t>
  </si>
  <si>
    <t>Y0157658</t>
  </si>
  <si>
    <t>Florescu Lidia</t>
  </si>
  <si>
    <t xml:space="preserve">Cristian Mihai </t>
  </si>
  <si>
    <t>Pallet Wrapper (Auto)</t>
  </si>
  <si>
    <t>Label / Split / Wrapp</t>
  </si>
  <si>
    <t xml:space="preserve">Splitter </t>
  </si>
  <si>
    <t>HOTBRAY LTD</t>
  </si>
  <si>
    <t>Y0158548</t>
  </si>
  <si>
    <t>Y0158502</t>
  </si>
  <si>
    <t>Y0159546</t>
  </si>
  <si>
    <t>KRP SUPPLIES</t>
  </si>
  <si>
    <t>Y0159586</t>
  </si>
  <si>
    <t>AUTO FINESSE</t>
  </si>
  <si>
    <t>Y0159389</t>
  </si>
  <si>
    <t>Sum of Total</t>
  </si>
  <si>
    <t>Fri</t>
  </si>
  <si>
    <t>Tue</t>
  </si>
  <si>
    <t>CON2184</t>
  </si>
  <si>
    <t>YMLU3591003</t>
  </si>
  <si>
    <t>Y0158051-Y0158053-Y0158055-Y0158061-Y0158095</t>
  </si>
  <si>
    <t>Y0158523</t>
  </si>
  <si>
    <t>Y0159462</t>
  </si>
  <si>
    <t>(blank)</t>
  </si>
  <si>
    <t>Y0154939-38</t>
  </si>
  <si>
    <t>CON1711</t>
  </si>
  <si>
    <t>HLBU1726250</t>
  </si>
  <si>
    <t>Y0154217</t>
  </si>
  <si>
    <t>CON1712</t>
  </si>
  <si>
    <t>MOAU6713820</t>
  </si>
  <si>
    <t>Y0154199</t>
  </si>
  <si>
    <t>CON1713</t>
  </si>
  <si>
    <t>MOFU6825478</t>
  </si>
  <si>
    <t>Y0154226</t>
  </si>
  <si>
    <t>CON1714</t>
  </si>
  <si>
    <t>TCLU4522249</t>
  </si>
  <si>
    <t>Y0154194</t>
  </si>
  <si>
    <t>CON1726</t>
  </si>
  <si>
    <t>DRYU4254808</t>
  </si>
  <si>
    <t>Y0154227-28-30</t>
  </si>
  <si>
    <t>CON1728</t>
  </si>
  <si>
    <t>TCKU3945486</t>
  </si>
  <si>
    <t>Y0154205</t>
  </si>
  <si>
    <t>Pallet Wrapper</t>
  </si>
  <si>
    <t>of</t>
  </si>
  <si>
    <t>CON1794</t>
  </si>
  <si>
    <t>CARU5789224</t>
  </si>
  <si>
    <t>Y0154857</t>
  </si>
  <si>
    <t>CON1823</t>
  </si>
  <si>
    <t>CXDU2048067</t>
  </si>
  <si>
    <t>Y0154837</t>
  </si>
  <si>
    <t>Y0155456</t>
  </si>
  <si>
    <t>Y0155448</t>
  </si>
  <si>
    <t>Y0155332</t>
  </si>
  <si>
    <t>CON1759</t>
  </si>
  <si>
    <t>CPIU8919136</t>
  </si>
  <si>
    <t>Y0154484</t>
  </si>
  <si>
    <t>CON1810</t>
  </si>
  <si>
    <t>MRKU0613670</t>
  </si>
  <si>
    <t>Y0154509</t>
  </si>
  <si>
    <t>Y0155245</t>
  </si>
  <si>
    <t>Y0155203</t>
  </si>
  <si>
    <t>Y0154787</t>
  </si>
  <si>
    <t>Y0154784</t>
  </si>
  <si>
    <t>Y0155452</t>
  </si>
  <si>
    <t>Y0155432</t>
  </si>
  <si>
    <t>Y0155481</t>
  </si>
  <si>
    <t>K.&amp; N.FILTERS (EUROPE) LTD.</t>
  </si>
  <si>
    <t>Y0155353</t>
  </si>
  <si>
    <t>Y0155365</t>
  </si>
  <si>
    <t>Y0155557</t>
  </si>
  <si>
    <t>Labeler</t>
  </si>
  <si>
    <t>Y0155652</t>
  </si>
  <si>
    <t>Y0155370</t>
  </si>
  <si>
    <t>Y0155572</t>
  </si>
  <si>
    <t>Y0155943</t>
  </si>
  <si>
    <t>Y0155973</t>
  </si>
  <si>
    <t>HUTCHINSON</t>
  </si>
  <si>
    <t>Y0155815</t>
  </si>
  <si>
    <t>Y0156610</t>
  </si>
  <si>
    <t>Y0155420</t>
  </si>
  <si>
    <t>Y0156443</t>
  </si>
  <si>
    <t>Y0156530</t>
  </si>
  <si>
    <t>Y0155615</t>
  </si>
  <si>
    <t>Y0156683</t>
  </si>
  <si>
    <t>Y0156682-81</t>
  </si>
  <si>
    <t>Y0156711</t>
  </si>
  <si>
    <t>Y0156722</t>
  </si>
  <si>
    <t>JACTONE PRODUCTS LTD</t>
  </si>
  <si>
    <t>Y0156661</t>
  </si>
  <si>
    <t>Y0156648</t>
  </si>
  <si>
    <t>rec</t>
  </si>
  <si>
    <t>TRW - AFTERMARKET OPERATIONS</t>
  </si>
  <si>
    <t>Y0156749</t>
  </si>
  <si>
    <t>Y0155853</t>
  </si>
  <si>
    <t>Y0156968</t>
  </si>
  <si>
    <t>Y0156822</t>
  </si>
  <si>
    <t>CARWOOD MOTOR UNITS LTD.</t>
  </si>
  <si>
    <t>Y0156891</t>
  </si>
  <si>
    <t>Y0156909</t>
  </si>
  <si>
    <t>CON1853</t>
  </si>
  <si>
    <t>CAXU6794555</t>
  </si>
  <si>
    <t>Y0155315</t>
  </si>
  <si>
    <t>SUPERTOUCH</t>
  </si>
  <si>
    <t>Y0156941</t>
  </si>
  <si>
    <t>AUTOMOTIVE SPARE PARTS AG</t>
  </si>
  <si>
    <t>Y0154026</t>
  </si>
  <si>
    <t>Y0156529-48</t>
  </si>
  <si>
    <t>Abdi Rizaaq Hissein</t>
  </si>
  <si>
    <t>AUTOMOTIVE COOLING  SERVICES</t>
  </si>
  <si>
    <t>Y0156979</t>
  </si>
  <si>
    <t>IN18288</t>
  </si>
  <si>
    <t>Y0157063</t>
  </si>
  <si>
    <t>SATOR MOTOR</t>
  </si>
  <si>
    <t>Y0156688-87</t>
  </si>
  <si>
    <t>Y0156823</t>
  </si>
  <si>
    <t>Y0156829</t>
  </si>
  <si>
    <t>Y0157031</t>
  </si>
  <si>
    <t>Y0157028</t>
  </si>
  <si>
    <t>Y0156904</t>
  </si>
  <si>
    <t>APPLEWADE LIMITED</t>
  </si>
  <si>
    <t>Y0156967</t>
  </si>
  <si>
    <t>Y0156982-83</t>
  </si>
  <si>
    <t>CON1959</t>
  </si>
  <si>
    <t>TRHU1353737</t>
  </si>
  <si>
    <t>Y0156926</t>
  </si>
  <si>
    <t>Y0156969</t>
  </si>
  <si>
    <t>Y0157033</t>
  </si>
  <si>
    <t>Y0157085</t>
  </si>
  <si>
    <t>Y0157127</t>
  </si>
  <si>
    <t>Y0157094</t>
  </si>
  <si>
    <t>Y0157100</t>
  </si>
  <si>
    <t>Y0157139</t>
  </si>
  <si>
    <t>Y0157019</t>
  </si>
  <si>
    <t>A1743</t>
  </si>
  <si>
    <t>CON1956</t>
  </si>
  <si>
    <t>TRHU2484080</t>
  </si>
  <si>
    <t>Y0155648</t>
  </si>
  <si>
    <t>A6779</t>
  </si>
  <si>
    <t>CON1988</t>
  </si>
  <si>
    <t>PONU1948860</t>
  </si>
  <si>
    <t>Y0157091-93</t>
  </si>
  <si>
    <t>A1772</t>
  </si>
  <si>
    <t>Y0157173</t>
  </si>
  <si>
    <t>Y0157106</t>
  </si>
  <si>
    <t>CON1983</t>
  </si>
  <si>
    <t>TRLU9152090</t>
  </si>
  <si>
    <t>Y0157087</t>
  </si>
  <si>
    <t>Y0157013</t>
  </si>
  <si>
    <t>Y0157000</t>
  </si>
  <si>
    <t>Y0157071</t>
  </si>
  <si>
    <t>CON1949</t>
  </si>
  <si>
    <t>YMLU4943557</t>
  </si>
  <si>
    <t>Y0155608</t>
  </si>
  <si>
    <t>Y0155262</t>
  </si>
  <si>
    <t>Y0157327</t>
  </si>
  <si>
    <t>Y0157360</t>
  </si>
  <si>
    <t>Y0157316</t>
  </si>
  <si>
    <t>CON2008</t>
  </si>
  <si>
    <t>MSKU7304818</t>
  </si>
  <si>
    <t>Y0157189</t>
  </si>
  <si>
    <t>CON1974</t>
  </si>
  <si>
    <t>TGHU1754281</t>
  </si>
  <si>
    <t>Y0157185</t>
  </si>
  <si>
    <t>Y0157200</t>
  </si>
  <si>
    <t>Y0157202</t>
  </si>
  <si>
    <t>Y0157217</t>
  </si>
  <si>
    <t>Y0157242</t>
  </si>
  <si>
    <t>Y0157199</t>
  </si>
  <si>
    <t>Y0157249</t>
  </si>
  <si>
    <t>CON2002</t>
  </si>
  <si>
    <t>MEDU2474660</t>
  </si>
  <si>
    <t>Y0157080</t>
  </si>
  <si>
    <t>Y0157214</t>
  </si>
  <si>
    <t>re</t>
  </si>
  <si>
    <t>Y0157132</t>
  </si>
  <si>
    <t>Y0157244</t>
  </si>
  <si>
    <t>Dariusz Huryn</t>
  </si>
  <si>
    <t>Bagging</t>
  </si>
  <si>
    <t>CON1992</t>
  </si>
  <si>
    <t>TCNU1258607</t>
  </si>
  <si>
    <t>Y0156437</t>
  </si>
  <si>
    <t>Y0157436</t>
  </si>
  <si>
    <t>ABOVE VIEW INTERNATIONAL CO LTD</t>
  </si>
  <si>
    <t>Y0157456</t>
  </si>
  <si>
    <t>CON1997</t>
  </si>
  <si>
    <t>MEDU1046992</t>
  </si>
  <si>
    <t>Y0157282</t>
  </si>
  <si>
    <t>Y0157314</t>
  </si>
  <si>
    <t>AUTOMOTIVE ANCILLARIES LTD.</t>
  </si>
  <si>
    <t>Y0157488</t>
  </si>
  <si>
    <t>Y0157499</t>
  </si>
  <si>
    <t>Y0157487</t>
  </si>
  <si>
    <t>Y0157490</t>
  </si>
  <si>
    <t>VIEROL AUTOMOTIVE-INTERNATIONAL</t>
  </si>
  <si>
    <t>Y0157460</t>
  </si>
  <si>
    <t>CON2142</t>
  </si>
  <si>
    <t>APZU2102042</t>
  </si>
  <si>
    <t>Y0157378</t>
  </si>
  <si>
    <t>CON2143</t>
  </si>
  <si>
    <t>APZU3685155</t>
  </si>
  <si>
    <t>Y0157382</t>
  </si>
  <si>
    <t>Y0157477</t>
  </si>
  <si>
    <t xml:space="preserve">FTE </t>
  </si>
  <si>
    <t>Y0154377</t>
  </si>
  <si>
    <t>Y0157591</t>
  </si>
  <si>
    <t>CON2148</t>
  </si>
  <si>
    <t>FCIU3405281</t>
  </si>
  <si>
    <t>Y0157380</t>
  </si>
  <si>
    <t>CON2068</t>
  </si>
  <si>
    <t>YMMU4093755</t>
  </si>
  <si>
    <t>Y0157451</t>
  </si>
  <si>
    <t>Y0157609</t>
  </si>
  <si>
    <t>CON1972</t>
  </si>
  <si>
    <t>MRKU8345213</t>
  </si>
  <si>
    <t>Y0157183</t>
  </si>
  <si>
    <t>Y0157571</t>
  </si>
  <si>
    <t>Y0157606</t>
  </si>
  <si>
    <t>CON2058</t>
  </si>
  <si>
    <t>UACU5601721</t>
  </si>
  <si>
    <t>Y0157527</t>
  </si>
  <si>
    <t>ALCAR WHEELWRIGHT LIMITED</t>
  </si>
  <si>
    <t>Y0157582</t>
  </si>
  <si>
    <t>CON2018</t>
  </si>
  <si>
    <t>TCLU1660630</t>
  </si>
  <si>
    <t>Y0157521-545</t>
  </si>
  <si>
    <t>PAPIERFABRIEK DOETINCHEM BV</t>
  </si>
  <si>
    <t>Y0157720</t>
  </si>
  <si>
    <t>Y0157782</t>
  </si>
  <si>
    <t>CON2060</t>
  </si>
  <si>
    <t>HLXU8241177</t>
  </si>
  <si>
    <t>Y0157633</t>
  </si>
  <si>
    <t>CON2059</t>
  </si>
  <si>
    <t>TCLU6160600</t>
  </si>
  <si>
    <t>Y0157631</t>
  </si>
  <si>
    <t>Y0157796</t>
  </si>
  <si>
    <t>Y0157811</t>
  </si>
  <si>
    <t>CON2053</t>
  </si>
  <si>
    <t>APZU2122579</t>
  </si>
  <si>
    <t>Y0157532</t>
  </si>
  <si>
    <t>CON2051</t>
  </si>
  <si>
    <t>TCLU3725339</t>
  </si>
  <si>
    <t>Y0157534</t>
  </si>
  <si>
    <t>CON2054</t>
  </si>
  <si>
    <t>TRHU1069649</t>
  </si>
  <si>
    <t>Y0157535</t>
  </si>
  <si>
    <t>Y0157726</t>
  </si>
  <si>
    <t>Y0157702</t>
  </si>
  <si>
    <t>Y0157824</t>
  </si>
  <si>
    <t>Cristian Paun</t>
  </si>
  <si>
    <t>Nicoleta</t>
  </si>
  <si>
    <t>Mohammed Imran</t>
  </si>
  <si>
    <t>Abdirisaq Sharif Ismail</t>
  </si>
  <si>
    <t>Y0158385</t>
  </si>
  <si>
    <t>rodica</t>
  </si>
  <si>
    <t>labeller</t>
  </si>
  <si>
    <t>Vasile Iulian Iavorschi</t>
  </si>
  <si>
    <t>Y0157758</t>
  </si>
  <si>
    <t xml:space="preserve">Nelvin Fernandes </t>
  </si>
  <si>
    <t xml:space="preserve">Mitesh Dilipkumar </t>
  </si>
  <si>
    <t>Ruslan Codreanu</t>
  </si>
  <si>
    <t xml:space="preserve">Milko Nachev </t>
  </si>
  <si>
    <t>Y0157931</t>
  </si>
  <si>
    <t>Y0157817</t>
  </si>
  <si>
    <t>IN39678</t>
  </si>
  <si>
    <t>Y0157951</t>
  </si>
  <si>
    <t>Diana Ghiotu</t>
  </si>
  <si>
    <t>Y0157933-935</t>
  </si>
  <si>
    <t>AUTO CHARGE UK LTD</t>
  </si>
  <si>
    <t>Y0158117</t>
  </si>
  <si>
    <t>Y0158016</t>
  </si>
  <si>
    <t>Elena Vilceanu</t>
  </si>
  <si>
    <t>Slalat Ahmed</t>
  </si>
  <si>
    <t>Christian Hriscu</t>
  </si>
  <si>
    <t>Y0157890</t>
  </si>
  <si>
    <t>Y0157869</t>
  </si>
  <si>
    <t>Y0157900</t>
  </si>
  <si>
    <t>Y0158128</t>
  </si>
  <si>
    <t>Y0157902</t>
  </si>
  <si>
    <t xml:space="preserve">Cosmin Ivan </t>
  </si>
  <si>
    <t>Andra Fagaras</t>
  </si>
  <si>
    <t xml:space="preserve">Kyte Stuart </t>
  </si>
  <si>
    <t xml:space="preserve">Maria Ivan </t>
  </si>
  <si>
    <t>Y0158003</t>
  </si>
  <si>
    <t xml:space="preserve">Steffi Fernandes </t>
  </si>
  <si>
    <t xml:space="preserve">Diana Vilcu </t>
  </si>
  <si>
    <t xml:space="preserve">Robert Milczarczyk </t>
  </si>
  <si>
    <t xml:space="preserve">Marius Popa </t>
  </si>
  <si>
    <t>Y0157855</t>
  </si>
  <si>
    <t>Ion Ilarian</t>
  </si>
  <si>
    <t>Gabriela Stoica</t>
  </si>
  <si>
    <t>Claudia Stan</t>
  </si>
  <si>
    <t>Stephen Hall</t>
  </si>
  <si>
    <t>George Grigoras</t>
  </si>
  <si>
    <t>Sandra Gaworska</t>
  </si>
  <si>
    <t>Alexandra Dita</t>
  </si>
  <si>
    <t>Cristian Halmade</t>
  </si>
  <si>
    <t>Viorel Costin</t>
  </si>
  <si>
    <t>tom</t>
  </si>
  <si>
    <t>BANCO PRODUCTS</t>
  </si>
  <si>
    <t>Y0158040</t>
  </si>
  <si>
    <t>Monica Corbeanu</t>
  </si>
  <si>
    <t>Bacu Neli</t>
  </si>
  <si>
    <t>Anatolii Caminschi</t>
  </si>
  <si>
    <t>CON2149</t>
  </si>
  <si>
    <t>ZCSU2567586</t>
  </si>
  <si>
    <t>Y0157349</t>
  </si>
  <si>
    <t>Y0158127</t>
  </si>
  <si>
    <t>Y0157968</t>
  </si>
  <si>
    <t>Jignesh Moreshwar</t>
  </si>
  <si>
    <t xml:space="preserve">Salat Ahmed </t>
  </si>
  <si>
    <t xml:space="preserve">Diana Mariana Ghiotu </t>
  </si>
  <si>
    <t>cristian laurentiu hriscu</t>
  </si>
  <si>
    <t xml:space="preserve">Vinod Cangi </t>
  </si>
  <si>
    <t>CATTON CONTROL CABLES LTD</t>
  </si>
  <si>
    <t>Y0158153</t>
  </si>
  <si>
    <t>Diana Ghotiu</t>
  </si>
  <si>
    <t>Y0158137</t>
  </si>
  <si>
    <t xml:space="preserve">Alpesh Valand </t>
  </si>
  <si>
    <t>Y0158094</t>
  </si>
  <si>
    <t>Y0157976</t>
  </si>
  <si>
    <t>Y0158236</t>
  </si>
  <si>
    <t>bo</t>
  </si>
  <si>
    <t>rodica mainescu</t>
  </si>
  <si>
    <t>Gabriel Costin</t>
  </si>
  <si>
    <t>Y0158113</t>
  </si>
  <si>
    <t>IMPEX PARTS LTD</t>
  </si>
  <si>
    <t>Y0158269</t>
  </si>
  <si>
    <t>Y0158192</t>
  </si>
  <si>
    <t>staurt</t>
  </si>
  <si>
    <t>Y0158232</t>
  </si>
  <si>
    <t>Y0158233</t>
  </si>
  <si>
    <t>AP &amp; P GMBH</t>
  </si>
  <si>
    <t>Y0158174</t>
  </si>
  <si>
    <t>Y0158254</t>
  </si>
  <si>
    <t>Ruslan Condreanu</t>
  </si>
  <si>
    <t>Gheorghe Alberto</t>
  </si>
  <si>
    <t>Georgeta Nadolu</t>
  </si>
  <si>
    <t>CON2095</t>
  </si>
  <si>
    <t>OPDU4307012</t>
  </si>
  <si>
    <t>Y0158019</t>
  </si>
  <si>
    <t>CON2094</t>
  </si>
  <si>
    <t>OPDU4308791</t>
  </si>
  <si>
    <t>Y0158018</t>
  </si>
  <si>
    <t>Y0158106</t>
  </si>
  <si>
    <t>Y0158220</t>
  </si>
  <si>
    <t xml:space="preserve">George Lixandru </t>
  </si>
  <si>
    <t xml:space="preserve">Tirth Sinh </t>
  </si>
  <si>
    <t>am</t>
  </si>
  <si>
    <t>Camelia Dobritescu</t>
  </si>
  <si>
    <t>Florentina Peterescu</t>
  </si>
  <si>
    <t>Marian Alecu</t>
  </si>
  <si>
    <t>Catalin Lixandru</t>
  </si>
  <si>
    <t>Kamil Solski</t>
  </si>
  <si>
    <t>Robert Farynski</t>
  </si>
  <si>
    <t>Lucian Cazacu</t>
  </si>
  <si>
    <t>ew</t>
  </si>
  <si>
    <t>Alexandru Radulescu</t>
  </si>
  <si>
    <t>Y0158289</t>
  </si>
  <si>
    <t>Y0158258</t>
  </si>
  <si>
    <t>Marian Boboc</t>
  </si>
  <si>
    <t>CON2098</t>
  </si>
  <si>
    <t>DPDU4110928</t>
  </si>
  <si>
    <t>Liliana Trausch</t>
  </si>
  <si>
    <t>Cristina Ciobanu</t>
  </si>
  <si>
    <t>Cristian Hirscu</t>
  </si>
  <si>
    <t>Peter</t>
  </si>
  <si>
    <t>SOCIETE TUNISIENNE DES FILTRES S.A.</t>
  </si>
  <si>
    <t>Y0157942</t>
  </si>
  <si>
    <t xml:space="preserve">Receiver </t>
  </si>
  <si>
    <t xml:space="preserve">Marin Alexandru Boboc </t>
  </si>
  <si>
    <t>Y0158331</t>
  </si>
  <si>
    <t>MITES</t>
  </si>
  <si>
    <t>Y0158338</t>
  </si>
  <si>
    <t>Y0158395</t>
  </si>
  <si>
    <t>Y0158351</t>
  </si>
  <si>
    <t>AIRMAN UK</t>
  </si>
  <si>
    <t>Y0158315</t>
  </si>
  <si>
    <t>Y0158301</t>
  </si>
  <si>
    <t xml:space="preserve">Lamber Singh </t>
  </si>
  <si>
    <t xml:space="preserve">Maria Gergely </t>
  </si>
  <si>
    <t xml:space="preserve">Kiflemariam Muhur </t>
  </si>
  <si>
    <t>Manoj Kumar Bagvandas</t>
  </si>
  <si>
    <t>Ionel  Andone</t>
  </si>
  <si>
    <t>Amalia Cocean</t>
  </si>
  <si>
    <t>ion</t>
  </si>
  <si>
    <t>camelia</t>
  </si>
  <si>
    <t>Abshir Adeec</t>
  </si>
  <si>
    <t>nas</t>
  </si>
  <si>
    <t>Urenkumar Patel</t>
  </si>
  <si>
    <t>Catalin Zamfir</t>
  </si>
  <si>
    <t>Y0158309</t>
  </si>
  <si>
    <t>Y0158437</t>
  </si>
  <si>
    <t>Y0158325</t>
  </si>
  <si>
    <t>BONDLOC</t>
  </si>
  <si>
    <t>Y0158449</t>
  </si>
  <si>
    <t>Y0158349</t>
  </si>
  <si>
    <t>BRISTOL STREET MOTORS</t>
  </si>
  <si>
    <t>Y0158444</t>
  </si>
  <si>
    <t>ECP SUPPLIER</t>
  </si>
  <si>
    <t>Y0158413</t>
  </si>
  <si>
    <t>Y0158432</t>
  </si>
  <si>
    <t>Y0158441-Y0158446-Y0158438</t>
  </si>
  <si>
    <t>Y0158454</t>
  </si>
  <si>
    <t>Y0158440</t>
  </si>
  <si>
    <t>Y0158426</t>
  </si>
  <si>
    <t>Y0158401</t>
  </si>
  <si>
    <t>EVANS COOLANTS</t>
  </si>
  <si>
    <t>Y0158294</t>
  </si>
  <si>
    <t>Y0158348</t>
  </si>
  <si>
    <t>Y0158408</t>
  </si>
  <si>
    <t>Y0158421</t>
  </si>
  <si>
    <t>IN51868</t>
  </si>
  <si>
    <t>FACET SRL</t>
  </si>
  <si>
    <t>Y0158373</t>
  </si>
  <si>
    <t>FEBI (UK) LIMITED</t>
  </si>
  <si>
    <t>Y0158447</t>
  </si>
  <si>
    <t>SOGEFI FILTRATION LTD.</t>
  </si>
  <si>
    <t>Y0158295</t>
  </si>
  <si>
    <t>Trausch Liliana</t>
  </si>
  <si>
    <t xml:space="preserve">Nicolae-Cosmin Lacriceanu </t>
  </si>
  <si>
    <t xml:space="preserve">cristian mihalca </t>
  </si>
  <si>
    <t xml:space="preserve">milan kumar     </t>
  </si>
  <si>
    <t>Abdi Nasir Farah</t>
  </si>
  <si>
    <t>Nicoletta Constantin</t>
  </si>
  <si>
    <t xml:space="preserve">Ana Maria Eliza Tricolici </t>
  </si>
  <si>
    <t xml:space="preserve">Denis Kehayov </t>
  </si>
  <si>
    <t xml:space="preserve">Robert Farynski </t>
  </si>
  <si>
    <t>Peter Couchman</t>
  </si>
  <si>
    <t xml:space="preserve">Otilia Gagyi </t>
  </si>
  <si>
    <t>abdalla higgi</t>
  </si>
  <si>
    <t xml:space="preserve">Bander </t>
  </si>
  <si>
    <t xml:space="preserve">Kyte Stuart  </t>
  </si>
  <si>
    <t>Phil Goode</t>
  </si>
  <si>
    <t>Cristiana Mihai</t>
  </si>
  <si>
    <t>steff</t>
  </si>
  <si>
    <t>liv</t>
  </si>
  <si>
    <t>mitesh</t>
  </si>
  <si>
    <t xml:space="preserve">Ioannis Kontolatis </t>
  </si>
  <si>
    <t xml:space="preserve">Magdalena Popa </t>
  </si>
  <si>
    <t>Madalina Tanislav</t>
  </si>
  <si>
    <t>Ovidu Cucurizeanu</t>
  </si>
  <si>
    <t xml:space="preserve">ana </t>
  </si>
  <si>
    <t>an</t>
  </si>
  <si>
    <t xml:space="preserve">Cristian Mihalcea </t>
  </si>
  <si>
    <t>Y0158118</t>
  </si>
  <si>
    <t>s</t>
  </si>
  <si>
    <t>Valentina Stirbu</t>
  </si>
  <si>
    <t>sandesh</t>
  </si>
  <si>
    <t>andra</t>
  </si>
  <si>
    <t>sandes</t>
  </si>
  <si>
    <t>Georgeta Haholu</t>
  </si>
  <si>
    <t>lidi</t>
  </si>
  <si>
    <t>Oana Dragoi</t>
  </si>
  <si>
    <t>andr</t>
  </si>
  <si>
    <t>FELI</t>
  </si>
  <si>
    <t>FM INTERNATIONAL LTD</t>
  </si>
  <si>
    <t>Y0158382</t>
  </si>
  <si>
    <t>Y0158378</t>
  </si>
  <si>
    <t>INTERVALVES</t>
  </si>
  <si>
    <t>Y0158527</t>
  </si>
  <si>
    <t>Y0158407</t>
  </si>
  <si>
    <t>Y0158537</t>
  </si>
  <si>
    <t>Y0158410</t>
  </si>
  <si>
    <t>CON2223</t>
  </si>
  <si>
    <t>MSKU5838012</t>
  </si>
  <si>
    <t>Y0158414</t>
  </si>
  <si>
    <t>Y0158539</t>
  </si>
  <si>
    <t>Y0158526-Y0158525</t>
  </si>
  <si>
    <t>Y0158482-Y0158483</t>
  </si>
  <si>
    <t>Y0158542</t>
  </si>
  <si>
    <t>Valentina  Stirbu</t>
  </si>
  <si>
    <t>mariana</t>
  </si>
  <si>
    <t>IN55088</t>
  </si>
  <si>
    <t>QUEST CONSUMABLES LTD (PAINT)</t>
  </si>
  <si>
    <t>THE HOBBY COMPANY LIMITED</t>
  </si>
  <si>
    <t>Y0158478</t>
  </si>
  <si>
    <t>Y0158540</t>
  </si>
  <si>
    <t>Abdalla H.</t>
  </si>
  <si>
    <t>Y0156546</t>
  </si>
  <si>
    <t>con2150</t>
  </si>
  <si>
    <t>ZCSU2681325</t>
  </si>
  <si>
    <t>Y0157626</t>
  </si>
  <si>
    <t>Y0158544</t>
  </si>
  <si>
    <t>Y0158587</t>
  </si>
  <si>
    <t>Y0158552</t>
  </si>
  <si>
    <t>jose</t>
  </si>
  <si>
    <t>andreea c</t>
  </si>
  <si>
    <t>Piotr Legumina</t>
  </si>
  <si>
    <t>ewe</t>
  </si>
  <si>
    <t>Sorina Trandafir</t>
  </si>
  <si>
    <t>maf</t>
  </si>
  <si>
    <t>moni</t>
  </si>
  <si>
    <t>Iliya Uzunov</t>
  </si>
  <si>
    <t>grosu</t>
  </si>
  <si>
    <t>Sergiu Foltea</t>
  </si>
  <si>
    <t>Paul Gheorgescu</t>
  </si>
  <si>
    <t>praba</t>
  </si>
  <si>
    <t>kifl</t>
  </si>
  <si>
    <t>Alpesh Vland</t>
  </si>
  <si>
    <t>Y0158549</t>
  </si>
  <si>
    <t>Y0158622</t>
  </si>
  <si>
    <t>Y0158589</t>
  </si>
  <si>
    <t>Y0158578</t>
  </si>
  <si>
    <t>Y0158635</t>
  </si>
  <si>
    <t>Y0158640</t>
  </si>
  <si>
    <t>Y0158626</t>
  </si>
  <si>
    <t>BERU AG</t>
  </si>
  <si>
    <t>Y0158592</t>
  </si>
  <si>
    <t>Y0158500</t>
  </si>
  <si>
    <t>dadir</t>
  </si>
  <si>
    <t>lidia</t>
  </si>
  <si>
    <t>Y0158577</t>
  </si>
  <si>
    <t>Y0158633</t>
  </si>
  <si>
    <t>Y0158609</t>
  </si>
  <si>
    <t>tip</t>
  </si>
  <si>
    <t>Ana Dumitru</t>
  </si>
  <si>
    <t>felix</t>
  </si>
  <si>
    <t>Gheorghe Predica</t>
  </si>
  <si>
    <t>Mirela Constantin</t>
  </si>
  <si>
    <t>viorel</t>
  </si>
  <si>
    <t>Mihaela Sintion</t>
  </si>
  <si>
    <t>KAM</t>
  </si>
  <si>
    <t>KING</t>
  </si>
  <si>
    <t xml:space="preserve">Claudio Balint </t>
  </si>
  <si>
    <t>magda</t>
  </si>
  <si>
    <t>Florentina Constantin</t>
  </si>
  <si>
    <t>vior</t>
  </si>
  <si>
    <t>kin</t>
  </si>
  <si>
    <t>kami</t>
  </si>
  <si>
    <t>Dan Sociau</t>
  </si>
  <si>
    <t xml:space="preserve">mariana </t>
  </si>
  <si>
    <t xml:space="preserve">Corina Andreea Matei </t>
  </si>
  <si>
    <t>CON2234</t>
  </si>
  <si>
    <t>MRKU8284231</t>
  </si>
  <si>
    <t>Y0158488</t>
  </si>
  <si>
    <t>Y0158705</t>
  </si>
  <si>
    <t>Y0158248</t>
  </si>
  <si>
    <t>Y0158445</t>
  </si>
  <si>
    <t>malc</t>
  </si>
  <si>
    <t>pra</t>
  </si>
  <si>
    <t>sande</t>
  </si>
  <si>
    <t>Nelvin Fernandes</t>
  </si>
  <si>
    <t>Alexandara Hatisi</t>
  </si>
  <si>
    <t>Creistian Hriscu</t>
  </si>
  <si>
    <t>Y0158720</t>
  </si>
  <si>
    <t>Daniel Costinel Maties</t>
  </si>
  <si>
    <t>georgeta</t>
  </si>
  <si>
    <t>sand</t>
  </si>
  <si>
    <t>vishal</t>
  </si>
  <si>
    <t xml:space="preserve">Maria Popa </t>
  </si>
  <si>
    <t xml:space="preserve">Milan Cervenak </t>
  </si>
  <si>
    <t>Andreea Pruteanu</t>
  </si>
  <si>
    <t>Nicoleta Costin</t>
  </si>
  <si>
    <t>george</t>
  </si>
  <si>
    <t>mal</t>
  </si>
  <si>
    <t>rusland</t>
  </si>
  <si>
    <t>anatolii</t>
  </si>
  <si>
    <t>Y0158741</t>
  </si>
  <si>
    <t>Marius Nicolae Popa</t>
  </si>
  <si>
    <t>Liviu Adrian</t>
  </si>
  <si>
    <t>r</t>
  </si>
  <si>
    <t xml:space="preserve"> Magdalena Popa</t>
  </si>
  <si>
    <t>Coamin Ivan</t>
  </si>
  <si>
    <t xml:space="preserve">Jignesh Moreshwar </t>
  </si>
  <si>
    <t>Stirb</t>
  </si>
  <si>
    <t>stir</t>
  </si>
  <si>
    <t>malco</t>
  </si>
  <si>
    <t>mon</t>
  </si>
  <si>
    <t>Lidia Maria Florescu</t>
  </si>
  <si>
    <t>kinga</t>
  </si>
  <si>
    <t>viore</t>
  </si>
  <si>
    <t>sandr</t>
  </si>
  <si>
    <t>amalia</t>
  </si>
  <si>
    <t>obi</t>
  </si>
  <si>
    <t>marian</t>
  </si>
  <si>
    <t>kamil</t>
  </si>
  <si>
    <t>Stirbu</t>
  </si>
  <si>
    <t>Martyn Blades</t>
  </si>
  <si>
    <t xml:space="preserve">Florenta Dragne </t>
  </si>
  <si>
    <t xml:space="preserve">Ewelina Cendrowska </t>
  </si>
  <si>
    <t xml:space="preserve">Nicoleta Costin </t>
  </si>
  <si>
    <t xml:space="preserve">Sorina Trandafir </t>
  </si>
  <si>
    <t xml:space="preserve">Andreea Pruteanu </t>
  </si>
  <si>
    <t xml:space="preserve">Mafkarjeet Kaur </t>
  </si>
  <si>
    <t xml:space="preserve">Ana Vochescu </t>
  </si>
  <si>
    <t xml:space="preserve">Piotr Legumina </t>
  </si>
  <si>
    <t>ThonGluan Phairam</t>
  </si>
  <si>
    <t>Suleiman Omar</t>
  </si>
  <si>
    <t>Nigel Boot</t>
  </si>
  <si>
    <t>Ivan Yordunov</t>
  </si>
  <si>
    <t>Constantin Silviu Ionescu</t>
  </si>
  <si>
    <t>Anisoara Bittel</t>
  </si>
  <si>
    <t>Corina Cobzaru</t>
  </si>
  <si>
    <t>UM</t>
  </si>
  <si>
    <t>SP</t>
  </si>
  <si>
    <t>Otilia  Gagyi</t>
  </si>
  <si>
    <t>Beverley Savage</t>
  </si>
  <si>
    <t>Ana Maria Eliza  Tricolici</t>
  </si>
  <si>
    <t>bimal</t>
  </si>
  <si>
    <t xml:space="preserve">Mitesh Pancholi </t>
  </si>
  <si>
    <t xml:space="preserve">baljit singh </t>
  </si>
  <si>
    <t xml:space="preserve">Imran Mohammed </t>
  </si>
  <si>
    <t>maria madalina ghiotu</t>
  </si>
  <si>
    <t>kif</t>
  </si>
  <si>
    <t xml:space="preserve">Andreea Carbune </t>
  </si>
  <si>
    <t>cosmin nicolae lacriceanu</t>
  </si>
  <si>
    <t>viliam</t>
  </si>
  <si>
    <t>george li</t>
  </si>
  <si>
    <t>marian alexandru boboc</t>
  </si>
  <si>
    <t>Segiu Foltea</t>
  </si>
  <si>
    <t>Monica Elena Manea</t>
  </si>
  <si>
    <t>diana</t>
  </si>
  <si>
    <t>peter c</t>
  </si>
  <si>
    <t>nicoleta constantin</t>
  </si>
  <si>
    <t xml:space="preserve">sajan </t>
  </si>
  <si>
    <t>Monica Barbu</t>
  </si>
  <si>
    <t>iliy</t>
  </si>
  <si>
    <t>nicolae lacriceanu</t>
  </si>
  <si>
    <t>catalin amzulescu</t>
  </si>
  <si>
    <t>Abdisalan Mohamed</t>
  </si>
  <si>
    <t>Andreea Carbune</t>
  </si>
  <si>
    <t>mafk</t>
  </si>
  <si>
    <t>Ana Vochescu</t>
  </si>
  <si>
    <t>Umamah Swaleh</t>
  </si>
  <si>
    <t xml:space="preserve">Steffi </t>
  </si>
  <si>
    <t xml:space="preserve">Catalin Amselescu </t>
  </si>
  <si>
    <t>beve</t>
  </si>
  <si>
    <t>sule</t>
  </si>
  <si>
    <t>Beverley  Savage</t>
  </si>
  <si>
    <t>Magdalena  Popa</t>
  </si>
  <si>
    <t>Suleiman  Omar</t>
  </si>
  <si>
    <t>ANC</t>
  </si>
  <si>
    <t xml:space="preserve">Sandesh </t>
  </si>
  <si>
    <t>con2193</t>
  </si>
  <si>
    <t xml:space="preserve">kyte </t>
  </si>
  <si>
    <t>Cristina Ciorbac</t>
  </si>
  <si>
    <t>rece</t>
  </si>
  <si>
    <t xml:space="preserve">vinod </t>
  </si>
  <si>
    <t>lamber</t>
  </si>
  <si>
    <t>baljit tirth</t>
  </si>
  <si>
    <t>alpesh tirth</t>
  </si>
  <si>
    <t>Corina andreea matei</t>
  </si>
  <si>
    <t>ivan</t>
  </si>
  <si>
    <t>CON1645</t>
  </si>
  <si>
    <t>NYKU8487105</t>
  </si>
  <si>
    <t>Y0153589-88</t>
  </si>
  <si>
    <t>sandra</t>
  </si>
  <si>
    <t>Gheorghe Opinca</t>
  </si>
  <si>
    <t>Madalin Sparcaci</t>
  </si>
  <si>
    <t xml:space="preserve">Cristiana Mihai </t>
  </si>
  <si>
    <t>Alina Rebeca Dan</t>
  </si>
  <si>
    <t>Desislava Markova </t>
  </si>
  <si>
    <t xml:space="preserve">Rodica Mainescu </t>
  </si>
  <si>
    <t xml:space="preserve">Gabriella Stanciou </t>
  </si>
  <si>
    <t xml:space="preserve">Viorel Stanciu </t>
  </si>
  <si>
    <t xml:space="preserve">Corina Ursache </t>
  </si>
  <si>
    <t>Anand Gurung</t>
  </si>
  <si>
    <t>Alberto Gheorghe</t>
  </si>
  <si>
    <t>Oliver Walsh</t>
  </si>
  <si>
    <t xml:space="preserve">Labeller (Manual) </t>
  </si>
  <si>
    <t xml:space="preserve">Sorina Trandafir  </t>
  </si>
  <si>
    <t>Lamber Sing</t>
  </si>
  <si>
    <t>Wasim Taj</t>
  </si>
  <si>
    <t>Y0159588</t>
  </si>
  <si>
    <t>Y0159605</t>
  </si>
  <si>
    <t>Y0159075</t>
  </si>
  <si>
    <t>Y0159369</t>
  </si>
  <si>
    <t>Y0159392</t>
  </si>
  <si>
    <t>Y0159377</t>
  </si>
  <si>
    <t>Y0159615</t>
  </si>
  <si>
    <t>Y0159655</t>
  </si>
  <si>
    <t>Y0159642</t>
  </si>
  <si>
    <t>Y0159542</t>
  </si>
  <si>
    <t>Y0159649-Y0159648</t>
  </si>
  <si>
    <t>UNITRUCK LTD</t>
  </si>
  <si>
    <t>Y0159438</t>
  </si>
  <si>
    <t>Y0159660</t>
  </si>
  <si>
    <t>AP AUTOMOTIVE PRODUCTS</t>
  </si>
  <si>
    <t>Y0159433</t>
  </si>
  <si>
    <t>Y0155133</t>
  </si>
  <si>
    <t>Y0159202</t>
  </si>
  <si>
    <t>Y0159568</t>
  </si>
  <si>
    <t>Y0159710-Y0159711</t>
  </si>
  <si>
    <t>Y0159528</t>
  </si>
  <si>
    <t>Y0159625</t>
  </si>
  <si>
    <t>Y0159523</t>
  </si>
  <si>
    <t>Y0159685</t>
  </si>
  <si>
    <t>Y0159590</t>
  </si>
  <si>
    <t>Y0159689</t>
  </si>
  <si>
    <t>Y0159619</t>
  </si>
  <si>
    <t>Y0159505</t>
  </si>
  <si>
    <t>Y0159519-Y0159518</t>
  </si>
  <si>
    <t>CON2428</t>
  </si>
  <si>
    <t>HDMU4726307</t>
  </si>
  <si>
    <t>Y0159205</t>
  </si>
  <si>
    <t>Y0159701-Y0159699-Y0159700</t>
  </si>
  <si>
    <t>Y0159702</t>
  </si>
  <si>
    <t>Y0159722</t>
  </si>
  <si>
    <t>JOAO DE DEUS &amp; FILHOS, S.A.</t>
  </si>
  <si>
    <t>Y0159650</t>
  </si>
  <si>
    <t>Y0159696</t>
  </si>
  <si>
    <t>Y0159677</t>
  </si>
  <si>
    <t>Y0159663</t>
  </si>
  <si>
    <t>Y0159501</t>
  </si>
  <si>
    <t>Y0159680-Y0159681</t>
  </si>
  <si>
    <t>KLOKKERHOLM KAROSSERIDELE APS</t>
  </si>
  <si>
    <t>Y0159614</t>
  </si>
  <si>
    <t>Y0159504</t>
  </si>
  <si>
    <t>Y0159618</t>
  </si>
  <si>
    <t>Y0159795-Y0159797</t>
  </si>
  <si>
    <t>Y0159647</t>
  </si>
  <si>
    <t>Y0159545</t>
  </si>
  <si>
    <t>Y0159552</t>
  </si>
  <si>
    <t>Y0159807</t>
  </si>
  <si>
    <t>Y0159254</t>
  </si>
  <si>
    <t>Y0159719</t>
  </si>
  <si>
    <t>Y0159550</t>
  </si>
  <si>
    <t>Y0159791-Y0159788</t>
  </si>
  <si>
    <t>Y0159787</t>
  </si>
  <si>
    <t>Y0159721</t>
  </si>
  <si>
    <t>Y0159553</t>
  </si>
  <si>
    <t>Y0159786</t>
  </si>
  <si>
    <t>Y0159802</t>
  </si>
  <si>
    <t>RHIAG</t>
  </si>
  <si>
    <t>Y0159769-Y0159768</t>
  </si>
  <si>
    <t>Y0159762</t>
  </si>
  <si>
    <t>Y0159565</t>
  </si>
  <si>
    <t>FOREEVER</t>
  </si>
  <si>
    <t>Y0159779</t>
  </si>
  <si>
    <t>LUMETER LIMITED</t>
  </si>
  <si>
    <t>Y0159724</t>
  </si>
  <si>
    <t>Y0159667</t>
  </si>
  <si>
    <t>Y0159580</t>
  </si>
  <si>
    <t>Y0159740</t>
  </si>
  <si>
    <t>Y0159878</t>
  </si>
  <si>
    <t>Y0159830</t>
  </si>
  <si>
    <t>IN88898</t>
  </si>
  <si>
    <t>MAHLE AFTERMARKET LTD</t>
  </si>
  <si>
    <t>Y0159824</t>
  </si>
  <si>
    <t>IN89128</t>
  </si>
  <si>
    <t>WALKER PRODUCTS</t>
  </si>
  <si>
    <t>Y0159825</t>
  </si>
  <si>
    <t>Y0159885</t>
  </si>
  <si>
    <t>Y0159808</t>
  </si>
  <si>
    <t>TRAKM8 LIMITED</t>
  </si>
  <si>
    <t>Y0159484</t>
  </si>
  <si>
    <t>IN88668</t>
  </si>
  <si>
    <t>MEYLE UK LTD.</t>
  </si>
  <si>
    <t>Y0159822</t>
  </si>
  <si>
    <t>IN91428</t>
  </si>
  <si>
    <t>DRAPER TOOLS LTD (PAINT)</t>
  </si>
  <si>
    <t>Y0159901</t>
  </si>
  <si>
    <t>Y0159924</t>
  </si>
  <si>
    <t>Y0159893</t>
  </si>
  <si>
    <t>Y0159712</t>
  </si>
  <si>
    <t>Y0159698</t>
  </si>
  <si>
    <t>Y0159894</t>
  </si>
  <si>
    <t>CONTINENTAL TEVES AG &amp; CO. OHG</t>
  </si>
  <si>
    <t>Y0159820</t>
  </si>
  <si>
    <t>Y0159889</t>
  </si>
  <si>
    <t>Y0159772</t>
  </si>
  <si>
    <t>NISSENS KOLERFABRIK A/S</t>
  </si>
  <si>
    <t>Y0159826</t>
  </si>
  <si>
    <t>Y0159703</t>
  </si>
  <si>
    <t>Y0159827</t>
  </si>
  <si>
    <t>Y0159692</t>
  </si>
  <si>
    <t>Y0159880</t>
  </si>
  <si>
    <t>Y0159653</t>
  </si>
  <si>
    <t>Y0159886</t>
  </si>
  <si>
    <t>CON2388</t>
  </si>
  <si>
    <t>NYKU3568591</t>
  </si>
  <si>
    <t>Y0159752</t>
  </si>
  <si>
    <t>CON2545</t>
  </si>
  <si>
    <t>KKFU1671043</t>
  </si>
  <si>
    <t>Y0159812</t>
  </si>
  <si>
    <t>Y0159867</t>
  </si>
  <si>
    <t>Y0159888</t>
  </si>
  <si>
    <t>Y0159811</t>
  </si>
  <si>
    <t>IN92118</t>
  </si>
  <si>
    <t>Y0159967</t>
  </si>
  <si>
    <t>Y0159814</t>
  </si>
  <si>
    <t>Y0160053</t>
  </si>
  <si>
    <t>Y0159560</t>
  </si>
  <si>
    <t>Y0159884</t>
  </si>
  <si>
    <t>Y0156000</t>
  </si>
  <si>
    <t>Y0159951</t>
  </si>
  <si>
    <t>Y0160055</t>
  </si>
  <si>
    <t>Y0159953</t>
  </si>
  <si>
    <t>Y0159729</t>
  </si>
  <si>
    <t>Y0159832</t>
  </si>
  <si>
    <t>Y0159851</t>
  </si>
  <si>
    <t>Y0159839</t>
  </si>
  <si>
    <t>Y0159775</t>
  </si>
  <si>
    <t>Y0159971</t>
  </si>
  <si>
    <t>Y0159731</t>
  </si>
  <si>
    <t>Y0159847</t>
  </si>
  <si>
    <t>Y0159959</t>
  </si>
  <si>
    <t>ODELO DEUTSCHLAND GMBH, ULO AFTERMA</t>
  </si>
  <si>
    <t>Y0160065</t>
  </si>
  <si>
    <t>CON2323</t>
  </si>
  <si>
    <t>MOAU1418502</t>
  </si>
  <si>
    <t>Y0159861</t>
  </si>
  <si>
    <t>Y0159778</t>
  </si>
  <si>
    <t>Y0159781</t>
  </si>
  <si>
    <t>Y0159946</t>
  </si>
  <si>
    <t>BALTIC AFTERMARKET OU</t>
  </si>
  <si>
    <t>Y0159734</t>
  </si>
  <si>
    <t>ENERSYS LIMITED</t>
  </si>
  <si>
    <t>Y0159966</t>
  </si>
  <si>
    <t>Y0159833</t>
  </si>
  <si>
    <t>J&amp;S PRODUCTS LTD (PAINT)</t>
  </si>
  <si>
    <t>Y0159784</t>
  </si>
  <si>
    <t>Y0159892</t>
  </si>
  <si>
    <t>Y0160029</t>
  </si>
  <si>
    <t>Y0159877</t>
  </si>
  <si>
    <t>Y0160136</t>
  </si>
  <si>
    <t>Y0159846</t>
  </si>
  <si>
    <t>Y0160088</t>
  </si>
  <si>
    <t>A8308</t>
  </si>
  <si>
    <t>CENTRAL MODELS LTD T/A CML DISTRIBU</t>
  </si>
  <si>
    <t>Y0160131</t>
  </si>
  <si>
    <t>Y0159921</t>
  </si>
  <si>
    <t>Y0160231</t>
  </si>
  <si>
    <t>Y0159771</t>
  </si>
  <si>
    <t>Y0159863</t>
  </si>
  <si>
    <t>Y0159503</t>
  </si>
  <si>
    <t>Y0159977</t>
  </si>
  <si>
    <t>BACA SAFETY</t>
  </si>
  <si>
    <t>Y0159973</t>
  </si>
  <si>
    <t>Y0160110</t>
  </si>
  <si>
    <t>Y0160183</t>
  </si>
  <si>
    <t>Y0160134</t>
  </si>
  <si>
    <t>CON2462</t>
  </si>
  <si>
    <t>GESU5880032</t>
  </si>
  <si>
    <t>Y0159992</t>
  </si>
  <si>
    <t>Y0160379</t>
  </si>
  <si>
    <t>CON2464</t>
  </si>
  <si>
    <t>SEGU5729930</t>
  </si>
  <si>
    <t>Y0159994</t>
  </si>
  <si>
    <t>CON2465</t>
  </si>
  <si>
    <t>SEGU4601502</t>
  </si>
  <si>
    <t>Y0159998</t>
  </si>
  <si>
    <t>Y0160123</t>
  </si>
  <si>
    <t>CON2414</t>
  </si>
  <si>
    <t>KKTU7849646</t>
  </si>
  <si>
    <t>Y0159947</t>
  </si>
  <si>
    <t>Y0160187</t>
  </si>
  <si>
    <t>CON2905</t>
  </si>
  <si>
    <t>LYSU5450757</t>
  </si>
  <si>
    <t>Y0160172</t>
  </si>
  <si>
    <t>Y0160156</t>
  </si>
  <si>
    <t>Y0160159</t>
  </si>
  <si>
    <t>Y0160125</t>
  </si>
  <si>
    <t>CON2347</t>
  </si>
  <si>
    <t>TGHU6252244</t>
  </si>
  <si>
    <t>Y0159925</t>
  </si>
  <si>
    <t>CON2458</t>
  </si>
  <si>
    <t>GESU6949880</t>
  </si>
  <si>
    <t>Y0159582</t>
  </si>
  <si>
    <t>Y0160143</t>
  </si>
  <si>
    <t>CON2467</t>
  </si>
  <si>
    <t>OPDU4102183</t>
  </si>
  <si>
    <t>Y0159997</t>
  </si>
  <si>
    <t>CON2907</t>
  </si>
  <si>
    <t>SEGU4604271</t>
  </si>
  <si>
    <t>Y0160173</t>
  </si>
  <si>
    <t>Y0160248</t>
  </si>
  <si>
    <t>CON2500</t>
  </si>
  <si>
    <t>YMMU4029524</t>
  </si>
  <si>
    <t>Y0159983</t>
  </si>
  <si>
    <t>Y0159943</t>
  </si>
  <si>
    <t>Y0159270</t>
  </si>
  <si>
    <t>CON2592</t>
  </si>
  <si>
    <t>YMLU5130401</t>
  </si>
  <si>
    <t>Y0160114</t>
  </si>
  <si>
    <t>CON2217</t>
  </si>
  <si>
    <t>MRKU9478571</t>
  </si>
  <si>
    <t>Y0158091</t>
  </si>
  <si>
    <t>CON2383</t>
  </si>
  <si>
    <t>MOAU0688519</t>
  </si>
  <si>
    <t>Y0160030</t>
  </si>
  <si>
    <t>Y0160471</t>
  </si>
  <si>
    <t>Y0160702</t>
  </si>
  <si>
    <t>CON2401</t>
  </si>
  <si>
    <t>KKTU8184648</t>
  </si>
  <si>
    <t>Y0160095</t>
  </si>
  <si>
    <t>CON2378</t>
  </si>
  <si>
    <t>NYKU4375679</t>
  </si>
  <si>
    <t>Y0160014</t>
  </si>
  <si>
    <t>CON2495</t>
  </si>
  <si>
    <t>CMAU8269599</t>
  </si>
  <si>
    <t>Y0160432</t>
  </si>
  <si>
    <t>CON2280</t>
  </si>
  <si>
    <t>MSKU7439541</t>
  </si>
  <si>
    <t>Y0160107</t>
  </si>
  <si>
    <t>Y0160315</t>
  </si>
  <si>
    <t>CON2389</t>
  </si>
  <si>
    <t>TGHU0342103</t>
  </si>
  <si>
    <t>Y0160027</t>
  </si>
  <si>
    <t>A4395</t>
  </si>
  <si>
    <t>Y0160722</t>
  </si>
  <si>
    <t>Y0160300</t>
  </si>
  <si>
    <t>Y0160600</t>
  </si>
  <si>
    <t>Y0160296</t>
  </si>
  <si>
    <t>A7997</t>
  </si>
  <si>
    <t>Y0160608</t>
  </si>
  <si>
    <t>Y0160689</t>
  </si>
  <si>
    <t>Y0160298</t>
  </si>
  <si>
    <t>CON2442</t>
  </si>
  <si>
    <t>MEDU3845093</t>
  </si>
  <si>
    <t>Y0160408</t>
  </si>
  <si>
    <t>34AD4454</t>
  </si>
  <si>
    <t>Y0160286</t>
  </si>
  <si>
    <t>Y0160654</t>
  </si>
  <si>
    <t>CON2413</t>
  </si>
  <si>
    <t>NYKU2747210</t>
  </si>
  <si>
    <t>Y0160360</t>
  </si>
  <si>
    <t>Y0160347</t>
  </si>
  <si>
    <t>KAUTEK OTOMOTIV A.S.</t>
  </si>
  <si>
    <t>Y0160313</t>
  </si>
  <si>
    <t>Y0160597</t>
  </si>
  <si>
    <t>Y0160293</t>
  </si>
  <si>
    <t>Y0160306</t>
  </si>
  <si>
    <t>Y0160624</t>
  </si>
  <si>
    <t>Y0160304</t>
  </si>
  <si>
    <t>CON2391</t>
  </si>
  <si>
    <t>TEMU0617364</t>
  </si>
  <si>
    <t>Y0160325</t>
  </si>
  <si>
    <t>CON2371</t>
  </si>
  <si>
    <t>MEDU2351959</t>
  </si>
  <si>
    <t>Y0159511</t>
  </si>
  <si>
    <t>Y0160244</t>
  </si>
  <si>
    <t>CON2278</t>
  </si>
  <si>
    <t>TRLU9764440</t>
  </si>
  <si>
    <t>Y0160297</t>
  </si>
  <si>
    <t>TGHU6037874</t>
  </si>
  <si>
    <t>Y0160478</t>
  </si>
  <si>
    <t>CON2320</t>
  </si>
  <si>
    <t>TRHU2300990</t>
  </si>
  <si>
    <t>Y0160318</t>
  </si>
  <si>
    <t>Y0160590</t>
  </si>
  <si>
    <t>CON2492</t>
  </si>
  <si>
    <t>TLLU4125379</t>
  </si>
  <si>
    <t>Y0160301</t>
  </si>
  <si>
    <t>Y0160773</t>
  </si>
  <si>
    <t>Y0160251</t>
  </si>
  <si>
    <t>Y0160401</t>
  </si>
  <si>
    <t>Y0160744</t>
  </si>
  <si>
    <t>CON0001</t>
  </si>
  <si>
    <t xml:space="preserve">MRKU9125738 </t>
  </si>
  <si>
    <t>Y0160108</t>
  </si>
  <si>
    <t>Y0160445</t>
  </si>
  <si>
    <t>CON2424</t>
  </si>
  <si>
    <t>YMLU4804947</t>
  </si>
  <si>
    <t>Y0160381</t>
  </si>
  <si>
    <t>Y0160448</t>
  </si>
  <si>
    <t>Y0160743</t>
  </si>
  <si>
    <t>CON2444</t>
  </si>
  <si>
    <t>MEDU3798052</t>
  </si>
  <si>
    <t>Y0160411</t>
  </si>
  <si>
    <t>CON1825</t>
  </si>
  <si>
    <t>GESU1345790</t>
  </si>
  <si>
    <t>Y0154833</t>
  </si>
  <si>
    <t>Y0154988</t>
  </si>
  <si>
    <t>Y0154761</t>
  </si>
  <si>
    <t>Yordan Bogdanov</t>
  </si>
  <si>
    <t>Y0155178</t>
  </si>
  <si>
    <t>Y0154885</t>
  </si>
  <si>
    <t>Y0156607</t>
  </si>
  <si>
    <t>Y0156597</t>
  </si>
  <si>
    <t>Y0157559</t>
  </si>
  <si>
    <t>Y0158450</t>
  </si>
  <si>
    <t>Y0159487</t>
  </si>
  <si>
    <t>SAABTECH</t>
  </si>
  <si>
    <t>Y0159447</t>
  </si>
  <si>
    <t>Y0159537</t>
  </si>
  <si>
    <t>Y0159360</t>
  </si>
  <si>
    <t xml:space="preserve">Virgil Stanciou </t>
  </si>
  <si>
    <t>Y0159394</t>
  </si>
  <si>
    <t>Y0159466</t>
  </si>
  <si>
    <t>Y0159488</t>
  </si>
  <si>
    <t>Y0159626</t>
  </si>
  <si>
    <t>Y0159412</t>
  </si>
  <si>
    <t>Y0159624</t>
  </si>
  <si>
    <t>alexander</t>
  </si>
  <si>
    <t>Stephan Almeida</t>
  </si>
  <si>
    <t>nashatar</t>
  </si>
  <si>
    <t>Stephen Bodan</t>
  </si>
  <si>
    <t>Lamber Singhh</t>
  </si>
  <si>
    <t>Baljit Sngh</t>
  </si>
  <si>
    <t>Anton Oliver</t>
  </si>
  <si>
    <t>Trainee</t>
  </si>
  <si>
    <t>Y0159594</t>
  </si>
  <si>
    <t>Y0159686</t>
  </si>
  <si>
    <t>HANS PRIES GMBH &amp; CO.</t>
  </si>
  <si>
    <t>Y0159684</t>
  </si>
  <si>
    <t>ELECTRICFIL AUTOMOTIVE, ASA</t>
  </si>
  <si>
    <t>Y0159676</t>
  </si>
  <si>
    <t>Y0159697</t>
  </si>
  <si>
    <t>upen</t>
  </si>
  <si>
    <t>stephen b</t>
  </si>
  <si>
    <t>Bushra Nazwaleh</t>
  </si>
  <si>
    <t xml:space="preserve"> Trainee's 1</t>
  </si>
  <si>
    <t>Trainee's 2</t>
  </si>
  <si>
    <t xml:space="preserve">Marius Popa  </t>
  </si>
  <si>
    <t>Y0159741</t>
  </si>
  <si>
    <t>920ENGINEERING</t>
  </si>
  <si>
    <t>Y0159646</t>
  </si>
  <si>
    <t>BREMSEN TECHNIK UK LTD</t>
  </si>
  <si>
    <t>Y0159674</t>
  </si>
  <si>
    <t>Y0159564</t>
  </si>
  <si>
    <t>Y0159743</t>
  </si>
  <si>
    <t>IN81497</t>
  </si>
  <si>
    <t>NOW GROUP UK LTD</t>
  </si>
  <si>
    <t>Y0159742</t>
  </si>
  <si>
    <t xml:space="preserve">Amalia Cocean </t>
  </si>
  <si>
    <t>Ewelina Cendrowska</t>
  </si>
  <si>
    <t>Virgil Stanciou</t>
  </si>
  <si>
    <t>Gabriella Stanciou</t>
  </si>
  <si>
    <t>marian ale</t>
  </si>
  <si>
    <t>Kinga Moroz</t>
  </si>
  <si>
    <t>Nashatar Nashatar</t>
  </si>
  <si>
    <t>Sandra Gawronska</t>
  </si>
  <si>
    <t>Florenta Dragne</t>
  </si>
  <si>
    <t>Upenkumar Patel</t>
  </si>
  <si>
    <t>Y0159903</t>
  </si>
  <si>
    <t>Aaliyah Walker</t>
  </si>
  <si>
    <t>Y0159765</t>
  </si>
  <si>
    <t>Y0159897</t>
  </si>
  <si>
    <t xml:space="preserve">Nelvin </t>
  </si>
  <si>
    <t>Silvia Garaba</t>
  </si>
  <si>
    <t xml:space="preserve">Vasile Iulian Iavorschi </t>
  </si>
  <si>
    <t>Y0159837</t>
  </si>
  <si>
    <t>Corina Ursache</t>
  </si>
  <si>
    <t>Gabriella Stoica</t>
  </si>
  <si>
    <t>Obi Wellington</t>
  </si>
  <si>
    <t xml:space="preserve">Lucian Cazacu </t>
  </si>
  <si>
    <t>Radu Dragoi</t>
  </si>
  <si>
    <t>Y0159871</t>
  </si>
  <si>
    <t xml:space="preserve">Ionel  Andone </t>
  </si>
  <si>
    <t>Ernest</t>
  </si>
  <si>
    <t xml:space="preserve">Lidia Maria </t>
  </si>
  <si>
    <t>Dan Alina Rebeca</t>
  </si>
  <si>
    <t>Alexandra Hatisi</t>
  </si>
  <si>
    <t>Madalina T</t>
  </si>
  <si>
    <t>Radu Dragiu</t>
  </si>
  <si>
    <t>Lidia Florescu</t>
  </si>
  <si>
    <t>Trainees 1</t>
  </si>
  <si>
    <t>Trainees 2</t>
  </si>
  <si>
    <t>Trainees 4</t>
  </si>
  <si>
    <t>Y0159922</t>
  </si>
  <si>
    <t>Y0159976</t>
  </si>
  <si>
    <t>Y0159831</t>
  </si>
  <si>
    <t>CON2459</t>
  </si>
  <si>
    <t>GESU4929729</t>
  </si>
  <si>
    <t>Y0159988</t>
  </si>
  <si>
    <t>Y0159879</t>
  </si>
  <si>
    <t>Y0159964</t>
  </si>
  <si>
    <t>Alexander Harpen</t>
  </si>
  <si>
    <t>Mafkarjeet Kaur</t>
  </si>
  <si>
    <t>Martin Knowles</t>
  </si>
  <si>
    <t>Eranest</t>
  </si>
  <si>
    <t>CON2374</t>
  </si>
  <si>
    <t>SUDU5463413</t>
  </si>
  <si>
    <t>Y0159881-Y0159882</t>
  </si>
  <si>
    <t>IN94418</t>
  </si>
  <si>
    <t>Y0160218</t>
  </si>
  <si>
    <t>Laurentiu Sacalus</t>
  </si>
  <si>
    <t>CON2261</t>
  </si>
  <si>
    <t>TCLU2984910</t>
  </si>
  <si>
    <t>Y0158788</t>
  </si>
  <si>
    <t>Ahmed Nur</t>
  </si>
  <si>
    <t>Y0160165</t>
  </si>
  <si>
    <t>Y0160294</t>
  </si>
  <si>
    <t>Y0160344</t>
  </si>
  <si>
    <t>Y0160273</t>
  </si>
  <si>
    <t>nel</t>
  </si>
  <si>
    <t>Y0160117</t>
  </si>
  <si>
    <t>MAGAL CABLES LIMITED</t>
  </si>
  <si>
    <t>Y0160169</t>
  </si>
  <si>
    <t>SHANGHAI BENYUE ECONOMIC TRADE CO L</t>
  </si>
  <si>
    <t>Y0159850</t>
  </si>
  <si>
    <t>IN98788</t>
  </si>
  <si>
    <t>Y0160487</t>
  </si>
  <si>
    <t>OLSA PARTS</t>
  </si>
  <si>
    <t>Y0160242</t>
  </si>
  <si>
    <t>CON2257</t>
  </si>
  <si>
    <t>KKTU7803959</t>
  </si>
  <si>
    <t>Y0158786</t>
  </si>
  <si>
    <t>Laurentiu Mantu</t>
  </si>
  <si>
    <t>LAURENTIU</t>
  </si>
  <si>
    <t>EDGAR</t>
  </si>
  <si>
    <t>CON2507</t>
  </si>
  <si>
    <t>NYKU9907840</t>
  </si>
  <si>
    <t>Y0160066</t>
  </si>
  <si>
    <t xml:space="preserve">upenkumar </t>
  </si>
  <si>
    <t>Y0160559</t>
  </si>
  <si>
    <t>Y0160591</t>
  </si>
  <si>
    <t>Christian Paun</t>
  </si>
  <si>
    <t>des</t>
  </si>
  <si>
    <t>lid</t>
  </si>
  <si>
    <t>Y0160707</t>
  </si>
  <si>
    <t>delia grosu</t>
  </si>
  <si>
    <t>nicoleta constanin</t>
  </si>
  <si>
    <t>sajan</t>
  </si>
  <si>
    <t>ruslan</t>
  </si>
  <si>
    <t xml:space="preserve">vikesh </t>
  </si>
  <si>
    <t>Sajan Shrestha</t>
  </si>
  <si>
    <t>ru</t>
  </si>
  <si>
    <t>Y0160495</t>
  </si>
  <si>
    <t>Nicolae Opera</t>
  </si>
  <si>
    <t>desi</t>
  </si>
  <si>
    <t>CON2283</t>
  </si>
  <si>
    <t>MRKU7397001</t>
  </si>
  <si>
    <t>Y0160102</t>
  </si>
  <si>
    <t>A5369</t>
  </si>
  <si>
    <t>Y0160695</t>
  </si>
  <si>
    <t>Y0160391</t>
  </si>
  <si>
    <t>alexandara</t>
  </si>
  <si>
    <t>A5306</t>
  </si>
  <si>
    <t>Y0160586</t>
  </si>
  <si>
    <t>deni</t>
  </si>
  <si>
    <t>Filmon Tewolde</t>
  </si>
  <si>
    <t>AGENCY 1</t>
  </si>
  <si>
    <t>AGENCY 2</t>
  </si>
  <si>
    <t>AGENCY 3</t>
  </si>
  <si>
    <t>Madalina Sparcaci</t>
  </si>
  <si>
    <t xml:space="preserve">Mihaela Lixandru </t>
  </si>
  <si>
    <t>CON2321</t>
  </si>
  <si>
    <t>KKTU7863937</t>
  </si>
  <si>
    <t>Y0160373</t>
  </si>
  <si>
    <t>CON2379</t>
  </si>
  <si>
    <t>NYKU3286129</t>
  </si>
  <si>
    <t>Y0160335</t>
  </si>
  <si>
    <t>Jose Diniz</t>
  </si>
  <si>
    <t>desisla</t>
  </si>
  <si>
    <t>nelvi</t>
  </si>
  <si>
    <t>Raducu dragoi</t>
  </si>
  <si>
    <t>Laurentiu Falcaru</t>
  </si>
  <si>
    <t>bacu</t>
  </si>
  <si>
    <t>gros</t>
  </si>
  <si>
    <t>mahe</t>
  </si>
  <si>
    <t>monica</t>
  </si>
  <si>
    <t>gro</t>
  </si>
  <si>
    <t>rusla</t>
  </si>
  <si>
    <t>desis</t>
  </si>
  <si>
    <t>saja</t>
  </si>
  <si>
    <t>Y0160764</t>
  </si>
  <si>
    <t>Y0160275</t>
  </si>
  <si>
    <t>monic</t>
  </si>
  <si>
    <t>Y0160757</t>
  </si>
  <si>
    <t>Y0160762</t>
  </si>
  <si>
    <t>CON1820</t>
  </si>
  <si>
    <t>MSKU9078622</t>
  </si>
  <si>
    <t>Y0154839</t>
  </si>
  <si>
    <t>Y0156497</t>
  </si>
  <si>
    <t>Y0157305</t>
  </si>
  <si>
    <t>CON2150</t>
  </si>
  <si>
    <t>Y0157990</t>
  </si>
  <si>
    <t>Y0158100</t>
  </si>
  <si>
    <t>Y0158535</t>
  </si>
  <si>
    <t>Y0158516</t>
  </si>
  <si>
    <t>PHOENIX VEHICLE PARTS LTD</t>
  </si>
  <si>
    <t>Y0158480</t>
  </si>
  <si>
    <t>Y0158509</t>
  </si>
  <si>
    <t>Y0158508</t>
  </si>
  <si>
    <t>REMY</t>
  </si>
  <si>
    <t>Y0158386</t>
  </si>
  <si>
    <t>CON2185</t>
  </si>
  <si>
    <t>TEMU7371251</t>
  </si>
  <si>
    <t>Y0158388</t>
  </si>
  <si>
    <t>IN56928</t>
  </si>
  <si>
    <t>Y0158541</t>
  </si>
  <si>
    <t>GUANGZHOU YITAO QIANCHAO VIBRATION</t>
  </si>
  <si>
    <t>Y0158513</t>
  </si>
  <si>
    <t>ONTIME LOGISTICS GMBH</t>
  </si>
  <si>
    <t>Y0158601</t>
  </si>
  <si>
    <t>Y0158584</t>
  </si>
  <si>
    <t>HEAVY LINE INTERNATIONAL CO. LTD.</t>
  </si>
  <si>
    <t>Y0158576</t>
  </si>
  <si>
    <t>Y0160720-Y0160721</t>
  </si>
  <si>
    <t>Y0160302</t>
  </si>
  <si>
    <t>e</t>
  </si>
  <si>
    <t>Y0158990</t>
  </si>
  <si>
    <t>Y0154776</t>
  </si>
  <si>
    <t>JTAPE LTD (PAINT)</t>
  </si>
  <si>
    <t>Y0159845</t>
  </si>
  <si>
    <t>Y0160211</t>
  </si>
  <si>
    <t>CON0085</t>
  </si>
  <si>
    <t>TCLU4830621</t>
  </si>
  <si>
    <t>Y0160858</t>
  </si>
  <si>
    <t>CON2445</t>
  </si>
  <si>
    <t>MSCU1263590</t>
  </si>
  <si>
    <t>Y0160412</t>
  </si>
  <si>
    <t>STURGESS</t>
  </si>
  <si>
    <t>Y0160736</t>
  </si>
  <si>
    <t>CON2405</t>
  </si>
  <si>
    <t>DFSU1736920</t>
  </si>
  <si>
    <t>Y0160370</t>
  </si>
  <si>
    <t>Y0160378</t>
  </si>
  <si>
    <t>Y0160731</t>
  </si>
  <si>
    <t>CON2446</t>
  </si>
  <si>
    <t>MSCU6774973</t>
  </si>
  <si>
    <t>Y0160415</t>
  </si>
  <si>
    <t>CON2404</t>
  </si>
  <si>
    <t>NYKU2966029</t>
  </si>
  <si>
    <t>Y0160368</t>
  </si>
  <si>
    <t>Y0160723</t>
  </si>
  <si>
    <t>CON2207</t>
  </si>
  <si>
    <t>GESU3114043</t>
  </si>
  <si>
    <t>Y0158080</t>
  </si>
  <si>
    <t>Y0160756</t>
  </si>
  <si>
    <t>Y0160738</t>
  </si>
  <si>
    <t>CON2318</t>
  </si>
  <si>
    <t>NYKU2501696</t>
  </si>
  <si>
    <t>Y0160316</t>
  </si>
  <si>
    <t>CON2403</t>
  </si>
  <si>
    <t>TCLU2512154</t>
  </si>
  <si>
    <t>Y0160292</t>
  </si>
  <si>
    <t>CON2402</t>
  </si>
  <si>
    <t>FBIU0348801</t>
  </si>
  <si>
    <t>Y0160295</t>
  </si>
  <si>
    <t>Y0160626</t>
  </si>
  <si>
    <t>CON2396</t>
  </si>
  <si>
    <t>KKTU7958288</t>
  </si>
  <si>
    <t>Y0160334</t>
  </si>
  <si>
    <t>TCLU5896120</t>
  </si>
  <si>
    <t>Y0160727</t>
  </si>
  <si>
    <t>CON2337</t>
  </si>
  <si>
    <t>YMMU6201566</t>
  </si>
  <si>
    <t>Y0160277</t>
  </si>
  <si>
    <t>Y0160775</t>
  </si>
  <si>
    <t>CON2511</t>
  </si>
  <si>
    <t>FCIU4538329</t>
  </si>
  <si>
    <t>Y0160802</t>
  </si>
  <si>
    <t>CON2522</t>
  </si>
  <si>
    <t>TEMU5788138</t>
  </si>
  <si>
    <t>Y0160804</t>
  </si>
  <si>
    <t>Y0160772</t>
  </si>
  <si>
    <t>IN106148</t>
  </si>
  <si>
    <t>Y0160809</t>
  </si>
  <si>
    <t>Y0160769</t>
  </si>
  <si>
    <t>Y0160745</t>
  </si>
  <si>
    <t>BMOU6789618</t>
  </si>
  <si>
    <t>Y0160819</t>
  </si>
  <si>
    <t>CON2245</t>
  </si>
  <si>
    <t>GLDU9797025</t>
  </si>
  <si>
    <t>Y0160309</t>
  </si>
  <si>
    <t>CON2273</t>
  </si>
  <si>
    <t>NYKU3429045</t>
  </si>
  <si>
    <t>Y0160290</t>
  </si>
  <si>
    <t>Y0160790</t>
  </si>
  <si>
    <t>Y0160442</t>
  </si>
  <si>
    <t>Y0160792</t>
  </si>
  <si>
    <t>TABO</t>
  </si>
  <si>
    <t>Y0160611</t>
  </si>
  <si>
    <t>INTER BRANCH  STOCK TRANSFER (PALLETWAYS)</t>
  </si>
  <si>
    <t>Y0160821</t>
  </si>
  <si>
    <t>Y0160841</t>
  </si>
  <si>
    <t>PROFESSIONAL PARTS SWEDEN AB</t>
  </si>
  <si>
    <t>Y0160551</t>
  </si>
  <si>
    <t>CON2510</t>
  </si>
  <si>
    <t>TEMU4824349</t>
  </si>
  <si>
    <t>Y0160803</t>
  </si>
  <si>
    <t>Y0160414</t>
  </si>
  <si>
    <t>JRP DISTRIBUTION LTD</t>
  </si>
  <si>
    <t>Y0160813</t>
  </si>
  <si>
    <t>CON2534</t>
  </si>
  <si>
    <t>HLBU1446814</t>
  </si>
  <si>
    <t>Y0160801</t>
  </si>
  <si>
    <t>Y0160746</t>
  </si>
  <si>
    <t>Y0160554</t>
  </si>
  <si>
    <t>Y0160766</t>
  </si>
  <si>
    <t>CON2564</t>
  </si>
  <si>
    <t>TCKU3412996</t>
  </si>
  <si>
    <t>Y0160322</t>
  </si>
  <si>
    <t>CON2407</t>
  </si>
  <si>
    <t>TCKU3185681</t>
  </si>
  <si>
    <t>Y0160367</t>
  </si>
  <si>
    <t>MSCU8306441</t>
  </si>
  <si>
    <t>Y0160822</t>
  </si>
  <si>
    <t>CAIU9045815</t>
  </si>
  <si>
    <t>Y0160739</t>
  </si>
  <si>
    <t>MEDU7088402</t>
  </si>
  <si>
    <t>Y0160737</t>
  </si>
  <si>
    <t>Y0160796-Y0160795-Y0160797</t>
  </si>
  <si>
    <t>CON2565</t>
  </si>
  <si>
    <t>TRHU2673463</t>
  </si>
  <si>
    <t>Y0160323</t>
  </si>
  <si>
    <t>CON2253</t>
  </si>
  <si>
    <t>MOAU6712443</t>
  </si>
  <si>
    <t>Y0160311</t>
  </si>
  <si>
    <t>CON2260</t>
  </si>
  <si>
    <t>KKTU7746150</t>
  </si>
  <si>
    <t>Y0158784</t>
  </si>
  <si>
    <t>MERKEZ OTOMOTIVE/ LIM OTOMOTIV</t>
  </si>
  <si>
    <t>Y0160787-Y0160786</t>
  </si>
  <si>
    <t>CON2211</t>
  </si>
  <si>
    <t>POCU0488577</t>
  </si>
  <si>
    <t>Y0158081</t>
  </si>
  <si>
    <t>Y0160753-Y0160752</t>
  </si>
  <si>
    <t>Y0160556</t>
  </si>
  <si>
    <t>CON2276</t>
  </si>
  <si>
    <t>TCLU6813881</t>
  </si>
  <si>
    <t>Y0160291</t>
  </si>
  <si>
    <t>SERENCO (UK) LTD</t>
  </si>
  <si>
    <t>Y0160839</t>
  </si>
  <si>
    <t>CON2255</t>
  </si>
  <si>
    <t>TRLU9153097</t>
  </si>
  <si>
    <t>Y0160303</t>
  </si>
  <si>
    <t>CON2550</t>
  </si>
  <si>
    <t>CMAU0405472</t>
  </si>
  <si>
    <t>Y0160576</t>
  </si>
  <si>
    <t>CON2386</t>
  </si>
  <si>
    <t>TRHU2305332</t>
  </si>
  <si>
    <t>Y0160026</t>
  </si>
  <si>
    <t>CON2266</t>
  </si>
  <si>
    <t>MOAU1434273</t>
  </si>
  <si>
    <t>Y0160314</t>
  </si>
  <si>
    <t>Y0160906</t>
  </si>
  <si>
    <t>Y0160894</t>
  </si>
  <si>
    <t>Y0160916</t>
  </si>
  <si>
    <t>CON2412</t>
  </si>
  <si>
    <t>CAIU3389182</t>
  </si>
  <si>
    <t>Y0160634</t>
  </si>
  <si>
    <t>CON2566</t>
  </si>
  <si>
    <t>TCKU1400213</t>
  </si>
  <si>
    <t>Y0160651</t>
  </si>
  <si>
    <t>CON2567</t>
  </si>
  <si>
    <t>CNCU1522434</t>
  </si>
  <si>
    <t>Y0160652</t>
  </si>
  <si>
    <t>Y0160853</t>
  </si>
  <si>
    <t>TRLU8208575</t>
  </si>
  <si>
    <t>Y0160808</t>
  </si>
  <si>
    <t>CON0103</t>
  </si>
  <si>
    <t>MSCU6985467</t>
  </si>
  <si>
    <t>Y0160817</t>
  </si>
  <si>
    <t>Y0160791</t>
  </si>
  <si>
    <t>Y0160891</t>
  </si>
  <si>
    <t>Y0160905</t>
  </si>
  <si>
    <t>CON2340</t>
  </si>
  <si>
    <t>YMMU4122832</t>
  </si>
  <si>
    <t>Y0160279</t>
  </si>
  <si>
    <t>Y0160885-Y0160888-Y0160887</t>
  </si>
  <si>
    <t>YUN SHENG INDUSTRY CO LTD</t>
  </si>
  <si>
    <t>Y0160854</t>
  </si>
  <si>
    <t>Y0160884</t>
  </si>
  <si>
    <t>MEDU8297979</t>
  </si>
  <si>
    <t>Y0160806</t>
  </si>
  <si>
    <t>Y0160770</t>
  </si>
  <si>
    <t>Y0160840</t>
  </si>
  <si>
    <t>CON2423</t>
  </si>
  <si>
    <t>YMLU5123280</t>
  </si>
  <si>
    <t>Y0160639</t>
  </si>
  <si>
    <t>CON0090</t>
  </si>
  <si>
    <t>SEGU5729843</t>
  </si>
  <si>
    <t>Y0160750</t>
  </si>
  <si>
    <t>CON2903</t>
  </si>
  <si>
    <t>NFLU4453220</t>
  </si>
  <si>
    <t>Y0160032</t>
  </si>
  <si>
    <t>CON2589</t>
  </si>
  <si>
    <t>TEMU7024669</t>
  </si>
  <si>
    <t>Y0160650</t>
  </si>
  <si>
    <t>Y0160896</t>
  </si>
  <si>
    <t>Y0160798</t>
  </si>
  <si>
    <t>CON2268</t>
  </si>
  <si>
    <t>KKTU7717763</t>
  </si>
  <si>
    <t>Y0160641</t>
  </si>
  <si>
    <t>Y0160893</t>
  </si>
  <si>
    <t>CON2568</t>
  </si>
  <si>
    <t>APZU3483513</t>
  </si>
  <si>
    <t>Y0160653</t>
  </si>
  <si>
    <t>Y0160909</t>
  </si>
  <si>
    <t>Y0160878</t>
  </si>
  <si>
    <t>Y0160869</t>
  </si>
  <si>
    <t>CON2293</t>
  </si>
  <si>
    <t>TGHU5298929</t>
  </si>
  <si>
    <t>Y0160643</t>
  </si>
  <si>
    <t>Y0160868</t>
  </si>
  <si>
    <t>CON2543</t>
  </si>
  <si>
    <t>CAIU6548143</t>
  </si>
  <si>
    <t>Y0160648-Y0160646</t>
  </si>
  <si>
    <t>Y0160621</t>
  </si>
  <si>
    <t>CLHU8731359</t>
  </si>
  <si>
    <t>Y0160805</t>
  </si>
  <si>
    <t>Y0160918</t>
  </si>
  <si>
    <t>CON2267</t>
  </si>
  <si>
    <t>TCLU2932579</t>
  </si>
  <si>
    <t>Y0160638</t>
  </si>
  <si>
    <t>CON2258</t>
  </si>
  <si>
    <t>CAIU2182272</t>
  </si>
  <si>
    <t>Y0160640</t>
  </si>
  <si>
    <t>Y0161003</t>
  </si>
  <si>
    <t>Y0160998</t>
  </si>
  <si>
    <t>Y0160897</t>
  </si>
  <si>
    <t>CON0115</t>
  </si>
  <si>
    <t>SYKU2296949</t>
  </si>
  <si>
    <t>Y0160994</t>
  </si>
  <si>
    <t>CON0010</t>
  </si>
  <si>
    <t>PONU0523521</t>
  </si>
  <si>
    <t>Y0160978</t>
  </si>
  <si>
    <t>CON2570</t>
  </si>
  <si>
    <t>CXDU1806060</t>
  </si>
  <si>
    <t>Y0160656-Y0160657</t>
  </si>
  <si>
    <t>CON2571</t>
  </si>
  <si>
    <t>GESU2875650</t>
  </si>
  <si>
    <t>Y0160658</t>
  </si>
  <si>
    <t>Y0160933</t>
  </si>
  <si>
    <t>Y0161005</t>
  </si>
  <si>
    <t>CON0003</t>
  </si>
  <si>
    <t>YMMU4073511</t>
  </si>
  <si>
    <t>Y0161018</t>
  </si>
  <si>
    <t>MSCU5473804</t>
  </si>
  <si>
    <t>Y0160895</t>
  </si>
  <si>
    <t>Y0160948</t>
  </si>
  <si>
    <t>CON0011</t>
  </si>
  <si>
    <t>MRKU7838426</t>
  </si>
  <si>
    <t>Y0160981</t>
  </si>
  <si>
    <t>Y0160967</t>
  </si>
  <si>
    <t>Y0160849</t>
  </si>
  <si>
    <t>CON2588</t>
  </si>
  <si>
    <t>NYKU4874600</t>
  </si>
  <si>
    <t>Y0160644</t>
  </si>
  <si>
    <t>Y0160970</t>
  </si>
  <si>
    <t>FOURSTONES PAPER MILL CO.LTD</t>
  </si>
  <si>
    <t>Y0160961</t>
  </si>
  <si>
    <t>CON0104</t>
  </si>
  <si>
    <t>FCIU3796951</t>
  </si>
  <si>
    <t>Y0160816</t>
  </si>
  <si>
    <t>Y0160968</t>
  </si>
  <si>
    <t>Y0161001</t>
  </si>
  <si>
    <t>Y0160901</t>
  </si>
  <si>
    <t>Y0160190</t>
  </si>
  <si>
    <t>Y0160903</t>
  </si>
  <si>
    <t>Y0160946</t>
  </si>
  <si>
    <t>Y0160928</t>
  </si>
  <si>
    <t>Y0160958</t>
  </si>
  <si>
    <t>Y0160942</t>
  </si>
  <si>
    <t>CON0070</t>
  </si>
  <si>
    <t>TGHU5062785</t>
  </si>
  <si>
    <t>Y0161000</t>
  </si>
  <si>
    <t>SCORPION EXHAUSTS LIMITED</t>
  </si>
  <si>
    <t>Y0160866</t>
  </si>
  <si>
    <t>Y0160965</t>
  </si>
  <si>
    <t>Y0160932-Y0160931</t>
  </si>
  <si>
    <t>Y0160985</t>
  </si>
  <si>
    <t>Y0160904</t>
  </si>
  <si>
    <t>Y0160923</t>
  </si>
  <si>
    <t>CON2290</t>
  </si>
  <si>
    <t>YMMU4097067</t>
  </si>
  <si>
    <t>Y0160633</t>
  </si>
  <si>
    <t>Y0160969</t>
  </si>
  <si>
    <t>CON2270</t>
  </si>
  <si>
    <t>KKTU8116411</t>
  </si>
  <si>
    <t>Y0160629</t>
  </si>
  <si>
    <t>CON2316</t>
  </si>
  <si>
    <t>TRHU3201538</t>
  </si>
  <si>
    <t>Y0160628</t>
  </si>
  <si>
    <t>CAIU8244129</t>
  </si>
  <si>
    <t>Y0160900</t>
  </si>
  <si>
    <t>CON2317</t>
  </si>
  <si>
    <t>GESU3935856</t>
  </si>
  <si>
    <t>Y0160631</t>
  </si>
  <si>
    <t>Y0160924</t>
  </si>
  <si>
    <t>Y0161082</t>
  </si>
  <si>
    <t>FEDERAL-MOGUL AFTERMARKET UK LTD</t>
  </si>
  <si>
    <t>Y0161099-Y0161098</t>
  </si>
  <si>
    <t>CON0004</t>
  </si>
  <si>
    <t>YMLU5704813</t>
  </si>
  <si>
    <t>Y0161010</t>
  </si>
  <si>
    <t>Y0161049</t>
  </si>
  <si>
    <t>CON2574</t>
  </si>
  <si>
    <t>CMAU0608886</t>
  </si>
  <si>
    <t>Y0161050</t>
  </si>
  <si>
    <t>Y0160851</t>
  </si>
  <si>
    <t>CON2578</t>
  </si>
  <si>
    <t>ECMU1633079</t>
  </si>
  <si>
    <t>Y0161052</t>
  </si>
  <si>
    <t>Y0161037</t>
  </si>
  <si>
    <t>Y0160954</t>
  </si>
  <si>
    <t>CON2275</t>
  </si>
  <si>
    <t>SEGU1156260</t>
  </si>
  <si>
    <t>Y0160670</t>
  </si>
  <si>
    <t>CON0091</t>
  </si>
  <si>
    <t>BMOU2108526</t>
  </si>
  <si>
    <t>Y0160831</t>
  </si>
  <si>
    <t>Y0161013</t>
  </si>
  <si>
    <t>Y0160963</t>
  </si>
  <si>
    <t>Y0161079</t>
  </si>
  <si>
    <t>CON0092</t>
  </si>
  <si>
    <t>IPXU3141677</t>
  </si>
  <si>
    <t>Y0160832</t>
  </si>
  <si>
    <t>Y0160867</t>
  </si>
  <si>
    <t>CON0002</t>
  </si>
  <si>
    <t>YMLU8771923</t>
  </si>
  <si>
    <t>Y0160676-Y0160675</t>
  </si>
  <si>
    <t>CON2587</t>
  </si>
  <si>
    <t>ZCSU2726179</t>
  </si>
  <si>
    <t>Y0160823</t>
  </si>
  <si>
    <t>Y0160856/Y0161078</t>
  </si>
  <si>
    <t>CON0093</t>
  </si>
  <si>
    <t>TCLU2084729</t>
  </si>
  <si>
    <t>Y0160834</t>
  </si>
  <si>
    <t>Y0160952</t>
  </si>
  <si>
    <t>Y0160975/Y0161015</t>
  </si>
  <si>
    <t>POWERMAX</t>
  </si>
  <si>
    <t>Y0161046</t>
  </si>
  <si>
    <t>MANN+HUMMEL FILTRATION TECHNOLOGY P</t>
  </si>
  <si>
    <t>Y0160902</t>
  </si>
  <si>
    <t>Y0160982</t>
  </si>
  <si>
    <t>CON2314</t>
  </si>
  <si>
    <t>TCKU2134036</t>
  </si>
  <si>
    <t>Y0160665</t>
  </si>
  <si>
    <t>CON2516</t>
  </si>
  <si>
    <t>TEMU0843314</t>
  </si>
  <si>
    <t>Y0160815</t>
  </si>
  <si>
    <t>Y0161070</t>
  </si>
  <si>
    <t>Y0161068</t>
  </si>
  <si>
    <t>Y0161044</t>
  </si>
  <si>
    <t>Y0161102</t>
  </si>
  <si>
    <t>Y0161038</t>
  </si>
  <si>
    <t>Y0161055</t>
  </si>
  <si>
    <t>Y0161056</t>
  </si>
  <si>
    <t>Y0161048</t>
  </si>
  <si>
    <t>Y0161081</t>
  </si>
  <si>
    <t>CON2322</t>
  </si>
  <si>
    <t>MOAU0781160</t>
  </si>
  <si>
    <t>Y0160666</t>
  </si>
  <si>
    <t>THYSSEN KRUPP BILSTEIN SUSPENSION</t>
  </si>
  <si>
    <t>Y0161087</t>
  </si>
  <si>
    <t>Y0161096-Y0161095</t>
  </si>
  <si>
    <t>Y0161060</t>
  </si>
  <si>
    <t>Y0160873</t>
  </si>
  <si>
    <t>VERNET</t>
  </si>
  <si>
    <t>Y0161267</t>
  </si>
  <si>
    <t>Y0161255</t>
  </si>
  <si>
    <t>Y0161071</t>
  </si>
  <si>
    <t>Y0161177</t>
  </si>
  <si>
    <t>Y0160189</t>
  </si>
  <si>
    <t>Y0161141-Y0161142</t>
  </si>
  <si>
    <t>Y0161022</t>
  </si>
  <si>
    <t>CON2582</t>
  </si>
  <si>
    <t>CMAU1774963</t>
  </si>
  <si>
    <t>Y0161150</t>
  </si>
  <si>
    <t>CON2583</t>
  </si>
  <si>
    <t>APZU3741140</t>
  </si>
  <si>
    <t>Y0160830</t>
  </si>
  <si>
    <t>Y0160983</t>
  </si>
  <si>
    <t>Y0161162</t>
  </si>
  <si>
    <t>Y0160988</t>
  </si>
  <si>
    <t>CON0097</t>
  </si>
  <si>
    <t>TRHU1545792</t>
  </si>
  <si>
    <t>Y0161185</t>
  </si>
  <si>
    <t xml:space="preserve"> WESTLAKE AUTOMOTIVE EUROPE</t>
  </si>
  <si>
    <t>Y0161164</t>
  </si>
  <si>
    <t>FRIG AIR S.P.A.</t>
  </si>
  <si>
    <t>Y0160980</t>
  </si>
  <si>
    <t>CON2518</t>
  </si>
  <si>
    <t>TCLU3338788</t>
  </si>
  <si>
    <t>Y0160814</t>
  </si>
  <si>
    <t>Y0161101-Y0161100</t>
  </si>
  <si>
    <t>Y0161160</t>
  </si>
  <si>
    <t>CON0095</t>
  </si>
  <si>
    <t>FCIU5992315</t>
  </si>
  <si>
    <t>Y0160835</t>
  </si>
  <si>
    <t>Y0161111</t>
  </si>
  <si>
    <t>Y0160995</t>
  </si>
  <si>
    <t>Y0161008</t>
  </si>
  <si>
    <t>CON2373</t>
  </si>
  <si>
    <t>ZCSU2685320</t>
  </si>
  <si>
    <t>Y0160741</t>
  </si>
  <si>
    <t>Y0161009</t>
  </si>
  <si>
    <t>IN120178</t>
  </si>
  <si>
    <t>Y0161266</t>
  </si>
  <si>
    <t>Y0161145</t>
  </si>
  <si>
    <t>Y0160939</t>
  </si>
  <si>
    <t>Y0161023</t>
  </si>
  <si>
    <t>Y0160997</t>
  </si>
  <si>
    <t>CON2394</t>
  </si>
  <si>
    <t>TEMU5123641</t>
  </si>
  <si>
    <t>Y0160697</t>
  </si>
  <si>
    <t>THE TURBO GUY</t>
  </si>
  <si>
    <t>Y0161144</t>
  </si>
  <si>
    <t>Y0160987</t>
  </si>
  <si>
    <t>Y0161042</t>
  </si>
  <si>
    <t>Y0161057</t>
  </si>
  <si>
    <t>Y0161063</t>
  </si>
  <si>
    <t>Y0161047</t>
  </si>
  <si>
    <t>CON2397</t>
  </si>
  <si>
    <t>KKTU8024439</t>
  </si>
  <si>
    <t>Y0160708</t>
  </si>
  <si>
    <t>Y0160382</t>
  </si>
  <si>
    <t>Y0160977</t>
  </si>
  <si>
    <t>CON2398</t>
  </si>
  <si>
    <t>TCLU3569703</t>
  </si>
  <si>
    <t>Y0160710</t>
  </si>
  <si>
    <t>Y0161127</t>
  </si>
  <si>
    <t>CON2399</t>
  </si>
  <si>
    <t>TCLU2382451</t>
  </si>
  <si>
    <t>Y0160709</t>
  </si>
  <si>
    <t>CON2390</t>
  </si>
  <si>
    <t>MOAU0684684</t>
  </si>
  <si>
    <t>Y0160699</t>
  </si>
  <si>
    <t>CON2503</t>
  </si>
  <si>
    <t>KKTU7974273</t>
  </si>
  <si>
    <t>Y0160686</t>
  </si>
  <si>
    <t>IN120868</t>
  </si>
  <si>
    <t>Y0161264</t>
  </si>
  <si>
    <t xml:space="preserve">Lim Otomotive/Bankosan Otomotiv </t>
  </si>
  <si>
    <t>Y0161020-Y0161019</t>
  </si>
  <si>
    <t>Y0161271</t>
  </si>
  <si>
    <t>CON2633</t>
  </si>
  <si>
    <t>NYKU3497158</t>
  </si>
  <si>
    <t>Y0161028</t>
  </si>
  <si>
    <t>Y0161036</t>
  </si>
  <si>
    <t>Y0160930</t>
  </si>
  <si>
    <t>Y0161261</t>
  </si>
  <si>
    <t>Y0161317</t>
  </si>
  <si>
    <t>CON2634</t>
  </si>
  <si>
    <t>NYKU3727688</t>
  </si>
  <si>
    <t>Y0161031</t>
  </si>
  <si>
    <t>Y0161249</t>
  </si>
  <si>
    <t>TGBU6854126</t>
  </si>
  <si>
    <t>Y0160950</t>
  </si>
  <si>
    <t>CON2586</t>
  </si>
  <si>
    <t>BSIU2564305</t>
  </si>
  <si>
    <t>Y0160807</t>
  </si>
  <si>
    <t>Y0161105</t>
  </si>
  <si>
    <t>Y0161327</t>
  </si>
  <si>
    <t>Y0161034</t>
  </si>
  <si>
    <t>CON0112</t>
  </si>
  <si>
    <t>SEGU4601879</t>
  </si>
  <si>
    <t>Y0161353</t>
  </si>
  <si>
    <t>Y0161347</t>
  </si>
  <si>
    <t>Y0161345</t>
  </si>
  <si>
    <t>Y0161258</t>
  </si>
  <si>
    <t>Y0161350</t>
  </si>
  <si>
    <t>Y0160307</t>
  </si>
  <si>
    <t>Y0161336</t>
  </si>
  <si>
    <t>Y0161107</t>
  </si>
  <si>
    <t>ENVIRONMENTAL ABSORBENTS</t>
  </si>
  <si>
    <t>Y0161027</t>
  </si>
  <si>
    <t>Y0161250</t>
  </si>
  <si>
    <t>Y0161319</t>
  </si>
  <si>
    <t>Y0160990</t>
  </si>
  <si>
    <t>CON2504</t>
  </si>
  <si>
    <t>TEMU5942984</t>
  </si>
  <si>
    <t>Y0160687</t>
  </si>
  <si>
    <t>Y0160993</t>
  </si>
  <si>
    <t>Y0161130</t>
  </si>
  <si>
    <t>Y0161265-Y0161263</t>
  </si>
  <si>
    <t>Y0161362-Y0161363</t>
  </si>
  <si>
    <t>Y0161163</t>
  </si>
  <si>
    <t>CON0114</t>
  </si>
  <si>
    <t>SEGU4386966</t>
  </si>
  <si>
    <t>Y0160860</t>
  </si>
  <si>
    <t>COOLING COMPONENTS</t>
  </si>
  <si>
    <t>Y0161072</t>
  </si>
  <si>
    <t>Y0161254</t>
  </si>
  <si>
    <t>CON2506</t>
  </si>
  <si>
    <t>NYKU3369012</t>
  </si>
  <si>
    <t>Y0160820</t>
  </si>
  <si>
    <t>CON2508</t>
  </si>
  <si>
    <t>MOAU0611230</t>
  </si>
  <si>
    <t>Y0160818</t>
  </si>
  <si>
    <t>Y0161115</t>
  </si>
  <si>
    <t>Y0161356</t>
  </si>
  <si>
    <t>Y0161256</t>
  </si>
  <si>
    <t>CON2416</t>
  </si>
  <si>
    <t>MOAU0672467</t>
  </si>
  <si>
    <t>Y0160716</t>
  </si>
  <si>
    <t>CON2418</t>
  </si>
  <si>
    <t>NYKU9910377</t>
  </si>
  <si>
    <t>Y0160715</t>
  </si>
  <si>
    <t>CON2502</t>
  </si>
  <si>
    <t>YMLU8590231</t>
  </si>
  <si>
    <t>Y0160712</t>
  </si>
  <si>
    <t>CON2421</t>
  </si>
  <si>
    <t>MOFU0674116</t>
  </si>
  <si>
    <t>Y0160726-Y0160728-Y0160729-Y0160732</t>
  </si>
  <si>
    <t>CON2410</t>
  </si>
  <si>
    <t>NYKU3155290</t>
  </si>
  <si>
    <t>Y0160719</t>
  </si>
  <si>
    <t>CON2563</t>
  </si>
  <si>
    <t>APZU3578347</t>
  </si>
  <si>
    <t>Y0160321</t>
  </si>
  <si>
    <t>Y0161397</t>
  </si>
  <si>
    <t>Y0161380</t>
  </si>
  <si>
    <t>IN128228</t>
  </si>
  <si>
    <t>Y0161450</t>
  </si>
  <si>
    <t>Y0161454</t>
  </si>
  <si>
    <t>CON2512</t>
  </si>
  <si>
    <t>TRHU3887259</t>
  </si>
  <si>
    <t>Y0161170</t>
  </si>
  <si>
    <t>Y0161432</t>
  </si>
  <si>
    <t>Y0161412-Y0161413</t>
  </si>
  <si>
    <t>Y0161158</t>
  </si>
  <si>
    <t xml:space="preserve">TRW </t>
  </si>
  <si>
    <t>Y0161313</t>
  </si>
  <si>
    <t>CON2375</t>
  </si>
  <si>
    <t>FSCU4671114</t>
  </si>
  <si>
    <t>Y0161171</t>
  </si>
  <si>
    <t>Y0161134</t>
  </si>
  <si>
    <t>Y0161064</t>
  </si>
  <si>
    <t>CON190356</t>
  </si>
  <si>
    <t>LYSU5450994</t>
  </si>
  <si>
    <t>Y0161387</t>
  </si>
  <si>
    <t>UNITED OIL</t>
  </si>
  <si>
    <t>Y0161166</t>
  </si>
  <si>
    <t>CON2627</t>
  </si>
  <si>
    <t>MOAU1448364</t>
  </si>
  <si>
    <t>Y0161167</t>
  </si>
  <si>
    <t>Y0161435</t>
  </si>
  <si>
    <t>CON2509</t>
  </si>
  <si>
    <t>KKTU7374978</t>
  </si>
  <si>
    <t>Y0161194</t>
  </si>
  <si>
    <t>Y0161436</t>
  </si>
  <si>
    <t>Y0161419</t>
  </si>
  <si>
    <t>CON0005</t>
  </si>
  <si>
    <t>MRKU8160842</t>
  </si>
  <si>
    <t>Y0161182</t>
  </si>
  <si>
    <t>Y0161128</t>
  </si>
  <si>
    <t>Y0161132</t>
  </si>
  <si>
    <t>Y0161416</t>
  </si>
  <si>
    <t>Y0161389</t>
  </si>
  <si>
    <t>Y0161282-Y0161281</t>
  </si>
  <si>
    <t>Y0161395</t>
  </si>
  <si>
    <t>Y0161426-Y0161427</t>
  </si>
  <si>
    <t>Y0161400</t>
  </si>
  <si>
    <t>CON2376</t>
  </si>
  <si>
    <t>TRLU6564643</t>
  </si>
  <si>
    <t>Y0161172-Y0161181</t>
  </si>
  <si>
    <t>KOYORAD</t>
  </si>
  <si>
    <t>Y0160852</t>
  </si>
  <si>
    <t>Y0161133</t>
  </si>
  <si>
    <t>Y0161424</t>
  </si>
  <si>
    <t>Y0161408</t>
  </si>
  <si>
    <t>Y0161364</t>
  </si>
  <si>
    <t>CON2525</t>
  </si>
  <si>
    <t>NYKU3879037</t>
  </si>
  <si>
    <t>Y0161173</t>
  </si>
  <si>
    <t>Y0161337</t>
  </si>
  <si>
    <t>CON0096</t>
  </si>
  <si>
    <t>FSCU3596340</t>
  </si>
  <si>
    <t>Y0160837</t>
  </si>
  <si>
    <t>CON0111</t>
  </si>
  <si>
    <t>SEGU4384752</t>
  </si>
  <si>
    <t>Y0160857</t>
  </si>
  <si>
    <t>SHENZHEN HORN INDUSTRIAL CO LTD</t>
  </si>
  <si>
    <t>Y0161394</t>
  </si>
  <si>
    <t>CON190147</t>
  </si>
  <si>
    <t>GESU4922431</t>
  </si>
  <si>
    <t>Y0161367</t>
  </si>
  <si>
    <t>CON190149</t>
  </si>
  <si>
    <t>GESU5000477</t>
  </si>
  <si>
    <t>Y0161366</t>
  </si>
  <si>
    <t>Y0161136</t>
  </si>
  <si>
    <t>Y0161375</t>
  </si>
  <si>
    <t>Y0161116</t>
  </si>
  <si>
    <t>Y0161091-Y0161090</t>
  </si>
  <si>
    <t>Y0161135</t>
  </si>
  <si>
    <t>HEPU AUTOTEILE GMBH</t>
  </si>
  <si>
    <t>Y0161259</t>
  </si>
  <si>
    <t>Y0161335</t>
  </si>
  <si>
    <t>Y0161143</t>
  </si>
  <si>
    <t>Y0161579</t>
  </si>
  <si>
    <t>Y0161406</t>
  </si>
  <si>
    <t>CON0008</t>
  </si>
  <si>
    <t>PONU0240687</t>
  </si>
  <si>
    <t>Y0161189</t>
  </si>
  <si>
    <t>Y0161294</t>
  </si>
  <si>
    <t>Y0161481</t>
  </si>
  <si>
    <t>Y0161572</t>
  </si>
  <si>
    <t>Y0161525</t>
  </si>
  <si>
    <t>Y0161484</t>
  </si>
  <si>
    <t>Y0161575</t>
  </si>
  <si>
    <t>Y0161561</t>
  </si>
  <si>
    <t>Y0161536</t>
  </si>
  <si>
    <t>CON190145</t>
  </si>
  <si>
    <t>CXSU1149852</t>
  </si>
  <si>
    <t>Y0161377</t>
  </si>
  <si>
    <t>Y0161330</t>
  </si>
  <si>
    <t>Y0161520</t>
  </si>
  <si>
    <t>Y0161461</t>
  </si>
  <si>
    <t>NISSENS (UK) LTD</t>
  </si>
  <si>
    <t>Y0161320</t>
  </si>
  <si>
    <t>Y0155157</t>
  </si>
  <si>
    <t>nelv</t>
  </si>
  <si>
    <t>Raducu</t>
  </si>
  <si>
    <t>Prab</t>
  </si>
  <si>
    <t xml:space="preserve">andreea cojocaru </t>
  </si>
  <si>
    <t>san</t>
  </si>
  <si>
    <t>34FL9691</t>
  </si>
  <si>
    <t>Y0160747</t>
  </si>
  <si>
    <t xml:space="preserve">Dorin Florea </t>
  </si>
  <si>
    <t xml:space="preserve">Madalin Sparcaci </t>
  </si>
  <si>
    <t xml:space="preserve">Filmon Tewolde </t>
  </si>
  <si>
    <t xml:space="preserve">Abdul Kadir </t>
  </si>
  <si>
    <t xml:space="preserve">Filip Ivanov </t>
  </si>
  <si>
    <t xml:space="preserve">Nicolae-Cosmin Lacriceanu  </t>
  </si>
  <si>
    <t xml:space="preserve">Ana Dumitru </t>
  </si>
  <si>
    <t>Y0160761</t>
  </si>
  <si>
    <t>Y0160742</t>
  </si>
  <si>
    <t>IN105458</t>
  </si>
  <si>
    <t>CONTINENTAL DIRECT</t>
  </si>
  <si>
    <t>Abdul Kadir</t>
  </si>
  <si>
    <t>Filip Ivanov</t>
  </si>
  <si>
    <t>Y0160403</t>
  </si>
  <si>
    <t>rusl</t>
  </si>
  <si>
    <t>ovidi</t>
  </si>
  <si>
    <t>CON2252</t>
  </si>
  <si>
    <t>NYKU3763828</t>
  </si>
  <si>
    <t>Y0160067</t>
  </si>
  <si>
    <t>Raduco</t>
  </si>
  <si>
    <t>georget</t>
  </si>
  <si>
    <t>Y0160784</t>
  </si>
  <si>
    <t>Y0160779</t>
  </si>
  <si>
    <t>ana</t>
  </si>
  <si>
    <t xml:space="preserve">Gheorghe Predica </t>
  </si>
  <si>
    <t>Silvia</t>
  </si>
  <si>
    <t xml:space="preserve">Peter North </t>
  </si>
  <si>
    <t>Y0160810</t>
  </si>
  <si>
    <t xml:space="preserve">Catalin </t>
  </si>
  <si>
    <t>Paulica Mihaiu</t>
  </si>
  <si>
    <t>Nicoleta Mihaiu</t>
  </si>
  <si>
    <t>Abdul Bileh</t>
  </si>
  <si>
    <t>Mitesh Kumar Parekh</t>
  </si>
  <si>
    <t xml:space="preserve">Tipper/Unloader </t>
  </si>
  <si>
    <t xml:space="preserve">Anisoara Bittel </t>
  </si>
  <si>
    <t xml:space="preserve">Valency Fernandes </t>
  </si>
  <si>
    <t>nicoleta mihau</t>
  </si>
  <si>
    <t xml:space="preserve">Diana Alecsa </t>
  </si>
  <si>
    <t>paulica mihau</t>
  </si>
  <si>
    <t xml:space="preserve">Beverley Savage </t>
  </si>
  <si>
    <t xml:space="preserve">Mahesh Valand </t>
  </si>
  <si>
    <t xml:space="preserve">anand guruwg </t>
  </si>
  <si>
    <t xml:space="preserve">wasin taj </t>
  </si>
  <si>
    <t>Y0160935</t>
  </si>
  <si>
    <t>Y0160799</t>
  </si>
  <si>
    <t xml:space="preserve">Nicoletta Constantin </t>
  </si>
  <si>
    <t>mahesh</t>
  </si>
  <si>
    <t xml:space="preserve">Lamber Singh   </t>
  </si>
  <si>
    <t xml:space="preserve">Vikesh Katharani </t>
  </si>
  <si>
    <t xml:space="preserve">Gabriela Constantin </t>
  </si>
  <si>
    <t xml:space="preserve">Liviu Adrian Dumitrascu </t>
  </si>
  <si>
    <t>Y0160843</t>
  </si>
  <si>
    <t>Abdulkadir Mohamud</t>
  </si>
  <si>
    <t>abdinur adam</t>
  </si>
  <si>
    <t>Edgar Mahamud</t>
  </si>
  <si>
    <t>Abdoul Bilel</t>
  </si>
  <si>
    <t>spli</t>
  </si>
  <si>
    <t>spl</t>
  </si>
  <si>
    <t>Hassan</t>
  </si>
  <si>
    <t>Split</t>
  </si>
  <si>
    <t>kifle</t>
  </si>
  <si>
    <t xml:space="preserve">Silvia </t>
  </si>
  <si>
    <t xml:space="preserve">Oana Dragoi </t>
  </si>
  <si>
    <t>raducu radoi</t>
  </si>
  <si>
    <t>salim</t>
  </si>
  <si>
    <t>Florian</t>
  </si>
  <si>
    <t>Dumitru</t>
  </si>
  <si>
    <t>Aglaia</t>
  </si>
  <si>
    <t>Neli</t>
  </si>
  <si>
    <t>Ezekiel</t>
  </si>
  <si>
    <t>Abdikarim</t>
  </si>
  <si>
    <t>Antolii</t>
  </si>
  <si>
    <t>Oana</t>
  </si>
  <si>
    <t>CON2244</t>
  </si>
  <si>
    <t>NYKU3422101</t>
  </si>
  <si>
    <t>Y0160630</t>
  </si>
  <si>
    <t>Daniel</t>
  </si>
  <si>
    <t>Marius</t>
  </si>
  <si>
    <t>Martin</t>
  </si>
  <si>
    <t xml:space="preserve">Madalin Spalatelu </t>
  </si>
  <si>
    <t xml:space="preserve">Desislava Markova  </t>
  </si>
  <si>
    <t>CON2341</t>
  </si>
  <si>
    <t>TCKU4610640</t>
  </si>
  <si>
    <t>Y0160635</t>
  </si>
  <si>
    <t>VEGE MOTEURS</t>
  </si>
  <si>
    <t>Y0160863-Y0160862</t>
  </si>
  <si>
    <t>Y0160986</t>
  </si>
  <si>
    <t>Y0160934</t>
  </si>
  <si>
    <t>Nicoletta Mihaiu</t>
  </si>
  <si>
    <t>abdi nur adam</t>
  </si>
  <si>
    <t>rus</t>
  </si>
  <si>
    <t>Ehsaan</t>
  </si>
  <si>
    <t>iliya</t>
  </si>
  <si>
    <t>IN113278</t>
  </si>
  <si>
    <t>Y0160943</t>
  </si>
  <si>
    <t xml:space="preserve">Abdul </t>
  </si>
  <si>
    <t>Adam</t>
  </si>
  <si>
    <t>ABDUL</t>
  </si>
  <si>
    <t>filip</t>
  </si>
  <si>
    <t>ovi</t>
  </si>
  <si>
    <t>abdul biher</t>
  </si>
  <si>
    <t>Y0160927</t>
  </si>
  <si>
    <t>NUOVA TECNODELTA</t>
  </si>
  <si>
    <t>Y0160788</t>
  </si>
  <si>
    <t>Mariana Iurcu</t>
  </si>
  <si>
    <t>EDGARD</t>
  </si>
  <si>
    <t>NATIONAL REFRIGERANTS</t>
  </si>
  <si>
    <t>Y0161035</t>
  </si>
  <si>
    <t>Abdi Nur Mohamed Adam</t>
  </si>
  <si>
    <t>Prabash</t>
  </si>
  <si>
    <t>Abdi</t>
  </si>
  <si>
    <t>abdika</t>
  </si>
  <si>
    <t>Edgar Mamut</t>
  </si>
  <si>
    <t>damaris leon</t>
  </si>
  <si>
    <t>ioana grigore</t>
  </si>
  <si>
    <t>marius mo</t>
  </si>
  <si>
    <t>abdik</t>
  </si>
  <si>
    <t>Ali Nur Mohamed Adam</t>
  </si>
  <si>
    <t>Abdinur Mohamed Adam</t>
  </si>
  <si>
    <t xml:space="preserve">Radu Dragoi </t>
  </si>
  <si>
    <t>Prabash Gurung</t>
  </si>
  <si>
    <t>Y0161077</t>
  </si>
  <si>
    <t>CON2327</t>
  </si>
  <si>
    <t>YMLU3535910</t>
  </si>
  <si>
    <t>Y0160672</t>
  </si>
  <si>
    <t>CON2497</t>
  </si>
  <si>
    <t>TRHU2747571</t>
  </si>
  <si>
    <t>Y0160671</t>
  </si>
  <si>
    <t>ehasaan</t>
  </si>
  <si>
    <t>Bbaljit Singh</t>
  </si>
  <si>
    <t>Y0161119</t>
  </si>
  <si>
    <t>CON0098</t>
  </si>
  <si>
    <t>TCKU2230770</t>
  </si>
  <si>
    <t>Adrian Sirbu</t>
  </si>
  <si>
    <t>Y0161156</t>
  </si>
  <si>
    <t>CON2585</t>
  </si>
  <si>
    <t>TCLU3923709</t>
  </si>
  <si>
    <t>Y0161152</t>
  </si>
  <si>
    <t>Pr</t>
  </si>
  <si>
    <t>Filimon</t>
  </si>
  <si>
    <t>abdul bilech</t>
  </si>
  <si>
    <t>cust</t>
  </si>
  <si>
    <t>abdul cadir</t>
  </si>
  <si>
    <t>filimon tewolde</t>
  </si>
  <si>
    <t>Y0161043</t>
  </si>
  <si>
    <t>CON2393</t>
  </si>
  <si>
    <t>TRHU3894880</t>
  </si>
  <si>
    <t>Y0160701</t>
  </si>
  <si>
    <t>Catalin</t>
  </si>
  <si>
    <t>VOLMET s.r.o.</t>
  </si>
  <si>
    <t>Y0161351</t>
  </si>
  <si>
    <t>Desislav Markova </t>
  </si>
  <si>
    <t>Y0161260</t>
  </si>
  <si>
    <t>Y0161331</t>
  </si>
  <si>
    <t>Y0161309</t>
  </si>
  <si>
    <t>BSG AUTOPARTS B.V.</t>
  </si>
  <si>
    <t>Y0161131</t>
  </si>
  <si>
    <t xml:space="preserve">filip </t>
  </si>
  <si>
    <t>ruslan c</t>
  </si>
  <si>
    <t>Paul</t>
  </si>
  <si>
    <t>Y0161355</t>
  </si>
  <si>
    <t>fel</t>
  </si>
  <si>
    <t>Y0161114</t>
  </si>
  <si>
    <t>b</t>
  </si>
  <si>
    <t>Bogdan</t>
  </si>
  <si>
    <t xml:space="preserve">Madalina Tanislav </t>
  </si>
  <si>
    <t>Nicolae</t>
  </si>
  <si>
    <t>Bashir</t>
  </si>
  <si>
    <t>Valentina Pulbere</t>
  </si>
  <si>
    <t>Y0161382</t>
  </si>
  <si>
    <t>Y0161391</t>
  </si>
  <si>
    <t>IN125008</t>
  </si>
  <si>
    <t>Y0161443</t>
  </si>
  <si>
    <t>IN128918</t>
  </si>
  <si>
    <t>Y0161451</t>
  </si>
  <si>
    <t>Y0161126</t>
  </si>
  <si>
    <t>dian</t>
  </si>
  <si>
    <t>Bima</t>
  </si>
  <si>
    <t>Dragos Floria</t>
  </si>
  <si>
    <t>Y0161315</t>
  </si>
  <si>
    <t xml:space="preserve">Anand Gurung </t>
  </si>
  <si>
    <t xml:space="preserve">Paulica </t>
  </si>
  <si>
    <t>Nicoletta</t>
  </si>
  <si>
    <t>di</t>
  </si>
  <si>
    <t>Y0161494</t>
  </si>
  <si>
    <t xml:space="preserve">Martin </t>
  </si>
  <si>
    <t>Y0161485</t>
  </si>
  <si>
    <t>Y0161342</t>
  </si>
  <si>
    <t>Y0161374</t>
  </si>
  <si>
    <t>supplier</t>
  </si>
  <si>
    <t>frequency</t>
  </si>
  <si>
    <t>no of delivery</t>
  </si>
  <si>
    <t>count of Lines</t>
  </si>
  <si>
    <t>count of Cases</t>
  </si>
  <si>
    <t>Count of on time</t>
  </si>
  <si>
    <t>Count of late</t>
  </si>
  <si>
    <t>Count of safe</t>
  </si>
  <si>
    <t>not safe</t>
  </si>
  <si>
    <t>Jan</t>
  </si>
  <si>
    <t>Number of Lines</t>
  </si>
  <si>
    <t>Number of Cases</t>
  </si>
  <si>
    <t>Arrived on Time</t>
  </si>
  <si>
    <t>Arrived Safe</t>
  </si>
  <si>
    <t>Not Arrived Safe</t>
  </si>
  <si>
    <t>time Calculation</t>
  </si>
  <si>
    <t>Not Arrived on Time</t>
  </si>
  <si>
    <t>Hours used</t>
  </si>
  <si>
    <t>1243 45 678</t>
  </si>
  <si>
    <t>315 741</t>
  </si>
  <si>
    <t>SOR4LMP</t>
  </si>
  <si>
    <t>PR2037</t>
  </si>
  <si>
    <t>MMM.50417</t>
  </si>
  <si>
    <t>33784ha-k</t>
  </si>
  <si>
    <t>118-66557</t>
  </si>
  <si>
    <t>b2032</t>
  </si>
  <si>
    <t>310b</t>
  </si>
  <si>
    <t>pc05</t>
  </si>
  <si>
    <t>260d</t>
  </si>
  <si>
    <t>373s/1t1</t>
  </si>
  <si>
    <t>I.DI.R SPA</t>
  </si>
  <si>
    <t>Y0160166</t>
  </si>
  <si>
    <t>C27030</t>
  </si>
  <si>
    <t>C28022</t>
  </si>
  <si>
    <t>UPL.17-2337</t>
  </si>
  <si>
    <t>UPL.PCMB/AL</t>
  </si>
  <si>
    <t>UPL.PLAS/4F</t>
  </si>
  <si>
    <t>CA10116</t>
  </si>
  <si>
    <t>CA10290</t>
  </si>
  <si>
    <t>99-0635</t>
  </si>
  <si>
    <t>21-202BF</t>
  </si>
  <si>
    <t>PS-3001</t>
  </si>
  <si>
    <t>E-2232</t>
  </si>
  <si>
    <t>13382311j</t>
  </si>
  <si>
    <t>c2z25151</t>
  </si>
  <si>
    <t>1k2614019b</t>
  </si>
  <si>
    <t>c2z16256</t>
  </si>
  <si>
    <t>n000000005805</t>
  </si>
  <si>
    <t>XBD000043</t>
  </si>
  <si>
    <t>03L198716LX</t>
  </si>
  <si>
    <t>LR088531</t>
  </si>
  <si>
    <t>XBJ500020</t>
  </si>
  <si>
    <t>A00646626260180</t>
  </si>
  <si>
    <t>XBC50950</t>
  </si>
  <si>
    <t>LR006349</t>
  </si>
  <si>
    <t>LR088532</t>
  </si>
  <si>
    <t>XBC500940</t>
  </si>
  <si>
    <t>k496</t>
  </si>
  <si>
    <t>330c</t>
  </si>
  <si>
    <t>10482051a</t>
  </si>
  <si>
    <t>mi-ls-8960</t>
  </si>
  <si>
    <t xml:space="preserve"> hy-ls-13467</t>
  </si>
  <si>
    <t xml:space="preserve"> ho-ls-3824</t>
  </si>
  <si>
    <t>ci-ax-2467</t>
  </si>
  <si>
    <t>k90308</t>
  </si>
  <si>
    <t>k80861</t>
  </si>
  <si>
    <t>k7147</t>
  </si>
  <si>
    <t>to-es-13228</t>
  </si>
  <si>
    <t xml:space="preserve"> k90659</t>
  </si>
  <si>
    <t xml:space="preserve"> to-ls-1191</t>
  </si>
  <si>
    <t>hy-ls-2380</t>
  </si>
  <si>
    <t>k7275</t>
  </si>
  <si>
    <t>to-ls7370</t>
  </si>
  <si>
    <t>sz-ls-10095</t>
  </si>
  <si>
    <t xml:space="preserve"> me-es-0212</t>
  </si>
  <si>
    <t>vv-bj-4873</t>
  </si>
  <si>
    <t>K7348</t>
  </si>
  <si>
    <t>ro-ls-1986</t>
  </si>
  <si>
    <t>to-ls-1676</t>
  </si>
  <si>
    <t>ro-es-0081</t>
  </si>
  <si>
    <t>hy-es-4882</t>
  </si>
  <si>
    <t>bm-ls-3675</t>
  </si>
  <si>
    <t>MIL410060</t>
  </si>
  <si>
    <t>isk2119</t>
  </si>
  <si>
    <t>tyd113u</t>
  </si>
  <si>
    <t>tyc574</t>
  </si>
  <si>
    <t>TT41111</t>
  </si>
  <si>
    <t>TT41112</t>
  </si>
  <si>
    <t>TT41010</t>
  </si>
  <si>
    <t>TT41000</t>
  </si>
  <si>
    <t>TT41011</t>
  </si>
  <si>
    <t>TT41001</t>
  </si>
  <si>
    <t>bhs939</t>
  </si>
  <si>
    <t>13382392j</t>
  </si>
  <si>
    <t>8pk955</t>
  </si>
  <si>
    <t>4pk855</t>
  </si>
  <si>
    <t>91554E</t>
  </si>
  <si>
    <t>Shorts</t>
  </si>
  <si>
    <t>Extra</t>
  </si>
  <si>
    <t>No of Shorts</t>
  </si>
  <si>
    <t>No of Extra</t>
  </si>
  <si>
    <t xml:space="preserve"> Not Arrived Safe</t>
  </si>
  <si>
    <t>Operation Hours used</t>
  </si>
  <si>
    <t>No of Short Lines</t>
  </si>
  <si>
    <t>No of Extra Lines</t>
  </si>
  <si>
    <t>Supplier Name</t>
  </si>
  <si>
    <t xml:space="preserve">Arrived on Time </t>
  </si>
  <si>
    <t xml:space="preserve">Not Arrived on Time </t>
  </si>
  <si>
    <t xml:space="preserve">Arrived Safe </t>
  </si>
  <si>
    <t xml:space="preserve">Not Arrived Safe </t>
  </si>
  <si>
    <t xml:space="preserve"> Short /Excess Lines</t>
  </si>
  <si>
    <t xml:space="preserve">Expected_Cases </t>
  </si>
  <si>
    <t>Calculated_Hours</t>
  </si>
  <si>
    <t>Actual Hours used</t>
  </si>
  <si>
    <t>No.of Delivery</t>
  </si>
  <si>
    <t xml:space="preserve">Expected_Lines </t>
  </si>
  <si>
    <t xml:space="preserve"> No of Shorts Lines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</si>
</sst>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1"/>
      <color theme="1"/>
      <name val="Calibri"/>
      <family val="2"/>
      <scheme val="minor"/>
    </font>
    <font>
      <sz val="26"/>
      <color rgb="FFFFFF00"/>
      <name val="Calibri"/>
      <family val="2"/>
      <scheme val="minor"/>
    </font>
    <font>
      <sz val="20"/>
      <color rgb="FFFFFF00"/>
      <name val="Calibri"/>
      <family val="2"/>
      <scheme val="minor"/>
    </font>
    <font>
      <sz val="12"/>
      <color rgb="FFFFFF00"/>
      <name val="Calibri"/>
      <family val="2"/>
      <scheme val="minor"/>
    </font>
    <font>
      <sz val="9"/>
      <color rgb="FFFFFF00"/>
      <name val="Calibri"/>
      <family val="2"/>
      <scheme val="minor"/>
    </font>
    <font>
      <sz val="8"/>
      <color rgb="FFFFFF00"/>
      <name val="Calibri"/>
      <family val="2"/>
      <scheme val="minor"/>
    </font>
    <font>
      <sz val="18"/>
      <color rgb="FFFFFF00"/>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rgb="FF0070C0"/>
        <bgColor indexed="64"/>
      </patternFill>
    </fill>
  </fills>
  <borders count="11">
    <border>
      <left/>
      <right/>
      <top/>
      <bottom/>
      <diagonal/>
    </border>
    <border>
      <left/>
      <right/>
      <top/>
      <bottom style="thin">
        <color theme="4" tint="0.3999755851924192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0">
    <xf numFmtId="0" fontId="0" fillId="0" borderId="0" xfId="0"/>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pivotButton="1"/>
    <xf numFmtId="14" fontId="0" fillId="0" borderId="0" xfId="0" applyNumberFormat="1"/>
    <xf numFmtId="0" fontId="0" fillId="0" borderId="0" xfId="0" applyNumberFormat="1"/>
    <xf numFmtId="0" fontId="1" fillId="2" borderId="1" xfId="0" applyFont="1" applyFill="1" applyBorder="1" applyAlignment="1">
      <alignment horizontal="center" vertical="center"/>
    </xf>
    <xf numFmtId="0" fontId="0" fillId="0" borderId="0" xfId="0" applyNumberFormat="1" applyAlignment="1">
      <alignment horizontal="center" vertical="center"/>
    </xf>
    <xf numFmtId="2" fontId="1" fillId="2" borderId="1" xfId="0" applyNumberFormat="1" applyFont="1" applyFill="1" applyBorder="1" applyAlignment="1">
      <alignment horizontal="center" vertical="center"/>
    </xf>
    <xf numFmtId="2" fontId="0" fillId="0" borderId="0" xfId="0" applyNumberFormat="1"/>
    <xf numFmtId="0" fontId="1" fillId="2" borderId="0" xfId="0" applyFont="1" applyFill="1" applyBorder="1" applyAlignment="1">
      <alignment horizontal="center" vertical="center"/>
    </xf>
    <xf numFmtId="2" fontId="0" fillId="0" borderId="0" xfId="0" applyNumberFormat="1" applyAlignment="1">
      <alignment horizontal="center"/>
    </xf>
    <xf numFmtId="14" fontId="1" fillId="2" borderId="1" xfId="0" applyNumberFormat="1" applyFont="1" applyFill="1" applyBorder="1" applyAlignment="1">
      <alignment horizontal="center" vertical="center"/>
    </xf>
    <xf numFmtId="0" fontId="0" fillId="0" borderId="0" xfId="0" applyNumberFormat="1" applyAlignment="1">
      <alignment horizont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3" borderId="5"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0" fillId="3" borderId="9" xfId="0" applyFill="1" applyBorder="1" applyAlignment="1">
      <alignment horizontal="center" vertical="center"/>
    </xf>
    <xf numFmtId="0" fontId="0" fillId="0" borderId="0" xfId="0" applyFill="1" applyBorder="1" applyAlignment="1">
      <alignment horizontal="center" vertical="center"/>
    </xf>
    <xf numFmtId="10" fontId="0" fillId="0" borderId="0" xfId="0" applyNumberFormat="1" applyAlignment="1">
      <alignment horizontal="center"/>
    </xf>
    <xf numFmtId="0" fontId="0" fillId="0" borderId="0" xfId="0" pivotButton="1" applyAlignment="1">
      <alignment horizontal="center"/>
    </xf>
    <xf numFmtId="14" fontId="0" fillId="0" borderId="0" xfId="0" pivotButton="1" applyNumberFormat="1" applyAlignment="1">
      <alignment horizontal="center"/>
    </xf>
    <xf numFmtId="22" fontId="0" fillId="0" borderId="0" xfId="0" applyNumberFormat="1" applyAlignment="1">
      <alignment horizontal="center"/>
    </xf>
    <xf numFmtId="14" fontId="1" fillId="0" borderId="1" xfId="0" applyNumberFormat="1" applyFont="1" applyBorder="1" applyAlignment="1">
      <alignment horizontal="center"/>
    </xf>
    <xf numFmtId="0" fontId="1" fillId="2" borderId="10" xfId="0" applyFont="1" applyFill="1" applyBorder="1" applyAlignment="1">
      <alignment horizontal="center"/>
    </xf>
    <xf numFmtId="0" fontId="1" fillId="0" borderId="0" xfId="0" applyFont="1" applyAlignment="1">
      <alignment horizontal="center"/>
    </xf>
    <xf numFmtId="46" fontId="0" fillId="0" borderId="10" xfId="0" applyNumberFormat="1" applyBorder="1" applyAlignment="1">
      <alignment horizontal="center"/>
    </xf>
    <xf numFmtId="0" fontId="1" fillId="0" borderId="10" xfId="0" applyFont="1" applyBorder="1" applyAlignment="1">
      <alignment horizontal="center"/>
    </xf>
    <xf numFmtId="0" fontId="0" fillId="0" borderId="10" xfId="0" applyBorder="1" applyAlignment="1">
      <alignment horizontal="center"/>
    </xf>
    <xf numFmtId="14" fontId="1" fillId="0" borderId="0" xfId="0" applyNumberFormat="1" applyFont="1" applyBorder="1" applyAlignment="1">
      <alignment horizontal="center"/>
    </xf>
    <xf numFmtId="46" fontId="0" fillId="0" borderId="0" xfId="0" applyNumberFormat="1" applyAlignment="1">
      <alignment horizontal="center"/>
    </xf>
    <xf numFmtId="46" fontId="0" fillId="0" borderId="0" xfId="0" pivotButton="1" applyNumberFormat="1" applyAlignment="1">
      <alignment horizontal="center"/>
    </xf>
    <xf numFmtId="0" fontId="0" fillId="0" borderId="0" xfId="0" applyAlignment="1">
      <alignment horizontal="left"/>
    </xf>
    <xf numFmtId="14" fontId="1" fillId="0" borderId="0" xfId="0" applyNumberFormat="1" applyFont="1" applyAlignment="1">
      <alignment horizontal="center"/>
    </xf>
    <xf numFmtId="14" fontId="1" fillId="0" borderId="10" xfId="0" applyNumberFormat="1" applyFont="1" applyBorder="1" applyAlignment="1">
      <alignment horizontal="center"/>
    </xf>
    <xf numFmtId="0" fontId="0" fillId="0" borderId="0" xfId="0"/>
    <xf numFmtId="0" fontId="0" fillId="0" borderId="0" xfId="0" applyAlignment="1">
      <alignment horizontal="center"/>
    </xf>
    <xf numFmtId="20" fontId="0" fillId="0" borderId="0" xfId="0" applyNumberFormat="1" applyAlignment="1">
      <alignment horizontal="center"/>
    </xf>
    <xf numFmtId="46" fontId="0" fillId="0" borderId="0" xfId="0" applyNumberFormat="1"/>
    <xf numFmtId="14" fontId="5" fillId="4" borderId="0" xfId="0" applyNumberFormat="1" applyFont="1" applyFill="1" applyBorder="1" applyAlignment="1">
      <alignment horizontal="center" vertical="center"/>
    </xf>
    <xf numFmtId="0" fontId="3" fillId="4" borderId="0" xfId="0" applyFont="1" applyFill="1" applyBorder="1" applyAlignment="1">
      <alignment horizontal="center" vertical="center"/>
    </xf>
    <xf numFmtId="0" fontId="6" fillId="4" borderId="0" xfId="0" applyFont="1" applyFill="1" applyBorder="1" applyAlignment="1">
      <alignment horizontal="center" vertical="center"/>
    </xf>
    <xf numFmtId="14" fontId="7" fillId="4" borderId="0" xfId="0" applyNumberFormat="1" applyFont="1" applyFill="1" applyBorder="1" applyAlignment="1">
      <alignment horizontal="center" vertical="center"/>
    </xf>
    <xf numFmtId="0" fontId="2" fillId="4" borderId="0" xfId="0" applyFont="1" applyFill="1" applyBorder="1" applyAlignment="1">
      <alignment horizontal="center" vertical="center"/>
    </xf>
    <xf numFmtId="0" fontId="4" fillId="4" borderId="0" xfId="0" applyFont="1" applyFill="1" applyBorder="1" applyAlignment="1">
      <alignment horizontal="center" vertical="center"/>
    </xf>
  </cellXfs>
  <cellStyles count="1">
    <cellStyle name="Normal" xfId="0" builtinId="0"/>
  </cellStyles>
  <dxfs count="42">
    <dxf>
      <numFmt numFmtId="31" formatCode="[h]:mm:ss"/>
    </dxf>
    <dxf>
      <numFmt numFmtId="31" formatCode="[h]:mm:ss"/>
    </dxf>
    <dxf>
      <alignment horizontal="center" readingOrder="0"/>
    </dxf>
    <dxf>
      <alignment horizontal="center" readingOrder="0"/>
    </dxf>
    <dxf>
      <alignment horizontal="center" readingOrder="0"/>
    </dxf>
    <dxf>
      <numFmt numFmtId="2" formatCode="0.00"/>
    </dxf>
    <dxf>
      <alignment horizontal="center" readingOrder="0"/>
    </dxf>
    <dxf>
      <alignment horizontal="center" readingOrder="0"/>
    </dxf>
    <dxf>
      <alignment horizontal="center" readingOrder="0"/>
    </dxf>
    <dxf>
      <numFmt numFmtId="0" formatCode="General"/>
      <alignment horizontal="left" readingOrder="0"/>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4" formatCode="0.00%"/>
    </dxf>
    <dxf>
      <numFmt numFmtId="14" formatCode="0.00%"/>
    </dxf>
    <dxf>
      <alignment horizontal="center" readingOrder="0"/>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4" formatCode="0.00%"/>
    </dxf>
    <dxf>
      <numFmt numFmtId="14" formatCode="0.00%"/>
    </dxf>
    <dxf>
      <alignment horizontal="center" readingOrder="0"/>
    </dxf>
    <dxf>
      <numFmt numFmtId="31" formatCode="[h]:mm:ss"/>
    </dxf>
    <dxf>
      <numFmt numFmtId="31" formatCode="[h]:mm:ss"/>
    </dxf>
    <dxf>
      <numFmt numFmtId="31" formatCode="[h]:mm:ss"/>
    </dxf>
    <dxf>
      <numFmt numFmtId="31" formatCode="[h]:mm:ss"/>
    </dxf>
    <dxf>
      <numFmt numFmtId="31" formatCode="[h]:mm:ss"/>
    </dxf>
    <dxf>
      <alignment horizontal="center"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[Goodsin Data.xlsx]Pivots!PivotTable6</c:name>
    <c:fmtId val="2"/>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22"/>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23"/>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24"/>
        <c:marker>
          <c:symbol val="none"/>
        </c:marker>
        <c:dLbl>
          <c:idx val="0"/>
          <c:layout/>
          <c:numFmt formatCode="#,##0.00" sourceLinked="0"/>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0.10031442241968558"/>
          <c:y val="2.7515538252885677E-2"/>
          <c:w val="0.89330599225336071"/>
          <c:h val="0.76753271082750341"/>
        </c:manualLayout>
      </c:layout>
      <c:barChart>
        <c:barDir val="col"/>
        <c:grouping val="clustered"/>
        <c:varyColors val="0"/>
        <c:ser>
          <c:idx val="0"/>
          <c:order val="0"/>
          <c:tx>
            <c:strRef>
              <c:f>Pivots!$B$6:$B$7</c:f>
              <c:strCache>
                <c:ptCount val="1"/>
                <c:pt idx="0">
                  <c:v>Expected_Cases </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Pivots!$A$8:$A$9</c:f>
              <c:strCache>
                <c:ptCount val="1"/>
                <c:pt idx="0">
                  <c:v>1</c:v>
                </c:pt>
              </c:strCache>
            </c:strRef>
          </c:cat>
          <c:val>
            <c:numRef>
              <c:f>Pivots!$B$8:$B$9</c:f>
              <c:numCache>
                <c:formatCode>General</c:formatCode>
                <c:ptCount val="1"/>
                <c:pt idx="0">
                  <c:v>10708</c:v>
                </c:pt>
              </c:numCache>
            </c:numRef>
          </c:val>
        </c:ser>
        <c:ser>
          <c:idx val="1"/>
          <c:order val="1"/>
          <c:tx>
            <c:strRef>
              <c:f>Pivots!$C$6:$C$7</c:f>
              <c:strCache>
                <c:ptCount val="1"/>
                <c:pt idx="0">
                  <c:v>No of operatives </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Pivots!$A$8:$A$9</c:f>
              <c:strCache>
                <c:ptCount val="1"/>
                <c:pt idx="0">
                  <c:v>1</c:v>
                </c:pt>
              </c:strCache>
            </c:strRef>
          </c:cat>
          <c:val>
            <c:numRef>
              <c:f>Pivots!$C$8:$C$9</c:f>
              <c:numCache>
                <c:formatCode>General</c:formatCode>
                <c:ptCount val="1"/>
                <c:pt idx="0">
                  <c:v>41</c:v>
                </c:pt>
              </c:numCache>
            </c:numRef>
          </c:val>
        </c:ser>
        <c:ser>
          <c:idx val="2"/>
          <c:order val="2"/>
          <c:tx>
            <c:strRef>
              <c:f>Pivots!$D$6:$D$7</c:f>
              <c:strCache>
                <c:ptCount val="1"/>
                <c:pt idx="0">
                  <c:v>Calculated_Hours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Pivots!$A$8:$A$9</c:f>
              <c:strCache>
                <c:ptCount val="1"/>
                <c:pt idx="0">
                  <c:v>1</c:v>
                </c:pt>
              </c:strCache>
            </c:strRef>
          </c:cat>
          <c:val>
            <c:numRef>
              <c:f>Pivots!$D$8:$D$9</c:f>
              <c:numCache>
                <c:formatCode>General</c:formatCode>
                <c:ptCount val="1"/>
                <c:pt idx="0">
                  <c:v>31</c:v>
                </c:pt>
              </c:numCache>
            </c:numRef>
          </c:val>
        </c:ser>
        <c:ser>
          <c:idx val="3"/>
          <c:order val="3"/>
          <c:tx>
            <c:strRef>
              <c:f>Pivots!$E$6:$E$7</c:f>
              <c:strCache>
                <c:ptCount val="1"/>
                <c:pt idx="0">
                  <c:v>Actual Hours used</c:v>
                </c:pt>
              </c:strCache>
            </c:strRef>
          </c:tx>
          <c:invertIfNegative val="0"/>
          <c:dLbls>
            <c:numFmt formatCode="#,##0.00" sourceLinked="0"/>
            <c:spPr/>
            <c:txPr>
              <a:bodyPr/>
              <a:lstStyle/>
              <a:p>
                <a:pPr>
                  <a:defRPr/>
                </a:pPr>
                <a:endParaRPr lang="en-US"/>
              </a:p>
            </c:txPr>
            <c:showLegendKey val="0"/>
            <c:showVal val="1"/>
            <c:showCatName val="0"/>
            <c:showSerName val="0"/>
            <c:showPercent val="0"/>
            <c:showBubbleSize val="0"/>
            <c:showLeaderLines val="0"/>
          </c:dLbls>
          <c:cat>
            <c:strRef>
              <c:f>Pivots!$A$8:$A$9</c:f>
              <c:strCache>
                <c:ptCount val="1"/>
                <c:pt idx="0">
                  <c:v>1</c:v>
                </c:pt>
              </c:strCache>
            </c:strRef>
          </c:cat>
          <c:val>
            <c:numRef>
              <c:f>Pivots!$E$8:$E$9</c:f>
              <c:numCache>
                <c:formatCode>0.00</c:formatCode>
                <c:ptCount val="1"/>
                <c:pt idx="0">
                  <c:v>61.353055555555557</c:v>
                </c:pt>
              </c:numCache>
            </c:numRef>
          </c:val>
        </c:ser>
        <c:dLbls>
          <c:showLegendKey val="0"/>
          <c:showVal val="0"/>
          <c:showCatName val="0"/>
          <c:showSerName val="0"/>
          <c:showPercent val="0"/>
          <c:showBubbleSize val="0"/>
        </c:dLbls>
        <c:gapWidth val="150"/>
        <c:axId val="114339840"/>
        <c:axId val="114341376"/>
      </c:barChart>
      <c:catAx>
        <c:axId val="114339840"/>
        <c:scaling>
          <c:orientation val="minMax"/>
        </c:scaling>
        <c:delete val="0"/>
        <c:axPos val="b"/>
        <c:majorTickMark val="none"/>
        <c:minorTickMark val="none"/>
        <c:tickLblPos val="nextTo"/>
        <c:crossAx val="114341376"/>
        <c:crosses val="autoZero"/>
        <c:auto val="1"/>
        <c:lblAlgn val="ctr"/>
        <c:lblOffset val="100"/>
        <c:noMultiLvlLbl val="0"/>
      </c:catAx>
      <c:valAx>
        <c:axId val="114341376"/>
        <c:scaling>
          <c:logBase val="10"/>
          <c:orientation val="minMax"/>
        </c:scaling>
        <c:delete val="0"/>
        <c:axPos val="l"/>
        <c:numFmt formatCode="General" sourceLinked="1"/>
        <c:majorTickMark val="none"/>
        <c:minorTickMark val="none"/>
        <c:tickLblPos val="nextTo"/>
        <c:crossAx val="11433984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[Goodsin Data.xlsx]Pivots!PivotTable8</c:name>
    <c:fmtId val="3"/>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6"/>
        <c:marker>
          <c:symbol val="none"/>
        </c:marker>
      </c:pivotFmt>
      <c:pivotFmt>
        <c:idx val="17"/>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8"/>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9"/>
        <c:marker>
          <c:symbol val="none"/>
        </c:marker>
      </c:pivotFmt>
    </c:pivotFmts>
    <c:plotArea>
      <c:layout/>
      <c:barChart>
        <c:barDir val="col"/>
        <c:grouping val="clustered"/>
        <c:varyColors val="0"/>
        <c:ser>
          <c:idx val="0"/>
          <c:order val="0"/>
          <c:tx>
            <c:strRef>
              <c:f>Pivots!$B$18:$B$19</c:f>
              <c:strCache>
                <c:ptCount val="1"/>
                <c:pt idx="0">
                  <c:v>No.of Delivery</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Pivots!$A$20:$A$21</c:f>
              <c:strCache>
                <c:ptCount val="1"/>
                <c:pt idx="0">
                  <c:v>1</c:v>
                </c:pt>
              </c:strCache>
            </c:strRef>
          </c:cat>
          <c:val>
            <c:numRef>
              <c:f>Pivots!$B$20:$B$21</c:f>
              <c:numCache>
                <c:formatCode>General</c:formatCode>
                <c:ptCount val="1"/>
                <c:pt idx="0">
                  <c:v>4</c:v>
                </c:pt>
              </c:numCache>
            </c:numRef>
          </c:val>
        </c:ser>
        <c:ser>
          <c:idx val="1"/>
          <c:order val="1"/>
          <c:tx>
            <c:strRef>
              <c:f>Pivots!$C$18:$C$19</c:f>
              <c:strCache>
                <c:ptCount val="1"/>
                <c:pt idx="0">
                  <c:v>Arrived on Time </c:v>
                </c:pt>
              </c:strCache>
            </c:strRef>
          </c:tx>
          <c:invertIfNegative val="0"/>
          <c:cat>
            <c:strRef>
              <c:f>Pivots!$A$20:$A$21</c:f>
              <c:strCache>
                <c:ptCount val="1"/>
                <c:pt idx="0">
                  <c:v>1</c:v>
                </c:pt>
              </c:strCache>
            </c:strRef>
          </c:cat>
          <c:val>
            <c:numRef>
              <c:f>Pivots!$C$20:$C$21</c:f>
              <c:numCache>
                <c:formatCode>General</c:formatCode>
                <c:ptCount val="1"/>
                <c:pt idx="0">
                  <c:v>3</c:v>
                </c:pt>
              </c:numCache>
            </c:numRef>
          </c:val>
        </c:ser>
        <c:ser>
          <c:idx val="2"/>
          <c:order val="2"/>
          <c:tx>
            <c:strRef>
              <c:f>Pivots!$D$18:$D$19</c:f>
              <c:strCache>
                <c:ptCount val="1"/>
                <c:pt idx="0">
                  <c:v>Not Arrived on Time </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Pivots!$A$20:$A$21</c:f>
              <c:strCache>
                <c:ptCount val="1"/>
                <c:pt idx="0">
                  <c:v>1</c:v>
                </c:pt>
              </c:strCache>
            </c:strRef>
          </c:cat>
          <c:val>
            <c:numRef>
              <c:f>Pivots!$D$20:$D$21</c:f>
              <c:numCache>
                <c:formatCode>General</c:formatCode>
                <c:ptCount val="1"/>
                <c:pt idx="0">
                  <c:v>1</c:v>
                </c:pt>
              </c:numCache>
            </c:numRef>
          </c:val>
        </c:ser>
        <c:ser>
          <c:idx val="3"/>
          <c:order val="3"/>
          <c:tx>
            <c:strRef>
              <c:f>Pivots!$E$18:$E$19</c:f>
              <c:strCache>
                <c:ptCount val="1"/>
                <c:pt idx="0">
                  <c:v>Arrived Safe </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Pivots!$A$20:$A$21</c:f>
              <c:strCache>
                <c:ptCount val="1"/>
                <c:pt idx="0">
                  <c:v>1</c:v>
                </c:pt>
              </c:strCache>
            </c:strRef>
          </c:cat>
          <c:val>
            <c:numRef>
              <c:f>Pivots!$E$20:$E$21</c:f>
              <c:numCache>
                <c:formatCode>General</c:formatCode>
                <c:ptCount val="1"/>
                <c:pt idx="0">
                  <c:v>4</c:v>
                </c:pt>
              </c:numCache>
            </c:numRef>
          </c:val>
        </c:ser>
        <c:ser>
          <c:idx val="4"/>
          <c:order val="4"/>
          <c:tx>
            <c:strRef>
              <c:f>Pivots!$F$18:$F$19</c:f>
              <c:strCache>
                <c:ptCount val="1"/>
                <c:pt idx="0">
                  <c:v>Not Arrived Safe </c:v>
                </c:pt>
              </c:strCache>
            </c:strRef>
          </c:tx>
          <c:invertIfNegative val="0"/>
          <c:cat>
            <c:strRef>
              <c:f>Pivots!$A$20:$A$21</c:f>
              <c:strCache>
                <c:ptCount val="1"/>
                <c:pt idx="0">
                  <c:v>1</c:v>
                </c:pt>
              </c:strCache>
            </c:strRef>
          </c:cat>
          <c:val>
            <c:numRef>
              <c:f>Pivots!$F$20:$F$21</c:f>
              <c:numCache>
                <c:formatCode>General</c:formatCode>
                <c:ptCount val="1"/>
                <c:pt idx="0">
                  <c:v>0</c:v>
                </c:pt>
              </c:numCache>
            </c:numRef>
          </c:val>
        </c:ser>
        <c:dLbls>
          <c:showLegendKey val="0"/>
          <c:showVal val="0"/>
          <c:showCatName val="0"/>
          <c:showSerName val="0"/>
          <c:showPercent val="0"/>
          <c:showBubbleSize val="0"/>
        </c:dLbls>
        <c:gapWidth val="150"/>
        <c:axId val="115060736"/>
        <c:axId val="115062272"/>
      </c:barChart>
      <c:catAx>
        <c:axId val="115060736"/>
        <c:scaling>
          <c:orientation val="minMax"/>
        </c:scaling>
        <c:delete val="0"/>
        <c:axPos val="b"/>
        <c:majorTickMark val="none"/>
        <c:minorTickMark val="none"/>
        <c:tickLblPos val="nextTo"/>
        <c:crossAx val="115062272"/>
        <c:crosses val="autoZero"/>
        <c:auto val="1"/>
        <c:lblAlgn val="ctr"/>
        <c:lblOffset val="100"/>
        <c:noMultiLvlLbl val="0"/>
      </c:catAx>
      <c:valAx>
        <c:axId val="115062272"/>
        <c:scaling>
          <c:orientation val="minMax"/>
          <c:max val="5"/>
          <c:min val="0"/>
        </c:scaling>
        <c:delete val="0"/>
        <c:axPos val="l"/>
        <c:numFmt formatCode="0.00" sourceLinked="0"/>
        <c:majorTickMark val="none"/>
        <c:minorTickMark val="none"/>
        <c:tickLblPos val="nextTo"/>
        <c:crossAx val="115060736"/>
        <c:crosses val="autoZero"/>
        <c:crossBetween val="between"/>
        <c:majorUnit val="1"/>
        <c:minorUnit val="1"/>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[Goodsin Data.xlsx]Pivots!PivotTable9</c:name>
    <c:fmtId val="6"/>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7"/>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8"/>
        <c:marker>
          <c:symbol val="none"/>
        </c:marker>
      </c:pivotFmt>
      <c:pivotFmt>
        <c:idx val="9"/>
      </c:pivotFmt>
      <c:pivotFmt>
        <c:idx val="10"/>
      </c:pivotFmt>
      <c:pivotFmt>
        <c:idx val="11"/>
      </c:pivotFmt>
    </c:pivotFmts>
    <c:plotArea>
      <c:layout>
        <c:manualLayout>
          <c:layoutTarget val="inner"/>
          <c:xMode val="edge"/>
          <c:yMode val="edge"/>
          <c:x val="0.10074728697190363"/>
          <c:y val="3.3720636856611599E-2"/>
          <c:w val="0.89378449703356455"/>
          <c:h val="0.76242785141606728"/>
        </c:manualLayout>
      </c:layout>
      <c:barChart>
        <c:barDir val="col"/>
        <c:grouping val="clustered"/>
        <c:varyColors val="0"/>
        <c:ser>
          <c:idx val="0"/>
          <c:order val="0"/>
          <c:tx>
            <c:strRef>
              <c:f>Pivots!$B$31:$B$32</c:f>
              <c:strCache>
                <c:ptCount val="1"/>
                <c:pt idx="0">
                  <c:v>Expected_Lines </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Pivots!$A$33:$A$34</c:f>
              <c:strCache>
                <c:ptCount val="1"/>
                <c:pt idx="0">
                  <c:v>1</c:v>
                </c:pt>
              </c:strCache>
            </c:strRef>
          </c:cat>
          <c:val>
            <c:numRef>
              <c:f>Pivots!$B$33:$B$34</c:f>
              <c:numCache>
                <c:formatCode>General</c:formatCode>
                <c:ptCount val="1"/>
                <c:pt idx="0">
                  <c:v>25</c:v>
                </c:pt>
              </c:numCache>
            </c:numRef>
          </c:val>
        </c:ser>
        <c:ser>
          <c:idx val="1"/>
          <c:order val="1"/>
          <c:tx>
            <c:strRef>
              <c:f>Pivots!$C$31:$C$32</c:f>
              <c:strCache>
                <c:ptCount val="1"/>
                <c:pt idx="0">
                  <c:v> No of Shorts Lines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Pivots!$A$33:$A$34</c:f>
              <c:strCache>
                <c:ptCount val="1"/>
                <c:pt idx="0">
                  <c:v>1</c:v>
                </c:pt>
              </c:strCache>
            </c:strRef>
          </c:cat>
          <c:val>
            <c:numRef>
              <c:f>Pivots!$C$33:$C$34</c:f>
              <c:numCache>
                <c:formatCode>General</c:formatCode>
                <c:ptCount val="1"/>
                <c:pt idx="0">
                  <c:v>3</c:v>
                </c:pt>
              </c:numCache>
            </c:numRef>
          </c:val>
        </c:ser>
        <c:ser>
          <c:idx val="2"/>
          <c:order val="2"/>
          <c:tx>
            <c:strRef>
              <c:f>Pivots!$D$31:$D$32</c:f>
              <c:strCache>
                <c:ptCount val="1"/>
                <c:pt idx="0">
                  <c:v>No of Extra Lines</c:v>
                </c:pt>
              </c:strCache>
            </c:strRef>
          </c:tx>
          <c:invertIfNegative val="0"/>
          <c:cat>
            <c:strRef>
              <c:f>Pivots!$A$33:$A$34</c:f>
              <c:strCache>
                <c:ptCount val="1"/>
                <c:pt idx="0">
                  <c:v>1</c:v>
                </c:pt>
              </c:strCache>
            </c:strRef>
          </c:cat>
          <c:val>
            <c:numRef>
              <c:f>Pivots!$D$33:$D$34</c:f>
              <c:numCache>
                <c:formatCode>General</c:formatCode>
                <c:ptCount val="1"/>
                <c:pt idx="0">
                  <c:v>0</c:v>
                </c:pt>
              </c:numCache>
            </c:numRef>
          </c:val>
        </c:ser>
        <c:dLbls>
          <c:showLegendKey val="0"/>
          <c:showVal val="0"/>
          <c:showCatName val="0"/>
          <c:showSerName val="0"/>
          <c:showPercent val="0"/>
          <c:showBubbleSize val="0"/>
        </c:dLbls>
        <c:gapWidth val="150"/>
        <c:axId val="115430912"/>
        <c:axId val="115432448"/>
      </c:barChart>
      <c:catAx>
        <c:axId val="115430912"/>
        <c:scaling>
          <c:orientation val="minMax"/>
        </c:scaling>
        <c:delete val="0"/>
        <c:axPos val="b"/>
        <c:majorTickMark val="none"/>
        <c:minorTickMark val="none"/>
        <c:tickLblPos val="nextTo"/>
        <c:crossAx val="115432448"/>
        <c:crosses val="autoZero"/>
        <c:auto val="1"/>
        <c:lblAlgn val="ctr"/>
        <c:lblOffset val="100"/>
        <c:noMultiLvlLbl val="0"/>
      </c:catAx>
      <c:valAx>
        <c:axId val="115432448"/>
        <c:scaling>
          <c:orientation val="minMax"/>
        </c:scaling>
        <c:delete val="0"/>
        <c:axPos val="l"/>
        <c:numFmt formatCode="General" sourceLinked="1"/>
        <c:majorTickMark val="none"/>
        <c:minorTickMark val="none"/>
        <c:tickLblPos val="nextTo"/>
        <c:crossAx val="115430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19050</xdr:colOff>
      <xdr:row>1</xdr:row>
      <xdr:rowOff>114300</xdr:rowOff>
    </xdr:from>
    <xdr:to>
      <xdr:col>4</xdr:col>
      <xdr:colOff>728980</xdr:colOff>
      <xdr:row>7</xdr:row>
      <xdr:rowOff>179070</xdr:rowOff>
    </xdr:to>
    <xdr:pic>
      <xdr:nvPicPr>
        <xdr:cNvPr id="17" name="Picture 16">
          <a:extLst>
            <a:ext uri="{FF2B5EF4-FFF2-40B4-BE49-F238E27FC236}">
              <a16:creationId xmlns:a16="http://schemas.microsoft.com/office/drawing/2014/main" xmlns="" xmlns:lc="http://schemas.openxmlformats.org/drawingml/2006/lockedCanvas" id="{00000000-0008-0000-0400-000005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304800"/>
          <a:ext cx="3472180" cy="1207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228600</xdr:colOff>
      <xdr:row>1</xdr:row>
      <xdr:rowOff>142875</xdr:rowOff>
    </xdr:from>
    <xdr:to>
      <xdr:col>8</xdr:col>
      <xdr:colOff>1294130</xdr:colOff>
      <xdr:row>7</xdr:row>
      <xdr:rowOff>127635</xdr:rowOff>
    </xdr:to>
    <xdr:pic>
      <xdr:nvPicPr>
        <xdr:cNvPr id="18" name="Picture 17">
          <a:extLst>
            <a:ext uri="{FF2B5EF4-FFF2-40B4-BE49-F238E27FC236}">
              <a16:creationId xmlns:a16="http://schemas.microsoft.com/office/drawing/2014/main" xmlns="" xmlns:lc="http://schemas.openxmlformats.org/drawingml/2006/lockedCanvas" id="{00000000-0008-0000-0400-000006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29375" y="333375"/>
          <a:ext cx="3827780" cy="1127760"/>
        </a:xfrm>
        <a:prstGeom prst="rect">
          <a:avLst/>
        </a:prstGeom>
        <a:noFill/>
      </xdr:spPr>
    </xdr:pic>
    <xdr:clientData/>
  </xdr:twoCellAnchor>
  <xdr:twoCellAnchor editAs="oneCell">
    <xdr:from>
      <xdr:col>10</xdr:col>
      <xdr:colOff>1276349</xdr:colOff>
      <xdr:row>0</xdr:row>
      <xdr:rowOff>85725</xdr:rowOff>
    </xdr:from>
    <xdr:to>
      <xdr:col>11</xdr:col>
      <xdr:colOff>1367789</xdr:colOff>
      <xdr:row>8</xdr:row>
      <xdr:rowOff>0</xdr:rowOff>
    </xdr:to>
    <xdr:pic>
      <xdr:nvPicPr>
        <xdr:cNvPr id="19" name="Picture 18">
          <a:extLst>
            <a:ext uri="{FF2B5EF4-FFF2-40B4-BE49-F238E27FC236}">
              <a16:creationId xmlns:a16="http://schemas.microsoft.com/office/drawing/2014/main" xmlns="" xmlns:lc="http://schemas.openxmlformats.org/drawingml/2006/lockedCanvas" id="{00000000-0008-0000-0400-000007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001624" y="85725"/>
          <a:ext cx="1472565" cy="1438275"/>
        </a:xfrm>
        <a:prstGeom prst="rect">
          <a:avLst/>
        </a:prstGeom>
        <a:noFill/>
      </xdr:spPr>
    </xdr:pic>
    <xdr:clientData/>
  </xdr:twoCellAnchor>
  <xdr:twoCellAnchor>
    <xdr:from>
      <xdr:col>1</xdr:col>
      <xdr:colOff>0</xdr:colOff>
      <xdr:row>16</xdr:row>
      <xdr:rowOff>9525</xdr:rowOff>
    </xdr:from>
    <xdr:to>
      <xdr:col>12</xdr:col>
      <xdr:colOff>57150</xdr:colOff>
      <xdr:row>42</xdr:row>
      <xdr:rowOff>180975</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9524</xdr:colOff>
      <xdr:row>45</xdr:row>
      <xdr:rowOff>57149</xdr:rowOff>
    </xdr:from>
    <xdr:to>
      <xdr:col>12</xdr:col>
      <xdr:colOff>66674</xdr:colOff>
      <xdr:row>63</xdr:row>
      <xdr:rowOff>180974</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9524</xdr:colOff>
      <xdr:row>66</xdr:row>
      <xdr:rowOff>57149</xdr:rowOff>
    </xdr:from>
    <xdr:to>
      <xdr:col>12</xdr:col>
      <xdr:colOff>66674</xdr:colOff>
      <xdr:row>88</xdr:row>
      <xdr:rowOff>180974</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66675</xdr:colOff>
      <xdr:row>0</xdr:row>
      <xdr:rowOff>47626</xdr:rowOff>
    </xdr:from>
    <xdr:to>
      <xdr:col>16</xdr:col>
      <xdr:colOff>600075</xdr:colOff>
      <xdr:row>3</xdr:row>
      <xdr:rowOff>47626</xdr:rowOff>
    </xdr:to>
    <mc:AlternateContent xmlns:mc="http://schemas.openxmlformats.org/markup-compatibility/2006" xmlns:a14="http://schemas.microsoft.com/office/drawing/2010/main">
      <mc:Choice Requires="a14">
        <xdr:graphicFrame macro="">
          <xdr:nvGraphicFramePr>
            <xdr:cNvPr id="3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201775" y="47626"/>
              <a:ext cx="1828800" cy="571500"/>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66675</xdr:colOff>
      <xdr:row>3</xdr:row>
      <xdr:rowOff>38100</xdr:rowOff>
    </xdr:from>
    <xdr:to>
      <xdr:col>16</xdr:col>
      <xdr:colOff>600075</xdr:colOff>
      <xdr:row>6</xdr:row>
      <xdr:rowOff>28575</xdr:rowOff>
    </xdr:to>
    <mc:AlternateContent xmlns:mc="http://schemas.openxmlformats.org/markup-compatibility/2006" xmlns:a14="http://schemas.microsoft.com/office/drawing/2010/main">
      <mc:Choice Requires="a14">
        <xdr:graphicFrame macro="">
          <xdr:nvGraphicFramePr>
            <xdr:cNvPr id="33"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4201775" y="609600"/>
              <a:ext cx="1828800" cy="561975"/>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6</xdr:row>
      <xdr:rowOff>19051</xdr:rowOff>
    </xdr:from>
    <xdr:to>
      <xdr:col>17</xdr:col>
      <xdr:colOff>0</xdr:colOff>
      <xdr:row>11</xdr:row>
      <xdr:rowOff>19051</xdr:rowOff>
    </xdr:to>
    <mc:AlternateContent xmlns:mc="http://schemas.openxmlformats.org/markup-compatibility/2006" xmlns:a14="http://schemas.microsoft.com/office/drawing/2010/main">
      <mc:Choice Requires="a14">
        <xdr:graphicFrame macro="">
          <xdr:nvGraphicFramePr>
            <xdr:cNvPr id="34" name="Week"/>
            <xdr:cNvGraphicFramePr/>
          </xdr:nvGraphicFramePr>
          <xdr:xfrm>
            <a:off x="0" y="0"/>
            <a:ext cx="0" cy="0"/>
          </xdr:xfrm>
          <a:graphic>
            <a:graphicData uri="http://schemas.microsoft.com/office/drawing/2010/slicer">
              <sle:slicer xmlns:sle="http://schemas.microsoft.com/office/drawing/2010/slicer" name="Week"/>
            </a:graphicData>
          </a:graphic>
        </xdr:graphicFrame>
      </mc:Choice>
      <mc:Fallback xmlns="">
        <xdr:sp macro="" textlink="">
          <xdr:nvSpPr>
            <xdr:cNvPr id="0" name=""/>
            <xdr:cNvSpPr>
              <a:spLocks noTextEdit="1"/>
            </xdr:cNvSpPr>
          </xdr:nvSpPr>
          <xdr:spPr>
            <a:xfrm>
              <a:off x="14211300" y="1162051"/>
              <a:ext cx="1828800" cy="838200"/>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57150</xdr:colOff>
      <xdr:row>10</xdr:row>
      <xdr:rowOff>190500</xdr:rowOff>
    </xdr:from>
    <xdr:to>
      <xdr:col>16</xdr:col>
      <xdr:colOff>590550</xdr:colOff>
      <xdr:row>16</xdr:row>
      <xdr:rowOff>161925</xdr:rowOff>
    </xdr:to>
    <mc:AlternateContent xmlns:mc="http://schemas.openxmlformats.org/markup-compatibility/2006" xmlns:a14="http://schemas.microsoft.com/office/drawing/2010/main">
      <mc:Choice Requires="a14">
        <xdr:graphicFrame macro="">
          <xdr:nvGraphicFramePr>
            <xdr:cNvPr id="35" name="DeliveryReference"/>
            <xdr:cNvGraphicFramePr/>
          </xdr:nvGraphicFramePr>
          <xdr:xfrm>
            <a:off x="0" y="0"/>
            <a:ext cx="0" cy="0"/>
          </xdr:xfrm>
          <a:graphic>
            <a:graphicData uri="http://schemas.microsoft.com/office/drawing/2010/slicer">
              <sle:slicer xmlns:sle="http://schemas.microsoft.com/office/drawing/2010/slicer" name="DeliveryReference"/>
            </a:graphicData>
          </a:graphic>
        </xdr:graphicFrame>
      </mc:Choice>
      <mc:Fallback xmlns="">
        <xdr:sp macro="" textlink="">
          <xdr:nvSpPr>
            <xdr:cNvPr id="0" name=""/>
            <xdr:cNvSpPr>
              <a:spLocks noTextEdit="1"/>
            </xdr:cNvSpPr>
          </xdr:nvSpPr>
          <xdr:spPr>
            <a:xfrm>
              <a:off x="14192250" y="1971675"/>
              <a:ext cx="1828800" cy="866775"/>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57150</xdr:colOff>
      <xdr:row>16</xdr:row>
      <xdr:rowOff>152400</xdr:rowOff>
    </xdr:from>
    <xdr:to>
      <xdr:col>16</xdr:col>
      <xdr:colOff>590550</xdr:colOff>
      <xdr:row>30</xdr:row>
      <xdr:rowOff>9525</xdr:rowOff>
    </xdr:to>
    <mc:AlternateContent xmlns:mc="http://schemas.openxmlformats.org/markup-compatibility/2006" xmlns:a14="http://schemas.microsoft.com/office/drawing/2010/main">
      <mc:Choice Requires="a14">
        <xdr:graphicFrame macro="">
          <xdr:nvGraphicFramePr>
            <xdr:cNvPr id="36" name="Supplier_Name"/>
            <xdr:cNvGraphicFramePr/>
          </xdr:nvGraphicFramePr>
          <xdr:xfrm>
            <a:off x="0" y="0"/>
            <a:ext cx="0" cy="0"/>
          </xdr:xfrm>
          <a:graphic>
            <a:graphicData uri="http://schemas.microsoft.com/office/drawing/2010/slicer">
              <sle:slicer xmlns:sle="http://schemas.microsoft.com/office/drawing/2010/slicer" name="Supplier_Name"/>
            </a:graphicData>
          </a:graphic>
        </xdr:graphicFrame>
      </mc:Choice>
      <mc:Fallback xmlns="">
        <xdr:sp macro="" textlink="">
          <xdr:nvSpPr>
            <xdr:cNvPr id="0" name=""/>
            <xdr:cNvSpPr>
              <a:spLocks noTextEdit="1"/>
            </xdr:cNvSpPr>
          </xdr:nvSpPr>
          <xdr:spPr>
            <a:xfrm>
              <a:off x="14192250" y="28289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Rakesh Patel" refreshedDate="43468.542297106484" createdVersion="4" refreshedVersion="4" minRefreshableVersion="3" recordCount="191">
  <cacheSource type="worksheet">
    <worksheetSource ref="A1:M1048576" sheet="Short-Extra"/>
  </cacheSource>
  <cacheFields count="14">
    <cacheField name="Year" numFmtId="0">
      <sharedItems containsString="0" containsBlank="1" containsNumber="1" containsInteger="1" minValue="2018" maxValue="2018" count="2">
        <n v="2018"/>
        <m/>
      </sharedItems>
    </cacheField>
    <cacheField name="Month" numFmtId="0">
      <sharedItems containsBlank="1" count="4">
        <s v="Oct"/>
        <s v="Nov"/>
        <s v="Dec"/>
        <m/>
      </sharedItems>
    </cacheField>
    <cacheField name="Week" numFmtId="0">
      <sharedItems containsString="0" containsBlank="1" containsNumber="1" containsInteger="1" minValue="41" maxValue="50" count="8">
        <n v="41"/>
        <n v="45"/>
        <n v="46"/>
        <n v="47"/>
        <n v="48"/>
        <n v="49"/>
        <n v="50"/>
        <m/>
      </sharedItems>
    </cacheField>
    <cacheField name="Day" numFmtId="0">
      <sharedItems containsBlank="1" count="6">
        <s v="Mon"/>
        <s v="Wed"/>
        <s v="Tue"/>
        <s v="Thu"/>
        <s v="Fri"/>
        <m/>
      </sharedItems>
    </cacheField>
    <cacheField name="DeliveryDate" numFmtId="14">
      <sharedItems containsNonDate="0" containsDate="1" containsString="0" containsBlank="1" minDate="2018-10-08T00:00:00" maxDate="2018-12-12T00:00:00" count="21">
        <d v="2018-10-08T00:00:00"/>
        <d v="2018-11-07T00:00:00"/>
        <d v="2018-11-13T00:00:00"/>
        <d v="2018-11-14T00:00:00"/>
        <d v="2018-11-19T00:00:00"/>
        <d v="2018-11-21T00:00:00"/>
        <d v="2018-11-22T00:00:00"/>
        <d v="2018-11-23T00:00:00"/>
        <d v="2018-11-26T00:00:00"/>
        <d v="2018-11-27T00:00:00"/>
        <d v="2018-11-28T00:00:00"/>
        <d v="2018-11-29T00:00:00"/>
        <d v="2018-11-30T00:00:00"/>
        <d v="2018-12-03T00:00:00"/>
        <d v="2018-12-04T00:00:00"/>
        <d v="2018-12-05T00:00:00"/>
        <d v="2018-12-06T00:00:00"/>
        <d v="2018-12-07T00:00:00"/>
        <d v="2018-12-10T00:00:00"/>
        <d v="2018-12-11T00:00:00"/>
        <m/>
      </sharedItems>
    </cacheField>
    <cacheField name="DeliveryReference" numFmtId="0">
      <sharedItems containsBlank="1" containsMixedTypes="1" containsNumber="1" containsInteger="1" minValue="38363" maxValue="50993"/>
    </cacheField>
    <cacheField name="Supplier_Name" numFmtId="0">
      <sharedItems containsBlank="1" count="52">
        <s v="ARNOTT EUROPE"/>
        <s v="LUK AFTERMARKET-SERVICE LTD."/>
        <s v="EXIDE TECHNOLOGIES (TRANSPORTATION)"/>
        <s v="YMLU5103068"/>
        <s v="SHELL U K OIL PRODUCTS LIMITED"/>
        <s v="RODEX OTOMOTIV SANAYI VE DIS TIC A."/>
        <s v="WYNN OIL"/>
        <s v="DONAFLEX"/>
        <s v="ROBERT BOSCH LIMITED"/>
        <s v="TMD FRICTION UK LTD"/>
        <s v="TPC AUTOMOTIVE LTD"/>
        <s v="COMPLETE STEERING"/>
        <s v="ELRING PARTS CO.LTD."/>
        <s v="CASTROL (UK) LIMITED"/>
        <s v="MOOVE LUBRICANTS LIMITED"/>
        <s v="PETRONAS"/>
        <s v="PEARL HIGH TECH PARTS"/>
        <s v="VALEO SERVICE UK LTD."/>
        <s v="AUTOMOTIVE BEARINGS LTD ( BRT)"/>
        <s v="ACTIVE BRAND"/>
        <s v="IBEROTURBO-SOCIEDADE TECNICA"/>
        <s v="FREEMAN AUTOMOTIVE (UK) LIMITED"/>
        <s v="GKN SERVICE INTERNATIONAL GMBH"/>
        <s v="BRAKE ENGINEERING"/>
        <s v="ERA SPA"/>
        <s v="EUROSTAR INDUSTRIES INC."/>
        <s v="LEADER SPECIALIST COMPONENTS LTD"/>
        <s v="SIXTOONE"/>
        <s v="TURBOACTIVE LIMITED"/>
        <s v="DEB LIMITED"/>
        <s v="HAMTUNE SPARES LTD"/>
        <s v="TCKU2046906"/>
        <s v="AXEL KUGELATADET"/>
        <s v="BAILCAST LIMITED"/>
        <s v="CHARLES HURST"/>
        <s v="FIRST LINE LIMITED"/>
        <s v="LUMILEDS SWEDEN AB "/>
        <s v="SAXON INDUSTRIALS"/>
        <s v="SERVICE TECHNOLOGY"/>
        <s v="TETROSYL EXPRESS LTD."/>
        <s v="MANN+HUMMEL (UK) LTD."/>
        <s v="SCANDINAVIAN BRAKE SYSTEMS A/S"/>
        <s v="TENNECO WALKER LTD."/>
        <s v="CLEAN DIESEL INTERNATIONAL LTD"/>
        <s v="REMANED"/>
        <s v="BM POLYCO LTD"/>
        <s v="CREST MEDICAL LTD"/>
        <s v="ORTHENE CHEMICALS LTD"/>
        <s v="U-POL LTD (PAINT)"/>
        <s v="LESJOFORS SPRINGS UK LTD"/>
        <s v="LUCAS ELECTRICAL EUROPE"/>
        <m/>
      </sharedItems>
    </cacheField>
    <cacheField name="ASN_Number" numFmtId="0">
      <sharedItems containsBlank="1"/>
    </cacheField>
    <cacheField name="Expected_Lines" numFmtId="0">
      <sharedItems containsString="0" containsBlank="1" containsNumber="1" containsInteger="1" minValue="0" maxValue="376"/>
    </cacheField>
    <cacheField name="PartNo" numFmtId="0">
      <sharedItems containsBlank="1" containsMixedTypes="1" containsNumber="1" minValue="27.33" maxValue="7191110110"/>
    </cacheField>
    <cacheField name="Qty" numFmtId="0">
      <sharedItems containsString="0" containsBlank="1" containsNumber="1" containsInteger="1" minValue="0" maxValue="4790"/>
    </cacheField>
    <cacheField name="ShortOrExtra" numFmtId="0">
      <sharedItems containsBlank="1" count="3">
        <s v="SHORT"/>
        <s v="EXTRA"/>
        <m/>
      </sharedItems>
    </cacheField>
    <cacheField name="count ofse" numFmtId="0">
      <sharedItems containsString="0" containsBlank="1" containsNumber="1" containsInteger="1" minValue="1" maxValue="12"/>
    </cacheField>
    <cacheField name="% Short" numFmtId="0" formula="IFERROR('count ofse'/Expected_Lines,0)" databaseField="0"/>
  </cacheFields>
  <extLst>
    <ext xmlns:x14="http://schemas.microsoft.com/office/spreadsheetml/2009/9/main" uri="{725AE2AE-9491-48be-B2B4-4EB974FC3084}">
      <x14:pivotCacheDefinition pivotCacheId="4"/>
    </ext>
  </extLst>
</pivotCacheDefinition>
</file>

<file path=xl/pivotCache/pivotCacheDefinition2.xml><?xml version="1.0" encoding="utf-8"?>
<pivotCacheDefinition xmlns="http://schemas.openxmlformats.org/spreadsheetml/2006/main" xmlns:r="http://schemas.openxmlformats.org/officeDocument/2006/relationships" r:id="rId1" refreshedBy="Rakesh Patel" refreshedDate="43468.633187268519" createdVersion="4" refreshedVersion="4" minRefreshableVersion="3" recordCount="1241">
  <cacheSource type="worksheet">
    <worksheetSource ref="A1:O1048576" sheet="SC Data"/>
  </cacheSource>
  <cacheFields count="17">
    <cacheField name="Year" numFmtId="0">
      <sharedItems containsString="0" containsBlank="1" containsNumber="1" containsInteger="1" minValue="2018" maxValue="2019" count="3">
        <n v="2018"/>
        <n v="2019"/>
        <m/>
      </sharedItems>
    </cacheField>
    <cacheField name="Month" numFmtId="0">
      <sharedItems containsBlank="1" count="5">
        <s v="Oct"/>
        <s v="Nov"/>
        <s v="Dec"/>
        <s v="Jan"/>
        <m/>
      </sharedItems>
    </cacheField>
    <cacheField name="Week" numFmtId="0">
      <sharedItems containsString="0" containsBlank="1" containsNumber="1" containsInteger="1" minValue="1" maxValue="53" count="15">
        <n v="41"/>
        <n v="42"/>
        <n v="44"/>
        <n v="43"/>
        <n v="45"/>
        <n v="46"/>
        <n v="47"/>
        <n v="48"/>
        <n v="49"/>
        <n v="52"/>
        <n v="50"/>
        <n v="51"/>
        <n v="53"/>
        <n v="1"/>
        <m/>
      </sharedItems>
    </cacheField>
    <cacheField name="Day" numFmtId="0">
      <sharedItems containsBlank="1" count="7">
        <s v="Mon"/>
        <s v="Sun"/>
        <s v="Tue"/>
        <s v="Wed"/>
        <s v="Thu"/>
        <s v="Fri"/>
        <m/>
      </sharedItems>
    </cacheField>
    <cacheField name="DeliveryDate" numFmtId="0">
      <sharedItems containsNonDate="0" containsDate="1" containsString="0" containsBlank="1" minDate="2018-10-07T00:00:00" maxDate="2019-01-04T00:00:00" count="55">
        <d v="2018-10-08T00:00:00"/>
        <d v="2018-10-07T00:00:00"/>
        <d v="2018-10-09T00:00:00"/>
        <d v="2018-10-10T00:00:00"/>
        <d v="2018-10-11T00:00:00"/>
        <d v="2018-10-15T00:00:00"/>
        <d v="2018-10-18T00:00:00"/>
        <d v="2018-10-30T00:00:00"/>
        <d v="2018-10-31T00:00:00"/>
        <d v="2018-10-26T00:00:00"/>
        <d v="2018-11-01T00:00:00"/>
        <d v="2018-11-02T00:00:00"/>
        <d v="2018-10-29T00:00:00"/>
        <d v="2018-11-05T00:00:00"/>
        <d v="2018-11-06T00:00:00"/>
        <d v="2018-11-07T00:00:00"/>
        <d v="2018-11-08T00:00:00"/>
        <d v="2018-11-09T00:00:00"/>
        <d v="2018-11-12T00:00:00"/>
        <d v="2018-11-13T00:00:00"/>
        <d v="2018-11-14T00:00:00"/>
        <d v="2018-11-15T00:00:00"/>
        <d v="2018-11-16T00:00:00"/>
        <d v="2018-11-19T00:00:00"/>
        <d v="2018-11-20T00:00:00"/>
        <d v="2018-11-21T00:00:00"/>
        <d v="2018-11-22T00:00:00"/>
        <d v="2018-11-23T00:00:00"/>
        <d v="2018-11-26T00:00:00"/>
        <d v="2018-11-27T00:00:00"/>
        <d v="2018-11-28T00:00:00"/>
        <d v="2018-11-29T00:00:00"/>
        <d v="2018-11-30T00:00:00"/>
        <d v="2018-12-03T00:00:00"/>
        <d v="2018-12-04T00:00:00"/>
        <d v="2018-12-05T00:00:00"/>
        <d v="2018-12-06T00:00:00"/>
        <d v="2018-12-27T21:00:00"/>
        <d v="2018-12-07T00:00:00"/>
        <d v="2018-12-10T00:00:00"/>
        <d v="2018-12-11T00:00:00"/>
        <d v="2018-12-12T00:00:00"/>
        <d v="2018-12-13T00:00:00"/>
        <d v="2018-12-14T00:00:00"/>
        <d v="2018-12-17T00:00:00"/>
        <d v="2018-12-18T00:00:00"/>
        <d v="2018-12-19T00:00:00"/>
        <d v="2018-12-20T00:00:00"/>
        <d v="2018-12-21T00:00:00"/>
        <d v="2018-12-27T00:00:00"/>
        <d v="2018-12-28T00:00:00"/>
        <d v="2018-12-31T00:00:00"/>
        <d v="2019-01-02T00:00:00"/>
        <d v="2019-01-03T00:00:00"/>
        <m/>
      </sharedItems>
    </cacheField>
    <cacheField name="DeliveryReference" numFmtId="0">
      <sharedItems containsBlank="1" containsMixedTypes="1" containsNumber="1" containsInteger="1" minValue="21075" maxValue="54766"/>
    </cacheField>
    <cacheField name="Supplier_Name" numFmtId="0">
      <sharedItems containsBlank="1" count="510">
        <s v="SKF (UK) LTD"/>
        <s v="NYKU8487105"/>
        <s v="GESU1345790"/>
        <s v="ARNOTT EUROPE"/>
        <s v="BAILCAST LIMITED"/>
        <s v="BALTIC AFTERMARKET OU"/>
        <s v="ROBERT BOSCH LIMITED"/>
        <s v="ACTIVE BRAND"/>
        <s v="HELLA (UK) LTD."/>
        <s v="EXIDE TECHNOLOGIES (TRANSPORTATION)"/>
        <s v="HLBU1726250"/>
        <s v="MOAU6713820"/>
        <s v="MOFU6825478"/>
        <s v="TCLU4522249"/>
        <s v="DRYU4254808"/>
        <s v="TCKU3945486"/>
        <s v="BSIU9666382"/>
        <s v="CARU5789224"/>
        <s v="CXDU2048067"/>
        <s v="BERU AG"/>
        <s v="MAGNETI MARELLI A/M PARTS &amp; SERVICE"/>
        <s v="MSCU9511672  "/>
        <s v="J C PEACOCK &amp; COMPANY LIMITED T/A P"/>
        <s v="LPR SRL"/>
        <s v="CONTITECH ANTRIEBSSYSTEME  GMBH"/>
        <s v="ALBERFLEX  SRL"/>
        <s v="FTE "/>
        <s v="PONU0384010"/>
        <s v="VALEO SERVICE UK LTD."/>
        <s v="LESJOFORS SPRINGS UK LTD"/>
        <s v="REMANED"/>
        <s v="HELLA (UK) LIMITED"/>
        <s v="HOLT LLOYD"/>
        <s v="YUASA BATTERY SALES (UK) LTD"/>
        <s v="KRP SUPPLIES"/>
        <s v="NEMESIS LTD"/>
        <s v="TENNECO WALKER LTD."/>
        <s v="TMD FRICTION UK LTD"/>
        <s v="CPIU8919136"/>
        <s v="MSKU5539048"/>
        <s v="MRKU0613670"/>
        <s v="EITU0308743 "/>
        <s v="MSKU9078622"/>
        <s v="K.&amp; N.FILTERS (EUROPE) LTD."/>
        <s v="AIRTEX PRODUCTS S.A."/>
        <s v="ELRING PARTS CO.LTD."/>
        <s v="SAXON INDUSTRIALS"/>
        <s v="CASTROL (UK) LIMITED"/>
        <s v="KARCHER (UK) LTD"/>
        <s v="UNICORN BV"/>
        <s v="COMPLETE STEERING"/>
        <s v="SIXTOONE"/>
        <s v="HUTCHINSON"/>
        <s v="ROLLING COMPONENTS LIMITED"/>
        <s v="PETRONAS"/>
        <s v="MOTOR SERVICE INTERNATIONAL GMBH"/>
        <s v="DENSO SALES UK LTD"/>
        <s v="BRAKE ENGINEERING"/>
        <s v="NORMFEST GMBH"/>
        <s v="GREENCHEM"/>
        <s v="JACTONE PRODUCTS LTD"/>
        <s v="SILVERHOOK"/>
        <s v="DURAND"/>
        <s v="DE OLIBRION"/>
        <s v="TRW - AFTERMARKET OPERATIONS"/>
        <s v="AD POLSKA"/>
        <s v="ADROIT ACCESSORIES LIMITED"/>
        <s v="ALGO S.P.A."/>
        <s v="ASPA GMBH"/>
        <s v="ASSIST HYGIENE PRODUCTS LIMITED"/>
        <s v="BUGIAD"/>
        <s v="CARWOOD MOTOR UNITS LTD."/>
        <s v="CAXU6794555"/>
        <s v="SUPERTOUCH"/>
        <s v="AJUSA UK LTD"/>
        <s v="AUTOMOTIVE SPARE PARTS AG"/>
        <s v="CONTINENTAL TEVES AG &amp; CO. OHG"/>
        <s v="FERDINAND BILSTEIN JR.GMBH &amp; CO.KG"/>
        <s v="TLLU6080041"/>
        <s v="AUTOMOTIVE COOLING  SERVICES"/>
        <s v="AUTOELECTRO LIMITED"/>
        <s v="SATOR MOTOR"/>
        <s v="AISIN"/>
        <s v="LUK AFTERMARKET-SERVICE LTD."/>
        <s v="ALPHA PACKAGING"/>
        <s v="APPLEWADE LIMITED"/>
        <s v="EXIDE TECHNOLOGY"/>
        <s v="EURAX LIMITED"/>
        <s v="TRHU1353737"/>
        <s v="PONU1948860"/>
        <s v="ARMOR AUTOMOTIVE"/>
        <s v="ZCSU2791934"/>
        <s v="ZOKO MARKETING AND DISTRIBUTION LTD"/>
        <s v="RODEX OTOMOTIV SANAYI VE DIS TIC A."/>
        <s v="TRHU2484080"/>
        <s v="CUMBRIAN MARKETING (PAINT)"/>
        <s v="DAYCO EUROPE S.R.L."/>
        <s v="HARRISON WIPES (PAINT)"/>
        <s v="MAEU7948601"/>
        <s v="TRLU9152090"/>
        <s v="MEAT AND DORIA"/>
        <s v="3M AUTOMOTIVE (PAINT)"/>
        <s v="MANN+HUMMEL (UK) LTD."/>
        <s v="TCKU4712642"/>
        <s v="YMLU4943557"/>
        <s v="MEDU2474660"/>
        <s v="BREMBO ITALY"/>
        <s v="TCKU3766304"/>
        <s v="EUROPEAN SPRINGS &amp; PRESSINGS LIMITE"/>
        <s v="MSKU3805690"/>
        <s v="YMLU8613363"/>
        <s v="REMY AUTOMOTIVE UK LTD"/>
        <s v="TETROSYL LIMITED"/>
        <s v="TTNU1133351"/>
        <s v="ORTHENE CHEMICALS LTD"/>
        <s v="MSKU7304818"/>
        <s v="MSKU4022410"/>
        <s v="TGHU1754281"/>
        <s v="MSKU7678736"/>
        <s v="WD-40 COMPANY LIMITED"/>
        <s v="SHELL U K OIL PRODUCTS LIMITED"/>
        <s v="THE AUTOMOBILE ASSOCIATION DEVELOPM"/>
        <s v="TCNU1258607"/>
        <s v="AUTOMOTIVE DISTRIBUTION LTD."/>
        <s v="ABOVE VIEW INTERNATIONAL CO LTD"/>
        <s v="MEDU1046992"/>
        <s v="MRKU8319256"/>
        <s v="MRKU7712989"/>
        <s v="MARTIN DUCKWORTH LIMITED"/>
        <s v="NGK SPARK PLUGS (UK) LTD."/>
        <s v="AUTOMOTIVE ANCILLARIES LTD."/>
        <s v="NYKU5214811"/>
        <s v="APZU3504848"/>
        <s v="APZU2102042"/>
        <s v="APZU3685155"/>
        <s v="ZCSU2567586"/>
        <s v="MSKU2058310"/>
        <s v="PAPIERFABRIEK DOETINCHEM BV"/>
        <s v="TOMO MOTORPARTS"/>
        <s v="VIEROL AUTOMOTIVE-INTERNATIONAL"/>
        <s v="FCIU3405281"/>
        <s v="YMMU4093755"/>
        <s v="MRKU8345213"/>
        <s v="YMLU5103068"/>
        <s v="PEARL HIGH TECH PARTS"/>
        <s v="A1 COMPONENTS"/>
        <s v="UACU5601721"/>
        <s v="ALCAR WHEELWRIGHT LIMITED"/>
        <s v="TCLU1660630"/>
        <s v="FCIU6184271"/>
        <s v="CMAU0459313"/>
        <s v="ZF TRADING UK LTD"/>
        <s v="FSCU4997076 "/>
        <s v="CHINA AND CANTON CLUTCH CO. LTD"/>
        <s v="DELPHI DIESEL AFTERMARKET"/>
        <s v="HLXU8241177"/>
        <s v="TCLU6160600"/>
        <s v="APZU2122579"/>
        <s v="TCLU3725339"/>
        <s v="TRHU1069649"/>
        <s v="SEGU5725410"/>
        <s v="DRYU4232521"/>
        <s v="JUST BOOTS LIMITED"/>
        <s v="LUMILEDS SWEDEN AB "/>
        <s v="YMLU5106410"/>
        <s v="THE ACE SUPPLY COMPANY LIMITED"/>
        <s v="CONTINENTAL AUTOMOTIVE TRADING UK"/>
        <s v="HLBU1083386"/>
        <s v="AUTO INPARTS LTD."/>
        <s v="ZCSU2681325"/>
        <s v="DYNOMEC LTD"/>
        <s v="SIP (INDUSTRIAL PRODUCTS LTD)"/>
        <s v="TMD FRICTION GERMANY"/>
        <s v="AUTO CHARGE UK LTD"/>
        <s v="CLOROX EUROPE LIMITED (ARMORED AUTO)"/>
        <s v="DFSU4057287"/>
        <s v="PVDU1036380"/>
        <s v="TRLU8763562"/>
        <s v="KAYABA U.K."/>
        <s v="MRKU9790595"/>
        <s v="PARAGON Customer Communications"/>
        <s v="CONTINENTAL TEVES AG &amp; CO.OHG"/>
        <s v="BANCO PRODUCTS"/>
        <s v="BM POLYCO LTD"/>
        <s v="CATTON CONTROL CABLES LTD"/>
        <s v="CORTECO LIMITED"/>
        <s v="FISCHER AUTOMOTIVE"/>
        <s v="PVDU1029164"/>
        <s v="PVDU1033441"/>
        <s v="TCLU4830257"/>
        <s v="LODGE INITIATIVES LTD"/>
        <s v="OSRAM LIMITED"/>
        <s v="RAC MOTORING SERVICES LIMITED"/>
        <s v="TECHTRON LTD"/>
        <s v="TEKNOROT"/>
        <s v="AP &amp; P GMBH"/>
        <s v="OPDU4307012"/>
        <s v="OPDU4308791"/>
        <s v="BOWA"/>
        <s v="ELTA LIGHTING LTD"/>
        <s v="IMPEX PARTS LTD"/>
        <s v="TRLU8766936"/>
        <s v="TEMU1707375"/>
        <s v="OMEGA PRODUCTS "/>
        <s v="TCLU5964456"/>
        <s v="MSKU5936636"/>
        <s v="WYNN OIL"/>
        <s v="YMLU3591003"/>
        <s v="BBT B BECKERS TRADING"/>
        <s v="DPDU4110928"/>
        <s v="GESU6950047"/>
        <s v="BREMI FAHRZEUG-ELEKTRIK GMBH &amp; CO"/>
        <s v="COMPETITION BRAKING PRODUCTS"/>
        <s v="DONAFLEX"/>
        <s v="CRXU0654170"/>
        <s v="CNEU4979761"/>
        <s v="METELLI SPA"/>
        <s v="MASTERCOOL EUROPE NV"/>
        <s v="SOCIETE TUNISIENNE DES FILTRES S.A."/>
        <s v="NEXT LUBRICANTS"/>
        <s v="YMLU3529820"/>
        <s v="RAICAM INDUSTRIES"/>
        <s v="TPC AUTOMOTIVE LTD"/>
        <s v="AUTO FINESSE"/>
        <s v="AIRMAN UK"/>
        <s v="BAILEY MORRIS LTD"/>
        <s v="CMNU6000917"/>
        <s v="GESU4926669"/>
        <s v="BONDLOC"/>
        <s v="BRISTOL STREET MOTORS"/>
        <s v="ECP SUPPLIER"/>
        <s v="COMMERCIAL PROPSHAFT SERVICES LIMIT"/>
        <s v="DEB LIMITED"/>
        <s v="J P GROUP AS"/>
        <s v="EVANS COOLANTS"/>
        <s v="EXEDY CLUTCH EUROPE LTD"/>
        <s v="FACET SRL"/>
        <s v="FEBI (UK) LIMITED"/>
        <s v="SOGEFI FILTRATION LTD."/>
        <s v="FORGE MOTORSPORT"/>
        <s v="HKS EUROPE"/>
        <s v="LYSU5454562"/>
        <s v="MICRO PLAS MOULDINGS LTD"/>
        <s v="PT SELAMAT SEMPURNA TBK"/>
        <s v="TMD FRICTION ROMANIA"/>
        <s v="FTE AUTOMOTIVE LTD"/>
        <s v="GLDU3261420"/>
        <s v="OPDU4303001"/>
        <s v="BTN TURBOCHARGER SERVICE LTD."/>
        <s v="CAPRICORN CAR PARTS LIMITED"/>
        <s v="CHARLES HURST"/>
        <s v="FAI AUTOMOTIVE PLC"/>
        <s v="HIDRIA AET D.O.O"/>
        <s v="FM INTERNATIONAL LTD"/>
        <s v="HUCO AUTOMOTIVE"/>
        <s v="INTERVALVES"/>
        <s v="JOM CAR-PARTS &amp; CAR-HIFI GMBH"/>
        <s v="BEAU2519950"/>
        <s v="MSKU3989220"/>
        <s v="PONU0036668"/>
        <s v="MSKU5838012"/>
        <s v="AVA COOLING UK LTD"/>
        <s v="LEADER SPECIALIST COMPONENTS LTD"/>
        <s v="LUCAS ELECTRICAL EUROPE"/>
        <s v="MOOVE LUBRICANTS LIMITED"/>
        <s v="MUC-OFF LTD"/>
        <s v="OLD HALL PERFORMANCE LTD"/>
        <s v="PAMA &amp; CO LTD"/>
        <s v="PHOENIX VEHICLE PARTS LTD"/>
        <s v="QUEST CONSUMABLES LTD (PAINT)"/>
        <s v="AP AUTOMOTIVE PRODUCTS"/>
        <s v="REMY"/>
        <s v="SCHRADER"/>
        <s v="THE HOBBY COMPANY LIMITED"/>
        <s v="TECHTRONIC"/>
        <s v="TURBOACTIVE LIMITED"/>
        <s v="TEMU7371251"/>
        <s v="GUANGZHOU YITAO QIANCHAO VIBRATION"/>
        <s v="ONTIME LOGISTICS GMBH"/>
        <s v="NYKU4035452"/>
        <s v="HEAVY LINE INTERNATIONAL CO. LTD."/>
        <s v="CMAU0654222"/>
        <s v="CRTU0922022"/>
        <s v="OPDU4100410"/>
        <s v="CXSU1126688"/>
        <s v="AMCU4900533"/>
        <s v="AUTOMOTIVE BEARINGS LTD ( BRT)"/>
        <s v="DL PRODUCTS LTD"/>
        <s v="EPTG (POWERFLEX) LTD."/>
        <s v="HILKA TOOLS (UK) LTD"/>
        <s v="HOTBRAY LTD"/>
        <s v="H&amp;R SPEZIALFEDERN GMBH XO .KG"/>
        <s v="IBEROTURBO-SOCIEDADE TECNICA"/>
        <s v="LYSU5451671"/>
        <s v="MSKU5258842"/>
        <s v="MSKU5811520"/>
        <s v="YMLU5027060"/>
        <s v="SCANDINAVIAN BRAKE SYSTEMS A/S"/>
        <s v="SCR ROMBAT"/>
        <s v="STANDARD MOTOR PRODUCTS EUROPE LTD"/>
        <s v="TETROSYL EXPRESS LTD."/>
        <s v="TURTLE WAX EUROPE LTD"/>
        <s v="MSKU2731000"/>
        <s v="MRKU8284231"/>
        <s v="MSKU3569974"/>
        <s v="IPXU3547840"/>
        <s v="SEGU5731183"/>
        <s v="BTS"/>
        <s v="JSC DOBO"/>
        <s v="FREEMAN AUTOMOTIVE (UK) LIMITED"/>
        <s v="FRANCISCO ALBERO S.A."/>
        <s v="FIRST LINE LIMITED"/>
        <s v="GKN SERVICE INTERNATIONAL GMBH"/>
        <s v="IN PHASE INTERNATIONAL LTD"/>
        <s v="CRTU0601125"/>
        <s v="CRXU0651696"/>
        <s v="LYSU5457690"/>
        <s v="MRKU8207739"/>
        <s v="TCKU2036955"/>
        <s v="MSKU2956285"/>
        <s v="MRKU9847303"/>
        <s v="MSKU3820734"/>
        <s v="YMLU4984690"/>
        <s v="NYKU5991690"/>
        <s v="SPOT PROMOTIONS LTD"/>
        <s v="REMA TIP TOP AUTOMOTIVE UK LTD."/>
        <s v="NYKU3727610"/>
        <s v="THE TOOL CONNECTION"/>
        <s v="VALEO SERVICES UK LTD."/>
        <s v="TCLU6123443"/>
        <s v="MSKU7709009"/>
        <s v="GESU3749050"/>
        <s v="ZCSU2696557"/>
        <s v="CNEU4980973"/>
        <s v="SEGU5725827"/>
        <s v="GESU4929190"/>
        <s v="ERA SPA"/>
        <s v="EUROSTAR INDUSTRIES INC."/>
        <s v="TCLU4830350"/>
        <s v="LYSU5451748"/>
        <s v="LYSU5452153"/>
        <s v="PONU0985242"/>
        <s v="PONU0279837"/>
        <s v="TCNU1859022"/>
        <s v="TENNANTS UK LTD"/>
        <s v="MSKU7592967"/>
        <s v="MRKU7561183"/>
        <s v="ZOEL MIR"/>
        <s v="SAXO4913795"/>
        <s v="CXSU1035485"/>
        <s v="OPDU4110928"/>
        <s v="KKTU7786050"/>
        <s v="FAST MOVER TOOLS"/>
        <s v="GRANTHAM"/>
        <s v="GST GMBH GERMAN SENSOR TECHNOLOGY"/>
        <s v="HAMTUNE SPARES LTD"/>
        <s v="TCKU2046906"/>
        <s v="INTERCARABAO LIMITED"/>
        <s v="KEYSTONE AUTOMOTIVE"/>
        <s v="KIMBERLY-CLARK"/>
        <s v="LUBETECH INDUSTRIES"/>
        <s v="MSKU3826820"/>
        <s v="MRKU7065033"/>
        <s v="LAUNCH TECH UK LTD."/>
        <s v="MARTIN COX CHAMOIS FINISHERS LTD"/>
        <s v="AXEL KUGELATADET"/>
        <s v="PERFORMANCE 3000"/>
        <s v="DRYU4236450"/>
        <s v="RING AUTOMOTIVE"/>
        <s v="MOTIVE COMPONENTS LTD"/>
        <s v="CHANGSHU TONGRUN AUTO ACCESSORY CO."/>
        <s v="CTP WIPAC LTD"/>
        <s v="ABRACS LIMITED"/>
        <s v="CMAU0773880"/>
        <s v="ZCSU2596711"/>
        <s v="CCYS HI-TECH INTERNATIONAL LTD"/>
        <s v="FOOTSURE WESTERN LTD"/>
        <s v="GOODRIDGE (UK) LTD"/>
        <s v="GRANVILLE OIL &amp; CHEMICAL LTD."/>
        <s v="H S COMPONENTS"/>
        <s v="JAPANPARTS S.R.L."/>
        <s v="JVC (UK)"/>
        <s v="MAINLINE AUTOMOTIVE"/>
        <s v="MCGARD DEUTSCHLAND GMBH"/>
        <s v="M.J.ALLEN NATIONAL AUTOPARTS LTD"/>
        <s v="PRIME LINE"/>
        <s v="JACK SEALEY LIMITED"/>
        <s v="SERVICE TECHNOLOGY"/>
        <s v="THYSSENKRUPP"/>
        <s v="V.N.E. GMBH"/>
        <s v="ALBA DIAGNOSTICS"/>
        <s v="CMAU0134576"/>
        <s v="ATLAS BX"/>
        <s v="A.P.A. INDUSTRIES, INC"/>
        <s v="DUPONT DE NENOURS (LUXEMBOURG) (PAI"/>
        <s v="ITG PERFORMANCE AIR FILTERS"/>
        <s v="MEGUIARS"/>
        <s v="PORTABLE MULTIMEDIA LTD"/>
        <s v="STEEL SEAL"/>
        <s v="TOLSA"/>
        <s v="U-POL LTD (PAINT)"/>
        <s v="APZU3505470"/>
        <s v="CMAU0597204"/>
        <s v="CLEAN DIESEL INTERNATIONAL LTD"/>
        <s v="CREST MEDICAL LTD"/>
        <s v="COFLE"/>
        <s v="NORBAR TORQUE TOOLS"/>
        <s v="PARKSAFE AUTOMOTIVE LIMITED"/>
        <s v="POLITECNICA"/>
        <s v="SQUIRE FURNEAUX GROUP"/>
        <s v="AUTO JAPANESE SPARES"/>
        <s v="TEMU2514914"/>
        <s v="CMAU1404378"/>
        <s v="AUTOGAMMA SPA"/>
        <s v="BAVARIA POWER PRODUCTS"/>
        <s v="DUXBACK LTD"/>
        <s v="APEX AUTOMOTIVE"/>
        <s v="MRKU7502513"/>
        <s v="MSKU4264033"/>
        <s v="MILTEK"/>
        <s v="P F JONES LTD"/>
        <s v="CMAU8040339"/>
        <s v="TCLU3422780"/>
        <s v="KKTU8044013"/>
        <s v="SPJ AUTOMOTIVE AFTERMARKET"/>
        <s v="SYKES PICKAVANT LTD"/>
        <s v="APZU3472695"/>
        <s v="CAIU2584116"/>
        <s v="TGHU1172070"/>
        <s v="TGHU1393297"/>
        <s v="TRLU9660281"/>
        <s v="MSKU5258591"/>
        <s v="YOURLINK LIMITED"/>
        <s v="CAPELLA SOLUTIONS GROUP (PAINT)"/>
        <s v="GULF OIL SUPPLY COMPANY LIMITED"/>
        <s v="OJD QUICK BRAKE APS"/>
        <s v="TEKNOROT/Lim Otomotiv "/>
        <s v="VIGNAL SYSTEMS"/>
        <s v="MEDU3694382"/>
        <s v="B CAR AUTO PARTS"/>
        <s v="SAABTECH"/>
        <s v="TRAKM8 LIMITED"/>
        <s v="UNITRUCK LTD"/>
        <s v="ELECTRICFIL AUTOMOTIVE, ASA"/>
        <s v="JOAO DE DEUS &amp; FILHOS, S.A."/>
        <s v="HANS PRIES GMBH &amp; CO."/>
        <s v="KLOKKERHOLM KAROSSERIDELE APS"/>
        <s v="HDMU4726307"/>
        <s v="NOW GROUP UK LTD"/>
        <s v="920ENGINEERING"/>
        <s v="BREMSEN TECHNIK UK LTD"/>
        <s v="FOREEVER"/>
        <s v="LUMETER LIMITED"/>
        <s v="RHIAG"/>
        <s v="DRAPER TOOLS LTD (PAINT)"/>
        <s v="MAHLE AFTERMARKET LTD"/>
        <s v="NISSENS KOLERFABRIK A/S"/>
        <s v="WALKER PRODUCTS"/>
        <s v="NYKU3568591"/>
        <s v="MEYLE UK LTD."/>
        <s v="KKFU1671043"/>
        <s v="GESU4929729"/>
        <s v="ENERSYS LIMITED"/>
        <s v="J&amp;S PRODUCTS LTD (PAINT)"/>
        <s v="ODELO DEUTSCHLAND GMBH, ULO AFTERMA"/>
        <s v="MOAU1418502"/>
        <s v="SUDU5463413"/>
        <s v="GESU5880032"/>
        <s v="BACA SAFETY"/>
        <s v="CENTRAL MODELS LTD T/A CML DISTRIBU"/>
        <s v="SHANGHAI BENYUE ECONOMIC TRADE CO L"/>
        <s v="SEGU5729930"/>
        <s v="SEGU4601502"/>
        <s v="MAGAL CABLES LIMITED"/>
        <s v="LYSU5450757"/>
        <s v="TCLU2984910"/>
        <s v="KKTU7849646"/>
        <s v="TGHU6252244"/>
        <s v="GESU6949880"/>
        <s v="OPDU4102183"/>
        <s v="SEGU4604271"/>
        <s v="OLSA PARTS"/>
        <s v="YMMU4029524"/>
        <s v="YMLU5130401"/>
        <s v="MRKU9478571"/>
        <s v="MOAU0688519"/>
        <s v="KKTU7803959"/>
        <s v="NYKU9907840"/>
        <s v="NYKU4375679"/>
        <s v="TLLU4125379"/>
        <s v="MEDU3845093"/>
        <s v="MEDU2351959"/>
        <s v="MRKU7397001"/>
        <s v="TRLU9764440"/>
        <s v="KKTU7863937"/>
        <s v="KAUTEK OTOMOTIV A.S."/>
        <s v="KKTU8184648"/>
        <s v="NYKU3286129"/>
        <s v="34AD4454"/>
        <s v="TGHU6037874"/>
        <s v="CMAU8269599"/>
        <s v="TRHU2300990"/>
        <s v="TGHU0342103"/>
        <s v="MSKU7439541"/>
        <s v="TEMU0617364"/>
        <s v="NYKU2747210"/>
        <s v="YMLU4804947"/>
        <s v="MRKU9125738 "/>
        <s v="MEDU3798052"/>
        <m/>
      </sharedItems>
    </cacheField>
    <cacheField name="ASN_Number" numFmtId="0">
      <sharedItems containsBlank="1" containsMixedTypes="1" containsNumber="1" containsInteger="1" minValue="3621" maxValue="3951"/>
    </cacheField>
    <cacheField name="ArrivedOnTime" numFmtId="0">
      <sharedItems containsDate="1" containsBlank="1" containsMixedTypes="1" minDate="1899-12-30T10:15:00" maxDate="1899-12-30T10:15:00"/>
    </cacheField>
    <cacheField name="IsItSafe" numFmtId="0">
      <sharedItems containsBlank="1"/>
    </cacheField>
    <cacheField name="AOT" numFmtId="0">
      <sharedItems containsString="0" containsBlank="1" containsNumber="1" containsInteger="1" minValue="0" maxValue="1"/>
    </cacheField>
    <cacheField name="Safe" numFmtId="0">
      <sharedItems containsString="0" containsBlank="1" containsNumber="1" containsInteger="1" minValue="0" maxValue="1"/>
    </cacheField>
    <cacheField name="AOT count" numFmtId="0">
      <sharedItems containsString="0" containsBlank="1" containsNumber="1" containsInteger="1" minValue="0" maxValue="26"/>
    </cacheField>
    <cacheField name="Safe Count" numFmtId="0">
      <sharedItems containsString="0" containsBlank="1" containsNumber="1" containsInteger="1" minValue="0" maxValue="24"/>
    </cacheField>
    <cacheField name="Delivery count" numFmtId="0">
      <sharedItems containsString="0" containsBlank="1" containsNumber="1" containsInteger="1" minValue="1" maxValue="1"/>
    </cacheField>
    <cacheField name="% Arrived on time" numFmtId="0" formula="AOT/'Delivery count'" databaseField="0"/>
    <cacheField name="% Arrived Safe" numFmtId="0" formula="Safe/'Delivery count'" databaseField="0"/>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Rakesh Patel" refreshedDate="43480.619349652778" createdVersion="4" refreshedVersion="4" minRefreshableVersion="3" recordCount="1158">
  <cacheSource type="worksheet">
    <worksheetSource ref="A1:O1048576" sheet="Goodsin Data"/>
  </cacheSource>
  <cacheFields count="15">
    <cacheField name="Year" numFmtId="0">
      <sharedItems containsString="0" containsBlank="1" containsNumber="1" containsInteger="1" minValue="2018" maxValue="2019" count="3">
        <n v="2018"/>
        <n v="2019"/>
        <m/>
      </sharedItems>
    </cacheField>
    <cacheField name="Month" numFmtId="0">
      <sharedItems containsBlank="1" count="6">
        <s v="Oct"/>
        <s v="Nov"/>
        <s v="Jun"/>
        <s v="Dec"/>
        <s v="Jan"/>
        <m/>
      </sharedItems>
    </cacheField>
    <cacheField name="Week" numFmtId="0">
      <sharedItems containsString="0" containsBlank="1" containsNumber="1" containsInteger="1" minValue="1" maxValue="52" count="16">
        <n v="41"/>
        <n v="42"/>
        <n v="44"/>
        <n v="45"/>
        <n v="46"/>
        <n v="25"/>
        <n v="47"/>
        <n v="48"/>
        <n v="49"/>
        <n v="50"/>
        <n v="51"/>
        <n v="52"/>
        <n v="1"/>
        <n v="2"/>
        <n v="3"/>
        <m/>
      </sharedItems>
    </cacheField>
    <cacheField name="Day" numFmtId="0">
      <sharedItems containsBlank="1" count="8">
        <s v="Tue"/>
        <s v="Wed"/>
        <s v="Thu"/>
        <s v="Mon"/>
        <s v="Fri"/>
        <s v="Sat"/>
        <s v="Sun"/>
        <m/>
      </sharedItems>
    </cacheField>
    <cacheField name="DeliveryDate" numFmtId="14">
      <sharedItems containsNonDate="0" containsDate="1" containsString="0" containsBlank="1" minDate="2018-06-21T00:00:00" maxDate="2019-01-16T00:00:00" count="63">
        <d v="2018-10-09T00:00:00"/>
        <d v="2018-10-10T00:00:00"/>
        <d v="2018-10-11T00:00:00"/>
        <d v="2018-10-15T00:00:00"/>
        <d v="2018-10-29T00:00:00"/>
        <d v="2018-10-30T00:00:00"/>
        <d v="2018-10-31T00:00:00"/>
        <d v="2018-11-02T00:00:00"/>
        <d v="2018-11-05T00:00:00"/>
        <d v="2018-11-06T00:00:00"/>
        <d v="2018-11-07T00:00:00"/>
        <d v="2018-11-08T00:00:00"/>
        <d v="2018-11-09T00:00:00"/>
        <d v="2018-11-12T00:00:00"/>
        <d v="2018-11-13T00:00:00"/>
        <d v="2018-11-14T00:00:00"/>
        <d v="2018-11-15T00:00:00"/>
        <d v="2018-06-21T00:00:00"/>
        <d v="2018-11-16T00:00:00"/>
        <d v="2018-11-19T00:00:00"/>
        <d v="2018-11-20T00:00:00"/>
        <d v="2018-11-21T00:00:00"/>
        <d v="2018-11-22T00:00:00"/>
        <d v="2018-11-23T00:00:00"/>
        <d v="2018-11-26T00:00:00"/>
        <d v="2018-11-27T00:00:00"/>
        <d v="2018-11-28T00:00:00"/>
        <d v="2018-11-29T00:00:00"/>
        <d v="2018-12-05T00:00:00"/>
        <d v="2018-12-07T00:00:00"/>
        <d v="2018-12-03T00:00:00"/>
        <d v="2018-11-30T00:00:00"/>
        <d v="2018-12-04T00:00:00"/>
        <d v="2018-12-06T00:00:00"/>
        <d v="2018-12-08T00:00:00"/>
        <d v="2018-12-10T00:00:00"/>
        <d v="2018-12-11T00:00:00"/>
        <d v="2018-12-12T00:00:00"/>
        <d v="2018-10-08T00:00:00"/>
        <d v="2018-12-13T00:00:00"/>
        <d v="2018-12-14T00:00:00"/>
        <d v="2018-12-15T00:00:00"/>
        <d v="2018-12-17T00:00:00"/>
        <d v="2018-12-18T00:00:00"/>
        <d v="2018-12-19T00:00:00"/>
        <d v="2018-12-20T00:00:00"/>
        <d v="2018-12-21T00:00:00"/>
        <d v="2018-12-23T00:00:00"/>
        <d v="2018-12-28T00:00:00"/>
        <d v="2018-12-27T00:00:00"/>
        <d v="2019-01-02T00:00:00"/>
        <d v="2019-01-03T00:00:00"/>
        <d v="2019-01-04T00:00:00"/>
        <d v="2019-01-05T00:00:00"/>
        <d v="2019-01-07T00:00:00"/>
        <d v="2019-01-08T00:00:00"/>
        <d v="2019-01-09T00:00:00"/>
        <d v="2019-01-10T00:00:00"/>
        <d v="2019-01-11T00:00:00"/>
        <d v="2019-01-12T00:00:00"/>
        <d v="2019-01-14T00:00:00"/>
        <d v="2019-01-15T00:00:00"/>
        <m/>
      </sharedItems>
    </cacheField>
    <cacheField name="DeliveryReference" numFmtId="0">
      <sharedItems containsBlank="1" containsMixedTypes="1" containsNumber="1" containsInteger="1" minValue="38352" maxValue="54344"/>
    </cacheField>
    <cacheField name="Supplier_Name" numFmtId="0">
      <sharedItems containsBlank="1" count="543">
        <s v="EXIDE TECHNOLOGIES (TRANSPORTATION)"/>
        <s v="BSIU9666382"/>
        <s v="MAGNETI MARELLI A/M PARTS &amp; SERVICE"/>
        <s v="MSCU9511672  "/>
        <s v="J C PEACOCK &amp; COMPANY LIMITED T/A P"/>
        <s v="LPR SRL"/>
        <s v="PONU0384010"/>
        <s v="ALBERFLEX  SRL"/>
        <s v="CONTITECH ANTRIEBSSYSTEME  GMBH"/>
        <s v="EITU0308743 "/>
        <s v="KARCHER (UK) LTD"/>
        <s v="COMPLETE STEERING"/>
        <s v="AJUSA UK LTD"/>
        <s v="NORMFEST GMBH"/>
        <s v="GREENCHEM"/>
        <s v="DURAND"/>
        <s v="DE OLIBRION"/>
        <s v="ASPA GMBH"/>
        <s v="ARNOTT EUROPE"/>
        <s v="ADROIT ACCESSORIES LIMITED"/>
        <s v="ALGO S.P.A."/>
        <s v="TMD FRICTION UK LTD"/>
        <s v="ACTIVE BRAND"/>
        <s v="EURAX LIMITED"/>
        <s v="BRAKE ENGINEERING"/>
        <s v="CASTROL (UK) LIMITED"/>
        <s v="HARRISON WIPES (PAINT)"/>
        <s v="ZCSU2791934"/>
        <s v="MAEU7948601"/>
        <s v="TCKU4712642"/>
        <s v="ZOKO MARKETING AND DISTRIBUTION LTD"/>
        <s v="EUROPEAN SPRINGS &amp; PRESSINGS LIMITE"/>
        <s v="TCKU3766304"/>
        <s v="MSKU3805690"/>
        <s v="LUK AFTERMARKET-SERVICE LTD."/>
        <s v="MSKU5539048"/>
        <s v="TTNU1133351"/>
        <s v="MSKU4022410"/>
        <s v="MSKU7678736"/>
        <s v="TETROSYL LIMITED"/>
        <s v="MRKU7712989"/>
        <s v="MRKU8319256"/>
        <s v="THE AUTOMOBILE ASSOCIATION DEVELOPM"/>
        <s v="AUTOMOTIVE DISTRIBUTION LTD."/>
        <s v="SHELL U K OIL PRODUCTS LIMITED"/>
        <s v="APZU3504848"/>
        <s v="MSKU2058310"/>
        <s v="RODEX OTOMOTIV SANAYI VE DIS TIC A."/>
        <s v="VALEO SERVICE UK LTD."/>
        <s v="YMLU5103068"/>
        <s v="PEARL HIGH TECH PARTS"/>
        <s v="DELPHI DIESEL AFTERMARKET"/>
        <s v="CMAU0459313"/>
        <s v="ZF TRADING UK LTD"/>
        <s v="FCIU6184271"/>
        <s v="ROBERT BOSCH LIMITED"/>
        <s v="FSCU4997076 "/>
        <s v="ELRING PARTS CO.LTD."/>
        <s v="DRYU4232521"/>
        <s v="CONTINENTAL AUTOMOTIVE TRADING UK"/>
        <s v="THE ACE SUPPLY COMPANY LIMITED"/>
        <s v="TOMO MOTORPARTS"/>
        <s v="SEGU5725410"/>
        <s v="TMD FRICTION GERMANY"/>
        <s v="HLBU1083386"/>
        <s v="BREMBO ITALY"/>
        <s v="DFSU4057287"/>
        <s v="HOLT LLOYD"/>
        <s v="SAXON INDUSTRIALS"/>
        <s v="TRLU8763562"/>
        <s v="KAYABA U.K."/>
        <s v="PARAGON Customer Communications"/>
        <s v="FISCHER AUTOMOTIVE"/>
        <s v="OSRAM LIMITED"/>
        <s v="CORTECO LIMITED"/>
        <s v="LODGE INITIATIVES LTD"/>
        <s v="PVDU1029164"/>
        <s v="TCLU4830257"/>
        <s v="TECHTRON LTD"/>
        <s v="BM POLYCO LTD"/>
        <s v="SIP (INDUSTRIAL PRODUCTS LTD)"/>
        <s v="TRLU8766936"/>
        <s v="LESJOFORS SPRINGS UK LTD"/>
        <s v="OMEGA PRODUCTS "/>
        <s v="TCLU5964456"/>
        <s v="MSKU5936636"/>
        <s v="TEMU1707375"/>
        <s v="WYNN OIL"/>
        <s v="YMLU3591003"/>
        <s v="MARTIN DUCKWORTH LIMITED"/>
        <s v="NYKU5214811"/>
        <s v="JUST BOOTS LIMITED"/>
        <s v="BBT B BECKERS TRADING"/>
        <s v="GESU6950047"/>
        <s v="BREMI FAHRZEUG-ELEKTRIK GMBH &amp; CO"/>
        <s v="COMPETITION BRAKING PRODUCTS"/>
        <s v="DONAFLEX"/>
        <s v="CNEU4979761"/>
        <s v="METELLI SPA"/>
        <s v="YMLU3529820"/>
        <s v="RAICAM INDUSTRIES"/>
        <s v="CRXU0654170"/>
        <s v="PVDU1036380"/>
        <s v="MASTERCOOL EUROPE NV"/>
        <s v="MANN+HUMMEL (UK) LTD."/>
        <s v="CMNU6000917"/>
        <s v="GESU4926669"/>
        <s v="FORGE MOTORSPORT"/>
        <s v="LYSU5454562"/>
        <s v="TMD FRICTION ROMANIA"/>
        <s v="MICRO PLAS MOULDINGS LTD"/>
        <s v="H&amp;R SPEZIALFEDERN GMBH XO .KG"/>
        <s v="TPC AUTOMOTIVE LTD"/>
        <s v="GLDU3261420"/>
        <s v="CHARLES HURST"/>
        <s v="MSKU3989220"/>
        <s v="MOOVE LUBRICANTS LIMITED"/>
        <s v="OLD HALL PERFORMANCE LTD"/>
        <s v="PVDU1033441"/>
        <s v="ARMOR AUTOMOTIVE"/>
        <s v="OPDU4303001"/>
        <s v="BTN TURBOCHARGER SERVICE LTD."/>
        <s v="CAPRICORN CAR PARTS LIMITED"/>
        <s v="FAI AUTOMOTIVE PLC"/>
        <s v="FERDINAND BILSTEIN JR.GMBH &amp; CO.KG"/>
        <s v="MUC-OFF LTD"/>
        <s v="PAMA &amp; CO LTD"/>
        <s v="PONU0036668"/>
        <s v="SKF (UK) LTD"/>
        <s v="NEXT LUBRICANTS"/>
        <s v="BEAU2519950"/>
        <s v="LUCAS ELECTRICAL EUROPE"/>
        <s v="CHINA AND CANTON CLUTCH CO. LTD"/>
        <s v="AISIN"/>
        <s v="AUTO INPARTS LTD."/>
        <s v="NYKU4035452"/>
        <s v="CMAU0654222"/>
        <s v="CRTU0922022"/>
        <s v="OPDU4100410"/>
        <s v="CXSU1126688"/>
        <s v="AMCU4900533"/>
        <s v="AUTOMOTIVE BEARINGS LTD ( BRT)"/>
        <s v="ELTA LIGHTING LTD"/>
        <s v="EPTG (POWERFLEX) LTD."/>
        <s v="HELLA (UK) LIMITED"/>
        <s v="HILKA TOOLS (UK) LTD"/>
        <s v="IBEROTURBO-SOCIEDADE TECNICA"/>
        <s v="LYSU5451671"/>
        <s v="MSKU5811520"/>
        <s v="MOTOR SERVICE INTERNATIONAL GMBH"/>
        <s v="YMLU5027060"/>
        <s v="ROLLING COMPONENTS LIMITED"/>
        <s v="SCANDINAVIAN BRAKE SYSTEMS A/S"/>
        <s v="SCR ROMBAT"/>
        <s v="STANDARD MOTOR PRODUCTS EUROPE LTD"/>
        <s v="TURTLE WAX EUROPE LTD"/>
        <s v="MSKU2731000"/>
        <s v="MSKU3569974"/>
        <s v="J P GROUP AS"/>
        <s v="SCHRADER"/>
        <s v="HKS EUROPE"/>
        <s v="A1 COMPONENTS"/>
        <s v="ASSIST HYGIENE PRODUCTS LIMITED"/>
        <s v="IPXU3547840"/>
        <s v="BOWA"/>
        <s v="BTS"/>
        <s v="BUGIAD"/>
        <s v="CUMBRIAN MARKETING (PAINT)"/>
        <s v="JSC DOBO"/>
        <s v="FREEMAN AUTOMOTIVE (UK) LIMITED"/>
        <s v="FRANCISCO ALBERO S.A."/>
        <s v="GKN SERVICE INTERNATIONAL GMBH"/>
        <s v="CRTU0601125"/>
        <s v="LYSU5457690"/>
        <s v="MRKU8207739"/>
        <s v="MSKU2956285"/>
        <s v="MRKU9847303"/>
        <s v="3M AUTOMOTIVE (PAINT)"/>
        <s v="YMLU4984690"/>
        <s v="NYKU5991690"/>
        <s v="SPOT PROMOTIONS LTD"/>
        <s v="REMA TIP TOP AUTOMOTIVE UK LTD."/>
        <s v="THE TOOL CONNECTION"/>
        <s v="TCLU6123443"/>
        <s v="MSKU7709009"/>
        <s v="CRXU0651696"/>
        <s v="TCKU2036955"/>
        <s v="MSKU3820734"/>
        <s v="TEKNOROT"/>
        <s v="GESU3749050"/>
        <s v="SEGU5725827"/>
        <s v="ORTHENE CHEMICALS LTD"/>
        <s v="FTE AUTOMOTIVE LTD"/>
        <s v="TCLU4830350"/>
        <s v="ZOEL MIR"/>
        <s v="CNEU4980973"/>
        <s v="ZCSU2696557"/>
        <s v="ERA SPA"/>
        <s v="MEAT AND DORIA"/>
        <s v="LYSU5451748"/>
        <s v="TURBOACTIVE LIMITED"/>
        <s v="EUROSTAR INDUSTRIES INC."/>
        <s v="GESU4929190"/>
        <s v="SIXTOONE"/>
        <s v="LEADER SPECIALIST COMPONENTS LTD"/>
        <s v="PONU0985242"/>
        <s v="MSKU7592967"/>
        <s v="MRKU7561183"/>
        <s v="TCNU1859022"/>
        <s v="LYSU5452153"/>
        <s v="WD-40 COMPANY LIMITED"/>
        <s v="CMAU0134576"/>
        <s v="PORTABLE MULTIMEDIA LTD"/>
        <s v="SQUIRE FURNEAUX GROUP"/>
        <s v="CLEAN DIESEL INTERNATIONAL LTD"/>
        <s v="TECHTRONIC"/>
        <s v="REMANED"/>
        <s v="COFLE"/>
        <s v="POLITECNICA"/>
        <s v="THYSSENKRUPP"/>
        <s v="REMY AUTOMOTIVE UK LTD"/>
        <s v="APZU3505470"/>
        <s v="NGK SPARK PLUGS (UK) LTD."/>
        <s v="SYKES PICKAVANT LTD"/>
        <s v="PARKSAFE AUTOMOTIVE LIMITED"/>
        <s v="NEMESIS LTD"/>
        <s v="JVC (UK)"/>
        <s v="MSKU4264033"/>
        <s v="SPJ AUTOMOTIVE AFTERMARKET"/>
        <s v="APEX AUTOMOTIVE"/>
        <s v="BAVARIA POWER PRODUCTS"/>
        <s v="TGHU1172070"/>
        <s v="U-POL LTD (PAINT)"/>
        <s v="YOURLINK LIMITED"/>
        <s v="EXEDY CLUTCH EUROPE LTD"/>
        <s v="MARTIN COX CHAMOIS FINISHERS LTD"/>
        <s v="HUCO AUTOMOTIVE"/>
        <s v="SEGU5731183"/>
        <s v="FIRST LINE LIMITED"/>
        <s v="CONTINENTAL TEVES AG &amp; CO.OHG"/>
        <s v="CMAU0773880"/>
        <s v="SERVICE TECHNOLOGY"/>
        <s v="MAINLINE AUTOMOTIVE"/>
        <s v="MCGARD DEUTSCHLAND GMBH"/>
        <s v="PRIME LINE"/>
        <s v="BAILCAST LIMITED"/>
        <s v="M.J.ALLEN NATIONAL AUTOPARTS LTD"/>
        <s v="CCYS HI-TECH INTERNATIONAL LTD"/>
        <s v="ABRACS LIMITED"/>
        <s v="LUMILEDS SWEDEN AB "/>
        <s v="TETROSYL EXPRESS LTD."/>
        <s v="DAYCO EUROPE S.R.L."/>
        <s v="MSKU5258842"/>
        <s v="PONU0279837"/>
        <s v="DEB LIMITED"/>
        <s v="MOTIVE COMPONENTS LTD"/>
        <s v="RING AUTOMOTIVE"/>
        <s v="LUBETECH INDUSTRIES"/>
        <s v="CXSU1035485"/>
        <s v="KIMBERLY-CLARK"/>
        <s v="RAC MOTORING SERVICES LIMITED"/>
        <s v="JOM CAR-PARTS &amp; CAR-HIFI GMBH"/>
        <s v="TCKU2046906"/>
        <s v="INTERCARABAO LIMITED"/>
        <s v="FAST MOVER TOOLS"/>
        <s v="PETRONAS"/>
        <s v="HAMTUNE SPARES LTD"/>
        <s v="MSKU3826820"/>
        <s v="DYNOMEC LTD"/>
        <s v="GRANTHAM"/>
        <s v="DRYU4236450"/>
        <s v="KKTU7786050"/>
        <s v="AXEL KUGELATADET"/>
        <s v="MRKU7065033"/>
        <s v="SAXO4913795"/>
        <s v="OPDU4110928"/>
        <s v="CTP WIPAC LTD"/>
        <s v="GST GMBH GERMAN SENSOR TECHNOLOGY"/>
        <s v="KEYSTONE AUTOMOTIVE"/>
        <s v="LAUNCH TECH UK LTD."/>
        <s v="V.N.E. GMBH"/>
        <s v="DUPONT DE NENOURS (LUXEMBOURG) (PAI"/>
        <s v="EXIDE TECHNOLOGY"/>
        <s v="TOLSA"/>
        <s v="ITG PERFORMANCE AIR FILTERS"/>
        <s v="TENNECO WALKER LTD."/>
        <s v="CMAU0597204"/>
        <s v="TEMU2514914"/>
        <s v="DUXBACK LTD"/>
        <s v="CREST MEDICAL LTD"/>
        <s v="CMAU1404378"/>
        <s v="AUTO JAPANESE SPARES"/>
        <s v="KKTU8044013"/>
        <s v="AUTOGAMMA SPA"/>
        <s v="MRKU7502513"/>
        <s v="P F JONES LTD"/>
        <s v="TCLU3422780"/>
        <s v="JACK SEALEY LIMITED"/>
        <s v="CAIU2584116"/>
        <s v="MSKU5258591"/>
        <s v="TRLU9660281"/>
        <s v="BAILEY MORRIS LTD"/>
        <s v="CAPELLA SOLUTIONS GROUP (PAINT)"/>
        <s v="SILVERHOOK"/>
        <s v="OJD QUICK BRAKE APS"/>
        <s v="DL PRODUCTS LTD"/>
        <s v="TEKNOROT/Lim Otomotiv "/>
        <s v="GULF OIL SUPPLY COMPANY LIMITED"/>
        <s v="HELLA (UK) LTD."/>
        <s v="AVA COOLING UK LTD"/>
        <s v="VIGNAL SYSTEMS"/>
        <s v="MEDU3694382"/>
        <s v="B CAR AUTO PARTS"/>
        <s v="KRP SUPPLIES"/>
        <s v="AUTO FINESSE"/>
        <s v="BERU AG"/>
        <s v="MILTEK"/>
        <s v="UNITRUCK LTD"/>
        <s v="AP AUTOMOTIVE PRODUCTS"/>
        <s v="IMPEX PARTS LTD"/>
        <s v="HDMU4726307"/>
        <s v="JOAO DE DEUS &amp; FILHOS, S.A."/>
        <s v="EVANS COOLANTS"/>
        <s v="KLOKKERHOLM KAROSSERIDELE APS"/>
        <s v="SOGEFI FILTRATION LTD."/>
        <s v="TRW - AFTERMARKET OPERATIONS"/>
        <s v="RHIAG"/>
        <s v="STEEL SEAL"/>
        <s v="FOREEVER"/>
        <s v="LUMETER LIMITED"/>
        <s v="MAHLE AFTERMARKET LTD"/>
        <s v="WALKER PRODUCTS"/>
        <s v="QUEST CONSUMABLES LTD (PAINT)"/>
        <s v="TRAKM8 LIMITED"/>
        <s v="MEYLE UK LTD."/>
        <s v="DRAPER TOOLS LTD (PAINT)"/>
        <s v="AIRTEX PRODUCTS S.A."/>
        <s v="CONTINENTAL TEVES AG &amp; CO. OHG"/>
        <s v="NISSENS KOLERFABRIK A/S"/>
        <s v="NYKU3568591"/>
        <s v="KKFU1671043"/>
        <s v="HIDRIA AET D.O.O"/>
        <s v="CLOROX EUROPE LIMITED (ARMORED AUTO)"/>
        <s v="AUTO CHARGE UK LTD"/>
        <s v="ODELO DEUTSCHLAND GMBH, ULO AFTERMA"/>
        <s v="MOAU1418502"/>
        <s v="BALTIC AFTERMARKET OU"/>
        <s v="ENERSYS LIMITED"/>
        <s v="JTAPE LTD (PAINT)"/>
        <s v="J&amp;S PRODUCTS LTD (PAINT)"/>
        <s v="CENTRAL MODELS LTD T/A CML DISTRIBU"/>
        <s v="BACA SAFETY"/>
        <s v="GESU5880032"/>
        <s v="SEGU5729930"/>
        <s v="SEGU4601502"/>
        <s v="KKTU7849646"/>
        <s v="LYSU5450757"/>
        <s v="ALPHA PACKAGING"/>
        <s v="TGHU6252244"/>
        <s v="GESU6949880"/>
        <s v="OPDU4102183"/>
        <s v="SEGU4604271"/>
        <s v="YMMU4029524"/>
        <s v="YMLU5130401"/>
        <s v="MRKU9478571"/>
        <s v="MOAU0688519"/>
        <s v="KKTU8184648"/>
        <s v="NYKU4375679"/>
        <s v="CMAU8269599"/>
        <s v="MSKU7439541"/>
        <s v="TGHU0342103"/>
        <s v="IN PHASE INTERNATIONAL LTD"/>
        <s v="MEDU3845093"/>
        <s v="34AD4454"/>
        <s v="NYKU2747210"/>
        <s v="KAUTEK OTOMOTIV A.S."/>
        <s v="TEMU0617364"/>
        <s v="MEDU2351959"/>
        <s v="TRLU9764440"/>
        <s v="TCLU4830621"/>
        <s v="TGHU6037874"/>
        <s v="TRHU2300990"/>
        <s v="TLLU4125379"/>
        <s v="MRKU9125738 "/>
        <s v="YMLU4804947"/>
        <s v="MEDU3798052"/>
        <s v="COMMERCIAL PROPSHAFT SERVICES LIMIT"/>
        <s v="MSCU1263590"/>
        <s v="STURGESS"/>
        <s v="DFSU1736920"/>
        <s v="MSCU6774973"/>
        <s v="NYKU2966029"/>
        <s v="GESU3114043"/>
        <s v="NYKU2501696"/>
        <s v="TCLU2512154"/>
        <s v="FBIU0348801"/>
        <s v="KKTU7958288"/>
        <s v="TCLU5896120"/>
        <s v="YMMU6201566"/>
        <s v="FCIU4538329"/>
        <s v="TEMU5788138"/>
        <s v="BMOU6789618"/>
        <s v="GLDU9797025"/>
        <s v="NYKU3429045"/>
        <s v="TABO"/>
        <s v="INTER BRANCH  STOCK TRANSFER (PALLETWAYS)"/>
        <s v="BRISTOL STREET MOTORS"/>
        <s v="PROFESSIONAL PARTS SWEDEN AB"/>
        <s v="TEMU4824349"/>
        <s v="JRP DISTRIBUTION LTD"/>
        <s v="HLBU1446814"/>
        <s v="K.&amp; N.FILTERS (EUROPE) LTD."/>
        <s v="TCKU3412996"/>
        <s v="TCKU3185681"/>
        <s v="MSCU8306441"/>
        <s v="CAIU9045815"/>
        <s v="MEDU7088402"/>
        <s v="TRHU2673463"/>
        <s v="MOAU6712443"/>
        <s v="KKTU7746150"/>
        <s v="MERKEZ OTOMOTIVE/ LIM OTOMOTIV"/>
        <s v="POCU0488577"/>
        <s v="TCLU6813881"/>
        <s v="SERENCO (UK) LTD"/>
        <s v="TRLU9153097"/>
        <s v="CMAU0405472"/>
        <s v="TRHU2305332"/>
        <s v="MOAU1434273"/>
        <s v="CAIU3389182"/>
        <s v="TCKU1400213"/>
        <s v="CNCU1522434"/>
        <s v="TRLU8208575"/>
        <s v="MSCU6985467"/>
        <s v="YMMU4122832"/>
        <s v="YUN SHENG INDUSTRY CO LTD"/>
        <s v="MEDU8297979"/>
        <s v="YMLU5123280"/>
        <s v="SEGU5729843"/>
        <s v="NFLU4453220"/>
        <s v="TEMU7024669"/>
        <s v="KKTU7717763"/>
        <s v="APZU3483513"/>
        <s v="TGHU5298929"/>
        <s v="CAIU6548143"/>
        <s v="CLHU8731359"/>
        <s v="TCLU2932579"/>
        <s v="CAIU2182272"/>
        <s v="SYKU2296949"/>
        <s v="PONU0523521"/>
        <s v="CXDU1806060"/>
        <s v="GESU2875650"/>
        <s v="YMMU4073511"/>
        <s v="MSCU5473804"/>
        <s v="MRKU7838426"/>
        <s v="NYKU4874600"/>
        <s v="YUASA BATTERY SALES (UK) LTD"/>
        <s v="FOURSTONES PAPER MILL CO.LTD"/>
        <s v="FCIU3796951"/>
        <s v="AIRMAN UK"/>
        <s v="TGHU5062785"/>
        <s v="SCORPION EXHAUSTS LIMITED"/>
        <s v="YMMU4097067"/>
        <s v="DENSO SALES UK LTD"/>
        <s v="KKTU8116411"/>
        <s v="TRHU3201538"/>
        <s v="CAIU8244129"/>
        <s v="GESU3935856"/>
        <s v="FEDERAL-MOGUL AFTERMARKET UK LTD"/>
        <s v="YMLU5704813"/>
        <s v="CMAU0608886"/>
        <s v="ECMU1633079"/>
        <s v="SEGU1156260"/>
        <s v="BMOU2108526"/>
        <s v="IPXU3141677"/>
        <s v="YMLU8771923"/>
        <s v="ZCSU2726179"/>
        <s v="TCLU2084729"/>
        <s v="POWERMAX"/>
        <s v="MANN+HUMMEL FILTRATION TECHNOLOGY P"/>
        <s v="TCKU2134036"/>
        <s v="TEMU0843314"/>
        <s v="BREMSEN TECHNIK UK LTD"/>
        <s v="MOAU0781160"/>
        <s v="THYSSEN KRUPP BILSTEIN SUSPENSION"/>
        <s v="VERNET"/>
        <s v="CMAU1774963"/>
        <s v="APZU3741140"/>
        <s v="TRHU1545792"/>
        <s v=" WESTLAKE AUTOMOTIVE EUROPE"/>
        <s v="FRIG AIR S.P.A."/>
        <s v="TCLU3338788"/>
        <s v="CATTON CONTROL CABLES LTD"/>
        <s v="FCIU5992315"/>
        <s v="ZCSU2685320"/>
        <s v="TEMU5123641"/>
        <s v="THE TURBO GUY"/>
        <s v="HUTCHINSON"/>
        <s v="KKTU8024439"/>
        <s v="TCLU3569703"/>
        <s v="TCLU2382451"/>
        <s v="MOAU0684684"/>
        <s v="KKTU7974273"/>
        <s v="Lim Otomotive/Bankosan Otomotiv "/>
        <s v="NYKU3497158"/>
        <s v="NYKU3727688"/>
        <s v="TGBU6854126"/>
        <s v="BSIU2564305"/>
        <s v="SEGU4601879"/>
        <s v="ENVIRONMENTAL ABSORBENTS"/>
        <s v="TEMU5942984"/>
        <s v="CARWOOD MOTOR UNITS LTD."/>
        <s v="SEGU4386966"/>
        <s v="COOLING COMPONENTS"/>
        <s v="NYKU3369012"/>
        <s v="MOAU0611230"/>
        <s v="MOAU0672467"/>
        <s v="NYKU9910377"/>
        <s v="YMLU8590231"/>
        <s v="MOFU0674116"/>
        <s v="NYKU3155290"/>
        <s v="APZU3578347"/>
        <s v="PHOENIX VEHICLE PARTS LTD"/>
        <s v="TRHU3887259"/>
        <s v="TRW "/>
        <s v="FSCU4671114"/>
        <s v="LYSU5450994"/>
        <s v="UNITED OIL"/>
        <s v="MOAU1448364"/>
        <s v="KKTU7374978"/>
        <s v="MRKU8160842"/>
        <s v="TRLU6564643"/>
        <s v="KOYORAD"/>
        <s v="NYKU3879037"/>
        <s v="FSCU3596340"/>
        <s v="SEGU4384752"/>
        <s v="SHENZHEN HORN INDUSTRIAL CO LTD"/>
        <s v="GESU4922431"/>
        <s v="GESU5000477"/>
        <s v="HEPU AUTOTEILE GMBH"/>
        <s v="PONU0240687"/>
        <s v="CXSU1149852"/>
        <s v="NISSENS (UK) LTD"/>
        <m/>
      </sharedItems>
    </cacheField>
    <cacheField name="ASN_Number" numFmtId="0">
      <sharedItems containsBlank="1" containsMixedTypes="1" containsNumber="1" containsInteger="1" minValue="264326" maxValue="264344"/>
    </cacheField>
    <cacheField name="Calc_Hours" numFmtId="0">
      <sharedItems containsString="0" containsBlank="1" containsNumber="1" containsInteger="1" minValue="0" maxValue="199"/>
    </cacheField>
    <cacheField name="Pallets_Due" numFmtId="0">
      <sharedItems containsString="0" containsBlank="1" containsNumber="1" containsInteger="1" minValue="0" maxValue="261"/>
    </cacheField>
    <cacheField name="Expected_Lines" numFmtId="0">
      <sharedItems containsString="0" containsBlank="1" containsNumber="1" containsInteger="1" minValue="0" maxValue="926"/>
    </cacheField>
    <cacheField name="Expected_Cases" numFmtId="0">
      <sharedItems containsString="0" containsBlank="1" containsNumber="1" containsInteger="1" minValue="0" maxValue="448402"/>
    </cacheField>
    <cacheField name="No of operatives" numFmtId="0">
      <sharedItems containsString="0" containsBlank="1" containsNumber="1" containsInteger="1" minValue="1" maxValue="33"/>
    </cacheField>
    <cacheField name="Actual Hours" numFmtId="0">
      <sharedItems containsString="0" containsBlank="1" containsNumber="1" minValue="6.9444444444444444E-5" maxValue="73.399629629629629"/>
    </cacheField>
    <cacheField name="dd" numFmtId="0">
      <sharedItems containsString="0" containsBlank="1" containsNumber="1" minValue="1.6666666666666666E-3" maxValue="1761.5911111111111"/>
    </cacheField>
  </cacheFields>
  <extLst>
    <ext xmlns:x14="http://schemas.microsoft.com/office/spreadsheetml/2009/9/main" uri="{725AE2AE-9491-48be-B2B4-4EB974FC3084}">
      <x14:pivotCacheDefinition pivotCacheId="7"/>
    </ext>
  </extLst>
</pivotCacheDefinition>
</file>

<file path=xl/pivotCache/pivotCacheDefinition4.xml><?xml version="1.0" encoding="utf-8"?>
<pivotCacheDefinition xmlns="http://schemas.openxmlformats.org/spreadsheetml/2006/main" xmlns:r="http://schemas.openxmlformats.org/officeDocument/2006/relationships" r:id="rId1" refreshedBy="Rakesh Patel" refreshedDate="43480.6289525463" createdVersion="4" refreshedVersion="4" minRefreshableVersion="3" recordCount="7392">
  <cacheSource type="worksheet">
    <worksheetSource ref="A1:O7393" sheet="Activity"/>
  </cacheSource>
  <cacheFields count="15">
    <cacheField name="Year" numFmtId="0">
      <sharedItems containsSemiMixedTypes="0" containsString="0" containsNumber="1" containsInteger="1" minValue="1970" maxValue="2019" count="3">
        <n v="2018"/>
        <n v="1970"/>
        <n v="2019"/>
      </sharedItems>
    </cacheField>
    <cacheField name="Month" numFmtId="0">
      <sharedItems count="5">
        <s v="Oct"/>
        <s v="Nov"/>
        <s v="Jun"/>
        <s v="Jan"/>
        <s v="Dec"/>
      </sharedItems>
    </cacheField>
    <cacheField name="Week" numFmtId="0">
      <sharedItems containsSemiMixedTypes="0" containsString="0" containsNumber="1" containsInteger="1" minValue="1" maxValue="53" count="17">
        <n v="41"/>
        <n v="42"/>
        <n v="44"/>
        <n v="43"/>
        <n v="45"/>
        <n v="46"/>
        <n v="25"/>
        <n v="1"/>
        <n v="47"/>
        <n v="48"/>
        <n v="49"/>
        <n v="50"/>
        <n v="51"/>
        <n v="52"/>
        <n v="53"/>
        <n v="2"/>
        <n v="3"/>
      </sharedItems>
    </cacheField>
    <cacheField name="Day" numFmtId="0">
      <sharedItems count="7">
        <s v="Mon"/>
        <s v="Tue"/>
        <s v="Wed"/>
        <s v="Thu"/>
        <s v="Fri"/>
        <s v="Sun"/>
        <s v="Sat"/>
      </sharedItems>
    </cacheField>
    <cacheField name="DeliveryDate" numFmtId="14">
      <sharedItems containsSemiMixedTypes="0" containsNonDate="0" containsDate="1" containsString="0" minDate="1970-01-01T00:00:00" maxDate="2019-01-16T00:00:00" count="68">
        <d v="2018-10-08T00:00:00"/>
        <d v="2018-10-09T00:00:00"/>
        <d v="2018-10-10T00:00:00"/>
        <d v="2018-10-11T00:00:00"/>
        <d v="2018-10-15T00:00:00"/>
        <d v="2018-10-18T00:00:00"/>
        <d v="2018-10-30T00:00:00"/>
        <d v="2018-10-31T00:00:00"/>
        <d v="2018-11-01T00:00:00"/>
        <d v="2018-10-26T00:00:00"/>
        <d v="2018-11-02T00:00:00"/>
        <d v="2018-10-29T00:00:00"/>
        <d v="2018-11-05T00:00:00"/>
        <d v="2018-11-06T00:00:00"/>
        <d v="2018-11-08T00:00:00"/>
        <d v="2018-11-07T00:00:00"/>
        <d v="2018-11-09T00:00:00"/>
        <d v="2018-11-12T00:00:00"/>
        <d v="2018-11-13T00:00:00"/>
        <d v="2018-11-14T00:00:00"/>
        <d v="2018-11-15T00:00:00"/>
        <d v="2018-06-21T00:00:00"/>
        <d v="2018-11-16T00:00:00"/>
        <d v="1970-01-01T00:00:00"/>
        <d v="2018-11-19T00:00:00"/>
        <d v="2018-11-20T00:00:00"/>
        <d v="2018-11-21T00:00:00"/>
        <d v="2018-11-22T00:00:00"/>
        <d v="2018-11-23T00:00:00"/>
        <d v="2018-11-26T00:00:00"/>
        <d v="2018-11-27T00:00:00"/>
        <d v="2018-11-28T00:00:00"/>
        <d v="2018-11-29T00:00:00"/>
        <d v="2018-12-05T00:00:00"/>
        <d v="2018-12-07T00:00:00"/>
        <d v="2018-12-03T00:00:00"/>
        <d v="2018-11-30T00:00:00"/>
        <d v="2018-12-04T00:00:00"/>
        <d v="2018-12-06T00:00:00"/>
        <d v="2018-10-07T00:00:00"/>
        <d v="2018-12-08T00:00:00"/>
        <d v="2018-12-10T00:00:00"/>
        <d v="2018-12-11T00:00:00"/>
        <d v="2018-12-12T00:00:00"/>
        <d v="2018-12-13T00:00:00"/>
        <d v="2018-12-14T00:00:00"/>
        <d v="2018-12-15T00:00:00"/>
        <d v="2018-12-17T00:00:00"/>
        <d v="2018-12-18T00:00:00"/>
        <d v="2018-12-19T00:00:00"/>
        <d v="2018-12-20T00:00:00"/>
        <d v="2018-12-21T00:00:00"/>
        <d v="2018-12-23T00:00:00"/>
        <d v="2018-12-28T00:00:00"/>
        <d v="2018-12-27T00:00:00"/>
        <d v="2018-12-31T00:00:00"/>
        <d v="2019-01-02T00:00:00"/>
        <d v="2019-01-03T00:00:00"/>
        <d v="2019-01-04T00:00:00"/>
        <d v="2019-01-05T00:00:00"/>
        <d v="2019-01-07T00:00:00"/>
        <d v="2019-01-08T00:00:00"/>
        <d v="2019-01-09T00:00:00"/>
        <d v="2019-01-10T00:00:00"/>
        <d v="2019-01-11T00:00:00"/>
        <d v="2019-01-12T00:00:00"/>
        <d v="2019-01-14T00:00:00"/>
        <d v="2019-01-15T00:00:00"/>
      </sharedItems>
    </cacheField>
    <cacheField name="DeliveryReference" numFmtId="0">
      <sharedItems containsMixedTypes="1" containsNumber="1" containsInteger="1" minValue="21075" maxValue="54766"/>
    </cacheField>
    <cacheField name="Supplier_Name" numFmtId="0">
      <sharedItems count="664">
        <s v="SKF (UK) LTD"/>
        <s v="ARNOTT EUROPE"/>
        <s v="GESU1345790"/>
        <s v="BAILCAST LIMITED"/>
        <s v="BALTIC AFTERMARKET OU"/>
        <s v="ROBERT BOSCH LIMITED"/>
        <s v="ACTIVE BRAND"/>
        <s v="CASTROL (UK) LIMITED"/>
        <s v="HELLA (UK) LTD."/>
        <s v="EXIDE TECHNOLOGIES (TRANSPORTATION)"/>
        <s v="HLBU1726250"/>
        <s v="MOAU6713820"/>
        <s v="MOFU6825478"/>
        <s v="TCLU4522249"/>
        <s v="DRYU4254808"/>
        <s v="TCKU3945486"/>
        <s v="BSIU9666382"/>
        <s v="CARU5789224"/>
        <s v="CXDU2048067"/>
        <s v="MAGNETI MARELLI A/M PARTS &amp; SERVICE"/>
        <s v="MSCU9511672  "/>
        <s v="J C PEACOCK &amp; COMPANY LIMITED T/A P"/>
        <s v="LPR SRL"/>
        <s v="PONU0384010"/>
        <s v="ALBERFLEX  SRL"/>
        <s v="CONTITECH ANTRIEBSSYSTEME  GMBH"/>
        <s v="BERU AG"/>
        <s v="MANN+HUMMEL FILTRATION TECHNOLOGY P"/>
        <s v="VALEO SERVICE UK LTD."/>
        <s v="LESJOFORS SPRINGS UK LTD"/>
        <s v="REMANED"/>
        <s v="CPIU8919136"/>
        <s v="MRKU0613670"/>
        <s v="HELLA (UK) LIMITED"/>
        <s v="HOLT LLOYD"/>
        <s v="YUASA BATTERY SALES (UK) LTD"/>
        <s v="KRP SUPPLIES"/>
        <s v="TENNECO WALKER LTD."/>
        <s v="EITU0308743 "/>
        <s v="TMD FRICTION UK LTD"/>
        <s v="K.&amp; N.FILTERS (EUROPE) LTD."/>
        <s v="AIRTEX PRODUCTS S.A."/>
        <s v="ELRING PARTS CO.LTD."/>
        <s v="SAXON INDUSTRIALS"/>
        <s v="KARCHER (UK) LTD"/>
        <s v="COMPLETE STEERING"/>
        <s v="SIXTOONE"/>
        <s v="HUTCHINSON"/>
        <s v="PETRONAS"/>
        <s v="NORMFEST GMBH"/>
        <s v="GREENCHEM"/>
        <s v="ROLLING COMPONENTS LIMITED"/>
        <s v="DENSO SALES UK LTD"/>
        <s v="BRAKE ENGINEERING"/>
        <s v="MOTOR SERVICE INTERNATIONAL GMBH"/>
        <s v="JACTONE PRODUCTS LTD"/>
        <s v="SILVERHOOK"/>
        <s v="DURAND"/>
        <s v="DE OLIBRION"/>
        <s v="TRW - AFTERMARKET OPERATIONS"/>
        <s v="AD POLSKA"/>
        <s v="ADROIT ACCESSORIES LIMITED"/>
        <s v="ALGO S.P.A."/>
        <s v="ASPA GMBH"/>
        <s v="ASSIST HYGIENE PRODUCTS LIMITED"/>
        <s v="BUGIAD"/>
        <s v="CARWOOD MOTOR UNITS LTD."/>
        <s v="CAXU6794555"/>
        <s v="SUPERTOUCH"/>
        <s v="AJUSA UK LTD"/>
        <s v="AUTOMOTIVE SPARE PARTS AG"/>
        <s v="FERDINAND BILSTEIN JR.GMBH &amp; CO.KG"/>
        <s v="CONTINENTAL TEVES AG &amp; CO. OHG"/>
        <s v="AUTOMOTIVE COOLING  SERVICES"/>
        <s v="AUTOELECTRO LIMITED"/>
        <s v="SATOR MOTOR"/>
        <s v="AISIN"/>
        <s v="LUK AFTERMARKET-SERVICE LTD."/>
        <s v="ALPHA PACKAGING"/>
        <s v="APPLEWADE LIMITED"/>
        <s v="EURAX LIMITED"/>
        <s v="TRHU1353737"/>
        <s v="EXIDE TECHNOLOGY"/>
        <s v="RODEX OTOMOTIV SANAYI VE DIS TIC A."/>
        <s v="CUMBRIAN MARKETING (PAINT)"/>
        <s v="ARMOR AUTOMOTIVE"/>
        <s v="ZCSU2791934"/>
        <s v="ZOKO MARKETING AND DISTRIBUTION LTD"/>
        <s v="TRHU2484080"/>
        <s v="DAYCO EUROPE S.R.L."/>
        <s v="PONU1948860"/>
        <s v="HARRISON WIPES (PAINT)"/>
        <s v="MAEU7948601"/>
        <s v="TRLU9152090"/>
        <s v="MEAT AND DORIA"/>
        <s v="3M AUTOMOTIVE (PAINT)"/>
        <s v="MANN+HUMMEL (UK) LTD."/>
        <s v="TCKU4712642"/>
        <s v="YMLU4943557"/>
        <s v="MSKU5539048"/>
        <s v="NEMESIS LTD"/>
        <s v="TTNU1133351"/>
        <s v="ORTHENE CHEMICALS LTD"/>
        <s v="MSKU7304818"/>
        <s v="MSKU4022410"/>
        <s v="TGHU1754281"/>
        <s v="MSKU7678736"/>
        <s v="WD-40 COMPANY LIMITED"/>
        <s v="SHELL U K OIL PRODUCTS LIMITED"/>
        <s v="MEDU2474660"/>
        <s v="BREMBO ITALY"/>
        <s v="TCKU3766304"/>
        <s v="EUROPEAN SPRINGS &amp; PRESSINGS LIMITE"/>
        <s v="MSKU3805690"/>
        <s v="YMLU8613363"/>
        <s v="REMY AUTOMOTIVE UK LTD"/>
        <s v="TETROSYL LIMITED"/>
        <s v="THE AUTOMOBILE ASSOCIATION DEVELOPM"/>
        <s v="TCNU1258607"/>
        <s v="AUTOMOTIVE DISTRIBUTION LTD."/>
        <s v="ABOVE VIEW INTERNATIONAL CO LTD"/>
        <s v="MEDU1046992"/>
        <s v="MRKU8319256"/>
        <s v="MRKU7712989"/>
        <s v="NGK SPARK PLUGS (UK) LTD."/>
        <s v="AUTOMOTIVE ANCILLARIES LTD."/>
        <s v="APZU3504848"/>
        <s v="MSKU2058310"/>
        <s v="VIEROL AUTOMOTIVE-INTERNATIONAL"/>
        <s v="APZU2102042"/>
        <s v="APZU3685155"/>
        <s v="FTE "/>
        <s v="FCIU3405281"/>
        <s v="YMMU4093755"/>
        <s v="MRKU8345213"/>
        <s v="YMLU5103068"/>
        <s v="PEARL HIGH TECH PARTS"/>
        <s v="A1 COMPONENTS"/>
        <s v="ZF TRADING UK LTD"/>
        <s v="UACU5601721"/>
        <s v="ALCAR WHEELWRIGHT LIMITED"/>
        <s v="TCLU1660630"/>
        <s v="FCIU6184271"/>
        <s v="CMAU0459313"/>
        <s v="FSCU4997076 "/>
        <s v="DELPHI DIESEL AFTERMARKET"/>
        <s v="PAPIERFABRIEK DOETINCHEM BV"/>
        <s v="CHINA AND CANTON CLUTCH CO. LTD"/>
        <s v="HLXU8241177"/>
        <s v="TCLU6160600"/>
        <s v="APZU2122579"/>
        <s v="TCLU3725339"/>
        <s v="TRHU1069649"/>
        <s v="LUMILEDS SWEDEN AB "/>
        <s v="YMLU5106410"/>
        <s v="DRYU4232521"/>
        <s v="CONTINENTAL AUTOMOTIVE TRADING UK"/>
        <s v="THE ACE SUPPLY COMPANY LIMITED"/>
        <s v="TOMO MOTORPARTS"/>
        <s v="SEGU5725410"/>
        <s v="AVA COOLING UK LTD"/>
        <s v="TENNANTS UK LTD"/>
        <s v="TMD FRICTION GERMANY"/>
        <s v="HLBU1083386"/>
        <s v="AUTO INPARTS LTD."/>
        <s v="DYNOMEC LTD"/>
        <s v="AUTO CHARGE UK LTD"/>
        <s v="CLOROX EUROPE LIMITED (ARMORED AUTO)"/>
        <s v="DFSU4057287"/>
        <s v="TRLU8763562"/>
        <s v="KAYABA U.K."/>
        <s v="PARAGON Customer Communications"/>
        <s v="BANCO PRODUCTS"/>
        <s v="TECHTRON LTD"/>
        <s v="ZCSU2567586"/>
        <s v="CONTINENTAL TEVES AG &amp; CO.OHG"/>
        <s v="BM POLYCO LTD"/>
        <s v="CATTON CONTROL CABLES LTD"/>
        <s v="FISCHER AUTOMOTIVE"/>
        <s v="OSRAM LIMITED"/>
        <s v="CORTECO LIMITED"/>
        <s v="LODGE INITIATIVES LTD"/>
        <s v="RAC MOTORING SERVICES LIMITED"/>
        <s v="ELTA LIGHTING LTD"/>
        <s v="PVDU1029164"/>
        <s v="TCLU4830257"/>
        <s v="SIP (INDUSTRIAL PRODUCTS LTD)"/>
        <s v="IMPEX PARTS LTD"/>
        <s v="TRLU8766936"/>
        <s v="TEMU1707375"/>
        <s v="AP &amp; P GMBH"/>
        <s v="OPDU4307012"/>
        <s v="OPDU4308791"/>
        <s v="BOWA"/>
        <s v="OMEGA PRODUCTS "/>
        <s v="TCLU5964456"/>
        <s v="MSKU5936636"/>
        <s v="WYNN OIL"/>
        <s v="YMLU3591003"/>
        <s v="MARTIN DUCKWORTH LIMITED"/>
        <s v="NYKU5214811"/>
        <s v="JUST BOOTS LIMITED"/>
        <s v="BBT B BECKERS TRADING"/>
        <s v="DPDU4110928"/>
        <s v="GESU6950047"/>
        <s v="BREMI FAHRZEUG-ELEKTRIK GMBH &amp; CO"/>
        <s v="COMPETITION BRAKING PRODUCTS"/>
        <s v="DONAFLEX"/>
        <s v="CNEU4979761"/>
        <s v="METELLI SPA"/>
        <s v="MASTERCOOL EUROPE NV"/>
        <s v="SOCIETE TUNISIENNE DES FILTRES S.A."/>
        <s v="YMLU3529820"/>
        <s v="RAICAM INDUSTRIES"/>
        <s v="CRXU0654170"/>
        <s v="PVDU1036380"/>
        <s v="AUTO FINESSE"/>
        <s v="AIRMAN UK"/>
        <s v="BAILEY MORRIS LTD"/>
        <s v="CMNU6000917"/>
        <s v="GESU4926669"/>
        <s v="BONDLOC"/>
        <s v="BRISTOL STREET MOTORS"/>
        <s v="ECP SUPPLIER"/>
        <s v="COMMERCIAL PROPSHAFT SERVICES LIMIT"/>
        <s v="DEB LIMITED"/>
        <s v="J P GROUP AS"/>
        <s v="EVANS COOLANTS"/>
        <s v="EXEDY CLUTCH EUROPE LTD"/>
        <s v="FACET SRL"/>
        <s v="FEBI (UK) LIMITED"/>
        <s v="SOGEFI FILTRATION LTD."/>
        <s v="FORGE MOTORSPORT"/>
        <s v="LYSU5454562"/>
        <s v="TMD FRICTION ROMANIA"/>
        <s v="TPC AUTOMOTIVE LTD"/>
        <s v="MICRO PLAS MOULDINGS LTD"/>
        <s v="H&amp;R SPEZIALFEDERN GMBH XO .KG"/>
        <s v="GLDU3261420"/>
        <s v="CHARLES HURST"/>
        <s v="MSKU3989220"/>
        <s v="PONU0036668"/>
        <s v="MOOVE LUBRICANTS LIMITED"/>
        <s v="OLD HALL PERFORMANCE LTD"/>
        <s v="PVDU1033441"/>
        <s v="NEXT LUBRICANTS"/>
        <s v="FTE AUTOMOTIVE LTD"/>
        <s v="OPDU4303001"/>
        <s v="BTN TURBOCHARGER SERVICE LTD."/>
        <s v="CAPRICORN CAR PARTS LIMITED"/>
        <s v="FAI AUTOMOTIVE PLC"/>
        <s v="FM INTERNATIONAL LTD"/>
        <s v="HUCO AUTOMOTIVE"/>
        <s v="INTERVALVES"/>
        <s v="JOM CAR-PARTS &amp; CAR-HIFI GMBH"/>
        <s v="BEAU2519950"/>
        <s v="MSKU5838012"/>
        <s v="LEADER SPECIALIST COMPONENTS LTD"/>
        <s v="LUCAS ELECTRICAL EUROPE"/>
        <s v="MUC-OFF LTD"/>
        <s v="PAMA &amp; CO LTD"/>
        <s v="QUEST CONSUMABLES LTD (PAINT)"/>
        <s v="THE HOBBY COMPANY LIMITED"/>
        <s v="TURBOACTIVE LIMITED"/>
        <s v="ZCSU2681325"/>
        <s v="SCHRADER"/>
        <s v="NYKU4035452"/>
        <s v="CMAU0654222"/>
        <s v="CRTU0922022"/>
        <s v="OPDU4100410"/>
        <s v="CXSU1126688"/>
        <s v="AMCU4900533"/>
        <s v="AUTOMOTIVE BEARINGS LTD ( BRT)"/>
        <s v="DL PRODUCTS LTD"/>
        <s v="EPTG (POWERFLEX) LTD."/>
        <s v="HILKA TOOLS (UK) LTD"/>
        <s v="HOTBRAY LTD"/>
        <s v="IBEROTURBO-SOCIEDADE TECNICA"/>
        <s v="LYSU5451671"/>
        <s v="MSKU5811520"/>
        <s v="YMLU5027060"/>
        <s v="SCANDINAVIAN BRAKE SYSTEMS A/S"/>
        <s v="SCR ROMBAT"/>
        <s v="STANDARD MOTOR PRODUCTS EUROPE LTD"/>
        <s v="TETROSYL EXPRESS LTD."/>
        <s v="TURTLE WAX EUROPE LTD"/>
        <s v="MSKU2731000"/>
        <s v="MRKU8284231"/>
        <s v="MSKU3569974"/>
        <s v="HKS EUROPE"/>
        <s v="PT SELAMAT SEMPURNA TBK"/>
        <s v="IPXU3547840"/>
        <s v="BTS"/>
        <s v="JSC DOBO"/>
        <s v="FREEMAN AUTOMOTIVE (UK) LIMITED"/>
        <s v="FRANCISCO ALBERO S.A."/>
        <s v="FIRST LINE LIMITED"/>
        <s v="GKN SERVICE INTERNATIONAL GMBH"/>
        <s v="CRTU0601125"/>
        <s v="LYSU5457690"/>
        <s v="MRKU8207739"/>
        <s v="TCKU2036955"/>
        <s v="MSKU2956285"/>
        <s v="MRKU9847303"/>
        <s v="MSKU3820734"/>
        <s v="YMLU4984690"/>
        <s v="NYKU5991690"/>
        <s v="SPOT PROMOTIONS LTD"/>
        <s v="TEKNOROT"/>
        <s v="REMA TIP TOP AUTOMOTIVE UK LTD."/>
        <s v="NYKU3727610"/>
        <s v="THE TOOL CONNECTION"/>
        <s v="TCLU6123443"/>
        <s v="MSKU7709009"/>
        <s v="CRXU0651696"/>
        <s v="UNICORN BV"/>
        <s v="GESU3749050"/>
        <s v="SEGU5725827"/>
        <s v="TCLU4830350"/>
        <s v="ZOEL MIR"/>
        <s v="CNEU4980973"/>
        <s v="ZCSU2696557"/>
        <s v="ERA SPA"/>
        <s v="LYSU5451748"/>
        <s v="EUROSTAR INDUSTRIES INC."/>
        <s v="GESU4929190"/>
        <s v="PONU0985242"/>
        <s v="MSKU7592967"/>
        <s v="VALEO SERVICES UK LTD."/>
        <s v="MRKU7561183"/>
        <s v="TCNU1859022"/>
        <s v="LYSU5452153"/>
        <s v="CMAU0134576"/>
        <s v="PORTABLE MULTIMEDIA LTD"/>
        <s v="SQUIRE FURNEAUX GROUP"/>
        <s v="CLEAN DIESEL INTERNATIONAL LTD"/>
        <s v="TECHTRONIC"/>
        <s v="COFLE"/>
        <s v="POLITECNICA"/>
        <s v="THYSSENKRUPP"/>
        <s v="APZU3505470"/>
        <s v="SYKES PICKAVANT LTD"/>
        <s v="PARKSAFE AUTOMOTIVE LIMITED"/>
        <s v="JVC (UK)"/>
        <s v="MSKU4264033"/>
        <s v="SPJ AUTOMOTIVE AFTERMARKET"/>
        <s v="APEX AUTOMOTIVE"/>
        <s v="BAVARIA POWER PRODUCTS"/>
        <s v="APZU3472695"/>
        <s v="TGHU1172070"/>
        <s v="U-POL LTD (PAINT)"/>
        <s v="YOURLINK LIMITED"/>
        <s v="MARTIN COX CHAMOIS FINISHERS LTD"/>
        <s v="TGHU1393297"/>
        <s v="HIDRIA AET D.O.O"/>
        <s v="SEGU5731183"/>
        <s v="GRANVILLE OIL &amp; CHEMICAL LTD."/>
        <s v="GOODRIDGE (UK) LTD"/>
        <s v="FOOTSURE WESTERN LTD"/>
        <s v="H S COMPONENTS"/>
        <s v="ZCSU2596711"/>
        <s v="CMAU0773880"/>
        <s v="SERVICE TECHNOLOGY"/>
        <s v="MAINLINE AUTOMOTIVE"/>
        <s v="MCGARD DEUTSCHLAND GMBH"/>
        <s v="PRIME LINE"/>
        <s v="M.J.ALLEN NATIONAL AUTOPARTS LTD"/>
        <s v="CCYS HI-TECH INTERNATIONAL LTD"/>
        <s v="JACK SEALEY LIMITED"/>
        <s v="JAPANPARTS S.R.L."/>
        <s v="ABRACS LIMITED"/>
        <s v="MSKU5258842"/>
        <s v="PONU0279837"/>
        <s v="MOTIVE COMPONENTS LTD"/>
        <s v="RING AUTOMOTIVE"/>
        <s v="CHANGSHU TONGRUN AUTO ACCESSORY CO."/>
        <s v="LUBETECH INDUSTRIES"/>
        <s v="PERFORMANCE 3000"/>
        <s v="CXSU1035485"/>
        <s v="KIMBERLY-CLARK"/>
        <s v="TCKU2046906"/>
        <s v="INTERCARABAO LIMITED"/>
        <s v="GST GMBH GERMAN SENSOR TECHNOLOGY"/>
        <s v="FAST MOVER TOOLS"/>
        <s v="HAMTUNE SPARES LTD"/>
        <s v="MSKU3826820"/>
        <s v="KEYSTONE AUTOMOTIVE"/>
        <s v="GRANTHAM"/>
        <s v="DRYU4236450"/>
        <s v="KKTU7786050"/>
        <s v="AXEL KUGELATADET"/>
        <s v="MRKU7065033"/>
        <s v="SAXO4913795"/>
        <s v="OPDU4110928"/>
        <s v="LAUNCH TECH UK LTD."/>
        <s v="CTP WIPAC LTD"/>
        <s v="V.N.E. GMBH"/>
        <s v="IN PHASE INTERNATIONAL LTD"/>
        <s v="DUPONT DE NENOURS (LUXEMBOURG) (PAI"/>
        <s v="MRKU9790595"/>
        <s v="ALBA DIAGNOSTICS"/>
        <s v="ATLAS BX"/>
        <s v="A.P.A. INDUSTRIES, INC"/>
        <s v="STEEL SEAL"/>
        <s v="TOLSA"/>
        <s v="MEGUIARS"/>
        <s v="ITG PERFORMANCE AIR FILTERS"/>
        <s v="NORBAR TORQUE TOOLS"/>
        <s v="CMAU0597204"/>
        <s v="TEMU2514914"/>
        <s v="DUXBACK LTD"/>
        <s v="CREST MEDICAL LTD"/>
        <s v="MILTEK"/>
        <s v="CMAU1404378"/>
        <s v="AUTO JAPANESE SPARES"/>
        <s v="TCLU3422780"/>
        <s v="KKTU8044013"/>
        <s v="AUTOGAMMA SPA"/>
        <s v="MRKU7502513"/>
        <s v="P F JONES LTD"/>
        <s v="CMAU8040339"/>
        <s v="NYKU8487105"/>
        <s v="CAIU2584116"/>
        <s v="MSKU5258591"/>
        <s v="TRLU9660281"/>
        <s v="CAPELLA SOLUTIONS GROUP (PAINT)"/>
        <s v="OJD QUICK BRAKE APS"/>
        <s v="TEKNOROT/Lim Otomotiv "/>
        <s v="GULF OIL SUPPLY COMPANY LIMITED"/>
        <s v="VIGNAL SYSTEMS"/>
        <s v="MEDU3694382"/>
        <s v="B CAR AUTO PARTS"/>
        <s v="SAABTECH"/>
        <s v="UNITRUCK LTD"/>
        <s v="AP AUTOMOTIVE PRODUCTS"/>
        <s v="HDMU4726307"/>
        <s v="JOAO DE DEUS &amp; FILHOS, S.A."/>
        <s v="HANS PRIES GMBH &amp; CO."/>
        <s v="ELECTRICFIL AUTOMOTIVE, ASA"/>
        <s v="KLOKKERHOLM KAROSSERIDELE APS"/>
        <s v="RHIAG"/>
        <s v="FOREEVER"/>
        <s v="LUMETER LIMITED"/>
        <s v="920ENGINEERING"/>
        <s v="BREMSEN TECHNIK UK LTD"/>
        <s v="NOW GROUP UK LTD"/>
        <s v="MAHLE AFTERMARKET LTD"/>
        <s v="WALKER PRODUCTS"/>
        <s v="TRAKM8 LIMITED"/>
        <s v="MEYLE UK LTD."/>
        <s v="DRAPER TOOLS LTD (PAINT)"/>
        <s v="NISSENS KOLERFABRIK A/S"/>
        <s v="NYKU3568591"/>
        <s v="KKFU1671043"/>
        <s v="ODELO DEUTSCHLAND GMBH, ULO AFTERMA"/>
        <s v="GESU4929729"/>
        <s v="MOAU1418502"/>
        <s v="ENERSYS LIMITED"/>
        <s v="JTAPE LTD (PAINT)"/>
        <s v="J&amp;S PRODUCTS LTD (PAINT)"/>
        <s v="CENTRAL MODELS LTD T/A CML DISTRIBU"/>
        <s v="SUDU5463413"/>
        <s v="BACA SAFETY"/>
        <s v="GESU5880032"/>
        <s v="SEGU5729930"/>
        <s v="TCLU2984910"/>
        <s v="SEGU4601502"/>
        <s v="KKTU7849646"/>
        <s v="LYSU5450757"/>
        <s v="TGHU6252244"/>
        <s v="MAGAL CABLES LIMITED"/>
        <s v="SHANGHAI BENYUE ECONOMIC TRADE CO L"/>
        <s v="GESU6949880"/>
        <s v="OPDU4102183"/>
        <s v="SEGU4604271"/>
        <s v="OLSA PARTS"/>
        <s v="YMMU4029524"/>
        <s v="YMLU5130401"/>
        <s v="KKTU7803959"/>
        <s v="MRKU9478571"/>
        <s v="MOAU0688519"/>
        <s v="NYKU9907840"/>
        <s v="KKTU8184648"/>
        <s v="NYKU4375679"/>
        <s v="CMAU8269599"/>
        <s v="MSKU7439541"/>
        <s v="MRKU7397001"/>
        <s v="TGHU0342103"/>
        <s v="MEDU3845093"/>
        <s v="34AD4454"/>
        <s v="NYKU2747210"/>
        <s v="KAUTEK OTOMOTIV A.S."/>
        <s v="TEMU0617364"/>
        <s v="MEDU2351959"/>
        <s v="TRLU9764440"/>
        <s v="KKTU7863937"/>
        <s v="NYKU3286129"/>
        <s v="TCLU4830621"/>
        <s v="TGHU6037874"/>
        <s v="TRHU2300990"/>
        <s v="TLLU4125379"/>
        <s v="MRKU9125738 "/>
        <s v="YMLU4804947"/>
        <s v="MEDU3798052"/>
        <s v="34FL9691"/>
        <s v="MSCU1263590"/>
        <s v="STURGESS"/>
        <s v="DFSU1736920"/>
        <s v="MSCU6774973"/>
        <s v="NYKU2966029"/>
        <s v="GESU3114043"/>
        <s v="NYKU2501696"/>
        <s v="CONTINENTAL DIRECT"/>
        <s v="TCLU2512154"/>
        <s v="FBIU0348801"/>
        <s v="KKTU7958288"/>
        <s v="TCLU5896120"/>
        <s v="YMMU6201566"/>
        <s v="FCIU4538329"/>
        <s v="NYKU3763828"/>
        <s v="TEMU5788138"/>
        <s v="BMOU6789618"/>
        <s v="GLDU9797025"/>
        <s v="NYKU3429045"/>
        <s v="TABO"/>
        <s v="INTER BRANCH  STOCK TRANSFER (PALLETWAYS)"/>
        <s v="PROFESSIONAL PARTS SWEDEN AB"/>
        <s v="TEMU4824349"/>
        <s v="JRP DISTRIBUTION LTD"/>
        <s v="HLBU1446814"/>
        <s v="TCKU3412996"/>
        <s v="TCKU3185681"/>
        <s v="MSCU8306441"/>
        <s v="CAIU9045815"/>
        <s v="MEDU7088402"/>
        <s v="TRHU2673463"/>
        <s v="MOAU6712443"/>
        <s v="KKTU7746150"/>
        <s v="MERKEZ OTOMOTIVE/ LIM OTOMOTIV"/>
        <s v="POCU0488577"/>
        <s v="TCLU6813881"/>
        <s v="SERENCO (UK) LTD"/>
        <s v="TRLU9153097"/>
        <s v="CMAU0405472"/>
        <s v="TRHU2305332"/>
        <s v="MOAU1434273"/>
        <s v="CAIU3389182"/>
        <s v="TCKU1400213"/>
        <s v="CNCU1522434"/>
        <s v="TRLU8208575"/>
        <s v="MSCU6985467"/>
        <s v="YMMU4122832"/>
        <s v="YUN SHENG INDUSTRY CO LTD"/>
        <s v="MEDU8297979"/>
        <s v="YMLU5123280"/>
        <s v="SEGU5729843"/>
        <s v="NFLU4453220"/>
        <s v="TEMU7024669"/>
        <s v="KKTU7717763"/>
        <s v="APZU3483513"/>
        <s v="TGHU5298929"/>
        <s v="CAIU6548143"/>
        <s v="NYKU3422101"/>
        <s v="CLHU8731359"/>
        <s v="TCLU2932579"/>
        <s v="CAIU2182272"/>
        <s v="SYKU2296949"/>
        <s v="TCKU4610640"/>
        <s v="PONU0523521"/>
        <s v="CXDU1806060"/>
        <s v="VEGE MOTEURS"/>
        <s v="GESU2875650"/>
        <s v="YMMU4073511"/>
        <s v="MSCU5473804"/>
        <s v="MRKU7838426"/>
        <s v="NYKU4874600"/>
        <s v="FOURSTONES PAPER MILL CO.LTD"/>
        <s v="FCIU3796951"/>
        <s v="TGHU5062785"/>
        <s v="SCORPION EXHAUSTS LIMITED"/>
        <s v="YMMU4097067"/>
        <s v="KKTU8116411"/>
        <s v="TRHU3201538"/>
        <s v="CAIU8244129"/>
        <s v="GESU3935856"/>
        <s v="FEDERAL-MOGUL AFTERMARKET UK LTD"/>
        <s v="YMLU5704813"/>
        <s v="CMAU0608886"/>
        <s v="ECMU1633079"/>
        <s v="NUOVA TECNODELTA"/>
        <s v="SEGU1156260"/>
        <s v="BMOU2108526"/>
        <s v="IPXU3141677"/>
        <s v="YMLU8771923"/>
        <s v="ZCSU2726179"/>
        <s v="TCLU2084729"/>
        <s v="NATIONAL REFRIGERANTS"/>
        <s v="POWERMAX"/>
        <s v="TCKU2134036"/>
        <s v="TEMU0843314"/>
        <s v="YMLU3535910"/>
        <s v="TRHU2747571"/>
        <s v="MOAU0781160"/>
        <s v="THYSSEN KRUPP BILSTEIN SUSPENSION"/>
        <s v="VERNET"/>
        <s v="CMAU1774963"/>
        <s v="APZU3741140"/>
        <s v="TCKU2230770"/>
        <s v="TRHU1545792"/>
        <s v=" WESTLAKE AUTOMOTIVE EUROPE"/>
        <s v="FRIG AIR S.P.A."/>
        <s v="TCLU3338788"/>
        <s v="FCIU5992315"/>
        <s v="ZCSU2685320"/>
        <s v="TCLU3923709"/>
        <s v="TEMU5123641"/>
        <s v="THE TURBO GUY"/>
        <s v="KKTU8024439"/>
        <s v="TCLU3569703"/>
        <s v="TCLU2382451"/>
        <s v="MOAU0684684"/>
        <s v="KKTU7974273"/>
        <s v="TRHU3894880"/>
        <s v="Lim Otomotive/Bankosan Otomotiv "/>
        <s v="NYKU3497158"/>
        <s v="NYKU3727688"/>
        <s v="TGBU6854126"/>
        <s v="VOLMET s.r.o."/>
        <s v="BSIU2564305"/>
        <s v="SEGU4601879"/>
        <s v="BSG AUTOPARTS B.V."/>
        <s v="ENVIRONMENTAL ABSORBENTS"/>
        <s v="TEMU5942984"/>
        <s v="SEGU4386966"/>
        <s v="COOLING COMPONENTS"/>
        <s v="NYKU3369012"/>
        <s v="MOAU0611230"/>
        <s v="MOAU0672467"/>
        <s v="NYKU9910377"/>
        <s v="YMLU8590231"/>
        <s v="MOFU0674116"/>
        <s v="NYKU3155290"/>
        <s v="APZU3578347"/>
        <s v="PHOENIX VEHICLE PARTS LTD"/>
        <s v="TRHU3887259"/>
        <s v="TRW "/>
        <s v="FSCU4671114"/>
        <s v="LYSU5450994"/>
        <s v="UNITED OIL"/>
        <s v="MOAU1448364"/>
        <s v="KKTU7374978"/>
        <s v="MRKU8160842"/>
        <s v="TRLU6564643"/>
        <s v="KOYORAD"/>
        <s v="NYKU3879037"/>
        <s v="FSCU3596340"/>
        <s v="SEGU4384752"/>
        <s v="SHENZHEN HORN INDUSTRIAL CO LTD"/>
        <s v="GESU4922431"/>
        <s v="GESU5000477"/>
        <s v="HEPU AUTOTEILE GMBH"/>
        <s v="PONU0240687"/>
        <s v="CXSU1149852"/>
        <s v="NISSENS (UK) LTD"/>
      </sharedItems>
    </cacheField>
    <cacheField name="ASN_Number" numFmtId="0">
      <sharedItems containsMixedTypes="1" containsNumber="1" containsInteger="1" minValue="3621" maxValue="264346"/>
    </cacheField>
    <cacheField name="Calc_Hours" numFmtId="0">
      <sharedItems containsSemiMixedTypes="0" containsString="0" containsNumber="1" containsInteger="1" minValue="0" maxValue="199"/>
    </cacheField>
    <cacheField name="Op_Name" numFmtId="0">
      <sharedItems/>
    </cacheField>
    <cacheField name="Activity_Name" numFmtId="0">
      <sharedItems count="40">
        <s v="Receiver"/>
        <s v="Tipper/Unloader"/>
        <s v="(blank)"/>
        <s v="Problem Solver"/>
        <s v="Bagging"/>
        <s v="Splitter"/>
        <s v="Trammer"/>
        <s v="Offloader"/>
        <s v="Pallet Wrapper"/>
        <s v="of"/>
        <s v="Select Activity"/>
        <s v="Bander"/>
        <s v="Pallet Wrapper (Manual)"/>
        <s v="Labeler"/>
        <s v="Downtime"/>
        <s v="rec"/>
        <s v="Special"/>
        <s v="Labelling Machine"/>
        <s v="Slaving"/>
        <s v="Break"/>
        <s v="re"/>
        <s v="Labeller (Manual)"/>
        <s v=" "/>
        <s v="Slaving "/>
        <s v="labeller"/>
        <s v="Pallet Wrapper (Auto)"/>
        <s v="Label / Split / Wrapp"/>
        <s v="Receiver "/>
        <s v="Splitter "/>
        <s v="Bander "/>
        <s v="s"/>
        <s v="tip"/>
        <s v="r"/>
        <s v="SP"/>
        <s v="rece"/>
        <s v="Labeller (Manual) "/>
        <s v="Tipper/Unloader "/>
        <s v="spli"/>
        <s v="spl"/>
        <s v="Split"/>
      </sharedItems>
    </cacheField>
    <cacheField name="Expected_Cases" numFmtId="0">
      <sharedItems containsSemiMixedTypes="0" containsString="0" containsNumber="1" containsInteger="1" minValue="0" maxValue="448402"/>
    </cacheField>
    <cacheField name="Expected_Lines" numFmtId="0">
      <sharedItems containsSemiMixedTypes="0" containsString="0" containsNumber="1" containsInteger="1" minValue="0" maxValue="926"/>
    </cacheField>
    <cacheField name="Pallets_Due" numFmtId="0">
      <sharedItems containsSemiMixedTypes="0" containsString="0" containsNumber="1" containsInteger="1" minValue="0" maxValue="261"/>
    </cacheField>
    <cacheField name="Total" numFmtId="46">
      <sharedItems containsSemiMixedTypes="0" containsNonDate="0" containsDate="1" containsString="0" minDate="1899-12-30T00:00:00" maxDate="1900-03-09T21:59:58"/>
    </cacheField>
  </cacheFields>
  <extLst>
    <ext xmlns:x14="http://schemas.microsoft.com/office/spreadsheetml/2009/9/main" uri="{725AE2AE-9491-48be-B2B4-4EB974FC3084}">
      <x14:pivotCacheDefinition pivotCacheId="10"/>
    </ext>
  </extLst>
</pivotCacheDefinition>
</file>

<file path=xl/pivotCache/pivotCacheDefinition5.xml><?xml version="1.0" encoding="utf-8"?>
<pivotCacheDefinition xmlns="http://schemas.openxmlformats.org/spreadsheetml/2006/main" xmlns:r="http://schemas.openxmlformats.org/officeDocument/2006/relationships" r:id="rId1" refreshedBy="Rakesh Patel" refreshedDate="43480.642203356481" createdVersion="4" refreshedVersion="4" minRefreshableVersion="3" recordCount="1660">
  <cacheSource type="worksheet">
    <worksheetSource ref="A1:J1661" sheet="SC Data"/>
  </cacheSource>
  <cacheFields count="10">
    <cacheField name="Year" numFmtId="0">
      <sharedItems containsSemiMixedTypes="0" containsString="0" containsNumber="1" containsInteger="1" minValue="2018" maxValue="2019"/>
    </cacheField>
    <cacheField name="Month" numFmtId="0">
      <sharedItems/>
    </cacheField>
    <cacheField name="Week" numFmtId="0">
      <sharedItems containsSemiMixedTypes="0" containsString="0" containsNumber="1" containsInteger="1" minValue="1" maxValue="53"/>
    </cacheField>
    <cacheField name="Day" numFmtId="0">
      <sharedItems/>
    </cacheField>
    <cacheField name="DeliveryDate" numFmtId="22">
      <sharedItems containsSemiMixedTypes="0" containsNonDate="0" containsDate="1" containsString="0" minDate="2018-10-07T00:00:00" maxDate="2019-01-16T00:00:00" count="101">
        <d v="2018-10-08T00:00:00"/>
        <d v="2018-10-07T00:00:00"/>
        <d v="2018-10-09T00:00:00"/>
        <d v="2018-10-10T00:00:00"/>
        <d v="2018-10-11T00:00:00"/>
        <d v="2018-10-15T00:00:00"/>
        <d v="2018-10-18T00:00:00"/>
        <d v="2018-10-30T00:00:00"/>
        <d v="2018-10-31T00:00:00"/>
        <d v="2018-10-26T00:00:00"/>
        <d v="2018-11-01T00:00:00"/>
        <d v="2018-11-02T00:00:00"/>
        <d v="2018-10-29T00:00:00"/>
        <d v="2018-11-05T00:00:00"/>
        <d v="2018-11-06T00:00:00"/>
        <d v="2018-11-07T00:00:00"/>
        <d v="2018-11-08T00:00:00"/>
        <d v="2018-11-09T00:00:00"/>
        <d v="2018-11-12T00:00:00"/>
        <d v="2018-11-13T00:00:00"/>
        <d v="2018-11-14T00:00:00"/>
        <d v="2018-11-15T00:00:00"/>
        <d v="2018-11-16T00:00:00"/>
        <d v="2018-11-19T00:00:00"/>
        <d v="2018-11-20T00:00:00"/>
        <d v="2018-11-21T00:00:00"/>
        <d v="2018-11-22T00:00:00"/>
        <d v="2018-11-23T00:00:00"/>
        <d v="2018-11-26T00:00:00"/>
        <d v="2018-11-27T00:00:00"/>
        <d v="2018-11-28T00:00:00"/>
        <d v="2018-11-29T00:00:00"/>
        <d v="2018-11-30T00:00:00"/>
        <d v="2018-12-03T00:00:00"/>
        <d v="2018-12-04T00:00:00"/>
        <d v="2018-12-05T00:00:00"/>
        <d v="2018-12-06T00:00:00"/>
        <d v="2018-12-27T21:00:00"/>
        <d v="2018-12-07T00:00:00"/>
        <d v="2018-12-10T00:00:00"/>
        <d v="2018-12-11T00:00:00"/>
        <d v="2018-12-12T00:00:00"/>
        <d v="2018-12-13T00:00:00"/>
        <d v="2018-12-14T00:00:00"/>
        <d v="2018-12-17T00:00:00"/>
        <d v="2018-12-18T00:00:00"/>
        <d v="2018-12-19T00:00:00"/>
        <d v="2019-01-07T00:00:00"/>
        <d v="2018-12-20T00:00:00"/>
        <d v="2018-12-21T00:00:00"/>
        <d v="2018-12-27T00:00:00"/>
        <d v="2018-12-28T00:00:00"/>
        <d v="2018-12-31T00:00:00"/>
        <d v="2019-01-02T00:00:00"/>
        <d v="2019-01-03T00:00:00"/>
        <d v="2019-01-04T00:00:00"/>
        <d v="2019-01-07T15:38:52"/>
        <d v="2019-01-07T06:05:16"/>
        <d v="2019-01-07T15:39:02"/>
        <d v="2019-01-07T15:39:05"/>
        <d v="2019-01-07T15:39:06"/>
        <d v="2019-01-07T15:39:13"/>
        <d v="2019-01-07T15:39:14"/>
        <d v="2019-01-07T15:39:17"/>
        <d v="2019-01-07T15:39:19"/>
        <d v="2019-01-07T15:39:24"/>
        <d v="2019-01-07T15:39:26"/>
        <d v="2019-01-07T15:39:31"/>
        <d v="2019-01-07T15:39:33"/>
        <d v="2019-01-07T15:39:35"/>
        <d v="2019-01-07T15:39:40"/>
        <d v="2019-01-07T15:39:45"/>
        <d v="2019-01-07T06:06:02"/>
        <d v="2019-01-07T15:39:51"/>
        <d v="2019-01-07T15:39:54"/>
        <d v="2019-01-07T15:39:56"/>
        <d v="2019-01-07T15:39:57"/>
        <d v="2019-01-07T15:40:00"/>
        <d v="2019-01-07T15:40:05"/>
        <d v="2019-01-07T15:40:09"/>
        <d v="2019-01-07T15:40:12"/>
        <d v="2019-01-07T15:40:13"/>
        <d v="2019-01-07T15:40:14"/>
        <d v="2019-01-07T15:40:16"/>
        <d v="2019-01-07T15:40:24"/>
        <d v="2019-01-07T15:40:28"/>
        <d v="2019-01-07T08:27:25"/>
        <d v="2019-01-07T08:27:39"/>
        <d v="2019-01-07T08:27:40"/>
        <d v="2019-01-07T08:27:59"/>
        <d v="2019-01-07T08:29:52"/>
        <d v="2019-01-07T08:29:55"/>
        <d v="2019-01-07T15:31:10"/>
        <d v="2019-01-07T15:31:11"/>
        <d v="2019-01-07T15:31:13"/>
        <d v="2019-01-08T00:00:00"/>
        <d v="2019-01-09T00:00:00"/>
        <d v="2019-01-10T00:00:00"/>
        <d v="2019-01-11T00:00:00"/>
        <d v="2019-01-14T00:00:00"/>
        <d v="2019-01-15T00:00:00"/>
      </sharedItems>
    </cacheField>
    <cacheField name="DeliveryReference" numFmtId="0">
      <sharedItems containsMixedTypes="1" containsNumber="1" containsInteger="1" minValue="21075" maxValue="54766"/>
    </cacheField>
    <cacheField name="Supplier_Name" numFmtId="0">
      <sharedItems count="671">
        <s v="SKF (UK) LTD"/>
        <s v="NYKU8487105"/>
        <s v="GESU1345790"/>
        <s v="ARNOTT EUROPE"/>
        <s v="BAILCAST LIMITED"/>
        <s v="BALTIC AFTERMARKET OU"/>
        <s v="ROBERT BOSCH LIMITED"/>
        <s v="CASTROL (UK) LIMITED"/>
        <s v="ACTIVE BRAND"/>
        <s v="HELLA (UK) LTD."/>
        <s v="EXIDE TECHNOLOGIES (TRANSPORTATION)"/>
        <s v="HLBU1726250"/>
        <s v="MOAU6713820"/>
        <s v="MOFU6825478"/>
        <s v="TCLU4522249"/>
        <s v="DRYU4254808"/>
        <s v="TCKU3945486"/>
        <s v="BSIU9666382"/>
        <s v="CARU5789224"/>
        <s v="CXDU2048067"/>
        <s v="MANN+HUMMEL FILTRATION TECHNOLOGY P"/>
        <s v="BERU AG"/>
        <s v="MAGNETI MARELLI A/M PARTS &amp; SERVICE"/>
        <s v="MSCU9511672  "/>
        <s v="J C PEACOCK &amp; COMPANY LIMITED T/A P"/>
        <s v="LPR SRL"/>
        <s v="CONTITECH ANTRIEBSSYSTEME  GMBH"/>
        <s v="ALBERFLEX  SRL"/>
        <s v="FTE "/>
        <s v="PONU0384010"/>
        <s v="VALEO SERVICE UK LTD."/>
        <s v="LESJOFORS SPRINGS UK LTD"/>
        <s v="REMANED"/>
        <s v="HELLA (UK) LIMITED"/>
        <s v="HOLT LLOYD"/>
        <s v="YUASA BATTERY SALES (UK) LTD"/>
        <s v="KRP SUPPLIES"/>
        <s v="NEMESIS LTD"/>
        <s v="TENNECO WALKER LTD."/>
        <s v="TMD FRICTION UK LTD"/>
        <s v="CPIU8919136"/>
        <s v="MSKU5539048"/>
        <s v="MRKU0613670"/>
        <s v="EITU0308743 "/>
        <s v="MSKU9078622"/>
        <s v="K.&amp; N.FILTERS (EUROPE) LTD."/>
        <s v="AIRTEX PRODUCTS S.A."/>
        <s v="ELRING PARTS CO.LTD."/>
        <s v="SAXON INDUSTRIALS"/>
        <s v="KARCHER (UK) LTD"/>
        <s v="UNICORN BV"/>
        <s v="COMPLETE STEERING"/>
        <s v="SIXTOONE"/>
        <s v="HUTCHINSON"/>
        <s v="ROLLING COMPONENTS LIMITED"/>
        <s v="PETRONAS"/>
        <s v="MOTOR SERVICE INTERNATIONAL GMBH"/>
        <s v="DENSO SALES UK LTD"/>
        <s v="BRAKE ENGINEERING"/>
        <s v="NORMFEST GMBH"/>
        <s v="GREENCHEM"/>
        <s v="JACTONE PRODUCTS LTD"/>
        <s v="SILVERHOOK"/>
        <s v="DURAND"/>
        <s v="DE OLIBRION"/>
        <s v="TRW - AFTERMARKET OPERATIONS"/>
        <s v="AD POLSKA"/>
        <s v="ADROIT ACCESSORIES LIMITED"/>
        <s v="ALGO S.P.A."/>
        <s v="ASPA GMBH"/>
        <s v="ASSIST HYGIENE PRODUCTS LIMITED"/>
        <s v="BUGIAD"/>
        <s v="CARWOOD MOTOR UNITS LTD."/>
        <s v="CAXU6794555"/>
        <s v="SUPERTOUCH"/>
        <s v="AJUSA UK LTD"/>
        <s v="AUTOMOTIVE SPARE PARTS AG"/>
        <s v="CONTINENTAL TEVES AG &amp; CO. OHG"/>
        <s v="FERDINAND BILSTEIN JR.GMBH &amp; CO.KG"/>
        <s v="TLLU6080041"/>
        <s v="AUTOMOTIVE COOLING  SERVICES"/>
        <s v="AUTOELECTRO LIMITED"/>
        <s v="SATOR MOTOR"/>
        <s v="AISIN"/>
        <s v="LUK AFTERMARKET-SERVICE LTD."/>
        <s v="ALPHA PACKAGING"/>
        <s v="APPLEWADE LIMITED"/>
        <s v="EXIDE TECHNOLOGY"/>
        <s v="EURAX LIMITED"/>
        <s v="TRHU1353737"/>
        <s v="PONU1948860"/>
        <s v="ARMOR AUTOMOTIVE"/>
        <s v="ZCSU2791934"/>
        <s v="ZOKO MARKETING AND DISTRIBUTION LTD"/>
        <s v="RODEX OTOMOTIV SANAYI VE DIS TIC A."/>
        <s v="TRHU2484080"/>
        <s v="CUMBRIAN MARKETING (PAINT)"/>
        <s v="DAYCO EUROPE S.R.L."/>
        <s v="HARRISON WIPES (PAINT)"/>
        <s v="MAEU7948601"/>
        <s v="TRLU9152090"/>
        <s v="MEAT AND DORIA"/>
        <s v="3M AUTOMOTIVE (PAINT)"/>
        <s v="MANN+HUMMEL (UK) LTD."/>
        <s v="TCKU4712642"/>
        <s v="YMLU4943557"/>
        <s v="MEDU2474660"/>
        <s v="BREMBO ITALY"/>
        <s v="TCKU3766304"/>
        <s v="EUROPEAN SPRINGS &amp; PRESSINGS LIMITE"/>
        <s v="MSKU3805690"/>
        <s v="YMLU8613363"/>
        <s v="REMY AUTOMOTIVE UK LTD"/>
        <s v="TETROSYL LIMITED"/>
        <s v="TTNU1133351"/>
        <s v="ORTHENE CHEMICALS LTD"/>
        <s v="MSKU7304818"/>
        <s v="MSKU4022410"/>
        <s v="TGHU1754281"/>
        <s v="MSKU7678736"/>
        <s v="WD-40 COMPANY LIMITED"/>
        <s v="SHELL U K OIL PRODUCTS LIMITED"/>
        <s v="THE AUTOMOBILE ASSOCIATION DEVELOPM"/>
        <s v="TCNU1258607"/>
        <s v="AUTOMOTIVE DISTRIBUTION LTD."/>
        <s v="ABOVE VIEW INTERNATIONAL CO LTD"/>
        <s v="MEDU1046992"/>
        <s v="MRKU8319256"/>
        <s v="MRKU7712989"/>
        <s v="MARTIN DUCKWORTH LIMITED"/>
        <s v="NGK SPARK PLUGS (UK) LTD."/>
        <s v="AUTOMOTIVE ANCILLARIES LTD."/>
        <s v="NYKU5214811"/>
        <s v="APZU3504848"/>
        <s v="APZU2102042"/>
        <s v="APZU3685155"/>
        <s v="ZCSU2567586"/>
        <s v="MSKU2058310"/>
        <s v="PAPIERFABRIEK DOETINCHEM BV"/>
        <s v="TOMO MOTORPARTS"/>
        <s v="VIEROL AUTOMOTIVE-INTERNATIONAL"/>
        <s v="FCIU3405281"/>
        <s v="YMMU4093755"/>
        <s v="MRKU8345213"/>
        <s v="YMLU5103068"/>
        <s v="PEARL HIGH TECH PARTS"/>
        <s v="A1 COMPONENTS"/>
        <s v="UACU5601721"/>
        <s v="ALCAR WHEELWRIGHT LIMITED"/>
        <s v="TCLU1660630"/>
        <s v="FCIU6184271"/>
        <s v="CMAU0459313"/>
        <s v="ZF TRADING UK LTD"/>
        <s v="FSCU4997076 "/>
        <s v="CHINA AND CANTON CLUTCH CO. LTD"/>
        <s v="DELPHI DIESEL AFTERMARKET"/>
        <s v="HLXU8241177"/>
        <s v="TCLU6160600"/>
        <s v="APZU2122579"/>
        <s v="TCLU3725339"/>
        <s v="TRHU1069649"/>
        <s v="SEGU5725410"/>
        <s v="DRYU4232521"/>
        <s v="JUST BOOTS LIMITED"/>
        <s v="LUMILEDS SWEDEN AB "/>
        <s v="YMLU5106410"/>
        <s v="THE ACE SUPPLY COMPANY LIMITED"/>
        <s v="CONTINENTAL AUTOMOTIVE TRADING UK"/>
        <s v="HLBU1083386"/>
        <s v="AUTO INPARTS LTD."/>
        <s v="ZCSU2681325"/>
        <s v="DYNOMEC LTD"/>
        <s v="SIP (INDUSTRIAL PRODUCTS LTD)"/>
        <s v="TMD FRICTION GERMANY"/>
        <s v="AUTO CHARGE UK LTD"/>
        <s v="CLOROX EUROPE LIMITED (ARMORED AUTO)"/>
        <s v="DFSU4057287"/>
        <s v="PVDU1036380"/>
        <s v="TRLU8763562"/>
        <s v="KAYABA U.K."/>
        <s v="MRKU9790595"/>
        <s v="PARAGON Customer Communications"/>
        <s v="CONTINENTAL TEVES AG &amp; CO.OHG"/>
        <s v="BANCO PRODUCTS"/>
        <s v="BM POLYCO LTD"/>
        <s v="CATTON CONTROL CABLES LTD"/>
        <s v="CORTECO LIMITED"/>
        <s v="FISCHER AUTOMOTIVE"/>
        <s v="PVDU1029164"/>
        <s v="PVDU1033441"/>
        <s v="TCLU4830257"/>
        <s v="LODGE INITIATIVES LTD"/>
        <s v="OSRAM LIMITED"/>
        <s v="RAC MOTORING SERVICES LIMITED"/>
        <s v="TECHTRON LTD"/>
        <s v="TEKNOROT"/>
        <s v="AP &amp; P GMBH"/>
        <s v="OPDU4307012"/>
        <s v="OPDU4308791"/>
        <s v="BOWA"/>
        <s v="ELTA LIGHTING LTD"/>
        <s v="IMPEX PARTS LTD"/>
        <s v="TRLU8766936"/>
        <s v="TEMU1707375"/>
        <s v="OMEGA PRODUCTS "/>
        <s v="TCLU5964456"/>
        <s v="MSKU5936636"/>
        <s v="WYNN OIL"/>
        <s v="YMLU3591003"/>
        <s v="BBT B BECKERS TRADING"/>
        <s v="DPDU4110928"/>
        <s v="GESU6950047"/>
        <s v="BREMI FAHRZEUG-ELEKTRIK GMBH &amp; CO"/>
        <s v="COMPETITION BRAKING PRODUCTS"/>
        <s v="DONAFLEX"/>
        <s v="CRXU0654170"/>
        <s v="CNEU4979761"/>
        <s v="METELLI SPA"/>
        <s v="MASTERCOOL EUROPE NV"/>
        <s v="SOCIETE TUNISIENNE DES FILTRES S.A."/>
        <s v="NEXT LUBRICANTS"/>
        <s v="YMLU3529820"/>
        <s v="RAICAM INDUSTRIES"/>
        <s v="TPC AUTOMOTIVE LTD"/>
        <s v="AUTO FINESSE"/>
        <s v="AIRMAN UK"/>
        <s v="BAILEY MORRIS LTD"/>
        <s v="CMNU6000917"/>
        <s v="GESU4926669"/>
        <s v="BONDLOC"/>
        <s v="BRISTOL STREET MOTORS"/>
        <s v="ECP SUPPLIER"/>
        <s v="COMMERCIAL PROPSHAFT SERVICES LIMIT"/>
        <s v="DEB LIMITED"/>
        <s v="J P GROUP AS"/>
        <s v="EVANS COOLANTS"/>
        <s v="EXEDY CLUTCH EUROPE LTD"/>
        <s v="FACET SRL"/>
        <s v="FEBI (UK) LIMITED"/>
        <s v="SOGEFI FILTRATION LTD."/>
        <s v="FORGE MOTORSPORT"/>
        <s v="HKS EUROPE"/>
        <s v="LYSU5454562"/>
        <s v="MICRO PLAS MOULDINGS LTD"/>
        <s v="PT SELAMAT SEMPURNA TBK"/>
        <s v="TMD FRICTION ROMANIA"/>
        <s v="FTE AUTOMOTIVE LTD"/>
        <s v="GLDU3261420"/>
        <s v="OPDU4303001"/>
        <s v="BTN TURBOCHARGER SERVICE LTD."/>
        <s v="CAPRICORN CAR PARTS LIMITED"/>
        <s v="CHARLES HURST"/>
        <s v="FAI AUTOMOTIVE PLC"/>
        <s v="HIDRIA AET D.O.O"/>
        <s v="FM INTERNATIONAL LTD"/>
        <s v="HUCO AUTOMOTIVE"/>
        <s v="INTERVALVES"/>
        <s v="JOM CAR-PARTS &amp; CAR-HIFI GMBH"/>
        <s v="BEAU2519950"/>
        <s v="MSKU3989220"/>
        <s v="PONU0036668"/>
        <s v="MSKU5838012"/>
        <s v="AVA COOLING UK LTD"/>
        <s v="LEADER SPECIALIST COMPONENTS LTD"/>
        <s v="LUCAS ELECTRICAL EUROPE"/>
        <s v="MOOVE LUBRICANTS LIMITED"/>
        <s v="MUC-OFF LTD"/>
        <s v="OLD HALL PERFORMANCE LTD"/>
        <s v="PAMA &amp; CO LTD"/>
        <s v="PHOENIX VEHICLE PARTS LTD"/>
        <s v="QUEST CONSUMABLES LTD (PAINT)"/>
        <s v="AP AUTOMOTIVE PRODUCTS"/>
        <s v="REMY"/>
        <s v="SCHRADER"/>
        <s v="THE HOBBY COMPANY LIMITED"/>
        <s v="TECHTRONIC"/>
        <s v="TURBOACTIVE LIMITED"/>
        <s v="TEMU7371251"/>
        <s v="GUANGZHOU YITAO QIANCHAO VIBRATION"/>
        <s v="ONTIME LOGISTICS GMBH"/>
        <s v="NYKU4035452"/>
        <s v="HEAVY LINE INTERNATIONAL CO. LTD."/>
        <s v="CMAU0654222"/>
        <s v="CRTU0922022"/>
        <s v="OPDU4100410"/>
        <s v="CXSU1126688"/>
        <s v="AMCU4900533"/>
        <s v="AUTOMOTIVE BEARINGS LTD ( BRT)"/>
        <s v="DL PRODUCTS LTD"/>
        <s v="EPTG (POWERFLEX) LTD."/>
        <s v="HILKA TOOLS (UK) LTD"/>
        <s v="HOTBRAY LTD"/>
        <s v="H&amp;R SPEZIALFEDERN GMBH XO .KG"/>
        <s v="IBEROTURBO-SOCIEDADE TECNICA"/>
        <s v="LYSU5451671"/>
        <s v="MSKU5258842"/>
        <s v="MSKU5811520"/>
        <s v="YMLU5027060"/>
        <s v="SCANDINAVIAN BRAKE SYSTEMS A/S"/>
        <s v="SCR ROMBAT"/>
        <s v="STANDARD MOTOR PRODUCTS EUROPE LTD"/>
        <s v="TETROSYL EXPRESS LTD."/>
        <s v="TURTLE WAX EUROPE LTD"/>
        <s v="MSKU2731000"/>
        <s v="MRKU8284231"/>
        <s v="MSKU3569974"/>
        <s v="IPXU3547840"/>
        <s v="SEGU5731183"/>
        <s v="BTS"/>
        <s v="JSC DOBO"/>
        <s v="FREEMAN AUTOMOTIVE (UK) LIMITED"/>
        <s v="FRANCISCO ALBERO S.A."/>
        <s v="FIRST LINE LIMITED"/>
        <s v="GKN SERVICE INTERNATIONAL GMBH"/>
        <s v="IN PHASE INTERNATIONAL LTD"/>
        <s v="CRTU0601125"/>
        <s v="CRXU0651696"/>
        <s v="LYSU5457690"/>
        <s v="MRKU8207739"/>
        <s v="TCKU2036955"/>
        <s v="MSKU2956285"/>
        <s v="MRKU9847303"/>
        <s v="MSKU3820734"/>
        <s v="YMLU4984690"/>
        <s v="NYKU5991690"/>
        <s v="SPOT PROMOTIONS LTD"/>
        <s v="REMA TIP TOP AUTOMOTIVE UK LTD."/>
        <s v="NYKU3727610"/>
        <s v="THE TOOL CONNECTION"/>
        <s v="VALEO SERVICES UK LTD."/>
        <s v="TCLU6123443"/>
        <s v="MSKU7709009"/>
        <s v="GESU3749050"/>
        <s v="ZCSU2696557"/>
        <s v="CNEU4980973"/>
        <s v="SEGU5725827"/>
        <s v="GESU4929190"/>
        <s v="ERA SPA"/>
        <s v="EUROSTAR INDUSTRIES INC."/>
        <s v="TCLU4830350"/>
        <s v="LYSU5451748"/>
        <s v="LYSU5452153"/>
        <s v="PONU0985242"/>
        <s v="PONU0279837"/>
        <s v="TCNU1859022"/>
        <s v="TENNANTS UK LTD"/>
        <s v="MSKU7592967"/>
        <s v="MRKU7561183"/>
        <s v="ZOEL MIR"/>
        <s v="SAXO4913795"/>
        <s v="CXSU1035485"/>
        <s v="OPDU4110928"/>
        <s v="KKTU7786050"/>
        <s v="FAST MOVER TOOLS"/>
        <s v="GRANTHAM"/>
        <s v="GST GMBH GERMAN SENSOR TECHNOLOGY"/>
        <s v="HAMTUNE SPARES LTD"/>
        <s v="TCKU2046906"/>
        <s v="INTERCARABAO LIMITED"/>
        <s v="KEYSTONE AUTOMOTIVE"/>
        <s v="KIMBERLY-CLARK"/>
        <s v="LUBETECH INDUSTRIES"/>
        <s v="MSKU3826820"/>
        <s v="MRKU7065033"/>
        <s v="LAUNCH TECH UK LTD."/>
        <s v="MARTIN COX CHAMOIS FINISHERS LTD"/>
        <s v="AXEL KUGELATADET"/>
        <s v="PERFORMANCE 3000"/>
        <s v="DRYU4236450"/>
        <s v="RING AUTOMOTIVE"/>
        <s v="MOTIVE COMPONENTS LTD"/>
        <s v="CHANGSHU TONGRUN AUTO ACCESSORY CO."/>
        <s v="CTP WIPAC LTD"/>
        <s v="ABRACS LIMITED"/>
        <s v="CMAU0773880"/>
        <s v="ZCSU2596711"/>
        <s v="CCYS HI-TECH INTERNATIONAL LTD"/>
        <s v="FOOTSURE WESTERN LTD"/>
        <s v="GOODRIDGE (UK) LTD"/>
        <s v="GRANVILLE OIL &amp; CHEMICAL LTD."/>
        <s v="H S COMPONENTS"/>
        <s v="JAPANPARTS S.R.L."/>
        <s v="JVC (UK)"/>
        <s v="MAINLINE AUTOMOTIVE"/>
        <s v="MCGARD DEUTSCHLAND GMBH"/>
        <s v="M.J.ALLEN NATIONAL AUTOPARTS LTD"/>
        <s v="PRIME LINE"/>
        <s v="JACK SEALEY LIMITED"/>
        <s v="SERVICE TECHNOLOGY"/>
        <s v="THYSSENKRUPP"/>
        <s v="V.N.E. GMBH"/>
        <s v="ALBA DIAGNOSTICS"/>
        <s v="CMAU0134576"/>
        <s v="ATLAS BX"/>
        <s v="A.P.A. INDUSTRIES, INC"/>
        <s v="DUPONT DE NENOURS (LUXEMBOURG) (PAI"/>
        <s v="ITG PERFORMANCE AIR FILTERS"/>
        <s v="MEGUIARS"/>
        <s v="PORTABLE MULTIMEDIA LTD"/>
        <s v="STEEL SEAL"/>
        <s v="TOLSA"/>
        <s v="U-POL LTD (PAINT)"/>
        <s v="APZU3505470"/>
        <s v="CMAU0597204"/>
        <s v="CLEAN DIESEL INTERNATIONAL LTD"/>
        <s v="CREST MEDICAL LTD"/>
        <s v="COFLE"/>
        <s v="NORBAR TORQUE TOOLS"/>
        <s v="PARKSAFE AUTOMOTIVE LIMITED"/>
        <s v="POLITECNICA"/>
        <s v="SQUIRE FURNEAUX GROUP"/>
        <s v="AUTO JAPANESE SPARES"/>
        <s v="TEMU2514914"/>
        <s v="CMAU1404378"/>
        <s v="AUTOGAMMA SPA"/>
        <s v="BAVARIA POWER PRODUCTS"/>
        <s v="DUXBACK LTD"/>
        <s v="APEX AUTOMOTIVE"/>
        <s v="MRKU7502513"/>
        <s v="MSKU4264033"/>
        <s v="MILTEK"/>
        <s v="P F JONES LTD"/>
        <s v="CMAU8040339"/>
        <s v="TCLU3422780"/>
        <s v="KKTU8044013"/>
        <s v="SPJ AUTOMOTIVE AFTERMARKET"/>
        <s v="SYKES PICKAVANT LTD"/>
        <s v="APZU3472695"/>
        <s v="CAIU2584116"/>
        <s v="TGHU1172070"/>
        <s v="TGHU1393297"/>
        <s v="TRLU9660281"/>
        <s v="MSKU5258591"/>
        <s v="YOURLINK LIMITED"/>
        <s v="CAPELLA SOLUTIONS GROUP (PAINT)"/>
        <s v="GULF OIL SUPPLY COMPANY LIMITED"/>
        <s v="OJD QUICK BRAKE APS"/>
        <s v="TEKNOROT/Lim Otomotiv "/>
        <s v="VIGNAL SYSTEMS"/>
        <s v="MEDU3694382"/>
        <s v="B CAR AUTO PARTS"/>
        <s v="SAABTECH"/>
        <s v="TRAKM8 LIMITED"/>
        <s v="UNITRUCK LTD"/>
        <s v="ELECTRICFIL AUTOMOTIVE, ASA"/>
        <s v="JOAO DE DEUS &amp; FILHOS, S.A."/>
        <s v="HANS PRIES GMBH &amp; CO."/>
        <s v="KLOKKERHOLM KAROSSERIDELE APS"/>
        <s v="HDMU4726307"/>
        <s v="NOW GROUP UK LTD"/>
        <s v="920ENGINEERING"/>
        <s v="BREMSEN TECHNIK UK LTD"/>
        <s v="FOREEVER"/>
        <s v="LUMETER LIMITED"/>
        <s v="RHIAG"/>
        <s v="DRAPER TOOLS LTD (PAINT)"/>
        <s v="MAHLE AFTERMARKET LTD"/>
        <s v="NISSENS KOLERFABRIK A/S"/>
        <s v="WALKER PRODUCTS"/>
        <s v="NYKU3568591"/>
        <s v="MEYLE UK LTD."/>
        <s v="KKFU1671043"/>
        <s v="GESU4929729"/>
        <s v="ENERSYS LIMITED"/>
        <s v="J&amp;S PRODUCTS LTD (PAINT)"/>
        <s v="JTAPE LTD (PAINT)"/>
        <s v="ODELO DEUTSCHLAND GMBH, ULO AFTERMA"/>
        <s v="MOAU1418502"/>
        <s v="SUDU5463413"/>
        <s v="GESU5880032"/>
        <s v="BACA SAFETY"/>
        <s v="CENTRAL MODELS LTD T/A CML DISTRIBU"/>
        <s v="NFLU4453220"/>
        <s v="SHANGHAI BENYUE ECONOMIC TRADE CO L"/>
        <s v="SEGU5729930"/>
        <s v="SEGU4601502"/>
        <s v="MAGAL CABLES LIMITED"/>
        <s v="LYSU5450757"/>
        <s v="TCLU2984910"/>
        <s v="KKTU7849646"/>
        <s v="TGHU6252244"/>
        <s v="GESU6949880"/>
        <s v="OPDU4102183"/>
        <s v="SEGU4604271"/>
        <s v="OLSA PARTS"/>
        <s v="YMMU4029524"/>
        <s v="NYKU3763828"/>
        <s v="YMLU5130401"/>
        <s v="MRKU9478571"/>
        <s v="MOAU0688519"/>
        <s v="KKTU7803959"/>
        <s v="NYKU9907840"/>
        <s v="NYKU4375679"/>
        <s v="TLLU4125379"/>
        <s v="MEDU3845093"/>
        <s v="MEDU2351959"/>
        <s v="MRKU7397001"/>
        <s v="TRLU9764440"/>
        <s v="KKTU7863937"/>
        <s v="TCLU4830621"/>
        <s v="KAUTEK OTOMOTIV A.S."/>
        <s v="KKTU8184648"/>
        <s v="NYKU3286129"/>
        <s v="34AD4454"/>
        <s v="TGHU6037874"/>
        <s v="CMAU8269599"/>
        <s v="TRHU2300990"/>
        <s v="TGHU0342103"/>
        <s v="MSKU7439541"/>
        <s v="TEMU0617364"/>
        <s v="NYKU2747210"/>
        <s v="YMLU4804947"/>
        <s v="GESU3114043"/>
        <s v="TCLU2512154"/>
        <s v="YMMU4122832"/>
        <s v="KKTU7958288"/>
        <s v="NYKU2501696"/>
        <s v="FBIU0348801"/>
        <s v="STURGESS"/>
        <s v="MRKU9125738 "/>
        <s v="MSCU1263590"/>
        <s v="DFSU1736920"/>
        <s v="MEDU3798052"/>
        <s v="34FL9691"/>
        <s v="NYKU2966029"/>
        <s v="MSCU6774973"/>
        <s v="TCLU5896120"/>
        <s v="CONTINENTAL DIRECT"/>
        <s v="FCIU4538329"/>
        <s v="TEMU4824349"/>
        <s v="YMMU6201566"/>
        <s v="CMAU0405472"/>
        <s v="APZU3578347"/>
        <s v="TCKU3412996"/>
        <s v="TRHU2673463"/>
        <s v="TEMU5788138"/>
        <s v="NYKU3429045"/>
        <s v="TCLU6813881"/>
        <s v="JRP DISTRIBUTION LTD"/>
        <s v="TRLU9153097"/>
        <s v="MOAU6712443"/>
        <s v="POCU0488577"/>
        <s v="TRHU2305332"/>
        <s v="MERKEZ OTOMOTIVE/ LIM OTOMOTIV"/>
        <s v="BMOU6789618"/>
        <s v="MEDU7088402"/>
        <s v="MSCU8306441"/>
        <s v="CAIU9045815"/>
        <s v="PROFESSIONAL PARTS SWEDEN AB"/>
        <s v="INTER BRANCH  STOCK TRANSFER (PALLETWAYS)"/>
        <s v="SERENCO (UK) LTD"/>
        <s v="KKTU7746150"/>
        <s v="MOAU1434273"/>
        <s v="TABO"/>
        <s v="GLDU9797025"/>
        <s v="HLBU1446814"/>
        <s v="TCKU3185681"/>
        <s v="CAIU3389182"/>
        <s v="TEMU7024669"/>
        <s v="TCKU1400213"/>
        <s v="CNCU1522434"/>
        <s v="APZU3483513"/>
        <s v="MSCU6985467"/>
        <s v="SEGU5729843"/>
        <s v="YMLU5123280"/>
        <s v="TGHU5298929"/>
        <s v="TRLU8208575"/>
        <s v="MEDU8297979"/>
        <s v="CLHU8731359"/>
        <s v="KKTU7717763"/>
        <s v="TCLU2932579"/>
        <s v="CAIU2182272"/>
        <s v="NYKU3422101"/>
        <s v="CAIU6548143"/>
        <s v="YUN SHENG INDUSTRY CO LTD"/>
        <s v="TCKU4610640"/>
        <s v="CXDU1806060"/>
        <s v="GESU2875650"/>
        <s v="FCIU3796951"/>
        <s v="FOURSTONES PAPER MILL CO.LTD"/>
        <s v="YMMU4097067"/>
        <s v="CAIU8244129"/>
        <s v="MSCU5473804"/>
        <s v="TGHU5062785"/>
        <s v="YMMU4073511"/>
        <s v="SYKU2296949"/>
        <s v="SCORPION EXHAUSTS LIMITED"/>
        <s v="KKTU8116411"/>
        <s v="TRHU3201538"/>
        <s v="GESU3935856"/>
        <s v="NYKU4874600"/>
        <s v="VEGE MOTEURS"/>
        <s v="PONU0523521"/>
        <s v="MRKU7838426"/>
        <s v="YMLU8771923"/>
        <s v="CMAU0608886"/>
        <s v="ECMU1633079"/>
        <s v="ZCSU2726179"/>
        <s v="TCLU2084729"/>
        <s v="BMOU2108526"/>
        <s v="IPXU3141677"/>
        <s v="THYSSEN KRUPP BILSTEIN SUSPENSION"/>
        <s v="SEGU1156260"/>
        <s v="MOAU0781160"/>
        <s v="YMLU3535910"/>
        <s v="FEDERAL-MOGUL AFTERMARKET UK LTD"/>
        <s v="NATIONAL REFRIGERANTS"/>
        <s v="POWERMAX"/>
        <s v="YMLU5704813"/>
        <s v="TCKU2134036"/>
        <s v="NUOVA TECNODELTA"/>
        <s v="TRHU2747571"/>
        <s v="TEMU0843314"/>
        <s v="CMAU1774963"/>
        <s v="APZU3741140"/>
        <s v="TCLU3923709"/>
        <s v="ZCSU2685320"/>
        <s v="TRHU1545792"/>
        <s v="FCIU5992315"/>
        <s v="FSCU3596340"/>
        <s v="TCKU2230770"/>
        <s v="FRIG AIR S.P.A."/>
        <s v="KKTU8024439"/>
        <s v="TCLU3569703"/>
        <s v="TCLU2382451"/>
        <s v="KKTU7974273"/>
        <s v="Lim Otomotive/Bankosan Otomotiv "/>
        <s v="THE TURBO GUY"/>
        <s v="VERNET"/>
        <s v="TEMU5123641"/>
        <s v="MOAU0684684"/>
        <s v="TRHU3894880"/>
        <s v="TCLU3338788"/>
        <s v=" WESTLAKE AUTOMOTIVE EUROPE"/>
        <s v="MOFU0674116"/>
        <s v="BSIU2564305"/>
        <s v="SEGU4386966"/>
        <s v="SEGU4601879"/>
        <s v="COOLING COMPONENTS"/>
        <s v="ENVIRONMENTAL ABSORBENTS"/>
        <s v="NYKU3155290"/>
        <s v="TGBU6854126"/>
        <s v="YMLU8590231"/>
        <s v="NYKU3497158"/>
        <s v="TEMU5942984"/>
        <s v="NYKU9910377"/>
        <s v="MOAU0672467"/>
        <s v="NYKU3369012"/>
        <s v="MOAU0611230"/>
        <s v="NYKU3727688"/>
        <s v="VOLMET s.r.o."/>
        <s v="BSG AUTOPARTS B.V."/>
        <s v="TRHU3887259"/>
        <s v="SEGU4384752"/>
        <s v="GESU4922431"/>
        <s v="GESU5000477"/>
        <s v="FSCU4671114"/>
        <s v="TRLU6564643"/>
        <s v="HEPU AUTOTEILE GMBH"/>
        <s v="LYSU5450994"/>
        <s v="KOYORAD"/>
        <s v="MRKU8160842"/>
        <s v="TRW "/>
        <s v="MOAU1448364"/>
        <s v="KKTU7374978"/>
        <s v="NYKU3879037"/>
        <s v="SHENZHEN HORN INDUSTRIAL CO LTD"/>
        <s v="UNITED OIL"/>
        <s v="CXSU1149852"/>
        <s v="PONU0240687"/>
        <s v="NISSENS (UK) LTD"/>
      </sharedItems>
    </cacheField>
    <cacheField name="ASN_Number" numFmtId="0">
      <sharedItems containsBlank="1" containsMixedTypes="1" containsNumber="1" containsInteger="1" minValue="3621" maxValue="264346"/>
    </cacheField>
    <cacheField name="ArrivedOnTime" numFmtId="0">
      <sharedItems containsDate="1" containsBlank="1" containsMixedTypes="1" minDate="1899-12-30T10:15:00" maxDate="1899-12-30T10:15:00"/>
    </cacheField>
    <cacheField name="IsItSafe" numFmtId="0">
      <sharedItems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Rakesh Patel" refreshedDate="43481.421935532409" createdVersion="4" refreshedVersion="4" minRefreshableVersion="3" recordCount="1157">
  <cacheSource type="worksheet">
    <worksheetSource ref="A1:V1158" sheet="Goodsin Data"/>
  </cacheSource>
  <cacheFields count="22">
    <cacheField name="Year" numFmtId="0">
      <sharedItems containsSemiMixedTypes="0" containsString="0" containsNumber="1" containsInteger="1" minValue="2018" maxValue="2019" count="2">
        <n v="2018"/>
        <n v="2019"/>
      </sharedItems>
    </cacheField>
    <cacheField name="Month" numFmtId="0">
      <sharedItems count="5">
        <s v="Oct"/>
        <s v="Nov"/>
        <s v="Jun"/>
        <s v="Dec"/>
        <s v="Jan"/>
      </sharedItems>
    </cacheField>
    <cacheField name="Week" numFmtId="0">
      <sharedItems containsSemiMixedTypes="0" containsString="0" containsNumber="1" containsInteger="1" minValue="1" maxValue="52" count="15">
        <n v="41"/>
        <n v="42"/>
        <n v="44"/>
        <n v="45"/>
        <n v="46"/>
        <n v="25"/>
        <n v="47"/>
        <n v="48"/>
        <n v="49"/>
        <n v="50"/>
        <n v="51"/>
        <n v="52"/>
        <n v="1"/>
        <n v="2"/>
        <n v="3"/>
      </sharedItems>
    </cacheField>
    <cacheField name="Day" numFmtId="0">
      <sharedItems/>
    </cacheField>
    <cacheField name="DeliveryDate" numFmtId="14">
      <sharedItems containsSemiMixedTypes="0" containsNonDate="0" containsDate="1" containsString="0" minDate="2018-06-21T00:00:00" maxDate="2019-01-16T00:00:00"/>
    </cacheField>
    <cacheField name="DeliveryReference" numFmtId="0">
      <sharedItems containsMixedTypes="1" containsNumber="1" containsInteger="1" minValue="38352" maxValue="54344" count="1155">
        <n v="43953"/>
        <s v="CON1731"/>
        <n v="42463"/>
        <n v="43681"/>
        <n v="43941"/>
        <n v="44033"/>
        <s v="CON1535"/>
        <n v="45581"/>
        <n v="45452"/>
        <s v="CON1819"/>
        <n v="45919"/>
        <n v="45994"/>
        <n v="46549"/>
        <n v="46372"/>
        <n v="46652"/>
        <n v="45866"/>
        <n v="46278"/>
        <n v="44709"/>
        <n v="45123"/>
        <n v="46991"/>
        <n v="47023"/>
        <n v="44844"/>
        <n v="46282"/>
        <n v="46283"/>
        <n v="46683"/>
        <n v="46918"/>
        <n v="46923"/>
        <n v="44827"/>
        <n v="44884"/>
        <n v="44904"/>
        <n v="46938"/>
        <n v="47024"/>
        <s v="CON2057"/>
        <s v="CON1845"/>
        <s v="CON1950"/>
        <n v="47110"/>
        <n v="44919"/>
        <n v="46924"/>
        <s v="CON1954"/>
        <s v="CON1938"/>
        <n v="46928"/>
        <n v="44957"/>
        <n v="39293"/>
        <n v="38352"/>
        <s v="CON1760"/>
        <s v="CON1958"/>
        <s v="CON1986"/>
        <s v="CON1979"/>
        <n v="46937"/>
        <s v="CON1977"/>
        <s v="CON2010"/>
        <n v="48478"/>
        <n v="45061"/>
        <n v="45864"/>
        <n v="46925"/>
        <n v="45068"/>
        <n v="45144"/>
        <n v="46750"/>
        <n v="46872"/>
        <s v="CON2141"/>
        <s v="CON2005"/>
        <n v="46645"/>
        <n v="45152"/>
        <n v="46926"/>
        <n v="47085"/>
        <n v="38355"/>
        <s v="CON2012"/>
        <n v="48517"/>
        <n v="45193"/>
        <n v="45206"/>
        <n v="46756"/>
        <s v="CON2049"/>
        <n v="45203"/>
        <s v="CON2048"/>
        <n v="48453"/>
        <s v="CON2297"/>
        <n v="48558"/>
        <n v="46753"/>
        <n v="47095"/>
        <n v="45305"/>
        <n v="48519"/>
        <n v="48393"/>
        <n v="48394"/>
        <s v="CON2071"/>
        <n v="45279"/>
        <n v="45293"/>
        <n v="45136"/>
        <n v="45296"/>
        <s v="CON2088"/>
        <n v="47778"/>
        <n v="45347"/>
        <n v="45315"/>
        <s v="CON2062"/>
        <n v="47103"/>
        <n v="45343"/>
        <n v="48864"/>
        <n v="47186"/>
        <s v="CON2159"/>
        <n v="46755"/>
        <n v="48395"/>
        <n v="47104"/>
        <n v="48577"/>
        <n v="48450"/>
        <n v="47187"/>
        <n v="47155"/>
        <n v="47172"/>
        <n v="47177"/>
        <s v="CON2127"/>
        <n v="48854"/>
        <n v="48918"/>
        <n v="47257"/>
        <n v="46735"/>
        <n v="38359"/>
        <n v="45176"/>
        <n v="47212"/>
        <n v="47232"/>
        <n v="48960"/>
        <n v="48962"/>
        <s v="CON2129"/>
        <s v="CON2131"/>
        <n v="47037"/>
        <n v="45271"/>
        <n v="48817"/>
        <s v="CON2132"/>
        <n v="47309"/>
        <n v="47288"/>
        <n v="47314"/>
        <n v="49049"/>
        <s v="CON2072"/>
        <s v="CON2197"/>
        <n v="48685"/>
        <s v="CON2177"/>
        <n v="47227"/>
        <s v="CON2184"/>
        <n v="46629"/>
        <n v="48494"/>
        <s v="CON2073"/>
        <n v="45287"/>
        <n v="47331"/>
        <n v="48648"/>
        <n v="47272"/>
        <s v="CON2097"/>
        <n v="48855"/>
        <s v="IN49251"/>
        <n v="48827"/>
        <n v="47368"/>
        <n v="38361"/>
        <s v="CON2136"/>
        <n v="49060"/>
        <s v="CON2155"/>
        <n v="48858"/>
        <s v="CON2135"/>
        <s v="CON2126"/>
        <s v="IN51638"/>
        <n v="47353"/>
        <s v="CON2099"/>
        <s v="CON2100"/>
        <n v="47432"/>
        <s v="IN52328"/>
        <s v="CON2139"/>
        <n v="48514"/>
        <n v="47413"/>
        <n v="47380"/>
        <n v="49261"/>
        <n v="47512"/>
        <n v="47391"/>
        <n v="48686"/>
        <n v="45800"/>
        <s v="IN52098"/>
        <n v="49100"/>
        <s v="CON2299"/>
        <n v="49286"/>
        <n v="47479"/>
        <n v="49281"/>
        <n v="45142"/>
        <n v="48895"/>
        <n v="38367"/>
        <s v="CON2221"/>
        <n v="48900"/>
        <n v="49280"/>
        <n v="49297"/>
        <n v="47325"/>
        <n v="47470"/>
        <n v="47482"/>
        <n v="47440"/>
        <s v="CON2130"/>
        <n v="49229"/>
        <s v="CON2101"/>
        <n v="47480"/>
        <n v="49165"/>
        <n v="47168"/>
        <n v="47463"/>
        <n v="47453"/>
        <n v="47441"/>
        <n v="49278"/>
        <n v="49208"/>
        <n v="47488"/>
        <s v="CON2222"/>
        <n v="49283"/>
        <n v="48903"/>
        <s v="CON2160"/>
        <n v="47477"/>
        <n v="49277"/>
        <n v="49169"/>
        <n v="49114"/>
        <n v="47654"/>
        <s v="CON2186"/>
        <n v="47522"/>
        <s v="CON2300"/>
        <s v="CON2103"/>
        <s v="CON2104"/>
        <s v="CON2105"/>
        <s v="CON2106"/>
        <n v="49257"/>
        <n v="47537"/>
        <n v="48884"/>
        <n v="47528"/>
        <n v="47517"/>
        <n v="47548"/>
        <n v="47527"/>
        <n v="47515"/>
        <n v="47536"/>
        <n v="47653"/>
        <n v="38364"/>
        <n v="48850"/>
        <s v="CON2115"/>
        <s v="CON2232"/>
        <n v="47518"/>
        <n v="47511"/>
        <s v="CON2246"/>
        <n v="47531"/>
        <n v="47519"/>
        <n v="47549"/>
        <n v="47520"/>
        <n v="47382"/>
        <n v="49159"/>
        <n v="47502"/>
        <s v="CON2237"/>
        <s v="CON2239"/>
        <n v="47510"/>
        <s v="IN54398"/>
        <n v="47546"/>
        <n v="47513"/>
        <n v="47526"/>
        <n v="47698"/>
        <n v="49137"/>
        <n v="47572"/>
        <n v="50563"/>
        <n v="50540"/>
        <n v="47601"/>
        <s v="CON2055"/>
        <n v="47578"/>
        <n v="49119"/>
        <n v="49118"/>
        <n v="50502"/>
        <n v="47560"/>
        <n v="47563"/>
        <n v="48885"/>
        <n v="47576"/>
        <n v="47606"/>
        <n v="47564"/>
        <n v="47569"/>
        <n v="47592"/>
        <n v="38365"/>
        <s v="CON2117"/>
        <s v="CON2119"/>
        <s v="CON2220"/>
        <s v="CON2227"/>
        <s v="CON2218"/>
        <n v="49155"/>
        <n v="50500"/>
        <n v="47587"/>
        <s v="CON2298"/>
        <s v="CON2241"/>
        <n v="47605"/>
        <n v="50503"/>
        <n v="49217"/>
        <n v="49256"/>
        <n v="50510"/>
        <n v="47556"/>
        <s v="CON2195"/>
        <s v="CON2198"/>
        <s v="CON2118"/>
        <n v="47558"/>
        <n v="48503"/>
        <n v="47591"/>
        <s v="CON2250"/>
        <s v="CON2212"/>
        <n v="47442"/>
        <n v="49077"/>
        <n v="47586"/>
        <n v="48862"/>
        <s v="CON2056"/>
        <s v="CON2108"/>
        <n v="47660"/>
        <n v="48579"/>
        <n v="47620"/>
        <n v="47633"/>
        <n v="47627"/>
        <n v="47629"/>
        <n v="47622"/>
        <n v="47661"/>
        <s v="CON2120"/>
        <n v="38366"/>
        <n v="50544"/>
        <n v="47630"/>
        <s v="CON2109"/>
        <s v="CON2350"/>
        <n v="50543"/>
        <n v="49291"/>
        <n v="50545"/>
        <s v="CON2121"/>
        <n v="50505"/>
        <n v="50470"/>
        <s v="CON2107"/>
        <n v="47649"/>
        <n v="47618"/>
        <n v="49210"/>
        <s v="CON2224"/>
        <n v="47644"/>
        <s v="CON2238"/>
        <n v="49096"/>
        <s v="CON2240"/>
        <s v="CON2312"/>
        <s v="CON2122"/>
        <n v="48194"/>
        <n v="47634"/>
        <n v="48860"/>
        <n v="47419"/>
        <n v="47604"/>
        <s v="CON2358"/>
        <n v="47339"/>
        <n v="48113"/>
        <n v="47812"/>
        <n v="50608"/>
        <n v="47855"/>
        <n v="50909"/>
        <n v="47799"/>
        <n v="47898"/>
        <n v="47891"/>
        <n v="50840"/>
        <n v="49212"/>
        <n v="50715"/>
        <n v="38370"/>
        <n v="47862"/>
        <n v="47874"/>
        <n v="50606"/>
        <n v="50847"/>
        <n v="47861"/>
        <n v="50605"/>
        <n v="50603"/>
        <n v="47847"/>
        <n v="47871"/>
        <n v="48892"/>
        <n v="47890"/>
        <n v="48224"/>
        <n v="47879"/>
        <n v="47880"/>
        <s v="CON2360"/>
        <s v="IN69808"/>
        <n v="47857"/>
        <s v="IN70038"/>
        <s v="A3745"/>
        <n v="49221"/>
        <n v="47840"/>
        <s v="A3740"/>
        <n v="47798"/>
        <n v="48154"/>
        <n v="51012"/>
        <n v="50611"/>
        <s v="CON2205"/>
        <n v="50604"/>
        <n v="50508"/>
        <n v="47913"/>
        <n v="48127"/>
        <n v="50716"/>
        <s v="CON2365"/>
        <n v="47985"/>
        <n v="49263"/>
        <n v="48894"/>
        <n v="48001"/>
        <n v="50994"/>
        <n v="47963"/>
        <n v="48058"/>
        <n v="47983"/>
        <n v="50981"/>
        <n v="47991"/>
        <n v="47951"/>
        <n v="50985"/>
        <n v="47997"/>
        <n v="47954"/>
        <s v="CON2351"/>
        <n v="47777"/>
        <n v="47770"/>
        <n v="47727"/>
        <n v="47780"/>
        <n v="50724"/>
        <n v="47773"/>
        <s v="CON2356"/>
        <n v="47728"/>
        <n v="47835"/>
        <n v="47781"/>
        <n v="49168"/>
        <n v="50465"/>
        <n v="47737"/>
        <n v="47746"/>
        <n v="47562"/>
        <n v="47748"/>
        <n v="47741"/>
        <n v="47776"/>
        <n v="50631"/>
        <n v="47762"/>
        <n v="47761"/>
        <n v="47738"/>
        <n v="47764"/>
        <n v="47755"/>
        <n v="47336"/>
        <n v="48559"/>
        <n v="50721"/>
        <s v="IN67508"/>
        <n v="47729"/>
        <n v="47752"/>
        <n v="47725"/>
        <n v="47843"/>
        <s v="CON2231"/>
        <n v="47647"/>
        <s v="CON2215"/>
        <n v="47718"/>
        <n v="47668"/>
        <n v="47671"/>
        <n v="47719"/>
        <n v="47679"/>
        <n v="47673"/>
        <n v="38363"/>
        <n v="49154"/>
        <n v="47680"/>
        <n v="47688"/>
        <n v="47691"/>
        <n v="47703"/>
        <n v="47682"/>
        <n v="50610"/>
        <n v="47714"/>
        <s v="CON2110"/>
        <n v="47674"/>
        <n v="50609"/>
        <n v="47701"/>
        <n v="50554"/>
        <s v="CON2289"/>
        <n v="49080"/>
        <n v="47693"/>
        <n v="50599"/>
        <n v="49260"/>
        <n v="47695"/>
        <n v="50618"/>
        <s v="CON2216"/>
        <s v="IN64518"/>
        <n v="47702"/>
        <s v="IN64748"/>
        <s v="IN59918"/>
        <s v="CON2342"/>
        <s v="CON2158"/>
        <n v="48201"/>
        <s v="IN63368"/>
        <s v="CON2228"/>
        <s v="CON2153"/>
        <s v="CON2354"/>
        <n v="49285"/>
        <n v="47677"/>
        <s v="IN65438"/>
        <s v="IN63598"/>
        <n v="49282"/>
        <n v="47708"/>
        <n v="47715"/>
        <s v="IN61988"/>
        <s v="IN63828"/>
        <n v="50624"/>
        <n v="47767"/>
        <n v="47789"/>
        <n v="47759"/>
        <n v="47797"/>
        <n v="47817"/>
        <n v="48891"/>
        <n v="49177"/>
        <n v="49178"/>
        <n v="47806"/>
        <n v="50837"/>
        <n v="49252"/>
        <n v="47814"/>
        <n v="47805"/>
        <n v="47437"/>
        <n v="49220"/>
        <n v="47800"/>
        <n v="50729"/>
        <n v="47992"/>
        <n v="50839"/>
        <n v="49218"/>
        <n v="47302"/>
        <s v="CON2361"/>
        <n v="47899"/>
        <s v="CON2362"/>
        <n v="47900"/>
        <n v="49534"/>
        <n v="50993"/>
        <s v="CON2363"/>
        <n v="50992"/>
        <n v="49262"/>
        <n v="47910"/>
        <n v="47908"/>
        <n v="48893"/>
        <n v="47944"/>
        <n v="48059"/>
        <n v="49222"/>
        <n v="47901"/>
        <s v="CON2264"/>
        <n v="50607"/>
        <s v="CON2213"/>
        <n v="50497"/>
        <n v="47931"/>
        <n v="47834"/>
        <n v="47929"/>
        <n v="50592"/>
        <n v="47788"/>
        <n v="48942"/>
        <s v="CON2265"/>
        <n v="50849"/>
        <n v="50924"/>
        <s v="CON2367"/>
        <s v="CON2206"/>
        <s v="CON2368"/>
        <n v="49216"/>
        <n v="48055"/>
        <n v="48052"/>
        <n v="48009"/>
        <n v="50560"/>
        <n v="48112"/>
        <n v="50855"/>
        <n v="48007"/>
        <n v="49650"/>
        <n v="47918"/>
        <n v="48022"/>
        <n v="50602"/>
        <n v="51056"/>
        <n v="51031"/>
        <n v="49287"/>
        <n v="50629"/>
        <n v="48031"/>
        <n v="48036"/>
        <n v="48043"/>
        <n v="50668"/>
        <n v="50952"/>
        <n v="48861"/>
        <n v="48046"/>
        <n v="50811"/>
        <n v="49477"/>
        <n v="51023"/>
        <n v="47911"/>
        <n v="48038"/>
        <n v="50906"/>
        <n v="48067"/>
        <n v="48025"/>
        <n v="50782"/>
        <n v="48047"/>
        <n v="49295"/>
        <n v="47942"/>
        <n v="48088"/>
        <n v="48103"/>
        <n v="48093"/>
        <n v="48863"/>
        <s v="CON2369"/>
        <n v="51136"/>
        <n v="51135"/>
        <n v="48110"/>
        <n v="48109"/>
        <n v="51179"/>
        <n v="50628"/>
        <n v="50956"/>
        <n v="48133"/>
        <n v="50513"/>
        <n v="47877"/>
        <n v="50670"/>
        <n v="50546"/>
        <n v="48121"/>
        <n v="47853"/>
        <n v="48104"/>
        <n v="50765"/>
        <n v="48149"/>
        <n v="48145"/>
        <n v="51157"/>
        <n v="48153"/>
        <n v="51085"/>
        <n v="51020"/>
        <n v="50983"/>
        <n v="54344"/>
        <n v="42337"/>
        <n v="43871"/>
        <n v="47585"/>
        <n v="50781"/>
        <n v="48176"/>
        <n v="48123"/>
        <n v="48221"/>
        <n v="48177"/>
        <n v="50756"/>
        <n v="48130"/>
        <n v="51153"/>
        <n v="50780"/>
        <n v="48182"/>
        <n v="48184"/>
        <s v="CON2428"/>
        <n v="48190"/>
        <n v="48198"/>
        <n v="50957"/>
        <n v="51228"/>
        <n v="50548"/>
        <n v="48207"/>
        <n v="51232"/>
        <n v="49595"/>
        <n v="48189"/>
        <n v="51346"/>
        <n v="51079"/>
        <n v="50783"/>
        <n v="48231"/>
        <n v="49551"/>
        <n v="48235"/>
        <n v="48259"/>
        <n v="51292"/>
        <n v="50988"/>
        <n v="51230"/>
        <n v="50922"/>
        <n v="48237"/>
        <n v="48243"/>
        <n v="48261"/>
        <n v="48251"/>
        <n v="48253"/>
        <n v="48258"/>
        <n v="51215"/>
        <n v="51348"/>
        <n v="51155"/>
        <n v="48238"/>
        <n v="51291"/>
        <n v="51235"/>
        <n v="48232"/>
        <n v="50768"/>
        <n v="49325"/>
        <n v="49329"/>
        <s v="IN88898"/>
        <s v="IN89128"/>
        <n v="50757"/>
        <n v="51379"/>
        <n v="51137"/>
        <s v="IN88668"/>
        <s v="IN91428"/>
        <n v="49361"/>
        <n v="49347"/>
        <n v="49341"/>
        <n v="49367"/>
        <n v="49362"/>
        <n v="51030"/>
        <n v="47452"/>
        <n v="48246"/>
        <n v="49351"/>
        <n v="49343"/>
        <n v="49342"/>
        <n v="49355"/>
        <n v="49360"/>
        <n v="47491"/>
        <n v="51412"/>
        <n v="49368"/>
        <n v="49370"/>
        <s v="CON2388"/>
        <s v="CON2545"/>
        <n v="49378"/>
        <n v="51495"/>
        <n v="51377"/>
        <s v="IN92118"/>
        <n v="51411"/>
        <n v="51574"/>
        <n v="51378"/>
        <n v="49430"/>
        <n v="51131"/>
        <n v="49374"/>
        <n v="51008"/>
        <n v="51532"/>
        <n v="49698"/>
        <n v="50770"/>
        <n v="51216"/>
        <n v="51145"/>
        <n v="49410"/>
        <n v="51269"/>
        <n v="50948"/>
        <n v="50457"/>
        <n v="49412"/>
        <n v="47694"/>
        <n v="49421"/>
        <n v="51323"/>
        <s v="CON2323"/>
        <n v="51064"/>
        <n v="49396"/>
        <n v="51527"/>
        <n v="51160"/>
        <n v="51579"/>
        <n v="51146"/>
        <n v="51409"/>
        <n v="50965"/>
        <n v="50911"/>
        <n v="51590"/>
        <n v="49437"/>
        <n v="49485"/>
        <n v="51405"/>
        <n v="51597"/>
        <s v="A8308"/>
        <n v="49583"/>
        <n v="51636"/>
        <n v="51352"/>
        <n v="49456"/>
        <n v="47632"/>
        <n v="49474"/>
        <n v="51573"/>
        <n v="49475"/>
        <n v="49461"/>
        <n v="51359"/>
        <s v="CON2462"/>
        <n v="49494"/>
        <s v="CON2464"/>
        <s v="CON2465"/>
        <n v="49498"/>
        <s v="CON2414"/>
        <n v="49337"/>
        <s v="CON2905"/>
        <n v="49541"/>
        <n v="51830"/>
        <n v="51769"/>
        <n v="50949"/>
        <n v="49519"/>
        <s v="CON2347"/>
        <s v="CON2458"/>
        <n v="49555"/>
        <s v="CON2467"/>
        <s v="CON2907"/>
        <n v="48870"/>
        <s v="CON2500"/>
        <n v="51528"/>
        <n v="47927"/>
        <s v="CON2592"/>
        <s v="CON2217"/>
        <s v="CON2383"/>
        <n v="50959"/>
        <n v="51562"/>
        <n v="50013"/>
        <s v="CON2401"/>
        <s v="CON2378"/>
        <s v="CON2495"/>
        <n v="51094"/>
        <s v="CON2280"/>
        <n v="50016"/>
        <s v="CON2389"/>
        <s v="A4395"/>
        <n v="49621"/>
        <n v="49619"/>
        <n v="51404"/>
        <s v="A7997"/>
        <n v="51678"/>
        <n v="49353"/>
        <n v="51654"/>
        <s v="CON2442"/>
        <n v="51984"/>
        <n v="51505"/>
        <n v="52078"/>
        <s v="CON2413"/>
        <n v="51637"/>
        <n v="51672"/>
        <n v="51134"/>
        <n v="49904"/>
        <n v="49777"/>
        <n v="51368"/>
        <n v="50063"/>
        <s v="CON2391"/>
        <s v="CON2371"/>
        <n v="50953"/>
        <s v="CON2278"/>
        <s v="CON0085"/>
        <n v="51971"/>
        <n v="50761"/>
        <s v="CON2320"/>
        <n v="47873"/>
        <s v="CON2492"/>
        <n v="49610"/>
        <n v="51075"/>
        <n v="51661"/>
        <n v="50061"/>
        <s v="CON0001"/>
        <n v="51863"/>
        <s v="CON2424"/>
        <n v="51850"/>
        <n v="50106"/>
        <s v="CON2444"/>
        <n v="50029"/>
        <n v="49749"/>
        <n v="50108"/>
        <n v="50080"/>
        <n v="51600"/>
        <s v="CON2445"/>
        <n v="51822"/>
        <s v="CON2405"/>
        <n v="51406"/>
        <n v="50094"/>
        <s v="CON2446"/>
        <s v="CON2404"/>
        <n v="51839"/>
        <s v="CON2207"/>
        <n v="50117"/>
        <n v="53259"/>
        <s v="CON2318"/>
        <s v="CON2403"/>
        <s v="CON2402"/>
        <n v="50104"/>
        <s v="CON2396"/>
        <n v="51972"/>
        <s v="CON2337"/>
        <n v="49843"/>
        <s v="CON2511"/>
        <s v="CON2522"/>
        <n v="47844"/>
        <s v="IN106148"/>
        <n v="51867"/>
        <n v="50130"/>
        <n v="51982"/>
        <s v="CON2245"/>
        <s v="CON2273"/>
        <n v="53301"/>
        <n v="51860"/>
        <n v="50167"/>
        <n v="52000"/>
        <n v="53327"/>
        <n v="53310"/>
        <n v="50131"/>
        <n v="51944"/>
        <s v="CON2510"/>
        <n v="51264"/>
        <n v="53309"/>
        <s v="CON2534"/>
        <n v="48014"/>
        <n v="51948"/>
        <n v="53260"/>
        <s v="CON2564"/>
        <s v="CON2407"/>
        <n v="51983"/>
        <n v="53328"/>
        <n v="51974"/>
        <n v="51973"/>
        <n v="50174"/>
        <n v="50133"/>
        <s v="CON2565"/>
        <s v="CON2253"/>
        <s v="CON2260"/>
        <n v="51986"/>
        <s v="CON2211"/>
        <n v="50143"/>
        <n v="51949"/>
        <s v="CON2276"/>
        <n v="53312"/>
        <s v="CON2255"/>
        <s v="CON2550"/>
        <s v="CON2386"/>
        <s v="CON2266"/>
        <n v="50182"/>
        <n v="50228"/>
        <n v="50222"/>
        <s v="CON2412"/>
        <s v="CON2566"/>
        <s v="CON2567"/>
        <n v="50406"/>
        <n v="51975"/>
        <s v="CON0103"/>
        <n v="51880"/>
        <n v="50198"/>
        <n v="50204"/>
        <s v="CON2340"/>
        <n v="50215"/>
        <n v="53330"/>
        <n v="50217"/>
        <n v="51976"/>
        <n v="50221"/>
        <n v="50216"/>
        <s v="CON2423"/>
        <s v="CON0090"/>
        <s v="CON2903"/>
        <s v="CON2589"/>
        <n v="50229"/>
        <n v="51917"/>
        <s v="CON2268"/>
        <n v="49872"/>
        <s v="CON2568"/>
        <n v="50240"/>
        <n v="50179"/>
        <n v="50219"/>
        <s v="CON2293"/>
        <n v="50231"/>
        <s v="CON2543"/>
        <n v="51988"/>
        <n v="51978"/>
        <n v="50220"/>
        <s v="CON2267"/>
        <s v="CON2258"/>
        <n v="50241"/>
        <n v="50283"/>
        <n v="50282"/>
        <s v="CON0115"/>
        <s v="CON0010"/>
        <s v="CON2570"/>
        <s v="CON2571"/>
        <n v="50276"/>
        <n v="50266"/>
        <s v="CON0003"/>
        <n v="53515"/>
        <n v="53425"/>
        <n v="51980"/>
        <n v="53254"/>
        <s v="CON0011"/>
        <n v="50365"/>
        <n v="50263"/>
        <s v="CON2588"/>
        <n v="53466"/>
        <n v="48032"/>
        <s v="CON0104"/>
        <n v="53478"/>
        <n v="50258"/>
        <n v="51927"/>
        <n v="50285"/>
        <n v="53347"/>
        <n v="53445"/>
        <n v="47917"/>
        <n v="53437"/>
        <n v="53468"/>
        <s v="CON0070"/>
        <n v="53331"/>
        <n v="50274"/>
        <n v="48044"/>
        <n v="50278"/>
        <n v="49599"/>
        <n v="53258"/>
        <s v="CON2290"/>
        <n v="50273"/>
        <s v="CON2270"/>
        <s v="CON2316"/>
        <n v="51981"/>
        <s v="CON2317"/>
        <n v="50293"/>
        <n v="50291"/>
        <n v="53474"/>
        <s v="CON0004"/>
        <n v="50295"/>
        <s v="CON2574"/>
        <n v="50304"/>
        <s v="CON2578"/>
        <n v="51218"/>
        <n v="53323"/>
        <s v="CON2275"/>
        <s v="CON0091"/>
        <n v="50328"/>
        <n v="45327"/>
        <n v="50318"/>
        <s v="CON0092"/>
        <n v="49423"/>
        <s v="CON0002"/>
        <s v="CON2587"/>
        <n v="53332"/>
        <s v="CON0093"/>
        <n v="50199"/>
        <n v="53426"/>
        <n v="47474"/>
        <n v="50002"/>
        <n v="49048"/>
        <n v="53270"/>
        <s v="CON2314"/>
        <s v="CON2516"/>
        <n v="50267"/>
        <n v="49989"/>
        <n v="50209"/>
        <n v="53579"/>
        <n v="53291"/>
        <n v="50303"/>
        <n v="50327"/>
        <n v="53539"/>
        <n v="53548"/>
        <s v="CON2322"/>
        <n v="53334"/>
        <n v="53475"/>
        <n v="47858"/>
        <n v="50394"/>
        <n v="50349"/>
        <n v="50015"/>
        <n v="53501"/>
        <n v="50387"/>
        <n v="50393"/>
        <n v="50398"/>
        <n v="50396"/>
        <n v="51803"/>
        <n v="53495"/>
        <n v="50368"/>
        <s v="CON2582"/>
        <s v="CON2583"/>
        <n v="50357"/>
        <n v="47360"/>
        <n v="53427"/>
        <n v="53421"/>
        <n v="53472"/>
        <s v="CON0097"/>
        <n v="53253"/>
        <n v="53256"/>
        <s v="CON2518"/>
        <n v="50371"/>
        <n v="50375"/>
        <n v="47823"/>
        <s v="CON0095"/>
        <n v="50378"/>
        <n v="53490"/>
        <n v="53517"/>
        <s v="CON2373"/>
        <n v="53516"/>
        <s v="IN120178"/>
        <n v="50383"/>
        <n v="53464"/>
        <n v="50367"/>
        <n v="53322"/>
        <s v="CON2394"/>
        <n v="53605"/>
        <n v="53255"/>
        <n v="53540"/>
        <n v="51920"/>
        <n v="53542"/>
        <n v="49532"/>
        <s v="CON2397"/>
        <n v="49975"/>
        <n v="51928"/>
        <s v="CON2398"/>
        <n v="50385"/>
        <s v="CON2399"/>
        <s v="CON2390"/>
        <s v="CON2503"/>
        <s v="IN120868"/>
        <n v="53247"/>
        <n v="50321"/>
        <s v="CON2633"/>
        <n v="53320"/>
        <n v="50432"/>
        <n v="50451"/>
        <n v="50436"/>
        <s v="CON2634"/>
        <n v="48191"/>
        <n v="53444"/>
        <s v="CON2586"/>
        <n v="50412"/>
        <n v="47982"/>
        <n v="53513"/>
        <s v="CON0112"/>
        <n v="50416"/>
        <n v="53428"/>
        <n v="50431"/>
        <n v="50421"/>
        <n v="50426"/>
        <n v="50430"/>
        <n v="50452"/>
        <n v="50446"/>
        <n v="50456"/>
        <n v="53598"/>
        <n v="53521"/>
        <n v="50415"/>
        <n v="50413"/>
        <n v="53317"/>
        <s v="CON2504"/>
        <n v="53489"/>
        <n v="50410"/>
        <n v="50420"/>
        <n v="50427"/>
        <n v="52111"/>
        <s v="CON0114"/>
        <n v="53544"/>
        <n v="50435"/>
        <s v="CON2506"/>
        <s v="CON2508"/>
        <n v="53575"/>
        <n v="50380"/>
        <n v="50434"/>
        <s v="CON2416"/>
        <s v="CON2418"/>
        <s v="CON2502"/>
        <s v="CON2421"/>
        <s v="CON2410"/>
        <s v="CON2563"/>
        <n v="52101"/>
        <n v="52105"/>
        <s v="IN128228"/>
        <n v="52121"/>
        <s v="CON2512"/>
        <n v="52150"/>
        <n v="52108"/>
        <n v="50187"/>
        <n v="53603"/>
        <s v="CON2375"/>
        <n v="51804"/>
        <n v="52118"/>
        <s v="CON190356"/>
        <n v="53608"/>
        <s v="CON2627"/>
        <n v="53821"/>
        <s v="CON2509"/>
        <n v="50311"/>
        <n v="50312"/>
        <s v="CON0005"/>
        <n v="52134"/>
        <n v="52143"/>
        <n v="52136"/>
        <n v="47459"/>
        <n v="52146"/>
        <n v="53816"/>
        <n v="52123"/>
        <n v="52140"/>
        <n v="47466"/>
        <s v="CON2376"/>
        <n v="50214"/>
        <n v="51805"/>
        <n v="52155"/>
        <n v="51360"/>
        <n v="49533"/>
        <s v="CON2525"/>
        <n v="53318"/>
        <s v="CON0096"/>
        <s v="CON0111"/>
        <n v="53621"/>
        <s v="CON190147"/>
        <s v="CON190149"/>
        <n v="50160"/>
        <n v="52144"/>
        <n v="52154"/>
        <n v="53491"/>
        <n v="52230"/>
        <n v="53616"/>
        <n v="52102"/>
        <n v="52206"/>
        <n v="52161"/>
        <n v="51784"/>
        <s v="CON0008"/>
        <n v="49860"/>
        <n v="51806"/>
        <n v="52196"/>
        <n v="52164"/>
        <n v="52168"/>
        <n v="53321"/>
        <n v="53822"/>
        <n v="52187"/>
        <s v="CON190145"/>
        <n v="53658"/>
        <n v="53850"/>
        <n v="52175"/>
        <n v="47807"/>
      </sharedItems>
    </cacheField>
    <cacheField name="Supplier_Name" numFmtId="0">
      <sharedItems count="542">
        <s v="EXIDE TECHNOLOGIES (TRANSPORTATION)"/>
        <s v="BSIU9666382"/>
        <s v="MAGNETI MARELLI A/M PARTS &amp; SERVICE"/>
        <s v="MSCU9511672  "/>
        <s v="J C PEACOCK &amp; COMPANY LIMITED T/A P"/>
        <s v="LPR SRL"/>
        <s v="PONU0384010"/>
        <s v="ALBERFLEX  SRL"/>
        <s v="CONTITECH ANTRIEBSSYSTEME  GMBH"/>
        <s v="EITU0308743 "/>
        <s v="KARCHER (UK) LTD"/>
        <s v="COMPLETE STEERING"/>
        <s v="AJUSA UK LTD"/>
        <s v="NORMFEST GMBH"/>
        <s v="GREENCHEM"/>
        <s v="DURAND"/>
        <s v="DE OLIBRION"/>
        <s v="ASPA GMBH"/>
        <s v="ARNOTT EUROPE"/>
        <s v="ADROIT ACCESSORIES LIMITED"/>
        <s v="ALGO S.P.A."/>
        <s v="TMD FRICTION UK LTD"/>
        <s v="ACTIVE BRAND"/>
        <s v="EURAX LIMITED"/>
        <s v="BRAKE ENGINEERING"/>
        <s v="CASTROL (UK) LIMITED"/>
        <s v="HARRISON WIPES (PAINT)"/>
        <s v="ZCSU2791934"/>
        <s v="MAEU7948601"/>
        <s v="TCKU4712642"/>
        <s v="ZOKO MARKETING AND DISTRIBUTION LTD"/>
        <s v="EUROPEAN SPRINGS &amp; PRESSINGS LIMITE"/>
        <s v="TCKU3766304"/>
        <s v="MSKU3805690"/>
        <s v="LUK AFTERMARKET-SERVICE LTD."/>
        <s v="MSKU5539048"/>
        <s v="TTNU1133351"/>
        <s v="MSKU4022410"/>
        <s v="MSKU7678736"/>
        <s v="TETROSYL LIMITED"/>
        <s v="MRKU7712989"/>
        <s v="MRKU8319256"/>
        <s v="THE AUTOMOBILE ASSOCIATION DEVELOPM"/>
        <s v="AUTOMOTIVE DISTRIBUTION LTD."/>
        <s v="SHELL U K OIL PRODUCTS LIMITED"/>
        <s v="APZU3504848"/>
        <s v="MSKU2058310"/>
        <s v="RODEX OTOMOTIV SANAYI VE DIS TIC A."/>
        <s v="VALEO SERVICE UK LTD."/>
        <s v="YMLU5103068"/>
        <s v="PEARL HIGH TECH PARTS"/>
        <s v="DELPHI DIESEL AFTERMARKET"/>
        <s v="CMAU0459313"/>
        <s v="ZF TRADING UK LTD"/>
        <s v="FCIU6184271"/>
        <s v="ROBERT BOSCH LIMITED"/>
        <s v="FSCU4997076 "/>
        <s v="ELRING PARTS CO.LTD."/>
        <s v="DRYU4232521"/>
        <s v="CONTINENTAL AUTOMOTIVE TRADING UK"/>
        <s v="THE ACE SUPPLY COMPANY LIMITED"/>
        <s v="TOMO MOTORPARTS"/>
        <s v="SEGU5725410"/>
        <s v="TMD FRICTION GERMANY"/>
        <s v="HLBU1083386"/>
        <s v="BREMBO ITALY"/>
        <s v="DFSU4057287"/>
        <s v="HOLT LLOYD"/>
        <s v="SAXON INDUSTRIALS"/>
        <s v="TRLU8763562"/>
        <s v="KAYABA U.K."/>
        <s v="PARAGON Customer Communications"/>
        <s v="FISCHER AUTOMOTIVE"/>
        <s v="OSRAM LIMITED"/>
        <s v="CORTECO LIMITED"/>
        <s v="LODGE INITIATIVES LTD"/>
        <s v="PVDU1029164"/>
        <s v="TCLU4830257"/>
        <s v="TECHTRON LTD"/>
        <s v="BM POLYCO LTD"/>
        <s v="SIP (INDUSTRIAL PRODUCTS LTD)"/>
        <s v="TRLU8766936"/>
        <s v="LESJOFORS SPRINGS UK LTD"/>
        <s v="OMEGA PRODUCTS "/>
        <s v="TCLU5964456"/>
        <s v="MSKU5936636"/>
        <s v="TEMU1707375"/>
        <s v="WYNN OIL"/>
        <s v="YMLU3591003"/>
        <s v="MARTIN DUCKWORTH LIMITED"/>
        <s v="NYKU5214811"/>
        <s v="JUST BOOTS LIMITED"/>
        <s v="BBT B BECKERS TRADING"/>
        <s v="GESU6950047"/>
        <s v="BREMI FAHRZEUG-ELEKTRIK GMBH &amp; CO"/>
        <s v="COMPETITION BRAKING PRODUCTS"/>
        <s v="DONAFLEX"/>
        <s v="CNEU4979761"/>
        <s v="METELLI SPA"/>
        <s v="YMLU3529820"/>
        <s v="RAICAM INDUSTRIES"/>
        <s v="CRXU0654170"/>
        <s v="PVDU1036380"/>
        <s v="MASTERCOOL EUROPE NV"/>
        <s v="MANN+HUMMEL (UK) LTD."/>
        <s v="CMNU6000917"/>
        <s v="GESU4926669"/>
        <s v="FORGE MOTORSPORT"/>
        <s v="LYSU5454562"/>
        <s v="TMD FRICTION ROMANIA"/>
        <s v="MICRO PLAS MOULDINGS LTD"/>
        <s v="H&amp;R SPEZIALFEDERN GMBH XO .KG"/>
        <s v="TPC AUTOMOTIVE LTD"/>
        <s v="GLDU3261420"/>
        <s v="CHARLES HURST"/>
        <s v="MSKU3989220"/>
        <s v="MOOVE LUBRICANTS LIMITED"/>
        <s v="OLD HALL PERFORMANCE LTD"/>
        <s v="PVDU1033441"/>
        <s v="ARMOR AUTOMOTIVE"/>
        <s v="OPDU4303001"/>
        <s v="BTN TURBOCHARGER SERVICE LTD."/>
        <s v="CAPRICORN CAR PARTS LIMITED"/>
        <s v="FAI AUTOMOTIVE PLC"/>
        <s v="FERDINAND BILSTEIN JR.GMBH &amp; CO.KG"/>
        <s v="MUC-OFF LTD"/>
        <s v="PAMA &amp; CO LTD"/>
        <s v="PONU0036668"/>
        <s v="SKF (UK) LTD"/>
        <s v="NEXT LUBRICANTS"/>
        <s v="BEAU2519950"/>
        <s v="LUCAS ELECTRICAL EUROPE"/>
        <s v="CHINA AND CANTON CLUTCH CO. LTD"/>
        <s v="AISIN"/>
        <s v="AUTO INPARTS LTD."/>
        <s v="NYKU4035452"/>
        <s v="CMAU0654222"/>
        <s v="CRTU0922022"/>
        <s v="OPDU4100410"/>
        <s v="CXSU1126688"/>
        <s v="AMCU4900533"/>
        <s v="AUTOMOTIVE BEARINGS LTD ( BRT)"/>
        <s v="ELTA LIGHTING LTD"/>
        <s v="EPTG (POWERFLEX) LTD."/>
        <s v="HELLA (UK) LIMITED"/>
        <s v="HILKA TOOLS (UK) LTD"/>
        <s v="IBEROTURBO-SOCIEDADE TECNICA"/>
        <s v="LYSU5451671"/>
        <s v="MSKU5811520"/>
        <s v="MOTOR SERVICE INTERNATIONAL GMBH"/>
        <s v="YMLU5027060"/>
        <s v="ROLLING COMPONENTS LIMITED"/>
        <s v="SCANDINAVIAN BRAKE SYSTEMS A/S"/>
        <s v="SCR ROMBAT"/>
        <s v="STANDARD MOTOR PRODUCTS EUROPE LTD"/>
        <s v="TURTLE WAX EUROPE LTD"/>
        <s v="MSKU2731000"/>
        <s v="MSKU3569974"/>
        <s v="J P GROUP AS"/>
        <s v="SCHRADER"/>
        <s v="HKS EUROPE"/>
        <s v="A1 COMPONENTS"/>
        <s v="ASSIST HYGIENE PRODUCTS LIMITED"/>
        <s v="IPXU3547840"/>
        <s v="BOWA"/>
        <s v="BTS"/>
        <s v="BUGIAD"/>
        <s v="CUMBRIAN MARKETING (PAINT)"/>
        <s v="JSC DOBO"/>
        <s v="FREEMAN AUTOMOTIVE (UK) LIMITED"/>
        <s v="FRANCISCO ALBERO S.A."/>
        <s v="GKN SERVICE INTERNATIONAL GMBH"/>
        <s v="CRTU0601125"/>
        <s v="LYSU5457690"/>
        <s v="MRKU8207739"/>
        <s v="MSKU2956285"/>
        <s v="MRKU9847303"/>
        <s v="3M AUTOMOTIVE (PAINT)"/>
        <s v="YMLU4984690"/>
        <s v="NYKU5991690"/>
        <s v="SPOT PROMOTIONS LTD"/>
        <s v="REMA TIP TOP AUTOMOTIVE UK LTD."/>
        <s v="THE TOOL CONNECTION"/>
        <s v="TCLU6123443"/>
        <s v="MSKU7709009"/>
        <s v="CRXU0651696"/>
        <s v="TCKU2036955"/>
        <s v="MSKU3820734"/>
        <s v="TEKNOROT"/>
        <s v="GESU3749050"/>
        <s v="SEGU5725827"/>
        <s v="ORTHENE CHEMICALS LTD"/>
        <s v="FTE AUTOMOTIVE LTD"/>
        <s v="TCLU4830350"/>
        <s v="ZOEL MIR"/>
        <s v="CNEU4980973"/>
        <s v="ZCSU2696557"/>
        <s v="ERA SPA"/>
        <s v="MEAT AND DORIA"/>
        <s v="LYSU5451748"/>
        <s v="TURBOACTIVE LIMITED"/>
        <s v="EUROSTAR INDUSTRIES INC."/>
        <s v="GESU4929190"/>
        <s v="SIXTOONE"/>
        <s v="LEADER SPECIALIST COMPONENTS LTD"/>
        <s v="PONU0985242"/>
        <s v="MSKU7592967"/>
        <s v="MRKU7561183"/>
        <s v="TCNU1859022"/>
        <s v="LYSU5452153"/>
        <s v="WD-40 COMPANY LIMITED"/>
        <s v="CMAU0134576"/>
        <s v="PORTABLE MULTIMEDIA LTD"/>
        <s v="SQUIRE FURNEAUX GROUP"/>
        <s v="CLEAN DIESEL INTERNATIONAL LTD"/>
        <s v="TECHTRONIC"/>
        <s v="REMANED"/>
        <s v="COFLE"/>
        <s v="POLITECNICA"/>
        <s v="THYSSENKRUPP"/>
        <s v="REMY AUTOMOTIVE UK LTD"/>
        <s v="APZU3505470"/>
        <s v="NGK SPARK PLUGS (UK) LTD."/>
        <s v="SYKES PICKAVANT LTD"/>
        <s v="PARKSAFE AUTOMOTIVE LIMITED"/>
        <s v="NEMESIS LTD"/>
        <s v="JVC (UK)"/>
        <s v="MSKU4264033"/>
        <s v="SPJ AUTOMOTIVE AFTERMARKET"/>
        <s v="APEX AUTOMOTIVE"/>
        <s v="BAVARIA POWER PRODUCTS"/>
        <s v="TGHU1172070"/>
        <s v="U-POL LTD (PAINT)"/>
        <s v="YOURLINK LIMITED"/>
        <s v="EXEDY CLUTCH EUROPE LTD"/>
        <s v="MARTIN COX CHAMOIS FINISHERS LTD"/>
        <s v="HUCO AUTOMOTIVE"/>
        <s v="SEGU5731183"/>
        <s v="FIRST LINE LIMITED"/>
        <s v="CONTINENTAL TEVES AG &amp; CO.OHG"/>
        <s v="CMAU0773880"/>
        <s v="SERVICE TECHNOLOGY"/>
        <s v="MAINLINE AUTOMOTIVE"/>
        <s v="MCGARD DEUTSCHLAND GMBH"/>
        <s v="PRIME LINE"/>
        <s v="BAILCAST LIMITED"/>
        <s v="M.J.ALLEN NATIONAL AUTOPARTS LTD"/>
        <s v="CCYS HI-TECH INTERNATIONAL LTD"/>
        <s v="ABRACS LIMITED"/>
        <s v="LUMILEDS SWEDEN AB "/>
        <s v="TETROSYL EXPRESS LTD."/>
        <s v="DAYCO EUROPE S.R.L."/>
        <s v="MSKU5258842"/>
        <s v="PONU0279837"/>
        <s v="DEB LIMITED"/>
        <s v="MOTIVE COMPONENTS LTD"/>
        <s v="RING AUTOMOTIVE"/>
        <s v="LUBETECH INDUSTRIES"/>
        <s v="CXSU1035485"/>
        <s v="KIMBERLY-CLARK"/>
        <s v="RAC MOTORING SERVICES LIMITED"/>
        <s v="JOM CAR-PARTS &amp; CAR-HIFI GMBH"/>
        <s v="TCKU2046906"/>
        <s v="INTERCARABAO LIMITED"/>
        <s v="FAST MOVER TOOLS"/>
        <s v="PETRONAS"/>
        <s v="HAMTUNE SPARES LTD"/>
        <s v="MSKU3826820"/>
        <s v="DYNOMEC LTD"/>
        <s v="GRANTHAM"/>
        <s v="DRYU4236450"/>
        <s v="KKTU7786050"/>
        <s v="AXEL KUGELATADET"/>
        <s v="MRKU7065033"/>
        <s v="SAXO4913795"/>
        <s v="OPDU4110928"/>
        <s v="CTP WIPAC LTD"/>
        <s v="GST GMBH GERMAN SENSOR TECHNOLOGY"/>
        <s v="KEYSTONE AUTOMOTIVE"/>
        <s v="LAUNCH TECH UK LTD."/>
        <s v="V.N.E. GMBH"/>
        <s v="DUPONT DE NENOURS (LUXEMBOURG) (PAI"/>
        <s v="EXIDE TECHNOLOGY"/>
        <s v="TOLSA"/>
        <s v="ITG PERFORMANCE AIR FILTERS"/>
        <s v="TENNECO WALKER LTD."/>
        <s v="CMAU0597204"/>
        <s v="TEMU2514914"/>
        <s v="DUXBACK LTD"/>
        <s v="CREST MEDICAL LTD"/>
        <s v="CMAU1404378"/>
        <s v="AUTO JAPANESE SPARES"/>
        <s v="KKTU8044013"/>
        <s v="AUTOGAMMA SPA"/>
        <s v="MRKU7502513"/>
        <s v="P F JONES LTD"/>
        <s v="TCLU3422780"/>
        <s v="JACK SEALEY LIMITED"/>
        <s v="CAIU2584116"/>
        <s v="MSKU5258591"/>
        <s v="TRLU9660281"/>
        <s v="BAILEY MORRIS LTD"/>
        <s v="CAPELLA SOLUTIONS GROUP (PAINT)"/>
        <s v="SILVERHOOK"/>
        <s v="OJD QUICK BRAKE APS"/>
        <s v="DL PRODUCTS LTD"/>
        <s v="TEKNOROT/Lim Otomotiv "/>
        <s v="GULF OIL SUPPLY COMPANY LIMITED"/>
        <s v="HELLA (UK) LTD."/>
        <s v="AVA COOLING UK LTD"/>
        <s v="VIGNAL SYSTEMS"/>
        <s v="MEDU3694382"/>
        <s v="B CAR AUTO PARTS"/>
        <s v="KRP SUPPLIES"/>
        <s v="AUTO FINESSE"/>
        <s v="BERU AG"/>
        <s v="MILTEK"/>
        <s v="UNITRUCK LTD"/>
        <s v="AP AUTOMOTIVE PRODUCTS"/>
        <s v="IMPEX PARTS LTD"/>
        <s v="HDMU4726307"/>
        <s v="JOAO DE DEUS &amp; FILHOS, S.A."/>
        <s v="EVANS COOLANTS"/>
        <s v="KLOKKERHOLM KAROSSERIDELE APS"/>
        <s v="SOGEFI FILTRATION LTD."/>
        <s v="TRW - AFTERMARKET OPERATIONS"/>
        <s v="RHIAG"/>
        <s v="STEEL SEAL"/>
        <s v="FOREEVER"/>
        <s v="LUMETER LIMITED"/>
        <s v="MAHLE AFTERMARKET LTD"/>
        <s v="WALKER PRODUCTS"/>
        <s v="QUEST CONSUMABLES LTD (PAINT)"/>
        <s v="TRAKM8 LIMITED"/>
        <s v="MEYLE UK LTD."/>
        <s v="DRAPER TOOLS LTD (PAINT)"/>
        <s v="AIRTEX PRODUCTS S.A."/>
        <s v="CONTINENTAL TEVES AG &amp; CO. OHG"/>
        <s v="NISSENS KOLERFABRIK A/S"/>
        <s v="NYKU3568591"/>
        <s v="KKFU1671043"/>
        <s v="HIDRIA AET D.O.O"/>
        <s v="CLOROX EUROPE LIMITED (ARMORED AUTO)"/>
        <s v="AUTO CHARGE UK LTD"/>
        <s v="ODELO DEUTSCHLAND GMBH, ULO AFTERMA"/>
        <s v="MOAU1418502"/>
        <s v="BALTIC AFTERMARKET OU"/>
        <s v="ENERSYS LIMITED"/>
        <s v="JTAPE LTD (PAINT)"/>
        <s v="J&amp;S PRODUCTS LTD (PAINT)"/>
        <s v="CENTRAL MODELS LTD T/A CML DISTRIBU"/>
        <s v="BACA SAFETY"/>
        <s v="GESU5880032"/>
        <s v="SEGU5729930"/>
        <s v="SEGU4601502"/>
        <s v="KKTU7849646"/>
        <s v="LYSU5450757"/>
        <s v="ALPHA PACKAGING"/>
        <s v="TGHU6252244"/>
        <s v="GESU6949880"/>
        <s v="OPDU4102183"/>
        <s v="SEGU4604271"/>
        <s v="YMMU4029524"/>
        <s v="YMLU5130401"/>
        <s v="MRKU9478571"/>
        <s v="MOAU0688519"/>
        <s v="KKTU8184648"/>
        <s v="NYKU4375679"/>
        <s v="CMAU8269599"/>
        <s v="MSKU7439541"/>
        <s v="TGHU0342103"/>
        <s v="IN PHASE INTERNATIONAL LTD"/>
        <s v="MEDU3845093"/>
        <s v="34AD4454"/>
        <s v="NYKU2747210"/>
        <s v="KAUTEK OTOMOTIV A.S."/>
        <s v="TEMU0617364"/>
        <s v="MEDU2351959"/>
        <s v="TRLU9764440"/>
        <s v="TCLU4830621"/>
        <s v="TGHU6037874"/>
        <s v="TRHU2300990"/>
        <s v="TLLU4125379"/>
        <s v="MRKU9125738 "/>
        <s v="YMLU4804947"/>
        <s v="MEDU3798052"/>
        <s v="COMMERCIAL PROPSHAFT SERVICES LIMIT"/>
        <s v="MSCU1263590"/>
        <s v="STURGESS"/>
        <s v="DFSU1736920"/>
        <s v="MSCU6774973"/>
        <s v="NYKU2966029"/>
        <s v="GESU3114043"/>
        <s v="NYKU2501696"/>
        <s v="TCLU2512154"/>
        <s v="FBIU0348801"/>
        <s v="KKTU7958288"/>
        <s v="TCLU5896120"/>
        <s v="YMMU6201566"/>
        <s v="FCIU4538329"/>
        <s v="TEMU5788138"/>
        <s v="BMOU6789618"/>
        <s v="GLDU9797025"/>
        <s v="NYKU3429045"/>
        <s v="TABO"/>
        <s v="INTER BRANCH  STOCK TRANSFER (PALLETWAYS)"/>
        <s v="BRISTOL STREET MOTORS"/>
        <s v="PROFESSIONAL PARTS SWEDEN AB"/>
        <s v="TEMU4824349"/>
        <s v="JRP DISTRIBUTION LTD"/>
        <s v="HLBU1446814"/>
        <s v="K.&amp; N.FILTERS (EUROPE) LTD."/>
        <s v="TCKU3412996"/>
        <s v="TCKU3185681"/>
        <s v="MSCU8306441"/>
        <s v="CAIU9045815"/>
        <s v="MEDU7088402"/>
        <s v="TRHU2673463"/>
        <s v="MOAU6712443"/>
        <s v="KKTU7746150"/>
        <s v="MERKEZ OTOMOTIVE/ LIM OTOMOTIV"/>
        <s v="POCU0488577"/>
        <s v="TCLU6813881"/>
        <s v="SERENCO (UK) LTD"/>
        <s v="TRLU9153097"/>
        <s v="CMAU0405472"/>
        <s v="TRHU2305332"/>
        <s v="MOAU1434273"/>
        <s v="CAIU3389182"/>
        <s v="TCKU1400213"/>
        <s v="CNCU1522434"/>
        <s v="TRLU8208575"/>
        <s v="MSCU6985467"/>
        <s v="YMMU4122832"/>
        <s v="YUN SHENG INDUSTRY CO LTD"/>
        <s v="MEDU8297979"/>
        <s v="YMLU5123280"/>
        <s v="SEGU5729843"/>
        <s v="NFLU4453220"/>
        <s v="TEMU7024669"/>
        <s v="KKTU7717763"/>
        <s v="APZU3483513"/>
        <s v="TGHU5298929"/>
        <s v="CAIU6548143"/>
        <s v="CLHU8731359"/>
        <s v="TCLU2932579"/>
        <s v="CAIU2182272"/>
        <s v="SYKU2296949"/>
        <s v="PONU0523521"/>
        <s v="CXDU1806060"/>
        <s v="GESU2875650"/>
        <s v="YMMU4073511"/>
        <s v="MSCU5473804"/>
        <s v="MRKU7838426"/>
        <s v="NYKU4874600"/>
        <s v="YUASA BATTERY SALES (UK) LTD"/>
        <s v="FOURSTONES PAPER MILL CO.LTD"/>
        <s v="FCIU3796951"/>
        <s v="AIRMAN UK"/>
        <s v="TGHU5062785"/>
        <s v="SCORPION EXHAUSTS LIMITED"/>
        <s v="YMMU4097067"/>
        <s v="DENSO SALES UK LTD"/>
        <s v="KKTU8116411"/>
        <s v="TRHU3201538"/>
        <s v="CAIU8244129"/>
        <s v="GESU3935856"/>
        <s v="FEDERAL-MOGUL AFTERMARKET UK LTD"/>
        <s v="YMLU5704813"/>
        <s v="CMAU0608886"/>
        <s v="ECMU1633079"/>
        <s v="SEGU1156260"/>
        <s v="BMOU2108526"/>
        <s v="IPXU3141677"/>
        <s v="YMLU8771923"/>
        <s v="ZCSU2726179"/>
        <s v="TCLU2084729"/>
        <s v="POWERMAX"/>
        <s v="MANN+HUMMEL FILTRATION TECHNOLOGY P"/>
        <s v="TCKU2134036"/>
        <s v="TEMU0843314"/>
        <s v="BREMSEN TECHNIK UK LTD"/>
        <s v="MOAU0781160"/>
        <s v="THYSSEN KRUPP BILSTEIN SUSPENSION"/>
        <s v="VERNET"/>
        <s v="CMAU1774963"/>
        <s v="APZU3741140"/>
        <s v="TRHU1545792"/>
        <s v=" WESTLAKE AUTOMOTIVE EUROPE"/>
        <s v="FRIG AIR S.P.A."/>
        <s v="TCLU3338788"/>
        <s v="CATTON CONTROL CABLES LTD"/>
        <s v="FCIU5992315"/>
        <s v="ZCSU2685320"/>
        <s v="TEMU5123641"/>
        <s v="THE TURBO GUY"/>
        <s v="HUTCHINSON"/>
        <s v="KKTU8024439"/>
        <s v="TCLU3569703"/>
        <s v="TCLU2382451"/>
        <s v="MOAU0684684"/>
        <s v="KKTU7974273"/>
        <s v="Lim Otomotive/Bankosan Otomotiv "/>
        <s v="NYKU3497158"/>
        <s v="NYKU3727688"/>
        <s v="TGBU6854126"/>
        <s v="BSIU2564305"/>
        <s v="SEGU4601879"/>
        <s v="ENVIRONMENTAL ABSORBENTS"/>
        <s v="TEMU5942984"/>
        <s v="CARWOOD MOTOR UNITS LTD."/>
        <s v="SEGU4386966"/>
        <s v="COOLING COMPONENTS"/>
        <s v="NYKU3369012"/>
        <s v="MOAU0611230"/>
        <s v="MOAU0672467"/>
        <s v="NYKU9910377"/>
        <s v="YMLU8590231"/>
        <s v="MOFU0674116"/>
        <s v="NYKU3155290"/>
        <s v="APZU3578347"/>
        <s v="PHOENIX VEHICLE PARTS LTD"/>
        <s v="TRHU3887259"/>
        <s v="TRW "/>
        <s v="FSCU4671114"/>
        <s v="LYSU5450994"/>
        <s v="UNITED OIL"/>
        <s v="MOAU1448364"/>
        <s v="KKTU7374978"/>
        <s v="MRKU8160842"/>
        <s v="TRLU6564643"/>
        <s v="KOYORAD"/>
        <s v="NYKU3879037"/>
        <s v="FSCU3596340"/>
        <s v="SEGU4384752"/>
        <s v="SHENZHEN HORN INDUSTRIAL CO LTD"/>
        <s v="GESU4922431"/>
        <s v="GESU5000477"/>
        <s v="HEPU AUTOTEILE GMBH"/>
        <s v="PONU0240687"/>
        <s v="CXSU1149852"/>
        <s v="NISSENS (UK) LTD"/>
      </sharedItems>
    </cacheField>
    <cacheField name="ASN_Number" numFmtId="0">
      <sharedItems containsMixedTypes="1" containsNumber="1" containsInteger="1" minValue="264326" maxValue="264344"/>
    </cacheField>
    <cacheField name="Calc_Hours" numFmtId="0">
      <sharedItems containsString="0" containsBlank="1" containsNumber="1" containsInteger="1" minValue="0" maxValue="199"/>
    </cacheField>
    <cacheField name="Pallets_Due" numFmtId="0">
      <sharedItems containsString="0" containsBlank="1" containsNumber="1" containsInteger="1" minValue="0" maxValue="261"/>
    </cacheField>
    <cacheField name="Expected_Lines" numFmtId="0">
      <sharedItems containsString="0" containsBlank="1" containsNumber="1" containsInteger="1" minValue="0" maxValue="926"/>
    </cacheField>
    <cacheField name="Expected_Cases" numFmtId="0">
      <sharedItems containsString="0" containsBlank="1" containsNumber="1" containsInteger="1" minValue="0" maxValue="448402"/>
    </cacheField>
    <cacheField name="No of operatives" numFmtId="0">
      <sharedItems containsString="0" containsBlank="1" containsNumber="1" containsInteger="1" minValue="1" maxValue="33"/>
    </cacheField>
    <cacheField name="Actual Hours" numFmtId="0">
      <sharedItems containsSemiMixedTypes="0" containsString="0" containsNumber="1" minValue="6.9444444444444444E-5" maxValue="73.399629629629629"/>
    </cacheField>
    <cacheField name="time Calculation" numFmtId="0">
      <sharedItems containsSemiMixedTypes="0" containsString="0" containsNumber="1" minValue="1.6666666666666666E-3" maxValue="1761.5911111111111"/>
    </cacheField>
    <cacheField name="Arrived on Time" numFmtId="0">
      <sharedItems containsSemiMixedTypes="0" containsString="0" containsNumber="1" containsInteger="1" minValue="0" maxValue="1"/>
    </cacheField>
    <cacheField name="Not Arrived on Time" numFmtId="0">
      <sharedItems containsSemiMixedTypes="0" containsString="0" containsNumber="1" containsInteger="1" minValue="0" maxValue="1"/>
    </cacheField>
    <cacheField name="Arrived Safe" numFmtId="0">
      <sharedItems containsSemiMixedTypes="0" containsString="0" containsNumber="1" containsInteger="1" minValue="0" maxValue="1"/>
    </cacheField>
    <cacheField name="Not Arrived Safe" numFmtId="0">
      <sharedItems containsSemiMixedTypes="0" containsString="0" containsNumber="1" containsInteger="1" minValue="0" maxValue="1"/>
    </cacheField>
    <cacheField name="Hours used" numFmtId="46">
      <sharedItems containsSemiMixedTypes="0" containsNonDate="0" containsDate="1" containsString="0" minDate="1899-12-30T00:00:06" maxDate="1900-03-13T09:35:28"/>
    </cacheField>
    <cacheField name="No of Shorts" numFmtId="0">
      <sharedItems containsSemiMixedTypes="0" containsString="0" containsNumber="1" containsInteger="1" minValue="0" maxValue="14"/>
    </cacheField>
    <cacheField name="No of Extra" numFmtId="0">
      <sharedItems containsSemiMixedTypes="0" containsString="0" containsNumber="1" containsInteger="1" minValue="0" maxValue="22"/>
    </cacheField>
  </cacheFields>
  <extLst>
    <ext xmlns:x14="http://schemas.microsoft.com/office/spreadsheetml/2009/9/main" uri="{725AE2AE-9491-48be-B2B4-4EB974FC3084}">
      <x14:pivotCacheDefinition pivotCacheId="11"/>
    </ext>
  </extLst>
</pivotCacheDefinition>
</file>

<file path=xl/pivotCache/pivotCacheRecords1.xml><?xml version="1.0" encoding="utf-8"?>
<pivotCacheRecords xmlns="http://schemas.openxmlformats.org/spreadsheetml/2006/main" xmlns:r="http://schemas.openxmlformats.org/officeDocument/2006/relationships" count="191">
  <r>
    <x v="0"/>
    <x v="0"/>
    <x v="0"/>
    <x v="0"/>
    <x v="0"/>
    <n v="42350"/>
    <x v="0"/>
    <s v="Y0155192"/>
    <n v="23"/>
    <n v="123456789"/>
    <n v="1"/>
    <x v="0"/>
    <n v="1"/>
  </r>
  <r>
    <x v="0"/>
    <x v="0"/>
    <x v="0"/>
    <x v="0"/>
    <x v="0"/>
    <n v="42350"/>
    <x v="0"/>
    <s v="Y0155192"/>
    <n v="23"/>
    <n v="987654321"/>
    <n v="1"/>
    <x v="1"/>
    <n v="1"/>
  </r>
  <r>
    <x v="0"/>
    <x v="1"/>
    <x v="1"/>
    <x v="1"/>
    <x v="1"/>
    <n v="39293"/>
    <x v="1"/>
    <s v="Y0157182"/>
    <n v="201"/>
    <s v="624 3162 09 "/>
    <n v="1"/>
    <x v="0"/>
    <n v="1"/>
  </r>
  <r>
    <x v="0"/>
    <x v="1"/>
    <x v="1"/>
    <x v="1"/>
    <x v="1"/>
    <n v="46924"/>
    <x v="2"/>
    <s v="Y0157117"/>
    <n v="5"/>
    <n v="444779086"/>
    <n v="58"/>
    <x v="0"/>
    <n v="1"/>
  </r>
  <r>
    <x v="0"/>
    <x v="1"/>
    <x v="2"/>
    <x v="2"/>
    <x v="2"/>
    <s v="CON2012"/>
    <x v="3"/>
    <s v="Y0157442"/>
    <n v="44"/>
    <n v="502545468"/>
    <n v="100"/>
    <x v="1"/>
    <n v="1"/>
  </r>
  <r>
    <x v="0"/>
    <x v="1"/>
    <x v="2"/>
    <x v="1"/>
    <x v="3"/>
    <n v="46756"/>
    <x v="4"/>
    <s v="Y0157747"/>
    <n v="2"/>
    <n v="521772251"/>
    <n v="15"/>
    <x v="0"/>
    <n v="1"/>
  </r>
  <r>
    <x v="0"/>
    <x v="1"/>
    <x v="2"/>
    <x v="1"/>
    <x v="3"/>
    <n v="46756"/>
    <x v="4"/>
    <s v="Y0157747"/>
    <n v="2"/>
    <n v="550046287"/>
    <n v="15"/>
    <x v="1"/>
    <n v="1"/>
  </r>
  <r>
    <x v="0"/>
    <x v="1"/>
    <x v="3"/>
    <x v="0"/>
    <x v="4"/>
    <n v="47186"/>
    <x v="1"/>
    <s v="Y0158007"/>
    <n v="132"/>
    <s v="336 58 0080"/>
    <n v="2"/>
    <x v="0"/>
    <n v="3"/>
  </r>
  <r>
    <x v="0"/>
    <x v="1"/>
    <x v="3"/>
    <x v="0"/>
    <x v="4"/>
    <n v="47186"/>
    <x v="1"/>
    <s v="Y0158007"/>
    <n v="132"/>
    <s v="628 81 0710"/>
    <n v="1"/>
    <x v="0"/>
    <n v="3"/>
  </r>
  <r>
    <x v="0"/>
    <x v="1"/>
    <x v="3"/>
    <x v="0"/>
    <x v="4"/>
    <n v="47186"/>
    <x v="1"/>
    <s v="Y0158007"/>
    <n v="132"/>
    <s v="628 66 0810"/>
    <n v="1"/>
    <x v="0"/>
    <n v="3"/>
  </r>
  <r>
    <x v="0"/>
    <x v="1"/>
    <x v="3"/>
    <x v="0"/>
    <x v="4"/>
    <n v="47186"/>
    <x v="1"/>
    <s v="Y0158007"/>
    <n v="132"/>
    <s v="417 00 1911"/>
    <n v="2"/>
    <x v="1"/>
    <n v="1"/>
  </r>
  <r>
    <x v="0"/>
    <x v="1"/>
    <x v="3"/>
    <x v="1"/>
    <x v="5"/>
    <n v="48685"/>
    <x v="5"/>
    <s v="Y0158201"/>
    <n v="91"/>
    <n v="632580049"/>
    <n v="1"/>
    <x v="1"/>
    <n v="1"/>
  </r>
  <r>
    <x v="0"/>
    <x v="1"/>
    <x v="3"/>
    <x v="1"/>
    <x v="5"/>
    <n v="48685"/>
    <x v="5"/>
    <s v="Y0158201"/>
    <n v="91"/>
    <n v="606110369"/>
    <n v="1"/>
    <x v="0"/>
    <n v="2"/>
  </r>
  <r>
    <x v="0"/>
    <x v="1"/>
    <x v="3"/>
    <x v="1"/>
    <x v="5"/>
    <n v="48685"/>
    <x v="5"/>
    <s v="Y0158201"/>
    <n v="91"/>
    <n v="632590179"/>
    <n v="2"/>
    <x v="0"/>
    <n v="2"/>
  </r>
  <r>
    <x v="0"/>
    <x v="1"/>
    <x v="3"/>
    <x v="1"/>
    <x v="5"/>
    <n v="47227"/>
    <x v="6"/>
    <s v="Y0157974"/>
    <n v="17"/>
    <n v="555770169"/>
    <n v="12"/>
    <x v="1"/>
    <n v="1"/>
  </r>
  <r>
    <x v="0"/>
    <x v="1"/>
    <x v="3"/>
    <x v="3"/>
    <x v="6"/>
    <n v="48827"/>
    <x v="7"/>
    <s v="Y0158226"/>
    <n v="197"/>
    <n v="628660741"/>
    <n v="4"/>
    <x v="1"/>
    <n v="4"/>
  </r>
  <r>
    <x v="0"/>
    <x v="1"/>
    <x v="3"/>
    <x v="3"/>
    <x v="6"/>
    <n v="48827"/>
    <x v="7"/>
    <s v="Y0158226"/>
    <n v="197"/>
    <s v="62912001d"/>
    <n v="3"/>
    <x v="1"/>
    <n v="4"/>
  </r>
  <r>
    <x v="0"/>
    <x v="1"/>
    <x v="3"/>
    <x v="3"/>
    <x v="6"/>
    <n v="48827"/>
    <x v="7"/>
    <s v="Y0158226"/>
    <n v="197"/>
    <s v="62882131d"/>
    <n v="20"/>
    <x v="1"/>
    <n v="4"/>
  </r>
  <r>
    <x v="0"/>
    <x v="1"/>
    <x v="3"/>
    <x v="3"/>
    <x v="6"/>
    <n v="48827"/>
    <x v="7"/>
    <s v="Y0158226"/>
    <n v="197"/>
    <n v="628745121"/>
    <n v="25"/>
    <x v="1"/>
    <n v="4"/>
  </r>
  <r>
    <x v="0"/>
    <x v="1"/>
    <x v="3"/>
    <x v="4"/>
    <x v="7"/>
    <n v="45800"/>
    <x v="8"/>
    <s v="Y0158337"/>
    <n v="203"/>
    <s v="F026407123"/>
    <n v="10"/>
    <x v="1"/>
    <n v="2"/>
  </r>
  <r>
    <x v="0"/>
    <x v="1"/>
    <x v="3"/>
    <x v="4"/>
    <x v="7"/>
    <n v="45800"/>
    <x v="8"/>
    <s v="Y0158337"/>
    <n v="203"/>
    <s v="F026407112"/>
    <n v="60"/>
    <x v="1"/>
    <n v="2"/>
  </r>
  <r>
    <x v="0"/>
    <x v="1"/>
    <x v="3"/>
    <x v="4"/>
    <x v="7"/>
    <n v="47413"/>
    <x v="9"/>
    <s v="Y0158347"/>
    <n v="145"/>
    <n v="101601578"/>
    <n v="18"/>
    <x v="0"/>
    <n v="3"/>
  </r>
  <r>
    <x v="0"/>
    <x v="1"/>
    <x v="3"/>
    <x v="4"/>
    <x v="7"/>
    <n v="47413"/>
    <x v="9"/>
    <s v="Y0158347"/>
    <n v="145"/>
    <n v="101670218"/>
    <n v="5"/>
    <x v="0"/>
    <n v="3"/>
  </r>
  <r>
    <x v="0"/>
    <x v="1"/>
    <x v="3"/>
    <x v="4"/>
    <x v="7"/>
    <n v="47413"/>
    <x v="9"/>
    <s v="Y0158347"/>
    <n v="145"/>
    <n v="101670278"/>
    <n v="540"/>
    <x v="0"/>
    <n v="3"/>
  </r>
  <r>
    <x v="0"/>
    <x v="1"/>
    <x v="3"/>
    <x v="4"/>
    <x v="7"/>
    <n v="47413"/>
    <x v="9"/>
    <s v="Y0158347"/>
    <n v="145"/>
    <n v="101703758"/>
    <n v="18"/>
    <x v="1"/>
    <n v="4"/>
  </r>
  <r>
    <x v="0"/>
    <x v="1"/>
    <x v="3"/>
    <x v="4"/>
    <x v="7"/>
    <n v="47413"/>
    <x v="9"/>
    <s v="Y0158347"/>
    <n v="145"/>
    <n v="101442068"/>
    <n v="34"/>
    <x v="1"/>
    <n v="4"/>
  </r>
  <r>
    <x v="0"/>
    <x v="1"/>
    <x v="3"/>
    <x v="4"/>
    <x v="7"/>
    <n v="47413"/>
    <x v="9"/>
    <s v="Y0158347"/>
    <n v="145"/>
    <n v="101745238"/>
    <n v="15"/>
    <x v="1"/>
    <n v="4"/>
  </r>
  <r>
    <x v="0"/>
    <x v="1"/>
    <x v="3"/>
    <x v="4"/>
    <x v="7"/>
    <n v="47413"/>
    <x v="9"/>
    <s v="Y0158347"/>
    <n v="145"/>
    <n v="101820438"/>
    <n v="8"/>
    <x v="1"/>
    <n v="4"/>
  </r>
  <r>
    <x v="0"/>
    <x v="1"/>
    <x v="3"/>
    <x v="4"/>
    <x v="7"/>
    <s v="IN52098"/>
    <x v="10"/>
    <s v="Y0158374"/>
    <n v="2"/>
    <n v="909226081"/>
    <n v="1"/>
    <x v="0"/>
    <n v="1"/>
  </r>
  <r>
    <x v="0"/>
    <x v="1"/>
    <x v="3"/>
    <x v="4"/>
    <x v="7"/>
    <s v="IN52098"/>
    <x v="10"/>
    <s v="Y0158374"/>
    <n v="2"/>
    <s v=" PP15"/>
    <n v="2"/>
    <x v="1"/>
    <n v="1"/>
  </r>
  <r>
    <x v="0"/>
    <x v="1"/>
    <x v="4"/>
    <x v="0"/>
    <x v="8"/>
    <n v="49286"/>
    <x v="8"/>
    <s v="Y0158507"/>
    <n v="1"/>
    <n v="999770360"/>
    <n v="160"/>
    <x v="1"/>
    <n v="1"/>
  </r>
  <r>
    <x v="0"/>
    <x v="1"/>
    <x v="4"/>
    <x v="0"/>
    <x v="8"/>
    <n v="49281"/>
    <x v="11"/>
    <s v="Y0158510"/>
    <n v="13"/>
    <n v="603690221"/>
    <n v="2"/>
    <x v="0"/>
    <n v="1"/>
  </r>
  <r>
    <x v="0"/>
    <x v="1"/>
    <x v="4"/>
    <x v="0"/>
    <x v="8"/>
    <n v="47168"/>
    <x v="12"/>
    <s v="Y0158188"/>
    <n v="153"/>
    <n v="308120100"/>
    <n v="5"/>
    <x v="0"/>
    <n v="1"/>
  </r>
  <r>
    <x v="0"/>
    <x v="1"/>
    <x v="4"/>
    <x v="0"/>
    <x v="8"/>
    <n v="47168"/>
    <x v="12"/>
    <s v="Y0158188"/>
    <n v="153"/>
    <n v="27.33"/>
    <n v="15"/>
    <x v="1"/>
    <n v="1"/>
  </r>
  <r>
    <x v="0"/>
    <x v="1"/>
    <x v="4"/>
    <x v="0"/>
    <x v="8"/>
    <n v="48895"/>
    <x v="13"/>
    <s v="Y0158383"/>
    <n v="25"/>
    <n v="142348"/>
    <n v="12"/>
    <x v="1"/>
    <n v="1"/>
  </r>
  <r>
    <x v="0"/>
    <x v="1"/>
    <x v="4"/>
    <x v="0"/>
    <x v="8"/>
    <n v="48900"/>
    <x v="14"/>
    <s v="Y0158472"/>
    <n v="18"/>
    <n v="521771852"/>
    <n v="108"/>
    <x v="0"/>
    <n v="10"/>
  </r>
  <r>
    <x v="0"/>
    <x v="1"/>
    <x v="4"/>
    <x v="0"/>
    <x v="8"/>
    <n v="48900"/>
    <x v="14"/>
    <s v="Y0158472"/>
    <n v="18"/>
    <n v="521772842"/>
    <n v="12"/>
    <x v="0"/>
    <n v="10"/>
  </r>
  <r>
    <x v="0"/>
    <x v="1"/>
    <x v="4"/>
    <x v="0"/>
    <x v="8"/>
    <n v="48900"/>
    <x v="14"/>
    <s v="Y0158472"/>
    <n v="18"/>
    <n v="521772122"/>
    <n v="96"/>
    <x v="0"/>
    <n v="10"/>
  </r>
  <r>
    <x v="0"/>
    <x v="1"/>
    <x v="4"/>
    <x v="0"/>
    <x v="8"/>
    <n v="48900"/>
    <x v="14"/>
    <s v="Y0158472"/>
    <n v="18"/>
    <n v="521771882"/>
    <n v="96"/>
    <x v="0"/>
    <n v="10"/>
  </r>
  <r>
    <x v="0"/>
    <x v="1"/>
    <x v="4"/>
    <x v="0"/>
    <x v="8"/>
    <n v="48900"/>
    <x v="14"/>
    <s v="Y0158472"/>
    <n v="18"/>
    <n v="521771851"/>
    <n v="432"/>
    <x v="0"/>
    <n v="10"/>
  </r>
  <r>
    <x v="0"/>
    <x v="1"/>
    <x v="4"/>
    <x v="0"/>
    <x v="8"/>
    <n v="48900"/>
    <x v="14"/>
    <s v="Y0158472"/>
    <n v="18"/>
    <n v="521772121"/>
    <n v="368"/>
    <x v="0"/>
    <n v="10"/>
  </r>
  <r>
    <x v="0"/>
    <x v="1"/>
    <x v="4"/>
    <x v="0"/>
    <x v="8"/>
    <n v="48900"/>
    <x v="14"/>
    <s v="Y0158472"/>
    <n v="18"/>
    <n v="521771862"/>
    <n v="168"/>
    <x v="0"/>
    <n v="10"/>
  </r>
  <r>
    <x v="0"/>
    <x v="1"/>
    <x v="4"/>
    <x v="0"/>
    <x v="8"/>
    <n v="48900"/>
    <x v="14"/>
    <s v="Y0158472"/>
    <n v="18"/>
    <n v="521771861"/>
    <n v="744"/>
    <x v="0"/>
    <n v="10"/>
  </r>
  <r>
    <x v="0"/>
    <x v="1"/>
    <x v="4"/>
    <x v="0"/>
    <x v="8"/>
    <n v="48900"/>
    <x v="14"/>
    <s v="Y0158472"/>
    <n v="18"/>
    <n v="521771871"/>
    <n v="92"/>
    <x v="0"/>
    <n v="10"/>
  </r>
  <r>
    <x v="0"/>
    <x v="1"/>
    <x v="4"/>
    <x v="0"/>
    <x v="8"/>
    <n v="48900"/>
    <x v="14"/>
    <s v="Y0158472"/>
    <n v="18"/>
    <n v="521771881"/>
    <n v="96"/>
    <x v="0"/>
    <n v="10"/>
  </r>
  <r>
    <x v="0"/>
    <x v="1"/>
    <x v="4"/>
    <x v="0"/>
    <x v="8"/>
    <n v="48900"/>
    <x v="14"/>
    <s v="Y0158472"/>
    <n v="18"/>
    <n v="142348"/>
    <n v="12"/>
    <x v="1"/>
    <n v="2"/>
  </r>
  <r>
    <x v="0"/>
    <x v="1"/>
    <x v="4"/>
    <x v="0"/>
    <x v="8"/>
    <n v="48900"/>
    <x v="14"/>
    <s v="Y0158472"/>
    <n v="18"/>
    <n v="140273"/>
    <n v="24"/>
    <x v="1"/>
    <n v="2"/>
  </r>
  <r>
    <x v="0"/>
    <x v="1"/>
    <x v="4"/>
    <x v="0"/>
    <x v="8"/>
    <n v="47444"/>
    <x v="15"/>
    <s v="Y0158433"/>
    <n v="7"/>
    <s v="18325019(521772991)"/>
    <n v="8"/>
    <x v="0"/>
    <n v="1"/>
  </r>
  <r>
    <x v="0"/>
    <x v="1"/>
    <x v="4"/>
    <x v="0"/>
    <x v="8"/>
    <n v="47444"/>
    <x v="15"/>
    <s v="Y0158433"/>
    <n v="7"/>
    <s v="18554019(5217728010)"/>
    <n v="10"/>
    <x v="1"/>
    <n v="1"/>
  </r>
  <r>
    <x v="0"/>
    <x v="1"/>
    <x v="4"/>
    <x v="0"/>
    <x v="8"/>
    <n v="49297"/>
    <x v="16"/>
    <s v="Y0158538"/>
    <n v="12"/>
    <s v="phh04c"/>
    <n v="5"/>
    <x v="1"/>
    <n v="1"/>
  </r>
  <r>
    <x v="0"/>
    <x v="1"/>
    <x v="4"/>
    <x v="0"/>
    <x v="8"/>
    <n v="47470"/>
    <x v="9"/>
    <s v="Y0158518"/>
    <n v="129"/>
    <n v="101601218"/>
    <n v="18"/>
    <x v="0"/>
    <n v="1"/>
  </r>
  <r>
    <x v="0"/>
    <x v="1"/>
    <x v="4"/>
    <x v="0"/>
    <x v="8"/>
    <n v="47440"/>
    <x v="17"/>
    <s v="Y0158529"/>
    <n v="204"/>
    <n v="245058"/>
    <n v="3"/>
    <x v="0"/>
    <n v="1"/>
  </r>
  <r>
    <x v="0"/>
    <x v="1"/>
    <x v="4"/>
    <x v="2"/>
    <x v="9"/>
    <n v="47522"/>
    <x v="1"/>
    <s v="Y0158596"/>
    <n v="165"/>
    <n v="326221300"/>
    <n v="0"/>
    <x v="0"/>
    <n v="1"/>
  </r>
  <r>
    <x v="0"/>
    <x v="1"/>
    <x v="4"/>
    <x v="2"/>
    <x v="9"/>
    <n v="47522"/>
    <x v="1"/>
    <s v="Y0158596"/>
    <n v="165"/>
    <s v="5340281 10"/>
    <n v="1"/>
    <x v="1"/>
    <n v="2"/>
  </r>
  <r>
    <x v="0"/>
    <x v="1"/>
    <x v="4"/>
    <x v="2"/>
    <x v="9"/>
    <n v="47522"/>
    <x v="1"/>
    <s v="Y0158596"/>
    <n v="165"/>
    <s v=" 5340356 10"/>
    <n v="6"/>
    <x v="1"/>
    <n v="2"/>
  </r>
  <r>
    <x v="0"/>
    <x v="1"/>
    <x v="4"/>
    <x v="2"/>
    <x v="9"/>
    <n v="49257"/>
    <x v="18"/>
    <s v="Y0158590"/>
    <n v="40"/>
    <n v="628545550"/>
    <n v="1"/>
    <x v="1"/>
    <n v="1"/>
  </r>
  <r>
    <x v="0"/>
    <x v="1"/>
    <x v="4"/>
    <x v="2"/>
    <x v="9"/>
    <n v="38364"/>
    <x v="19"/>
    <s v="Y0158553"/>
    <n v="2"/>
    <n v="542771155"/>
    <n v="156"/>
    <x v="0"/>
    <n v="1"/>
  </r>
  <r>
    <x v="0"/>
    <x v="1"/>
    <x v="4"/>
    <x v="2"/>
    <x v="9"/>
    <n v="48850"/>
    <x v="20"/>
    <s v="Y0158318"/>
    <n v="30"/>
    <n v="7191110110"/>
    <n v="11"/>
    <x v="0"/>
    <n v="2"/>
  </r>
  <r>
    <x v="0"/>
    <x v="1"/>
    <x v="4"/>
    <x v="2"/>
    <x v="9"/>
    <n v="48850"/>
    <x v="20"/>
    <s v="Y0158318"/>
    <n v="30"/>
    <n v="719443210"/>
    <n v="3"/>
    <x v="0"/>
    <n v="2"/>
  </r>
  <r>
    <x v="0"/>
    <x v="1"/>
    <x v="4"/>
    <x v="2"/>
    <x v="9"/>
    <n v="48850"/>
    <x v="20"/>
    <s v="Y0158318"/>
    <n v="30"/>
    <n v="4933500585"/>
    <n v="11"/>
    <x v="1"/>
    <n v="2"/>
  </r>
  <r>
    <x v="0"/>
    <x v="1"/>
    <x v="4"/>
    <x v="2"/>
    <x v="9"/>
    <n v="48850"/>
    <x v="20"/>
    <s v="Y0158318"/>
    <n v="30"/>
    <s v="776470-05003w"/>
    <n v="3"/>
    <x v="1"/>
    <n v="2"/>
  </r>
  <r>
    <x v="0"/>
    <x v="1"/>
    <x v="4"/>
    <x v="2"/>
    <x v="9"/>
    <n v="47382"/>
    <x v="4"/>
    <s v="Y0158564"/>
    <n v="5"/>
    <n v="521774552"/>
    <n v="960"/>
    <x v="0"/>
    <n v="1"/>
  </r>
  <r>
    <x v="0"/>
    <x v="1"/>
    <x v="4"/>
    <x v="1"/>
    <x v="10"/>
    <n v="47601"/>
    <x v="1"/>
    <s v="Y0158662"/>
    <n v="49"/>
    <n v="641746190"/>
    <n v="1"/>
    <x v="0"/>
    <n v="1"/>
  </r>
  <r>
    <x v="0"/>
    <x v="1"/>
    <x v="4"/>
    <x v="1"/>
    <x v="10"/>
    <n v="47601"/>
    <x v="1"/>
    <s v="Y0158662"/>
    <n v="49"/>
    <n v="624325633"/>
    <n v="1"/>
    <x v="1"/>
    <n v="1"/>
  </r>
  <r>
    <x v="0"/>
    <x v="1"/>
    <x v="4"/>
    <x v="1"/>
    <x v="10"/>
    <n v="48503"/>
    <x v="11"/>
    <s v=" "/>
    <n v="0"/>
    <n v="601750010"/>
    <n v="1"/>
    <x v="0"/>
    <n v="4"/>
  </r>
  <r>
    <x v="0"/>
    <x v="1"/>
    <x v="4"/>
    <x v="1"/>
    <x v="10"/>
    <n v="48503"/>
    <x v="11"/>
    <s v=" "/>
    <n v="0"/>
    <n v="602850061"/>
    <n v="6"/>
    <x v="0"/>
    <n v="4"/>
  </r>
  <r>
    <x v="0"/>
    <x v="1"/>
    <x v="4"/>
    <x v="1"/>
    <x v="10"/>
    <n v="48503"/>
    <x v="11"/>
    <s v=" "/>
    <n v="0"/>
    <n v="603111071"/>
    <n v="10"/>
    <x v="0"/>
    <n v="4"/>
  </r>
  <r>
    <x v="0"/>
    <x v="1"/>
    <x v="4"/>
    <x v="1"/>
    <x v="10"/>
    <n v="48503"/>
    <x v="11"/>
    <s v=" "/>
    <n v="0"/>
    <n v="603220241"/>
    <n v="3"/>
    <x v="0"/>
    <n v="4"/>
  </r>
  <r>
    <x v="0"/>
    <x v="1"/>
    <x v="4"/>
    <x v="1"/>
    <x v="10"/>
    <n v="47576"/>
    <x v="21"/>
    <s v="Y0158613"/>
    <n v="152"/>
    <n v="926446761"/>
    <n v="1"/>
    <x v="0"/>
    <n v="2"/>
  </r>
  <r>
    <x v="0"/>
    <x v="1"/>
    <x v="4"/>
    <x v="1"/>
    <x v="10"/>
    <n v="47576"/>
    <x v="21"/>
    <s v="Y0158613"/>
    <n v="152"/>
    <n v="926595741"/>
    <n v="1"/>
    <x v="0"/>
    <n v="2"/>
  </r>
  <r>
    <x v="0"/>
    <x v="1"/>
    <x v="4"/>
    <x v="1"/>
    <x v="10"/>
    <n v="47569"/>
    <x v="22"/>
    <s v="Y0158645"/>
    <n v="137"/>
    <n v="28055"/>
    <n v="4"/>
    <x v="1"/>
    <n v="1"/>
  </r>
  <r>
    <x v="0"/>
    <x v="1"/>
    <x v="4"/>
    <x v="1"/>
    <x v="10"/>
    <n v="47587"/>
    <x v="23"/>
    <s v="Y0158675"/>
    <n v="38"/>
    <n v="133722321"/>
    <n v="4"/>
    <x v="0"/>
    <n v="1"/>
  </r>
  <r>
    <x v="0"/>
    <x v="1"/>
    <x v="4"/>
    <x v="1"/>
    <x v="10"/>
    <n v="47587"/>
    <x v="23"/>
    <s v="Y0158675"/>
    <n v="38"/>
    <n v="133722061"/>
    <n v="4"/>
    <x v="1"/>
    <n v="1"/>
  </r>
  <r>
    <x v="0"/>
    <x v="1"/>
    <x v="4"/>
    <x v="1"/>
    <x v="10"/>
    <n v="47442"/>
    <x v="4"/>
    <s v="Y0158656"/>
    <n v="5"/>
    <n v="521773561"/>
    <n v="3"/>
    <x v="0"/>
    <n v="1"/>
  </r>
  <r>
    <x v="0"/>
    <x v="1"/>
    <x v="4"/>
    <x v="1"/>
    <x v="10"/>
    <n v="47442"/>
    <x v="4"/>
    <s v="Y0158656"/>
    <n v="5"/>
    <n v="550042300"/>
    <n v="3"/>
    <x v="1"/>
    <n v="1"/>
  </r>
  <r>
    <x v="0"/>
    <x v="1"/>
    <x v="4"/>
    <x v="1"/>
    <x v="10"/>
    <n v="47586"/>
    <x v="9"/>
    <s v="Y0158740"/>
    <n v="103"/>
    <n v="101850638"/>
    <n v="4"/>
    <x v="1"/>
    <n v="1"/>
  </r>
  <r>
    <x v="0"/>
    <x v="1"/>
    <x v="4"/>
    <x v="3"/>
    <x v="11"/>
    <n v="50543"/>
    <x v="24"/>
    <s v="Y0158779"/>
    <n v="100"/>
    <n v="212590010"/>
    <n v="1"/>
    <x v="0"/>
    <n v="1"/>
  </r>
  <r>
    <x v="0"/>
    <x v="1"/>
    <x v="4"/>
    <x v="3"/>
    <x v="11"/>
    <n v="50470"/>
    <x v="25"/>
    <s v="Y0158843"/>
    <n v="44"/>
    <n v="618330050"/>
    <n v="3"/>
    <x v="0"/>
    <n v="1"/>
  </r>
  <r>
    <x v="0"/>
    <x v="1"/>
    <x v="4"/>
    <x v="3"/>
    <x v="11"/>
    <n v="38366"/>
    <x v="19"/>
    <s v="Y0158679"/>
    <n v="7"/>
    <n v="542772412"/>
    <n v="240"/>
    <x v="0"/>
    <n v="1"/>
  </r>
  <r>
    <x v="0"/>
    <x v="1"/>
    <x v="4"/>
    <x v="3"/>
    <x v="11"/>
    <n v="38366"/>
    <x v="19"/>
    <s v="Y0158679"/>
    <n v="7"/>
    <n v="542771255"/>
    <n v="234"/>
    <x v="1"/>
    <n v="1"/>
  </r>
  <r>
    <x v="0"/>
    <x v="1"/>
    <x v="4"/>
    <x v="3"/>
    <x v="11"/>
    <n v="49210"/>
    <x v="26"/>
    <s v="Y0158761"/>
    <n v="6"/>
    <n v="487720160"/>
    <n v="36"/>
    <x v="0"/>
    <n v="2"/>
  </r>
  <r>
    <x v="0"/>
    <x v="1"/>
    <x v="4"/>
    <x v="3"/>
    <x v="11"/>
    <n v="49210"/>
    <x v="26"/>
    <s v="Y0158761"/>
    <n v="6"/>
    <n v="855720540"/>
    <n v="4"/>
    <x v="0"/>
    <n v="2"/>
  </r>
  <r>
    <x v="0"/>
    <x v="1"/>
    <x v="4"/>
    <x v="3"/>
    <x v="11"/>
    <n v="49210"/>
    <x v="26"/>
    <s v="Y0158761"/>
    <n v="6"/>
    <n v="13432686"/>
    <n v="36"/>
    <x v="1"/>
    <n v="2"/>
  </r>
  <r>
    <x v="0"/>
    <x v="1"/>
    <x v="4"/>
    <x v="3"/>
    <x v="11"/>
    <n v="49210"/>
    <x v="26"/>
    <s v="Y0158761"/>
    <n v="6"/>
    <n v="13349906"/>
    <n v="4"/>
    <x v="1"/>
    <n v="2"/>
  </r>
  <r>
    <x v="0"/>
    <x v="1"/>
    <x v="4"/>
    <x v="3"/>
    <x v="11"/>
    <n v="47649"/>
    <x v="27"/>
    <s v="Y0158831"/>
    <n v="24"/>
    <n v="936630001"/>
    <n v="4"/>
    <x v="0"/>
    <n v="2"/>
  </r>
  <r>
    <x v="0"/>
    <x v="1"/>
    <x v="4"/>
    <x v="3"/>
    <x v="11"/>
    <n v="47649"/>
    <x v="27"/>
    <s v="Y0158831"/>
    <n v="24"/>
    <n v="936775245"/>
    <n v="2"/>
    <x v="0"/>
    <n v="2"/>
  </r>
  <r>
    <x v="0"/>
    <x v="1"/>
    <x v="4"/>
    <x v="3"/>
    <x v="11"/>
    <n v="50505"/>
    <x v="28"/>
    <s v="Y0158758"/>
    <n v="21"/>
    <n v="719443231"/>
    <n v="1"/>
    <x v="0"/>
    <n v="1"/>
  </r>
  <r>
    <x v="0"/>
    <x v="1"/>
    <x v="4"/>
    <x v="3"/>
    <x v="11"/>
    <n v="50505"/>
    <x v="28"/>
    <s v="Y0158758"/>
    <n v="21"/>
    <n v="719443261"/>
    <n v="1"/>
    <x v="1"/>
    <n v="1"/>
  </r>
  <r>
    <x v="0"/>
    <x v="1"/>
    <x v="4"/>
    <x v="4"/>
    <x v="12"/>
    <n v="47714"/>
    <x v="11"/>
    <s v="Y0158887"/>
    <n v="14"/>
    <n v="603220531"/>
    <n v="2"/>
    <x v="0"/>
    <n v="5"/>
  </r>
  <r>
    <x v="0"/>
    <x v="1"/>
    <x v="4"/>
    <x v="4"/>
    <x v="12"/>
    <n v="47714"/>
    <x v="11"/>
    <s v="Y0158887"/>
    <n v="14"/>
    <n v="603440751"/>
    <n v="2"/>
    <x v="0"/>
    <n v="5"/>
  </r>
  <r>
    <x v="0"/>
    <x v="1"/>
    <x v="4"/>
    <x v="4"/>
    <x v="12"/>
    <n v="47714"/>
    <x v="11"/>
    <s v="Y0158887"/>
    <n v="14"/>
    <n v="603545591"/>
    <n v="4"/>
    <x v="0"/>
    <n v="5"/>
  </r>
  <r>
    <x v="0"/>
    <x v="1"/>
    <x v="4"/>
    <x v="4"/>
    <x v="12"/>
    <n v="47714"/>
    <x v="11"/>
    <s v="Y0158887"/>
    <n v="14"/>
    <n v="603670081"/>
    <n v="2"/>
    <x v="0"/>
    <n v="5"/>
  </r>
  <r>
    <x v="0"/>
    <x v="1"/>
    <x v="4"/>
    <x v="4"/>
    <x v="12"/>
    <n v="47714"/>
    <x v="11"/>
    <s v="Y0158887"/>
    <n v="14"/>
    <n v="654738141"/>
    <n v="10"/>
    <x v="0"/>
    <n v="5"/>
  </r>
  <r>
    <x v="0"/>
    <x v="1"/>
    <x v="4"/>
    <x v="4"/>
    <x v="12"/>
    <n v="47679"/>
    <x v="29"/>
    <s v="Y0158924"/>
    <n v="9"/>
    <s v="SWL1LS"/>
    <n v="984"/>
    <x v="1"/>
    <n v="1"/>
  </r>
  <r>
    <x v="0"/>
    <x v="1"/>
    <x v="4"/>
    <x v="4"/>
    <x v="12"/>
    <n v="47695"/>
    <x v="30"/>
    <s v="Y0158915"/>
    <n v="12"/>
    <n v="209590080"/>
    <n v="1"/>
    <x v="0"/>
    <n v="2"/>
  </r>
  <r>
    <x v="0"/>
    <x v="1"/>
    <x v="4"/>
    <x v="4"/>
    <x v="12"/>
    <n v="47695"/>
    <x v="30"/>
    <s v="Y0158915"/>
    <n v="12"/>
    <n v="619599005"/>
    <n v="2"/>
    <x v="0"/>
    <n v="2"/>
  </r>
  <r>
    <x v="0"/>
    <x v="1"/>
    <x v="4"/>
    <x v="4"/>
    <x v="12"/>
    <n v="38363"/>
    <x v="19"/>
    <s v="Y0158943"/>
    <n v="10"/>
    <n v="542772260"/>
    <n v="4"/>
    <x v="1"/>
    <n v="1"/>
  </r>
  <r>
    <x v="0"/>
    <x v="1"/>
    <x v="4"/>
    <x v="4"/>
    <x v="12"/>
    <s v="CON2289"/>
    <x v="31"/>
    <s v="Y0158805-Y0158806-Y0158807-Y0158808"/>
    <n v="122"/>
    <n v="659770711"/>
    <n v="75"/>
    <x v="0"/>
    <n v="1"/>
  </r>
  <r>
    <x v="0"/>
    <x v="1"/>
    <x v="4"/>
    <x v="4"/>
    <x v="12"/>
    <s v="IN63368"/>
    <x v="32"/>
    <s v="Y0158844"/>
    <n v="14"/>
    <n v="725660010"/>
    <n v="2"/>
    <x v="0"/>
    <n v="7"/>
  </r>
  <r>
    <x v="0"/>
    <x v="1"/>
    <x v="4"/>
    <x v="4"/>
    <x v="12"/>
    <s v="IN63368"/>
    <x v="32"/>
    <s v="Y0158844"/>
    <n v="14"/>
    <n v="710721540"/>
    <n v="10"/>
    <x v="0"/>
    <n v="7"/>
  </r>
  <r>
    <x v="0"/>
    <x v="1"/>
    <x v="4"/>
    <x v="4"/>
    <x v="12"/>
    <s v="IN63368"/>
    <x v="32"/>
    <s v="Y0158844"/>
    <n v="14"/>
    <n v="710745080"/>
    <n v="2"/>
    <x v="0"/>
    <n v="7"/>
  </r>
  <r>
    <x v="0"/>
    <x v="1"/>
    <x v="4"/>
    <x v="4"/>
    <x v="12"/>
    <s v="IN63368"/>
    <x v="32"/>
    <s v="Y0158844"/>
    <n v="14"/>
    <n v="710770411"/>
    <n v="20"/>
    <x v="0"/>
    <n v="7"/>
  </r>
  <r>
    <x v="0"/>
    <x v="1"/>
    <x v="4"/>
    <x v="4"/>
    <x v="12"/>
    <s v="IN63368"/>
    <x v="32"/>
    <s v="Y0158844"/>
    <n v="14"/>
    <n v="710810020"/>
    <n v="18"/>
    <x v="0"/>
    <n v="7"/>
  </r>
  <r>
    <x v="0"/>
    <x v="1"/>
    <x v="4"/>
    <x v="4"/>
    <x v="12"/>
    <s v="IN63368"/>
    <x v="32"/>
    <s v="Y0158844"/>
    <n v="14"/>
    <n v="725590020"/>
    <n v="5"/>
    <x v="0"/>
    <n v="7"/>
  </r>
  <r>
    <x v="0"/>
    <x v="1"/>
    <x v="4"/>
    <x v="4"/>
    <x v="12"/>
    <s v="IN63368"/>
    <x v="32"/>
    <s v="Y0158844"/>
    <n v="14"/>
    <n v="725650011"/>
    <n v="3"/>
    <x v="0"/>
    <n v="7"/>
  </r>
  <r>
    <x v="0"/>
    <x v="1"/>
    <x v="4"/>
    <x v="4"/>
    <x v="12"/>
    <n v="49260"/>
    <x v="15"/>
    <s v="Y0158898"/>
    <n v="7"/>
    <n v="521777751"/>
    <n v="4"/>
    <x v="0"/>
    <n v="1"/>
  </r>
  <r>
    <x v="0"/>
    <x v="1"/>
    <x v="4"/>
    <x v="4"/>
    <x v="12"/>
    <n v="47668"/>
    <x v="17"/>
    <s v="Y0158933"/>
    <n v="139"/>
    <n v="45185"/>
    <n v="5"/>
    <x v="0"/>
    <n v="1"/>
  </r>
  <r>
    <x v="0"/>
    <x v="1"/>
    <x v="4"/>
    <x v="4"/>
    <x v="12"/>
    <n v="47668"/>
    <x v="17"/>
    <s v="Y0158933"/>
    <n v="139"/>
    <n v="88895"/>
    <n v="5"/>
    <x v="1"/>
    <n v="1"/>
  </r>
  <r>
    <x v="0"/>
    <x v="2"/>
    <x v="5"/>
    <x v="0"/>
    <x v="13"/>
    <n v="47777"/>
    <x v="1"/>
    <s v="Y0158967"/>
    <n v="19"/>
    <n v="628120040"/>
    <n v="24"/>
    <x v="0"/>
    <n v="1"/>
  </r>
  <r>
    <x v="0"/>
    <x v="2"/>
    <x v="5"/>
    <x v="0"/>
    <x v="13"/>
    <n v="47748"/>
    <x v="33"/>
    <s v="Y0158988"/>
    <n v="2"/>
    <s v="cvs18"/>
    <n v="144"/>
    <x v="1"/>
    <n v="1"/>
  </r>
  <r>
    <x v="0"/>
    <x v="2"/>
    <x v="5"/>
    <x v="0"/>
    <x v="13"/>
    <n v="47770"/>
    <x v="34"/>
    <s v="Y0158996"/>
    <n v="59"/>
    <n v="478746110"/>
    <n v="1"/>
    <x v="0"/>
    <n v="1"/>
  </r>
  <r>
    <x v="0"/>
    <x v="2"/>
    <x v="5"/>
    <x v="0"/>
    <x v="13"/>
    <n v="47727"/>
    <x v="35"/>
    <s v="Y0159005"/>
    <n v="78"/>
    <n v="617590809"/>
    <n v="41"/>
    <x v="0"/>
    <n v="1"/>
  </r>
  <r>
    <x v="0"/>
    <x v="2"/>
    <x v="5"/>
    <x v="0"/>
    <x v="13"/>
    <n v="47336"/>
    <x v="36"/>
    <s v="Y0158867"/>
    <n v="28"/>
    <s v="48177017a"/>
    <n v="445"/>
    <x v="0"/>
    <n v="2"/>
  </r>
  <r>
    <x v="0"/>
    <x v="2"/>
    <x v="5"/>
    <x v="0"/>
    <x v="13"/>
    <n v="47336"/>
    <x v="36"/>
    <s v="Y0158867"/>
    <n v="28"/>
    <s v="48177022a"/>
    <n v="555"/>
    <x v="0"/>
    <n v="2"/>
  </r>
  <r>
    <x v="0"/>
    <x v="2"/>
    <x v="5"/>
    <x v="0"/>
    <x v="13"/>
    <n v="47746"/>
    <x v="37"/>
    <s v="Y0158873"/>
    <n v="42"/>
    <n v="925770211"/>
    <n v="1"/>
    <x v="0"/>
    <n v="1"/>
  </r>
  <r>
    <x v="0"/>
    <x v="2"/>
    <x v="5"/>
    <x v="0"/>
    <x v="13"/>
    <n v="49168"/>
    <x v="38"/>
    <s v="Y0158899"/>
    <n v="73"/>
    <n v="489920200"/>
    <n v="4"/>
    <x v="0"/>
    <n v="1"/>
  </r>
  <r>
    <x v="0"/>
    <x v="2"/>
    <x v="5"/>
    <x v="0"/>
    <x v="13"/>
    <n v="49168"/>
    <x v="38"/>
    <s v="Y0158899"/>
    <n v="73"/>
    <n v="489920170"/>
    <n v="4"/>
    <x v="1"/>
    <n v="1"/>
  </r>
  <r>
    <x v="0"/>
    <x v="2"/>
    <x v="5"/>
    <x v="0"/>
    <x v="13"/>
    <n v="50721"/>
    <x v="39"/>
    <s v="Y0159057"/>
    <n v="9"/>
    <s v="MAYMP139"/>
    <n v="5"/>
    <x v="0"/>
    <n v="2"/>
  </r>
  <r>
    <x v="0"/>
    <x v="2"/>
    <x v="5"/>
    <x v="0"/>
    <x v="13"/>
    <n v="50721"/>
    <x v="39"/>
    <s v="Y0159057"/>
    <n v="9"/>
    <s v="MAYMP600"/>
    <n v="15"/>
    <x v="0"/>
    <n v="2"/>
  </r>
  <r>
    <x v="0"/>
    <x v="2"/>
    <x v="5"/>
    <x v="2"/>
    <x v="14"/>
    <n v="47437"/>
    <x v="40"/>
    <s v="Y0159058"/>
    <n v="353"/>
    <n v="507600039"/>
    <n v="1"/>
    <x v="0"/>
    <n v="3"/>
  </r>
  <r>
    <x v="0"/>
    <x v="2"/>
    <x v="5"/>
    <x v="2"/>
    <x v="14"/>
    <n v="47437"/>
    <x v="40"/>
    <s v="Y0159058"/>
    <n v="353"/>
    <n v="507800089"/>
    <n v="35"/>
    <x v="0"/>
    <n v="3"/>
  </r>
  <r>
    <x v="0"/>
    <x v="2"/>
    <x v="5"/>
    <x v="2"/>
    <x v="14"/>
    <n v="47437"/>
    <x v="40"/>
    <s v="Y0159058"/>
    <n v="353"/>
    <n v="507850039"/>
    <n v="33"/>
    <x v="0"/>
    <n v="3"/>
  </r>
  <r>
    <x v="0"/>
    <x v="2"/>
    <x v="5"/>
    <x v="2"/>
    <x v="14"/>
    <n v="47806"/>
    <x v="41"/>
    <s v="Y0158978"/>
    <n v="14"/>
    <n v="104670448"/>
    <n v="18"/>
    <x v="0"/>
    <n v="1"/>
  </r>
  <r>
    <x v="0"/>
    <x v="2"/>
    <x v="5"/>
    <x v="2"/>
    <x v="14"/>
    <n v="50839"/>
    <x v="42"/>
    <s v="Y0159094-Y0159115"/>
    <n v="13"/>
    <n v="635443117"/>
    <n v="2"/>
    <x v="0"/>
    <n v="3"/>
  </r>
  <r>
    <x v="0"/>
    <x v="2"/>
    <x v="5"/>
    <x v="2"/>
    <x v="14"/>
    <n v="50839"/>
    <x v="42"/>
    <s v="Y0159094-Y0159115"/>
    <n v="13"/>
    <n v="609600277"/>
    <n v="8"/>
    <x v="0"/>
    <n v="3"/>
  </r>
  <r>
    <x v="0"/>
    <x v="2"/>
    <x v="5"/>
    <x v="2"/>
    <x v="14"/>
    <n v="50839"/>
    <x v="42"/>
    <s v="Y0159094-Y0159115"/>
    <n v="13"/>
    <n v="635920197"/>
    <n v="3"/>
    <x v="0"/>
    <n v="3"/>
  </r>
  <r>
    <x v="0"/>
    <x v="2"/>
    <x v="5"/>
    <x v="2"/>
    <x v="14"/>
    <n v="49218"/>
    <x v="39"/>
    <s v="Y0159063"/>
    <n v="82"/>
    <n v="553995820"/>
    <n v="42"/>
    <x v="0"/>
    <n v="4"/>
  </r>
  <r>
    <x v="0"/>
    <x v="2"/>
    <x v="5"/>
    <x v="2"/>
    <x v="14"/>
    <n v="49218"/>
    <x v="39"/>
    <s v="Y0159063"/>
    <n v="82"/>
    <n v="553772190"/>
    <n v="6"/>
    <x v="0"/>
    <n v="4"/>
  </r>
  <r>
    <x v="0"/>
    <x v="2"/>
    <x v="5"/>
    <x v="2"/>
    <x v="14"/>
    <n v="49218"/>
    <x v="39"/>
    <s v="Y0159063"/>
    <n v="82"/>
    <n v="553995470"/>
    <n v="18"/>
    <x v="0"/>
    <n v="4"/>
  </r>
  <r>
    <x v="0"/>
    <x v="2"/>
    <x v="5"/>
    <x v="2"/>
    <x v="14"/>
    <n v="49218"/>
    <x v="39"/>
    <s v="Y0159063"/>
    <n v="82"/>
    <n v="553996270"/>
    <n v="6"/>
    <x v="0"/>
    <n v="4"/>
  </r>
  <r>
    <x v="0"/>
    <x v="2"/>
    <x v="5"/>
    <x v="1"/>
    <x v="15"/>
    <n v="50840"/>
    <x v="43"/>
    <s v="Y0159225"/>
    <n v="2"/>
    <n v="524770301"/>
    <n v="60"/>
    <x v="1"/>
    <n v="1"/>
  </r>
  <r>
    <x v="0"/>
    <x v="2"/>
    <x v="5"/>
    <x v="1"/>
    <x v="15"/>
    <n v="38370"/>
    <x v="19"/>
    <s v="Y0159081"/>
    <n v="6"/>
    <n v="542772412"/>
    <n v="240"/>
    <x v="0"/>
    <n v="1"/>
  </r>
  <r>
    <x v="0"/>
    <x v="2"/>
    <x v="5"/>
    <x v="1"/>
    <x v="15"/>
    <n v="47862"/>
    <x v="44"/>
    <s v="Y0159098"/>
    <n v="44"/>
    <n v="432820212"/>
    <n v="2"/>
    <x v="0"/>
    <n v="1"/>
  </r>
  <r>
    <x v="0"/>
    <x v="2"/>
    <x v="5"/>
    <x v="1"/>
    <x v="15"/>
    <n v="47862"/>
    <x v="44"/>
    <s v="Y0159098"/>
    <n v="44"/>
    <n v="432850132"/>
    <n v="2"/>
    <x v="1"/>
    <n v="2"/>
  </r>
  <r>
    <x v="0"/>
    <x v="2"/>
    <x v="5"/>
    <x v="1"/>
    <x v="15"/>
    <n v="47862"/>
    <x v="44"/>
    <s v="Y0159098"/>
    <n v="44"/>
    <n v="430590022"/>
    <n v="5"/>
    <x v="1"/>
    <n v="2"/>
  </r>
  <r>
    <x v="0"/>
    <x v="2"/>
    <x v="5"/>
    <x v="1"/>
    <x v="15"/>
    <n v="47874"/>
    <x v="9"/>
    <s v="Y0159224"/>
    <n v="154"/>
    <s v="10185062M"/>
    <n v="18"/>
    <x v="0"/>
    <n v="2"/>
  </r>
  <r>
    <x v="0"/>
    <x v="2"/>
    <x v="5"/>
    <x v="1"/>
    <x v="15"/>
    <n v="47874"/>
    <x v="9"/>
    <s v="Y0159224"/>
    <n v="154"/>
    <s v="10144216M"/>
    <n v="18"/>
    <x v="1"/>
    <n v="2"/>
  </r>
  <r>
    <x v="0"/>
    <x v="2"/>
    <x v="5"/>
    <x v="1"/>
    <x v="15"/>
    <n v="47874"/>
    <x v="9"/>
    <s v="Y0159224"/>
    <n v="154"/>
    <n v="101824538"/>
    <n v="1"/>
    <x v="0"/>
    <n v="2"/>
  </r>
  <r>
    <x v="0"/>
    <x v="2"/>
    <x v="5"/>
    <x v="1"/>
    <x v="15"/>
    <n v="47874"/>
    <x v="9"/>
    <s v="Y0159224"/>
    <n v="154"/>
    <n v="101591538"/>
    <n v="3"/>
    <x v="1"/>
    <n v="2"/>
  </r>
  <r>
    <x v="0"/>
    <x v="2"/>
    <x v="5"/>
    <x v="1"/>
    <x v="15"/>
    <n v="47840"/>
    <x v="17"/>
    <s v="Y0159233"/>
    <n v="198"/>
    <n v="461745640"/>
    <n v="1"/>
    <x v="0"/>
    <n v="1"/>
  </r>
  <r>
    <x v="0"/>
    <x v="2"/>
    <x v="5"/>
    <x v="3"/>
    <x v="16"/>
    <n v="47908"/>
    <x v="45"/>
    <s v="Y0159289"/>
    <n v="17"/>
    <n v="543773463"/>
    <n v="36"/>
    <x v="0"/>
    <n v="2"/>
  </r>
  <r>
    <x v="0"/>
    <x v="2"/>
    <x v="5"/>
    <x v="3"/>
    <x v="16"/>
    <n v="47908"/>
    <x v="45"/>
    <s v="Y0159289"/>
    <n v="17"/>
    <n v="543773460"/>
    <n v="4790"/>
    <x v="0"/>
    <n v="2"/>
  </r>
  <r>
    <x v="0"/>
    <x v="2"/>
    <x v="5"/>
    <x v="3"/>
    <x v="16"/>
    <n v="47908"/>
    <x v="45"/>
    <s v="Y0159289"/>
    <n v="17"/>
    <s v="103-MAT"/>
    <n v="374"/>
    <x v="1"/>
    <n v="2"/>
  </r>
  <r>
    <x v="0"/>
    <x v="2"/>
    <x v="5"/>
    <x v="3"/>
    <x v="16"/>
    <n v="47908"/>
    <x v="45"/>
    <s v="Y0159289"/>
    <n v="17"/>
    <s v="104-MAT"/>
    <n v="432"/>
    <x v="1"/>
    <n v="2"/>
  </r>
  <r>
    <x v="0"/>
    <x v="2"/>
    <x v="5"/>
    <x v="3"/>
    <x v="16"/>
    <n v="50993"/>
    <x v="46"/>
    <s v="Y0159256"/>
    <n v="3"/>
    <n v="557770030"/>
    <n v="15"/>
    <x v="1"/>
    <n v="2"/>
  </r>
  <r>
    <x v="0"/>
    <x v="2"/>
    <x v="5"/>
    <x v="3"/>
    <x v="16"/>
    <n v="50993"/>
    <x v="46"/>
    <s v="Y0159256"/>
    <n v="3"/>
    <n v="557770200"/>
    <n v="3"/>
    <x v="1"/>
    <n v="2"/>
  </r>
  <r>
    <x v="0"/>
    <x v="2"/>
    <x v="5"/>
    <x v="3"/>
    <x v="16"/>
    <n v="48942"/>
    <x v="47"/>
    <s v="Y0159277"/>
    <n v="7"/>
    <n v="524990272"/>
    <n v="2200"/>
    <x v="1"/>
    <n v="1"/>
  </r>
  <r>
    <x v="0"/>
    <x v="2"/>
    <x v="5"/>
    <x v="3"/>
    <x v="16"/>
    <n v="48942"/>
    <x v="47"/>
    <s v="Y0159277"/>
    <n v="7"/>
    <n v="524770272"/>
    <n v="2200"/>
    <x v="0"/>
    <n v="1"/>
  </r>
  <r>
    <x v="0"/>
    <x v="2"/>
    <x v="5"/>
    <x v="3"/>
    <x v="16"/>
    <n v="49262"/>
    <x v="48"/>
    <s v="Y0159290"/>
    <n v="11"/>
    <s v="UOPL.17-539W"/>
    <n v="114"/>
    <x v="0"/>
    <n v="1"/>
  </r>
  <r>
    <x v="0"/>
    <x v="2"/>
    <x v="5"/>
    <x v="4"/>
    <x v="17"/>
    <n v="47985"/>
    <x v="9"/>
    <s v="Y0159427"/>
    <n v="112"/>
    <s v="10162008M"/>
    <n v="4"/>
    <x v="1"/>
    <n v="1"/>
  </r>
  <r>
    <x v="0"/>
    <x v="2"/>
    <x v="6"/>
    <x v="0"/>
    <x v="18"/>
    <n v="48055"/>
    <x v="1"/>
    <s v="Y0159473"/>
    <n v="94"/>
    <n v="621304533"/>
    <n v="1"/>
    <x v="1"/>
    <n v="1"/>
  </r>
  <r>
    <x v="0"/>
    <x v="2"/>
    <x v="6"/>
    <x v="0"/>
    <x v="18"/>
    <n v="48031"/>
    <x v="49"/>
    <s v="Y0159479"/>
    <n v="117"/>
    <n v="859590391"/>
    <n v="1"/>
    <x v="0"/>
    <n v="1"/>
  </r>
  <r>
    <x v="0"/>
    <x v="2"/>
    <x v="6"/>
    <x v="0"/>
    <x v="18"/>
    <n v="49650"/>
    <x v="50"/>
    <s v="Y0159471"/>
    <n v="376"/>
    <n v="401691191"/>
    <n v="1"/>
    <x v="0"/>
    <n v="2"/>
  </r>
  <r>
    <x v="0"/>
    <x v="2"/>
    <x v="6"/>
    <x v="0"/>
    <x v="18"/>
    <n v="49650"/>
    <x v="50"/>
    <s v="Y0159471"/>
    <n v="376"/>
    <n v="401110941"/>
    <n v="2"/>
    <x v="0"/>
    <n v="2"/>
  </r>
  <r>
    <x v="0"/>
    <x v="2"/>
    <x v="6"/>
    <x v="0"/>
    <x v="18"/>
    <n v="50855"/>
    <x v="15"/>
    <s v="Y0159305"/>
    <n v="13"/>
    <n v="521772801"/>
    <n v="365"/>
    <x v="0"/>
    <n v="2"/>
  </r>
  <r>
    <x v="0"/>
    <x v="2"/>
    <x v="6"/>
    <x v="0"/>
    <x v="18"/>
    <n v="50855"/>
    <x v="15"/>
    <s v="Y0159305"/>
    <n v="13"/>
    <n v="521772991"/>
    <n v="92"/>
    <x v="0"/>
    <n v="2"/>
  </r>
  <r>
    <x v="0"/>
    <x v="2"/>
    <x v="6"/>
    <x v="0"/>
    <x v="18"/>
    <n v="48009"/>
    <x v="17"/>
    <s v="Y0159493"/>
    <n v="41"/>
    <n v="637592380"/>
    <n v="2"/>
    <x v="0"/>
    <n v="1"/>
  </r>
  <r>
    <x v="0"/>
    <x v="2"/>
    <x v="6"/>
    <x v="2"/>
    <x v="19"/>
    <n v="48109"/>
    <x v="1"/>
    <s v="Y0159497"/>
    <n v="127"/>
    <n v="530037530"/>
    <n v="1"/>
    <x v="1"/>
    <n v="12"/>
  </r>
  <r>
    <x v="0"/>
    <x v="2"/>
    <x v="6"/>
    <x v="2"/>
    <x v="19"/>
    <n v="48109"/>
    <x v="1"/>
    <s v="Y0159497"/>
    <n v="127"/>
    <s v="570530.H195"/>
    <n v="11"/>
    <x v="1"/>
    <n v="12"/>
  </r>
  <r>
    <x v="0"/>
    <x v="2"/>
    <x v="6"/>
    <x v="2"/>
    <x v="19"/>
    <n v="48109"/>
    <x v="1"/>
    <s v="Y0159497"/>
    <n v="127"/>
    <n v="201050"/>
    <n v="1"/>
    <x v="1"/>
    <n v="12"/>
  </r>
  <r>
    <x v="0"/>
    <x v="2"/>
    <x v="6"/>
    <x v="2"/>
    <x v="19"/>
    <n v="48109"/>
    <x v="1"/>
    <s v="Y0159497"/>
    <n v="127"/>
    <n v="33118"/>
    <n v="7"/>
    <x v="1"/>
    <n v="12"/>
  </r>
  <r>
    <x v="0"/>
    <x v="2"/>
    <x v="6"/>
    <x v="2"/>
    <x v="19"/>
    <n v="48109"/>
    <x v="1"/>
    <s v="Y0159497"/>
    <n v="127"/>
    <n v="33019"/>
    <n v="6"/>
    <x v="1"/>
    <n v="12"/>
  </r>
  <r>
    <x v="0"/>
    <x v="2"/>
    <x v="6"/>
    <x v="2"/>
    <x v="19"/>
    <n v="48109"/>
    <x v="1"/>
    <s v="Y0159497"/>
    <n v="127"/>
    <s v="32214A"/>
    <n v="8"/>
    <x v="1"/>
    <n v="12"/>
  </r>
  <r>
    <x v="0"/>
    <x v="2"/>
    <x v="6"/>
    <x v="2"/>
    <x v="19"/>
    <n v="48109"/>
    <x v="1"/>
    <s v="Y0159497"/>
    <n v="127"/>
    <n v="33021"/>
    <n v="4"/>
    <x v="1"/>
    <n v="12"/>
  </r>
  <r>
    <x v="0"/>
    <x v="2"/>
    <x v="6"/>
    <x v="2"/>
    <x v="19"/>
    <n v="48109"/>
    <x v="1"/>
    <s v="Y0159497"/>
    <n v="127"/>
    <s v="805738.H195"/>
    <n v="2"/>
    <x v="1"/>
    <n v="12"/>
  </r>
  <r>
    <x v="0"/>
    <x v="2"/>
    <x v="6"/>
    <x v="2"/>
    <x v="19"/>
    <n v="48109"/>
    <x v="1"/>
    <s v="Y0159497"/>
    <n v="127"/>
    <s v="32306A"/>
    <n v="5"/>
    <x v="1"/>
    <n v="12"/>
  </r>
  <r>
    <x v="0"/>
    <x v="2"/>
    <x v="6"/>
    <x v="2"/>
    <x v="19"/>
    <n v="48109"/>
    <x v="1"/>
    <s v="Y0159497"/>
    <n v="127"/>
    <n v="434049710"/>
    <n v="6"/>
    <x v="1"/>
    <n v="12"/>
  </r>
  <r>
    <x v="0"/>
    <x v="2"/>
    <x v="6"/>
    <x v="2"/>
    <x v="19"/>
    <n v="48109"/>
    <x v="1"/>
    <s v="Y0159497"/>
    <n v="127"/>
    <s v="KHM218248.218210"/>
    <n v="10"/>
    <x v="1"/>
    <n v="12"/>
  </r>
  <r>
    <x v="0"/>
    <x v="2"/>
    <x v="6"/>
    <x v="2"/>
    <x v="19"/>
    <n v="48109"/>
    <x v="1"/>
    <s v="Y0159497"/>
    <n v="127"/>
    <s v="579205.H195"/>
    <n v="3"/>
    <x v="1"/>
    <n v="12"/>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r>
    <x v="1"/>
    <x v="3"/>
    <x v="7"/>
    <x v="5"/>
    <x v="20"/>
    <m/>
    <x v="51"/>
    <m/>
    <m/>
    <m/>
    <m/>
    <x v="2"/>
    <m/>
  </r>
</pivotCacheRecords>
</file>

<file path=xl/pivotCache/pivotCacheRecords2.xml><?xml version="1.0" encoding="utf-8"?>
<pivotCacheRecords xmlns="http://schemas.openxmlformats.org/spreadsheetml/2006/main" xmlns:r="http://schemas.openxmlformats.org/officeDocument/2006/relationships" count="1241">
  <r>
    <x v="0"/>
    <x v="0"/>
    <x v="0"/>
    <x v="0"/>
    <x v="0"/>
    <n v="54344"/>
    <x v="0"/>
    <s v=" "/>
    <s v="YES"/>
    <s v="YES"/>
    <n v="1"/>
    <n v="1"/>
    <n v="5"/>
    <n v="5"/>
    <n v="1"/>
  </r>
  <r>
    <x v="0"/>
    <x v="0"/>
    <x v="0"/>
    <x v="0"/>
    <x v="0"/>
    <n v="54345"/>
    <x v="0"/>
    <s v=" "/>
    <s v="YES"/>
    <s v="YES"/>
    <n v="1"/>
    <n v="1"/>
    <n v="5"/>
    <n v="5"/>
    <n v="1"/>
  </r>
  <r>
    <x v="0"/>
    <x v="0"/>
    <x v="0"/>
    <x v="1"/>
    <x v="1"/>
    <s v="CON1645"/>
    <x v="1"/>
    <s v="Y0153589-88"/>
    <s v="NO"/>
    <s v="NO"/>
    <n v="0"/>
    <n v="0"/>
    <n v="0"/>
    <n v="0"/>
    <n v="1"/>
  </r>
  <r>
    <x v="0"/>
    <x v="0"/>
    <x v="0"/>
    <x v="0"/>
    <x v="0"/>
    <s v="CON1825"/>
    <x v="2"/>
    <s v="Y0154833"/>
    <s v="NO"/>
    <s v="NO"/>
    <n v="0"/>
    <n v="0"/>
    <n v="0"/>
    <n v="0"/>
    <n v="1"/>
  </r>
  <r>
    <x v="0"/>
    <x v="0"/>
    <x v="0"/>
    <x v="0"/>
    <x v="0"/>
    <n v="42350"/>
    <x v="3"/>
    <s v="Y0155192"/>
    <s v="YES"/>
    <s v="NO"/>
    <n v="1"/>
    <n v="0"/>
    <n v="3"/>
    <n v="2"/>
    <n v="1"/>
  </r>
  <r>
    <x v="0"/>
    <x v="0"/>
    <x v="0"/>
    <x v="0"/>
    <x v="0"/>
    <n v="42337"/>
    <x v="4"/>
    <s v="Y0155133"/>
    <s v="NO"/>
    <s v="NO"/>
    <n v="0"/>
    <n v="0"/>
    <n v="2"/>
    <n v="2"/>
    <n v="1"/>
  </r>
  <r>
    <x v="0"/>
    <x v="0"/>
    <x v="0"/>
    <x v="0"/>
    <x v="0"/>
    <n v="44136"/>
    <x v="5"/>
    <s v="Y0154988"/>
    <s v="NO"/>
    <s v="NO"/>
    <n v="0"/>
    <n v="0"/>
    <n v="0"/>
    <n v="0"/>
    <n v="1"/>
  </r>
  <r>
    <x v="0"/>
    <x v="0"/>
    <x v="0"/>
    <x v="0"/>
    <x v="0"/>
    <n v="44195"/>
    <x v="6"/>
    <s v="Y0154761"/>
    <s v="NO"/>
    <s v="NO"/>
    <n v="0"/>
    <n v="0"/>
    <n v="10"/>
    <n v="10"/>
    <n v="1"/>
  </r>
  <r>
    <x v="0"/>
    <x v="0"/>
    <x v="0"/>
    <x v="0"/>
    <x v="0"/>
    <n v="38333"/>
    <x v="7"/>
    <s v="Y0155178"/>
    <s v="NO"/>
    <s v="NO"/>
    <n v="0"/>
    <n v="0"/>
    <n v="13"/>
    <n v="13"/>
    <n v="1"/>
  </r>
  <r>
    <x v="0"/>
    <x v="0"/>
    <x v="0"/>
    <x v="2"/>
    <x v="2"/>
    <n v="42217"/>
    <x v="8"/>
    <s v="Y0154939-38"/>
    <m/>
    <m/>
    <n v="0"/>
    <n v="0"/>
    <n v="2"/>
    <n v="2"/>
    <n v="1"/>
  </r>
  <r>
    <x v="0"/>
    <x v="0"/>
    <x v="0"/>
    <x v="2"/>
    <x v="2"/>
    <n v="43953"/>
    <x v="9"/>
    <s v="Y0154899"/>
    <s v=" "/>
    <s v=" "/>
    <n v="0"/>
    <n v="0"/>
    <n v="26"/>
    <n v="24"/>
    <n v="1"/>
  </r>
  <r>
    <x v="0"/>
    <x v="0"/>
    <x v="0"/>
    <x v="2"/>
    <x v="2"/>
    <s v="CON1711"/>
    <x v="10"/>
    <s v="Y0154217"/>
    <m/>
    <m/>
    <n v="0"/>
    <n v="0"/>
    <n v="0"/>
    <n v="0"/>
    <n v="1"/>
  </r>
  <r>
    <x v="0"/>
    <x v="0"/>
    <x v="0"/>
    <x v="2"/>
    <x v="2"/>
    <s v="CON1712"/>
    <x v="11"/>
    <s v="Y0154199"/>
    <m/>
    <m/>
    <n v="0"/>
    <n v="0"/>
    <n v="0"/>
    <n v="0"/>
    <n v="1"/>
  </r>
  <r>
    <x v="0"/>
    <x v="0"/>
    <x v="0"/>
    <x v="2"/>
    <x v="2"/>
    <s v="CON1713"/>
    <x v="12"/>
    <s v="Y0154226"/>
    <m/>
    <m/>
    <n v="0"/>
    <n v="0"/>
    <n v="0"/>
    <n v="0"/>
    <n v="1"/>
  </r>
  <r>
    <x v="0"/>
    <x v="0"/>
    <x v="0"/>
    <x v="2"/>
    <x v="2"/>
    <s v="CON1714"/>
    <x v="13"/>
    <s v="Y0154194"/>
    <m/>
    <m/>
    <n v="0"/>
    <n v="0"/>
    <n v="0"/>
    <n v="0"/>
    <n v="1"/>
  </r>
  <r>
    <x v="0"/>
    <x v="0"/>
    <x v="0"/>
    <x v="2"/>
    <x v="2"/>
    <s v="CON1726"/>
    <x v="14"/>
    <s v="Y0154227-28-30"/>
    <m/>
    <m/>
    <n v="0"/>
    <n v="0"/>
    <n v="0"/>
    <n v="0"/>
    <n v="1"/>
  </r>
  <r>
    <x v="0"/>
    <x v="0"/>
    <x v="0"/>
    <x v="2"/>
    <x v="2"/>
    <s v="CON1728"/>
    <x v="15"/>
    <s v="Y0154205"/>
    <m/>
    <m/>
    <n v="0"/>
    <n v="0"/>
    <n v="0"/>
    <n v="0"/>
    <n v="1"/>
  </r>
  <r>
    <x v="0"/>
    <x v="0"/>
    <x v="0"/>
    <x v="2"/>
    <x v="2"/>
    <s v="CON1731"/>
    <x v="16"/>
    <s v="Y0154848"/>
    <s v="YES "/>
    <s v=" YES"/>
    <n v="0"/>
    <n v="0"/>
    <n v="0"/>
    <n v="0"/>
    <n v="1"/>
  </r>
  <r>
    <x v="0"/>
    <x v="0"/>
    <x v="0"/>
    <x v="2"/>
    <x v="2"/>
    <s v="CON1794"/>
    <x v="17"/>
    <s v="Y0154857"/>
    <m/>
    <m/>
    <n v="0"/>
    <n v="0"/>
    <n v="0"/>
    <n v="0"/>
    <n v="1"/>
  </r>
  <r>
    <x v="0"/>
    <x v="0"/>
    <x v="0"/>
    <x v="2"/>
    <x v="2"/>
    <s v="CON1823"/>
    <x v="18"/>
    <s v="Y0154837"/>
    <m/>
    <m/>
    <n v="0"/>
    <n v="0"/>
    <n v="0"/>
    <n v="0"/>
    <n v="1"/>
  </r>
  <r>
    <x v="0"/>
    <x v="0"/>
    <x v="0"/>
    <x v="3"/>
    <x v="3"/>
    <n v="42444"/>
    <x v="19"/>
    <s v="Y0154885"/>
    <s v="NO"/>
    <s v="NO"/>
    <n v="0"/>
    <n v="0"/>
    <n v="1"/>
    <n v="1"/>
    <n v="1"/>
  </r>
  <r>
    <x v="0"/>
    <x v="0"/>
    <x v="0"/>
    <x v="3"/>
    <x v="3"/>
    <n v="42463"/>
    <x v="20"/>
    <s v="Y0155128"/>
    <s v=" "/>
    <s v=" "/>
    <n v="0"/>
    <n v="0"/>
    <n v="0"/>
    <n v="1"/>
    <n v="1"/>
  </r>
  <r>
    <x v="0"/>
    <x v="0"/>
    <x v="0"/>
    <x v="3"/>
    <x v="3"/>
    <n v="43681"/>
    <x v="21"/>
    <s v="Y0154479"/>
    <s v=" "/>
    <s v=" "/>
    <n v="0"/>
    <n v="0"/>
    <n v="0"/>
    <n v="0"/>
    <n v="1"/>
  </r>
  <r>
    <x v="0"/>
    <x v="0"/>
    <x v="0"/>
    <x v="3"/>
    <x v="3"/>
    <n v="43941"/>
    <x v="22"/>
    <s v="Y0155402"/>
    <s v=" "/>
    <s v=" "/>
    <n v="0"/>
    <n v="0"/>
    <n v="0"/>
    <n v="0"/>
    <n v="1"/>
  </r>
  <r>
    <x v="0"/>
    <x v="0"/>
    <x v="0"/>
    <x v="3"/>
    <x v="3"/>
    <n v="44033"/>
    <x v="23"/>
    <s v="Y0155009"/>
    <s v=" "/>
    <s v=" "/>
    <n v="0"/>
    <n v="0"/>
    <n v="1"/>
    <n v="1"/>
    <n v="1"/>
  </r>
  <r>
    <x v="0"/>
    <x v="0"/>
    <x v="0"/>
    <x v="3"/>
    <x v="3"/>
    <n v="45452"/>
    <x v="24"/>
    <s v="Y0155132"/>
    <s v="YES"/>
    <s v="NO"/>
    <n v="1"/>
    <n v="0"/>
    <n v="2"/>
    <n v="1"/>
    <n v="1"/>
  </r>
  <r>
    <x v="0"/>
    <x v="0"/>
    <x v="0"/>
    <x v="3"/>
    <x v="3"/>
    <n v="45581"/>
    <x v="25"/>
    <s v="Y0155208"/>
    <s v="YES"/>
    <s v="YES"/>
    <n v="1"/>
    <n v="1"/>
    <n v="1"/>
    <n v="1"/>
    <n v="1"/>
  </r>
  <r>
    <x v="0"/>
    <x v="0"/>
    <x v="0"/>
    <x v="3"/>
    <x v="3"/>
    <n v="45817"/>
    <x v="26"/>
    <s v="Y0154377"/>
    <m/>
    <m/>
    <n v="0"/>
    <n v="0"/>
    <n v="0"/>
    <n v="0"/>
    <n v="1"/>
  </r>
  <r>
    <x v="0"/>
    <x v="0"/>
    <x v="0"/>
    <x v="3"/>
    <x v="3"/>
    <s v="CON1535"/>
    <x v="27"/>
    <s v="Y0153108"/>
    <s v=" "/>
    <s v=" "/>
    <n v="0"/>
    <n v="0"/>
    <n v="0"/>
    <n v="0"/>
    <n v="1"/>
  </r>
  <r>
    <x v="0"/>
    <x v="0"/>
    <x v="0"/>
    <x v="4"/>
    <x v="4"/>
    <n v="42489"/>
    <x v="28"/>
    <s v="Y0155456"/>
    <m/>
    <m/>
    <n v="0"/>
    <n v="0"/>
    <n v="15"/>
    <n v="15"/>
    <n v="1"/>
  </r>
  <r>
    <x v="0"/>
    <x v="0"/>
    <x v="0"/>
    <x v="4"/>
    <x v="4"/>
    <n v="42509"/>
    <x v="29"/>
    <s v="Y0155448"/>
    <m/>
    <m/>
    <n v="0"/>
    <n v="0"/>
    <n v="8"/>
    <n v="8"/>
    <n v="1"/>
  </r>
  <r>
    <x v="0"/>
    <x v="0"/>
    <x v="0"/>
    <x v="4"/>
    <x v="4"/>
    <n v="42733"/>
    <x v="30"/>
    <s v="Y0155332"/>
    <m/>
    <m/>
    <n v="0"/>
    <n v="0"/>
    <n v="3"/>
    <n v="3"/>
    <n v="1"/>
  </r>
  <r>
    <x v="0"/>
    <x v="0"/>
    <x v="0"/>
    <x v="4"/>
    <x v="4"/>
    <n v="44167"/>
    <x v="31"/>
    <s v="Y0155245"/>
    <m/>
    <m/>
    <n v="0"/>
    <n v="0"/>
    <n v="6"/>
    <n v="6"/>
    <n v="1"/>
  </r>
  <r>
    <x v="0"/>
    <x v="0"/>
    <x v="0"/>
    <x v="4"/>
    <x v="4"/>
    <n v="44185"/>
    <x v="7"/>
    <s v="Y0155203"/>
    <m/>
    <m/>
    <n v="0"/>
    <n v="0"/>
    <n v="13"/>
    <n v="13"/>
    <n v="1"/>
  </r>
  <r>
    <x v="0"/>
    <x v="0"/>
    <x v="0"/>
    <x v="4"/>
    <x v="4"/>
    <n v="44187"/>
    <x v="32"/>
    <s v="Y0154787"/>
    <m/>
    <m/>
    <n v="0"/>
    <n v="0"/>
    <n v="3"/>
    <n v="3"/>
    <n v="1"/>
  </r>
  <r>
    <x v="0"/>
    <x v="0"/>
    <x v="0"/>
    <x v="4"/>
    <x v="4"/>
    <n v="44191"/>
    <x v="33"/>
    <s v="Y0154784"/>
    <m/>
    <m/>
    <n v="0"/>
    <n v="0"/>
    <n v="0"/>
    <n v="0"/>
    <n v="1"/>
  </r>
  <r>
    <x v="0"/>
    <x v="0"/>
    <x v="0"/>
    <x v="4"/>
    <x v="4"/>
    <n v="45018"/>
    <x v="34"/>
    <s v="Y0155452"/>
    <m/>
    <m/>
    <n v="0"/>
    <n v="0"/>
    <n v="2"/>
    <n v="2"/>
    <n v="1"/>
  </r>
  <r>
    <x v="0"/>
    <x v="0"/>
    <x v="0"/>
    <x v="4"/>
    <x v="4"/>
    <n v="45674"/>
    <x v="35"/>
    <s v="Y0155262"/>
    <m/>
    <m/>
    <n v="0"/>
    <n v="0"/>
    <n v="1"/>
    <n v="2"/>
    <n v="1"/>
  </r>
  <r>
    <x v="0"/>
    <x v="0"/>
    <x v="0"/>
    <x v="4"/>
    <x v="4"/>
    <n v="45847"/>
    <x v="36"/>
    <s v="Y0155432"/>
    <m/>
    <m/>
    <n v="0"/>
    <n v="0"/>
    <n v="2"/>
    <n v="2"/>
    <n v="1"/>
  </r>
  <r>
    <x v="0"/>
    <x v="0"/>
    <x v="0"/>
    <x v="4"/>
    <x v="4"/>
    <n v="45881"/>
    <x v="37"/>
    <s v="Y0155481"/>
    <m/>
    <m/>
    <n v="0"/>
    <n v="0"/>
    <n v="13"/>
    <n v="13"/>
    <n v="1"/>
  </r>
  <r>
    <x v="0"/>
    <x v="0"/>
    <x v="0"/>
    <x v="4"/>
    <x v="4"/>
    <s v="CON1759"/>
    <x v="38"/>
    <s v="Y0154484"/>
    <m/>
    <m/>
    <n v="0"/>
    <n v="0"/>
    <n v="0"/>
    <n v="0"/>
    <n v="1"/>
  </r>
  <r>
    <x v="0"/>
    <x v="0"/>
    <x v="0"/>
    <x v="4"/>
    <x v="4"/>
    <s v="CON1760"/>
    <x v="39"/>
    <s v="Y0154552"/>
    <s v=" "/>
    <s v=" "/>
    <n v="0"/>
    <n v="0"/>
    <n v="0"/>
    <n v="0"/>
    <n v="1"/>
  </r>
  <r>
    <x v="0"/>
    <x v="0"/>
    <x v="0"/>
    <x v="4"/>
    <x v="4"/>
    <s v="CON1810"/>
    <x v="40"/>
    <s v="Y0154509"/>
    <m/>
    <m/>
    <n v="0"/>
    <n v="0"/>
    <n v="0"/>
    <n v="0"/>
    <n v="1"/>
  </r>
  <r>
    <x v="0"/>
    <x v="0"/>
    <x v="0"/>
    <x v="4"/>
    <x v="4"/>
    <s v="CON1819"/>
    <x v="41"/>
    <s v="Y0154695"/>
    <s v="YES"/>
    <s v="YES"/>
    <n v="1"/>
    <n v="1"/>
    <n v="2"/>
    <n v="2"/>
    <n v="1"/>
  </r>
  <r>
    <x v="0"/>
    <x v="0"/>
    <x v="0"/>
    <x v="4"/>
    <x v="4"/>
    <s v="CON1820"/>
    <x v="42"/>
    <s v="Y0154839"/>
    <m/>
    <m/>
    <n v="0"/>
    <n v="0"/>
    <n v="0"/>
    <n v="0"/>
    <n v="1"/>
  </r>
  <r>
    <x v="0"/>
    <x v="0"/>
    <x v="1"/>
    <x v="0"/>
    <x v="5"/>
    <n v="42605"/>
    <x v="43"/>
    <s v="Y0155353"/>
    <m/>
    <m/>
    <n v="0"/>
    <n v="0"/>
    <n v="0"/>
    <n v="0"/>
    <n v="1"/>
  </r>
  <r>
    <x v="0"/>
    <x v="0"/>
    <x v="1"/>
    <x v="0"/>
    <x v="5"/>
    <n v="42607"/>
    <x v="44"/>
    <s v="Y0155365"/>
    <m/>
    <m/>
    <n v="0"/>
    <n v="0"/>
    <n v="4"/>
    <n v="4"/>
    <n v="1"/>
  </r>
  <r>
    <x v="0"/>
    <x v="0"/>
    <x v="1"/>
    <x v="0"/>
    <x v="5"/>
    <n v="42612"/>
    <x v="45"/>
    <s v="Y0155557"/>
    <m/>
    <m/>
    <n v="0"/>
    <n v="0"/>
    <n v="2"/>
    <n v="2"/>
    <n v="1"/>
  </r>
  <r>
    <x v="0"/>
    <x v="0"/>
    <x v="1"/>
    <x v="0"/>
    <x v="5"/>
    <n v="42617"/>
    <x v="46"/>
    <s v="Y0155566"/>
    <s v=" "/>
    <s v=" "/>
    <n v="0"/>
    <n v="0"/>
    <n v="3"/>
    <n v="3"/>
    <n v="1"/>
  </r>
  <r>
    <x v="0"/>
    <x v="0"/>
    <x v="1"/>
    <x v="0"/>
    <x v="5"/>
    <n v="42622"/>
    <x v="29"/>
    <s v="Y0155652"/>
    <m/>
    <m/>
    <n v="0"/>
    <n v="0"/>
    <n v="8"/>
    <n v="8"/>
    <n v="1"/>
  </r>
  <r>
    <x v="0"/>
    <x v="0"/>
    <x v="1"/>
    <x v="0"/>
    <x v="5"/>
    <n v="45574"/>
    <x v="7"/>
    <s v="Y0155589"/>
    <s v=" "/>
    <s v=" "/>
    <n v="0"/>
    <n v="0"/>
    <n v="13"/>
    <n v="13"/>
    <n v="1"/>
  </r>
  <r>
    <x v="0"/>
    <x v="0"/>
    <x v="1"/>
    <x v="0"/>
    <x v="5"/>
    <n v="45617"/>
    <x v="47"/>
    <s v="Y0155370"/>
    <m/>
    <m/>
    <n v="0"/>
    <n v="0"/>
    <n v="8"/>
    <n v="8"/>
    <n v="1"/>
  </r>
  <r>
    <x v="0"/>
    <x v="0"/>
    <x v="1"/>
    <x v="0"/>
    <x v="5"/>
    <n v="45919"/>
    <x v="48"/>
    <s v="Y0155534"/>
    <s v="YES"/>
    <s v="YES"/>
    <n v="1"/>
    <n v="1"/>
    <n v="2"/>
    <n v="2"/>
    <n v="1"/>
  </r>
  <r>
    <x v="0"/>
    <x v="0"/>
    <x v="1"/>
    <x v="0"/>
    <x v="5"/>
    <n v="45988"/>
    <x v="49"/>
    <s v=" "/>
    <s v="NO"/>
    <s v="NO"/>
    <n v="0"/>
    <n v="0"/>
    <n v="0"/>
    <n v="0"/>
    <n v="1"/>
  </r>
  <r>
    <x v="0"/>
    <x v="0"/>
    <x v="1"/>
    <x v="0"/>
    <x v="5"/>
    <n v="45994"/>
    <x v="50"/>
    <s v="Y0155707"/>
    <s v="YES"/>
    <s v="YES"/>
    <n v="1"/>
    <n v="1"/>
    <n v="8"/>
    <n v="8"/>
    <n v="1"/>
  </r>
  <r>
    <x v="0"/>
    <x v="0"/>
    <x v="1"/>
    <x v="0"/>
    <x v="5"/>
    <n v="54408"/>
    <x v="45"/>
    <m/>
    <m/>
    <m/>
    <n v="0"/>
    <n v="0"/>
    <n v="2"/>
    <n v="2"/>
    <n v="1"/>
  </r>
  <r>
    <x v="0"/>
    <x v="0"/>
    <x v="1"/>
    <x v="4"/>
    <x v="6"/>
    <n v="42767"/>
    <x v="28"/>
    <s v="Y0155973"/>
    <m/>
    <m/>
    <n v="0"/>
    <n v="0"/>
    <n v="15"/>
    <n v="15"/>
    <n v="1"/>
  </r>
  <r>
    <x v="0"/>
    <x v="0"/>
    <x v="1"/>
    <x v="4"/>
    <x v="6"/>
    <n v="42805"/>
    <x v="51"/>
    <s v="Y0155572"/>
    <m/>
    <m/>
    <n v="0"/>
    <n v="0"/>
    <n v="2"/>
    <n v="2"/>
    <n v="1"/>
  </r>
  <r>
    <x v="0"/>
    <x v="0"/>
    <x v="1"/>
    <x v="4"/>
    <x v="6"/>
    <n v="46135"/>
    <x v="52"/>
    <s v="Y0155815"/>
    <m/>
    <m/>
    <n v="0"/>
    <n v="0"/>
    <n v="0"/>
    <n v="0"/>
    <n v="1"/>
  </r>
  <r>
    <x v="0"/>
    <x v="0"/>
    <x v="1"/>
    <x v="4"/>
    <x v="6"/>
    <n v="46212"/>
    <x v="7"/>
    <s v="Y0155943"/>
    <m/>
    <m/>
    <n v="0"/>
    <n v="0"/>
    <n v="13"/>
    <n v="13"/>
    <n v="1"/>
  </r>
  <r>
    <x v="0"/>
    <x v="0"/>
    <x v="2"/>
    <x v="2"/>
    <x v="7"/>
    <n v="38346"/>
    <x v="7"/>
    <s v="Y0156610"/>
    <m/>
    <m/>
    <n v="0"/>
    <n v="0"/>
    <n v="13"/>
    <n v="13"/>
    <n v="1"/>
  </r>
  <r>
    <x v="0"/>
    <x v="0"/>
    <x v="2"/>
    <x v="2"/>
    <x v="7"/>
    <n v="42688"/>
    <x v="53"/>
    <s v="Y0156530"/>
    <m/>
    <m/>
    <n v="0"/>
    <n v="0"/>
    <n v="2"/>
    <n v="2"/>
    <n v="1"/>
  </r>
  <r>
    <x v="0"/>
    <x v="0"/>
    <x v="2"/>
    <x v="2"/>
    <x v="7"/>
    <n v="44245"/>
    <x v="54"/>
    <s v="Y0155615"/>
    <m/>
    <m/>
    <n v="0"/>
    <n v="0"/>
    <n v="5"/>
    <n v="5"/>
    <n v="1"/>
  </r>
  <r>
    <x v="0"/>
    <x v="0"/>
    <x v="2"/>
    <x v="2"/>
    <x v="7"/>
    <n v="44584"/>
    <x v="28"/>
    <s v="Y0156711"/>
    <m/>
    <m/>
    <n v="0"/>
    <n v="0"/>
    <n v="15"/>
    <n v="15"/>
    <n v="1"/>
  </r>
  <r>
    <x v="0"/>
    <x v="0"/>
    <x v="2"/>
    <x v="2"/>
    <x v="7"/>
    <n v="44600"/>
    <x v="55"/>
    <s v="Y0156722"/>
    <m/>
    <m/>
    <n v="0"/>
    <n v="0"/>
    <n v="1"/>
    <n v="1"/>
    <n v="1"/>
  </r>
  <r>
    <x v="0"/>
    <x v="0"/>
    <x v="2"/>
    <x v="2"/>
    <x v="7"/>
    <n v="44615"/>
    <x v="56"/>
    <s v="Y0156683"/>
    <m/>
    <m/>
    <n v="0"/>
    <n v="0"/>
    <n v="0"/>
    <n v="0"/>
    <n v="1"/>
  </r>
  <r>
    <x v="0"/>
    <x v="0"/>
    <x v="2"/>
    <x v="2"/>
    <x v="7"/>
    <n v="44616"/>
    <x v="57"/>
    <s v="Y0156682-81"/>
    <m/>
    <m/>
    <n v="0"/>
    <n v="0"/>
    <n v="5"/>
    <n v="6"/>
    <n v="1"/>
  </r>
  <r>
    <x v="0"/>
    <x v="0"/>
    <x v="2"/>
    <x v="2"/>
    <x v="7"/>
    <n v="45840"/>
    <x v="54"/>
    <s v="Y0155420"/>
    <m/>
    <m/>
    <n v="0"/>
    <n v="0"/>
    <n v="5"/>
    <n v="5"/>
    <n v="1"/>
  </r>
  <r>
    <x v="0"/>
    <x v="0"/>
    <x v="2"/>
    <x v="2"/>
    <x v="7"/>
    <n v="46372"/>
    <x v="58"/>
    <s v="Y0156557"/>
    <s v="YES"/>
    <s v="YES"/>
    <n v="1"/>
    <n v="1"/>
    <n v="6"/>
    <n v="6"/>
    <n v="1"/>
  </r>
  <r>
    <x v="0"/>
    <x v="0"/>
    <x v="2"/>
    <x v="2"/>
    <x v="7"/>
    <n v="46402"/>
    <x v="47"/>
    <s v="Y0156443"/>
    <m/>
    <m/>
    <n v="0"/>
    <n v="0"/>
    <n v="8"/>
    <n v="8"/>
    <n v="1"/>
  </r>
  <r>
    <x v="0"/>
    <x v="0"/>
    <x v="2"/>
    <x v="2"/>
    <x v="7"/>
    <n v="46652"/>
    <x v="59"/>
    <s v="Y0156562"/>
    <s v="YES"/>
    <s v="YES"/>
    <n v="1"/>
    <n v="1"/>
    <n v="6"/>
    <n v="5"/>
    <n v="1"/>
  </r>
  <r>
    <x v="0"/>
    <x v="0"/>
    <x v="2"/>
    <x v="3"/>
    <x v="8"/>
    <n v="42559"/>
    <x v="60"/>
    <s v="Y0156661"/>
    <m/>
    <m/>
    <n v="0"/>
    <n v="0"/>
    <n v="1"/>
    <n v="1"/>
    <n v="1"/>
  </r>
  <r>
    <x v="0"/>
    <x v="0"/>
    <x v="2"/>
    <x v="3"/>
    <x v="8"/>
    <n v="44652"/>
    <x v="61"/>
    <s v="Y0156648"/>
    <m/>
    <m/>
    <n v="0"/>
    <n v="0"/>
    <n v="2"/>
    <n v="2"/>
    <n v="1"/>
  </r>
  <r>
    <x v="0"/>
    <x v="0"/>
    <x v="2"/>
    <x v="3"/>
    <x v="8"/>
    <n v="45866"/>
    <x v="62"/>
    <s v="Y0156651"/>
    <s v="YES"/>
    <s v="YES"/>
    <n v="1"/>
    <n v="1"/>
    <n v="8"/>
    <n v="8"/>
    <n v="1"/>
  </r>
  <r>
    <x v="0"/>
    <x v="0"/>
    <x v="2"/>
    <x v="3"/>
    <x v="8"/>
    <n v="46278"/>
    <x v="63"/>
    <s v="Y0156729"/>
    <s v="YES"/>
    <s v="YES"/>
    <n v="1"/>
    <n v="1"/>
    <n v="20"/>
    <n v="14"/>
    <n v="1"/>
  </r>
  <r>
    <x v="0"/>
    <x v="0"/>
    <x v="2"/>
    <x v="3"/>
    <x v="8"/>
    <n v="46897"/>
    <x v="64"/>
    <s v="Y0156749"/>
    <m/>
    <m/>
    <n v="0"/>
    <n v="0"/>
    <n v="1"/>
    <n v="1"/>
    <n v="1"/>
  </r>
  <r>
    <x v="0"/>
    <x v="0"/>
    <x v="3"/>
    <x v="5"/>
    <x v="9"/>
    <n v="44510"/>
    <x v="50"/>
    <s v="Y0156546"/>
    <m/>
    <m/>
    <n v="0"/>
    <n v="0"/>
    <n v="8"/>
    <n v="8"/>
    <n v="1"/>
  </r>
  <r>
    <x v="0"/>
    <x v="0"/>
    <x v="3"/>
    <x v="5"/>
    <x v="9"/>
    <n v="44512"/>
    <x v="9"/>
    <s v="Y0155853"/>
    <m/>
    <m/>
    <n v="0"/>
    <n v="0"/>
    <n v="26"/>
    <n v="24"/>
    <n v="1"/>
  </r>
  <r>
    <x v="0"/>
    <x v="0"/>
    <x v="3"/>
    <x v="5"/>
    <x v="9"/>
    <n v="46371"/>
    <x v="58"/>
    <s v="Y0156497"/>
    <s v="NO"/>
    <s v="NO"/>
    <n v="0"/>
    <n v="0"/>
    <n v="6"/>
    <n v="6"/>
    <n v="1"/>
  </r>
  <r>
    <x v="0"/>
    <x v="1"/>
    <x v="2"/>
    <x v="4"/>
    <x v="10"/>
    <n v="46970"/>
    <x v="65"/>
    <n v="3621"/>
    <m/>
    <m/>
    <n v="0"/>
    <n v="0"/>
    <n v="0"/>
    <n v="0"/>
    <n v="1"/>
  </r>
  <r>
    <x v="0"/>
    <x v="1"/>
    <x v="2"/>
    <x v="5"/>
    <x v="11"/>
    <n v="46991"/>
    <x v="66"/>
    <s v="Y0156954"/>
    <s v=" "/>
    <s v=" "/>
    <n v="0"/>
    <n v="0"/>
    <n v="2"/>
    <n v="2"/>
    <n v="1"/>
  </r>
  <r>
    <x v="0"/>
    <x v="1"/>
    <x v="2"/>
    <x v="5"/>
    <x v="11"/>
    <n v="47023"/>
    <x v="67"/>
    <s v="Y0156975"/>
    <s v=" "/>
    <s v=" "/>
    <n v="0"/>
    <n v="0"/>
    <n v="1"/>
    <n v="1"/>
    <n v="1"/>
  </r>
  <r>
    <x v="0"/>
    <x v="1"/>
    <x v="2"/>
    <x v="5"/>
    <x v="11"/>
    <n v="45123"/>
    <x v="3"/>
    <s v="Y0156788"/>
    <s v=" "/>
    <s v=" "/>
    <n v="0"/>
    <n v="0"/>
    <n v="3"/>
    <n v="2"/>
    <n v="1"/>
  </r>
  <r>
    <x v="0"/>
    <x v="1"/>
    <x v="2"/>
    <x v="5"/>
    <x v="11"/>
    <n v="44709"/>
    <x v="68"/>
    <s v="Y0156912-911"/>
    <s v=" "/>
    <s v=" "/>
    <n v="0"/>
    <n v="0"/>
    <n v="4"/>
    <n v="4"/>
    <n v="1"/>
  </r>
  <r>
    <x v="0"/>
    <x v="1"/>
    <x v="2"/>
    <x v="5"/>
    <x v="11"/>
    <n v="46998"/>
    <x v="69"/>
    <s v="Y0156968"/>
    <m/>
    <m/>
    <n v="0"/>
    <n v="0"/>
    <n v="1"/>
    <n v="1"/>
    <n v="1"/>
  </r>
  <r>
    <x v="0"/>
    <x v="1"/>
    <x v="2"/>
    <x v="5"/>
    <x v="11"/>
    <n v="46886"/>
    <x v="70"/>
    <s v="Y0156822"/>
    <m/>
    <m/>
    <n v="0"/>
    <n v="0"/>
    <n v="1"/>
    <n v="1"/>
    <n v="1"/>
  </r>
  <r>
    <x v="0"/>
    <x v="1"/>
    <x v="2"/>
    <x v="5"/>
    <x v="11"/>
    <n v="46934"/>
    <x v="71"/>
    <s v="Y0156891"/>
    <m/>
    <m/>
    <n v="0"/>
    <n v="0"/>
    <n v="0"/>
    <n v="0"/>
    <n v="1"/>
  </r>
  <r>
    <x v="0"/>
    <x v="1"/>
    <x v="2"/>
    <x v="5"/>
    <x v="11"/>
    <n v="46289"/>
    <x v="47"/>
    <s v="Y0156909"/>
    <m/>
    <m/>
    <n v="0"/>
    <n v="0"/>
    <n v="8"/>
    <n v="8"/>
    <n v="1"/>
  </r>
  <r>
    <x v="0"/>
    <x v="1"/>
    <x v="2"/>
    <x v="5"/>
    <x v="11"/>
    <s v="CON1853"/>
    <x v="72"/>
    <s v="Y0155315"/>
    <m/>
    <m/>
    <n v="0"/>
    <n v="0"/>
    <n v="0"/>
    <n v="0"/>
    <n v="1"/>
  </r>
  <r>
    <x v="0"/>
    <x v="1"/>
    <x v="2"/>
    <x v="5"/>
    <x v="11"/>
    <n v="46629"/>
    <x v="9"/>
    <s v="Y0156783"/>
    <s v="YES"/>
    <s v="YES"/>
    <n v="1"/>
    <n v="1"/>
    <n v="26"/>
    <n v="24"/>
    <n v="1"/>
  </r>
  <r>
    <x v="0"/>
    <x v="1"/>
    <x v="2"/>
    <x v="5"/>
    <x v="11"/>
    <n v="47008"/>
    <x v="73"/>
    <s v="Y0156941"/>
    <m/>
    <m/>
    <n v="0"/>
    <n v="0"/>
    <n v="0"/>
    <n v="0"/>
    <n v="1"/>
  </r>
  <r>
    <x v="0"/>
    <x v="0"/>
    <x v="2"/>
    <x v="0"/>
    <x v="12"/>
    <n v="46549"/>
    <x v="74"/>
    <s v="Y0156367"/>
    <s v=" "/>
    <s v=" "/>
    <n v="0"/>
    <n v="0"/>
    <n v="0"/>
    <n v="0"/>
    <n v="1"/>
  </r>
  <r>
    <x v="0"/>
    <x v="0"/>
    <x v="2"/>
    <x v="0"/>
    <x v="12"/>
    <n v="42182"/>
    <x v="75"/>
    <s v="Y0154026"/>
    <m/>
    <m/>
    <n v="0"/>
    <n v="0"/>
    <n v="0"/>
    <n v="0"/>
    <n v="1"/>
  </r>
  <r>
    <x v="0"/>
    <x v="0"/>
    <x v="2"/>
    <x v="0"/>
    <x v="12"/>
    <n v="21075"/>
    <x v="76"/>
    <s v="Y0156607"/>
    <s v="NO"/>
    <s v="NO"/>
    <n v="0"/>
    <n v="0"/>
    <n v="1"/>
    <n v="1"/>
    <n v="1"/>
  </r>
  <r>
    <x v="0"/>
    <x v="0"/>
    <x v="2"/>
    <x v="0"/>
    <x v="12"/>
    <n v="44523"/>
    <x v="77"/>
    <s v=" "/>
    <s v="NO"/>
    <s v="NO"/>
    <n v="0"/>
    <n v="0"/>
    <n v="1"/>
    <n v="1"/>
    <n v="1"/>
  </r>
  <r>
    <x v="0"/>
    <x v="0"/>
    <x v="2"/>
    <x v="0"/>
    <x v="12"/>
    <n v="38345"/>
    <x v="7"/>
    <s v="Y0156597"/>
    <s v="NO"/>
    <s v="NO"/>
    <n v="0"/>
    <n v="0"/>
    <n v="13"/>
    <n v="13"/>
    <n v="1"/>
  </r>
  <r>
    <x v="0"/>
    <x v="0"/>
    <x v="2"/>
    <x v="0"/>
    <x v="12"/>
    <s v="CON1931"/>
    <x v="78"/>
    <s v="Y0155684"/>
    <s v="NO"/>
    <s v="NO"/>
    <n v="0"/>
    <n v="0"/>
    <n v="0"/>
    <n v="0"/>
    <n v="1"/>
  </r>
  <r>
    <x v="0"/>
    <x v="0"/>
    <x v="2"/>
    <x v="0"/>
    <x v="12"/>
    <n v="44538"/>
    <x v="46"/>
    <s v="Y0156529-48"/>
    <m/>
    <m/>
    <n v="0"/>
    <n v="0"/>
    <n v="3"/>
    <n v="3"/>
    <n v="1"/>
  </r>
  <r>
    <x v="0"/>
    <x v="1"/>
    <x v="4"/>
    <x v="0"/>
    <x v="13"/>
    <n v="47000"/>
    <x v="79"/>
    <s v="Y0156979"/>
    <m/>
    <m/>
    <n v="0"/>
    <n v="0"/>
    <n v="0"/>
    <n v="0"/>
    <n v="1"/>
  </r>
  <r>
    <x v="0"/>
    <x v="1"/>
    <x v="4"/>
    <x v="0"/>
    <x v="13"/>
    <s v="IN18288"/>
    <x v="80"/>
    <s v="Y0157063"/>
    <m/>
    <m/>
    <n v="0"/>
    <n v="0"/>
    <n v="0"/>
    <n v="0"/>
    <n v="1"/>
  </r>
  <r>
    <x v="0"/>
    <x v="1"/>
    <x v="4"/>
    <x v="0"/>
    <x v="13"/>
    <n v="46713"/>
    <x v="81"/>
    <s v="Y0156688-87"/>
    <m/>
    <m/>
    <n v="0"/>
    <n v="0"/>
    <n v="0"/>
    <n v="0"/>
    <n v="1"/>
  </r>
  <r>
    <x v="0"/>
    <x v="1"/>
    <x v="4"/>
    <x v="0"/>
    <x v="13"/>
    <n v="44817"/>
    <x v="44"/>
    <s v="Y0156823"/>
    <m/>
    <m/>
    <n v="0"/>
    <n v="0"/>
    <n v="4"/>
    <n v="4"/>
    <n v="1"/>
  </r>
  <r>
    <x v="0"/>
    <x v="1"/>
    <x v="4"/>
    <x v="0"/>
    <x v="13"/>
    <n v="45101"/>
    <x v="82"/>
    <s v="Y0156829"/>
    <m/>
    <m/>
    <n v="0"/>
    <n v="0"/>
    <n v="0"/>
    <n v="0"/>
    <n v="1"/>
  </r>
  <r>
    <x v="0"/>
    <x v="1"/>
    <x v="4"/>
    <x v="0"/>
    <x v="13"/>
    <n v="44859"/>
    <x v="83"/>
    <s v="Y0157031"/>
    <m/>
    <m/>
    <n v="0"/>
    <n v="0"/>
    <n v="20"/>
    <n v="21"/>
    <n v="1"/>
  </r>
  <r>
    <x v="0"/>
    <x v="1"/>
    <x v="4"/>
    <x v="0"/>
    <x v="13"/>
    <n v="44860"/>
    <x v="83"/>
    <s v="Y0157028"/>
    <m/>
    <m/>
    <n v="0"/>
    <n v="0"/>
    <n v="20"/>
    <n v="21"/>
    <n v="1"/>
  </r>
  <r>
    <x v="0"/>
    <x v="1"/>
    <x v="4"/>
    <x v="0"/>
    <x v="13"/>
    <n v="44832"/>
    <x v="84"/>
    <s v="Y0156904"/>
    <m/>
    <m/>
    <n v="0"/>
    <n v="0"/>
    <n v="0"/>
    <n v="0"/>
    <n v="1"/>
  </r>
  <r>
    <x v="0"/>
    <x v="1"/>
    <x v="4"/>
    <x v="0"/>
    <x v="13"/>
    <n v="47050"/>
    <x v="85"/>
    <m/>
    <m/>
    <m/>
    <n v="0"/>
    <n v="0"/>
    <n v="0"/>
    <n v="0"/>
    <n v="1"/>
  </r>
  <r>
    <x v="0"/>
    <x v="1"/>
    <x v="4"/>
    <x v="0"/>
    <x v="13"/>
    <n v="46992"/>
    <x v="3"/>
    <s v="Y0156967"/>
    <m/>
    <m/>
    <n v="0"/>
    <n v="0"/>
    <n v="3"/>
    <n v="2"/>
    <n v="1"/>
  </r>
  <r>
    <x v="0"/>
    <x v="1"/>
    <x v="4"/>
    <x v="0"/>
    <x v="13"/>
    <n v="47067"/>
    <x v="68"/>
    <s v="Y0156982-83"/>
    <m/>
    <m/>
    <n v="0"/>
    <n v="0"/>
    <n v="4"/>
    <n v="4"/>
    <n v="1"/>
  </r>
  <r>
    <x v="0"/>
    <x v="1"/>
    <x v="4"/>
    <x v="0"/>
    <x v="13"/>
    <n v="46282"/>
    <x v="63"/>
    <s v="Y0156918"/>
    <s v="YES"/>
    <s v="YES"/>
    <n v="1"/>
    <n v="1"/>
    <n v="20"/>
    <n v="14"/>
    <n v="1"/>
  </r>
  <r>
    <x v="0"/>
    <x v="1"/>
    <x v="4"/>
    <x v="0"/>
    <x v="13"/>
    <n v="46283"/>
    <x v="63"/>
    <s v="Y0156938"/>
    <s v="YES "/>
    <s v="YES"/>
    <n v="0"/>
    <n v="1"/>
    <n v="20"/>
    <n v="14"/>
    <n v="1"/>
  </r>
  <r>
    <x v="0"/>
    <x v="1"/>
    <x v="4"/>
    <x v="0"/>
    <x v="13"/>
    <n v="46923"/>
    <x v="9"/>
    <s v="Y0156860"/>
    <s v="YES"/>
    <s v="YES"/>
    <n v="1"/>
    <n v="1"/>
    <n v="26"/>
    <n v="24"/>
    <n v="1"/>
  </r>
  <r>
    <x v="0"/>
    <x v="1"/>
    <x v="4"/>
    <x v="0"/>
    <x v="13"/>
    <n v="46997"/>
    <x v="86"/>
    <s v="Y0156969"/>
    <m/>
    <m/>
    <n v="0"/>
    <n v="0"/>
    <n v="1"/>
    <n v="1"/>
    <n v="1"/>
  </r>
  <r>
    <x v="0"/>
    <x v="1"/>
    <x v="4"/>
    <x v="0"/>
    <x v="13"/>
    <n v="44827"/>
    <x v="87"/>
    <s v="Y0157092"/>
    <s v=" "/>
    <s v=" "/>
    <n v="0"/>
    <n v="0"/>
    <n v="3"/>
    <n v="3"/>
    <n v="1"/>
  </r>
  <r>
    <x v="0"/>
    <x v="1"/>
    <x v="4"/>
    <x v="0"/>
    <x v="13"/>
    <n v="46918"/>
    <x v="59"/>
    <s v="Y0156970"/>
    <m/>
    <m/>
    <n v="0"/>
    <n v="0"/>
    <n v="6"/>
    <n v="5"/>
    <n v="1"/>
  </r>
  <r>
    <x v="0"/>
    <x v="1"/>
    <x v="4"/>
    <x v="0"/>
    <x v="13"/>
    <n v="46683"/>
    <x v="7"/>
    <s v="Y0157039"/>
    <s v=" "/>
    <s v=" "/>
    <n v="0"/>
    <n v="0"/>
    <n v="13"/>
    <n v="13"/>
    <n v="1"/>
  </r>
  <r>
    <x v="0"/>
    <x v="1"/>
    <x v="4"/>
    <x v="0"/>
    <x v="13"/>
    <s v="CON1959"/>
    <x v="88"/>
    <s v="Y0156926"/>
    <m/>
    <m/>
    <n v="0"/>
    <n v="0"/>
    <n v="0"/>
    <n v="0"/>
    <n v="1"/>
  </r>
  <r>
    <x v="0"/>
    <x v="1"/>
    <x v="4"/>
    <x v="0"/>
    <x v="13"/>
    <n v="44844"/>
    <x v="37"/>
    <s v="Y0157074"/>
    <s v="YES"/>
    <s v="YES"/>
    <n v="1"/>
    <n v="1"/>
    <n v="13"/>
    <n v="13"/>
    <n v="1"/>
  </r>
  <r>
    <x v="0"/>
    <x v="1"/>
    <x v="4"/>
    <x v="2"/>
    <x v="14"/>
    <n v="47032"/>
    <x v="67"/>
    <s v="Y0157033"/>
    <m/>
    <m/>
    <n v="0"/>
    <n v="0"/>
    <n v="1"/>
    <n v="1"/>
    <n v="1"/>
  </r>
  <r>
    <x v="0"/>
    <x v="1"/>
    <x v="4"/>
    <x v="2"/>
    <x v="14"/>
    <s v="CON1988"/>
    <x v="89"/>
    <s v="Y0157091-93"/>
    <m/>
    <m/>
    <n v="0"/>
    <n v="0"/>
    <n v="0"/>
    <n v="0"/>
    <n v="1"/>
  </r>
  <r>
    <x v="0"/>
    <x v="1"/>
    <x v="4"/>
    <x v="2"/>
    <x v="14"/>
    <n v="44915"/>
    <x v="83"/>
    <s v="Y0157085"/>
    <m/>
    <m/>
    <n v="0"/>
    <n v="0"/>
    <n v="20"/>
    <n v="21"/>
    <n v="1"/>
  </r>
  <r>
    <x v="0"/>
    <x v="1"/>
    <x v="4"/>
    <x v="2"/>
    <x v="14"/>
    <s v="A1772"/>
    <x v="83"/>
    <s v="Y0157173"/>
    <m/>
    <m/>
    <n v="0"/>
    <n v="0"/>
    <n v="20"/>
    <n v="21"/>
    <n v="1"/>
  </r>
  <r>
    <x v="0"/>
    <x v="1"/>
    <x v="4"/>
    <x v="2"/>
    <x v="14"/>
    <n v="47001"/>
    <x v="90"/>
    <s v="Y0157019"/>
    <m/>
    <m/>
    <n v="0"/>
    <n v="0"/>
    <n v="2"/>
    <n v="2"/>
    <n v="1"/>
  </r>
  <r>
    <x v="0"/>
    <x v="1"/>
    <x v="4"/>
    <x v="2"/>
    <x v="14"/>
    <s v="CON2057"/>
    <x v="91"/>
    <s v="Y0157090"/>
    <s v=" "/>
    <s v=" "/>
    <n v="0"/>
    <n v="0"/>
    <n v="0"/>
    <n v="0"/>
    <n v="1"/>
  </r>
  <r>
    <x v="0"/>
    <x v="1"/>
    <x v="4"/>
    <x v="2"/>
    <x v="14"/>
    <n v="47110"/>
    <x v="92"/>
    <s v="Y0157153"/>
    <s v="YES"/>
    <s v="NO"/>
    <n v="1"/>
    <n v="0"/>
    <n v="1"/>
    <n v="0"/>
    <n v="1"/>
  </r>
  <r>
    <x v="0"/>
    <x v="1"/>
    <x v="4"/>
    <x v="2"/>
    <x v="14"/>
    <n v="47120"/>
    <x v="93"/>
    <s v="Y0157127"/>
    <m/>
    <m/>
    <n v="0"/>
    <n v="0"/>
    <n v="5"/>
    <n v="4"/>
    <n v="1"/>
  </r>
  <r>
    <x v="0"/>
    <x v="1"/>
    <x v="4"/>
    <x v="2"/>
    <x v="14"/>
    <n v="44914"/>
    <x v="6"/>
    <s v="Y0157094"/>
    <m/>
    <m/>
    <n v="0"/>
    <n v="0"/>
    <n v="10"/>
    <n v="10"/>
    <n v="1"/>
  </r>
  <r>
    <x v="0"/>
    <x v="1"/>
    <x v="4"/>
    <x v="2"/>
    <x v="14"/>
    <n v="47122"/>
    <x v="6"/>
    <s v="Y0157106"/>
    <m/>
    <m/>
    <n v="0"/>
    <n v="0"/>
    <n v="10"/>
    <n v="10"/>
    <n v="1"/>
  </r>
  <r>
    <x v="0"/>
    <x v="1"/>
    <x v="4"/>
    <x v="2"/>
    <x v="14"/>
    <s v="A1743"/>
    <x v="57"/>
    <s v="SO"/>
    <m/>
    <m/>
    <n v="0"/>
    <n v="0"/>
    <n v="5"/>
    <n v="6"/>
    <n v="1"/>
  </r>
  <r>
    <x v="0"/>
    <x v="1"/>
    <x v="4"/>
    <x v="2"/>
    <x v="14"/>
    <s v="CON1956"/>
    <x v="94"/>
    <s v="Y0155648"/>
    <m/>
    <m/>
    <n v="0"/>
    <n v="0"/>
    <n v="0"/>
    <n v="0"/>
    <n v="1"/>
  </r>
  <r>
    <x v="0"/>
    <x v="1"/>
    <x v="4"/>
    <x v="2"/>
    <x v="14"/>
    <n v="47052"/>
    <x v="95"/>
    <s v="Y0157100"/>
    <m/>
    <m/>
    <n v="0"/>
    <n v="0"/>
    <n v="2"/>
    <n v="2"/>
    <n v="1"/>
  </r>
  <r>
    <x v="0"/>
    <x v="1"/>
    <x v="4"/>
    <x v="2"/>
    <x v="14"/>
    <s v="A6779"/>
    <x v="96"/>
    <s v="SO"/>
    <m/>
    <m/>
    <n v="0"/>
    <n v="0"/>
    <n v="3"/>
    <n v="3"/>
    <n v="1"/>
  </r>
  <r>
    <x v="0"/>
    <x v="1"/>
    <x v="4"/>
    <x v="2"/>
    <x v="14"/>
    <n v="47058"/>
    <x v="56"/>
    <s v="Y0157139"/>
    <m/>
    <m/>
    <n v="0"/>
    <n v="0"/>
    <n v="0"/>
    <n v="0"/>
    <n v="1"/>
  </r>
  <r>
    <x v="0"/>
    <x v="1"/>
    <x v="4"/>
    <x v="2"/>
    <x v="14"/>
    <n v="44884"/>
    <x v="59"/>
    <s v="Y0156998"/>
    <s v="YES"/>
    <s v="NO"/>
    <n v="1"/>
    <n v="0"/>
    <n v="6"/>
    <n v="5"/>
    <n v="1"/>
  </r>
  <r>
    <x v="0"/>
    <x v="1"/>
    <x v="4"/>
    <x v="2"/>
    <x v="14"/>
    <n v="46938"/>
    <x v="47"/>
    <s v="Y0157011"/>
    <s v=" "/>
    <s v=" "/>
    <n v="0"/>
    <n v="0"/>
    <n v="8"/>
    <n v="8"/>
    <n v="1"/>
  </r>
  <r>
    <x v="0"/>
    <x v="1"/>
    <x v="4"/>
    <x v="2"/>
    <x v="14"/>
    <n v="47024"/>
    <x v="97"/>
    <s v="Y0156999"/>
    <s v="YES"/>
    <s v="YES"/>
    <n v="1"/>
    <n v="1"/>
    <n v="1"/>
    <n v="1"/>
    <n v="1"/>
  </r>
  <r>
    <x v="0"/>
    <x v="1"/>
    <x v="4"/>
    <x v="2"/>
    <x v="14"/>
    <s v="CON1845"/>
    <x v="98"/>
    <s v="Y0155673"/>
    <s v="YES"/>
    <s v="YES"/>
    <n v="1"/>
    <n v="1"/>
    <n v="1"/>
    <n v="1"/>
    <n v="1"/>
  </r>
  <r>
    <x v="0"/>
    <x v="1"/>
    <x v="4"/>
    <x v="2"/>
    <x v="14"/>
    <s v="CON1983"/>
    <x v="99"/>
    <s v="Y0157087"/>
    <m/>
    <m/>
    <n v="0"/>
    <n v="0"/>
    <n v="0"/>
    <n v="0"/>
    <n v="1"/>
  </r>
  <r>
    <x v="0"/>
    <x v="1"/>
    <x v="4"/>
    <x v="2"/>
    <x v="14"/>
    <n v="47030"/>
    <x v="100"/>
    <s v="Y0157013"/>
    <m/>
    <m/>
    <n v="0"/>
    <n v="0"/>
    <n v="2"/>
    <n v="2"/>
    <n v="1"/>
  </r>
  <r>
    <x v="0"/>
    <x v="1"/>
    <x v="4"/>
    <x v="2"/>
    <x v="14"/>
    <n v="46921"/>
    <x v="101"/>
    <s v="Y0157000"/>
    <m/>
    <m/>
    <n v="0"/>
    <n v="0"/>
    <n v="5"/>
    <n v="6"/>
    <n v="1"/>
  </r>
  <r>
    <x v="0"/>
    <x v="1"/>
    <x v="4"/>
    <x v="2"/>
    <x v="14"/>
    <n v="44908"/>
    <x v="102"/>
    <s v="Y0157071"/>
    <m/>
    <m/>
    <n v="0"/>
    <n v="0"/>
    <n v="6"/>
    <n v="5"/>
    <n v="1"/>
  </r>
  <r>
    <x v="0"/>
    <x v="1"/>
    <x v="4"/>
    <x v="2"/>
    <x v="14"/>
    <n v="44904"/>
    <x v="57"/>
    <s v="Y0157118"/>
    <s v=" YES"/>
    <s v="YES"/>
    <n v="0"/>
    <n v="1"/>
    <n v="5"/>
    <n v="6"/>
    <n v="1"/>
  </r>
  <r>
    <x v="0"/>
    <x v="1"/>
    <x v="4"/>
    <x v="2"/>
    <x v="14"/>
    <s v="CON1950"/>
    <x v="103"/>
    <s v="Y0155611"/>
    <s v="NO"/>
    <s v="YES"/>
    <n v="0"/>
    <n v="1"/>
    <n v="0"/>
    <n v="1"/>
    <n v="1"/>
  </r>
  <r>
    <x v="0"/>
    <x v="1"/>
    <x v="4"/>
    <x v="2"/>
    <x v="14"/>
    <s v="CON1949"/>
    <x v="104"/>
    <s v="Y0155608"/>
    <m/>
    <m/>
    <n v="0"/>
    <n v="0"/>
    <n v="0"/>
    <n v="0"/>
    <n v="1"/>
  </r>
  <r>
    <x v="0"/>
    <x v="1"/>
    <x v="4"/>
    <x v="3"/>
    <x v="15"/>
    <n v="48415"/>
    <x v="82"/>
    <s v="Y0157242"/>
    <m/>
    <m/>
    <n v="0"/>
    <n v="0"/>
    <n v="0"/>
    <n v="0"/>
    <n v="1"/>
  </r>
  <r>
    <x v="0"/>
    <x v="1"/>
    <x v="4"/>
    <x v="3"/>
    <x v="15"/>
    <n v="39293"/>
    <x v="83"/>
    <s v="Y0157182"/>
    <s v="YES"/>
    <s v="YES"/>
    <n v="1"/>
    <n v="1"/>
    <n v="20"/>
    <n v="21"/>
    <n v="1"/>
  </r>
  <r>
    <x v="0"/>
    <x v="1"/>
    <x v="4"/>
    <x v="3"/>
    <x v="15"/>
    <n v="44970"/>
    <x v="83"/>
    <s v="Y0157199"/>
    <m/>
    <m/>
    <n v="0"/>
    <n v="0"/>
    <n v="20"/>
    <n v="21"/>
    <n v="1"/>
  </r>
  <r>
    <x v="0"/>
    <x v="1"/>
    <x v="4"/>
    <x v="3"/>
    <x v="15"/>
    <n v="48410"/>
    <x v="83"/>
    <s v="Y0157249"/>
    <m/>
    <m/>
    <n v="0"/>
    <n v="0"/>
    <n v="20"/>
    <n v="21"/>
    <n v="1"/>
  </r>
  <r>
    <x v="0"/>
    <x v="1"/>
    <x v="4"/>
    <x v="3"/>
    <x v="15"/>
    <s v="CON2002"/>
    <x v="105"/>
    <s v="Y0157080"/>
    <m/>
    <m/>
    <n v="0"/>
    <n v="0"/>
    <n v="0"/>
    <n v="0"/>
    <n v="1"/>
  </r>
  <r>
    <x v="0"/>
    <x v="1"/>
    <x v="4"/>
    <x v="3"/>
    <x v="15"/>
    <n v="44925"/>
    <x v="106"/>
    <s v="Y0157214"/>
    <m/>
    <m/>
    <n v="0"/>
    <n v="0"/>
    <n v="3"/>
    <n v="3"/>
    <n v="1"/>
  </r>
  <r>
    <x v="0"/>
    <x v="1"/>
    <x v="4"/>
    <x v="3"/>
    <x v="15"/>
    <s v="CON1954"/>
    <x v="107"/>
    <s v="Y0155656"/>
    <s v="YES"/>
    <s v=" "/>
    <n v="1"/>
    <n v="0"/>
    <n v="1"/>
    <n v="0"/>
    <n v="1"/>
  </r>
  <r>
    <x v="0"/>
    <x v="1"/>
    <x v="4"/>
    <x v="3"/>
    <x v="15"/>
    <n v="46924"/>
    <x v="9"/>
    <s v="Y0157117"/>
    <s v="YES"/>
    <s v="YES"/>
    <n v="1"/>
    <n v="1"/>
    <n v="26"/>
    <n v="24"/>
    <n v="1"/>
  </r>
  <r>
    <x v="0"/>
    <x v="1"/>
    <x v="4"/>
    <x v="3"/>
    <x v="15"/>
    <n v="44919"/>
    <x v="108"/>
    <s v="Y0157236"/>
    <s v="YES"/>
    <s v="YES"/>
    <n v="1"/>
    <n v="1"/>
    <n v="7"/>
    <n v="7"/>
    <n v="1"/>
  </r>
  <r>
    <x v="0"/>
    <x v="1"/>
    <x v="4"/>
    <x v="3"/>
    <x v="15"/>
    <n v="38352"/>
    <x v="7"/>
    <s v="Y0157119"/>
    <s v="YES"/>
    <s v="YES"/>
    <n v="1"/>
    <n v="1"/>
    <n v="13"/>
    <n v="13"/>
    <n v="1"/>
  </r>
  <r>
    <x v="0"/>
    <x v="1"/>
    <x v="4"/>
    <x v="3"/>
    <x v="15"/>
    <s v="CON1938"/>
    <x v="109"/>
    <s v="Y0155633"/>
    <s v="YES"/>
    <s v="YES"/>
    <n v="1"/>
    <n v="1"/>
    <n v="1"/>
    <n v="1"/>
    <n v="1"/>
  </r>
  <r>
    <x v="0"/>
    <x v="1"/>
    <x v="4"/>
    <x v="3"/>
    <x v="15"/>
    <n v="46928"/>
    <x v="58"/>
    <s v="Y0157116"/>
    <s v="YES"/>
    <s v="YES"/>
    <n v="1"/>
    <n v="1"/>
    <n v="6"/>
    <n v="6"/>
    <n v="1"/>
  </r>
  <r>
    <x v="0"/>
    <x v="1"/>
    <x v="4"/>
    <x v="3"/>
    <x v="15"/>
    <s v="CON1948"/>
    <x v="110"/>
    <s v="Y0155653"/>
    <s v="YES"/>
    <s v=" "/>
    <n v="1"/>
    <n v="0"/>
    <n v="1"/>
    <n v="0"/>
    <n v="1"/>
  </r>
  <r>
    <x v="0"/>
    <x v="1"/>
    <x v="4"/>
    <x v="3"/>
    <x v="15"/>
    <n v="44962"/>
    <x v="111"/>
    <s v="Y0157197"/>
    <s v="YES"/>
    <s v=" "/>
    <n v="1"/>
    <n v="0"/>
    <n v="5"/>
    <n v="4"/>
    <n v="1"/>
  </r>
  <r>
    <x v="0"/>
    <x v="1"/>
    <x v="4"/>
    <x v="3"/>
    <x v="15"/>
    <n v="46936"/>
    <x v="112"/>
    <s v="Y0157132"/>
    <m/>
    <m/>
    <n v="0"/>
    <n v="0"/>
    <n v="10"/>
    <n v="9"/>
    <n v="1"/>
  </r>
  <r>
    <x v="0"/>
    <x v="1"/>
    <x v="4"/>
    <x v="3"/>
    <x v="15"/>
    <n v="44957"/>
    <x v="37"/>
    <s v="Y0157211"/>
    <s v="YES "/>
    <s v=" YES"/>
    <n v="0"/>
    <n v="0"/>
    <n v="13"/>
    <n v="13"/>
    <n v="1"/>
  </r>
  <r>
    <x v="0"/>
    <x v="1"/>
    <x v="4"/>
    <x v="3"/>
    <x v="15"/>
    <n v="44923"/>
    <x v="28"/>
    <s v="Y0157244"/>
    <m/>
    <m/>
    <n v="0"/>
    <n v="0"/>
    <n v="15"/>
    <n v="15"/>
    <n v="1"/>
  </r>
  <r>
    <x v="0"/>
    <x v="1"/>
    <x v="4"/>
    <x v="4"/>
    <x v="16"/>
    <s v="CON1958"/>
    <x v="113"/>
    <s v="Y0156435"/>
    <s v="YES"/>
    <s v="YES"/>
    <n v="1"/>
    <n v="1"/>
    <n v="1"/>
    <n v="1"/>
    <n v="1"/>
  </r>
  <r>
    <x v="0"/>
    <x v="1"/>
    <x v="4"/>
    <x v="4"/>
    <x v="16"/>
    <n v="45002"/>
    <x v="29"/>
    <s v="Y0157327"/>
    <m/>
    <m/>
    <n v="0"/>
    <n v="0"/>
    <n v="8"/>
    <n v="8"/>
    <n v="1"/>
  </r>
  <r>
    <x v="0"/>
    <x v="1"/>
    <x v="4"/>
    <x v="4"/>
    <x v="16"/>
    <n v="44995"/>
    <x v="114"/>
    <s v="Y0157360"/>
    <m/>
    <m/>
    <n v="0"/>
    <n v="0"/>
    <n v="2"/>
    <n v="2"/>
    <n v="1"/>
  </r>
  <r>
    <x v="0"/>
    <x v="1"/>
    <x v="4"/>
    <x v="4"/>
    <x v="16"/>
    <n v="45012"/>
    <x v="57"/>
    <s v="Y0157316"/>
    <m/>
    <m/>
    <n v="0"/>
    <n v="0"/>
    <n v="5"/>
    <n v="6"/>
    <n v="1"/>
  </r>
  <r>
    <x v="0"/>
    <x v="1"/>
    <x v="4"/>
    <x v="4"/>
    <x v="16"/>
    <s v="CON2008"/>
    <x v="115"/>
    <s v="Y0157189"/>
    <m/>
    <m/>
    <n v="0"/>
    <n v="0"/>
    <n v="0"/>
    <n v="0"/>
    <n v="1"/>
  </r>
  <r>
    <x v="0"/>
    <x v="1"/>
    <x v="4"/>
    <x v="4"/>
    <x v="16"/>
    <s v="CON1986"/>
    <x v="116"/>
    <s v="Y0157193"/>
    <s v="YES"/>
    <s v="YES"/>
    <n v="1"/>
    <n v="1"/>
    <n v="1"/>
    <n v="1"/>
    <n v="1"/>
  </r>
  <r>
    <x v="0"/>
    <x v="1"/>
    <x v="4"/>
    <x v="4"/>
    <x v="16"/>
    <s v="CON1974"/>
    <x v="117"/>
    <s v="Y0157185"/>
    <m/>
    <m/>
    <n v="0"/>
    <n v="0"/>
    <n v="0"/>
    <n v="0"/>
    <n v="1"/>
  </r>
  <r>
    <x v="0"/>
    <x v="1"/>
    <x v="4"/>
    <x v="4"/>
    <x v="16"/>
    <n v="46929"/>
    <x v="58"/>
    <s v="Y0157200"/>
    <m/>
    <m/>
    <n v="0"/>
    <n v="0"/>
    <n v="6"/>
    <n v="6"/>
    <n v="1"/>
  </r>
  <r>
    <x v="0"/>
    <x v="1"/>
    <x v="4"/>
    <x v="4"/>
    <x v="16"/>
    <s v="CON1979"/>
    <x v="118"/>
    <s v="Y0157088"/>
    <s v="YES"/>
    <s v="YES"/>
    <n v="1"/>
    <n v="1"/>
    <n v="1"/>
    <n v="1"/>
    <n v="1"/>
  </r>
  <r>
    <x v="0"/>
    <x v="1"/>
    <x v="4"/>
    <x v="4"/>
    <x v="16"/>
    <n v="44714"/>
    <x v="119"/>
    <s v="Y0157202"/>
    <m/>
    <m/>
    <n v="0"/>
    <n v="0"/>
    <n v="1"/>
    <n v="1"/>
    <n v="1"/>
  </r>
  <r>
    <x v="0"/>
    <x v="1"/>
    <x v="4"/>
    <x v="4"/>
    <x v="16"/>
    <n v="46746"/>
    <x v="120"/>
    <s v="Y0157217"/>
    <m/>
    <m/>
    <n v="0"/>
    <n v="0"/>
    <n v="19"/>
    <n v="19"/>
    <n v="1"/>
  </r>
  <r>
    <x v="0"/>
    <x v="1"/>
    <x v="4"/>
    <x v="5"/>
    <x v="17"/>
    <n v="48478"/>
    <x v="121"/>
    <s v="Y0157459"/>
    <s v=" "/>
    <s v=" "/>
    <n v="0"/>
    <n v="0"/>
    <n v="0"/>
    <n v="0"/>
    <n v="1"/>
  </r>
  <r>
    <x v="0"/>
    <x v="1"/>
    <x v="4"/>
    <x v="5"/>
    <x v="17"/>
    <s v="CON1992"/>
    <x v="122"/>
    <s v="Y0156437"/>
    <m/>
    <m/>
    <n v="0"/>
    <n v="0"/>
    <n v="0"/>
    <n v="0"/>
    <n v="1"/>
  </r>
  <r>
    <x v="0"/>
    <x v="1"/>
    <x v="4"/>
    <x v="5"/>
    <x v="17"/>
    <n v="45061"/>
    <x v="123"/>
    <s v="Y0157333-32"/>
    <s v="YES"/>
    <s v="YES"/>
    <n v="1"/>
    <n v="1"/>
    <n v="1"/>
    <n v="1"/>
    <n v="1"/>
  </r>
  <r>
    <x v="0"/>
    <x v="1"/>
    <x v="4"/>
    <x v="5"/>
    <x v="17"/>
    <n v="48508"/>
    <x v="66"/>
    <s v="Y0157436"/>
    <m/>
    <m/>
    <n v="0"/>
    <n v="0"/>
    <n v="2"/>
    <n v="2"/>
    <n v="1"/>
  </r>
  <r>
    <x v="0"/>
    <x v="1"/>
    <x v="4"/>
    <x v="5"/>
    <x v="17"/>
    <n v="48538"/>
    <x v="124"/>
    <s v="Y0157456"/>
    <m/>
    <m/>
    <n v="0"/>
    <n v="0"/>
    <n v="0"/>
    <n v="0"/>
    <n v="1"/>
  </r>
  <r>
    <x v="0"/>
    <x v="1"/>
    <x v="4"/>
    <x v="5"/>
    <x v="17"/>
    <s v="CON1997"/>
    <x v="125"/>
    <s v="Y0157282"/>
    <m/>
    <m/>
    <n v="0"/>
    <n v="0"/>
    <n v="0"/>
    <n v="0"/>
    <n v="1"/>
  </r>
  <r>
    <x v="0"/>
    <x v="1"/>
    <x v="4"/>
    <x v="5"/>
    <x v="17"/>
    <n v="45864"/>
    <x v="62"/>
    <s v="Y0157430"/>
    <s v="YES"/>
    <s v="YES"/>
    <n v="1"/>
    <n v="1"/>
    <n v="8"/>
    <n v="8"/>
    <n v="1"/>
  </r>
  <r>
    <x v="0"/>
    <x v="1"/>
    <x v="4"/>
    <x v="5"/>
    <x v="17"/>
    <n v="46925"/>
    <x v="9"/>
    <s v="Y0157302"/>
    <s v="YES"/>
    <s v="YES"/>
    <n v="1"/>
    <n v="1"/>
    <n v="26"/>
    <n v="24"/>
    <n v="1"/>
  </r>
  <r>
    <x v="0"/>
    <x v="1"/>
    <x v="4"/>
    <x v="5"/>
    <x v="17"/>
    <n v="45047"/>
    <x v="47"/>
    <s v="Y0157294"/>
    <m/>
    <m/>
    <n v="0"/>
    <n v="0"/>
    <n v="8"/>
    <n v="8"/>
    <n v="1"/>
  </r>
  <r>
    <x v="0"/>
    <x v="1"/>
    <x v="4"/>
    <x v="5"/>
    <x v="17"/>
    <s v="CON2010"/>
    <x v="126"/>
    <s v="Y0157372"/>
    <s v="YES"/>
    <s v="YES"/>
    <n v="1"/>
    <n v="1"/>
    <n v="1"/>
    <n v="1"/>
    <n v="1"/>
  </r>
  <r>
    <x v="0"/>
    <x v="1"/>
    <x v="4"/>
    <x v="5"/>
    <x v="17"/>
    <s v="CON1977"/>
    <x v="127"/>
    <s v="Y0157379"/>
    <s v="YES"/>
    <s v="NO"/>
    <n v="1"/>
    <n v="0"/>
    <n v="1"/>
    <n v="0"/>
    <n v="1"/>
  </r>
  <r>
    <x v="0"/>
    <x v="1"/>
    <x v="4"/>
    <x v="5"/>
    <x v="17"/>
    <n v="48494"/>
    <x v="128"/>
    <s v="Y0157423"/>
    <s v="YES"/>
    <s v="YES"/>
    <n v="1"/>
    <n v="1"/>
    <n v="1"/>
    <n v="1"/>
    <n v="1"/>
  </r>
  <r>
    <x v="0"/>
    <x v="1"/>
    <x v="4"/>
    <x v="5"/>
    <x v="17"/>
    <n v="45042"/>
    <x v="129"/>
    <s v="Y0157314"/>
    <m/>
    <m/>
    <n v="0"/>
    <n v="0"/>
    <n v="3"/>
    <n v="3"/>
    <n v="1"/>
  </r>
  <r>
    <x v="0"/>
    <x v="1"/>
    <x v="4"/>
    <x v="5"/>
    <x v="17"/>
    <n v="46937"/>
    <x v="112"/>
    <s v="Y0157420"/>
    <s v="YES"/>
    <s v="YES"/>
    <n v="1"/>
    <n v="1"/>
    <n v="10"/>
    <n v="9"/>
    <n v="1"/>
  </r>
  <r>
    <x v="0"/>
    <x v="1"/>
    <x v="4"/>
    <x v="5"/>
    <x v="17"/>
    <n v="45068"/>
    <x v="37"/>
    <s v="Y0157433"/>
    <s v="YES"/>
    <s v="YES"/>
    <n v="1"/>
    <n v="1"/>
    <n v="13"/>
    <n v="13"/>
    <n v="1"/>
  </r>
  <r>
    <x v="0"/>
    <x v="1"/>
    <x v="5"/>
    <x v="0"/>
    <x v="18"/>
    <n v="48587"/>
    <x v="130"/>
    <s v="Y0157488"/>
    <m/>
    <m/>
    <n v="0"/>
    <n v="0"/>
    <n v="0"/>
    <n v="0"/>
    <n v="1"/>
  </r>
  <r>
    <x v="0"/>
    <x v="1"/>
    <x v="5"/>
    <x v="0"/>
    <x v="18"/>
    <s v="CON2073"/>
    <x v="131"/>
    <s v="Y0157471"/>
    <s v="YES"/>
    <s v="YES"/>
    <n v="1"/>
    <n v="1"/>
    <n v="1"/>
    <n v="1"/>
    <n v="1"/>
  </r>
  <r>
    <x v="0"/>
    <x v="1"/>
    <x v="5"/>
    <x v="0"/>
    <x v="18"/>
    <s v="CON2141"/>
    <x v="132"/>
    <s v="Y0157385"/>
    <s v="YES"/>
    <s v="YES"/>
    <n v="1"/>
    <n v="1"/>
    <n v="1"/>
    <n v="1"/>
    <n v="1"/>
  </r>
  <r>
    <x v="0"/>
    <x v="1"/>
    <x v="5"/>
    <x v="0"/>
    <x v="18"/>
    <s v="CON2142"/>
    <x v="133"/>
    <s v="Y0157378"/>
    <m/>
    <m/>
    <n v="0"/>
    <n v="0"/>
    <n v="0"/>
    <n v="0"/>
    <n v="1"/>
  </r>
  <r>
    <x v="0"/>
    <x v="1"/>
    <x v="5"/>
    <x v="0"/>
    <x v="18"/>
    <s v="CON2143"/>
    <x v="134"/>
    <s v="Y0157382"/>
    <m/>
    <m/>
    <n v="0"/>
    <n v="0"/>
    <n v="0"/>
    <n v="0"/>
    <n v="1"/>
  </r>
  <r>
    <x v="0"/>
    <x v="1"/>
    <x v="5"/>
    <x v="0"/>
    <x v="18"/>
    <s v="CON2149"/>
    <x v="135"/>
    <s v="Y0157349"/>
    <m/>
    <m/>
    <n v="0"/>
    <n v="0"/>
    <n v="0"/>
    <n v="0"/>
    <n v="1"/>
  </r>
  <r>
    <x v="0"/>
    <x v="1"/>
    <x v="5"/>
    <x v="0"/>
    <x v="18"/>
    <n v="21076"/>
    <x v="76"/>
    <s v="Y0157559"/>
    <s v="NO"/>
    <s v="NO"/>
    <n v="0"/>
    <n v="0"/>
    <n v="1"/>
    <n v="1"/>
    <n v="1"/>
  </r>
  <r>
    <x v="0"/>
    <x v="1"/>
    <x v="5"/>
    <x v="0"/>
    <x v="18"/>
    <n v="46645"/>
    <x v="93"/>
    <s v="Y0157479"/>
    <s v="YES"/>
    <s v="YES"/>
    <n v="1"/>
    <n v="1"/>
    <n v="5"/>
    <n v="4"/>
    <n v="1"/>
  </r>
  <r>
    <x v="0"/>
    <x v="1"/>
    <x v="5"/>
    <x v="0"/>
    <x v="18"/>
    <n v="48586"/>
    <x v="6"/>
    <s v="Y0157491"/>
    <s v=" "/>
    <s v=" "/>
    <n v="0"/>
    <n v="0"/>
    <n v="10"/>
    <n v="10"/>
    <n v="1"/>
  </r>
  <r>
    <x v="0"/>
    <x v="1"/>
    <x v="5"/>
    <x v="0"/>
    <x v="18"/>
    <n v="45144"/>
    <x v="108"/>
    <s v="Y0157508"/>
    <s v="YES"/>
    <s v="YES"/>
    <n v="1"/>
    <n v="1"/>
    <n v="7"/>
    <n v="7"/>
    <n v="1"/>
  </r>
  <r>
    <x v="0"/>
    <x v="1"/>
    <x v="5"/>
    <x v="0"/>
    <x v="18"/>
    <n v="48388"/>
    <x v="59"/>
    <s v="Y0157477"/>
    <m/>
    <m/>
    <n v="0"/>
    <n v="0"/>
    <n v="6"/>
    <n v="5"/>
    <n v="1"/>
  </r>
  <r>
    <x v="0"/>
    <x v="1"/>
    <x v="5"/>
    <x v="0"/>
    <x v="18"/>
    <n v="38354"/>
    <x v="7"/>
    <s v="Y0157499"/>
    <m/>
    <m/>
    <n v="0"/>
    <n v="0"/>
    <n v="13"/>
    <n v="13"/>
    <n v="1"/>
  </r>
  <r>
    <x v="0"/>
    <x v="1"/>
    <x v="5"/>
    <x v="0"/>
    <x v="18"/>
    <s v="CON2005"/>
    <x v="136"/>
    <s v="Y0157348"/>
    <s v="YES"/>
    <s v="YES"/>
    <n v="1"/>
    <n v="1"/>
    <n v="1"/>
    <n v="1"/>
    <n v="1"/>
  </r>
  <r>
    <x v="0"/>
    <x v="1"/>
    <x v="5"/>
    <x v="0"/>
    <x v="18"/>
    <n v="45126"/>
    <x v="57"/>
    <s v="Y0157487"/>
    <m/>
    <m/>
    <n v="0"/>
    <n v="0"/>
    <n v="5"/>
    <n v="6"/>
    <n v="1"/>
  </r>
  <r>
    <x v="0"/>
    <x v="1"/>
    <x v="5"/>
    <x v="0"/>
    <x v="18"/>
    <n v="46922"/>
    <x v="137"/>
    <s v="Y0157305"/>
    <m/>
    <m/>
    <n v="0"/>
    <n v="0"/>
    <n v="0"/>
    <n v="0"/>
    <n v="1"/>
  </r>
  <r>
    <x v="0"/>
    <x v="1"/>
    <x v="5"/>
    <x v="0"/>
    <x v="18"/>
    <n v="46125"/>
    <x v="54"/>
    <s v="Y0157490"/>
    <m/>
    <m/>
    <n v="0"/>
    <n v="0"/>
    <n v="5"/>
    <n v="5"/>
    <n v="1"/>
  </r>
  <r>
    <x v="0"/>
    <x v="1"/>
    <x v="5"/>
    <x v="0"/>
    <x v="18"/>
    <n v="46750"/>
    <x v="120"/>
    <s v="Y0157387"/>
    <s v="YES"/>
    <s v="YES"/>
    <n v="1"/>
    <n v="1"/>
    <n v="19"/>
    <n v="19"/>
    <n v="1"/>
  </r>
  <r>
    <x v="0"/>
    <x v="1"/>
    <x v="5"/>
    <x v="0"/>
    <x v="18"/>
    <n v="46872"/>
    <x v="120"/>
    <s v="Y0157407"/>
    <s v="YES"/>
    <s v="YES"/>
    <n v="1"/>
    <n v="1"/>
    <n v="19"/>
    <n v="19"/>
    <n v="1"/>
  </r>
  <r>
    <x v="0"/>
    <x v="1"/>
    <x v="5"/>
    <x v="0"/>
    <x v="18"/>
    <n v="45136"/>
    <x v="138"/>
    <s v="Y0157552"/>
    <s v="YES"/>
    <s v="YES"/>
    <n v="1"/>
    <n v="1"/>
    <n v="5"/>
    <n v="5"/>
    <n v="1"/>
  </r>
  <r>
    <x v="0"/>
    <x v="1"/>
    <x v="5"/>
    <x v="0"/>
    <x v="18"/>
    <n v="48555"/>
    <x v="139"/>
    <s v="Y0157460"/>
    <m/>
    <m/>
    <n v="0"/>
    <n v="0"/>
    <n v="0"/>
    <n v="0"/>
    <n v="1"/>
  </r>
  <r>
    <x v="0"/>
    <x v="1"/>
    <x v="5"/>
    <x v="2"/>
    <x v="19"/>
    <n v="48603"/>
    <x v="121"/>
    <s v="Y0157591"/>
    <m/>
    <m/>
    <n v="0"/>
    <n v="0"/>
    <n v="0"/>
    <n v="0"/>
    <n v="1"/>
  </r>
  <r>
    <x v="0"/>
    <x v="0"/>
    <x v="0"/>
    <x v="4"/>
    <x v="4"/>
    <s v="CON1819"/>
    <x v="41"/>
    <s v="Y0154695"/>
    <s v="YES"/>
    <s v="YES"/>
    <n v="1"/>
    <n v="1"/>
    <n v="2"/>
    <n v="2"/>
    <n v="1"/>
  </r>
  <r>
    <x v="0"/>
    <x v="1"/>
    <x v="5"/>
    <x v="2"/>
    <x v="19"/>
    <s v="CON2148"/>
    <x v="140"/>
    <s v="Y0157380"/>
    <m/>
    <m/>
    <n v="0"/>
    <n v="0"/>
    <n v="0"/>
    <n v="0"/>
    <n v="1"/>
  </r>
  <r>
    <x v="0"/>
    <x v="1"/>
    <x v="5"/>
    <x v="2"/>
    <x v="19"/>
    <s v="CON2068"/>
    <x v="141"/>
    <s v="Y0157451"/>
    <m/>
    <m/>
    <n v="0"/>
    <n v="0"/>
    <n v="0"/>
    <n v="0"/>
    <n v="1"/>
  </r>
  <r>
    <x v="0"/>
    <x v="1"/>
    <x v="5"/>
    <x v="2"/>
    <x v="19"/>
    <n v="45205"/>
    <x v="96"/>
    <s v="Y0157609"/>
    <m/>
    <m/>
    <n v="0"/>
    <n v="0"/>
    <n v="3"/>
    <n v="3"/>
    <n v="1"/>
  </r>
  <r>
    <x v="0"/>
    <x v="1"/>
    <x v="5"/>
    <x v="2"/>
    <x v="19"/>
    <n v="46926"/>
    <x v="9"/>
    <s v="Y0157549"/>
    <s v="YES"/>
    <s v="YES"/>
    <n v="1"/>
    <n v="1"/>
    <n v="26"/>
    <n v="24"/>
    <n v="1"/>
  </r>
  <r>
    <x v="0"/>
    <x v="1"/>
    <x v="5"/>
    <x v="2"/>
    <x v="19"/>
    <n v="38355"/>
    <x v="7"/>
    <s v="Y0157565"/>
    <s v="YES"/>
    <s v="YES"/>
    <n v="1"/>
    <n v="1"/>
    <n v="13"/>
    <n v="13"/>
    <n v="1"/>
  </r>
  <r>
    <x v="0"/>
    <x v="1"/>
    <x v="5"/>
    <x v="2"/>
    <x v="19"/>
    <s v="CON1972"/>
    <x v="142"/>
    <s v="Y0157183"/>
    <m/>
    <m/>
    <n v="0"/>
    <n v="0"/>
    <n v="0"/>
    <n v="0"/>
    <n v="1"/>
  </r>
  <r>
    <x v="0"/>
    <x v="1"/>
    <x v="5"/>
    <x v="2"/>
    <x v="19"/>
    <n v="45161"/>
    <x v="58"/>
    <s v="Y0157571"/>
    <m/>
    <m/>
    <n v="0"/>
    <n v="0"/>
    <n v="6"/>
    <n v="6"/>
    <n v="1"/>
  </r>
  <r>
    <x v="0"/>
    <x v="1"/>
    <x v="5"/>
    <x v="2"/>
    <x v="19"/>
    <s v="CON2012"/>
    <x v="143"/>
    <s v="Y0157442"/>
    <s v="YES"/>
    <s v="YES"/>
    <n v="1"/>
    <n v="1"/>
    <n v="1"/>
    <n v="1"/>
    <n v="1"/>
  </r>
  <r>
    <x v="0"/>
    <x v="1"/>
    <x v="5"/>
    <x v="2"/>
    <x v="19"/>
    <n v="48517"/>
    <x v="144"/>
    <s v="TBC"/>
    <s v="YES"/>
    <s v="YES"/>
    <n v="1"/>
    <n v="1"/>
    <n v="3"/>
    <n v="3"/>
    <n v="1"/>
  </r>
  <r>
    <x v="0"/>
    <x v="1"/>
    <x v="5"/>
    <x v="2"/>
    <x v="19"/>
    <n v="47085"/>
    <x v="120"/>
    <s v="Y0157507"/>
    <s v="YES"/>
    <s v="YES"/>
    <n v="1"/>
    <n v="1"/>
    <n v="19"/>
    <n v="19"/>
    <n v="1"/>
  </r>
  <r>
    <x v="0"/>
    <x v="1"/>
    <x v="5"/>
    <x v="2"/>
    <x v="19"/>
    <n v="45152"/>
    <x v="28"/>
    <s v="Y0157656"/>
    <s v="YES"/>
    <s v="YES"/>
    <n v="1"/>
    <n v="1"/>
    <n v="15"/>
    <n v="15"/>
    <n v="1"/>
  </r>
  <r>
    <x v="0"/>
    <x v="1"/>
    <x v="5"/>
    <x v="2"/>
    <x v="19"/>
    <n v="45193"/>
    <x v="83"/>
    <s v="Y0157482"/>
    <s v="YES"/>
    <s v="YES"/>
    <n v="1"/>
    <n v="1"/>
    <n v="20"/>
    <n v="21"/>
    <n v="1"/>
  </r>
  <r>
    <x v="0"/>
    <x v="1"/>
    <x v="5"/>
    <x v="3"/>
    <x v="20"/>
    <n v="45218"/>
    <x v="145"/>
    <s v="Y0157606"/>
    <m/>
    <m/>
    <n v="0"/>
    <n v="0"/>
    <n v="1"/>
    <n v="1"/>
    <n v="1"/>
  </r>
  <r>
    <x v="0"/>
    <x v="1"/>
    <x v="5"/>
    <x v="3"/>
    <x v="20"/>
    <s v="CON2058"/>
    <x v="146"/>
    <s v="Y0157527"/>
    <m/>
    <m/>
    <n v="0"/>
    <n v="0"/>
    <n v="0"/>
    <n v="0"/>
    <n v="1"/>
  </r>
  <r>
    <x v="0"/>
    <x v="1"/>
    <x v="5"/>
    <x v="3"/>
    <x v="20"/>
    <n v="48544"/>
    <x v="147"/>
    <s v="Y0157582"/>
    <m/>
    <m/>
    <n v="0"/>
    <n v="0"/>
    <n v="0"/>
    <n v="0"/>
    <n v="1"/>
  </r>
  <r>
    <x v="0"/>
    <x v="1"/>
    <x v="5"/>
    <x v="3"/>
    <x v="20"/>
    <s v="CON2018"/>
    <x v="148"/>
    <s v="Y0157521-545"/>
    <m/>
    <m/>
    <n v="0"/>
    <n v="0"/>
    <n v="0"/>
    <n v="0"/>
    <n v="1"/>
  </r>
  <r>
    <x v="0"/>
    <x v="1"/>
    <x v="5"/>
    <x v="3"/>
    <x v="20"/>
    <s v="CON2048"/>
    <x v="149"/>
    <s v="Y0157529"/>
    <s v="YES"/>
    <s v="YES"/>
    <n v="1"/>
    <n v="1"/>
    <n v="1"/>
    <n v="1"/>
    <n v="1"/>
  </r>
  <r>
    <x v="0"/>
    <x v="1"/>
    <x v="5"/>
    <x v="3"/>
    <x v="20"/>
    <s v="CON2049"/>
    <x v="150"/>
    <s v="Y0157530"/>
    <s v="NO"/>
    <s v="YES"/>
    <n v="0"/>
    <n v="1"/>
    <n v="0"/>
    <n v="1"/>
    <n v="1"/>
  </r>
  <r>
    <x v="0"/>
    <x v="1"/>
    <x v="5"/>
    <x v="3"/>
    <x v="20"/>
    <n v="48453"/>
    <x v="6"/>
    <s v="Y0157672"/>
    <s v="YES"/>
    <s v="YES"/>
    <n v="1"/>
    <n v="1"/>
    <n v="10"/>
    <n v="10"/>
    <n v="1"/>
  </r>
  <r>
    <x v="0"/>
    <x v="1"/>
    <x v="5"/>
    <x v="3"/>
    <x v="20"/>
    <n v="45203"/>
    <x v="151"/>
    <s v="Y0157706"/>
    <s v=" "/>
    <s v=" "/>
    <n v="0"/>
    <n v="0"/>
    <n v="8"/>
    <n v="8"/>
    <n v="1"/>
  </r>
  <r>
    <x v="0"/>
    <x v="1"/>
    <x v="5"/>
    <x v="3"/>
    <x v="20"/>
    <s v="CON2297"/>
    <x v="152"/>
    <s v="Y0157704"/>
    <s v="YES"/>
    <s v="YES"/>
    <n v="1"/>
    <n v="1"/>
    <n v="1"/>
    <n v="1"/>
    <n v="1"/>
  </r>
  <r>
    <x v="0"/>
    <x v="1"/>
    <x v="5"/>
    <x v="3"/>
    <x v="20"/>
    <n v="48455"/>
    <x v="153"/>
    <s v="Y0157607"/>
    <s v=" "/>
    <s v=" "/>
    <n v="0"/>
    <n v="0"/>
    <n v="0"/>
    <n v="1"/>
    <n v="1"/>
  </r>
  <r>
    <x v="0"/>
    <x v="1"/>
    <x v="5"/>
    <x v="3"/>
    <x v="20"/>
    <n v="45206"/>
    <x v="154"/>
    <s v="Y0157711"/>
    <s v="YES"/>
    <s v="YES"/>
    <n v="1"/>
    <n v="1"/>
    <n v="1"/>
    <n v="2"/>
    <n v="1"/>
  </r>
  <r>
    <x v="0"/>
    <x v="1"/>
    <x v="5"/>
    <x v="3"/>
    <x v="20"/>
    <n v="48558"/>
    <x v="45"/>
    <s v="Y0157604"/>
    <s v=" "/>
    <s v=" "/>
    <n v="0"/>
    <n v="0"/>
    <n v="2"/>
    <n v="2"/>
    <n v="1"/>
  </r>
  <r>
    <x v="0"/>
    <x v="1"/>
    <x v="5"/>
    <x v="3"/>
    <x v="20"/>
    <n v="48432"/>
    <x v="137"/>
    <s v="Y0157720"/>
    <m/>
    <m/>
    <n v="0"/>
    <n v="0"/>
    <n v="0"/>
    <n v="0"/>
    <n v="1"/>
  </r>
  <r>
    <x v="0"/>
    <x v="1"/>
    <x v="5"/>
    <x v="3"/>
    <x v="20"/>
    <n v="48518"/>
    <x v="144"/>
    <s v="Y0157782"/>
    <m/>
    <m/>
    <n v="0"/>
    <n v="0"/>
    <n v="3"/>
    <n v="3"/>
    <n v="1"/>
  </r>
  <r>
    <x v="0"/>
    <x v="1"/>
    <x v="5"/>
    <x v="3"/>
    <x v="20"/>
    <n v="45237"/>
    <x v="111"/>
    <s v="Y0157765-761"/>
    <s v="YES"/>
    <s v="YES"/>
    <n v="1"/>
    <n v="1"/>
    <n v="5"/>
    <n v="4"/>
    <n v="1"/>
  </r>
  <r>
    <x v="0"/>
    <x v="1"/>
    <x v="5"/>
    <x v="3"/>
    <x v="20"/>
    <n v="46756"/>
    <x v="120"/>
    <s v="Y0157747"/>
    <s v="YES"/>
    <s v="YES"/>
    <n v="1"/>
    <n v="1"/>
    <n v="19"/>
    <n v="19"/>
    <n v="1"/>
  </r>
  <r>
    <x v="0"/>
    <x v="1"/>
    <x v="5"/>
    <x v="4"/>
    <x v="21"/>
    <s v="CON2060"/>
    <x v="155"/>
    <s v="Y0157633"/>
    <m/>
    <m/>
    <n v="0"/>
    <n v="0"/>
    <n v="0"/>
    <n v="0"/>
    <n v="1"/>
  </r>
  <r>
    <x v="0"/>
    <x v="1"/>
    <x v="5"/>
    <x v="4"/>
    <x v="21"/>
    <s v="CON2059"/>
    <x v="156"/>
    <s v="Y0157631"/>
    <m/>
    <m/>
    <n v="0"/>
    <n v="0"/>
    <n v="0"/>
    <n v="0"/>
    <n v="1"/>
  </r>
  <r>
    <x v="0"/>
    <x v="1"/>
    <x v="5"/>
    <x v="4"/>
    <x v="21"/>
    <n v="45172"/>
    <x v="83"/>
    <s v="Y0157796"/>
    <m/>
    <m/>
    <n v="0"/>
    <n v="0"/>
    <n v="20"/>
    <n v="21"/>
    <n v="1"/>
  </r>
  <r>
    <x v="0"/>
    <x v="1"/>
    <x v="5"/>
    <x v="4"/>
    <x v="21"/>
    <n v="48835"/>
    <x v="83"/>
    <s v="Y0157811"/>
    <m/>
    <m/>
    <n v="0"/>
    <n v="0"/>
    <n v="20"/>
    <n v="21"/>
    <n v="1"/>
  </r>
  <r>
    <x v="0"/>
    <x v="1"/>
    <x v="5"/>
    <x v="4"/>
    <x v="21"/>
    <s v="CON2053"/>
    <x v="157"/>
    <s v="Y0157532"/>
    <m/>
    <m/>
    <n v="0"/>
    <n v="0"/>
    <n v="0"/>
    <n v="0"/>
    <n v="1"/>
  </r>
  <r>
    <x v="0"/>
    <x v="1"/>
    <x v="5"/>
    <x v="4"/>
    <x v="21"/>
    <s v="CON2051"/>
    <x v="158"/>
    <s v="Y0157534"/>
    <m/>
    <m/>
    <n v="0"/>
    <n v="0"/>
    <n v="0"/>
    <n v="0"/>
    <n v="1"/>
  </r>
  <r>
    <x v="0"/>
    <x v="1"/>
    <x v="5"/>
    <x v="4"/>
    <x v="21"/>
    <s v="CON2054"/>
    <x v="159"/>
    <s v="Y0157535"/>
    <m/>
    <m/>
    <n v="0"/>
    <n v="0"/>
    <n v="0"/>
    <n v="0"/>
    <n v="1"/>
  </r>
  <r>
    <x v="0"/>
    <x v="1"/>
    <x v="5"/>
    <x v="4"/>
    <x v="21"/>
    <n v="45305"/>
    <x v="6"/>
    <s v="Y0157730"/>
    <s v="YES"/>
    <s v="YES"/>
    <n v="1"/>
    <n v="1"/>
    <n v="10"/>
    <n v="10"/>
    <n v="1"/>
  </r>
  <r>
    <x v="0"/>
    <x v="1"/>
    <x v="5"/>
    <x v="4"/>
    <x v="21"/>
    <n v="48454"/>
    <x v="6"/>
    <s v="Y0157726"/>
    <m/>
    <m/>
    <n v="0"/>
    <n v="0"/>
    <n v="10"/>
    <n v="10"/>
    <n v="1"/>
  </r>
  <r>
    <x v="0"/>
    <x v="1"/>
    <x v="5"/>
    <x v="4"/>
    <x v="21"/>
    <s v="CON2088"/>
    <x v="160"/>
    <s v="Y0157575"/>
    <s v="NO"/>
    <s v="NO"/>
    <n v="0"/>
    <n v="0"/>
    <n v="0"/>
    <n v="0"/>
    <n v="1"/>
  </r>
  <r>
    <x v="0"/>
    <x v="1"/>
    <x v="5"/>
    <x v="4"/>
    <x v="21"/>
    <n v="45296"/>
    <x v="63"/>
    <s v="Y0157743"/>
    <s v="YES"/>
    <s v="YES"/>
    <n v="1"/>
    <n v="1"/>
    <n v="20"/>
    <n v="14"/>
    <n v="1"/>
  </r>
  <r>
    <x v="0"/>
    <x v="1"/>
    <x v="5"/>
    <x v="4"/>
    <x v="21"/>
    <n v="48393"/>
    <x v="59"/>
    <s v="Y0157696"/>
    <s v="YES"/>
    <s v="YES"/>
    <n v="1"/>
    <n v="1"/>
    <n v="6"/>
    <n v="5"/>
    <n v="1"/>
  </r>
  <r>
    <x v="0"/>
    <x v="1"/>
    <x v="5"/>
    <x v="4"/>
    <x v="21"/>
    <n v="48394"/>
    <x v="59"/>
    <s v="Y0157694"/>
    <s v="YES"/>
    <s v="YES"/>
    <n v="1"/>
    <n v="1"/>
    <n v="6"/>
    <n v="5"/>
    <n v="1"/>
  </r>
  <r>
    <x v="0"/>
    <x v="1"/>
    <x v="5"/>
    <x v="4"/>
    <x v="21"/>
    <n v="47095"/>
    <x v="47"/>
    <s v="Y0157294"/>
    <s v="YES"/>
    <s v="YES"/>
    <n v="1"/>
    <n v="1"/>
    <n v="8"/>
    <n v="8"/>
    <n v="1"/>
  </r>
  <r>
    <x v="0"/>
    <x v="1"/>
    <x v="5"/>
    <x v="4"/>
    <x v="21"/>
    <s v="CON2071"/>
    <x v="161"/>
    <s v="Y0157624-25"/>
    <s v=" "/>
    <s v=" "/>
    <n v="0"/>
    <n v="0"/>
    <n v="0"/>
    <n v="0"/>
    <n v="1"/>
  </r>
  <r>
    <x v="0"/>
    <x v="1"/>
    <x v="5"/>
    <x v="4"/>
    <x v="21"/>
    <n v="45287"/>
    <x v="162"/>
    <s v="Y0157687"/>
    <s v="YES"/>
    <s v="YES"/>
    <n v="1"/>
    <n v="1"/>
    <n v="1"/>
    <n v="1"/>
    <n v="1"/>
  </r>
  <r>
    <x v="0"/>
    <x v="1"/>
    <x v="5"/>
    <x v="4"/>
    <x v="21"/>
    <n v="45277"/>
    <x v="163"/>
    <s v="Y0157702"/>
    <m/>
    <m/>
    <n v="0"/>
    <n v="0"/>
    <n v="1"/>
    <n v="1"/>
    <n v="1"/>
  </r>
  <r>
    <x v="0"/>
    <x v="1"/>
    <x v="5"/>
    <x v="4"/>
    <x v="21"/>
    <n v="48519"/>
    <x v="144"/>
    <s v="Y0157850"/>
    <s v=" "/>
    <s v=" "/>
    <n v="0"/>
    <n v="0"/>
    <n v="3"/>
    <n v="3"/>
    <n v="1"/>
  </r>
  <r>
    <x v="0"/>
    <x v="1"/>
    <x v="5"/>
    <x v="4"/>
    <x v="21"/>
    <n v="48833"/>
    <x v="144"/>
    <s v="Y0157824"/>
    <m/>
    <m/>
    <n v="0"/>
    <n v="0"/>
    <n v="3"/>
    <n v="3"/>
    <n v="1"/>
  </r>
  <r>
    <x v="0"/>
    <x v="1"/>
    <x v="5"/>
    <x v="4"/>
    <x v="21"/>
    <s v="CON2079"/>
    <x v="164"/>
    <s v="Y0157658"/>
    <s v=" "/>
    <s v=" "/>
    <n v="0"/>
    <n v="0"/>
    <n v="0"/>
    <n v="0"/>
    <n v="1"/>
  </r>
  <r>
    <x v="0"/>
    <x v="1"/>
    <x v="5"/>
    <x v="4"/>
    <x v="21"/>
    <n v="45293"/>
    <x v="165"/>
    <s v="Y0157705"/>
    <s v="YES"/>
    <s v="YES"/>
    <n v="1"/>
    <n v="1"/>
    <n v="2"/>
    <n v="2"/>
    <n v="1"/>
  </r>
  <r>
    <x v="0"/>
    <x v="1"/>
    <x v="5"/>
    <x v="4"/>
    <x v="21"/>
    <n v="46753"/>
    <x v="120"/>
    <s v="Y0157727"/>
    <s v="YES"/>
    <s v="YES"/>
    <n v="1"/>
    <n v="1"/>
    <n v="19"/>
    <n v="19"/>
    <n v="1"/>
  </r>
  <r>
    <x v="0"/>
    <x v="1"/>
    <x v="5"/>
    <x v="4"/>
    <x v="21"/>
    <n v="45279"/>
    <x v="166"/>
    <s v="Y0157770-Y0157690"/>
    <s v="YES"/>
    <s v="YES"/>
    <n v="1"/>
    <n v="1"/>
    <n v="3"/>
    <n v="3"/>
    <n v="1"/>
  </r>
  <r>
    <x v="0"/>
    <x v="1"/>
    <x v="5"/>
    <x v="5"/>
    <x v="22"/>
    <n v="48866"/>
    <x v="145"/>
    <s v="Y0157933-935"/>
    <m/>
    <m/>
    <n v="0"/>
    <n v="0"/>
    <n v="1"/>
    <n v="1"/>
    <n v="1"/>
  </r>
  <r>
    <x v="0"/>
    <x v="1"/>
    <x v="5"/>
    <x v="5"/>
    <x v="22"/>
    <s v="CON2062"/>
    <x v="167"/>
    <s v="Y0157635"/>
    <s v="YES"/>
    <s v="YES"/>
    <n v="1"/>
    <n v="1"/>
    <n v="1"/>
    <n v="1"/>
    <n v="1"/>
  </r>
  <r>
    <x v="0"/>
    <x v="1"/>
    <x v="5"/>
    <x v="5"/>
    <x v="22"/>
    <n v="48865"/>
    <x v="168"/>
    <s v="Y0157931"/>
    <m/>
    <m/>
    <n v="0"/>
    <n v="0"/>
    <n v="2"/>
    <n v="2"/>
    <n v="1"/>
  </r>
  <r>
    <x v="0"/>
    <x v="1"/>
    <x v="5"/>
    <x v="5"/>
    <x v="22"/>
    <n v="48542"/>
    <x v="3"/>
    <s v="Y0157817"/>
    <m/>
    <m/>
    <n v="0"/>
    <n v="0"/>
    <n v="3"/>
    <n v="2"/>
    <n v="1"/>
  </r>
  <r>
    <x v="0"/>
    <x v="1"/>
    <x v="5"/>
    <x v="5"/>
    <x v="22"/>
    <s v="CON2150"/>
    <x v="169"/>
    <s v="Y0157626"/>
    <m/>
    <m/>
    <n v="0"/>
    <n v="0"/>
    <n v="0"/>
    <n v="0"/>
    <n v="1"/>
  </r>
  <r>
    <x v="0"/>
    <x v="1"/>
    <x v="5"/>
    <x v="5"/>
    <x v="22"/>
    <n v="45343"/>
    <x v="106"/>
    <s v="Y0157777"/>
    <s v="YES"/>
    <s v="YES"/>
    <n v="1"/>
    <n v="1"/>
    <n v="3"/>
    <n v="3"/>
    <n v="1"/>
  </r>
  <r>
    <x v="0"/>
    <x v="1"/>
    <x v="5"/>
    <x v="5"/>
    <x v="22"/>
    <n v="48864"/>
    <x v="50"/>
    <s v="Y0157930"/>
    <s v="YES"/>
    <s v="YES"/>
    <n v="1"/>
    <n v="1"/>
    <n v="8"/>
    <n v="8"/>
    <n v="1"/>
  </r>
  <r>
    <x v="0"/>
    <x v="1"/>
    <x v="5"/>
    <x v="5"/>
    <x v="22"/>
    <s v="IN39678"/>
    <x v="170"/>
    <s v="Y0157951"/>
    <m/>
    <m/>
    <n v="0"/>
    <n v="0"/>
    <n v="1"/>
    <n v="1"/>
    <n v="1"/>
  </r>
  <r>
    <x v="0"/>
    <x v="1"/>
    <x v="5"/>
    <x v="5"/>
    <x v="22"/>
    <n v="45357"/>
    <x v="9"/>
    <s v="Y0157758"/>
    <m/>
    <m/>
    <n v="0"/>
    <n v="0"/>
    <n v="26"/>
    <n v="24"/>
    <n v="1"/>
  </r>
  <r>
    <x v="0"/>
    <x v="1"/>
    <x v="5"/>
    <x v="5"/>
    <x v="22"/>
    <n v="47103"/>
    <x v="47"/>
    <s v="Y0157834"/>
    <s v="YES"/>
    <s v="YES"/>
    <n v="1"/>
    <n v="1"/>
    <n v="8"/>
    <n v="8"/>
    <n v="1"/>
  </r>
  <r>
    <x v="0"/>
    <x v="1"/>
    <x v="5"/>
    <x v="5"/>
    <x v="22"/>
    <n v="48817"/>
    <x v="171"/>
    <s v="Y0157885"/>
    <s v="YES"/>
    <s v="YES"/>
    <n v="1"/>
    <n v="1"/>
    <n v="1"/>
    <n v="1"/>
    <n v="1"/>
  </r>
  <r>
    <x v="0"/>
    <x v="1"/>
    <x v="5"/>
    <x v="5"/>
    <x v="22"/>
    <n v="45347"/>
    <x v="172"/>
    <s v="Y0157842"/>
    <s v="YES"/>
    <s v="YES"/>
    <n v="1"/>
    <n v="1"/>
    <n v="2"/>
    <n v="2"/>
    <n v="1"/>
  </r>
  <r>
    <x v="0"/>
    <x v="1"/>
    <x v="5"/>
    <x v="5"/>
    <x v="22"/>
    <n v="45315"/>
    <x v="28"/>
    <s v="Y0157940"/>
    <s v="YES"/>
    <s v="YES"/>
    <n v="1"/>
    <n v="1"/>
    <n v="15"/>
    <n v="15"/>
    <n v="1"/>
  </r>
  <r>
    <x v="0"/>
    <x v="1"/>
    <x v="6"/>
    <x v="0"/>
    <x v="23"/>
    <n v="48948"/>
    <x v="173"/>
    <s v="Y0158117"/>
    <m/>
    <m/>
    <n v="0"/>
    <n v="0"/>
    <n v="0"/>
    <n v="0"/>
    <n v="1"/>
  </r>
  <r>
    <x v="0"/>
    <x v="1"/>
    <x v="6"/>
    <x v="0"/>
    <x v="23"/>
    <n v="47152"/>
    <x v="83"/>
    <s v="Y0158016"/>
    <m/>
    <m/>
    <n v="0"/>
    <n v="0"/>
    <n v="20"/>
    <n v="21"/>
    <n v="1"/>
  </r>
  <r>
    <x v="0"/>
    <x v="1"/>
    <x v="6"/>
    <x v="0"/>
    <x v="23"/>
    <n v="47186"/>
    <x v="83"/>
    <s v="Y0158007"/>
    <s v="YES"/>
    <s v="YES"/>
    <n v="1"/>
    <n v="1"/>
    <n v="20"/>
    <n v="21"/>
    <n v="1"/>
  </r>
  <r>
    <x v="0"/>
    <x v="1"/>
    <x v="6"/>
    <x v="0"/>
    <x v="23"/>
    <n v="47183"/>
    <x v="84"/>
    <s v="Y0157890"/>
    <m/>
    <m/>
    <n v="0"/>
    <n v="0"/>
    <n v="0"/>
    <n v="0"/>
    <n v="1"/>
  </r>
  <r>
    <x v="0"/>
    <x v="1"/>
    <x v="6"/>
    <x v="0"/>
    <x v="23"/>
    <n v="47178"/>
    <x v="3"/>
    <s v="Y0157869"/>
    <m/>
    <m/>
    <n v="0"/>
    <n v="0"/>
    <n v="3"/>
    <n v="2"/>
    <n v="1"/>
  </r>
  <r>
    <x v="0"/>
    <x v="1"/>
    <x v="6"/>
    <x v="0"/>
    <x v="23"/>
    <n v="47180"/>
    <x v="4"/>
    <s v="Y0157900"/>
    <m/>
    <m/>
    <n v="0"/>
    <n v="0"/>
    <n v="2"/>
    <n v="2"/>
    <n v="1"/>
  </r>
  <r>
    <x v="0"/>
    <x v="1"/>
    <x v="6"/>
    <x v="0"/>
    <x v="23"/>
    <n v="48920"/>
    <x v="151"/>
    <s v="Y0158128"/>
    <m/>
    <m/>
    <n v="0"/>
    <n v="0"/>
    <n v="8"/>
    <n v="8"/>
    <n v="1"/>
  </r>
  <r>
    <x v="0"/>
    <x v="1"/>
    <x v="6"/>
    <x v="0"/>
    <x v="23"/>
    <n v="45175"/>
    <x v="174"/>
    <s v="Y0157902"/>
    <m/>
    <m/>
    <n v="0"/>
    <n v="0"/>
    <n v="2"/>
    <n v="2"/>
    <n v="1"/>
  </r>
  <r>
    <x v="0"/>
    <x v="1"/>
    <x v="6"/>
    <x v="0"/>
    <x v="23"/>
    <s v="CON2159"/>
    <x v="175"/>
    <s v="Y0157898"/>
    <s v="YES"/>
    <s v="YES"/>
    <n v="1"/>
    <n v="1"/>
    <n v="1"/>
    <n v="1"/>
    <n v="1"/>
  </r>
  <r>
    <x v="0"/>
    <x v="1"/>
    <x v="6"/>
    <x v="0"/>
    <x v="23"/>
    <n v="46755"/>
    <x v="120"/>
    <s v="Y0157881"/>
    <s v="YES"/>
    <s v="YES"/>
    <n v="1"/>
    <n v="1"/>
    <n v="19"/>
    <n v="19"/>
    <n v="1"/>
  </r>
  <r>
    <x v="0"/>
    <x v="1"/>
    <x v="6"/>
    <x v="0"/>
    <x v="23"/>
    <n v="47172"/>
    <x v="87"/>
    <s v="Y0158052"/>
    <s v="YES"/>
    <s v="YES"/>
    <n v="1"/>
    <n v="1"/>
    <n v="3"/>
    <n v="3"/>
    <n v="1"/>
  </r>
  <r>
    <x v="0"/>
    <x v="1"/>
    <x v="6"/>
    <x v="0"/>
    <x v="23"/>
    <n v="48395"/>
    <x v="59"/>
    <s v="Y0157863"/>
    <s v="YES"/>
    <s v="YES"/>
    <n v="1"/>
    <n v="1"/>
    <n v="6"/>
    <n v="5"/>
    <n v="1"/>
  </r>
  <r>
    <x v="0"/>
    <x v="1"/>
    <x v="6"/>
    <x v="0"/>
    <x v="23"/>
    <n v="47104"/>
    <x v="47"/>
    <s v="Y0157960"/>
    <s v="YES"/>
    <s v="YES"/>
    <n v="1"/>
    <n v="1"/>
    <n v="8"/>
    <n v="8"/>
    <n v="1"/>
  </r>
  <r>
    <x v="0"/>
    <x v="1"/>
    <x v="6"/>
    <x v="0"/>
    <x v="23"/>
    <n v="48577"/>
    <x v="32"/>
    <s v="Y0157920"/>
    <s v="YES"/>
    <s v="YES"/>
    <n v="1"/>
    <n v="1"/>
    <n v="3"/>
    <n v="3"/>
    <n v="1"/>
  </r>
  <r>
    <x v="0"/>
    <x v="1"/>
    <x v="6"/>
    <x v="0"/>
    <x v="23"/>
    <n v="48658"/>
    <x v="7"/>
    <s v="Y0158086"/>
    <s v="NO"/>
    <s v="NO"/>
    <n v="0"/>
    <n v="0"/>
    <n v="13"/>
    <n v="13"/>
    <n v="1"/>
  </r>
  <r>
    <x v="0"/>
    <x v="1"/>
    <x v="6"/>
    <x v="0"/>
    <x v="23"/>
    <s v="CON2126"/>
    <x v="176"/>
    <s v="Y0157873"/>
    <s v="YES"/>
    <s v="YES"/>
    <n v="1"/>
    <n v="1"/>
    <n v="1"/>
    <n v="1"/>
    <n v="1"/>
  </r>
  <r>
    <x v="0"/>
    <x v="1"/>
    <x v="6"/>
    <x v="0"/>
    <x v="23"/>
    <s v="CON2127"/>
    <x v="177"/>
    <s v="Y0157874"/>
    <s v="YES"/>
    <s v="YES"/>
    <n v="1"/>
    <n v="1"/>
    <n v="1"/>
    <n v="1"/>
    <n v="1"/>
  </r>
  <r>
    <x v="0"/>
    <x v="1"/>
    <x v="6"/>
    <x v="0"/>
    <x v="23"/>
    <n v="48854"/>
    <x v="178"/>
    <s v="Y0157921"/>
    <s v="YES"/>
    <s v="YES"/>
    <n v="1"/>
    <n v="1"/>
    <n v="2"/>
    <n v="2"/>
    <n v="1"/>
  </r>
  <r>
    <x v="0"/>
    <x v="1"/>
    <x v="6"/>
    <x v="0"/>
    <x v="23"/>
    <s v="CON2193"/>
    <x v="179"/>
    <s v="Y0157901"/>
    <s v="NO"/>
    <s v="NO"/>
    <n v="0"/>
    <n v="0"/>
    <n v="0"/>
    <n v="0"/>
    <n v="1"/>
  </r>
  <r>
    <x v="0"/>
    <x v="1"/>
    <x v="6"/>
    <x v="0"/>
    <x v="23"/>
    <n v="48599"/>
    <x v="129"/>
    <s v="Y0157855"/>
    <m/>
    <m/>
    <n v="0"/>
    <n v="0"/>
    <n v="3"/>
    <n v="3"/>
    <n v="1"/>
  </r>
  <r>
    <x v="0"/>
    <x v="1"/>
    <x v="6"/>
    <x v="0"/>
    <x v="23"/>
    <n v="47177"/>
    <x v="46"/>
    <s v="Y0157991"/>
    <s v="YES"/>
    <s v="YES"/>
    <n v="1"/>
    <n v="1"/>
    <n v="3"/>
    <n v="3"/>
    <n v="1"/>
  </r>
  <r>
    <x v="0"/>
    <x v="1"/>
    <x v="6"/>
    <x v="0"/>
    <x v="23"/>
    <n v="47154"/>
    <x v="0"/>
    <s v="Y0158003"/>
    <m/>
    <m/>
    <n v="0"/>
    <n v="0"/>
    <n v="5"/>
    <n v="5"/>
    <n v="1"/>
  </r>
  <r>
    <x v="0"/>
    <x v="1"/>
    <x v="6"/>
    <x v="0"/>
    <x v="23"/>
    <n v="46755"/>
    <x v="120"/>
    <s v="Y0157881"/>
    <s v="YES"/>
    <s v="YES"/>
    <n v="1"/>
    <n v="1"/>
    <n v="19"/>
    <n v="19"/>
    <n v="1"/>
  </r>
  <r>
    <x v="0"/>
    <x v="1"/>
    <x v="6"/>
    <x v="0"/>
    <x v="23"/>
    <n v="48450"/>
    <x v="112"/>
    <s v="Y0157964"/>
    <s v="YES"/>
    <s v="YES"/>
    <n v="1"/>
    <n v="1"/>
    <n v="10"/>
    <n v="9"/>
    <n v="1"/>
  </r>
  <r>
    <x v="0"/>
    <x v="1"/>
    <x v="6"/>
    <x v="0"/>
    <x v="23"/>
    <n v="47187"/>
    <x v="37"/>
    <s v="Y0158098"/>
    <s v="YES"/>
    <s v="YES"/>
    <n v="1"/>
    <n v="1"/>
    <n v="13"/>
    <n v="13"/>
    <n v="1"/>
  </r>
  <r>
    <x v="0"/>
    <x v="1"/>
    <x v="6"/>
    <x v="0"/>
    <x v="23"/>
    <n v="48918"/>
    <x v="180"/>
    <s v=" "/>
    <s v="YES"/>
    <s v="YES"/>
    <n v="1"/>
    <n v="1"/>
    <n v="1"/>
    <n v="1"/>
    <n v="1"/>
  </r>
  <r>
    <x v="0"/>
    <x v="1"/>
    <x v="6"/>
    <x v="0"/>
    <x v="23"/>
    <n v="47155"/>
    <x v="9"/>
    <s v="Y0157859"/>
    <s v="YES"/>
    <s v="YES"/>
    <n v="1"/>
    <n v="1"/>
    <n v="26"/>
    <n v="24"/>
    <n v="1"/>
  </r>
  <r>
    <x v="0"/>
    <x v="1"/>
    <x v="6"/>
    <x v="2"/>
    <x v="24"/>
    <n v="49072"/>
    <x v="83"/>
    <s v="Y0158127"/>
    <m/>
    <m/>
    <n v="0"/>
    <n v="0"/>
    <n v="20"/>
    <n v="21"/>
    <n v="1"/>
  </r>
  <r>
    <x v="0"/>
    <x v="1"/>
    <x v="6"/>
    <x v="2"/>
    <x v="24"/>
    <n v="48294"/>
    <x v="75"/>
    <s v="Y0157990"/>
    <m/>
    <m/>
    <n v="0"/>
    <n v="0"/>
    <n v="0"/>
    <n v="0"/>
    <n v="1"/>
  </r>
  <r>
    <x v="0"/>
    <x v="1"/>
    <x v="6"/>
    <x v="2"/>
    <x v="24"/>
    <n v="47543"/>
    <x v="181"/>
    <s v="Y0157968"/>
    <m/>
    <m/>
    <n v="0"/>
    <n v="0"/>
    <n v="1"/>
    <n v="1"/>
    <n v="1"/>
  </r>
  <r>
    <x v="0"/>
    <x v="1"/>
    <x v="6"/>
    <x v="2"/>
    <x v="24"/>
    <n v="48683"/>
    <x v="182"/>
    <s v="Y0158040"/>
    <m/>
    <m/>
    <n v="0"/>
    <n v="0"/>
    <n v="0"/>
    <n v="0"/>
    <n v="1"/>
  </r>
  <r>
    <x v="0"/>
    <x v="1"/>
    <x v="6"/>
    <x v="2"/>
    <x v="24"/>
    <n v="45271"/>
    <x v="183"/>
    <s v="Y0157982"/>
    <s v="YES"/>
    <s v="YES"/>
    <n v="1"/>
    <n v="1"/>
    <n v="2"/>
    <n v="2"/>
    <n v="1"/>
  </r>
  <r>
    <x v="0"/>
    <x v="1"/>
    <x v="6"/>
    <x v="2"/>
    <x v="24"/>
    <n v="49070"/>
    <x v="184"/>
    <s v="Y0158153"/>
    <m/>
    <m/>
    <n v="0"/>
    <n v="0"/>
    <n v="0"/>
    <n v="0"/>
    <n v="1"/>
  </r>
  <r>
    <x v="0"/>
    <x v="1"/>
    <x v="6"/>
    <x v="2"/>
    <x v="24"/>
    <n v="47232"/>
    <x v="50"/>
    <s v="Y0158145"/>
    <s v="YES"/>
    <s v="YES"/>
    <n v="1"/>
    <n v="1"/>
    <n v="8"/>
    <n v="8"/>
    <n v="1"/>
  </r>
  <r>
    <x v="0"/>
    <x v="1"/>
    <x v="6"/>
    <x v="2"/>
    <x v="24"/>
    <n v="48960"/>
    <x v="185"/>
    <s v="Y0158200"/>
    <s v="YES"/>
    <s v="YES"/>
    <n v="1"/>
    <n v="1"/>
    <n v="1"/>
    <n v="1"/>
    <n v="1"/>
  </r>
  <r>
    <x v="0"/>
    <x v="1"/>
    <x v="6"/>
    <x v="2"/>
    <x v="24"/>
    <n v="47257"/>
    <x v="9"/>
    <s v="Y0157981"/>
    <s v="YES"/>
    <s v="YES"/>
    <n v="1"/>
    <n v="1"/>
    <n v="26"/>
    <n v="24"/>
    <n v="1"/>
  </r>
  <r>
    <x v="0"/>
    <x v="1"/>
    <x v="6"/>
    <x v="2"/>
    <x v="24"/>
    <n v="48607"/>
    <x v="9"/>
    <s v="Y0158100"/>
    <m/>
    <m/>
    <n v="0"/>
    <n v="0"/>
    <n v="26"/>
    <n v="24"/>
    <n v="1"/>
  </r>
  <r>
    <x v="0"/>
    <x v="1"/>
    <x v="6"/>
    <x v="2"/>
    <x v="24"/>
    <n v="46735"/>
    <x v="186"/>
    <s v="Y0157943"/>
    <s v="YES"/>
    <s v="YES"/>
    <n v="1"/>
    <n v="1"/>
    <n v="4"/>
    <n v="4"/>
    <n v="1"/>
  </r>
  <r>
    <x v="0"/>
    <x v="1"/>
    <x v="6"/>
    <x v="2"/>
    <x v="24"/>
    <n v="47247"/>
    <x v="31"/>
    <s v="Y0158137"/>
    <m/>
    <m/>
    <n v="0"/>
    <n v="0"/>
    <n v="6"/>
    <n v="6"/>
    <n v="1"/>
  </r>
  <r>
    <x v="0"/>
    <x v="1"/>
    <x v="6"/>
    <x v="2"/>
    <x v="24"/>
    <n v="38359"/>
    <x v="7"/>
    <s v="Y0158088"/>
    <s v="YES"/>
    <s v="YES"/>
    <n v="1"/>
    <n v="1"/>
    <n v="13"/>
    <n v="13"/>
    <n v="1"/>
  </r>
  <r>
    <x v="0"/>
    <x v="1"/>
    <x v="6"/>
    <x v="2"/>
    <x v="24"/>
    <s v="CON2129"/>
    <x v="187"/>
    <s v="Y0157908"/>
    <s v="YES"/>
    <s v="YES"/>
    <n v="1"/>
    <n v="1"/>
    <n v="1"/>
    <n v="1"/>
    <n v="1"/>
  </r>
  <r>
    <x v="0"/>
    <x v="1"/>
    <x v="6"/>
    <x v="2"/>
    <x v="24"/>
    <s v="CON2130"/>
    <x v="188"/>
    <s v="Y0157907"/>
    <s v="YES"/>
    <s v="YES"/>
    <n v="1"/>
    <n v="1"/>
    <n v="1"/>
    <n v="1"/>
    <n v="1"/>
  </r>
  <r>
    <x v="0"/>
    <x v="1"/>
    <x v="6"/>
    <x v="2"/>
    <x v="24"/>
    <s v="CON2131"/>
    <x v="189"/>
    <s v="Y0157905"/>
    <s v="YES"/>
    <s v="YES"/>
    <n v="1"/>
    <n v="1"/>
    <n v="1"/>
    <n v="1"/>
    <n v="1"/>
  </r>
  <r>
    <x v="0"/>
    <x v="1"/>
    <x v="6"/>
    <x v="2"/>
    <x v="24"/>
    <n v="48962"/>
    <x v="190"/>
    <s v="Y0158150"/>
    <s v="YES"/>
    <s v="YES"/>
    <n v="1"/>
    <n v="1"/>
    <n v="1"/>
    <n v="1"/>
    <n v="1"/>
  </r>
  <r>
    <x v="0"/>
    <x v="1"/>
    <x v="6"/>
    <x v="2"/>
    <x v="24"/>
    <n v="45176"/>
    <x v="191"/>
    <s v="Y0158013"/>
    <s v="YES"/>
    <s v="YES"/>
    <n v="1"/>
    <n v="1"/>
    <n v="5"/>
    <n v="5"/>
    <n v="1"/>
  </r>
  <r>
    <x v="0"/>
    <x v="1"/>
    <x v="6"/>
    <x v="2"/>
    <x v="24"/>
    <n v="48940"/>
    <x v="192"/>
    <s v="Y0158094"/>
    <m/>
    <m/>
    <n v="0"/>
    <n v="0"/>
    <n v="2"/>
    <n v="2"/>
    <n v="1"/>
  </r>
  <r>
    <x v="0"/>
    <x v="1"/>
    <x v="6"/>
    <x v="2"/>
    <x v="24"/>
    <n v="47037"/>
    <x v="193"/>
    <s v="Y0158146"/>
    <s v="YES"/>
    <s v="YES"/>
    <n v="1"/>
    <n v="1"/>
    <n v="2"/>
    <n v="3"/>
    <n v="1"/>
  </r>
  <r>
    <x v="0"/>
    <x v="1"/>
    <x v="6"/>
    <x v="2"/>
    <x v="24"/>
    <n v="48559"/>
    <x v="194"/>
    <s v="Y0158072"/>
    <s v="NO"/>
    <s v="YES"/>
    <n v="0"/>
    <n v="1"/>
    <n v="1"/>
    <n v="2"/>
    <n v="1"/>
  </r>
  <r>
    <x v="0"/>
    <x v="1"/>
    <x v="6"/>
    <x v="2"/>
    <x v="24"/>
    <n v="47212"/>
    <x v="28"/>
    <s v="Y0158172"/>
    <s v="YES"/>
    <s v="YES"/>
    <n v="1"/>
    <n v="1"/>
    <n v="15"/>
    <n v="15"/>
    <n v="1"/>
  </r>
  <r>
    <x v="0"/>
    <x v="1"/>
    <x v="6"/>
    <x v="3"/>
    <x v="25"/>
    <n v="49076"/>
    <x v="66"/>
    <s v="Y0158192"/>
    <m/>
    <m/>
    <n v="0"/>
    <n v="0"/>
    <n v="2"/>
    <n v="2"/>
    <n v="1"/>
  </r>
  <r>
    <x v="0"/>
    <x v="1"/>
    <x v="6"/>
    <x v="3"/>
    <x v="25"/>
    <n v="47309"/>
    <x v="83"/>
    <s v="Y0158157"/>
    <s v="YES"/>
    <s v="YES"/>
    <n v="1"/>
    <n v="1"/>
    <n v="20"/>
    <n v="21"/>
    <n v="1"/>
  </r>
  <r>
    <x v="0"/>
    <x v="1"/>
    <x v="6"/>
    <x v="3"/>
    <x v="25"/>
    <n v="49132"/>
    <x v="83"/>
    <s v="Y0158232"/>
    <m/>
    <m/>
    <n v="0"/>
    <n v="0"/>
    <n v="20"/>
    <n v="21"/>
    <n v="1"/>
  </r>
  <r>
    <x v="0"/>
    <x v="1"/>
    <x v="6"/>
    <x v="3"/>
    <x v="25"/>
    <n v="49134"/>
    <x v="84"/>
    <s v="Y0158233"/>
    <m/>
    <m/>
    <n v="0"/>
    <n v="0"/>
    <n v="0"/>
    <n v="0"/>
    <n v="1"/>
  </r>
  <r>
    <x v="0"/>
    <x v="1"/>
    <x v="6"/>
    <x v="3"/>
    <x v="25"/>
    <n v="49094"/>
    <x v="195"/>
    <s v="Y0158174"/>
    <m/>
    <m/>
    <n v="0"/>
    <n v="0"/>
    <n v="1"/>
    <n v="1"/>
    <n v="1"/>
  </r>
  <r>
    <x v="0"/>
    <x v="1"/>
    <x v="6"/>
    <x v="3"/>
    <x v="25"/>
    <n v="49127"/>
    <x v="3"/>
    <s v="Y0158254"/>
    <m/>
    <m/>
    <n v="0"/>
    <n v="0"/>
    <n v="3"/>
    <n v="2"/>
    <n v="1"/>
  </r>
  <r>
    <x v="0"/>
    <x v="1"/>
    <x v="6"/>
    <x v="3"/>
    <x v="25"/>
    <n v="48685"/>
    <x v="93"/>
    <s v="Y0158201"/>
    <s v="YES"/>
    <s v="YES"/>
    <n v="1"/>
    <n v="1"/>
    <n v="5"/>
    <n v="4"/>
    <n v="1"/>
  </r>
  <r>
    <x v="0"/>
    <x v="1"/>
    <x v="6"/>
    <x v="3"/>
    <x v="25"/>
    <s v="CON2095"/>
    <x v="196"/>
    <s v="Y0158019"/>
    <m/>
    <m/>
    <n v="0"/>
    <n v="0"/>
    <n v="0"/>
    <n v="0"/>
    <n v="1"/>
  </r>
  <r>
    <x v="0"/>
    <x v="1"/>
    <x v="6"/>
    <x v="3"/>
    <x v="25"/>
    <s v="CON2094"/>
    <x v="197"/>
    <s v="Y0158018"/>
    <m/>
    <m/>
    <n v="0"/>
    <n v="0"/>
    <n v="0"/>
    <n v="0"/>
    <n v="1"/>
  </r>
  <r>
    <x v="0"/>
    <x v="1"/>
    <x v="6"/>
    <x v="3"/>
    <x v="25"/>
    <n v="47283"/>
    <x v="198"/>
    <s v="Y0158106"/>
    <m/>
    <m/>
    <n v="0"/>
    <n v="0"/>
    <n v="3"/>
    <n v="3"/>
    <n v="1"/>
  </r>
  <r>
    <x v="0"/>
    <x v="1"/>
    <x v="6"/>
    <x v="3"/>
    <x v="25"/>
    <n v="47239"/>
    <x v="199"/>
    <s v="Y0157976"/>
    <m/>
    <m/>
    <n v="0"/>
    <n v="0"/>
    <n v="2"/>
    <n v="2"/>
    <n v="1"/>
  </r>
  <r>
    <x v="0"/>
    <x v="1"/>
    <x v="6"/>
    <x v="3"/>
    <x v="25"/>
    <n v="48798"/>
    <x v="9"/>
    <s v="Y0158113"/>
    <m/>
    <m/>
    <n v="0"/>
    <n v="0"/>
    <n v="26"/>
    <n v="24"/>
    <n v="1"/>
  </r>
  <r>
    <x v="0"/>
    <x v="1"/>
    <x v="6"/>
    <x v="3"/>
    <x v="25"/>
    <n v="49115"/>
    <x v="87"/>
    <s v="Y0158248"/>
    <m/>
    <m/>
    <n v="0"/>
    <n v="0"/>
    <n v="3"/>
    <n v="3"/>
    <n v="1"/>
  </r>
  <r>
    <x v="0"/>
    <x v="1"/>
    <x v="6"/>
    <x v="3"/>
    <x v="25"/>
    <n v="47288"/>
    <x v="29"/>
    <s v="Y0158244"/>
    <s v="YES"/>
    <s v="YES"/>
    <n v="1"/>
    <n v="1"/>
    <n v="8"/>
    <n v="8"/>
    <n v="1"/>
  </r>
  <r>
    <x v="0"/>
    <x v="1"/>
    <x v="6"/>
    <x v="3"/>
    <x v="25"/>
    <n v="47314"/>
    <x v="108"/>
    <s v="Y0158250"/>
    <s v="YES"/>
    <s v="YES"/>
    <n v="1"/>
    <n v="1"/>
    <n v="7"/>
    <n v="7"/>
    <n v="1"/>
  </r>
  <r>
    <x v="0"/>
    <x v="1"/>
    <x v="6"/>
    <x v="3"/>
    <x v="25"/>
    <n v="47302"/>
    <x v="31"/>
    <s v="Y0158196"/>
    <s v="YES"/>
    <s v="YES"/>
    <n v="1"/>
    <n v="1"/>
    <n v="6"/>
    <n v="6"/>
    <n v="1"/>
  </r>
  <r>
    <x v="0"/>
    <x v="1"/>
    <x v="6"/>
    <x v="3"/>
    <x v="25"/>
    <n v="48909"/>
    <x v="7"/>
    <s v="Y0158118"/>
    <m/>
    <m/>
    <n v="0"/>
    <n v="0"/>
    <n v="13"/>
    <n v="13"/>
    <n v="1"/>
  </r>
  <r>
    <x v="0"/>
    <x v="1"/>
    <x v="6"/>
    <x v="3"/>
    <x v="25"/>
    <n v="47274"/>
    <x v="200"/>
    <s v="Y0158269"/>
    <m/>
    <m/>
    <n v="0"/>
    <n v="0"/>
    <n v="1"/>
    <n v="1"/>
    <n v="1"/>
  </r>
  <r>
    <x v="0"/>
    <x v="1"/>
    <x v="6"/>
    <x v="3"/>
    <x v="25"/>
    <s v="CON2132"/>
    <x v="201"/>
    <s v="Y0158023"/>
    <s v="YES"/>
    <s v="YES"/>
    <n v="1"/>
    <n v="1"/>
    <n v="1"/>
    <n v="1"/>
    <n v="1"/>
  </r>
  <r>
    <x v="0"/>
    <x v="1"/>
    <x v="6"/>
    <x v="3"/>
    <x v="25"/>
    <s v="CON2177"/>
    <x v="202"/>
    <s v="Y0158033"/>
    <s v="YES"/>
    <s v="YES"/>
    <n v="1"/>
    <n v="1"/>
    <n v="1"/>
    <n v="1"/>
    <n v="1"/>
  </r>
  <r>
    <x v="0"/>
    <x v="1"/>
    <x v="6"/>
    <x v="3"/>
    <x v="25"/>
    <n v="49049"/>
    <x v="203"/>
    <s v="Y0158168"/>
    <s v="YES"/>
    <s v="YES"/>
    <n v="1"/>
    <n v="1"/>
    <n v="1"/>
    <n v="1"/>
    <n v="1"/>
  </r>
  <r>
    <x v="0"/>
    <x v="1"/>
    <x v="6"/>
    <x v="3"/>
    <x v="25"/>
    <n v="47276"/>
    <x v="61"/>
    <s v="Y0158220"/>
    <m/>
    <m/>
    <n v="0"/>
    <n v="0"/>
    <n v="2"/>
    <n v="2"/>
    <n v="1"/>
  </r>
  <r>
    <x v="0"/>
    <x v="1"/>
    <x v="6"/>
    <x v="3"/>
    <x v="25"/>
    <n v="49109"/>
    <x v="165"/>
    <s v="Y0158236"/>
    <m/>
    <m/>
    <n v="0"/>
    <n v="0"/>
    <n v="2"/>
    <n v="2"/>
    <n v="1"/>
  </r>
  <r>
    <x v="0"/>
    <x v="1"/>
    <x v="6"/>
    <x v="3"/>
    <x v="25"/>
    <s v="CON2072"/>
    <x v="204"/>
    <s v="Y0158097"/>
    <s v="YES"/>
    <s v="YES"/>
    <n v="1"/>
    <n v="1"/>
    <n v="1"/>
    <n v="1"/>
    <n v="1"/>
  </r>
  <r>
    <x v="0"/>
    <x v="1"/>
    <x v="6"/>
    <x v="3"/>
    <x v="25"/>
    <s v="CON2197"/>
    <x v="205"/>
    <s v="Y0157906"/>
    <s v="YES"/>
    <s v="YES"/>
    <n v="1"/>
    <n v="1"/>
    <n v="1"/>
    <n v="1"/>
    <n v="1"/>
  </r>
  <r>
    <x v="0"/>
    <x v="1"/>
    <x v="6"/>
    <x v="3"/>
    <x v="25"/>
    <n v="47227"/>
    <x v="206"/>
    <s v="Y0157974"/>
    <s v="YES"/>
    <s v="YES"/>
    <n v="1"/>
    <n v="1"/>
    <n v="2"/>
    <n v="3"/>
    <n v="1"/>
  </r>
  <r>
    <x v="0"/>
    <x v="1"/>
    <x v="6"/>
    <x v="3"/>
    <x v="25"/>
    <s v="CON2184"/>
    <x v="207"/>
    <s v="Y0158051-Y0158053-Y0158055-Y0158061-Y0158095"/>
    <s v=" "/>
    <s v=" "/>
    <n v="0"/>
    <n v="0"/>
    <n v="0"/>
    <n v="0"/>
    <n v="1"/>
  </r>
  <r>
    <x v="0"/>
    <x v="1"/>
    <x v="6"/>
    <x v="4"/>
    <x v="26"/>
    <n v="49136"/>
    <x v="66"/>
    <s v="Y0158289"/>
    <m/>
    <m/>
    <n v="0"/>
    <n v="0"/>
    <n v="2"/>
    <n v="2"/>
    <n v="1"/>
  </r>
  <r>
    <x v="0"/>
    <x v="1"/>
    <x v="6"/>
    <x v="4"/>
    <x v="26"/>
    <n v="47331"/>
    <x v="68"/>
    <s v="Y0158282-Y0158283"/>
    <s v="YES"/>
    <s v="YES"/>
    <n v="1"/>
    <n v="1"/>
    <n v="4"/>
    <n v="4"/>
    <n v="1"/>
  </r>
  <r>
    <x v="0"/>
    <x v="1"/>
    <x v="6"/>
    <x v="4"/>
    <x v="26"/>
    <n v="47337"/>
    <x v="181"/>
    <s v="Y0158258"/>
    <m/>
    <m/>
    <n v="0"/>
    <n v="0"/>
    <n v="1"/>
    <n v="1"/>
    <n v="1"/>
  </r>
  <r>
    <x v="0"/>
    <x v="1"/>
    <x v="6"/>
    <x v="4"/>
    <x v="26"/>
    <n v="48648"/>
    <x v="93"/>
    <s v="Y0158228"/>
    <s v="YES"/>
    <s v="YES"/>
    <n v="1"/>
    <n v="1"/>
    <n v="5"/>
    <n v="4"/>
    <n v="1"/>
  </r>
  <r>
    <x v="0"/>
    <x v="1"/>
    <x v="6"/>
    <x v="4"/>
    <x v="26"/>
    <n v="47272"/>
    <x v="208"/>
    <s v="Y0158291"/>
    <s v="YES"/>
    <s v="YES"/>
    <n v="1"/>
    <n v="1"/>
    <n v="1"/>
    <n v="1"/>
    <n v="1"/>
  </r>
  <r>
    <x v="0"/>
    <x v="1"/>
    <x v="6"/>
    <x v="4"/>
    <x v="26"/>
    <s v="CON2098"/>
    <x v="209"/>
    <s v="Y0158045"/>
    <m/>
    <m/>
    <n v="0"/>
    <n v="0"/>
    <n v="0"/>
    <n v="0"/>
    <n v="1"/>
  </r>
  <r>
    <x v="0"/>
    <x v="1"/>
    <x v="6"/>
    <x v="4"/>
    <x v="26"/>
    <s v="CON2097"/>
    <x v="210"/>
    <s v="Y0158043"/>
    <s v="YES"/>
    <s v="YES"/>
    <n v="1"/>
    <n v="1"/>
    <n v="1"/>
    <n v="1"/>
    <n v="1"/>
  </r>
  <r>
    <x v="0"/>
    <x v="1"/>
    <x v="6"/>
    <x v="4"/>
    <x v="26"/>
    <n v="48855"/>
    <x v="211"/>
    <s v="Y0158222"/>
    <s v="YES"/>
    <s v="YES"/>
    <n v="1"/>
    <n v="1"/>
    <n v="2"/>
    <n v="3"/>
    <n v="1"/>
  </r>
  <r>
    <x v="0"/>
    <x v="1"/>
    <x v="6"/>
    <x v="4"/>
    <x v="26"/>
    <s v="IN49251"/>
    <x v="212"/>
    <s v="Y0158298"/>
    <s v=" "/>
    <s v=" "/>
    <n v="0"/>
    <n v="0"/>
    <n v="0"/>
    <n v="0"/>
    <n v="1"/>
  </r>
  <r>
    <x v="0"/>
    <x v="1"/>
    <x v="6"/>
    <x v="4"/>
    <x v="26"/>
    <n v="48827"/>
    <x v="213"/>
    <s v="Y0158226"/>
    <s v="YES"/>
    <s v="YES"/>
    <n v="1"/>
    <n v="1"/>
    <n v="1"/>
    <n v="1"/>
    <n v="1"/>
  </r>
  <r>
    <x v="0"/>
    <x v="1"/>
    <x v="6"/>
    <x v="4"/>
    <x v="26"/>
    <n v="47368"/>
    <x v="9"/>
    <s v="Y0158203"/>
    <s v="YES"/>
    <s v="YES"/>
    <n v="1"/>
    <n v="1"/>
    <n v="26"/>
    <n v="24"/>
    <n v="1"/>
  </r>
  <r>
    <x v="0"/>
    <x v="1"/>
    <x v="6"/>
    <x v="4"/>
    <x v="26"/>
    <n v="38361"/>
    <x v="7"/>
    <s v="Y0158187"/>
    <s v="YES"/>
    <s v="YES"/>
    <n v="1"/>
    <n v="1"/>
    <n v="13"/>
    <n v="13"/>
    <n v="1"/>
  </r>
  <r>
    <x v="0"/>
    <x v="1"/>
    <x v="6"/>
    <x v="4"/>
    <x v="26"/>
    <s v="CON2135"/>
    <x v="214"/>
    <s v="Y0158049"/>
    <s v="YES"/>
    <s v="YES"/>
    <n v="1"/>
    <n v="1"/>
    <n v="1"/>
    <n v="1"/>
    <n v="1"/>
  </r>
  <r>
    <x v="0"/>
    <x v="1"/>
    <x v="6"/>
    <x v="4"/>
    <x v="26"/>
    <s v="CON2136"/>
    <x v="215"/>
    <s v="Y0158048"/>
    <s v="YES"/>
    <s v="YES"/>
    <n v="1"/>
    <n v="1"/>
    <n v="1"/>
    <n v="1"/>
    <n v="1"/>
  </r>
  <r>
    <x v="0"/>
    <x v="1"/>
    <x v="6"/>
    <x v="4"/>
    <x v="26"/>
    <n v="49060"/>
    <x v="216"/>
    <s v="Y0158290"/>
    <s v="YES"/>
    <s v="YES"/>
    <n v="1"/>
    <n v="1"/>
    <n v="1"/>
    <n v="1"/>
    <n v="1"/>
  </r>
  <r>
    <x v="0"/>
    <x v="1"/>
    <x v="6"/>
    <x v="4"/>
    <x v="26"/>
    <s v="IN51638"/>
    <x v="217"/>
    <s v="Y0158368"/>
    <s v="YES"/>
    <s v="YES"/>
    <n v="1"/>
    <n v="1"/>
    <n v="1"/>
    <n v="1"/>
    <n v="1"/>
  </r>
  <r>
    <x v="0"/>
    <x v="1"/>
    <x v="6"/>
    <x v="4"/>
    <x v="26"/>
    <n v="47353"/>
    <x v="102"/>
    <s v="Y0158310"/>
    <s v="YES"/>
    <s v="YES"/>
    <n v="1"/>
    <n v="1"/>
    <n v="6"/>
    <n v="5"/>
    <n v="1"/>
  </r>
  <r>
    <x v="0"/>
    <x v="1"/>
    <x v="6"/>
    <x v="4"/>
    <x v="26"/>
    <n v="49188"/>
    <x v="218"/>
    <s v="Y0157942"/>
    <m/>
    <m/>
    <n v="0"/>
    <n v="0"/>
    <n v="0"/>
    <n v="0"/>
    <n v="1"/>
  </r>
  <r>
    <x v="0"/>
    <x v="1"/>
    <x v="6"/>
    <x v="4"/>
    <x v="26"/>
    <n v="48903"/>
    <x v="219"/>
    <s v="Y0158116"/>
    <s v="YES"/>
    <s v="YES"/>
    <n v="1"/>
    <n v="1"/>
    <n v="2"/>
    <n v="2"/>
    <n v="1"/>
  </r>
  <r>
    <x v="0"/>
    <x v="1"/>
    <x v="6"/>
    <x v="4"/>
    <x v="26"/>
    <n v="47339"/>
    <x v="191"/>
    <s v="Y0158240"/>
    <s v="YES"/>
    <s v="YES"/>
    <n v="1"/>
    <n v="1"/>
    <n v="5"/>
    <n v="5"/>
    <n v="1"/>
  </r>
  <r>
    <x v="0"/>
    <x v="1"/>
    <x v="6"/>
    <x v="4"/>
    <x v="26"/>
    <s v="CON2155"/>
    <x v="220"/>
    <s v="Y0158064"/>
    <s v="YES"/>
    <s v="YES"/>
    <n v="1"/>
    <n v="1"/>
    <n v="1"/>
    <n v="1"/>
    <n v="1"/>
  </r>
  <r>
    <x v="0"/>
    <x v="1"/>
    <x v="6"/>
    <x v="4"/>
    <x v="26"/>
    <n v="48858"/>
    <x v="221"/>
    <s v="Y0158230"/>
    <s v="YES"/>
    <s v="YES"/>
    <n v="1"/>
    <n v="1"/>
    <n v="1"/>
    <n v="1"/>
    <n v="1"/>
  </r>
  <r>
    <x v="0"/>
    <x v="1"/>
    <x v="6"/>
    <x v="4"/>
    <x v="26"/>
    <n v="48805"/>
    <x v="112"/>
    <s v="Y0158331"/>
    <m/>
    <m/>
    <n v="0"/>
    <n v="0"/>
    <n v="10"/>
    <n v="9"/>
    <n v="1"/>
  </r>
  <r>
    <x v="0"/>
    <x v="1"/>
    <x v="6"/>
    <x v="4"/>
    <x v="26"/>
    <n v="48915"/>
    <x v="222"/>
    <s v="Y0158369"/>
    <s v="NO"/>
    <s v="NO"/>
    <n v="0"/>
    <n v="0"/>
    <n v="2"/>
    <n v="2"/>
    <n v="1"/>
  </r>
  <r>
    <x v="0"/>
    <x v="1"/>
    <x v="6"/>
    <x v="5"/>
    <x v="27"/>
    <n v="48645"/>
    <x v="223"/>
    <s v="Y0158338"/>
    <m/>
    <m/>
    <n v="0"/>
    <n v="0"/>
    <n v="1"/>
    <n v="1"/>
    <n v="1"/>
  </r>
  <r>
    <x v="0"/>
    <x v="1"/>
    <x v="6"/>
    <x v="5"/>
    <x v="27"/>
    <n v="49062"/>
    <x v="67"/>
    <s v="Y0158395"/>
    <m/>
    <m/>
    <n v="0"/>
    <n v="0"/>
    <n v="1"/>
    <n v="1"/>
    <n v="1"/>
  </r>
  <r>
    <x v="0"/>
    <x v="1"/>
    <x v="6"/>
    <x v="5"/>
    <x v="27"/>
    <n v="47390"/>
    <x v="83"/>
    <s v="Y0158351"/>
    <m/>
    <m/>
    <n v="0"/>
    <n v="0"/>
    <n v="20"/>
    <n v="21"/>
    <n v="1"/>
  </r>
  <r>
    <x v="0"/>
    <x v="1"/>
    <x v="6"/>
    <x v="5"/>
    <x v="27"/>
    <n v="47391"/>
    <x v="83"/>
    <s v="Y0158358"/>
    <s v="YES"/>
    <s v="YES"/>
    <n v="1"/>
    <n v="1"/>
    <n v="20"/>
    <n v="21"/>
    <n v="1"/>
  </r>
  <r>
    <x v="0"/>
    <x v="1"/>
    <x v="6"/>
    <x v="5"/>
    <x v="27"/>
    <n v="48660"/>
    <x v="224"/>
    <s v="Y0158315"/>
    <m/>
    <m/>
    <n v="0"/>
    <n v="0"/>
    <n v="0"/>
    <n v="0"/>
    <n v="1"/>
  </r>
  <r>
    <x v="0"/>
    <x v="1"/>
    <x v="6"/>
    <x v="5"/>
    <x v="27"/>
    <n v="48686"/>
    <x v="93"/>
    <s v="Y0158394"/>
    <s v="YES"/>
    <s v="YES"/>
    <n v="1"/>
    <n v="1"/>
    <n v="5"/>
    <n v="4"/>
    <n v="1"/>
  </r>
  <r>
    <x v="0"/>
    <x v="1"/>
    <x v="6"/>
    <x v="5"/>
    <x v="27"/>
    <n v="49138"/>
    <x v="225"/>
    <s v="Y0158301"/>
    <m/>
    <m/>
    <n v="0"/>
    <n v="0"/>
    <n v="1"/>
    <n v="1"/>
    <n v="1"/>
  </r>
  <r>
    <x v="0"/>
    <x v="1"/>
    <x v="6"/>
    <x v="5"/>
    <x v="27"/>
    <n v="45800"/>
    <x v="6"/>
    <s v="Y0158337"/>
    <s v="YES"/>
    <s v="YES"/>
    <n v="1"/>
    <n v="1"/>
    <n v="10"/>
    <n v="10"/>
    <n v="1"/>
  </r>
  <r>
    <x v="0"/>
    <x v="1"/>
    <x v="6"/>
    <x v="5"/>
    <x v="27"/>
    <s v="CON2099"/>
    <x v="226"/>
    <s v="Y0158050"/>
    <s v="YES"/>
    <s v="YES"/>
    <n v="1"/>
    <n v="1"/>
    <n v="1"/>
    <n v="1"/>
    <n v="1"/>
  </r>
  <r>
    <x v="0"/>
    <x v="1"/>
    <x v="6"/>
    <x v="5"/>
    <x v="27"/>
    <s v="CON2100"/>
    <x v="227"/>
    <s v="Y0158054"/>
    <s v="YES"/>
    <s v="YES"/>
    <n v="1"/>
    <n v="1"/>
    <n v="1"/>
    <n v="1"/>
    <n v="1"/>
  </r>
  <r>
    <x v="0"/>
    <x v="1"/>
    <x v="6"/>
    <x v="5"/>
    <x v="27"/>
    <n v="47377"/>
    <x v="151"/>
    <s v="Y0158309"/>
    <m/>
    <m/>
    <n v="0"/>
    <n v="0"/>
    <n v="8"/>
    <n v="8"/>
    <n v="1"/>
  </r>
  <r>
    <x v="0"/>
    <x v="1"/>
    <x v="6"/>
    <x v="5"/>
    <x v="27"/>
    <n v="49265"/>
    <x v="151"/>
    <s v="Y0158437"/>
    <m/>
    <m/>
    <n v="0"/>
    <n v="0"/>
    <n v="8"/>
    <n v="8"/>
    <n v="1"/>
  </r>
  <r>
    <x v="0"/>
    <x v="1"/>
    <x v="6"/>
    <x v="5"/>
    <x v="27"/>
    <n v="48941"/>
    <x v="151"/>
    <s v="Y0158325"/>
    <s v=" "/>
    <s v=" "/>
    <n v="0"/>
    <n v="0"/>
    <n v="8"/>
    <n v="8"/>
    <n v="1"/>
  </r>
  <r>
    <x v="0"/>
    <x v="1"/>
    <x v="6"/>
    <x v="5"/>
    <x v="27"/>
    <n v="49158"/>
    <x v="228"/>
    <s v="Y0158449"/>
    <m/>
    <m/>
    <n v="0"/>
    <n v="0"/>
    <n v="0"/>
    <n v="0"/>
    <n v="1"/>
  </r>
  <r>
    <x v="0"/>
    <x v="1"/>
    <x v="6"/>
    <x v="5"/>
    <x v="27"/>
    <n v="47414"/>
    <x v="106"/>
    <s v="Y0158349"/>
    <m/>
    <m/>
    <n v="0"/>
    <n v="0"/>
    <n v="3"/>
    <n v="3"/>
    <n v="1"/>
  </r>
  <r>
    <x v="0"/>
    <x v="1"/>
    <x v="6"/>
    <x v="5"/>
    <x v="27"/>
    <n v="48947"/>
    <x v="229"/>
    <s v="Y0158444"/>
    <m/>
    <m/>
    <n v="0"/>
    <n v="0"/>
    <n v="0"/>
    <n v="0"/>
    <n v="1"/>
  </r>
  <r>
    <x v="0"/>
    <x v="1"/>
    <x v="6"/>
    <x v="5"/>
    <x v="27"/>
    <n v="49241"/>
    <x v="230"/>
    <s v="Y0158413"/>
    <m/>
    <m/>
    <n v="0"/>
    <n v="0"/>
    <n v="0"/>
    <n v="0"/>
    <n v="1"/>
  </r>
  <r>
    <x v="0"/>
    <x v="1"/>
    <x v="6"/>
    <x v="5"/>
    <x v="27"/>
    <n v="49169"/>
    <x v="153"/>
    <s v="Y0158364"/>
    <s v="NO"/>
    <s v="YES"/>
    <n v="0"/>
    <n v="1"/>
    <n v="0"/>
    <n v="1"/>
    <n v="1"/>
  </r>
  <r>
    <x v="0"/>
    <x v="1"/>
    <x v="6"/>
    <x v="5"/>
    <x v="27"/>
    <n v="49251"/>
    <x v="50"/>
    <s v="Y0158432"/>
    <m/>
    <m/>
    <n v="0"/>
    <n v="0"/>
    <n v="8"/>
    <n v="8"/>
    <n v="1"/>
  </r>
  <r>
    <x v="0"/>
    <x v="1"/>
    <x v="6"/>
    <x v="5"/>
    <x v="27"/>
    <n v="47400"/>
    <x v="185"/>
    <s v="Y0158441-Y0158446-Y0158438"/>
    <m/>
    <m/>
    <n v="0"/>
    <n v="0"/>
    <n v="1"/>
    <n v="1"/>
    <n v="1"/>
  </r>
  <r>
    <x v="0"/>
    <x v="1"/>
    <x v="6"/>
    <x v="5"/>
    <x v="27"/>
    <n v="49264"/>
    <x v="231"/>
    <s v="Y0158454"/>
    <m/>
    <m/>
    <n v="0"/>
    <n v="0"/>
    <n v="2"/>
    <n v="2"/>
    <n v="1"/>
  </r>
  <r>
    <x v="0"/>
    <x v="1"/>
    <x v="6"/>
    <x v="5"/>
    <x v="27"/>
    <n v="49267"/>
    <x v="231"/>
    <s v="Y0158440"/>
    <m/>
    <m/>
    <n v="0"/>
    <n v="0"/>
    <n v="2"/>
    <n v="2"/>
    <n v="1"/>
  </r>
  <r>
    <x v="0"/>
    <x v="1"/>
    <x v="6"/>
    <x v="5"/>
    <x v="27"/>
    <n v="47392"/>
    <x v="232"/>
    <s v="Y0158426"/>
    <m/>
    <m/>
    <n v="0"/>
    <n v="0"/>
    <n v="2"/>
    <n v="2"/>
    <n v="1"/>
  </r>
  <r>
    <x v="0"/>
    <x v="1"/>
    <x v="6"/>
    <x v="5"/>
    <x v="27"/>
    <n v="47416"/>
    <x v="56"/>
    <s v="Y0158401"/>
    <m/>
    <m/>
    <n v="0"/>
    <n v="0"/>
    <n v="0"/>
    <n v="0"/>
    <n v="1"/>
  </r>
  <r>
    <x v="0"/>
    <x v="1"/>
    <x v="6"/>
    <x v="5"/>
    <x v="27"/>
    <n v="47419"/>
    <x v="63"/>
    <s v="Y0158311"/>
    <s v="NO"/>
    <s v=" YES"/>
    <n v="0"/>
    <n v="0"/>
    <n v="20"/>
    <n v="14"/>
    <n v="1"/>
  </r>
  <r>
    <x v="0"/>
    <x v="1"/>
    <x v="6"/>
    <x v="5"/>
    <x v="27"/>
    <n v="49269"/>
    <x v="233"/>
    <m/>
    <m/>
    <m/>
    <n v="0"/>
    <n v="0"/>
    <n v="2"/>
    <n v="2"/>
    <n v="1"/>
  </r>
  <r>
    <x v="0"/>
    <x v="1"/>
    <x v="6"/>
    <x v="5"/>
    <x v="27"/>
    <n v="47987"/>
    <x v="234"/>
    <s v="Y0158294"/>
    <m/>
    <m/>
    <n v="0"/>
    <n v="0"/>
    <n v="1"/>
    <n v="1"/>
    <n v="1"/>
  </r>
  <r>
    <x v="0"/>
    <x v="1"/>
    <x v="6"/>
    <x v="5"/>
    <x v="27"/>
    <n v="47394"/>
    <x v="235"/>
    <s v="Y0158348"/>
    <m/>
    <m/>
    <n v="0"/>
    <n v="0"/>
    <n v="2"/>
    <n v="2"/>
    <n v="1"/>
  </r>
  <r>
    <x v="0"/>
    <x v="1"/>
    <x v="6"/>
    <x v="5"/>
    <x v="27"/>
    <n v="49244"/>
    <x v="199"/>
    <s v="Y0158408"/>
    <m/>
    <m/>
    <n v="0"/>
    <n v="0"/>
    <n v="2"/>
    <n v="2"/>
    <n v="1"/>
  </r>
  <r>
    <x v="0"/>
    <x v="1"/>
    <x v="6"/>
    <x v="5"/>
    <x v="27"/>
    <n v="47430"/>
    <x v="9"/>
    <s v="Y0158314"/>
    <s v="YES"/>
    <s v="YES"/>
    <n v="1"/>
    <n v="1"/>
    <n v="26"/>
    <n v="24"/>
    <n v="1"/>
  </r>
  <r>
    <x v="0"/>
    <x v="1"/>
    <x v="6"/>
    <x v="5"/>
    <x v="27"/>
    <n v="47406"/>
    <x v="29"/>
    <s v="Y0158421"/>
    <m/>
    <m/>
    <n v="0"/>
    <n v="0"/>
    <n v="8"/>
    <n v="8"/>
    <n v="1"/>
  </r>
  <r>
    <x v="0"/>
    <x v="1"/>
    <x v="6"/>
    <x v="5"/>
    <x v="27"/>
    <n v="47432"/>
    <x v="108"/>
    <s v="Y0158409"/>
    <s v="YES"/>
    <s v="YES"/>
    <n v="1"/>
    <n v="1"/>
    <n v="7"/>
    <n v="7"/>
    <n v="1"/>
  </r>
  <r>
    <x v="0"/>
    <x v="1"/>
    <x v="6"/>
    <x v="5"/>
    <x v="27"/>
    <s v="IN51868"/>
    <x v="236"/>
    <s v="Y0158373"/>
    <m/>
    <m/>
    <n v="0"/>
    <n v="0"/>
    <n v="0"/>
    <n v="0"/>
    <n v="1"/>
  </r>
  <r>
    <x v="0"/>
    <x v="1"/>
    <x v="6"/>
    <x v="5"/>
    <x v="27"/>
    <n v="47407"/>
    <x v="237"/>
    <s v="Y0158447"/>
    <m/>
    <m/>
    <n v="0"/>
    <n v="0"/>
    <n v="0"/>
    <n v="0"/>
    <n v="1"/>
  </r>
  <r>
    <x v="0"/>
    <x v="1"/>
    <x v="6"/>
    <x v="5"/>
    <x v="27"/>
    <n v="47378"/>
    <x v="238"/>
    <s v="Y0158295"/>
    <m/>
    <m/>
    <n v="0"/>
    <n v="0"/>
    <n v="1"/>
    <n v="1"/>
    <n v="1"/>
  </r>
  <r>
    <x v="0"/>
    <x v="1"/>
    <x v="6"/>
    <x v="5"/>
    <x v="27"/>
    <s v="IN52328"/>
    <x v="239"/>
    <s v="Y0158372"/>
    <s v="YES"/>
    <s v="YES"/>
    <n v="1"/>
    <n v="1"/>
    <n v="2"/>
    <n v="2"/>
    <n v="1"/>
  </r>
  <r>
    <x v="0"/>
    <x v="1"/>
    <x v="6"/>
    <x v="5"/>
    <x v="27"/>
    <n v="49137"/>
    <x v="240"/>
    <s v="Y0158299"/>
    <s v="YES"/>
    <s v="YES"/>
    <n v="1"/>
    <n v="1"/>
    <n v="1"/>
    <n v="1"/>
    <n v="1"/>
  </r>
  <r>
    <x v="0"/>
    <x v="1"/>
    <x v="6"/>
    <x v="5"/>
    <x v="27"/>
    <s v="CON2139"/>
    <x v="241"/>
    <s v="Y0158056"/>
    <s v="YES"/>
    <s v="YES"/>
    <n v="1"/>
    <n v="1"/>
    <n v="1"/>
    <n v="1"/>
    <n v="1"/>
  </r>
  <r>
    <x v="0"/>
    <x v="1"/>
    <x v="6"/>
    <x v="5"/>
    <x v="27"/>
    <n v="49261"/>
    <x v="242"/>
    <s v="Y0158453"/>
    <s v="YES"/>
    <s v="YES"/>
    <n v="1"/>
    <n v="1"/>
    <n v="1"/>
    <n v="1"/>
    <n v="1"/>
  </r>
  <r>
    <x v="0"/>
    <x v="1"/>
    <x v="6"/>
    <x v="5"/>
    <x v="27"/>
    <n v="49258"/>
    <x v="243"/>
    <s v="Y0158445"/>
    <m/>
    <m/>
    <n v="0"/>
    <n v="0"/>
    <n v="0"/>
    <n v="0"/>
    <n v="1"/>
  </r>
  <r>
    <x v="0"/>
    <x v="1"/>
    <x v="6"/>
    <x v="5"/>
    <x v="27"/>
    <n v="48514"/>
    <x v="120"/>
    <s v="Y0158391"/>
    <s v="YES"/>
    <s v="YES"/>
    <n v="1"/>
    <n v="1"/>
    <n v="19"/>
    <n v="19"/>
    <n v="1"/>
  </r>
  <r>
    <x v="0"/>
    <x v="1"/>
    <x v="6"/>
    <x v="5"/>
    <x v="27"/>
    <n v="47413"/>
    <x v="37"/>
    <s v="Y0158347"/>
    <s v="YES"/>
    <s v="YES"/>
    <n v="1"/>
    <n v="1"/>
    <n v="13"/>
    <n v="13"/>
    <n v="1"/>
  </r>
  <r>
    <x v="0"/>
    <x v="1"/>
    <x v="6"/>
    <x v="5"/>
    <x v="27"/>
    <n v="47380"/>
    <x v="244"/>
    <s v="Y0158375"/>
    <s v="YES"/>
    <s v="YES"/>
    <n v="1"/>
    <n v="1"/>
    <n v="5"/>
    <n v="5"/>
    <n v="1"/>
  </r>
  <r>
    <x v="0"/>
    <x v="1"/>
    <x v="6"/>
    <x v="5"/>
    <x v="27"/>
    <s v="IN52098"/>
    <x v="222"/>
    <s v="Y0158374"/>
    <s v="YES"/>
    <s v="YES"/>
    <n v="1"/>
    <n v="1"/>
    <n v="2"/>
    <n v="2"/>
    <n v="1"/>
  </r>
  <r>
    <x v="0"/>
    <x v="1"/>
    <x v="7"/>
    <x v="0"/>
    <x v="28"/>
    <n v="54637"/>
    <x v="245"/>
    <m/>
    <m/>
    <m/>
    <n v="0"/>
    <n v="0"/>
    <n v="3"/>
    <n v="3"/>
    <n v="1"/>
  </r>
  <r>
    <x v="0"/>
    <x v="1"/>
    <x v="7"/>
    <x v="0"/>
    <x v="28"/>
    <n v="54639"/>
    <x v="0"/>
    <m/>
    <m/>
    <m/>
    <n v="0"/>
    <n v="0"/>
    <n v="5"/>
    <n v="5"/>
    <n v="1"/>
  </r>
  <r>
    <x v="0"/>
    <x v="1"/>
    <x v="7"/>
    <x v="0"/>
    <x v="28"/>
    <n v="47446"/>
    <x v="44"/>
    <s v="Y0158379"/>
    <s v="YES"/>
    <s v="YES"/>
    <n v="1"/>
    <n v="1"/>
    <n v="4"/>
    <n v="4"/>
    <n v="1"/>
  </r>
  <r>
    <x v="0"/>
    <x v="1"/>
    <x v="7"/>
    <x v="0"/>
    <x v="28"/>
    <n v="47488"/>
    <x v="83"/>
    <s v="Y0158533"/>
    <s v="YES"/>
    <s v="YES"/>
    <n v="1"/>
    <n v="1"/>
    <n v="20"/>
    <n v="21"/>
    <n v="1"/>
  </r>
  <r>
    <x v="0"/>
    <x v="1"/>
    <x v="7"/>
    <x v="0"/>
    <x v="28"/>
    <n v="47489"/>
    <x v="83"/>
    <s v="Y0158544"/>
    <m/>
    <m/>
    <n v="0"/>
    <n v="0"/>
    <n v="20"/>
    <n v="21"/>
    <n v="1"/>
  </r>
  <r>
    <x v="0"/>
    <x v="1"/>
    <x v="7"/>
    <x v="0"/>
    <x v="28"/>
    <n v="49100"/>
    <x v="83"/>
    <s v="Y0158530"/>
    <s v="YES"/>
    <s v="YES"/>
    <n v="1"/>
    <n v="1"/>
    <n v="20"/>
    <n v="21"/>
    <n v="1"/>
  </r>
  <r>
    <x v="0"/>
    <x v="1"/>
    <x v="7"/>
    <x v="0"/>
    <x v="28"/>
    <s v="CON2299"/>
    <x v="246"/>
    <s v="Y0158443"/>
    <s v="YES"/>
    <s v="YES"/>
    <n v="1"/>
    <n v="1"/>
    <n v="1"/>
    <n v="1"/>
    <n v="1"/>
  </r>
  <r>
    <x v="0"/>
    <x v="1"/>
    <x v="7"/>
    <x v="0"/>
    <x v="28"/>
    <n v="49229"/>
    <x v="90"/>
    <s v="Y0158415"/>
    <s v="YES"/>
    <s v="YES"/>
    <n v="1"/>
    <n v="1"/>
    <n v="2"/>
    <n v="2"/>
    <n v="1"/>
  </r>
  <r>
    <x v="0"/>
    <x v="1"/>
    <x v="7"/>
    <x v="0"/>
    <x v="28"/>
    <n v="21077"/>
    <x v="76"/>
    <s v="Y0158450"/>
    <s v="NO"/>
    <s v="NO"/>
    <n v="0"/>
    <n v="0"/>
    <n v="1"/>
    <n v="1"/>
    <n v="1"/>
  </r>
  <r>
    <x v="0"/>
    <x v="1"/>
    <x v="7"/>
    <x v="0"/>
    <x v="28"/>
    <n v="49286"/>
    <x v="6"/>
    <s v="Y0158507"/>
    <s v="YES"/>
    <s v="YES"/>
    <n v="1"/>
    <n v="1"/>
    <n v="10"/>
    <n v="10"/>
    <n v="1"/>
  </r>
  <r>
    <x v="0"/>
    <x v="1"/>
    <x v="7"/>
    <x v="0"/>
    <x v="28"/>
    <s v="CON2101"/>
    <x v="247"/>
    <s v="Y0158397"/>
    <s v="YES"/>
    <s v="YES"/>
    <n v="1"/>
    <n v="1"/>
    <n v="1"/>
    <n v="1"/>
    <n v="1"/>
  </r>
  <r>
    <x v="0"/>
    <x v="1"/>
    <x v="7"/>
    <x v="0"/>
    <x v="28"/>
    <n v="47480"/>
    <x v="248"/>
    <s v="Y0158466-Y0158465"/>
    <s v=" YES"/>
    <s v=" YES"/>
    <n v="0"/>
    <n v="0"/>
    <n v="0"/>
    <n v="0"/>
    <n v="1"/>
  </r>
  <r>
    <x v="0"/>
    <x v="1"/>
    <x v="7"/>
    <x v="0"/>
    <x v="28"/>
    <n v="49165"/>
    <x v="249"/>
    <s v="Y0158353"/>
    <s v="YES"/>
    <s v="YES"/>
    <n v="1"/>
    <n v="1"/>
    <n v="1"/>
    <n v="1"/>
    <n v="1"/>
  </r>
  <r>
    <x v="0"/>
    <x v="1"/>
    <x v="7"/>
    <x v="0"/>
    <x v="28"/>
    <n v="47479"/>
    <x v="250"/>
    <s v="Y0158436"/>
    <s v="YES"/>
    <s v="YES"/>
    <n v="1"/>
    <n v="1"/>
    <n v="2"/>
    <n v="2"/>
    <n v="1"/>
  </r>
  <r>
    <x v="0"/>
    <x v="1"/>
    <x v="7"/>
    <x v="0"/>
    <x v="28"/>
    <n v="49281"/>
    <x v="50"/>
    <s v="Y0158510"/>
    <s v="YES"/>
    <s v="YES"/>
    <n v="1"/>
    <n v="1"/>
    <n v="8"/>
    <n v="8"/>
    <n v="1"/>
  </r>
  <r>
    <x v="0"/>
    <x v="1"/>
    <x v="7"/>
    <x v="0"/>
    <x v="28"/>
    <n v="47168"/>
    <x v="45"/>
    <s v="Y0158188"/>
    <s v="YES"/>
    <s v="YES"/>
    <n v="1"/>
    <n v="1"/>
    <n v="2"/>
    <n v="2"/>
    <n v="1"/>
  </r>
  <r>
    <x v="0"/>
    <x v="1"/>
    <x v="7"/>
    <x v="0"/>
    <x v="28"/>
    <n v="45142"/>
    <x v="9"/>
    <s v="Y0158380"/>
    <s v="YES"/>
    <s v="YES"/>
    <n v="1"/>
    <n v="1"/>
    <n v="26"/>
    <n v="24"/>
    <n v="1"/>
  </r>
  <r>
    <x v="0"/>
    <x v="1"/>
    <x v="7"/>
    <x v="0"/>
    <x v="28"/>
    <n v="47463"/>
    <x v="29"/>
    <s v="Y0158512"/>
    <s v=" YES"/>
    <s v=" YES"/>
    <n v="0"/>
    <n v="0"/>
    <n v="8"/>
    <n v="8"/>
    <n v="1"/>
  </r>
  <r>
    <x v="0"/>
    <x v="1"/>
    <x v="7"/>
    <x v="0"/>
    <x v="28"/>
    <n v="47453"/>
    <x v="251"/>
    <s v="Y0158412"/>
    <s v="YES"/>
    <s v="YES"/>
    <n v="1"/>
    <n v="1"/>
    <n v="3"/>
    <n v="3"/>
    <n v="1"/>
  </r>
  <r>
    <x v="0"/>
    <x v="1"/>
    <x v="7"/>
    <x v="0"/>
    <x v="28"/>
    <n v="47441"/>
    <x v="77"/>
    <s v="Y0158393"/>
    <s v="YES "/>
    <s v="YES "/>
    <n v="0"/>
    <n v="0"/>
    <n v="1"/>
    <n v="1"/>
    <n v="1"/>
  </r>
  <r>
    <x v="0"/>
    <x v="1"/>
    <x v="7"/>
    <x v="0"/>
    <x v="28"/>
    <n v="48895"/>
    <x v="47"/>
    <s v="Y0158383"/>
    <s v="YES"/>
    <s v="YES"/>
    <n v="1"/>
    <n v="1"/>
    <n v="8"/>
    <n v="8"/>
    <n v="1"/>
  </r>
  <r>
    <x v="0"/>
    <x v="1"/>
    <x v="7"/>
    <x v="0"/>
    <x v="28"/>
    <n v="49082"/>
    <x v="47"/>
    <s v="Y0158535"/>
    <m/>
    <m/>
    <n v="0"/>
    <n v="0"/>
    <n v="8"/>
    <n v="8"/>
    <n v="1"/>
  </r>
  <r>
    <x v="0"/>
    <x v="1"/>
    <x v="7"/>
    <x v="0"/>
    <x v="28"/>
    <n v="48267"/>
    <x v="252"/>
    <s v="Y0158464"/>
    <s v="YES"/>
    <s v=" "/>
    <n v="1"/>
    <n v="0"/>
    <n v="2"/>
    <n v="1"/>
    <n v="1"/>
  </r>
  <r>
    <x v="0"/>
    <x v="1"/>
    <x v="7"/>
    <x v="0"/>
    <x v="28"/>
    <n v="49173"/>
    <x v="253"/>
    <s v="Y0158382"/>
    <m/>
    <m/>
    <n v="0"/>
    <n v="0"/>
    <n v="0"/>
    <n v="0"/>
    <n v="1"/>
  </r>
  <r>
    <x v="0"/>
    <x v="1"/>
    <x v="7"/>
    <x v="0"/>
    <x v="28"/>
    <n v="38367"/>
    <x v="7"/>
    <s v="Y0158521"/>
    <s v="YES"/>
    <s v="YES"/>
    <n v="1"/>
    <n v="1"/>
    <n v="13"/>
    <n v="13"/>
    <n v="1"/>
  </r>
  <r>
    <x v="0"/>
    <x v="1"/>
    <x v="7"/>
    <x v="0"/>
    <x v="28"/>
    <n v="49162"/>
    <x v="254"/>
    <s v="Y0158378"/>
    <m/>
    <m/>
    <n v="0"/>
    <n v="0"/>
    <n v="1"/>
    <n v="1"/>
    <n v="1"/>
  </r>
  <r>
    <x v="0"/>
    <x v="1"/>
    <x v="7"/>
    <x v="0"/>
    <x v="28"/>
    <n v="49314"/>
    <x v="255"/>
    <s v="Y0158527"/>
    <m/>
    <m/>
    <n v="0"/>
    <n v="0"/>
    <n v="0"/>
    <n v="0"/>
    <n v="1"/>
  </r>
  <r>
    <x v="0"/>
    <x v="1"/>
    <x v="7"/>
    <x v="0"/>
    <x v="28"/>
    <n v="47457"/>
    <x v="256"/>
    <s v="Y0158407"/>
    <m/>
    <m/>
    <n v="0"/>
    <n v="0"/>
    <n v="1"/>
    <n v="1"/>
    <n v="1"/>
  </r>
  <r>
    <x v="0"/>
    <x v="1"/>
    <x v="7"/>
    <x v="0"/>
    <x v="28"/>
    <n v="49317"/>
    <x v="256"/>
    <s v="Y0158537"/>
    <m/>
    <m/>
    <n v="0"/>
    <n v="0"/>
    <n v="1"/>
    <n v="1"/>
    <n v="1"/>
  </r>
  <r>
    <x v="0"/>
    <x v="1"/>
    <x v="7"/>
    <x v="0"/>
    <x v="28"/>
    <n v="47445"/>
    <x v="43"/>
    <s v="Y0158410"/>
    <m/>
    <m/>
    <n v="0"/>
    <n v="0"/>
    <n v="0"/>
    <n v="0"/>
    <n v="1"/>
  </r>
  <r>
    <x v="0"/>
    <x v="1"/>
    <x v="7"/>
    <x v="0"/>
    <x v="28"/>
    <s v="CON2160"/>
    <x v="257"/>
    <s v="Y0157649"/>
    <s v="YES"/>
    <s v="YES"/>
    <n v="1"/>
    <n v="1"/>
    <n v="1"/>
    <n v="1"/>
    <n v="1"/>
  </r>
  <r>
    <x v="0"/>
    <x v="1"/>
    <x v="7"/>
    <x v="0"/>
    <x v="28"/>
    <s v="CON2221"/>
    <x v="258"/>
    <s v="Y0158389"/>
    <s v="YES"/>
    <s v="YES"/>
    <n v="1"/>
    <n v="1"/>
    <n v="1"/>
    <n v="1"/>
    <n v="1"/>
  </r>
  <r>
    <x v="0"/>
    <x v="1"/>
    <x v="7"/>
    <x v="0"/>
    <x v="28"/>
    <s v="CON2222"/>
    <x v="259"/>
    <s v="Y0158390"/>
    <s v="YES"/>
    <s v="YES"/>
    <n v="1"/>
    <n v="1"/>
    <n v="1"/>
    <n v="1"/>
    <n v="1"/>
  </r>
  <r>
    <x v="0"/>
    <x v="1"/>
    <x v="7"/>
    <x v="0"/>
    <x v="28"/>
    <s v="CON2223"/>
    <x v="260"/>
    <s v="Y0158414"/>
    <m/>
    <m/>
    <n v="0"/>
    <n v="0"/>
    <n v="0"/>
    <n v="0"/>
    <n v="1"/>
  </r>
  <r>
    <x v="0"/>
    <x v="1"/>
    <x v="7"/>
    <x v="0"/>
    <x v="28"/>
    <n v="47468"/>
    <x v="261"/>
    <s v="Y0158385"/>
    <s v=" "/>
    <s v=" "/>
    <n v="0"/>
    <n v="0"/>
    <n v="2"/>
    <n v="2"/>
    <n v="1"/>
  </r>
  <r>
    <x v="0"/>
    <x v="1"/>
    <x v="7"/>
    <x v="0"/>
    <x v="28"/>
    <n v="49324"/>
    <x v="23"/>
    <s v="Y0158539"/>
    <m/>
    <m/>
    <n v="0"/>
    <n v="0"/>
    <n v="1"/>
    <n v="1"/>
    <n v="1"/>
  </r>
  <r>
    <x v="0"/>
    <x v="1"/>
    <x v="7"/>
    <x v="0"/>
    <x v="28"/>
    <n v="49315"/>
    <x v="262"/>
    <s v="Y0158526-Y0158525"/>
    <m/>
    <m/>
    <n v="0"/>
    <n v="0"/>
    <n v="3"/>
    <n v="3"/>
    <n v="1"/>
  </r>
  <r>
    <x v="0"/>
    <x v="1"/>
    <x v="7"/>
    <x v="0"/>
    <x v="28"/>
    <n v="47384"/>
    <x v="64"/>
    <s v="Y0158482-Y0158483"/>
    <m/>
    <m/>
    <n v="0"/>
    <n v="0"/>
    <n v="1"/>
    <n v="1"/>
    <n v="1"/>
  </r>
  <r>
    <x v="0"/>
    <x v="1"/>
    <x v="7"/>
    <x v="0"/>
    <x v="28"/>
    <n v="47477"/>
    <x v="263"/>
    <s v="Y0158494"/>
    <s v="YES"/>
    <s v="YES"/>
    <n v="1"/>
    <n v="1"/>
    <n v="2"/>
    <n v="2"/>
    <n v="1"/>
  </r>
  <r>
    <x v="0"/>
    <x v="1"/>
    <x v="7"/>
    <x v="0"/>
    <x v="28"/>
    <n v="49322"/>
    <x v="217"/>
    <s v="Y0158542"/>
    <m/>
    <m/>
    <n v="0"/>
    <n v="0"/>
    <n v="1"/>
    <n v="1"/>
    <n v="1"/>
  </r>
  <r>
    <x v="0"/>
    <x v="1"/>
    <x v="7"/>
    <x v="0"/>
    <x v="28"/>
    <n v="48900"/>
    <x v="264"/>
    <s v="Y0158472"/>
    <s v="YES"/>
    <s v="YES"/>
    <n v="1"/>
    <n v="1"/>
    <n v="2"/>
    <n v="3"/>
    <n v="1"/>
  </r>
  <r>
    <x v="0"/>
    <x v="1"/>
    <x v="7"/>
    <x v="0"/>
    <x v="28"/>
    <n v="49278"/>
    <x v="265"/>
    <s v="Y0158462"/>
    <s v=" "/>
    <s v=" "/>
    <n v="0"/>
    <n v="0"/>
    <n v="0"/>
    <n v="0"/>
    <n v="1"/>
  </r>
  <r>
    <x v="0"/>
    <x v="1"/>
    <x v="7"/>
    <x v="0"/>
    <x v="28"/>
    <n v="49280"/>
    <x v="266"/>
    <s v="Y0158470"/>
    <s v="YES"/>
    <s v="YES"/>
    <n v="1"/>
    <n v="1"/>
    <n v="1"/>
    <n v="1"/>
    <n v="1"/>
  </r>
  <r>
    <x v="0"/>
    <x v="1"/>
    <x v="7"/>
    <x v="0"/>
    <x v="28"/>
    <n v="49208"/>
    <x v="267"/>
    <s v="Y0158381"/>
    <s v="YES"/>
    <s v="YES"/>
    <n v="1"/>
    <n v="1"/>
    <n v="2"/>
    <n v="3"/>
    <n v="1"/>
  </r>
  <r>
    <x v="0"/>
    <x v="1"/>
    <x v="7"/>
    <x v="0"/>
    <x v="28"/>
    <n v="49277"/>
    <x v="267"/>
    <s v="Y0158463"/>
    <s v="YES"/>
    <s v="YES"/>
    <n v="1"/>
    <n v="1"/>
    <n v="2"/>
    <n v="3"/>
    <n v="1"/>
  </r>
  <r>
    <x v="0"/>
    <x v="1"/>
    <x v="7"/>
    <x v="0"/>
    <x v="28"/>
    <n v="47472"/>
    <x v="57"/>
    <s v="Y0158516"/>
    <m/>
    <m/>
    <n v="0"/>
    <n v="0"/>
    <n v="5"/>
    <n v="6"/>
    <n v="1"/>
  </r>
  <r>
    <x v="0"/>
    <x v="1"/>
    <x v="7"/>
    <x v="0"/>
    <x v="28"/>
    <n v="47444"/>
    <x v="54"/>
    <s v="Y0158433"/>
    <s v="YES"/>
    <s v="YES"/>
    <n v="1"/>
    <n v="1"/>
    <n v="5"/>
    <n v="5"/>
    <n v="1"/>
  </r>
  <r>
    <x v="0"/>
    <x v="1"/>
    <x v="7"/>
    <x v="0"/>
    <x v="28"/>
    <n v="49297"/>
    <x v="144"/>
    <s v="Y0158538"/>
    <s v="YES"/>
    <s v="YES"/>
    <n v="1"/>
    <n v="1"/>
    <n v="3"/>
    <n v="3"/>
    <n v="1"/>
  </r>
  <r>
    <x v="0"/>
    <x v="1"/>
    <x v="7"/>
    <x v="0"/>
    <x v="28"/>
    <n v="47450"/>
    <x v="268"/>
    <s v="Y0158480"/>
    <m/>
    <m/>
    <n v="0"/>
    <n v="0"/>
    <n v="0"/>
    <n v="0"/>
    <n v="1"/>
  </r>
  <r>
    <x v="0"/>
    <x v="1"/>
    <x v="7"/>
    <x v="0"/>
    <x v="28"/>
    <s v="IN55088"/>
    <x v="269"/>
    <m/>
    <m/>
    <m/>
    <n v="0"/>
    <n v="0"/>
    <n v="0"/>
    <n v="1"/>
    <n v="1"/>
  </r>
  <r>
    <x v="0"/>
    <x v="1"/>
    <x v="7"/>
    <x v="0"/>
    <x v="28"/>
    <n v="49074"/>
    <x v="270"/>
    <s v="Y0158509"/>
    <m/>
    <m/>
    <n v="0"/>
    <n v="0"/>
    <n v="1"/>
    <n v="1"/>
    <n v="1"/>
  </r>
  <r>
    <x v="0"/>
    <x v="1"/>
    <x v="7"/>
    <x v="0"/>
    <x v="28"/>
    <n v="47501"/>
    <x v="111"/>
    <s v="Y0158508"/>
    <m/>
    <m/>
    <n v="0"/>
    <n v="0"/>
    <n v="5"/>
    <n v="4"/>
    <n v="1"/>
  </r>
  <r>
    <x v="0"/>
    <x v="1"/>
    <x v="7"/>
    <x v="0"/>
    <x v="28"/>
    <n v="49323"/>
    <x v="271"/>
    <n v="3861"/>
    <m/>
    <m/>
    <n v="0"/>
    <n v="0"/>
    <n v="0"/>
    <n v="0"/>
    <n v="1"/>
  </r>
  <r>
    <x v="0"/>
    <x v="1"/>
    <x v="7"/>
    <x v="0"/>
    <x v="28"/>
    <n v="49307"/>
    <x v="46"/>
    <m/>
    <m/>
    <m/>
    <n v="0"/>
    <n v="0"/>
    <n v="3"/>
    <n v="3"/>
    <n v="1"/>
  </r>
  <r>
    <x v="0"/>
    <x v="1"/>
    <x v="7"/>
    <x v="0"/>
    <x v="28"/>
    <s v="IN54398"/>
    <x v="272"/>
    <s v=" "/>
    <s v="YES"/>
    <s v="YES"/>
    <n v="1"/>
    <n v="1"/>
    <n v="2"/>
    <n v="2"/>
    <n v="1"/>
  </r>
  <r>
    <x v="0"/>
    <x v="1"/>
    <x v="7"/>
    <x v="0"/>
    <x v="28"/>
    <n v="49283"/>
    <x v="0"/>
    <s v="Y0158522"/>
    <s v="YES"/>
    <s v="YES"/>
    <n v="1"/>
    <n v="1"/>
    <n v="5"/>
    <n v="5"/>
    <n v="1"/>
  </r>
  <r>
    <x v="0"/>
    <x v="1"/>
    <x v="7"/>
    <x v="0"/>
    <x v="28"/>
    <n v="47325"/>
    <x v="120"/>
    <s v="Y0158520"/>
    <s v="YES"/>
    <s v="YES"/>
    <n v="1"/>
    <n v="1"/>
    <n v="19"/>
    <n v="19"/>
    <n v="1"/>
  </r>
  <r>
    <x v="0"/>
    <x v="1"/>
    <x v="7"/>
    <x v="0"/>
    <x v="28"/>
    <n v="49225"/>
    <x v="273"/>
    <s v="Y0158478"/>
    <m/>
    <m/>
    <n v="0"/>
    <n v="0"/>
    <n v="0"/>
    <n v="0"/>
    <n v="1"/>
  </r>
  <r>
    <x v="0"/>
    <x v="1"/>
    <x v="7"/>
    <x v="0"/>
    <x v="28"/>
    <n v="47470"/>
    <x v="37"/>
    <s v="Y0158518"/>
    <s v="YES"/>
    <s v="YES"/>
    <n v="1"/>
    <n v="1"/>
    <n v="13"/>
    <n v="13"/>
    <n v="1"/>
  </r>
  <r>
    <x v="0"/>
    <x v="1"/>
    <x v="7"/>
    <x v="0"/>
    <x v="28"/>
    <n v="47482"/>
    <x v="138"/>
    <s v="Y0158467"/>
    <s v="YES"/>
    <s v="YES"/>
    <n v="1"/>
    <n v="1"/>
    <n v="5"/>
    <n v="5"/>
    <n v="1"/>
  </r>
  <r>
    <x v="0"/>
    <x v="1"/>
    <x v="7"/>
    <x v="0"/>
    <x v="28"/>
    <n v="48937"/>
    <x v="274"/>
    <s v="Y0158386"/>
    <m/>
    <m/>
    <n v="0"/>
    <n v="0"/>
    <n v="2"/>
    <n v="2"/>
    <n v="1"/>
  </r>
  <r>
    <x v="0"/>
    <x v="1"/>
    <x v="7"/>
    <x v="0"/>
    <x v="28"/>
    <n v="49112"/>
    <x v="275"/>
    <s v="Y0158540"/>
    <m/>
    <m/>
    <n v="0"/>
    <n v="0"/>
    <n v="1"/>
    <n v="1"/>
    <n v="1"/>
  </r>
  <r>
    <x v="0"/>
    <x v="1"/>
    <x v="7"/>
    <x v="0"/>
    <x v="28"/>
    <s v="CON2185"/>
    <x v="276"/>
    <s v="Y0158388"/>
    <m/>
    <m/>
    <n v="0"/>
    <n v="0"/>
    <n v="0"/>
    <n v="0"/>
    <n v="1"/>
  </r>
  <r>
    <x v="0"/>
    <x v="1"/>
    <x v="7"/>
    <x v="0"/>
    <x v="28"/>
    <n v="47440"/>
    <x v="28"/>
    <s v="Y0158529"/>
    <s v="YES"/>
    <s v="YES"/>
    <n v="1"/>
    <n v="1"/>
    <n v="15"/>
    <n v="15"/>
    <n v="1"/>
  </r>
  <r>
    <x v="0"/>
    <x v="1"/>
    <x v="7"/>
    <x v="0"/>
    <x v="28"/>
    <s v="IN56928"/>
    <x v="166"/>
    <s v="Y0158541"/>
    <m/>
    <m/>
    <n v="0"/>
    <n v="0"/>
    <n v="3"/>
    <n v="3"/>
    <n v="1"/>
  </r>
  <r>
    <x v="0"/>
    <x v="1"/>
    <x v="7"/>
    <x v="0"/>
    <x v="28"/>
    <n v="49311"/>
    <x v="277"/>
    <s v="Y0158513"/>
    <m/>
    <m/>
    <n v="0"/>
    <n v="0"/>
    <n v="0"/>
    <n v="0"/>
    <n v="1"/>
  </r>
  <r>
    <x v="0"/>
    <x v="1"/>
    <x v="7"/>
    <x v="0"/>
    <x v="28"/>
    <n v="49166"/>
    <x v="278"/>
    <m/>
    <m/>
    <m/>
    <n v="0"/>
    <n v="0"/>
    <n v="0"/>
    <n v="0"/>
    <n v="1"/>
  </r>
  <r>
    <x v="0"/>
    <x v="1"/>
    <x v="7"/>
    <x v="2"/>
    <x v="29"/>
    <n v="50467"/>
    <x v="79"/>
    <s v="Y0158587"/>
    <m/>
    <m/>
    <n v="0"/>
    <n v="0"/>
    <n v="0"/>
    <n v="0"/>
    <n v="1"/>
  </r>
  <r>
    <x v="0"/>
    <x v="1"/>
    <x v="7"/>
    <x v="2"/>
    <x v="29"/>
    <n v="49288"/>
    <x v="66"/>
    <s v="Y0158552"/>
    <m/>
    <m/>
    <n v="0"/>
    <n v="0"/>
    <n v="2"/>
    <n v="2"/>
    <n v="1"/>
  </r>
  <r>
    <x v="0"/>
    <x v="1"/>
    <x v="7"/>
    <x v="2"/>
    <x v="29"/>
    <n v="49114"/>
    <x v="82"/>
    <s v="Y0158477"/>
    <s v=" "/>
    <s v=" "/>
    <n v="0"/>
    <n v="0"/>
    <n v="0"/>
    <n v="0"/>
    <n v="1"/>
  </r>
  <r>
    <x v="0"/>
    <x v="1"/>
    <x v="7"/>
    <x v="2"/>
    <x v="29"/>
    <n v="47654"/>
    <x v="168"/>
    <s v="Y0158476"/>
    <s v="YES"/>
    <s v="YES"/>
    <n v="1"/>
    <n v="1"/>
    <n v="2"/>
    <n v="2"/>
    <n v="1"/>
  </r>
  <r>
    <x v="0"/>
    <x v="1"/>
    <x v="7"/>
    <x v="2"/>
    <x v="29"/>
    <n v="47598"/>
    <x v="74"/>
    <s v="Y0158601"/>
    <m/>
    <m/>
    <n v="0"/>
    <n v="0"/>
    <n v="0"/>
    <n v="0"/>
    <n v="1"/>
  </r>
  <r>
    <x v="0"/>
    <x v="1"/>
    <x v="7"/>
    <x v="2"/>
    <x v="29"/>
    <n v="50537"/>
    <x v="67"/>
    <s v="Y0158584"/>
    <m/>
    <m/>
    <n v="0"/>
    <n v="0"/>
    <n v="1"/>
    <n v="1"/>
    <n v="1"/>
  </r>
  <r>
    <x v="0"/>
    <x v="1"/>
    <x v="7"/>
    <x v="2"/>
    <x v="29"/>
    <s v="CON2186"/>
    <x v="279"/>
    <s v="Y0158514"/>
    <s v="YES "/>
    <s v="YES "/>
    <n v="0"/>
    <n v="0"/>
    <n v="0"/>
    <n v="0"/>
    <n v="1"/>
  </r>
  <r>
    <x v="0"/>
    <x v="1"/>
    <x v="7"/>
    <x v="2"/>
    <x v="29"/>
    <n v="50538"/>
    <x v="280"/>
    <s v="Y0158576"/>
    <m/>
    <m/>
    <n v="0"/>
    <n v="0"/>
    <n v="0"/>
    <n v="0"/>
    <n v="1"/>
  </r>
  <r>
    <x v="0"/>
    <x v="1"/>
    <x v="7"/>
    <x v="2"/>
    <x v="29"/>
    <n v="47522"/>
    <x v="83"/>
    <s v="Y0158596"/>
    <s v="YES "/>
    <s v=" YES"/>
    <n v="0"/>
    <n v="0"/>
    <n v="20"/>
    <n v="21"/>
    <n v="1"/>
  </r>
  <r>
    <x v="0"/>
    <x v="1"/>
    <x v="7"/>
    <x v="2"/>
    <x v="29"/>
    <n v="47546"/>
    <x v="83"/>
    <s v="Y0158561"/>
    <s v="YES"/>
    <s v="YES"/>
    <n v="1"/>
    <n v="1"/>
    <n v="20"/>
    <n v="21"/>
    <n v="1"/>
  </r>
  <r>
    <x v="0"/>
    <x v="1"/>
    <x v="7"/>
    <x v="2"/>
    <x v="29"/>
    <n v="49099"/>
    <x v="83"/>
    <s v="Y0158549"/>
    <m/>
    <m/>
    <n v="0"/>
    <n v="0"/>
    <n v="20"/>
    <n v="21"/>
    <n v="1"/>
  </r>
  <r>
    <x v="0"/>
    <x v="1"/>
    <x v="7"/>
    <x v="2"/>
    <x v="29"/>
    <n v="50526"/>
    <x v="83"/>
    <s v="Y0158622"/>
    <m/>
    <m/>
    <n v="0"/>
    <n v="0"/>
    <n v="20"/>
    <n v="21"/>
    <n v="1"/>
  </r>
  <r>
    <x v="0"/>
    <x v="1"/>
    <x v="7"/>
    <x v="2"/>
    <x v="29"/>
    <s v="CON2300"/>
    <x v="281"/>
    <s v="Y0158468"/>
    <s v="YES"/>
    <s v="YES"/>
    <n v="1"/>
    <n v="1"/>
    <n v="1"/>
    <n v="1"/>
    <n v="1"/>
  </r>
  <r>
    <x v="0"/>
    <x v="1"/>
    <x v="7"/>
    <x v="2"/>
    <x v="29"/>
    <n v="50525"/>
    <x v="68"/>
    <m/>
    <m/>
    <m/>
    <n v="0"/>
    <n v="0"/>
    <n v="4"/>
    <n v="4"/>
    <n v="1"/>
  </r>
  <r>
    <x v="0"/>
    <x v="1"/>
    <x v="7"/>
    <x v="2"/>
    <x v="29"/>
    <n v="50535"/>
    <x v="93"/>
    <s v="Y0158589"/>
    <m/>
    <m/>
    <n v="0"/>
    <n v="0"/>
    <n v="5"/>
    <n v="4"/>
    <n v="1"/>
  </r>
  <r>
    <x v="0"/>
    <x v="1"/>
    <x v="7"/>
    <x v="2"/>
    <x v="29"/>
    <n v="50461"/>
    <x v="225"/>
    <s v="Y0158578"/>
    <m/>
    <m/>
    <n v="0"/>
    <n v="0"/>
    <n v="1"/>
    <n v="1"/>
    <n v="1"/>
  </r>
  <r>
    <x v="0"/>
    <x v="1"/>
    <x v="7"/>
    <x v="2"/>
    <x v="29"/>
    <n v="50462"/>
    <x v="225"/>
    <s v="Y0158635"/>
    <m/>
    <m/>
    <n v="0"/>
    <n v="0"/>
    <n v="1"/>
    <n v="1"/>
    <n v="1"/>
  </r>
  <r>
    <x v="0"/>
    <x v="1"/>
    <x v="7"/>
    <x v="2"/>
    <x v="29"/>
    <n v="50519"/>
    <x v="6"/>
    <s v="Y0158640"/>
    <m/>
    <m/>
    <n v="0"/>
    <n v="0"/>
    <n v="10"/>
    <n v="10"/>
    <n v="1"/>
  </r>
  <r>
    <x v="0"/>
    <x v="1"/>
    <x v="7"/>
    <x v="2"/>
    <x v="29"/>
    <n v="50521"/>
    <x v="6"/>
    <s v="Y0158626"/>
    <m/>
    <m/>
    <n v="0"/>
    <n v="0"/>
    <n v="10"/>
    <n v="10"/>
    <n v="1"/>
  </r>
  <r>
    <x v="0"/>
    <x v="1"/>
    <x v="7"/>
    <x v="2"/>
    <x v="29"/>
    <s v="CON2103"/>
    <x v="282"/>
    <s v="Y0158471"/>
    <s v="YES"/>
    <s v="YES"/>
    <n v="1"/>
    <n v="1"/>
    <n v="1"/>
    <n v="1"/>
    <n v="1"/>
  </r>
  <r>
    <x v="0"/>
    <x v="1"/>
    <x v="7"/>
    <x v="2"/>
    <x v="29"/>
    <s v="CON2104"/>
    <x v="283"/>
    <s v="Y0158558"/>
    <s v=" YES"/>
    <s v="YES "/>
    <n v="0"/>
    <n v="0"/>
    <n v="0"/>
    <n v="0"/>
    <n v="1"/>
  </r>
  <r>
    <x v="0"/>
    <x v="1"/>
    <x v="7"/>
    <x v="2"/>
    <x v="29"/>
    <s v="CON2105"/>
    <x v="284"/>
    <s v="Y0158566"/>
    <s v="YES"/>
    <s v="YES"/>
    <n v="1"/>
    <n v="1"/>
    <n v="1"/>
    <n v="1"/>
    <n v="1"/>
  </r>
  <r>
    <x v="0"/>
    <x v="1"/>
    <x v="7"/>
    <x v="2"/>
    <x v="29"/>
    <s v="CON2106"/>
    <x v="285"/>
    <s v="Y0158556"/>
    <s v="YES"/>
    <s v="YES"/>
    <n v="1"/>
    <n v="1"/>
    <n v="1"/>
    <n v="1"/>
    <n v="1"/>
  </r>
  <r>
    <x v="0"/>
    <x v="1"/>
    <x v="7"/>
    <x v="2"/>
    <x v="29"/>
    <n v="50534"/>
    <x v="19"/>
    <s v="Y0158592"/>
    <m/>
    <m/>
    <n v="0"/>
    <n v="0"/>
    <n v="1"/>
    <n v="1"/>
    <n v="1"/>
  </r>
  <r>
    <x v="0"/>
    <x v="1"/>
    <x v="7"/>
    <x v="2"/>
    <x v="29"/>
    <n v="49213"/>
    <x v="183"/>
    <s v="Y0158500"/>
    <m/>
    <m/>
    <n v="0"/>
    <n v="0"/>
    <n v="2"/>
    <n v="2"/>
    <n v="1"/>
  </r>
  <r>
    <x v="0"/>
    <x v="1"/>
    <x v="7"/>
    <x v="2"/>
    <x v="29"/>
    <n v="49257"/>
    <x v="286"/>
    <s v="Y0158590"/>
    <s v="YES "/>
    <s v="YES "/>
    <n v="0"/>
    <n v="0"/>
    <n v="1"/>
    <n v="1"/>
    <n v="1"/>
  </r>
  <r>
    <x v="0"/>
    <x v="1"/>
    <x v="7"/>
    <x v="2"/>
    <x v="29"/>
    <n v="47521"/>
    <x v="50"/>
    <s v="Y0158577"/>
    <m/>
    <m/>
    <n v="0"/>
    <n v="0"/>
    <n v="8"/>
    <n v="8"/>
    <n v="1"/>
  </r>
  <r>
    <x v="0"/>
    <x v="1"/>
    <x v="7"/>
    <x v="2"/>
    <x v="29"/>
    <n v="47533"/>
    <x v="56"/>
    <s v="Y0158633"/>
    <m/>
    <m/>
    <n v="0"/>
    <n v="0"/>
    <n v="0"/>
    <n v="0"/>
    <n v="1"/>
  </r>
  <r>
    <x v="0"/>
    <x v="1"/>
    <x v="7"/>
    <x v="2"/>
    <x v="29"/>
    <n v="50530"/>
    <x v="287"/>
    <s v="Y0158609"/>
    <m/>
    <m/>
    <n v="0"/>
    <n v="0"/>
    <n v="2"/>
    <n v="2"/>
    <n v="1"/>
  </r>
  <r>
    <x v="0"/>
    <x v="1"/>
    <x v="7"/>
    <x v="2"/>
    <x v="29"/>
    <n v="47537"/>
    <x v="63"/>
    <s v="Y0158551"/>
    <s v="YES"/>
    <s v="YES"/>
    <n v="1"/>
    <n v="1"/>
    <n v="20"/>
    <n v="14"/>
    <n v="1"/>
  </r>
  <r>
    <x v="0"/>
    <x v="1"/>
    <x v="7"/>
    <x v="2"/>
    <x v="29"/>
    <n v="47510"/>
    <x v="233"/>
    <s v="Y0158593-Y0158594"/>
    <s v="YES"/>
    <s v="YES"/>
    <n v="1"/>
    <n v="1"/>
    <n v="2"/>
    <n v="2"/>
    <n v="1"/>
  </r>
  <r>
    <x v="0"/>
    <x v="1"/>
    <x v="7"/>
    <x v="2"/>
    <x v="29"/>
    <n v="48884"/>
    <x v="62"/>
    <s v="Y0158588"/>
    <s v="YES"/>
    <s v="YES"/>
    <n v="1"/>
    <n v="1"/>
    <n v="8"/>
    <n v="8"/>
    <n v="1"/>
  </r>
  <r>
    <x v="0"/>
    <x v="1"/>
    <x v="7"/>
    <x v="2"/>
    <x v="29"/>
    <n v="47528"/>
    <x v="199"/>
    <s v="Y0158492"/>
    <s v="YES "/>
    <s v="YES "/>
    <n v="0"/>
    <n v="0"/>
    <n v="2"/>
    <n v="2"/>
    <n v="1"/>
  </r>
  <r>
    <x v="0"/>
    <x v="1"/>
    <x v="7"/>
    <x v="2"/>
    <x v="29"/>
    <n v="47517"/>
    <x v="288"/>
    <s v="Y0158489"/>
    <s v="NO"/>
    <s v="YES"/>
    <n v="0"/>
    <n v="1"/>
    <n v="0"/>
    <n v="1"/>
    <n v="1"/>
  </r>
  <r>
    <x v="0"/>
    <x v="1"/>
    <x v="7"/>
    <x v="2"/>
    <x v="29"/>
    <n v="47548"/>
    <x v="9"/>
    <s v="Y0158499"/>
    <s v="YES"/>
    <s v="YES"/>
    <n v="1"/>
    <n v="1"/>
    <n v="26"/>
    <n v="24"/>
    <n v="1"/>
  </r>
  <r>
    <x v="0"/>
    <x v="1"/>
    <x v="7"/>
    <x v="2"/>
    <x v="29"/>
    <n v="47527"/>
    <x v="29"/>
    <s v="Y0158618"/>
    <s v="YES"/>
    <s v="YES"/>
    <n v="1"/>
    <n v="1"/>
    <n v="8"/>
    <n v="8"/>
    <n v="1"/>
  </r>
  <r>
    <x v="0"/>
    <x v="1"/>
    <x v="7"/>
    <x v="2"/>
    <x v="29"/>
    <n v="47515"/>
    <x v="59"/>
    <s v="Y0158498"/>
    <s v="YES"/>
    <s v="YES"/>
    <n v="1"/>
    <n v="1"/>
    <n v="6"/>
    <n v="5"/>
    <n v="1"/>
  </r>
  <r>
    <x v="0"/>
    <x v="1"/>
    <x v="7"/>
    <x v="2"/>
    <x v="29"/>
    <n v="47536"/>
    <x v="31"/>
    <s v="Y0158546"/>
    <s v="YES"/>
    <s v="YES"/>
    <n v="1"/>
    <n v="1"/>
    <n v="6"/>
    <n v="6"/>
    <n v="1"/>
  </r>
  <r>
    <x v="0"/>
    <x v="1"/>
    <x v="7"/>
    <x v="2"/>
    <x v="29"/>
    <n v="47653"/>
    <x v="289"/>
    <s v="Y0158485"/>
    <s v="YES"/>
    <s v="YES"/>
    <n v="1"/>
    <n v="1"/>
    <n v="2"/>
    <n v="2"/>
    <n v="1"/>
  </r>
  <r>
    <x v="0"/>
    <x v="1"/>
    <x v="7"/>
    <x v="2"/>
    <x v="29"/>
    <n v="50520"/>
    <x v="290"/>
    <s v="Y0158548"/>
    <s v=" "/>
    <s v=" "/>
    <n v="0"/>
    <n v="0"/>
    <n v="0"/>
    <n v="0"/>
    <n v="1"/>
  </r>
  <r>
    <x v="0"/>
    <x v="1"/>
    <x v="7"/>
    <x v="2"/>
    <x v="29"/>
    <n v="47512"/>
    <x v="291"/>
    <s v="Y0158554"/>
    <s v="NO"/>
    <s v="YES"/>
    <n v="0"/>
    <n v="1"/>
    <n v="1"/>
    <n v="2"/>
    <n v="1"/>
  </r>
  <r>
    <x v="0"/>
    <x v="1"/>
    <x v="7"/>
    <x v="2"/>
    <x v="29"/>
    <n v="38364"/>
    <x v="7"/>
    <s v="Y0158553"/>
    <s v="YES"/>
    <s v="YES"/>
    <n v="1"/>
    <n v="1"/>
    <n v="13"/>
    <n v="13"/>
    <n v="1"/>
  </r>
  <r>
    <x v="0"/>
    <x v="1"/>
    <x v="7"/>
    <x v="2"/>
    <x v="29"/>
    <n v="48850"/>
    <x v="292"/>
    <s v="Y0158318"/>
    <s v="YES"/>
    <s v="YES"/>
    <n v="1"/>
    <n v="1"/>
    <n v="2"/>
    <n v="2"/>
    <n v="1"/>
  </r>
  <r>
    <x v="0"/>
    <x v="1"/>
    <x v="7"/>
    <x v="2"/>
    <x v="29"/>
    <s v="CON2115"/>
    <x v="293"/>
    <s v="Y0158022"/>
    <s v="YES"/>
    <s v="YES"/>
    <n v="1"/>
    <n v="1"/>
    <n v="1"/>
    <n v="1"/>
    <n v="1"/>
  </r>
  <r>
    <x v="0"/>
    <x v="1"/>
    <x v="7"/>
    <x v="2"/>
    <x v="29"/>
    <n v="47513"/>
    <x v="23"/>
    <s v="Y0158523"/>
    <s v=" "/>
    <s v=" "/>
    <n v="0"/>
    <n v="0"/>
    <n v="1"/>
    <n v="1"/>
    <n v="1"/>
  </r>
  <r>
    <x v="0"/>
    <x v="1"/>
    <x v="7"/>
    <x v="2"/>
    <x v="29"/>
    <s v="CON2231"/>
    <x v="294"/>
    <s v="Y0158505"/>
    <s v="YES"/>
    <s v="YES"/>
    <n v="1"/>
    <n v="1"/>
    <n v="1"/>
    <n v="1"/>
    <n v="1"/>
  </r>
  <r>
    <x v="0"/>
    <x v="1"/>
    <x v="7"/>
    <x v="2"/>
    <x v="29"/>
    <s v="CON2232"/>
    <x v="295"/>
    <s v="Y0158501"/>
    <s v="YES"/>
    <s v="YES"/>
    <n v="1"/>
    <n v="1"/>
    <n v="1"/>
    <n v="1"/>
    <n v="1"/>
  </r>
  <r>
    <x v="0"/>
    <x v="1"/>
    <x v="7"/>
    <x v="2"/>
    <x v="29"/>
    <n v="47518"/>
    <x v="55"/>
    <s v="Y0158496"/>
    <s v="YES "/>
    <s v="YES "/>
    <n v="0"/>
    <n v="0"/>
    <n v="1"/>
    <n v="1"/>
    <n v="1"/>
  </r>
  <r>
    <x v="0"/>
    <x v="1"/>
    <x v="7"/>
    <x v="2"/>
    <x v="29"/>
    <n v="47511"/>
    <x v="58"/>
    <s v="Y0158563-Y0158082"/>
    <s v="YES"/>
    <s v="YES"/>
    <n v="1"/>
    <n v="1"/>
    <n v="6"/>
    <n v="6"/>
    <n v="1"/>
  </r>
  <r>
    <x v="0"/>
    <x v="1"/>
    <x v="7"/>
    <x v="2"/>
    <x v="29"/>
    <n v="47526"/>
    <x v="191"/>
    <s v="Y0158474-Y0158240"/>
    <s v="YES"/>
    <s v="YES"/>
    <n v="1"/>
    <n v="1"/>
    <n v="5"/>
    <n v="5"/>
    <n v="1"/>
  </r>
  <r>
    <x v="0"/>
    <x v="1"/>
    <x v="7"/>
    <x v="2"/>
    <x v="29"/>
    <s v="CON2246"/>
    <x v="296"/>
    <s v="Y0158475"/>
    <s v="YES"/>
    <s v="YES"/>
    <n v="1"/>
    <n v="1"/>
    <n v="1"/>
    <n v="1"/>
    <n v="1"/>
  </r>
  <r>
    <x v="0"/>
    <x v="1"/>
    <x v="7"/>
    <x v="2"/>
    <x v="29"/>
    <n v="47531"/>
    <x v="53"/>
    <s v="Y0158504"/>
    <s v=" YES"/>
    <s v="YES "/>
    <n v="0"/>
    <n v="0"/>
    <n v="2"/>
    <n v="2"/>
    <n v="1"/>
  </r>
  <r>
    <x v="0"/>
    <x v="1"/>
    <x v="7"/>
    <x v="2"/>
    <x v="29"/>
    <n v="47519"/>
    <x v="297"/>
    <s v="Y0158547"/>
    <s v="YES"/>
    <s v="YES"/>
    <n v="1"/>
    <n v="1"/>
    <n v="2"/>
    <n v="2"/>
    <n v="1"/>
  </r>
  <r>
    <x v="0"/>
    <x v="1"/>
    <x v="7"/>
    <x v="2"/>
    <x v="29"/>
    <n v="47549"/>
    <x v="298"/>
    <s v="Y0158555"/>
    <s v="YES"/>
    <s v="YES"/>
    <n v="1"/>
    <n v="1"/>
    <n v="10"/>
    <n v="10"/>
    <n v="1"/>
  </r>
  <r>
    <x v="0"/>
    <x v="1"/>
    <x v="7"/>
    <x v="2"/>
    <x v="29"/>
    <n v="47520"/>
    <x v="299"/>
    <s v="Y0158536"/>
    <s v="YES"/>
    <s v="YES"/>
    <n v="1"/>
    <n v="1"/>
    <n v="2"/>
    <n v="2"/>
    <n v="1"/>
  </r>
  <r>
    <x v="0"/>
    <x v="1"/>
    <x v="7"/>
    <x v="2"/>
    <x v="29"/>
    <n v="47382"/>
    <x v="120"/>
    <s v="Y0158564"/>
    <s v="YES"/>
    <s v="YES"/>
    <n v="1"/>
    <n v="1"/>
    <n v="19"/>
    <n v="19"/>
    <n v="1"/>
  </r>
  <r>
    <x v="0"/>
    <x v="1"/>
    <x v="7"/>
    <x v="2"/>
    <x v="29"/>
    <n v="47535"/>
    <x v="300"/>
    <s v="Y0158502"/>
    <s v=" "/>
    <s v=" "/>
    <n v="0"/>
    <n v="0"/>
    <n v="1"/>
    <n v="2"/>
    <n v="1"/>
  </r>
  <r>
    <x v="0"/>
    <x v="1"/>
    <x v="7"/>
    <x v="2"/>
    <x v="29"/>
    <n v="49159"/>
    <x v="301"/>
    <s v="Y0158479"/>
    <s v="YES "/>
    <s v="YES "/>
    <n v="0"/>
    <n v="0"/>
    <n v="1"/>
    <n v="1"/>
    <n v="1"/>
  </r>
  <r>
    <x v="0"/>
    <x v="1"/>
    <x v="7"/>
    <x v="2"/>
    <x v="29"/>
    <n v="47502"/>
    <x v="28"/>
    <s v="Y0158630"/>
    <s v="YES"/>
    <s v="YES"/>
    <n v="1"/>
    <n v="1"/>
    <n v="15"/>
    <n v="15"/>
    <n v="1"/>
  </r>
  <r>
    <x v="0"/>
    <x v="1"/>
    <x v="7"/>
    <x v="2"/>
    <x v="29"/>
    <s v="CON2237"/>
    <x v="302"/>
    <s v="Y0158497"/>
    <s v="YES"/>
    <s v="YES"/>
    <n v="1"/>
    <n v="1"/>
    <n v="1"/>
    <n v="1"/>
    <n v="1"/>
  </r>
  <r>
    <x v="0"/>
    <x v="1"/>
    <x v="7"/>
    <x v="2"/>
    <x v="29"/>
    <s v="CON2234"/>
    <x v="303"/>
    <s v="Y0158488"/>
    <m/>
    <m/>
    <n v="0"/>
    <n v="0"/>
    <n v="0"/>
    <n v="0"/>
    <n v="1"/>
  </r>
  <r>
    <x v="0"/>
    <x v="1"/>
    <x v="7"/>
    <x v="2"/>
    <x v="29"/>
    <s v="CON2239"/>
    <x v="304"/>
    <s v="Y0158484"/>
    <s v="YES"/>
    <s v="YES"/>
    <n v="1"/>
    <n v="1"/>
    <n v="1"/>
    <n v="1"/>
    <n v="1"/>
  </r>
  <r>
    <x v="0"/>
    <x v="1"/>
    <x v="7"/>
    <x v="3"/>
    <x v="30"/>
    <n v="47572"/>
    <x v="145"/>
    <s v="Y0158725-Y0158599"/>
    <s v="YES "/>
    <s v=" YES"/>
    <n v="0"/>
    <n v="0"/>
    <n v="1"/>
    <n v="1"/>
    <n v="1"/>
  </r>
  <r>
    <x v="0"/>
    <x v="1"/>
    <x v="7"/>
    <x v="3"/>
    <x v="30"/>
    <n v="50563"/>
    <x v="66"/>
    <s v="Y0158717"/>
    <s v="YES"/>
    <s v="YES"/>
    <n v="1"/>
    <n v="1"/>
    <n v="2"/>
    <n v="2"/>
    <n v="1"/>
  </r>
  <r>
    <x v="0"/>
    <x v="1"/>
    <x v="7"/>
    <x v="3"/>
    <x v="30"/>
    <n v="50540"/>
    <x v="69"/>
    <s v="Y0158721"/>
    <s v="YES"/>
    <s v="YES"/>
    <n v="1"/>
    <n v="1"/>
    <n v="1"/>
    <n v="1"/>
    <n v="1"/>
  </r>
  <r>
    <x v="0"/>
    <x v="1"/>
    <x v="7"/>
    <x v="3"/>
    <x v="30"/>
    <n v="47601"/>
    <x v="83"/>
    <s v="Y0158662"/>
    <s v="YES"/>
    <s v="YES"/>
    <n v="1"/>
    <n v="1"/>
    <n v="20"/>
    <n v="21"/>
    <n v="1"/>
  </r>
  <r>
    <x v="0"/>
    <x v="1"/>
    <x v="7"/>
    <x v="3"/>
    <x v="30"/>
    <s v="CON2055"/>
    <x v="305"/>
    <s v="Y0158585"/>
    <s v="YES"/>
    <s v="YES"/>
    <n v="1"/>
    <n v="1"/>
    <n v="1"/>
    <n v="1"/>
    <n v="1"/>
  </r>
  <r>
    <x v="0"/>
    <x v="1"/>
    <x v="7"/>
    <x v="3"/>
    <x v="30"/>
    <s v="CON2351"/>
    <x v="306"/>
    <s v="Y0158591"/>
    <s v="YES"/>
    <s v=" YES"/>
    <n v="1"/>
    <n v="0"/>
    <n v="1"/>
    <n v="0"/>
    <n v="1"/>
  </r>
  <r>
    <x v="0"/>
    <x v="1"/>
    <x v="7"/>
    <x v="3"/>
    <x v="30"/>
    <n v="47571"/>
    <x v="19"/>
    <s v="Y0158705"/>
    <m/>
    <m/>
    <n v="0"/>
    <n v="0"/>
    <n v="1"/>
    <n v="1"/>
    <n v="1"/>
  </r>
  <r>
    <x v="0"/>
    <x v="1"/>
    <x v="7"/>
    <x v="3"/>
    <x v="30"/>
    <n v="47578"/>
    <x v="198"/>
    <s v="Y0158647"/>
    <s v="YES"/>
    <s v="YES"/>
    <n v="1"/>
    <n v="1"/>
    <n v="3"/>
    <n v="3"/>
    <n v="1"/>
  </r>
  <r>
    <x v="0"/>
    <x v="1"/>
    <x v="7"/>
    <x v="3"/>
    <x v="30"/>
    <n v="47558"/>
    <x v="106"/>
    <s v="Y0158574"/>
    <s v="YES"/>
    <s v="YES"/>
    <n v="1"/>
    <n v="1"/>
    <n v="3"/>
    <n v="3"/>
    <n v="1"/>
  </r>
  <r>
    <x v="0"/>
    <x v="1"/>
    <x v="7"/>
    <x v="3"/>
    <x v="30"/>
    <n v="49119"/>
    <x v="307"/>
    <s v="Y0158646"/>
    <s v="YES"/>
    <s v="YES"/>
    <n v="1"/>
    <n v="1"/>
    <n v="1"/>
    <n v="1"/>
    <n v="1"/>
  </r>
  <r>
    <x v="0"/>
    <x v="1"/>
    <x v="7"/>
    <x v="3"/>
    <x v="30"/>
    <n v="49118"/>
    <x v="70"/>
    <s v="Y0158572"/>
    <s v="YES"/>
    <s v="YES"/>
    <n v="1"/>
    <n v="1"/>
    <n v="1"/>
    <n v="1"/>
    <n v="1"/>
  </r>
  <r>
    <x v="0"/>
    <x v="1"/>
    <x v="7"/>
    <x v="3"/>
    <x v="30"/>
    <n v="48503"/>
    <x v="50"/>
    <s v=" "/>
    <s v=" YES"/>
    <s v=" YES"/>
    <n v="0"/>
    <n v="0"/>
    <n v="8"/>
    <n v="8"/>
    <n v="1"/>
  </r>
  <r>
    <x v="0"/>
    <x v="1"/>
    <x v="7"/>
    <x v="3"/>
    <x v="30"/>
    <n v="47573"/>
    <x v="231"/>
    <s v="Y0158720"/>
    <m/>
    <m/>
    <n v="0"/>
    <n v="0"/>
    <n v="2"/>
    <n v="2"/>
    <n v="1"/>
  </r>
  <r>
    <x v="0"/>
    <x v="1"/>
    <x v="7"/>
    <x v="3"/>
    <x v="30"/>
    <n v="50502"/>
    <x v="95"/>
    <s v="Y0158715"/>
    <s v="YES"/>
    <s v="YES"/>
    <n v="1"/>
    <n v="1"/>
    <n v="2"/>
    <n v="2"/>
    <n v="1"/>
  </r>
  <r>
    <x v="0"/>
    <x v="1"/>
    <x v="7"/>
    <x v="3"/>
    <x v="30"/>
    <n v="47560"/>
    <x v="154"/>
    <s v="Y0158631"/>
    <s v="NO"/>
    <s v="YES"/>
    <n v="0"/>
    <n v="1"/>
    <n v="1"/>
    <n v="2"/>
    <n v="1"/>
  </r>
  <r>
    <x v="0"/>
    <x v="1"/>
    <x v="7"/>
    <x v="3"/>
    <x v="30"/>
    <n v="47563"/>
    <x v="308"/>
    <s v="Y0158636"/>
    <s v="YES"/>
    <s v="YES"/>
    <n v="1"/>
    <n v="1"/>
    <n v="1"/>
    <n v="1"/>
    <n v="1"/>
  </r>
  <r>
    <x v="0"/>
    <x v="1"/>
    <x v="7"/>
    <x v="3"/>
    <x v="30"/>
    <n v="47591"/>
    <x v="63"/>
    <s v="Y0158619"/>
    <s v="YES"/>
    <s v="YES"/>
    <n v="1"/>
    <n v="1"/>
    <n v="20"/>
    <n v="14"/>
    <n v="1"/>
  </r>
  <r>
    <x v="0"/>
    <x v="1"/>
    <x v="7"/>
    <x v="3"/>
    <x v="30"/>
    <n v="48885"/>
    <x v="62"/>
    <s v="Y0158655"/>
    <s v="YES"/>
    <s v="YES"/>
    <n v="1"/>
    <n v="1"/>
    <n v="8"/>
    <n v="8"/>
    <n v="1"/>
  </r>
  <r>
    <x v="0"/>
    <x v="1"/>
    <x v="7"/>
    <x v="3"/>
    <x v="30"/>
    <n v="47576"/>
    <x v="309"/>
    <s v="Y0158613"/>
    <s v="YES"/>
    <s v="YES"/>
    <n v="1"/>
    <n v="1"/>
    <n v="1"/>
    <n v="1"/>
    <n v="1"/>
  </r>
  <r>
    <x v="0"/>
    <x v="1"/>
    <x v="7"/>
    <x v="3"/>
    <x v="30"/>
    <n v="47606"/>
    <x v="108"/>
    <s v="Y0158709"/>
    <s v="YES"/>
    <s v="YES"/>
    <n v="1"/>
    <n v="1"/>
    <n v="7"/>
    <n v="7"/>
    <n v="1"/>
  </r>
  <r>
    <x v="0"/>
    <x v="1"/>
    <x v="7"/>
    <x v="3"/>
    <x v="30"/>
    <n v="47564"/>
    <x v="310"/>
    <s v="Y0158718"/>
    <s v="YES"/>
    <s v="YES"/>
    <n v="1"/>
    <n v="1"/>
    <n v="3"/>
    <n v="3"/>
    <n v="1"/>
  </r>
  <r>
    <x v="0"/>
    <x v="1"/>
    <x v="7"/>
    <x v="3"/>
    <x v="30"/>
    <n v="47577"/>
    <x v="311"/>
    <s v="Y0158612"/>
    <s v="YES"/>
    <s v="YES"/>
    <n v="1"/>
    <n v="1"/>
    <n v="2"/>
    <n v="2"/>
    <n v="1"/>
  </r>
  <r>
    <x v="0"/>
    <x v="1"/>
    <x v="7"/>
    <x v="3"/>
    <x v="30"/>
    <n v="47569"/>
    <x v="312"/>
    <s v="Y0158645"/>
    <s v="YES"/>
    <s v="YES"/>
    <n v="1"/>
    <n v="1"/>
    <n v="1"/>
    <n v="1"/>
    <n v="1"/>
  </r>
  <r>
    <x v="0"/>
    <x v="1"/>
    <x v="7"/>
    <x v="3"/>
    <x v="30"/>
    <n v="47592"/>
    <x v="31"/>
    <s v="Y0158649"/>
    <s v="YES"/>
    <s v="YES"/>
    <n v="1"/>
    <n v="1"/>
    <n v="6"/>
    <n v="6"/>
    <n v="1"/>
  </r>
  <r>
    <x v="0"/>
    <x v="1"/>
    <x v="7"/>
    <x v="3"/>
    <x v="30"/>
    <n v="38365"/>
    <x v="7"/>
    <s v="Y0158628"/>
    <s v="YES"/>
    <s v="YES"/>
    <n v="1"/>
    <n v="1"/>
    <n v="13"/>
    <n v="13"/>
    <n v="1"/>
  </r>
  <r>
    <x v="0"/>
    <x v="1"/>
    <x v="7"/>
    <x v="3"/>
    <x v="30"/>
    <s v="A3739"/>
    <x v="313"/>
    <s v="Y0158652-Y0158694"/>
    <s v="NO"/>
    <s v="NO"/>
    <n v="0"/>
    <n v="0"/>
    <n v="1"/>
    <n v="1"/>
    <n v="1"/>
  </r>
  <r>
    <x v="0"/>
    <x v="1"/>
    <x v="7"/>
    <x v="3"/>
    <x v="30"/>
    <s v="CON2117"/>
    <x v="314"/>
    <s v="Y0158582"/>
    <s v="YES"/>
    <s v="YES"/>
    <n v="1"/>
    <n v="1"/>
    <n v="1"/>
    <n v="1"/>
    <n v="1"/>
  </r>
  <r>
    <x v="0"/>
    <x v="1"/>
    <x v="7"/>
    <x v="3"/>
    <x v="30"/>
    <s v="CON2118"/>
    <x v="315"/>
    <s v="Y0158581"/>
    <s v="YES"/>
    <s v="YES"/>
    <n v="1"/>
    <n v="1"/>
    <n v="1"/>
    <n v="1"/>
    <n v="1"/>
  </r>
  <r>
    <x v="0"/>
    <x v="1"/>
    <x v="7"/>
    <x v="3"/>
    <x v="30"/>
    <s v="CON2119"/>
    <x v="316"/>
    <s v="Y0158583"/>
    <s v="YES"/>
    <s v="YES"/>
    <n v="1"/>
    <n v="1"/>
    <n v="1"/>
    <n v="1"/>
    <n v="1"/>
  </r>
  <r>
    <x v="0"/>
    <x v="1"/>
    <x v="7"/>
    <x v="3"/>
    <x v="30"/>
    <s v="CON2220"/>
    <x v="317"/>
    <s v="Y0158039"/>
    <s v="YES"/>
    <s v=" YES"/>
    <n v="1"/>
    <n v="0"/>
    <n v="1"/>
    <n v="0"/>
    <n v="1"/>
  </r>
  <r>
    <x v="0"/>
    <x v="1"/>
    <x v="7"/>
    <x v="3"/>
    <x v="30"/>
    <s v="CON2250"/>
    <x v="318"/>
    <s v="Y0158644"/>
    <s v="NO"/>
    <s v="YES"/>
    <n v="0"/>
    <n v="1"/>
    <n v="0"/>
    <n v="1"/>
    <n v="1"/>
  </r>
  <r>
    <x v="0"/>
    <x v="1"/>
    <x v="7"/>
    <x v="3"/>
    <x v="30"/>
    <s v="CON2227"/>
    <x v="319"/>
    <s v="Y0158068"/>
    <s v="YES"/>
    <s v="YES"/>
    <n v="1"/>
    <n v="1"/>
    <n v="1"/>
    <n v="1"/>
    <n v="1"/>
  </r>
  <r>
    <x v="0"/>
    <x v="1"/>
    <x v="7"/>
    <x v="3"/>
    <x v="30"/>
    <s v="CON2218"/>
    <x v="320"/>
    <s v="Y0158571"/>
    <s v="YES"/>
    <s v="YES"/>
    <n v="1"/>
    <n v="1"/>
    <n v="1"/>
    <n v="1"/>
    <n v="1"/>
  </r>
  <r>
    <x v="0"/>
    <x v="1"/>
    <x v="7"/>
    <x v="3"/>
    <x v="30"/>
    <s v="CON2212"/>
    <x v="321"/>
    <s v="Y0158562"/>
    <s v="YES"/>
    <s v="YES"/>
    <n v="1"/>
    <n v="1"/>
    <n v="1"/>
    <n v="1"/>
    <n v="1"/>
  </r>
  <r>
    <x v="0"/>
    <x v="1"/>
    <x v="7"/>
    <x v="3"/>
    <x v="30"/>
    <n v="49155"/>
    <x v="101"/>
    <s v="Y0158691"/>
    <s v="YES"/>
    <s v="YES"/>
    <n v="1"/>
    <n v="1"/>
    <n v="5"/>
    <n v="6"/>
    <n v="1"/>
  </r>
  <r>
    <x v="0"/>
    <x v="1"/>
    <x v="7"/>
    <x v="3"/>
    <x v="30"/>
    <n v="50500"/>
    <x v="101"/>
    <s v="Y0158637"/>
    <s v="YES"/>
    <s v="YES"/>
    <n v="1"/>
    <n v="1"/>
    <n v="5"/>
    <n v="6"/>
    <n v="1"/>
  </r>
  <r>
    <x v="0"/>
    <x v="1"/>
    <x v="7"/>
    <x v="3"/>
    <x v="30"/>
    <n v="47587"/>
    <x v="57"/>
    <s v="Y0158675"/>
    <s v="YES"/>
    <s v="YES"/>
    <n v="1"/>
    <n v="1"/>
    <n v="5"/>
    <n v="6"/>
    <n v="1"/>
  </r>
  <r>
    <x v="0"/>
    <x v="1"/>
    <x v="7"/>
    <x v="3"/>
    <x v="30"/>
    <s v="CON2298"/>
    <x v="322"/>
    <s v="Y0158559"/>
    <s v=" YES"/>
    <s v=" YES"/>
    <n v="0"/>
    <n v="0"/>
    <n v="0"/>
    <n v="0"/>
    <n v="1"/>
  </r>
  <r>
    <x v="0"/>
    <x v="1"/>
    <x v="7"/>
    <x v="3"/>
    <x v="30"/>
    <s v="CON2241"/>
    <x v="323"/>
    <s v="Y0158557"/>
    <s v="YES"/>
    <s v="YES"/>
    <n v="1"/>
    <n v="1"/>
    <n v="1"/>
    <n v="1"/>
    <n v="1"/>
  </r>
  <r>
    <x v="0"/>
    <x v="1"/>
    <x v="7"/>
    <x v="3"/>
    <x v="30"/>
    <n v="47605"/>
    <x v="298"/>
    <s v="Y0158568"/>
    <s v="YES"/>
    <s v="YES"/>
    <n v="1"/>
    <n v="1"/>
    <n v="10"/>
    <n v="10"/>
    <n v="1"/>
  </r>
  <r>
    <x v="0"/>
    <x v="1"/>
    <x v="7"/>
    <x v="3"/>
    <x v="30"/>
    <n v="50503"/>
    <x v="324"/>
    <s v="Y0158733-Y0157839"/>
    <s v="YES"/>
    <s v="YES"/>
    <n v="1"/>
    <n v="1"/>
    <n v="1"/>
    <n v="1"/>
    <n v="1"/>
  </r>
  <r>
    <x v="0"/>
    <x v="1"/>
    <x v="7"/>
    <x v="3"/>
    <x v="30"/>
    <n v="47442"/>
    <x v="120"/>
    <s v="Y0158656"/>
    <s v="YES"/>
    <s v="YES"/>
    <n v="1"/>
    <n v="1"/>
    <n v="19"/>
    <n v="19"/>
    <n v="1"/>
  </r>
  <r>
    <x v="0"/>
    <x v="1"/>
    <x v="7"/>
    <x v="3"/>
    <x v="30"/>
    <n v="49077"/>
    <x v="194"/>
    <s v="Y0158643"/>
    <s v="YES"/>
    <s v="YES"/>
    <n v="1"/>
    <n v="1"/>
    <n v="1"/>
    <n v="2"/>
    <n v="1"/>
  </r>
  <r>
    <x v="0"/>
    <x v="1"/>
    <x v="7"/>
    <x v="3"/>
    <x v="30"/>
    <n v="49217"/>
    <x v="112"/>
    <s v="Y0158638"/>
    <s v="YES"/>
    <s v="YES"/>
    <n v="1"/>
    <n v="1"/>
    <n v="10"/>
    <n v="9"/>
    <n v="1"/>
  </r>
  <r>
    <x v="0"/>
    <x v="1"/>
    <x v="7"/>
    <x v="3"/>
    <x v="30"/>
    <n v="49256"/>
    <x v="325"/>
    <s v="Y0158602"/>
    <s v="YES"/>
    <s v="YES"/>
    <n v="1"/>
    <n v="1"/>
    <n v="6"/>
    <n v="6"/>
    <n v="1"/>
  </r>
  <r>
    <x v="0"/>
    <x v="1"/>
    <x v="7"/>
    <x v="3"/>
    <x v="30"/>
    <n v="47586"/>
    <x v="37"/>
    <s v="Y0158740"/>
    <s v="YES"/>
    <s v="YES"/>
    <n v="1"/>
    <n v="1"/>
    <n v="13"/>
    <n v="13"/>
    <n v="1"/>
  </r>
  <r>
    <x v="0"/>
    <x v="1"/>
    <x v="7"/>
    <x v="3"/>
    <x v="30"/>
    <s v="CON2242"/>
    <x v="326"/>
    <s v="Y0158560"/>
    <s v="YES"/>
    <s v="YES"/>
    <n v="1"/>
    <n v="1"/>
    <n v="1"/>
    <n v="1"/>
    <n v="1"/>
  </r>
  <r>
    <x v="0"/>
    <x v="1"/>
    <x v="7"/>
    <x v="3"/>
    <x v="30"/>
    <n v="50510"/>
    <x v="327"/>
    <s v="Y0158654"/>
    <s v="YES"/>
    <s v="YES"/>
    <n v="1"/>
    <n v="1"/>
    <n v="1"/>
    <n v="1"/>
    <n v="1"/>
  </r>
  <r>
    <x v="0"/>
    <x v="1"/>
    <x v="7"/>
    <x v="3"/>
    <x v="30"/>
    <n v="47556"/>
    <x v="28"/>
    <s v="Y0158734-Y0158735"/>
    <s v="YES"/>
    <s v="YES"/>
    <n v="1"/>
    <n v="1"/>
    <n v="15"/>
    <n v="15"/>
    <n v="1"/>
  </r>
  <r>
    <x v="0"/>
    <x v="1"/>
    <x v="7"/>
    <x v="3"/>
    <x v="30"/>
    <n v="46173"/>
    <x v="328"/>
    <s v="Y0158728"/>
    <s v="NO"/>
    <s v="NO"/>
    <n v="0"/>
    <n v="0"/>
    <n v="0"/>
    <n v="0"/>
    <n v="1"/>
  </r>
  <r>
    <x v="0"/>
    <x v="1"/>
    <x v="7"/>
    <x v="3"/>
    <x v="30"/>
    <n v="50509"/>
    <x v="166"/>
    <s v="Y0158741"/>
    <m/>
    <m/>
    <n v="0"/>
    <n v="0"/>
    <n v="3"/>
    <n v="3"/>
    <n v="1"/>
  </r>
  <r>
    <x v="0"/>
    <x v="1"/>
    <x v="7"/>
    <x v="3"/>
    <x v="30"/>
    <s v="CON2195"/>
    <x v="329"/>
    <s v="Y0158573"/>
    <s v="YES"/>
    <s v="YES"/>
    <n v="1"/>
    <n v="1"/>
    <n v="1"/>
    <n v="1"/>
    <n v="1"/>
  </r>
  <r>
    <x v="0"/>
    <x v="1"/>
    <x v="7"/>
    <x v="3"/>
    <x v="30"/>
    <s v="CON2198"/>
    <x v="330"/>
    <s v="Y0158575"/>
    <s v="YES"/>
    <s v="YES"/>
    <n v="1"/>
    <n v="1"/>
    <n v="1"/>
    <n v="1"/>
    <n v="1"/>
  </r>
  <r>
    <x v="0"/>
    <x v="1"/>
    <x v="7"/>
    <x v="4"/>
    <x v="31"/>
    <s v="CON2056"/>
    <x v="331"/>
    <s v="Y0158586"/>
    <s v="YES"/>
    <s v="YES"/>
    <n v="1"/>
    <n v="1"/>
    <n v="1"/>
    <n v="1"/>
    <n v="1"/>
  </r>
  <r>
    <x v="0"/>
    <x v="1"/>
    <x v="7"/>
    <x v="4"/>
    <x v="31"/>
    <s v="CON2350"/>
    <x v="332"/>
    <s v="Y0158688"/>
    <s v="NO"/>
    <s v="YES"/>
    <n v="0"/>
    <n v="1"/>
    <n v="0"/>
    <n v="1"/>
    <n v="1"/>
  </r>
  <r>
    <x v="0"/>
    <x v="1"/>
    <x v="7"/>
    <x v="4"/>
    <x v="31"/>
    <n v="47627"/>
    <x v="68"/>
    <s v="Y0158762-Y0158763"/>
    <s v="YES"/>
    <s v="YES"/>
    <n v="1"/>
    <n v="1"/>
    <n v="4"/>
    <n v="4"/>
    <n v="1"/>
  </r>
  <r>
    <x v="0"/>
    <x v="1"/>
    <x v="7"/>
    <x v="4"/>
    <x v="31"/>
    <n v="48860"/>
    <x v="93"/>
    <s v="Y0158676"/>
    <s v="YES"/>
    <s v="YES "/>
    <n v="1"/>
    <n v="0"/>
    <n v="5"/>
    <n v="4"/>
    <n v="1"/>
  </r>
  <r>
    <x v="0"/>
    <x v="1"/>
    <x v="7"/>
    <x v="4"/>
    <x v="31"/>
    <s v="CON2109"/>
    <x v="333"/>
    <s v="Y0158663"/>
    <s v="YES"/>
    <s v="YES"/>
    <n v="1"/>
    <n v="1"/>
    <n v="1"/>
    <n v="1"/>
    <n v="1"/>
  </r>
  <r>
    <x v="0"/>
    <x v="1"/>
    <x v="7"/>
    <x v="4"/>
    <x v="31"/>
    <s v="CON2108"/>
    <x v="334"/>
    <s v="Y0158669"/>
    <s v="YES"/>
    <s v="YES"/>
    <n v="1"/>
    <n v="1"/>
    <n v="1"/>
    <n v="1"/>
    <n v="1"/>
  </r>
  <r>
    <x v="0"/>
    <x v="1"/>
    <x v="7"/>
    <x v="4"/>
    <x v="31"/>
    <s v="CON2107"/>
    <x v="335"/>
    <s v="Y0158668"/>
    <s v="YES"/>
    <s v="YES"/>
    <n v="1"/>
    <n v="1"/>
    <n v="1"/>
    <n v="1"/>
    <n v="1"/>
  </r>
  <r>
    <x v="0"/>
    <x v="1"/>
    <x v="7"/>
    <x v="4"/>
    <x v="31"/>
    <n v="47630"/>
    <x v="50"/>
    <s v="Y0158777"/>
    <s v="YES "/>
    <s v=" YES"/>
    <n v="0"/>
    <n v="0"/>
    <n v="8"/>
    <n v="8"/>
    <n v="1"/>
  </r>
  <r>
    <x v="0"/>
    <x v="1"/>
    <x v="7"/>
    <x v="4"/>
    <x v="31"/>
    <n v="47647"/>
    <x v="63"/>
    <s v="Y0158767"/>
    <s v="YES"/>
    <s v=" YES"/>
    <n v="1"/>
    <n v="0"/>
    <n v="20"/>
    <n v="14"/>
    <n v="1"/>
  </r>
  <r>
    <x v="0"/>
    <x v="1"/>
    <x v="7"/>
    <x v="4"/>
    <x v="31"/>
    <n v="50543"/>
    <x v="336"/>
    <s v="Y0158779"/>
    <s v="YES"/>
    <s v="YES"/>
    <n v="1"/>
    <n v="1"/>
    <n v="2"/>
    <n v="2"/>
    <n v="1"/>
  </r>
  <r>
    <x v="0"/>
    <x v="1"/>
    <x v="7"/>
    <x v="4"/>
    <x v="31"/>
    <n v="50470"/>
    <x v="337"/>
    <s v="Y0158843"/>
    <s v="YES"/>
    <s v="YES"/>
    <n v="1"/>
    <n v="1"/>
    <n v="1"/>
    <n v="1"/>
    <n v="1"/>
  </r>
  <r>
    <x v="0"/>
    <x v="1"/>
    <x v="7"/>
    <x v="4"/>
    <x v="31"/>
    <n v="47660"/>
    <x v="9"/>
    <s v="Y0158681"/>
    <s v="YES"/>
    <s v="YES"/>
    <n v="1"/>
    <n v="1"/>
    <n v="26"/>
    <n v="24"/>
    <n v="1"/>
  </r>
  <r>
    <x v="0"/>
    <x v="1"/>
    <x v="7"/>
    <x v="4"/>
    <x v="31"/>
    <n v="49096"/>
    <x v="9"/>
    <s v="Y0158790"/>
    <s v="YES"/>
    <s v=" YES"/>
    <n v="1"/>
    <n v="0"/>
    <n v="26"/>
    <n v="24"/>
    <n v="1"/>
  </r>
  <r>
    <x v="0"/>
    <x v="1"/>
    <x v="7"/>
    <x v="4"/>
    <x v="31"/>
    <n v="47622"/>
    <x v="245"/>
    <s v="Y0158671-Y0158674"/>
    <s v="YES"/>
    <s v="YES"/>
    <n v="1"/>
    <n v="1"/>
    <n v="3"/>
    <n v="3"/>
    <n v="1"/>
  </r>
  <r>
    <x v="0"/>
    <x v="1"/>
    <x v="7"/>
    <x v="4"/>
    <x v="31"/>
    <n v="38366"/>
    <x v="7"/>
    <s v="Y0158679"/>
    <s v="YES"/>
    <s v="YES"/>
    <n v="1"/>
    <n v="1"/>
    <n v="13"/>
    <n v="13"/>
    <n v="1"/>
  </r>
  <r>
    <x v="0"/>
    <x v="1"/>
    <x v="7"/>
    <x v="4"/>
    <x v="31"/>
    <s v="CON2120"/>
    <x v="338"/>
    <s v="Y0158685"/>
    <s v="YES"/>
    <s v="YES"/>
    <n v="1"/>
    <n v="1"/>
    <n v="1"/>
    <n v="1"/>
    <n v="1"/>
  </r>
  <r>
    <x v="0"/>
    <x v="1"/>
    <x v="7"/>
    <x v="4"/>
    <x v="31"/>
    <s v="CON2121"/>
    <x v="339"/>
    <s v="Y0158686"/>
    <s v="YES"/>
    <s v="YES"/>
    <n v="1"/>
    <n v="1"/>
    <n v="1"/>
    <n v="1"/>
    <n v="1"/>
  </r>
  <r>
    <x v="0"/>
    <x v="1"/>
    <x v="7"/>
    <x v="4"/>
    <x v="31"/>
    <s v="CON2122"/>
    <x v="340"/>
    <s v="Y0158684"/>
    <s v="YES"/>
    <s v="YES"/>
    <n v="1"/>
    <n v="1"/>
    <n v="1"/>
    <n v="1"/>
    <n v="1"/>
  </r>
  <r>
    <x v="0"/>
    <x v="1"/>
    <x v="7"/>
    <x v="4"/>
    <x v="31"/>
    <n v="49210"/>
    <x v="262"/>
    <s v="Y0158761"/>
    <s v="YES"/>
    <s v="YES"/>
    <n v="1"/>
    <n v="1"/>
    <n v="3"/>
    <n v="3"/>
    <n v="1"/>
  </r>
  <r>
    <x v="0"/>
    <x v="1"/>
    <x v="7"/>
    <x v="4"/>
    <x v="31"/>
    <s v="CON2224"/>
    <x v="341"/>
    <s v="Y0158079"/>
    <s v="YES"/>
    <s v="YES"/>
    <n v="1"/>
    <n v="1"/>
    <n v="1"/>
    <n v="1"/>
    <n v="1"/>
  </r>
  <r>
    <x v="0"/>
    <x v="1"/>
    <x v="7"/>
    <x v="4"/>
    <x v="31"/>
    <s v="CON2215"/>
    <x v="342"/>
    <s v="Y0158682"/>
    <s v="YES"/>
    <s v="YES"/>
    <n v="1"/>
    <n v="1"/>
    <n v="1"/>
    <n v="1"/>
    <n v="1"/>
  </r>
  <r>
    <x v="0"/>
    <x v="1"/>
    <x v="7"/>
    <x v="4"/>
    <x v="31"/>
    <n v="50545"/>
    <x v="100"/>
    <s v="Y0158796"/>
    <s v="YES"/>
    <s v="YES"/>
    <n v="1"/>
    <n v="1"/>
    <n v="2"/>
    <n v="2"/>
    <n v="1"/>
  </r>
  <r>
    <x v="0"/>
    <x v="1"/>
    <x v="7"/>
    <x v="4"/>
    <x v="31"/>
    <n v="47629"/>
    <x v="114"/>
    <s v="Y0158800"/>
    <s v="YES"/>
    <s v="YES"/>
    <n v="1"/>
    <n v="1"/>
    <n v="2"/>
    <n v="2"/>
    <n v="1"/>
  </r>
  <r>
    <x v="0"/>
    <x v="1"/>
    <x v="7"/>
    <x v="4"/>
    <x v="31"/>
    <n v="47634"/>
    <x v="191"/>
    <s v="Y0158743"/>
    <s v=" YES"/>
    <s v=" YES"/>
    <n v="0"/>
    <n v="0"/>
    <n v="5"/>
    <n v="5"/>
    <n v="1"/>
  </r>
  <r>
    <x v="0"/>
    <x v="1"/>
    <x v="7"/>
    <x v="4"/>
    <x v="31"/>
    <s v="CON2312"/>
    <x v="343"/>
    <s v="Y0158692"/>
    <s v="YES"/>
    <s v="YES"/>
    <n v="1"/>
    <n v="1"/>
    <n v="1"/>
    <n v="1"/>
    <n v="1"/>
  </r>
  <r>
    <x v="0"/>
    <x v="1"/>
    <x v="7"/>
    <x v="4"/>
    <x v="31"/>
    <n v="50598"/>
    <x v="243"/>
    <s v="Y0158813"/>
    <s v="NO"/>
    <s v="NO"/>
    <n v="0"/>
    <n v="0"/>
    <n v="0"/>
    <n v="0"/>
    <n v="1"/>
  </r>
  <r>
    <x v="0"/>
    <x v="1"/>
    <x v="7"/>
    <x v="4"/>
    <x v="31"/>
    <n v="47661"/>
    <x v="298"/>
    <s v="Y0158696"/>
    <s v="YES"/>
    <s v="YES"/>
    <n v="1"/>
    <n v="1"/>
    <n v="10"/>
    <n v="10"/>
    <n v="1"/>
  </r>
  <r>
    <x v="0"/>
    <x v="1"/>
    <x v="7"/>
    <x v="4"/>
    <x v="31"/>
    <n v="47649"/>
    <x v="51"/>
    <s v="Y0158831"/>
    <s v="YES"/>
    <s v="YES"/>
    <n v="1"/>
    <n v="1"/>
    <n v="2"/>
    <n v="2"/>
    <n v="1"/>
  </r>
  <r>
    <x v="0"/>
    <x v="1"/>
    <x v="7"/>
    <x v="4"/>
    <x v="31"/>
    <n v="47644"/>
    <x v="165"/>
    <s v="Y0158703"/>
    <s v="YES"/>
    <s v="YES"/>
    <n v="1"/>
    <n v="1"/>
    <n v="2"/>
    <n v="2"/>
    <n v="1"/>
  </r>
  <r>
    <x v="0"/>
    <x v="1"/>
    <x v="7"/>
    <x v="4"/>
    <x v="31"/>
    <n v="47620"/>
    <x v="120"/>
    <s v="Y0158742"/>
    <s v="YES"/>
    <s v="YES"/>
    <n v="1"/>
    <n v="1"/>
    <n v="19"/>
    <n v="19"/>
    <n v="1"/>
  </r>
  <r>
    <x v="0"/>
    <x v="1"/>
    <x v="7"/>
    <x v="4"/>
    <x v="31"/>
    <n v="48579"/>
    <x v="193"/>
    <s v="Y0158773"/>
    <s v="YES"/>
    <s v="YES"/>
    <n v="1"/>
    <n v="1"/>
    <n v="2"/>
    <n v="3"/>
    <n v="1"/>
  </r>
  <r>
    <x v="0"/>
    <x v="1"/>
    <x v="7"/>
    <x v="4"/>
    <x v="31"/>
    <n v="49291"/>
    <x v="325"/>
    <s v="Y0158680"/>
    <s v="YES"/>
    <s v="YES"/>
    <n v="1"/>
    <n v="1"/>
    <n v="6"/>
    <n v="6"/>
    <n v="1"/>
  </r>
  <r>
    <x v="0"/>
    <x v="1"/>
    <x v="7"/>
    <x v="4"/>
    <x v="31"/>
    <n v="47618"/>
    <x v="244"/>
    <s v="Y0158771"/>
    <s v="YES"/>
    <s v="YES"/>
    <n v="1"/>
    <n v="1"/>
    <n v="5"/>
    <n v="5"/>
    <n v="1"/>
  </r>
  <r>
    <x v="0"/>
    <x v="1"/>
    <x v="7"/>
    <x v="4"/>
    <x v="31"/>
    <n v="50552"/>
    <x v="344"/>
    <s v="Y0158724"/>
    <d v="1899-12-30T10:15:00"/>
    <s v="YES"/>
    <n v="0"/>
    <n v="1"/>
    <n v="1"/>
    <n v="2"/>
    <n v="1"/>
  </r>
  <r>
    <x v="0"/>
    <x v="1"/>
    <x v="7"/>
    <x v="4"/>
    <x v="31"/>
    <n v="50505"/>
    <x v="275"/>
    <s v="Y0158758"/>
    <s v="YES"/>
    <s v="YES"/>
    <n v="1"/>
    <n v="1"/>
    <n v="1"/>
    <n v="1"/>
    <n v="1"/>
  </r>
  <r>
    <x v="0"/>
    <x v="1"/>
    <x v="7"/>
    <x v="4"/>
    <x v="31"/>
    <n v="47633"/>
    <x v="166"/>
    <s v="Y0158690"/>
    <s v="YES"/>
    <s v="YES"/>
    <n v="1"/>
    <n v="1"/>
    <n v="3"/>
    <n v="3"/>
    <n v="1"/>
  </r>
  <r>
    <x v="0"/>
    <x v="1"/>
    <x v="7"/>
    <x v="4"/>
    <x v="31"/>
    <s v="CON2238"/>
    <x v="345"/>
    <s v="Y0158481"/>
    <s v="YES"/>
    <s v="YES"/>
    <n v="1"/>
    <n v="1"/>
    <n v="1"/>
    <n v="1"/>
    <n v="1"/>
  </r>
  <r>
    <x v="0"/>
    <x v="1"/>
    <x v="7"/>
    <x v="4"/>
    <x v="31"/>
    <s v="CON2240"/>
    <x v="346"/>
    <s v="Y0158579"/>
    <s v="NO"/>
    <s v=" YES"/>
    <n v="0"/>
    <n v="0"/>
    <n v="0"/>
    <n v="0"/>
    <n v="1"/>
  </r>
  <r>
    <x v="0"/>
    <x v="1"/>
    <x v="7"/>
    <x v="4"/>
    <x v="31"/>
    <n v="48194"/>
    <x v="119"/>
    <s v=" "/>
    <s v=" YES"/>
    <s v=" YES"/>
    <n v="0"/>
    <n v="0"/>
    <n v="1"/>
    <n v="1"/>
    <n v="1"/>
  </r>
  <r>
    <x v="0"/>
    <x v="1"/>
    <x v="7"/>
    <x v="4"/>
    <x v="31"/>
    <n v="50544"/>
    <x v="347"/>
    <s v="Y0158787"/>
    <s v="YES"/>
    <s v="YES"/>
    <n v="1"/>
    <n v="1"/>
    <n v="1"/>
    <n v="1"/>
    <n v="1"/>
  </r>
  <r>
    <x v="0"/>
    <x v="1"/>
    <x v="7"/>
    <x v="5"/>
    <x v="32"/>
    <n v="47698"/>
    <x v="123"/>
    <s v="Y0158803-Y0158802"/>
    <s v="NO"/>
    <s v="NO"/>
    <n v="0"/>
    <n v="0"/>
    <n v="1"/>
    <n v="1"/>
    <n v="1"/>
  </r>
  <r>
    <x v="0"/>
    <x v="1"/>
    <x v="7"/>
    <x v="5"/>
    <x v="32"/>
    <n v="48201"/>
    <x v="168"/>
    <s v="Y0158824"/>
    <s v="YES"/>
    <s v="YES"/>
    <n v="1"/>
    <n v="1"/>
    <n v="2"/>
    <n v="2"/>
    <n v="1"/>
  </r>
  <r>
    <x v="0"/>
    <x v="1"/>
    <x v="7"/>
    <x v="5"/>
    <x v="32"/>
    <n v="47715"/>
    <x v="83"/>
    <s v="Y0158894"/>
    <s v="NO"/>
    <s v="YES"/>
    <n v="0"/>
    <n v="1"/>
    <n v="20"/>
    <n v="21"/>
    <n v="1"/>
  </r>
  <r>
    <x v="0"/>
    <x v="1"/>
    <x v="7"/>
    <x v="5"/>
    <x v="32"/>
    <s v="CON2153"/>
    <x v="348"/>
    <s v="Y0158760"/>
    <s v="YES"/>
    <s v="YES"/>
    <n v="1"/>
    <n v="1"/>
    <n v="1"/>
    <n v="1"/>
    <n v="1"/>
  </r>
  <r>
    <x v="0"/>
    <x v="1"/>
    <x v="7"/>
    <x v="5"/>
    <x v="32"/>
    <s v="CON2110"/>
    <x v="349"/>
    <s v="Y0158766"/>
    <s v="YES"/>
    <s v="YES"/>
    <n v="1"/>
    <n v="1"/>
    <n v="1"/>
    <n v="1"/>
    <n v="1"/>
  </r>
  <r>
    <x v="0"/>
    <x v="1"/>
    <x v="7"/>
    <x v="5"/>
    <x v="32"/>
    <s v="CON2354"/>
    <x v="350"/>
    <s v="Y0158045"/>
    <s v="YES"/>
    <s v="YES"/>
    <n v="1"/>
    <n v="1"/>
    <n v="1"/>
    <n v="1"/>
    <n v="1"/>
  </r>
  <r>
    <x v="0"/>
    <x v="1"/>
    <x v="7"/>
    <x v="5"/>
    <x v="32"/>
    <n v="50561"/>
    <x v="174"/>
    <s v="Y0158890"/>
    <s v="YES"/>
    <s v="YES"/>
    <n v="1"/>
    <n v="1"/>
    <n v="2"/>
    <n v="2"/>
    <n v="1"/>
  </r>
  <r>
    <x v="0"/>
    <x v="1"/>
    <x v="7"/>
    <x v="5"/>
    <x v="32"/>
    <n v="47680"/>
    <x v="24"/>
    <s v="Y0158793"/>
    <s v="YES"/>
    <s v="YES"/>
    <n v="1"/>
    <n v="1"/>
    <n v="2"/>
    <n v="1"/>
    <n v="1"/>
  </r>
  <r>
    <x v="0"/>
    <x v="1"/>
    <x v="7"/>
    <x v="5"/>
    <x v="32"/>
    <n v="47714"/>
    <x v="50"/>
    <s v="Y0158887"/>
    <s v="YES"/>
    <s v="YES"/>
    <n v="1"/>
    <n v="1"/>
    <n v="8"/>
    <n v="8"/>
    <n v="1"/>
  </r>
  <r>
    <x v="0"/>
    <x v="1"/>
    <x v="7"/>
    <x v="5"/>
    <x v="32"/>
    <s v="CON2158"/>
    <x v="351"/>
    <s v="Y0158058"/>
    <s v="YES"/>
    <s v=" YES"/>
    <n v="1"/>
    <n v="0"/>
    <n v="1"/>
    <n v="0"/>
    <n v="1"/>
  </r>
  <r>
    <x v="0"/>
    <x v="1"/>
    <x v="7"/>
    <x v="5"/>
    <x v="32"/>
    <n v="47679"/>
    <x v="232"/>
    <s v="Y0158924"/>
    <s v="YES"/>
    <s v="YES"/>
    <n v="1"/>
    <n v="1"/>
    <n v="2"/>
    <n v="2"/>
    <n v="1"/>
  </r>
  <r>
    <x v="0"/>
    <x v="1"/>
    <x v="7"/>
    <x v="5"/>
    <x v="32"/>
    <n v="47708"/>
    <x v="63"/>
    <s v="Y0158825"/>
    <s v="YES"/>
    <s v="YES"/>
    <n v="1"/>
    <n v="1"/>
    <n v="20"/>
    <n v="14"/>
    <n v="1"/>
  </r>
  <r>
    <x v="0"/>
    <x v="1"/>
    <x v="7"/>
    <x v="5"/>
    <x v="32"/>
    <s v="IN64518"/>
    <x v="170"/>
    <s v="Y0158936"/>
    <s v="YES"/>
    <s v="YES"/>
    <n v="1"/>
    <n v="1"/>
    <n v="1"/>
    <n v="1"/>
    <n v="1"/>
  </r>
  <r>
    <x v="0"/>
    <x v="1"/>
    <x v="7"/>
    <x v="5"/>
    <x v="32"/>
    <n v="47682"/>
    <x v="235"/>
    <s v="Y0158916-Y0158783"/>
    <s v="YES"/>
    <s v="YES"/>
    <n v="1"/>
    <n v="1"/>
    <n v="2"/>
    <n v="2"/>
    <n v="1"/>
  </r>
  <r>
    <x v="0"/>
    <x v="1"/>
    <x v="7"/>
    <x v="5"/>
    <x v="32"/>
    <n v="47718"/>
    <x v="9"/>
    <s v="Y0158797"/>
    <s v="YES"/>
    <s v="YES"/>
    <n v="1"/>
    <n v="1"/>
    <n v="26"/>
    <n v="24"/>
    <n v="1"/>
  </r>
  <r>
    <x v="0"/>
    <x v="1"/>
    <x v="7"/>
    <x v="5"/>
    <x v="32"/>
    <n v="50599"/>
    <x v="352"/>
    <s v="Y0158795"/>
    <s v="YES"/>
    <s v="YES"/>
    <n v="1"/>
    <n v="1"/>
    <n v="1"/>
    <n v="1"/>
    <n v="1"/>
  </r>
  <r>
    <x v="0"/>
    <x v="1"/>
    <x v="7"/>
    <x v="5"/>
    <x v="32"/>
    <s v="IN64748"/>
    <x v="239"/>
    <s v="Y0158929"/>
    <s v="YES"/>
    <s v="YES"/>
    <n v="1"/>
    <n v="1"/>
    <n v="2"/>
    <n v="2"/>
    <n v="1"/>
  </r>
  <r>
    <x v="0"/>
    <x v="1"/>
    <x v="7"/>
    <x v="5"/>
    <x v="32"/>
    <n v="49282"/>
    <x v="245"/>
    <s v="Y0158926"/>
    <s v="YES"/>
    <s v="YES"/>
    <n v="1"/>
    <n v="1"/>
    <n v="3"/>
    <n v="3"/>
    <n v="1"/>
  </r>
  <r>
    <x v="0"/>
    <x v="1"/>
    <x v="7"/>
    <x v="5"/>
    <x v="32"/>
    <s v="IN59918"/>
    <x v="353"/>
    <s v="Y0158774"/>
    <s v="YES"/>
    <s v="YES"/>
    <n v="1"/>
    <n v="1"/>
    <n v="1"/>
    <n v="1"/>
    <n v="1"/>
  </r>
  <r>
    <x v="0"/>
    <x v="1"/>
    <x v="7"/>
    <x v="5"/>
    <x v="32"/>
    <s v="IN65438"/>
    <x v="354"/>
    <s v="Y0158941"/>
    <s v="YES"/>
    <s v="YES"/>
    <n v="1"/>
    <n v="1"/>
    <n v="1"/>
    <n v="1"/>
    <n v="1"/>
  </r>
  <r>
    <x v="0"/>
    <x v="1"/>
    <x v="7"/>
    <x v="5"/>
    <x v="32"/>
    <n v="47695"/>
    <x v="355"/>
    <s v="Y0158915"/>
    <s v="YES"/>
    <s v="YES"/>
    <n v="1"/>
    <n v="1"/>
    <n v="1"/>
    <n v="1"/>
    <n v="1"/>
  </r>
  <r>
    <x v="0"/>
    <x v="1"/>
    <x v="7"/>
    <x v="5"/>
    <x v="32"/>
    <n v="38363"/>
    <x v="7"/>
    <s v="Y0158943"/>
    <s v="YES"/>
    <s v="YES"/>
    <n v="1"/>
    <n v="1"/>
    <n v="13"/>
    <n v="13"/>
    <n v="1"/>
  </r>
  <r>
    <x v="0"/>
    <x v="1"/>
    <x v="7"/>
    <x v="5"/>
    <x v="32"/>
    <s v="CON2289"/>
    <x v="356"/>
    <s v="Y0158805-Y0158806-Y0158807-Y0158808"/>
    <s v="YES"/>
    <s v="YES"/>
    <n v="1"/>
    <n v="1"/>
    <n v="1"/>
    <n v="1"/>
    <n v="1"/>
  </r>
  <r>
    <x v="0"/>
    <x v="1"/>
    <x v="7"/>
    <x v="5"/>
    <x v="32"/>
    <n v="49080"/>
    <x v="357"/>
    <s v="Y0158923"/>
    <s v="YES"/>
    <s v="YES"/>
    <n v="1"/>
    <n v="1"/>
    <n v="1"/>
    <n v="1"/>
    <n v="1"/>
  </r>
  <r>
    <x v="0"/>
    <x v="1"/>
    <x v="7"/>
    <x v="5"/>
    <x v="32"/>
    <n v="50554"/>
    <x v="256"/>
    <s v="Y0158819"/>
    <s v="YES"/>
    <s v="YES"/>
    <n v="1"/>
    <n v="1"/>
    <n v="1"/>
    <n v="1"/>
    <n v="1"/>
  </r>
  <r>
    <x v="0"/>
    <x v="1"/>
    <x v="7"/>
    <x v="5"/>
    <x v="32"/>
    <s v="IN63598"/>
    <x v="358"/>
    <s v="Y0158847"/>
    <s v="YES"/>
    <s v="YES"/>
    <n v="1"/>
    <n v="1"/>
    <n v="1"/>
    <n v="1"/>
    <n v="1"/>
  </r>
  <r>
    <x v="0"/>
    <x v="1"/>
    <x v="7"/>
    <x v="5"/>
    <x v="32"/>
    <n v="47674"/>
    <x v="359"/>
    <s v="Y0158801"/>
    <s v="YES"/>
    <s v="YES"/>
    <n v="1"/>
    <n v="1"/>
    <n v="1"/>
    <n v="1"/>
    <n v="1"/>
  </r>
  <r>
    <x v="0"/>
    <x v="1"/>
    <x v="7"/>
    <x v="5"/>
    <x v="32"/>
    <n v="50610"/>
    <x v="360"/>
    <s v="Y0158823"/>
    <s v=" YES"/>
    <s v="YES "/>
    <n v="0"/>
    <n v="0"/>
    <n v="0"/>
    <n v="0"/>
    <n v="1"/>
  </r>
  <r>
    <x v="0"/>
    <x v="1"/>
    <x v="7"/>
    <x v="5"/>
    <x v="32"/>
    <s v="CON2216"/>
    <x v="361"/>
    <s v="Y0158794"/>
    <s v="YES"/>
    <s v="YES"/>
    <n v="1"/>
    <n v="1"/>
    <n v="1"/>
    <n v="1"/>
    <n v="1"/>
  </r>
  <r>
    <x v="0"/>
    <x v="1"/>
    <x v="7"/>
    <x v="5"/>
    <x v="32"/>
    <s v="CON2228"/>
    <x v="362"/>
    <s v="Y0158405"/>
    <s v="YES"/>
    <s v="YES"/>
    <n v="1"/>
    <n v="1"/>
    <n v="1"/>
    <n v="1"/>
    <n v="1"/>
  </r>
  <r>
    <x v="0"/>
    <x v="1"/>
    <x v="7"/>
    <x v="5"/>
    <x v="32"/>
    <s v="IN63828"/>
    <x v="363"/>
    <s v="Y0158837"/>
    <s v="YES"/>
    <s v="YES"/>
    <n v="1"/>
    <n v="1"/>
    <n v="1"/>
    <n v="1"/>
    <n v="1"/>
  </r>
  <r>
    <x v="0"/>
    <x v="1"/>
    <x v="7"/>
    <x v="5"/>
    <x v="32"/>
    <n v="47702"/>
    <x v="364"/>
    <s v="Y0158818"/>
    <s v="YES"/>
    <s v="YES"/>
    <n v="1"/>
    <n v="1"/>
    <n v="2"/>
    <n v="2"/>
    <n v="1"/>
  </r>
  <r>
    <x v="0"/>
    <x v="1"/>
    <x v="7"/>
    <x v="5"/>
    <x v="32"/>
    <n v="49154"/>
    <x v="101"/>
    <s v="Y0158912"/>
    <s v="YES"/>
    <s v="YES"/>
    <n v="1"/>
    <n v="1"/>
    <n v="5"/>
    <n v="6"/>
    <n v="1"/>
  </r>
  <r>
    <x v="0"/>
    <x v="1"/>
    <x v="7"/>
    <x v="5"/>
    <x v="32"/>
    <s v="IN63368"/>
    <x v="365"/>
    <s v="Y0158844"/>
    <s v="YES"/>
    <s v="YES"/>
    <n v="1"/>
    <n v="1"/>
    <n v="1"/>
    <n v="1"/>
    <n v="1"/>
  </r>
  <r>
    <x v="0"/>
    <x v="1"/>
    <x v="7"/>
    <x v="5"/>
    <x v="32"/>
    <n v="47677"/>
    <x v="129"/>
    <s v="Y0158846"/>
    <s v="YES"/>
    <s v="YES"/>
    <n v="1"/>
    <n v="1"/>
    <n v="3"/>
    <n v="3"/>
    <n v="1"/>
  </r>
  <r>
    <x v="0"/>
    <x v="1"/>
    <x v="7"/>
    <x v="5"/>
    <x v="32"/>
    <n v="50624"/>
    <x v="267"/>
    <s v="Y0158856"/>
    <s v="NO"/>
    <s v="YES"/>
    <n v="0"/>
    <n v="1"/>
    <n v="2"/>
    <n v="3"/>
    <n v="1"/>
  </r>
  <r>
    <x v="0"/>
    <x v="1"/>
    <x v="7"/>
    <x v="5"/>
    <x v="32"/>
    <n v="49260"/>
    <x v="54"/>
    <s v="Y0158898"/>
    <s v="YES"/>
    <s v="YES"/>
    <n v="1"/>
    <n v="1"/>
    <n v="5"/>
    <n v="5"/>
    <n v="1"/>
  </r>
  <r>
    <x v="0"/>
    <x v="1"/>
    <x v="7"/>
    <x v="5"/>
    <x v="32"/>
    <n v="50618"/>
    <x v="54"/>
    <s v="Y0158870-Y0158840"/>
    <s v="YES"/>
    <s v="YES"/>
    <n v="1"/>
    <n v="1"/>
    <n v="5"/>
    <n v="5"/>
    <n v="1"/>
  </r>
  <r>
    <x v="0"/>
    <x v="1"/>
    <x v="7"/>
    <x v="5"/>
    <x v="32"/>
    <n v="47685"/>
    <x v="366"/>
    <s v="Y0158832"/>
    <s v="NO"/>
    <s v="NO"/>
    <n v="0"/>
    <n v="0"/>
    <n v="0"/>
    <n v="0"/>
    <n v="1"/>
  </r>
  <r>
    <x v="0"/>
    <x v="1"/>
    <x v="7"/>
    <x v="5"/>
    <x v="32"/>
    <s v="CON2342"/>
    <x v="367"/>
    <s v="Y0158829"/>
    <s v="YES"/>
    <s v="YES"/>
    <n v="1"/>
    <n v="1"/>
    <n v="1"/>
    <n v="1"/>
    <n v="1"/>
  </r>
  <r>
    <x v="0"/>
    <x v="1"/>
    <x v="7"/>
    <x v="5"/>
    <x v="32"/>
    <n v="50609"/>
    <x v="192"/>
    <s v="Y0158910"/>
    <s v="YES"/>
    <s v="YES"/>
    <n v="1"/>
    <n v="1"/>
    <n v="2"/>
    <n v="2"/>
    <n v="1"/>
  </r>
  <r>
    <x v="0"/>
    <x v="1"/>
    <x v="7"/>
    <x v="5"/>
    <x v="32"/>
    <n v="47691"/>
    <x v="368"/>
    <s v="Y0158896"/>
    <s v="YES"/>
    <s v="YES"/>
    <n v="1"/>
    <n v="1"/>
    <n v="1"/>
    <n v="1"/>
    <n v="1"/>
  </r>
  <r>
    <x v="0"/>
    <x v="1"/>
    <x v="7"/>
    <x v="5"/>
    <x v="32"/>
    <n v="47701"/>
    <x v="53"/>
    <s v="Y0158917"/>
    <s v="YES"/>
    <s v="YES"/>
    <n v="1"/>
    <n v="1"/>
    <n v="2"/>
    <n v="2"/>
    <n v="1"/>
  </r>
  <r>
    <x v="0"/>
    <x v="1"/>
    <x v="7"/>
    <x v="5"/>
    <x v="32"/>
    <n v="47688"/>
    <x v="369"/>
    <s v="Y0158920-Y0158919"/>
    <s v="YES"/>
    <s v="YES"/>
    <n v="1"/>
    <n v="1"/>
    <n v="1"/>
    <n v="1"/>
    <n v="1"/>
  </r>
  <r>
    <x v="0"/>
    <x v="1"/>
    <x v="7"/>
    <x v="5"/>
    <x v="32"/>
    <n v="47719"/>
    <x v="298"/>
    <s v="Y0158816"/>
    <s v="YES"/>
    <s v="YES"/>
    <n v="1"/>
    <n v="1"/>
    <n v="10"/>
    <n v="10"/>
    <n v="1"/>
  </r>
  <r>
    <x v="0"/>
    <x v="1"/>
    <x v="7"/>
    <x v="5"/>
    <x v="32"/>
    <s v="IN61988"/>
    <x v="299"/>
    <s v="SO"/>
    <s v="YES"/>
    <s v="YES"/>
    <n v="1"/>
    <n v="1"/>
    <n v="2"/>
    <n v="2"/>
    <n v="1"/>
  </r>
  <r>
    <x v="0"/>
    <x v="1"/>
    <x v="7"/>
    <x v="5"/>
    <x v="32"/>
    <n v="47673"/>
    <x v="120"/>
    <s v="Y0158922"/>
    <s v="YES"/>
    <s v="YES"/>
    <n v="1"/>
    <n v="1"/>
    <n v="19"/>
    <n v="19"/>
    <n v="1"/>
  </r>
  <r>
    <x v="0"/>
    <x v="1"/>
    <x v="7"/>
    <x v="5"/>
    <x v="32"/>
    <n v="47693"/>
    <x v="325"/>
    <s v="Y0158822"/>
    <s v="YES"/>
    <s v="YES"/>
    <n v="1"/>
    <n v="1"/>
    <n v="6"/>
    <n v="6"/>
    <n v="1"/>
  </r>
  <r>
    <x v="0"/>
    <x v="1"/>
    <x v="7"/>
    <x v="5"/>
    <x v="32"/>
    <n v="47703"/>
    <x v="37"/>
    <s v="Y0158918"/>
    <s v="YES"/>
    <s v="YES"/>
    <n v="1"/>
    <n v="1"/>
    <n v="13"/>
    <n v="13"/>
    <n v="1"/>
  </r>
  <r>
    <x v="0"/>
    <x v="1"/>
    <x v="7"/>
    <x v="5"/>
    <x v="32"/>
    <n v="47671"/>
    <x v="172"/>
    <s v="Y0158792"/>
    <s v="YES"/>
    <s v="YES"/>
    <n v="1"/>
    <n v="1"/>
    <n v="2"/>
    <n v="2"/>
    <n v="1"/>
  </r>
  <r>
    <x v="0"/>
    <x v="1"/>
    <x v="7"/>
    <x v="5"/>
    <x v="32"/>
    <n v="47672"/>
    <x v="244"/>
    <s v="Y0158864"/>
    <s v="NO"/>
    <s v="NO"/>
    <n v="0"/>
    <n v="0"/>
    <n v="5"/>
    <n v="5"/>
    <n v="1"/>
  </r>
  <r>
    <x v="0"/>
    <x v="1"/>
    <x v="7"/>
    <x v="5"/>
    <x v="32"/>
    <n v="50695"/>
    <x v="370"/>
    <s v="Y0158904"/>
    <s v="NO"/>
    <s v="NO"/>
    <n v="0"/>
    <n v="0"/>
    <n v="0"/>
    <n v="0"/>
    <n v="1"/>
  </r>
  <r>
    <x v="0"/>
    <x v="1"/>
    <x v="7"/>
    <x v="5"/>
    <x v="32"/>
    <s v="IN62218"/>
    <x v="327"/>
    <s v="SO"/>
    <s v="NO"/>
    <s v="NO"/>
    <n v="0"/>
    <n v="0"/>
    <n v="1"/>
    <n v="1"/>
    <n v="1"/>
  </r>
  <r>
    <x v="0"/>
    <x v="1"/>
    <x v="7"/>
    <x v="5"/>
    <x v="32"/>
    <s v="IN59458"/>
    <x v="274"/>
    <s v="SO"/>
    <s v="NO"/>
    <s v="NO"/>
    <n v="0"/>
    <n v="0"/>
    <n v="2"/>
    <n v="2"/>
    <n v="1"/>
  </r>
  <r>
    <x v="0"/>
    <x v="1"/>
    <x v="7"/>
    <x v="5"/>
    <x v="32"/>
    <n v="50667"/>
    <x v="344"/>
    <s v="Y0158884"/>
    <s v="YES"/>
    <s v="YES"/>
    <n v="1"/>
    <n v="1"/>
    <n v="1"/>
    <n v="2"/>
    <n v="1"/>
  </r>
  <r>
    <x v="0"/>
    <x v="1"/>
    <x v="7"/>
    <x v="5"/>
    <x v="32"/>
    <n v="49285"/>
    <x v="371"/>
    <s v="Y0158814"/>
    <s v="YES"/>
    <s v="YES"/>
    <n v="1"/>
    <n v="1"/>
    <n v="1"/>
    <n v="1"/>
    <n v="1"/>
  </r>
  <r>
    <x v="0"/>
    <x v="1"/>
    <x v="7"/>
    <x v="5"/>
    <x v="32"/>
    <n v="47668"/>
    <x v="28"/>
    <s v="Y0158933"/>
    <s v="YES"/>
    <s v="YES"/>
    <n v="1"/>
    <n v="1"/>
    <n v="15"/>
    <n v="15"/>
    <n v="1"/>
  </r>
  <r>
    <x v="0"/>
    <x v="2"/>
    <x v="8"/>
    <x v="0"/>
    <x v="33"/>
    <n v="47755"/>
    <x v="372"/>
    <s v="Y0158948"/>
    <s v="NO"/>
    <s v="NO"/>
    <n v="0"/>
    <n v="0"/>
    <n v="0"/>
    <n v="0"/>
    <n v="1"/>
  </r>
  <r>
    <x v="0"/>
    <x v="2"/>
    <x v="8"/>
    <x v="0"/>
    <x v="33"/>
    <s v="IN68428"/>
    <x v="80"/>
    <s v="Y0159037"/>
    <s v="NO"/>
    <s v="NO"/>
    <n v="0"/>
    <n v="0"/>
    <n v="0"/>
    <n v="0"/>
    <n v="1"/>
  </r>
  <r>
    <x v="0"/>
    <x v="2"/>
    <x v="8"/>
    <x v="0"/>
    <x v="33"/>
    <n v="47735"/>
    <x v="44"/>
    <s v="Y0159003"/>
    <s v="NO"/>
    <s v="NO"/>
    <n v="0"/>
    <n v="0"/>
    <n v="4"/>
    <n v="4"/>
    <n v="1"/>
  </r>
  <r>
    <x v="0"/>
    <x v="2"/>
    <x v="8"/>
    <x v="0"/>
    <x v="33"/>
    <n v="47777"/>
    <x v="83"/>
    <s v="Y0158967"/>
    <s v="YES"/>
    <s v="YES"/>
    <n v="1"/>
    <n v="1"/>
    <n v="20"/>
    <n v="21"/>
    <n v="1"/>
  </r>
  <r>
    <x v="0"/>
    <x v="2"/>
    <x v="8"/>
    <x v="0"/>
    <x v="33"/>
    <n v="47778"/>
    <x v="83"/>
    <s v="Y0158963"/>
    <s v="YES"/>
    <s v="YES"/>
    <n v="1"/>
    <n v="1"/>
    <n v="20"/>
    <n v="21"/>
    <n v="1"/>
  </r>
  <r>
    <x v="0"/>
    <x v="2"/>
    <x v="8"/>
    <x v="0"/>
    <x v="33"/>
    <s v="CON2356"/>
    <x v="373"/>
    <s v="Y0158865"/>
    <s v="YES"/>
    <s v="YES"/>
    <n v="1"/>
    <n v="1"/>
    <n v="1"/>
    <n v="1"/>
    <n v="1"/>
  </r>
  <r>
    <x v="0"/>
    <x v="2"/>
    <x v="8"/>
    <x v="0"/>
    <x v="33"/>
    <n v="47761"/>
    <x v="3"/>
    <s v="Y0158868"/>
    <s v="YES"/>
    <s v="YES"/>
    <n v="1"/>
    <n v="1"/>
    <n v="3"/>
    <n v="2"/>
    <n v="1"/>
  </r>
  <r>
    <x v="0"/>
    <x v="2"/>
    <x v="8"/>
    <x v="0"/>
    <x v="33"/>
    <s v="CON2284"/>
    <x v="374"/>
    <s v="Y0158042"/>
    <s v="NO"/>
    <s v="NO"/>
    <n v="0"/>
    <n v="0"/>
    <n v="0"/>
    <n v="0"/>
    <n v="1"/>
  </r>
  <r>
    <x v="0"/>
    <x v="2"/>
    <x v="8"/>
    <x v="0"/>
    <x v="33"/>
    <n v="50724"/>
    <x v="181"/>
    <s v="Y0158987"/>
    <s v="YES"/>
    <s v="YES"/>
    <n v="1"/>
    <n v="1"/>
    <n v="1"/>
    <n v="1"/>
    <n v="1"/>
  </r>
  <r>
    <x v="0"/>
    <x v="2"/>
    <x v="8"/>
    <x v="0"/>
    <x v="33"/>
    <n v="48862"/>
    <x v="93"/>
    <s v="Y0159008"/>
    <s v="NO"/>
    <s v="NO"/>
    <n v="0"/>
    <n v="0"/>
    <n v="5"/>
    <n v="4"/>
    <n v="1"/>
  </r>
  <r>
    <x v="0"/>
    <x v="2"/>
    <x v="8"/>
    <x v="0"/>
    <x v="33"/>
    <n v="47748"/>
    <x v="4"/>
    <s v="Y0158988"/>
    <s v="YES"/>
    <s v="YES"/>
    <n v="1"/>
    <n v="1"/>
    <n v="2"/>
    <n v="2"/>
    <n v="1"/>
  </r>
  <r>
    <x v="0"/>
    <x v="2"/>
    <x v="8"/>
    <x v="0"/>
    <x v="33"/>
    <n v="47738"/>
    <x v="151"/>
    <s v="Y0158957"/>
    <s v="YES"/>
    <s v="YES"/>
    <n v="1"/>
    <n v="1"/>
    <n v="8"/>
    <n v="8"/>
    <n v="1"/>
  </r>
  <r>
    <x v="0"/>
    <x v="2"/>
    <x v="8"/>
    <x v="0"/>
    <x v="33"/>
    <n v="47771"/>
    <x v="248"/>
    <s v="Y0158901-Y0158900"/>
    <s v="NO"/>
    <s v="NO"/>
    <n v="0"/>
    <n v="0"/>
    <n v="0"/>
    <n v="0"/>
    <n v="1"/>
  </r>
  <r>
    <x v="0"/>
    <x v="2"/>
    <x v="8"/>
    <x v="0"/>
    <x v="33"/>
    <n v="50631"/>
    <x v="375"/>
    <s v="Y0158874"/>
    <s v="YES"/>
    <s v="YES"/>
    <n v="1"/>
    <n v="1"/>
    <n v="1"/>
    <n v="1"/>
    <n v="1"/>
  </r>
  <r>
    <x v="0"/>
    <x v="2"/>
    <x v="8"/>
    <x v="0"/>
    <x v="33"/>
    <n v="47770"/>
    <x v="250"/>
    <s v="Y0158996"/>
    <s v="YES"/>
    <s v="YES"/>
    <n v="1"/>
    <n v="1"/>
    <n v="2"/>
    <n v="2"/>
    <n v="1"/>
  </r>
  <r>
    <x v="0"/>
    <x v="2"/>
    <x v="8"/>
    <x v="0"/>
    <x v="33"/>
    <n v="47776"/>
    <x v="50"/>
    <s v="Y0159051"/>
    <s v="YES"/>
    <s v="YES"/>
    <n v="1"/>
    <n v="1"/>
    <n v="8"/>
    <n v="8"/>
    <n v="1"/>
  </r>
  <r>
    <x v="0"/>
    <x v="2"/>
    <x v="8"/>
    <x v="0"/>
    <x v="33"/>
    <n v="47843"/>
    <x v="96"/>
    <s v="Y0159018"/>
    <s v="YES"/>
    <s v="YES"/>
    <n v="1"/>
    <n v="1"/>
    <n v="3"/>
    <n v="3"/>
    <n v="1"/>
  </r>
  <r>
    <x v="0"/>
    <x v="2"/>
    <x v="8"/>
    <x v="0"/>
    <x v="33"/>
    <n v="47767"/>
    <x v="63"/>
    <s v="Y0158906"/>
    <s v="YES"/>
    <s v=" YES"/>
    <n v="1"/>
    <n v="0"/>
    <n v="20"/>
    <n v="14"/>
    <n v="1"/>
  </r>
  <r>
    <x v="0"/>
    <x v="2"/>
    <x v="8"/>
    <x v="0"/>
    <x v="33"/>
    <n v="48889"/>
    <x v="62"/>
    <s v="Y0158946"/>
    <s v="NO"/>
    <s v="NO"/>
    <n v="0"/>
    <n v="0"/>
    <n v="8"/>
    <n v="8"/>
    <n v="1"/>
  </r>
  <r>
    <x v="0"/>
    <x v="2"/>
    <x v="8"/>
    <x v="0"/>
    <x v="33"/>
    <n v="50796"/>
    <x v="45"/>
    <s v="Y0158997"/>
    <s v="NO"/>
    <s v="NO"/>
    <n v="0"/>
    <n v="0"/>
    <n v="2"/>
    <n v="2"/>
    <n v="1"/>
  </r>
  <r>
    <x v="0"/>
    <x v="2"/>
    <x v="8"/>
    <x v="0"/>
    <x v="33"/>
    <n v="47936"/>
    <x v="9"/>
    <s v="Y0158860"/>
    <s v="NO"/>
    <s v="NO"/>
    <n v="0"/>
    <n v="0"/>
    <n v="26"/>
    <n v="24"/>
    <n v="1"/>
  </r>
  <r>
    <x v="0"/>
    <x v="2"/>
    <x v="8"/>
    <x v="0"/>
    <x v="33"/>
    <n v="47780"/>
    <x v="9"/>
    <s v="Y0158855"/>
    <s v="YES"/>
    <s v="YES"/>
    <n v="1"/>
    <n v="1"/>
    <n v="26"/>
    <n v="24"/>
    <n v="1"/>
  </r>
  <r>
    <x v="0"/>
    <x v="2"/>
    <x v="8"/>
    <x v="0"/>
    <x v="33"/>
    <n v="47745"/>
    <x v="87"/>
    <s v="Y0158955"/>
    <s v="NO"/>
    <s v="NO"/>
    <n v="0"/>
    <n v="0"/>
    <n v="3"/>
    <n v="3"/>
    <n v="1"/>
  </r>
  <r>
    <x v="0"/>
    <x v="2"/>
    <x v="8"/>
    <x v="0"/>
    <x v="33"/>
    <n v="50797"/>
    <x v="87"/>
    <s v="Y0158998"/>
    <s v="NO"/>
    <s v="NO"/>
    <n v="0"/>
    <n v="0"/>
    <n v="3"/>
    <n v="3"/>
    <n v="1"/>
  </r>
  <r>
    <x v="0"/>
    <x v="2"/>
    <x v="8"/>
    <x v="0"/>
    <x v="33"/>
    <n v="47752"/>
    <x v="29"/>
    <s v="Y0159010"/>
    <s v="YES"/>
    <s v="YES"/>
    <n v="1"/>
    <n v="1"/>
    <n v="8"/>
    <n v="8"/>
    <n v="1"/>
  </r>
  <r>
    <x v="0"/>
    <x v="2"/>
    <x v="8"/>
    <x v="0"/>
    <x v="33"/>
    <n v="47782"/>
    <x v="108"/>
    <s v="Y0159011"/>
    <s v="NO"/>
    <s v="NO"/>
    <n v="0"/>
    <n v="0"/>
    <n v="7"/>
    <n v="7"/>
    <n v="1"/>
  </r>
  <r>
    <x v="0"/>
    <x v="2"/>
    <x v="8"/>
    <x v="0"/>
    <x v="33"/>
    <n v="47729"/>
    <x v="77"/>
    <s v="Y0158965"/>
    <s v="YES"/>
    <s v="YES"/>
    <n v="1"/>
    <n v="1"/>
    <n v="1"/>
    <n v="1"/>
    <n v="1"/>
  </r>
  <r>
    <x v="0"/>
    <x v="2"/>
    <x v="8"/>
    <x v="0"/>
    <x v="33"/>
    <n v="47727"/>
    <x v="311"/>
    <s v="Y0159005"/>
    <s v="YES"/>
    <s v="YES"/>
    <n v="1"/>
    <n v="1"/>
    <n v="2"/>
    <n v="2"/>
    <n v="1"/>
  </r>
  <r>
    <x v="0"/>
    <x v="2"/>
    <x v="8"/>
    <x v="0"/>
    <x v="33"/>
    <n v="50723"/>
    <x v="376"/>
    <s v="Y0159047"/>
    <s v="NO"/>
    <s v="NO"/>
    <n v="0"/>
    <n v="0"/>
    <n v="0"/>
    <n v="0"/>
    <n v="1"/>
  </r>
  <r>
    <x v="0"/>
    <x v="2"/>
    <x v="8"/>
    <x v="0"/>
    <x v="33"/>
    <s v="IN68888"/>
    <x v="377"/>
    <s v="Y0159046"/>
    <s v="NO"/>
    <s v="NO"/>
    <n v="0"/>
    <n v="0"/>
    <n v="0"/>
    <n v="0"/>
    <n v="1"/>
  </r>
  <r>
    <x v="0"/>
    <x v="2"/>
    <x v="8"/>
    <x v="0"/>
    <x v="33"/>
    <n v="49163"/>
    <x v="378"/>
    <s v="Y0158862"/>
    <s v="NO"/>
    <s v="NO"/>
    <n v="0"/>
    <n v="0"/>
    <n v="0"/>
    <n v="0"/>
    <n v="1"/>
  </r>
  <r>
    <x v="0"/>
    <x v="2"/>
    <x v="8"/>
    <x v="0"/>
    <x v="33"/>
    <n v="50806"/>
    <x v="47"/>
    <s v="Y0159042"/>
    <s v="NO"/>
    <s v="NO"/>
    <n v="0"/>
    <n v="0"/>
    <n v="8"/>
    <n v="8"/>
    <n v="1"/>
  </r>
  <r>
    <x v="0"/>
    <x v="2"/>
    <x v="8"/>
    <x v="0"/>
    <x v="33"/>
    <s v="IN67048"/>
    <x v="8"/>
    <s v="Y0159035"/>
    <s v="NO"/>
    <s v="NO"/>
    <n v="0"/>
    <n v="0"/>
    <n v="2"/>
    <n v="2"/>
    <n v="1"/>
  </r>
  <r>
    <x v="0"/>
    <x v="2"/>
    <x v="8"/>
    <x v="0"/>
    <x v="33"/>
    <n v="50792"/>
    <x v="379"/>
    <s v="Y0159022"/>
    <s v="NO"/>
    <s v="NO"/>
    <n v="0"/>
    <n v="0"/>
    <n v="0"/>
    <n v="0"/>
    <n v="1"/>
  </r>
  <r>
    <x v="0"/>
    <x v="2"/>
    <x v="8"/>
    <x v="0"/>
    <x v="33"/>
    <n v="38368"/>
    <x v="7"/>
    <s v="Y0159001"/>
    <s v="NO"/>
    <s v="NO"/>
    <n v="0"/>
    <n v="0"/>
    <n v="13"/>
    <n v="13"/>
    <n v="1"/>
  </r>
  <r>
    <x v="0"/>
    <x v="2"/>
    <x v="8"/>
    <x v="0"/>
    <x v="33"/>
    <n v="50625"/>
    <x v="380"/>
    <s v="Y0158875"/>
    <s v="YES"/>
    <s v="YES"/>
    <n v="1"/>
    <n v="1"/>
    <n v="1"/>
    <n v="1"/>
    <n v="1"/>
  </r>
  <r>
    <x v="0"/>
    <x v="2"/>
    <x v="8"/>
    <x v="0"/>
    <x v="33"/>
    <n v="50593"/>
    <x v="381"/>
    <s v="Y0158959"/>
    <s v="NO"/>
    <s v="NO"/>
    <n v="0"/>
    <n v="0"/>
    <n v="1"/>
    <n v="1"/>
    <n v="1"/>
  </r>
  <r>
    <x v="0"/>
    <x v="2"/>
    <x v="8"/>
    <x v="0"/>
    <x v="33"/>
    <n v="47760"/>
    <x v="261"/>
    <s v="Y0158878"/>
    <s v="NO"/>
    <s v="NO"/>
    <n v="0"/>
    <n v="0"/>
    <n v="2"/>
    <n v="2"/>
    <n v="1"/>
  </r>
  <r>
    <x v="0"/>
    <x v="2"/>
    <x v="8"/>
    <x v="0"/>
    <x v="33"/>
    <n v="50465"/>
    <x v="382"/>
    <s v="Y0159043-Y0159041"/>
    <s v="YES"/>
    <s v="YES"/>
    <n v="1"/>
    <n v="1"/>
    <n v="1"/>
    <n v="1"/>
    <n v="1"/>
  </r>
  <r>
    <x v="0"/>
    <x v="2"/>
    <x v="8"/>
    <x v="0"/>
    <x v="33"/>
    <n v="47737"/>
    <x v="383"/>
    <s v="Y0158951"/>
    <s v="YES"/>
    <s v="YES"/>
    <n v="1"/>
    <n v="1"/>
    <n v="4"/>
    <n v="4"/>
    <n v="1"/>
  </r>
  <r>
    <x v="0"/>
    <x v="2"/>
    <x v="8"/>
    <x v="0"/>
    <x v="33"/>
    <n v="47741"/>
    <x v="384"/>
    <s v="Y0159030"/>
    <s v="YES"/>
    <s v="YES"/>
    <n v="1"/>
    <n v="1"/>
    <n v="3"/>
    <n v="3"/>
    <n v="1"/>
  </r>
  <r>
    <x v="0"/>
    <x v="2"/>
    <x v="8"/>
    <x v="0"/>
    <x v="33"/>
    <n v="50550"/>
    <x v="101"/>
    <s v="Y0158989-Y0159021"/>
    <s v="NO"/>
    <s v="NO"/>
    <n v="0"/>
    <n v="0"/>
    <n v="5"/>
    <n v="6"/>
    <n v="1"/>
  </r>
  <r>
    <x v="0"/>
    <x v="2"/>
    <x v="8"/>
    <x v="0"/>
    <x v="33"/>
    <n v="49214"/>
    <x v="102"/>
    <s v="Y0158999"/>
    <s v="YES"/>
    <s v="YES"/>
    <n v="1"/>
    <n v="1"/>
    <n v="6"/>
    <n v="5"/>
    <n v="1"/>
  </r>
  <r>
    <x v="0"/>
    <x v="2"/>
    <x v="8"/>
    <x v="0"/>
    <x v="33"/>
    <n v="47725"/>
    <x v="102"/>
    <s v="Y0159029"/>
    <s v="YES"/>
    <s v="YES"/>
    <n v="1"/>
    <n v="1"/>
    <n v="6"/>
    <n v="5"/>
    <n v="1"/>
  </r>
  <r>
    <x v="0"/>
    <x v="2"/>
    <x v="8"/>
    <x v="0"/>
    <x v="33"/>
    <n v="47764"/>
    <x v="57"/>
    <s v="Y0158991"/>
    <s v="YES"/>
    <s v="YES"/>
    <n v="1"/>
    <n v="1"/>
    <n v="5"/>
    <n v="6"/>
    <n v="1"/>
  </r>
  <r>
    <x v="0"/>
    <x v="2"/>
    <x v="8"/>
    <x v="0"/>
    <x v="33"/>
    <n v="47336"/>
    <x v="163"/>
    <s v="Y0158867"/>
    <s v="YES"/>
    <s v="YES"/>
    <n v="1"/>
    <n v="1"/>
    <n v="1"/>
    <n v="1"/>
    <n v="1"/>
  </r>
  <r>
    <x v="0"/>
    <x v="2"/>
    <x v="8"/>
    <x v="0"/>
    <x v="33"/>
    <n v="47562"/>
    <x v="385"/>
    <s v="Y0158863"/>
    <s v="YES"/>
    <s v="YES"/>
    <n v="1"/>
    <n v="1"/>
    <n v="1"/>
    <n v="1"/>
    <n v="1"/>
  </r>
  <r>
    <x v="0"/>
    <x v="2"/>
    <x v="8"/>
    <x v="0"/>
    <x v="33"/>
    <n v="47789"/>
    <x v="111"/>
    <s v="Y0158945"/>
    <s v="YES"/>
    <s v="YES"/>
    <n v="1"/>
    <n v="1"/>
    <n v="5"/>
    <n v="4"/>
    <n v="1"/>
  </r>
  <r>
    <x v="0"/>
    <x v="2"/>
    <x v="8"/>
    <x v="0"/>
    <x v="33"/>
    <n v="47746"/>
    <x v="46"/>
    <s v="Y0158873"/>
    <s v="YES"/>
    <s v="YES"/>
    <n v="1"/>
    <n v="1"/>
    <n v="3"/>
    <n v="3"/>
    <n v="1"/>
  </r>
  <r>
    <x v="0"/>
    <x v="2"/>
    <x v="8"/>
    <x v="0"/>
    <x v="33"/>
    <n v="47781"/>
    <x v="298"/>
    <s v="Y0158952"/>
    <s v="YES"/>
    <s v="YES"/>
    <n v="1"/>
    <n v="1"/>
    <n v="10"/>
    <n v="10"/>
    <n v="1"/>
  </r>
  <r>
    <x v="0"/>
    <x v="2"/>
    <x v="8"/>
    <x v="0"/>
    <x v="33"/>
    <n v="47835"/>
    <x v="298"/>
    <s v="Y0158861"/>
    <s v="YES"/>
    <s v="YES"/>
    <n v="1"/>
    <n v="1"/>
    <n v="10"/>
    <n v="10"/>
    <n v="1"/>
  </r>
  <r>
    <x v="0"/>
    <x v="2"/>
    <x v="8"/>
    <x v="0"/>
    <x v="33"/>
    <n v="50714"/>
    <x v="386"/>
    <s v="Y0159009"/>
    <s v="NO"/>
    <s v="NO"/>
    <n v="0"/>
    <n v="0"/>
    <n v="1"/>
    <n v="1"/>
    <n v="1"/>
  </r>
  <r>
    <x v="0"/>
    <x v="2"/>
    <x v="8"/>
    <x v="0"/>
    <x v="33"/>
    <n v="49168"/>
    <x v="387"/>
    <s v="Y0158899"/>
    <s v="YES"/>
    <s v="YES"/>
    <n v="1"/>
    <n v="1"/>
    <n v="1"/>
    <n v="1"/>
    <n v="1"/>
  </r>
  <r>
    <x v="0"/>
    <x v="2"/>
    <x v="8"/>
    <x v="0"/>
    <x v="33"/>
    <n v="50722"/>
    <x v="61"/>
    <s v="Y0158975"/>
    <s v="NO"/>
    <s v="NO"/>
    <n v="0"/>
    <n v="0"/>
    <n v="2"/>
    <n v="2"/>
    <n v="1"/>
  </r>
  <r>
    <x v="0"/>
    <x v="2"/>
    <x v="8"/>
    <x v="0"/>
    <x v="33"/>
    <n v="47731"/>
    <x v="120"/>
    <s v="Y0159045"/>
    <s v="NO"/>
    <s v="NO"/>
    <n v="0"/>
    <n v="0"/>
    <n v="19"/>
    <n v="19"/>
    <n v="1"/>
  </r>
  <r>
    <x v="0"/>
    <x v="2"/>
    <x v="8"/>
    <x v="0"/>
    <x v="33"/>
    <n v="50721"/>
    <x v="300"/>
    <s v="Y0159057"/>
    <s v="NO"/>
    <s v="YES"/>
    <n v="0"/>
    <n v="1"/>
    <n v="1"/>
    <n v="2"/>
    <n v="1"/>
  </r>
  <r>
    <x v="0"/>
    <x v="2"/>
    <x v="8"/>
    <x v="0"/>
    <x v="33"/>
    <s v="IN67508"/>
    <x v="388"/>
    <s v="Y0159034"/>
    <s v="YES"/>
    <s v="YES"/>
    <n v="1"/>
    <n v="1"/>
    <n v="3"/>
    <n v="3"/>
    <n v="1"/>
  </r>
  <r>
    <x v="0"/>
    <x v="2"/>
    <x v="8"/>
    <x v="0"/>
    <x v="33"/>
    <n v="47762"/>
    <x v="37"/>
    <s v="Y0159025"/>
    <s v="YES"/>
    <s v="YES"/>
    <n v="1"/>
    <n v="1"/>
    <n v="13"/>
    <n v="13"/>
    <n v="1"/>
  </r>
  <r>
    <x v="0"/>
    <x v="2"/>
    <x v="8"/>
    <x v="0"/>
    <x v="33"/>
    <n v="47773"/>
    <x v="138"/>
    <s v="Y0158962"/>
    <s v="YES"/>
    <s v="YES"/>
    <n v="1"/>
    <n v="1"/>
    <n v="5"/>
    <n v="5"/>
    <n v="1"/>
  </r>
  <r>
    <x v="0"/>
    <x v="2"/>
    <x v="8"/>
    <x v="0"/>
    <x v="33"/>
    <n v="47728"/>
    <x v="28"/>
    <s v="Y0159019"/>
    <s v="YES"/>
    <s v="YES"/>
    <n v="1"/>
    <n v="1"/>
    <n v="15"/>
    <n v="15"/>
    <n v="1"/>
  </r>
  <r>
    <x v="0"/>
    <x v="2"/>
    <x v="8"/>
    <x v="0"/>
    <x v="33"/>
    <n v="47759"/>
    <x v="389"/>
    <s v="Y0158942"/>
    <s v="YES"/>
    <s v="YES"/>
    <n v="1"/>
    <n v="1"/>
    <n v="2"/>
    <n v="2"/>
    <n v="1"/>
  </r>
  <r>
    <x v="0"/>
    <x v="2"/>
    <x v="8"/>
    <x v="0"/>
    <x v="33"/>
    <n v="50567"/>
    <x v="33"/>
    <s v="Y0159033"/>
    <s v="NO"/>
    <s v="NO"/>
    <n v="0"/>
    <n v="0"/>
    <n v="0"/>
    <n v="0"/>
    <n v="1"/>
  </r>
  <r>
    <x v="0"/>
    <x v="2"/>
    <x v="8"/>
    <x v="2"/>
    <x v="34"/>
    <n v="50899"/>
    <x v="123"/>
    <s v="Y0159113"/>
    <s v="NO"/>
    <s v="NO"/>
    <n v="0"/>
    <n v="0"/>
    <n v="1"/>
    <n v="1"/>
    <n v="1"/>
  </r>
  <r>
    <x v="0"/>
    <x v="2"/>
    <x v="8"/>
    <x v="2"/>
    <x v="34"/>
    <n v="50728"/>
    <x v="390"/>
    <s v="Y0159027"/>
    <s v="NO"/>
    <s v="NO"/>
    <n v="0"/>
    <n v="0"/>
    <n v="0"/>
    <n v="0"/>
    <n v="1"/>
  </r>
  <r>
    <x v="0"/>
    <x v="2"/>
    <x v="8"/>
    <x v="2"/>
    <x v="34"/>
    <n v="50846"/>
    <x v="65"/>
    <s v="Y0159117"/>
    <s v="NO"/>
    <s v="NO"/>
    <n v="0"/>
    <n v="0"/>
    <n v="0"/>
    <n v="0"/>
    <n v="1"/>
  </r>
  <r>
    <x v="0"/>
    <x v="2"/>
    <x v="8"/>
    <x v="2"/>
    <x v="34"/>
    <n v="50902"/>
    <x v="44"/>
    <s v="Y0159103"/>
    <s v="NO"/>
    <s v="NO"/>
    <n v="0"/>
    <n v="0"/>
    <n v="4"/>
    <n v="4"/>
    <n v="1"/>
  </r>
  <r>
    <x v="0"/>
    <x v="2"/>
    <x v="8"/>
    <x v="2"/>
    <x v="34"/>
    <n v="47810"/>
    <x v="83"/>
    <s v="Y0159118"/>
    <s v="NO"/>
    <s v="NO"/>
    <n v="0"/>
    <n v="0"/>
    <n v="20"/>
    <n v="21"/>
    <n v="1"/>
  </r>
  <r>
    <x v="0"/>
    <x v="2"/>
    <x v="8"/>
    <x v="2"/>
    <x v="34"/>
    <n v="47832"/>
    <x v="83"/>
    <s v="Y0159067"/>
    <s v="NO"/>
    <s v="NO"/>
    <n v="0"/>
    <n v="0"/>
    <n v="20"/>
    <n v="21"/>
    <n v="1"/>
  </r>
  <r>
    <x v="0"/>
    <x v="2"/>
    <x v="8"/>
    <x v="2"/>
    <x v="34"/>
    <n v="50897"/>
    <x v="83"/>
    <s v="Y0159119"/>
    <s v="NO"/>
    <s v="NO"/>
    <n v="0"/>
    <n v="0"/>
    <n v="20"/>
    <n v="21"/>
    <n v="1"/>
  </r>
  <r>
    <x v="0"/>
    <x v="2"/>
    <x v="8"/>
    <x v="2"/>
    <x v="34"/>
    <s v="CON2358"/>
    <x v="391"/>
    <s v="Y0158960"/>
    <s v="NO"/>
    <s v="YES"/>
    <n v="0"/>
    <n v="1"/>
    <n v="0"/>
    <n v="1"/>
    <n v="1"/>
  </r>
  <r>
    <x v="0"/>
    <x v="2"/>
    <x v="8"/>
    <x v="2"/>
    <x v="34"/>
    <n v="50898"/>
    <x v="392"/>
    <s v="Y0159114"/>
    <s v="NO"/>
    <s v="NO"/>
    <n v="0"/>
    <n v="0"/>
    <n v="0"/>
    <n v="0"/>
    <n v="1"/>
  </r>
  <r>
    <x v="0"/>
    <x v="2"/>
    <x v="8"/>
    <x v="2"/>
    <x v="34"/>
    <n v="50731"/>
    <x v="393"/>
    <s v="Y0159013"/>
    <s v="NO"/>
    <s v="NO"/>
    <n v="0"/>
    <n v="0"/>
    <n v="0"/>
    <n v="0"/>
    <n v="1"/>
  </r>
  <r>
    <x v="0"/>
    <x v="2"/>
    <x v="8"/>
    <x v="2"/>
    <x v="34"/>
    <n v="45806"/>
    <x v="6"/>
    <s v="Y0159064"/>
    <s v="NO"/>
    <s v="NO"/>
    <n v="0"/>
    <n v="0"/>
    <n v="10"/>
    <n v="10"/>
    <n v="1"/>
  </r>
  <r>
    <x v="0"/>
    <x v="2"/>
    <x v="8"/>
    <x v="2"/>
    <x v="34"/>
    <n v="47817"/>
    <x v="286"/>
    <s v="Y0159049"/>
    <s v="YES"/>
    <s v="YES"/>
    <n v="1"/>
    <n v="1"/>
    <n v="1"/>
    <n v="1"/>
    <n v="1"/>
  </r>
  <r>
    <x v="0"/>
    <x v="2"/>
    <x v="8"/>
    <x v="2"/>
    <x v="34"/>
    <n v="47797"/>
    <x v="233"/>
    <s v="Y0159066-Y0159065"/>
    <s v="YES"/>
    <s v="YES"/>
    <n v="1"/>
    <n v="1"/>
    <n v="2"/>
    <n v="2"/>
    <n v="1"/>
  </r>
  <r>
    <x v="0"/>
    <x v="2"/>
    <x v="8"/>
    <x v="2"/>
    <x v="34"/>
    <n v="49177"/>
    <x v="394"/>
    <s v="Y0159110"/>
    <s v="YES"/>
    <s v="YES"/>
    <n v="1"/>
    <n v="1"/>
    <n v="1"/>
    <n v="1"/>
    <n v="1"/>
  </r>
  <r>
    <x v="0"/>
    <x v="2"/>
    <x v="8"/>
    <x v="2"/>
    <x v="34"/>
    <n v="48891"/>
    <x v="62"/>
    <s v="Y0158982"/>
    <s v="YES"/>
    <s v="YES"/>
    <n v="1"/>
    <n v="1"/>
    <n v="8"/>
    <n v="8"/>
    <n v="1"/>
  </r>
  <r>
    <x v="0"/>
    <x v="2"/>
    <x v="8"/>
    <x v="2"/>
    <x v="34"/>
    <n v="47604"/>
    <x v="9"/>
    <s v="Y0158569"/>
    <s v="YES"/>
    <s v="YES"/>
    <n v="1"/>
    <n v="1"/>
    <n v="26"/>
    <n v="24"/>
    <n v="1"/>
  </r>
  <r>
    <x v="0"/>
    <x v="2"/>
    <x v="8"/>
    <x v="2"/>
    <x v="34"/>
    <n v="49178"/>
    <x v="86"/>
    <s v="Y0158983"/>
    <s v="YES"/>
    <s v="YES"/>
    <n v="1"/>
    <n v="1"/>
    <n v="1"/>
    <n v="1"/>
    <n v="1"/>
  </r>
  <r>
    <x v="0"/>
    <x v="2"/>
    <x v="8"/>
    <x v="2"/>
    <x v="34"/>
    <n v="50895"/>
    <x v="29"/>
    <s v="Y0159121"/>
    <s v="NO"/>
    <s v="NO"/>
    <n v="0"/>
    <n v="0"/>
    <n v="8"/>
    <n v="8"/>
    <n v="1"/>
  </r>
  <r>
    <x v="0"/>
    <x v="2"/>
    <x v="8"/>
    <x v="2"/>
    <x v="34"/>
    <n v="47192"/>
    <x v="186"/>
    <s v="Y0159059"/>
    <s v="YES"/>
    <s v="YES"/>
    <n v="1"/>
    <n v="1"/>
    <n v="4"/>
    <n v="4"/>
    <n v="1"/>
  </r>
  <r>
    <x v="0"/>
    <x v="2"/>
    <x v="8"/>
    <x v="2"/>
    <x v="34"/>
    <n v="49255"/>
    <x v="32"/>
    <s v="Y0159004"/>
    <s v="YES"/>
    <s v="YES"/>
    <n v="1"/>
    <n v="1"/>
    <n v="3"/>
    <n v="3"/>
    <n v="1"/>
  </r>
  <r>
    <x v="0"/>
    <x v="2"/>
    <x v="8"/>
    <x v="2"/>
    <x v="34"/>
    <n v="47799"/>
    <x v="291"/>
    <s v="Y0159054"/>
    <s v="YES"/>
    <s v="YES"/>
    <n v="1"/>
    <n v="1"/>
    <n v="1"/>
    <n v="2"/>
    <n v="1"/>
  </r>
  <r>
    <x v="0"/>
    <x v="2"/>
    <x v="8"/>
    <x v="2"/>
    <x v="34"/>
    <n v="47992"/>
    <x v="395"/>
    <s v="Y0159052"/>
    <s v="NO"/>
    <s v="YES"/>
    <n v="0"/>
    <n v="1"/>
    <n v="0"/>
    <n v="1"/>
    <n v="1"/>
  </r>
  <r>
    <x v="0"/>
    <x v="2"/>
    <x v="8"/>
    <x v="2"/>
    <x v="34"/>
    <n v="50726"/>
    <x v="48"/>
    <s v="Y0159026"/>
    <s v="NO"/>
    <s v="NO"/>
    <n v="0"/>
    <n v="0"/>
    <n v="2"/>
    <n v="2"/>
    <n v="1"/>
  </r>
  <r>
    <x v="0"/>
    <x v="2"/>
    <x v="8"/>
    <x v="2"/>
    <x v="34"/>
    <n v="49226"/>
    <x v="178"/>
    <s v="Y0158968"/>
    <s v="NO"/>
    <s v="NO"/>
    <n v="0"/>
    <n v="0"/>
    <n v="2"/>
    <n v="2"/>
    <n v="1"/>
  </r>
  <r>
    <x v="0"/>
    <x v="2"/>
    <x v="8"/>
    <x v="2"/>
    <x v="34"/>
    <n v="47800"/>
    <x v="23"/>
    <s v="Y0158986"/>
    <s v="YES"/>
    <s v="YES"/>
    <n v="1"/>
    <n v="1"/>
    <n v="1"/>
    <n v="1"/>
    <n v="1"/>
  </r>
  <r>
    <x v="0"/>
    <x v="2"/>
    <x v="8"/>
    <x v="2"/>
    <x v="34"/>
    <n v="50892"/>
    <x v="396"/>
    <n v="3951"/>
    <s v="NO"/>
    <s v="NO"/>
    <n v="0"/>
    <n v="0"/>
    <n v="0"/>
    <n v="0"/>
    <n v="1"/>
  </r>
  <r>
    <x v="0"/>
    <x v="2"/>
    <x v="8"/>
    <x v="2"/>
    <x v="34"/>
    <n v="47437"/>
    <x v="102"/>
    <s v="Y0159058"/>
    <s v="YES"/>
    <s v="YES"/>
    <n v="1"/>
    <n v="1"/>
    <n v="6"/>
    <n v="5"/>
    <n v="1"/>
  </r>
  <r>
    <x v="0"/>
    <x v="2"/>
    <x v="8"/>
    <x v="2"/>
    <x v="34"/>
    <n v="47805"/>
    <x v="55"/>
    <s v="Y0158992"/>
    <s v="YES"/>
    <s v="YES"/>
    <n v="1"/>
    <n v="1"/>
    <n v="1"/>
    <n v="1"/>
    <n v="1"/>
  </r>
  <r>
    <x v="0"/>
    <x v="2"/>
    <x v="8"/>
    <x v="2"/>
    <x v="34"/>
    <n v="47814"/>
    <x v="191"/>
    <s v="Y0158973"/>
    <s v="YES"/>
    <s v="YES"/>
    <n v="1"/>
    <n v="1"/>
    <n v="5"/>
    <n v="5"/>
    <n v="1"/>
  </r>
  <r>
    <x v="0"/>
    <x v="2"/>
    <x v="8"/>
    <x v="2"/>
    <x v="34"/>
    <n v="47822"/>
    <x v="57"/>
    <s v="Y0159124-Y0159125"/>
    <s v="NO"/>
    <s v="NO"/>
    <n v="0"/>
    <n v="0"/>
    <n v="5"/>
    <n v="6"/>
    <n v="1"/>
  </r>
  <r>
    <x v="0"/>
    <x v="2"/>
    <x v="8"/>
    <x v="2"/>
    <x v="34"/>
    <n v="50608"/>
    <x v="397"/>
    <s v="Y0158970"/>
    <s v="YES"/>
    <s v="YES"/>
    <n v="1"/>
    <n v="1"/>
    <n v="1"/>
    <n v="1"/>
    <n v="1"/>
  </r>
  <r>
    <x v="0"/>
    <x v="2"/>
    <x v="8"/>
    <x v="2"/>
    <x v="34"/>
    <n v="47812"/>
    <x v="46"/>
    <s v="Y0158974"/>
    <s v="YES"/>
    <s v="YES"/>
    <n v="1"/>
    <n v="1"/>
    <n v="3"/>
    <n v="3"/>
    <n v="1"/>
  </r>
  <r>
    <x v="0"/>
    <x v="2"/>
    <x v="8"/>
    <x v="2"/>
    <x v="34"/>
    <n v="47806"/>
    <x v="297"/>
    <s v="Y0158978"/>
    <s v="YES"/>
    <s v="YES"/>
    <n v="1"/>
    <n v="1"/>
    <n v="2"/>
    <n v="2"/>
    <n v="1"/>
  </r>
  <r>
    <x v="0"/>
    <x v="2"/>
    <x v="8"/>
    <x v="2"/>
    <x v="34"/>
    <n v="48186"/>
    <x v="398"/>
    <s v="Y0158976"/>
    <s v="YES"/>
    <s v="YES"/>
    <n v="1"/>
    <n v="1"/>
    <n v="2"/>
    <n v="2"/>
    <n v="1"/>
  </r>
  <r>
    <x v="0"/>
    <x v="2"/>
    <x v="8"/>
    <x v="2"/>
    <x v="34"/>
    <n v="49252"/>
    <x v="120"/>
    <s v="Y0158570"/>
    <s v="YES"/>
    <s v="YES"/>
    <n v="1"/>
    <n v="1"/>
    <n v="19"/>
    <n v="19"/>
    <n v="1"/>
  </r>
  <r>
    <x v="0"/>
    <x v="2"/>
    <x v="8"/>
    <x v="2"/>
    <x v="34"/>
    <n v="50839"/>
    <x v="36"/>
    <s v="Y0159094-Y0159115"/>
    <s v="YES"/>
    <s v="YES"/>
    <n v="1"/>
    <n v="1"/>
    <n v="2"/>
    <n v="2"/>
    <n v="1"/>
  </r>
  <r>
    <x v="0"/>
    <x v="2"/>
    <x v="8"/>
    <x v="2"/>
    <x v="34"/>
    <n v="49220"/>
    <x v="112"/>
    <s v="Y0159056"/>
    <s v="YES"/>
    <s v="YES"/>
    <n v="1"/>
    <n v="1"/>
    <n v="10"/>
    <n v="9"/>
    <n v="1"/>
  </r>
  <r>
    <x v="0"/>
    <x v="2"/>
    <x v="8"/>
    <x v="2"/>
    <x v="34"/>
    <n v="49218"/>
    <x v="300"/>
    <s v="Y0159063"/>
    <s v="YES"/>
    <s v="YES"/>
    <n v="1"/>
    <n v="1"/>
    <n v="1"/>
    <n v="2"/>
    <n v="1"/>
  </r>
  <r>
    <x v="0"/>
    <x v="2"/>
    <x v="8"/>
    <x v="2"/>
    <x v="34"/>
    <n v="50729"/>
    <x v="399"/>
    <s v="Y0159014"/>
    <s v="YES"/>
    <s v="YES"/>
    <n v="1"/>
    <n v="1"/>
    <n v="1"/>
    <n v="1"/>
    <n v="1"/>
  </r>
  <r>
    <x v="0"/>
    <x v="2"/>
    <x v="8"/>
    <x v="2"/>
    <x v="34"/>
    <n v="50837"/>
    <x v="400"/>
    <s v="Y0159095"/>
    <s v="YES"/>
    <s v="YES"/>
    <n v="1"/>
    <n v="1"/>
    <n v="4"/>
    <n v="5"/>
    <n v="1"/>
  </r>
  <r>
    <x v="0"/>
    <x v="2"/>
    <x v="8"/>
    <x v="2"/>
    <x v="34"/>
    <n v="50901"/>
    <x v="28"/>
    <s v="Y0159108"/>
    <s v="NO"/>
    <s v="NO"/>
    <n v="0"/>
    <n v="0"/>
    <n v="15"/>
    <n v="15"/>
    <n v="1"/>
  </r>
  <r>
    <x v="0"/>
    <x v="2"/>
    <x v="8"/>
    <x v="3"/>
    <x v="35"/>
    <n v="47855"/>
    <x v="145"/>
    <s v="Y0159131-Y0159090"/>
    <s v="YES"/>
    <s v="YES"/>
    <n v="1"/>
    <n v="1"/>
    <n v="1"/>
    <n v="1"/>
    <n v="1"/>
  </r>
  <r>
    <x v="0"/>
    <x v="2"/>
    <x v="8"/>
    <x v="3"/>
    <x v="35"/>
    <n v="50909"/>
    <x v="66"/>
    <s v="Y0159143"/>
    <s v="YES"/>
    <s v="YES"/>
    <n v="1"/>
    <n v="1"/>
    <n v="2"/>
    <n v="2"/>
    <n v="1"/>
  </r>
  <r>
    <x v="0"/>
    <x v="2"/>
    <x v="8"/>
    <x v="3"/>
    <x v="35"/>
    <n v="47887"/>
    <x v="83"/>
    <s v="Y0159148"/>
    <s v="YES"/>
    <s v="YES"/>
    <n v="1"/>
    <n v="1"/>
    <n v="20"/>
    <n v="21"/>
    <n v="1"/>
  </r>
  <r>
    <x v="0"/>
    <x v="2"/>
    <x v="8"/>
    <x v="3"/>
    <x v="35"/>
    <s v="CON2360"/>
    <x v="401"/>
    <s v="Y0159070"/>
    <s v="NO"/>
    <s v="YES"/>
    <n v="0"/>
    <n v="1"/>
    <n v="0"/>
    <n v="1"/>
    <n v="1"/>
  </r>
  <r>
    <x v="0"/>
    <x v="2"/>
    <x v="8"/>
    <x v="3"/>
    <x v="35"/>
    <s v="CON2361"/>
    <x v="402"/>
    <s v="Y0159073"/>
    <s v="YES"/>
    <s v="YES"/>
    <n v="1"/>
    <n v="1"/>
    <n v="1"/>
    <n v="1"/>
    <n v="1"/>
  </r>
  <r>
    <x v="0"/>
    <x v="2"/>
    <x v="8"/>
    <x v="3"/>
    <x v="35"/>
    <n v="50840"/>
    <x v="403"/>
    <s v="Y0159225"/>
    <s v="YES"/>
    <s v="YES"/>
    <n v="1"/>
    <n v="1"/>
    <n v="3"/>
    <n v="3"/>
    <n v="1"/>
  </r>
  <r>
    <x v="0"/>
    <x v="2"/>
    <x v="8"/>
    <x v="3"/>
    <x v="35"/>
    <n v="49287"/>
    <x v="404"/>
    <s v="Y0159243"/>
    <s v="YES"/>
    <s v="YES"/>
    <n v="1"/>
    <n v="1"/>
    <n v="3"/>
    <n v="3"/>
    <n v="1"/>
  </r>
  <r>
    <x v="0"/>
    <x v="2"/>
    <x v="8"/>
    <x v="3"/>
    <x v="35"/>
    <n v="50606"/>
    <x v="405"/>
    <s v="Y0159175"/>
    <s v="YES"/>
    <s v="YES"/>
    <n v="1"/>
    <n v="1"/>
    <n v="1"/>
    <n v="1"/>
    <n v="1"/>
  </r>
  <r>
    <x v="0"/>
    <x v="2"/>
    <x v="8"/>
    <x v="3"/>
    <x v="35"/>
    <n v="48504"/>
    <x v="50"/>
    <s v="Y0159173"/>
    <s v="YES"/>
    <s v="YES"/>
    <n v="1"/>
    <n v="1"/>
    <n v="8"/>
    <n v="8"/>
    <n v="1"/>
  </r>
  <r>
    <x v="0"/>
    <x v="2"/>
    <x v="8"/>
    <x v="3"/>
    <x v="35"/>
    <n v="47880"/>
    <x v="63"/>
    <s v="Y0159133"/>
    <s v="YES"/>
    <s v="YES "/>
    <n v="1"/>
    <n v="0"/>
    <n v="20"/>
    <n v="14"/>
    <n v="1"/>
  </r>
  <r>
    <x v="0"/>
    <x v="2"/>
    <x v="8"/>
    <x v="3"/>
    <x v="35"/>
    <n v="48892"/>
    <x v="62"/>
    <s v="Y0159077"/>
    <s v="YES"/>
    <s v="YES"/>
    <n v="1"/>
    <n v="1"/>
    <n v="8"/>
    <n v="8"/>
    <n v="1"/>
  </r>
  <r>
    <x v="0"/>
    <x v="2"/>
    <x v="8"/>
    <x v="3"/>
    <x v="35"/>
    <n v="50847"/>
    <x v="199"/>
    <s v="Y0159156"/>
    <s v="YES"/>
    <s v="YES"/>
    <n v="1"/>
    <n v="1"/>
    <n v="2"/>
    <n v="2"/>
    <n v="1"/>
  </r>
  <r>
    <x v="0"/>
    <x v="2"/>
    <x v="8"/>
    <x v="3"/>
    <x v="35"/>
    <n v="50605"/>
    <x v="336"/>
    <s v="Y0159187"/>
    <s v="YES"/>
    <s v="YES"/>
    <n v="1"/>
    <n v="1"/>
    <n v="2"/>
    <n v="2"/>
    <n v="1"/>
  </r>
  <r>
    <x v="0"/>
    <x v="2"/>
    <x v="8"/>
    <x v="3"/>
    <x v="35"/>
    <n v="47890"/>
    <x v="9"/>
    <s v="Y0159088"/>
    <s v="YES"/>
    <s v="YES"/>
    <n v="1"/>
    <n v="1"/>
    <n v="26"/>
    <n v="24"/>
    <n v="1"/>
  </r>
  <r>
    <x v="0"/>
    <x v="2"/>
    <x v="8"/>
    <x v="3"/>
    <x v="35"/>
    <n v="47847"/>
    <x v="310"/>
    <s v="Y0159074"/>
    <s v="YES"/>
    <s v="YES"/>
    <n v="1"/>
    <n v="1"/>
    <n v="3"/>
    <n v="3"/>
    <n v="1"/>
  </r>
  <r>
    <x v="0"/>
    <x v="2"/>
    <x v="8"/>
    <x v="3"/>
    <x v="35"/>
    <n v="47857"/>
    <x v="251"/>
    <s v="Y0159204"/>
    <s v="YES"/>
    <s v="YES"/>
    <n v="1"/>
    <n v="1"/>
    <n v="3"/>
    <n v="3"/>
    <n v="1"/>
  </r>
  <r>
    <x v="0"/>
    <x v="2"/>
    <x v="8"/>
    <x v="3"/>
    <x v="35"/>
    <n v="38370"/>
    <x v="7"/>
    <s v="Y0159081"/>
    <s v="YES"/>
    <s v="YES"/>
    <n v="1"/>
    <n v="1"/>
    <n v="13"/>
    <n v="13"/>
    <n v="1"/>
  </r>
  <r>
    <x v="0"/>
    <x v="2"/>
    <x v="8"/>
    <x v="3"/>
    <x v="35"/>
    <n v="49212"/>
    <x v="7"/>
    <s v="Y0159105"/>
    <s v="YES"/>
    <s v="YES"/>
    <n v="1"/>
    <n v="1"/>
    <n v="13"/>
    <n v="13"/>
    <n v="1"/>
  </r>
  <r>
    <x v="0"/>
    <x v="2"/>
    <x v="8"/>
    <x v="3"/>
    <x v="35"/>
    <n v="50611"/>
    <x v="381"/>
    <s v="Y0159075"/>
    <s v="NO"/>
    <s v="NO"/>
    <n v="0"/>
    <n v="0"/>
    <n v="1"/>
    <n v="1"/>
    <n v="1"/>
  </r>
  <r>
    <x v="0"/>
    <x v="2"/>
    <x v="8"/>
    <x v="3"/>
    <x v="35"/>
    <n v="47585"/>
    <x v="20"/>
    <s v="Y0159202"/>
    <s v=" "/>
    <s v=" "/>
    <n v="0"/>
    <n v="0"/>
    <n v="0"/>
    <n v="1"/>
    <n v="1"/>
  </r>
  <r>
    <x v="0"/>
    <x v="2"/>
    <x v="8"/>
    <x v="3"/>
    <x v="35"/>
    <n v="47788"/>
    <x v="102"/>
    <s v="Y0159145-Y0159144"/>
    <s v="YES"/>
    <s v=" YES"/>
    <n v="1"/>
    <n v="0"/>
    <n v="6"/>
    <n v="5"/>
    <n v="1"/>
  </r>
  <r>
    <x v="0"/>
    <x v="2"/>
    <x v="8"/>
    <x v="3"/>
    <x v="35"/>
    <s v="A3740"/>
    <x v="35"/>
    <s v="Y0159151"/>
    <s v="NO"/>
    <s v="YES"/>
    <n v="0"/>
    <n v="1"/>
    <n v="1"/>
    <n v="2"/>
    <n v="1"/>
  </r>
  <r>
    <x v="0"/>
    <x v="2"/>
    <x v="8"/>
    <x v="3"/>
    <x v="35"/>
    <n v="47798"/>
    <x v="58"/>
    <s v="Y0159178"/>
    <s v="YES"/>
    <s v="YES"/>
    <n v="1"/>
    <n v="1"/>
    <n v="6"/>
    <n v="6"/>
    <n v="1"/>
  </r>
  <r>
    <x v="0"/>
    <x v="2"/>
    <x v="8"/>
    <x v="3"/>
    <x v="35"/>
    <n v="50954"/>
    <x v="406"/>
    <s v="Y0159197"/>
    <s v="NO"/>
    <s v="NO"/>
    <n v="0"/>
    <n v="0"/>
    <n v="0"/>
    <n v="0"/>
    <n v="1"/>
  </r>
  <r>
    <x v="0"/>
    <x v="2"/>
    <x v="8"/>
    <x v="3"/>
    <x v="35"/>
    <s v="A3745"/>
    <x v="407"/>
    <s v="Y0159149"/>
    <s v="YES"/>
    <s v="YES"/>
    <n v="1"/>
    <n v="1"/>
    <n v="1"/>
    <n v="1"/>
    <n v="1"/>
  </r>
  <r>
    <x v="0"/>
    <x v="2"/>
    <x v="8"/>
    <x v="3"/>
    <x v="35"/>
    <n v="50955"/>
    <x v="54"/>
    <m/>
    <s v="NO"/>
    <s v="NO"/>
    <n v="0"/>
    <n v="0"/>
    <n v="5"/>
    <n v="5"/>
    <n v="1"/>
  </r>
  <r>
    <x v="0"/>
    <x v="2"/>
    <x v="8"/>
    <x v="3"/>
    <x v="35"/>
    <n v="50603"/>
    <x v="408"/>
    <s v="Y0159167"/>
    <s v="YES"/>
    <s v="YES"/>
    <n v="1"/>
    <n v="1"/>
    <n v="1"/>
    <n v="1"/>
    <n v="1"/>
  </r>
  <r>
    <x v="0"/>
    <x v="2"/>
    <x v="8"/>
    <x v="3"/>
    <x v="35"/>
    <n v="47879"/>
    <x v="111"/>
    <s v="Y0159223-Y0159222"/>
    <s v="YES"/>
    <s v="YES"/>
    <n v="1"/>
    <n v="1"/>
    <n v="5"/>
    <n v="4"/>
    <n v="1"/>
  </r>
  <r>
    <x v="0"/>
    <x v="2"/>
    <x v="8"/>
    <x v="3"/>
    <x v="35"/>
    <n v="47861"/>
    <x v="272"/>
    <s v="Y0159172"/>
    <s v="YES"/>
    <s v="YES"/>
    <n v="1"/>
    <n v="1"/>
    <n v="2"/>
    <n v="2"/>
    <n v="1"/>
  </r>
  <r>
    <x v="0"/>
    <x v="2"/>
    <x v="8"/>
    <x v="3"/>
    <x v="35"/>
    <n v="47891"/>
    <x v="298"/>
    <s v="Y0159169"/>
    <s v="YES"/>
    <s v="YES"/>
    <n v="1"/>
    <n v="1"/>
    <n v="10"/>
    <n v="10"/>
    <n v="1"/>
  </r>
  <r>
    <x v="0"/>
    <x v="2"/>
    <x v="8"/>
    <x v="3"/>
    <x v="35"/>
    <n v="48113"/>
    <x v="298"/>
    <s v="Y0159085"/>
    <s v="YES"/>
    <s v="YES"/>
    <n v="1"/>
    <n v="1"/>
    <n v="10"/>
    <n v="10"/>
    <n v="1"/>
  </r>
  <r>
    <x v="0"/>
    <x v="2"/>
    <x v="8"/>
    <x v="3"/>
    <x v="35"/>
    <n v="48224"/>
    <x v="298"/>
    <s v="Y0159100"/>
    <s v="YES"/>
    <s v="YES"/>
    <n v="1"/>
    <n v="1"/>
    <n v="10"/>
    <n v="10"/>
    <n v="1"/>
  </r>
  <r>
    <x v="0"/>
    <x v="2"/>
    <x v="8"/>
    <x v="3"/>
    <x v="35"/>
    <n v="47862"/>
    <x v="30"/>
    <s v="Y0159098"/>
    <s v="YES"/>
    <s v="YES"/>
    <n v="1"/>
    <n v="1"/>
    <n v="3"/>
    <n v="3"/>
    <n v="1"/>
  </r>
  <r>
    <x v="0"/>
    <x v="2"/>
    <x v="8"/>
    <x v="3"/>
    <x v="35"/>
    <n v="47898"/>
    <x v="409"/>
    <s v="Y0159196"/>
    <s v="YES"/>
    <s v="YES"/>
    <n v="1"/>
    <n v="1"/>
    <n v="1"/>
    <n v="1"/>
    <n v="1"/>
  </r>
  <r>
    <x v="0"/>
    <x v="2"/>
    <x v="8"/>
    <x v="3"/>
    <x v="35"/>
    <n v="49221"/>
    <x v="112"/>
    <s v="Y0159168"/>
    <s v="YES"/>
    <s v="YES"/>
    <n v="1"/>
    <n v="1"/>
    <n v="10"/>
    <n v="9"/>
    <n v="1"/>
  </r>
  <r>
    <x v="0"/>
    <x v="2"/>
    <x v="8"/>
    <x v="3"/>
    <x v="35"/>
    <n v="47871"/>
    <x v="388"/>
    <s v="Y0159082"/>
    <s v="YES"/>
    <s v="YES"/>
    <n v="1"/>
    <n v="1"/>
    <n v="3"/>
    <n v="3"/>
    <n v="1"/>
  </r>
  <r>
    <x v="0"/>
    <x v="2"/>
    <x v="8"/>
    <x v="3"/>
    <x v="35"/>
    <n v="47874"/>
    <x v="37"/>
    <s v="Y0159224"/>
    <s v="YES"/>
    <s v="YES"/>
    <n v="1"/>
    <n v="1"/>
    <n v="13"/>
    <n v="13"/>
    <n v="1"/>
  </r>
  <r>
    <x v="0"/>
    <x v="2"/>
    <x v="8"/>
    <x v="3"/>
    <x v="35"/>
    <n v="50715"/>
    <x v="274"/>
    <s v="Y0159229"/>
    <s v="YES"/>
    <s v="YES"/>
    <n v="1"/>
    <n v="1"/>
    <n v="2"/>
    <n v="2"/>
    <n v="1"/>
  </r>
  <r>
    <x v="0"/>
    <x v="2"/>
    <x v="8"/>
    <x v="3"/>
    <x v="35"/>
    <n v="47840"/>
    <x v="28"/>
    <s v="Y0159233"/>
    <s v="YES"/>
    <s v="YES"/>
    <n v="1"/>
    <n v="1"/>
    <n v="15"/>
    <n v="15"/>
    <n v="1"/>
  </r>
  <r>
    <x v="0"/>
    <x v="2"/>
    <x v="8"/>
    <x v="4"/>
    <x v="36"/>
    <n v="50992"/>
    <x v="410"/>
    <s v="Y0159255"/>
    <s v="YES"/>
    <s v="YES"/>
    <n v="1"/>
    <n v="1"/>
    <n v="1"/>
    <n v="1"/>
    <n v="1"/>
  </r>
  <r>
    <x v="0"/>
    <x v="2"/>
    <x v="8"/>
    <x v="4"/>
    <x v="36"/>
    <n v="50604"/>
    <x v="67"/>
    <s v="Y0159295"/>
    <s v="YES"/>
    <s v="YES"/>
    <n v="1"/>
    <n v="1"/>
    <n v="1"/>
    <n v="1"/>
    <n v="1"/>
  </r>
  <r>
    <x v="0"/>
    <x v="2"/>
    <x v="8"/>
    <x v="4"/>
    <x v="36"/>
    <n v="50999"/>
    <x v="83"/>
    <s v="Y0159248"/>
    <s v="NO"/>
    <s v="NO"/>
    <n v="0"/>
    <n v="0"/>
    <n v="20"/>
    <n v="21"/>
    <n v="1"/>
  </r>
  <r>
    <x v="0"/>
    <x v="2"/>
    <x v="8"/>
    <x v="4"/>
    <x v="36"/>
    <n v="47926"/>
    <x v="84"/>
    <s v="Y0159250"/>
    <s v="NO"/>
    <s v="NO"/>
    <n v="0"/>
    <n v="0"/>
    <n v="0"/>
    <n v="0"/>
    <n v="1"/>
  </r>
  <r>
    <x v="0"/>
    <x v="2"/>
    <x v="8"/>
    <x v="4"/>
    <x v="36"/>
    <s v="CON2362"/>
    <x v="411"/>
    <s v="Y0159200"/>
    <s v="YES"/>
    <s v="YES"/>
    <n v="1"/>
    <n v="1"/>
    <n v="1"/>
    <n v="1"/>
    <n v="1"/>
  </r>
  <r>
    <x v="0"/>
    <x v="2"/>
    <x v="8"/>
    <x v="4"/>
    <x v="36"/>
    <s v="CON2363"/>
    <x v="412"/>
    <s v="Y0159203"/>
    <s v="YES"/>
    <s v="YES"/>
    <n v="1"/>
    <n v="1"/>
    <n v="1"/>
    <n v="1"/>
    <n v="1"/>
  </r>
  <r>
    <x v="0"/>
    <x v="2"/>
    <x v="8"/>
    <x v="4"/>
    <x v="36"/>
    <n v="47910"/>
    <x v="68"/>
    <s v="Y0159284-Y0159285"/>
    <s v="YES"/>
    <s v="YES"/>
    <n v="1"/>
    <n v="1"/>
    <n v="4"/>
    <n v="4"/>
    <n v="1"/>
  </r>
  <r>
    <x v="0"/>
    <x v="2"/>
    <x v="8"/>
    <x v="4"/>
    <x v="36"/>
    <n v="50607"/>
    <x v="413"/>
    <s v="Y0159267"/>
    <s v="YES"/>
    <s v="YES"/>
    <n v="1"/>
    <n v="1"/>
    <n v="1"/>
    <n v="1"/>
    <n v="1"/>
  </r>
  <r>
    <x v="0"/>
    <x v="2"/>
    <x v="8"/>
    <x v="4"/>
    <x v="36"/>
    <n v="50716"/>
    <x v="414"/>
    <s v="Y0159174"/>
    <s v="YES"/>
    <s v="YES"/>
    <n v="1"/>
    <n v="1"/>
    <n v="1"/>
    <n v="1"/>
    <n v="1"/>
  </r>
  <r>
    <x v="0"/>
    <x v="2"/>
    <x v="8"/>
    <x v="4"/>
    <x v="36"/>
    <n v="47908"/>
    <x v="183"/>
    <s v="Y0159289"/>
    <s v="YES"/>
    <s v="YES"/>
    <n v="1"/>
    <n v="1"/>
    <n v="2"/>
    <n v="2"/>
    <n v="1"/>
  </r>
  <r>
    <x v="0"/>
    <x v="2"/>
    <x v="8"/>
    <x v="4"/>
    <x v="36"/>
    <n v="47900"/>
    <x v="151"/>
    <s v="Y0159170"/>
    <s v="YES"/>
    <s v="YES"/>
    <n v="1"/>
    <n v="1"/>
    <n v="8"/>
    <n v="8"/>
    <n v="1"/>
  </r>
  <r>
    <x v="0"/>
    <x v="2"/>
    <x v="8"/>
    <x v="4"/>
    <x v="36"/>
    <n v="50993"/>
    <x v="404"/>
    <s v="Y0159256"/>
    <s v="YES"/>
    <s v="YES"/>
    <n v="1"/>
    <n v="1"/>
    <n v="3"/>
    <n v="3"/>
    <n v="1"/>
  </r>
  <r>
    <x v="0"/>
    <x v="2"/>
    <x v="8"/>
    <x v="4"/>
    <x v="36"/>
    <n v="47913"/>
    <x v="50"/>
    <s v="Y0159276"/>
    <s v="YES"/>
    <s v="YES"/>
    <n v="1"/>
    <n v="1"/>
    <n v="8"/>
    <n v="8"/>
    <n v="1"/>
  </r>
  <r>
    <x v="0"/>
    <x v="2"/>
    <x v="8"/>
    <x v="4"/>
    <x v="36"/>
    <n v="47931"/>
    <x v="63"/>
    <s v="Y0159240"/>
    <s v="YES"/>
    <s v="YES"/>
    <n v="1"/>
    <n v="1"/>
    <n v="20"/>
    <n v="14"/>
    <n v="1"/>
  </r>
  <r>
    <x v="0"/>
    <x v="2"/>
    <x v="8"/>
    <x v="4"/>
    <x v="36"/>
    <n v="48893"/>
    <x v="62"/>
    <s v="Y0159159"/>
    <s v="YES"/>
    <s v="YES"/>
    <n v="1"/>
    <n v="1"/>
    <n v="8"/>
    <n v="8"/>
    <n v="1"/>
  </r>
  <r>
    <x v="0"/>
    <x v="2"/>
    <x v="8"/>
    <x v="4"/>
    <x v="36"/>
    <n v="49534"/>
    <x v="415"/>
    <s v="Y0159186"/>
    <s v="YES"/>
    <s v="YES"/>
    <n v="1"/>
    <n v="1"/>
    <n v="1"/>
    <n v="1"/>
    <n v="1"/>
  </r>
  <r>
    <x v="0"/>
    <x v="2"/>
    <x v="8"/>
    <x v="4"/>
    <x v="36"/>
    <n v="47834"/>
    <x v="9"/>
    <s v="Y0158798"/>
    <s v="YES"/>
    <s v=" YES"/>
    <n v="1"/>
    <n v="0"/>
    <n v="26"/>
    <n v="24"/>
    <n v="1"/>
  </r>
  <r>
    <x v="0"/>
    <x v="2"/>
    <x v="8"/>
    <x v="4"/>
    <x v="36"/>
    <n v="47944"/>
    <x v="108"/>
    <s v="Y0159294"/>
    <s v="YES"/>
    <s v="YES"/>
    <n v="1"/>
    <n v="1"/>
    <n v="7"/>
    <n v="7"/>
    <n v="1"/>
  </r>
  <r>
    <x v="0"/>
    <x v="2"/>
    <x v="8"/>
    <x v="4"/>
    <x v="36"/>
    <n v="48127"/>
    <x v="416"/>
    <s v="Y0159190"/>
    <s v="YES"/>
    <s v="YES"/>
    <n v="1"/>
    <n v="1"/>
    <n v="1"/>
    <n v="1"/>
    <n v="1"/>
  </r>
  <r>
    <x v="0"/>
    <x v="2"/>
    <x v="8"/>
    <x v="4"/>
    <x v="36"/>
    <n v="50924"/>
    <x v="48"/>
    <s v="Y0159191"/>
    <s v="YES"/>
    <s v="YES"/>
    <n v="1"/>
    <n v="1"/>
    <n v="2"/>
    <n v="2"/>
    <n v="1"/>
  </r>
  <r>
    <x v="0"/>
    <x v="2"/>
    <x v="8"/>
    <x v="4"/>
    <x v="36"/>
    <n v="50690"/>
    <x v="262"/>
    <s v="Y0159300"/>
    <s v="YES"/>
    <s v="YES"/>
    <n v="1"/>
    <n v="1"/>
    <n v="3"/>
    <n v="3"/>
    <n v="1"/>
  </r>
  <r>
    <x v="0"/>
    <x v="2"/>
    <x v="8"/>
    <x v="4"/>
    <x v="36"/>
    <s v="CON2213"/>
    <x v="417"/>
    <s v="Y0158070"/>
    <s v="YES"/>
    <s v="YES"/>
    <n v="1"/>
    <n v="1"/>
    <n v="1"/>
    <n v="1"/>
    <n v="1"/>
  </r>
  <r>
    <x v="0"/>
    <x v="2"/>
    <x v="8"/>
    <x v="4"/>
    <x v="36"/>
    <s v="CON2205"/>
    <x v="418"/>
    <s v="Y0158074"/>
    <s v="YES"/>
    <s v=" YES"/>
    <n v="1"/>
    <n v="0"/>
    <n v="1"/>
    <n v="0"/>
    <n v="1"/>
  </r>
  <r>
    <x v="0"/>
    <x v="2"/>
    <x v="9"/>
    <x v="4"/>
    <x v="37"/>
    <n v="47927"/>
    <x v="20"/>
    <s v="Y0159270"/>
    <s v=" "/>
    <s v=" "/>
    <n v="0"/>
    <n v="0"/>
    <n v="0"/>
    <n v="1"/>
    <n v="1"/>
  </r>
  <r>
    <x v="0"/>
    <x v="2"/>
    <x v="8"/>
    <x v="4"/>
    <x v="36"/>
    <n v="50512"/>
    <x v="419"/>
    <s v="Y0159319"/>
    <s v="NO"/>
    <s v="NO"/>
    <n v="0"/>
    <n v="0"/>
    <n v="1"/>
    <n v="2"/>
    <n v="1"/>
  </r>
  <r>
    <x v="0"/>
    <x v="2"/>
    <x v="8"/>
    <x v="4"/>
    <x v="36"/>
    <s v="IN69808"/>
    <x v="129"/>
    <s v="Y0159236"/>
    <s v="YES"/>
    <s v="YES"/>
    <n v="1"/>
    <n v="1"/>
    <n v="3"/>
    <n v="3"/>
    <n v="1"/>
  </r>
  <r>
    <x v="0"/>
    <x v="2"/>
    <x v="8"/>
    <x v="4"/>
    <x v="36"/>
    <n v="50592"/>
    <x v="58"/>
    <s v="Y0159163"/>
    <s v="YES"/>
    <s v="YES"/>
    <n v="1"/>
    <n v="1"/>
    <n v="6"/>
    <n v="6"/>
    <n v="1"/>
  </r>
  <r>
    <x v="0"/>
    <x v="2"/>
    <x v="8"/>
    <x v="4"/>
    <x v="36"/>
    <n v="48942"/>
    <x v="114"/>
    <s v="Y0159277"/>
    <s v="YES"/>
    <s v="YES"/>
    <n v="1"/>
    <n v="1"/>
    <n v="2"/>
    <n v="2"/>
    <n v="1"/>
  </r>
  <r>
    <x v="0"/>
    <x v="2"/>
    <x v="8"/>
    <x v="4"/>
    <x v="36"/>
    <n v="48943"/>
    <x v="114"/>
    <s v="Y0159257"/>
    <s v="NO"/>
    <s v="NO"/>
    <n v="0"/>
    <n v="0"/>
    <n v="2"/>
    <n v="2"/>
    <n v="1"/>
  </r>
  <r>
    <x v="0"/>
    <x v="2"/>
    <x v="8"/>
    <x v="4"/>
    <x v="36"/>
    <n v="47929"/>
    <x v="57"/>
    <s v="Y0159280-Y0159279"/>
    <s v="YES"/>
    <s v="YES"/>
    <n v="1"/>
    <n v="1"/>
    <n v="5"/>
    <n v="6"/>
    <n v="1"/>
  </r>
  <r>
    <x v="0"/>
    <x v="2"/>
    <x v="8"/>
    <x v="4"/>
    <x v="36"/>
    <n v="50497"/>
    <x v="420"/>
    <s v="Y0159320"/>
    <s v="YES"/>
    <s v="YES"/>
    <n v="1"/>
    <n v="1"/>
    <n v="1"/>
    <n v="1"/>
    <n v="1"/>
  </r>
  <r>
    <x v="0"/>
    <x v="2"/>
    <x v="8"/>
    <x v="4"/>
    <x v="36"/>
    <s v="CON2372"/>
    <x v="421"/>
    <s v="Y0159198"/>
    <s v="NO"/>
    <s v="NO"/>
    <n v="0"/>
    <n v="0"/>
    <n v="0"/>
    <n v="0"/>
    <n v="1"/>
  </r>
  <r>
    <x v="0"/>
    <x v="2"/>
    <x v="8"/>
    <x v="4"/>
    <x v="36"/>
    <n v="47943"/>
    <x v="298"/>
    <s v="Y0159154"/>
    <s v="NO"/>
    <s v="NO"/>
    <n v="0"/>
    <n v="0"/>
    <n v="10"/>
    <n v="10"/>
    <n v="1"/>
  </r>
  <r>
    <x v="0"/>
    <x v="2"/>
    <x v="8"/>
    <x v="4"/>
    <x v="36"/>
    <n v="48059"/>
    <x v="298"/>
    <s v="Y0159153"/>
    <s v="YES"/>
    <s v="YES"/>
    <n v="1"/>
    <n v="1"/>
    <n v="10"/>
    <n v="10"/>
    <n v="1"/>
  </r>
  <r>
    <x v="0"/>
    <x v="2"/>
    <x v="8"/>
    <x v="4"/>
    <x v="36"/>
    <n v="50849"/>
    <x v="386"/>
    <s v="Y0159177"/>
    <s v="YES"/>
    <s v="YES"/>
    <n v="1"/>
    <n v="1"/>
    <n v="1"/>
    <n v="1"/>
    <n v="1"/>
  </r>
  <r>
    <x v="0"/>
    <x v="2"/>
    <x v="8"/>
    <x v="4"/>
    <x v="36"/>
    <n v="47918"/>
    <x v="30"/>
    <s v="Y0159185"/>
    <s v="YES"/>
    <s v="YES"/>
    <n v="1"/>
    <n v="1"/>
    <n v="3"/>
    <n v="3"/>
    <n v="1"/>
  </r>
  <r>
    <x v="0"/>
    <x v="2"/>
    <x v="8"/>
    <x v="4"/>
    <x v="36"/>
    <s v="CON2265"/>
    <x v="422"/>
    <s v="Y0159102"/>
    <s v="YES"/>
    <s v="YES"/>
    <n v="1"/>
    <n v="1"/>
    <n v="1"/>
    <n v="1"/>
    <n v="1"/>
  </r>
  <r>
    <x v="0"/>
    <x v="2"/>
    <x v="8"/>
    <x v="4"/>
    <x v="36"/>
    <s v="CON2264"/>
    <x v="423"/>
    <s v="Y0159104"/>
    <s v="YES"/>
    <s v="YES"/>
    <n v="1"/>
    <n v="1"/>
    <n v="1"/>
    <n v="1"/>
    <n v="1"/>
  </r>
  <r>
    <x v="0"/>
    <x v="2"/>
    <x v="8"/>
    <x v="4"/>
    <x v="36"/>
    <n v="50508"/>
    <x v="424"/>
    <s v="Y0159192"/>
    <s v="YES"/>
    <s v="YES"/>
    <n v="1"/>
    <n v="1"/>
    <n v="1"/>
    <n v="1"/>
    <n v="1"/>
  </r>
  <r>
    <x v="0"/>
    <x v="2"/>
    <x v="8"/>
    <x v="4"/>
    <x v="36"/>
    <s v="IN70038"/>
    <x v="425"/>
    <s v="Y0159237"/>
    <s v="YES"/>
    <s v="YES"/>
    <n v="1"/>
    <n v="1"/>
    <n v="2"/>
    <n v="2"/>
    <n v="1"/>
  </r>
  <r>
    <x v="0"/>
    <x v="2"/>
    <x v="8"/>
    <x v="4"/>
    <x v="36"/>
    <n v="49222"/>
    <x v="112"/>
    <s v="Y0159271"/>
    <s v="YES"/>
    <s v="YES"/>
    <n v="1"/>
    <n v="1"/>
    <n v="10"/>
    <n v="9"/>
    <n v="1"/>
  </r>
  <r>
    <x v="0"/>
    <x v="2"/>
    <x v="8"/>
    <x v="4"/>
    <x v="36"/>
    <n v="47901"/>
    <x v="244"/>
    <s v="Y0159268"/>
    <s v="YES"/>
    <s v="YES"/>
    <n v="1"/>
    <n v="1"/>
    <n v="5"/>
    <n v="5"/>
    <n v="1"/>
  </r>
  <r>
    <x v="0"/>
    <x v="2"/>
    <x v="8"/>
    <x v="4"/>
    <x v="36"/>
    <n v="49262"/>
    <x v="400"/>
    <s v="Y0159290"/>
    <s v="YES"/>
    <s v="YES"/>
    <n v="1"/>
    <n v="1"/>
    <n v="4"/>
    <n v="5"/>
    <n v="1"/>
  </r>
  <r>
    <x v="0"/>
    <x v="2"/>
    <x v="8"/>
    <x v="4"/>
    <x v="36"/>
    <n v="47899"/>
    <x v="28"/>
    <s v="Y0159309"/>
    <s v="YES"/>
    <s v="YES"/>
    <n v="1"/>
    <n v="1"/>
    <n v="15"/>
    <n v="15"/>
    <n v="1"/>
  </r>
  <r>
    <x v="0"/>
    <x v="2"/>
    <x v="8"/>
    <x v="4"/>
    <x v="36"/>
    <n v="47916"/>
    <x v="166"/>
    <s v="Y0159272"/>
    <s v="YES"/>
    <s v="YES"/>
    <n v="1"/>
    <n v="1"/>
    <n v="3"/>
    <n v="3"/>
    <n v="1"/>
  </r>
  <r>
    <x v="0"/>
    <x v="2"/>
    <x v="8"/>
    <x v="5"/>
    <x v="38"/>
    <s v="IN73258"/>
    <x v="83"/>
    <s v="Y0159318"/>
    <s v="NO"/>
    <s v="NO"/>
    <n v="0"/>
    <n v="0"/>
    <n v="20"/>
    <n v="21"/>
    <n v="1"/>
  </r>
  <r>
    <x v="0"/>
    <x v="2"/>
    <x v="8"/>
    <x v="5"/>
    <x v="38"/>
    <n v="51034"/>
    <x v="83"/>
    <s v="Y0159386"/>
    <s v="NO"/>
    <s v="NO"/>
    <n v="0"/>
    <n v="0"/>
    <n v="20"/>
    <n v="21"/>
    <n v="1"/>
  </r>
  <r>
    <x v="0"/>
    <x v="2"/>
    <x v="8"/>
    <x v="5"/>
    <x v="38"/>
    <n v="51035"/>
    <x v="83"/>
    <s v="Y0159385"/>
    <s v="NO"/>
    <s v="NO"/>
    <n v="0"/>
    <n v="0"/>
    <n v="20"/>
    <n v="21"/>
    <n v="1"/>
  </r>
  <r>
    <x v="0"/>
    <x v="2"/>
    <x v="8"/>
    <x v="5"/>
    <x v="38"/>
    <s v="CON2364"/>
    <x v="426"/>
    <s v="Y0159273"/>
    <s v="NO"/>
    <s v="NO"/>
    <n v="0"/>
    <n v="0"/>
    <n v="0"/>
    <n v="0"/>
    <n v="1"/>
  </r>
  <r>
    <x v="0"/>
    <x v="2"/>
    <x v="8"/>
    <x v="5"/>
    <x v="38"/>
    <s v="CON2367"/>
    <x v="427"/>
    <s v="Y0159283"/>
    <s v="YES"/>
    <s v="YES"/>
    <n v="1"/>
    <n v="1"/>
    <n v="1"/>
    <n v="1"/>
    <n v="1"/>
  </r>
  <r>
    <x v="0"/>
    <x v="2"/>
    <x v="8"/>
    <x v="5"/>
    <x v="38"/>
    <s v="CON2365"/>
    <x v="428"/>
    <s v="Y0159282"/>
    <s v="YES"/>
    <s v="YES"/>
    <n v="1"/>
    <n v="1"/>
    <n v="1"/>
    <n v="1"/>
    <n v="1"/>
  </r>
  <r>
    <x v="0"/>
    <x v="2"/>
    <x v="8"/>
    <x v="5"/>
    <x v="38"/>
    <s v="CON2366"/>
    <x v="429"/>
    <s v="Y0159274"/>
    <s v="NO"/>
    <s v="NO"/>
    <n v="0"/>
    <n v="0"/>
    <n v="0"/>
    <n v="0"/>
    <n v="1"/>
  </r>
  <r>
    <x v="0"/>
    <x v="2"/>
    <x v="8"/>
    <x v="5"/>
    <x v="38"/>
    <s v="CON2368"/>
    <x v="430"/>
    <s v="Y0159275"/>
    <s v="YES"/>
    <s v="YES"/>
    <n v="1"/>
    <n v="1"/>
    <n v="1"/>
    <n v="1"/>
    <n v="1"/>
  </r>
  <r>
    <x v="0"/>
    <x v="2"/>
    <x v="8"/>
    <x v="5"/>
    <x v="38"/>
    <n v="51052"/>
    <x v="93"/>
    <s v="Y0159281"/>
    <s v="NO"/>
    <s v="NO"/>
    <n v="0"/>
    <n v="0"/>
    <n v="5"/>
    <n v="4"/>
    <n v="1"/>
  </r>
  <r>
    <x v="0"/>
    <x v="2"/>
    <x v="8"/>
    <x v="5"/>
    <x v="38"/>
    <n v="50560"/>
    <x v="225"/>
    <s v="Y0159183"/>
    <s v="YES"/>
    <s v="YES"/>
    <n v="1"/>
    <n v="1"/>
    <n v="1"/>
    <n v="1"/>
    <n v="1"/>
  </r>
  <r>
    <x v="0"/>
    <x v="2"/>
    <x v="8"/>
    <x v="5"/>
    <x v="38"/>
    <n v="47997"/>
    <x v="6"/>
    <s v="Y0159293"/>
    <s v="YES"/>
    <s v="YES"/>
    <n v="1"/>
    <n v="1"/>
    <n v="10"/>
    <n v="10"/>
    <n v="1"/>
  </r>
  <r>
    <x v="0"/>
    <x v="2"/>
    <x v="8"/>
    <x v="5"/>
    <x v="38"/>
    <n v="47951"/>
    <x v="151"/>
    <s v="Y0159228"/>
    <s v="YES"/>
    <s v="YES"/>
    <n v="1"/>
    <n v="1"/>
    <n v="8"/>
    <n v="8"/>
    <n v="1"/>
  </r>
  <r>
    <x v="0"/>
    <x v="2"/>
    <x v="8"/>
    <x v="5"/>
    <x v="38"/>
    <n v="47986"/>
    <x v="106"/>
    <s v="Y0159264"/>
    <s v="NO"/>
    <s v="NO"/>
    <n v="0"/>
    <n v="0"/>
    <n v="3"/>
    <n v="3"/>
    <n v="1"/>
  </r>
  <r>
    <x v="0"/>
    <x v="2"/>
    <x v="8"/>
    <x v="5"/>
    <x v="38"/>
    <n v="51051"/>
    <x v="56"/>
    <s v="Y0159286"/>
    <s v="NO"/>
    <s v="NO"/>
    <n v="0"/>
    <n v="0"/>
    <n v="0"/>
    <n v="0"/>
    <n v="1"/>
  </r>
  <r>
    <x v="0"/>
    <x v="2"/>
    <x v="8"/>
    <x v="5"/>
    <x v="38"/>
    <n v="47991"/>
    <x v="63"/>
    <s v="Y0159312"/>
    <s v="YES"/>
    <s v="YES "/>
    <n v="1"/>
    <n v="0"/>
    <n v="20"/>
    <n v="14"/>
    <n v="1"/>
  </r>
  <r>
    <x v="0"/>
    <x v="2"/>
    <x v="8"/>
    <x v="5"/>
    <x v="38"/>
    <n v="48894"/>
    <x v="62"/>
    <s v="Y0159411"/>
    <s v="YES"/>
    <s v="YES"/>
    <n v="1"/>
    <n v="1"/>
    <n v="8"/>
    <n v="8"/>
    <n v="1"/>
  </r>
  <r>
    <x v="0"/>
    <x v="2"/>
    <x v="8"/>
    <x v="5"/>
    <x v="38"/>
    <n v="47963"/>
    <x v="235"/>
    <s v="Y0159302"/>
    <s v="YES"/>
    <s v="YES"/>
    <n v="1"/>
    <n v="1"/>
    <n v="2"/>
    <n v="2"/>
    <n v="1"/>
  </r>
  <r>
    <x v="0"/>
    <x v="2"/>
    <x v="8"/>
    <x v="5"/>
    <x v="38"/>
    <n v="48058"/>
    <x v="9"/>
    <s v="Y0159209"/>
    <s v="YES"/>
    <s v="YES"/>
    <n v="1"/>
    <n v="1"/>
    <n v="26"/>
    <n v="24"/>
    <n v="1"/>
  </r>
  <r>
    <x v="0"/>
    <x v="2"/>
    <x v="8"/>
    <x v="5"/>
    <x v="38"/>
    <n v="48001"/>
    <x v="108"/>
    <s v="Y0159403"/>
    <s v="YES"/>
    <s v="YES"/>
    <n v="1"/>
    <n v="1"/>
    <n v="7"/>
    <n v="7"/>
    <n v="1"/>
  </r>
  <r>
    <x v="0"/>
    <x v="2"/>
    <x v="8"/>
    <x v="5"/>
    <x v="38"/>
    <n v="50981"/>
    <x v="254"/>
    <s v="Y0159297"/>
    <s v="YES"/>
    <s v="YES"/>
    <n v="1"/>
    <n v="1"/>
    <n v="1"/>
    <n v="1"/>
    <n v="1"/>
  </r>
  <r>
    <x v="0"/>
    <x v="2"/>
    <x v="8"/>
    <x v="5"/>
    <x v="38"/>
    <s v="CON2206"/>
    <x v="431"/>
    <s v="Y0158077"/>
    <s v="YES"/>
    <s v="YES"/>
    <n v="1"/>
    <n v="1"/>
    <n v="1"/>
    <n v="1"/>
    <n v="1"/>
  </r>
  <r>
    <x v="0"/>
    <x v="2"/>
    <x v="8"/>
    <x v="5"/>
    <x v="38"/>
    <n v="47983"/>
    <x v="364"/>
    <s v="Y0159208"/>
    <s v="YES"/>
    <s v="YES"/>
    <n v="1"/>
    <n v="1"/>
    <n v="2"/>
    <n v="2"/>
    <n v="1"/>
  </r>
  <r>
    <x v="0"/>
    <x v="2"/>
    <x v="8"/>
    <x v="5"/>
    <x v="38"/>
    <n v="49216"/>
    <x v="102"/>
    <s v="Y0159278"/>
    <s v="YES"/>
    <s v=" YES"/>
    <n v="1"/>
    <n v="0"/>
    <n v="6"/>
    <n v="5"/>
    <n v="1"/>
  </r>
  <r>
    <x v="0"/>
    <x v="2"/>
    <x v="8"/>
    <x v="5"/>
    <x v="38"/>
    <n v="47960"/>
    <x v="57"/>
    <s v="Y0159383-Y0159384"/>
    <s v="NO"/>
    <s v="NO"/>
    <n v="0"/>
    <n v="0"/>
    <n v="5"/>
    <n v="6"/>
    <n v="1"/>
  </r>
  <r>
    <x v="0"/>
    <x v="2"/>
    <x v="8"/>
    <x v="5"/>
    <x v="38"/>
    <n v="51049"/>
    <x v="57"/>
    <s v="Y0159288"/>
    <s v="NO"/>
    <s v="NO"/>
    <n v="0"/>
    <n v="0"/>
    <n v="5"/>
    <n v="6"/>
    <n v="1"/>
  </r>
  <r>
    <x v="0"/>
    <x v="2"/>
    <x v="8"/>
    <x v="5"/>
    <x v="38"/>
    <n v="51024"/>
    <x v="22"/>
    <s v="Y0159349"/>
    <s v="NO"/>
    <s v="NO"/>
    <n v="0"/>
    <n v="0"/>
    <n v="0"/>
    <n v="0"/>
    <n v="1"/>
  </r>
  <r>
    <x v="0"/>
    <x v="2"/>
    <x v="8"/>
    <x v="5"/>
    <x v="38"/>
    <n v="50985"/>
    <x v="144"/>
    <s v="Y0159338"/>
    <s v="YES"/>
    <s v="YES"/>
    <n v="1"/>
    <n v="1"/>
    <n v="3"/>
    <n v="3"/>
    <n v="1"/>
  </r>
  <r>
    <x v="0"/>
    <x v="2"/>
    <x v="8"/>
    <x v="5"/>
    <x v="38"/>
    <n v="50908"/>
    <x v="165"/>
    <s v="Y0159179"/>
    <s v="NO"/>
    <s v="NO"/>
    <n v="0"/>
    <n v="0"/>
    <n v="2"/>
    <n v="2"/>
    <n v="1"/>
  </r>
  <r>
    <x v="0"/>
    <x v="2"/>
    <x v="8"/>
    <x v="5"/>
    <x v="38"/>
    <n v="49223"/>
    <x v="112"/>
    <s v="Y0159354"/>
    <s v="NO"/>
    <s v="NO"/>
    <n v="0"/>
    <n v="0"/>
    <n v="10"/>
    <n v="9"/>
    <n v="1"/>
  </r>
  <r>
    <x v="0"/>
    <x v="2"/>
    <x v="8"/>
    <x v="5"/>
    <x v="38"/>
    <n v="47985"/>
    <x v="37"/>
    <s v="Y0159427"/>
    <s v="YES"/>
    <s v="YES"/>
    <n v="1"/>
    <n v="1"/>
    <n v="13"/>
    <n v="13"/>
    <n v="1"/>
  </r>
  <r>
    <x v="0"/>
    <x v="2"/>
    <x v="8"/>
    <x v="5"/>
    <x v="38"/>
    <n v="47954"/>
    <x v="244"/>
    <s v="Y0159307"/>
    <s v="YES"/>
    <s v="YES"/>
    <n v="1"/>
    <n v="1"/>
    <n v="5"/>
    <n v="5"/>
    <n v="1"/>
  </r>
  <r>
    <x v="0"/>
    <x v="2"/>
    <x v="8"/>
    <x v="5"/>
    <x v="38"/>
    <n v="49263"/>
    <x v="400"/>
    <s v="Y0159355"/>
    <s v="YES"/>
    <s v="YES"/>
    <n v="1"/>
    <n v="1"/>
    <n v="4"/>
    <n v="5"/>
    <n v="1"/>
  </r>
  <r>
    <x v="0"/>
    <x v="2"/>
    <x v="8"/>
    <x v="5"/>
    <x v="38"/>
    <n v="50994"/>
    <x v="432"/>
    <s v="Y0159266"/>
    <s v="YES"/>
    <s v="YES"/>
    <n v="1"/>
    <n v="1"/>
    <n v="1"/>
    <n v="1"/>
    <n v="1"/>
  </r>
  <r>
    <x v="0"/>
    <x v="2"/>
    <x v="10"/>
    <x v="0"/>
    <x v="39"/>
    <n v="48016"/>
    <x v="44"/>
    <s v="Y0159467"/>
    <s v="YES"/>
    <s v="YES"/>
    <n v="1"/>
    <n v="1"/>
    <n v="4"/>
    <n v="4"/>
    <n v="1"/>
  </r>
  <r>
    <x v="0"/>
    <x v="2"/>
    <x v="10"/>
    <x v="0"/>
    <x v="39"/>
    <n v="48055"/>
    <x v="83"/>
    <s v="Y0159473"/>
    <s v="YES"/>
    <s v="YES"/>
    <n v="1"/>
    <n v="1"/>
    <n v="20"/>
    <n v="21"/>
    <n v="1"/>
  </r>
  <r>
    <x v="0"/>
    <x v="2"/>
    <x v="10"/>
    <x v="0"/>
    <x v="39"/>
    <n v="50782"/>
    <x v="83"/>
    <s v="Y0159470"/>
    <s v="YES"/>
    <s v="YES"/>
    <n v="1"/>
    <n v="1"/>
    <n v="20"/>
    <n v="21"/>
    <n v="1"/>
  </r>
  <r>
    <x v="0"/>
    <x v="2"/>
    <x v="10"/>
    <x v="0"/>
    <x v="39"/>
    <n v="21078"/>
    <x v="76"/>
    <s v="Y0159487"/>
    <s v="NO"/>
    <s v="NO"/>
    <n v="0"/>
    <n v="0"/>
    <n v="1"/>
    <n v="1"/>
    <n v="1"/>
  </r>
  <r>
    <x v="0"/>
    <x v="2"/>
    <x v="10"/>
    <x v="0"/>
    <x v="39"/>
    <n v="50668"/>
    <x v="151"/>
    <s v="Y0159342"/>
    <s v="YES"/>
    <s v="YES"/>
    <n v="1"/>
    <n v="1"/>
    <n v="8"/>
    <n v="8"/>
    <n v="1"/>
  </r>
  <r>
    <x v="0"/>
    <x v="2"/>
    <x v="10"/>
    <x v="0"/>
    <x v="39"/>
    <n v="51023"/>
    <x v="211"/>
    <s v="Y0159425"/>
    <s v="NO"/>
    <s v="YES"/>
    <n v="0"/>
    <n v="1"/>
    <n v="2"/>
    <n v="3"/>
    <n v="1"/>
  </r>
  <r>
    <x v="0"/>
    <x v="2"/>
    <x v="10"/>
    <x v="0"/>
    <x v="39"/>
    <n v="50602"/>
    <x v="433"/>
    <s v="Y0159327"/>
    <s v="YES"/>
    <s v="YES"/>
    <n v="1"/>
    <n v="1"/>
    <n v="1"/>
    <n v="1"/>
    <n v="1"/>
  </r>
  <r>
    <x v="0"/>
    <x v="2"/>
    <x v="10"/>
    <x v="0"/>
    <x v="39"/>
    <n v="47856"/>
    <x v="231"/>
    <s v="Y0159458"/>
    <s v="YES"/>
    <s v="YES"/>
    <n v="1"/>
    <n v="1"/>
    <n v="2"/>
    <n v="2"/>
    <n v="1"/>
  </r>
  <r>
    <x v="0"/>
    <x v="2"/>
    <x v="10"/>
    <x v="0"/>
    <x v="39"/>
    <n v="48036"/>
    <x v="287"/>
    <s v="Y0159306"/>
    <s v="YES"/>
    <s v="YES"/>
    <n v="1"/>
    <n v="1"/>
    <n v="2"/>
    <n v="2"/>
    <n v="1"/>
  </r>
  <r>
    <x v="0"/>
    <x v="2"/>
    <x v="10"/>
    <x v="0"/>
    <x v="39"/>
    <n v="48046"/>
    <x v="63"/>
    <s v="Y0159494-Y0159499-Y0159495"/>
    <s v="YES"/>
    <s v=" YES"/>
    <n v="1"/>
    <n v="0"/>
    <n v="20"/>
    <n v="14"/>
    <n v="1"/>
  </r>
  <r>
    <x v="0"/>
    <x v="2"/>
    <x v="10"/>
    <x v="0"/>
    <x v="39"/>
    <n v="48112"/>
    <x v="9"/>
    <s v="Y0159332"/>
    <s v="YES"/>
    <s v="YES"/>
    <n v="1"/>
    <n v="1"/>
    <n v="26"/>
    <n v="24"/>
    <n v="1"/>
  </r>
  <r>
    <x v="0"/>
    <x v="2"/>
    <x v="10"/>
    <x v="0"/>
    <x v="39"/>
    <n v="48025"/>
    <x v="87"/>
    <s v="Y0159524"/>
    <s v="YES"/>
    <s v="YES"/>
    <n v="1"/>
    <n v="1"/>
    <n v="3"/>
    <n v="3"/>
    <n v="1"/>
  </r>
  <r>
    <x v="0"/>
    <x v="2"/>
    <x v="10"/>
    <x v="0"/>
    <x v="39"/>
    <n v="48031"/>
    <x v="29"/>
    <s v="Y0159479"/>
    <s v="YES"/>
    <s v="YES"/>
    <n v="1"/>
    <n v="1"/>
    <n v="8"/>
    <n v="8"/>
    <n v="1"/>
  </r>
  <r>
    <x v="0"/>
    <x v="2"/>
    <x v="10"/>
    <x v="0"/>
    <x v="39"/>
    <n v="49477"/>
    <x v="434"/>
    <s v="Y0159350-Y0159351"/>
    <s v="YES"/>
    <s v="YES"/>
    <n v="1"/>
    <n v="1"/>
    <n v="2"/>
    <n v="1"/>
    <n v="1"/>
  </r>
  <r>
    <x v="0"/>
    <x v="2"/>
    <x v="10"/>
    <x v="0"/>
    <x v="39"/>
    <n v="47911"/>
    <x v="8"/>
    <s v="Y0159260-Y0159261"/>
    <s v="YES"/>
    <s v="YES"/>
    <n v="1"/>
    <n v="1"/>
    <n v="2"/>
    <n v="2"/>
    <n v="1"/>
  </r>
  <r>
    <x v="0"/>
    <x v="2"/>
    <x v="10"/>
    <x v="0"/>
    <x v="39"/>
    <n v="48043"/>
    <x v="178"/>
    <s v="Y0159335"/>
    <s v="YES"/>
    <s v="YES"/>
    <n v="1"/>
    <n v="1"/>
    <n v="2"/>
    <n v="2"/>
    <n v="1"/>
  </r>
  <r>
    <x v="0"/>
    <x v="2"/>
    <x v="10"/>
    <x v="0"/>
    <x v="39"/>
    <n v="48038"/>
    <x v="261"/>
    <s v="Y0159333"/>
    <s v="YES"/>
    <s v="YES"/>
    <n v="1"/>
    <n v="1"/>
    <n v="2"/>
    <n v="2"/>
    <n v="1"/>
  </r>
  <r>
    <x v="0"/>
    <x v="2"/>
    <x v="10"/>
    <x v="0"/>
    <x v="39"/>
    <n v="48047"/>
    <x v="263"/>
    <s v="Y0159329"/>
    <s v="YES"/>
    <s v=" YES"/>
    <n v="1"/>
    <n v="0"/>
    <n v="2"/>
    <n v="2"/>
    <n v="1"/>
  </r>
  <r>
    <x v="0"/>
    <x v="2"/>
    <x v="10"/>
    <x v="0"/>
    <x v="39"/>
    <n v="49650"/>
    <x v="263"/>
    <s v="Y0159471"/>
    <s v="NO"/>
    <s v="YES"/>
    <n v="0"/>
    <n v="1"/>
    <n v="2"/>
    <n v="2"/>
    <n v="1"/>
  </r>
  <r>
    <x v="0"/>
    <x v="2"/>
    <x v="10"/>
    <x v="0"/>
    <x v="39"/>
    <n v="48022"/>
    <x v="384"/>
    <s v="Y0159492"/>
    <s v="YES"/>
    <s v="YES"/>
    <n v="1"/>
    <n v="1"/>
    <n v="3"/>
    <n v="3"/>
    <n v="1"/>
  </r>
  <r>
    <x v="0"/>
    <x v="2"/>
    <x v="10"/>
    <x v="0"/>
    <x v="39"/>
    <n v="50811"/>
    <x v="58"/>
    <s v="Y0159304"/>
    <s v="YES"/>
    <s v="YES"/>
    <n v="1"/>
    <n v="1"/>
    <n v="6"/>
    <n v="6"/>
    <n v="1"/>
  </r>
  <r>
    <x v="0"/>
    <x v="2"/>
    <x v="10"/>
    <x v="0"/>
    <x v="39"/>
    <n v="50629"/>
    <x v="435"/>
    <s v="Y0159326"/>
    <s v="YES"/>
    <s v="YES"/>
    <n v="1"/>
    <n v="1"/>
    <n v="1"/>
    <n v="1"/>
    <n v="1"/>
  </r>
  <r>
    <x v="0"/>
    <x v="2"/>
    <x v="10"/>
    <x v="0"/>
    <x v="39"/>
    <n v="50855"/>
    <x v="54"/>
    <s v="Y0159305"/>
    <s v="YES"/>
    <s v="YES"/>
    <n v="1"/>
    <n v="1"/>
    <n v="5"/>
    <n v="5"/>
    <n v="1"/>
  </r>
  <r>
    <x v="0"/>
    <x v="2"/>
    <x v="10"/>
    <x v="0"/>
    <x v="39"/>
    <n v="50952"/>
    <x v="192"/>
    <s v="Y0159180"/>
    <s v="YES"/>
    <s v="YES"/>
    <n v="1"/>
    <n v="1"/>
    <n v="2"/>
    <n v="2"/>
    <n v="1"/>
  </r>
  <r>
    <x v="0"/>
    <x v="2"/>
    <x v="10"/>
    <x v="0"/>
    <x v="39"/>
    <n v="48067"/>
    <x v="111"/>
    <s v="Y0159420-Y0159421"/>
    <s v="YES"/>
    <s v="YES"/>
    <n v="1"/>
    <n v="1"/>
    <n v="5"/>
    <n v="4"/>
    <n v="1"/>
  </r>
  <r>
    <x v="0"/>
    <x v="2"/>
    <x v="10"/>
    <x v="0"/>
    <x v="39"/>
    <n v="51056"/>
    <x v="61"/>
    <s v="Y0159398"/>
    <s v="YES"/>
    <s v="YES"/>
    <n v="1"/>
    <n v="1"/>
    <n v="2"/>
    <n v="2"/>
    <n v="1"/>
  </r>
  <r>
    <x v="0"/>
    <x v="2"/>
    <x v="10"/>
    <x v="0"/>
    <x v="39"/>
    <n v="48007"/>
    <x v="0"/>
    <s v="Y0159440"/>
    <s v="YES"/>
    <s v="YES"/>
    <n v="1"/>
    <n v="1"/>
    <n v="5"/>
    <n v="5"/>
    <n v="1"/>
  </r>
  <r>
    <x v="0"/>
    <x v="2"/>
    <x v="10"/>
    <x v="0"/>
    <x v="39"/>
    <n v="48861"/>
    <x v="436"/>
    <s v="Y0158776"/>
    <s v="YES"/>
    <s v="YES"/>
    <n v="1"/>
    <n v="1"/>
    <n v="6"/>
    <n v="6"/>
    <n v="1"/>
  </r>
  <r>
    <x v="0"/>
    <x v="2"/>
    <x v="10"/>
    <x v="0"/>
    <x v="39"/>
    <n v="51031"/>
    <x v="388"/>
    <s v="Y0159459"/>
    <s v="YES"/>
    <s v="YES"/>
    <n v="1"/>
    <n v="1"/>
    <n v="3"/>
    <n v="3"/>
    <n v="1"/>
  </r>
  <r>
    <x v="0"/>
    <x v="2"/>
    <x v="10"/>
    <x v="0"/>
    <x v="39"/>
    <n v="48052"/>
    <x v="138"/>
    <s v="Y0159428"/>
    <s v="YES"/>
    <s v="YES"/>
    <n v="1"/>
    <n v="1"/>
    <n v="5"/>
    <n v="5"/>
    <n v="1"/>
  </r>
  <r>
    <x v="0"/>
    <x v="2"/>
    <x v="10"/>
    <x v="0"/>
    <x v="39"/>
    <n v="48009"/>
    <x v="28"/>
    <s v="Y0159493"/>
    <s v="YES"/>
    <s v="YES"/>
    <n v="1"/>
    <n v="1"/>
    <n v="15"/>
    <n v="15"/>
    <n v="1"/>
  </r>
  <r>
    <x v="0"/>
    <x v="2"/>
    <x v="10"/>
    <x v="0"/>
    <x v="39"/>
    <n v="50906"/>
    <x v="437"/>
    <s v="Y0159321"/>
    <s v="YES"/>
    <s v="YES"/>
    <n v="1"/>
    <n v="1"/>
    <n v="1"/>
    <n v="1"/>
    <n v="1"/>
  </r>
  <r>
    <x v="0"/>
    <x v="2"/>
    <x v="10"/>
    <x v="2"/>
    <x v="40"/>
    <n v="48287"/>
    <x v="173"/>
    <s v="Y0159360"/>
    <s v="NO"/>
    <s v="NO"/>
    <n v="0"/>
    <n v="0"/>
    <n v="0"/>
    <n v="0"/>
    <n v="1"/>
  </r>
  <r>
    <x v="0"/>
    <x v="2"/>
    <x v="10"/>
    <x v="2"/>
    <x v="40"/>
    <n v="50628"/>
    <x v="223"/>
    <s v="Y0159389"/>
    <s v="YES"/>
    <s v="YES"/>
    <n v="1"/>
    <n v="1"/>
    <n v="1"/>
    <n v="1"/>
    <n v="1"/>
  </r>
  <r>
    <x v="0"/>
    <x v="2"/>
    <x v="10"/>
    <x v="2"/>
    <x v="40"/>
    <n v="48088"/>
    <x v="83"/>
    <s v="Y0159558"/>
    <s v="YES"/>
    <s v="YES"/>
    <n v="1"/>
    <n v="1"/>
    <n v="20"/>
    <n v="21"/>
    <n v="1"/>
  </r>
  <r>
    <x v="0"/>
    <x v="2"/>
    <x v="10"/>
    <x v="2"/>
    <x v="40"/>
    <n v="48109"/>
    <x v="83"/>
    <s v="Y0159497"/>
    <s v="YES"/>
    <s v="YES"/>
    <n v="1"/>
    <n v="1"/>
    <n v="20"/>
    <n v="21"/>
    <n v="1"/>
  </r>
  <r>
    <x v="0"/>
    <x v="2"/>
    <x v="10"/>
    <x v="2"/>
    <x v="40"/>
    <s v="CON2369"/>
    <x v="438"/>
    <s v="Y0159509"/>
    <s v="YES"/>
    <s v="YES"/>
    <n v="1"/>
    <n v="1"/>
    <n v="1"/>
    <n v="1"/>
    <n v="1"/>
  </r>
  <r>
    <x v="0"/>
    <x v="2"/>
    <x v="10"/>
    <x v="2"/>
    <x v="40"/>
    <n v="51136"/>
    <x v="439"/>
    <s v="Y0159482"/>
    <s v="YES"/>
    <s v="YES"/>
    <n v="1"/>
    <n v="1"/>
    <n v="2"/>
    <n v="2"/>
    <n v="1"/>
  </r>
  <r>
    <x v="0"/>
    <x v="2"/>
    <x v="10"/>
    <x v="2"/>
    <x v="40"/>
    <n v="48110"/>
    <x v="6"/>
    <s v="Y0159489"/>
    <s v="NO"/>
    <s v="NO"/>
    <n v="0"/>
    <n v="0"/>
    <n v="10"/>
    <n v="10"/>
    <n v="1"/>
  </r>
  <r>
    <x v="0"/>
    <x v="2"/>
    <x v="10"/>
    <x v="2"/>
    <x v="40"/>
    <n v="48104"/>
    <x v="63"/>
    <s v="Y0159462"/>
    <s v="YES"/>
    <s v="YES"/>
    <n v="1"/>
    <n v="1"/>
    <n v="20"/>
    <n v="14"/>
    <n v="1"/>
  </r>
  <r>
    <x v="0"/>
    <x v="2"/>
    <x v="10"/>
    <x v="2"/>
    <x v="40"/>
    <n v="47942"/>
    <x v="9"/>
    <s v="Y0159368"/>
    <s v="YES"/>
    <s v="YES"/>
    <n v="1"/>
    <n v="1"/>
    <n v="26"/>
    <n v="24"/>
    <n v="1"/>
  </r>
  <r>
    <x v="0"/>
    <x v="2"/>
    <x v="10"/>
    <x v="2"/>
    <x v="40"/>
    <n v="48093"/>
    <x v="29"/>
    <s v="Y0159569"/>
    <s v="YES"/>
    <s v="YES"/>
    <n v="1"/>
    <n v="1"/>
    <n v="8"/>
    <n v="8"/>
    <n v="1"/>
  </r>
  <r>
    <x v="0"/>
    <x v="2"/>
    <x v="10"/>
    <x v="2"/>
    <x v="40"/>
    <n v="47877"/>
    <x v="434"/>
    <s v="Y0159083"/>
    <s v="YES"/>
    <s v="YES "/>
    <n v="1"/>
    <n v="0"/>
    <n v="2"/>
    <n v="1"/>
    <n v="1"/>
  </r>
  <r>
    <x v="0"/>
    <x v="2"/>
    <x v="10"/>
    <x v="2"/>
    <x v="40"/>
    <n v="48103"/>
    <x v="31"/>
    <s v="Y0159527"/>
    <s v="YES"/>
    <s v="YES"/>
    <n v="1"/>
    <n v="1"/>
    <n v="6"/>
    <n v="6"/>
    <n v="1"/>
  </r>
  <r>
    <x v="0"/>
    <x v="2"/>
    <x v="10"/>
    <x v="2"/>
    <x v="40"/>
    <n v="51179"/>
    <x v="34"/>
    <s v="Y0159586"/>
    <s v="YES"/>
    <s v="YES"/>
    <n v="1"/>
    <n v="1"/>
    <n v="2"/>
    <n v="2"/>
    <n v="1"/>
  </r>
  <r>
    <x v="0"/>
    <x v="2"/>
    <x v="10"/>
    <x v="2"/>
    <x v="40"/>
    <n v="51157"/>
    <x v="100"/>
    <s v="Y0159542"/>
    <s v="YES"/>
    <s v="YES"/>
    <n v="1"/>
    <n v="1"/>
    <n v="2"/>
    <n v="2"/>
    <n v="1"/>
  </r>
  <r>
    <x v="0"/>
    <x v="2"/>
    <x v="10"/>
    <x v="2"/>
    <x v="40"/>
    <n v="50513"/>
    <x v="419"/>
    <s v="Y0159377"/>
    <s v="YES"/>
    <s v="YES"/>
    <n v="1"/>
    <n v="1"/>
    <n v="1"/>
    <n v="2"/>
    <n v="1"/>
  </r>
  <r>
    <x v="0"/>
    <x v="2"/>
    <x v="10"/>
    <x v="2"/>
    <x v="40"/>
    <n v="50513"/>
    <x v="419"/>
    <s v="Y0159377"/>
    <s v="NO"/>
    <s v="YES"/>
    <n v="0"/>
    <n v="1"/>
    <n v="1"/>
    <n v="2"/>
    <n v="1"/>
  </r>
  <r>
    <x v="0"/>
    <x v="2"/>
    <x v="10"/>
    <x v="2"/>
    <x v="40"/>
    <n v="51135"/>
    <x v="101"/>
    <s v="Y0159506"/>
    <s v="NO"/>
    <s v="YES"/>
    <n v="0"/>
    <n v="1"/>
    <n v="5"/>
    <n v="6"/>
    <n v="1"/>
  </r>
  <r>
    <x v="0"/>
    <x v="2"/>
    <x v="10"/>
    <x v="2"/>
    <x v="40"/>
    <n v="48101"/>
    <x v="57"/>
    <s v="Y0159546"/>
    <s v="YES"/>
    <s v="YES"/>
    <n v="1"/>
    <n v="1"/>
    <n v="5"/>
    <n v="6"/>
    <n v="1"/>
  </r>
  <r>
    <x v="0"/>
    <x v="2"/>
    <x v="10"/>
    <x v="2"/>
    <x v="40"/>
    <n v="51078"/>
    <x v="440"/>
    <s v="Y0159447"/>
    <s v="YES"/>
    <s v="YES"/>
    <n v="1"/>
    <n v="1"/>
    <n v="1"/>
    <n v="1"/>
    <n v="1"/>
  </r>
  <r>
    <x v="0"/>
    <x v="2"/>
    <x v="10"/>
    <x v="2"/>
    <x v="40"/>
    <n v="48863"/>
    <x v="436"/>
    <s v="Y0159557"/>
    <s v="YES"/>
    <s v="YES"/>
    <n v="1"/>
    <n v="1"/>
    <n v="6"/>
    <n v="6"/>
    <n v="1"/>
  </r>
  <r>
    <x v="0"/>
    <x v="2"/>
    <x v="10"/>
    <x v="2"/>
    <x v="40"/>
    <n v="50956"/>
    <x v="325"/>
    <s v="Y0159369"/>
    <s v="YES"/>
    <s v="YES"/>
    <n v="1"/>
    <n v="1"/>
    <n v="6"/>
    <n v="6"/>
    <n v="1"/>
  </r>
  <r>
    <x v="0"/>
    <x v="2"/>
    <x v="10"/>
    <x v="2"/>
    <x v="40"/>
    <n v="51167"/>
    <x v="325"/>
    <s v="Y0159537"/>
    <s v="YES"/>
    <s v="YES"/>
    <n v="1"/>
    <n v="1"/>
    <n v="6"/>
    <n v="6"/>
    <n v="1"/>
  </r>
  <r>
    <x v="0"/>
    <x v="2"/>
    <x v="10"/>
    <x v="2"/>
    <x v="40"/>
    <n v="51137"/>
    <x v="441"/>
    <s v="Y0159484"/>
    <s v="NO"/>
    <s v="YES"/>
    <n v="0"/>
    <n v="1"/>
    <n v="0"/>
    <n v="1"/>
    <n v="1"/>
  </r>
  <r>
    <x v="0"/>
    <x v="2"/>
    <x v="10"/>
    <x v="2"/>
    <x v="40"/>
    <n v="51032"/>
    <x v="400"/>
    <s v="Y0159394"/>
    <s v="NO"/>
    <s v="NO"/>
    <n v="0"/>
    <n v="0"/>
    <n v="4"/>
    <n v="5"/>
    <n v="1"/>
  </r>
  <r>
    <x v="0"/>
    <x v="2"/>
    <x v="10"/>
    <x v="3"/>
    <x v="41"/>
    <n v="47491"/>
    <x v="7"/>
    <s v="Y0159653"/>
    <s v="YES"/>
    <s v="NO"/>
    <n v="1"/>
    <n v="0"/>
    <n v="13"/>
    <n v="13"/>
    <n v="1"/>
  </r>
  <r>
    <x v="0"/>
    <x v="2"/>
    <x v="10"/>
    <x v="3"/>
    <x v="41"/>
    <n v="50983"/>
    <x v="270"/>
    <s v="Y0159433"/>
    <s v="YES"/>
    <s v="YES"/>
    <n v="1"/>
    <n v="1"/>
    <n v="1"/>
    <n v="1"/>
    <n v="1"/>
  </r>
  <r>
    <x v="0"/>
    <x v="2"/>
    <x v="10"/>
    <x v="3"/>
    <x v="41"/>
    <n v="48123"/>
    <x v="439"/>
    <s v="Y0159528"/>
    <s v="YES"/>
    <s v="YES"/>
    <n v="1"/>
    <n v="1"/>
    <n v="2"/>
    <n v="2"/>
    <n v="1"/>
  </r>
  <r>
    <x v="0"/>
    <x v="2"/>
    <x v="10"/>
    <x v="3"/>
    <x v="41"/>
    <n v="48133"/>
    <x v="19"/>
    <s v="Y0159392"/>
    <s v="YES"/>
    <s v="YES"/>
    <n v="1"/>
    <n v="1"/>
    <n v="1"/>
    <n v="1"/>
    <n v="1"/>
  </r>
  <r>
    <x v="0"/>
    <x v="2"/>
    <x v="10"/>
    <x v="3"/>
    <x v="41"/>
    <n v="48150"/>
    <x v="57"/>
    <s v="Y0159594"/>
    <s v="NO"/>
    <s v="NO"/>
    <n v="0"/>
    <n v="0"/>
    <n v="5"/>
    <n v="6"/>
    <n v="1"/>
  </r>
  <r>
    <x v="0"/>
    <x v="2"/>
    <x v="10"/>
    <x v="3"/>
    <x v="41"/>
    <n v="48505"/>
    <x v="50"/>
    <s v="Y0159624"/>
    <s v="NO"/>
    <s v="NO"/>
    <n v="0"/>
    <n v="0"/>
    <n v="8"/>
    <n v="8"/>
    <n v="1"/>
  </r>
  <r>
    <x v="0"/>
    <x v="2"/>
    <x v="10"/>
    <x v="3"/>
    <x v="41"/>
    <n v="48121"/>
    <x v="96"/>
    <s v="Y0159570"/>
    <s v="YES"/>
    <s v="YES"/>
    <n v="1"/>
    <n v="1"/>
    <n v="3"/>
    <n v="3"/>
    <n v="1"/>
  </r>
  <r>
    <x v="0"/>
    <x v="2"/>
    <x v="10"/>
    <x v="3"/>
    <x v="41"/>
    <n v="48154"/>
    <x v="63"/>
    <s v="Y0159588"/>
    <s v="YES"/>
    <s v="YES"/>
    <n v="1"/>
    <n v="1"/>
    <n v="20"/>
    <n v="14"/>
    <n v="1"/>
  </r>
  <r>
    <x v="0"/>
    <x v="2"/>
    <x v="10"/>
    <x v="3"/>
    <x v="41"/>
    <n v="51096"/>
    <x v="236"/>
    <s v="Y0159466"/>
    <s v="NO"/>
    <s v="NO"/>
    <n v="0"/>
    <n v="0"/>
    <n v="0"/>
    <n v="0"/>
    <n v="1"/>
  </r>
  <r>
    <x v="0"/>
    <x v="2"/>
    <x v="10"/>
    <x v="3"/>
    <x v="41"/>
    <n v="48136"/>
    <x v="251"/>
    <s v="Y0159626"/>
    <s v="NO"/>
    <s v="NO"/>
    <n v="0"/>
    <n v="0"/>
    <n v="3"/>
    <n v="3"/>
    <n v="1"/>
  </r>
  <r>
    <x v="0"/>
    <x v="2"/>
    <x v="10"/>
    <x v="3"/>
    <x v="41"/>
    <n v="48138"/>
    <x v="311"/>
    <s v="Y0159488"/>
    <s v="NO"/>
    <s v="NO"/>
    <n v="0"/>
    <n v="0"/>
    <n v="2"/>
    <n v="2"/>
    <n v="1"/>
  </r>
  <r>
    <x v="0"/>
    <x v="2"/>
    <x v="10"/>
    <x v="3"/>
    <x v="41"/>
    <n v="48130"/>
    <x v="200"/>
    <s v="Y0159590"/>
    <s v="YES"/>
    <s v="YES"/>
    <n v="1"/>
    <n v="1"/>
    <n v="1"/>
    <n v="1"/>
    <n v="1"/>
  </r>
  <r>
    <x v="0"/>
    <x v="2"/>
    <x v="10"/>
    <x v="3"/>
    <x v="41"/>
    <n v="51020"/>
    <x v="262"/>
    <s v="Y0159660"/>
    <s v="YES"/>
    <s v="YES"/>
    <n v="1"/>
    <n v="1"/>
    <n v="3"/>
    <n v="3"/>
    <n v="1"/>
  </r>
  <r>
    <x v="0"/>
    <x v="2"/>
    <x v="10"/>
    <x v="3"/>
    <x v="41"/>
    <n v="48145"/>
    <x v="29"/>
    <s v="Y0159642"/>
    <s v="YES"/>
    <s v="YES"/>
    <n v="1"/>
    <n v="1"/>
    <n v="8"/>
    <n v="8"/>
    <n v="1"/>
  </r>
  <r>
    <x v="0"/>
    <x v="2"/>
    <x v="10"/>
    <x v="3"/>
    <x v="41"/>
    <n v="50781"/>
    <x v="83"/>
    <s v="Y0159568"/>
    <s v="YES"/>
    <s v="YES"/>
    <n v="1"/>
    <n v="1"/>
    <n v="20"/>
    <n v="21"/>
    <n v="1"/>
  </r>
  <r>
    <x v="0"/>
    <x v="2"/>
    <x v="10"/>
    <x v="3"/>
    <x v="41"/>
    <n v="48153"/>
    <x v="111"/>
    <s v="Y0159649-Y0159648"/>
    <s v=" "/>
    <s v=" "/>
    <n v="0"/>
    <n v="0"/>
    <n v="5"/>
    <n v="4"/>
    <n v="1"/>
  </r>
  <r>
    <x v="0"/>
    <x v="2"/>
    <x v="10"/>
    <x v="3"/>
    <x v="41"/>
    <n v="50765"/>
    <x v="6"/>
    <s v="Y0159615"/>
    <s v="YES"/>
    <s v="YES"/>
    <n v="1"/>
    <n v="1"/>
    <n v="10"/>
    <n v="10"/>
    <n v="1"/>
  </r>
  <r>
    <x v="0"/>
    <x v="2"/>
    <x v="10"/>
    <x v="3"/>
    <x v="41"/>
    <n v="47853"/>
    <x v="61"/>
    <s v="Y0159407"/>
    <s v="YES"/>
    <s v="YES"/>
    <n v="1"/>
    <n v="1"/>
    <n v="2"/>
    <n v="2"/>
    <n v="1"/>
  </r>
  <r>
    <x v="0"/>
    <x v="2"/>
    <x v="10"/>
    <x v="3"/>
    <x v="41"/>
    <n v="50546"/>
    <x v="436"/>
    <s v="Y0159402"/>
    <s v="YES"/>
    <s v="YES"/>
    <n v="1"/>
    <n v="1"/>
    <n v="6"/>
    <n v="6"/>
    <n v="1"/>
  </r>
  <r>
    <x v="0"/>
    <x v="2"/>
    <x v="10"/>
    <x v="3"/>
    <x v="41"/>
    <n v="51012"/>
    <x v="244"/>
    <s v="Y0159605"/>
    <s v="YES"/>
    <s v="YES"/>
    <n v="1"/>
    <n v="1"/>
    <n v="5"/>
    <n v="5"/>
    <n v="1"/>
  </r>
  <r>
    <x v="0"/>
    <x v="2"/>
    <x v="10"/>
    <x v="3"/>
    <x v="41"/>
    <n v="48149"/>
    <x v="37"/>
    <s v="Y0159655"/>
    <s v="YES"/>
    <s v="YES"/>
    <n v="1"/>
    <n v="1"/>
    <n v="13"/>
    <n v="13"/>
    <n v="1"/>
  </r>
  <r>
    <x v="0"/>
    <x v="2"/>
    <x v="10"/>
    <x v="3"/>
    <x v="41"/>
    <n v="51085"/>
    <x v="442"/>
    <s v="Y0159438"/>
    <s v="YES"/>
    <s v="YES"/>
    <n v="1"/>
    <n v="1"/>
    <n v="1"/>
    <n v="1"/>
    <n v="1"/>
  </r>
  <r>
    <x v="0"/>
    <x v="2"/>
    <x v="10"/>
    <x v="3"/>
    <x v="41"/>
    <n v="50910"/>
    <x v="400"/>
    <s v="Y0159412"/>
    <s v="NO"/>
    <s v="NO"/>
    <n v="0"/>
    <n v="0"/>
    <n v="4"/>
    <n v="5"/>
    <n v="1"/>
  </r>
  <r>
    <x v="0"/>
    <x v="2"/>
    <x v="10"/>
    <x v="3"/>
    <x v="41"/>
    <n v="50670"/>
    <x v="151"/>
    <s v="Y0159401"/>
    <s v="YES"/>
    <s v="YES"/>
    <n v="1"/>
    <n v="1"/>
    <n v="8"/>
    <n v="8"/>
    <n v="1"/>
  </r>
  <r>
    <x v="0"/>
    <x v="2"/>
    <x v="10"/>
    <x v="4"/>
    <x v="42"/>
    <n v="50780"/>
    <x v="83"/>
    <s v="Y0159619"/>
    <s v="YES"/>
    <s v="YES"/>
    <n v="1"/>
    <n v="1"/>
    <n v="20"/>
    <n v="21"/>
    <n v="1"/>
  </r>
  <r>
    <x v="0"/>
    <x v="2"/>
    <x v="10"/>
    <x v="4"/>
    <x v="42"/>
    <n v="50783"/>
    <x v="83"/>
    <s v="Y0159618"/>
    <s v="YES"/>
    <s v="YES"/>
    <n v="1"/>
    <n v="1"/>
    <n v="20"/>
    <n v="21"/>
    <n v="1"/>
  </r>
  <r>
    <x v="0"/>
    <x v="2"/>
    <x v="10"/>
    <x v="4"/>
    <x v="42"/>
    <n v="48189"/>
    <x v="68"/>
    <s v="Y0159680-Y0159681"/>
    <s v="YES"/>
    <s v="YES"/>
    <n v="1"/>
    <n v="1"/>
    <n v="4"/>
    <n v="4"/>
    <n v="1"/>
  </r>
  <r>
    <x v="0"/>
    <x v="2"/>
    <x v="10"/>
    <x v="4"/>
    <x v="42"/>
    <n v="48221"/>
    <x v="6"/>
    <s v="Y0159625"/>
    <s v="YES"/>
    <s v="YES"/>
    <n v="1"/>
    <n v="1"/>
    <n v="10"/>
    <n v="10"/>
    <n v="1"/>
  </r>
  <r>
    <x v="0"/>
    <x v="2"/>
    <x v="10"/>
    <x v="4"/>
    <x v="42"/>
    <n v="48177"/>
    <x v="151"/>
    <s v="Y0159523"/>
    <s v="YES"/>
    <s v="YES"/>
    <n v="1"/>
    <n v="1"/>
    <n v="8"/>
    <n v="8"/>
    <n v="1"/>
  </r>
  <r>
    <x v="0"/>
    <x v="2"/>
    <x v="10"/>
    <x v="4"/>
    <x v="42"/>
    <n v="51265"/>
    <x v="443"/>
    <s v="Y0159676"/>
    <s v="YES"/>
    <s v="YES"/>
    <n v="1"/>
    <n v="1"/>
    <n v="1"/>
    <n v="1"/>
    <n v="1"/>
  </r>
  <r>
    <x v="0"/>
    <x v="2"/>
    <x v="10"/>
    <x v="4"/>
    <x v="42"/>
    <n v="50957"/>
    <x v="95"/>
    <s v="Y0159722"/>
    <s v="YES"/>
    <s v="YES"/>
    <n v="1"/>
    <n v="1"/>
    <n v="2"/>
    <n v="2"/>
    <n v="1"/>
  </r>
  <r>
    <x v="0"/>
    <x v="2"/>
    <x v="10"/>
    <x v="4"/>
    <x v="42"/>
    <n v="51228"/>
    <x v="444"/>
    <s v="Y0159650"/>
    <s v="YES"/>
    <s v="YES"/>
    <n v="1"/>
    <n v="1"/>
    <n v="1"/>
    <n v="1"/>
    <n v="1"/>
  </r>
  <r>
    <x v="0"/>
    <x v="2"/>
    <x v="10"/>
    <x v="4"/>
    <x v="42"/>
    <n v="50756"/>
    <x v="63"/>
    <s v="Y0159685"/>
    <s v="YES"/>
    <s v="YES"/>
    <n v="1"/>
    <n v="1"/>
    <n v="20"/>
    <n v="14"/>
    <n v="1"/>
  </r>
  <r>
    <x v="0"/>
    <x v="2"/>
    <x v="10"/>
    <x v="4"/>
    <x v="42"/>
    <n v="48212"/>
    <x v="63"/>
    <s v="Y0159686"/>
    <s v="YES"/>
    <s v=" "/>
    <n v="1"/>
    <n v="0"/>
    <n v="20"/>
    <n v="14"/>
    <n v="1"/>
  </r>
  <r>
    <x v="0"/>
    <x v="2"/>
    <x v="10"/>
    <x v="4"/>
    <x v="42"/>
    <n v="49595"/>
    <x v="234"/>
    <s v="Y0159501"/>
    <s v="YES"/>
    <s v="YES"/>
    <n v="1"/>
    <n v="1"/>
    <n v="1"/>
    <n v="1"/>
    <n v="1"/>
  </r>
  <r>
    <x v="0"/>
    <x v="2"/>
    <x v="10"/>
    <x v="4"/>
    <x v="42"/>
    <n v="48198"/>
    <x v="29"/>
    <s v="Y0159702"/>
    <s v="YES"/>
    <s v="YES"/>
    <n v="1"/>
    <n v="1"/>
    <n v="8"/>
    <n v="8"/>
    <n v="1"/>
  </r>
  <r>
    <x v="0"/>
    <x v="2"/>
    <x v="10"/>
    <x v="4"/>
    <x v="42"/>
    <n v="48184"/>
    <x v="245"/>
    <s v="Y0159519-Y0159518"/>
    <s v="YES"/>
    <s v="YES"/>
    <n v="1"/>
    <n v="1"/>
    <n v="3"/>
    <n v="3"/>
    <n v="1"/>
  </r>
  <r>
    <x v="0"/>
    <x v="2"/>
    <x v="10"/>
    <x v="4"/>
    <x v="42"/>
    <n v="48190"/>
    <x v="8"/>
    <s v="Y0159701-Y0159699-Y0159700"/>
    <s v="YES"/>
    <s v="YES"/>
    <n v="1"/>
    <n v="1"/>
    <n v="2"/>
    <n v="2"/>
    <n v="1"/>
  </r>
  <r>
    <x v="0"/>
    <x v="2"/>
    <x v="10"/>
    <x v="4"/>
    <x v="42"/>
    <n v="51273"/>
    <x v="445"/>
    <s v="Y0159684"/>
    <s v="YES"/>
    <s v="YES"/>
    <n v="1"/>
    <n v="1"/>
    <n v="1"/>
    <n v="1"/>
    <n v="1"/>
  </r>
  <r>
    <x v="0"/>
    <x v="2"/>
    <x v="10"/>
    <x v="4"/>
    <x v="42"/>
    <n v="51346"/>
    <x v="446"/>
    <s v="Y0159614"/>
    <s v="YES"/>
    <s v="YES"/>
    <n v="1"/>
    <n v="1"/>
    <n v="1"/>
    <n v="1"/>
    <n v="1"/>
  </r>
  <r>
    <x v="0"/>
    <x v="2"/>
    <x v="10"/>
    <x v="4"/>
    <x v="42"/>
    <n v="48207"/>
    <x v="20"/>
    <s v="Y0159677"/>
    <s v=" "/>
    <s v=" "/>
    <n v="0"/>
    <n v="0"/>
    <n v="0"/>
    <n v="1"/>
    <n v="1"/>
  </r>
  <r>
    <x v="0"/>
    <x v="2"/>
    <x v="10"/>
    <x v="4"/>
    <x v="42"/>
    <n v="48210"/>
    <x v="57"/>
    <s v="Y0159697"/>
    <s v="YES"/>
    <s v="YES"/>
    <n v="1"/>
    <n v="1"/>
    <n v="5"/>
    <n v="6"/>
    <n v="1"/>
  </r>
  <r>
    <x v="0"/>
    <x v="2"/>
    <x v="10"/>
    <x v="4"/>
    <x v="42"/>
    <s v="CON2428"/>
    <x v="447"/>
    <s v="Y0159205"/>
    <s v="YES"/>
    <s v="YES"/>
    <n v="1"/>
    <n v="1"/>
    <n v="1"/>
    <n v="1"/>
    <n v="1"/>
  </r>
  <r>
    <x v="0"/>
    <x v="2"/>
    <x v="10"/>
    <x v="4"/>
    <x v="42"/>
    <n v="51232"/>
    <x v="30"/>
    <s v="Y0159663"/>
    <s v="YES"/>
    <s v="YES"/>
    <n v="1"/>
    <n v="1"/>
    <n v="3"/>
    <n v="3"/>
    <n v="1"/>
  </r>
  <r>
    <x v="0"/>
    <x v="2"/>
    <x v="10"/>
    <x v="4"/>
    <x v="42"/>
    <n v="48182"/>
    <x v="120"/>
    <s v="Y0159505"/>
    <s v="YES"/>
    <s v="YES"/>
    <n v="1"/>
    <n v="1"/>
    <n v="19"/>
    <n v="19"/>
    <n v="1"/>
  </r>
  <r>
    <x v="0"/>
    <x v="2"/>
    <x v="10"/>
    <x v="4"/>
    <x v="42"/>
    <n v="50548"/>
    <x v="436"/>
    <s v="Y0159696"/>
    <s v="YES"/>
    <s v="YES"/>
    <n v="1"/>
    <n v="1"/>
    <n v="6"/>
    <n v="6"/>
    <n v="1"/>
  </r>
  <r>
    <x v="0"/>
    <x v="2"/>
    <x v="10"/>
    <x v="4"/>
    <x v="42"/>
    <n v="51153"/>
    <x v="274"/>
    <s v="Y0159689"/>
    <s v="YES"/>
    <s v="YES"/>
    <n v="1"/>
    <n v="1"/>
    <n v="2"/>
    <n v="2"/>
    <n v="1"/>
  </r>
  <r>
    <x v="0"/>
    <x v="2"/>
    <x v="10"/>
    <x v="4"/>
    <x v="42"/>
    <n v="48176"/>
    <x v="28"/>
    <s v="Y0159710-Y0159711"/>
    <s v="YES"/>
    <s v="YES"/>
    <n v="1"/>
    <n v="1"/>
    <n v="15"/>
    <n v="15"/>
    <n v="1"/>
  </r>
  <r>
    <x v="0"/>
    <x v="2"/>
    <x v="10"/>
    <x v="4"/>
    <x v="42"/>
    <n v="51079"/>
    <x v="206"/>
    <s v="Y0159504"/>
    <s v="NO"/>
    <s v="YES"/>
    <n v="0"/>
    <n v="1"/>
    <n v="2"/>
    <n v="3"/>
    <n v="1"/>
  </r>
  <r>
    <x v="0"/>
    <x v="2"/>
    <x v="10"/>
    <x v="5"/>
    <x v="43"/>
    <s v="IN81497"/>
    <x v="448"/>
    <s v="Y0159742"/>
    <s v="NO"/>
    <s v="NO"/>
    <n v="0"/>
    <n v="0"/>
    <n v="0"/>
    <n v="0"/>
    <n v="1"/>
  </r>
  <r>
    <x v="0"/>
    <x v="2"/>
    <x v="10"/>
    <x v="5"/>
    <x v="43"/>
    <n v="51347"/>
    <x v="195"/>
    <s v="Y0159743"/>
    <s v="YES"/>
    <s v="YES"/>
    <n v="1"/>
    <n v="1"/>
    <n v="1"/>
    <n v="1"/>
    <n v="1"/>
  </r>
  <r>
    <x v="0"/>
    <x v="2"/>
    <x v="10"/>
    <x v="5"/>
    <x v="43"/>
    <n v="50768"/>
    <x v="6"/>
    <s v="Y0159740"/>
    <s v=" "/>
    <s v=" "/>
    <n v="0"/>
    <n v="0"/>
    <n v="10"/>
    <n v="10"/>
    <n v="1"/>
  </r>
  <r>
    <x v="0"/>
    <x v="2"/>
    <x v="10"/>
    <x v="5"/>
    <x v="43"/>
    <n v="51230"/>
    <x v="6"/>
    <s v="Y0159719"/>
    <s v="YES"/>
    <s v="YES"/>
    <n v="1"/>
    <n v="1"/>
    <n v="10"/>
    <n v="10"/>
    <n v="1"/>
  </r>
  <r>
    <x v="0"/>
    <x v="2"/>
    <x v="10"/>
    <x v="5"/>
    <x v="43"/>
    <n v="48232"/>
    <x v="151"/>
    <s v="Y0159580"/>
    <s v="NO"/>
    <s v="NO"/>
    <n v="0"/>
    <n v="0"/>
    <n v="8"/>
    <n v="8"/>
    <n v="1"/>
  </r>
  <r>
    <x v="0"/>
    <x v="2"/>
    <x v="10"/>
    <x v="5"/>
    <x v="43"/>
    <n v="48259"/>
    <x v="106"/>
    <s v="Y0159552"/>
    <s v="YES"/>
    <s v="YES"/>
    <n v="1"/>
    <n v="1"/>
    <n v="3"/>
    <n v="3"/>
    <n v="1"/>
  </r>
  <r>
    <x v="0"/>
    <x v="2"/>
    <x v="10"/>
    <x v="5"/>
    <x v="43"/>
    <n v="51065"/>
    <x v="449"/>
    <s v="Y0159646"/>
    <s v="YES"/>
    <s v="YES"/>
    <n v="1"/>
    <n v="1"/>
    <n v="1"/>
    <n v="1"/>
    <n v="1"/>
  </r>
  <r>
    <x v="0"/>
    <x v="2"/>
    <x v="10"/>
    <x v="5"/>
    <x v="43"/>
    <n v="51268"/>
    <x v="450"/>
    <s v="Y0159674"/>
    <s v="YES"/>
    <s v="YES"/>
    <n v="1"/>
    <n v="1"/>
    <n v="1"/>
    <n v="1"/>
    <n v="1"/>
  </r>
  <r>
    <x v="0"/>
    <x v="2"/>
    <x v="10"/>
    <x v="5"/>
    <x v="43"/>
    <n v="51292"/>
    <x v="232"/>
    <s v="Y0159807"/>
    <s v="YES"/>
    <s v="YES"/>
    <n v="1"/>
    <n v="1"/>
    <n v="2"/>
    <n v="2"/>
    <n v="1"/>
  </r>
  <r>
    <x v="0"/>
    <x v="2"/>
    <x v="10"/>
    <x v="5"/>
    <x v="43"/>
    <n v="49202"/>
    <x v="62"/>
    <m/>
    <s v="NO"/>
    <s v="NO"/>
    <n v="0"/>
    <n v="0"/>
    <n v="8"/>
    <n v="8"/>
    <n v="1"/>
  </r>
  <r>
    <x v="0"/>
    <x v="2"/>
    <x v="10"/>
    <x v="5"/>
    <x v="43"/>
    <n v="48253"/>
    <x v="29"/>
    <s v="Y0159786"/>
    <s v="YES"/>
    <s v="YES"/>
    <n v="1"/>
    <n v="1"/>
    <n v="8"/>
    <n v="8"/>
    <n v="1"/>
  </r>
  <r>
    <x v="0"/>
    <x v="2"/>
    <x v="10"/>
    <x v="5"/>
    <x v="43"/>
    <n v="48246"/>
    <x v="251"/>
    <s v="Y0159772"/>
    <s v="YES"/>
    <s v="YES"/>
    <n v="1"/>
    <n v="1"/>
    <n v="3"/>
    <n v="3"/>
    <n v="1"/>
  </r>
  <r>
    <x v="0"/>
    <x v="2"/>
    <x v="10"/>
    <x v="5"/>
    <x v="43"/>
    <n v="49551"/>
    <x v="238"/>
    <s v="Y0159647"/>
    <s v="YES"/>
    <s v="YES"/>
    <n v="1"/>
    <n v="1"/>
    <n v="1"/>
    <n v="1"/>
    <n v="1"/>
  </r>
  <r>
    <x v="0"/>
    <x v="2"/>
    <x v="10"/>
    <x v="5"/>
    <x v="43"/>
    <n v="48238"/>
    <x v="451"/>
    <s v="Y0159779"/>
    <s v="NO"/>
    <s v="NO"/>
    <n v="0"/>
    <n v="0"/>
    <n v="0"/>
    <n v="0"/>
    <n v="1"/>
  </r>
  <r>
    <x v="0"/>
    <x v="2"/>
    <x v="10"/>
    <x v="5"/>
    <x v="43"/>
    <n v="48243"/>
    <x v="47"/>
    <s v="Y0159787"/>
    <s v="YES"/>
    <s v="YES"/>
    <n v="1"/>
    <n v="1"/>
    <n v="8"/>
    <n v="8"/>
    <n v="1"/>
  </r>
  <r>
    <x v="0"/>
    <x v="2"/>
    <x v="10"/>
    <x v="5"/>
    <x v="43"/>
    <n v="48261"/>
    <x v="31"/>
    <s v="Y0159721"/>
    <s v="YES"/>
    <s v="YES"/>
    <n v="1"/>
    <n v="1"/>
    <n v="6"/>
    <n v="6"/>
    <n v="1"/>
  </r>
  <r>
    <x v="0"/>
    <x v="2"/>
    <x v="10"/>
    <x v="5"/>
    <x v="43"/>
    <n v="51174"/>
    <x v="289"/>
    <s v="Y0159564"/>
    <s v="YES"/>
    <s v="YES"/>
    <n v="1"/>
    <n v="1"/>
    <n v="2"/>
    <n v="2"/>
    <n v="1"/>
  </r>
  <r>
    <x v="0"/>
    <x v="2"/>
    <x v="10"/>
    <x v="5"/>
    <x v="43"/>
    <n v="51131"/>
    <x v="292"/>
    <s v="Y0159560"/>
    <s v="YES"/>
    <s v="YES"/>
    <n v="1"/>
    <n v="1"/>
    <n v="2"/>
    <n v="2"/>
    <n v="1"/>
  </r>
  <r>
    <x v="0"/>
    <x v="2"/>
    <x v="10"/>
    <x v="5"/>
    <x v="43"/>
    <n v="51235"/>
    <x v="381"/>
    <s v="Y0159667"/>
    <s v="YES"/>
    <s v="YES"/>
    <n v="1"/>
    <n v="1"/>
    <n v="1"/>
    <n v="1"/>
    <n v="1"/>
  </r>
  <r>
    <x v="0"/>
    <x v="2"/>
    <x v="10"/>
    <x v="5"/>
    <x v="43"/>
    <n v="51378"/>
    <x v="34"/>
    <s v="Y0159814"/>
    <s v="NO"/>
    <s v="NO"/>
    <n v="0"/>
    <n v="0"/>
    <n v="2"/>
    <n v="2"/>
    <n v="1"/>
  </r>
  <r>
    <x v="0"/>
    <x v="2"/>
    <x v="10"/>
    <x v="5"/>
    <x v="43"/>
    <n v="48237"/>
    <x v="64"/>
    <s v="Y0159791-Y0159788"/>
    <s v="YES"/>
    <s v="YES"/>
    <n v="1"/>
    <n v="1"/>
    <n v="1"/>
    <n v="1"/>
    <n v="1"/>
  </r>
  <r>
    <x v="0"/>
    <x v="2"/>
    <x v="10"/>
    <x v="5"/>
    <x v="43"/>
    <n v="51291"/>
    <x v="452"/>
    <s v="Y0159724"/>
    <s v="YES"/>
    <s v="YES"/>
    <n v="1"/>
    <n v="1"/>
    <n v="1"/>
    <n v="1"/>
    <n v="1"/>
  </r>
  <r>
    <x v="0"/>
    <x v="2"/>
    <x v="10"/>
    <x v="5"/>
    <x v="43"/>
    <n v="50988"/>
    <x v="101"/>
    <s v="Y0159254"/>
    <s v="YES"/>
    <s v="YES"/>
    <n v="1"/>
    <n v="1"/>
    <n v="5"/>
    <n v="6"/>
    <n v="1"/>
  </r>
  <r>
    <x v="0"/>
    <x v="2"/>
    <x v="10"/>
    <x v="5"/>
    <x v="43"/>
    <n v="48251"/>
    <x v="264"/>
    <s v="Y0159553"/>
    <s v="YES"/>
    <s v="YES"/>
    <n v="1"/>
    <n v="1"/>
    <n v="2"/>
    <n v="3"/>
    <n v="1"/>
  </r>
  <r>
    <x v="0"/>
    <x v="2"/>
    <x v="10"/>
    <x v="5"/>
    <x v="43"/>
    <n v="51215"/>
    <x v="453"/>
    <s v="Y0159769-Y0159768"/>
    <s v="YES"/>
    <s v="YES"/>
    <n v="1"/>
    <n v="1"/>
    <n v="1"/>
    <n v="1"/>
    <n v="1"/>
  </r>
  <r>
    <x v="0"/>
    <x v="2"/>
    <x v="10"/>
    <x v="5"/>
    <x v="43"/>
    <n v="48247"/>
    <x v="369"/>
    <s v="Y0159741"/>
    <s v="NO"/>
    <s v="NO"/>
    <n v="0"/>
    <n v="0"/>
    <n v="1"/>
    <n v="1"/>
    <n v="1"/>
  </r>
  <r>
    <x v="0"/>
    <x v="2"/>
    <x v="10"/>
    <x v="5"/>
    <x v="43"/>
    <n v="51348"/>
    <x v="398"/>
    <s v="Y0159762"/>
    <s v="YES"/>
    <s v="YES"/>
    <n v="1"/>
    <n v="1"/>
    <n v="2"/>
    <n v="2"/>
    <n v="1"/>
  </r>
  <r>
    <x v="0"/>
    <x v="2"/>
    <x v="10"/>
    <x v="5"/>
    <x v="43"/>
    <n v="48235"/>
    <x v="120"/>
    <s v="Y0159545"/>
    <s v="YES"/>
    <s v="YES"/>
    <n v="1"/>
    <n v="1"/>
    <n v="19"/>
    <n v="19"/>
    <n v="1"/>
  </r>
  <r>
    <x v="0"/>
    <x v="2"/>
    <x v="10"/>
    <x v="5"/>
    <x v="43"/>
    <n v="51155"/>
    <x v="325"/>
    <s v="Y0159565"/>
    <s v="YES"/>
    <s v="YES"/>
    <n v="1"/>
    <n v="1"/>
    <n v="6"/>
    <n v="6"/>
    <n v="1"/>
  </r>
  <r>
    <x v="0"/>
    <x v="2"/>
    <x v="10"/>
    <x v="5"/>
    <x v="43"/>
    <n v="48258"/>
    <x v="37"/>
    <s v="Y0159802"/>
    <s v="YES"/>
    <s v="YES"/>
    <n v="1"/>
    <n v="1"/>
    <n v="13"/>
    <n v="13"/>
    <n v="1"/>
  </r>
  <r>
    <x v="0"/>
    <x v="2"/>
    <x v="10"/>
    <x v="5"/>
    <x v="43"/>
    <n v="50922"/>
    <x v="400"/>
    <s v="Y0159550"/>
    <s v="YES"/>
    <s v="YES"/>
    <n v="1"/>
    <n v="1"/>
    <n v="4"/>
    <n v="5"/>
    <n v="1"/>
  </r>
  <r>
    <x v="0"/>
    <x v="2"/>
    <x v="10"/>
    <x v="5"/>
    <x v="43"/>
    <n v="48231"/>
    <x v="28"/>
    <s v="Y0159795-Y0159797"/>
    <s v="YES"/>
    <s v="YES"/>
    <n v="1"/>
    <n v="1"/>
    <n v="15"/>
    <n v="15"/>
    <n v="1"/>
  </r>
  <r>
    <x v="0"/>
    <x v="2"/>
    <x v="11"/>
    <x v="0"/>
    <x v="44"/>
    <n v="49341"/>
    <x v="44"/>
    <s v="Y0159712"/>
    <s v="YES"/>
    <s v="YES"/>
    <n v="1"/>
    <n v="1"/>
    <n v="4"/>
    <n v="4"/>
    <n v="1"/>
  </r>
  <r>
    <x v="0"/>
    <x v="2"/>
    <x v="11"/>
    <x v="0"/>
    <x v="44"/>
    <n v="49325"/>
    <x v="83"/>
    <s v="Y0159878"/>
    <s v="NO"/>
    <s v="NO"/>
    <n v="0"/>
    <n v="0"/>
    <n v="20"/>
    <n v="21"/>
    <n v="1"/>
  </r>
  <r>
    <x v="0"/>
    <x v="2"/>
    <x v="11"/>
    <x v="0"/>
    <x v="44"/>
    <n v="49361"/>
    <x v="83"/>
    <s v="Y0159924"/>
    <s v="YES"/>
    <s v="YES"/>
    <n v="1"/>
    <n v="1"/>
    <n v="20"/>
    <n v="21"/>
    <n v="1"/>
  </r>
  <r>
    <x v="0"/>
    <x v="2"/>
    <x v="11"/>
    <x v="0"/>
    <x v="44"/>
    <n v="51030"/>
    <x v="76"/>
    <s v="Y0159820"/>
    <s v="YES"/>
    <s v="YES"/>
    <n v="1"/>
    <n v="1"/>
    <n v="1"/>
    <n v="1"/>
    <n v="1"/>
  </r>
  <r>
    <x v="0"/>
    <x v="2"/>
    <x v="11"/>
    <x v="0"/>
    <x v="44"/>
    <n v="49355"/>
    <x v="4"/>
    <s v="Y0159692"/>
    <s v="YES"/>
    <s v="YES"/>
    <n v="1"/>
    <n v="1"/>
    <n v="2"/>
    <n v="2"/>
    <n v="1"/>
  </r>
  <r>
    <x v="0"/>
    <x v="2"/>
    <x v="11"/>
    <x v="0"/>
    <x v="44"/>
    <n v="51231"/>
    <x v="6"/>
    <s v="Y0159871"/>
    <s v="NO"/>
    <s v="NO"/>
    <n v="0"/>
    <n v="0"/>
    <n v="10"/>
    <n v="10"/>
    <n v="1"/>
  </r>
  <r>
    <x v="0"/>
    <x v="2"/>
    <x v="11"/>
    <x v="0"/>
    <x v="44"/>
    <n v="51502"/>
    <x v="151"/>
    <s v="Y0159903"/>
    <s v="NO"/>
    <s v="NO"/>
    <n v="0"/>
    <n v="0"/>
    <n v="8"/>
    <n v="8"/>
    <n v="1"/>
  </r>
  <r>
    <x v="0"/>
    <x v="2"/>
    <x v="11"/>
    <x v="0"/>
    <x v="44"/>
    <n v="48049"/>
    <x v="250"/>
    <s v="Y0159837"/>
    <s v="NO"/>
    <s v="NO"/>
    <n v="0"/>
    <n v="0"/>
    <n v="2"/>
    <n v="2"/>
    <n v="1"/>
  </r>
  <r>
    <x v="0"/>
    <x v="2"/>
    <x v="11"/>
    <x v="0"/>
    <x v="44"/>
    <n v="51411"/>
    <x v="154"/>
    <s v=" "/>
    <s v="NO"/>
    <s v="NO"/>
    <n v="0"/>
    <n v="0"/>
    <n v="1"/>
    <n v="2"/>
    <n v="1"/>
  </r>
  <r>
    <x v="0"/>
    <x v="2"/>
    <x v="11"/>
    <x v="0"/>
    <x v="44"/>
    <n v="51412"/>
    <x v="154"/>
    <s v=" "/>
    <s v="NO"/>
    <s v="NO"/>
    <n v="0"/>
    <n v="0"/>
    <n v="1"/>
    <n v="2"/>
    <n v="1"/>
  </r>
  <r>
    <x v="0"/>
    <x v="2"/>
    <x v="11"/>
    <x v="0"/>
    <x v="44"/>
    <n v="49368"/>
    <x v="63"/>
    <s v="Y0159886"/>
    <s v="YES"/>
    <s v="NO"/>
    <n v="1"/>
    <n v="0"/>
    <n v="20"/>
    <n v="14"/>
    <n v="1"/>
  </r>
  <r>
    <x v="0"/>
    <x v="2"/>
    <x v="11"/>
    <x v="0"/>
    <x v="44"/>
    <n v="50757"/>
    <x v="63"/>
    <s v="Y0159885"/>
    <s v="YES"/>
    <s v="YES"/>
    <n v="1"/>
    <n v="1"/>
    <n v="20"/>
    <n v="14"/>
    <n v="1"/>
  </r>
  <r>
    <x v="0"/>
    <x v="2"/>
    <x v="11"/>
    <x v="0"/>
    <x v="44"/>
    <s v="IN91428"/>
    <x v="454"/>
    <s v="Y0159901"/>
    <s v="YES"/>
    <s v="YES"/>
    <n v="1"/>
    <n v="1"/>
    <n v="1"/>
    <n v="1"/>
    <n v="1"/>
  </r>
  <r>
    <x v="0"/>
    <x v="2"/>
    <x v="11"/>
    <x v="0"/>
    <x v="44"/>
    <n v="49343"/>
    <x v="45"/>
    <s v="Y0159703"/>
    <s v="YES"/>
    <s v="YES"/>
    <n v="1"/>
    <n v="1"/>
    <n v="2"/>
    <n v="2"/>
    <n v="1"/>
  </r>
  <r>
    <x v="0"/>
    <x v="2"/>
    <x v="11"/>
    <x v="0"/>
    <x v="44"/>
    <n v="49347"/>
    <x v="87"/>
    <s v="Y0159893"/>
    <s v="YES"/>
    <s v="YES"/>
    <n v="1"/>
    <n v="1"/>
    <n v="3"/>
    <n v="3"/>
    <n v="1"/>
  </r>
  <r>
    <x v="0"/>
    <x v="2"/>
    <x v="11"/>
    <x v="0"/>
    <x v="44"/>
    <n v="49360"/>
    <x v="29"/>
    <s v="Y0159880"/>
    <s v="NO"/>
    <s v="NO"/>
    <n v="0"/>
    <n v="0"/>
    <n v="8"/>
    <n v="8"/>
    <n v="1"/>
  </r>
  <r>
    <x v="0"/>
    <x v="2"/>
    <x v="11"/>
    <x v="0"/>
    <x v="44"/>
    <n v="49367"/>
    <x v="186"/>
    <s v="Y0159698"/>
    <s v="YES"/>
    <s v="YES"/>
    <n v="1"/>
    <n v="1"/>
    <n v="4"/>
    <n v="4"/>
    <n v="1"/>
  </r>
  <r>
    <x v="0"/>
    <x v="2"/>
    <x v="11"/>
    <x v="0"/>
    <x v="44"/>
    <n v="51143"/>
    <x v="47"/>
    <s v="Y0159765"/>
    <s v="NO"/>
    <s v="NO"/>
    <n v="0"/>
    <n v="0"/>
    <n v="8"/>
    <n v="8"/>
    <n v="1"/>
  </r>
  <r>
    <x v="0"/>
    <x v="2"/>
    <x v="11"/>
    <x v="0"/>
    <x v="44"/>
    <n v="49378"/>
    <x v="261"/>
    <s v="Y0159867"/>
    <s v="YES"/>
    <s v="YES"/>
    <n v="1"/>
    <n v="1"/>
    <n v="2"/>
    <n v="2"/>
    <n v="1"/>
  </r>
  <r>
    <x v="0"/>
    <x v="2"/>
    <x v="11"/>
    <x v="0"/>
    <x v="44"/>
    <s v="IN88898"/>
    <x v="455"/>
    <s v="Y0159824"/>
    <s v="YES"/>
    <s v="YES"/>
    <n v="1"/>
    <n v="1"/>
    <n v="1"/>
    <n v="1"/>
    <n v="1"/>
  </r>
  <r>
    <x v="0"/>
    <x v="2"/>
    <x v="11"/>
    <x v="0"/>
    <x v="44"/>
    <n v="49342"/>
    <x v="383"/>
    <s v="Y0159827"/>
    <s v="YES"/>
    <s v="YES"/>
    <n v="1"/>
    <n v="1"/>
    <n v="4"/>
    <n v="4"/>
    <n v="1"/>
  </r>
  <r>
    <x v="0"/>
    <x v="2"/>
    <x v="11"/>
    <x v="0"/>
    <x v="44"/>
    <n v="47452"/>
    <x v="384"/>
    <s v="Y0159889"/>
    <s v="YES"/>
    <s v="YES"/>
    <n v="1"/>
    <n v="1"/>
    <n v="3"/>
    <n v="3"/>
    <n v="1"/>
  </r>
  <r>
    <x v="0"/>
    <x v="2"/>
    <x v="11"/>
    <x v="0"/>
    <x v="44"/>
    <n v="51495"/>
    <x v="101"/>
    <s v="Y0159888"/>
    <s v="YES"/>
    <s v="YES"/>
    <n v="1"/>
    <n v="1"/>
    <n v="5"/>
    <n v="6"/>
    <n v="1"/>
  </r>
  <r>
    <x v="0"/>
    <x v="2"/>
    <x v="11"/>
    <x v="0"/>
    <x v="44"/>
    <n v="49351"/>
    <x v="456"/>
    <s v="Y0159826"/>
    <s v="YES"/>
    <s v="YES"/>
    <n v="1"/>
    <n v="1"/>
    <n v="1"/>
    <n v="1"/>
    <n v="1"/>
  </r>
  <r>
    <x v="0"/>
    <x v="2"/>
    <x v="11"/>
    <x v="0"/>
    <x v="44"/>
    <n v="51496"/>
    <x v="144"/>
    <s v="Y0159897"/>
    <s v="NO"/>
    <s v="NO"/>
    <n v="0"/>
    <n v="0"/>
    <n v="3"/>
    <n v="3"/>
    <n v="1"/>
  </r>
  <r>
    <x v="0"/>
    <x v="2"/>
    <x v="11"/>
    <x v="0"/>
    <x v="44"/>
    <n v="51379"/>
    <x v="269"/>
    <s v="Y0159808"/>
    <s v="NO"/>
    <s v="YES"/>
    <n v="0"/>
    <n v="1"/>
    <n v="0"/>
    <n v="1"/>
    <n v="1"/>
  </r>
  <r>
    <x v="0"/>
    <x v="2"/>
    <x v="11"/>
    <x v="0"/>
    <x v="44"/>
    <n v="49329"/>
    <x v="0"/>
    <s v="Y0159830"/>
    <s v="YES"/>
    <s v="YES"/>
    <n v="1"/>
    <n v="1"/>
    <n v="5"/>
    <n v="5"/>
    <n v="1"/>
  </r>
  <r>
    <x v="0"/>
    <x v="2"/>
    <x v="11"/>
    <x v="0"/>
    <x v="44"/>
    <n v="51516"/>
    <x v="324"/>
    <s v="Y0159879"/>
    <s v="NO"/>
    <s v="NO"/>
    <n v="0"/>
    <n v="0"/>
    <n v="1"/>
    <n v="1"/>
    <n v="1"/>
  </r>
  <r>
    <x v="0"/>
    <x v="2"/>
    <x v="11"/>
    <x v="0"/>
    <x v="44"/>
    <n v="51377"/>
    <x v="425"/>
    <s v="Y0159811"/>
    <s v="YES"/>
    <s v="YES"/>
    <n v="1"/>
    <n v="1"/>
    <n v="2"/>
    <n v="2"/>
    <n v="1"/>
  </r>
  <r>
    <x v="0"/>
    <x v="2"/>
    <x v="11"/>
    <x v="0"/>
    <x v="44"/>
    <n v="49362"/>
    <x v="37"/>
    <s v="Y0159894"/>
    <s v="YES"/>
    <s v="YES"/>
    <n v="1"/>
    <n v="1"/>
    <n v="13"/>
    <n v="13"/>
    <n v="1"/>
  </r>
  <r>
    <x v="0"/>
    <x v="2"/>
    <x v="11"/>
    <x v="0"/>
    <x v="44"/>
    <n v="49374"/>
    <x v="138"/>
    <s v="Y0159884"/>
    <s v="YES"/>
    <s v="YES"/>
    <n v="1"/>
    <n v="1"/>
    <n v="5"/>
    <n v="5"/>
    <n v="1"/>
  </r>
  <r>
    <x v="0"/>
    <x v="2"/>
    <x v="11"/>
    <x v="0"/>
    <x v="44"/>
    <s v="IN89128"/>
    <x v="457"/>
    <s v="Y0159825"/>
    <s v="NO"/>
    <s v="NO"/>
    <n v="0"/>
    <n v="0"/>
    <n v="0"/>
    <n v="0"/>
    <n v="1"/>
  </r>
  <r>
    <x v="0"/>
    <x v="2"/>
    <x v="11"/>
    <x v="0"/>
    <x v="44"/>
    <s v="CON2388"/>
    <x v="458"/>
    <s v="Y0159752"/>
    <s v="NO"/>
    <s v="NO"/>
    <n v="0"/>
    <n v="0"/>
    <n v="0"/>
    <n v="0"/>
    <n v="1"/>
  </r>
  <r>
    <x v="0"/>
    <x v="2"/>
    <x v="11"/>
    <x v="0"/>
    <x v="44"/>
    <s v="IN88668"/>
    <x v="459"/>
    <s v="Y0159822"/>
    <s v="YES"/>
    <s v="YES"/>
    <n v="1"/>
    <n v="1"/>
    <n v="1"/>
    <n v="1"/>
    <n v="1"/>
  </r>
  <r>
    <x v="0"/>
    <x v="2"/>
    <x v="11"/>
    <x v="0"/>
    <x v="44"/>
    <s v="CON2545"/>
    <x v="460"/>
    <s v="Y0159812"/>
    <s v="NO"/>
    <s v="NO"/>
    <n v="0"/>
    <n v="0"/>
    <n v="0"/>
    <n v="0"/>
    <n v="1"/>
  </r>
  <r>
    <x v="0"/>
    <x v="2"/>
    <x v="11"/>
    <x v="0"/>
    <x v="44"/>
    <n v="49370"/>
    <x v="151"/>
    <s v=" "/>
    <s v="YES"/>
    <s v="YES"/>
    <n v="1"/>
    <n v="1"/>
    <n v="8"/>
    <n v="8"/>
    <n v="1"/>
  </r>
  <r>
    <x v="0"/>
    <x v="2"/>
    <x v="11"/>
    <x v="2"/>
    <x v="45"/>
    <n v="54752"/>
    <x v="6"/>
    <m/>
    <s v="NO"/>
    <s v="NO"/>
    <n v="0"/>
    <n v="0"/>
    <n v="10"/>
    <n v="10"/>
    <n v="1"/>
  </r>
  <r>
    <x v="0"/>
    <x v="2"/>
    <x v="11"/>
    <x v="2"/>
    <x v="45"/>
    <n v="51498"/>
    <x v="372"/>
    <s v="Y0159922"/>
    <s v="NO"/>
    <s v="NO"/>
    <n v="0"/>
    <n v="0"/>
    <n v="0"/>
    <n v="0"/>
    <n v="1"/>
  </r>
  <r>
    <x v="0"/>
    <x v="2"/>
    <x v="11"/>
    <x v="2"/>
    <x v="45"/>
    <n v="50457"/>
    <x v="173"/>
    <s v="Y0159971"/>
    <s v="NO"/>
    <s v="NO"/>
    <n v="0"/>
    <n v="0"/>
    <n v="0"/>
    <n v="0"/>
    <n v="1"/>
  </r>
  <r>
    <x v="0"/>
    <x v="2"/>
    <x v="11"/>
    <x v="2"/>
    <x v="45"/>
    <n v="49406"/>
    <x v="83"/>
    <s v="Y0159976"/>
    <s v="NO"/>
    <s v="NO"/>
    <n v="0"/>
    <n v="0"/>
    <n v="20"/>
    <n v="21"/>
    <n v="1"/>
  </r>
  <r>
    <x v="0"/>
    <x v="2"/>
    <x v="11"/>
    <x v="2"/>
    <x v="45"/>
    <n v="51405"/>
    <x v="90"/>
    <s v="Y0159846"/>
    <s v="YES"/>
    <s v="YES"/>
    <n v="1"/>
    <n v="1"/>
    <n v="2"/>
    <n v="2"/>
    <n v="1"/>
  </r>
  <r>
    <x v="0"/>
    <x v="2"/>
    <x v="11"/>
    <x v="2"/>
    <x v="45"/>
    <n v="51160"/>
    <x v="5"/>
    <s v="Y0159734"/>
    <s v="NO"/>
    <s v="NO"/>
    <n v="0"/>
    <n v="0"/>
    <n v="0"/>
    <n v="0"/>
    <n v="1"/>
  </r>
  <r>
    <x v="0"/>
    <x v="2"/>
    <x v="11"/>
    <x v="2"/>
    <x v="45"/>
    <n v="50770"/>
    <x v="6"/>
    <s v="Y0159953"/>
    <s v="YES"/>
    <s v="YES"/>
    <n v="1"/>
    <n v="1"/>
    <n v="10"/>
    <n v="10"/>
    <n v="1"/>
  </r>
  <r>
    <x v="0"/>
    <x v="2"/>
    <x v="11"/>
    <x v="2"/>
    <x v="45"/>
    <s v="CON2459"/>
    <x v="461"/>
    <s v="Y0159988"/>
    <s v="NO"/>
    <s v="NO"/>
    <n v="0"/>
    <n v="0"/>
    <n v="0"/>
    <n v="0"/>
    <n v="1"/>
  </r>
  <r>
    <x v="0"/>
    <x v="2"/>
    <x v="11"/>
    <x v="2"/>
    <x v="45"/>
    <n v="50911"/>
    <x v="183"/>
    <s v="Y0159892"/>
    <s v="NO"/>
    <s v="NO"/>
    <n v="0"/>
    <n v="0"/>
    <n v="2"/>
    <n v="2"/>
    <n v="1"/>
  </r>
  <r>
    <x v="0"/>
    <x v="2"/>
    <x v="11"/>
    <x v="2"/>
    <x v="45"/>
    <n v="51064"/>
    <x v="151"/>
    <s v="Y0159778"/>
    <s v="NO"/>
    <s v="NO"/>
    <n v="0"/>
    <n v="0"/>
    <n v="8"/>
    <n v="8"/>
    <n v="1"/>
  </r>
  <r>
    <x v="0"/>
    <x v="2"/>
    <x v="11"/>
    <x v="2"/>
    <x v="45"/>
    <n v="51527"/>
    <x v="151"/>
    <s v="Y0159946"/>
    <s v="NO"/>
    <s v="NO"/>
    <n v="0"/>
    <n v="0"/>
    <n v="8"/>
    <n v="8"/>
    <n v="1"/>
  </r>
  <r>
    <x v="0"/>
    <x v="2"/>
    <x v="11"/>
    <x v="2"/>
    <x v="45"/>
    <n v="51532"/>
    <x v="198"/>
    <s v="Y0159951"/>
    <s v="YES"/>
    <s v="YES"/>
    <n v="1"/>
    <n v="1"/>
    <n v="3"/>
    <n v="3"/>
    <n v="1"/>
  </r>
  <r>
    <x v="0"/>
    <x v="2"/>
    <x v="11"/>
    <x v="2"/>
    <x v="45"/>
    <n v="49698"/>
    <x v="174"/>
    <s v="Y0160055"/>
    <s v="YES"/>
    <s v="YES"/>
    <n v="1"/>
    <n v="1"/>
    <n v="2"/>
    <n v="2"/>
    <n v="1"/>
  </r>
  <r>
    <x v="0"/>
    <x v="2"/>
    <x v="11"/>
    <x v="2"/>
    <x v="45"/>
    <n v="51216"/>
    <x v="404"/>
    <s v="Y0159729"/>
    <s v="YES"/>
    <s v="YES"/>
    <n v="1"/>
    <n v="1"/>
    <n v="3"/>
    <n v="3"/>
    <n v="1"/>
  </r>
  <r>
    <x v="0"/>
    <x v="2"/>
    <x v="11"/>
    <x v="2"/>
    <x v="45"/>
    <n v="49357"/>
    <x v="287"/>
    <s v="Y0159964"/>
    <s v="NO"/>
    <s v="NO"/>
    <n v="0"/>
    <n v="0"/>
    <n v="2"/>
    <n v="2"/>
    <n v="1"/>
  </r>
  <r>
    <x v="0"/>
    <x v="2"/>
    <x v="11"/>
    <x v="2"/>
    <x v="45"/>
    <n v="49421"/>
    <x v="63"/>
    <s v="Y0159959"/>
    <s v="NO"/>
    <s v="NO"/>
    <n v="0"/>
    <n v="0"/>
    <n v="20"/>
    <n v="14"/>
    <n v="1"/>
  </r>
  <r>
    <x v="0"/>
    <x v="2"/>
    <x v="11"/>
    <x v="2"/>
    <x v="45"/>
    <n v="49412"/>
    <x v="199"/>
    <s v="Y0159731"/>
    <s v="YES"/>
    <s v="YES"/>
    <n v="1"/>
    <n v="1"/>
    <n v="2"/>
    <n v="2"/>
    <n v="1"/>
  </r>
  <r>
    <x v="0"/>
    <x v="2"/>
    <x v="11"/>
    <x v="2"/>
    <x v="45"/>
    <n v="51579"/>
    <x v="462"/>
    <s v="Y0159966"/>
    <s v="YES"/>
    <s v="YES"/>
    <n v="1"/>
    <n v="1"/>
    <n v="1"/>
    <n v="1"/>
    <n v="1"/>
  </r>
  <r>
    <x v="0"/>
    <x v="2"/>
    <x v="11"/>
    <x v="2"/>
    <x v="45"/>
    <n v="49430"/>
    <x v="9"/>
    <s v="Y0160053"/>
    <s v="YES"/>
    <s v="YES"/>
    <n v="1"/>
    <n v="1"/>
    <n v="26"/>
    <n v="24"/>
    <n v="1"/>
  </r>
  <r>
    <x v="0"/>
    <x v="2"/>
    <x v="11"/>
    <x v="2"/>
    <x v="45"/>
    <n v="51026"/>
    <x v="47"/>
    <s v="Y0159831"/>
    <s v="NO"/>
    <s v="NO"/>
    <n v="0"/>
    <n v="0"/>
    <n v="8"/>
    <n v="8"/>
    <n v="1"/>
  </r>
  <r>
    <x v="0"/>
    <x v="2"/>
    <x v="11"/>
    <x v="2"/>
    <x v="45"/>
    <n v="51145"/>
    <x v="47"/>
    <s v="Y0159832"/>
    <s v="YES"/>
    <s v="YES"/>
    <n v="1"/>
    <n v="1"/>
    <n v="8"/>
    <n v="8"/>
    <n v="1"/>
  </r>
  <r>
    <x v="0"/>
    <x v="2"/>
    <x v="11"/>
    <x v="2"/>
    <x v="45"/>
    <n v="51146"/>
    <x v="47"/>
    <s v="Y0159833"/>
    <s v="YES"/>
    <s v="YES"/>
    <n v="1"/>
    <n v="1"/>
    <n v="8"/>
    <n v="8"/>
    <n v="1"/>
  </r>
  <r>
    <x v="0"/>
    <x v="2"/>
    <x v="11"/>
    <x v="2"/>
    <x v="45"/>
    <n v="51008"/>
    <x v="252"/>
    <s v="Y0156000"/>
    <s v="YES"/>
    <s v="YES"/>
    <n v="1"/>
    <n v="1"/>
    <n v="2"/>
    <n v="1"/>
    <n v="1"/>
  </r>
  <r>
    <x v="0"/>
    <x v="2"/>
    <x v="11"/>
    <x v="2"/>
    <x v="45"/>
    <s v="IN92118"/>
    <x v="32"/>
    <s v=" "/>
    <s v="YES"/>
    <s v="YES"/>
    <n v="1"/>
    <n v="1"/>
    <n v="3"/>
    <n v="3"/>
    <n v="1"/>
  </r>
  <r>
    <x v="0"/>
    <x v="2"/>
    <x v="11"/>
    <x v="2"/>
    <x v="45"/>
    <n v="49396"/>
    <x v="291"/>
    <s v="Y0159781"/>
    <s v="NO"/>
    <s v="NO"/>
    <n v="0"/>
    <n v="0"/>
    <n v="1"/>
    <n v="2"/>
    <n v="1"/>
  </r>
  <r>
    <x v="0"/>
    <x v="2"/>
    <x v="11"/>
    <x v="2"/>
    <x v="45"/>
    <n v="50965"/>
    <x v="463"/>
    <s v="Y0159784"/>
    <s v="YES"/>
    <s v="YES"/>
    <n v="1"/>
    <n v="1"/>
    <n v="1"/>
    <n v="1"/>
    <n v="1"/>
  </r>
  <r>
    <x v="0"/>
    <x v="2"/>
    <x v="11"/>
    <x v="2"/>
    <x v="45"/>
    <n v="51269"/>
    <x v="383"/>
    <s v="Y0159839"/>
    <s v="YES"/>
    <s v="YES"/>
    <n v="1"/>
    <n v="1"/>
    <n v="4"/>
    <n v="4"/>
    <n v="1"/>
  </r>
  <r>
    <x v="0"/>
    <x v="2"/>
    <x v="11"/>
    <x v="2"/>
    <x v="45"/>
    <n v="47694"/>
    <x v="264"/>
    <s v="Y0159847"/>
    <s v="NO"/>
    <s v="YES"/>
    <n v="0"/>
    <n v="1"/>
    <n v="2"/>
    <n v="3"/>
    <n v="1"/>
  </r>
  <r>
    <x v="0"/>
    <x v="2"/>
    <x v="11"/>
    <x v="2"/>
    <x v="45"/>
    <n v="51590"/>
    <x v="55"/>
    <s v="Y0160029"/>
    <s v="NO"/>
    <s v="NO"/>
    <n v="0"/>
    <n v="0"/>
    <n v="1"/>
    <n v="1"/>
    <n v="1"/>
  </r>
  <r>
    <x v="0"/>
    <x v="2"/>
    <x v="11"/>
    <x v="2"/>
    <x v="45"/>
    <n v="49410"/>
    <x v="191"/>
    <s v="Y0159851"/>
    <s v="YES"/>
    <s v="YES"/>
    <n v="1"/>
    <n v="1"/>
    <n v="5"/>
    <n v="5"/>
    <n v="1"/>
  </r>
  <r>
    <x v="0"/>
    <x v="2"/>
    <x v="11"/>
    <x v="2"/>
    <x v="45"/>
    <n v="49583"/>
    <x v="53"/>
    <s v="Y0159921"/>
    <s v="YES"/>
    <s v="YES"/>
    <n v="1"/>
    <n v="1"/>
    <n v="2"/>
    <n v="2"/>
    <n v="1"/>
  </r>
  <r>
    <x v="0"/>
    <x v="2"/>
    <x v="11"/>
    <x v="2"/>
    <x v="45"/>
    <n v="50948"/>
    <x v="436"/>
    <s v="Y0159775"/>
    <s v="YES"/>
    <s v="YES"/>
    <n v="1"/>
    <n v="1"/>
    <n v="6"/>
    <n v="6"/>
    <n v="1"/>
  </r>
  <r>
    <x v="0"/>
    <x v="2"/>
    <x v="11"/>
    <x v="2"/>
    <x v="45"/>
    <n v="51574"/>
    <x v="36"/>
    <s v="Y0159967"/>
    <s v="YES"/>
    <s v="YES"/>
    <n v="1"/>
    <n v="1"/>
    <n v="2"/>
    <n v="2"/>
    <n v="1"/>
  </r>
  <r>
    <x v="0"/>
    <x v="2"/>
    <x v="11"/>
    <x v="2"/>
    <x v="45"/>
    <n v="51323"/>
    <x v="464"/>
    <s v="Y0160065"/>
    <s v="NO"/>
    <s v="NO"/>
    <n v="0"/>
    <n v="0"/>
    <n v="0"/>
    <n v="0"/>
    <n v="1"/>
  </r>
  <r>
    <x v="0"/>
    <x v="2"/>
    <x v="11"/>
    <x v="2"/>
    <x v="45"/>
    <s v="CON2323"/>
    <x v="465"/>
    <s v="Y0159861"/>
    <s v="NO"/>
    <s v="NO"/>
    <n v="0"/>
    <n v="0"/>
    <n v="0"/>
    <n v="0"/>
    <n v="1"/>
  </r>
  <r>
    <x v="0"/>
    <x v="2"/>
    <x v="11"/>
    <x v="3"/>
    <x v="46"/>
    <s v="IN94418"/>
    <x v="80"/>
    <s v="Y0160218"/>
    <s v="NO"/>
    <s v="NO"/>
    <n v="0"/>
    <n v="0"/>
    <n v="0"/>
    <n v="0"/>
    <n v="1"/>
  </r>
  <r>
    <x v="0"/>
    <x v="2"/>
    <x v="11"/>
    <x v="3"/>
    <x v="46"/>
    <s v="CON2374"/>
    <x v="466"/>
    <s v="Y0159881-Y0159882"/>
    <s v="NO"/>
    <s v="NO"/>
    <n v="0"/>
    <n v="0"/>
    <n v="0"/>
    <n v="0"/>
    <n v="1"/>
  </r>
  <r>
    <x v="0"/>
    <x v="2"/>
    <x v="11"/>
    <x v="3"/>
    <x v="46"/>
    <s v="CON2462"/>
    <x v="467"/>
    <s v="Y0159992"/>
    <s v="YES"/>
    <s v=" YES"/>
    <n v="1"/>
    <n v="0"/>
    <n v="1"/>
    <n v="0"/>
    <n v="1"/>
  </r>
  <r>
    <x v="0"/>
    <x v="2"/>
    <x v="11"/>
    <x v="3"/>
    <x v="46"/>
    <n v="49437"/>
    <x v="151"/>
    <s v="Y0159877"/>
    <s v="YES"/>
    <s v="YES"/>
    <n v="1"/>
    <n v="1"/>
    <n v="8"/>
    <n v="8"/>
    <n v="1"/>
  </r>
  <r>
    <x v="0"/>
    <x v="2"/>
    <x v="11"/>
    <x v="3"/>
    <x v="46"/>
    <n v="49456"/>
    <x v="198"/>
    <s v="Y0159863"/>
    <s v="YES"/>
    <s v="YES"/>
    <n v="1"/>
    <n v="1"/>
    <n v="3"/>
    <n v="3"/>
    <n v="1"/>
  </r>
  <r>
    <x v="0"/>
    <x v="2"/>
    <x v="11"/>
    <x v="3"/>
    <x v="46"/>
    <n v="51573"/>
    <x v="468"/>
    <s v="Y0159973"/>
    <s v=" "/>
    <s v=" "/>
    <n v="0"/>
    <n v="0"/>
    <n v="0"/>
    <n v="0"/>
    <n v="1"/>
  </r>
  <r>
    <x v="0"/>
    <x v="2"/>
    <x v="11"/>
    <x v="3"/>
    <x v="46"/>
    <s v="A8308"/>
    <x v="469"/>
    <s v="Y0160131"/>
    <s v="YES"/>
    <s v="YES"/>
    <n v="1"/>
    <n v="1"/>
    <n v="1"/>
    <n v="1"/>
    <n v="1"/>
  </r>
  <r>
    <x v="0"/>
    <x v="2"/>
    <x v="11"/>
    <x v="3"/>
    <x v="46"/>
    <n v="51636"/>
    <x v="287"/>
    <s v="Y0160231"/>
    <s v="YES"/>
    <s v="YES"/>
    <n v="1"/>
    <n v="1"/>
    <n v="2"/>
    <n v="2"/>
    <n v="1"/>
  </r>
  <r>
    <x v="0"/>
    <x v="2"/>
    <x v="11"/>
    <x v="3"/>
    <x v="46"/>
    <n v="49474"/>
    <x v="63"/>
    <s v="Y0159977"/>
    <s v="YES"/>
    <s v="YES"/>
    <n v="1"/>
    <n v="1"/>
    <n v="20"/>
    <n v="14"/>
    <n v="1"/>
  </r>
  <r>
    <x v="0"/>
    <x v="2"/>
    <x v="11"/>
    <x v="3"/>
    <x v="46"/>
    <n v="49485"/>
    <x v="9"/>
    <s v="Y0160136"/>
    <s v="YES"/>
    <s v="YES"/>
    <n v="1"/>
    <n v="1"/>
    <n v="26"/>
    <n v="24"/>
    <n v="1"/>
  </r>
  <r>
    <x v="0"/>
    <x v="2"/>
    <x v="11"/>
    <x v="3"/>
    <x v="46"/>
    <n v="49461"/>
    <x v="29"/>
    <s v="Y0160183"/>
    <s v=" "/>
    <s v=" "/>
    <n v="0"/>
    <n v="0"/>
    <n v="8"/>
    <n v="8"/>
    <n v="1"/>
  </r>
  <r>
    <x v="0"/>
    <x v="2"/>
    <x v="11"/>
    <x v="3"/>
    <x v="46"/>
    <n v="49453"/>
    <x v="251"/>
    <s v="Y0160165"/>
    <s v="NO"/>
    <s v="NO"/>
    <n v="0"/>
    <n v="0"/>
    <n v="3"/>
    <n v="3"/>
    <n v="1"/>
  </r>
  <r>
    <x v="0"/>
    <x v="2"/>
    <x v="11"/>
    <x v="3"/>
    <x v="46"/>
    <n v="49475"/>
    <x v="31"/>
    <s v="Y0160110"/>
    <s v="YES"/>
    <s v="YES"/>
    <n v="1"/>
    <n v="1"/>
    <n v="6"/>
    <n v="6"/>
    <n v="1"/>
  </r>
  <r>
    <x v="0"/>
    <x v="2"/>
    <x v="11"/>
    <x v="3"/>
    <x v="46"/>
    <n v="51352"/>
    <x v="219"/>
    <s v="Y0159771"/>
    <s v="YES"/>
    <s v="YES"/>
    <n v="1"/>
    <n v="1"/>
    <n v="2"/>
    <n v="2"/>
    <n v="1"/>
  </r>
  <r>
    <x v="0"/>
    <x v="2"/>
    <x v="11"/>
    <x v="3"/>
    <x v="46"/>
    <n v="51597"/>
    <x v="54"/>
    <s v="Y0160088"/>
    <s v="YES"/>
    <s v="YES"/>
    <n v="1"/>
    <n v="1"/>
    <n v="5"/>
    <n v="5"/>
    <n v="1"/>
  </r>
  <r>
    <x v="0"/>
    <x v="2"/>
    <x v="11"/>
    <x v="3"/>
    <x v="46"/>
    <n v="51359"/>
    <x v="112"/>
    <s v="Y0160134"/>
    <s v="YES"/>
    <s v=" YES"/>
    <n v="1"/>
    <n v="0"/>
    <n v="10"/>
    <n v="9"/>
    <n v="1"/>
  </r>
  <r>
    <x v="0"/>
    <x v="2"/>
    <x v="11"/>
    <x v="3"/>
    <x v="46"/>
    <n v="47632"/>
    <x v="119"/>
    <s v="Y0159503"/>
    <s v="YES"/>
    <s v="YES"/>
    <n v="1"/>
    <n v="1"/>
    <n v="1"/>
    <n v="1"/>
    <n v="1"/>
  </r>
  <r>
    <x v="0"/>
    <x v="2"/>
    <x v="11"/>
    <x v="3"/>
    <x v="46"/>
    <n v="51408"/>
    <x v="470"/>
    <s v="Y0159850"/>
    <s v="NO"/>
    <s v="NO"/>
    <n v="0"/>
    <n v="0"/>
    <n v="0"/>
    <n v="0"/>
    <n v="1"/>
  </r>
  <r>
    <x v="0"/>
    <x v="2"/>
    <x v="11"/>
    <x v="4"/>
    <x v="47"/>
    <n v="51813"/>
    <x v="372"/>
    <s v="Y0160344"/>
    <s v="NO"/>
    <s v="NO"/>
    <n v="0"/>
    <n v="0"/>
    <n v="0"/>
    <n v="0"/>
    <n v="1"/>
  </r>
  <r>
    <x v="0"/>
    <x v="2"/>
    <x v="11"/>
    <x v="4"/>
    <x v="47"/>
    <n v="49519"/>
    <x v="84"/>
    <s v="Y0160125"/>
    <s v="NO"/>
    <s v="NO"/>
    <n v="0"/>
    <n v="0"/>
    <n v="0"/>
    <n v="0"/>
    <n v="1"/>
  </r>
  <r>
    <x v="0"/>
    <x v="2"/>
    <x v="11"/>
    <x v="4"/>
    <x v="47"/>
    <n v="50949"/>
    <x v="93"/>
    <s v="Y0160159"/>
    <s v=" "/>
    <s v=" "/>
    <n v="0"/>
    <n v="0"/>
    <n v="5"/>
    <n v="4"/>
    <n v="1"/>
  </r>
  <r>
    <x v="0"/>
    <x v="2"/>
    <x v="11"/>
    <x v="4"/>
    <x v="47"/>
    <n v="51830"/>
    <x v="6"/>
    <s v="Y0160294"/>
    <s v="NO"/>
    <s v="NO"/>
    <n v="0"/>
    <n v="0"/>
    <n v="10"/>
    <n v="10"/>
    <n v="1"/>
  </r>
  <r>
    <x v="0"/>
    <x v="2"/>
    <x v="11"/>
    <x v="4"/>
    <x v="47"/>
    <n v="51769"/>
    <x v="6"/>
    <s v="Y0160273"/>
    <s v="YES"/>
    <s v="YES"/>
    <n v="1"/>
    <n v="1"/>
    <n v="10"/>
    <n v="10"/>
    <n v="1"/>
  </r>
  <r>
    <x v="0"/>
    <x v="2"/>
    <x v="11"/>
    <x v="4"/>
    <x v="47"/>
    <s v="CON2464"/>
    <x v="471"/>
    <s v="Y0159994"/>
    <s v="YES"/>
    <s v="YES"/>
    <n v="1"/>
    <n v="1"/>
    <n v="1"/>
    <n v="1"/>
    <n v="1"/>
  </r>
  <r>
    <x v="0"/>
    <x v="2"/>
    <x v="11"/>
    <x v="4"/>
    <x v="47"/>
    <s v="CON2465"/>
    <x v="472"/>
    <s v="Y0159998"/>
    <s v="YES"/>
    <s v="YES"/>
    <n v="1"/>
    <n v="1"/>
    <n v="1"/>
    <n v="1"/>
    <n v="1"/>
  </r>
  <r>
    <x v="0"/>
    <x v="2"/>
    <x v="11"/>
    <x v="4"/>
    <x v="47"/>
    <n v="51410"/>
    <x v="211"/>
    <s v="Y0160117"/>
    <s v="NO"/>
    <s v="NO"/>
    <n v="0"/>
    <n v="0"/>
    <n v="2"/>
    <n v="3"/>
    <n v="1"/>
  </r>
  <r>
    <x v="0"/>
    <x v="2"/>
    <x v="11"/>
    <x v="4"/>
    <x v="47"/>
    <n v="51653"/>
    <x v="473"/>
    <s v="Y0160169"/>
    <s v="NO"/>
    <s v="NO"/>
    <n v="0"/>
    <n v="0"/>
    <n v="0"/>
    <n v="0"/>
    <n v="1"/>
  </r>
  <r>
    <x v="0"/>
    <x v="2"/>
    <x v="11"/>
    <x v="4"/>
    <x v="47"/>
    <n v="49541"/>
    <x v="9"/>
    <s v="Y0160156"/>
    <s v="YES"/>
    <s v="YES"/>
    <n v="1"/>
    <n v="1"/>
    <n v="26"/>
    <n v="24"/>
    <n v="1"/>
  </r>
  <r>
    <x v="0"/>
    <x v="2"/>
    <x v="11"/>
    <x v="4"/>
    <x v="47"/>
    <n v="49337"/>
    <x v="7"/>
    <s v="Y0160187"/>
    <s v="YES"/>
    <s v="YES"/>
    <n v="1"/>
    <n v="1"/>
    <n v="13"/>
    <n v="13"/>
    <n v="1"/>
  </r>
  <r>
    <x v="0"/>
    <x v="2"/>
    <x v="11"/>
    <x v="4"/>
    <x v="47"/>
    <s v="CON2905"/>
    <x v="474"/>
    <s v="Y0160172"/>
    <s v="YES"/>
    <s v="YES"/>
    <n v="1"/>
    <n v="1"/>
    <n v="1"/>
    <n v="1"/>
    <n v="1"/>
  </r>
  <r>
    <x v="0"/>
    <x v="2"/>
    <x v="11"/>
    <x v="4"/>
    <x v="47"/>
    <s v="CON2261"/>
    <x v="475"/>
    <s v="Y0158788"/>
    <s v="NO"/>
    <s v="NO"/>
    <n v="0"/>
    <n v="0"/>
    <n v="0"/>
    <n v="0"/>
    <n v="1"/>
  </r>
  <r>
    <x v="0"/>
    <x v="2"/>
    <x v="11"/>
    <x v="4"/>
    <x v="47"/>
    <s v="CON2414"/>
    <x v="476"/>
    <s v="Y0159947"/>
    <s v="NO"/>
    <s v="YES"/>
    <n v="0"/>
    <n v="1"/>
    <n v="0"/>
    <n v="1"/>
    <n v="1"/>
  </r>
  <r>
    <x v="0"/>
    <x v="2"/>
    <x v="11"/>
    <x v="4"/>
    <x v="47"/>
    <n v="49498"/>
    <x v="120"/>
    <s v="Y0160123"/>
    <s v="YES"/>
    <s v="YES"/>
    <n v="1"/>
    <n v="1"/>
    <n v="19"/>
    <n v="19"/>
    <n v="1"/>
  </r>
  <r>
    <x v="0"/>
    <x v="2"/>
    <x v="11"/>
    <x v="4"/>
    <x v="47"/>
    <s v="CON2347"/>
    <x v="477"/>
    <s v="Y0159925"/>
    <s v=" "/>
    <s v=" "/>
    <n v="0"/>
    <n v="0"/>
    <n v="0"/>
    <n v="0"/>
    <n v="1"/>
  </r>
  <r>
    <x v="0"/>
    <x v="2"/>
    <x v="11"/>
    <x v="4"/>
    <x v="47"/>
    <n v="49494"/>
    <x v="28"/>
    <s v="Y0160379"/>
    <s v="YES"/>
    <s v="YES"/>
    <n v="1"/>
    <n v="1"/>
    <n v="15"/>
    <n v="15"/>
    <n v="1"/>
  </r>
  <r>
    <x v="0"/>
    <x v="2"/>
    <x v="11"/>
    <x v="4"/>
    <x v="47"/>
    <n v="54762"/>
    <x v="6"/>
    <m/>
    <s v="NO"/>
    <s v="NO"/>
    <n v="0"/>
    <n v="0"/>
    <n v="10"/>
    <n v="10"/>
    <n v="1"/>
  </r>
  <r>
    <x v="0"/>
    <x v="2"/>
    <x v="11"/>
    <x v="4"/>
    <x v="47"/>
    <n v="54766"/>
    <x v="238"/>
    <m/>
    <s v="NO"/>
    <s v="NO"/>
    <n v="0"/>
    <n v="0"/>
    <n v="1"/>
    <n v="1"/>
    <n v="1"/>
  </r>
  <r>
    <x v="0"/>
    <x v="2"/>
    <x v="11"/>
    <x v="5"/>
    <x v="48"/>
    <s v="CON2458"/>
    <x v="478"/>
    <s v="Y0159582"/>
    <s v="YES"/>
    <s v="YES"/>
    <n v="1"/>
    <n v="1"/>
    <n v="1"/>
    <n v="1"/>
    <n v="1"/>
  </r>
  <r>
    <x v="0"/>
    <x v="2"/>
    <x v="11"/>
    <x v="5"/>
    <x v="48"/>
    <s v="CON2467"/>
    <x v="479"/>
    <s v="Y0159997"/>
    <s v="YES"/>
    <s v="YES"/>
    <n v="1"/>
    <n v="1"/>
    <n v="1"/>
    <n v="1"/>
    <n v="1"/>
  </r>
  <r>
    <x v="0"/>
    <x v="2"/>
    <x v="11"/>
    <x v="5"/>
    <x v="48"/>
    <s v="IN98788"/>
    <x v="336"/>
    <s v="Y0160487"/>
    <s v="NO"/>
    <s v="NO"/>
    <n v="0"/>
    <n v="0"/>
    <n v="2"/>
    <n v="2"/>
    <n v="1"/>
  </r>
  <r>
    <x v="0"/>
    <x v="2"/>
    <x v="11"/>
    <x v="5"/>
    <x v="48"/>
    <s v="CON2907"/>
    <x v="480"/>
    <s v="Y0160173"/>
    <s v="YES"/>
    <s v="YES"/>
    <n v="1"/>
    <n v="1"/>
    <n v="1"/>
    <n v="1"/>
    <n v="1"/>
  </r>
  <r>
    <x v="0"/>
    <x v="2"/>
    <x v="11"/>
    <x v="5"/>
    <x v="48"/>
    <n v="51528"/>
    <x v="35"/>
    <s v="Y0159943"/>
    <s v="YES"/>
    <s v="YES"/>
    <n v="1"/>
    <n v="1"/>
    <n v="1"/>
    <n v="2"/>
    <n v="1"/>
  </r>
  <r>
    <x v="0"/>
    <x v="2"/>
    <x v="11"/>
    <x v="5"/>
    <x v="48"/>
    <n v="48870"/>
    <x v="129"/>
    <s v="Y0160248"/>
    <s v="YES"/>
    <s v="YES"/>
    <n v="1"/>
    <n v="1"/>
    <n v="3"/>
    <n v="3"/>
    <n v="1"/>
  </r>
  <r>
    <x v="0"/>
    <x v="2"/>
    <x v="11"/>
    <x v="5"/>
    <x v="48"/>
    <n v="51683"/>
    <x v="481"/>
    <s v="Y0160242"/>
    <s v="NO"/>
    <s v="NO"/>
    <n v="0"/>
    <n v="0"/>
    <n v="0"/>
    <n v="0"/>
    <n v="1"/>
  </r>
  <r>
    <x v="0"/>
    <x v="2"/>
    <x v="11"/>
    <x v="5"/>
    <x v="48"/>
    <s v="CON2500"/>
    <x v="482"/>
    <s v="Y0159983"/>
    <s v="YES"/>
    <s v="YES"/>
    <n v="1"/>
    <n v="1"/>
    <n v="1"/>
    <n v="1"/>
    <n v="1"/>
  </r>
  <r>
    <x v="0"/>
    <x v="2"/>
    <x v="11"/>
    <x v="5"/>
    <x v="48"/>
    <n v="49555"/>
    <x v="120"/>
    <s v="Y0160143"/>
    <s v="YES"/>
    <s v="YES"/>
    <n v="1"/>
    <n v="1"/>
    <n v="19"/>
    <n v="19"/>
    <n v="1"/>
  </r>
  <r>
    <x v="0"/>
    <x v="2"/>
    <x v="9"/>
    <x v="4"/>
    <x v="49"/>
    <n v="50959"/>
    <x v="263"/>
    <s v="Y0160471"/>
    <s v=" "/>
    <s v=" "/>
    <n v="0"/>
    <n v="0"/>
    <n v="2"/>
    <n v="2"/>
    <n v="1"/>
  </r>
  <r>
    <x v="0"/>
    <x v="2"/>
    <x v="9"/>
    <x v="4"/>
    <x v="49"/>
    <s v="A5306"/>
    <x v="455"/>
    <s v="Y0160586"/>
    <s v="NO"/>
    <s v="NO"/>
    <n v="0"/>
    <n v="0"/>
    <n v="1"/>
    <n v="1"/>
    <n v="1"/>
  </r>
  <r>
    <x v="0"/>
    <x v="2"/>
    <x v="9"/>
    <x v="4"/>
    <x v="49"/>
    <s v="CON2592"/>
    <x v="483"/>
    <s v="Y0160114"/>
    <s v="NO"/>
    <s v="NO"/>
    <n v="0"/>
    <n v="0"/>
    <n v="0"/>
    <n v="0"/>
    <n v="1"/>
  </r>
  <r>
    <x v="0"/>
    <x v="2"/>
    <x v="9"/>
    <x v="5"/>
    <x v="50"/>
    <n v="50953"/>
    <x v="23"/>
    <s v="Y0160244"/>
    <s v="NO"/>
    <s v="NO"/>
    <n v="0"/>
    <n v="0"/>
    <n v="1"/>
    <n v="1"/>
    <n v="1"/>
  </r>
  <r>
    <x v="0"/>
    <x v="2"/>
    <x v="9"/>
    <x v="5"/>
    <x v="50"/>
    <s v="CON2217"/>
    <x v="484"/>
    <s v="Y0158091"/>
    <s v="YES"/>
    <s v="YES"/>
    <n v="1"/>
    <n v="1"/>
    <n v="1"/>
    <n v="1"/>
    <n v="1"/>
  </r>
  <r>
    <x v="0"/>
    <x v="2"/>
    <x v="9"/>
    <x v="5"/>
    <x v="50"/>
    <s v="CON2383"/>
    <x v="485"/>
    <s v="Y0160030"/>
    <s v="YES"/>
    <s v="YES"/>
    <n v="1"/>
    <n v="1"/>
    <n v="1"/>
    <n v="1"/>
    <n v="1"/>
  </r>
  <r>
    <x v="0"/>
    <x v="2"/>
    <x v="9"/>
    <x v="5"/>
    <x v="50"/>
    <s v="CON2257"/>
    <x v="486"/>
    <s v="Y0158786"/>
    <s v="NO"/>
    <s v="NO"/>
    <n v="0"/>
    <n v="0"/>
    <n v="0"/>
    <n v="0"/>
    <n v="1"/>
  </r>
  <r>
    <x v="0"/>
    <x v="2"/>
    <x v="9"/>
    <x v="5"/>
    <x v="50"/>
    <s v="CON2507"/>
    <x v="487"/>
    <s v="Y0160066"/>
    <s v="NO"/>
    <s v="NO"/>
    <n v="0"/>
    <n v="0"/>
    <n v="0"/>
    <n v="0"/>
    <n v="1"/>
  </r>
  <r>
    <x v="0"/>
    <x v="2"/>
    <x v="9"/>
    <x v="5"/>
    <x v="50"/>
    <n v="51134"/>
    <x v="112"/>
    <s v="Y0160597"/>
    <s v="YES"/>
    <s v="YES"/>
    <n v="1"/>
    <n v="1"/>
    <n v="10"/>
    <n v="9"/>
    <n v="1"/>
  </r>
  <r>
    <x v="0"/>
    <x v="2"/>
    <x v="12"/>
    <x v="0"/>
    <x v="51"/>
    <n v="51951"/>
    <x v="410"/>
    <s v="Y0160559"/>
    <s v="NO"/>
    <s v="NO"/>
    <n v="0"/>
    <n v="0"/>
    <n v="1"/>
    <n v="1"/>
    <n v="1"/>
  </r>
  <r>
    <x v="0"/>
    <x v="2"/>
    <x v="12"/>
    <x v="0"/>
    <x v="51"/>
    <n v="52084"/>
    <x v="162"/>
    <s v="Y0160591"/>
    <s v="NO"/>
    <s v="NO"/>
    <n v="0"/>
    <n v="0"/>
    <n v="1"/>
    <n v="1"/>
    <n v="1"/>
  </r>
  <r>
    <x v="1"/>
    <x v="3"/>
    <x v="13"/>
    <x v="3"/>
    <x v="52"/>
    <n v="53249"/>
    <x v="123"/>
    <s v="Y0160720-Y0160721"/>
    <s v="NO"/>
    <s v="NO"/>
    <n v="0"/>
    <n v="0"/>
    <n v="1"/>
    <n v="1"/>
    <n v="1"/>
  </r>
  <r>
    <x v="1"/>
    <x v="3"/>
    <x v="13"/>
    <x v="3"/>
    <x v="52"/>
    <s v="CON2378"/>
    <x v="488"/>
    <s v="Y0160014"/>
    <s v="YES"/>
    <s v="YES"/>
    <n v="1"/>
    <n v="1"/>
    <n v="1"/>
    <n v="1"/>
    <n v="1"/>
  </r>
  <r>
    <x v="1"/>
    <x v="3"/>
    <x v="13"/>
    <x v="3"/>
    <x v="52"/>
    <n v="49619"/>
    <x v="44"/>
    <s v="Y0160600"/>
    <s v="YES"/>
    <s v="YES"/>
    <n v="1"/>
    <n v="1"/>
    <n v="4"/>
    <n v="4"/>
    <n v="1"/>
  </r>
  <r>
    <x v="1"/>
    <x v="3"/>
    <x v="13"/>
    <x v="4"/>
    <x v="53"/>
    <s v="CON2492"/>
    <x v="489"/>
    <s v="Y0160301"/>
    <s v="YES"/>
    <s v="YES"/>
    <n v="1"/>
    <n v="1"/>
    <n v="1"/>
    <n v="1"/>
    <n v="1"/>
  </r>
  <r>
    <x v="1"/>
    <x v="3"/>
    <x v="13"/>
    <x v="3"/>
    <x v="52"/>
    <n v="49353"/>
    <x v="3"/>
    <s v="Y0160689"/>
    <s v="YES"/>
    <s v="YES"/>
    <n v="1"/>
    <n v="1"/>
    <n v="3"/>
    <n v="2"/>
    <n v="1"/>
  </r>
  <r>
    <x v="1"/>
    <x v="3"/>
    <x v="13"/>
    <x v="3"/>
    <x v="52"/>
    <s v="CON2442"/>
    <x v="490"/>
    <s v="Y0160408"/>
    <s v="YES"/>
    <s v="YES"/>
    <n v="1"/>
    <n v="1"/>
    <n v="1"/>
    <n v="1"/>
    <n v="1"/>
  </r>
  <r>
    <x v="1"/>
    <x v="3"/>
    <x v="13"/>
    <x v="3"/>
    <x v="52"/>
    <s v="CON2371"/>
    <x v="491"/>
    <s v="Y0159511"/>
    <s v="YES"/>
    <s v="YES"/>
    <n v="1"/>
    <n v="1"/>
    <n v="1"/>
    <n v="1"/>
    <n v="1"/>
  </r>
  <r>
    <x v="1"/>
    <x v="3"/>
    <x v="13"/>
    <x v="3"/>
    <x v="52"/>
    <s v="CON2283"/>
    <x v="492"/>
    <s v="Y0160102"/>
    <s v="NO"/>
    <s v="NO"/>
    <n v="0"/>
    <n v="0"/>
    <n v="0"/>
    <n v="0"/>
    <n v="1"/>
  </r>
  <r>
    <x v="1"/>
    <x v="3"/>
    <x v="13"/>
    <x v="3"/>
    <x v="52"/>
    <s v="CON2278"/>
    <x v="493"/>
    <s v="Y0160297"/>
    <s v="YES"/>
    <s v="YES"/>
    <n v="1"/>
    <n v="1"/>
    <n v="1"/>
    <n v="1"/>
    <n v="1"/>
  </r>
  <r>
    <x v="1"/>
    <x v="3"/>
    <x v="13"/>
    <x v="3"/>
    <x v="52"/>
    <n v="50016"/>
    <x v="96"/>
    <s v="Y0160315"/>
    <s v="YES"/>
    <s v="YES"/>
    <n v="1"/>
    <n v="1"/>
    <n v="3"/>
    <n v="3"/>
    <n v="1"/>
  </r>
  <r>
    <x v="1"/>
    <x v="3"/>
    <x v="13"/>
    <x v="3"/>
    <x v="52"/>
    <s v="A5369"/>
    <x v="154"/>
    <s v="Y0160695"/>
    <s v="NO"/>
    <s v="NO"/>
    <n v="0"/>
    <n v="0"/>
    <n v="1"/>
    <n v="2"/>
    <n v="1"/>
  </r>
  <r>
    <x v="1"/>
    <x v="3"/>
    <x v="13"/>
    <x v="3"/>
    <x v="52"/>
    <n v="50761"/>
    <x v="63"/>
    <s v="Y0160478"/>
    <s v="YES"/>
    <s v="YES"/>
    <n v="1"/>
    <n v="1"/>
    <n v="20"/>
    <n v="14"/>
    <n v="1"/>
  </r>
  <r>
    <x v="1"/>
    <x v="3"/>
    <x v="13"/>
    <x v="3"/>
    <x v="52"/>
    <n v="49777"/>
    <x v="9"/>
    <s v="Y0160306"/>
    <s v="YES"/>
    <s v="YES"/>
    <n v="1"/>
    <n v="1"/>
    <n v="26"/>
    <n v="24"/>
    <n v="1"/>
  </r>
  <r>
    <x v="1"/>
    <x v="3"/>
    <x v="13"/>
    <x v="3"/>
    <x v="52"/>
    <n v="50063"/>
    <x v="9"/>
    <s v="Y0160304"/>
    <s v="YES"/>
    <s v="YES"/>
    <n v="1"/>
    <n v="1"/>
    <n v="26"/>
    <n v="24"/>
    <n v="1"/>
  </r>
  <r>
    <x v="1"/>
    <x v="3"/>
    <x v="13"/>
    <x v="3"/>
    <x v="52"/>
    <n v="52078"/>
    <x v="310"/>
    <s v="Y0160654"/>
    <s v="YES"/>
    <s v="YES"/>
    <n v="1"/>
    <n v="1"/>
    <n v="3"/>
    <n v="3"/>
    <n v="1"/>
  </r>
  <r>
    <x v="1"/>
    <x v="3"/>
    <x v="13"/>
    <x v="3"/>
    <x v="52"/>
    <n v="51404"/>
    <x v="186"/>
    <s v="Y0160296"/>
    <s v="YES"/>
    <s v="YES"/>
    <n v="1"/>
    <n v="1"/>
    <n v="4"/>
    <n v="4"/>
    <n v="1"/>
  </r>
  <r>
    <x v="1"/>
    <x v="3"/>
    <x v="13"/>
    <x v="3"/>
    <x v="52"/>
    <n v="51678"/>
    <x v="47"/>
    <s v="Y0160608"/>
    <s v="YES"/>
    <s v="YES"/>
    <n v="1"/>
    <n v="1"/>
    <n v="8"/>
    <n v="8"/>
    <n v="1"/>
  </r>
  <r>
    <x v="1"/>
    <x v="3"/>
    <x v="13"/>
    <x v="3"/>
    <x v="52"/>
    <s v="CON2321"/>
    <x v="494"/>
    <s v="Y0160373"/>
    <s v="NO"/>
    <s v="NO"/>
    <n v="0"/>
    <n v="0"/>
    <n v="0"/>
    <n v="0"/>
    <n v="1"/>
  </r>
  <r>
    <x v="1"/>
    <x v="3"/>
    <x v="13"/>
    <x v="3"/>
    <x v="52"/>
    <s v="A4395"/>
    <x v="313"/>
    <s v="Y0160722"/>
    <s v="YES"/>
    <s v="YES"/>
    <n v="1"/>
    <n v="1"/>
    <n v="1"/>
    <n v="1"/>
    <n v="1"/>
  </r>
  <r>
    <x v="1"/>
    <x v="3"/>
    <x v="13"/>
    <x v="3"/>
    <x v="52"/>
    <n v="47969"/>
    <x v="60"/>
    <s v="Y0160391"/>
    <s v="YES"/>
    <s v="YES"/>
    <n v="1"/>
    <n v="1"/>
    <n v="1"/>
    <n v="1"/>
    <n v="1"/>
  </r>
  <r>
    <x v="1"/>
    <x v="3"/>
    <x v="13"/>
    <x v="3"/>
    <x v="52"/>
    <n v="51672"/>
    <x v="495"/>
    <s v="Y0160313"/>
    <s v="YES"/>
    <s v="YES"/>
    <n v="1"/>
    <n v="1"/>
    <n v="1"/>
    <n v="1"/>
    <n v="1"/>
  </r>
  <r>
    <x v="1"/>
    <x v="3"/>
    <x v="13"/>
    <x v="3"/>
    <x v="52"/>
    <s v="CON2401"/>
    <x v="496"/>
    <s v="Y0160095"/>
    <s v="YES"/>
    <s v="YES"/>
    <n v="1"/>
    <n v="1"/>
    <n v="1"/>
    <n v="1"/>
    <n v="1"/>
  </r>
  <r>
    <x v="1"/>
    <x v="3"/>
    <x v="13"/>
    <x v="3"/>
    <x v="52"/>
    <s v="CON2379"/>
    <x v="497"/>
    <s v="Y0160335"/>
    <s v="NO"/>
    <s v="NO"/>
    <n v="0"/>
    <n v="0"/>
    <n v="0"/>
    <n v="0"/>
    <n v="1"/>
  </r>
  <r>
    <x v="1"/>
    <x v="3"/>
    <x v="13"/>
    <x v="3"/>
    <x v="52"/>
    <n v="47873"/>
    <x v="20"/>
    <s v="Y0160590"/>
    <s v="YES "/>
    <s v="YES"/>
    <n v="0"/>
    <n v="1"/>
    <n v="0"/>
    <n v="1"/>
    <n v="1"/>
  </r>
  <r>
    <x v="1"/>
    <x v="3"/>
    <x v="13"/>
    <x v="3"/>
    <x v="52"/>
    <n v="49621"/>
    <x v="383"/>
    <s v="Y0160300"/>
    <s v="YES"/>
    <s v="YES"/>
    <n v="1"/>
    <n v="1"/>
    <n v="4"/>
    <n v="4"/>
    <n v="1"/>
  </r>
  <r>
    <x v="1"/>
    <x v="3"/>
    <x v="13"/>
    <x v="3"/>
    <x v="52"/>
    <n v="51984"/>
    <x v="498"/>
    <s v=" "/>
    <s v="YES"/>
    <s v="YES"/>
    <n v="1"/>
    <n v="1"/>
    <n v="1"/>
    <n v="1"/>
    <n v="1"/>
  </r>
  <r>
    <x v="1"/>
    <x v="3"/>
    <x v="13"/>
    <x v="3"/>
    <x v="52"/>
    <n v="51971"/>
    <x v="499"/>
    <s v=" "/>
    <s v="YES "/>
    <s v=" YES"/>
    <n v="0"/>
    <n v="0"/>
    <n v="0"/>
    <n v="0"/>
    <n v="1"/>
  </r>
  <r>
    <x v="1"/>
    <x v="3"/>
    <x v="13"/>
    <x v="3"/>
    <x v="52"/>
    <s v="CON2495"/>
    <x v="500"/>
    <s v="Y0160014"/>
    <s v="NO"/>
    <s v="YES"/>
    <n v="0"/>
    <n v="1"/>
    <n v="0"/>
    <n v="1"/>
    <n v="1"/>
  </r>
  <r>
    <x v="1"/>
    <x v="3"/>
    <x v="13"/>
    <x v="3"/>
    <x v="52"/>
    <s v="CON2320"/>
    <x v="501"/>
    <s v="Y0160318"/>
    <s v="YES"/>
    <s v="YES"/>
    <n v="1"/>
    <n v="1"/>
    <n v="1"/>
    <n v="1"/>
    <n v="1"/>
  </r>
  <r>
    <x v="1"/>
    <x v="3"/>
    <x v="13"/>
    <x v="3"/>
    <x v="52"/>
    <n v="51879"/>
    <x v="165"/>
    <s v="Y0160495"/>
    <s v="NO"/>
    <s v="NO"/>
    <n v="0"/>
    <n v="0"/>
    <n v="2"/>
    <n v="2"/>
    <n v="1"/>
  </r>
  <r>
    <x v="1"/>
    <x v="3"/>
    <x v="13"/>
    <x v="3"/>
    <x v="52"/>
    <n v="49904"/>
    <x v="120"/>
    <s v="Y0160293"/>
    <s v="YES"/>
    <s v="YES"/>
    <n v="1"/>
    <n v="1"/>
    <n v="19"/>
    <n v="19"/>
    <n v="1"/>
  </r>
  <r>
    <x v="1"/>
    <x v="3"/>
    <x v="13"/>
    <x v="3"/>
    <x v="52"/>
    <n v="53243"/>
    <x v="73"/>
    <s v="Y0160707"/>
    <s v="NO"/>
    <s v="NO"/>
    <n v="0"/>
    <n v="0"/>
    <n v="0"/>
    <n v="0"/>
    <n v="1"/>
  </r>
  <r>
    <x v="1"/>
    <x v="3"/>
    <x v="13"/>
    <x v="3"/>
    <x v="52"/>
    <n v="51094"/>
    <x v="193"/>
    <s v="Y0160432"/>
    <s v="NO"/>
    <s v="YES"/>
    <n v="0"/>
    <n v="1"/>
    <n v="2"/>
    <n v="3"/>
    <n v="1"/>
  </r>
  <r>
    <x v="1"/>
    <x v="3"/>
    <x v="13"/>
    <x v="3"/>
    <x v="52"/>
    <n v="51637"/>
    <x v="436"/>
    <s v="Y0160347"/>
    <s v="YES"/>
    <s v="YES"/>
    <n v="1"/>
    <n v="1"/>
    <n v="6"/>
    <n v="6"/>
    <n v="1"/>
  </r>
  <r>
    <x v="1"/>
    <x v="3"/>
    <x v="13"/>
    <x v="3"/>
    <x v="52"/>
    <n v="51368"/>
    <x v="112"/>
    <s v="Y0160624"/>
    <s v="YES"/>
    <s v="YES"/>
    <n v="1"/>
    <n v="1"/>
    <n v="10"/>
    <n v="9"/>
    <n v="1"/>
  </r>
  <r>
    <x v="1"/>
    <x v="3"/>
    <x v="13"/>
    <x v="3"/>
    <x v="52"/>
    <s v="A7997"/>
    <x v="222"/>
    <s v="SO"/>
    <s v="YES"/>
    <s v="YES"/>
    <n v="1"/>
    <n v="1"/>
    <n v="2"/>
    <n v="2"/>
    <n v="1"/>
  </r>
  <r>
    <x v="1"/>
    <x v="3"/>
    <x v="13"/>
    <x v="3"/>
    <x v="52"/>
    <n v="50013"/>
    <x v="28"/>
    <s v="Y0160702"/>
    <s v="YES"/>
    <s v="YES"/>
    <n v="1"/>
    <n v="1"/>
    <n v="15"/>
    <n v="15"/>
    <n v="1"/>
  </r>
  <r>
    <x v="1"/>
    <x v="3"/>
    <x v="13"/>
    <x v="3"/>
    <x v="52"/>
    <n v="51654"/>
    <x v="389"/>
    <s v="Y0160298"/>
    <s v="YES"/>
    <s v="YES"/>
    <n v="1"/>
    <n v="1"/>
    <n v="2"/>
    <n v="2"/>
    <n v="1"/>
  </r>
  <r>
    <x v="1"/>
    <x v="3"/>
    <x v="13"/>
    <x v="3"/>
    <x v="52"/>
    <s v="CON2389"/>
    <x v="502"/>
    <s v="Y0160027"/>
    <s v="YES"/>
    <s v="YES"/>
    <n v="1"/>
    <n v="1"/>
    <n v="1"/>
    <n v="1"/>
    <n v="1"/>
  </r>
  <r>
    <x v="1"/>
    <x v="3"/>
    <x v="13"/>
    <x v="3"/>
    <x v="52"/>
    <s v="CON2280"/>
    <x v="503"/>
    <s v="Y0160107"/>
    <s v="NO"/>
    <s v="YES"/>
    <n v="0"/>
    <n v="1"/>
    <n v="0"/>
    <n v="1"/>
    <n v="1"/>
  </r>
  <r>
    <x v="1"/>
    <x v="3"/>
    <x v="13"/>
    <x v="3"/>
    <x v="52"/>
    <s v="CON2391"/>
    <x v="504"/>
    <s v="Y0160325"/>
    <s v="YES"/>
    <s v="YES"/>
    <n v="1"/>
    <n v="1"/>
    <n v="1"/>
    <n v="1"/>
    <n v="1"/>
  </r>
  <r>
    <x v="1"/>
    <x v="3"/>
    <x v="13"/>
    <x v="3"/>
    <x v="52"/>
    <n v="51505"/>
    <x v="206"/>
    <s v="Y0160286"/>
    <s v="YES"/>
    <s v="YES"/>
    <n v="1"/>
    <n v="1"/>
    <n v="2"/>
    <n v="3"/>
    <n v="1"/>
  </r>
  <r>
    <x v="1"/>
    <x v="3"/>
    <x v="13"/>
    <x v="3"/>
    <x v="52"/>
    <s v="CON2413"/>
    <x v="505"/>
    <s v="Y0160360"/>
    <s v="YES"/>
    <s v="YES"/>
    <n v="1"/>
    <n v="1"/>
    <n v="1"/>
    <n v="1"/>
    <n v="1"/>
  </r>
  <r>
    <x v="1"/>
    <x v="3"/>
    <x v="13"/>
    <x v="3"/>
    <x v="52"/>
    <n v="51134"/>
    <x v="112"/>
    <m/>
    <s v="YES"/>
    <s v="YES"/>
    <n v="1"/>
    <n v="1"/>
    <n v="10"/>
    <n v="9"/>
    <n v="1"/>
  </r>
  <r>
    <x v="1"/>
    <x v="3"/>
    <x v="13"/>
    <x v="4"/>
    <x v="53"/>
    <n v="50061"/>
    <x v="7"/>
    <s v="Y0160744"/>
    <s v="NO"/>
    <s v="YES"/>
    <n v="0"/>
    <n v="1"/>
    <n v="13"/>
    <n v="13"/>
    <n v="1"/>
  </r>
  <r>
    <x v="1"/>
    <x v="3"/>
    <x v="13"/>
    <x v="4"/>
    <x v="53"/>
    <s v="CON2424"/>
    <x v="506"/>
    <s v="Y0160381"/>
    <s v="YES"/>
    <s v="NO"/>
    <n v="1"/>
    <n v="0"/>
    <n v="1"/>
    <n v="0"/>
    <n v="1"/>
  </r>
  <r>
    <x v="1"/>
    <x v="3"/>
    <x v="13"/>
    <x v="4"/>
    <x v="53"/>
    <n v="51075"/>
    <x v="400"/>
    <s v="Y0160251"/>
    <s v="NO"/>
    <s v="YES"/>
    <n v="0"/>
    <n v="1"/>
    <n v="4"/>
    <n v="5"/>
    <n v="1"/>
  </r>
  <r>
    <x v="1"/>
    <x v="3"/>
    <x v="13"/>
    <x v="4"/>
    <x v="53"/>
    <n v="49610"/>
    <x v="102"/>
    <s v="Y0160773"/>
    <s v="NO"/>
    <s v="YES"/>
    <n v="0"/>
    <n v="1"/>
    <n v="6"/>
    <n v="5"/>
    <n v="1"/>
  </r>
  <r>
    <x v="1"/>
    <x v="3"/>
    <x v="13"/>
    <x v="4"/>
    <x v="53"/>
    <s v="CON0001"/>
    <x v="507"/>
    <s v="Y0160108"/>
    <s v="NO"/>
    <s v="YES"/>
    <n v="0"/>
    <n v="1"/>
    <n v="0"/>
    <n v="1"/>
    <n v="1"/>
  </r>
  <r>
    <x v="1"/>
    <x v="3"/>
    <x v="13"/>
    <x v="4"/>
    <x v="53"/>
    <n v="50080"/>
    <x v="249"/>
    <s v="Y0160762"/>
    <s v="NO"/>
    <s v="NO"/>
    <n v="0"/>
    <n v="0"/>
    <n v="1"/>
    <n v="1"/>
    <n v="1"/>
  </r>
  <r>
    <x v="1"/>
    <x v="3"/>
    <x v="13"/>
    <x v="4"/>
    <x v="53"/>
    <n v="51661"/>
    <x v="211"/>
    <s v="Y0160401"/>
    <s v="YES"/>
    <s v="YES"/>
    <n v="1"/>
    <n v="1"/>
    <n v="2"/>
    <n v="3"/>
    <n v="1"/>
  </r>
  <r>
    <x v="1"/>
    <x v="3"/>
    <x v="13"/>
    <x v="4"/>
    <x v="53"/>
    <n v="50106"/>
    <x v="51"/>
    <s v="Y0160743"/>
    <s v="YES"/>
    <s v="YES"/>
    <n v="1"/>
    <n v="1"/>
    <n v="2"/>
    <n v="2"/>
    <n v="1"/>
  </r>
  <r>
    <x v="1"/>
    <x v="3"/>
    <x v="13"/>
    <x v="4"/>
    <x v="53"/>
    <n v="50108"/>
    <x v="34"/>
    <s v="Y0160757"/>
    <s v="YES"/>
    <s v="YES"/>
    <n v="1"/>
    <n v="1"/>
    <n v="2"/>
    <n v="2"/>
    <n v="1"/>
  </r>
  <r>
    <x v="1"/>
    <x v="3"/>
    <x v="13"/>
    <x v="4"/>
    <x v="53"/>
    <n v="50029"/>
    <x v="231"/>
    <s v="Y0160764"/>
    <s v="YES"/>
    <s v="YES"/>
    <n v="1"/>
    <n v="1"/>
    <n v="2"/>
    <n v="2"/>
    <n v="1"/>
  </r>
  <r>
    <x v="1"/>
    <x v="3"/>
    <x v="13"/>
    <x v="4"/>
    <x v="53"/>
    <n v="49749"/>
    <x v="309"/>
    <s v="Y0160275"/>
    <s v="NO"/>
    <s v="NO"/>
    <n v="0"/>
    <n v="0"/>
    <n v="1"/>
    <n v="1"/>
    <n v="1"/>
  </r>
  <r>
    <x v="1"/>
    <x v="3"/>
    <x v="13"/>
    <x v="4"/>
    <x v="53"/>
    <s v="CON2444"/>
    <x v="508"/>
    <s v="Y0160411"/>
    <s v="NO"/>
    <s v="YES"/>
    <n v="0"/>
    <n v="1"/>
    <n v="0"/>
    <n v="1"/>
    <n v="1"/>
  </r>
  <r>
    <x v="1"/>
    <x v="3"/>
    <x v="13"/>
    <x v="4"/>
    <x v="53"/>
    <n v="51863"/>
    <x v="403"/>
    <s v="Y0160445"/>
    <s v="YES"/>
    <s v="YES"/>
    <n v="1"/>
    <n v="1"/>
    <n v="3"/>
    <n v="3"/>
    <n v="1"/>
  </r>
  <r>
    <x v="1"/>
    <x v="3"/>
    <x v="13"/>
    <x v="4"/>
    <x v="53"/>
    <n v="51600"/>
    <x v="301"/>
    <s v="Y0160302"/>
    <s v="YES"/>
    <s v="YES"/>
    <n v="1"/>
    <n v="1"/>
    <n v="1"/>
    <n v="1"/>
    <n v="1"/>
  </r>
  <r>
    <x v="1"/>
    <x v="3"/>
    <x v="13"/>
    <x v="4"/>
    <x v="53"/>
    <n v="51850"/>
    <x v="403"/>
    <s v="Y0160448"/>
    <s v="YES"/>
    <s v="YES"/>
    <n v="1"/>
    <n v="1"/>
    <n v="3"/>
    <n v="3"/>
    <n v="1"/>
  </r>
  <r>
    <x v="2"/>
    <x v="4"/>
    <x v="14"/>
    <x v="6"/>
    <x v="54"/>
    <m/>
    <x v="509"/>
    <m/>
    <m/>
    <m/>
    <m/>
    <m/>
    <m/>
    <m/>
    <m/>
  </r>
</pivotCacheRecords>
</file>

<file path=xl/pivotCache/pivotCacheRecords3.xml><?xml version="1.0" encoding="utf-8"?>
<pivotCacheRecords xmlns="http://schemas.openxmlformats.org/spreadsheetml/2006/main" xmlns:r="http://schemas.openxmlformats.org/officeDocument/2006/relationships" count="1158">
  <r>
    <x v="0"/>
    <x v="0"/>
    <x v="0"/>
    <x v="0"/>
    <x v="0"/>
    <n v="43953"/>
    <x v="0"/>
    <s v="Y0154899"/>
    <n v="11"/>
    <n v="27"/>
    <n v="1"/>
    <n v="1620"/>
    <n v="11"/>
    <n v="0.24416666666666667"/>
    <n v="5.86"/>
  </r>
  <r>
    <x v="0"/>
    <x v="0"/>
    <x v="0"/>
    <x v="0"/>
    <x v="0"/>
    <s v="CON1731"/>
    <x v="1"/>
    <s v="Y0154848"/>
    <n v="84"/>
    <n v="0"/>
    <n v="530"/>
    <n v="11699"/>
    <n v="12"/>
    <n v="2.0633680555555554"/>
    <n v="49.520833333333329"/>
  </r>
  <r>
    <x v="0"/>
    <x v="0"/>
    <x v="0"/>
    <x v="1"/>
    <x v="1"/>
    <n v="42463"/>
    <x v="2"/>
    <s v="Y0155128"/>
    <n v="22"/>
    <n v="57"/>
    <n v="159"/>
    <n v="855"/>
    <n v="1"/>
    <n v="1.577546296296296E-2"/>
    <n v="0.37861111111111101"/>
  </r>
  <r>
    <x v="0"/>
    <x v="0"/>
    <x v="0"/>
    <x v="1"/>
    <x v="1"/>
    <n v="43681"/>
    <x v="3"/>
    <s v="Y0154479"/>
    <n v="20"/>
    <n v="39"/>
    <n v="67"/>
    <n v="4252"/>
    <n v="11"/>
    <n v="3.7523148148148146E-2"/>
    <n v="0.90055555555555555"/>
  </r>
  <r>
    <x v="0"/>
    <x v="0"/>
    <x v="0"/>
    <x v="1"/>
    <x v="1"/>
    <n v="43941"/>
    <x v="4"/>
    <s v="Y0155402"/>
    <n v="8"/>
    <n v="22"/>
    <n v="1"/>
    <n v="1078"/>
    <n v="5"/>
    <n v="0.37182870370370374"/>
    <n v="8.9238888888888894"/>
  </r>
  <r>
    <x v="0"/>
    <x v="0"/>
    <x v="0"/>
    <x v="1"/>
    <x v="1"/>
    <n v="44033"/>
    <x v="5"/>
    <s v="Y0155009"/>
    <n v="41"/>
    <n v="55"/>
    <n v="62"/>
    <n v="3593"/>
    <n v="4"/>
    <n v="0.88804398148148145"/>
    <n v="21.313055555555554"/>
  </r>
  <r>
    <x v="0"/>
    <x v="0"/>
    <x v="0"/>
    <x v="1"/>
    <x v="1"/>
    <s v="CON1535"/>
    <x v="6"/>
    <s v="Y0153108"/>
    <n v="24"/>
    <n v="28"/>
    <n v="2"/>
    <n v="5078"/>
    <n v="7"/>
    <n v="0.13988425925925926"/>
    <n v="3.3572222222222221"/>
  </r>
  <r>
    <x v="0"/>
    <x v="0"/>
    <x v="0"/>
    <x v="1"/>
    <x v="1"/>
    <n v="45581"/>
    <x v="7"/>
    <s v="Y0155208"/>
    <n v="14"/>
    <n v="4"/>
    <n v="58"/>
    <n v="2086"/>
    <n v="1"/>
    <n v="0.18172453703703703"/>
    <n v="4.3613888888888885"/>
  </r>
  <r>
    <x v="0"/>
    <x v="0"/>
    <x v="0"/>
    <x v="1"/>
    <x v="1"/>
    <n v="45452"/>
    <x v="8"/>
    <s v="Y0155132"/>
    <n v="17"/>
    <n v="7"/>
    <n v="64"/>
    <n v="2894"/>
    <n v="1"/>
    <n v="1.0648148148148147E-3"/>
    <n v="2.5555555555555554E-2"/>
  </r>
  <r>
    <x v="0"/>
    <x v="0"/>
    <x v="0"/>
    <x v="2"/>
    <x v="2"/>
    <s v="CON1819"/>
    <x v="9"/>
    <s v="Y0154695"/>
    <n v="31"/>
    <n v="0"/>
    <n v="5"/>
    <n v="11920"/>
    <n v="16"/>
    <n v="0.37449074074074074"/>
    <n v="8.9877777777777776"/>
  </r>
  <r>
    <x v="0"/>
    <x v="0"/>
    <x v="1"/>
    <x v="3"/>
    <x v="3"/>
    <n v="45919"/>
    <x v="10"/>
    <s v="Y0155534"/>
    <n v="2"/>
    <n v="10"/>
    <n v="1"/>
    <n v="10"/>
    <n v="2"/>
    <n v="0.24995370370370371"/>
    <n v="5.9988888888888887"/>
  </r>
  <r>
    <x v="0"/>
    <x v="0"/>
    <x v="1"/>
    <x v="3"/>
    <x v="3"/>
    <n v="45994"/>
    <x v="11"/>
    <s v="Y0155707"/>
    <n v="2"/>
    <n v="9"/>
    <n v="8"/>
    <n v="87"/>
    <n v="3"/>
    <n v="0.13420138888888888"/>
    <n v="3.2208333333333332"/>
  </r>
  <r>
    <x v="0"/>
    <x v="0"/>
    <x v="2"/>
    <x v="3"/>
    <x v="4"/>
    <n v="46549"/>
    <x v="12"/>
    <s v="Y0156367"/>
    <n v="2"/>
    <n v="1"/>
    <n v="17"/>
    <n v="231"/>
    <n v="1"/>
    <n v="6.9444444444444444E-5"/>
    <n v="1.6666666666666666E-3"/>
  </r>
  <r>
    <x v="0"/>
    <x v="0"/>
    <x v="2"/>
    <x v="0"/>
    <x v="5"/>
    <n v="46372"/>
    <x v="13"/>
    <s v="Y0156557"/>
    <n v="55"/>
    <n v="32"/>
    <n v="3"/>
    <n v="29122"/>
    <n v="4"/>
    <n v="4.7719907407407412E-2"/>
    <n v="1.1452777777777778"/>
  </r>
  <r>
    <x v="0"/>
    <x v="0"/>
    <x v="2"/>
    <x v="0"/>
    <x v="5"/>
    <n v="46652"/>
    <x v="14"/>
    <s v="Y0156562"/>
    <n v="13"/>
    <n v="33"/>
    <n v="1"/>
    <n v="2079"/>
    <n v="2"/>
    <n v="2.6412037037037036E-2"/>
    <n v="0.63388888888888884"/>
  </r>
  <r>
    <x v="0"/>
    <x v="0"/>
    <x v="2"/>
    <x v="1"/>
    <x v="6"/>
    <n v="45866"/>
    <x v="15"/>
    <s v="Y0156651"/>
    <n v="8"/>
    <n v="33"/>
    <n v="1"/>
    <n v="924"/>
    <n v="3"/>
    <n v="0.06"/>
    <n v="1.44"/>
  </r>
  <r>
    <x v="0"/>
    <x v="0"/>
    <x v="2"/>
    <x v="1"/>
    <x v="6"/>
    <n v="46278"/>
    <x v="16"/>
    <s v="Y0156729"/>
    <n v="13"/>
    <n v="57"/>
    <n v="1"/>
    <n v="1368"/>
    <n v="2"/>
    <n v="5.2615740740740741E-2"/>
    <n v="1.2627777777777778"/>
  </r>
  <r>
    <x v="0"/>
    <x v="1"/>
    <x v="2"/>
    <x v="4"/>
    <x v="7"/>
    <n v="44709"/>
    <x v="17"/>
    <s v="Y0156912-911"/>
    <n v="12"/>
    <n v="5"/>
    <n v="102"/>
    <n v="1034"/>
    <n v="1"/>
    <n v="7.5231481481481471E-4"/>
    <n v="1.8055555555555554E-2"/>
  </r>
  <r>
    <x v="0"/>
    <x v="1"/>
    <x v="2"/>
    <x v="4"/>
    <x v="7"/>
    <n v="45123"/>
    <x v="18"/>
    <s v="Y0156788"/>
    <n v="2"/>
    <n v="2"/>
    <n v="19"/>
    <n v="67"/>
    <n v="1"/>
    <n v="8.1018518518518516E-5"/>
    <n v="1.9444444444444444E-3"/>
  </r>
  <r>
    <x v="0"/>
    <x v="1"/>
    <x v="2"/>
    <x v="4"/>
    <x v="7"/>
    <n v="46991"/>
    <x v="19"/>
    <s v="Y0156954"/>
    <n v="6"/>
    <n v="2"/>
    <n v="3"/>
    <n v="1325"/>
    <n v="1"/>
    <n v="4.2824074074074075E-4"/>
    <n v="1.0277777777777778E-2"/>
  </r>
  <r>
    <x v="0"/>
    <x v="1"/>
    <x v="2"/>
    <x v="4"/>
    <x v="7"/>
    <n v="47023"/>
    <x v="20"/>
    <s v="Y0156975"/>
    <n v="0"/>
    <n v="0"/>
    <n v="2"/>
    <n v="30"/>
    <n v="1"/>
    <n v="3.3564814814814812E-4"/>
    <n v="8.0555555555555554E-3"/>
  </r>
  <r>
    <x v="0"/>
    <x v="1"/>
    <x v="3"/>
    <x v="3"/>
    <x v="8"/>
    <n v="44844"/>
    <x v="21"/>
    <s v="Y0157074"/>
    <n v="13"/>
    <n v="13"/>
    <n v="63"/>
    <n v="2610"/>
    <n v="5"/>
    <n v="9.2650462962962962E-2"/>
    <n v="2.223611111111111"/>
  </r>
  <r>
    <x v="0"/>
    <x v="1"/>
    <x v="3"/>
    <x v="3"/>
    <x v="8"/>
    <n v="46282"/>
    <x v="16"/>
    <s v="Y0156918"/>
    <n v="13"/>
    <n v="57"/>
    <n v="1"/>
    <n v="1368"/>
    <n v="4"/>
    <n v="0.10050925925925926"/>
    <n v="2.4122222222222223"/>
  </r>
  <r>
    <x v="0"/>
    <x v="1"/>
    <x v="3"/>
    <x v="3"/>
    <x v="8"/>
    <n v="46283"/>
    <x v="16"/>
    <s v="Y0156938"/>
    <n v="13"/>
    <n v="57"/>
    <n v="1"/>
    <n v="1368"/>
    <n v="2"/>
    <n v="2.7731481481481478E-2"/>
    <n v="0.66555555555555546"/>
  </r>
  <r>
    <x v="0"/>
    <x v="1"/>
    <x v="3"/>
    <x v="3"/>
    <x v="8"/>
    <n v="46683"/>
    <x v="22"/>
    <s v="Y0157039"/>
    <n v="3"/>
    <n v="15"/>
    <n v="1"/>
    <n v="390"/>
    <n v="2"/>
    <n v="2.5451388888888888E-2"/>
    <n v="0.61083333333333334"/>
  </r>
  <r>
    <x v="0"/>
    <x v="1"/>
    <x v="3"/>
    <x v="3"/>
    <x v="8"/>
    <n v="46918"/>
    <x v="14"/>
    <s v="Y0156970"/>
    <n v="4"/>
    <n v="10"/>
    <n v="1"/>
    <n v="630"/>
    <n v="2"/>
    <n v="5.5555555555555558E-3"/>
    <n v="0.13333333333333333"/>
  </r>
  <r>
    <x v="0"/>
    <x v="1"/>
    <x v="3"/>
    <x v="3"/>
    <x v="8"/>
    <n v="46923"/>
    <x v="0"/>
    <s v="Y0156860"/>
    <n v="10"/>
    <n v="24"/>
    <n v="7"/>
    <n v="1486"/>
    <n v="6"/>
    <n v="0.11122685185185184"/>
    <n v="2.6694444444444443"/>
  </r>
  <r>
    <x v="0"/>
    <x v="1"/>
    <x v="3"/>
    <x v="3"/>
    <x v="8"/>
    <n v="44827"/>
    <x v="23"/>
    <s v="Y0157092"/>
    <n v="54"/>
    <n v="11"/>
    <n v="351"/>
    <n v="6030"/>
    <n v="2"/>
    <n v="6.2847222222222228E-3"/>
    <n v="0.15083333333333335"/>
  </r>
  <r>
    <x v="0"/>
    <x v="1"/>
    <x v="3"/>
    <x v="0"/>
    <x v="9"/>
    <n v="44884"/>
    <x v="14"/>
    <s v="Y0156998"/>
    <n v="12"/>
    <n v="33"/>
    <n v="2"/>
    <n v="1935"/>
    <n v="3"/>
    <n v="5.9849537037037041E-2"/>
    <n v="1.4363888888888889"/>
  </r>
  <r>
    <x v="0"/>
    <x v="1"/>
    <x v="3"/>
    <x v="0"/>
    <x v="9"/>
    <n v="44904"/>
    <x v="24"/>
    <s v="Y0157118"/>
    <n v="25"/>
    <n v="17"/>
    <n v="91"/>
    <n v="3670"/>
    <n v="5"/>
    <n v="1.1863425925925925E-2"/>
    <n v="0.28472222222222221"/>
  </r>
  <r>
    <x v="0"/>
    <x v="1"/>
    <x v="3"/>
    <x v="0"/>
    <x v="9"/>
    <n v="46938"/>
    <x v="25"/>
    <s v="Y0157011"/>
    <n v="15"/>
    <n v="27"/>
    <n v="3"/>
    <n v="2924"/>
    <n v="2"/>
    <n v="5.3240740740740744E-4"/>
    <n v="1.2777777777777779E-2"/>
  </r>
  <r>
    <x v="0"/>
    <x v="1"/>
    <x v="3"/>
    <x v="0"/>
    <x v="9"/>
    <n v="47024"/>
    <x v="26"/>
    <s v="Y0156999"/>
    <n v="22"/>
    <n v="33"/>
    <n v="4"/>
    <n v="3270"/>
    <n v="5"/>
    <n v="0.1592476851851852"/>
    <n v="3.821944444444445"/>
  </r>
  <r>
    <x v="0"/>
    <x v="1"/>
    <x v="3"/>
    <x v="0"/>
    <x v="9"/>
    <s v="CON2057"/>
    <x v="27"/>
    <s v="Y0157090"/>
    <n v="62"/>
    <n v="31"/>
    <n v="53"/>
    <n v="16541"/>
    <n v="5"/>
    <n v="2.4699074074074078E-2"/>
    <n v="0.59277777777777785"/>
  </r>
  <r>
    <x v="0"/>
    <x v="1"/>
    <x v="3"/>
    <x v="0"/>
    <x v="9"/>
    <s v="CON1845"/>
    <x v="28"/>
    <s v="Y0155673"/>
    <n v="23"/>
    <n v="28"/>
    <n v="15"/>
    <n v="2830"/>
    <n v="9"/>
    <n v="1.8460648148148146E-2"/>
    <n v="0.44305555555555554"/>
  </r>
  <r>
    <x v="0"/>
    <x v="1"/>
    <x v="3"/>
    <x v="0"/>
    <x v="9"/>
    <s v="CON1950"/>
    <x v="29"/>
    <s v="Y0155611"/>
    <n v="34"/>
    <n v="28"/>
    <n v="40"/>
    <n v="6842"/>
    <n v="17"/>
    <n v="0.64892361111111108"/>
    <n v="15.574166666666667"/>
  </r>
  <r>
    <x v="0"/>
    <x v="1"/>
    <x v="3"/>
    <x v="0"/>
    <x v="9"/>
    <n v="47110"/>
    <x v="30"/>
    <s v="Y0157153"/>
    <n v="0"/>
    <n v="0"/>
    <n v="1"/>
    <n v="96"/>
    <n v="4"/>
    <n v="2.685185185185185E-3"/>
    <n v="6.4444444444444443E-2"/>
  </r>
  <r>
    <x v="0"/>
    <x v="1"/>
    <x v="3"/>
    <x v="1"/>
    <x v="10"/>
    <n v="44919"/>
    <x v="31"/>
    <s v="Y0157236"/>
    <n v="22"/>
    <n v="32"/>
    <n v="17"/>
    <n v="2706"/>
    <n v="2"/>
    <n v="4.7881944444444442E-2"/>
    <n v="1.1491666666666667"/>
  </r>
  <r>
    <x v="0"/>
    <x v="1"/>
    <x v="3"/>
    <x v="1"/>
    <x v="10"/>
    <n v="46924"/>
    <x v="0"/>
    <s v="Y0157117"/>
    <n v="10"/>
    <n v="27"/>
    <n v="5"/>
    <n v="1371"/>
    <n v="4"/>
    <n v="6.3657407407407399E-2"/>
    <n v="1.5277777777777777"/>
  </r>
  <r>
    <x v="0"/>
    <x v="1"/>
    <x v="3"/>
    <x v="1"/>
    <x v="10"/>
    <s v="CON1954"/>
    <x v="32"/>
    <s v="Y0155656"/>
    <n v="21"/>
    <n v="22"/>
    <n v="23"/>
    <n v="2110"/>
    <n v="3"/>
    <n v="8.611111111111111E-3"/>
    <n v="0.20666666666666667"/>
  </r>
  <r>
    <x v="0"/>
    <x v="1"/>
    <x v="3"/>
    <x v="1"/>
    <x v="10"/>
    <s v="CON1938"/>
    <x v="33"/>
    <s v="Y0155633"/>
    <n v="23"/>
    <n v="28"/>
    <n v="9"/>
    <n v="3204"/>
    <n v="7"/>
    <n v="0.15693287037037038"/>
    <n v="3.7663888888888888"/>
  </r>
  <r>
    <x v="0"/>
    <x v="1"/>
    <x v="3"/>
    <x v="1"/>
    <x v="10"/>
    <n v="46928"/>
    <x v="13"/>
    <s v="Y0157116"/>
    <n v="7"/>
    <n v="33"/>
    <n v="1"/>
    <n v="528"/>
    <n v="5"/>
    <n v="0.10684027777777778"/>
    <n v="2.5641666666666669"/>
  </r>
  <r>
    <x v="0"/>
    <x v="1"/>
    <x v="3"/>
    <x v="1"/>
    <x v="10"/>
    <n v="44957"/>
    <x v="21"/>
    <s v="Y0157211"/>
    <n v="35"/>
    <n v="32"/>
    <n v="115"/>
    <n v="7829"/>
    <n v="9"/>
    <n v="0.40405092592592595"/>
    <n v="9.6972222222222229"/>
  </r>
  <r>
    <x v="0"/>
    <x v="1"/>
    <x v="3"/>
    <x v="1"/>
    <x v="10"/>
    <n v="39293"/>
    <x v="34"/>
    <s v="Y0157182"/>
    <n v="52"/>
    <n v="87"/>
    <n v="201"/>
    <n v="3458"/>
    <n v="11"/>
    <n v="0.43414351851851851"/>
    <n v="10.419444444444444"/>
  </r>
  <r>
    <x v="0"/>
    <x v="1"/>
    <x v="3"/>
    <x v="1"/>
    <x v="10"/>
    <n v="38352"/>
    <x v="22"/>
    <s v="Y0157119"/>
    <n v="19"/>
    <n v="32"/>
    <n v="7"/>
    <n v="5390"/>
    <n v="2"/>
    <n v="7.5775462962962961E-2"/>
    <n v="1.8186111111111112"/>
  </r>
  <r>
    <x v="0"/>
    <x v="1"/>
    <x v="3"/>
    <x v="2"/>
    <x v="11"/>
    <s v="CON1760"/>
    <x v="35"/>
    <s v="Y0154552"/>
    <n v="16"/>
    <n v="28"/>
    <n v="17"/>
    <n v="3666"/>
    <n v="5"/>
    <n v="0.27408564814814812"/>
    <n v="6.5780555555555544"/>
  </r>
  <r>
    <x v="0"/>
    <x v="1"/>
    <x v="3"/>
    <x v="2"/>
    <x v="11"/>
    <s v="CON1958"/>
    <x v="36"/>
    <s v="Y0156435"/>
    <n v="31"/>
    <n v="0"/>
    <n v="2"/>
    <n v="1060"/>
    <n v="9"/>
    <n v="0.2114236111111111"/>
    <n v="5.0741666666666667"/>
  </r>
  <r>
    <x v="0"/>
    <x v="1"/>
    <x v="3"/>
    <x v="2"/>
    <x v="11"/>
    <s v="CON1986"/>
    <x v="37"/>
    <s v="Y0157193"/>
    <n v="19"/>
    <n v="28"/>
    <n v="26"/>
    <n v="2802"/>
    <n v="7"/>
    <n v="0.15354166666666666"/>
    <n v="3.6849999999999996"/>
  </r>
  <r>
    <x v="0"/>
    <x v="1"/>
    <x v="3"/>
    <x v="2"/>
    <x v="11"/>
    <s v="CON1979"/>
    <x v="38"/>
    <s v="Y0157088"/>
    <n v="27"/>
    <n v="28"/>
    <n v="31"/>
    <n v="3206"/>
    <n v="7"/>
    <n v="0.13865740740740742"/>
    <n v="3.3277777777777784"/>
  </r>
  <r>
    <x v="0"/>
    <x v="1"/>
    <x v="3"/>
    <x v="4"/>
    <x v="12"/>
    <n v="46937"/>
    <x v="39"/>
    <s v="Y0157420"/>
    <n v="22"/>
    <n v="18"/>
    <n v="13"/>
    <n v="8518"/>
    <n v="6"/>
    <n v="0.31656250000000002"/>
    <n v="7.5975000000000001"/>
  </r>
  <r>
    <x v="0"/>
    <x v="1"/>
    <x v="3"/>
    <x v="4"/>
    <x v="12"/>
    <s v="CON1977"/>
    <x v="40"/>
    <s v="Y0157379"/>
    <n v="17"/>
    <n v="28"/>
    <n v="5"/>
    <n v="3064"/>
    <n v="8"/>
    <n v="0.2885300925925926"/>
    <n v="6.924722222222222"/>
  </r>
  <r>
    <x v="0"/>
    <x v="1"/>
    <x v="3"/>
    <x v="4"/>
    <x v="12"/>
    <s v="CON2010"/>
    <x v="41"/>
    <s v="Y0157372"/>
    <n v="20"/>
    <n v="28"/>
    <n v="20"/>
    <n v="3398"/>
    <n v="5"/>
    <n v="9.9328703703703711E-2"/>
    <n v="2.3838888888888889"/>
  </r>
  <r>
    <x v="0"/>
    <x v="1"/>
    <x v="3"/>
    <x v="4"/>
    <x v="12"/>
    <n v="48478"/>
    <x v="42"/>
    <s v="Y0157459"/>
    <n v="9"/>
    <n v="13"/>
    <n v="2"/>
    <n v="2000"/>
    <n v="1"/>
    <n v="7.407407407407407E-4"/>
    <n v="1.7777777777777778E-2"/>
  </r>
  <r>
    <x v="0"/>
    <x v="1"/>
    <x v="3"/>
    <x v="4"/>
    <x v="12"/>
    <n v="45061"/>
    <x v="43"/>
    <s v="Y0157333-32"/>
    <n v="30"/>
    <n v="32"/>
    <n v="70"/>
    <n v="2844"/>
    <n v="2"/>
    <n v="0.17355324074074074"/>
    <n v="4.1652777777777779"/>
  </r>
  <r>
    <x v="0"/>
    <x v="1"/>
    <x v="3"/>
    <x v="4"/>
    <x v="12"/>
    <n v="45864"/>
    <x v="15"/>
    <s v="Y0157430"/>
    <n v="27"/>
    <n v="33"/>
    <n v="11"/>
    <n v="7608"/>
    <n v="2"/>
    <n v="5.482638888888889E-2"/>
    <n v="1.3158333333333334"/>
  </r>
  <r>
    <x v="0"/>
    <x v="1"/>
    <x v="3"/>
    <x v="4"/>
    <x v="12"/>
    <n v="46925"/>
    <x v="0"/>
    <s v="Y0157302"/>
    <n v="9"/>
    <n v="26"/>
    <n v="9"/>
    <n v="1146"/>
    <n v="5"/>
    <n v="0.13855324074074074"/>
    <n v="3.325277777777778"/>
  </r>
  <r>
    <x v="0"/>
    <x v="1"/>
    <x v="3"/>
    <x v="4"/>
    <x v="12"/>
    <n v="45068"/>
    <x v="21"/>
    <s v="Y0157433"/>
    <n v="35"/>
    <n v="32"/>
    <n v="131"/>
    <n v="7380"/>
    <n v="7"/>
    <n v="0.30049768518518521"/>
    <n v="7.2119444444444447"/>
  </r>
  <r>
    <x v="0"/>
    <x v="1"/>
    <x v="4"/>
    <x v="3"/>
    <x v="13"/>
    <n v="45144"/>
    <x v="31"/>
    <s v="Y0157508"/>
    <m/>
    <m/>
    <m/>
    <m/>
    <m/>
    <n v="0.4850694444444445"/>
    <n v="11.641666666666667"/>
  </r>
  <r>
    <x v="0"/>
    <x v="1"/>
    <x v="4"/>
    <x v="3"/>
    <x v="13"/>
    <n v="46750"/>
    <x v="44"/>
    <s v="Y0157387"/>
    <n v="16"/>
    <n v="33"/>
    <n v="3"/>
    <n v="2970"/>
    <n v="4"/>
    <n v="0.12605324074074073"/>
    <n v="3.0252777777777773"/>
  </r>
  <r>
    <x v="0"/>
    <x v="1"/>
    <x v="4"/>
    <x v="3"/>
    <x v="13"/>
    <n v="46872"/>
    <x v="44"/>
    <s v="Y0157407"/>
    <n v="16"/>
    <n v="33"/>
    <n v="4"/>
    <n v="2970"/>
    <n v="6"/>
    <n v="0.20832175925925925"/>
    <n v="4.9997222222222222"/>
  </r>
  <r>
    <x v="0"/>
    <x v="1"/>
    <x v="4"/>
    <x v="3"/>
    <x v="13"/>
    <s v="CON2141"/>
    <x v="45"/>
    <s v="Y0157385"/>
    <n v="8"/>
    <n v="28"/>
    <n v="7"/>
    <n v="1326"/>
    <n v="4"/>
    <n v="4.1435185185185186E-3"/>
    <n v="9.9444444444444446E-2"/>
  </r>
  <r>
    <x v="0"/>
    <x v="1"/>
    <x v="4"/>
    <x v="3"/>
    <x v="13"/>
    <s v="CON2005"/>
    <x v="46"/>
    <s v="Y0157348"/>
    <n v="32"/>
    <n v="28"/>
    <n v="18"/>
    <n v="3492"/>
    <n v="6"/>
    <n v="0.11487268518518519"/>
    <n v="2.7569444444444446"/>
  </r>
  <r>
    <x v="0"/>
    <x v="1"/>
    <x v="4"/>
    <x v="3"/>
    <x v="13"/>
    <n v="46645"/>
    <x v="47"/>
    <s v="Y0157479"/>
    <n v="35"/>
    <n v="48"/>
    <n v="67"/>
    <n v="8020"/>
    <n v="12"/>
    <n v="1.1583912037037036"/>
    <n v="27.801388888888887"/>
  </r>
  <r>
    <x v="0"/>
    <x v="1"/>
    <x v="4"/>
    <x v="0"/>
    <x v="14"/>
    <n v="45152"/>
    <x v="48"/>
    <s v="Y0157656"/>
    <n v="12"/>
    <n v="21"/>
    <n v="67"/>
    <n v="616"/>
    <n v="7"/>
    <n v="1.273148148148148E-4"/>
    <n v="3.0555555555555553E-3"/>
  </r>
  <r>
    <x v="0"/>
    <x v="1"/>
    <x v="4"/>
    <x v="0"/>
    <x v="14"/>
    <n v="46926"/>
    <x v="0"/>
    <s v="Y0157549"/>
    <n v="10"/>
    <n v="25"/>
    <n v="17"/>
    <n v="991"/>
    <n v="3"/>
    <n v="4.0613425925925928E-2"/>
    <n v="0.97472222222222227"/>
  </r>
  <r>
    <x v="0"/>
    <x v="1"/>
    <x v="4"/>
    <x v="0"/>
    <x v="14"/>
    <n v="47085"/>
    <x v="44"/>
    <s v="Y0157507"/>
    <n v="16"/>
    <n v="33"/>
    <n v="4"/>
    <n v="2970"/>
    <n v="6"/>
    <n v="0.27089120370370373"/>
    <n v="6.50138888888889"/>
  </r>
  <r>
    <x v="0"/>
    <x v="1"/>
    <x v="4"/>
    <x v="0"/>
    <x v="14"/>
    <n v="38355"/>
    <x v="22"/>
    <s v="Y0157565"/>
    <n v="7"/>
    <n v="32"/>
    <n v="1"/>
    <n v="832"/>
    <n v="2"/>
    <n v="6.0740740740740741E-2"/>
    <n v="1.4577777777777778"/>
  </r>
  <r>
    <x v="0"/>
    <x v="1"/>
    <x v="4"/>
    <x v="0"/>
    <x v="14"/>
    <s v="CON2012"/>
    <x v="49"/>
    <s v="Y0157442"/>
    <n v="40"/>
    <n v="28"/>
    <n v="44"/>
    <n v="9780"/>
    <n v="9"/>
    <n v="0.24737268518518518"/>
    <n v="5.9369444444444444"/>
  </r>
  <r>
    <x v="0"/>
    <x v="1"/>
    <x v="4"/>
    <x v="0"/>
    <x v="14"/>
    <n v="48517"/>
    <x v="50"/>
    <s v="TBC"/>
    <n v="30"/>
    <n v="6"/>
    <n v="0"/>
    <n v="0"/>
    <n v="26"/>
    <n v="1.2607407407407407"/>
    <n v="30.257777777777775"/>
  </r>
  <r>
    <x v="0"/>
    <x v="1"/>
    <x v="4"/>
    <x v="0"/>
    <x v="14"/>
    <n v="45193"/>
    <x v="34"/>
    <s v="Y0157482"/>
    <n v="57"/>
    <n v="69"/>
    <n v="203"/>
    <n v="5606"/>
    <n v="13"/>
    <n v="3.2109143518518519"/>
    <n v="77.06194444444445"/>
  </r>
  <r>
    <x v="0"/>
    <x v="1"/>
    <x v="4"/>
    <x v="1"/>
    <x v="15"/>
    <n v="45206"/>
    <x v="51"/>
    <s v="Y0157711"/>
    <n v="6"/>
    <n v="7"/>
    <n v="39"/>
    <n v="569"/>
    <n v="12"/>
    <n v="0.31221064814814814"/>
    <n v="7.4930555555555554"/>
  </r>
  <r>
    <x v="0"/>
    <x v="1"/>
    <x v="4"/>
    <x v="1"/>
    <x v="15"/>
    <n v="46756"/>
    <x v="44"/>
    <s v="Y0157747"/>
    <n v="16"/>
    <n v="33"/>
    <n v="2"/>
    <n v="2970"/>
    <n v="7"/>
    <n v="0.57447916666666665"/>
    <n v="13.7875"/>
  </r>
  <r>
    <x v="0"/>
    <x v="1"/>
    <x v="4"/>
    <x v="1"/>
    <x v="15"/>
    <s v="CON2049"/>
    <x v="52"/>
    <s v="Y0157530"/>
    <n v="8"/>
    <n v="28"/>
    <n v="1"/>
    <n v="1512"/>
    <n v="4"/>
    <n v="0.17564814814814814"/>
    <n v="4.2155555555555555"/>
  </r>
  <r>
    <x v="0"/>
    <x v="1"/>
    <x v="4"/>
    <x v="1"/>
    <x v="15"/>
    <n v="45203"/>
    <x v="53"/>
    <s v="Y0157706"/>
    <n v="46"/>
    <n v="96"/>
    <n v="302"/>
    <n v="2336"/>
    <n v="33"/>
    <n v="0.82549768518518529"/>
    <n v="19.811944444444446"/>
  </r>
  <r>
    <x v="0"/>
    <x v="1"/>
    <x v="4"/>
    <x v="1"/>
    <x v="15"/>
    <s v="CON2048"/>
    <x v="54"/>
    <s v="Y0157529"/>
    <n v="7"/>
    <n v="28"/>
    <n v="2"/>
    <n v="1258"/>
    <n v="6"/>
    <n v="0.22777777777777777"/>
    <n v="5.4666666666666668"/>
  </r>
  <r>
    <x v="0"/>
    <x v="1"/>
    <x v="4"/>
    <x v="1"/>
    <x v="15"/>
    <n v="48453"/>
    <x v="55"/>
    <s v="Y0157672"/>
    <n v="144"/>
    <n v="70"/>
    <n v="186"/>
    <n v="46697"/>
    <n v="17"/>
    <n v="2.6985416666666668"/>
    <n v="64.765000000000001"/>
  </r>
  <r>
    <x v="0"/>
    <x v="1"/>
    <x v="4"/>
    <x v="1"/>
    <x v="15"/>
    <s v="CON2297"/>
    <x v="56"/>
    <s v="Y0157704"/>
    <n v="49"/>
    <n v="0"/>
    <n v="10"/>
    <n v="27680"/>
    <n v="6"/>
    <n v="0.56787037037037036"/>
    <n v="13.628888888888888"/>
  </r>
  <r>
    <x v="0"/>
    <x v="1"/>
    <x v="4"/>
    <x v="1"/>
    <x v="15"/>
    <n v="48558"/>
    <x v="57"/>
    <s v="Y0157604"/>
    <n v="29"/>
    <n v="4"/>
    <n v="184"/>
    <n v="3938"/>
    <n v="5"/>
    <n v="0.69321759259259252"/>
    <n v="16.637222222222221"/>
  </r>
  <r>
    <x v="0"/>
    <x v="1"/>
    <x v="4"/>
    <x v="2"/>
    <x v="16"/>
    <n v="46753"/>
    <x v="44"/>
    <s v="Y0157727"/>
    <n v="17"/>
    <n v="33"/>
    <n v="23"/>
    <n v="2862"/>
    <n v="8"/>
    <n v="0.40232638888888889"/>
    <n v="9.6558333333333337"/>
  </r>
  <r>
    <x v="0"/>
    <x v="1"/>
    <x v="4"/>
    <x v="2"/>
    <x v="16"/>
    <n v="47095"/>
    <x v="25"/>
    <s v="Y0157294"/>
    <n v="8"/>
    <n v="30"/>
    <n v="7"/>
    <n v="628"/>
    <n v="8"/>
    <n v="0.66165509259259259"/>
    <n v="15.879722222222222"/>
  </r>
  <r>
    <x v="0"/>
    <x v="1"/>
    <x v="4"/>
    <x v="2"/>
    <x v="16"/>
    <n v="45305"/>
    <x v="55"/>
    <s v="Y0157730"/>
    <n v="106"/>
    <n v="67"/>
    <n v="154"/>
    <n v="36751"/>
    <n v="6"/>
    <n v="0.56178240740740737"/>
    <n v="13.482777777777777"/>
  </r>
  <r>
    <x v="0"/>
    <x v="1"/>
    <x v="4"/>
    <x v="2"/>
    <x v="16"/>
    <n v="48519"/>
    <x v="50"/>
    <s v="Y0157850"/>
    <n v="38"/>
    <n v="3"/>
    <n v="26"/>
    <n v="10597"/>
    <n v="14"/>
    <n v="1.3246412037037036"/>
    <n v="31.791388888888889"/>
  </r>
  <r>
    <x v="0"/>
    <x v="1"/>
    <x v="4"/>
    <x v="2"/>
    <x v="16"/>
    <n v="48393"/>
    <x v="14"/>
    <s v="Y0157696"/>
    <n v="13"/>
    <n v="33"/>
    <n v="1"/>
    <n v="2079"/>
    <n v="3"/>
    <n v="0.15052083333333333"/>
    <n v="3.6124999999999998"/>
  </r>
  <r>
    <x v="0"/>
    <x v="1"/>
    <x v="4"/>
    <x v="2"/>
    <x v="16"/>
    <n v="48394"/>
    <x v="14"/>
    <s v="Y0157694"/>
    <n v="13"/>
    <n v="33"/>
    <n v="1"/>
    <n v="2079"/>
    <n v="5"/>
    <n v="0.27748842592592593"/>
    <n v="6.6597222222222223"/>
  </r>
  <r>
    <x v="0"/>
    <x v="1"/>
    <x v="4"/>
    <x v="2"/>
    <x v="16"/>
    <s v="CON2071"/>
    <x v="58"/>
    <s v="Y0157624-25"/>
    <n v="30"/>
    <n v="46"/>
    <n v="72"/>
    <n v="5761"/>
    <n v="16"/>
    <n v="1.1316666666666666"/>
    <n v="27.159999999999997"/>
  </r>
  <r>
    <x v="0"/>
    <x v="1"/>
    <x v="4"/>
    <x v="2"/>
    <x v="16"/>
    <n v="45279"/>
    <x v="59"/>
    <s v="Y0157770-Y0157690"/>
    <n v="19"/>
    <n v="9"/>
    <n v="149"/>
    <n v="1996"/>
    <n v="6"/>
    <n v="0.49233796296296295"/>
    <n v="11.816111111111111"/>
  </r>
  <r>
    <x v="0"/>
    <x v="1"/>
    <x v="4"/>
    <x v="2"/>
    <x v="16"/>
    <n v="45293"/>
    <x v="60"/>
    <s v="Y0157705"/>
    <n v="30"/>
    <n v="14"/>
    <n v="184"/>
    <n v="3528"/>
    <n v="8"/>
    <n v="1.3180787037037036"/>
    <n v="31.633888888888887"/>
  </r>
  <r>
    <x v="0"/>
    <x v="1"/>
    <x v="4"/>
    <x v="2"/>
    <x v="16"/>
    <n v="45136"/>
    <x v="61"/>
    <s v="Y0157552"/>
    <n v="3"/>
    <n v="1"/>
    <n v="24"/>
    <n v="156"/>
    <n v="6"/>
    <n v="0.29797453703703702"/>
    <n v="7.1513888888888886"/>
  </r>
  <r>
    <x v="0"/>
    <x v="1"/>
    <x v="4"/>
    <x v="2"/>
    <x v="16"/>
    <n v="45296"/>
    <x v="16"/>
    <s v="Y0157743"/>
    <n v="23"/>
    <n v="57"/>
    <n v="18"/>
    <n v="5712"/>
    <n v="6"/>
    <n v="0.42133101851851856"/>
    <n v="10.111944444444445"/>
  </r>
  <r>
    <x v="0"/>
    <x v="1"/>
    <x v="4"/>
    <x v="2"/>
    <x v="16"/>
    <s v="CON2088"/>
    <x v="62"/>
    <s v="Y0157575"/>
    <n v="7"/>
    <n v="25"/>
    <n v="1"/>
    <n v="1575"/>
    <n v="2"/>
    <n v="3.1712962962962958E-3"/>
    <n v="7.6111111111111102E-2"/>
  </r>
  <r>
    <x v="0"/>
    <x v="2"/>
    <x v="5"/>
    <x v="2"/>
    <x v="17"/>
    <n v="45305"/>
    <x v="55"/>
    <s v="Y0157730"/>
    <n v="106"/>
    <n v="67"/>
    <n v="154"/>
    <n v="36751"/>
    <n v="11"/>
    <n v="2.2193518518518518"/>
    <n v="53.264444444444443"/>
  </r>
  <r>
    <x v="0"/>
    <x v="2"/>
    <x v="5"/>
    <x v="2"/>
    <x v="17"/>
    <n v="47778"/>
    <x v="34"/>
    <s v="Y0158963"/>
    <n v="30"/>
    <n v="56"/>
    <n v="56"/>
    <n v="3043"/>
    <n v="11"/>
    <n v="0.81892361111111101"/>
    <n v="19.654166666666665"/>
  </r>
  <r>
    <x v="0"/>
    <x v="1"/>
    <x v="4"/>
    <x v="4"/>
    <x v="18"/>
    <n v="45347"/>
    <x v="63"/>
    <s v="Y0157842"/>
    <n v="8"/>
    <n v="10"/>
    <n v="27"/>
    <n v="1832"/>
    <n v="9"/>
    <n v="0.28452546296296294"/>
    <n v="6.8286111111111101"/>
  </r>
  <r>
    <x v="0"/>
    <x v="1"/>
    <x v="4"/>
    <x v="4"/>
    <x v="18"/>
    <n v="45315"/>
    <x v="48"/>
    <s v="Y0157940"/>
    <n v="5"/>
    <n v="13"/>
    <n v="28"/>
    <n v="303"/>
    <n v="10"/>
    <n v="0.28585648148148146"/>
    <n v="6.8605555555555551"/>
  </r>
  <r>
    <x v="0"/>
    <x v="1"/>
    <x v="4"/>
    <x v="4"/>
    <x v="18"/>
    <s v="CON2062"/>
    <x v="64"/>
    <s v="Y0157635"/>
    <n v="20"/>
    <n v="0"/>
    <n v="8"/>
    <n v="2260"/>
    <n v="10"/>
    <n v="1.0344675925925926"/>
    <n v="24.827222222222222"/>
  </r>
  <r>
    <x v="0"/>
    <x v="1"/>
    <x v="4"/>
    <x v="4"/>
    <x v="18"/>
    <n v="47103"/>
    <x v="25"/>
    <s v="Y0157834"/>
    <n v="15"/>
    <n v="25"/>
    <n v="4"/>
    <n v="3028"/>
    <n v="4"/>
    <n v="0.22862268518518516"/>
    <n v="5.4869444444444442"/>
  </r>
  <r>
    <x v="0"/>
    <x v="1"/>
    <x v="4"/>
    <x v="4"/>
    <x v="18"/>
    <n v="45343"/>
    <x v="65"/>
    <s v="Y0157777"/>
    <n v="39"/>
    <n v="64"/>
    <n v="245"/>
    <n v="4406"/>
    <n v="11"/>
    <n v="2.0914467592592594"/>
    <n v="50.194722222222225"/>
  </r>
  <r>
    <x v="0"/>
    <x v="1"/>
    <x v="4"/>
    <x v="4"/>
    <x v="18"/>
    <n v="48864"/>
    <x v="11"/>
    <s v="Y0157930"/>
    <n v="3"/>
    <n v="9"/>
    <n v="10"/>
    <n v="110"/>
    <n v="10"/>
    <n v="0.31113425925925925"/>
    <n v="7.4672222222222224"/>
  </r>
  <r>
    <x v="0"/>
    <x v="1"/>
    <x v="6"/>
    <x v="3"/>
    <x v="19"/>
    <n v="47186"/>
    <x v="34"/>
    <s v="Y0158007"/>
    <n v="29"/>
    <n v="58"/>
    <n v="132"/>
    <n v="2261"/>
    <n v="22"/>
    <n v="1.2966898148148149"/>
    <n v="31.120555555555558"/>
  </r>
  <r>
    <x v="0"/>
    <x v="1"/>
    <x v="6"/>
    <x v="3"/>
    <x v="19"/>
    <s v="CON2159"/>
    <x v="66"/>
    <s v="Y0157898"/>
    <n v="24"/>
    <n v="56"/>
    <n v="28"/>
    <n v="4118"/>
    <n v="8"/>
    <n v="0.61469907407407409"/>
    <n v="14.752777777777778"/>
  </r>
  <r>
    <x v="0"/>
    <x v="1"/>
    <x v="6"/>
    <x v="3"/>
    <x v="19"/>
    <n v="46755"/>
    <x v="44"/>
    <s v="Y0157881"/>
    <n v="16"/>
    <n v="33"/>
    <n v="3"/>
    <n v="2931"/>
    <n v="12"/>
    <n v="0.69055555555555559"/>
    <n v="16.573333333333334"/>
  </r>
  <r>
    <x v="0"/>
    <x v="1"/>
    <x v="6"/>
    <x v="3"/>
    <x v="19"/>
    <n v="48395"/>
    <x v="14"/>
    <s v="Y0157863"/>
    <n v="13"/>
    <n v="33"/>
    <n v="1"/>
    <n v="2079"/>
    <n v="3"/>
    <n v="5.8622685185185187E-2"/>
    <n v="1.4069444444444446"/>
  </r>
  <r>
    <x v="0"/>
    <x v="1"/>
    <x v="6"/>
    <x v="3"/>
    <x v="19"/>
    <n v="47104"/>
    <x v="25"/>
    <s v="Y0157960"/>
    <n v="15"/>
    <n v="14"/>
    <n v="21"/>
    <n v="2748"/>
    <n v="5"/>
    <n v="0.50773148148148151"/>
    <n v="12.185555555555556"/>
  </r>
  <r>
    <x v="0"/>
    <x v="1"/>
    <x v="6"/>
    <x v="3"/>
    <x v="19"/>
    <n v="48577"/>
    <x v="67"/>
    <s v="Y0157920"/>
    <n v="44"/>
    <n v="19"/>
    <n v="66"/>
    <n v="10430"/>
    <n v="19"/>
    <n v="1.9153356481481483"/>
    <n v="45.968055555555559"/>
  </r>
  <r>
    <x v="0"/>
    <x v="1"/>
    <x v="6"/>
    <x v="3"/>
    <x v="19"/>
    <n v="48450"/>
    <x v="39"/>
    <s v="Y0157964"/>
    <n v="24"/>
    <n v="26"/>
    <n v="5"/>
    <n v="11338"/>
    <n v="10"/>
    <n v="0.47518518518518515"/>
    <n v="11.404444444444444"/>
  </r>
  <r>
    <x v="0"/>
    <x v="1"/>
    <x v="6"/>
    <x v="3"/>
    <x v="19"/>
    <n v="47187"/>
    <x v="21"/>
    <s v="Y0158098"/>
    <n v="15"/>
    <n v="13"/>
    <n v="69"/>
    <n v="3082"/>
    <n v="6"/>
    <n v="0.15111111111111111"/>
    <n v="3.6266666666666669"/>
  </r>
  <r>
    <x v="0"/>
    <x v="1"/>
    <x v="6"/>
    <x v="3"/>
    <x v="19"/>
    <n v="47155"/>
    <x v="0"/>
    <s v="Y0157859"/>
    <n v="10"/>
    <n v="28"/>
    <n v="1"/>
    <n v="1428"/>
    <n v="7"/>
    <n v="0.79351851851851851"/>
    <n v="19.044444444444444"/>
  </r>
  <r>
    <x v="0"/>
    <x v="1"/>
    <x v="6"/>
    <x v="3"/>
    <x v="19"/>
    <n v="47172"/>
    <x v="23"/>
    <s v="Y0158052"/>
    <n v="39"/>
    <n v="7"/>
    <n v="221"/>
    <n v="5242"/>
    <n v="10"/>
    <n v="1.5596412037037037"/>
    <n v="37.43138888888889"/>
  </r>
  <r>
    <x v="0"/>
    <x v="1"/>
    <x v="6"/>
    <x v="3"/>
    <x v="19"/>
    <n v="47177"/>
    <x v="68"/>
    <s v="Y0157991"/>
    <n v="15"/>
    <n v="8"/>
    <n v="35"/>
    <n v="2782"/>
    <n v="11"/>
    <n v="1.1067824074074073"/>
    <n v="26.562777777777775"/>
  </r>
  <r>
    <x v="0"/>
    <x v="1"/>
    <x v="6"/>
    <x v="3"/>
    <x v="19"/>
    <s v="CON2127"/>
    <x v="69"/>
    <s v="Y0157874"/>
    <n v="12"/>
    <n v="27"/>
    <n v="1"/>
    <n v="1944"/>
    <n v="2"/>
    <n v="4.1527777777777775E-2"/>
    <n v="0.99666666666666659"/>
  </r>
  <r>
    <x v="0"/>
    <x v="1"/>
    <x v="6"/>
    <x v="3"/>
    <x v="19"/>
    <n v="48854"/>
    <x v="70"/>
    <s v="Y0157921"/>
    <n v="7"/>
    <n v="6"/>
    <n v="29"/>
    <n v="998"/>
    <n v="11"/>
    <n v="0.6737847222222223"/>
    <n v="16.170833333333334"/>
  </r>
  <r>
    <x v="0"/>
    <x v="1"/>
    <x v="6"/>
    <x v="3"/>
    <x v="19"/>
    <n v="48918"/>
    <x v="71"/>
    <s v=" "/>
    <n v="0"/>
    <n v="1"/>
    <n v="0"/>
    <n v="0"/>
    <n v="3"/>
    <n v="5.3935185185185188E-3"/>
    <n v="0.12944444444444445"/>
  </r>
  <r>
    <x v="0"/>
    <x v="1"/>
    <x v="6"/>
    <x v="0"/>
    <x v="20"/>
    <n v="47257"/>
    <x v="0"/>
    <s v="Y0157981"/>
    <n v="10"/>
    <n v="28"/>
    <n v="2"/>
    <n v="1428"/>
    <n v="5"/>
    <n v="0.22982638888888887"/>
    <n v="5.5158333333333331"/>
  </r>
  <r>
    <x v="0"/>
    <x v="1"/>
    <x v="6"/>
    <x v="0"/>
    <x v="20"/>
    <n v="46735"/>
    <x v="72"/>
    <s v="Y0157943"/>
    <n v="15"/>
    <n v="2"/>
    <n v="22"/>
    <n v="7530"/>
    <n v="11"/>
    <n v="0.19341435185185185"/>
    <n v="4.6419444444444444"/>
  </r>
  <r>
    <x v="0"/>
    <x v="1"/>
    <x v="6"/>
    <x v="0"/>
    <x v="20"/>
    <n v="38359"/>
    <x v="22"/>
    <s v="Y0158088"/>
    <n v="7"/>
    <n v="32"/>
    <n v="1"/>
    <n v="832"/>
    <n v="7"/>
    <n v="0.21133101851851852"/>
    <n v="5.0719444444444441"/>
  </r>
  <r>
    <x v="0"/>
    <x v="1"/>
    <x v="6"/>
    <x v="0"/>
    <x v="20"/>
    <n v="45176"/>
    <x v="73"/>
    <s v="Y0158013"/>
    <n v="84"/>
    <n v="17"/>
    <n v="76"/>
    <n v="196559"/>
    <n v="16"/>
    <n v="2.2870833333333334"/>
    <n v="54.89"/>
  </r>
  <r>
    <x v="0"/>
    <x v="1"/>
    <x v="6"/>
    <x v="0"/>
    <x v="20"/>
    <n v="47212"/>
    <x v="48"/>
    <s v="Y0158172"/>
    <n v="7"/>
    <n v="16"/>
    <n v="46"/>
    <n v="335"/>
    <n v="12"/>
    <n v="0.36901620370370369"/>
    <n v="8.8563888888888886"/>
  </r>
  <r>
    <x v="0"/>
    <x v="1"/>
    <x v="6"/>
    <x v="0"/>
    <x v="20"/>
    <n v="47232"/>
    <x v="11"/>
    <s v="Y0158145"/>
    <n v="3"/>
    <n v="9"/>
    <n v="9"/>
    <n v="319"/>
    <n v="15"/>
    <n v="0.25974537037037038"/>
    <n v="6.233888888888889"/>
  </r>
  <r>
    <x v="0"/>
    <x v="1"/>
    <x v="6"/>
    <x v="0"/>
    <x v="20"/>
    <n v="48960"/>
    <x v="74"/>
    <s v="Y0158200"/>
    <n v="5"/>
    <n v="3"/>
    <n v="34"/>
    <n v="425"/>
    <n v="5"/>
    <n v="0.29067129629629629"/>
    <n v="6.9761111111111109"/>
  </r>
  <r>
    <x v="0"/>
    <x v="1"/>
    <x v="6"/>
    <x v="0"/>
    <x v="20"/>
    <n v="48962"/>
    <x v="75"/>
    <s v="Y0158150"/>
    <n v="1"/>
    <n v="2"/>
    <n v="11"/>
    <n v="68"/>
    <n v="4"/>
    <n v="3.8981481481481485E-2"/>
    <n v="0.9355555555555557"/>
  </r>
  <r>
    <x v="0"/>
    <x v="1"/>
    <x v="6"/>
    <x v="0"/>
    <x v="20"/>
    <s v="CON2129"/>
    <x v="76"/>
    <s v="Y0157908"/>
    <n v="12"/>
    <n v="27"/>
    <n v="1"/>
    <n v="1944"/>
    <n v="8"/>
    <n v="0.33049768518518519"/>
    <n v="7.9319444444444445"/>
  </r>
  <r>
    <x v="0"/>
    <x v="1"/>
    <x v="6"/>
    <x v="0"/>
    <x v="20"/>
    <s v="CON2131"/>
    <x v="77"/>
    <s v="Y0157905"/>
    <n v="11"/>
    <n v="26"/>
    <n v="3"/>
    <n v="1800"/>
    <n v="3"/>
    <n v="5.2800925925925925E-2"/>
    <n v="1.2672222222222222"/>
  </r>
  <r>
    <x v="0"/>
    <x v="1"/>
    <x v="6"/>
    <x v="0"/>
    <x v="20"/>
    <n v="47037"/>
    <x v="78"/>
    <s v="Y0158146"/>
    <n v="37"/>
    <n v="15"/>
    <n v="2"/>
    <n v="10000"/>
    <n v="10"/>
    <n v="0.73114583333333327"/>
    <n v="17.547499999999999"/>
  </r>
  <r>
    <x v="0"/>
    <x v="1"/>
    <x v="6"/>
    <x v="0"/>
    <x v="20"/>
    <n v="45271"/>
    <x v="79"/>
    <s v="Y0157982"/>
    <n v="77"/>
    <n v="27"/>
    <n v="16"/>
    <n v="15576"/>
    <n v="23"/>
    <n v="2.0170601851851853"/>
    <n v="48.409444444444446"/>
  </r>
  <r>
    <x v="0"/>
    <x v="1"/>
    <x v="6"/>
    <x v="1"/>
    <x v="21"/>
    <n v="48817"/>
    <x v="80"/>
    <s v="Y0157885"/>
    <n v="2"/>
    <n v="8"/>
    <n v="4"/>
    <n v="80"/>
    <n v="6"/>
    <n v="0.20675925925925928"/>
    <n v="4.9622222222222225"/>
  </r>
  <r>
    <x v="0"/>
    <x v="1"/>
    <x v="6"/>
    <x v="1"/>
    <x v="21"/>
    <s v="CON2132"/>
    <x v="81"/>
    <s v="Y0158023"/>
    <n v="13"/>
    <n v="28"/>
    <n v="2"/>
    <n v="2148"/>
    <n v="5"/>
    <n v="0.25409722222222225"/>
    <n v="6.0983333333333345"/>
  </r>
  <r>
    <x v="0"/>
    <x v="1"/>
    <x v="6"/>
    <x v="1"/>
    <x v="21"/>
    <n v="47309"/>
    <x v="34"/>
    <s v="Y0158157"/>
    <n v="46"/>
    <n v="74"/>
    <n v="250"/>
    <n v="3063"/>
    <n v="21"/>
    <n v="2.0667939814814815"/>
    <n v="49.603055555555557"/>
  </r>
  <r>
    <x v="0"/>
    <x v="1"/>
    <x v="6"/>
    <x v="1"/>
    <x v="21"/>
    <n v="47288"/>
    <x v="82"/>
    <s v="Y0158244"/>
    <n v="19"/>
    <n v="22"/>
    <n v="101"/>
    <n v="1525"/>
    <n v="11"/>
    <n v="1.2804513888888889"/>
    <n v="30.730833333333333"/>
  </r>
  <r>
    <x v="0"/>
    <x v="1"/>
    <x v="6"/>
    <x v="1"/>
    <x v="21"/>
    <n v="47314"/>
    <x v="31"/>
    <s v="Y0158250"/>
    <n v="21"/>
    <n v="32"/>
    <n v="25"/>
    <n v="2520"/>
    <n v="3"/>
    <n v="0.29695601851851855"/>
    <n v="7.1269444444444456"/>
  </r>
  <r>
    <x v="0"/>
    <x v="1"/>
    <x v="6"/>
    <x v="1"/>
    <x v="21"/>
    <n v="49049"/>
    <x v="83"/>
    <s v="Y0158168"/>
    <n v="1"/>
    <n v="4"/>
    <n v="2"/>
    <n v="250"/>
    <n v="6"/>
    <n v="0.13692129629629629"/>
    <n v="3.286111111111111"/>
  </r>
  <r>
    <x v="0"/>
    <x v="1"/>
    <x v="6"/>
    <x v="1"/>
    <x v="21"/>
    <s v="CON2072"/>
    <x v="84"/>
    <s v="Y0158097"/>
    <n v="30"/>
    <n v="0"/>
    <n v="192"/>
    <n v="2241"/>
    <n v="10"/>
    <n v="1.3264814814814816"/>
    <n v="31.835555555555558"/>
  </r>
  <r>
    <x v="0"/>
    <x v="1"/>
    <x v="6"/>
    <x v="1"/>
    <x v="21"/>
    <s v="CON2197"/>
    <x v="85"/>
    <s v="Y0157906"/>
    <n v="22"/>
    <n v="28"/>
    <n v="5"/>
    <n v="3558"/>
    <n v="10"/>
    <n v="0.32940972222222226"/>
    <n v="7.9058333333333337"/>
  </r>
  <r>
    <x v="0"/>
    <x v="1"/>
    <x v="6"/>
    <x v="1"/>
    <x v="21"/>
    <n v="48685"/>
    <x v="47"/>
    <s v="Y0158201"/>
    <n v="46"/>
    <n v="48"/>
    <n v="91"/>
    <n v="11111"/>
    <n v="10"/>
    <n v="0.85695601851851855"/>
    <n v="20.566944444444445"/>
  </r>
  <r>
    <x v="0"/>
    <x v="1"/>
    <x v="6"/>
    <x v="1"/>
    <x v="21"/>
    <s v="CON2177"/>
    <x v="86"/>
    <s v="Y0158033"/>
    <n v="45"/>
    <n v="28"/>
    <n v="21"/>
    <n v="4052"/>
    <n v="10"/>
    <n v="1.0917708333333334"/>
    <n v="26.202500000000001"/>
  </r>
  <r>
    <x v="0"/>
    <x v="1"/>
    <x v="6"/>
    <x v="1"/>
    <x v="21"/>
    <n v="47227"/>
    <x v="87"/>
    <s v="Y0157974"/>
    <n v="18"/>
    <n v="6"/>
    <n v="17"/>
    <n v="4272"/>
    <n v="6"/>
    <n v="0.75137731481481485"/>
    <n v="18.033055555555556"/>
  </r>
  <r>
    <x v="0"/>
    <x v="1"/>
    <x v="6"/>
    <x v="1"/>
    <x v="21"/>
    <s v="CON2184"/>
    <x v="88"/>
    <s v="Y0158051-Y0158053-Y0158055-Y0158061-Y0158095"/>
    <n v="0"/>
    <n v="0"/>
    <n v="0"/>
    <n v="0"/>
    <n v="11"/>
    <n v="2.2103819444444444"/>
    <n v="53.049166666666665"/>
  </r>
  <r>
    <x v="0"/>
    <x v="1"/>
    <x v="6"/>
    <x v="2"/>
    <x v="22"/>
    <n v="46629"/>
    <x v="0"/>
    <s v="Y0156783"/>
    <n v="11"/>
    <n v="27"/>
    <n v="1"/>
    <n v="1620"/>
    <n v="2"/>
    <n v="0.15353009259259259"/>
    <n v="3.6847222222222222"/>
  </r>
  <r>
    <x v="0"/>
    <x v="1"/>
    <x v="6"/>
    <x v="2"/>
    <x v="22"/>
    <n v="48494"/>
    <x v="89"/>
    <s v="Y0157423"/>
    <n v="1"/>
    <n v="1"/>
    <n v="9"/>
    <n v="23"/>
    <n v="2"/>
    <n v="0.19456018518518517"/>
    <n v="4.6694444444444443"/>
  </r>
  <r>
    <x v="0"/>
    <x v="1"/>
    <x v="6"/>
    <x v="2"/>
    <x v="22"/>
    <s v="CON2073"/>
    <x v="90"/>
    <s v="Y0157471"/>
    <n v="10"/>
    <n v="0"/>
    <n v="62"/>
    <n v="925"/>
    <n v="10"/>
    <n v="0.55714120370370368"/>
    <n v="13.371388888888887"/>
  </r>
  <r>
    <x v="0"/>
    <x v="1"/>
    <x v="6"/>
    <x v="2"/>
    <x v="22"/>
    <n v="45287"/>
    <x v="91"/>
    <s v="Y0157687"/>
    <n v="5"/>
    <n v="2"/>
    <n v="40"/>
    <n v="1159"/>
    <n v="8"/>
    <n v="0.25652777777777774"/>
    <n v="6.1566666666666663"/>
  </r>
  <r>
    <x v="0"/>
    <x v="1"/>
    <x v="6"/>
    <x v="2"/>
    <x v="22"/>
    <n v="47331"/>
    <x v="17"/>
    <s v="Y0158282-Y0158283"/>
    <n v="12"/>
    <n v="4"/>
    <n v="95"/>
    <n v="1233"/>
    <n v="7"/>
    <n v="0.43762731481481482"/>
    <n v="10.503055555555555"/>
  </r>
  <r>
    <x v="0"/>
    <x v="1"/>
    <x v="6"/>
    <x v="2"/>
    <x v="22"/>
    <n v="48648"/>
    <x v="47"/>
    <s v="Y0158228"/>
    <n v="40"/>
    <n v="48"/>
    <n v="124"/>
    <n v="9657"/>
    <n v="12"/>
    <n v="1.5891203703703702"/>
    <n v="38.138888888888886"/>
  </r>
  <r>
    <x v="0"/>
    <x v="1"/>
    <x v="6"/>
    <x v="2"/>
    <x v="22"/>
    <n v="47272"/>
    <x v="92"/>
    <s v="Y0158291"/>
    <n v="7"/>
    <n v="3"/>
    <n v="43"/>
    <n v="1724"/>
    <n v="3"/>
    <n v="7.075231481481481E-2"/>
    <n v="1.6980555555555554"/>
  </r>
  <r>
    <x v="0"/>
    <x v="1"/>
    <x v="6"/>
    <x v="2"/>
    <x v="22"/>
    <s v="CON2097"/>
    <x v="93"/>
    <s v="Y0158043"/>
    <n v="8"/>
    <n v="29"/>
    <n v="1"/>
    <n v="1392"/>
    <n v="5"/>
    <n v="0.29083333333333333"/>
    <n v="6.98"/>
  </r>
  <r>
    <x v="0"/>
    <x v="1"/>
    <x v="6"/>
    <x v="2"/>
    <x v="22"/>
    <n v="48855"/>
    <x v="94"/>
    <s v="Y0158222"/>
    <n v="5"/>
    <n v="2"/>
    <n v="36"/>
    <n v="453"/>
    <n v="7"/>
    <n v="0.10081018518518518"/>
    <n v="2.4194444444444443"/>
  </r>
  <r>
    <x v="0"/>
    <x v="1"/>
    <x v="6"/>
    <x v="2"/>
    <x v="22"/>
    <s v="IN49251"/>
    <x v="95"/>
    <s v="Y0158298"/>
    <n v="1"/>
    <n v="0"/>
    <n v="16"/>
    <n v="29"/>
    <n v="1"/>
    <n v="7.7731481481481471E-2"/>
    <n v="1.8655555555555554"/>
  </r>
  <r>
    <x v="0"/>
    <x v="1"/>
    <x v="6"/>
    <x v="2"/>
    <x v="22"/>
    <n v="48827"/>
    <x v="96"/>
    <s v="Y0158226"/>
    <n v="38"/>
    <n v="29"/>
    <n v="197"/>
    <n v="7261"/>
    <n v="11"/>
    <n v="1.6001736111111111"/>
    <n v="38.404166666666669"/>
  </r>
  <r>
    <x v="0"/>
    <x v="1"/>
    <x v="6"/>
    <x v="2"/>
    <x v="22"/>
    <n v="47368"/>
    <x v="0"/>
    <s v="Y0158203"/>
    <n v="14"/>
    <n v="27"/>
    <n v="1"/>
    <n v="1944"/>
    <n v="5"/>
    <n v="0.25222222222222224"/>
    <n v="6.0533333333333337"/>
  </r>
  <r>
    <x v="0"/>
    <x v="1"/>
    <x v="6"/>
    <x v="2"/>
    <x v="22"/>
    <n v="38361"/>
    <x v="22"/>
    <s v="Y0158187"/>
    <n v="20"/>
    <n v="32"/>
    <n v="5"/>
    <n v="6650"/>
    <n v="7"/>
    <n v="0.39961805555555557"/>
    <n v="9.5908333333333342"/>
  </r>
  <r>
    <x v="0"/>
    <x v="1"/>
    <x v="6"/>
    <x v="2"/>
    <x v="22"/>
    <s v="CON2136"/>
    <x v="97"/>
    <s v="Y0158048"/>
    <n v="8"/>
    <n v="24"/>
    <n v="1"/>
    <n v="1152"/>
    <n v="2"/>
    <n v="4.0185185185185185E-2"/>
    <n v="0.96444444444444444"/>
  </r>
  <r>
    <x v="0"/>
    <x v="1"/>
    <x v="6"/>
    <x v="2"/>
    <x v="22"/>
    <n v="49060"/>
    <x v="98"/>
    <s v="Y0158290"/>
    <n v="3"/>
    <n v="3"/>
    <n v="25"/>
    <n v="452"/>
    <n v="12"/>
    <n v="0.35251157407407407"/>
    <n v="8.4602777777777778"/>
  </r>
  <r>
    <x v="0"/>
    <x v="1"/>
    <x v="6"/>
    <x v="2"/>
    <x v="22"/>
    <s v="CON2155"/>
    <x v="99"/>
    <s v="Y0158064"/>
    <n v="19"/>
    <n v="24"/>
    <n v="51"/>
    <n v="2897"/>
    <n v="12"/>
    <n v="1.017037037037037"/>
    <n v="24.408888888888889"/>
  </r>
  <r>
    <x v="0"/>
    <x v="1"/>
    <x v="6"/>
    <x v="2"/>
    <x v="22"/>
    <n v="48858"/>
    <x v="100"/>
    <s v="Y0158230"/>
    <n v="8"/>
    <n v="13"/>
    <n v="33"/>
    <n v="1151"/>
    <n v="11"/>
    <n v="0.1112962962962963"/>
    <n v="2.6711111111111112"/>
  </r>
  <r>
    <x v="0"/>
    <x v="1"/>
    <x v="6"/>
    <x v="2"/>
    <x v="22"/>
    <s v="CON2135"/>
    <x v="101"/>
    <s v="Y0158049"/>
    <n v="10"/>
    <n v="29"/>
    <n v="1"/>
    <n v="1392"/>
    <n v="2"/>
    <n v="6.7060185185185181E-2"/>
    <n v="1.6094444444444442"/>
  </r>
  <r>
    <x v="0"/>
    <x v="1"/>
    <x v="6"/>
    <x v="2"/>
    <x v="22"/>
    <s v="CON2126"/>
    <x v="102"/>
    <s v="Y0157873"/>
    <n v="12"/>
    <n v="29"/>
    <n v="2"/>
    <n v="1818"/>
    <n v="2"/>
    <n v="0.10045138888888888"/>
    <n v="2.4108333333333332"/>
  </r>
  <r>
    <x v="0"/>
    <x v="1"/>
    <x v="6"/>
    <x v="2"/>
    <x v="22"/>
    <s v="IN51638"/>
    <x v="103"/>
    <s v="Y0158368"/>
    <n v="0"/>
    <n v="0"/>
    <n v="1"/>
    <n v="2"/>
    <n v="1"/>
    <n v="1.2268518518518518E-3"/>
    <n v="2.9444444444444443E-2"/>
  </r>
  <r>
    <x v="0"/>
    <x v="1"/>
    <x v="6"/>
    <x v="2"/>
    <x v="22"/>
    <n v="47353"/>
    <x v="104"/>
    <s v="Y0158310"/>
    <n v="193"/>
    <n v="83"/>
    <n v="63"/>
    <n v="42959"/>
    <n v="14"/>
    <n v="2.0107175925925924"/>
    <n v="48.257222222222218"/>
  </r>
  <r>
    <x v="0"/>
    <x v="1"/>
    <x v="6"/>
    <x v="4"/>
    <x v="23"/>
    <s v="CON2099"/>
    <x v="105"/>
    <s v="Y0158050"/>
    <n v="7"/>
    <n v="29"/>
    <n v="1"/>
    <n v="1218"/>
    <n v="2"/>
    <n v="2.0428240740740743E-2"/>
    <n v="0.49027777777777781"/>
  </r>
  <r>
    <x v="0"/>
    <x v="1"/>
    <x v="6"/>
    <x v="4"/>
    <x v="23"/>
    <s v="CON2100"/>
    <x v="106"/>
    <s v="Y0158054"/>
    <n v="8"/>
    <n v="27"/>
    <n v="1"/>
    <n v="1701"/>
    <n v="17"/>
    <n v="0.14937500000000001"/>
    <n v="3.585"/>
  </r>
  <r>
    <x v="0"/>
    <x v="1"/>
    <x v="6"/>
    <x v="4"/>
    <x v="23"/>
    <n v="47432"/>
    <x v="31"/>
    <s v="Y0158409"/>
    <n v="17"/>
    <n v="32"/>
    <n v="11"/>
    <n v="2712"/>
    <n v="3"/>
    <n v="8.6400462962962957E-2"/>
    <n v="2.0736111111111111"/>
  </r>
  <r>
    <x v="0"/>
    <x v="1"/>
    <x v="6"/>
    <x v="4"/>
    <x v="23"/>
    <s v="IN52328"/>
    <x v="107"/>
    <s v="Y0158372"/>
    <n v="1"/>
    <n v="0"/>
    <n v="3"/>
    <n v="262"/>
    <n v="1"/>
    <n v="2.8749999999999998E-2"/>
    <n v="0.69"/>
  </r>
  <r>
    <x v="0"/>
    <x v="1"/>
    <x v="6"/>
    <x v="4"/>
    <x v="23"/>
    <s v="CON2139"/>
    <x v="108"/>
    <s v="Y0158056"/>
    <n v="10"/>
    <n v="26"/>
    <n v="1"/>
    <n v="1638"/>
    <n v="2"/>
    <n v="4.9490740740740745E-2"/>
    <n v="1.1877777777777778"/>
  </r>
  <r>
    <x v="0"/>
    <x v="1"/>
    <x v="6"/>
    <x v="4"/>
    <x v="23"/>
    <n v="48514"/>
    <x v="44"/>
    <s v="Y0158391"/>
    <n v="10"/>
    <n v="41"/>
    <n v="6"/>
    <n v="984"/>
    <n v="4"/>
    <n v="7.3356481481481481E-2"/>
    <n v="1.7605555555555554"/>
  </r>
  <r>
    <x v="0"/>
    <x v="1"/>
    <x v="6"/>
    <x v="4"/>
    <x v="23"/>
    <n v="47413"/>
    <x v="21"/>
    <s v="Y0158347"/>
    <n v="34"/>
    <n v="29"/>
    <n v="145"/>
    <n v="7579"/>
    <n v="9"/>
    <n v="0.57739583333333333"/>
    <n v="13.8575"/>
  </r>
  <r>
    <x v="0"/>
    <x v="1"/>
    <x v="6"/>
    <x v="4"/>
    <x v="23"/>
    <n v="47380"/>
    <x v="109"/>
    <s v="Y0158375"/>
    <n v="22"/>
    <n v="26"/>
    <n v="27"/>
    <n v="5100"/>
    <n v="6"/>
    <n v="9.3796296296296308E-2"/>
    <n v="2.2511111111111113"/>
  </r>
  <r>
    <x v="0"/>
    <x v="1"/>
    <x v="6"/>
    <x v="4"/>
    <x v="23"/>
    <n v="49261"/>
    <x v="110"/>
    <s v="Y0158453"/>
    <n v="4"/>
    <n v="0"/>
    <n v="1"/>
    <n v="1000"/>
    <n v="2"/>
    <n v="0.17991898148148147"/>
    <n v="4.3180555555555555"/>
  </r>
  <r>
    <x v="0"/>
    <x v="1"/>
    <x v="6"/>
    <x v="4"/>
    <x v="23"/>
    <n v="47512"/>
    <x v="111"/>
    <s v="Y0158554"/>
    <n v="4"/>
    <n v="5"/>
    <n v="38"/>
    <n v="215"/>
    <n v="9"/>
    <n v="0.22988425925925926"/>
    <n v="5.5172222222222222"/>
  </r>
  <r>
    <x v="0"/>
    <x v="1"/>
    <x v="6"/>
    <x v="4"/>
    <x v="23"/>
    <n v="47391"/>
    <x v="34"/>
    <s v="Y0158358"/>
    <n v="45"/>
    <n v="53"/>
    <n v="153"/>
    <n v="5437"/>
    <n v="3"/>
    <n v="7.6226851851851851E-2"/>
    <n v="1.8294444444444444"/>
  </r>
  <r>
    <x v="0"/>
    <x v="1"/>
    <x v="6"/>
    <x v="4"/>
    <x v="23"/>
    <n v="48686"/>
    <x v="47"/>
    <s v="Y0158394"/>
    <n v="53"/>
    <n v="48"/>
    <n v="124"/>
    <n v="14206"/>
    <n v="10"/>
    <n v="1.2352430555555556"/>
    <n v="29.645833333333336"/>
  </r>
  <r>
    <x v="0"/>
    <x v="1"/>
    <x v="6"/>
    <x v="4"/>
    <x v="23"/>
    <n v="45800"/>
    <x v="55"/>
    <s v="Y0158337"/>
    <n v="135"/>
    <n v="65"/>
    <n v="203"/>
    <n v="33636"/>
    <n v="17"/>
    <n v="4.4257291666666667"/>
    <n v="106.2175"/>
  </r>
  <r>
    <x v="0"/>
    <x v="1"/>
    <x v="6"/>
    <x v="4"/>
    <x v="23"/>
    <s v="IN52098"/>
    <x v="112"/>
    <s v="Y0158374"/>
    <n v="0"/>
    <n v="0"/>
    <n v="2"/>
    <n v="3"/>
    <n v="1"/>
    <n v="4.8495370370370368E-3"/>
    <n v="0.11638888888888888"/>
  </r>
  <r>
    <x v="0"/>
    <x v="1"/>
    <x v="7"/>
    <x v="3"/>
    <x v="24"/>
    <n v="49100"/>
    <x v="34"/>
    <s v="Y0158530"/>
    <n v="46"/>
    <n v="65"/>
    <n v="167"/>
    <n v="3767"/>
    <n v="12"/>
    <n v="1.4599421296296295"/>
    <n v="35.038611111111109"/>
  </r>
  <r>
    <x v="0"/>
    <x v="1"/>
    <x v="7"/>
    <x v="3"/>
    <x v="24"/>
    <s v="CON2299"/>
    <x v="113"/>
    <s v="Y0158443"/>
    <n v="7"/>
    <n v="28"/>
    <n v="9"/>
    <n v="1294"/>
    <n v="4"/>
    <n v="0.11961805555555556"/>
    <n v="2.8708333333333336"/>
  </r>
  <r>
    <x v="0"/>
    <x v="1"/>
    <x v="7"/>
    <x v="3"/>
    <x v="24"/>
    <n v="49286"/>
    <x v="55"/>
    <s v="Y0158507"/>
    <n v="10"/>
    <n v="9"/>
    <n v="1"/>
    <n v="2200"/>
    <n v="5"/>
    <n v="0.22259259259259259"/>
    <n v="5.3422222222222224"/>
  </r>
  <r>
    <x v="0"/>
    <x v="1"/>
    <x v="7"/>
    <x v="3"/>
    <x v="24"/>
    <n v="47479"/>
    <x v="114"/>
    <s v="Y0158436"/>
    <n v="5"/>
    <n v="7"/>
    <n v="36"/>
    <n v="145"/>
    <n v="7"/>
    <n v="0.30635416666666665"/>
    <n v="7.3524999999999991"/>
  </r>
  <r>
    <x v="0"/>
    <x v="1"/>
    <x v="7"/>
    <x v="3"/>
    <x v="24"/>
    <n v="49281"/>
    <x v="11"/>
    <s v="Y0158510"/>
    <n v="4"/>
    <n v="11"/>
    <n v="13"/>
    <n v="108"/>
    <n v="8"/>
    <n v="0.23368055555555556"/>
    <n v="5.6083333333333334"/>
  </r>
  <r>
    <x v="0"/>
    <x v="1"/>
    <x v="7"/>
    <x v="3"/>
    <x v="24"/>
    <n v="45142"/>
    <x v="0"/>
    <s v="Y0158380"/>
    <n v="9"/>
    <n v="25"/>
    <n v="1"/>
    <n v="1275"/>
    <n v="4"/>
    <n v="6.4074074074074075E-2"/>
    <n v="1.5377777777777779"/>
  </r>
  <r>
    <x v="0"/>
    <x v="1"/>
    <x v="7"/>
    <x v="3"/>
    <x v="24"/>
    <n v="48895"/>
    <x v="25"/>
    <s v="Y0158383"/>
    <n v="19"/>
    <n v="23"/>
    <n v="25"/>
    <n v="3412"/>
    <n v="14"/>
    <n v="35.230671296296293"/>
    <n v="845.53611111111104"/>
  </r>
  <r>
    <x v="0"/>
    <x v="1"/>
    <x v="7"/>
    <x v="3"/>
    <x v="24"/>
    <n v="38367"/>
    <x v="22"/>
    <s v="Y0158521"/>
    <n v="13"/>
    <n v="32"/>
    <n v="2"/>
    <n v="3856"/>
    <n v="3"/>
    <n v="0.11829861111111112"/>
    <n v="2.8391666666666668"/>
  </r>
  <r>
    <x v="0"/>
    <x v="1"/>
    <x v="7"/>
    <x v="3"/>
    <x v="24"/>
    <s v="CON2221"/>
    <x v="115"/>
    <s v="Y0158389"/>
    <n v="39"/>
    <n v="28"/>
    <n v="28"/>
    <n v="3630"/>
    <n v="7"/>
    <n v="2.8333333333333332E-2"/>
    <n v="0.67999999999999994"/>
  </r>
  <r>
    <x v="0"/>
    <x v="1"/>
    <x v="7"/>
    <x v="3"/>
    <x v="24"/>
    <n v="48900"/>
    <x v="116"/>
    <s v="Y0158472"/>
    <n v="14"/>
    <n v="17"/>
    <n v="18"/>
    <n v="2800"/>
    <n v="4"/>
    <n v="0.10987268518518518"/>
    <n v="2.6369444444444445"/>
  </r>
  <r>
    <x v="0"/>
    <x v="1"/>
    <x v="7"/>
    <x v="3"/>
    <x v="24"/>
    <n v="49280"/>
    <x v="117"/>
    <s v="Y0158470"/>
    <n v="1"/>
    <n v="1"/>
    <n v="7"/>
    <n v="157"/>
    <n v="3"/>
    <n v="3.3368055555555554E-2"/>
    <n v="0.80083333333333329"/>
  </r>
  <r>
    <x v="0"/>
    <x v="1"/>
    <x v="7"/>
    <x v="3"/>
    <x v="24"/>
    <n v="49297"/>
    <x v="50"/>
    <s v="Y0158538"/>
    <n v="13"/>
    <n v="3"/>
    <n v="12"/>
    <n v="2895"/>
    <n v="10"/>
    <n v="0.67818287037037039"/>
    <n v="16.276388888888889"/>
  </r>
  <r>
    <x v="0"/>
    <x v="1"/>
    <x v="7"/>
    <x v="3"/>
    <x v="24"/>
    <n v="47325"/>
    <x v="44"/>
    <s v="Y0158520"/>
    <n v="16"/>
    <n v="33"/>
    <n v="2"/>
    <n v="2970"/>
    <n v="5"/>
    <n v="0.12793981481481481"/>
    <n v="3.0705555555555555"/>
  </r>
  <r>
    <x v="0"/>
    <x v="1"/>
    <x v="7"/>
    <x v="3"/>
    <x v="24"/>
    <n v="47470"/>
    <x v="21"/>
    <s v="Y0158518"/>
    <n v="34"/>
    <n v="32"/>
    <n v="129"/>
    <n v="7029"/>
    <n v="7"/>
    <n v="1.0035300925925925"/>
    <n v="24.084722222222219"/>
  </r>
  <r>
    <x v="0"/>
    <x v="1"/>
    <x v="7"/>
    <x v="3"/>
    <x v="24"/>
    <n v="47482"/>
    <x v="61"/>
    <s v="Y0158467"/>
    <n v="4"/>
    <n v="1"/>
    <n v="28"/>
    <n v="402"/>
    <n v="6"/>
    <n v="0.33112268518518517"/>
    <n v="7.9469444444444441"/>
  </r>
  <r>
    <x v="0"/>
    <x v="1"/>
    <x v="7"/>
    <x v="3"/>
    <x v="24"/>
    <n v="47440"/>
    <x v="48"/>
    <s v="Y0158529"/>
    <n v="32"/>
    <n v="45"/>
    <n v="204"/>
    <n v="2310"/>
    <n v="14"/>
    <n v="1.2489236111111111"/>
    <n v="29.974166666666665"/>
  </r>
  <r>
    <x v="0"/>
    <x v="1"/>
    <x v="7"/>
    <x v="3"/>
    <x v="24"/>
    <s v="CON2130"/>
    <x v="118"/>
    <s v="Y0157907"/>
    <n v="10"/>
    <n v="26"/>
    <n v="2"/>
    <n v="1512"/>
    <n v="1"/>
    <n v="1.1863425925925925E-2"/>
    <n v="0.28472222222222221"/>
  </r>
  <r>
    <x v="0"/>
    <x v="1"/>
    <x v="7"/>
    <x v="3"/>
    <x v="24"/>
    <n v="49229"/>
    <x v="119"/>
    <s v="Y0158415"/>
    <n v="1"/>
    <n v="0"/>
    <n v="13"/>
    <n v="70"/>
    <n v="1"/>
    <n v="3.2939814814814811E-2"/>
    <n v="0.79055555555555546"/>
  </r>
  <r>
    <x v="0"/>
    <x v="1"/>
    <x v="7"/>
    <x v="3"/>
    <x v="24"/>
    <s v="CON2101"/>
    <x v="120"/>
    <s v="Y0158397"/>
    <n v="7"/>
    <n v="27"/>
    <n v="3"/>
    <n v="1444"/>
    <n v="7"/>
    <n v="0.17322916666666666"/>
    <n v="4.1574999999999998"/>
  </r>
  <r>
    <x v="0"/>
    <x v="1"/>
    <x v="7"/>
    <x v="3"/>
    <x v="24"/>
    <n v="47480"/>
    <x v="121"/>
    <s v="Y0158466-Y0158465"/>
    <n v="1"/>
    <n v="1"/>
    <n v="15"/>
    <n v="62"/>
    <n v="5"/>
    <n v="0.1006712962962963"/>
    <n v="2.4161111111111113"/>
  </r>
  <r>
    <x v="0"/>
    <x v="1"/>
    <x v="7"/>
    <x v="3"/>
    <x v="24"/>
    <n v="49165"/>
    <x v="122"/>
    <s v="Y0158353"/>
    <n v="3"/>
    <n v="0"/>
    <n v="26"/>
    <n v="387"/>
    <n v="1"/>
    <n v="6.0150462962962968E-2"/>
    <n v="1.4436111111111112"/>
  </r>
  <r>
    <x v="0"/>
    <x v="1"/>
    <x v="7"/>
    <x v="3"/>
    <x v="24"/>
    <n v="47168"/>
    <x v="57"/>
    <s v="Y0158188"/>
    <n v="26"/>
    <n v="4"/>
    <n v="153"/>
    <n v="3828"/>
    <n v="4"/>
    <n v="0.77260416666666665"/>
    <n v="18.5425"/>
  </r>
  <r>
    <x v="0"/>
    <x v="1"/>
    <x v="7"/>
    <x v="3"/>
    <x v="24"/>
    <n v="47463"/>
    <x v="82"/>
    <s v="Y0158512"/>
    <n v="7"/>
    <n v="10"/>
    <n v="73"/>
    <n v="718"/>
    <n v="5"/>
    <n v="0.94704861111111116"/>
    <n v="22.729166666666668"/>
  </r>
  <r>
    <x v="0"/>
    <x v="1"/>
    <x v="7"/>
    <x v="3"/>
    <x v="24"/>
    <n v="47453"/>
    <x v="123"/>
    <s v="Y0158412"/>
    <n v="5"/>
    <n v="0"/>
    <n v="31"/>
    <n v="734"/>
    <n v="2"/>
    <n v="0.13526620370370371"/>
    <n v="3.2463888888888892"/>
  </r>
  <r>
    <x v="0"/>
    <x v="1"/>
    <x v="7"/>
    <x v="3"/>
    <x v="24"/>
    <n v="47441"/>
    <x v="124"/>
    <s v="Y0158393"/>
    <n v="27"/>
    <n v="6"/>
    <n v="77"/>
    <n v="5551"/>
    <n v="4"/>
    <n v="35.665173611111108"/>
    <n v="855.96416666666664"/>
  </r>
  <r>
    <x v="0"/>
    <x v="1"/>
    <x v="7"/>
    <x v="3"/>
    <x v="24"/>
    <n v="49278"/>
    <x v="125"/>
    <s v="Y0158462"/>
    <n v="1"/>
    <n v="1"/>
    <n v="2"/>
    <n v="104"/>
    <n v="4"/>
    <n v="2.7083333333333334E-2"/>
    <n v="0.65"/>
  </r>
  <r>
    <x v="0"/>
    <x v="1"/>
    <x v="7"/>
    <x v="3"/>
    <x v="24"/>
    <n v="49208"/>
    <x v="126"/>
    <s v="Y0158381"/>
    <n v="1"/>
    <n v="0"/>
    <n v="5"/>
    <n v="63"/>
    <n v="1"/>
    <n v="34.958321759259256"/>
    <n v="838.99972222222209"/>
  </r>
  <r>
    <x v="0"/>
    <x v="1"/>
    <x v="7"/>
    <x v="3"/>
    <x v="24"/>
    <n v="47488"/>
    <x v="34"/>
    <s v="Y0158533"/>
    <n v="42"/>
    <n v="52"/>
    <n v="194"/>
    <n v="3421"/>
    <n v="13"/>
    <n v="36.562141203703703"/>
    <n v="877.49138888888888"/>
  </r>
  <r>
    <x v="0"/>
    <x v="1"/>
    <x v="7"/>
    <x v="3"/>
    <x v="24"/>
    <s v="CON2222"/>
    <x v="127"/>
    <s v="Y0158390"/>
    <n v="33"/>
    <n v="28"/>
    <n v="27"/>
    <n v="3627"/>
    <n v="7"/>
    <n v="0.28030092592592593"/>
    <n v="6.7272222222222222"/>
  </r>
  <r>
    <x v="0"/>
    <x v="1"/>
    <x v="7"/>
    <x v="3"/>
    <x v="24"/>
    <n v="49283"/>
    <x v="128"/>
    <s v="Y0158522"/>
    <n v="115"/>
    <n v="261"/>
    <n v="196"/>
    <n v="12779"/>
    <n v="13"/>
    <n v="3.2784837962962965"/>
    <n v="78.683611111111119"/>
  </r>
  <r>
    <x v="0"/>
    <x v="1"/>
    <x v="7"/>
    <x v="3"/>
    <x v="24"/>
    <n v="48903"/>
    <x v="129"/>
    <s v="Y0158116"/>
    <n v="0"/>
    <n v="0"/>
    <n v="1"/>
    <n v="36"/>
    <n v="1"/>
    <n v="2.8472222222222219E-3"/>
    <n v="6.8333333333333329E-2"/>
  </r>
  <r>
    <x v="0"/>
    <x v="1"/>
    <x v="7"/>
    <x v="3"/>
    <x v="24"/>
    <s v="CON2160"/>
    <x v="130"/>
    <s v="Y0157649"/>
    <n v="36"/>
    <n v="28"/>
    <n v="17"/>
    <n v="3216"/>
    <n v="9"/>
    <n v="0.75236111111111115"/>
    <n v="18.056666666666668"/>
  </r>
  <r>
    <x v="0"/>
    <x v="1"/>
    <x v="7"/>
    <x v="3"/>
    <x v="24"/>
    <n v="47477"/>
    <x v="131"/>
    <s v="Y0158494"/>
    <n v="45"/>
    <n v="46"/>
    <n v="468"/>
    <n v="3242"/>
    <n v="2"/>
    <n v="7.6388888888888893E-4"/>
    <n v="1.8333333333333333E-2"/>
  </r>
  <r>
    <x v="0"/>
    <x v="1"/>
    <x v="7"/>
    <x v="3"/>
    <x v="24"/>
    <n v="49277"/>
    <x v="126"/>
    <s v="Y0158463"/>
    <n v="0"/>
    <n v="0"/>
    <n v="1"/>
    <n v="6"/>
    <n v="1"/>
    <n v="9.6643518518518511E-3"/>
    <n v="0.23194444444444443"/>
  </r>
  <r>
    <x v="0"/>
    <x v="1"/>
    <x v="7"/>
    <x v="0"/>
    <x v="25"/>
    <n v="49169"/>
    <x v="132"/>
    <s v="Y0158364"/>
    <n v="3"/>
    <n v="5"/>
    <n v="9"/>
    <n v="447"/>
    <n v="3"/>
    <n v="0.29821759259259256"/>
    <n v="7.1572222222222219"/>
  </r>
  <r>
    <x v="0"/>
    <x v="1"/>
    <x v="7"/>
    <x v="0"/>
    <x v="25"/>
    <n v="49114"/>
    <x v="133"/>
    <s v="Y0158477"/>
    <n v="6"/>
    <n v="5"/>
    <n v="30"/>
    <n v="447"/>
    <n v="7"/>
    <n v="0.58751157407407406"/>
    <n v="14.100277777777777"/>
  </r>
  <r>
    <x v="0"/>
    <x v="1"/>
    <x v="7"/>
    <x v="0"/>
    <x v="25"/>
    <n v="47654"/>
    <x v="134"/>
    <s v="Y0158476"/>
    <n v="3"/>
    <n v="0"/>
    <n v="11"/>
    <n v="282"/>
    <n v="2"/>
    <n v="7.8831018518518522E-2"/>
    <n v="1.8919444444444444"/>
  </r>
  <r>
    <x v="0"/>
    <x v="1"/>
    <x v="7"/>
    <x v="0"/>
    <x v="25"/>
    <s v="CON2186"/>
    <x v="135"/>
    <s v="Y0158514"/>
    <n v="46"/>
    <n v="0"/>
    <n v="240"/>
    <n v="5511"/>
    <n v="21"/>
    <n v="36.639930555555559"/>
    <n v="879.35833333333335"/>
  </r>
  <r>
    <x v="0"/>
    <x v="1"/>
    <x v="7"/>
    <x v="0"/>
    <x v="25"/>
    <n v="47522"/>
    <x v="34"/>
    <s v="Y0158596"/>
    <n v="28"/>
    <n v="14"/>
    <n v="165"/>
    <n v="2822"/>
    <n v="7"/>
    <n v="1.8820023148148146"/>
    <n v="45.168055555555554"/>
  </r>
  <r>
    <x v="0"/>
    <x v="1"/>
    <x v="7"/>
    <x v="0"/>
    <x v="25"/>
    <s v="CON2300"/>
    <x v="136"/>
    <s v="Y0158468"/>
    <n v="7"/>
    <n v="28"/>
    <n v="8"/>
    <n v="996"/>
    <n v="6"/>
    <n v="0.24182870370370368"/>
    <n v="5.8038888888888884"/>
  </r>
  <r>
    <x v="0"/>
    <x v="1"/>
    <x v="7"/>
    <x v="0"/>
    <x v="25"/>
    <s v="CON2103"/>
    <x v="137"/>
    <s v="Y0158471"/>
    <n v="7"/>
    <n v="27"/>
    <n v="1"/>
    <n v="1296"/>
    <n v="5"/>
    <n v="0.23128472222222221"/>
    <n v="5.5508333333333333"/>
  </r>
  <r>
    <x v="0"/>
    <x v="1"/>
    <x v="7"/>
    <x v="0"/>
    <x v="25"/>
    <s v="CON2104"/>
    <x v="138"/>
    <s v="Y0158558"/>
    <n v="7"/>
    <n v="29"/>
    <n v="1"/>
    <n v="1218"/>
    <n v="2"/>
    <n v="4.4606481481481476E-2"/>
    <n v="1.0705555555555555"/>
  </r>
  <r>
    <x v="0"/>
    <x v="1"/>
    <x v="7"/>
    <x v="0"/>
    <x v="25"/>
    <s v="CON2105"/>
    <x v="139"/>
    <s v="Y0158566"/>
    <n v="8"/>
    <n v="28"/>
    <n v="2"/>
    <n v="1602"/>
    <n v="2"/>
    <n v="3.2187500000000001E-2"/>
    <n v="0.77249999999999996"/>
  </r>
  <r>
    <x v="0"/>
    <x v="1"/>
    <x v="7"/>
    <x v="0"/>
    <x v="25"/>
    <s v="CON2106"/>
    <x v="140"/>
    <s v="Y0158556"/>
    <n v="8"/>
    <n v="27"/>
    <n v="3"/>
    <n v="1726"/>
    <n v="2"/>
    <n v="4.0057870370370369E-2"/>
    <n v="0.96138888888888885"/>
  </r>
  <r>
    <x v="0"/>
    <x v="1"/>
    <x v="7"/>
    <x v="0"/>
    <x v="25"/>
    <n v="49257"/>
    <x v="141"/>
    <s v="Y0158590"/>
    <n v="12"/>
    <n v="5"/>
    <n v="40"/>
    <n v="1630"/>
    <n v="6"/>
    <n v="0.53075231481481489"/>
    <n v="12.738055555555558"/>
  </r>
  <r>
    <x v="0"/>
    <x v="1"/>
    <x v="7"/>
    <x v="0"/>
    <x v="25"/>
    <n v="47537"/>
    <x v="16"/>
    <s v="Y0158551"/>
    <n v="22"/>
    <n v="57"/>
    <n v="20"/>
    <n v="5532"/>
    <n v="2"/>
    <n v="5.4699074074074074E-2"/>
    <n v="1.3127777777777778"/>
  </r>
  <r>
    <x v="0"/>
    <x v="1"/>
    <x v="7"/>
    <x v="0"/>
    <x v="25"/>
    <n v="48884"/>
    <x v="15"/>
    <s v="Y0158588"/>
    <n v="8"/>
    <n v="33"/>
    <n v="1"/>
    <n v="924"/>
    <n v="7"/>
    <n v="0.21190972222222224"/>
    <n v="5.0858333333333334"/>
  </r>
  <r>
    <x v="0"/>
    <x v="1"/>
    <x v="7"/>
    <x v="0"/>
    <x v="25"/>
    <n v="47528"/>
    <x v="142"/>
    <s v="Y0158492"/>
    <n v="3"/>
    <n v="1"/>
    <n v="13"/>
    <n v="4353"/>
    <n v="3"/>
    <n v="6.5879629629629635E-2"/>
    <n v="1.5811111111111114"/>
  </r>
  <r>
    <x v="0"/>
    <x v="1"/>
    <x v="7"/>
    <x v="0"/>
    <x v="25"/>
    <n v="47517"/>
    <x v="143"/>
    <s v="Y0158489"/>
    <n v="16"/>
    <n v="0"/>
    <n v="224"/>
    <n v="389"/>
    <n v="2"/>
    <n v="0.25252314814814814"/>
    <n v="6.0605555555555553"/>
  </r>
  <r>
    <x v="0"/>
    <x v="1"/>
    <x v="7"/>
    <x v="0"/>
    <x v="25"/>
    <n v="47548"/>
    <x v="0"/>
    <s v="Y0158499"/>
    <n v="10"/>
    <n v="22"/>
    <n v="1"/>
    <n v="1620"/>
    <n v="3"/>
    <n v="8.2083333333333341E-2"/>
    <n v="1.9700000000000002"/>
  </r>
  <r>
    <x v="0"/>
    <x v="1"/>
    <x v="7"/>
    <x v="0"/>
    <x v="25"/>
    <n v="47527"/>
    <x v="82"/>
    <s v="Y0158618"/>
    <n v="13"/>
    <n v="10"/>
    <n v="33"/>
    <n v="894"/>
    <n v="8"/>
    <n v="0.22768518518518518"/>
    <n v="5.4644444444444442"/>
  </r>
  <r>
    <x v="0"/>
    <x v="1"/>
    <x v="7"/>
    <x v="0"/>
    <x v="25"/>
    <n v="47515"/>
    <x v="14"/>
    <s v="Y0158498"/>
    <n v="3"/>
    <n v="11"/>
    <n v="1"/>
    <n v="429"/>
    <n v="3"/>
    <n v="4.5034722222222219E-2"/>
    <n v="1.0808333333333333"/>
  </r>
  <r>
    <x v="0"/>
    <x v="1"/>
    <x v="7"/>
    <x v="0"/>
    <x v="25"/>
    <n v="47536"/>
    <x v="144"/>
    <s v="Y0158546"/>
    <n v="16"/>
    <n v="76"/>
    <n v="17"/>
    <n v="839"/>
    <n v="6"/>
    <n v="0.71452546296296304"/>
    <n v="17.148611111111112"/>
  </r>
  <r>
    <x v="0"/>
    <x v="1"/>
    <x v="7"/>
    <x v="0"/>
    <x v="25"/>
    <n v="47653"/>
    <x v="145"/>
    <s v="Y0158485"/>
    <n v="3"/>
    <n v="3"/>
    <n v="7"/>
    <n v="310"/>
    <n v="3"/>
    <n v="9.4675925925925927E-2"/>
    <n v="2.2722222222222221"/>
  </r>
  <r>
    <x v="0"/>
    <x v="1"/>
    <x v="7"/>
    <x v="0"/>
    <x v="25"/>
    <n v="38364"/>
    <x v="22"/>
    <s v="Y0158553"/>
    <n v="14"/>
    <n v="32"/>
    <n v="2"/>
    <n v="4108"/>
    <n v="3"/>
    <n v="0.23041666666666669"/>
    <n v="5.53"/>
  </r>
  <r>
    <x v="0"/>
    <x v="1"/>
    <x v="7"/>
    <x v="0"/>
    <x v="25"/>
    <n v="48850"/>
    <x v="146"/>
    <s v="Y0158318"/>
    <n v="3"/>
    <n v="3"/>
    <n v="30"/>
    <n v="112"/>
    <n v="4"/>
    <n v="0.10127314814814814"/>
    <n v="2.4305555555555554"/>
  </r>
  <r>
    <x v="0"/>
    <x v="1"/>
    <x v="7"/>
    <x v="0"/>
    <x v="25"/>
    <s v="CON2115"/>
    <x v="147"/>
    <s v="Y0158022"/>
    <n v="8"/>
    <n v="28"/>
    <n v="2"/>
    <n v="1440"/>
    <n v="4"/>
    <n v="7.1030092592592589E-2"/>
    <n v="1.7047222222222222"/>
  </r>
  <r>
    <x v="0"/>
    <x v="1"/>
    <x v="7"/>
    <x v="0"/>
    <x v="25"/>
    <s v="CON2232"/>
    <x v="148"/>
    <s v="Y0158501"/>
    <n v="38"/>
    <n v="28"/>
    <n v="13"/>
    <n v="3188"/>
    <n v="9"/>
    <n v="0.16387731481481482"/>
    <n v="3.9330555555555557"/>
  </r>
  <r>
    <x v="0"/>
    <x v="1"/>
    <x v="7"/>
    <x v="0"/>
    <x v="25"/>
    <n v="47518"/>
    <x v="149"/>
    <s v="Y0158496"/>
    <n v="9"/>
    <n v="3"/>
    <n v="82"/>
    <n v="649"/>
    <n v="5"/>
    <n v="0.47208333333333335"/>
    <n v="11.33"/>
  </r>
  <r>
    <x v="0"/>
    <x v="1"/>
    <x v="7"/>
    <x v="0"/>
    <x v="25"/>
    <n v="47511"/>
    <x v="13"/>
    <s v="Y0158563-Y0158082"/>
    <n v="43"/>
    <n v="26"/>
    <n v="43"/>
    <n v="20162"/>
    <n v="10"/>
    <n v="0.5529398148148148"/>
    <n v="13.270555555555555"/>
  </r>
  <r>
    <x v="0"/>
    <x v="1"/>
    <x v="7"/>
    <x v="0"/>
    <x v="25"/>
    <s v="CON2246"/>
    <x v="150"/>
    <s v="Y0158475"/>
    <n v="44"/>
    <n v="28"/>
    <n v="52"/>
    <n v="9086"/>
    <n v="13"/>
    <n v="2.6550925925925926E-2"/>
    <n v="0.63722222222222225"/>
  </r>
  <r>
    <x v="0"/>
    <x v="1"/>
    <x v="7"/>
    <x v="0"/>
    <x v="25"/>
    <n v="47531"/>
    <x v="151"/>
    <s v="Y0158504"/>
    <n v="1"/>
    <n v="1"/>
    <n v="16"/>
    <n v="67"/>
    <n v="4"/>
    <n v="0.15157407407407408"/>
    <n v="3.637777777777778"/>
  </r>
  <r>
    <x v="0"/>
    <x v="1"/>
    <x v="7"/>
    <x v="0"/>
    <x v="25"/>
    <n v="47519"/>
    <x v="152"/>
    <s v="Y0158547"/>
    <n v="9"/>
    <n v="12"/>
    <n v="14"/>
    <n v="932"/>
    <n v="7"/>
    <n v="0.21474537037037036"/>
    <n v="5.153888888888889"/>
  </r>
  <r>
    <x v="0"/>
    <x v="1"/>
    <x v="7"/>
    <x v="0"/>
    <x v="25"/>
    <n v="47549"/>
    <x v="153"/>
    <s v="Y0158555"/>
    <n v="10"/>
    <n v="29"/>
    <n v="2"/>
    <n v="1377"/>
    <n v="4"/>
    <n v="5.3263888888888888E-2"/>
    <n v="1.2783333333333333"/>
  </r>
  <r>
    <x v="0"/>
    <x v="1"/>
    <x v="7"/>
    <x v="0"/>
    <x v="25"/>
    <n v="47520"/>
    <x v="154"/>
    <s v="Y0158536"/>
    <n v="3"/>
    <n v="1"/>
    <n v="31"/>
    <n v="652"/>
    <n v="2"/>
    <n v="7.5497685185185182E-2"/>
    <n v="1.8119444444444444"/>
  </r>
  <r>
    <x v="0"/>
    <x v="1"/>
    <x v="7"/>
    <x v="0"/>
    <x v="25"/>
    <n v="47382"/>
    <x v="44"/>
    <s v="Y0158564"/>
    <n v="27"/>
    <n v="36"/>
    <n v="5"/>
    <n v="5256"/>
    <n v="10"/>
    <n v="0.76071759259259253"/>
    <n v="18.257222222222222"/>
  </r>
  <r>
    <x v="0"/>
    <x v="1"/>
    <x v="7"/>
    <x v="0"/>
    <x v="25"/>
    <n v="49159"/>
    <x v="155"/>
    <s v="Y0158479"/>
    <n v="13"/>
    <n v="5"/>
    <n v="14"/>
    <n v="2906"/>
    <n v="6"/>
    <n v="0.72043981481481489"/>
    <n v="17.290555555555557"/>
  </r>
  <r>
    <x v="0"/>
    <x v="1"/>
    <x v="7"/>
    <x v="0"/>
    <x v="25"/>
    <n v="47502"/>
    <x v="48"/>
    <s v="Y0158630"/>
    <n v="7"/>
    <n v="22"/>
    <n v="56"/>
    <n v="405"/>
    <n v="10"/>
    <n v="0.51872685185185186"/>
    <n v="12.449444444444445"/>
  </r>
  <r>
    <x v="0"/>
    <x v="1"/>
    <x v="7"/>
    <x v="0"/>
    <x v="25"/>
    <s v="CON2237"/>
    <x v="156"/>
    <s v="Y0158497"/>
    <n v="27"/>
    <n v="28"/>
    <n v="37"/>
    <n v="2647"/>
    <n v="7"/>
    <n v="8.5810185185185184E-2"/>
    <n v="2.0594444444444444"/>
  </r>
  <r>
    <x v="0"/>
    <x v="1"/>
    <x v="7"/>
    <x v="0"/>
    <x v="25"/>
    <s v="CON2239"/>
    <x v="157"/>
    <s v="Y0158484"/>
    <n v="19"/>
    <n v="28"/>
    <n v="24"/>
    <n v="2116"/>
    <n v="3"/>
    <n v="3.4768518518518525E-2"/>
    <n v="0.83444444444444454"/>
  </r>
  <r>
    <x v="0"/>
    <x v="1"/>
    <x v="7"/>
    <x v="0"/>
    <x v="25"/>
    <n v="47510"/>
    <x v="158"/>
    <s v="Y0158593-Y0158594"/>
    <n v="7"/>
    <n v="4"/>
    <n v="38"/>
    <n v="706"/>
    <n v="4"/>
    <n v="0.41416666666666663"/>
    <n v="9.94"/>
  </r>
  <r>
    <x v="0"/>
    <x v="1"/>
    <x v="7"/>
    <x v="0"/>
    <x v="25"/>
    <s v="IN54398"/>
    <x v="159"/>
    <s v=" "/>
    <n v="0"/>
    <n v="0"/>
    <n v="1"/>
    <n v="2"/>
    <n v="1"/>
    <n v="1.7847222222222223E-2"/>
    <n v="0.42833333333333334"/>
  </r>
  <r>
    <x v="0"/>
    <x v="1"/>
    <x v="7"/>
    <x v="0"/>
    <x v="25"/>
    <n v="47546"/>
    <x v="34"/>
    <s v="Y0158561"/>
    <n v="75"/>
    <n v="88"/>
    <n v="376"/>
    <n v="4826"/>
    <n v="11"/>
    <n v="1.3320138888888888"/>
    <n v="31.968333333333334"/>
  </r>
  <r>
    <x v="0"/>
    <x v="1"/>
    <x v="7"/>
    <x v="0"/>
    <x v="25"/>
    <n v="47513"/>
    <x v="5"/>
    <s v="Y0158523"/>
    <n v="0"/>
    <n v="36"/>
    <n v="86"/>
    <n v="3114"/>
    <n v="10"/>
    <n v="0.58608796296296295"/>
    <n v="14.066111111111111"/>
  </r>
  <r>
    <x v="0"/>
    <x v="1"/>
    <x v="7"/>
    <x v="0"/>
    <x v="25"/>
    <n v="47526"/>
    <x v="73"/>
    <s v="Y0158474-Y0158240"/>
    <n v="87"/>
    <n v="16"/>
    <n v="112"/>
    <n v="179665"/>
    <n v="15"/>
    <n v="0.76098379629629631"/>
    <n v="18.263611111111111"/>
  </r>
  <r>
    <x v="0"/>
    <x v="1"/>
    <x v="7"/>
    <x v="0"/>
    <x v="25"/>
    <n v="47698"/>
    <x v="43"/>
    <s v="Y0158803-Y0158802"/>
    <n v="18"/>
    <n v="12"/>
    <n v="117"/>
    <n v="2008"/>
    <n v="1"/>
    <n v="9.5486111111111101E-3"/>
    <n v="0.22916666666666663"/>
  </r>
  <r>
    <x v="0"/>
    <x v="1"/>
    <x v="7"/>
    <x v="1"/>
    <x v="26"/>
    <n v="49137"/>
    <x v="160"/>
    <s v="Y0158299"/>
    <n v="1"/>
    <n v="0"/>
    <n v="13"/>
    <n v="35"/>
    <n v="1"/>
    <n v="6.2731481481481485E-2"/>
    <n v="1.5055555555555555"/>
  </r>
  <r>
    <x v="0"/>
    <x v="1"/>
    <x v="7"/>
    <x v="1"/>
    <x v="26"/>
    <n v="47572"/>
    <x v="161"/>
    <s v="Y0158725-Y0158599"/>
    <n v="23"/>
    <n v="13"/>
    <n v="201"/>
    <n v="3144"/>
    <n v="8"/>
    <n v="0.90640046296296306"/>
    <n v="21.753611111111113"/>
  </r>
  <r>
    <x v="0"/>
    <x v="1"/>
    <x v="7"/>
    <x v="1"/>
    <x v="26"/>
    <n v="50563"/>
    <x v="19"/>
    <s v="Y0158717"/>
    <n v="9"/>
    <n v="3"/>
    <n v="2"/>
    <n v="2400"/>
    <n v="4"/>
    <n v="0.31334490740740739"/>
    <n v="7.5202777777777774"/>
  </r>
  <r>
    <x v="0"/>
    <x v="1"/>
    <x v="7"/>
    <x v="1"/>
    <x v="26"/>
    <n v="50540"/>
    <x v="162"/>
    <s v="Y0158721"/>
    <n v="13"/>
    <n v="6"/>
    <n v="1"/>
    <n v="3456"/>
    <n v="5"/>
    <n v="0.69299768518518512"/>
    <n v="16.631944444444443"/>
  </r>
  <r>
    <x v="0"/>
    <x v="1"/>
    <x v="7"/>
    <x v="1"/>
    <x v="26"/>
    <n v="47601"/>
    <x v="34"/>
    <s v="Y0158662"/>
    <n v="9"/>
    <n v="25"/>
    <n v="49"/>
    <n v="625"/>
    <n v="9"/>
    <n v="0.54987268518518517"/>
    <n v="13.196944444444444"/>
  </r>
  <r>
    <x v="0"/>
    <x v="1"/>
    <x v="7"/>
    <x v="1"/>
    <x v="26"/>
    <s v="CON2055"/>
    <x v="163"/>
    <s v="Y0158585"/>
    <n v="7"/>
    <n v="28"/>
    <n v="5"/>
    <n v="1110"/>
    <n v="4"/>
    <n v="0.15957175925925926"/>
    <n v="3.8297222222222222"/>
  </r>
  <r>
    <x v="0"/>
    <x v="1"/>
    <x v="7"/>
    <x v="1"/>
    <x v="26"/>
    <n v="47578"/>
    <x v="164"/>
    <s v="Y0158647"/>
    <n v="9"/>
    <n v="1"/>
    <n v="23"/>
    <n v="4323"/>
    <n v="2"/>
    <n v="9.2268518518518527E-2"/>
    <n v="2.2144444444444447"/>
  </r>
  <r>
    <x v="0"/>
    <x v="1"/>
    <x v="7"/>
    <x v="1"/>
    <x v="26"/>
    <n v="49119"/>
    <x v="165"/>
    <s v="Y0158646"/>
    <n v="1"/>
    <n v="1"/>
    <n v="5"/>
    <n v="51"/>
    <n v="1"/>
    <n v="1.4155092592592592E-2"/>
    <n v="0.3397222222222222"/>
  </r>
  <r>
    <x v="0"/>
    <x v="1"/>
    <x v="7"/>
    <x v="1"/>
    <x v="26"/>
    <n v="49118"/>
    <x v="166"/>
    <s v="Y0158572"/>
    <n v="2"/>
    <n v="1"/>
    <n v="17"/>
    <n v="132"/>
    <n v="2"/>
    <n v="9.8206018518518512E-2"/>
    <n v="2.3569444444444443"/>
  </r>
  <r>
    <x v="0"/>
    <x v="1"/>
    <x v="7"/>
    <x v="1"/>
    <x v="26"/>
    <n v="50502"/>
    <x v="167"/>
    <s v="Y0158715"/>
    <n v="4"/>
    <n v="10"/>
    <n v="1"/>
    <n v="429"/>
    <n v="4"/>
    <n v="6.0613425925925925E-2"/>
    <n v="1.4547222222222222"/>
  </r>
  <r>
    <x v="0"/>
    <x v="1"/>
    <x v="7"/>
    <x v="1"/>
    <x v="26"/>
    <n v="47560"/>
    <x v="51"/>
    <s v="Y0158631"/>
    <n v="4"/>
    <n v="4"/>
    <n v="14"/>
    <n v="366"/>
    <n v="7"/>
    <n v="0.18295138888888887"/>
    <n v="4.3908333333333331"/>
  </r>
  <r>
    <x v="0"/>
    <x v="1"/>
    <x v="7"/>
    <x v="1"/>
    <x v="26"/>
    <n v="47563"/>
    <x v="168"/>
    <s v="Y0158636"/>
    <n v="11"/>
    <n v="9"/>
    <n v="31"/>
    <n v="1590"/>
    <n v="6"/>
    <n v="0.43373842592592587"/>
    <n v="10.409722222222221"/>
  </r>
  <r>
    <x v="0"/>
    <x v="1"/>
    <x v="7"/>
    <x v="1"/>
    <x v="26"/>
    <n v="48885"/>
    <x v="15"/>
    <s v="Y0158655"/>
    <n v="8"/>
    <n v="33"/>
    <n v="1"/>
    <n v="924"/>
    <n v="6"/>
    <n v="0.30108796296296297"/>
    <n v="7.2261111111111109"/>
  </r>
  <r>
    <x v="0"/>
    <x v="1"/>
    <x v="7"/>
    <x v="1"/>
    <x v="26"/>
    <n v="47576"/>
    <x v="169"/>
    <s v="Y0158613"/>
    <n v="11"/>
    <n v="3"/>
    <n v="152"/>
    <n v="487"/>
    <n v="5"/>
    <n v="0.67682870370370374"/>
    <n v="16.24388888888889"/>
  </r>
  <r>
    <x v="0"/>
    <x v="1"/>
    <x v="7"/>
    <x v="1"/>
    <x v="26"/>
    <n v="47606"/>
    <x v="31"/>
    <s v="Y0158709"/>
    <n v="29"/>
    <n v="32"/>
    <n v="10"/>
    <n v="2880"/>
    <n v="11"/>
    <n v="0.28460648148148149"/>
    <n v="6.8305555555555557"/>
  </r>
  <r>
    <x v="0"/>
    <x v="1"/>
    <x v="7"/>
    <x v="1"/>
    <x v="26"/>
    <n v="47564"/>
    <x v="170"/>
    <s v="Y0158718"/>
    <n v="7"/>
    <n v="2"/>
    <n v="54"/>
    <n v="990"/>
    <n v="2"/>
    <n v="6.0196759259259262E-2"/>
    <n v="1.4447222222222222"/>
  </r>
  <r>
    <x v="0"/>
    <x v="1"/>
    <x v="7"/>
    <x v="1"/>
    <x v="26"/>
    <n v="47569"/>
    <x v="171"/>
    <s v="Y0158645"/>
    <n v="28"/>
    <n v="18"/>
    <n v="137"/>
    <n v="1709"/>
    <n v="9"/>
    <n v="1.0606481481481482"/>
    <n v="25.455555555555556"/>
  </r>
  <r>
    <x v="0"/>
    <x v="1"/>
    <x v="7"/>
    <x v="1"/>
    <x v="26"/>
    <n v="47592"/>
    <x v="144"/>
    <s v="Y0158649"/>
    <n v="25"/>
    <n v="94"/>
    <n v="129"/>
    <n v="907"/>
    <n v="12"/>
    <n v="1.0674652777777778"/>
    <n v="25.619166666666665"/>
  </r>
  <r>
    <x v="0"/>
    <x v="1"/>
    <x v="7"/>
    <x v="1"/>
    <x v="26"/>
    <n v="38365"/>
    <x v="22"/>
    <s v="Y0158628"/>
    <n v="7"/>
    <n v="32"/>
    <n v="1"/>
    <n v="832"/>
    <n v="2"/>
    <n v="2.4375000000000004E-2"/>
    <n v="0.58500000000000008"/>
  </r>
  <r>
    <x v="0"/>
    <x v="1"/>
    <x v="7"/>
    <x v="1"/>
    <x v="26"/>
    <s v="CON2117"/>
    <x v="172"/>
    <s v="Y0158582"/>
    <n v="8"/>
    <n v="26"/>
    <n v="1"/>
    <n v="1638"/>
    <n v="4"/>
    <n v="0.13145833333333332"/>
    <n v="3.1549999999999994"/>
  </r>
  <r>
    <x v="0"/>
    <x v="1"/>
    <x v="7"/>
    <x v="1"/>
    <x v="26"/>
    <s v="CON2119"/>
    <x v="173"/>
    <s v="Y0158583"/>
    <n v="7"/>
    <n v="28"/>
    <n v="1"/>
    <n v="1344"/>
    <n v="1"/>
    <n v="2.3912037037037034E-2"/>
    <n v="0.57388888888888878"/>
  </r>
  <r>
    <x v="0"/>
    <x v="1"/>
    <x v="7"/>
    <x v="1"/>
    <x v="26"/>
    <s v="CON2220"/>
    <x v="174"/>
    <s v="Y0158039"/>
    <n v="24"/>
    <n v="28"/>
    <n v="16"/>
    <n v="3574"/>
    <n v="5"/>
    <n v="5.9594907407407409E-2"/>
    <n v="1.4302777777777778"/>
  </r>
  <r>
    <x v="0"/>
    <x v="1"/>
    <x v="7"/>
    <x v="1"/>
    <x v="26"/>
    <s v="CON2227"/>
    <x v="175"/>
    <s v="Y0158068"/>
    <n v="23"/>
    <n v="28"/>
    <n v="18"/>
    <n v="3948"/>
    <n v="10"/>
    <n v="0.22238425925925928"/>
    <n v="5.3372222222222225"/>
  </r>
  <r>
    <x v="0"/>
    <x v="1"/>
    <x v="7"/>
    <x v="1"/>
    <x v="26"/>
    <s v="CON2218"/>
    <x v="176"/>
    <s v="Y0158571"/>
    <n v="20"/>
    <n v="28"/>
    <n v="24"/>
    <n v="2322"/>
    <n v="10"/>
    <n v="8.4942129629629617E-2"/>
    <n v="2.0386111111111109"/>
  </r>
  <r>
    <x v="0"/>
    <x v="1"/>
    <x v="7"/>
    <x v="1"/>
    <x v="26"/>
    <n v="49155"/>
    <x v="177"/>
    <s v="Y0158691"/>
    <n v="16"/>
    <n v="66"/>
    <n v="1"/>
    <n v="2112"/>
    <n v="2"/>
    <n v="6.8749999999999992E-2"/>
    <n v="1.65"/>
  </r>
  <r>
    <x v="0"/>
    <x v="1"/>
    <x v="7"/>
    <x v="1"/>
    <x v="26"/>
    <n v="50500"/>
    <x v="177"/>
    <s v="Y0158637"/>
    <n v="2"/>
    <n v="1"/>
    <n v="1"/>
    <n v="650"/>
    <n v="2"/>
    <n v="2.2870370370370371E-2"/>
    <n v="0.54888888888888887"/>
  </r>
  <r>
    <x v="0"/>
    <x v="1"/>
    <x v="7"/>
    <x v="1"/>
    <x v="26"/>
    <n v="47587"/>
    <x v="24"/>
    <s v="Y0158675"/>
    <n v="5"/>
    <n v="2"/>
    <n v="38"/>
    <n v="331"/>
    <n v="5"/>
    <n v="0.15240740740740741"/>
    <n v="3.6577777777777776"/>
  </r>
  <r>
    <x v="0"/>
    <x v="1"/>
    <x v="7"/>
    <x v="1"/>
    <x v="26"/>
    <s v="CON2298"/>
    <x v="178"/>
    <s v="Y0158559"/>
    <n v="54"/>
    <n v="48"/>
    <n v="63"/>
    <n v="15003"/>
    <n v="7"/>
    <n v="0.47796296296296298"/>
    <n v="11.471111111111112"/>
  </r>
  <r>
    <x v="0"/>
    <x v="1"/>
    <x v="7"/>
    <x v="1"/>
    <x v="26"/>
    <s v="CON2241"/>
    <x v="179"/>
    <s v="Y0158557"/>
    <n v="35"/>
    <n v="41"/>
    <n v="47"/>
    <n v="5374"/>
    <n v="11"/>
    <n v="1.3522222222222222"/>
    <n v="32.453333333333333"/>
  </r>
  <r>
    <x v="0"/>
    <x v="1"/>
    <x v="7"/>
    <x v="1"/>
    <x v="26"/>
    <n v="47605"/>
    <x v="153"/>
    <s v="Y0158568"/>
    <n v="9"/>
    <n v="29"/>
    <n v="1"/>
    <n v="1260"/>
    <n v="4"/>
    <n v="9.7708333333333328E-2"/>
    <n v="2.3449999999999998"/>
  </r>
  <r>
    <x v="0"/>
    <x v="1"/>
    <x v="7"/>
    <x v="1"/>
    <x v="26"/>
    <n v="50503"/>
    <x v="180"/>
    <s v="Y0158733-Y0157839"/>
    <n v="12"/>
    <n v="2"/>
    <n v="42"/>
    <n v="2227"/>
    <n v="6"/>
    <n v="0.34251157407407407"/>
    <n v="8.2202777777777776"/>
  </r>
  <r>
    <x v="0"/>
    <x v="1"/>
    <x v="7"/>
    <x v="1"/>
    <x v="26"/>
    <n v="49217"/>
    <x v="39"/>
    <s v="Y0158638"/>
    <n v="11"/>
    <n v="12"/>
    <n v="24"/>
    <n v="2845"/>
    <n v="7"/>
    <n v="0.56076388888888895"/>
    <n v="13.458333333333336"/>
  </r>
  <r>
    <x v="0"/>
    <x v="1"/>
    <x v="7"/>
    <x v="1"/>
    <x v="26"/>
    <n v="49256"/>
    <x v="181"/>
    <s v="Y0158602"/>
    <n v="5"/>
    <n v="2"/>
    <n v="6"/>
    <n v="1123"/>
    <n v="5"/>
    <n v="0.36100694444444442"/>
    <n v="8.6641666666666666"/>
  </r>
  <r>
    <x v="0"/>
    <x v="1"/>
    <x v="7"/>
    <x v="1"/>
    <x v="26"/>
    <n v="50510"/>
    <x v="182"/>
    <s v="Y0158654"/>
    <n v="11"/>
    <n v="3"/>
    <n v="16"/>
    <n v="2583"/>
    <n v="7"/>
    <n v="0.43975694444444446"/>
    <n v="10.554166666666667"/>
  </r>
  <r>
    <x v="0"/>
    <x v="1"/>
    <x v="7"/>
    <x v="1"/>
    <x v="26"/>
    <n v="47556"/>
    <x v="48"/>
    <s v="Y0158734-Y0158735"/>
    <n v="17"/>
    <n v="29"/>
    <n v="58"/>
    <n v="2383"/>
    <n v="10"/>
    <n v="0.5322337962962963"/>
    <n v="12.773611111111112"/>
  </r>
  <r>
    <x v="0"/>
    <x v="1"/>
    <x v="7"/>
    <x v="1"/>
    <x v="26"/>
    <s v="CON2195"/>
    <x v="183"/>
    <s v="Y0158573"/>
    <n v="24"/>
    <n v="28"/>
    <n v="34"/>
    <n v="2998"/>
    <n v="9"/>
    <n v="0.54782407407407407"/>
    <n v="13.147777777777778"/>
  </r>
  <r>
    <x v="0"/>
    <x v="1"/>
    <x v="7"/>
    <x v="1"/>
    <x v="26"/>
    <s v="CON2198"/>
    <x v="184"/>
    <s v="Y0158575"/>
    <n v="25"/>
    <n v="28"/>
    <n v="10"/>
    <n v="3502"/>
    <n v="7"/>
    <n v="0.5166898148148148"/>
    <n v="12.400555555555556"/>
  </r>
  <r>
    <x v="0"/>
    <x v="1"/>
    <x v="7"/>
    <x v="1"/>
    <x v="26"/>
    <s v="CON2118"/>
    <x v="185"/>
    <s v="Y0158581"/>
    <n v="7"/>
    <n v="26"/>
    <n v="2"/>
    <n v="1443"/>
    <n v="2"/>
    <n v="3.6446759259259262E-2"/>
    <n v="0.87472222222222229"/>
  </r>
  <r>
    <x v="0"/>
    <x v="1"/>
    <x v="7"/>
    <x v="1"/>
    <x v="26"/>
    <n v="47558"/>
    <x v="65"/>
    <s v="Y0158574"/>
    <n v="36"/>
    <n v="64"/>
    <n v="158"/>
    <n v="5118"/>
    <n v="14"/>
    <n v="1.4911805555555555"/>
    <n v="35.788333333333334"/>
  </r>
  <r>
    <x v="0"/>
    <x v="1"/>
    <x v="7"/>
    <x v="1"/>
    <x v="26"/>
    <n v="48503"/>
    <x v="11"/>
    <s v=" "/>
    <n v="0"/>
    <n v="0"/>
    <n v="0"/>
    <n v="0"/>
    <n v="5"/>
    <n v="0.12172453703703705"/>
    <n v="2.921388888888889"/>
  </r>
  <r>
    <x v="0"/>
    <x v="1"/>
    <x v="7"/>
    <x v="1"/>
    <x v="26"/>
    <n v="47591"/>
    <x v="16"/>
    <s v="Y0158619"/>
    <n v="18"/>
    <n v="57"/>
    <n v="7"/>
    <n v="4812"/>
    <n v="1"/>
    <n v="1.861111111111111E-2"/>
    <n v="0.44666666666666666"/>
  </r>
  <r>
    <x v="0"/>
    <x v="1"/>
    <x v="7"/>
    <x v="1"/>
    <x v="26"/>
    <s v="CON2250"/>
    <x v="186"/>
    <s v="Y0158644"/>
    <n v="37"/>
    <n v="28"/>
    <n v="34"/>
    <n v="3110"/>
    <n v="10"/>
    <n v="0.36019675925925926"/>
    <n v="8.6447222222222226"/>
  </r>
  <r>
    <x v="0"/>
    <x v="1"/>
    <x v="7"/>
    <x v="1"/>
    <x v="26"/>
    <s v="CON2212"/>
    <x v="187"/>
    <s v="Y0158562"/>
    <n v="18"/>
    <n v="28"/>
    <n v="11"/>
    <n v="3395"/>
    <n v="9"/>
    <n v="0.77969907407407402"/>
    <n v="18.712777777777777"/>
  </r>
  <r>
    <x v="0"/>
    <x v="1"/>
    <x v="7"/>
    <x v="1"/>
    <x v="26"/>
    <n v="47442"/>
    <x v="44"/>
    <s v="Y0158656"/>
    <n v="18"/>
    <n v="33"/>
    <n v="5"/>
    <n v="2961"/>
    <n v="6"/>
    <n v="0.42910879629629628"/>
    <n v="10.298611111111111"/>
  </r>
  <r>
    <x v="0"/>
    <x v="1"/>
    <x v="7"/>
    <x v="1"/>
    <x v="26"/>
    <n v="49077"/>
    <x v="188"/>
    <s v="Y0158643"/>
    <n v="18"/>
    <n v="38"/>
    <n v="47"/>
    <n v="4174"/>
    <n v="12"/>
    <n v="0.51827546296296301"/>
    <n v="12.438611111111111"/>
  </r>
  <r>
    <x v="0"/>
    <x v="1"/>
    <x v="7"/>
    <x v="1"/>
    <x v="26"/>
    <n v="47586"/>
    <x v="21"/>
    <s v="Y0158740"/>
    <n v="33"/>
    <n v="32"/>
    <n v="103"/>
    <n v="7163"/>
    <n v="13"/>
    <n v="1.1484027777777777"/>
    <n v="27.561666666666664"/>
  </r>
  <r>
    <x v="0"/>
    <x v="1"/>
    <x v="7"/>
    <x v="1"/>
    <x v="26"/>
    <n v="48862"/>
    <x v="47"/>
    <s v="Y0159008"/>
    <n v="45"/>
    <n v="48"/>
    <n v="140"/>
    <n v="10639"/>
    <n v="7"/>
    <n v="0.29788194444444444"/>
    <n v="7.149166666666666"/>
  </r>
  <r>
    <x v="0"/>
    <x v="1"/>
    <x v="7"/>
    <x v="2"/>
    <x v="27"/>
    <s v="CON2056"/>
    <x v="189"/>
    <s v="Y0158586"/>
    <n v="7"/>
    <n v="28"/>
    <n v="2"/>
    <n v="960"/>
    <n v="4"/>
    <n v="0.1416087962962963"/>
    <n v="3.3986111111111112"/>
  </r>
  <r>
    <x v="0"/>
    <x v="1"/>
    <x v="7"/>
    <x v="2"/>
    <x v="27"/>
    <s v="CON2108"/>
    <x v="190"/>
    <s v="Y0158669"/>
    <n v="7"/>
    <n v="25"/>
    <n v="2"/>
    <n v="1320"/>
    <n v="4"/>
    <n v="8.3182870370370365E-2"/>
    <n v="1.9963888888888888"/>
  </r>
  <r>
    <x v="0"/>
    <x v="1"/>
    <x v="7"/>
    <x v="2"/>
    <x v="27"/>
    <n v="47660"/>
    <x v="0"/>
    <s v="Y0158681"/>
    <n v="9"/>
    <n v="29"/>
    <n v="1"/>
    <n v="1008"/>
    <n v="4"/>
    <n v="1.9166666666666669E-2"/>
    <n v="0.46000000000000008"/>
  </r>
  <r>
    <x v="0"/>
    <x v="1"/>
    <x v="7"/>
    <x v="2"/>
    <x v="27"/>
    <n v="48579"/>
    <x v="78"/>
    <s v="Y0158773"/>
    <n v="7"/>
    <n v="26"/>
    <n v="1"/>
    <n v="624"/>
    <n v="2"/>
    <n v="1.9872685185185184E-2"/>
    <n v="0.47694444444444439"/>
  </r>
  <r>
    <x v="0"/>
    <x v="1"/>
    <x v="7"/>
    <x v="2"/>
    <x v="27"/>
    <n v="47620"/>
    <x v="44"/>
    <s v="Y0158742"/>
    <n v="26"/>
    <n v="33"/>
    <n v="14"/>
    <n v="4855"/>
    <n v="9"/>
    <n v="1.1596064814814815"/>
    <n v="27.830555555555556"/>
  </r>
  <r>
    <x v="0"/>
    <x v="1"/>
    <x v="7"/>
    <x v="2"/>
    <x v="27"/>
    <n v="47633"/>
    <x v="59"/>
    <s v="Y0158690"/>
    <n v="1"/>
    <n v="1"/>
    <n v="1"/>
    <n v="100"/>
    <n v="2"/>
    <n v="4.8194444444444449E-2"/>
    <n v="1.1566666666666667"/>
  </r>
  <r>
    <x v="0"/>
    <x v="1"/>
    <x v="7"/>
    <x v="2"/>
    <x v="27"/>
    <n v="47627"/>
    <x v="17"/>
    <s v="Y0158762-Y0158763"/>
    <n v="19"/>
    <n v="7"/>
    <n v="136"/>
    <n v="2024"/>
    <n v="20"/>
    <n v="1.7747916666666668"/>
    <n v="42.594999999999999"/>
  </r>
  <r>
    <x v="0"/>
    <x v="1"/>
    <x v="7"/>
    <x v="2"/>
    <x v="27"/>
    <n v="47629"/>
    <x v="191"/>
    <s v="Y0158800"/>
    <n v="15"/>
    <n v="31"/>
    <n v="4"/>
    <n v="4176"/>
    <n v="2"/>
    <n v="7.1759259259259259E-2"/>
    <n v="1.7222222222222223"/>
  </r>
  <r>
    <x v="0"/>
    <x v="1"/>
    <x v="7"/>
    <x v="2"/>
    <x v="27"/>
    <n v="47622"/>
    <x v="192"/>
    <s v="Y0158671-Y0158674"/>
    <n v="19"/>
    <n v="21"/>
    <n v="151"/>
    <n v="2377"/>
    <n v="12"/>
    <n v="0.94800925925925927"/>
    <n v="22.752222222222223"/>
  </r>
  <r>
    <x v="0"/>
    <x v="1"/>
    <x v="7"/>
    <x v="2"/>
    <x v="27"/>
    <n v="47661"/>
    <x v="153"/>
    <s v="Y0158696"/>
    <n v="9"/>
    <n v="29"/>
    <n v="3"/>
    <n v="1178"/>
    <n v="2"/>
    <n v="4.5613425925925925E-2"/>
    <n v="1.0947222222222222"/>
  </r>
  <r>
    <x v="0"/>
    <x v="1"/>
    <x v="7"/>
    <x v="2"/>
    <x v="27"/>
    <s v="CON2120"/>
    <x v="193"/>
    <s v="Y0158685"/>
    <n v="7"/>
    <n v="30"/>
    <n v="1"/>
    <n v="1080"/>
    <n v="2"/>
    <n v="2.6990740740740742E-2"/>
    <n v="0.64777777777777779"/>
  </r>
  <r>
    <x v="0"/>
    <x v="1"/>
    <x v="7"/>
    <x v="2"/>
    <x v="27"/>
    <n v="38366"/>
    <x v="22"/>
    <s v="Y0158679"/>
    <n v="15"/>
    <n v="23"/>
    <n v="7"/>
    <n v="2672"/>
    <n v="3"/>
    <n v="0.14197916666666666"/>
    <n v="3.4074999999999998"/>
  </r>
  <r>
    <x v="0"/>
    <x v="1"/>
    <x v="7"/>
    <x v="2"/>
    <x v="27"/>
    <n v="50544"/>
    <x v="194"/>
    <s v="Y0158787"/>
    <n v="4"/>
    <n v="2"/>
    <n v="26"/>
    <n v="457"/>
    <n v="3"/>
    <n v="0.15328703703703703"/>
    <n v="3.6788888888888884"/>
  </r>
  <r>
    <x v="0"/>
    <x v="1"/>
    <x v="7"/>
    <x v="2"/>
    <x v="27"/>
    <n v="47630"/>
    <x v="11"/>
    <s v="Y0158777"/>
    <n v="3"/>
    <n v="10"/>
    <n v="9"/>
    <n v="106"/>
    <n v="5"/>
    <n v="0.17179398148148148"/>
    <n v="4.1230555555555553"/>
  </r>
  <r>
    <x v="0"/>
    <x v="1"/>
    <x v="7"/>
    <x v="2"/>
    <x v="27"/>
    <s v="CON2109"/>
    <x v="195"/>
    <s v="Y0158663"/>
    <n v="9"/>
    <n v="28"/>
    <n v="1"/>
    <n v="2016"/>
    <n v="1"/>
    <n v="3.1944444444444449E-2"/>
    <n v="0.76666666666666683"/>
  </r>
  <r>
    <x v="0"/>
    <x v="1"/>
    <x v="7"/>
    <x v="2"/>
    <x v="27"/>
    <s v="CON2350"/>
    <x v="196"/>
    <s v="Y0158688"/>
    <n v="52"/>
    <n v="33"/>
    <n v="65"/>
    <n v="16378"/>
    <n v="14"/>
    <n v="2.319212962962963"/>
    <n v="55.661111111111111"/>
  </r>
  <r>
    <x v="0"/>
    <x v="1"/>
    <x v="7"/>
    <x v="2"/>
    <x v="27"/>
    <n v="50543"/>
    <x v="197"/>
    <s v="Y0158779"/>
    <n v="20"/>
    <n v="6"/>
    <n v="100"/>
    <n v="3022"/>
    <n v="5"/>
    <n v="0.75306712962962974"/>
    <n v="18.073611111111113"/>
  </r>
  <r>
    <x v="0"/>
    <x v="1"/>
    <x v="7"/>
    <x v="2"/>
    <x v="27"/>
    <n v="49291"/>
    <x v="181"/>
    <s v="Y0158680"/>
    <n v="1"/>
    <n v="2"/>
    <n v="1"/>
    <n v="50"/>
    <n v="3"/>
    <n v="3.4837962962962959E-2"/>
    <n v="0.83611111111111103"/>
  </r>
  <r>
    <x v="0"/>
    <x v="1"/>
    <x v="7"/>
    <x v="2"/>
    <x v="27"/>
    <n v="50545"/>
    <x v="198"/>
    <s v="Y0158796"/>
    <n v="3"/>
    <n v="1"/>
    <n v="30"/>
    <n v="242"/>
    <n v="3"/>
    <n v="7.3657407407407408E-2"/>
    <n v="1.7677777777777779"/>
  </r>
  <r>
    <x v="0"/>
    <x v="1"/>
    <x v="7"/>
    <x v="2"/>
    <x v="27"/>
    <s v="CON2121"/>
    <x v="199"/>
    <s v="Y0158686"/>
    <n v="7"/>
    <n v="29"/>
    <n v="1"/>
    <n v="1218"/>
    <n v="6"/>
    <n v="0.24600694444444446"/>
    <n v="5.9041666666666668"/>
  </r>
  <r>
    <x v="0"/>
    <x v="1"/>
    <x v="7"/>
    <x v="2"/>
    <x v="27"/>
    <n v="50505"/>
    <x v="200"/>
    <s v="Y0158758"/>
    <n v="1"/>
    <n v="2"/>
    <n v="21"/>
    <n v="108"/>
    <n v="3"/>
    <n v="0.11045138888888889"/>
    <n v="2.6508333333333334"/>
  </r>
  <r>
    <x v="0"/>
    <x v="1"/>
    <x v="7"/>
    <x v="2"/>
    <x v="27"/>
    <n v="50470"/>
    <x v="201"/>
    <s v="Y0158843"/>
    <n v="9"/>
    <n v="1"/>
    <n v="44"/>
    <n v="1504"/>
    <n v="5"/>
    <n v="0.34782407407407406"/>
    <n v="8.3477777777777771"/>
  </r>
  <r>
    <x v="0"/>
    <x v="1"/>
    <x v="7"/>
    <x v="2"/>
    <x v="27"/>
    <s v="CON2107"/>
    <x v="202"/>
    <s v="Y0158668"/>
    <n v="8"/>
    <n v="30"/>
    <n v="2"/>
    <n v="1224"/>
    <n v="4"/>
    <n v="0.18592592592592594"/>
    <n v="4.4622222222222225"/>
  </r>
  <r>
    <x v="0"/>
    <x v="1"/>
    <x v="7"/>
    <x v="2"/>
    <x v="27"/>
    <n v="47649"/>
    <x v="203"/>
    <s v="Y0158831"/>
    <n v="6"/>
    <n v="0"/>
    <n v="24"/>
    <n v="1189"/>
    <n v="2"/>
    <n v="0.19494212962962965"/>
    <n v="4.6786111111111115"/>
  </r>
  <r>
    <x v="0"/>
    <x v="1"/>
    <x v="7"/>
    <x v="2"/>
    <x v="27"/>
    <n v="47618"/>
    <x v="109"/>
    <s v="Y0158771"/>
    <n v="27"/>
    <n v="31"/>
    <n v="42"/>
    <n v="6002"/>
    <n v="3"/>
    <n v="0.43425925925925929"/>
    <n v="10.422222222222222"/>
  </r>
  <r>
    <x v="0"/>
    <x v="1"/>
    <x v="7"/>
    <x v="2"/>
    <x v="27"/>
    <n v="49210"/>
    <x v="204"/>
    <s v="Y0158761"/>
    <n v="1"/>
    <n v="1"/>
    <n v="6"/>
    <n v="135"/>
    <n v="3"/>
    <n v="0.10688657407407408"/>
    <n v="2.5652777777777778"/>
  </r>
  <r>
    <x v="0"/>
    <x v="1"/>
    <x v="7"/>
    <x v="2"/>
    <x v="27"/>
    <s v="CON2224"/>
    <x v="205"/>
    <s v="Y0158079"/>
    <n v="31"/>
    <n v="28"/>
    <n v="19"/>
    <n v="3182"/>
    <n v="7"/>
    <n v="0.53732638888888895"/>
    <n v="12.895833333333336"/>
  </r>
  <r>
    <x v="0"/>
    <x v="1"/>
    <x v="7"/>
    <x v="2"/>
    <x v="27"/>
    <n v="47644"/>
    <x v="60"/>
    <s v="Y0158703"/>
    <n v="25"/>
    <n v="13"/>
    <n v="101"/>
    <n v="3638"/>
    <n v="6"/>
    <n v="0.71572916666666664"/>
    <n v="17.177499999999998"/>
  </r>
  <r>
    <x v="0"/>
    <x v="1"/>
    <x v="7"/>
    <x v="2"/>
    <x v="27"/>
    <s v="CON2238"/>
    <x v="206"/>
    <s v="Y0158481"/>
    <n v="31"/>
    <n v="28"/>
    <n v="26"/>
    <n v="26"/>
    <n v="7"/>
    <n v="0.52059027777777778"/>
    <n v="12.494166666666667"/>
  </r>
  <r>
    <x v="0"/>
    <x v="1"/>
    <x v="7"/>
    <x v="2"/>
    <x v="27"/>
    <n v="49096"/>
    <x v="0"/>
    <s v="Y0158790"/>
    <n v="10"/>
    <n v="27"/>
    <n v="17"/>
    <n v="1112"/>
    <n v="2"/>
    <n v="7.72337962962963E-2"/>
    <n v="1.8536111111111113"/>
  </r>
  <r>
    <x v="0"/>
    <x v="1"/>
    <x v="7"/>
    <x v="2"/>
    <x v="27"/>
    <s v="CON2240"/>
    <x v="207"/>
    <s v="Y0158579"/>
    <n v="20"/>
    <n v="28"/>
    <n v="22"/>
    <n v="2324"/>
    <n v="5"/>
    <n v="0.26194444444444448"/>
    <n v="6.2866666666666671"/>
  </r>
  <r>
    <x v="0"/>
    <x v="1"/>
    <x v="7"/>
    <x v="2"/>
    <x v="27"/>
    <s v="CON2312"/>
    <x v="208"/>
    <s v="Y0158692"/>
    <n v="44"/>
    <n v="28"/>
    <n v="51"/>
    <n v="10706"/>
    <n v="1"/>
    <n v="2.6261574074074076E-2"/>
    <n v="0.63027777777777783"/>
  </r>
  <r>
    <x v="0"/>
    <x v="1"/>
    <x v="7"/>
    <x v="2"/>
    <x v="27"/>
    <s v="CON2122"/>
    <x v="209"/>
    <s v="Y0158684"/>
    <n v="8"/>
    <n v="30"/>
    <n v="2"/>
    <n v="1182"/>
    <n v="1"/>
    <n v="2.8449074074074075E-2"/>
    <n v="0.68277777777777782"/>
  </r>
  <r>
    <x v="0"/>
    <x v="1"/>
    <x v="7"/>
    <x v="2"/>
    <x v="27"/>
    <n v="48194"/>
    <x v="210"/>
    <s v=" "/>
    <n v="0"/>
    <n v="0"/>
    <n v="0"/>
    <n v="0"/>
    <n v="7"/>
    <n v="0.57495370370370369"/>
    <n v="13.798888888888889"/>
  </r>
  <r>
    <x v="0"/>
    <x v="1"/>
    <x v="7"/>
    <x v="2"/>
    <x v="27"/>
    <n v="47634"/>
    <x v="73"/>
    <s v="Y0158743"/>
    <n v="180"/>
    <n v="35"/>
    <n v="19"/>
    <n v="448402"/>
    <n v="15"/>
    <n v="38.025590277777781"/>
    <n v="912.61416666666673"/>
  </r>
  <r>
    <x v="0"/>
    <x v="1"/>
    <x v="7"/>
    <x v="2"/>
    <x v="27"/>
    <n v="48860"/>
    <x v="47"/>
    <s v="Y0158676"/>
    <n v="36"/>
    <n v="48"/>
    <n v="97"/>
    <n v="8085"/>
    <n v="1"/>
    <n v="4.0509259259259259E-2"/>
    <n v="0.97222222222222221"/>
  </r>
  <r>
    <x v="0"/>
    <x v="3"/>
    <x v="8"/>
    <x v="1"/>
    <x v="28"/>
    <n v="47419"/>
    <x v="16"/>
    <s v="Y0158311"/>
    <n v="19"/>
    <n v="57"/>
    <n v="10"/>
    <n v="4956"/>
    <n v="1"/>
    <n v="4.5555555555555551E-2"/>
    <n v="1.0933333333333333"/>
  </r>
  <r>
    <x v="0"/>
    <x v="3"/>
    <x v="8"/>
    <x v="1"/>
    <x v="28"/>
    <n v="47604"/>
    <x v="0"/>
    <s v="Y0158569"/>
    <n v="9"/>
    <n v="25"/>
    <n v="1"/>
    <n v="1275"/>
    <n v="2"/>
    <n v="4.5659722222222227E-2"/>
    <n v="1.0958333333333334"/>
  </r>
  <r>
    <x v="0"/>
    <x v="3"/>
    <x v="8"/>
    <x v="1"/>
    <x v="28"/>
    <s v="CON2358"/>
    <x v="211"/>
    <s v="Y0158960"/>
    <n v="7"/>
    <n v="28"/>
    <n v="2"/>
    <n v="1540"/>
    <n v="5"/>
    <n v="0.20034722222222223"/>
    <n v="4.8083333333333336"/>
  </r>
  <r>
    <x v="0"/>
    <x v="3"/>
    <x v="8"/>
    <x v="1"/>
    <x v="28"/>
    <n v="47339"/>
    <x v="73"/>
    <s v="Y0158240"/>
    <n v="34"/>
    <n v="5"/>
    <n v="47"/>
    <n v="73978"/>
    <n v="7"/>
    <n v="0.41082175925925929"/>
    <n v="9.8597222222222225"/>
  </r>
  <r>
    <x v="0"/>
    <x v="3"/>
    <x v="8"/>
    <x v="1"/>
    <x v="28"/>
    <n v="48113"/>
    <x v="153"/>
    <s v="Y0159085"/>
    <n v="11"/>
    <n v="27"/>
    <n v="1"/>
    <n v="1620"/>
    <n v="5"/>
    <n v="0.30851851851851853"/>
    <n v="7.4044444444444446"/>
  </r>
  <r>
    <x v="0"/>
    <x v="3"/>
    <x v="8"/>
    <x v="1"/>
    <x v="28"/>
    <n v="47812"/>
    <x v="68"/>
    <s v="Y0158974"/>
    <n v="4"/>
    <n v="2"/>
    <n v="44"/>
    <n v="346"/>
    <n v="4"/>
    <n v="0.26311342592592596"/>
    <n v="6.3147222222222226"/>
  </r>
  <r>
    <x v="0"/>
    <x v="3"/>
    <x v="8"/>
    <x v="1"/>
    <x v="28"/>
    <n v="50608"/>
    <x v="212"/>
    <s v="Y0158970"/>
    <n v="2"/>
    <n v="0"/>
    <n v="7"/>
    <n v="460"/>
    <n v="1"/>
    <n v="0.10655092592592592"/>
    <n v="2.5572222222222223"/>
  </r>
  <r>
    <x v="0"/>
    <x v="3"/>
    <x v="8"/>
    <x v="1"/>
    <x v="28"/>
    <n v="47855"/>
    <x v="161"/>
    <s v="Y0159131-Y0159090"/>
    <n v="24"/>
    <n v="13"/>
    <n v="201"/>
    <n v="3122"/>
    <n v="8"/>
    <n v="0.19890046296296296"/>
    <n v="4.7736111111111112"/>
  </r>
  <r>
    <x v="0"/>
    <x v="3"/>
    <x v="8"/>
    <x v="1"/>
    <x v="28"/>
    <n v="50909"/>
    <x v="19"/>
    <s v="Y0159143"/>
    <n v="19"/>
    <n v="6"/>
    <n v="4"/>
    <n v="5200"/>
    <n v="7"/>
    <n v="0.58744212962962961"/>
    <n v="14.098611111111111"/>
  </r>
  <r>
    <x v="0"/>
    <x v="3"/>
    <x v="8"/>
    <x v="1"/>
    <x v="28"/>
    <n v="47799"/>
    <x v="111"/>
    <s v="Y0159054"/>
    <n v="8"/>
    <n v="13"/>
    <n v="88"/>
    <n v="358"/>
    <n v="5"/>
    <n v="0.68533564814814818"/>
    <n v="16.448055555555555"/>
  </r>
  <r>
    <x v="0"/>
    <x v="3"/>
    <x v="8"/>
    <x v="1"/>
    <x v="28"/>
    <n v="47898"/>
    <x v="213"/>
    <s v="Y0159196"/>
    <n v="3"/>
    <n v="1"/>
    <n v="5"/>
    <n v="563"/>
    <n v="2"/>
    <n v="0.16089120370370372"/>
    <n v="3.8613888888888894"/>
  </r>
  <r>
    <x v="0"/>
    <x v="3"/>
    <x v="8"/>
    <x v="1"/>
    <x v="28"/>
    <n v="47891"/>
    <x v="153"/>
    <s v="Y0159169"/>
    <n v="11"/>
    <n v="27"/>
    <n v="1"/>
    <n v="1620"/>
    <n v="5"/>
    <n v="8.773148148148148E-2"/>
    <n v="2.1055555555555556"/>
  </r>
  <r>
    <x v="0"/>
    <x v="3"/>
    <x v="8"/>
    <x v="1"/>
    <x v="28"/>
    <n v="50840"/>
    <x v="214"/>
    <s v="Y0159225"/>
    <n v="2"/>
    <n v="5"/>
    <n v="2"/>
    <n v="288"/>
    <n v="2"/>
    <n v="0.14061342592592593"/>
    <n v="3.3747222222222222"/>
  </r>
  <r>
    <x v="0"/>
    <x v="3"/>
    <x v="8"/>
    <x v="1"/>
    <x v="28"/>
    <n v="49212"/>
    <x v="22"/>
    <s v="Y0159105"/>
    <n v="13"/>
    <n v="13"/>
    <n v="4"/>
    <n v="5800"/>
    <n v="3"/>
    <n v="8.3298611111111115E-2"/>
    <n v="1.9991666666666668"/>
  </r>
  <r>
    <x v="0"/>
    <x v="3"/>
    <x v="8"/>
    <x v="1"/>
    <x v="28"/>
    <n v="50715"/>
    <x v="215"/>
    <s v="Y0159229"/>
    <n v="1"/>
    <n v="1"/>
    <n v="1"/>
    <n v="200"/>
    <n v="2"/>
    <n v="4.2118055555555554E-2"/>
    <n v="1.0108333333333333"/>
  </r>
  <r>
    <x v="0"/>
    <x v="3"/>
    <x v="8"/>
    <x v="1"/>
    <x v="28"/>
    <n v="38370"/>
    <x v="22"/>
    <s v="Y0159081"/>
    <n v="14"/>
    <n v="10"/>
    <n v="6"/>
    <n v="2268"/>
    <n v="3"/>
    <n v="0.29753472222222221"/>
    <n v="7.1408333333333331"/>
  </r>
  <r>
    <x v="0"/>
    <x v="3"/>
    <x v="8"/>
    <x v="1"/>
    <x v="28"/>
    <n v="47862"/>
    <x v="216"/>
    <s v="Y0159098"/>
    <n v="5"/>
    <n v="13"/>
    <n v="44"/>
    <n v="428"/>
    <n v="4"/>
    <n v="0.28193287037037035"/>
    <n v="6.7663888888888888"/>
  </r>
  <r>
    <x v="0"/>
    <x v="3"/>
    <x v="8"/>
    <x v="1"/>
    <x v="28"/>
    <n v="47874"/>
    <x v="21"/>
    <s v="Y0159224"/>
    <n v="40"/>
    <n v="32"/>
    <n v="154"/>
    <n v="8732"/>
    <n v="10"/>
    <n v="0.62442129629629628"/>
    <n v="14.986111111111111"/>
  </r>
  <r>
    <x v="0"/>
    <x v="3"/>
    <x v="8"/>
    <x v="1"/>
    <x v="28"/>
    <n v="50606"/>
    <x v="217"/>
    <s v="Y0159175"/>
    <n v="5"/>
    <n v="4"/>
    <n v="56"/>
    <n v="862"/>
    <n v="8"/>
    <n v="0.20604166666666668"/>
    <n v="4.9450000000000003"/>
  </r>
  <r>
    <x v="0"/>
    <x v="3"/>
    <x v="8"/>
    <x v="1"/>
    <x v="28"/>
    <n v="50847"/>
    <x v="142"/>
    <s v="Y0159156"/>
    <n v="1"/>
    <n v="0"/>
    <n v="3"/>
    <n v="1500"/>
    <n v="4"/>
    <n v="2.2719907407407411E-2"/>
    <n v="0.54527777777777786"/>
  </r>
  <r>
    <x v="0"/>
    <x v="3"/>
    <x v="8"/>
    <x v="1"/>
    <x v="28"/>
    <n v="47861"/>
    <x v="159"/>
    <s v="Y0159172"/>
    <n v="20"/>
    <n v="13"/>
    <n v="24"/>
    <n v="3730"/>
    <n v="8"/>
    <n v="0.44365740740740739"/>
    <n v="10.647777777777778"/>
  </r>
  <r>
    <x v="0"/>
    <x v="3"/>
    <x v="8"/>
    <x v="1"/>
    <x v="28"/>
    <n v="50605"/>
    <x v="197"/>
    <s v="Y0159187"/>
    <n v="23"/>
    <n v="5"/>
    <n v="85"/>
    <n v="4449"/>
    <n v="5"/>
    <n v="0.88418981481481485"/>
    <n v="21.220555555555556"/>
  </r>
  <r>
    <x v="0"/>
    <x v="3"/>
    <x v="8"/>
    <x v="1"/>
    <x v="28"/>
    <n v="50603"/>
    <x v="218"/>
    <s v="Y0159167"/>
    <n v="3"/>
    <n v="5"/>
    <n v="28"/>
    <n v="265"/>
    <n v="4"/>
    <n v="0.28278935185185183"/>
    <n v="6.786944444444444"/>
  </r>
  <r>
    <x v="0"/>
    <x v="3"/>
    <x v="8"/>
    <x v="1"/>
    <x v="28"/>
    <n v="47847"/>
    <x v="170"/>
    <s v="Y0159074"/>
    <n v="7"/>
    <n v="3"/>
    <n v="46"/>
    <n v="1036"/>
    <n v="4"/>
    <n v="0.27777777777777779"/>
    <n v="6.666666666666667"/>
  </r>
  <r>
    <x v="0"/>
    <x v="3"/>
    <x v="8"/>
    <x v="1"/>
    <x v="28"/>
    <n v="47871"/>
    <x v="219"/>
    <s v="Y0159082"/>
    <n v="1"/>
    <n v="1"/>
    <n v="8"/>
    <n v="16"/>
    <n v="4"/>
    <n v="0.36572916666666666"/>
    <n v="8.7774999999999999"/>
  </r>
  <r>
    <x v="0"/>
    <x v="3"/>
    <x v="8"/>
    <x v="1"/>
    <x v="28"/>
    <n v="48892"/>
    <x v="15"/>
    <s v="Y0159077"/>
    <n v="11"/>
    <n v="33"/>
    <n v="1"/>
    <n v="3168"/>
    <n v="4"/>
    <n v="0.29608796296296297"/>
    <n v="7.1061111111111117"/>
  </r>
  <r>
    <x v="0"/>
    <x v="3"/>
    <x v="8"/>
    <x v="1"/>
    <x v="28"/>
    <n v="47890"/>
    <x v="0"/>
    <s v="Y0159088"/>
    <n v="11"/>
    <n v="27"/>
    <n v="1"/>
    <n v="1620"/>
    <n v="3"/>
    <n v="8.9398148148148157E-2"/>
    <n v="2.1455555555555557"/>
  </r>
  <r>
    <x v="0"/>
    <x v="3"/>
    <x v="8"/>
    <x v="1"/>
    <x v="28"/>
    <n v="48224"/>
    <x v="153"/>
    <s v="Y0159100"/>
    <n v="10"/>
    <n v="27"/>
    <n v="3"/>
    <n v="1344"/>
    <n v="4"/>
    <n v="0.13471064814814815"/>
    <n v="3.2330555555555556"/>
  </r>
  <r>
    <x v="0"/>
    <x v="3"/>
    <x v="8"/>
    <x v="1"/>
    <x v="28"/>
    <n v="47879"/>
    <x v="220"/>
    <s v="Y0159223-Y0159222"/>
    <n v="21"/>
    <n v="22"/>
    <n v="147"/>
    <n v="1096"/>
    <n v="1"/>
    <n v="1.5706018518518518E-2"/>
    <n v="0.37694444444444442"/>
  </r>
  <r>
    <x v="0"/>
    <x v="3"/>
    <x v="8"/>
    <x v="1"/>
    <x v="28"/>
    <n v="47880"/>
    <x v="16"/>
    <s v="Y0159133"/>
    <n v="23"/>
    <n v="57"/>
    <n v="17"/>
    <n v="4932"/>
    <n v="1"/>
    <n v="3.6851851851851851E-2"/>
    <n v="0.88444444444444437"/>
  </r>
  <r>
    <x v="0"/>
    <x v="3"/>
    <x v="8"/>
    <x v="1"/>
    <x v="28"/>
    <s v="CON2360"/>
    <x v="221"/>
    <s v="Y0159070"/>
    <n v="7"/>
    <n v="28"/>
    <n v="10"/>
    <n v="860"/>
    <n v="1"/>
    <n v="2.0960648148148148E-2"/>
    <n v="0.50305555555555559"/>
  </r>
  <r>
    <x v="0"/>
    <x v="3"/>
    <x v="8"/>
    <x v="1"/>
    <x v="28"/>
    <s v="IN69808"/>
    <x v="222"/>
    <s v="Y0159236"/>
    <n v="2"/>
    <n v="0"/>
    <n v="4"/>
    <n v="1511"/>
    <n v="1"/>
    <n v="4.5486111111111109E-3"/>
    <n v="0.10916666666666666"/>
  </r>
  <r>
    <x v="0"/>
    <x v="3"/>
    <x v="8"/>
    <x v="1"/>
    <x v="28"/>
    <n v="47857"/>
    <x v="123"/>
    <s v="Y0159204"/>
    <n v="2"/>
    <n v="0"/>
    <n v="17"/>
    <n v="213"/>
    <n v="2"/>
    <n v="0.27393518518518517"/>
    <n v="6.5744444444444436"/>
  </r>
  <r>
    <x v="0"/>
    <x v="3"/>
    <x v="8"/>
    <x v="1"/>
    <x v="28"/>
    <s v="IN70038"/>
    <x v="223"/>
    <s v="Y0159237"/>
    <n v="1"/>
    <n v="0"/>
    <n v="1"/>
    <n v="185"/>
    <n v="1"/>
    <n v="3.1122685185185187E-2"/>
    <n v="0.74694444444444452"/>
  </r>
  <r>
    <x v="0"/>
    <x v="3"/>
    <x v="8"/>
    <x v="1"/>
    <x v="28"/>
    <s v="A3745"/>
    <x v="224"/>
    <s v="Y0159149"/>
    <n v="1"/>
    <n v="0"/>
    <n v="10"/>
    <n v="96"/>
    <n v="1"/>
    <n v="3.6423611111111115E-2"/>
    <n v="0.87416666666666676"/>
  </r>
  <r>
    <x v="0"/>
    <x v="3"/>
    <x v="8"/>
    <x v="1"/>
    <x v="28"/>
    <n v="49221"/>
    <x v="39"/>
    <s v="Y0159168"/>
    <n v="5"/>
    <n v="26"/>
    <n v="1"/>
    <n v="568"/>
    <n v="5"/>
    <n v="0.28493055555555552"/>
    <n v="6.8383333333333329"/>
  </r>
  <r>
    <x v="0"/>
    <x v="3"/>
    <x v="8"/>
    <x v="1"/>
    <x v="28"/>
    <n v="47840"/>
    <x v="48"/>
    <s v="Y0159233"/>
    <n v="33"/>
    <n v="42"/>
    <n v="198"/>
    <n v="1591"/>
    <n v="11"/>
    <n v="1.8871296296296296"/>
    <n v="45.291111111111107"/>
  </r>
  <r>
    <x v="0"/>
    <x v="3"/>
    <x v="8"/>
    <x v="1"/>
    <x v="28"/>
    <s v="A3740"/>
    <x v="225"/>
    <s v="Y0159151"/>
    <n v="0"/>
    <n v="0"/>
    <n v="1"/>
    <n v="10"/>
    <n v="2"/>
    <n v="4.5717592592592589E-3"/>
    <n v="0.10972222222222222"/>
  </r>
  <r>
    <x v="0"/>
    <x v="3"/>
    <x v="8"/>
    <x v="1"/>
    <x v="28"/>
    <n v="47798"/>
    <x v="13"/>
    <s v="Y0159178"/>
    <n v="45"/>
    <n v="26"/>
    <n v="38"/>
    <n v="21687"/>
    <n v="10"/>
    <n v="1.3321875000000001"/>
    <n v="31.972500000000004"/>
  </r>
  <r>
    <x v="0"/>
    <x v="3"/>
    <x v="8"/>
    <x v="1"/>
    <x v="28"/>
    <n v="48154"/>
    <x v="16"/>
    <s v="Y0159588"/>
    <n v="17"/>
    <n v="57"/>
    <n v="7"/>
    <n v="3708"/>
    <n v="1"/>
    <n v="3.802083333333333E-2"/>
    <n v="0.91249999999999987"/>
  </r>
  <r>
    <x v="0"/>
    <x v="3"/>
    <x v="8"/>
    <x v="1"/>
    <x v="28"/>
    <n v="51012"/>
    <x v="109"/>
    <s v="Y0159605"/>
    <n v="43"/>
    <n v="39"/>
    <n v="39"/>
    <n v="10888"/>
    <n v="1"/>
    <n v="4.9895833333333334E-2"/>
    <n v="1.1975"/>
  </r>
  <r>
    <x v="0"/>
    <x v="3"/>
    <x v="8"/>
    <x v="1"/>
    <x v="28"/>
    <n v="50611"/>
    <x v="226"/>
    <s v="Y0159075"/>
    <n v="1"/>
    <n v="0"/>
    <n v="6"/>
    <n v="22"/>
    <n v="1"/>
    <n v="1.9189814814814816E-2"/>
    <n v="0.46055555555555561"/>
  </r>
  <r>
    <x v="0"/>
    <x v="3"/>
    <x v="8"/>
    <x v="4"/>
    <x v="29"/>
    <s v="CON2205"/>
    <x v="227"/>
    <s v="Y0158074"/>
    <n v="21"/>
    <n v="28"/>
    <n v="13"/>
    <n v="2836"/>
    <n v="6"/>
    <n v="0.35725694444444445"/>
    <n v="8.5741666666666667"/>
  </r>
  <r>
    <x v="0"/>
    <x v="3"/>
    <x v="8"/>
    <x v="4"/>
    <x v="29"/>
    <n v="50604"/>
    <x v="20"/>
    <s v="Y0159295"/>
    <n v="8"/>
    <n v="12"/>
    <n v="62"/>
    <n v="586"/>
    <n v="4"/>
    <n v="0.40524305555555556"/>
    <n v="9.725833333333334"/>
  </r>
  <r>
    <x v="0"/>
    <x v="3"/>
    <x v="8"/>
    <x v="4"/>
    <x v="29"/>
    <n v="50508"/>
    <x v="228"/>
    <s v="Y0159192"/>
    <n v="10"/>
    <n v="12"/>
    <n v="56"/>
    <n v="572"/>
    <n v="4"/>
    <n v="0.40461805555555558"/>
    <n v="9.7108333333333334"/>
  </r>
  <r>
    <x v="0"/>
    <x v="3"/>
    <x v="8"/>
    <x v="4"/>
    <x v="29"/>
    <n v="47913"/>
    <x v="11"/>
    <s v="Y0159276"/>
    <n v="3"/>
    <n v="9"/>
    <n v="11"/>
    <n v="87"/>
    <n v="2"/>
    <n v="0.11442129629629628"/>
    <n v="2.7461111111111109"/>
  </r>
  <r>
    <x v="0"/>
    <x v="3"/>
    <x v="8"/>
    <x v="4"/>
    <x v="29"/>
    <n v="48127"/>
    <x v="229"/>
    <s v="Y0159190"/>
    <n v="4"/>
    <n v="5"/>
    <n v="67"/>
    <n v="135"/>
    <n v="2"/>
    <n v="0.20940972222222221"/>
    <n v="5.0258333333333329"/>
  </r>
  <r>
    <x v="0"/>
    <x v="3"/>
    <x v="8"/>
    <x v="4"/>
    <x v="29"/>
    <n v="50716"/>
    <x v="230"/>
    <s v="Y0159174"/>
    <n v="5"/>
    <n v="2"/>
    <n v="43"/>
    <n v="405"/>
    <n v="2"/>
    <n v="0.1095138888888889"/>
    <n v="2.6283333333333334"/>
  </r>
  <r>
    <x v="0"/>
    <x v="3"/>
    <x v="8"/>
    <x v="4"/>
    <x v="29"/>
    <s v="CON2365"/>
    <x v="231"/>
    <s v="Y0159282"/>
    <n v="8"/>
    <n v="28"/>
    <n v="2"/>
    <n v="1540"/>
    <n v="4"/>
    <n v="0.93560185185185185"/>
    <n v="22.454444444444444"/>
  </r>
  <r>
    <x v="0"/>
    <x v="3"/>
    <x v="8"/>
    <x v="4"/>
    <x v="29"/>
    <n v="47985"/>
    <x v="21"/>
    <s v="Y0159427"/>
    <n v="28"/>
    <n v="22"/>
    <n v="112"/>
    <n v="6168"/>
    <n v="6"/>
    <n v="0.66403935185185181"/>
    <n v="15.936944444444443"/>
  </r>
  <r>
    <x v="0"/>
    <x v="3"/>
    <x v="8"/>
    <x v="4"/>
    <x v="29"/>
    <n v="49263"/>
    <x v="232"/>
    <s v="Y0159355"/>
    <n v="8"/>
    <n v="17"/>
    <n v="5"/>
    <n v="2340"/>
    <n v="5"/>
    <n v="1.4628356481481481"/>
    <n v="35.108055555555552"/>
  </r>
  <r>
    <x v="0"/>
    <x v="3"/>
    <x v="8"/>
    <x v="4"/>
    <x v="29"/>
    <n v="48894"/>
    <x v="15"/>
    <s v="Y0159411"/>
    <n v="34"/>
    <n v="33"/>
    <n v="8"/>
    <n v="16708"/>
    <n v="6"/>
    <n v="1.2990972222222221"/>
    <n v="31.178333333333331"/>
  </r>
  <r>
    <x v="0"/>
    <x v="3"/>
    <x v="8"/>
    <x v="4"/>
    <x v="29"/>
    <n v="48001"/>
    <x v="31"/>
    <s v="Y0159403"/>
    <n v="19"/>
    <n v="32"/>
    <n v="30"/>
    <n v="2608"/>
    <n v="5"/>
    <n v="1.0660185185185185"/>
    <n v="25.584444444444443"/>
  </r>
  <r>
    <x v="0"/>
    <x v="3"/>
    <x v="8"/>
    <x v="4"/>
    <x v="29"/>
    <n v="50994"/>
    <x v="233"/>
    <s v="Y0159266"/>
    <n v="2"/>
    <n v="2"/>
    <n v="1"/>
    <n v="250"/>
    <n v="4"/>
    <n v="0.42609953703703707"/>
    <n v="10.22638888888889"/>
  </r>
  <r>
    <x v="0"/>
    <x v="3"/>
    <x v="8"/>
    <x v="4"/>
    <x v="29"/>
    <n v="47963"/>
    <x v="234"/>
    <s v="Y0159302"/>
    <n v="6"/>
    <n v="7"/>
    <n v="47"/>
    <n v="329"/>
    <n v="6"/>
    <n v="0.5801736111111111"/>
    <n v="13.924166666666666"/>
  </r>
  <r>
    <x v="0"/>
    <x v="3"/>
    <x v="8"/>
    <x v="4"/>
    <x v="29"/>
    <n v="48058"/>
    <x v="0"/>
    <s v="Y0159209"/>
    <n v="12"/>
    <n v="27"/>
    <n v="1"/>
    <n v="1944"/>
    <n v="1"/>
    <n v="2.929398148148148E-2"/>
    <n v="0.70305555555555554"/>
  </r>
  <r>
    <x v="0"/>
    <x v="3"/>
    <x v="8"/>
    <x v="4"/>
    <x v="29"/>
    <n v="47983"/>
    <x v="235"/>
    <s v="Y0159208"/>
    <n v="11"/>
    <n v="2"/>
    <n v="13"/>
    <n v="1386"/>
    <n v="7"/>
    <n v="0.31269675925925927"/>
    <n v="7.5047222222222221"/>
  </r>
  <r>
    <x v="0"/>
    <x v="3"/>
    <x v="8"/>
    <x v="4"/>
    <x v="29"/>
    <n v="50981"/>
    <x v="236"/>
    <s v="Y0159297"/>
    <n v="2"/>
    <n v="0"/>
    <n v="22"/>
    <n v="116"/>
    <n v="3"/>
    <n v="0.10052083333333334"/>
    <n v="2.4125000000000001"/>
  </r>
  <r>
    <x v="0"/>
    <x v="3"/>
    <x v="8"/>
    <x v="4"/>
    <x v="29"/>
    <n v="47991"/>
    <x v="16"/>
    <s v="Y0159312"/>
    <n v="19"/>
    <n v="57"/>
    <n v="19"/>
    <n v="3948"/>
    <n v="2"/>
    <n v="5.4386574074074073E-2"/>
    <n v="1.3052777777777778"/>
  </r>
  <r>
    <x v="0"/>
    <x v="3"/>
    <x v="8"/>
    <x v="4"/>
    <x v="29"/>
    <n v="47951"/>
    <x v="53"/>
    <s v="Y0159228"/>
    <n v="58"/>
    <n v="27"/>
    <n v="422"/>
    <n v="5451"/>
    <n v="1"/>
    <n v="1.3125E-2"/>
    <n v="0.315"/>
  </r>
  <r>
    <x v="0"/>
    <x v="3"/>
    <x v="8"/>
    <x v="4"/>
    <x v="29"/>
    <n v="50985"/>
    <x v="50"/>
    <s v="Y0159338"/>
    <n v="0"/>
    <n v="8"/>
    <n v="101"/>
    <n v="16000"/>
    <n v="8"/>
    <n v="1.9953472222222222"/>
    <n v="47.888333333333335"/>
  </r>
  <r>
    <x v="0"/>
    <x v="3"/>
    <x v="8"/>
    <x v="4"/>
    <x v="29"/>
    <n v="47997"/>
    <x v="55"/>
    <s v="Y0159293"/>
    <n v="114"/>
    <n v="54"/>
    <n v="52"/>
    <n v="26785"/>
    <n v="12"/>
    <n v="3.3239004629629632"/>
    <n v="79.773611111111109"/>
  </r>
  <r>
    <x v="0"/>
    <x v="3"/>
    <x v="8"/>
    <x v="4"/>
    <x v="29"/>
    <n v="47954"/>
    <x v="109"/>
    <s v="Y0159307"/>
    <n v="33"/>
    <n v="35"/>
    <n v="40"/>
    <n v="8201"/>
    <n v="7"/>
    <n v="1.4950694444444443"/>
    <n v="35.881666666666661"/>
  </r>
  <r>
    <x v="0"/>
    <x v="3"/>
    <x v="8"/>
    <x v="3"/>
    <x v="30"/>
    <s v="CON2351"/>
    <x v="237"/>
    <s v="Y0158591"/>
    <n v="7"/>
    <n v="28"/>
    <n v="5"/>
    <n v="1209"/>
    <n v="1"/>
    <n v="3.8518518518518521E-2"/>
    <n v="0.92444444444444451"/>
  </r>
  <r>
    <x v="0"/>
    <x v="3"/>
    <x v="8"/>
    <x v="3"/>
    <x v="30"/>
    <n v="47777"/>
    <x v="34"/>
    <s v="Y0158967"/>
    <n v="16"/>
    <n v="61"/>
    <n v="19"/>
    <n v="1493"/>
    <n v="15"/>
    <n v="0.84630787037037036"/>
    <n v="20.311388888888889"/>
  </r>
  <r>
    <x v="0"/>
    <x v="3"/>
    <x v="8"/>
    <x v="3"/>
    <x v="30"/>
    <n v="47770"/>
    <x v="114"/>
    <s v="Y0158996"/>
    <n v="7"/>
    <n v="8"/>
    <n v="59"/>
    <n v="315"/>
    <n v="7"/>
    <n v="0.49123842592592593"/>
    <n v="11.789722222222222"/>
  </r>
  <r>
    <x v="0"/>
    <x v="3"/>
    <x v="8"/>
    <x v="3"/>
    <x v="30"/>
    <n v="47727"/>
    <x v="238"/>
    <s v="Y0159005"/>
    <n v="9"/>
    <n v="6"/>
    <n v="78"/>
    <n v="1680"/>
    <n v="3"/>
    <n v="0.40445601851851848"/>
    <n v="9.7069444444444439"/>
  </r>
  <r>
    <x v="0"/>
    <x v="3"/>
    <x v="8"/>
    <x v="3"/>
    <x v="30"/>
    <n v="47780"/>
    <x v="0"/>
    <s v="Y0158855"/>
    <n v="9"/>
    <n v="25"/>
    <n v="1"/>
    <n v="1275"/>
    <n v="5"/>
    <n v="9.9641203703703704E-2"/>
    <n v="2.3913888888888888"/>
  </r>
  <r>
    <x v="0"/>
    <x v="3"/>
    <x v="8"/>
    <x v="3"/>
    <x v="30"/>
    <n v="50724"/>
    <x v="239"/>
    <s v="Y0158987"/>
    <n v="1"/>
    <n v="1"/>
    <n v="3"/>
    <n v="124"/>
    <n v="2"/>
    <n v="8.4236111111111109E-2"/>
    <n v="2.0216666666666665"/>
  </r>
  <r>
    <x v="0"/>
    <x v="3"/>
    <x v="8"/>
    <x v="3"/>
    <x v="30"/>
    <n v="47773"/>
    <x v="61"/>
    <s v="Y0158962"/>
    <n v="3"/>
    <n v="2"/>
    <n v="19"/>
    <n v="229"/>
    <n v="5"/>
    <n v="0.19446759259259258"/>
    <n v="4.6672222222222217"/>
  </r>
  <r>
    <x v="0"/>
    <x v="3"/>
    <x v="8"/>
    <x v="3"/>
    <x v="30"/>
    <s v="CON2356"/>
    <x v="240"/>
    <s v="Y0158865"/>
    <n v="7"/>
    <n v="28"/>
    <n v="4"/>
    <n v="1492"/>
    <n v="5"/>
    <n v="0.13289351851851852"/>
    <n v="3.1894444444444447"/>
  </r>
  <r>
    <x v="0"/>
    <x v="3"/>
    <x v="8"/>
    <x v="3"/>
    <x v="30"/>
    <n v="47728"/>
    <x v="48"/>
    <s v="Y0159019"/>
    <n v="12"/>
    <n v="25"/>
    <n v="82"/>
    <n v="621"/>
    <n v="17"/>
    <n v="0.78805555555555562"/>
    <n v="18.913333333333334"/>
  </r>
  <r>
    <x v="0"/>
    <x v="3"/>
    <x v="8"/>
    <x v="3"/>
    <x v="30"/>
    <n v="47835"/>
    <x v="153"/>
    <s v="Y0158861"/>
    <n v="11"/>
    <n v="27"/>
    <n v="1"/>
    <n v="1620"/>
    <n v="5"/>
    <n v="0.3600694444444445"/>
    <n v="8.6416666666666675"/>
  </r>
  <r>
    <x v="0"/>
    <x v="3"/>
    <x v="8"/>
    <x v="3"/>
    <x v="30"/>
    <n v="47781"/>
    <x v="153"/>
    <s v="Y0158952"/>
    <n v="9"/>
    <n v="28"/>
    <n v="2"/>
    <n v="1093"/>
    <n v="3"/>
    <n v="0.18648148148148147"/>
    <n v="4.4755555555555553"/>
  </r>
  <r>
    <x v="0"/>
    <x v="3"/>
    <x v="8"/>
    <x v="3"/>
    <x v="30"/>
    <n v="49168"/>
    <x v="241"/>
    <s v="Y0158899"/>
    <n v="6"/>
    <n v="5"/>
    <n v="73"/>
    <n v="614"/>
    <n v="6"/>
    <n v="35.356817129629633"/>
    <n v="848.56361111111119"/>
  </r>
  <r>
    <x v="0"/>
    <x v="3"/>
    <x v="8"/>
    <x v="3"/>
    <x v="30"/>
    <n v="50465"/>
    <x v="242"/>
    <s v="Y0159043-Y0159041"/>
    <n v="26"/>
    <n v="28"/>
    <n v="84"/>
    <n v="1573"/>
    <n v="1"/>
    <n v="1.3171296296296294E-2"/>
    <n v="0.31611111111111106"/>
  </r>
  <r>
    <x v="0"/>
    <x v="3"/>
    <x v="8"/>
    <x v="3"/>
    <x v="30"/>
    <n v="47737"/>
    <x v="243"/>
    <s v="Y0158951"/>
    <n v="12"/>
    <n v="4"/>
    <n v="35"/>
    <n v="2180"/>
    <n v="3"/>
    <n v="0.35246527777777775"/>
    <n v="8.4591666666666665"/>
  </r>
  <r>
    <x v="0"/>
    <x v="3"/>
    <x v="8"/>
    <x v="3"/>
    <x v="30"/>
    <n v="47746"/>
    <x v="68"/>
    <s v="Y0158873"/>
    <n v="41"/>
    <n v="18"/>
    <n v="42"/>
    <n v="6693"/>
    <n v="8"/>
    <n v="0.96650462962962969"/>
    <n v="23.196111111111112"/>
  </r>
  <r>
    <x v="0"/>
    <x v="3"/>
    <x v="8"/>
    <x v="3"/>
    <x v="30"/>
    <n v="47562"/>
    <x v="244"/>
    <s v="Y0158863"/>
    <n v="2"/>
    <n v="5"/>
    <n v="9"/>
    <n v="109"/>
    <n v="3"/>
    <n v="7.8472222222222221E-2"/>
    <n v="1.8833333333333333"/>
  </r>
  <r>
    <x v="0"/>
    <x v="3"/>
    <x v="8"/>
    <x v="3"/>
    <x v="30"/>
    <n v="47748"/>
    <x v="245"/>
    <s v="Y0158988"/>
    <n v="2"/>
    <n v="1"/>
    <n v="2"/>
    <n v="360"/>
    <n v="3"/>
    <n v="0.11282407407407408"/>
    <n v="2.7077777777777778"/>
  </r>
  <r>
    <x v="0"/>
    <x v="3"/>
    <x v="8"/>
    <x v="3"/>
    <x v="30"/>
    <n v="47741"/>
    <x v="246"/>
    <s v="Y0159030"/>
    <n v="2"/>
    <n v="1"/>
    <n v="5"/>
    <n v="21"/>
    <n v="3"/>
    <n v="0.1275462962962963"/>
    <n v="3.0611111111111109"/>
  </r>
  <r>
    <x v="0"/>
    <x v="3"/>
    <x v="8"/>
    <x v="3"/>
    <x v="30"/>
    <n v="47776"/>
    <x v="11"/>
    <s v="Y0159051"/>
    <n v="3"/>
    <n v="11"/>
    <n v="7"/>
    <n v="101"/>
    <n v="5"/>
    <n v="0.14292824074074073"/>
    <n v="3.4302777777777775"/>
  </r>
  <r>
    <x v="0"/>
    <x v="3"/>
    <x v="8"/>
    <x v="3"/>
    <x v="30"/>
    <n v="50631"/>
    <x v="247"/>
    <s v="Y0158874"/>
    <n v="11"/>
    <n v="8"/>
    <n v="35"/>
    <n v="1425"/>
    <n v="3"/>
    <n v="0.11770833333333335"/>
    <n v="2.8250000000000002"/>
  </r>
  <r>
    <x v="0"/>
    <x v="3"/>
    <x v="8"/>
    <x v="3"/>
    <x v="30"/>
    <n v="47762"/>
    <x v="21"/>
    <s v="Y0159025"/>
    <n v="14"/>
    <n v="12"/>
    <n v="70"/>
    <n v="2762"/>
    <n v="6"/>
    <n v="0.29688657407407409"/>
    <n v="7.1252777777777787"/>
  </r>
  <r>
    <x v="0"/>
    <x v="3"/>
    <x v="8"/>
    <x v="3"/>
    <x v="30"/>
    <n v="47761"/>
    <x v="18"/>
    <s v="Y0158868"/>
    <n v="3"/>
    <n v="4"/>
    <n v="23"/>
    <n v="118"/>
    <n v="6"/>
    <n v="0.32394675925925925"/>
    <n v="7.7747222222222216"/>
  </r>
  <r>
    <x v="0"/>
    <x v="3"/>
    <x v="8"/>
    <x v="3"/>
    <x v="30"/>
    <n v="47738"/>
    <x v="53"/>
    <s v="Y0158957"/>
    <n v="1"/>
    <n v="2"/>
    <n v="3"/>
    <n v="87"/>
    <n v="7"/>
    <n v="0.31962962962962965"/>
    <n v="7.6711111111111112"/>
  </r>
  <r>
    <x v="0"/>
    <x v="3"/>
    <x v="8"/>
    <x v="3"/>
    <x v="30"/>
    <n v="47764"/>
    <x v="24"/>
    <s v="Y0158991"/>
    <n v="6"/>
    <n v="3"/>
    <n v="49"/>
    <n v="564"/>
    <n v="5"/>
    <n v="0.26355324074074077"/>
    <n v="6.325277777777778"/>
  </r>
  <r>
    <x v="0"/>
    <x v="3"/>
    <x v="8"/>
    <x v="3"/>
    <x v="30"/>
    <n v="47755"/>
    <x v="248"/>
    <s v="Y0158948"/>
    <n v="1"/>
    <n v="0"/>
    <n v="3"/>
    <n v="68"/>
    <n v="1"/>
    <n v="1.4374999999999999E-2"/>
    <n v="0.34499999999999997"/>
  </r>
  <r>
    <x v="0"/>
    <x v="3"/>
    <x v="8"/>
    <x v="3"/>
    <x v="30"/>
    <n v="47336"/>
    <x v="249"/>
    <s v="Y0158867"/>
    <n v="7"/>
    <n v="4"/>
    <n v="28"/>
    <n v="5374"/>
    <n v="11"/>
    <n v="0.14997685185185186"/>
    <n v="3.5994444444444449"/>
  </r>
  <r>
    <x v="0"/>
    <x v="3"/>
    <x v="8"/>
    <x v="3"/>
    <x v="30"/>
    <n v="48559"/>
    <x v="188"/>
    <s v="Y0158072"/>
    <n v="34"/>
    <n v="67"/>
    <n v="111"/>
    <n v="6833"/>
    <n v="1"/>
    <n v="3.6458333333333336E-2"/>
    <n v="0.875"/>
  </r>
  <r>
    <x v="0"/>
    <x v="3"/>
    <x v="8"/>
    <x v="3"/>
    <x v="30"/>
    <n v="50721"/>
    <x v="250"/>
    <s v="Y0159057"/>
    <n v="2"/>
    <n v="0"/>
    <n v="9"/>
    <n v="101"/>
    <n v="3"/>
    <n v="1.3148148148148147E-2"/>
    <n v="0.31555555555555553"/>
  </r>
  <r>
    <x v="0"/>
    <x v="3"/>
    <x v="8"/>
    <x v="3"/>
    <x v="30"/>
    <s v="IN67508"/>
    <x v="219"/>
    <s v="Y0159034"/>
    <n v="0"/>
    <n v="0"/>
    <n v="1"/>
    <n v="2"/>
    <n v="1"/>
    <n v="2.539351851851852E-2"/>
    <n v="0.60944444444444446"/>
  </r>
  <r>
    <x v="0"/>
    <x v="3"/>
    <x v="8"/>
    <x v="3"/>
    <x v="30"/>
    <n v="47729"/>
    <x v="124"/>
    <s v="Y0158965"/>
    <n v="36"/>
    <n v="9"/>
    <n v="86"/>
    <n v="7404"/>
    <n v="6"/>
    <n v="0.25225694444444441"/>
    <n v="6.0541666666666654"/>
  </r>
  <r>
    <x v="0"/>
    <x v="3"/>
    <x v="8"/>
    <x v="3"/>
    <x v="30"/>
    <n v="47752"/>
    <x v="82"/>
    <s v="Y0159010"/>
    <n v="18"/>
    <n v="26"/>
    <n v="89"/>
    <n v="2004"/>
    <n v="11"/>
    <n v="0.57185185185185183"/>
    <n v="13.724444444444444"/>
  </r>
  <r>
    <x v="0"/>
    <x v="3"/>
    <x v="8"/>
    <x v="3"/>
    <x v="30"/>
    <n v="47725"/>
    <x v="104"/>
    <s v="Y0159029"/>
    <n v="50"/>
    <n v="36"/>
    <n v="235"/>
    <n v="11819"/>
    <n v="6"/>
    <n v="2.2607870370370371"/>
    <n v="54.25888888888889"/>
  </r>
  <r>
    <x v="0"/>
    <x v="3"/>
    <x v="8"/>
    <x v="3"/>
    <x v="30"/>
    <n v="47843"/>
    <x v="251"/>
    <s v="Y0159018"/>
    <n v="42"/>
    <n v="44"/>
    <n v="173"/>
    <n v="10973"/>
    <n v="12"/>
    <n v="2.0538425925925927"/>
    <n v="49.292222222222222"/>
  </r>
  <r>
    <x v="0"/>
    <x v="1"/>
    <x v="7"/>
    <x v="4"/>
    <x v="31"/>
    <s v="CON2231"/>
    <x v="252"/>
    <s v="Y0158505"/>
    <n v="44"/>
    <n v="28"/>
    <n v="20"/>
    <n v="2840"/>
    <n v="9"/>
    <n v="4.2781828703703706"/>
    <n v="102.67638888888889"/>
  </r>
  <r>
    <x v="0"/>
    <x v="1"/>
    <x v="7"/>
    <x v="4"/>
    <x v="31"/>
    <n v="47647"/>
    <x v="16"/>
    <s v="Y0158767"/>
    <n v="19"/>
    <n v="57"/>
    <n v="15"/>
    <n v="4500"/>
    <n v="2"/>
    <n v="0.10099537037037037"/>
    <n v="2.423888888888889"/>
  </r>
  <r>
    <x v="0"/>
    <x v="1"/>
    <x v="7"/>
    <x v="4"/>
    <x v="31"/>
    <s v="CON2215"/>
    <x v="253"/>
    <s v="Y0158682"/>
    <n v="21"/>
    <n v="28"/>
    <n v="19"/>
    <n v="2954"/>
    <n v="5"/>
    <n v="0.22723379629629628"/>
    <n v="5.453611111111111"/>
  </r>
  <r>
    <x v="0"/>
    <x v="1"/>
    <x v="7"/>
    <x v="4"/>
    <x v="31"/>
    <n v="47718"/>
    <x v="0"/>
    <s v="Y0158797"/>
    <n v="12"/>
    <n v="28"/>
    <n v="1"/>
    <n v="2016"/>
    <n v="4"/>
    <n v="8.6400462962962957E-2"/>
    <n v="2.0736111111111111"/>
  </r>
  <r>
    <x v="0"/>
    <x v="1"/>
    <x v="7"/>
    <x v="4"/>
    <x v="31"/>
    <n v="47668"/>
    <x v="48"/>
    <s v="Y0158933"/>
    <n v="27"/>
    <n v="43"/>
    <n v="139"/>
    <n v="2892"/>
    <n v="9"/>
    <n v="1.3544560185185186"/>
    <n v="32.506944444444443"/>
  </r>
  <r>
    <x v="0"/>
    <x v="1"/>
    <x v="7"/>
    <x v="4"/>
    <x v="31"/>
    <n v="47671"/>
    <x v="63"/>
    <s v="Y0158792"/>
    <n v="29"/>
    <n v="24"/>
    <n v="36"/>
    <n v="8542"/>
    <n v="6"/>
    <n v="0.48329861111111111"/>
    <n v="11.599166666666667"/>
  </r>
  <r>
    <x v="0"/>
    <x v="1"/>
    <x v="7"/>
    <x v="4"/>
    <x v="31"/>
    <n v="47719"/>
    <x v="153"/>
    <s v="Y0158816"/>
    <n v="9"/>
    <n v="28"/>
    <n v="1"/>
    <n v="1008"/>
    <n v="2"/>
    <n v="3.5254629629629629E-2"/>
    <n v="0.84611111111111104"/>
  </r>
  <r>
    <x v="0"/>
    <x v="1"/>
    <x v="7"/>
    <x v="4"/>
    <x v="31"/>
    <n v="47679"/>
    <x v="254"/>
    <s v="Y0158924"/>
    <n v="10"/>
    <n v="27"/>
    <n v="9"/>
    <n v="876"/>
    <n v="2"/>
    <n v="6.6805555555555562E-2"/>
    <n v="1.6033333333333335"/>
  </r>
  <r>
    <x v="0"/>
    <x v="1"/>
    <x v="7"/>
    <x v="4"/>
    <x v="31"/>
    <n v="47673"/>
    <x v="44"/>
    <s v="Y0158922"/>
    <n v="16"/>
    <n v="33"/>
    <n v="2"/>
    <n v="2970"/>
    <n v="4"/>
    <n v="0.1371064814814815"/>
    <n v="3.2905555555555557"/>
  </r>
  <r>
    <x v="0"/>
    <x v="1"/>
    <x v="7"/>
    <x v="4"/>
    <x v="31"/>
    <n v="38363"/>
    <x v="22"/>
    <s v="Y0158943"/>
    <n v="34"/>
    <n v="20"/>
    <n v="10"/>
    <n v="5414"/>
    <n v="4"/>
    <n v="0.15289351851851851"/>
    <n v="3.6694444444444443"/>
  </r>
  <r>
    <x v="0"/>
    <x v="1"/>
    <x v="7"/>
    <x v="4"/>
    <x v="31"/>
    <n v="49154"/>
    <x v="177"/>
    <s v="Y0158912"/>
    <n v="16"/>
    <n v="66"/>
    <n v="1"/>
    <n v="2112"/>
    <n v="7"/>
    <n v="0.47230324074074076"/>
    <n v="11.335277777777778"/>
  </r>
  <r>
    <x v="0"/>
    <x v="1"/>
    <x v="7"/>
    <x v="4"/>
    <x v="31"/>
    <n v="47680"/>
    <x v="8"/>
    <s v="Y0158793"/>
    <n v="14"/>
    <n v="5"/>
    <n v="48"/>
    <n v="2219"/>
    <n v="7"/>
    <n v="0.54803240740740744"/>
    <n v="13.152777777777779"/>
  </r>
  <r>
    <x v="0"/>
    <x v="1"/>
    <x v="7"/>
    <x v="4"/>
    <x v="31"/>
    <n v="47688"/>
    <x v="255"/>
    <s v="Y0158920-Y0158919"/>
    <n v="10"/>
    <n v="3"/>
    <n v="63"/>
    <n v="3268"/>
    <n v="6"/>
    <n v="0.4730671296296296"/>
    <n v="11.35361111111111"/>
  </r>
  <r>
    <x v="0"/>
    <x v="1"/>
    <x v="7"/>
    <x v="4"/>
    <x v="31"/>
    <n v="47691"/>
    <x v="256"/>
    <s v="Y0158896"/>
    <n v="5"/>
    <n v="2"/>
    <n v="23"/>
    <n v="752"/>
    <n v="9"/>
    <n v="0.59449074074074071"/>
    <n v="14.267777777777777"/>
  </r>
  <r>
    <x v="0"/>
    <x v="1"/>
    <x v="7"/>
    <x v="4"/>
    <x v="31"/>
    <n v="47703"/>
    <x v="21"/>
    <s v="Y0158918"/>
    <n v="32"/>
    <n v="27"/>
    <n v="105"/>
    <n v="6890"/>
    <n v="6"/>
    <n v="1.0758217592592592"/>
    <n v="25.819722222222218"/>
  </r>
  <r>
    <x v="0"/>
    <x v="1"/>
    <x v="7"/>
    <x v="4"/>
    <x v="31"/>
    <n v="47682"/>
    <x v="234"/>
    <s v="Y0158916-Y0158783"/>
    <n v="10"/>
    <n v="14"/>
    <n v="48"/>
    <n v="577"/>
    <n v="8"/>
    <n v="0.36878472222222225"/>
    <n v="8.850833333333334"/>
  </r>
  <r>
    <x v="0"/>
    <x v="1"/>
    <x v="7"/>
    <x v="4"/>
    <x v="31"/>
    <n v="50610"/>
    <x v="257"/>
    <s v="Y0158823"/>
    <n v="1"/>
    <n v="2"/>
    <n v="1"/>
    <n v="226"/>
    <n v="3"/>
    <n v="8.5104166666666661E-2"/>
    <n v="2.0425"/>
  </r>
  <r>
    <x v="0"/>
    <x v="1"/>
    <x v="7"/>
    <x v="4"/>
    <x v="31"/>
    <n v="47714"/>
    <x v="11"/>
    <s v="Y0158887"/>
    <n v="4"/>
    <n v="10"/>
    <n v="14"/>
    <n v="118"/>
    <n v="5"/>
    <n v="0.15037037037037038"/>
    <n v="3.608888888888889"/>
  </r>
  <r>
    <x v="0"/>
    <x v="1"/>
    <x v="7"/>
    <x v="4"/>
    <x v="31"/>
    <s v="CON2110"/>
    <x v="258"/>
    <s v="Y0158766"/>
    <n v="9"/>
    <n v="28"/>
    <n v="1"/>
    <n v="2016"/>
    <n v="5"/>
    <n v="0.18519675925925927"/>
    <n v="4.4447222222222225"/>
  </r>
  <r>
    <x v="0"/>
    <x v="1"/>
    <x v="7"/>
    <x v="4"/>
    <x v="31"/>
    <n v="47674"/>
    <x v="259"/>
    <s v="Y0158801"/>
    <n v="3"/>
    <n v="2"/>
    <n v="2"/>
    <n v="700"/>
    <n v="2"/>
    <n v="4.2280092592592598E-2"/>
    <n v="1.0147222222222223"/>
  </r>
  <r>
    <x v="0"/>
    <x v="1"/>
    <x v="7"/>
    <x v="4"/>
    <x v="31"/>
    <n v="50609"/>
    <x v="260"/>
    <s v="Y0158910"/>
    <n v="9"/>
    <n v="24"/>
    <n v="1"/>
    <n v="1224"/>
    <n v="5"/>
    <n v="0.24341435185185187"/>
    <n v="5.8419444444444446"/>
  </r>
  <r>
    <x v="0"/>
    <x v="1"/>
    <x v="7"/>
    <x v="4"/>
    <x v="31"/>
    <n v="47701"/>
    <x v="151"/>
    <s v="Y0158917"/>
    <n v="1"/>
    <n v="1"/>
    <n v="12"/>
    <n v="35"/>
    <n v="3"/>
    <n v="6.6041666666666665E-2"/>
    <n v="1.585"/>
  </r>
  <r>
    <x v="0"/>
    <x v="1"/>
    <x v="7"/>
    <x v="4"/>
    <x v="31"/>
    <n v="50554"/>
    <x v="261"/>
    <s v="Y0158819"/>
    <n v="2"/>
    <n v="2"/>
    <n v="15"/>
    <n v="34"/>
    <n v="4"/>
    <n v="6.4085648148148142E-2"/>
    <n v="1.5380555555555553"/>
  </r>
  <r>
    <x v="0"/>
    <x v="1"/>
    <x v="7"/>
    <x v="4"/>
    <x v="31"/>
    <s v="CON2289"/>
    <x v="262"/>
    <s v="Y0158805-Y0158806-Y0158807-Y0158808"/>
    <n v="29"/>
    <n v="20"/>
    <n v="122"/>
    <n v="4729"/>
    <n v="8"/>
    <n v="0.66490740740740739"/>
    <n v="15.957777777777778"/>
  </r>
  <r>
    <x v="0"/>
    <x v="1"/>
    <x v="7"/>
    <x v="4"/>
    <x v="31"/>
    <n v="49080"/>
    <x v="263"/>
    <s v="Y0158923"/>
    <n v="3"/>
    <n v="3"/>
    <n v="3"/>
    <n v="5616"/>
    <n v="4"/>
    <n v="0.10425925925925926"/>
    <n v="2.5022222222222221"/>
  </r>
  <r>
    <x v="0"/>
    <x v="1"/>
    <x v="7"/>
    <x v="4"/>
    <x v="31"/>
    <n v="47693"/>
    <x v="181"/>
    <s v="Y0158822"/>
    <n v="1"/>
    <n v="2"/>
    <n v="1"/>
    <n v="50"/>
    <n v="3"/>
    <n v="4.1597222222222223E-2"/>
    <n v="0.99833333333333329"/>
  </r>
  <r>
    <x v="0"/>
    <x v="1"/>
    <x v="7"/>
    <x v="4"/>
    <x v="31"/>
    <n v="50599"/>
    <x v="264"/>
    <s v="Y0158795"/>
    <n v="1"/>
    <n v="1"/>
    <n v="4"/>
    <n v="94"/>
    <n v="3"/>
    <n v="4.3773148148148144E-2"/>
    <n v="1.0505555555555555"/>
  </r>
  <r>
    <x v="0"/>
    <x v="1"/>
    <x v="7"/>
    <x v="4"/>
    <x v="31"/>
    <n v="49260"/>
    <x v="265"/>
    <s v="Y0158898"/>
    <n v="2"/>
    <n v="2"/>
    <n v="7"/>
    <n v="200"/>
    <n v="2"/>
    <n v="0.10241898148148149"/>
    <n v="2.4580555555555557"/>
  </r>
  <r>
    <x v="0"/>
    <x v="1"/>
    <x v="7"/>
    <x v="4"/>
    <x v="31"/>
    <n v="47695"/>
    <x v="266"/>
    <s v="Y0158915"/>
    <n v="1"/>
    <n v="1"/>
    <n v="12"/>
    <n v="262"/>
    <n v="2"/>
    <n v="4.3761574074074078E-2"/>
    <n v="1.0502777777777779"/>
  </r>
  <r>
    <x v="0"/>
    <x v="1"/>
    <x v="7"/>
    <x v="4"/>
    <x v="31"/>
    <n v="50618"/>
    <x v="265"/>
    <s v="Y0158870-Y0158840"/>
    <n v="1"/>
    <n v="2"/>
    <n v="2"/>
    <n v="64"/>
    <n v="2"/>
    <n v="8.7534722222222208E-2"/>
    <n v="2.1008333333333331"/>
  </r>
  <r>
    <x v="0"/>
    <x v="1"/>
    <x v="7"/>
    <x v="4"/>
    <x v="31"/>
    <s v="CON2216"/>
    <x v="267"/>
    <s v="Y0158794"/>
    <n v="25"/>
    <n v="28"/>
    <n v="33"/>
    <n v="3365"/>
    <n v="4"/>
    <n v="0.30584490740740738"/>
    <n v="7.3402777777777768"/>
  </r>
  <r>
    <x v="0"/>
    <x v="1"/>
    <x v="7"/>
    <x v="4"/>
    <x v="31"/>
    <s v="IN64518"/>
    <x v="268"/>
    <s v="Y0158936"/>
    <n v="4"/>
    <n v="0"/>
    <n v="1"/>
    <n v="1000"/>
    <n v="1"/>
    <n v="1.461712962962963"/>
    <n v="35.081111111111113"/>
  </r>
  <r>
    <x v="0"/>
    <x v="1"/>
    <x v="7"/>
    <x v="4"/>
    <x v="31"/>
    <n v="47702"/>
    <x v="235"/>
    <s v="Y0158818"/>
    <n v="2"/>
    <n v="1"/>
    <n v="4"/>
    <n v="342"/>
    <n v="1"/>
    <n v="1.1979166666666666E-2"/>
    <n v="0.28749999999999998"/>
  </r>
  <r>
    <x v="0"/>
    <x v="1"/>
    <x v="7"/>
    <x v="4"/>
    <x v="31"/>
    <s v="IN64748"/>
    <x v="107"/>
    <s v="Y0158929"/>
    <n v="1"/>
    <n v="0"/>
    <n v="3"/>
    <n v="267"/>
    <n v="1"/>
    <n v="2.0162037037037037E-2"/>
    <n v="0.48388888888888892"/>
  </r>
  <r>
    <x v="0"/>
    <x v="1"/>
    <x v="7"/>
    <x v="4"/>
    <x v="31"/>
    <s v="IN59918"/>
    <x v="269"/>
    <s v="Y0158774"/>
    <n v="1"/>
    <n v="0"/>
    <n v="10"/>
    <n v="72"/>
    <n v="1"/>
    <n v="3.0729166666666669E-2"/>
    <n v="0.73750000000000004"/>
  </r>
  <r>
    <x v="0"/>
    <x v="1"/>
    <x v="7"/>
    <x v="4"/>
    <x v="31"/>
    <s v="CON2342"/>
    <x v="270"/>
    <s v="Y0158829"/>
    <n v="62"/>
    <n v="48"/>
    <n v="87"/>
    <n v="16078"/>
    <n v="1"/>
    <n v="2.3159722222222224E-2"/>
    <n v="0.5558333333333334"/>
  </r>
  <r>
    <x v="0"/>
    <x v="1"/>
    <x v="7"/>
    <x v="4"/>
    <x v="31"/>
    <s v="CON2158"/>
    <x v="271"/>
    <s v="Y0158058"/>
    <n v="25"/>
    <n v="26"/>
    <n v="28"/>
    <n v="7048"/>
    <n v="1"/>
    <n v="2.836805555555556E-2"/>
    <n v="0.6808333333333334"/>
  </r>
  <r>
    <x v="0"/>
    <x v="1"/>
    <x v="7"/>
    <x v="4"/>
    <x v="31"/>
    <n v="48201"/>
    <x v="134"/>
    <s v="Y0158824"/>
    <n v="6"/>
    <n v="1"/>
    <n v="19"/>
    <n v="563"/>
    <n v="5"/>
    <n v="0.15136574074074075"/>
    <n v="3.6327777777777781"/>
  </r>
  <r>
    <x v="0"/>
    <x v="1"/>
    <x v="7"/>
    <x v="4"/>
    <x v="31"/>
    <s v="IN63368"/>
    <x v="272"/>
    <s v="Y0158844"/>
    <n v="3"/>
    <n v="0"/>
    <n v="14"/>
    <n v="495"/>
    <n v="1"/>
    <n v="1.5487384259259258"/>
    <n v="37.169722222222219"/>
  </r>
  <r>
    <x v="0"/>
    <x v="1"/>
    <x v="7"/>
    <x v="4"/>
    <x v="31"/>
    <s v="CON2228"/>
    <x v="273"/>
    <s v="Y0158405"/>
    <n v="29"/>
    <n v="29"/>
    <n v="33"/>
    <n v="3035"/>
    <n v="8"/>
    <n v="0.31526620370370367"/>
    <n v="7.5663888888888877"/>
  </r>
  <r>
    <x v="0"/>
    <x v="1"/>
    <x v="7"/>
    <x v="4"/>
    <x v="31"/>
    <s v="CON2153"/>
    <x v="274"/>
    <s v="Y0158760"/>
    <n v="9"/>
    <n v="29"/>
    <n v="3"/>
    <n v="1874"/>
    <n v="1"/>
    <n v="2.1631944444444443E-2"/>
    <n v="0.51916666666666667"/>
  </r>
  <r>
    <x v="0"/>
    <x v="1"/>
    <x v="7"/>
    <x v="4"/>
    <x v="31"/>
    <s v="CON2354"/>
    <x v="275"/>
    <s v="Y0158045"/>
    <n v="8"/>
    <n v="29"/>
    <n v="2"/>
    <n v="1379"/>
    <n v="2"/>
    <n v="6.9965277777777779E-2"/>
    <n v="1.6791666666666667"/>
  </r>
  <r>
    <x v="0"/>
    <x v="1"/>
    <x v="7"/>
    <x v="4"/>
    <x v="31"/>
    <n v="49285"/>
    <x v="276"/>
    <s v="Y0158814"/>
    <n v="2"/>
    <n v="0"/>
    <n v="3"/>
    <n v="485"/>
    <n v="1"/>
    <n v="5.541666666666667E-2"/>
    <n v="1.33"/>
  </r>
  <r>
    <x v="0"/>
    <x v="1"/>
    <x v="7"/>
    <x v="4"/>
    <x v="31"/>
    <n v="47677"/>
    <x v="222"/>
    <s v="Y0158846"/>
    <n v="59"/>
    <n v="6"/>
    <n v="333"/>
    <n v="51239"/>
    <n v="8"/>
    <n v="1.6275925925925927"/>
    <n v="39.062222222222225"/>
  </r>
  <r>
    <x v="0"/>
    <x v="1"/>
    <x v="7"/>
    <x v="4"/>
    <x v="31"/>
    <s v="IN65438"/>
    <x v="277"/>
    <s v="Y0158941"/>
    <n v="18"/>
    <n v="0"/>
    <n v="58"/>
    <n v="3791"/>
    <n v="2"/>
    <n v="0.25363425925925925"/>
    <n v="6.0872222222222216"/>
  </r>
  <r>
    <x v="0"/>
    <x v="1"/>
    <x v="7"/>
    <x v="4"/>
    <x v="31"/>
    <s v="IN63598"/>
    <x v="278"/>
    <s v="Y0158847"/>
    <n v="0"/>
    <n v="0"/>
    <n v="2"/>
    <n v="17"/>
    <n v="1"/>
    <n v="3.4270833333333334E-2"/>
    <n v="0.82250000000000001"/>
  </r>
  <r>
    <x v="0"/>
    <x v="1"/>
    <x v="7"/>
    <x v="4"/>
    <x v="31"/>
    <n v="49282"/>
    <x v="192"/>
    <s v="Y0158926"/>
    <n v="0"/>
    <n v="1"/>
    <n v="6"/>
    <n v="44"/>
    <n v="1"/>
    <n v="1.9652777777777779E-2"/>
    <n v="0.47166666666666668"/>
  </r>
  <r>
    <x v="0"/>
    <x v="1"/>
    <x v="7"/>
    <x v="4"/>
    <x v="31"/>
    <n v="47708"/>
    <x v="16"/>
    <s v="Y0158825"/>
    <n v="18"/>
    <n v="57"/>
    <n v="12"/>
    <n v="4620"/>
    <n v="3"/>
    <n v="0.10133101851851851"/>
    <n v="2.4319444444444445"/>
  </r>
  <r>
    <x v="0"/>
    <x v="1"/>
    <x v="7"/>
    <x v="4"/>
    <x v="31"/>
    <n v="47715"/>
    <x v="34"/>
    <s v="Y0158894"/>
    <n v="48"/>
    <n v="67"/>
    <n v="209"/>
    <n v="3925"/>
    <n v="1"/>
    <n v="3.1631944444444442E-2"/>
    <n v="0.75916666666666655"/>
  </r>
  <r>
    <x v="0"/>
    <x v="1"/>
    <x v="7"/>
    <x v="4"/>
    <x v="31"/>
    <s v="IN61988"/>
    <x v="154"/>
    <s v="SO"/>
    <n v="0"/>
    <n v="0"/>
    <n v="1"/>
    <n v="3"/>
    <n v="1"/>
    <n v="1.4317129629629631E-2"/>
    <n v="0.34361111111111114"/>
  </r>
  <r>
    <x v="0"/>
    <x v="1"/>
    <x v="7"/>
    <x v="4"/>
    <x v="31"/>
    <s v="IN63828"/>
    <x v="279"/>
    <s v="Y0158837"/>
    <n v="0"/>
    <n v="0"/>
    <n v="2"/>
    <n v="42"/>
    <n v="1"/>
    <n v="7.0601851851851846E-2"/>
    <n v="1.6944444444444442"/>
  </r>
  <r>
    <x v="0"/>
    <x v="1"/>
    <x v="7"/>
    <x v="4"/>
    <x v="31"/>
    <n v="50624"/>
    <x v="126"/>
    <s v="Y0158856"/>
    <n v="0"/>
    <n v="0"/>
    <n v="3"/>
    <n v="31"/>
    <n v="1"/>
    <n v="3.4907407407407408E-2"/>
    <n v="0.83777777777777773"/>
  </r>
  <r>
    <x v="0"/>
    <x v="3"/>
    <x v="8"/>
    <x v="0"/>
    <x v="32"/>
    <n v="47767"/>
    <x v="16"/>
    <s v="Y0158906"/>
    <n v="19"/>
    <n v="57"/>
    <n v="22"/>
    <n v="4260"/>
    <n v="2"/>
    <n v="0.10185185185185186"/>
    <n v="2.4444444444444446"/>
  </r>
  <r>
    <x v="0"/>
    <x v="3"/>
    <x v="8"/>
    <x v="0"/>
    <x v="32"/>
    <n v="47789"/>
    <x v="220"/>
    <s v="Y0158945"/>
    <n v="10"/>
    <n v="9"/>
    <n v="71"/>
    <n v="225"/>
    <n v="4"/>
    <n v="0.66184027777777776"/>
    <n v="15.884166666666665"/>
  </r>
  <r>
    <x v="0"/>
    <x v="3"/>
    <x v="8"/>
    <x v="0"/>
    <x v="32"/>
    <n v="47759"/>
    <x v="280"/>
    <s v="Y0158942"/>
    <n v="2"/>
    <n v="2"/>
    <n v="25"/>
    <n v="74"/>
    <n v="3"/>
    <n v="6.4386574074074068E-2"/>
    <n v="1.5452777777777778"/>
  </r>
  <r>
    <x v="0"/>
    <x v="3"/>
    <x v="8"/>
    <x v="0"/>
    <x v="32"/>
    <n v="47797"/>
    <x v="158"/>
    <s v="Y0159066-Y0159065"/>
    <n v="11"/>
    <n v="8"/>
    <n v="56"/>
    <n v="1427"/>
    <n v="4"/>
    <n v="0.67880787037037038"/>
    <n v="16.291388888888889"/>
  </r>
  <r>
    <x v="0"/>
    <x v="3"/>
    <x v="8"/>
    <x v="0"/>
    <x v="32"/>
    <n v="47817"/>
    <x v="141"/>
    <s v="Y0159049"/>
    <n v="13"/>
    <n v="6"/>
    <n v="44"/>
    <n v="1757"/>
    <n v="6"/>
    <n v="0.5838078703703703"/>
    <n v="14.011388888888888"/>
  </r>
  <r>
    <x v="0"/>
    <x v="3"/>
    <x v="8"/>
    <x v="0"/>
    <x v="32"/>
    <n v="48891"/>
    <x v="15"/>
    <s v="Y0158982"/>
    <n v="11"/>
    <n v="33"/>
    <n v="1"/>
    <n v="3168"/>
    <n v="3"/>
    <n v="5.8379629629629635E-2"/>
    <n v="1.4011111111111112"/>
  </r>
  <r>
    <x v="0"/>
    <x v="3"/>
    <x v="8"/>
    <x v="0"/>
    <x v="32"/>
    <n v="49177"/>
    <x v="281"/>
    <s v="Y0159110"/>
    <n v="49"/>
    <n v="27"/>
    <n v="5"/>
    <n v="24200"/>
    <n v="8"/>
    <n v="1.0093634259259259"/>
    <n v="24.224722222222219"/>
  </r>
  <r>
    <x v="0"/>
    <x v="3"/>
    <x v="8"/>
    <x v="0"/>
    <x v="32"/>
    <n v="49178"/>
    <x v="282"/>
    <s v="Y0158983"/>
    <n v="5"/>
    <n v="14"/>
    <n v="1"/>
    <n v="714"/>
    <n v="2"/>
    <n v="9.0798611111111108E-2"/>
    <n v="2.1791666666666667"/>
  </r>
  <r>
    <x v="0"/>
    <x v="3"/>
    <x v="8"/>
    <x v="0"/>
    <x v="32"/>
    <n v="47806"/>
    <x v="152"/>
    <s v="Y0158978"/>
    <n v="6"/>
    <n v="8"/>
    <n v="14"/>
    <n v="574"/>
    <n v="3"/>
    <n v="9.9641203703703704E-2"/>
    <n v="2.3913888888888888"/>
  </r>
  <r>
    <x v="0"/>
    <x v="3"/>
    <x v="8"/>
    <x v="0"/>
    <x v="32"/>
    <n v="50837"/>
    <x v="232"/>
    <s v="Y0159095"/>
    <n v="4"/>
    <n v="10"/>
    <n v="1"/>
    <n v="1200"/>
    <n v="1"/>
    <n v="1.4791666666666668E-2"/>
    <n v="0.35500000000000004"/>
  </r>
  <r>
    <x v="0"/>
    <x v="3"/>
    <x v="8"/>
    <x v="0"/>
    <x v="32"/>
    <n v="49252"/>
    <x v="44"/>
    <s v="Y0158570"/>
    <n v="1"/>
    <n v="4"/>
    <n v="2"/>
    <n v="234"/>
    <n v="2"/>
    <n v="0.11442129629629628"/>
    <n v="2.7461111111111109"/>
  </r>
  <r>
    <x v="0"/>
    <x v="3"/>
    <x v="8"/>
    <x v="0"/>
    <x v="32"/>
    <n v="47814"/>
    <x v="73"/>
    <s v="Y0158973"/>
    <n v="39"/>
    <n v="8"/>
    <n v="10"/>
    <n v="104260"/>
    <n v="6"/>
    <n v="0.47143518518518518"/>
    <n v="11.314444444444444"/>
  </r>
  <r>
    <x v="0"/>
    <x v="3"/>
    <x v="8"/>
    <x v="0"/>
    <x v="32"/>
    <n v="47805"/>
    <x v="149"/>
    <s v="Y0158992"/>
    <n v="12"/>
    <n v="5"/>
    <n v="85"/>
    <n v="1167"/>
    <n v="6"/>
    <n v="1.0820833333333333"/>
    <n v="25.97"/>
  </r>
  <r>
    <x v="0"/>
    <x v="3"/>
    <x v="8"/>
    <x v="0"/>
    <x v="32"/>
    <n v="47437"/>
    <x v="104"/>
    <s v="Y0159058"/>
    <n v="60"/>
    <n v="44"/>
    <n v="353"/>
    <n v="15086"/>
    <n v="7"/>
    <n v="0.83583333333333332"/>
    <n v="20.059999999999999"/>
  </r>
  <r>
    <x v="0"/>
    <x v="3"/>
    <x v="8"/>
    <x v="0"/>
    <x v="32"/>
    <n v="49220"/>
    <x v="39"/>
    <s v="Y0159056"/>
    <n v="10"/>
    <n v="26"/>
    <n v="1"/>
    <n v="3120"/>
    <n v="5"/>
    <n v="1.0232986111111111"/>
    <n v="24.559166666666666"/>
  </r>
  <r>
    <x v="0"/>
    <x v="3"/>
    <x v="8"/>
    <x v="0"/>
    <x v="32"/>
    <n v="47800"/>
    <x v="5"/>
    <s v="Y0158986"/>
    <n v="25"/>
    <n v="59"/>
    <n v="12"/>
    <n v="3112"/>
    <n v="6"/>
    <n v="0.8677893518518518"/>
    <n v="20.826944444444443"/>
  </r>
  <r>
    <x v="0"/>
    <x v="3"/>
    <x v="8"/>
    <x v="0"/>
    <x v="32"/>
    <n v="50729"/>
    <x v="283"/>
    <s v="Y0159014"/>
    <n v="15"/>
    <n v="60"/>
    <n v="1"/>
    <n v="2520"/>
    <n v="3"/>
    <n v="0.35141203703703705"/>
    <n v="8.4338888888888892"/>
  </r>
  <r>
    <x v="0"/>
    <x v="3"/>
    <x v="8"/>
    <x v="0"/>
    <x v="32"/>
    <n v="47992"/>
    <x v="284"/>
    <s v="Y0159052"/>
    <n v="1"/>
    <n v="0"/>
    <n v="10"/>
    <n v="20"/>
    <n v="3"/>
    <n v="4.0983796296296296E-2"/>
    <n v="0.9836111111111111"/>
  </r>
  <r>
    <x v="0"/>
    <x v="3"/>
    <x v="8"/>
    <x v="0"/>
    <x v="32"/>
    <n v="50839"/>
    <x v="285"/>
    <s v="Y0159094-Y0159115"/>
    <n v="1"/>
    <n v="0"/>
    <n v="13"/>
    <n v="64"/>
    <n v="1"/>
    <n v="8.2812499999999997E-2"/>
    <n v="1.9874999999999998"/>
  </r>
  <r>
    <x v="0"/>
    <x v="3"/>
    <x v="8"/>
    <x v="0"/>
    <x v="32"/>
    <n v="49218"/>
    <x v="250"/>
    <s v="Y0159063"/>
    <n v="37"/>
    <n v="19"/>
    <n v="82"/>
    <n v="6785"/>
    <n v="9"/>
    <n v="1.413136574074074"/>
    <n v="33.915277777777774"/>
  </r>
  <r>
    <x v="0"/>
    <x v="3"/>
    <x v="8"/>
    <x v="2"/>
    <x v="33"/>
    <n v="47302"/>
    <x v="144"/>
    <s v="Y0158196"/>
    <n v="24"/>
    <n v="92"/>
    <n v="110"/>
    <n v="1251"/>
    <n v="1"/>
    <n v="4.2581018518518525E-2"/>
    <n v="1.0219444444444445"/>
  </r>
  <r>
    <x v="0"/>
    <x v="3"/>
    <x v="8"/>
    <x v="2"/>
    <x v="33"/>
    <s v="CON2361"/>
    <x v="286"/>
    <s v="Y0159073"/>
    <n v="8"/>
    <n v="28"/>
    <n v="2"/>
    <n v="1540"/>
    <n v="1"/>
    <n v="1.6805555555555556E-2"/>
    <n v="0.40333333333333332"/>
  </r>
  <r>
    <x v="0"/>
    <x v="3"/>
    <x v="8"/>
    <x v="2"/>
    <x v="33"/>
    <n v="47899"/>
    <x v="48"/>
    <s v="Y0159309"/>
    <n v="13"/>
    <n v="35"/>
    <n v="49"/>
    <n v="756"/>
    <n v="8"/>
    <n v="0.45152777777777775"/>
    <n v="10.836666666666666"/>
  </r>
  <r>
    <x v="0"/>
    <x v="3"/>
    <x v="8"/>
    <x v="2"/>
    <x v="33"/>
    <s v="CON2362"/>
    <x v="287"/>
    <s v="Y0159200"/>
    <n v="7"/>
    <n v="28"/>
    <n v="2"/>
    <n v="1540"/>
    <n v="4"/>
    <n v="0.12033564814814814"/>
    <n v="2.8880555555555554"/>
  </r>
  <r>
    <x v="0"/>
    <x v="3"/>
    <x v="8"/>
    <x v="2"/>
    <x v="33"/>
    <n v="47900"/>
    <x v="53"/>
    <s v="Y0159170"/>
    <n v="35"/>
    <n v="101"/>
    <n v="60"/>
    <n v="3533"/>
    <n v="10"/>
    <n v="1.6954513888888889"/>
    <n v="40.69083333333333"/>
  </r>
  <r>
    <x v="0"/>
    <x v="3"/>
    <x v="8"/>
    <x v="2"/>
    <x v="33"/>
    <n v="49534"/>
    <x v="288"/>
    <s v="Y0159186"/>
    <n v="5"/>
    <n v="1"/>
    <n v="1"/>
    <n v="1008"/>
    <n v="2"/>
    <n v="3.6423611111111115E-2"/>
    <n v="0.87416666666666676"/>
  </r>
  <r>
    <x v="0"/>
    <x v="3"/>
    <x v="8"/>
    <x v="2"/>
    <x v="33"/>
    <n v="50993"/>
    <x v="289"/>
    <s v="Y0159256"/>
    <n v="1"/>
    <n v="1"/>
    <n v="3"/>
    <n v="118"/>
    <n v="2"/>
    <n v="0.19832175925925924"/>
    <n v="4.759722222222222"/>
  </r>
  <r>
    <x v="0"/>
    <x v="3"/>
    <x v="8"/>
    <x v="2"/>
    <x v="33"/>
    <s v="CON2363"/>
    <x v="290"/>
    <s v="Y0159203"/>
    <n v="8"/>
    <n v="28"/>
    <n v="2"/>
    <n v="1540"/>
    <n v="4"/>
    <n v="0.17792824074074073"/>
    <n v="4.2702777777777774"/>
  </r>
  <r>
    <x v="0"/>
    <x v="3"/>
    <x v="8"/>
    <x v="2"/>
    <x v="33"/>
    <n v="50992"/>
    <x v="291"/>
    <s v="Y0159255"/>
    <n v="3"/>
    <n v="2"/>
    <n v="25"/>
    <n v="244"/>
    <n v="5"/>
    <n v="0.12128472222222221"/>
    <n v="2.9108333333333332"/>
  </r>
  <r>
    <x v="0"/>
    <x v="3"/>
    <x v="8"/>
    <x v="2"/>
    <x v="33"/>
    <n v="49262"/>
    <x v="232"/>
    <s v="Y0159290"/>
    <n v="19"/>
    <n v="30"/>
    <n v="11"/>
    <n v="6758"/>
    <n v="6"/>
    <n v="0.23120370370370369"/>
    <n v="5.5488888888888885"/>
  </r>
  <r>
    <x v="0"/>
    <x v="3"/>
    <x v="8"/>
    <x v="2"/>
    <x v="33"/>
    <n v="47910"/>
    <x v="17"/>
    <s v="Y0159284-Y0159285"/>
    <n v="38"/>
    <n v="9"/>
    <n v="211"/>
    <n v="5909"/>
    <n v="9"/>
    <n v="1.3058449074074074"/>
    <n v="31.340277777777779"/>
  </r>
  <r>
    <x v="0"/>
    <x v="3"/>
    <x v="8"/>
    <x v="2"/>
    <x v="33"/>
    <n v="47908"/>
    <x v="79"/>
    <s v="Y0159289"/>
    <n v="60"/>
    <n v="22"/>
    <n v="17"/>
    <n v="12390"/>
    <n v="10"/>
    <n v="1.0324537037037036"/>
    <n v="24.778888888888886"/>
  </r>
  <r>
    <x v="0"/>
    <x v="3"/>
    <x v="8"/>
    <x v="2"/>
    <x v="33"/>
    <n v="48893"/>
    <x v="15"/>
    <s v="Y0159159"/>
    <n v="11"/>
    <n v="33"/>
    <n v="3"/>
    <n v="3168"/>
    <n v="4"/>
    <n v="0.12230324074074074"/>
    <n v="2.9352777777777779"/>
  </r>
  <r>
    <x v="0"/>
    <x v="3"/>
    <x v="8"/>
    <x v="2"/>
    <x v="33"/>
    <n v="47944"/>
    <x v="31"/>
    <s v="Y0159294"/>
    <n v="22"/>
    <n v="32"/>
    <n v="22"/>
    <n v="2880"/>
    <n v="4"/>
    <n v="0.40278935185185188"/>
    <n v="9.6669444444444448"/>
  </r>
  <r>
    <x v="0"/>
    <x v="3"/>
    <x v="8"/>
    <x v="2"/>
    <x v="33"/>
    <n v="48059"/>
    <x v="153"/>
    <s v="Y0159153"/>
    <n v="11"/>
    <n v="27"/>
    <n v="1"/>
    <n v="1620"/>
    <n v="3"/>
    <n v="0.2119675925925926"/>
    <n v="5.0872222222222225"/>
  </r>
  <r>
    <x v="0"/>
    <x v="3"/>
    <x v="8"/>
    <x v="2"/>
    <x v="33"/>
    <n v="49222"/>
    <x v="39"/>
    <s v="Y0159271"/>
    <n v="32"/>
    <n v="26"/>
    <n v="3"/>
    <n v="16032"/>
    <n v="12"/>
    <n v="0.98247685185185185"/>
    <n v="23.579444444444444"/>
  </r>
  <r>
    <x v="0"/>
    <x v="3"/>
    <x v="8"/>
    <x v="2"/>
    <x v="33"/>
    <n v="47901"/>
    <x v="109"/>
    <s v="Y0159268"/>
    <n v="16"/>
    <n v="26"/>
    <n v="41"/>
    <n v="3129"/>
    <n v="6"/>
    <n v="0.43166666666666664"/>
    <n v="10.36"/>
  </r>
  <r>
    <x v="0"/>
    <x v="3"/>
    <x v="8"/>
    <x v="2"/>
    <x v="33"/>
    <s v="CON2264"/>
    <x v="292"/>
    <s v="Y0159104"/>
    <n v="32"/>
    <n v="20"/>
    <n v="26"/>
    <n v="8610"/>
    <n v="7"/>
    <n v="0.4755092592592593"/>
    <n v="11.412222222222223"/>
  </r>
  <r>
    <x v="0"/>
    <x v="3"/>
    <x v="8"/>
    <x v="2"/>
    <x v="33"/>
    <n v="50607"/>
    <x v="293"/>
    <s v="Y0159267"/>
    <n v="5"/>
    <n v="12"/>
    <n v="28"/>
    <n v="573"/>
    <n v="6"/>
    <n v="0.61615740740740743"/>
    <n v="14.787777777777778"/>
  </r>
  <r>
    <x v="0"/>
    <x v="3"/>
    <x v="8"/>
    <x v="2"/>
    <x v="33"/>
    <s v="CON2213"/>
    <x v="294"/>
    <s v="Y0158070"/>
    <n v="28"/>
    <n v="28"/>
    <n v="16"/>
    <n v="2681"/>
    <n v="7"/>
    <n v="0.73003472222222221"/>
    <n v="17.520833333333332"/>
  </r>
  <r>
    <x v="0"/>
    <x v="3"/>
    <x v="8"/>
    <x v="2"/>
    <x v="33"/>
    <n v="50497"/>
    <x v="295"/>
    <s v="Y0159320"/>
    <n v="6"/>
    <n v="2"/>
    <n v="27"/>
    <n v="887"/>
    <n v="6"/>
    <n v="0.41180555555555554"/>
    <n v="9.8833333333333329"/>
  </r>
  <r>
    <x v="0"/>
    <x v="3"/>
    <x v="8"/>
    <x v="2"/>
    <x v="33"/>
    <n v="47931"/>
    <x v="16"/>
    <s v="Y0159240"/>
    <n v="19"/>
    <n v="57"/>
    <n v="20"/>
    <n v="4008"/>
    <n v="5"/>
    <n v="0.30493055555555554"/>
    <n v="7.3183333333333334"/>
  </r>
  <r>
    <x v="0"/>
    <x v="3"/>
    <x v="8"/>
    <x v="2"/>
    <x v="33"/>
    <n v="47834"/>
    <x v="0"/>
    <s v="Y0158798"/>
    <n v="12"/>
    <n v="22"/>
    <n v="1"/>
    <n v="2016"/>
    <n v="1"/>
    <n v="3.3125000000000002E-2"/>
    <n v="0.79500000000000004"/>
  </r>
  <r>
    <x v="0"/>
    <x v="3"/>
    <x v="8"/>
    <x v="2"/>
    <x v="33"/>
    <n v="47929"/>
    <x v="24"/>
    <s v="Y0159280-Y0159279"/>
    <n v="2"/>
    <n v="2"/>
    <n v="20"/>
    <n v="155"/>
    <n v="4"/>
    <n v="4.6666666666666669E-2"/>
    <n v="1.1200000000000001"/>
  </r>
  <r>
    <x v="0"/>
    <x v="3"/>
    <x v="8"/>
    <x v="2"/>
    <x v="33"/>
    <n v="50592"/>
    <x v="13"/>
    <s v="Y0159163"/>
    <n v="7"/>
    <n v="33"/>
    <n v="1"/>
    <n v="528"/>
    <n v="4"/>
    <n v="0.12931712962962963"/>
    <n v="3.1036111111111113"/>
  </r>
  <r>
    <x v="0"/>
    <x v="3"/>
    <x v="8"/>
    <x v="2"/>
    <x v="33"/>
    <n v="47788"/>
    <x v="104"/>
    <s v="Y0159145-Y0159144"/>
    <n v="199"/>
    <n v="87"/>
    <n v="69"/>
    <n v="45439"/>
    <n v="4"/>
    <n v="0.22812499999999999"/>
    <n v="5.4749999999999996"/>
  </r>
  <r>
    <x v="0"/>
    <x v="3"/>
    <x v="8"/>
    <x v="2"/>
    <x v="33"/>
    <n v="48942"/>
    <x v="191"/>
    <s v="Y0159277"/>
    <n v="18"/>
    <n v="33"/>
    <n v="7"/>
    <n v="5084"/>
    <n v="3"/>
    <n v="0.2121875"/>
    <n v="5.0925000000000002"/>
  </r>
  <r>
    <x v="0"/>
    <x v="3"/>
    <x v="8"/>
    <x v="2"/>
    <x v="33"/>
    <s v="CON2265"/>
    <x v="296"/>
    <s v="Y0159102"/>
    <n v="37"/>
    <n v="20"/>
    <n v="17"/>
    <n v="11080"/>
    <n v="5"/>
    <n v="0.51777777777777778"/>
    <n v="12.426666666666666"/>
  </r>
  <r>
    <x v="0"/>
    <x v="3"/>
    <x v="8"/>
    <x v="2"/>
    <x v="33"/>
    <n v="50849"/>
    <x v="297"/>
    <s v="Y0159177"/>
    <n v="0"/>
    <n v="1"/>
    <n v="1"/>
    <n v="25"/>
    <n v="2"/>
    <n v="2.3657407407407408E-2"/>
    <n v="0.56777777777777783"/>
  </r>
  <r>
    <x v="0"/>
    <x v="3"/>
    <x v="8"/>
    <x v="2"/>
    <x v="33"/>
    <n v="50924"/>
    <x v="10"/>
    <s v="Y0159191"/>
    <n v="0"/>
    <n v="2"/>
    <n v="1"/>
    <n v="2"/>
    <n v="2"/>
    <n v="2.462962962962963E-2"/>
    <n v="0.59111111111111114"/>
  </r>
  <r>
    <x v="0"/>
    <x v="3"/>
    <x v="8"/>
    <x v="5"/>
    <x v="34"/>
    <s v="CON2367"/>
    <x v="298"/>
    <s v="Y0159283"/>
    <n v="8"/>
    <n v="28"/>
    <n v="7"/>
    <n v="1522"/>
    <n v="6"/>
    <n v="0.14321759259259259"/>
    <n v="3.4372222222222222"/>
  </r>
  <r>
    <x v="0"/>
    <x v="3"/>
    <x v="8"/>
    <x v="5"/>
    <x v="34"/>
    <s v="CON2206"/>
    <x v="299"/>
    <s v="Y0158077"/>
    <n v="24"/>
    <n v="28"/>
    <n v="21"/>
    <n v="3171"/>
    <n v="1"/>
    <n v="4.7534722222222221E-2"/>
    <n v="1.1408333333333334"/>
  </r>
  <r>
    <x v="0"/>
    <x v="3"/>
    <x v="8"/>
    <x v="5"/>
    <x v="34"/>
    <s v="CON2368"/>
    <x v="300"/>
    <s v="Y0159275"/>
    <n v="7"/>
    <n v="28"/>
    <n v="1"/>
    <n v="1260"/>
    <n v="1"/>
    <n v="1.4988425925925926E-2"/>
    <n v="0.35972222222222222"/>
  </r>
  <r>
    <x v="0"/>
    <x v="3"/>
    <x v="8"/>
    <x v="5"/>
    <x v="34"/>
    <n v="49216"/>
    <x v="104"/>
    <s v="Y0159278"/>
    <n v="150"/>
    <n v="84"/>
    <n v="68"/>
    <n v="32437"/>
    <n v="3"/>
    <n v="0.19877314814814814"/>
    <n v="4.7705555555555552"/>
  </r>
  <r>
    <x v="0"/>
    <x v="3"/>
    <x v="9"/>
    <x v="3"/>
    <x v="35"/>
    <n v="48055"/>
    <x v="34"/>
    <s v="Y0159473"/>
    <n v="25"/>
    <n v="69"/>
    <n v="94"/>
    <n v="1547"/>
    <n v="11"/>
    <n v="0.71442129629629625"/>
    <n v="17.146111111111111"/>
  </r>
  <r>
    <x v="0"/>
    <x v="3"/>
    <x v="9"/>
    <x v="3"/>
    <x v="35"/>
    <n v="48052"/>
    <x v="61"/>
    <s v="Y0159428"/>
    <n v="2"/>
    <n v="1"/>
    <n v="15"/>
    <n v="198"/>
    <n v="5"/>
    <n v="0.11862268518518519"/>
    <n v="2.8469444444444445"/>
  </r>
  <r>
    <x v="0"/>
    <x v="3"/>
    <x v="9"/>
    <x v="3"/>
    <x v="35"/>
    <n v="48009"/>
    <x v="48"/>
    <s v="Y0159493"/>
    <n v="11"/>
    <n v="34"/>
    <n v="41"/>
    <n v="720"/>
    <n v="10"/>
    <n v="0.45317129629629632"/>
    <n v="10.876111111111111"/>
  </r>
  <r>
    <x v="0"/>
    <x v="3"/>
    <x v="9"/>
    <x v="3"/>
    <x v="35"/>
    <n v="50560"/>
    <x v="301"/>
    <s v="Y0159183"/>
    <n v="2"/>
    <n v="1"/>
    <n v="9"/>
    <n v="17"/>
    <n v="3"/>
    <n v="7.3425925925925936E-2"/>
    <n v="1.7622222222222224"/>
  </r>
  <r>
    <x v="0"/>
    <x v="3"/>
    <x v="9"/>
    <x v="3"/>
    <x v="35"/>
    <n v="48112"/>
    <x v="0"/>
    <s v="Y0159332"/>
    <n v="9"/>
    <n v="28"/>
    <n v="1"/>
    <n v="1008"/>
    <n v="4"/>
    <n v="0.11918981481481482"/>
    <n v="2.8605555555555555"/>
  </r>
  <r>
    <x v="0"/>
    <x v="3"/>
    <x v="9"/>
    <x v="3"/>
    <x v="35"/>
    <n v="50855"/>
    <x v="265"/>
    <s v="Y0159305"/>
    <n v="16"/>
    <n v="27"/>
    <n v="13"/>
    <n v="2918"/>
    <n v="7"/>
    <n v="0.42591435185185184"/>
    <n v="10.221944444444444"/>
  </r>
  <r>
    <x v="0"/>
    <x v="3"/>
    <x v="9"/>
    <x v="3"/>
    <x v="35"/>
    <n v="48007"/>
    <x v="128"/>
    <s v="Y0159440"/>
    <n v="3"/>
    <n v="6"/>
    <n v="27"/>
    <n v="226"/>
    <n v="6"/>
    <n v="0.27625"/>
    <n v="6.63"/>
  </r>
  <r>
    <x v="0"/>
    <x v="3"/>
    <x v="9"/>
    <x v="3"/>
    <x v="35"/>
    <n v="49650"/>
    <x v="131"/>
    <s v="Y0159471"/>
    <n v="44"/>
    <n v="39"/>
    <n v="376"/>
    <n v="3340"/>
    <n v="15"/>
    <n v="2.7294097222222224"/>
    <n v="65.505833333333342"/>
  </r>
  <r>
    <x v="0"/>
    <x v="3"/>
    <x v="9"/>
    <x v="3"/>
    <x v="35"/>
    <n v="47918"/>
    <x v="216"/>
    <s v="Y0159185"/>
    <n v="1"/>
    <n v="1"/>
    <n v="5"/>
    <n v="44"/>
    <n v="3"/>
    <n v="0.10810185185185185"/>
    <n v="2.5944444444444446"/>
  </r>
  <r>
    <x v="0"/>
    <x v="3"/>
    <x v="9"/>
    <x v="3"/>
    <x v="35"/>
    <n v="48022"/>
    <x v="246"/>
    <s v="Y0159492"/>
    <n v="2"/>
    <n v="1"/>
    <n v="5"/>
    <n v="111"/>
    <n v="4"/>
    <n v="7.525462962962963E-2"/>
    <n v="1.806111111111111"/>
  </r>
  <r>
    <x v="0"/>
    <x v="3"/>
    <x v="9"/>
    <x v="3"/>
    <x v="35"/>
    <n v="50602"/>
    <x v="302"/>
    <s v="Y0159327"/>
    <n v="12"/>
    <n v="4"/>
    <n v="12"/>
    <n v="5826"/>
    <n v="6"/>
    <n v="0.31087962962962962"/>
    <n v="7.4611111111111104"/>
  </r>
  <r>
    <x v="0"/>
    <x v="3"/>
    <x v="9"/>
    <x v="3"/>
    <x v="35"/>
    <n v="51056"/>
    <x v="303"/>
    <s v="Y0159398"/>
    <n v="1"/>
    <n v="2"/>
    <n v="1"/>
    <n v="88"/>
    <n v="3"/>
    <n v="3.5416666666666666E-2"/>
    <n v="0.85"/>
  </r>
  <r>
    <x v="0"/>
    <x v="3"/>
    <x v="9"/>
    <x v="3"/>
    <x v="35"/>
    <n v="51031"/>
    <x v="219"/>
    <s v="Y0159459"/>
    <n v="14"/>
    <n v="39"/>
    <n v="96"/>
    <n v="1271"/>
    <n v="10"/>
    <n v="0.57609953703703709"/>
    <n v="13.826388888888889"/>
  </r>
  <r>
    <x v="0"/>
    <x v="3"/>
    <x v="9"/>
    <x v="3"/>
    <x v="35"/>
    <n v="49287"/>
    <x v="289"/>
    <s v="Y0159243"/>
    <n v="6"/>
    <n v="1"/>
    <n v="9"/>
    <n v="1294"/>
    <n v="4"/>
    <n v="0.51451388888888883"/>
    <n v="12.348333333333333"/>
  </r>
  <r>
    <x v="0"/>
    <x v="3"/>
    <x v="9"/>
    <x v="3"/>
    <x v="35"/>
    <n v="50629"/>
    <x v="304"/>
    <s v="Y0159326"/>
    <n v="19"/>
    <n v="5"/>
    <n v="100"/>
    <n v="6771"/>
    <n v="7"/>
    <n v="0.40413194444444445"/>
    <n v="9.6991666666666667"/>
  </r>
  <r>
    <x v="0"/>
    <x v="3"/>
    <x v="9"/>
    <x v="3"/>
    <x v="35"/>
    <n v="48031"/>
    <x v="82"/>
    <s v="Y0159479"/>
    <n v="23"/>
    <n v="27"/>
    <n v="117"/>
    <n v="1853"/>
    <n v="14"/>
    <n v="1.0159837962962963"/>
    <n v="24.383611111111112"/>
  </r>
  <r>
    <x v="0"/>
    <x v="3"/>
    <x v="9"/>
    <x v="3"/>
    <x v="35"/>
    <n v="48036"/>
    <x v="305"/>
    <s v="Y0159306"/>
    <n v="15"/>
    <n v="2"/>
    <n v="62"/>
    <n v="6260"/>
    <n v="3"/>
    <n v="8.8287037037037039E-2"/>
    <n v="2.1188888888888888"/>
  </r>
  <r>
    <x v="0"/>
    <x v="3"/>
    <x v="9"/>
    <x v="3"/>
    <x v="35"/>
    <n v="48043"/>
    <x v="70"/>
    <s v="Y0159335"/>
    <n v="27"/>
    <n v="48"/>
    <n v="38"/>
    <n v="4134"/>
    <n v="6"/>
    <n v="1.5778703703703703"/>
    <n v="37.86888888888889"/>
  </r>
  <r>
    <x v="0"/>
    <x v="3"/>
    <x v="9"/>
    <x v="3"/>
    <x v="35"/>
    <n v="50668"/>
    <x v="53"/>
    <s v="Y0159342"/>
    <n v="34"/>
    <n v="104"/>
    <n v="115"/>
    <n v="2917"/>
    <n v="3"/>
    <n v="3.2083333333333332E-2"/>
    <n v="0.77"/>
  </r>
  <r>
    <x v="0"/>
    <x v="3"/>
    <x v="9"/>
    <x v="3"/>
    <x v="35"/>
    <n v="50952"/>
    <x v="260"/>
    <s v="Y0159180"/>
    <n v="9"/>
    <n v="24"/>
    <n v="1"/>
    <n v="1244"/>
    <n v="3"/>
    <n v="9.0520833333333328E-2"/>
    <n v="2.1724999999999999"/>
  </r>
  <r>
    <x v="0"/>
    <x v="3"/>
    <x v="9"/>
    <x v="3"/>
    <x v="35"/>
    <n v="48861"/>
    <x v="306"/>
    <s v="Y0158776"/>
    <n v="24"/>
    <n v="50"/>
    <n v="79"/>
    <n v="4583"/>
    <n v="1"/>
    <n v="3.8368055555555551E-2"/>
    <n v="0.92083333333333317"/>
  </r>
  <r>
    <x v="0"/>
    <x v="3"/>
    <x v="9"/>
    <x v="3"/>
    <x v="35"/>
    <n v="48046"/>
    <x v="16"/>
    <s v="Y0159494-Y0159499-Y0159495"/>
    <n v="20"/>
    <n v="57"/>
    <n v="23"/>
    <n v="4548"/>
    <n v="1"/>
    <n v="3.8217592592592588E-2"/>
    <n v="0.91722222222222216"/>
  </r>
  <r>
    <x v="0"/>
    <x v="3"/>
    <x v="9"/>
    <x v="3"/>
    <x v="35"/>
    <n v="50811"/>
    <x v="13"/>
    <s v="Y0159304"/>
    <n v="7"/>
    <n v="33"/>
    <n v="1"/>
    <n v="528"/>
    <n v="6"/>
    <n v="0.34771990740740738"/>
    <n v="8.3452777777777776"/>
  </r>
  <r>
    <x v="0"/>
    <x v="3"/>
    <x v="9"/>
    <x v="3"/>
    <x v="35"/>
    <n v="49477"/>
    <x v="307"/>
    <s v="Y0159350-Y0159351"/>
    <n v="17"/>
    <n v="32"/>
    <n v="13"/>
    <n v="3054"/>
    <n v="1"/>
    <n v="3.7418981481481477E-2"/>
    <n v="0.89805555555555538"/>
  </r>
  <r>
    <x v="0"/>
    <x v="3"/>
    <x v="9"/>
    <x v="3"/>
    <x v="35"/>
    <n v="51023"/>
    <x v="94"/>
    <s v="Y0159425"/>
    <n v="12"/>
    <n v="4"/>
    <n v="79"/>
    <n v="1354"/>
    <n v="7"/>
    <n v="0.59958333333333336"/>
    <n v="14.39"/>
  </r>
  <r>
    <x v="0"/>
    <x v="3"/>
    <x v="9"/>
    <x v="3"/>
    <x v="35"/>
    <n v="47911"/>
    <x v="308"/>
    <s v="Y0159260-Y0159261"/>
    <n v="17"/>
    <n v="8"/>
    <n v="39"/>
    <n v="2266"/>
    <n v="6"/>
    <n v="0.58398148148148155"/>
    <n v="14.015555555555558"/>
  </r>
  <r>
    <x v="0"/>
    <x v="3"/>
    <x v="9"/>
    <x v="3"/>
    <x v="35"/>
    <n v="48038"/>
    <x v="309"/>
    <s v="Y0159333"/>
    <n v="3"/>
    <n v="7"/>
    <n v="9"/>
    <n v="261"/>
    <n v="3"/>
    <n v="0.91254629629629624"/>
    <n v="21.90111111111111"/>
  </r>
  <r>
    <x v="0"/>
    <x v="3"/>
    <x v="9"/>
    <x v="3"/>
    <x v="35"/>
    <n v="50906"/>
    <x v="310"/>
    <s v="Y0159321"/>
    <n v="5"/>
    <n v="2"/>
    <n v="10"/>
    <n v="561"/>
    <n v="6"/>
    <n v="1.0586805555555556"/>
    <n v="25.408333333333335"/>
  </r>
  <r>
    <x v="0"/>
    <x v="3"/>
    <x v="9"/>
    <x v="3"/>
    <x v="35"/>
    <n v="48067"/>
    <x v="220"/>
    <s v="Y0159420-Y0159421"/>
    <n v="10"/>
    <n v="9"/>
    <n v="70"/>
    <n v="382"/>
    <n v="5"/>
    <n v="0.27241898148148147"/>
    <n v="6.5380555555555553"/>
  </r>
  <r>
    <x v="0"/>
    <x v="3"/>
    <x v="9"/>
    <x v="3"/>
    <x v="35"/>
    <n v="48025"/>
    <x v="23"/>
    <s v="Y0159524"/>
    <n v="37"/>
    <n v="6"/>
    <n v="174"/>
    <n v="5418"/>
    <n v="9"/>
    <n v="0.40037037037037032"/>
    <n v="9.6088888888888881"/>
  </r>
  <r>
    <x v="0"/>
    <x v="3"/>
    <x v="9"/>
    <x v="3"/>
    <x v="35"/>
    <n v="50782"/>
    <x v="34"/>
    <s v="Y0159470"/>
    <n v="63"/>
    <n v="66"/>
    <n v="268"/>
    <n v="4688"/>
    <n v="2"/>
    <n v="5.9201388888888894E-2"/>
    <n v="1.4208333333333334"/>
  </r>
  <r>
    <x v="0"/>
    <x v="3"/>
    <x v="9"/>
    <x v="3"/>
    <x v="35"/>
    <n v="48047"/>
    <x v="131"/>
    <s v="Y0159329"/>
    <n v="42"/>
    <n v="44"/>
    <n v="297"/>
    <n v="3183"/>
    <n v="12"/>
    <n v="1.1495833333333334"/>
    <n v="27.590000000000003"/>
  </r>
  <r>
    <x v="0"/>
    <x v="3"/>
    <x v="9"/>
    <x v="3"/>
    <x v="35"/>
    <n v="49295"/>
    <x v="22"/>
    <s v="Y0158990"/>
    <n v="19"/>
    <n v="5"/>
    <n v="5"/>
    <n v="10000"/>
    <n v="10"/>
    <n v="0.85461805555555559"/>
    <n v="20.510833333333334"/>
  </r>
  <r>
    <x v="0"/>
    <x v="3"/>
    <x v="9"/>
    <x v="0"/>
    <x v="36"/>
    <n v="47942"/>
    <x v="0"/>
    <s v="Y0159368"/>
    <n v="9"/>
    <n v="24"/>
    <n v="10"/>
    <n v="1203"/>
    <n v="4"/>
    <n v="6.6909722222222232E-2"/>
    <n v="1.6058333333333334"/>
  </r>
  <r>
    <x v="0"/>
    <x v="3"/>
    <x v="9"/>
    <x v="0"/>
    <x v="36"/>
    <n v="48088"/>
    <x v="34"/>
    <s v="Y0159558"/>
    <n v="16"/>
    <n v="13"/>
    <n v="62"/>
    <n v="1689"/>
    <n v="8"/>
    <n v="0.42231481481481481"/>
    <n v="10.135555555555555"/>
  </r>
  <r>
    <x v="0"/>
    <x v="3"/>
    <x v="9"/>
    <x v="0"/>
    <x v="36"/>
    <n v="48103"/>
    <x v="144"/>
    <s v="Y0159527"/>
    <n v="24"/>
    <n v="98"/>
    <n v="113"/>
    <n v="691"/>
    <n v="10"/>
    <n v="0.9905787037037036"/>
    <n v="23.773888888888887"/>
  </r>
  <r>
    <x v="0"/>
    <x v="3"/>
    <x v="9"/>
    <x v="0"/>
    <x v="36"/>
    <n v="48093"/>
    <x v="82"/>
    <s v="Y0159569"/>
    <n v="21"/>
    <n v="29"/>
    <n v="107"/>
    <n v="2336"/>
    <n v="7"/>
    <n v="0.79556712962962972"/>
    <n v="19.093611111111112"/>
  </r>
  <r>
    <x v="0"/>
    <x v="3"/>
    <x v="9"/>
    <x v="0"/>
    <x v="36"/>
    <n v="48863"/>
    <x v="306"/>
    <s v="Y0159557"/>
    <n v="30"/>
    <n v="51"/>
    <n v="95"/>
    <n v="5707"/>
    <n v="11"/>
    <n v="0.86348379629629635"/>
    <n v="20.723611111111111"/>
  </r>
  <r>
    <x v="0"/>
    <x v="3"/>
    <x v="9"/>
    <x v="0"/>
    <x v="36"/>
    <s v="CON2369"/>
    <x v="311"/>
    <s v="Y0159509"/>
    <n v="9"/>
    <n v="28"/>
    <n v="1"/>
    <n v="1260"/>
    <n v="5"/>
    <n v="0.26010416666666664"/>
    <n v="6.2424999999999997"/>
  </r>
  <r>
    <x v="0"/>
    <x v="3"/>
    <x v="9"/>
    <x v="0"/>
    <x v="36"/>
    <n v="51136"/>
    <x v="312"/>
    <s v="Y0159482"/>
    <n v="6"/>
    <n v="1"/>
    <n v="33"/>
    <n v="354"/>
    <n v="6"/>
    <n v="3.2291666666666666E-3"/>
    <n v="7.7499999999999999E-2"/>
  </r>
  <r>
    <x v="0"/>
    <x v="3"/>
    <x v="9"/>
    <x v="0"/>
    <x v="36"/>
    <n v="51135"/>
    <x v="177"/>
    <s v="Y0159506"/>
    <n v="10"/>
    <n v="8"/>
    <n v="3"/>
    <n v="3718"/>
    <n v="6"/>
    <n v="6.1180555555555551E-2"/>
    <n v="1.4683333333333333"/>
  </r>
  <r>
    <x v="0"/>
    <x v="3"/>
    <x v="9"/>
    <x v="0"/>
    <x v="36"/>
    <n v="48110"/>
    <x v="55"/>
    <s v="Y0159489"/>
    <n v="125"/>
    <n v="66"/>
    <n v="283"/>
    <n v="41648"/>
    <n v="23"/>
    <n v="0.91489583333333335"/>
    <n v="21.9575"/>
  </r>
  <r>
    <x v="0"/>
    <x v="3"/>
    <x v="9"/>
    <x v="0"/>
    <x v="36"/>
    <n v="48109"/>
    <x v="34"/>
    <s v="Y0159497"/>
    <n v="37"/>
    <n v="69"/>
    <n v="127"/>
    <n v="4246"/>
    <n v="14"/>
    <n v="1.5237152777777778"/>
    <n v="36.569166666666668"/>
  </r>
  <r>
    <x v="0"/>
    <x v="3"/>
    <x v="9"/>
    <x v="0"/>
    <x v="36"/>
    <n v="51179"/>
    <x v="313"/>
    <s v="Y0159586"/>
    <n v="5"/>
    <n v="4"/>
    <n v="16"/>
    <n v="319"/>
    <n v="5"/>
    <n v="1.2202662037037038"/>
    <n v="29.28638888888889"/>
  </r>
  <r>
    <x v="0"/>
    <x v="3"/>
    <x v="9"/>
    <x v="0"/>
    <x v="36"/>
    <n v="50628"/>
    <x v="314"/>
    <s v="Y0159389"/>
    <n v="10"/>
    <n v="6"/>
    <n v="32"/>
    <n v="1220"/>
    <n v="3"/>
    <n v="0.1575"/>
    <n v="3.7800000000000002"/>
  </r>
  <r>
    <x v="0"/>
    <x v="3"/>
    <x v="9"/>
    <x v="0"/>
    <x v="36"/>
    <n v="50956"/>
    <x v="181"/>
    <s v="Y0159369"/>
    <n v="4"/>
    <n v="1"/>
    <n v="7"/>
    <n v="903"/>
    <n v="4"/>
    <n v="0.14982638888888888"/>
    <n v="3.5958333333333332"/>
  </r>
  <r>
    <x v="0"/>
    <x v="3"/>
    <x v="9"/>
    <x v="0"/>
    <x v="36"/>
    <n v="48133"/>
    <x v="315"/>
    <s v="Y0159392"/>
    <n v="15"/>
    <n v="6"/>
    <n v="28"/>
    <n v="3495"/>
    <n v="8"/>
    <n v="0.31306712962962963"/>
    <n v="7.5136111111111106"/>
  </r>
  <r>
    <x v="0"/>
    <x v="3"/>
    <x v="9"/>
    <x v="0"/>
    <x v="36"/>
    <n v="50513"/>
    <x v="316"/>
    <s v="Y0159377"/>
    <n v="6"/>
    <n v="0"/>
    <n v="24"/>
    <n v="325"/>
    <n v="3"/>
    <n v="4.2638888888888893E-2"/>
    <n v="1.0233333333333334"/>
  </r>
  <r>
    <x v="0"/>
    <x v="3"/>
    <x v="9"/>
    <x v="1"/>
    <x v="37"/>
    <n v="47877"/>
    <x v="307"/>
    <s v="Y0159083"/>
    <n v="24"/>
    <n v="32"/>
    <n v="28"/>
    <n v="4001"/>
    <n v="1"/>
    <n v="3.3298611111111112E-2"/>
    <n v="0.79916666666666669"/>
  </r>
  <r>
    <x v="0"/>
    <x v="3"/>
    <x v="9"/>
    <x v="1"/>
    <x v="37"/>
    <n v="50670"/>
    <x v="53"/>
    <s v="Y0159401"/>
    <n v="40"/>
    <n v="93"/>
    <n v="249"/>
    <n v="2769"/>
    <n v="15"/>
    <n v="2.9166898148148146"/>
    <n v="70.00055555555555"/>
  </r>
  <r>
    <x v="0"/>
    <x v="3"/>
    <x v="9"/>
    <x v="1"/>
    <x v="37"/>
    <n v="50546"/>
    <x v="306"/>
    <s v="Y0159402"/>
    <n v="44"/>
    <n v="64"/>
    <n v="92"/>
    <n v="7395"/>
    <n v="6"/>
    <n v="0.82703703703703713"/>
    <n v="19.84888888888889"/>
  </r>
  <r>
    <x v="0"/>
    <x v="3"/>
    <x v="9"/>
    <x v="1"/>
    <x v="37"/>
    <n v="48121"/>
    <x v="251"/>
    <s v="Y0159570"/>
    <n v="27"/>
    <n v="18"/>
    <n v="221"/>
    <n v="4120"/>
    <n v="10"/>
    <n v="1.9622569444444444"/>
    <n v="47.094166666666666"/>
  </r>
  <r>
    <x v="0"/>
    <x v="3"/>
    <x v="9"/>
    <x v="1"/>
    <x v="37"/>
    <n v="47853"/>
    <x v="303"/>
    <s v="Y0159407"/>
    <n v="11"/>
    <n v="32"/>
    <n v="2"/>
    <n v="3072"/>
    <n v="4"/>
    <n v="7.4201388888888886E-2"/>
    <n v="1.7808333333333333"/>
  </r>
  <r>
    <x v="0"/>
    <x v="3"/>
    <x v="9"/>
    <x v="1"/>
    <x v="37"/>
    <n v="48104"/>
    <x v="16"/>
    <s v="Y0159462"/>
    <n v="18"/>
    <n v="57"/>
    <n v="8"/>
    <n v="4584"/>
    <n v="2"/>
    <n v="6.6354166666666659E-2"/>
    <n v="1.5924999999999998"/>
  </r>
  <r>
    <x v="0"/>
    <x v="3"/>
    <x v="9"/>
    <x v="1"/>
    <x v="37"/>
    <n v="50765"/>
    <x v="55"/>
    <s v="Y0159615"/>
    <n v="160"/>
    <n v="65"/>
    <n v="926"/>
    <n v="21630"/>
    <n v="11"/>
    <n v="3.5466203703703703"/>
    <n v="85.11888888888889"/>
  </r>
  <r>
    <x v="0"/>
    <x v="3"/>
    <x v="9"/>
    <x v="1"/>
    <x v="37"/>
    <n v="48149"/>
    <x v="21"/>
    <s v="Y0159655"/>
    <n v="39"/>
    <n v="32"/>
    <n v="133"/>
    <n v="8617"/>
    <n v="6"/>
    <n v="1.2233449074074074"/>
    <n v="29.360277777777778"/>
  </r>
  <r>
    <x v="0"/>
    <x v="3"/>
    <x v="9"/>
    <x v="1"/>
    <x v="37"/>
    <n v="48145"/>
    <x v="82"/>
    <s v="Y0159642"/>
    <n v="21"/>
    <n v="31"/>
    <n v="91"/>
    <n v="2185"/>
    <n v="5"/>
    <n v="1.2056249999999999"/>
    <n v="28.934999999999999"/>
  </r>
  <r>
    <x v="0"/>
    <x v="3"/>
    <x v="9"/>
    <x v="1"/>
    <x v="37"/>
    <n v="51157"/>
    <x v="198"/>
    <s v="Y0159542"/>
    <n v="4"/>
    <n v="1"/>
    <n v="37"/>
    <n v="223"/>
    <n v="3"/>
    <n v="0.2129513888888889"/>
    <n v="5.1108333333333338"/>
  </r>
  <r>
    <x v="0"/>
    <x v="3"/>
    <x v="9"/>
    <x v="1"/>
    <x v="37"/>
    <n v="48153"/>
    <x v="220"/>
    <s v="Y0159649-Y0159648"/>
    <n v="22"/>
    <n v="22"/>
    <n v="164"/>
    <n v="1579"/>
    <n v="14"/>
    <n v="36.853807870370368"/>
    <n v="884.49138888888888"/>
  </r>
  <r>
    <x v="0"/>
    <x v="3"/>
    <x v="9"/>
    <x v="1"/>
    <x v="37"/>
    <n v="51085"/>
    <x v="317"/>
    <s v="Y0159438"/>
    <n v="1"/>
    <n v="1"/>
    <n v="5"/>
    <n v="229"/>
    <n v="3"/>
    <n v="6.340277777777778E-2"/>
    <n v="1.5216666666666667"/>
  </r>
  <r>
    <x v="0"/>
    <x v="3"/>
    <x v="9"/>
    <x v="1"/>
    <x v="37"/>
    <n v="51020"/>
    <x v="204"/>
    <s v="Y0159660"/>
    <n v="1"/>
    <n v="1"/>
    <n v="6"/>
    <n v="126"/>
    <n v="3"/>
    <n v="0.10569444444444444"/>
    <n v="2.5366666666666666"/>
  </r>
  <r>
    <x v="0"/>
    <x v="3"/>
    <x v="9"/>
    <x v="1"/>
    <x v="37"/>
    <n v="50983"/>
    <x v="318"/>
    <s v="Y0159433"/>
    <n v="5"/>
    <n v="5"/>
    <n v="15"/>
    <n v="352"/>
    <n v="5"/>
    <n v="0.1383449074074074"/>
    <n v="3.3202777777777777"/>
  </r>
  <r>
    <x v="0"/>
    <x v="0"/>
    <x v="0"/>
    <x v="3"/>
    <x v="38"/>
    <n v="54344"/>
    <x v="128"/>
    <s v=" "/>
    <n v="0"/>
    <n v="2"/>
    <n v="0"/>
    <n v="0"/>
    <n v="1"/>
    <n v="9.3530092592592595E-2"/>
    <n v="2.2447222222222223"/>
  </r>
  <r>
    <x v="0"/>
    <x v="0"/>
    <x v="0"/>
    <x v="3"/>
    <x v="38"/>
    <n v="42337"/>
    <x v="245"/>
    <s v="Y0155133"/>
    <n v="19"/>
    <n v="3"/>
    <n v="2"/>
    <n v="4176"/>
    <n v="1"/>
    <n v="1.7592592592592592E-3"/>
    <n v="4.2222222222222223E-2"/>
  </r>
  <r>
    <x v="0"/>
    <x v="0"/>
    <x v="0"/>
    <x v="3"/>
    <x v="38"/>
    <n v="43871"/>
    <x v="25"/>
    <s v="Y0154776"/>
    <n v="15"/>
    <n v="26"/>
    <n v="1"/>
    <n v="2912"/>
    <n v="3"/>
    <n v="9.2592592592592585E-4"/>
    <n v="2.222222222222222E-2"/>
  </r>
  <r>
    <x v="0"/>
    <x v="3"/>
    <x v="9"/>
    <x v="2"/>
    <x v="39"/>
    <n v="47585"/>
    <x v="2"/>
    <s v="Y0159202"/>
    <n v="26"/>
    <n v="62"/>
    <n v="227"/>
    <n v="1276"/>
    <n v="8"/>
    <n v="1.532349537037037"/>
    <n v="36.776388888888889"/>
  </r>
  <r>
    <x v="0"/>
    <x v="3"/>
    <x v="9"/>
    <x v="2"/>
    <x v="39"/>
    <n v="50781"/>
    <x v="34"/>
    <s v="Y0159568"/>
    <n v="41"/>
    <n v="75"/>
    <n v="158"/>
    <n v="2951"/>
    <n v="17"/>
    <n v="0.50159722222222225"/>
    <n v="12.038333333333334"/>
  </r>
  <r>
    <x v="0"/>
    <x v="3"/>
    <x v="9"/>
    <x v="2"/>
    <x v="39"/>
    <n v="48176"/>
    <x v="48"/>
    <s v="Y0159710-Y0159711"/>
    <n v="6"/>
    <n v="6"/>
    <n v="60"/>
    <n v="254"/>
    <n v="4"/>
    <n v="0.24368055555555557"/>
    <n v="5.8483333333333336"/>
  </r>
  <r>
    <x v="0"/>
    <x v="3"/>
    <x v="9"/>
    <x v="2"/>
    <x v="39"/>
    <n v="48123"/>
    <x v="312"/>
    <s v="Y0159528"/>
    <n v="7"/>
    <n v="2"/>
    <n v="42"/>
    <n v="403"/>
    <n v="3"/>
    <n v="0.11643518518518518"/>
    <n v="2.7944444444444443"/>
  </r>
  <r>
    <x v="0"/>
    <x v="3"/>
    <x v="9"/>
    <x v="2"/>
    <x v="39"/>
    <n v="48221"/>
    <x v="55"/>
    <s v="Y0159625"/>
    <n v="103"/>
    <n v="64"/>
    <n v="447"/>
    <n v="12596"/>
    <n v="13"/>
    <n v="2.6949768518518518"/>
    <n v="64.679444444444442"/>
  </r>
  <r>
    <x v="0"/>
    <x v="3"/>
    <x v="9"/>
    <x v="2"/>
    <x v="39"/>
    <n v="48177"/>
    <x v="53"/>
    <s v="Y0159523"/>
    <n v="17"/>
    <n v="59"/>
    <n v="69"/>
    <n v="1263"/>
    <n v="13"/>
    <n v="0.62440972222222224"/>
    <n v="14.985833333333334"/>
  </r>
  <r>
    <x v="0"/>
    <x v="3"/>
    <x v="9"/>
    <x v="2"/>
    <x v="39"/>
    <n v="50756"/>
    <x v="16"/>
    <s v="Y0159685"/>
    <n v="13"/>
    <n v="57"/>
    <n v="1"/>
    <n v="1368"/>
    <n v="4"/>
    <n v="0.10515046296296297"/>
    <n v="2.5236111111111112"/>
  </r>
  <r>
    <x v="0"/>
    <x v="3"/>
    <x v="9"/>
    <x v="2"/>
    <x v="39"/>
    <n v="48130"/>
    <x v="319"/>
    <s v="Y0159590"/>
    <n v="4"/>
    <n v="4"/>
    <n v="49"/>
    <n v="315"/>
    <n v="5"/>
    <n v="0.12141203703703703"/>
    <n v="2.9138888888888888"/>
  </r>
  <r>
    <x v="0"/>
    <x v="3"/>
    <x v="9"/>
    <x v="2"/>
    <x v="39"/>
    <n v="51153"/>
    <x v="215"/>
    <s v="Y0159689"/>
    <n v="3"/>
    <n v="2"/>
    <n v="28"/>
    <n v="139"/>
    <n v="4"/>
    <n v="8.2534722222222232E-2"/>
    <n v="1.9808333333333334"/>
  </r>
  <r>
    <x v="0"/>
    <x v="3"/>
    <x v="9"/>
    <x v="2"/>
    <x v="39"/>
    <n v="50780"/>
    <x v="34"/>
    <s v="Y0159619"/>
    <n v="23"/>
    <n v="58"/>
    <n v="91"/>
    <n v="1943"/>
    <n v="14"/>
    <n v="1.3870370370370371"/>
    <n v="33.288888888888891"/>
  </r>
  <r>
    <x v="0"/>
    <x v="3"/>
    <x v="9"/>
    <x v="2"/>
    <x v="39"/>
    <n v="48182"/>
    <x v="44"/>
    <s v="Y0159505"/>
    <n v="16"/>
    <n v="33"/>
    <n v="1"/>
    <n v="2970"/>
    <n v="3"/>
    <n v="0.10128472222222222"/>
    <n v="2.4308333333333332"/>
  </r>
  <r>
    <x v="0"/>
    <x v="3"/>
    <x v="9"/>
    <x v="2"/>
    <x v="39"/>
    <n v="48184"/>
    <x v="192"/>
    <s v="Y0159519-Y0159518"/>
    <n v="39"/>
    <n v="58"/>
    <n v="153"/>
    <n v="5615"/>
    <n v="12"/>
    <n v="1.0030439814814816"/>
    <n v="24.073055555555555"/>
  </r>
  <r>
    <x v="0"/>
    <x v="3"/>
    <x v="9"/>
    <x v="2"/>
    <x v="39"/>
    <s v="CON2428"/>
    <x v="320"/>
    <s v="Y0159205"/>
    <n v="88"/>
    <n v="96"/>
    <n v="151"/>
    <n v="25770"/>
    <n v="5"/>
    <n v="0.3027199074074074"/>
    <n v="7.2652777777777775"/>
  </r>
  <r>
    <x v="0"/>
    <x v="3"/>
    <x v="9"/>
    <x v="2"/>
    <x v="39"/>
    <n v="48190"/>
    <x v="308"/>
    <s v="Y0159701-Y0159699-Y0159700"/>
    <n v="6"/>
    <n v="3"/>
    <n v="18"/>
    <n v="757"/>
    <n v="4"/>
    <n v="0.10296296296296296"/>
    <n v="2.471111111111111"/>
  </r>
  <r>
    <x v="0"/>
    <x v="3"/>
    <x v="9"/>
    <x v="2"/>
    <x v="39"/>
    <n v="48198"/>
    <x v="82"/>
    <s v="Y0159702"/>
    <n v="15"/>
    <n v="31"/>
    <n v="47"/>
    <n v="2597"/>
    <n v="8"/>
    <n v="0.61126157407407411"/>
    <n v="14.670277777777779"/>
  </r>
  <r>
    <x v="0"/>
    <x v="3"/>
    <x v="9"/>
    <x v="2"/>
    <x v="39"/>
    <n v="50957"/>
    <x v="167"/>
    <s v="Y0159722"/>
    <n v="9"/>
    <n v="25"/>
    <n v="1"/>
    <n v="1306"/>
    <n v="4"/>
    <n v="0.1973611111111111"/>
    <n v="4.7366666666666664"/>
  </r>
  <r>
    <x v="0"/>
    <x v="3"/>
    <x v="9"/>
    <x v="2"/>
    <x v="39"/>
    <n v="51228"/>
    <x v="321"/>
    <s v="Y0159650"/>
    <n v="28"/>
    <n v="65"/>
    <n v="153"/>
    <n v="892"/>
    <n v="9"/>
    <n v="1.5905092592592593"/>
    <n v="38.172222222222224"/>
  </r>
  <r>
    <x v="0"/>
    <x v="3"/>
    <x v="9"/>
    <x v="2"/>
    <x v="39"/>
    <n v="50548"/>
    <x v="306"/>
    <s v="Y0159696"/>
    <n v="36"/>
    <n v="68"/>
    <n v="102"/>
    <n v="7147"/>
    <n v="6"/>
    <n v="0.61084490740740738"/>
    <n v="14.660277777777777"/>
  </r>
  <r>
    <x v="0"/>
    <x v="3"/>
    <x v="9"/>
    <x v="2"/>
    <x v="39"/>
    <n v="48207"/>
    <x v="2"/>
    <s v="Y0159677"/>
    <n v="5"/>
    <n v="16"/>
    <n v="19"/>
    <n v="126"/>
    <n v="6"/>
    <n v="0.29598379629629629"/>
    <n v="7.1036111111111104"/>
  </r>
  <r>
    <x v="0"/>
    <x v="3"/>
    <x v="9"/>
    <x v="2"/>
    <x v="39"/>
    <n v="51232"/>
    <x v="216"/>
    <s v="Y0159663"/>
    <n v="4"/>
    <n v="10"/>
    <n v="26"/>
    <n v="602"/>
    <n v="6"/>
    <n v="0.30719907407407404"/>
    <n v="7.3727777777777774"/>
  </r>
  <r>
    <x v="0"/>
    <x v="3"/>
    <x v="9"/>
    <x v="2"/>
    <x v="39"/>
    <n v="49595"/>
    <x v="322"/>
    <s v="Y0159501"/>
    <n v="4"/>
    <n v="1"/>
    <n v="9"/>
    <n v="384"/>
    <n v="4"/>
    <n v="0.13363425925925926"/>
    <n v="3.2072222222222222"/>
  </r>
  <r>
    <x v="0"/>
    <x v="3"/>
    <x v="9"/>
    <x v="2"/>
    <x v="39"/>
    <n v="48189"/>
    <x v="17"/>
    <s v="Y0159680-Y0159681"/>
    <n v="32"/>
    <n v="10"/>
    <n v="201"/>
    <n v="4196"/>
    <n v="10"/>
    <n v="1.6220370370370372"/>
    <n v="38.928888888888892"/>
  </r>
  <r>
    <x v="0"/>
    <x v="3"/>
    <x v="9"/>
    <x v="2"/>
    <x v="39"/>
    <n v="51346"/>
    <x v="323"/>
    <s v="Y0159614"/>
    <n v="1"/>
    <n v="0"/>
    <n v="13"/>
    <n v="52"/>
    <n v="1"/>
    <n v="1.6979166666666667E-2"/>
    <n v="0.40749999999999997"/>
  </r>
  <r>
    <x v="0"/>
    <x v="3"/>
    <x v="9"/>
    <x v="2"/>
    <x v="39"/>
    <n v="51079"/>
    <x v="87"/>
    <s v="Y0159504"/>
    <n v="3"/>
    <n v="1"/>
    <n v="4"/>
    <n v="768"/>
    <n v="4"/>
    <n v="0.14006944444444444"/>
    <n v="3.3616666666666664"/>
  </r>
  <r>
    <x v="0"/>
    <x v="3"/>
    <x v="9"/>
    <x v="4"/>
    <x v="40"/>
    <n v="50783"/>
    <x v="34"/>
    <s v="Y0159618"/>
    <n v="31"/>
    <n v="60"/>
    <n v="108"/>
    <n v="2800"/>
    <n v="14"/>
    <n v="1.7143865740740742"/>
    <n v="41.145277777777778"/>
  </r>
  <r>
    <x v="0"/>
    <x v="3"/>
    <x v="9"/>
    <x v="4"/>
    <x v="40"/>
    <n v="48231"/>
    <x v="48"/>
    <s v="Y0159795-Y0159797"/>
    <n v="2"/>
    <n v="5"/>
    <n v="13"/>
    <n v="132"/>
    <n v="8"/>
    <n v="0.10296296296296296"/>
    <n v="2.471111111111111"/>
  </r>
  <r>
    <x v="0"/>
    <x v="3"/>
    <x v="9"/>
    <x v="4"/>
    <x v="40"/>
    <n v="49551"/>
    <x v="324"/>
    <s v="Y0159647"/>
    <n v="121"/>
    <n v="68"/>
    <n v="249"/>
    <n v="20368"/>
    <n v="18"/>
    <n v="3.1497453703703702"/>
    <n v="75.593888888888884"/>
  </r>
  <r>
    <x v="0"/>
    <x v="3"/>
    <x v="9"/>
    <x v="4"/>
    <x v="40"/>
    <n v="48235"/>
    <x v="44"/>
    <s v="Y0159545"/>
    <n v="16"/>
    <n v="33"/>
    <n v="2"/>
    <n v="2970"/>
    <n v="5"/>
    <n v="0.12103009259259261"/>
    <n v="2.9047222222222224"/>
  </r>
  <r>
    <x v="0"/>
    <x v="3"/>
    <x v="9"/>
    <x v="4"/>
    <x v="40"/>
    <n v="48259"/>
    <x v="65"/>
    <s v="Y0159552"/>
    <n v="37"/>
    <n v="22"/>
    <n v="112"/>
    <n v="8664"/>
    <n v="11"/>
    <n v="0.59755787037037034"/>
    <n v="14.341388888888888"/>
  </r>
  <r>
    <x v="0"/>
    <x v="3"/>
    <x v="9"/>
    <x v="4"/>
    <x v="40"/>
    <n v="51292"/>
    <x v="254"/>
    <s v="Y0159807"/>
    <n v="14"/>
    <n v="24"/>
    <n v="10"/>
    <n v="2090"/>
    <n v="5"/>
    <n v="0.17976851851851852"/>
    <n v="4.3144444444444447"/>
  </r>
  <r>
    <x v="0"/>
    <x v="3"/>
    <x v="9"/>
    <x v="4"/>
    <x v="40"/>
    <n v="50988"/>
    <x v="177"/>
    <s v="Y0159254"/>
    <n v="6"/>
    <n v="25"/>
    <n v="1"/>
    <n v="776"/>
    <n v="4"/>
    <n v="6.4351851851851841E-2"/>
    <n v="1.5444444444444443"/>
  </r>
  <r>
    <x v="0"/>
    <x v="3"/>
    <x v="9"/>
    <x v="4"/>
    <x v="40"/>
    <n v="51230"/>
    <x v="55"/>
    <s v="Y0159719"/>
    <n v="63"/>
    <n v="37"/>
    <n v="275"/>
    <n v="8206"/>
    <n v="1"/>
    <n v="1.6087962962962964E-2"/>
    <n v="0.38611111111111113"/>
  </r>
  <r>
    <x v="0"/>
    <x v="3"/>
    <x v="9"/>
    <x v="4"/>
    <x v="40"/>
    <n v="50922"/>
    <x v="232"/>
    <s v="Y0159550"/>
    <n v="5"/>
    <n v="12"/>
    <n v="1"/>
    <n v="1440"/>
    <n v="2"/>
    <n v="1.9432870370370371E-2"/>
    <n v="0.46638888888888891"/>
  </r>
  <r>
    <x v="0"/>
    <x v="3"/>
    <x v="9"/>
    <x v="4"/>
    <x v="40"/>
    <n v="48237"/>
    <x v="325"/>
    <s v="Y0159791-Y0159788"/>
    <n v="30"/>
    <n v="25"/>
    <n v="126"/>
    <n v="3971"/>
    <n v="10"/>
    <n v="1.2898032407407407"/>
    <n v="30.955277777777777"/>
  </r>
  <r>
    <x v="0"/>
    <x v="3"/>
    <x v="9"/>
    <x v="4"/>
    <x v="40"/>
    <n v="48243"/>
    <x v="25"/>
    <s v="Y0159787"/>
    <n v="20"/>
    <n v="27"/>
    <n v="10"/>
    <n v="3837"/>
    <n v="5"/>
    <n v="0.27989583333333334"/>
    <n v="6.7175000000000002"/>
  </r>
  <r>
    <x v="0"/>
    <x v="3"/>
    <x v="9"/>
    <x v="4"/>
    <x v="40"/>
    <n v="48261"/>
    <x v="144"/>
    <s v="Y0159721"/>
    <n v="28"/>
    <n v="90"/>
    <n v="137"/>
    <n v="758"/>
    <n v="7"/>
    <n v="0.30929398148148152"/>
    <n v="7.4230555555555569"/>
  </r>
  <r>
    <x v="0"/>
    <x v="3"/>
    <x v="9"/>
    <x v="4"/>
    <x v="40"/>
    <n v="48251"/>
    <x v="116"/>
    <s v="Y0159553"/>
    <n v="14"/>
    <n v="17"/>
    <n v="15"/>
    <n v="2904"/>
    <n v="10"/>
    <n v="0.17275462962962962"/>
    <n v="4.1461111111111109"/>
  </r>
  <r>
    <x v="0"/>
    <x v="3"/>
    <x v="9"/>
    <x v="4"/>
    <x v="40"/>
    <n v="48253"/>
    <x v="82"/>
    <s v="Y0159786"/>
    <n v="24"/>
    <n v="32"/>
    <n v="99"/>
    <n v="2880"/>
    <n v="9"/>
    <n v="1.420787037037037"/>
    <n v="34.098888888888887"/>
  </r>
  <r>
    <x v="0"/>
    <x v="3"/>
    <x v="9"/>
    <x v="4"/>
    <x v="40"/>
    <n v="48258"/>
    <x v="21"/>
    <s v="Y0159802"/>
    <n v="29"/>
    <n v="24"/>
    <n v="116"/>
    <n v="5741"/>
    <n v="5"/>
    <n v="0.95800925925925917"/>
    <n v="22.992222222222221"/>
  </r>
  <r>
    <x v="0"/>
    <x v="3"/>
    <x v="9"/>
    <x v="4"/>
    <x v="40"/>
    <n v="51215"/>
    <x v="326"/>
    <s v="Y0159769-Y0159768"/>
    <n v="66"/>
    <n v="57"/>
    <n v="167"/>
    <n v="9290"/>
    <n v="8"/>
    <n v="0.89646990740740751"/>
    <n v="21.515277777777779"/>
  </r>
  <r>
    <x v="0"/>
    <x v="3"/>
    <x v="9"/>
    <x v="4"/>
    <x v="40"/>
    <n v="51348"/>
    <x v="327"/>
    <s v="Y0159762"/>
    <n v="1"/>
    <n v="1"/>
    <n v="7"/>
    <n v="196"/>
    <n v="3"/>
    <n v="0.19524305555555554"/>
    <n v="4.6858333333333331"/>
  </r>
  <r>
    <x v="0"/>
    <x v="3"/>
    <x v="9"/>
    <x v="4"/>
    <x v="40"/>
    <n v="51155"/>
    <x v="181"/>
    <s v="Y0159565"/>
    <n v="2"/>
    <n v="1"/>
    <n v="3"/>
    <n v="369"/>
    <n v="4"/>
    <n v="0.12002314814814814"/>
    <n v="2.8805555555555555"/>
  </r>
  <r>
    <x v="0"/>
    <x v="3"/>
    <x v="9"/>
    <x v="4"/>
    <x v="40"/>
    <n v="48238"/>
    <x v="328"/>
    <s v="Y0159779"/>
    <n v="3"/>
    <n v="1"/>
    <n v="23"/>
    <n v="287"/>
    <n v="3"/>
    <n v="0.15188657407407408"/>
    <n v="3.6452777777777778"/>
  </r>
  <r>
    <x v="0"/>
    <x v="3"/>
    <x v="9"/>
    <x v="4"/>
    <x v="40"/>
    <n v="51291"/>
    <x v="329"/>
    <s v="Y0159724"/>
    <n v="1"/>
    <n v="1"/>
    <n v="3"/>
    <n v="161"/>
    <n v="3"/>
    <n v="4.8784722222222222E-2"/>
    <n v="1.1708333333333334"/>
  </r>
  <r>
    <x v="0"/>
    <x v="3"/>
    <x v="9"/>
    <x v="4"/>
    <x v="40"/>
    <n v="51235"/>
    <x v="226"/>
    <s v="Y0159667"/>
    <n v="0"/>
    <n v="0"/>
    <n v="4"/>
    <n v="18"/>
    <n v="1"/>
    <n v="3.4456018518518518E-2"/>
    <n v="0.82694444444444448"/>
  </r>
  <r>
    <x v="0"/>
    <x v="3"/>
    <x v="9"/>
    <x v="5"/>
    <x v="41"/>
    <n v="48232"/>
    <x v="53"/>
    <s v="Y0159580"/>
    <n v="63"/>
    <n v="40"/>
    <n v="323"/>
    <n v="8129"/>
    <n v="20"/>
    <n v="5.5657986111111111"/>
    <n v="133.57916666666665"/>
  </r>
  <r>
    <x v="0"/>
    <x v="3"/>
    <x v="9"/>
    <x v="5"/>
    <x v="41"/>
    <n v="50768"/>
    <x v="55"/>
    <s v="Y0159740"/>
    <n v="118"/>
    <n v="68"/>
    <n v="427"/>
    <n v="17455"/>
    <n v="20"/>
    <n v="0.20715277777777777"/>
    <n v="4.9716666666666667"/>
  </r>
  <r>
    <x v="0"/>
    <x v="3"/>
    <x v="10"/>
    <x v="3"/>
    <x v="42"/>
    <n v="49325"/>
    <x v="34"/>
    <s v="Y0159878"/>
    <n v="29"/>
    <n v="48"/>
    <n v="133"/>
    <n v="2791"/>
    <n v="11"/>
    <n v="3.6736111111111108E-2"/>
    <n v="0.8816666666666666"/>
  </r>
  <r>
    <x v="0"/>
    <x v="3"/>
    <x v="10"/>
    <x v="3"/>
    <x v="42"/>
    <n v="49329"/>
    <x v="128"/>
    <s v="Y0159830"/>
    <n v="4"/>
    <n v="10"/>
    <n v="17"/>
    <n v="440"/>
    <n v="2"/>
    <n v="0.23491898148148149"/>
    <n v="5.6380555555555558"/>
  </r>
  <r>
    <x v="0"/>
    <x v="3"/>
    <x v="10"/>
    <x v="3"/>
    <x v="42"/>
    <s v="IN88898"/>
    <x v="330"/>
    <s v="Y0159824"/>
    <n v="0"/>
    <n v="0"/>
    <n v="3"/>
    <n v="26"/>
    <n v="1"/>
    <n v="1.7430555555555557E-2"/>
    <n v="0.41833333333333333"/>
  </r>
  <r>
    <x v="0"/>
    <x v="3"/>
    <x v="10"/>
    <x v="3"/>
    <x v="42"/>
    <s v="IN89128"/>
    <x v="331"/>
    <s v="Y0159825"/>
    <n v="1"/>
    <n v="0"/>
    <n v="12"/>
    <n v="43"/>
    <n v="1"/>
    <n v="4.0821759259259259E-2"/>
    <n v="0.97972222222222216"/>
  </r>
  <r>
    <x v="0"/>
    <x v="3"/>
    <x v="10"/>
    <x v="3"/>
    <x v="42"/>
    <n v="50757"/>
    <x v="16"/>
    <s v="Y0159885"/>
    <n v="13"/>
    <n v="57"/>
    <n v="1"/>
    <n v="1368"/>
    <n v="3"/>
    <n v="0.10518518518518517"/>
    <n v="2.5244444444444443"/>
  </r>
  <r>
    <x v="0"/>
    <x v="3"/>
    <x v="10"/>
    <x v="3"/>
    <x v="42"/>
    <n v="51379"/>
    <x v="332"/>
    <s v="Y0159808"/>
    <n v="0"/>
    <n v="0"/>
    <n v="1"/>
    <n v="10"/>
    <n v="1"/>
    <n v="6.8865740740740736E-3"/>
    <n v="0.16527777777777777"/>
  </r>
  <r>
    <x v="0"/>
    <x v="3"/>
    <x v="10"/>
    <x v="3"/>
    <x v="42"/>
    <n v="51137"/>
    <x v="333"/>
    <s v="Y0159484"/>
    <n v="0"/>
    <n v="0"/>
    <n v="2"/>
    <n v="6"/>
    <n v="1"/>
    <n v="2.2916666666666667E-3"/>
    <n v="5.5E-2"/>
  </r>
  <r>
    <x v="0"/>
    <x v="3"/>
    <x v="10"/>
    <x v="3"/>
    <x v="42"/>
    <s v="IN88668"/>
    <x v="334"/>
    <s v="Y0159822"/>
    <n v="0"/>
    <n v="0"/>
    <n v="1"/>
    <n v="15"/>
    <n v="1"/>
    <n v="1.7881944444444443E-2"/>
    <n v="0.42916666666666664"/>
  </r>
  <r>
    <x v="0"/>
    <x v="3"/>
    <x v="10"/>
    <x v="3"/>
    <x v="42"/>
    <s v="IN91428"/>
    <x v="335"/>
    <s v="Y0159901"/>
    <n v="1"/>
    <n v="0"/>
    <n v="1"/>
    <n v="200"/>
    <n v="1"/>
    <n v="2.4571759259259262E-2"/>
    <n v="0.58972222222222226"/>
  </r>
  <r>
    <x v="0"/>
    <x v="3"/>
    <x v="10"/>
    <x v="3"/>
    <x v="42"/>
    <n v="49361"/>
    <x v="34"/>
    <s v="Y0159924"/>
    <n v="47"/>
    <n v="78"/>
    <n v="129"/>
    <n v="2966"/>
    <n v="14"/>
    <n v="1.0041550925925926"/>
    <n v="24.099722222222223"/>
  </r>
  <r>
    <x v="0"/>
    <x v="3"/>
    <x v="10"/>
    <x v="3"/>
    <x v="42"/>
    <n v="49347"/>
    <x v="23"/>
    <s v="Y0159893"/>
    <n v="84"/>
    <n v="20"/>
    <n v="331"/>
    <n v="25716"/>
    <n v="13"/>
    <n v="3.8569328703703705"/>
    <n v="92.566388888888895"/>
  </r>
  <r>
    <x v="0"/>
    <x v="3"/>
    <x v="10"/>
    <x v="3"/>
    <x v="42"/>
    <n v="49341"/>
    <x v="336"/>
    <s v="Y0159712"/>
    <n v="11"/>
    <n v="9"/>
    <n v="47"/>
    <n v="1190"/>
    <n v="6"/>
    <n v="0.33049768518518519"/>
    <n v="7.9319444444444445"/>
  </r>
  <r>
    <x v="0"/>
    <x v="3"/>
    <x v="10"/>
    <x v="3"/>
    <x v="42"/>
    <n v="49367"/>
    <x v="72"/>
    <s v="Y0159698"/>
    <n v="35"/>
    <n v="3"/>
    <n v="28"/>
    <n v="19197"/>
    <n v="5"/>
    <n v="1.0034953703703704"/>
    <n v="24.08388888888889"/>
  </r>
  <r>
    <x v="0"/>
    <x v="3"/>
    <x v="10"/>
    <x v="3"/>
    <x v="42"/>
    <n v="49362"/>
    <x v="21"/>
    <s v="Y0159894"/>
    <n v="16"/>
    <n v="13"/>
    <n v="62"/>
    <n v="3391"/>
    <n v="5"/>
    <n v="0.14586805555555557"/>
    <n v="3.5008333333333335"/>
  </r>
  <r>
    <x v="0"/>
    <x v="3"/>
    <x v="10"/>
    <x v="3"/>
    <x v="42"/>
    <n v="51030"/>
    <x v="337"/>
    <s v="Y0159820"/>
    <n v="69"/>
    <n v="42"/>
    <n v="486"/>
    <n v="6885"/>
    <n v="1"/>
    <n v="2.0671296296296295E-2"/>
    <n v="0.49611111111111106"/>
  </r>
  <r>
    <x v="0"/>
    <x v="3"/>
    <x v="10"/>
    <x v="3"/>
    <x v="42"/>
    <n v="47452"/>
    <x v="246"/>
    <s v="Y0159889"/>
    <n v="0"/>
    <n v="1"/>
    <n v="3"/>
    <n v="18"/>
    <n v="1"/>
    <n v="1.2847222222222223E-2"/>
    <n v="0.30833333333333335"/>
  </r>
  <r>
    <x v="0"/>
    <x v="3"/>
    <x v="10"/>
    <x v="3"/>
    <x v="42"/>
    <n v="48246"/>
    <x v="123"/>
    <s v="Y0159772"/>
    <n v="7"/>
    <n v="10"/>
    <n v="41"/>
    <n v="954"/>
    <n v="6"/>
    <n v="0.94295138888888896"/>
    <n v="22.630833333333335"/>
  </r>
  <r>
    <x v="0"/>
    <x v="3"/>
    <x v="10"/>
    <x v="3"/>
    <x v="42"/>
    <n v="49351"/>
    <x v="338"/>
    <s v="Y0159826"/>
    <n v="4"/>
    <n v="9"/>
    <n v="22"/>
    <n v="198"/>
    <n v="7"/>
    <n v="0.61630787037037038"/>
    <n v="14.791388888888889"/>
  </r>
  <r>
    <x v="0"/>
    <x v="3"/>
    <x v="10"/>
    <x v="3"/>
    <x v="42"/>
    <n v="49343"/>
    <x v="57"/>
    <s v="Y0159703"/>
    <n v="14"/>
    <n v="4"/>
    <n v="76"/>
    <n v="2148"/>
    <n v="6"/>
    <n v="0.50185185185185188"/>
    <n v="12.044444444444444"/>
  </r>
  <r>
    <x v="0"/>
    <x v="3"/>
    <x v="10"/>
    <x v="3"/>
    <x v="42"/>
    <n v="49342"/>
    <x v="243"/>
    <s v="Y0159827"/>
    <n v="5"/>
    <n v="2"/>
    <n v="14"/>
    <n v="848"/>
    <n v="4"/>
    <n v="0.23127314814814814"/>
    <n v="5.5505555555555555"/>
  </r>
  <r>
    <x v="0"/>
    <x v="3"/>
    <x v="10"/>
    <x v="3"/>
    <x v="42"/>
    <n v="49355"/>
    <x v="245"/>
    <s v="Y0159692"/>
    <n v="12"/>
    <n v="3"/>
    <n v="10"/>
    <n v="2227"/>
    <n v="3"/>
    <n v="0.19224537037037037"/>
    <n v="4.6138888888888889"/>
  </r>
  <r>
    <x v="0"/>
    <x v="3"/>
    <x v="10"/>
    <x v="3"/>
    <x v="42"/>
    <n v="49360"/>
    <x v="82"/>
    <s v="Y0159880"/>
    <n v="20"/>
    <n v="32"/>
    <n v="75"/>
    <n v="1425"/>
    <n v="12"/>
    <n v="0.83986111111111106"/>
    <n v="20.156666666666666"/>
  </r>
  <r>
    <x v="0"/>
    <x v="3"/>
    <x v="10"/>
    <x v="3"/>
    <x v="42"/>
    <n v="47491"/>
    <x v="22"/>
    <s v="Y0159653"/>
    <n v="13"/>
    <n v="27"/>
    <n v="1"/>
    <n v="4104"/>
    <n v="1"/>
    <n v="2.5983796296296297E-2"/>
    <n v="0.62361111111111112"/>
  </r>
  <r>
    <x v="0"/>
    <x v="3"/>
    <x v="10"/>
    <x v="3"/>
    <x v="42"/>
    <n v="51412"/>
    <x v="51"/>
    <s v=" "/>
    <n v="30"/>
    <n v="25"/>
    <n v="0"/>
    <n v="0"/>
    <n v="1"/>
    <n v="1.6782407407407409E-2"/>
    <n v="0.40277777777777779"/>
  </r>
  <r>
    <x v="0"/>
    <x v="3"/>
    <x v="10"/>
    <x v="3"/>
    <x v="42"/>
    <n v="49368"/>
    <x v="16"/>
    <s v="Y0159886"/>
    <n v="21"/>
    <n v="57"/>
    <n v="7"/>
    <n v="5808"/>
    <n v="1"/>
    <n v="4.5439814814814815E-2"/>
    <n v="1.0905555555555555"/>
  </r>
  <r>
    <x v="0"/>
    <x v="3"/>
    <x v="10"/>
    <x v="3"/>
    <x v="42"/>
    <n v="49370"/>
    <x v="53"/>
    <s v=" "/>
    <n v="0"/>
    <n v="0"/>
    <n v="0"/>
    <n v="0"/>
    <n v="6"/>
    <n v="0.40831018518518519"/>
    <n v="9.7994444444444451"/>
  </r>
  <r>
    <x v="0"/>
    <x v="3"/>
    <x v="10"/>
    <x v="3"/>
    <x v="42"/>
    <s v="CON2388"/>
    <x v="339"/>
    <s v="Y0159752"/>
    <n v="31"/>
    <n v="28"/>
    <n v="65"/>
    <n v="3107"/>
    <n v="1"/>
    <n v="1.8067129629629631E-2"/>
    <n v="0.43361111111111117"/>
  </r>
  <r>
    <x v="0"/>
    <x v="3"/>
    <x v="10"/>
    <x v="3"/>
    <x v="42"/>
    <s v="CON2545"/>
    <x v="340"/>
    <s v="Y0159812"/>
    <n v="21"/>
    <n v="56"/>
    <n v="37"/>
    <n v="4124"/>
    <n v="1"/>
    <n v="0.91047453703703696"/>
    <n v="21.851388888888888"/>
  </r>
  <r>
    <x v="0"/>
    <x v="3"/>
    <x v="10"/>
    <x v="3"/>
    <x v="42"/>
    <n v="49378"/>
    <x v="309"/>
    <s v="Y0159867"/>
    <n v="12"/>
    <n v="17"/>
    <n v="93"/>
    <n v="590"/>
    <n v="6"/>
    <n v="0.74237268518518518"/>
    <n v="17.816944444444445"/>
  </r>
  <r>
    <x v="0"/>
    <x v="3"/>
    <x v="10"/>
    <x v="3"/>
    <x v="42"/>
    <n v="51495"/>
    <x v="177"/>
    <s v="Y0159888"/>
    <n v="1"/>
    <n v="1"/>
    <n v="2"/>
    <n v="444"/>
    <n v="1"/>
    <n v="2.4988425925925928E-2"/>
    <n v="0.59972222222222227"/>
  </r>
  <r>
    <x v="0"/>
    <x v="3"/>
    <x v="10"/>
    <x v="3"/>
    <x v="42"/>
    <n v="51377"/>
    <x v="223"/>
    <s v="Y0159811"/>
    <n v="0"/>
    <n v="0"/>
    <n v="1"/>
    <n v="2"/>
    <n v="1"/>
    <n v="1.6620370370370372E-2"/>
    <n v="0.39888888888888896"/>
  </r>
  <r>
    <x v="0"/>
    <x v="3"/>
    <x v="10"/>
    <x v="3"/>
    <x v="42"/>
    <s v="IN92118"/>
    <x v="67"/>
    <s v=" "/>
    <n v="0"/>
    <n v="0"/>
    <n v="0"/>
    <n v="0"/>
    <n v="1"/>
    <n v="1.7777777777777778E-2"/>
    <n v="0.42666666666666664"/>
  </r>
  <r>
    <x v="0"/>
    <x v="3"/>
    <x v="10"/>
    <x v="0"/>
    <x v="43"/>
    <n v="51411"/>
    <x v="51"/>
    <s v=" "/>
    <n v="30"/>
    <n v="25"/>
    <n v="0"/>
    <n v="0"/>
    <n v="10"/>
    <n v="2.7783912037037037"/>
    <n v="66.68138888888889"/>
  </r>
  <r>
    <x v="0"/>
    <x v="3"/>
    <x v="10"/>
    <x v="0"/>
    <x v="43"/>
    <n v="51574"/>
    <x v="285"/>
    <s v="Y0159967"/>
    <n v="0"/>
    <n v="0"/>
    <n v="2"/>
    <n v="20"/>
    <n v="1"/>
    <n v="3.4606481481481481E-2"/>
    <n v="0.83055555555555549"/>
  </r>
  <r>
    <x v="0"/>
    <x v="3"/>
    <x v="10"/>
    <x v="0"/>
    <x v="43"/>
    <n v="51378"/>
    <x v="313"/>
    <s v="Y0159814"/>
    <n v="4"/>
    <n v="3"/>
    <n v="15"/>
    <n v="520"/>
    <n v="6"/>
    <n v="0.14597222222222223"/>
    <n v="3.5033333333333334"/>
  </r>
  <r>
    <x v="0"/>
    <x v="3"/>
    <x v="10"/>
    <x v="0"/>
    <x v="43"/>
    <n v="49430"/>
    <x v="0"/>
    <s v="Y0160053"/>
    <n v="10"/>
    <n v="29"/>
    <n v="1"/>
    <n v="1218"/>
    <n v="6"/>
    <n v="0.61394675925925923"/>
    <n v="14.734722222222221"/>
  </r>
  <r>
    <x v="0"/>
    <x v="3"/>
    <x v="10"/>
    <x v="0"/>
    <x v="43"/>
    <n v="51131"/>
    <x v="146"/>
    <s v="Y0159560"/>
    <n v="3"/>
    <n v="2"/>
    <n v="23"/>
    <n v="80"/>
    <n v="5"/>
    <n v="0.15113425925925925"/>
    <n v="3.6272222222222217"/>
  </r>
  <r>
    <x v="0"/>
    <x v="3"/>
    <x v="10"/>
    <x v="0"/>
    <x v="43"/>
    <n v="49374"/>
    <x v="61"/>
    <s v="Y0159884"/>
    <n v="5"/>
    <n v="1"/>
    <n v="37"/>
    <n v="366"/>
    <n v="5"/>
    <n v="0.23627314814814815"/>
    <n v="5.6705555555555556"/>
  </r>
  <r>
    <x v="0"/>
    <x v="3"/>
    <x v="10"/>
    <x v="0"/>
    <x v="43"/>
    <n v="51008"/>
    <x v="341"/>
    <s v="Y0156000"/>
    <n v="29"/>
    <n v="1"/>
    <n v="12"/>
    <n v="8027"/>
    <n v="8"/>
    <n v="0.96270833333333339"/>
    <n v="23.105"/>
  </r>
  <r>
    <x v="0"/>
    <x v="3"/>
    <x v="10"/>
    <x v="0"/>
    <x v="43"/>
    <n v="51532"/>
    <x v="164"/>
    <s v="Y0159951"/>
    <n v="43"/>
    <n v="5"/>
    <n v="44"/>
    <n v="21868"/>
    <n v="10"/>
    <n v="1.908425925925926"/>
    <n v="45.802222222222227"/>
  </r>
  <r>
    <x v="0"/>
    <x v="3"/>
    <x v="10"/>
    <x v="0"/>
    <x v="43"/>
    <n v="49698"/>
    <x v="342"/>
    <s v="Y0160055"/>
    <n v="43"/>
    <n v="10"/>
    <n v="7"/>
    <n v="10597"/>
    <n v="10"/>
    <n v="0.80353009259259256"/>
    <n v="19.284722222222221"/>
  </r>
  <r>
    <x v="0"/>
    <x v="3"/>
    <x v="10"/>
    <x v="0"/>
    <x v="43"/>
    <n v="50770"/>
    <x v="55"/>
    <s v="Y0159953"/>
    <n v="77"/>
    <n v="66"/>
    <n v="94"/>
    <n v="15903"/>
    <n v="23"/>
    <n v="2.9940509259259258"/>
    <n v="71.857222222222219"/>
  </r>
  <r>
    <x v="0"/>
    <x v="3"/>
    <x v="10"/>
    <x v="0"/>
    <x v="43"/>
    <n v="51216"/>
    <x v="289"/>
    <s v="Y0159729"/>
    <n v="5"/>
    <n v="4"/>
    <n v="5"/>
    <n v="749"/>
    <n v="3"/>
    <n v="0.13194444444444445"/>
    <n v="3.166666666666667"/>
  </r>
  <r>
    <x v="0"/>
    <x v="3"/>
    <x v="10"/>
    <x v="0"/>
    <x v="43"/>
    <n v="51145"/>
    <x v="25"/>
    <s v="Y0159832"/>
    <n v="27"/>
    <n v="34"/>
    <n v="4"/>
    <n v="5544"/>
    <n v="6"/>
    <n v="0.26832175925925927"/>
    <n v="6.4397222222222226"/>
  </r>
  <r>
    <x v="0"/>
    <x v="3"/>
    <x v="10"/>
    <x v="0"/>
    <x v="43"/>
    <n v="49410"/>
    <x v="73"/>
    <s v="Y0159851"/>
    <n v="34"/>
    <n v="6"/>
    <n v="61"/>
    <n v="73744"/>
    <n v="8"/>
    <n v="2.3143634259259258"/>
    <n v="55.544722222222219"/>
  </r>
  <r>
    <x v="0"/>
    <x v="3"/>
    <x v="10"/>
    <x v="0"/>
    <x v="43"/>
    <n v="51269"/>
    <x v="243"/>
    <s v="Y0159839"/>
    <n v="14"/>
    <n v="5"/>
    <n v="33"/>
    <n v="2864"/>
    <n v="5"/>
    <n v="1.4183564814814815"/>
    <n v="34.040555555555557"/>
  </r>
  <r>
    <x v="0"/>
    <x v="3"/>
    <x v="10"/>
    <x v="0"/>
    <x v="43"/>
    <n v="50948"/>
    <x v="306"/>
    <s v="Y0159775"/>
    <n v="31"/>
    <n v="41"/>
    <n v="77"/>
    <n v="4848"/>
    <n v="6"/>
    <n v="0.70921296296296299"/>
    <n v="17.021111111111111"/>
  </r>
  <r>
    <x v="0"/>
    <x v="3"/>
    <x v="10"/>
    <x v="0"/>
    <x v="43"/>
    <n v="50457"/>
    <x v="343"/>
    <s v="Y0159971"/>
    <n v="35"/>
    <n v="28"/>
    <n v="175"/>
    <n v="2266"/>
    <n v="1"/>
    <n v="3.3333333333333333E-2"/>
    <n v="0.8"/>
  </r>
  <r>
    <x v="0"/>
    <x v="3"/>
    <x v="10"/>
    <x v="0"/>
    <x v="43"/>
    <n v="49412"/>
    <x v="142"/>
    <s v="Y0159731"/>
    <n v="17"/>
    <n v="2"/>
    <n v="23"/>
    <n v="29769"/>
    <n v="6"/>
    <n v="0.55372685185185189"/>
    <n v="13.289444444444445"/>
  </r>
  <r>
    <x v="0"/>
    <x v="3"/>
    <x v="10"/>
    <x v="0"/>
    <x v="43"/>
    <n v="47694"/>
    <x v="116"/>
    <s v="Y0159847"/>
    <n v="12"/>
    <n v="12"/>
    <n v="10"/>
    <n v="2212"/>
    <n v="4"/>
    <n v="0.21837962962962965"/>
    <n v="5.2411111111111115"/>
  </r>
  <r>
    <x v="0"/>
    <x v="3"/>
    <x v="10"/>
    <x v="0"/>
    <x v="43"/>
    <n v="49421"/>
    <x v="16"/>
    <s v="Y0159959"/>
    <n v="21"/>
    <n v="57"/>
    <n v="5"/>
    <n v="5604"/>
    <n v="1"/>
    <n v="3.079861111111111E-2"/>
    <n v="0.73916666666666664"/>
  </r>
  <r>
    <x v="0"/>
    <x v="3"/>
    <x v="10"/>
    <x v="0"/>
    <x v="43"/>
    <n v="51323"/>
    <x v="344"/>
    <s v="Y0160065"/>
    <n v="24"/>
    <n v="38"/>
    <n v="247"/>
    <n v="1066"/>
    <n v="1"/>
    <n v="1.8368055555555554E-2"/>
    <n v="0.4408333333333333"/>
  </r>
  <r>
    <x v="0"/>
    <x v="3"/>
    <x v="10"/>
    <x v="0"/>
    <x v="43"/>
    <s v="CON2323"/>
    <x v="345"/>
    <s v="Y0159861"/>
    <n v="28"/>
    <n v="28"/>
    <n v="34"/>
    <n v="2867"/>
    <n v="1"/>
    <n v="1.5682870370370371E-2"/>
    <n v="0.37638888888888888"/>
  </r>
  <r>
    <x v="0"/>
    <x v="3"/>
    <x v="10"/>
    <x v="0"/>
    <x v="43"/>
    <n v="51064"/>
    <x v="53"/>
    <s v="Y0159778"/>
    <n v="0"/>
    <n v="1"/>
    <n v="1"/>
    <n v="5"/>
    <n v="3"/>
    <n v="4.4513888888888888E-2"/>
    <n v="1.0683333333333334"/>
  </r>
  <r>
    <x v="0"/>
    <x v="3"/>
    <x v="10"/>
    <x v="0"/>
    <x v="43"/>
    <n v="49396"/>
    <x v="111"/>
    <s v="Y0159781"/>
    <n v="5"/>
    <n v="9"/>
    <n v="48"/>
    <n v="218"/>
    <n v="6"/>
    <n v="0.21701388888888887"/>
    <n v="5.208333333333333"/>
  </r>
  <r>
    <x v="0"/>
    <x v="3"/>
    <x v="10"/>
    <x v="0"/>
    <x v="43"/>
    <n v="51527"/>
    <x v="53"/>
    <s v="Y0159946"/>
    <n v="1"/>
    <n v="3"/>
    <n v="1"/>
    <n v="57"/>
    <n v="3"/>
    <n v="4.7916666666666663E-2"/>
    <n v="1.1499999999999999"/>
  </r>
  <r>
    <x v="0"/>
    <x v="3"/>
    <x v="10"/>
    <x v="0"/>
    <x v="43"/>
    <n v="51160"/>
    <x v="346"/>
    <s v="Y0159734"/>
    <n v="3"/>
    <n v="4"/>
    <n v="22"/>
    <n v="208"/>
    <n v="3"/>
    <n v="0.16548611111111111"/>
    <n v="3.9716666666666667"/>
  </r>
  <r>
    <x v="0"/>
    <x v="3"/>
    <x v="10"/>
    <x v="0"/>
    <x v="43"/>
    <n v="51579"/>
    <x v="347"/>
    <s v="Y0159966"/>
    <n v="0"/>
    <n v="1"/>
    <n v="1"/>
    <n v="3"/>
    <n v="1"/>
    <n v="1.6620370370370372E-2"/>
    <n v="0.39888888888888896"/>
  </r>
  <r>
    <x v="0"/>
    <x v="3"/>
    <x v="10"/>
    <x v="0"/>
    <x v="43"/>
    <n v="51146"/>
    <x v="25"/>
    <s v="Y0159833"/>
    <n v="21"/>
    <n v="33"/>
    <n v="2"/>
    <n v="4112"/>
    <n v="4"/>
    <n v="0.1693402777777778"/>
    <n v="4.0641666666666669"/>
  </r>
  <r>
    <x v="0"/>
    <x v="3"/>
    <x v="10"/>
    <x v="0"/>
    <x v="43"/>
    <n v="51409"/>
    <x v="348"/>
    <s v="Y0159845"/>
    <n v="1"/>
    <n v="1"/>
    <n v="1"/>
    <n v="100"/>
    <n v="3"/>
    <n v="2.9652777777777778E-2"/>
    <n v="0.71166666666666667"/>
  </r>
  <r>
    <x v="0"/>
    <x v="3"/>
    <x v="10"/>
    <x v="1"/>
    <x v="44"/>
    <n v="50965"/>
    <x v="349"/>
    <s v="Y0159784"/>
    <n v="11"/>
    <n v="22"/>
    <n v="5"/>
    <n v="1450"/>
    <n v="10"/>
    <n v="2.750509259259259"/>
    <n v="66.012222222222221"/>
  </r>
  <r>
    <x v="0"/>
    <x v="3"/>
    <x v="10"/>
    <x v="1"/>
    <x v="44"/>
    <n v="50911"/>
    <x v="79"/>
    <s v="Y0159892"/>
    <n v="146"/>
    <n v="48"/>
    <n v="3"/>
    <n v="31090"/>
    <n v="15"/>
    <n v="1.9508101851851851"/>
    <n v="46.819444444444443"/>
  </r>
  <r>
    <x v="0"/>
    <x v="3"/>
    <x v="10"/>
    <x v="1"/>
    <x v="44"/>
    <n v="51590"/>
    <x v="149"/>
    <s v="Y0160029"/>
    <n v="10"/>
    <n v="6"/>
    <n v="62"/>
    <n v="973"/>
    <n v="7"/>
    <n v="2.1861458333333332"/>
    <n v="52.467500000000001"/>
  </r>
  <r>
    <x v="0"/>
    <x v="3"/>
    <x v="10"/>
    <x v="1"/>
    <x v="44"/>
    <n v="49437"/>
    <x v="53"/>
    <s v="Y0159877"/>
    <n v="17"/>
    <n v="35"/>
    <n v="78"/>
    <n v="1092"/>
    <n v="6"/>
    <n v="0.39535879629629633"/>
    <n v="9.488611111111112"/>
  </r>
  <r>
    <x v="0"/>
    <x v="3"/>
    <x v="10"/>
    <x v="1"/>
    <x v="44"/>
    <n v="49485"/>
    <x v="0"/>
    <s v="Y0160136"/>
    <n v="9"/>
    <n v="24"/>
    <n v="2"/>
    <n v="1350"/>
    <n v="5"/>
    <n v="8.4479166666666661E-2"/>
    <n v="2.0274999999999999"/>
  </r>
  <r>
    <x v="0"/>
    <x v="3"/>
    <x v="10"/>
    <x v="1"/>
    <x v="44"/>
    <n v="51405"/>
    <x v="119"/>
    <s v="Y0159846"/>
    <n v="1"/>
    <n v="0"/>
    <n v="11"/>
    <n v="58"/>
    <n v="1"/>
    <n v="0.11273148148148149"/>
    <n v="2.7055555555555557"/>
  </r>
  <r>
    <x v="0"/>
    <x v="3"/>
    <x v="10"/>
    <x v="1"/>
    <x v="44"/>
    <n v="51597"/>
    <x v="265"/>
    <s v="Y0160088"/>
    <n v="3"/>
    <n v="6"/>
    <n v="2"/>
    <n v="457"/>
    <n v="2"/>
    <n v="7.6145833333333343E-2"/>
    <n v="1.8275000000000001"/>
  </r>
  <r>
    <x v="0"/>
    <x v="3"/>
    <x v="10"/>
    <x v="1"/>
    <x v="44"/>
    <s v="A8308"/>
    <x v="350"/>
    <s v="Y0160131"/>
    <n v="1"/>
    <n v="0"/>
    <n v="6"/>
    <n v="48"/>
    <n v="2"/>
    <n v="0.16005787037037036"/>
    <n v="3.841388888888889"/>
  </r>
  <r>
    <x v="0"/>
    <x v="3"/>
    <x v="10"/>
    <x v="1"/>
    <x v="44"/>
    <n v="49583"/>
    <x v="151"/>
    <s v="Y0159921"/>
    <n v="1"/>
    <n v="1"/>
    <n v="9"/>
    <n v="28"/>
    <n v="1"/>
    <n v="3.019675925925926E-2"/>
    <n v="0.72472222222222227"/>
  </r>
  <r>
    <x v="0"/>
    <x v="3"/>
    <x v="10"/>
    <x v="1"/>
    <x v="44"/>
    <n v="51636"/>
    <x v="305"/>
    <s v="Y0160231"/>
    <n v="11"/>
    <n v="2"/>
    <n v="56"/>
    <n v="3896"/>
    <n v="6"/>
    <n v="0.64613425925925927"/>
    <n v="15.507222222222222"/>
  </r>
  <r>
    <x v="0"/>
    <x v="3"/>
    <x v="10"/>
    <x v="1"/>
    <x v="44"/>
    <n v="51352"/>
    <x v="129"/>
    <s v="Y0159771"/>
    <n v="0"/>
    <n v="0"/>
    <n v="1"/>
    <n v="36"/>
    <n v="1"/>
    <n v="2.4560185185185185E-2"/>
    <n v="0.58944444444444444"/>
  </r>
  <r>
    <x v="0"/>
    <x v="3"/>
    <x v="10"/>
    <x v="1"/>
    <x v="44"/>
    <n v="49456"/>
    <x v="164"/>
    <s v="Y0159863"/>
    <n v="13"/>
    <n v="2"/>
    <n v="29"/>
    <n v="5884"/>
    <n v="8"/>
    <n v="0.57135416666666672"/>
    <n v="13.712500000000002"/>
  </r>
  <r>
    <x v="0"/>
    <x v="3"/>
    <x v="10"/>
    <x v="1"/>
    <x v="44"/>
    <n v="47632"/>
    <x v="210"/>
    <s v="Y0159503"/>
    <n v="39"/>
    <n v="7"/>
    <n v="9"/>
    <n v="10875"/>
    <n v="10"/>
    <n v="1.2543287037037036"/>
    <n v="30.103888888888889"/>
  </r>
  <r>
    <x v="0"/>
    <x v="3"/>
    <x v="10"/>
    <x v="1"/>
    <x v="44"/>
    <n v="49474"/>
    <x v="16"/>
    <s v="Y0159977"/>
    <n v="20"/>
    <n v="57"/>
    <n v="8"/>
    <n v="5136"/>
    <n v="1"/>
    <n v="5.244212962962963E-2"/>
    <n v="1.2586111111111111"/>
  </r>
  <r>
    <x v="0"/>
    <x v="3"/>
    <x v="10"/>
    <x v="1"/>
    <x v="44"/>
    <n v="51573"/>
    <x v="351"/>
    <s v="Y0159973"/>
    <n v="5"/>
    <n v="2"/>
    <n v="2"/>
    <n v="2079"/>
    <n v="5"/>
    <n v="0.39829861111111109"/>
    <n v="9.5591666666666661"/>
  </r>
  <r>
    <x v="0"/>
    <x v="3"/>
    <x v="10"/>
    <x v="2"/>
    <x v="45"/>
    <n v="49475"/>
    <x v="144"/>
    <s v="Y0160110"/>
    <n v="23"/>
    <n v="94"/>
    <n v="125"/>
    <n v="817"/>
    <n v="9"/>
    <n v="2.1972800925925924"/>
    <n v="52.734722222222217"/>
  </r>
  <r>
    <x v="0"/>
    <x v="3"/>
    <x v="10"/>
    <x v="2"/>
    <x v="45"/>
    <n v="49461"/>
    <x v="82"/>
    <s v="Y0160183"/>
    <n v="15"/>
    <n v="32"/>
    <n v="85"/>
    <n v="2728"/>
    <n v="10"/>
    <n v="2.6539699074074075"/>
    <n v="63.695277777777775"/>
  </r>
  <r>
    <x v="0"/>
    <x v="3"/>
    <x v="10"/>
    <x v="2"/>
    <x v="45"/>
    <n v="51359"/>
    <x v="39"/>
    <s v="Y0160134"/>
    <n v="34"/>
    <n v="26"/>
    <n v="1"/>
    <n v="17472"/>
    <n v="1"/>
    <n v="5.3379629629629631E-2"/>
    <n v="1.2811111111111111"/>
  </r>
  <r>
    <x v="0"/>
    <x v="3"/>
    <x v="10"/>
    <x v="2"/>
    <x v="45"/>
    <s v="CON2462"/>
    <x v="352"/>
    <s v="Y0159992"/>
    <n v="8"/>
    <n v="27"/>
    <n v="11"/>
    <n v="1503"/>
    <n v="1"/>
    <n v="5.2650462962962961E-2"/>
    <n v="1.263611111111111"/>
  </r>
  <r>
    <x v="0"/>
    <x v="3"/>
    <x v="10"/>
    <x v="2"/>
    <x v="45"/>
    <n v="49494"/>
    <x v="48"/>
    <s v="Y0160379"/>
    <n v="12"/>
    <n v="16"/>
    <n v="89"/>
    <n v="930"/>
    <n v="7"/>
    <n v="0.39329861111111114"/>
    <n v="9.4391666666666669"/>
  </r>
  <r>
    <x v="0"/>
    <x v="3"/>
    <x v="10"/>
    <x v="2"/>
    <x v="45"/>
    <s v="CON2464"/>
    <x v="353"/>
    <s v="Y0159994"/>
    <n v="8"/>
    <n v="27"/>
    <n v="5"/>
    <n v="1980"/>
    <n v="4"/>
    <n v="0.1273148148148148"/>
    <n v="3.0555555555555554"/>
  </r>
  <r>
    <x v="0"/>
    <x v="3"/>
    <x v="10"/>
    <x v="2"/>
    <x v="45"/>
    <s v="CON2465"/>
    <x v="354"/>
    <s v="Y0159998"/>
    <n v="9"/>
    <n v="28"/>
    <n v="1"/>
    <n v="2016"/>
    <n v="4"/>
    <n v="0.2923263888888889"/>
    <n v="7.0158333333333331"/>
  </r>
  <r>
    <x v="0"/>
    <x v="3"/>
    <x v="10"/>
    <x v="2"/>
    <x v="45"/>
    <n v="49498"/>
    <x v="44"/>
    <s v="Y0160123"/>
    <n v="11"/>
    <n v="33"/>
    <n v="3"/>
    <n v="1328"/>
    <n v="4"/>
    <n v="0.25796296296296295"/>
    <n v="6.1911111111111108"/>
  </r>
  <r>
    <x v="0"/>
    <x v="3"/>
    <x v="10"/>
    <x v="2"/>
    <x v="45"/>
    <s v="CON2414"/>
    <x v="355"/>
    <s v="Y0159947"/>
    <n v="43"/>
    <n v="22"/>
    <n v="95"/>
    <n v="10530"/>
    <n v="6"/>
    <n v="0.78605324074074068"/>
    <n v="18.865277777777777"/>
  </r>
  <r>
    <x v="0"/>
    <x v="3"/>
    <x v="10"/>
    <x v="2"/>
    <x v="45"/>
    <n v="49337"/>
    <x v="22"/>
    <s v="Y0160187"/>
    <n v="26"/>
    <n v="26"/>
    <n v="4"/>
    <n v="10392"/>
    <n v="4"/>
    <n v="0.12765046296296298"/>
    <n v="3.0636111111111113"/>
  </r>
  <r>
    <x v="0"/>
    <x v="3"/>
    <x v="10"/>
    <x v="2"/>
    <x v="45"/>
    <s v="CON2905"/>
    <x v="356"/>
    <s v="Y0160172"/>
    <n v="8"/>
    <n v="28"/>
    <n v="2"/>
    <n v="1560"/>
    <n v="6"/>
    <n v="9.2557870370370374E-2"/>
    <n v="2.2213888888888889"/>
  </r>
  <r>
    <x v="0"/>
    <x v="3"/>
    <x v="10"/>
    <x v="2"/>
    <x v="45"/>
    <n v="49541"/>
    <x v="0"/>
    <s v="Y0160156"/>
    <n v="9"/>
    <n v="28"/>
    <n v="2"/>
    <n v="1116"/>
    <n v="4"/>
    <n v="0.11225694444444445"/>
    <n v="2.6941666666666668"/>
  </r>
  <r>
    <x v="0"/>
    <x v="3"/>
    <x v="10"/>
    <x v="2"/>
    <x v="45"/>
    <n v="51830"/>
    <x v="55"/>
    <s v="Y0160294"/>
    <n v="1"/>
    <n v="0"/>
    <n v="1"/>
    <n v="75"/>
    <n v="4"/>
    <n v="7.1412037037037043E-3"/>
    <n v="0.1713888888888889"/>
  </r>
  <r>
    <x v="0"/>
    <x v="3"/>
    <x v="10"/>
    <x v="2"/>
    <x v="45"/>
    <n v="51769"/>
    <x v="55"/>
    <s v="Y0160273"/>
    <n v="1"/>
    <n v="2"/>
    <n v="1"/>
    <n v="72"/>
    <n v="2"/>
    <n v="5.1527777777777777E-2"/>
    <n v="1.2366666666666666"/>
  </r>
  <r>
    <x v="0"/>
    <x v="3"/>
    <x v="10"/>
    <x v="4"/>
    <x v="46"/>
    <n v="50949"/>
    <x v="47"/>
    <s v="Y0160159"/>
    <n v="47"/>
    <n v="48"/>
    <n v="187"/>
    <n v="10677"/>
    <n v="8"/>
    <n v="2.565451388888889"/>
    <n v="61.57083333333334"/>
  </r>
  <r>
    <x v="0"/>
    <x v="3"/>
    <x v="10"/>
    <x v="4"/>
    <x v="46"/>
    <n v="49519"/>
    <x v="357"/>
    <s v="Y0160125"/>
    <n v="2"/>
    <n v="3"/>
    <n v="5"/>
    <n v="134"/>
    <n v="5"/>
    <n v="0.20973379629629629"/>
    <n v="5.033611111111111"/>
  </r>
  <r>
    <x v="0"/>
    <x v="3"/>
    <x v="10"/>
    <x v="4"/>
    <x v="46"/>
    <s v="CON2347"/>
    <x v="358"/>
    <s v="Y0159925"/>
    <n v="34"/>
    <n v="0"/>
    <n v="195"/>
    <n v="2057"/>
    <n v="9"/>
    <n v="2.1443055555555555"/>
    <n v="51.463333333333331"/>
  </r>
  <r>
    <x v="0"/>
    <x v="3"/>
    <x v="10"/>
    <x v="4"/>
    <x v="46"/>
    <s v="CON2458"/>
    <x v="359"/>
    <s v="Y0159582"/>
    <n v="6"/>
    <n v="0"/>
    <n v="2"/>
    <n v="1332"/>
    <n v="4"/>
    <n v="0.28346064814814814"/>
    <n v="6.8030555555555559"/>
  </r>
  <r>
    <x v="0"/>
    <x v="3"/>
    <x v="10"/>
    <x v="4"/>
    <x v="46"/>
    <n v="49555"/>
    <x v="44"/>
    <s v="Y0160143"/>
    <n v="16"/>
    <n v="33"/>
    <n v="1"/>
    <n v="2970"/>
    <n v="3"/>
    <n v="0.10961805555555555"/>
    <n v="2.6308333333333334"/>
  </r>
  <r>
    <x v="0"/>
    <x v="3"/>
    <x v="10"/>
    <x v="4"/>
    <x v="46"/>
    <s v="CON2467"/>
    <x v="360"/>
    <s v="Y0159997"/>
    <n v="9"/>
    <n v="28"/>
    <n v="1"/>
    <n v="2016"/>
    <n v="4"/>
    <n v="0.14774305555555556"/>
    <n v="3.5458333333333334"/>
  </r>
  <r>
    <x v="0"/>
    <x v="3"/>
    <x v="10"/>
    <x v="4"/>
    <x v="46"/>
    <s v="CON2907"/>
    <x v="361"/>
    <s v="Y0160173"/>
    <n v="6"/>
    <n v="22"/>
    <n v="2"/>
    <n v="1040"/>
    <n v="4"/>
    <n v="7.0057870370370368E-2"/>
    <n v="1.6813888888888888"/>
  </r>
  <r>
    <x v="0"/>
    <x v="3"/>
    <x v="10"/>
    <x v="4"/>
    <x v="46"/>
    <n v="48870"/>
    <x v="222"/>
    <s v="Y0160248"/>
    <n v="126"/>
    <n v="16"/>
    <n v="294"/>
    <n v="155371"/>
    <n v="11"/>
    <n v="1.2417245370370371"/>
    <n v="29.801388888888891"/>
  </r>
  <r>
    <x v="0"/>
    <x v="3"/>
    <x v="10"/>
    <x v="4"/>
    <x v="46"/>
    <s v="CON2500"/>
    <x v="362"/>
    <s v="Y0159983"/>
    <n v="47"/>
    <n v="48"/>
    <n v="44"/>
    <n v="11390"/>
    <n v="7"/>
    <n v="1.0387268518518518"/>
    <n v="24.929444444444442"/>
  </r>
  <r>
    <x v="0"/>
    <x v="3"/>
    <x v="11"/>
    <x v="6"/>
    <x v="47"/>
    <n v="51528"/>
    <x v="225"/>
    <s v="Y0159943"/>
    <n v="0"/>
    <n v="0"/>
    <n v="2"/>
    <n v="15"/>
    <n v="1"/>
    <n v="6.0370370370370373E-2"/>
    <n v="1.4488888888888889"/>
  </r>
  <r>
    <x v="0"/>
    <x v="3"/>
    <x v="11"/>
    <x v="4"/>
    <x v="48"/>
    <n v="47927"/>
    <x v="2"/>
    <s v="Y0159270"/>
    <n v="22"/>
    <n v="58"/>
    <n v="180"/>
    <n v="1066"/>
    <n v="11"/>
    <n v="1.4569444444444444"/>
    <n v="34.966666666666669"/>
  </r>
  <r>
    <x v="0"/>
    <x v="3"/>
    <x v="11"/>
    <x v="4"/>
    <x v="48"/>
    <s v="CON2592"/>
    <x v="363"/>
    <s v="Y0160114"/>
    <n v="51"/>
    <n v="48"/>
    <n v="45"/>
    <n v="11160"/>
    <n v="9"/>
    <n v="0.30687500000000001"/>
    <n v="7.3650000000000002"/>
  </r>
  <r>
    <x v="0"/>
    <x v="3"/>
    <x v="11"/>
    <x v="4"/>
    <x v="48"/>
    <s v="CON2217"/>
    <x v="364"/>
    <s v="Y0158091"/>
    <n v="27"/>
    <n v="28"/>
    <n v="37"/>
    <n v="3102"/>
    <n v="5"/>
    <n v="0.70105324074074071"/>
    <n v="16.825277777777778"/>
  </r>
  <r>
    <x v="0"/>
    <x v="3"/>
    <x v="11"/>
    <x v="4"/>
    <x v="48"/>
    <s v="CON2383"/>
    <x v="365"/>
    <s v="Y0160030"/>
    <n v="24"/>
    <n v="28"/>
    <n v="27"/>
    <n v="3014"/>
    <n v="6"/>
    <n v="0.54468749999999999"/>
    <n v="13.0725"/>
  </r>
  <r>
    <x v="0"/>
    <x v="3"/>
    <x v="11"/>
    <x v="2"/>
    <x v="49"/>
    <n v="50959"/>
    <x v="131"/>
    <s v="Y0160471"/>
    <n v="46"/>
    <n v="43"/>
    <n v="324"/>
    <n v="4199"/>
    <n v="18"/>
    <n v="1.4231944444444444"/>
    <n v="34.156666666666666"/>
  </r>
  <r>
    <x v="0"/>
    <x v="3"/>
    <x v="11"/>
    <x v="2"/>
    <x v="49"/>
    <n v="51562"/>
    <x v="0"/>
    <s v="Y0160211"/>
    <n v="9"/>
    <n v="25"/>
    <n v="1"/>
    <n v="1275"/>
    <n v="4"/>
    <n v="5.1099537037037041E-2"/>
    <n v="1.226388888888889"/>
  </r>
  <r>
    <x v="1"/>
    <x v="4"/>
    <x v="12"/>
    <x v="1"/>
    <x v="50"/>
    <n v="50013"/>
    <x v="48"/>
    <s v="Y0160702"/>
    <n v="3"/>
    <n v="3"/>
    <n v="25"/>
    <n v="85"/>
    <n v="8"/>
    <n v="0.15621527777777777"/>
    <n v="3.7491666666666665"/>
  </r>
  <r>
    <x v="1"/>
    <x v="4"/>
    <x v="12"/>
    <x v="1"/>
    <x v="50"/>
    <s v="CON2401"/>
    <x v="366"/>
    <s v="Y0160095"/>
    <n v="28"/>
    <n v="28"/>
    <n v="20"/>
    <n v="3086"/>
    <n v="6"/>
    <n v="0.41162037037037041"/>
    <n v="9.8788888888888895"/>
  </r>
  <r>
    <x v="1"/>
    <x v="4"/>
    <x v="12"/>
    <x v="1"/>
    <x v="50"/>
    <s v="CON2378"/>
    <x v="367"/>
    <s v="Y0160014"/>
    <n v="18"/>
    <n v="39"/>
    <n v="2"/>
    <n v="2928"/>
    <n v="11"/>
    <n v="1.5222569444444445"/>
    <n v="36.534166666666664"/>
  </r>
  <r>
    <x v="1"/>
    <x v="4"/>
    <x v="12"/>
    <x v="1"/>
    <x v="50"/>
    <s v="CON2495"/>
    <x v="368"/>
    <s v="Y0160014"/>
    <n v="90"/>
    <n v="96"/>
    <n v="106"/>
    <n v="25299"/>
    <n v="13"/>
    <n v="1.9401388888888889"/>
    <n v="46.563333333333333"/>
  </r>
  <r>
    <x v="1"/>
    <x v="4"/>
    <x v="12"/>
    <x v="1"/>
    <x v="50"/>
    <n v="51094"/>
    <x v="78"/>
    <s v="Y0160432"/>
    <n v="9"/>
    <n v="32"/>
    <n v="1"/>
    <n v="768"/>
    <n v="4"/>
    <n v="0.13425925925925927"/>
    <n v="3.2222222222222223"/>
  </r>
  <r>
    <x v="1"/>
    <x v="4"/>
    <x v="12"/>
    <x v="1"/>
    <x v="50"/>
    <s v="CON2280"/>
    <x v="369"/>
    <s v="Y0160107"/>
    <n v="24"/>
    <n v="28"/>
    <n v="32"/>
    <n v="2223"/>
    <n v="5"/>
    <n v="0.14631944444444445"/>
    <n v="3.5116666666666667"/>
  </r>
  <r>
    <x v="1"/>
    <x v="4"/>
    <x v="12"/>
    <x v="1"/>
    <x v="50"/>
    <n v="50016"/>
    <x v="251"/>
    <s v="Y0160315"/>
    <n v="7"/>
    <n v="6"/>
    <n v="33"/>
    <n v="1694"/>
    <n v="7"/>
    <n v="0.29730324074074072"/>
    <n v="7.1352777777777767"/>
  </r>
  <r>
    <x v="1"/>
    <x v="4"/>
    <x v="12"/>
    <x v="1"/>
    <x v="50"/>
    <s v="CON2389"/>
    <x v="370"/>
    <s v="Y0160027"/>
    <n v="29"/>
    <n v="28"/>
    <n v="27"/>
    <n v="2851"/>
    <n v="8"/>
    <n v="35.69809027777778"/>
    <n v="856.75416666666672"/>
  </r>
  <r>
    <x v="1"/>
    <x v="4"/>
    <x v="12"/>
    <x v="1"/>
    <x v="50"/>
    <s v="A4395"/>
    <x v="371"/>
    <s v="Y0160722"/>
    <n v="0"/>
    <n v="0"/>
    <n v="3"/>
    <n v="38"/>
    <n v="1"/>
    <n v="8.7500000000000008E-2"/>
    <n v="2.1"/>
  </r>
  <r>
    <x v="1"/>
    <x v="4"/>
    <x v="12"/>
    <x v="1"/>
    <x v="50"/>
    <n v="49621"/>
    <x v="243"/>
    <s v="Y0160300"/>
    <n v="6"/>
    <n v="3"/>
    <n v="17"/>
    <n v="1224"/>
    <n v="5"/>
    <n v="0.43164351851851851"/>
    <n v="10.359444444444444"/>
  </r>
  <r>
    <x v="1"/>
    <x v="4"/>
    <x v="12"/>
    <x v="1"/>
    <x v="50"/>
    <n v="49619"/>
    <x v="336"/>
    <s v="Y0160600"/>
    <n v="1"/>
    <n v="1"/>
    <n v="4"/>
    <n v="94"/>
    <n v="1"/>
    <n v="6.0439814814814814E-2"/>
    <n v="1.4505555555555556"/>
  </r>
  <r>
    <x v="1"/>
    <x v="4"/>
    <x v="12"/>
    <x v="1"/>
    <x v="50"/>
    <n v="51404"/>
    <x v="72"/>
    <s v="Y0160296"/>
    <n v="15"/>
    <n v="2"/>
    <n v="23"/>
    <n v="7872"/>
    <n v="9"/>
    <n v="0.62194444444444441"/>
    <n v="14.926666666666666"/>
  </r>
  <r>
    <x v="1"/>
    <x v="4"/>
    <x v="12"/>
    <x v="1"/>
    <x v="50"/>
    <s v="A7997"/>
    <x v="112"/>
    <s v="SO"/>
    <n v="0"/>
    <n v="0"/>
    <n v="1"/>
    <n v="1"/>
    <n v="1"/>
    <n v="0.01"/>
    <n v="0.24"/>
  </r>
  <r>
    <x v="1"/>
    <x v="4"/>
    <x v="12"/>
    <x v="1"/>
    <x v="50"/>
    <n v="51678"/>
    <x v="25"/>
    <s v="Y0160608"/>
    <n v="7"/>
    <n v="5"/>
    <n v="3"/>
    <n v="1240"/>
    <n v="2"/>
    <n v="0.15875"/>
    <n v="3.81"/>
  </r>
  <r>
    <x v="1"/>
    <x v="4"/>
    <x v="12"/>
    <x v="1"/>
    <x v="50"/>
    <n v="49353"/>
    <x v="18"/>
    <s v="Y0160689"/>
    <n v="5"/>
    <n v="5"/>
    <n v="1"/>
    <n v="500"/>
    <n v="5"/>
    <n v="0.21879629629629629"/>
    <n v="5.2511111111111113"/>
  </r>
  <r>
    <x v="1"/>
    <x v="4"/>
    <x v="12"/>
    <x v="1"/>
    <x v="50"/>
    <n v="51654"/>
    <x v="280"/>
    <s v="Y0160298"/>
    <n v="1"/>
    <n v="1"/>
    <n v="7"/>
    <n v="50"/>
    <n v="3"/>
    <n v="2.8969907407407406E-2"/>
    <n v="0.69527777777777777"/>
  </r>
  <r>
    <x v="1"/>
    <x v="4"/>
    <x v="12"/>
    <x v="1"/>
    <x v="50"/>
    <s v="CON2442"/>
    <x v="372"/>
    <s v="Y0160408"/>
    <n v="9"/>
    <n v="28"/>
    <n v="1"/>
    <n v="1260"/>
    <n v="6"/>
    <n v="0.12502314814814816"/>
    <n v="3.0005555555555556"/>
  </r>
  <r>
    <x v="1"/>
    <x v="4"/>
    <x v="12"/>
    <x v="1"/>
    <x v="50"/>
    <n v="51984"/>
    <x v="373"/>
    <s v=" "/>
    <n v="95"/>
    <n v="66"/>
    <n v="0"/>
    <n v="0"/>
    <n v="13"/>
    <n v="3.4778124999999998"/>
    <n v="83.467500000000001"/>
  </r>
  <r>
    <x v="1"/>
    <x v="4"/>
    <x v="12"/>
    <x v="1"/>
    <x v="50"/>
    <n v="51505"/>
    <x v="87"/>
    <s v="Y0160286"/>
    <n v="50"/>
    <n v="31"/>
    <n v="38"/>
    <n v="11690"/>
    <n v="20"/>
    <n v="2.025127314814815"/>
    <n v="48.603055555555557"/>
  </r>
  <r>
    <x v="1"/>
    <x v="4"/>
    <x v="12"/>
    <x v="1"/>
    <x v="50"/>
    <n v="52078"/>
    <x v="170"/>
    <s v="Y0160654"/>
    <n v="12"/>
    <n v="1"/>
    <n v="56"/>
    <n v="2305"/>
    <n v="10"/>
    <n v="35.263900462962965"/>
    <n v="846.33361111111117"/>
  </r>
  <r>
    <x v="1"/>
    <x v="4"/>
    <x v="12"/>
    <x v="1"/>
    <x v="50"/>
    <s v="CON2413"/>
    <x v="374"/>
    <s v="Y0160360"/>
    <n v="0"/>
    <n v="0"/>
    <n v="0"/>
    <n v="0"/>
    <n v="11"/>
    <n v="0.35888888888888887"/>
    <n v="8.6133333333333333"/>
  </r>
  <r>
    <x v="1"/>
    <x v="4"/>
    <x v="12"/>
    <x v="1"/>
    <x v="50"/>
    <n v="51637"/>
    <x v="306"/>
    <s v="Y0160347"/>
    <n v="46"/>
    <n v="65"/>
    <n v="130"/>
    <n v="9428"/>
    <n v="12"/>
    <n v="0.88401620370370371"/>
    <n v="21.21638888888889"/>
  </r>
  <r>
    <x v="1"/>
    <x v="4"/>
    <x v="12"/>
    <x v="1"/>
    <x v="50"/>
    <n v="51672"/>
    <x v="375"/>
    <s v="Y0160313"/>
    <n v="24"/>
    <n v="17"/>
    <n v="53"/>
    <n v="8219"/>
    <n v="11"/>
    <n v="1.1087037037037037"/>
    <n v="26.608888888888892"/>
  </r>
  <r>
    <x v="1"/>
    <x v="4"/>
    <x v="12"/>
    <x v="1"/>
    <x v="50"/>
    <n v="51134"/>
    <x v="39"/>
    <s v="(blank)"/>
    <n v="0"/>
    <n v="0"/>
    <n v="0"/>
    <n v="0"/>
    <n v="8"/>
    <n v="0.90162037037037035"/>
    <n v="21.638888888888889"/>
  </r>
  <r>
    <x v="1"/>
    <x v="4"/>
    <x v="12"/>
    <x v="1"/>
    <x v="50"/>
    <n v="51134"/>
    <x v="39"/>
    <s v="Y0160597"/>
    <n v="6"/>
    <n v="17"/>
    <n v="7"/>
    <n v="820"/>
    <n v="8"/>
    <n v="0.90162037037037035"/>
    <n v="21.638888888888889"/>
  </r>
  <r>
    <x v="1"/>
    <x v="4"/>
    <x v="12"/>
    <x v="1"/>
    <x v="50"/>
    <n v="49904"/>
    <x v="44"/>
    <s v="Y0160293"/>
    <n v="27"/>
    <n v="33"/>
    <n v="10"/>
    <n v="4980"/>
    <n v="8"/>
    <n v="0.3646875"/>
    <n v="8.7524999999999995"/>
  </r>
  <r>
    <x v="1"/>
    <x v="4"/>
    <x v="12"/>
    <x v="1"/>
    <x v="50"/>
    <n v="49777"/>
    <x v="0"/>
    <s v="Y0160306"/>
    <n v="9"/>
    <n v="25"/>
    <n v="1"/>
    <n v="1275"/>
    <n v="2"/>
    <n v="6.789351851851852E-2"/>
    <n v="1.6294444444444445"/>
  </r>
  <r>
    <x v="1"/>
    <x v="4"/>
    <x v="12"/>
    <x v="1"/>
    <x v="50"/>
    <n v="51368"/>
    <x v="39"/>
    <s v="Y0160624"/>
    <n v="19"/>
    <n v="24"/>
    <n v="13"/>
    <n v="7564"/>
    <n v="12"/>
    <n v="0.37299768518518522"/>
    <n v="8.9519444444444449"/>
  </r>
  <r>
    <x v="1"/>
    <x v="4"/>
    <x v="12"/>
    <x v="1"/>
    <x v="50"/>
    <n v="50063"/>
    <x v="0"/>
    <s v="Y0160304"/>
    <n v="5"/>
    <n v="28"/>
    <n v="1"/>
    <n v="1008"/>
    <n v="2"/>
    <n v="1.5509259259259257E-2"/>
    <n v="0.37222222222222218"/>
  </r>
  <r>
    <x v="1"/>
    <x v="4"/>
    <x v="12"/>
    <x v="1"/>
    <x v="50"/>
    <s v="CON2391"/>
    <x v="376"/>
    <s v="Y0160325"/>
    <n v="16"/>
    <n v="26"/>
    <n v="22"/>
    <n v="2388"/>
    <n v="6"/>
    <n v="0.10510416666666667"/>
    <n v="2.5225"/>
  </r>
  <r>
    <x v="1"/>
    <x v="4"/>
    <x v="12"/>
    <x v="1"/>
    <x v="50"/>
    <s v="CON2371"/>
    <x v="377"/>
    <s v="Y0159511"/>
    <n v="9"/>
    <n v="28"/>
    <n v="1"/>
    <n v="1260"/>
    <n v="6"/>
    <n v="0.12083333333333333"/>
    <n v="2.9"/>
  </r>
  <r>
    <x v="1"/>
    <x v="4"/>
    <x v="12"/>
    <x v="1"/>
    <x v="50"/>
    <n v="50953"/>
    <x v="5"/>
    <s v="Y0160244"/>
    <n v="31"/>
    <n v="50"/>
    <n v="103"/>
    <n v="4073"/>
    <n v="1"/>
    <n v="0.1320138888888889"/>
    <n v="3.1683333333333339"/>
  </r>
  <r>
    <x v="1"/>
    <x v="4"/>
    <x v="12"/>
    <x v="1"/>
    <x v="50"/>
    <s v="CON2278"/>
    <x v="378"/>
    <s v="Y0160297"/>
    <n v="18"/>
    <n v="22"/>
    <n v="23"/>
    <n v="1924"/>
    <n v="3"/>
    <n v="9.3784722222222228E-2"/>
    <n v="2.2508333333333335"/>
  </r>
  <r>
    <x v="1"/>
    <x v="4"/>
    <x v="12"/>
    <x v="1"/>
    <x v="50"/>
    <s v="CON0085"/>
    <x v="379"/>
    <s v="Y0160858"/>
    <n v="8"/>
    <n v="30"/>
    <n v="3"/>
    <n v="1332"/>
    <n v="6"/>
    <n v="0.23579861111111111"/>
    <n v="5.6591666666666667"/>
  </r>
  <r>
    <x v="1"/>
    <x v="4"/>
    <x v="12"/>
    <x v="2"/>
    <x v="51"/>
    <n v="51971"/>
    <x v="380"/>
    <s v=" "/>
    <n v="95"/>
    <n v="48"/>
    <n v="0"/>
    <n v="0"/>
    <n v="20"/>
    <n v="2.112488425925926"/>
    <n v="50.699722222222221"/>
  </r>
  <r>
    <x v="1"/>
    <x v="4"/>
    <x v="12"/>
    <x v="2"/>
    <x v="51"/>
    <n v="50761"/>
    <x v="16"/>
    <s v="Y0160478"/>
    <n v="13"/>
    <n v="57"/>
    <n v="1"/>
    <n v="1368"/>
    <n v="2"/>
    <n v="0.10519675925925925"/>
    <n v="2.5247222222222221"/>
  </r>
  <r>
    <x v="1"/>
    <x v="4"/>
    <x v="12"/>
    <x v="2"/>
    <x v="51"/>
    <s v="CON2320"/>
    <x v="381"/>
    <s v="Y0160318"/>
    <n v="17"/>
    <n v="28"/>
    <n v="12"/>
    <n v="2770"/>
    <n v="2"/>
    <n v="0.1738425925925926"/>
    <n v="4.1722222222222225"/>
  </r>
  <r>
    <x v="1"/>
    <x v="4"/>
    <x v="12"/>
    <x v="2"/>
    <x v="51"/>
    <n v="47873"/>
    <x v="2"/>
    <s v="Y0160590"/>
    <n v="24"/>
    <n v="53"/>
    <n v="238"/>
    <n v="922"/>
    <n v="13"/>
    <n v="2.0236689814814817"/>
    <n v="48.56805555555556"/>
  </r>
  <r>
    <x v="1"/>
    <x v="4"/>
    <x v="12"/>
    <x v="2"/>
    <x v="51"/>
    <s v="CON2492"/>
    <x v="382"/>
    <s v="Y0160301"/>
    <n v="34"/>
    <n v="0"/>
    <n v="155"/>
    <n v="3583"/>
    <n v="7"/>
    <n v="1.255289351851852"/>
    <n v="30.126944444444447"/>
  </r>
  <r>
    <x v="1"/>
    <x v="4"/>
    <x v="12"/>
    <x v="2"/>
    <x v="51"/>
    <n v="49610"/>
    <x v="104"/>
    <s v="Y0160773"/>
    <n v="48"/>
    <n v="37"/>
    <n v="192"/>
    <n v="11575"/>
    <n v="22"/>
    <n v="1.6694791666666666"/>
    <n v="40.067499999999995"/>
  </r>
  <r>
    <x v="1"/>
    <x v="4"/>
    <x v="12"/>
    <x v="2"/>
    <x v="51"/>
    <n v="51075"/>
    <x v="232"/>
    <s v="Y0160251"/>
    <n v="21"/>
    <n v="20"/>
    <n v="31"/>
    <n v="7393"/>
    <n v="17"/>
    <n v="70.65454861111111"/>
    <n v="1695.7091666666665"/>
  </r>
  <r>
    <x v="1"/>
    <x v="4"/>
    <x v="12"/>
    <x v="2"/>
    <x v="51"/>
    <n v="51661"/>
    <x v="94"/>
    <s v="Y0160401"/>
    <n v="2"/>
    <n v="1"/>
    <n v="21"/>
    <n v="224"/>
    <n v="3"/>
    <n v="0.11125"/>
    <n v="2.67"/>
  </r>
  <r>
    <x v="1"/>
    <x v="4"/>
    <x v="12"/>
    <x v="2"/>
    <x v="51"/>
    <n v="50061"/>
    <x v="22"/>
    <s v="Y0160744"/>
    <n v="18"/>
    <n v="22"/>
    <n v="7"/>
    <n v="7034"/>
    <n v="5"/>
    <n v="0.60480324074074077"/>
    <n v="14.515277777777779"/>
  </r>
  <r>
    <x v="1"/>
    <x v="4"/>
    <x v="12"/>
    <x v="2"/>
    <x v="51"/>
    <s v="CON0001"/>
    <x v="383"/>
    <s v="Y0160108"/>
    <n v="62"/>
    <n v="16"/>
    <n v="29"/>
    <n v="15379"/>
    <n v="11"/>
    <n v="1.4970486111111112"/>
    <n v="35.929166666666667"/>
  </r>
  <r>
    <x v="1"/>
    <x v="4"/>
    <x v="12"/>
    <x v="2"/>
    <x v="51"/>
    <n v="51863"/>
    <x v="214"/>
    <s v="Y0160445"/>
    <n v="6"/>
    <n v="4"/>
    <n v="1"/>
    <n v="1296"/>
    <n v="4"/>
    <n v="1.3402777777777777E-2"/>
    <n v="0.32166666666666666"/>
  </r>
  <r>
    <x v="1"/>
    <x v="4"/>
    <x v="12"/>
    <x v="2"/>
    <x v="51"/>
    <s v="CON2424"/>
    <x v="384"/>
    <s v="Y0160381"/>
    <n v="37"/>
    <n v="36"/>
    <n v="96"/>
    <n v="9684"/>
    <n v="8"/>
    <n v="1.2411458333333334"/>
    <n v="29.787500000000001"/>
  </r>
  <r>
    <x v="1"/>
    <x v="4"/>
    <x v="12"/>
    <x v="2"/>
    <x v="51"/>
    <n v="51850"/>
    <x v="214"/>
    <s v="Y0160448"/>
    <n v="2"/>
    <n v="2"/>
    <n v="1"/>
    <n v="444"/>
    <n v="5"/>
    <n v="7.5775462962962961E-2"/>
    <n v="1.8186111111111112"/>
  </r>
  <r>
    <x v="1"/>
    <x v="4"/>
    <x v="12"/>
    <x v="2"/>
    <x v="51"/>
    <n v="50106"/>
    <x v="203"/>
    <s v="Y0160743"/>
    <n v="1"/>
    <n v="0"/>
    <n v="4"/>
    <n v="258"/>
    <n v="1"/>
    <n v="1.273148148148148E-4"/>
    <n v="3.0555555555555553E-3"/>
  </r>
  <r>
    <x v="1"/>
    <x v="4"/>
    <x v="12"/>
    <x v="2"/>
    <x v="51"/>
    <s v="CON2444"/>
    <x v="385"/>
    <s v="Y0160411"/>
    <n v="11"/>
    <n v="28"/>
    <n v="7"/>
    <n v="1511"/>
    <n v="5"/>
    <n v="0.20872685185185183"/>
    <n v="5.0094444444444441"/>
  </r>
  <r>
    <x v="1"/>
    <x v="4"/>
    <x v="12"/>
    <x v="2"/>
    <x v="51"/>
    <n v="50029"/>
    <x v="386"/>
    <s v="Y0160764"/>
    <n v="23"/>
    <n v="10"/>
    <n v="146"/>
    <n v="1030"/>
    <n v="6"/>
    <n v="0.85583333333333333"/>
    <n v="20.54"/>
  </r>
  <r>
    <x v="1"/>
    <x v="4"/>
    <x v="12"/>
    <x v="2"/>
    <x v="51"/>
    <n v="49749"/>
    <x v="169"/>
    <s v="Y0160275"/>
    <n v="14"/>
    <n v="8"/>
    <n v="162"/>
    <n v="616"/>
    <n v="3"/>
    <n v="0.49350694444444443"/>
    <n v="11.844166666666666"/>
  </r>
  <r>
    <x v="1"/>
    <x v="4"/>
    <x v="12"/>
    <x v="2"/>
    <x v="51"/>
    <n v="50108"/>
    <x v="313"/>
    <s v="Y0160757"/>
    <n v="6"/>
    <n v="2"/>
    <n v="15"/>
    <n v="1025"/>
    <n v="3"/>
    <n v="0.26405092592592594"/>
    <n v="6.3372222222222225"/>
  </r>
  <r>
    <x v="1"/>
    <x v="4"/>
    <x v="12"/>
    <x v="2"/>
    <x v="51"/>
    <n v="50080"/>
    <x v="122"/>
    <s v="Y0160762"/>
    <n v="2"/>
    <n v="0"/>
    <n v="20"/>
    <n v="225"/>
    <n v="1"/>
    <n v="8.4155092592592587E-2"/>
    <n v="2.0197222222222222"/>
  </r>
  <r>
    <x v="1"/>
    <x v="4"/>
    <x v="12"/>
    <x v="2"/>
    <x v="51"/>
    <n v="51600"/>
    <x v="155"/>
    <s v="Y0160302"/>
    <n v="7"/>
    <n v="1"/>
    <n v="10"/>
    <n v="1524"/>
    <n v="6"/>
    <n v="0.25013888888888886"/>
    <n v="6.0033333333333321"/>
  </r>
  <r>
    <x v="1"/>
    <x v="4"/>
    <x v="12"/>
    <x v="2"/>
    <x v="51"/>
    <s v="CON2445"/>
    <x v="387"/>
    <s v="Y0160412"/>
    <n v="15"/>
    <n v="28"/>
    <n v="1"/>
    <n v="2392"/>
    <n v="5"/>
    <n v="6.7754629629629637E-2"/>
    <n v="1.6261111111111113"/>
  </r>
  <r>
    <x v="1"/>
    <x v="4"/>
    <x v="12"/>
    <x v="2"/>
    <x v="51"/>
    <n v="51822"/>
    <x v="388"/>
    <s v="Y0160736"/>
    <n v="3"/>
    <n v="9"/>
    <n v="34"/>
    <n v="120"/>
    <n v="7"/>
    <n v="0.98531250000000004"/>
    <n v="23.647500000000001"/>
  </r>
  <r>
    <x v="1"/>
    <x v="4"/>
    <x v="12"/>
    <x v="2"/>
    <x v="51"/>
    <s v="CON2405"/>
    <x v="389"/>
    <s v="Y0160370"/>
    <n v="32"/>
    <n v="28"/>
    <n v="18"/>
    <n v="3058"/>
    <n v="7"/>
    <n v="0.10075231481481482"/>
    <n v="2.4180555555555556"/>
  </r>
  <r>
    <x v="1"/>
    <x v="4"/>
    <x v="12"/>
    <x v="2"/>
    <x v="51"/>
    <n v="51406"/>
    <x v="14"/>
    <s v="Y0160378"/>
    <n v="13"/>
    <n v="33"/>
    <n v="1"/>
    <n v="2079"/>
    <n v="3"/>
    <n v="1.9710648148148147E-2"/>
    <n v="0.47305555555555556"/>
  </r>
  <r>
    <x v="1"/>
    <x v="4"/>
    <x v="12"/>
    <x v="2"/>
    <x v="51"/>
    <n v="50094"/>
    <x v="242"/>
    <s v="Y0160731"/>
    <n v="17"/>
    <n v="22"/>
    <n v="81"/>
    <n v="1483"/>
    <n v="12"/>
    <n v="0.40988425925925925"/>
    <n v="9.8372222222222216"/>
  </r>
  <r>
    <x v="1"/>
    <x v="4"/>
    <x v="12"/>
    <x v="2"/>
    <x v="51"/>
    <s v="CON2446"/>
    <x v="390"/>
    <s v="Y0160415"/>
    <n v="12"/>
    <n v="28"/>
    <n v="1"/>
    <n v="1900"/>
    <n v="6"/>
    <n v="0.44599537037037035"/>
    <n v="10.703888888888889"/>
  </r>
  <r>
    <x v="1"/>
    <x v="4"/>
    <x v="12"/>
    <x v="2"/>
    <x v="51"/>
    <s v="CON2404"/>
    <x v="391"/>
    <s v="Y0160368"/>
    <n v="39"/>
    <n v="28"/>
    <n v="15"/>
    <n v="3438"/>
    <n v="9"/>
    <n v="0.2217824074074074"/>
    <n v="5.3227777777777776"/>
  </r>
  <r>
    <x v="1"/>
    <x v="4"/>
    <x v="12"/>
    <x v="2"/>
    <x v="51"/>
    <n v="51839"/>
    <x v="250"/>
    <s v="Y0160723"/>
    <n v="15"/>
    <n v="8"/>
    <n v="17"/>
    <n v="2783"/>
    <n v="6"/>
    <n v="35.636562499999997"/>
    <n v="855.27749999999992"/>
  </r>
  <r>
    <x v="1"/>
    <x v="4"/>
    <x v="12"/>
    <x v="2"/>
    <x v="51"/>
    <s v="CON2207"/>
    <x v="392"/>
    <s v="Y0158080"/>
    <n v="15"/>
    <n v="28"/>
    <n v="9"/>
    <n v="4268"/>
    <n v="8"/>
    <n v="0.20049768518518518"/>
    <n v="4.8119444444444444"/>
  </r>
  <r>
    <x v="1"/>
    <x v="4"/>
    <x v="12"/>
    <x v="2"/>
    <x v="51"/>
    <n v="50117"/>
    <x v="31"/>
    <s v="Y0160756"/>
    <n v="17"/>
    <n v="32"/>
    <n v="4"/>
    <n v="2880"/>
    <n v="6"/>
    <n v="4.9768518518518517E-2"/>
    <n v="1.1944444444444444"/>
  </r>
  <r>
    <x v="1"/>
    <x v="4"/>
    <x v="12"/>
    <x v="2"/>
    <x v="51"/>
    <n v="53259"/>
    <x v="60"/>
    <s v="Y0160738"/>
    <n v="26"/>
    <n v="12"/>
    <n v="80"/>
    <n v="3955"/>
    <n v="13"/>
    <n v="1.3000925925925926"/>
    <n v="31.202222222222222"/>
  </r>
  <r>
    <x v="1"/>
    <x v="4"/>
    <x v="12"/>
    <x v="2"/>
    <x v="51"/>
    <s v="CON2318"/>
    <x v="393"/>
    <s v="Y0160316"/>
    <n v="14"/>
    <n v="28"/>
    <n v="10"/>
    <n v="2424"/>
    <n v="8"/>
    <n v="0.34508101851851852"/>
    <n v="8.281944444444445"/>
  </r>
  <r>
    <x v="1"/>
    <x v="4"/>
    <x v="12"/>
    <x v="2"/>
    <x v="51"/>
    <s v="CON2403"/>
    <x v="394"/>
    <s v="Y0160292"/>
    <n v="25"/>
    <n v="22"/>
    <n v="18"/>
    <n v="2318"/>
    <n v="8"/>
    <n v="0.24567129629629628"/>
    <n v="5.8961111111111109"/>
  </r>
  <r>
    <x v="1"/>
    <x v="4"/>
    <x v="12"/>
    <x v="2"/>
    <x v="51"/>
    <s v="CON2402"/>
    <x v="395"/>
    <s v="Y0160295"/>
    <n v="15"/>
    <n v="22"/>
    <n v="22"/>
    <n v="1554"/>
    <n v="7"/>
    <n v="0.12914351851851852"/>
    <n v="3.0994444444444444"/>
  </r>
  <r>
    <x v="1"/>
    <x v="4"/>
    <x v="12"/>
    <x v="2"/>
    <x v="51"/>
    <n v="50104"/>
    <x v="16"/>
    <s v="Y0160626"/>
    <n v="21"/>
    <n v="57"/>
    <n v="8"/>
    <n v="5832"/>
    <n v="5"/>
    <n v="0.14350694444444445"/>
    <n v="3.4441666666666668"/>
  </r>
  <r>
    <x v="1"/>
    <x v="4"/>
    <x v="12"/>
    <x v="2"/>
    <x v="51"/>
    <s v="CON2396"/>
    <x v="396"/>
    <s v="Y0160334"/>
    <n v="51"/>
    <n v="28"/>
    <n v="14"/>
    <n v="3946"/>
    <n v="8"/>
    <n v="0.10027777777777779"/>
    <n v="2.4066666666666667"/>
  </r>
  <r>
    <x v="1"/>
    <x v="4"/>
    <x v="12"/>
    <x v="4"/>
    <x v="52"/>
    <n v="51972"/>
    <x v="397"/>
    <s v="Y0160727"/>
    <n v="95"/>
    <n v="48"/>
    <n v="32"/>
    <n v="6993"/>
    <n v="13"/>
    <n v="1.8458564814814813"/>
    <n v="44.300555555555547"/>
  </r>
  <r>
    <x v="1"/>
    <x v="4"/>
    <x v="12"/>
    <x v="4"/>
    <x v="52"/>
    <s v="CON2337"/>
    <x v="398"/>
    <s v="Y0160277"/>
    <n v="17"/>
    <n v="0"/>
    <n v="6"/>
    <n v="1680"/>
    <n v="12"/>
    <n v="0.507349537037037"/>
    <n v="12.176388888888887"/>
  </r>
  <r>
    <x v="1"/>
    <x v="4"/>
    <x v="12"/>
    <x v="4"/>
    <x v="52"/>
    <n v="49843"/>
    <x v="324"/>
    <s v="Y0160775"/>
    <n v="104"/>
    <n v="66"/>
    <n v="224"/>
    <n v="16141"/>
    <n v="15"/>
    <n v="3.2624652777777778"/>
    <n v="78.299166666666665"/>
  </r>
  <r>
    <x v="1"/>
    <x v="4"/>
    <x v="12"/>
    <x v="4"/>
    <x v="52"/>
    <s v="CON2511"/>
    <x v="399"/>
    <s v="Y0160802"/>
    <n v="29"/>
    <n v="26"/>
    <n v="4"/>
    <n v="3844"/>
    <n v="8"/>
    <n v="0.22364583333333332"/>
    <n v="5.3674999999999997"/>
  </r>
  <r>
    <x v="1"/>
    <x v="4"/>
    <x v="12"/>
    <x v="4"/>
    <x v="52"/>
    <s v="CON2522"/>
    <x v="400"/>
    <s v="Y0160804"/>
    <n v="17"/>
    <n v="22"/>
    <n v="26"/>
    <n v="1916"/>
    <n v="6"/>
    <n v="0.20652777777777778"/>
    <n v="4.956666666666667"/>
  </r>
  <r>
    <x v="1"/>
    <x v="4"/>
    <x v="12"/>
    <x v="4"/>
    <x v="52"/>
    <n v="47844"/>
    <x v="51"/>
    <s v="Y0160772"/>
    <n v="9"/>
    <n v="12"/>
    <n v="52"/>
    <n v="789"/>
    <n v="7"/>
    <n v="0.4042013888888889"/>
    <n v="9.7008333333333336"/>
  </r>
  <r>
    <x v="1"/>
    <x v="4"/>
    <x v="12"/>
    <x v="4"/>
    <x v="52"/>
    <s v="IN106148"/>
    <x v="256"/>
    <s v="Y0160809"/>
    <n v="3"/>
    <n v="0"/>
    <n v="13"/>
    <n v="488"/>
    <n v="1"/>
    <n v="5.5497685185185185E-2"/>
    <n v="1.3319444444444444"/>
  </r>
  <r>
    <x v="1"/>
    <x v="4"/>
    <x v="12"/>
    <x v="4"/>
    <x v="52"/>
    <n v="51867"/>
    <x v="39"/>
    <s v="Y0160769"/>
    <n v="6"/>
    <n v="21"/>
    <n v="5"/>
    <n v="2324"/>
    <n v="13"/>
    <n v="0.38013888888888886"/>
    <n v="9.1233333333333331"/>
  </r>
  <r>
    <x v="1"/>
    <x v="4"/>
    <x v="12"/>
    <x v="4"/>
    <x v="52"/>
    <n v="50130"/>
    <x v="325"/>
    <s v="Y0160745"/>
    <n v="3"/>
    <n v="4"/>
    <n v="16"/>
    <n v="318"/>
    <n v="3"/>
    <n v="0.12159722222222223"/>
    <n v="2.9183333333333334"/>
  </r>
  <r>
    <x v="1"/>
    <x v="4"/>
    <x v="12"/>
    <x v="4"/>
    <x v="52"/>
    <n v="51982"/>
    <x v="401"/>
    <s v="Y0160819"/>
    <n v="50"/>
    <n v="48"/>
    <n v="126"/>
    <n v="6519"/>
    <n v="6"/>
    <n v="4.2847222222222224E-2"/>
    <n v="1.0283333333333333"/>
  </r>
  <r>
    <x v="1"/>
    <x v="4"/>
    <x v="12"/>
    <x v="4"/>
    <x v="52"/>
    <s v="CON2245"/>
    <x v="402"/>
    <s v="Y0160309"/>
    <n v="17"/>
    <n v="28"/>
    <n v="25"/>
    <n v="2157"/>
    <n v="6"/>
    <n v="0.2146875"/>
    <n v="5.1524999999999999"/>
  </r>
  <r>
    <x v="1"/>
    <x v="4"/>
    <x v="12"/>
    <x v="4"/>
    <x v="52"/>
    <s v="CON2273"/>
    <x v="403"/>
    <s v="Y0160290"/>
    <n v="20"/>
    <n v="22"/>
    <n v="23"/>
    <n v="2174"/>
    <n v="4"/>
    <n v="0.16247685185185187"/>
    <n v="3.8994444444444447"/>
  </r>
  <r>
    <x v="1"/>
    <x v="4"/>
    <x v="12"/>
    <x v="4"/>
    <x v="52"/>
    <n v="53301"/>
    <x v="60"/>
    <s v="Y0160790"/>
    <n v="12"/>
    <n v="7"/>
    <n v="39"/>
    <n v="1818"/>
    <n v="6"/>
    <n v="0.80512731481481481"/>
    <n v="19.323055555555555"/>
  </r>
  <r>
    <x v="1"/>
    <x v="4"/>
    <x v="12"/>
    <x v="4"/>
    <x v="52"/>
    <n v="51860"/>
    <x v="247"/>
    <s v="Y0160442"/>
    <n v="7"/>
    <n v="6"/>
    <n v="27"/>
    <n v="811"/>
    <n v="4"/>
    <n v="0.29206018518518517"/>
    <n v="7.0094444444444441"/>
  </r>
  <r>
    <x v="1"/>
    <x v="4"/>
    <x v="12"/>
    <x v="4"/>
    <x v="52"/>
    <n v="50167"/>
    <x v="11"/>
    <s v="Y0160792"/>
    <n v="5"/>
    <n v="10"/>
    <n v="18"/>
    <n v="248"/>
    <n v="4"/>
    <n v="0.25366898148148148"/>
    <n v="6.088055555555556"/>
  </r>
  <r>
    <x v="1"/>
    <x v="4"/>
    <x v="12"/>
    <x v="4"/>
    <x v="52"/>
    <n v="52000"/>
    <x v="404"/>
    <s v="Y0160611"/>
    <n v="8"/>
    <n v="6"/>
    <n v="25"/>
    <n v="2260"/>
    <n v="5"/>
    <n v="0.3424537037037037"/>
    <n v="8.2188888888888894"/>
  </r>
  <r>
    <x v="1"/>
    <x v="4"/>
    <x v="12"/>
    <x v="4"/>
    <x v="52"/>
    <n v="53327"/>
    <x v="405"/>
    <n v="264326"/>
    <n v="15"/>
    <n v="32"/>
    <n v="0"/>
    <n v="0"/>
    <n v="6"/>
    <n v="0.2242939814814815"/>
    <n v="5.3830555555555559"/>
  </r>
  <r>
    <x v="1"/>
    <x v="4"/>
    <x v="12"/>
    <x v="4"/>
    <x v="52"/>
    <n v="53310"/>
    <x v="406"/>
    <s v="Y0160821"/>
    <n v="1"/>
    <n v="3"/>
    <n v="12"/>
    <n v="41"/>
    <n v="2"/>
    <n v="6.3981481481481486E-2"/>
    <n v="1.5355555555555558"/>
  </r>
  <r>
    <x v="1"/>
    <x v="4"/>
    <x v="12"/>
    <x v="4"/>
    <x v="52"/>
    <n v="50131"/>
    <x v="328"/>
    <s v="Y0160841"/>
    <n v="8"/>
    <n v="5"/>
    <n v="51"/>
    <n v="531"/>
    <n v="5"/>
    <n v="0.24333333333333332"/>
    <n v="5.84"/>
  </r>
  <r>
    <x v="1"/>
    <x v="4"/>
    <x v="12"/>
    <x v="4"/>
    <x v="52"/>
    <n v="51944"/>
    <x v="407"/>
    <s v="Y0160551"/>
    <n v="1"/>
    <n v="1"/>
    <n v="8"/>
    <n v="71"/>
    <n v="2"/>
    <n v="4.1886574074074069E-2"/>
    <n v="1.0052777777777777"/>
  </r>
  <r>
    <x v="1"/>
    <x v="4"/>
    <x v="12"/>
    <x v="4"/>
    <x v="52"/>
    <s v="CON2510"/>
    <x v="408"/>
    <s v="Y0160803"/>
    <n v="11"/>
    <n v="26"/>
    <n v="2"/>
    <n v="1592"/>
    <n v="7"/>
    <n v="0.14456018518518518"/>
    <n v="3.4694444444444441"/>
  </r>
  <r>
    <x v="1"/>
    <x v="4"/>
    <x v="12"/>
    <x v="4"/>
    <x v="52"/>
    <n v="51264"/>
    <x v="14"/>
    <s v="Y0160414"/>
    <n v="13"/>
    <n v="33"/>
    <n v="1"/>
    <n v="2079"/>
    <n v="2"/>
    <n v="3.3912037037037039E-2"/>
    <n v="0.81388888888888888"/>
  </r>
  <r>
    <x v="1"/>
    <x v="4"/>
    <x v="12"/>
    <x v="4"/>
    <x v="52"/>
    <n v="53309"/>
    <x v="409"/>
    <s v="Y0160813"/>
    <n v="15"/>
    <n v="4"/>
    <n v="1"/>
    <n v="3380"/>
    <n v="8"/>
    <n v="0.80194444444444446"/>
    <n v="19.246666666666666"/>
  </r>
  <r>
    <x v="1"/>
    <x v="4"/>
    <x v="12"/>
    <x v="4"/>
    <x v="52"/>
    <s v="CON2534"/>
    <x v="410"/>
    <s v="Y0160801"/>
    <n v="7"/>
    <n v="24"/>
    <n v="15"/>
    <n v="1086"/>
    <n v="2"/>
    <n v="2.8437500000000001E-2"/>
    <n v="0.6825"/>
  </r>
  <r>
    <x v="1"/>
    <x v="4"/>
    <x v="12"/>
    <x v="4"/>
    <x v="52"/>
    <n v="48014"/>
    <x v="411"/>
    <s v="Y0160746"/>
    <n v="29"/>
    <n v="4"/>
    <n v="303"/>
    <n v="1694"/>
    <n v="3"/>
    <n v="0.74343750000000008"/>
    <n v="17.842500000000001"/>
  </r>
  <r>
    <x v="1"/>
    <x v="4"/>
    <x v="12"/>
    <x v="4"/>
    <x v="52"/>
    <n v="51948"/>
    <x v="322"/>
    <s v="Y0160554"/>
    <n v="3"/>
    <n v="1"/>
    <n v="10"/>
    <n v="234"/>
    <n v="4"/>
    <n v="0.37465277777777778"/>
    <n v="8.9916666666666671"/>
  </r>
  <r>
    <x v="1"/>
    <x v="4"/>
    <x v="12"/>
    <x v="4"/>
    <x v="52"/>
    <n v="53260"/>
    <x v="145"/>
    <s v="Y0160766"/>
    <n v="2"/>
    <n v="2"/>
    <n v="6"/>
    <n v="156"/>
    <n v="4"/>
    <n v="0.36905092592592598"/>
    <n v="8.857222222222223"/>
  </r>
  <r>
    <x v="1"/>
    <x v="4"/>
    <x v="12"/>
    <x v="4"/>
    <x v="52"/>
    <s v="CON2564"/>
    <x v="412"/>
    <s v="Y0160322"/>
    <n v="8"/>
    <n v="28"/>
    <n v="1"/>
    <n v="1512"/>
    <n v="5"/>
    <n v="8.1215277777777775E-2"/>
    <n v="1.9491666666666667"/>
  </r>
  <r>
    <x v="1"/>
    <x v="4"/>
    <x v="12"/>
    <x v="4"/>
    <x v="52"/>
    <s v="CON2407"/>
    <x v="413"/>
    <s v="Y0160367"/>
    <n v="31"/>
    <n v="0"/>
    <n v="16"/>
    <n v="2930"/>
    <n v="6"/>
    <n v="0.24642361111111111"/>
    <n v="5.9141666666666666"/>
  </r>
  <r>
    <x v="1"/>
    <x v="4"/>
    <x v="12"/>
    <x v="4"/>
    <x v="52"/>
    <n v="51983"/>
    <x v="414"/>
    <s v="Y0160822"/>
    <n v="30"/>
    <n v="48"/>
    <n v="31"/>
    <n v="4163"/>
    <n v="18"/>
    <n v="1.8229166666666668E-2"/>
    <n v="0.4375"/>
  </r>
  <r>
    <x v="1"/>
    <x v="4"/>
    <x v="12"/>
    <x v="4"/>
    <x v="52"/>
    <n v="53328"/>
    <x v="405"/>
    <n v="264327"/>
    <n v="15"/>
    <n v="33"/>
    <n v="0"/>
    <n v="0"/>
    <n v="5"/>
    <n v="0.11362268518518519"/>
    <n v="2.7269444444444444"/>
  </r>
  <r>
    <x v="1"/>
    <x v="4"/>
    <x v="12"/>
    <x v="4"/>
    <x v="52"/>
    <n v="51974"/>
    <x v="415"/>
    <s v="Y0160739"/>
    <n v="59"/>
    <n v="48"/>
    <n v="65"/>
    <n v="9120"/>
    <n v="10"/>
    <n v="1.3650810185185185"/>
    <n v="32.761944444444445"/>
  </r>
  <r>
    <x v="1"/>
    <x v="4"/>
    <x v="12"/>
    <x v="4"/>
    <x v="52"/>
    <n v="51973"/>
    <x v="416"/>
    <s v="Y0160737"/>
    <n v="64"/>
    <n v="48"/>
    <n v="46"/>
    <n v="8031"/>
    <n v="19"/>
    <n v="1.7699305555555553"/>
    <n v="42.478333333333325"/>
  </r>
  <r>
    <x v="1"/>
    <x v="4"/>
    <x v="12"/>
    <x v="4"/>
    <x v="52"/>
    <n v="50174"/>
    <x v="31"/>
    <s v="Y0160322"/>
    <n v="20"/>
    <n v="32"/>
    <n v="19"/>
    <n v="2880"/>
    <n v="2"/>
    <n v="5.6863425925925921E-2"/>
    <n v="1.3647222222222222"/>
  </r>
  <r>
    <x v="1"/>
    <x v="4"/>
    <x v="12"/>
    <x v="4"/>
    <x v="52"/>
    <n v="50133"/>
    <x v="24"/>
    <s v="Y0160796-Y0160795-Y0160797"/>
    <n v="6"/>
    <n v="5"/>
    <n v="47"/>
    <n v="498"/>
    <n v="7"/>
    <n v="0.63940972222222225"/>
    <n v="15.345833333333335"/>
  </r>
  <r>
    <x v="1"/>
    <x v="4"/>
    <x v="12"/>
    <x v="4"/>
    <x v="52"/>
    <s v="CON2565"/>
    <x v="417"/>
    <s v="Y0160323"/>
    <n v="7"/>
    <n v="28"/>
    <n v="3"/>
    <n v="878"/>
    <n v="5"/>
    <n v="3.5752314814814813E-2"/>
    <n v="0.85805555555555557"/>
  </r>
  <r>
    <x v="1"/>
    <x v="4"/>
    <x v="12"/>
    <x v="4"/>
    <x v="52"/>
    <s v="CON2253"/>
    <x v="418"/>
    <s v="Y0160311"/>
    <n v="17"/>
    <n v="28"/>
    <n v="7"/>
    <n v="3019"/>
    <n v="6"/>
    <n v="0.13094907407407408"/>
    <n v="3.1427777777777779"/>
  </r>
  <r>
    <x v="1"/>
    <x v="4"/>
    <x v="12"/>
    <x v="4"/>
    <x v="52"/>
    <s v="CON2260"/>
    <x v="419"/>
    <s v="Y0158784"/>
    <n v="19"/>
    <n v="28"/>
    <n v="12"/>
    <n v="2678"/>
    <n v="6"/>
    <n v="0.16714120370370369"/>
    <n v="4.0113888888888889"/>
  </r>
  <r>
    <x v="1"/>
    <x v="4"/>
    <x v="12"/>
    <x v="4"/>
    <x v="52"/>
    <n v="51986"/>
    <x v="420"/>
    <s v="Y0160787-Y0160786"/>
    <n v="46"/>
    <n v="66"/>
    <n v="84"/>
    <n v="5511"/>
    <n v="13"/>
    <n v="1.292824074074074E-2"/>
    <n v="0.31027777777777776"/>
  </r>
  <r>
    <x v="1"/>
    <x v="4"/>
    <x v="12"/>
    <x v="4"/>
    <x v="52"/>
    <s v="CON2211"/>
    <x v="421"/>
    <s v="Y0158081"/>
    <n v="13"/>
    <n v="28"/>
    <n v="4"/>
    <n v="3960"/>
    <n v="6"/>
    <n v="0.10068287037037038"/>
    <n v="2.4163888888888891"/>
  </r>
  <r>
    <x v="1"/>
    <x v="4"/>
    <x v="12"/>
    <x v="4"/>
    <x v="52"/>
    <n v="50143"/>
    <x v="255"/>
    <s v="Y0160753-Y0160752"/>
    <n v="3"/>
    <n v="2"/>
    <n v="36"/>
    <n v="300"/>
    <n v="4"/>
    <n v="0.22996527777777778"/>
    <n v="5.519166666666667"/>
  </r>
  <r>
    <x v="1"/>
    <x v="4"/>
    <x v="12"/>
    <x v="4"/>
    <x v="52"/>
    <n v="51949"/>
    <x v="351"/>
    <s v="Y0160556"/>
    <n v="5"/>
    <n v="3"/>
    <n v="2"/>
    <n v="2134"/>
    <n v="5"/>
    <n v="0.38648148148148148"/>
    <n v="9.275555555555556"/>
  </r>
  <r>
    <x v="1"/>
    <x v="4"/>
    <x v="12"/>
    <x v="4"/>
    <x v="52"/>
    <s v="CON2276"/>
    <x v="422"/>
    <s v="Y0160291"/>
    <n v="22"/>
    <n v="22"/>
    <n v="20"/>
    <n v="1881"/>
    <n v="8"/>
    <n v="6.0208333333333336E-2"/>
    <n v="1.4450000000000001"/>
  </r>
  <r>
    <x v="1"/>
    <x v="4"/>
    <x v="12"/>
    <x v="4"/>
    <x v="52"/>
    <n v="53312"/>
    <x v="423"/>
    <s v="Y0160839"/>
    <n v="11"/>
    <n v="8"/>
    <n v="4"/>
    <n v="2520"/>
    <n v="4"/>
    <n v="0.32696759259259262"/>
    <n v="7.8472222222222232"/>
  </r>
  <r>
    <x v="1"/>
    <x v="4"/>
    <x v="12"/>
    <x v="4"/>
    <x v="52"/>
    <s v="CON2255"/>
    <x v="424"/>
    <s v="Y0160303"/>
    <n v="13"/>
    <n v="28"/>
    <n v="8"/>
    <n v="3804"/>
    <n v="6"/>
    <n v="0.27445601851851853"/>
    <n v="6.5869444444444447"/>
  </r>
  <r>
    <x v="1"/>
    <x v="4"/>
    <x v="12"/>
    <x v="4"/>
    <x v="52"/>
    <s v="CON2550"/>
    <x v="425"/>
    <s v="Y0160576"/>
    <n v="6"/>
    <n v="28"/>
    <n v="10"/>
    <n v="642"/>
    <n v="5"/>
    <n v="0.2119675925925926"/>
    <n v="5.0872222222222225"/>
  </r>
  <r>
    <x v="1"/>
    <x v="4"/>
    <x v="12"/>
    <x v="5"/>
    <x v="53"/>
    <s v="CON2386"/>
    <x v="426"/>
    <s v="Y0160026"/>
    <n v="28"/>
    <n v="28"/>
    <n v="38"/>
    <n v="3524"/>
    <n v="10"/>
    <n v="1.7877777777777779"/>
    <n v="42.906666666666666"/>
  </r>
  <r>
    <x v="1"/>
    <x v="4"/>
    <x v="12"/>
    <x v="5"/>
    <x v="53"/>
    <s v="CON2266"/>
    <x v="427"/>
    <s v="Y0160314"/>
    <n v="37"/>
    <n v="19"/>
    <n v="25"/>
    <n v="10430"/>
    <n v="10"/>
    <n v="1.7353935185185185"/>
    <n v="41.649444444444441"/>
  </r>
  <r>
    <x v="1"/>
    <x v="4"/>
    <x v="13"/>
    <x v="3"/>
    <x v="54"/>
    <n v="50182"/>
    <x v="48"/>
    <s v="Y0160906"/>
    <n v="2"/>
    <n v="8"/>
    <n v="9"/>
    <n v="169"/>
    <n v="10"/>
    <n v="0.13843749999999999"/>
    <n v="3.3224999999999998"/>
  </r>
  <r>
    <x v="1"/>
    <x v="4"/>
    <x v="13"/>
    <x v="3"/>
    <x v="54"/>
    <n v="50228"/>
    <x v="34"/>
    <s v="Y0160894"/>
    <n v="57"/>
    <n v="76"/>
    <n v="213"/>
    <n v="2779"/>
    <n v="28"/>
    <n v="2.4882175925925925"/>
    <n v="59.717222222222219"/>
  </r>
  <r>
    <x v="1"/>
    <x v="4"/>
    <x v="13"/>
    <x v="3"/>
    <x v="54"/>
    <n v="50222"/>
    <x v="114"/>
    <s v="Y0160916"/>
    <n v="8"/>
    <n v="0"/>
    <n v="36"/>
    <n v="480"/>
    <n v="22"/>
    <n v="70.557685185185179"/>
    <n v="1693.3844444444444"/>
  </r>
  <r>
    <x v="1"/>
    <x v="4"/>
    <x v="13"/>
    <x v="3"/>
    <x v="54"/>
    <s v="CON2412"/>
    <x v="428"/>
    <s v="Y0160634"/>
    <n v="37"/>
    <n v="28"/>
    <n v="23"/>
    <n v="3474"/>
    <n v="20"/>
    <n v="0.28780092592592593"/>
    <n v="6.9072222222222219"/>
  </r>
  <r>
    <x v="1"/>
    <x v="4"/>
    <x v="13"/>
    <x v="3"/>
    <x v="54"/>
    <s v="CON2566"/>
    <x v="429"/>
    <s v="Y0160651"/>
    <n v="6"/>
    <n v="28"/>
    <n v="6"/>
    <n v="591"/>
    <n v="10"/>
    <n v="0.49344907407407407"/>
    <n v="11.842777777777778"/>
  </r>
  <r>
    <x v="1"/>
    <x v="4"/>
    <x v="13"/>
    <x v="3"/>
    <x v="54"/>
    <s v="CON2567"/>
    <x v="430"/>
    <s v="Y0160652"/>
    <n v="8"/>
    <n v="28"/>
    <n v="7"/>
    <n v="1242"/>
    <n v="10"/>
    <n v="0.37847222222222227"/>
    <n v="9.0833333333333339"/>
  </r>
  <r>
    <x v="1"/>
    <x v="4"/>
    <x v="13"/>
    <x v="3"/>
    <x v="54"/>
    <n v="50406"/>
    <x v="324"/>
    <s v="Y0160853"/>
    <n v="103"/>
    <n v="41"/>
    <n v="96"/>
    <n v="18971"/>
    <n v="8"/>
    <n v="1.2605555555555554"/>
    <n v="30.25333333333333"/>
  </r>
  <r>
    <x v="1"/>
    <x v="4"/>
    <x v="13"/>
    <x v="3"/>
    <x v="54"/>
    <n v="51975"/>
    <x v="431"/>
    <s v="Y0160808"/>
    <n v="56"/>
    <n v="48"/>
    <n v="39"/>
    <n v="5235"/>
    <n v="8"/>
    <n v="0.66429398148148155"/>
    <n v="15.943055555555556"/>
  </r>
  <r>
    <x v="1"/>
    <x v="4"/>
    <x v="13"/>
    <x v="3"/>
    <x v="54"/>
    <s v="CON0103"/>
    <x v="432"/>
    <s v="Y0160817"/>
    <n v="10"/>
    <n v="28"/>
    <n v="1"/>
    <n v="1260"/>
    <n v="4"/>
    <n v="2.7222222222222228E-2"/>
    <n v="0.65333333333333343"/>
  </r>
  <r>
    <x v="1"/>
    <x v="4"/>
    <x v="13"/>
    <x v="3"/>
    <x v="54"/>
    <n v="51880"/>
    <x v="25"/>
    <s v="Y0160791"/>
    <n v="14"/>
    <n v="24"/>
    <n v="7"/>
    <n v="2648"/>
    <n v="7"/>
    <n v="0.38026620370370368"/>
    <n v="9.1263888888888882"/>
  </r>
  <r>
    <x v="1"/>
    <x v="4"/>
    <x v="13"/>
    <x v="3"/>
    <x v="54"/>
    <n v="50198"/>
    <x v="23"/>
    <s v="Y0160891"/>
    <n v="78"/>
    <n v="9"/>
    <n v="202"/>
    <n v="16219"/>
    <n v="8"/>
    <n v="0.96934027777777787"/>
    <n v="23.264166666666668"/>
  </r>
  <r>
    <x v="1"/>
    <x v="4"/>
    <x v="13"/>
    <x v="3"/>
    <x v="54"/>
    <n v="50204"/>
    <x v="82"/>
    <s v="Y0160905"/>
    <n v="16"/>
    <n v="20"/>
    <n v="94"/>
    <n v="1921"/>
    <n v="7"/>
    <n v="0.28121527777777777"/>
    <n v="6.7491666666666665"/>
  </r>
  <r>
    <x v="1"/>
    <x v="4"/>
    <x v="13"/>
    <x v="3"/>
    <x v="54"/>
    <s v="CON2340"/>
    <x v="433"/>
    <s v="Y0160279"/>
    <n v="36"/>
    <n v="0"/>
    <n v="13"/>
    <n v="1860"/>
    <n v="20"/>
    <n v="0.84226851851851858"/>
    <n v="20.214444444444446"/>
  </r>
  <r>
    <x v="1"/>
    <x v="4"/>
    <x v="13"/>
    <x v="3"/>
    <x v="54"/>
    <n v="50215"/>
    <x v="24"/>
    <s v="Y0160885-Y0160888-Y0160887"/>
    <n v="22"/>
    <n v="15"/>
    <n v="81"/>
    <n v="2941"/>
    <n v="7"/>
    <n v="1.0917592592592593"/>
    <n v="26.202222222222225"/>
  </r>
  <r>
    <x v="1"/>
    <x v="4"/>
    <x v="13"/>
    <x v="3"/>
    <x v="54"/>
    <n v="53330"/>
    <x v="434"/>
    <s v="Y0160854"/>
    <n v="3"/>
    <n v="2"/>
    <n v="17"/>
    <n v="755"/>
    <n v="2"/>
    <n v="0.10106481481481482"/>
    <n v="2.4255555555555555"/>
  </r>
  <r>
    <x v="1"/>
    <x v="4"/>
    <x v="13"/>
    <x v="3"/>
    <x v="54"/>
    <n v="50217"/>
    <x v="39"/>
    <s v="Y0160884"/>
    <n v="8"/>
    <n v="25"/>
    <n v="6"/>
    <n v="1576"/>
    <n v="6"/>
    <n v="0.31037037037037035"/>
    <n v="7.448888888888888"/>
  </r>
  <r>
    <x v="1"/>
    <x v="4"/>
    <x v="13"/>
    <x v="3"/>
    <x v="54"/>
    <n v="51976"/>
    <x v="435"/>
    <s v="Y0160806"/>
    <n v="54"/>
    <n v="48"/>
    <n v="40"/>
    <n v="5780"/>
    <n v="9"/>
    <n v="0.66844907407407417"/>
    <n v="16.042777777777779"/>
  </r>
  <r>
    <x v="1"/>
    <x v="4"/>
    <x v="13"/>
    <x v="3"/>
    <x v="54"/>
    <n v="50221"/>
    <x v="53"/>
    <s v="Y0160770"/>
    <n v="17"/>
    <n v="12"/>
    <n v="75"/>
    <n v="2010"/>
    <n v="24"/>
    <n v="71.388750000000002"/>
    <n v="1713.33"/>
  </r>
  <r>
    <x v="1"/>
    <x v="4"/>
    <x v="13"/>
    <x v="3"/>
    <x v="54"/>
    <n v="50216"/>
    <x v="70"/>
    <s v="Y0160840"/>
    <n v="10"/>
    <n v="12"/>
    <n v="40"/>
    <n v="1756"/>
    <n v="4"/>
    <n v="0.82303240740740735"/>
    <n v="19.752777777777776"/>
  </r>
  <r>
    <x v="1"/>
    <x v="4"/>
    <x v="13"/>
    <x v="3"/>
    <x v="54"/>
    <s v="CON2423"/>
    <x v="436"/>
    <s v="Y0160639"/>
    <n v="15"/>
    <n v="28"/>
    <n v="32"/>
    <n v="940"/>
    <n v="5"/>
    <n v="0.72334490740740742"/>
    <n v="17.360277777777778"/>
  </r>
  <r>
    <x v="1"/>
    <x v="4"/>
    <x v="13"/>
    <x v="3"/>
    <x v="54"/>
    <s v="CON0090"/>
    <x v="437"/>
    <s v="Y0160750"/>
    <n v="6"/>
    <n v="21"/>
    <n v="4"/>
    <n v="927"/>
    <n v="6"/>
    <n v="0.36563657407407407"/>
    <n v="8.7752777777777773"/>
  </r>
  <r>
    <x v="1"/>
    <x v="4"/>
    <x v="13"/>
    <x v="3"/>
    <x v="54"/>
    <s v="CON2903"/>
    <x v="438"/>
    <s v="Y0160032"/>
    <n v="8"/>
    <n v="26"/>
    <n v="1"/>
    <n v="1638"/>
    <n v="10"/>
    <n v="0.58724537037037039"/>
    <n v="14.093888888888889"/>
  </r>
  <r>
    <x v="1"/>
    <x v="4"/>
    <x v="13"/>
    <x v="3"/>
    <x v="54"/>
    <s v="CON2589"/>
    <x v="439"/>
    <s v="Y0160650"/>
    <n v="7"/>
    <n v="0"/>
    <n v="41"/>
    <n v="771"/>
    <n v="10"/>
    <n v="0.30081018518518515"/>
    <n v="7.2194444444444432"/>
  </r>
  <r>
    <x v="1"/>
    <x v="4"/>
    <x v="13"/>
    <x v="3"/>
    <x v="54"/>
    <n v="50229"/>
    <x v="34"/>
    <s v="Y0160896"/>
    <n v="80"/>
    <n v="97"/>
    <n v="203"/>
    <n v="4166"/>
    <n v="22"/>
    <n v="73.399629629629629"/>
    <n v="1761.5911111111111"/>
  </r>
  <r>
    <x v="1"/>
    <x v="4"/>
    <x v="13"/>
    <x v="3"/>
    <x v="54"/>
    <n v="51917"/>
    <x v="16"/>
    <s v="Y0160798"/>
    <n v="14"/>
    <n v="57"/>
    <n v="5"/>
    <n v="2028"/>
    <n v="4"/>
    <n v="0.55780092592592589"/>
    <n v="13.387222222222221"/>
  </r>
  <r>
    <x v="1"/>
    <x v="4"/>
    <x v="13"/>
    <x v="3"/>
    <x v="54"/>
    <s v="CON2268"/>
    <x v="440"/>
    <s v="Y0160641"/>
    <n v="19"/>
    <n v="28"/>
    <n v="9"/>
    <n v="2833"/>
    <n v="6"/>
    <n v="0.2682060185185185"/>
    <n v="6.4369444444444444"/>
  </r>
  <r>
    <x v="1"/>
    <x v="4"/>
    <x v="13"/>
    <x v="3"/>
    <x v="54"/>
    <n v="49872"/>
    <x v="388"/>
    <s v="Y0160893"/>
    <n v="3"/>
    <n v="6"/>
    <n v="31"/>
    <n v="119"/>
    <n v="3"/>
    <n v="0.16871527777777776"/>
    <n v="4.0491666666666664"/>
  </r>
  <r>
    <x v="1"/>
    <x v="4"/>
    <x v="13"/>
    <x v="3"/>
    <x v="54"/>
    <s v="CON2568"/>
    <x v="441"/>
    <s v="Y0160653"/>
    <n v="7"/>
    <n v="28"/>
    <n v="1"/>
    <n v="1008"/>
    <n v="5"/>
    <n v="0.23606481481481481"/>
    <n v="5.6655555555555557"/>
  </r>
  <r>
    <x v="1"/>
    <x v="4"/>
    <x v="13"/>
    <x v="3"/>
    <x v="54"/>
    <n v="50240"/>
    <x v="220"/>
    <s v="Y0160909"/>
    <n v="7"/>
    <n v="5"/>
    <n v="42"/>
    <n v="104"/>
    <n v="4"/>
    <n v="0.24763888888888888"/>
    <n v="5.9433333333333334"/>
  </r>
  <r>
    <x v="1"/>
    <x v="4"/>
    <x v="13"/>
    <x v="3"/>
    <x v="54"/>
    <n v="50179"/>
    <x v="104"/>
    <s v="Y0160878"/>
    <n v="38"/>
    <n v="25"/>
    <n v="233"/>
    <n v="7865"/>
    <n v="11"/>
    <n v="1.0690277777777777"/>
    <n v="25.656666666666666"/>
  </r>
  <r>
    <x v="1"/>
    <x v="4"/>
    <x v="13"/>
    <x v="3"/>
    <x v="54"/>
    <n v="50219"/>
    <x v="16"/>
    <s v="Y0160869"/>
    <n v="18"/>
    <n v="57"/>
    <n v="11"/>
    <n v="4512"/>
    <n v="1"/>
    <n v="2.5231481481481483E-2"/>
    <n v="0.60555555555555562"/>
  </r>
  <r>
    <x v="1"/>
    <x v="4"/>
    <x v="13"/>
    <x v="3"/>
    <x v="54"/>
    <s v="CON2293"/>
    <x v="442"/>
    <s v="Y0160643"/>
    <n v="38"/>
    <n v="54"/>
    <n v="101"/>
    <n v="6749"/>
    <n v="1"/>
    <n v="4.53587962962963E-2"/>
    <n v="1.0886111111111112"/>
  </r>
  <r>
    <x v="1"/>
    <x v="4"/>
    <x v="13"/>
    <x v="3"/>
    <x v="54"/>
    <n v="50231"/>
    <x v="0"/>
    <s v="Y0160868"/>
    <n v="10"/>
    <n v="29"/>
    <n v="2"/>
    <n v="1218"/>
    <n v="3"/>
    <n v="2.4710648148148148E-2"/>
    <n v="0.59305555555555556"/>
  </r>
  <r>
    <x v="1"/>
    <x v="4"/>
    <x v="13"/>
    <x v="3"/>
    <x v="54"/>
    <s v="CON2543"/>
    <x v="443"/>
    <s v="Y0160648-Y0160646"/>
    <n v="24"/>
    <n v="25"/>
    <n v="97"/>
    <n v="2573"/>
    <n v="14"/>
    <n v="1.0156481481481481"/>
    <n v="24.375555555555554"/>
  </r>
  <r>
    <x v="1"/>
    <x v="4"/>
    <x v="13"/>
    <x v="0"/>
    <x v="55"/>
    <n v="51988"/>
    <x v="47"/>
    <s v="Y0160621"/>
    <n v="47"/>
    <n v="48"/>
    <n v="162"/>
    <n v="12011"/>
    <n v="12"/>
    <n v="2.8862037037037038"/>
    <n v="69.268888888888895"/>
  </r>
  <r>
    <x v="1"/>
    <x v="4"/>
    <x v="13"/>
    <x v="0"/>
    <x v="55"/>
    <n v="51978"/>
    <x v="444"/>
    <s v="Y0160805"/>
    <n v="60"/>
    <n v="48"/>
    <n v="54"/>
    <n v="8245"/>
    <n v="9"/>
    <n v="1.88375"/>
    <n v="45.21"/>
  </r>
  <r>
    <x v="1"/>
    <x v="4"/>
    <x v="13"/>
    <x v="0"/>
    <x v="55"/>
    <n v="50220"/>
    <x v="131"/>
    <s v="Y0160918"/>
    <n v="47"/>
    <n v="48"/>
    <n v="347"/>
    <n v="3795"/>
    <n v="16"/>
    <n v="1.612997685185185"/>
    <n v="38.711944444444441"/>
  </r>
  <r>
    <x v="1"/>
    <x v="4"/>
    <x v="13"/>
    <x v="0"/>
    <x v="55"/>
    <s v="CON2267"/>
    <x v="445"/>
    <s v="Y0160638"/>
    <n v="16"/>
    <n v="28"/>
    <n v="7"/>
    <n v="3174"/>
    <n v="2"/>
    <n v="6.6041666666666665E-2"/>
    <n v="1.585"/>
  </r>
  <r>
    <x v="1"/>
    <x v="4"/>
    <x v="13"/>
    <x v="0"/>
    <x v="55"/>
    <s v="CON2258"/>
    <x v="446"/>
    <s v="Y0160640"/>
    <n v="15"/>
    <n v="28"/>
    <n v="13"/>
    <n v="2641"/>
    <n v="2"/>
    <n v="0.12807870370370369"/>
    <n v="3.0738888888888889"/>
  </r>
  <r>
    <x v="1"/>
    <x v="4"/>
    <x v="13"/>
    <x v="0"/>
    <x v="55"/>
    <n v="50241"/>
    <x v="48"/>
    <s v="Y0161003"/>
    <n v="1"/>
    <n v="2"/>
    <n v="8"/>
    <n v="13"/>
    <n v="4"/>
    <n v="8.50462962962963E-2"/>
    <n v="2.0411111111111113"/>
  </r>
  <r>
    <x v="1"/>
    <x v="4"/>
    <x v="13"/>
    <x v="0"/>
    <x v="55"/>
    <n v="50283"/>
    <x v="55"/>
    <s v="Y0160998"/>
    <n v="115"/>
    <n v="65"/>
    <n v="288"/>
    <n v="22946"/>
    <n v="17"/>
    <n v="3.6194791666666668"/>
    <n v="86.867500000000007"/>
  </r>
  <r>
    <x v="1"/>
    <x v="4"/>
    <x v="13"/>
    <x v="0"/>
    <x v="55"/>
    <n v="50282"/>
    <x v="34"/>
    <s v="Y0160897"/>
    <n v="22"/>
    <n v="42"/>
    <n v="102"/>
    <n v="2059"/>
    <n v="6"/>
    <n v="0.7559027777777777"/>
    <n v="18.141666666666666"/>
  </r>
  <r>
    <x v="1"/>
    <x v="4"/>
    <x v="13"/>
    <x v="0"/>
    <x v="55"/>
    <s v="CON0115"/>
    <x v="447"/>
    <s v="Y0160994"/>
    <n v="50"/>
    <n v="48"/>
    <n v="67"/>
    <n v="14352"/>
    <n v="3"/>
    <n v="0.20171296296296296"/>
    <n v="4.8411111111111111"/>
  </r>
  <r>
    <x v="1"/>
    <x v="4"/>
    <x v="13"/>
    <x v="0"/>
    <x v="55"/>
    <s v="CON0010"/>
    <x v="448"/>
    <s v="Y0160978"/>
    <n v="21"/>
    <n v="28"/>
    <n v="13"/>
    <n v="3334"/>
    <n v="5"/>
    <n v="0.16431712962962963"/>
    <n v="3.9436111111111112"/>
  </r>
  <r>
    <x v="1"/>
    <x v="4"/>
    <x v="13"/>
    <x v="0"/>
    <x v="55"/>
    <s v="CON2570"/>
    <x v="449"/>
    <s v="Y0160656-Y0160657"/>
    <n v="6"/>
    <n v="28"/>
    <n v="8"/>
    <n v="600"/>
    <n v="4"/>
    <n v="0.15303240740740739"/>
    <n v="3.6727777777777773"/>
  </r>
  <r>
    <x v="1"/>
    <x v="4"/>
    <x v="13"/>
    <x v="0"/>
    <x v="55"/>
    <s v="CON2571"/>
    <x v="450"/>
    <s v="Y0160658"/>
    <n v="7"/>
    <n v="28"/>
    <n v="2"/>
    <n v="1044"/>
    <n v="3"/>
    <n v="8.8217592592592597E-2"/>
    <n v="2.1172222222222223"/>
  </r>
  <r>
    <x v="1"/>
    <x v="4"/>
    <x v="13"/>
    <x v="0"/>
    <x v="55"/>
    <n v="50276"/>
    <x v="144"/>
    <s v="Y0160933"/>
    <n v="22"/>
    <n v="98"/>
    <n v="128"/>
    <n v="785"/>
    <n v="12"/>
    <n v="0.84325231481481477"/>
    <n v="20.238055555555555"/>
  </r>
  <r>
    <x v="1"/>
    <x v="4"/>
    <x v="13"/>
    <x v="0"/>
    <x v="55"/>
    <n v="50266"/>
    <x v="82"/>
    <s v="Y0161005"/>
    <n v="11"/>
    <n v="32"/>
    <n v="67"/>
    <n v="2412"/>
    <n v="8"/>
    <n v="0.66292824074074075"/>
    <n v="15.910277777777779"/>
  </r>
  <r>
    <x v="1"/>
    <x v="4"/>
    <x v="13"/>
    <x v="0"/>
    <x v="55"/>
    <s v="CON0003"/>
    <x v="451"/>
    <s v="Y0161018"/>
    <n v="62"/>
    <n v="48"/>
    <n v="103"/>
    <n v="16147"/>
    <n v="7"/>
    <n v="0.33120370370370372"/>
    <n v="7.9488888888888898"/>
  </r>
  <r>
    <x v="1"/>
    <x v="4"/>
    <x v="13"/>
    <x v="0"/>
    <x v="55"/>
    <n v="53515"/>
    <x v="405"/>
    <n v="264333"/>
    <n v="0"/>
    <n v="0"/>
    <n v="0"/>
    <n v="0"/>
    <n v="4"/>
    <n v="0.10908564814814814"/>
    <n v="2.6180555555555554"/>
  </r>
  <r>
    <x v="1"/>
    <x v="4"/>
    <x v="13"/>
    <x v="0"/>
    <x v="55"/>
    <n v="53425"/>
    <x v="405"/>
    <n v="264333"/>
    <n v="15"/>
    <n v="0"/>
    <n v="0"/>
    <n v="0"/>
    <n v="4"/>
    <n v="35.033275462962962"/>
    <n v="840.79861111111109"/>
  </r>
  <r>
    <x v="1"/>
    <x v="4"/>
    <x v="13"/>
    <x v="0"/>
    <x v="55"/>
    <n v="51980"/>
    <x v="452"/>
    <s v="Y0160895"/>
    <n v="39"/>
    <n v="48"/>
    <n v="58"/>
    <n v="4969"/>
    <n v="7"/>
    <n v="0.69311342592592595"/>
    <n v="16.634722222222223"/>
  </r>
  <r>
    <x v="1"/>
    <x v="4"/>
    <x v="13"/>
    <x v="0"/>
    <x v="55"/>
    <n v="53254"/>
    <x v="217"/>
    <s v="Y0160948"/>
    <n v="14"/>
    <n v="9"/>
    <n v="121"/>
    <n v="1896"/>
    <n v="4"/>
    <n v="0.46988425925925931"/>
    <n v="11.277222222222223"/>
  </r>
  <r>
    <x v="1"/>
    <x v="4"/>
    <x v="13"/>
    <x v="0"/>
    <x v="55"/>
    <s v="CON0011"/>
    <x v="453"/>
    <s v="Y0160981"/>
    <n v="20"/>
    <n v="28"/>
    <n v="14"/>
    <n v="2614"/>
    <n v="5"/>
    <n v="0.15079861111111112"/>
    <n v="3.6191666666666666"/>
  </r>
  <r>
    <x v="1"/>
    <x v="4"/>
    <x v="13"/>
    <x v="0"/>
    <x v="55"/>
    <n v="50365"/>
    <x v="11"/>
    <s v="Y0160967"/>
    <n v="3"/>
    <n v="8"/>
    <n v="12"/>
    <n v="73"/>
    <n v="4"/>
    <n v="0.15467592592592591"/>
    <n v="3.7122222222222216"/>
  </r>
  <r>
    <x v="1"/>
    <x v="4"/>
    <x v="13"/>
    <x v="0"/>
    <x v="55"/>
    <n v="50263"/>
    <x v="68"/>
    <s v="Y0160849"/>
    <n v="3"/>
    <n v="2"/>
    <n v="25"/>
    <n v="264"/>
    <n v="3"/>
    <n v="0.23872685185185186"/>
    <n v="5.7294444444444448"/>
  </r>
  <r>
    <x v="1"/>
    <x v="4"/>
    <x v="13"/>
    <x v="0"/>
    <x v="55"/>
    <s v="CON2588"/>
    <x v="454"/>
    <s v="Y0160644"/>
    <n v="32"/>
    <n v="0"/>
    <n v="165"/>
    <n v="2344"/>
    <n v="12"/>
    <n v="1.5511226851851854"/>
    <n v="37.226944444444449"/>
  </r>
  <r>
    <x v="1"/>
    <x v="4"/>
    <x v="13"/>
    <x v="0"/>
    <x v="55"/>
    <n v="53466"/>
    <x v="455"/>
    <s v="Y0160970"/>
    <n v="2"/>
    <n v="7"/>
    <n v="2"/>
    <n v="324"/>
    <n v="2"/>
    <n v="2.8067129629629626E-2"/>
    <n v="0.67361111111111105"/>
  </r>
  <r>
    <x v="1"/>
    <x v="4"/>
    <x v="13"/>
    <x v="0"/>
    <x v="55"/>
    <n v="48032"/>
    <x v="456"/>
    <s v="Y0160961"/>
    <n v="1"/>
    <n v="2"/>
    <n v="1"/>
    <n v="72"/>
    <n v="2"/>
    <n v="0.13431712962962963"/>
    <n v="3.2236111111111114"/>
  </r>
  <r>
    <x v="1"/>
    <x v="4"/>
    <x v="13"/>
    <x v="0"/>
    <x v="55"/>
    <s v="CON0104"/>
    <x v="457"/>
    <s v="Y0160816"/>
    <n v="10"/>
    <n v="28"/>
    <n v="1"/>
    <n v="1512"/>
    <n v="5"/>
    <n v="9.525462962962962E-2"/>
    <n v="2.286111111111111"/>
  </r>
  <r>
    <x v="1"/>
    <x v="4"/>
    <x v="13"/>
    <x v="0"/>
    <x v="55"/>
    <n v="53478"/>
    <x v="73"/>
    <s v="Y0160968"/>
    <n v="25"/>
    <n v="4"/>
    <n v="21"/>
    <n v="56790"/>
    <n v="7"/>
    <n v="1.5641550925925927"/>
    <n v="37.539722222222224"/>
  </r>
  <r>
    <x v="1"/>
    <x v="4"/>
    <x v="13"/>
    <x v="0"/>
    <x v="55"/>
    <n v="50258"/>
    <x v="152"/>
    <s v="Y0161001"/>
    <n v="3"/>
    <n v="6"/>
    <n v="18"/>
    <n v="402"/>
    <n v="3"/>
    <n v="9.2384259259259263E-2"/>
    <n v="2.2172222222222224"/>
  </r>
  <r>
    <x v="1"/>
    <x v="4"/>
    <x v="13"/>
    <x v="0"/>
    <x v="55"/>
    <n v="51927"/>
    <x v="67"/>
    <s v="Y0160901"/>
    <n v="44"/>
    <n v="21"/>
    <n v="51"/>
    <n v="9804"/>
    <n v="11"/>
    <n v="1.5870138888888889"/>
    <n v="38.088333333333338"/>
  </r>
  <r>
    <x v="1"/>
    <x v="4"/>
    <x v="13"/>
    <x v="0"/>
    <x v="55"/>
    <n v="50285"/>
    <x v="0"/>
    <s v="Y0160190"/>
    <n v="10"/>
    <n v="28"/>
    <n v="1"/>
    <n v="1428"/>
    <n v="4"/>
    <n v="6.7592592592592593E-2"/>
    <n v="1.6222222222222222"/>
  </r>
  <r>
    <x v="1"/>
    <x v="4"/>
    <x v="13"/>
    <x v="0"/>
    <x v="55"/>
    <n v="53347"/>
    <x v="134"/>
    <s v="Y0160903"/>
    <n v="5"/>
    <n v="1"/>
    <n v="24"/>
    <n v="283"/>
    <n v="3"/>
    <n v="0.11164351851851852"/>
    <n v="2.6794444444444445"/>
  </r>
  <r>
    <x v="1"/>
    <x v="4"/>
    <x v="13"/>
    <x v="0"/>
    <x v="55"/>
    <n v="53445"/>
    <x v="182"/>
    <s v="Y0160946"/>
    <n v="3"/>
    <n v="2"/>
    <n v="4"/>
    <n v="603"/>
    <n v="4"/>
    <n v="0.2225462962962963"/>
    <n v="5.3411111111111111"/>
  </r>
  <r>
    <x v="1"/>
    <x v="4"/>
    <x v="13"/>
    <x v="0"/>
    <x v="55"/>
    <n v="47917"/>
    <x v="73"/>
    <s v="Y0160928"/>
    <n v="2"/>
    <n v="1"/>
    <n v="4"/>
    <n v="420"/>
    <n v="6"/>
    <n v="0.1275462962962963"/>
    <n v="3.0611111111111109"/>
  </r>
  <r>
    <x v="1"/>
    <x v="4"/>
    <x v="13"/>
    <x v="0"/>
    <x v="55"/>
    <n v="53437"/>
    <x v="18"/>
    <s v="Y0160958"/>
    <n v="2"/>
    <n v="3"/>
    <n v="15"/>
    <n v="92"/>
    <n v="4"/>
    <n v="0.10960648148148149"/>
    <n v="2.6305555555555555"/>
  </r>
  <r>
    <x v="1"/>
    <x v="4"/>
    <x v="13"/>
    <x v="0"/>
    <x v="55"/>
    <n v="53468"/>
    <x v="458"/>
    <s v="Y0160942"/>
    <n v="4"/>
    <n v="4"/>
    <n v="1"/>
    <n v="500"/>
    <n v="3"/>
    <n v="0.13009259259259259"/>
    <n v="3.1222222222222222"/>
  </r>
  <r>
    <x v="1"/>
    <x v="4"/>
    <x v="13"/>
    <x v="0"/>
    <x v="55"/>
    <s v="CON0070"/>
    <x v="459"/>
    <s v="Y0161000"/>
    <n v="64"/>
    <n v="28"/>
    <n v="51"/>
    <n v="18680"/>
    <n v="12"/>
    <n v="35.360497685185187"/>
    <n v="848.65194444444455"/>
  </r>
  <r>
    <x v="1"/>
    <x v="4"/>
    <x v="13"/>
    <x v="0"/>
    <x v="55"/>
    <n v="53331"/>
    <x v="460"/>
    <s v="Y0160866"/>
    <n v="3"/>
    <n v="5"/>
    <n v="19"/>
    <n v="25"/>
    <n v="4"/>
    <n v="0.21601851851851853"/>
    <n v="5.1844444444444449"/>
  </r>
  <r>
    <x v="1"/>
    <x v="4"/>
    <x v="13"/>
    <x v="0"/>
    <x v="55"/>
    <n v="50274"/>
    <x v="24"/>
    <s v="Y0160965"/>
    <n v="26"/>
    <n v="15"/>
    <n v="165"/>
    <n v="3276"/>
    <n v="15"/>
    <n v="0.56115740740740738"/>
    <n v="13.467777777777776"/>
  </r>
  <r>
    <x v="1"/>
    <x v="4"/>
    <x v="13"/>
    <x v="0"/>
    <x v="55"/>
    <n v="48044"/>
    <x v="39"/>
    <s v="Y0160932-Y0160931"/>
    <n v="7"/>
    <n v="26"/>
    <n v="2"/>
    <n v="2712"/>
    <n v="5"/>
    <n v="0.33309027777777778"/>
    <n v="7.9941666666666666"/>
  </r>
  <r>
    <x v="1"/>
    <x v="4"/>
    <x v="13"/>
    <x v="0"/>
    <x v="55"/>
    <n v="50278"/>
    <x v="104"/>
    <s v="Y0160985"/>
    <n v="120"/>
    <n v="87"/>
    <n v="32"/>
    <n v="21470"/>
    <n v="1"/>
    <n v="8.2395833333333335E-2"/>
    <n v="1.9775"/>
  </r>
  <r>
    <x v="1"/>
    <x v="4"/>
    <x v="13"/>
    <x v="0"/>
    <x v="55"/>
    <n v="49599"/>
    <x v="223"/>
    <s v="Y0160904"/>
    <n v="2"/>
    <n v="3"/>
    <n v="11"/>
    <n v="91"/>
    <n v="4"/>
    <n v="0.17862268518518518"/>
    <n v="4.286944444444444"/>
  </r>
  <r>
    <x v="1"/>
    <x v="4"/>
    <x v="13"/>
    <x v="0"/>
    <x v="55"/>
    <n v="53258"/>
    <x v="293"/>
    <s v="Y0160923"/>
    <n v="1"/>
    <n v="2"/>
    <n v="5"/>
    <n v="126"/>
    <n v="2"/>
    <n v="9.0590277777777783E-2"/>
    <n v="2.1741666666666668"/>
  </r>
  <r>
    <x v="1"/>
    <x v="4"/>
    <x v="13"/>
    <x v="1"/>
    <x v="56"/>
    <s v="CON2290"/>
    <x v="461"/>
    <s v="Y0160633"/>
    <n v="10"/>
    <n v="28"/>
    <n v="17"/>
    <n v="749"/>
    <n v="9"/>
    <n v="1.8318402777777778"/>
    <n v="43.964166666666671"/>
  </r>
  <r>
    <x v="1"/>
    <x v="4"/>
    <x v="13"/>
    <x v="1"/>
    <x v="56"/>
    <n v="50273"/>
    <x v="462"/>
    <s v="Y0160969"/>
    <n v="34"/>
    <n v="15"/>
    <n v="165"/>
    <n v="11747"/>
    <n v="8"/>
    <n v="1.5112731481481481"/>
    <n v="36.270555555555553"/>
  </r>
  <r>
    <x v="1"/>
    <x v="4"/>
    <x v="13"/>
    <x v="1"/>
    <x v="56"/>
    <s v="CON2270"/>
    <x v="463"/>
    <s v="Y0160629"/>
    <n v="23"/>
    <n v="28"/>
    <n v="13"/>
    <n v="2844"/>
    <n v="6"/>
    <n v="0.1860185185185185"/>
    <n v="4.4644444444444442"/>
  </r>
  <r>
    <x v="1"/>
    <x v="4"/>
    <x v="13"/>
    <x v="1"/>
    <x v="56"/>
    <s v="CON2316"/>
    <x v="464"/>
    <s v="Y0160628"/>
    <n v="14"/>
    <n v="28"/>
    <n v="9"/>
    <n v="2666"/>
    <n v="5"/>
    <n v="0.17346064814814813"/>
    <n v="4.1630555555555553"/>
  </r>
  <r>
    <x v="1"/>
    <x v="4"/>
    <x v="13"/>
    <x v="1"/>
    <x v="56"/>
    <n v="51981"/>
    <x v="465"/>
    <s v="Y0160900"/>
    <n v="46"/>
    <n v="48"/>
    <n v="30"/>
    <n v="7989"/>
    <n v="7"/>
    <n v="0.33399305555555553"/>
    <n v="8.0158333333333331"/>
  </r>
  <r>
    <x v="1"/>
    <x v="4"/>
    <x v="13"/>
    <x v="1"/>
    <x v="56"/>
    <s v="CON2317"/>
    <x v="466"/>
    <s v="Y0160631"/>
    <n v="14"/>
    <n v="28"/>
    <n v="8"/>
    <n v="2612"/>
    <n v="5"/>
    <n v="0.23607638888888891"/>
    <n v="5.6658333333333335"/>
  </r>
  <r>
    <x v="1"/>
    <x v="4"/>
    <x v="13"/>
    <x v="1"/>
    <x v="56"/>
    <n v="50293"/>
    <x v="65"/>
    <s v="Y0160924"/>
    <n v="42"/>
    <n v="64"/>
    <n v="231"/>
    <n v="5656"/>
    <n v="7"/>
    <n v="1.5484722222222222"/>
    <n v="37.163333333333334"/>
  </r>
  <r>
    <x v="1"/>
    <x v="4"/>
    <x v="13"/>
    <x v="1"/>
    <x v="56"/>
    <n v="50291"/>
    <x v="48"/>
    <s v="Y0161082"/>
    <n v="3"/>
    <n v="5"/>
    <n v="29"/>
    <n v="125"/>
    <n v="7"/>
    <n v="0.12108796296296297"/>
    <n v="2.9061111111111111"/>
  </r>
  <r>
    <x v="1"/>
    <x v="4"/>
    <x v="13"/>
    <x v="1"/>
    <x v="56"/>
    <n v="53474"/>
    <x v="467"/>
    <s v="Y0161099-Y0161098"/>
    <n v="22"/>
    <n v="40"/>
    <n v="79"/>
    <n v="1101"/>
    <n v="1"/>
    <n v="2.6793981481481485E-2"/>
    <n v="0.6430555555555556"/>
  </r>
  <r>
    <x v="1"/>
    <x v="4"/>
    <x v="13"/>
    <x v="1"/>
    <x v="56"/>
    <s v="CON0004"/>
    <x v="468"/>
    <s v="Y0161010"/>
    <n v="61"/>
    <n v="48"/>
    <n v="60"/>
    <n v="17515"/>
    <n v="7"/>
    <n v="0.59734953703703708"/>
    <n v="14.336388888888891"/>
  </r>
  <r>
    <x v="1"/>
    <x v="4"/>
    <x v="13"/>
    <x v="1"/>
    <x v="56"/>
    <n v="50295"/>
    <x v="51"/>
    <s v="Y0161049"/>
    <n v="15"/>
    <n v="12"/>
    <n v="68"/>
    <n v="1843"/>
    <n v="5"/>
    <n v="3.1435185185185184E-2"/>
    <n v="0.75444444444444447"/>
  </r>
  <r>
    <x v="1"/>
    <x v="4"/>
    <x v="13"/>
    <x v="1"/>
    <x v="56"/>
    <s v="CON2574"/>
    <x v="469"/>
    <s v="Y0161050"/>
    <n v="8"/>
    <n v="28"/>
    <n v="1"/>
    <n v="1512"/>
    <n v="7"/>
    <n v="0.31624999999999998"/>
    <n v="7.59"/>
  </r>
  <r>
    <x v="1"/>
    <x v="4"/>
    <x v="13"/>
    <x v="1"/>
    <x v="56"/>
    <n v="50304"/>
    <x v="171"/>
    <s v="Y0160851"/>
    <n v="43"/>
    <n v="26"/>
    <n v="194"/>
    <n v="3893"/>
    <n v="8"/>
    <n v="0.78576388888888893"/>
    <n v="18.858333333333334"/>
  </r>
  <r>
    <x v="1"/>
    <x v="4"/>
    <x v="13"/>
    <x v="1"/>
    <x v="56"/>
    <s v="CON2578"/>
    <x v="470"/>
    <s v="Y0161052"/>
    <n v="6"/>
    <n v="28"/>
    <n v="3"/>
    <n v="716"/>
    <n v="3"/>
    <n v="1.9363425925925926E-2"/>
    <n v="0.46472222222222226"/>
  </r>
  <r>
    <x v="1"/>
    <x v="4"/>
    <x v="13"/>
    <x v="1"/>
    <x v="56"/>
    <n v="51218"/>
    <x v="14"/>
    <s v="Y0161037"/>
    <n v="7"/>
    <n v="19"/>
    <n v="6"/>
    <n v="1268"/>
    <n v="4"/>
    <n v="0.18284722222222224"/>
    <n v="4.3883333333333336"/>
  </r>
  <r>
    <x v="1"/>
    <x v="4"/>
    <x v="13"/>
    <x v="1"/>
    <x v="56"/>
    <n v="53323"/>
    <x v="53"/>
    <s v="Y0160954"/>
    <n v="55"/>
    <n v="29"/>
    <n v="316"/>
    <n v="6792"/>
    <n v="11"/>
    <n v="2.813761574074074"/>
    <n v="67.530277777777769"/>
  </r>
  <r>
    <x v="1"/>
    <x v="4"/>
    <x v="13"/>
    <x v="1"/>
    <x v="56"/>
    <s v="CON2275"/>
    <x v="471"/>
    <s v="Y0160670"/>
    <n v="24"/>
    <n v="22"/>
    <n v="19"/>
    <n v="2096"/>
    <n v="7"/>
    <n v="0.18622685185185184"/>
    <n v="4.4694444444444441"/>
  </r>
  <r>
    <x v="1"/>
    <x v="4"/>
    <x v="13"/>
    <x v="1"/>
    <x v="56"/>
    <s v="CON0091"/>
    <x v="472"/>
    <s v="Y0160831"/>
    <n v="10"/>
    <n v="28"/>
    <n v="1"/>
    <n v="1512"/>
    <n v="6"/>
    <n v="8.9571759259259254E-2"/>
    <n v="2.1497222222222221"/>
  </r>
  <r>
    <x v="1"/>
    <x v="4"/>
    <x v="13"/>
    <x v="1"/>
    <x v="56"/>
    <n v="50328"/>
    <x v="144"/>
    <s v="Y0161013"/>
    <n v="24"/>
    <n v="93"/>
    <n v="145"/>
    <n v="799"/>
    <n v="14"/>
    <n v="1.5401736111111113"/>
    <n v="36.964166666666671"/>
  </r>
  <r>
    <x v="1"/>
    <x v="4"/>
    <x v="13"/>
    <x v="1"/>
    <x v="56"/>
    <n v="45327"/>
    <x v="25"/>
    <s v="Y0160963"/>
    <n v="6"/>
    <n v="12"/>
    <n v="6"/>
    <n v="992"/>
    <n v="6"/>
    <n v="0.11792824074074075"/>
    <n v="2.8302777777777779"/>
  </r>
  <r>
    <x v="1"/>
    <x v="4"/>
    <x v="13"/>
    <x v="1"/>
    <x v="56"/>
    <n v="50318"/>
    <x v="82"/>
    <s v="Y0161079"/>
    <n v="25"/>
    <n v="32"/>
    <n v="37"/>
    <n v="2066"/>
    <n v="8"/>
    <n v="0.87923611111111111"/>
    <n v="21.101666666666667"/>
  </r>
  <r>
    <x v="1"/>
    <x v="4"/>
    <x v="13"/>
    <x v="1"/>
    <x v="56"/>
    <s v="CON0092"/>
    <x v="473"/>
    <s v="Y0160832"/>
    <n v="10"/>
    <n v="28"/>
    <n v="1"/>
    <n v="1512"/>
    <n v="7"/>
    <n v="0.44936342592592587"/>
    <n v="10.784722222222221"/>
  </r>
  <r>
    <x v="1"/>
    <x v="4"/>
    <x v="13"/>
    <x v="1"/>
    <x v="56"/>
    <n v="49423"/>
    <x v="83"/>
    <s v="Y0160867"/>
    <n v="10"/>
    <n v="0"/>
    <n v="1"/>
    <n v="500"/>
    <n v="5"/>
    <n v="0.14953703703703705"/>
    <n v="3.5888888888888895"/>
  </r>
  <r>
    <x v="1"/>
    <x v="4"/>
    <x v="13"/>
    <x v="1"/>
    <x v="56"/>
    <s v="CON0002"/>
    <x v="474"/>
    <s v="Y0160676-Y0160675"/>
    <n v="59"/>
    <n v="0"/>
    <n v="394"/>
    <n v="8188"/>
    <n v="11"/>
    <n v="2.4947800925925927"/>
    <n v="59.874722222222225"/>
  </r>
  <r>
    <x v="1"/>
    <x v="4"/>
    <x v="13"/>
    <x v="1"/>
    <x v="56"/>
    <s v="CON2587"/>
    <x v="475"/>
    <s v="Y0160823"/>
    <n v="50"/>
    <n v="28"/>
    <n v="50"/>
    <n v="12813"/>
    <n v="6"/>
    <n v="1.3987499999999999"/>
    <n v="33.57"/>
  </r>
  <r>
    <x v="1"/>
    <x v="4"/>
    <x v="13"/>
    <x v="1"/>
    <x v="56"/>
    <n v="53332"/>
    <x v="55"/>
    <s v="Y0160856/Y0161078"/>
    <n v="2"/>
    <n v="6"/>
    <n v="2"/>
    <n v="271"/>
    <n v="2"/>
    <n v="8.4120370370370359E-2"/>
    <n v="2.0188888888888887"/>
  </r>
  <r>
    <x v="1"/>
    <x v="4"/>
    <x v="13"/>
    <x v="1"/>
    <x v="56"/>
    <s v="CON0093"/>
    <x v="476"/>
    <s v="Y0160834"/>
    <n v="10"/>
    <n v="28"/>
    <n v="1"/>
    <n v="1512"/>
    <n v="5"/>
    <n v="0.20545138888888889"/>
    <n v="4.9308333333333332"/>
  </r>
  <r>
    <x v="1"/>
    <x v="4"/>
    <x v="13"/>
    <x v="1"/>
    <x v="56"/>
    <n v="50199"/>
    <x v="68"/>
    <s v="Y0160952"/>
    <n v="16"/>
    <n v="5"/>
    <n v="28"/>
    <n v="3599"/>
    <n v="6"/>
    <n v="0.61534722222222216"/>
    <n v="14.768333333333331"/>
  </r>
  <r>
    <x v="1"/>
    <x v="4"/>
    <x v="13"/>
    <x v="1"/>
    <x v="56"/>
    <n v="53426"/>
    <x v="405"/>
    <n v="264340"/>
    <n v="15"/>
    <n v="0"/>
    <n v="0"/>
    <n v="0"/>
    <n v="5"/>
    <n v="0.15967592592592592"/>
    <n v="3.8322222222222218"/>
  </r>
  <r>
    <x v="1"/>
    <x v="4"/>
    <x v="13"/>
    <x v="1"/>
    <x v="56"/>
    <n v="47474"/>
    <x v="39"/>
    <s v="Y0160975/Y0161015"/>
    <n v="31"/>
    <n v="28"/>
    <n v="8"/>
    <n v="15174"/>
    <n v="22"/>
    <n v="2.2068634259259259"/>
    <n v="52.964722222222221"/>
  </r>
  <r>
    <x v="1"/>
    <x v="4"/>
    <x v="13"/>
    <x v="1"/>
    <x v="56"/>
    <n v="50002"/>
    <x v="477"/>
    <s v="Y0161046"/>
    <n v="2"/>
    <n v="3"/>
    <n v="4"/>
    <n v="99"/>
    <n v="3"/>
    <n v="8.3912037037037035E-2"/>
    <n v="2.0138888888888888"/>
  </r>
  <r>
    <x v="1"/>
    <x v="4"/>
    <x v="13"/>
    <x v="1"/>
    <x v="56"/>
    <n v="49048"/>
    <x v="478"/>
    <s v="Y0160902"/>
    <n v="81"/>
    <n v="66"/>
    <n v="60"/>
    <n v="24120"/>
    <n v="10"/>
    <n v="1.1807060185185185"/>
    <n v="28.336944444444445"/>
  </r>
  <r>
    <x v="1"/>
    <x v="4"/>
    <x v="13"/>
    <x v="1"/>
    <x v="56"/>
    <n v="53270"/>
    <x v="347"/>
    <s v="Y0160982"/>
    <n v="1"/>
    <n v="5"/>
    <n v="5"/>
    <n v="38"/>
    <n v="4"/>
    <n v="5.8506944444444452E-2"/>
    <n v="1.4041666666666668"/>
  </r>
  <r>
    <x v="1"/>
    <x v="4"/>
    <x v="13"/>
    <x v="1"/>
    <x v="56"/>
    <s v="CON2314"/>
    <x v="479"/>
    <s v="Y0160665"/>
    <n v="14"/>
    <n v="28"/>
    <n v="9"/>
    <n v="2126"/>
    <n v="1"/>
    <n v="2.0729166666666667E-2"/>
    <n v="0.4975"/>
  </r>
  <r>
    <x v="1"/>
    <x v="4"/>
    <x v="13"/>
    <x v="1"/>
    <x v="56"/>
    <s v="CON2516"/>
    <x v="480"/>
    <s v="Y0160815"/>
    <n v="26"/>
    <n v="28"/>
    <n v="28"/>
    <n v="2521"/>
    <n v="6"/>
    <n v="0.33854166666666669"/>
    <n v="8.125"/>
  </r>
  <r>
    <x v="1"/>
    <x v="4"/>
    <x v="13"/>
    <x v="1"/>
    <x v="56"/>
    <n v="50267"/>
    <x v="142"/>
    <s v="Y0161070"/>
    <n v="2"/>
    <n v="4"/>
    <n v="1"/>
    <n v="100"/>
    <n v="4"/>
    <n v="9.7627314814814806E-2"/>
    <n v="2.3430555555555554"/>
  </r>
  <r>
    <x v="1"/>
    <x v="4"/>
    <x v="13"/>
    <x v="1"/>
    <x v="56"/>
    <n v="49989"/>
    <x v="142"/>
    <s v="Y0161068"/>
    <n v="4"/>
    <n v="1"/>
    <n v="16"/>
    <n v="6631"/>
    <n v="4"/>
    <n v="0.39317129629629632"/>
    <n v="9.4361111111111118"/>
  </r>
  <r>
    <x v="1"/>
    <x v="4"/>
    <x v="13"/>
    <x v="1"/>
    <x v="56"/>
    <n v="50209"/>
    <x v="305"/>
    <s v="Y0161044"/>
    <n v="8"/>
    <n v="2"/>
    <n v="45"/>
    <n v="2610"/>
    <n v="5"/>
    <n v="0.37795138888888885"/>
    <n v="9.0708333333333329"/>
  </r>
  <r>
    <x v="1"/>
    <x v="4"/>
    <x v="13"/>
    <x v="1"/>
    <x v="56"/>
    <n v="53579"/>
    <x v="481"/>
    <s v="Y0161102"/>
    <n v="1"/>
    <n v="1"/>
    <n v="7"/>
    <n v="31"/>
    <n v="1"/>
    <n v="4.4861111111111109E-2"/>
    <n v="1.0766666666666667"/>
  </r>
  <r>
    <x v="1"/>
    <x v="4"/>
    <x v="13"/>
    <x v="1"/>
    <x v="56"/>
    <n v="53291"/>
    <x v="297"/>
    <s v="Y0161038"/>
    <n v="21"/>
    <n v="8"/>
    <n v="48"/>
    <n v="3293"/>
    <n v="11"/>
    <n v="0.99210648148148151"/>
    <n v="23.810555555555556"/>
  </r>
  <r>
    <x v="1"/>
    <x v="4"/>
    <x v="13"/>
    <x v="1"/>
    <x v="56"/>
    <n v="50303"/>
    <x v="319"/>
    <s v="Y0161055"/>
    <n v="8"/>
    <n v="6"/>
    <n v="60"/>
    <n v="1149"/>
    <n v="9"/>
    <n v="0.47160879629629626"/>
    <n v="11.31861111111111"/>
  </r>
  <r>
    <x v="1"/>
    <x v="4"/>
    <x v="13"/>
    <x v="1"/>
    <x v="56"/>
    <n v="50327"/>
    <x v="16"/>
    <s v="Y0161056"/>
    <n v="16"/>
    <n v="57"/>
    <n v="4"/>
    <n v="4872"/>
    <n v="1"/>
    <n v="4.2129629629629628E-2"/>
    <n v="1.0111111111111111"/>
  </r>
  <r>
    <x v="1"/>
    <x v="4"/>
    <x v="13"/>
    <x v="1"/>
    <x v="56"/>
    <n v="53539"/>
    <x v="319"/>
    <s v="Y0161048"/>
    <n v="1"/>
    <n v="2"/>
    <n v="1"/>
    <n v="47"/>
    <n v="9"/>
    <n v="0.46025462962962965"/>
    <n v="11.046111111111111"/>
  </r>
  <r>
    <x v="1"/>
    <x v="4"/>
    <x v="13"/>
    <x v="1"/>
    <x v="56"/>
    <n v="53548"/>
    <x v="60"/>
    <s v="Y0161081"/>
    <n v="12"/>
    <n v="6"/>
    <n v="30"/>
    <n v="1864"/>
    <n v="6"/>
    <n v="0.40512731481481484"/>
    <n v="9.7230555555555558"/>
  </r>
  <r>
    <x v="1"/>
    <x v="4"/>
    <x v="13"/>
    <x v="1"/>
    <x v="56"/>
    <s v="CON2322"/>
    <x v="482"/>
    <s v="Y0160666"/>
    <n v="29"/>
    <n v="22"/>
    <n v="7"/>
    <n v="4138"/>
    <n v="4"/>
    <n v="7.7627314814814816E-2"/>
    <n v="1.8630555555555555"/>
  </r>
  <r>
    <x v="1"/>
    <x v="4"/>
    <x v="13"/>
    <x v="1"/>
    <x v="56"/>
    <n v="53334"/>
    <x v="483"/>
    <s v="Y0161087"/>
    <n v="16"/>
    <n v="46"/>
    <n v="95"/>
    <n v="1507"/>
    <n v="12"/>
    <n v="0.84659722222222233"/>
    <n v="20.318333333333335"/>
  </r>
  <r>
    <x v="1"/>
    <x v="4"/>
    <x v="13"/>
    <x v="2"/>
    <x v="57"/>
    <n v="53475"/>
    <x v="467"/>
    <s v="Y0161096-Y0161095"/>
    <n v="54"/>
    <n v="43"/>
    <n v="133"/>
    <n v="8239"/>
    <n v="13"/>
    <n v="2.0278703703703704"/>
    <n v="48.668888888888887"/>
  </r>
  <r>
    <x v="1"/>
    <x v="4"/>
    <x v="13"/>
    <x v="2"/>
    <x v="57"/>
    <n v="47858"/>
    <x v="169"/>
    <s v="Y0161060"/>
    <n v="7"/>
    <n v="2"/>
    <n v="94"/>
    <n v="304"/>
    <n v="10"/>
    <n v="0.6856712962962962"/>
    <n v="16.45611111111111"/>
  </r>
  <r>
    <x v="1"/>
    <x v="4"/>
    <x v="13"/>
    <x v="2"/>
    <x v="57"/>
    <n v="50394"/>
    <x v="55"/>
    <s v=" "/>
    <n v="0"/>
    <n v="0"/>
    <n v="0"/>
    <n v="0"/>
    <n v="17"/>
    <n v="3.879027777777778"/>
    <n v="93.096666666666664"/>
  </r>
  <r>
    <x v="1"/>
    <x v="4"/>
    <x v="13"/>
    <x v="2"/>
    <x v="57"/>
    <n v="50349"/>
    <x v="48"/>
    <s v="Y0160873"/>
    <n v="3"/>
    <n v="12"/>
    <n v="13"/>
    <n v="162"/>
    <n v="3"/>
    <n v="0.14834490740740741"/>
    <n v="3.5602777777777779"/>
  </r>
  <r>
    <x v="1"/>
    <x v="4"/>
    <x v="13"/>
    <x v="2"/>
    <x v="57"/>
    <n v="50015"/>
    <x v="65"/>
    <s v="Y0160873"/>
    <n v="36"/>
    <n v="62"/>
    <n v="197"/>
    <n v="4734"/>
    <n v="13"/>
    <n v="1.1492013888888888"/>
    <n v="27.580833333333331"/>
  </r>
  <r>
    <x v="1"/>
    <x v="4"/>
    <x v="13"/>
    <x v="2"/>
    <x v="57"/>
    <n v="53501"/>
    <x v="484"/>
    <s v="Y0161267"/>
    <n v="8"/>
    <n v="5"/>
    <n v="36"/>
    <n v="999"/>
    <n v="7"/>
    <n v="7.7777777777777779E-2"/>
    <n v="1.8666666666666667"/>
  </r>
  <r>
    <x v="1"/>
    <x v="4"/>
    <x v="13"/>
    <x v="2"/>
    <x v="57"/>
    <n v="50387"/>
    <x v="203"/>
    <s v="Y0161255"/>
    <n v="3"/>
    <n v="0"/>
    <n v="11"/>
    <n v="434"/>
    <n v="6"/>
    <n v="0.13483796296296297"/>
    <n v="3.2361111111111112"/>
  </r>
  <r>
    <x v="1"/>
    <x v="4"/>
    <x v="13"/>
    <x v="2"/>
    <x v="57"/>
    <n v="50393"/>
    <x v="11"/>
    <s v="Y0161071"/>
    <n v="1"/>
    <n v="7"/>
    <n v="2"/>
    <n v="68"/>
    <n v="3"/>
    <n v="5.3564814814814815E-2"/>
    <n v="1.2855555555555556"/>
  </r>
  <r>
    <x v="1"/>
    <x v="4"/>
    <x v="13"/>
    <x v="2"/>
    <x v="57"/>
    <n v="50398"/>
    <x v="31"/>
    <s v="Y0161177"/>
    <n v="17"/>
    <n v="32"/>
    <n v="16"/>
    <n v="2448"/>
    <n v="10"/>
    <n v="1.0410532407407407"/>
    <n v="24.985277777777775"/>
  </r>
  <r>
    <x v="1"/>
    <x v="4"/>
    <x v="13"/>
    <x v="2"/>
    <x v="57"/>
    <n v="50396"/>
    <x v="0"/>
    <s v="Y0160189"/>
    <n v="10"/>
    <n v="28"/>
    <n v="1"/>
    <n v="1428"/>
    <n v="5"/>
    <n v="0.28780092592592593"/>
    <n v="6.9072222222222219"/>
  </r>
  <r>
    <x v="1"/>
    <x v="4"/>
    <x v="13"/>
    <x v="2"/>
    <x v="57"/>
    <n v="51803"/>
    <x v="318"/>
    <n v="264341"/>
    <n v="18"/>
    <n v="20"/>
    <n v="26"/>
    <n v="1721"/>
    <n v="6"/>
    <n v="0.51819444444444451"/>
    <n v="12.436666666666667"/>
  </r>
  <r>
    <x v="1"/>
    <x v="4"/>
    <x v="13"/>
    <x v="2"/>
    <x v="57"/>
    <n v="53495"/>
    <x v="467"/>
    <s v="Y0161141-Y0161142"/>
    <n v="77"/>
    <n v="48"/>
    <n v="411"/>
    <n v="9551"/>
    <n v="6"/>
    <n v="1.4398032407407408"/>
    <n v="34.555277777777782"/>
  </r>
  <r>
    <x v="1"/>
    <x v="4"/>
    <x v="13"/>
    <x v="2"/>
    <x v="57"/>
    <n v="50368"/>
    <x v="59"/>
    <s v="Y0161022"/>
    <n v="8"/>
    <n v="5"/>
    <n v="29"/>
    <n v="1082"/>
    <n v="5"/>
    <n v="0.21098379629629629"/>
    <n v="5.0636111111111113"/>
  </r>
  <r>
    <x v="1"/>
    <x v="4"/>
    <x v="13"/>
    <x v="2"/>
    <x v="57"/>
    <s v="CON2582"/>
    <x v="485"/>
    <s v="Y0161150"/>
    <n v="6"/>
    <n v="28"/>
    <n v="2"/>
    <n v="768"/>
    <n v="4"/>
    <n v="0.16972222222222222"/>
    <n v="4.0733333333333333"/>
  </r>
  <r>
    <x v="1"/>
    <x v="4"/>
    <x v="13"/>
    <x v="2"/>
    <x v="57"/>
    <s v="CON2583"/>
    <x v="486"/>
    <s v="Y0160830"/>
    <n v="7"/>
    <n v="28"/>
    <n v="2"/>
    <n v="1029"/>
    <n v="4"/>
    <n v="6.4189814814814811E-2"/>
    <n v="1.5405555555555555"/>
  </r>
  <r>
    <x v="1"/>
    <x v="4"/>
    <x v="13"/>
    <x v="2"/>
    <x v="57"/>
    <n v="50357"/>
    <x v="192"/>
    <s v="Y0160983"/>
    <n v="7"/>
    <n v="8"/>
    <n v="49"/>
    <n v="675"/>
    <n v="5"/>
    <n v="35.092812500000001"/>
    <n v="842.22749999999996"/>
  </r>
  <r>
    <x v="1"/>
    <x v="4"/>
    <x v="13"/>
    <x v="2"/>
    <x v="57"/>
    <n v="47360"/>
    <x v="67"/>
    <n v="264341"/>
    <n v="38"/>
    <n v="11"/>
    <n v="62"/>
    <n v="8579"/>
    <n v="12"/>
    <n v="9.8460648148148144E-2"/>
    <n v="2.3630555555555555"/>
  </r>
  <r>
    <x v="1"/>
    <x v="4"/>
    <x v="13"/>
    <x v="2"/>
    <x v="57"/>
    <n v="53427"/>
    <x v="405"/>
    <n v="264341"/>
    <n v="15"/>
    <n v="0"/>
    <n v="0"/>
    <n v="0"/>
    <n v="6"/>
    <n v="2.2349537037037032E-2"/>
    <n v="0.5363888888888888"/>
  </r>
  <r>
    <x v="1"/>
    <x v="4"/>
    <x v="13"/>
    <x v="2"/>
    <x v="57"/>
    <n v="53421"/>
    <x v="197"/>
    <s v="Y0161162"/>
    <n v="5"/>
    <n v="1"/>
    <n v="12"/>
    <n v="1234"/>
    <n v="4"/>
    <n v="0.1577314814814815"/>
    <n v="3.7855555555555558"/>
  </r>
  <r>
    <x v="1"/>
    <x v="4"/>
    <x v="13"/>
    <x v="2"/>
    <x v="57"/>
    <n v="53472"/>
    <x v="53"/>
    <s v="Y0160988"/>
    <n v="0"/>
    <n v="1"/>
    <n v="1"/>
    <n v="21"/>
    <n v="2"/>
    <n v="3.6469907407407402E-2"/>
    <n v="0.8752777777777776"/>
  </r>
  <r>
    <x v="1"/>
    <x v="4"/>
    <x v="13"/>
    <x v="2"/>
    <x v="57"/>
    <s v="CON0097"/>
    <x v="487"/>
    <s v="Y0161185"/>
    <n v="10"/>
    <n v="28"/>
    <n v="1"/>
    <n v="1512"/>
    <n v="4"/>
    <n v="0.27067129629629633"/>
    <n v="6.4961111111111123"/>
  </r>
  <r>
    <x v="1"/>
    <x v="4"/>
    <x v="13"/>
    <x v="2"/>
    <x v="57"/>
    <n v="53253"/>
    <x v="488"/>
    <s v="Y0161164"/>
    <n v="1"/>
    <n v="3"/>
    <n v="15"/>
    <n v="180"/>
    <n v="5"/>
    <n v="8.9907407407407394E-2"/>
    <n v="2.1577777777777776"/>
  </r>
  <r>
    <x v="1"/>
    <x v="4"/>
    <x v="13"/>
    <x v="2"/>
    <x v="57"/>
    <n v="53256"/>
    <x v="489"/>
    <s v="Y0160980"/>
    <n v="3"/>
    <n v="5"/>
    <n v="25"/>
    <n v="183"/>
    <n v="5"/>
    <n v="0.13979166666666668"/>
    <n v="3.3550000000000004"/>
  </r>
  <r>
    <x v="1"/>
    <x v="4"/>
    <x v="13"/>
    <x v="2"/>
    <x v="57"/>
    <s v="CON2518"/>
    <x v="490"/>
    <s v="Y0160814"/>
    <n v="16"/>
    <n v="28"/>
    <n v="27"/>
    <n v="2357"/>
    <n v="6"/>
    <n v="0.33612268518518523"/>
    <n v="8.0669444444444451"/>
  </r>
  <r>
    <x v="1"/>
    <x v="4"/>
    <x v="13"/>
    <x v="2"/>
    <x v="57"/>
    <n v="50371"/>
    <x v="82"/>
    <s v="Y0161185"/>
    <n v="22"/>
    <n v="32"/>
    <n v="21"/>
    <n v="2880"/>
    <n v="7"/>
    <n v="4.4548611111111108E-2"/>
    <n v="1.0691666666666666"/>
  </r>
  <r>
    <x v="1"/>
    <x v="4"/>
    <x v="13"/>
    <x v="2"/>
    <x v="57"/>
    <n v="50375"/>
    <x v="491"/>
    <s v="Y0161101-Y0161100"/>
    <n v="15"/>
    <n v="6"/>
    <n v="44"/>
    <n v="2442"/>
    <n v="5"/>
    <n v="0.37930555555555556"/>
    <n v="9.1033333333333335"/>
  </r>
  <r>
    <x v="1"/>
    <x v="4"/>
    <x v="13"/>
    <x v="2"/>
    <x v="57"/>
    <n v="47823"/>
    <x v="250"/>
    <s v="Y0161160"/>
    <n v="37"/>
    <n v="25"/>
    <n v="49"/>
    <n v="6554"/>
    <n v="8"/>
    <n v="1.2366087962962964"/>
    <n v="29.678611111111113"/>
  </r>
  <r>
    <x v="1"/>
    <x v="4"/>
    <x v="13"/>
    <x v="2"/>
    <x v="57"/>
    <s v="CON0095"/>
    <x v="492"/>
    <s v="Y0160835"/>
    <n v="10"/>
    <n v="28"/>
    <n v="1"/>
    <n v="1512"/>
    <n v="6"/>
    <n v="0.21225694444444443"/>
    <n v="5.0941666666666663"/>
  </r>
  <r>
    <x v="1"/>
    <x v="4"/>
    <x v="13"/>
    <x v="2"/>
    <x v="57"/>
    <n v="50378"/>
    <x v="357"/>
    <s v="Y0161111"/>
    <n v="4"/>
    <n v="4"/>
    <n v="6"/>
    <n v="676"/>
    <n v="4"/>
    <n v="0.19539351851851852"/>
    <n v="4.6894444444444447"/>
  </r>
  <r>
    <x v="1"/>
    <x v="4"/>
    <x v="13"/>
    <x v="2"/>
    <x v="57"/>
    <n v="53490"/>
    <x v="215"/>
    <s v="Y0160995"/>
    <n v="3"/>
    <n v="2"/>
    <n v="23"/>
    <n v="192"/>
    <n v="3"/>
    <n v="0.14922453703703703"/>
    <n v="3.5813888888888887"/>
  </r>
  <r>
    <x v="1"/>
    <x v="4"/>
    <x v="13"/>
    <x v="2"/>
    <x v="57"/>
    <n v="53517"/>
    <x v="310"/>
    <s v="Y0161008"/>
    <n v="0"/>
    <n v="1"/>
    <n v="2"/>
    <n v="33"/>
    <n v="3"/>
    <n v="4.5162037037037035E-2"/>
    <n v="1.0838888888888889"/>
  </r>
  <r>
    <x v="1"/>
    <x v="4"/>
    <x v="13"/>
    <x v="2"/>
    <x v="57"/>
    <s v="CON2373"/>
    <x v="493"/>
    <s v="Y0160741"/>
    <n v="37"/>
    <n v="27"/>
    <n v="32"/>
    <n v="11208"/>
    <n v="9"/>
    <n v="1.1972685185185186"/>
    <n v="28.734444444444446"/>
  </r>
  <r>
    <x v="1"/>
    <x v="4"/>
    <x v="13"/>
    <x v="2"/>
    <x v="57"/>
    <n v="53516"/>
    <x v="310"/>
    <s v="Y0161009"/>
    <n v="5"/>
    <n v="5"/>
    <n v="15"/>
    <n v="403"/>
    <n v="4"/>
    <n v="0.25113425925925925"/>
    <n v="6.027222222222222"/>
  </r>
  <r>
    <x v="1"/>
    <x v="4"/>
    <x v="13"/>
    <x v="2"/>
    <x v="57"/>
    <s v="IN120178"/>
    <x v="350"/>
    <s v="Y0161266"/>
    <n v="1"/>
    <n v="0"/>
    <n v="5"/>
    <n v="48"/>
    <n v="4"/>
    <n v="7.5833333333333336E-2"/>
    <n v="1.82"/>
  </r>
  <r>
    <x v="1"/>
    <x v="4"/>
    <x v="13"/>
    <x v="2"/>
    <x v="57"/>
    <n v="50383"/>
    <x v="24"/>
    <s v="Y0161145"/>
    <n v="18"/>
    <n v="15"/>
    <n v="43"/>
    <n v="2650"/>
    <n v="6"/>
    <n v="0.84087962962962959"/>
    <n v="20.181111111111111"/>
  </r>
  <r>
    <x v="1"/>
    <x v="4"/>
    <x v="13"/>
    <x v="2"/>
    <x v="57"/>
    <n v="53464"/>
    <x v="68"/>
    <s v="Y0160939"/>
    <n v="1"/>
    <n v="1"/>
    <n v="11"/>
    <n v="72"/>
    <n v="3"/>
    <n v="6.806712962962963E-2"/>
    <n v="1.6336111111111111"/>
  </r>
  <r>
    <x v="1"/>
    <x v="4"/>
    <x v="13"/>
    <x v="2"/>
    <x v="57"/>
    <n v="50367"/>
    <x v="210"/>
    <s v="Y0161023"/>
    <n v="4"/>
    <n v="2"/>
    <n v="13"/>
    <n v="530"/>
    <n v="4"/>
    <n v="0.16677083333333334"/>
    <n v="4.0025000000000004"/>
  </r>
  <r>
    <x v="1"/>
    <x v="4"/>
    <x v="13"/>
    <x v="2"/>
    <x v="57"/>
    <n v="53322"/>
    <x v="53"/>
    <s v="Y0160997"/>
    <n v="24"/>
    <n v="73"/>
    <n v="60"/>
    <n v="1773"/>
    <n v="13"/>
    <n v="1.8778009259259258"/>
    <n v="45.06722222222222"/>
  </r>
  <r>
    <x v="1"/>
    <x v="4"/>
    <x v="13"/>
    <x v="2"/>
    <x v="57"/>
    <s v="CON2394"/>
    <x v="494"/>
    <s v="Y0160697"/>
    <n v="21"/>
    <n v="28"/>
    <n v="17"/>
    <n v="2900"/>
    <n v="5"/>
    <n v="0.37467592592592597"/>
    <n v="8.9922222222222228"/>
  </r>
  <r>
    <x v="1"/>
    <x v="4"/>
    <x v="13"/>
    <x v="2"/>
    <x v="57"/>
    <n v="53605"/>
    <x v="495"/>
    <s v="Y0161144"/>
    <n v="1"/>
    <n v="1"/>
    <n v="6"/>
    <n v="9"/>
    <n v="2"/>
    <n v="5.7118055555555554E-2"/>
    <n v="1.3708333333333333"/>
  </r>
  <r>
    <x v="1"/>
    <x v="4"/>
    <x v="13"/>
    <x v="2"/>
    <x v="57"/>
    <n v="53255"/>
    <x v="218"/>
    <s v="Y0160987"/>
    <n v="1"/>
    <n v="2"/>
    <n v="12"/>
    <n v="61"/>
    <n v="3"/>
    <n v="6.4212962962962958E-2"/>
    <n v="1.5411111111111109"/>
  </r>
  <r>
    <x v="1"/>
    <x v="4"/>
    <x v="13"/>
    <x v="2"/>
    <x v="57"/>
    <n v="53540"/>
    <x v="182"/>
    <s v="Y0161042"/>
    <n v="21"/>
    <n v="5"/>
    <n v="59"/>
    <n v="4257"/>
    <n v="10"/>
    <n v="0.93670138888888888"/>
    <n v="22.480833333333333"/>
  </r>
  <r>
    <x v="1"/>
    <x v="4"/>
    <x v="13"/>
    <x v="2"/>
    <x v="57"/>
    <n v="51920"/>
    <x v="16"/>
    <s v="Y0161057"/>
    <n v="18"/>
    <n v="57"/>
    <n v="3"/>
    <n v="4788"/>
    <n v="4"/>
    <n v="0.12989583333333335"/>
    <n v="3.1175000000000006"/>
  </r>
  <r>
    <x v="1"/>
    <x v="4"/>
    <x v="13"/>
    <x v="2"/>
    <x v="57"/>
    <n v="53542"/>
    <x v="302"/>
    <s v="Y0161063"/>
    <n v="8"/>
    <n v="3"/>
    <n v="5"/>
    <n v="4338"/>
    <n v="6"/>
    <n v="0.35129629629629627"/>
    <n v="8.431111111111111"/>
  </r>
  <r>
    <x v="1"/>
    <x v="4"/>
    <x v="13"/>
    <x v="2"/>
    <x v="57"/>
    <n v="49532"/>
    <x v="496"/>
    <s v="Y0161047"/>
    <n v="5"/>
    <n v="3"/>
    <n v="33"/>
    <n v="481"/>
    <n v="4"/>
    <n v="0.37188657407407405"/>
    <n v="8.9252777777777776"/>
  </r>
  <r>
    <x v="1"/>
    <x v="4"/>
    <x v="13"/>
    <x v="2"/>
    <x v="57"/>
    <s v="CON2397"/>
    <x v="497"/>
    <s v="Y0160708"/>
    <n v="21"/>
    <n v="28"/>
    <n v="13"/>
    <n v="3380"/>
    <n v="5"/>
    <n v="0.2868634259259259"/>
    <n v="6.8847222222222211"/>
  </r>
  <r>
    <x v="1"/>
    <x v="4"/>
    <x v="13"/>
    <x v="2"/>
    <x v="57"/>
    <n v="49975"/>
    <x v="14"/>
    <s v="Y0160382"/>
    <n v="19"/>
    <n v="33"/>
    <n v="6"/>
    <n v="3654"/>
    <n v="5"/>
    <n v="0.35359953703703706"/>
    <n v="8.4863888888888894"/>
  </r>
  <r>
    <x v="1"/>
    <x v="4"/>
    <x v="13"/>
    <x v="2"/>
    <x v="57"/>
    <n v="51928"/>
    <x v="67"/>
    <s v="Y0160977"/>
    <n v="21"/>
    <n v="18"/>
    <n v="24"/>
    <n v="4803"/>
    <n v="10"/>
    <n v="0.91134259259259265"/>
    <n v="21.872222222222224"/>
  </r>
  <r>
    <x v="1"/>
    <x v="4"/>
    <x v="13"/>
    <x v="2"/>
    <x v="57"/>
    <s v="CON2398"/>
    <x v="498"/>
    <s v="Y0160710"/>
    <n v="17"/>
    <n v="28"/>
    <n v="13"/>
    <n v="4090"/>
    <n v="5"/>
    <n v="0.23322916666666668"/>
    <n v="5.5975000000000001"/>
  </r>
  <r>
    <x v="1"/>
    <x v="4"/>
    <x v="13"/>
    <x v="2"/>
    <x v="57"/>
    <n v="50385"/>
    <x v="16"/>
    <s v="Y0161127"/>
    <n v="24"/>
    <n v="57"/>
    <n v="19"/>
    <n v="6084"/>
    <n v="1"/>
    <n v="2.5937500000000002E-2"/>
    <n v="0.62250000000000005"/>
  </r>
  <r>
    <x v="1"/>
    <x v="4"/>
    <x v="13"/>
    <x v="2"/>
    <x v="57"/>
    <s v="CON2399"/>
    <x v="499"/>
    <s v="Y0160709"/>
    <n v="12"/>
    <n v="28"/>
    <n v="4"/>
    <n v="3684"/>
    <n v="2"/>
    <n v="3.201388888888889E-2"/>
    <n v="0.76833333333333331"/>
  </r>
  <r>
    <x v="1"/>
    <x v="4"/>
    <x v="13"/>
    <x v="2"/>
    <x v="57"/>
    <s v="CON2390"/>
    <x v="500"/>
    <s v="Y0160699"/>
    <n v="16"/>
    <n v="28"/>
    <n v="19"/>
    <n v="1958"/>
    <n v="2"/>
    <n v="2.8715277777777781E-2"/>
    <n v="0.68916666666666671"/>
  </r>
  <r>
    <x v="1"/>
    <x v="4"/>
    <x v="13"/>
    <x v="2"/>
    <x v="57"/>
    <s v="CON2503"/>
    <x v="501"/>
    <s v="Y0160686"/>
    <n v="43"/>
    <n v="22"/>
    <n v="41"/>
    <n v="12290"/>
    <n v="2"/>
    <n v="3.005787037037037E-2"/>
    <n v="0.72138888888888886"/>
  </r>
  <r>
    <x v="1"/>
    <x v="4"/>
    <x v="13"/>
    <x v="2"/>
    <x v="57"/>
    <s v="IN120868"/>
    <x v="409"/>
    <s v="Y0161264"/>
    <n v="3"/>
    <n v="0"/>
    <n v="30"/>
    <n v="271"/>
    <n v="6"/>
    <n v="1.198761574074074"/>
    <n v="28.770277777777778"/>
  </r>
  <r>
    <x v="1"/>
    <x v="4"/>
    <x v="13"/>
    <x v="4"/>
    <x v="58"/>
    <n v="53247"/>
    <x v="502"/>
    <s v="Y0161020-Y0161019"/>
    <n v="39"/>
    <n v="44"/>
    <n v="68"/>
    <n v="5757"/>
    <n v="10"/>
    <n v="1.4963657407407407"/>
    <n v="35.912777777777777"/>
  </r>
  <r>
    <x v="1"/>
    <x v="4"/>
    <x v="13"/>
    <x v="4"/>
    <x v="58"/>
    <n v="50321"/>
    <x v="2"/>
    <s v="Y0161271"/>
    <n v="23"/>
    <n v="56"/>
    <n v="186"/>
    <n v="1148"/>
    <n v="12"/>
    <n v="1.255474537037037"/>
    <n v="30.131388888888889"/>
  </r>
  <r>
    <x v="1"/>
    <x v="4"/>
    <x v="13"/>
    <x v="4"/>
    <x v="58"/>
    <s v="CON2633"/>
    <x v="503"/>
    <s v="Y0161028"/>
    <n v="13"/>
    <n v="28"/>
    <n v="10"/>
    <n v="2470"/>
    <n v="6"/>
    <n v="0.20156250000000001"/>
    <n v="4.8375000000000004"/>
  </r>
  <r>
    <x v="1"/>
    <x v="4"/>
    <x v="13"/>
    <x v="4"/>
    <x v="58"/>
    <n v="53320"/>
    <x v="53"/>
    <s v="Y0161036"/>
    <n v="26"/>
    <n v="99"/>
    <n v="55"/>
    <n v="1956"/>
    <n v="6"/>
    <n v="0.6881828703703704"/>
    <n v="16.516388888888891"/>
  </r>
  <r>
    <x v="1"/>
    <x v="4"/>
    <x v="13"/>
    <x v="4"/>
    <x v="58"/>
    <n v="50432"/>
    <x v="65"/>
    <s v="Y0160930"/>
    <n v="40"/>
    <n v="64"/>
    <n v="177"/>
    <n v="3629"/>
    <n v="16"/>
    <n v="1.428773148148148"/>
    <n v="34.290555555555557"/>
  </r>
  <r>
    <x v="1"/>
    <x v="4"/>
    <x v="13"/>
    <x v="4"/>
    <x v="58"/>
    <n v="50451"/>
    <x v="34"/>
    <s v="Y0161261"/>
    <n v="38"/>
    <n v="58"/>
    <n v="64"/>
    <n v="1748"/>
    <n v="7"/>
    <n v="9.5601851851851841E-2"/>
    <n v="2.2944444444444443"/>
  </r>
  <r>
    <x v="1"/>
    <x v="4"/>
    <x v="13"/>
    <x v="4"/>
    <x v="58"/>
    <n v="50436"/>
    <x v="63"/>
    <s v="Y0161317"/>
    <n v="6"/>
    <n v="6"/>
    <n v="29"/>
    <n v="1628"/>
    <n v="7"/>
    <n v="0.28910879629629632"/>
    <n v="6.9386111111111113"/>
  </r>
  <r>
    <x v="1"/>
    <x v="4"/>
    <x v="13"/>
    <x v="4"/>
    <x v="58"/>
    <s v="CON2634"/>
    <x v="504"/>
    <s v="Y0161031"/>
    <n v="12"/>
    <n v="28"/>
    <n v="4"/>
    <n v="2612"/>
    <n v="5"/>
    <n v="1.4008680555555555"/>
    <n v="33.62083333333333"/>
  </r>
  <r>
    <x v="1"/>
    <x v="4"/>
    <x v="13"/>
    <x v="4"/>
    <x v="58"/>
    <n v="48191"/>
    <x v="191"/>
    <s v="Y0161249"/>
    <n v="9"/>
    <n v="33"/>
    <n v="2"/>
    <n v="2304"/>
    <n v="7"/>
    <n v="9.4363425925925934E-2"/>
    <n v="2.2647222222222223"/>
  </r>
  <r>
    <x v="1"/>
    <x v="4"/>
    <x v="13"/>
    <x v="4"/>
    <x v="58"/>
    <n v="53444"/>
    <x v="505"/>
    <s v="Y0160950"/>
    <n v="20"/>
    <n v="48"/>
    <n v="27"/>
    <n v="2883"/>
    <n v="15"/>
    <n v="0.67489583333333336"/>
    <n v="16.197500000000002"/>
  </r>
  <r>
    <x v="1"/>
    <x v="4"/>
    <x v="13"/>
    <x v="4"/>
    <x v="58"/>
    <s v="CON2586"/>
    <x v="506"/>
    <s v="Y0160807"/>
    <n v="5"/>
    <n v="28"/>
    <n v="10"/>
    <n v="880"/>
    <n v="3"/>
    <n v="2.3182870370370371E-2"/>
    <n v="0.55638888888888893"/>
  </r>
  <r>
    <x v="1"/>
    <x v="4"/>
    <x v="13"/>
    <x v="4"/>
    <x v="58"/>
    <n v="50412"/>
    <x v="222"/>
    <s v="Y0161105"/>
    <n v="33"/>
    <n v="2"/>
    <n v="147"/>
    <n v="22931"/>
    <n v="8"/>
    <n v="1.2752546296296297"/>
    <n v="30.606111111111112"/>
  </r>
  <r>
    <x v="1"/>
    <x v="4"/>
    <x v="13"/>
    <x v="4"/>
    <x v="58"/>
    <n v="47982"/>
    <x v="50"/>
    <s v="Y0161327"/>
    <n v="15"/>
    <n v="1"/>
    <n v="31"/>
    <n v="3610"/>
    <n v="5"/>
    <n v="0.30057870370370371"/>
    <n v="7.2138888888888886"/>
  </r>
  <r>
    <x v="1"/>
    <x v="4"/>
    <x v="13"/>
    <x v="4"/>
    <x v="58"/>
    <n v="53513"/>
    <x v="315"/>
    <s v="Y0161034"/>
    <n v="35"/>
    <n v="11"/>
    <n v="89"/>
    <n v="7740"/>
    <n v="15"/>
    <n v="1.5024652777777776"/>
    <n v="36.059166666666663"/>
  </r>
  <r>
    <x v="1"/>
    <x v="4"/>
    <x v="13"/>
    <x v="4"/>
    <x v="58"/>
    <s v="CON0112"/>
    <x v="507"/>
    <s v="Y0160858"/>
    <n v="9"/>
    <n v="28"/>
    <n v="1"/>
    <n v="2016"/>
    <n v="8"/>
    <n v="0.37976851851851851"/>
    <n v="9.1144444444444446"/>
  </r>
  <r>
    <x v="1"/>
    <x v="4"/>
    <x v="13"/>
    <x v="4"/>
    <x v="58"/>
    <n v="50416"/>
    <x v="25"/>
    <n v="264342"/>
    <n v="14"/>
    <n v="18"/>
    <n v="11"/>
    <n v="2619"/>
    <n v="8"/>
    <n v="6.5949074074074077E-2"/>
    <n v="1.5827777777777778"/>
  </r>
  <r>
    <x v="1"/>
    <x v="4"/>
    <x v="13"/>
    <x v="4"/>
    <x v="58"/>
    <n v="53428"/>
    <x v="405"/>
    <n v="264342"/>
    <n v="15"/>
    <n v="0"/>
    <n v="0"/>
    <n v="0"/>
    <n v="6"/>
    <n v="0.13662037037037036"/>
    <n v="3.278888888888889"/>
  </r>
  <r>
    <x v="1"/>
    <x v="4"/>
    <x v="13"/>
    <x v="4"/>
    <x v="58"/>
    <n v="50431"/>
    <x v="21"/>
    <s v="Y0161353"/>
    <n v="29"/>
    <n v="26"/>
    <n v="145"/>
    <n v="5956"/>
    <n v="8"/>
    <n v="0.56913194444444437"/>
    <n v="13.659166666666664"/>
  </r>
  <r>
    <x v="1"/>
    <x v="4"/>
    <x v="13"/>
    <x v="4"/>
    <x v="58"/>
    <n v="50421"/>
    <x v="74"/>
    <s v="Y0161347"/>
    <n v="57"/>
    <n v="20"/>
    <n v="155"/>
    <n v="9551"/>
    <n v="10"/>
    <n v="1.3182523148148149"/>
    <n v="31.638055555555557"/>
  </r>
  <r>
    <x v="1"/>
    <x v="4"/>
    <x v="13"/>
    <x v="4"/>
    <x v="58"/>
    <n v="50426"/>
    <x v="82"/>
    <s v="Y0161345"/>
    <n v="19"/>
    <n v="32"/>
    <n v="49"/>
    <n v="2067"/>
    <n v="10"/>
    <n v="35.436180555555552"/>
    <n v="850.46833333333325"/>
  </r>
  <r>
    <x v="1"/>
    <x v="4"/>
    <x v="13"/>
    <x v="4"/>
    <x v="58"/>
    <n v="50430"/>
    <x v="235"/>
    <s v="Y0161258"/>
    <n v="14"/>
    <n v="4"/>
    <n v="15"/>
    <n v="2800"/>
    <n v="6"/>
    <n v="1.0677199074074073"/>
    <n v="25.625277777777775"/>
  </r>
  <r>
    <x v="1"/>
    <x v="4"/>
    <x v="13"/>
    <x v="4"/>
    <x v="58"/>
    <n v="50452"/>
    <x v="55"/>
    <s v="Y0161350"/>
    <n v="113"/>
    <n v="65"/>
    <n v="233"/>
    <n v="28987"/>
    <n v="11"/>
    <n v="71.816840277777771"/>
    <n v="1723.6041666666665"/>
  </r>
  <r>
    <x v="1"/>
    <x v="4"/>
    <x v="13"/>
    <x v="4"/>
    <x v="58"/>
    <n v="50446"/>
    <x v="0"/>
    <s v="Y0160307"/>
    <n v="10"/>
    <n v="29"/>
    <n v="1"/>
    <n v="1218"/>
    <n v="4"/>
    <n v="0.15053240740740739"/>
    <n v="3.6127777777777776"/>
  </r>
  <r>
    <x v="1"/>
    <x v="4"/>
    <x v="13"/>
    <x v="4"/>
    <x v="58"/>
    <n v="50456"/>
    <x v="11"/>
    <s v="Y0161336"/>
    <n v="2"/>
    <n v="6"/>
    <n v="2"/>
    <n v="58"/>
    <n v="3"/>
    <n v="0.10418981481481482"/>
    <n v="2.5005555555555556"/>
  </r>
  <r>
    <x v="1"/>
    <x v="4"/>
    <x v="13"/>
    <x v="4"/>
    <x v="58"/>
    <n v="53598"/>
    <x v="257"/>
    <s v="Y0161107"/>
    <n v="1"/>
    <n v="2"/>
    <n v="1"/>
    <n v="232"/>
    <n v="3"/>
    <n v="6.2789351851851846E-2"/>
    <n v="1.5069444444444442"/>
  </r>
  <r>
    <x v="1"/>
    <x v="4"/>
    <x v="13"/>
    <x v="4"/>
    <x v="58"/>
    <n v="53521"/>
    <x v="508"/>
    <s v="Y0161027"/>
    <n v="3"/>
    <n v="1"/>
    <n v="1"/>
    <n v="400"/>
    <n v="3"/>
    <n v="0.125"/>
    <n v="3"/>
  </r>
  <r>
    <x v="1"/>
    <x v="4"/>
    <x v="13"/>
    <x v="4"/>
    <x v="58"/>
    <n v="50415"/>
    <x v="234"/>
    <s v="Y0161250"/>
    <n v="4"/>
    <n v="5"/>
    <n v="34"/>
    <n v="244"/>
    <n v="3"/>
    <n v="0.13643518518518519"/>
    <n v="3.2744444444444447"/>
  </r>
  <r>
    <x v="1"/>
    <x v="4"/>
    <x v="13"/>
    <x v="4"/>
    <x v="58"/>
    <n v="50413"/>
    <x v="24"/>
    <s v="Y0161319"/>
    <n v="19"/>
    <n v="15"/>
    <n v="37"/>
    <n v="2732"/>
    <n v="7"/>
    <n v="0.93034722222222221"/>
    <n v="22.328333333333333"/>
  </r>
  <r>
    <x v="1"/>
    <x v="4"/>
    <x v="13"/>
    <x v="4"/>
    <x v="58"/>
    <n v="53317"/>
    <x v="53"/>
    <s v="Y0160990"/>
    <n v="42"/>
    <n v="100"/>
    <n v="144"/>
    <n v="3937"/>
    <n v="10"/>
    <n v="1.6996643518518519"/>
    <n v="40.791944444444447"/>
  </r>
  <r>
    <x v="1"/>
    <x v="4"/>
    <x v="13"/>
    <x v="4"/>
    <x v="58"/>
    <s v="CON2504"/>
    <x v="509"/>
    <s v="Y0160687"/>
    <n v="39"/>
    <n v="22"/>
    <n v="35"/>
    <n v="10876"/>
    <n v="1"/>
    <n v="8.7384259259259255E-3"/>
    <n v="0.2097222222222222"/>
  </r>
  <r>
    <x v="1"/>
    <x v="4"/>
    <x v="13"/>
    <x v="4"/>
    <x v="58"/>
    <n v="53489"/>
    <x v="406"/>
    <s v="Y0160993"/>
    <n v="1"/>
    <n v="3"/>
    <n v="10"/>
    <n v="42"/>
    <n v="3"/>
    <n v="0.13247685185185185"/>
    <n v="3.1794444444444441"/>
  </r>
  <r>
    <x v="1"/>
    <x v="4"/>
    <x v="13"/>
    <x v="4"/>
    <x v="58"/>
    <n v="50410"/>
    <x v="325"/>
    <s v="Y0161130"/>
    <n v="5"/>
    <n v="7"/>
    <n v="32"/>
    <n v="581"/>
    <n v="4"/>
    <n v="0.20408564814814814"/>
    <n v="4.8980555555555556"/>
  </r>
  <r>
    <x v="1"/>
    <x v="4"/>
    <x v="13"/>
    <x v="4"/>
    <x v="58"/>
    <n v="50420"/>
    <x v="255"/>
    <s v="Y0161265-Y0161263"/>
    <n v="4"/>
    <n v="1"/>
    <n v="31"/>
    <n v="881"/>
    <n v="3"/>
    <n v="0.13929398148148148"/>
    <n v="3.3430555555555554"/>
  </r>
  <r>
    <x v="1"/>
    <x v="4"/>
    <x v="13"/>
    <x v="4"/>
    <x v="58"/>
    <n v="50427"/>
    <x v="43"/>
    <s v="Y0161362-Y0161363"/>
    <n v="8"/>
    <n v="11"/>
    <n v="61"/>
    <n v="708"/>
    <n v="4"/>
    <n v="0.28324074074074074"/>
    <n v="6.7977777777777781"/>
  </r>
  <r>
    <x v="1"/>
    <x v="4"/>
    <x v="13"/>
    <x v="4"/>
    <x v="58"/>
    <n v="52111"/>
    <x v="510"/>
    <s v="Y0161163"/>
    <n v="1"/>
    <n v="1"/>
    <n v="13"/>
    <n v="110"/>
    <n v="2"/>
    <n v="4.2349537037037033E-2"/>
    <n v="1.0163888888888888"/>
  </r>
  <r>
    <x v="1"/>
    <x v="4"/>
    <x v="13"/>
    <x v="4"/>
    <x v="58"/>
    <s v="CON0114"/>
    <x v="511"/>
    <s v="Y0160860"/>
    <n v="9"/>
    <n v="28"/>
    <n v="1"/>
    <n v="2016"/>
    <n v="4"/>
    <n v="0.2046064814814815"/>
    <n v="4.9105555555555558"/>
  </r>
  <r>
    <x v="1"/>
    <x v="4"/>
    <x v="13"/>
    <x v="4"/>
    <x v="58"/>
    <n v="53544"/>
    <x v="512"/>
    <s v="Y0161072"/>
    <n v="2"/>
    <n v="1"/>
    <n v="11"/>
    <n v="524"/>
    <n v="3"/>
    <n v="3.2719907407407406E-2"/>
    <n v="0.78527777777777774"/>
  </r>
  <r>
    <x v="1"/>
    <x v="4"/>
    <x v="13"/>
    <x v="4"/>
    <x v="58"/>
    <n v="50435"/>
    <x v="16"/>
    <s v="Y0161254"/>
    <n v="20"/>
    <n v="57"/>
    <n v="19"/>
    <n v="4692"/>
    <n v="1"/>
    <n v="4.8842592592592597E-2"/>
    <n v="1.1722222222222223"/>
  </r>
  <r>
    <x v="1"/>
    <x v="4"/>
    <x v="13"/>
    <x v="4"/>
    <x v="58"/>
    <s v="CON2506"/>
    <x v="513"/>
    <s v="Y0160820"/>
    <n v="43"/>
    <n v="22"/>
    <n v="63"/>
    <n v="11212"/>
    <n v="1"/>
    <n v="2.4224537037037034E-2"/>
    <n v="0.58138888888888884"/>
  </r>
  <r>
    <x v="1"/>
    <x v="4"/>
    <x v="13"/>
    <x v="4"/>
    <x v="58"/>
    <s v="CON2508"/>
    <x v="514"/>
    <s v="Y0160818"/>
    <n v="42"/>
    <n v="22"/>
    <n v="49"/>
    <n v="10910"/>
    <n v="10"/>
    <n v="0.70634259259259258"/>
    <n v="16.952222222222222"/>
  </r>
  <r>
    <x v="1"/>
    <x v="4"/>
    <x v="13"/>
    <x v="4"/>
    <x v="58"/>
    <n v="53575"/>
    <x v="349"/>
    <s v="Y0161115"/>
    <n v="4"/>
    <n v="6"/>
    <n v="26"/>
    <n v="763"/>
    <n v="4"/>
    <n v="0.21962962962962962"/>
    <n v="5.2711111111111109"/>
  </r>
  <r>
    <x v="1"/>
    <x v="4"/>
    <x v="13"/>
    <x v="5"/>
    <x v="59"/>
    <n v="50380"/>
    <x v="2"/>
    <s v="Y0161356"/>
    <n v="9"/>
    <n v="36"/>
    <n v="40"/>
    <n v="330"/>
    <n v="10"/>
    <n v="1.9469907407407407"/>
    <n v="46.727777777777774"/>
  </r>
  <r>
    <x v="1"/>
    <x v="4"/>
    <x v="13"/>
    <x v="5"/>
    <x v="59"/>
    <n v="50434"/>
    <x v="144"/>
    <s v="Y0161256"/>
    <n v="17"/>
    <n v="82"/>
    <n v="60"/>
    <n v="554"/>
    <n v="10"/>
    <n v="2.1324652777777779"/>
    <n v="51.179166666666674"/>
  </r>
  <r>
    <x v="1"/>
    <x v="4"/>
    <x v="13"/>
    <x v="5"/>
    <x v="59"/>
    <s v="CON2416"/>
    <x v="515"/>
    <s v="Y0160716"/>
    <n v="20"/>
    <n v="28"/>
    <n v="9"/>
    <n v="2818"/>
    <n v="7"/>
    <n v="0.20347222222222219"/>
    <n v="4.8833333333333329"/>
  </r>
  <r>
    <x v="1"/>
    <x v="4"/>
    <x v="13"/>
    <x v="5"/>
    <x v="59"/>
    <s v="CON2418"/>
    <x v="516"/>
    <s v="Y0160715"/>
    <n v="13"/>
    <n v="28"/>
    <n v="8"/>
    <n v="2716"/>
    <n v="5"/>
    <n v="0.33380787037037035"/>
    <n v="8.011388888888888"/>
  </r>
  <r>
    <x v="1"/>
    <x v="4"/>
    <x v="13"/>
    <x v="5"/>
    <x v="59"/>
    <s v="CON2502"/>
    <x v="517"/>
    <s v="Y0160712"/>
    <n v="35"/>
    <n v="28"/>
    <n v="35"/>
    <n v="8766"/>
    <n v="1"/>
    <n v="3.3067129629629634E-2"/>
    <n v="0.79361111111111127"/>
  </r>
  <r>
    <x v="1"/>
    <x v="4"/>
    <x v="13"/>
    <x v="5"/>
    <x v="59"/>
    <s v="CON2421"/>
    <x v="518"/>
    <s v="Y0160726-Y0160728-Y0160729-Y0160732"/>
    <n v="47"/>
    <n v="38"/>
    <n v="111"/>
    <n v="12370"/>
    <n v="1"/>
    <n v="9.7395833333333334E-2"/>
    <n v="2.3374999999999999"/>
  </r>
  <r>
    <x v="1"/>
    <x v="4"/>
    <x v="13"/>
    <x v="5"/>
    <x v="59"/>
    <s v="CON2410"/>
    <x v="519"/>
    <s v="Y0160719"/>
    <n v="16"/>
    <n v="28"/>
    <n v="13"/>
    <n v="3560"/>
    <n v="5"/>
    <n v="0.19096064814814814"/>
    <n v="4.5830555555555552"/>
  </r>
  <r>
    <x v="1"/>
    <x v="4"/>
    <x v="13"/>
    <x v="5"/>
    <x v="59"/>
    <s v="CON2563"/>
    <x v="520"/>
    <s v="Y0160321"/>
    <n v="8"/>
    <n v="28"/>
    <n v="1"/>
    <n v="1512"/>
    <n v="5"/>
    <n v="0.38243055555555555"/>
    <n v="9.1783333333333328"/>
  </r>
  <r>
    <x v="1"/>
    <x v="4"/>
    <x v="14"/>
    <x v="3"/>
    <x v="60"/>
    <n v="52101"/>
    <x v="34"/>
    <s v="Y0161397"/>
    <n v="31"/>
    <n v="52"/>
    <n v="68"/>
    <n v="1925"/>
    <n v="11"/>
    <n v="1.361238425925926"/>
    <n v="32.669722222222227"/>
  </r>
  <r>
    <x v="1"/>
    <x v="4"/>
    <x v="14"/>
    <x v="3"/>
    <x v="60"/>
    <n v="52105"/>
    <x v="128"/>
    <s v="Y0161380"/>
    <n v="3"/>
    <n v="2"/>
    <n v="19"/>
    <n v="231"/>
    <n v="3"/>
    <n v="0.14472222222222222"/>
    <n v="3.4733333333333336"/>
  </r>
  <r>
    <x v="1"/>
    <x v="4"/>
    <x v="14"/>
    <x v="3"/>
    <x v="60"/>
    <s v="IN128228"/>
    <x v="151"/>
    <s v="Y0161450"/>
    <n v="0"/>
    <n v="0"/>
    <n v="3"/>
    <n v="10"/>
    <n v="1"/>
    <n v="2.6712962962962966E-2"/>
    <n v="0.64111111111111119"/>
  </r>
  <r>
    <x v="1"/>
    <x v="4"/>
    <x v="14"/>
    <x v="3"/>
    <x v="60"/>
    <n v="52121"/>
    <x v="521"/>
    <s v="Y0161454"/>
    <n v="5"/>
    <n v="2"/>
    <n v="54"/>
    <n v="1007"/>
    <n v="4"/>
    <n v="0.22233796296296296"/>
    <n v="5.3361111111111112"/>
  </r>
  <r>
    <x v="1"/>
    <x v="4"/>
    <x v="14"/>
    <x v="3"/>
    <x v="60"/>
    <s v="CON2512"/>
    <x v="522"/>
    <s v="Y0161170"/>
    <n v="27"/>
    <n v="26"/>
    <n v="10"/>
    <n v="2864"/>
    <n v="7"/>
    <n v="0.46387731481481481"/>
    <n v="11.133055555555556"/>
  </r>
  <r>
    <x v="1"/>
    <x v="4"/>
    <x v="14"/>
    <x v="3"/>
    <x v="60"/>
    <n v="52150"/>
    <x v="61"/>
    <s v="Y0161432"/>
    <n v="2"/>
    <n v="1"/>
    <n v="13"/>
    <n v="116"/>
    <n v="3"/>
    <n v="8.1307870370370364E-2"/>
    <n v="1.9513888888888888"/>
  </r>
  <r>
    <x v="1"/>
    <x v="4"/>
    <x v="14"/>
    <x v="3"/>
    <x v="60"/>
    <n v="52108"/>
    <x v="48"/>
    <s v="Y0161412-Y0161413"/>
    <n v="4"/>
    <n v="10"/>
    <n v="23"/>
    <n v="168"/>
    <n v="4"/>
    <n v="0.17287037037037037"/>
    <n v="4.1488888888888891"/>
  </r>
  <r>
    <x v="1"/>
    <x v="4"/>
    <x v="14"/>
    <x v="3"/>
    <x v="60"/>
    <n v="50187"/>
    <x v="411"/>
    <s v="Y0161158"/>
    <n v="4"/>
    <n v="1"/>
    <n v="50"/>
    <n v="100"/>
    <n v="8"/>
    <n v="0.21597222222222223"/>
    <n v="5.1833333333333336"/>
  </r>
  <r>
    <x v="1"/>
    <x v="4"/>
    <x v="14"/>
    <x v="3"/>
    <x v="60"/>
    <n v="53603"/>
    <x v="523"/>
    <s v="Y0161313"/>
    <n v="1"/>
    <n v="1"/>
    <n v="1"/>
    <n v="188"/>
    <n v="2"/>
    <n v="5.5844907407407406E-2"/>
    <n v="1.3402777777777777"/>
  </r>
  <r>
    <x v="1"/>
    <x v="4"/>
    <x v="14"/>
    <x v="3"/>
    <x v="60"/>
    <s v="CON2375"/>
    <x v="524"/>
    <s v="Y0161171"/>
    <n v="8"/>
    <n v="24"/>
    <n v="8"/>
    <n v="664"/>
    <n v="9"/>
    <n v="0.26098379629629631"/>
    <n v="6.2636111111111115"/>
  </r>
  <r>
    <x v="1"/>
    <x v="4"/>
    <x v="14"/>
    <x v="3"/>
    <x v="60"/>
    <n v="51804"/>
    <x v="14"/>
    <s v="Y0161134"/>
    <n v="13"/>
    <n v="33"/>
    <n v="1"/>
    <n v="2079"/>
    <n v="5"/>
    <n v="0.19363425925925926"/>
    <n v="4.6472222222222221"/>
  </r>
  <r>
    <x v="1"/>
    <x v="4"/>
    <x v="14"/>
    <x v="3"/>
    <x v="60"/>
    <n v="52118"/>
    <x v="243"/>
    <s v="Y0161064"/>
    <n v="4"/>
    <n v="2"/>
    <n v="12"/>
    <n v="708"/>
    <n v="5"/>
    <n v="0.21964120370370369"/>
    <n v="5.2713888888888887"/>
  </r>
  <r>
    <x v="1"/>
    <x v="4"/>
    <x v="14"/>
    <x v="3"/>
    <x v="60"/>
    <s v="CON190356"/>
    <x v="525"/>
    <s v="Y0161387"/>
    <n v="8"/>
    <n v="25"/>
    <n v="1"/>
    <n v="1800"/>
    <n v="4"/>
    <n v="0.2230324074074074"/>
    <n v="5.3527777777777779"/>
  </r>
  <r>
    <x v="1"/>
    <x v="4"/>
    <x v="14"/>
    <x v="3"/>
    <x v="60"/>
    <n v="53608"/>
    <x v="526"/>
    <s v="Y0161166"/>
    <n v="3"/>
    <n v="2"/>
    <n v="5"/>
    <n v="958"/>
    <n v="3"/>
    <n v="0.12555555555555556"/>
    <n v="3.0133333333333336"/>
  </r>
  <r>
    <x v="1"/>
    <x v="4"/>
    <x v="14"/>
    <x v="3"/>
    <x v="60"/>
    <s v="CON2627"/>
    <x v="527"/>
    <s v="Y0161167"/>
    <n v="18"/>
    <n v="28"/>
    <n v="5"/>
    <n v="3512"/>
    <n v="6"/>
    <n v="0.32680555555555557"/>
    <n v="7.8433333333333337"/>
  </r>
  <r>
    <x v="1"/>
    <x v="4"/>
    <x v="14"/>
    <x v="3"/>
    <x v="60"/>
    <n v="53821"/>
    <x v="8"/>
    <s v="Y0161435"/>
    <n v="44"/>
    <n v="12"/>
    <n v="131"/>
    <n v="7559"/>
    <n v="10"/>
    <n v="1.0525"/>
    <n v="25.259999999999998"/>
  </r>
  <r>
    <x v="1"/>
    <x v="4"/>
    <x v="14"/>
    <x v="3"/>
    <x v="60"/>
    <s v="CON2509"/>
    <x v="528"/>
    <s v="Y0161194"/>
    <n v="45"/>
    <n v="22"/>
    <n v="64"/>
    <n v="9870"/>
    <n v="7"/>
    <n v="0.58128472222222227"/>
    <n v="13.950833333333335"/>
  </r>
  <r>
    <x v="1"/>
    <x v="4"/>
    <x v="14"/>
    <x v="3"/>
    <x v="60"/>
    <n v="50311"/>
    <x v="238"/>
    <s v="Y0161436"/>
    <n v="9"/>
    <n v="7"/>
    <n v="104"/>
    <n v="1264"/>
    <n v="6"/>
    <n v="0.5213888888888889"/>
    <n v="12.513333333333334"/>
  </r>
  <r>
    <x v="1"/>
    <x v="4"/>
    <x v="14"/>
    <x v="3"/>
    <x v="60"/>
    <n v="50312"/>
    <x v="164"/>
    <s v="Y0161419"/>
    <n v="12"/>
    <n v="2"/>
    <n v="31"/>
    <n v="5564"/>
    <n v="6"/>
    <n v="0.50155092592592598"/>
    <n v="12.037222222222223"/>
  </r>
  <r>
    <x v="1"/>
    <x v="4"/>
    <x v="14"/>
    <x v="3"/>
    <x v="60"/>
    <s v="CON0005"/>
    <x v="529"/>
    <s v="Y0161182"/>
    <n v="36"/>
    <n v="28"/>
    <n v="16"/>
    <n v="3618"/>
    <n v="6"/>
    <n v="0.19909722222222223"/>
    <n v="4.7783333333333333"/>
  </r>
  <r>
    <x v="1"/>
    <x v="4"/>
    <x v="14"/>
    <x v="3"/>
    <x v="60"/>
    <n v="52134"/>
    <x v="357"/>
    <s v="Y0161128"/>
    <n v="17"/>
    <n v="26"/>
    <n v="3"/>
    <n v="1260"/>
    <n v="1"/>
    <n v="8.5532407407407415E-3"/>
    <n v="0.20527777777777778"/>
  </r>
  <r>
    <x v="1"/>
    <x v="4"/>
    <x v="14"/>
    <x v="3"/>
    <x v="60"/>
    <n v="52143"/>
    <x v="72"/>
    <s v="Y0161132"/>
    <n v="18"/>
    <n v="2"/>
    <n v="17"/>
    <n v="9631"/>
    <n v="12"/>
    <n v="0.60938657407407404"/>
    <n v="14.625277777777777"/>
  </r>
  <r>
    <x v="1"/>
    <x v="4"/>
    <x v="14"/>
    <x v="3"/>
    <x v="60"/>
    <n v="52136"/>
    <x v="82"/>
    <s v="Y0161416"/>
    <n v="43"/>
    <n v="32"/>
    <n v="136"/>
    <n v="2837"/>
    <n v="15"/>
    <n v="1.5111689814814815"/>
    <n v="36.268055555555556"/>
  </r>
  <r>
    <x v="1"/>
    <x v="4"/>
    <x v="14"/>
    <x v="3"/>
    <x v="60"/>
    <n v="47459"/>
    <x v="245"/>
    <s v="Y0161389"/>
    <n v="4"/>
    <n v="1"/>
    <n v="4"/>
    <n v="688"/>
    <n v="5"/>
    <n v="0.20949074074074073"/>
    <n v="5.0277777777777777"/>
  </r>
  <r>
    <x v="1"/>
    <x v="4"/>
    <x v="14"/>
    <x v="3"/>
    <x v="60"/>
    <n v="52146"/>
    <x v="53"/>
    <s v="Y0161282-Y0161281"/>
    <n v="45"/>
    <n v="67"/>
    <n v="79"/>
    <n v="5105"/>
    <n v="5"/>
    <n v="0.63834490740740735"/>
    <n v="15.320277777777775"/>
  </r>
  <r>
    <x v="1"/>
    <x v="4"/>
    <x v="14"/>
    <x v="3"/>
    <x v="60"/>
    <n v="53816"/>
    <x v="405"/>
    <n v="264344"/>
    <n v="15"/>
    <n v="0"/>
    <n v="0"/>
    <n v="0"/>
    <n v="6"/>
    <n v="0.14394675925925926"/>
    <n v="3.4547222222222222"/>
  </r>
  <r>
    <x v="1"/>
    <x v="4"/>
    <x v="14"/>
    <x v="3"/>
    <x v="60"/>
    <n v="52123"/>
    <x v="23"/>
    <s v="Y0161395"/>
    <n v="46"/>
    <n v="6"/>
    <n v="195"/>
    <n v="6837"/>
    <n v="6"/>
    <n v="1.8102662037037036"/>
    <n v="43.44638888888889"/>
  </r>
  <r>
    <x v="1"/>
    <x v="4"/>
    <x v="14"/>
    <x v="3"/>
    <x v="60"/>
    <n v="52140"/>
    <x v="24"/>
    <s v="Y0161426-Y0161427"/>
    <n v="15"/>
    <n v="10"/>
    <n v="31"/>
    <n v="1643"/>
    <n v="7"/>
    <n v="0.30380787037037038"/>
    <n v="7.2913888888888891"/>
  </r>
  <r>
    <x v="1"/>
    <x v="4"/>
    <x v="14"/>
    <x v="3"/>
    <x v="60"/>
    <n v="47466"/>
    <x v="337"/>
    <s v="Y0161400"/>
    <n v="6"/>
    <n v="16"/>
    <n v="10"/>
    <n v="740"/>
    <n v="5"/>
    <n v="0.24304398148148146"/>
    <n v="5.8330555555555552"/>
  </r>
  <r>
    <x v="1"/>
    <x v="4"/>
    <x v="14"/>
    <x v="3"/>
    <x v="60"/>
    <s v="CON2376"/>
    <x v="530"/>
    <s v="Y0161172-Y0161181"/>
    <n v="15"/>
    <n v="24"/>
    <n v="9"/>
    <n v="2504"/>
    <n v="5"/>
    <n v="0.33289351851851851"/>
    <n v="7.9894444444444446"/>
  </r>
  <r>
    <x v="1"/>
    <x v="4"/>
    <x v="14"/>
    <x v="3"/>
    <x v="60"/>
    <n v="50214"/>
    <x v="531"/>
    <s v="Y0160852"/>
    <n v="9"/>
    <n v="31"/>
    <n v="41"/>
    <n v="297"/>
    <n v="5"/>
    <n v="4.4178240740740747E-2"/>
    <n v="1.0602777777777779"/>
  </r>
  <r>
    <x v="1"/>
    <x v="4"/>
    <x v="14"/>
    <x v="3"/>
    <x v="60"/>
    <n v="51805"/>
    <x v="14"/>
    <s v="Y0161133"/>
    <n v="13"/>
    <n v="33"/>
    <n v="1"/>
    <n v="2079"/>
    <n v="3"/>
    <n v="3.9502314814814816E-2"/>
    <n v="0.94805555555555565"/>
  </r>
  <r>
    <x v="1"/>
    <x v="4"/>
    <x v="14"/>
    <x v="3"/>
    <x v="60"/>
    <n v="52155"/>
    <x v="31"/>
    <s v="Y0161424"/>
    <n v="25"/>
    <n v="32"/>
    <n v="23"/>
    <n v="2712"/>
    <n v="5"/>
    <n v="0.27105324074074072"/>
    <n v="6.5052777777777777"/>
  </r>
  <r>
    <x v="1"/>
    <x v="4"/>
    <x v="14"/>
    <x v="3"/>
    <x v="60"/>
    <n v="51360"/>
    <x v="39"/>
    <s v="Y0161408"/>
    <n v="40"/>
    <n v="32"/>
    <n v="8"/>
    <n v="19114"/>
    <n v="8"/>
    <n v="0.6850925925925927"/>
    <n v="16.442222222222224"/>
  </r>
  <r>
    <x v="1"/>
    <x v="4"/>
    <x v="14"/>
    <x v="3"/>
    <x v="60"/>
    <n v="49533"/>
    <x v="67"/>
    <s v="Y0161364"/>
    <n v="74"/>
    <n v="36"/>
    <n v="58"/>
    <n v="16167"/>
    <n v="14"/>
    <n v="2.73"/>
    <n v="65.52"/>
  </r>
  <r>
    <x v="1"/>
    <x v="4"/>
    <x v="14"/>
    <x v="3"/>
    <x v="60"/>
    <s v="CON2525"/>
    <x v="532"/>
    <s v="Y0161173"/>
    <n v="23"/>
    <n v="28"/>
    <n v="5"/>
    <n v="3516"/>
    <n v="7"/>
    <n v="0.20912037037037037"/>
    <n v="5.0188888888888892"/>
  </r>
  <r>
    <x v="1"/>
    <x v="4"/>
    <x v="14"/>
    <x v="3"/>
    <x v="60"/>
    <n v="53318"/>
    <x v="53"/>
    <s v="Y0161337"/>
    <n v="63"/>
    <n v="97"/>
    <n v="151"/>
    <n v="3129"/>
    <n v="11"/>
    <n v="0.22318287037037035"/>
    <n v="5.3563888888888886"/>
  </r>
  <r>
    <x v="1"/>
    <x v="4"/>
    <x v="14"/>
    <x v="3"/>
    <x v="60"/>
    <s v="CON0096"/>
    <x v="533"/>
    <s v="Y0160837"/>
    <n v="10"/>
    <n v="28"/>
    <n v="1"/>
    <n v="1512"/>
    <n v="5"/>
    <n v="0.27903935185185186"/>
    <n v="6.6969444444444441"/>
  </r>
  <r>
    <x v="1"/>
    <x v="4"/>
    <x v="14"/>
    <x v="3"/>
    <x v="60"/>
    <s v="CON0111"/>
    <x v="534"/>
    <s v="Y0160857"/>
    <n v="9"/>
    <n v="28"/>
    <n v="1"/>
    <n v="2016"/>
    <n v="9"/>
    <n v="0.27195601851851853"/>
    <n v="6.5269444444444442"/>
  </r>
  <r>
    <x v="1"/>
    <x v="4"/>
    <x v="14"/>
    <x v="3"/>
    <x v="60"/>
    <n v="53621"/>
    <x v="535"/>
    <s v="Y0161394"/>
    <n v="4"/>
    <n v="4"/>
    <n v="1"/>
    <n v="1000"/>
    <n v="6"/>
    <n v="0.24460648148148148"/>
    <n v="5.8705555555555557"/>
  </r>
  <r>
    <x v="1"/>
    <x v="4"/>
    <x v="14"/>
    <x v="3"/>
    <x v="60"/>
    <s v="CON190147"/>
    <x v="536"/>
    <s v="Y0161367"/>
    <n v="8"/>
    <n v="26"/>
    <n v="2"/>
    <n v="1638"/>
    <n v="1"/>
    <n v="3.1018518518518515E-2"/>
    <n v="0.74444444444444435"/>
  </r>
  <r>
    <x v="1"/>
    <x v="4"/>
    <x v="14"/>
    <x v="3"/>
    <x v="60"/>
    <s v="CON190149"/>
    <x v="537"/>
    <s v="Y0161366"/>
    <n v="7"/>
    <n v="27"/>
    <n v="1"/>
    <n v="1296"/>
    <n v="1"/>
    <n v="1.5474537037037038E-2"/>
    <n v="0.37138888888888894"/>
  </r>
  <r>
    <x v="1"/>
    <x v="4"/>
    <x v="14"/>
    <x v="3"/>
    <x v="60"/>
    <n v="50160"/>
    <x v="322"/>
    <s v="Y0161136"/>
    <n v="2"/>
    <n v="1"/>
    <n v="5"/>
    <n v="100"/>
    <n v="6"/>
    <n v="0.12660879629629629"/>
    <n v="3.0386111111111109"/>
  </r>
  <r>
    <x v="1"/>
    <x v="4"/>
    <x v="14"/>
    <x v="3"/>
    <x v="60"/>
    <n v="52144"/>
    <x v="16"/>
    <s v="Y0161375"/>
    <n v="19"/>
    <n v="57"/>
    <n v="4"/>
    <n v="4728"/>
    <n v="2"/>
    <n v="7.9675925925925928E-2"/>
    <n v="1.9122222222222223"/>
  </r>
  <r>
    <x v="1"/>
    <x v="4"/>
    <x v="14"/>
    <x v="0"/>
    <x v="61"/>
    <n v="52154"/>
    <x v="309"/>
    <s v="Y0161116"/>
    <n v="13"/>
    <n v="22"/>
    <n v="95"/>
    <n v="698"/>
    <n v="12"/>
    <n v="2.5470601851851851"/>
    <n v="61.129444444444445"/>
  </r>
  <r>
    <x v="1"/>
    <x v="4"/>
    <x v="14"/>
    <x v="0"/>
    <x v="61"/>
    <n v="53491"/>
    <x v="467"/>
    <s v="Y0161091-Y0161090"/>
    <n v="68"/>
    <n v="42"/>
    <n v="122"/>
    <n v="12438"/>
    <n v="10"/>
    <n v="2.749675925925926"/>
    <n v="65.992222222222225"/>
  </r>
  <r>
    <x v="1"/>
    <x v="4"/>
    <x v="14"/>
    <x v="0"/>
    <x v="61"/>
    <n v="52230"/>
    <x v="169"/>
    <s v="Y0161135"/>
    <n v="5"/>
    <n v="2"/>
    <n v="64"/>
    <n v="172"/>
    <n v="6"/>
    <n v="0.69305555555555554"/>
    <n v="16.633333333333333"/>
  </r>
  <r>
    <x v="1"/>
    <x v="4"/>
    <x v="14"/>
    <x v="0"/>
    <x v="61"/>
    <n v="53616"/>
    <x v="538"/>
    <s v="Y0161259"/>
    <n v="2"/>
    <n v="1"/>
    <n v="9"/>
    <n v="227"/>
    <n v="6"/>
    <n v="0.70930555555555552"/>
    <n v="17.023333333333333"/>
  </r>
  <r>
    <x v="1"/>
    <x v="4"/>
    <x v="14"/>
    <x v="0"/>
    <x v="61"/>
    <n v="52102"/>
    <x v="104"/>
    <s v="Y0161335"/>
    <n v="152"/>
    <n v="87"/>
    <n v="80"/>
    <n v="30165"/>
    <n v="4"/>
    <n v="0.81730324074074068"/>
    <n v="19.615277777777777"/>
  </r>
  <r>
    <x v="1"/>
    <x v="4"/>
    <x v="14"/>
    <x v="0"/>
    <x v="61"/>
    <n v="52206"/>
    <x v="0"/>
    <s v="Y0161143"/>
    <n v="10"/>
    <n v="25"/>
    <n v="13"/>
    <n v="1435"/>
    <n v="5"/>
    <n v="0.11857638888888888"/>
    <n v="2.8458333333333332"/>
  </r>
  <r>
    <x v="1"/>
    <x v="4"/>
    <x v="14"/>
    <x v="0"/>
    <x v="61"/>
    <n v="52161"/>
    <x v="48"/>
    <s v="Y0161579"/>
    <n v="3"/>
    <n v="10"/>
    <n v="20"/>
    <n v="133"/>
    <n v="6"/>
    <n v="0.20267361111111112"/>
    <n v="4.8641666666666667"/>
  </r>
  <r>
    <x v="1"/>
    <x v="4"/>
    <x v="14"/>
    <x v="0"/>
    <x v="61"/>
    <n v="51784"/>
    <x v="55"/>
    <s v="Y0161406"/>
    <n v="118"/>
    <n v="68"/>
    <n v="102"/>
    <n v="25453"/>
    <n v="25"/>
    <n v="4.6271874999999998"/>
    <n v="111.05249999999999"/>
  </r>
  <r>
    <x v="1"/>
    <x v="4"/>
    <x v="14"/>
    <x v="0"/>
    <x v="61"/>
    <s v="CON0008"/>
    <x v="539"/>
    <s v="Y0161189"/>
    <n v="28"/>
    <n v="28"/>
    <n v="13"/>
    <n v="3176"/>
    <n v="5"/>
    <n v="0.15778935185185186"/>
    <n v="3.7869444444444449"/>
  </r>
  <r>
    <x v="1"/>
    <x v="4"/>
    <x v="14"/>
    <x v="0"/>
    <x v="61"/>
    <n v="49860"/>
    <x v="346"/>
    <s v="Y0161294"/>
    <n v="2"/>
    <n v="3"/>
    <n v="24"/>
    <n v="96"/>
    <n v="3"/>
    <n v="0.12503472222222223"/>
    <n v="3.0008333333333335"/>
  </r>
  <r>
    <x v="1"/>
    <x v="4"/>
    <x v="14"/>
    <x v="0"/>
    <x v="61"/>
    <n v="51806"/>
    <x v="14"/>
    <s v="Y0161481"/>
    <n v="13"/>
    <n v="33"/>
    <n v="2"/>
    <n v="2079"/>
    <n v="5"/>
    <n v="0.14431712962962964"/>
    <n v="3.4636111111111116"/>
  </r>
  <r>
    <x v="1"/>
    <x v="4"/>
    <x v="14"/>
    <x v="0"/>
    <x v="61"/>
    <n v="52196"/>
    <x v="144"/>
    <s v="Y0161572"/>
    <n v="17"/>
    <n v="99"/>
    <n v="65"/>
    <n v="492"/>
    <n v="8"/>
    <n v="0.69678240740740749"/>
    <n v="16.722777777777779"/>
  </r>
  <r>
    <x v="1"/>
    <x v="4"/>
    <x v="14"/>
    <x v="0"/>
    <x v="61"/>
    <n v="52164"/>
    <x v="198"/>
    <s v="Y0161525"/>
    <n v="10"/>
    <n v="3"/>
    <n v="99"/>
    <n v="732"/>
    <n v="4"/>
    <n v="0.46907407407407403"/>
    <n v="11.257777777777777"/>
  </r>
  <r>
    <x v="1"/>
    <x v="4"/>
    <x v="14"/>
    <x v="0"/>
    <x v="61"/>
    <n v="52168"/>
    <x v="293"/>
    <s v="Y0161484"/>
    <n v="4"/>
    <n v="7"/>
    <n v="16"/>
    <n v="479"/>
    <n v="3"/>
    <n v="0.16643518518518519"/>
    <n v="3.9944444444444445"/>
  </r>
  <r>
    <x v="1"/>
    <x v="4"/>
    <x v="14"/>
    <x v="0"/>
    <x v="61"/>
    <n v="53321"/>
    <x v="53"/>
    <s v="Y0161575"/>
    <n v="34"/>
    <n v="97"/>
    <n v="103"/>
    <n v="2197"/>
    <n v="10"/>
    <n v="0.69256944444444446"/>
    <n v="16.621666666666666"/>
  </r>
  <r>
    <x v="1"/>
    <x v="4"/>
    <x v="14"/>
    <x v="0"/>
    <x v="61"/>
    <n v="53822"/>
    <x v="44"/>
    <s v="Y0161561"/>
    <n v="2"/>
    <n v="13"/>
    <n v="2"/>
    <n v="173"/>
    <n v="2"/>
    <n v="9.2453703703703705E-2"/>
    <n v="2.2188888888888889"/>
  </r>
  <r>
    <x v="1"/>
    <x v="4"/>
    <x v="14"/>
    <x v="0"/>
    <x v="61"/>
    <n v="52187"/>
    <x v="82"/>
    <s v="Y0161536"/>
    <n v="25"/>
    <n v="32"/>
    <n v="146"/>
    <n v="2120"/>
    <n v="13"/>
    <n v="1.1246643518518518"/>
    <n v="26.991944444444442"/>
  </r>
  <r>
    <x v="1"/>
    <x v="4"/>
    <x v="14"/>
    <x v="0"/>
    <x v="61"/>
    <s v="CON190145"/>
    <x v="540"/>
    <s v="Y0161377"/>
    <n v="8"/>
    <n v="29"/>
    <n v="2"/>
    <n v="1296"/>
    <n v="5"/>
    <n v="6.1226851851851859E-2"/>
    <n v="1.4694444444444446"/>
  </r>
  <r>
    <x v="1"/>
    <x v="4"/>
    <x v="14"/>
    <x v="0"/>
    <x v="61"/>
    <n v="53658"/>
    <x v="351"/>
    <s v="Y0161330"/>
    <n v="1"/>
    <n v="1"/>
    <n v="1"/>
    <n v="200"/>
    <n v="2"/>
    <n v="4.4421296296296292E-2"/>
    <n v="1.066111111111111"/>
  </r>
  <r>
    <x v="1"/>
    <x v="4"/>
    <x v="14"/>
    <x v="0"/>
    <x v="61"/>
    <n v="53850"/>
    <x v="194"/>
    <s v="Y0161520"/>
    <n v="4"/>
    <n v="3"/>
    <n v="27"/>
    <n v="386"/>
    <n v="4"/>
    <n v="0.16590277777777776"/>
    <n v="3.9816666666666665"/>
  </r>
  <r>
    <x v="1"/>
    <x v="4"/>
    <x v="14"/>
    <x v="0"/>
    <x v="61"/>
    <n v="52175"/>
    <x v="14"/>
    <s v="Y0161461"/>
    <n v="2"/>
    <n v="3"/>
    <n v="1"/>
    <n v="360"/>
    <n v="4"/>
    <n v="8.3668981481481483E-2"/>
    <n v="2.0080555555555555"/>
  </r>
  <r>
    <x v="1"/>
    <x v="4"/>
    <x v="14"/>
    <x v="0"/>
    <x v="61"/>
    <n v="47807"/>
    <x v="541"/>
    <s v="Y0161320"/>
    <n v="0"/>
    <n v="1"/>
    <n v="1"/>
    <n v="20"/>
    <n v="1"/>
    <n v="2.0844907407407406E-2"/>
    <n v="0.50027777777777771"/>
  </r>
  <r>
    <x v="2"/>
    <x v="5"/>
    <x v="15"/>
    <x v="7"/>
    <x v="62"/>
    <m/>
    <x v="542"/>
    <m/>
    <m/>
    <m/>
    <m/>
    <m/>
    <m/>
    <m/>
    <m/>
  </r>
</pivotCacheRecords>
</file>

<file path=xl/pivotCache/pivotCacheRecords4.xml><?xml version="1.0" encoding="utf-8"?>
<pivotCacheRecords xmlns="http://schemas.openxmlformats.org/spreadsheetml/2006/main" xmlns:r="http://schemas.openxmlformats.org/officeDocument/2006/relationships" count="7392">
  <r>
    <x v="0"/>
    <x v="0"/>
    <x v="0"/>
    <x v="0"/>
    <x v="0"/>
    <n v="54344"/>
    <x v="0"/>
    <s v=" "/>
    <n v="0"/>
    <s v="Daniel Goss"/>
    <x v="0"/>
    <n v="0"/>
    <n v="0"/>
    <n v="2"/>
    <d v="1899-12-30T02:14:41"/>
  </r>
  <r>
    <x v="0"/>
    <x v="0"/>
    <x v="0"/>
    <x v="0"/>
    <x v="0"/>
    <n v="42350"/>
    <x v="1"/>
    <s v="Y0155192"/>
    <n v="3"/>
    <s v="Rakesh Patel"/>
    <x v="1"/>
    <n v="134"/>
    <n v="23"/>
    <n v="4"/>
    <d v="1899-12-30T00:00:00"/>
  </r>
  <r>
    <x v="0"/>
    <x v="0"/>
    <x v="0"/>
    <x v="0"/>
    <x v="0"/>
    <s v="CON1825"/>
    <x v="2"/>
    <s v="Y0154833"/>
    <n v="8"/>
    <s v="(blank)"/>
    <x v="2"/>
    <n v="1718"/>
    <n v="10"/>
    <n v="28"/>
    <d v="1899-12-30T00:00:00"/>
  </r>
  <r>
    <x v="0"/>
    <x v="0"/>
    <x v="0"/>
    <x v="0"/>
    <x v="0"/>
    <n v="42337"/>
    <x v="3"/>
    <s v="Y0155133"/>
    <n v="19"/>
    <s v="Rakesh Patel"/>
    <x v="1"/>
    <n v="4176"/>
    <n v="2"/>
    <n v="3"/>
    <d v="1899-12-30T00:02:32"/>
  </r>
  <r>
    <x v="0"/>
    <x v="0"/>
    <x v="0"/>
    <x v="0"/>
    <x v="0"/>
    <n v="44136"/>
    <x v="4"/>
    <s v="Y0154988"/>
    <n v="3"/>
    <s v="(blank)"/>
    <x v="2"/>
    <n v="91"/>
    <n v="22"/>
    <n v="2"/>
    <d v="1899-12-30T00:00:00"/>
  </r>
  <r>
    <x v="0"/>
    <x v="0"/>
    <x v="0"/>
    <x v="0"/>
    <x v="0"/>
    <n v="44195"/>
    <x v="5"/>
    <s v="Y0154761"/>
    <n v="1"/>
    <s v="(blank)"/>
    <x v="2"/>
    <n v="84"/>
    <n v="2"/>
    <n v="2"/>
    <d v="1899-12-30T00:00:00"/>
  </r>
  <r>
    <x v="0"/>
    <x v="0"/>
    <x v="0"/>
    <x v="0"/>
    <x v="0"/>
    <n v="54345"/>
    <x v="0"/>
    <s v=" "/>
    <n v="0"/>
    <s v="Daniel Goss"/>
    <x v="3"/>
    <n v="0"/>
    <n v="0"/>
    <n v="0"/>
    <d v="1899-12-30T00:00:00"/>
  </r>
  <r>
    <x v="0"/>
    <x v="0"/>
    <x v="0"/>
    <x v="0"/>
    <x v="0"/>
    <n v="54345"/>
    <x v="0"/>
    <s v=" "/>
    <n v="0"/>
    <s v="Yordan Bogdanov"/>
    <x v="4"/>
    <n v="0"/>
    <n v="0"/>
    <n v="0"/>
    <d v="1899-12-30T00:00:00"/>
  </r>
  <r>
    <x v="0"/>
    <x v="0"/>
    <x v="0"/>
    <x v="0"/>
    <x v="0"/>
    <n v="38333"/>
    <x v="6"/>
    <s v="Y0155178"/>
    <n v="15"/>
    <s v="(blank)"/>
    <x v="2"/>
    <n v="4864"/>
    <n v="1"/>
    <n v="32"/>
    <d v="1899-12-30T00:00:00"/>
  </r>
  <r>
    <x v="0"/>
    <x v="0"/>
    <x v="0"/>
    <x v="0"/>
    <x v="0"/>
    <n v="43871"/>
    <x v="7"/>
    <s v="Y0154776"/>
    <n v="15"/>
    <s v="(blank)"/>
    <x v="2"/>
    <n v="2912"/>
    <n v="1"/>
    <n v="26"/>
    <d v="1899-12-30T00:00:00"/>
  </r>
  <r>
    <x v="0"/>
    <x v="0"/>
    <x v="0"/>
    <x v="0"/>
    <x v="0"/>
    <n v="43871"/>
    <x v="7"/>
    <s v="Y0154776"/>
    <n v="15"/>
    <s v="Daniel Goss"/>
    <x v="3"/>
    <n v="2912"/>
    <n v="1"/>
    <n v="26"/>
    <d v="1899-12-30T00:00:14"/>
  </r>
  <r>
    <x v="0"/>
    <x v="0"/>
    <x v="0"/>
    <x v="0"/>
    <x v="0"/>
    <n v="43871"/>
    <x v="7"/>
    <s v="Y0154776"/>
    <n v="15"/>
    <s v="Rakesh Patel"/>
    <x v="5"/>
    <n v="2912"/>
    <n v="1"/>
    <n v="26"/>
    <d v="1899-12-30T00:00:25"/>
  </r>
  <r>
    <x v="0"/>
    <x v="0"/>
    <x v="0"/>
    <x v="0"/>
    <x v="0"/>
    <n v="43871"/>
    <x v="7"/>
    <s v="Y0154776"/>
    <n v="15"/>
    <s v="Abbas Khalifa"/>
    <x v="3"/>
    <n v="2912"/>
    <n v="1"/>
    <n v="26"/>
    <d v="1899-12-30T00:00:41"/>
  </r>
  <r>
    <x v="0"/>
    <x v="0"/>
    <x v="0"/>
    <x v="1"/>
    <x v="1"/>
    <n v="42217"/>
    <x v="8"/>
    <s v="Y0154939-38"/>
    <n v="10"/>
    <s v="(blank)"/>
    <x v="2"/>
    <n v="1189"/>
    <n v="32"/>
    <n v="7"/>
    <d v="1899-12-30T00:00:00"/>
  </r>
  <r>
    <x v="0"/>
    <x v="0"/>
    <x v="0"/>
    <x v="1"/>
    <x v="1"/>
    <n v="43953"/>
    <x v="9"/>
    <s v="Y0154899"/>
    <n v="11"/>
    <s v="Abdirahman Shire"/>
    <x v="5"/>
    <n v="1620"/>
    <n v="1"/>
    <n v="27"/>
    <d v="1899-12-30T00:55:17"/>
  </r>
  <r>
    <x v="0"/>
    <x v="0"/>
    <x v="0"/>
    <x v="1"/>
    <x v="1"/>
    <n v="43953"/>
    <x v="9"/>
    <s v="Y0154899"/>
    <n v="11"/>
    <s v="cezar"/>
    <x v="5"/>
    <n v="1620"/>
    <n v="1"/>
    <n v="27"/>
    <d v="1899-12-30T00:56:24"/>
  </r>
  <r>
    <x v="0"/>
    <x v="0"/>
    <x v="0"/>
    <x v="1"/>
    <x v="1"/>
    <n v="43953"/>
    <x v="9"/>
    <s v="Y0154899"/>
    <n v="11"/>
    <s v="cristian"/>
    <x v="5"/>
    <n v="1620"/>
    <n v="1"/>
    <n v="27"/>
    <d v="1899-12-30T00:41:52"/>
  </r>
  <r>
    <x v="0"/>
    <x v="0"/>
    <x v="0"/>
    <x v="1"/>
    <x v="1"/>
    <n v="43953"/>
    <x v="9"/>
    <s v="Y0154899"/>
    <n v="11"/>
    <s v="Cristian Mihai"/>
    <x v="5"/>
    <n v="1620"/>
    <n v="1"/>
    <n v="27"/>
    <d v="1899-12-30T00:54:20"/>
  </r>
  <r>
    <x v="0"/>
    <x v="0"/>
    <x v="0"/>
    <x v="1"/>
    <x v="1"/>
    <n v="43953"/>
    <x v="9"/>
    <s v="Y0154899"/>
    <n v="11"/>
    <s v="Florin Paul Tut"/>
    <x v="5"/>
    <n v="1620"/>
    <n v="1"/>
    <n v="27"/>
    <d v="1899-12-30T00:58:04"/>
  </r>
  <r>
    <x v="0"/>
    <x v="0"/>
    <x v="0"/>
    <x v="1"/>
    <x v="1"/>
    <n v="43953"/>
    <x v="9"/>
    <s v="Y0154899"/>
    <n v="11"/>
    <s v="Liviu Adrian Dumitrascu"/>
    <x v="5"/>
    <n v="1620"/>
    <n v="1"/>
    <n v="27"/>
    <d v="1899-12-30T00:39:31"/>
  </r>
  <r>
    <x v="0"/>
    <x v="0"/>
    <x v="0"/>
    <x v="1"/>
    <x v="1"/>
    <n v="43953"/>
    <x v="9"/>
    <s v="Y0154899"/>
    <n v="11"/>
    <s v="Marius Popa"/>
    <x v="5"/>
    <n v="1620"/>
    <n v="1"/>
    <n v="27"/>
    <d v="1899-12-30T00:46:08"/>
  </r>
  <r>
    <x v="0"/>
    <x v="0"/>
    <x v="0"/>
    <x v="1"/>
    <x v="1"/>
    <s v="CON1711"/>
    <x v="10"/>
    <s v="Y0154217"/>
    <n v="22"/>
    <s v="(blank)"/>
    <x v="2"/>
    <n v="2303"/>
    <n v="65"/>
    <n v="20"/>
    <d v="1899-12-30T00:00:00"/>
  </r>
  <r>
    <x v="0"/>
    <x v="0"/>
    <x v="0"/>
    <x v="1"/>
    <x v="1"/>
    <s v="CON1712"/>
    <x v="11"/>
    <s v="Y0154199"/>
    <n v="21"/>
    <s v="(blank)"/>
    <x v="2"/>
    <n v="2846"/>
    <n v="14"/>
    <n v="17"/>
    <d v="1899-12-30T00:00:00"/>
  </r>
  <r>
    <x v="0"/>
    <x v="0"/>
    <x v="0"/>
    <x v="1"/>
    <x v="1"/>
    <s v="CON1713"/>
    <x v="12"/>
    <s v="Y0154226"/>
    <n v="24"/>
    <s v="(blank)"/>
    <x v="2"/>
    <n v="4210"/>
    <n v="35"/>
    <n v="56"/>
    <d v="1899-12-30T00:00:00"/>
  </r>
  <r>
    <x v="0"/>
    <x v="0"/>
    <x v="0"/>
    <x v="1"/>
    <x v="1"/>
    <s v="CON1714"/>
    <x v="13"/>
    <s v="Y0154194"/>
    <n v="21"/>
    <s v="(blank)"/>
    <x v="2"/>
    <n v="4600"/>
    <n v="13"/>
    <n v="56"/>
    <d v="1899-12-30T00:00:00"/>
  </r>
  <r>
    <x v="0"/>
    <x v="0"/>
    <x v="0"/>
    <x v="1"/>
    <x v="1"/>
    <s v="CON1726"/>
    <x v="14"/>
    <s v="Y0154227-28-30"/>
    <n v="44"/>
    <s v="(blank)"/>
    <x v="2"/>
    <n v="5990"/>
    <n v="103"/>
    <n v="48"/>
    <d v="1899-12-30T00:00:00"/>
  </r>
  <r>
    <x v="0"/>
    <x v="0"/>
    <x v="0"/>
    <x v="1"/>
    <x v="1"/>
    <s v="CON1728"/>
    <x v="15"/>
    <s v="Y0154205"/>
    <n v="26"/>
    <s v="(blank)"/>
    <x v="2"/>
    <n v="2150"/>
    <n v="99"/>
    <n v="24"/>
    <d v="1899-12-30T00:00:00"/>
  </r>
  <r>
    <x v="0"/>
    <x v="0"/>
    <x v="0"/>
    <x v="1"/>
    <x v="1"/>
    <s v="CON1731"/>
    <x v="16"/>
    <s v="Y0154848"/>
    <n v="84"/>
    <s v="Abdisaid Mohamed"/>
    <x v="6"/>
    <n v="11699"/>
    <n v="530"/>
    <n v="0"/>
    <d v="1899-12-30T05:15:17"/>
  </r>
  <r>
    <x v="0"/>
    <x v="0"/>
    <x v="0"/>
    <x v="1"/>
    <x v="1"/>
    <s v="CON1731"/>
    <x v="16"/>
    <s v="Y0154848"/>
    <n v="84"/>
    <s v="Carmen Iuliana Ciurez"/>
    <x v="3"/>
    <n v="11699"/>
    <n v="530"/>
    <n v="0"/>
    <d v="1899-12-30T05:18:16"/>
  </r>
  <r>
    <x v="0"/>
    <x v="0"/>
    <x v="0"/>
    <x v="1"/>
    <x v="1"/>
    <s v="CON1731"/>
    <x v="16"/>
    <s v="Y0154848"/>
    <n v="84"/>
    <s v="Diana Mariana Ghiotu"/>
    <x v="5"/>
    <n v="11699"/>
    <n v="530"/>
    <n v="0"/>
    <d v="1899-12-30T04:24:12"/>
  </r>
  <r>
    <x v="0"/>
    <x v="0"/>
    <x v="0"/>
    <x v="1"/>
    <x v="1"/>
    <s v="CON1731"/>
    <x v="16"/>
    <s v="Y0154848"/>
    <n v="84"/>
    <s v="Dorin Florea"/>
    <x v="6"/>
    <n v="11699"/>
    <n v="530"/>
    <n v="0"/>
    <d v="1899-12-30T05:15:45"/>
  </r>
  <r>
    <x v="0"/>
    <x v="0"/>
    <x v="0"/>
    <x v="1"/>
    <x v="1"/>
    <s v="CON1731"/>
    <x v="16"/>
    <s v="Y0154848"/>
    <n v="84"/>
    <s v="George Lixandru"/>
    <x v="7"/>
    <n v="11699"/>
    <n v="530"/>
    <n v="0"/>
    <d v="1899-12-30T02:48:25"/>
  </r>
  <r>
    <x v="0"/>
    <x v="0"/>
    <x v="0"/>
    <x v="1"/>
    <x v="1"/>
    <s v="CON1731"/>
    <x v="16"/>
    <s v="Y0154848"/>
    <n v="84"/>
    <s v="lamb"/>
    <x v="8"/>
    <n v="11699"/>
    <n v="530"/>
    <n v="0"/>
    <d v="1899-12-30T05:25:10"/>
  </r>
  <r>
    <x v="0"/>
    <x v="0"/>
    <x v="0"/>
    <x v="1"/>
    <x v="1"/>
    <s v="CON1731"/>
    <x v="16"/>
    <s v="Y0154848"/>
    <n v="84"/>
    <s v="maria"/>
    <x v="0"/>
    <n v="11699"/>
    <n v="530"/>
    <n v="0"/>
    <d v="1899-12-30T04:26:07"/>
  </r>
  <r>
    <x v="0"/>
    <x v="0"/>
    <x v="0"/>
    <x v="1"/>
    <x v="1"/>
    <s v="CON1731"/>
    <x v="16"/>
    <s v="Y0154848"/>
    <n v="84"/>
    <s v="Mitesh Dilipkumar"/>
    <x v="0"/>
    <n v="11699"/>
    <n v="530"/>
    <n v="0"/>
    <d v="1899-12-30T04:22:19"/>
  </r>
  <r>
    <x v="0"/>
    <x v="0"/>
    <x v="0"/>
    <x v="1"/>
    <x v="1"/>
    <s v="CON1731"/>
    <x v="16"/>
    <s v="Y0154848"/>
    <n v="84"/>
    <s v="salat"/>
    <x v="9"/>
    <n v="11699"/>
    <n v="530"/>
    <n v="0"/>
    <d v="1899-12-30T02:48:00"/>
  </r>
  <r>
    <x v="0"/>
    <x v="0"/>
    <x v="0"/>
    <x v="1"/>
    <x v="1"/>
    <s v="CON1731"/>
    <x v="16"/>
    <s v="Y0154848"/>
    <n v="84"/>
    <s v="tirth"/>
    <x v="0"/>
    <n v="11699"/>
    <n v="530"/>
    <n v="0"/>
    <d v="1899-12-30T04:21:58"/>
  </r>
  <r>
    <x v="0"/>
    <x v="0"/>
    <x v="0"/>
    <x v="1"/>
    <x v="1"/>
    <s v="CON1731"/>
    <x v="16"/>
    <s v="Y0154848"/>
    <n v="84"/>
    <s v="valen"/>
    <x v="3"/>
    <n v="11699"/>
    <n v="530"/>
    <n v="0"/>
    <d v="1899-12-30T00:53:58"/>
  </r>
  <r>
    <x v="0"/>
    <x v="0"/>
    <x v="0"/>
    <x v="1"/>
    <x v="1"/>
    <s v="CON1731"/>
    <x v="16"/>
    <s v="Y0154848"/>
    <n v="84"/>
    <s v="visha"/>
    <x v="0"/>
    <n v="11699"/>
    <n v="530"/>
    <n v="0"/>
    <d v="1899-12-30T04:11:48"/>
  </r>
  <r>
    <x v="0"/>
    <x v="0"/>
    <x v="0"/>
    <x v="1"/>
    <x v="1"/>
    <s v="CON1794"/>
    <x v="17"/>
    <s v="Y0154857"/>
    <n v="12"/>
    <s v="(blank)"/>
    <x v="2"/>
    <n v="838"/>
    <n v="26"/>
    <n v="20"/>
    <d v="1899-12-30T00:00:00"/>
  </r>
  <r>
    <x v="0"/>
    <x v="0"/>
    <x v="0"/>
    <x v="1"/>
    <x v="1"/>
    <s v="CON1823"/>
    <x v="18"/>
    <s v="Y0154837"/>
    <n v="8"/>
    <s v="(blank)"/>
    <x v="2"/>
    <n v="1292"/>
    <n v="7"/>
    <n v="28"/>
    <d v="1899-12-30T00:00:00"/>
  </r>
  <r>
    <x v="0"/>
    <x v="0"/>
    <x v="0"/>
    <x v="2"/>
    <x v="2"/>
    <n v="42463"/>
    <x v="19"/>
    <s v="Y0155128"/>
    <n v="22"/>
    <s v="kyte"/>
    <x v="7"/>
    <n v="855"/>
    <n v="159"/>
    <n v="57"/>
    <d v="1899-12-30T00:22:43"/>
  </r>
  <r>
    <x v="0"/>
    <x v="0"/>
    <x v="0"/>
    <x v="2"/>
    <x v="2"/>
    <n v="43681"/>
    <x v="20"/>
    <s v="Y0154479"/>
    <n v="20"/>
    <s v=" "/>
    <x v="10"/>
    <n v="4252"/>
    <n v="67"/>
    <n v="39"/>
    <d v="1899-12-30T00:00:00"/>
  </r>
  <r>
    <x v="0"/>
    <x v="0"/>
    <x v="0"/>
    <x v="2"/>
    <x v="2"/>
    <n v="43681"/>
    <x v="20"/>
    <s v="Y0154479"/>
    <n v="20"/>
    <s v="Catalin Amselescu"/>
    <x v="1"/>
    <n v="4252"/>
    <n v="67"/>
    <n v="39"/>
    <d v="1899-12-30T00:00:00"/>
  </r>
  <r>
    <x v="0"/>
    <x v="0"/>
    <x v="0"/>
    <x v="2"/>
    <x v="2"/>
    <n v="43681"/>
    <x v="20"/>
    <s v="Y0154479"/>
    <n v="20"/>
    <s v="Cezar Zorzolan"/>
    <x v="5"/>
    <n v="4252"/>
    <n v="67"/>
    <n v="39"/>
    <d v="1899-12-30T00:00:00"/>
  </r>
  <r>
    <x v="0"/>
    <x v="0"/>
    <x v="0"/>
    <x v="2"/>
    <x v="2"/>
    <n v="43681"/>
    <x v="20"/>
    <s v="Y0154479"/>
    <n v="20"/>
    <s v="Diana Vilcu"/>
    <x v="5"/>
    <n v="4252"/>
    <n v="67"/>
    <n v="39"/>
    <d v="1899-12-30T00:00:00"/>
  </r>
  <r>
    <x v="0"/>
    <x v="0"/>
    <x v="0"/>
    <x v="2"/>
    <x v="2"/>
    <n v="43681"/>
    <x v="20"/>
    <s v="Y0154479"/>
    <n v="20"/>
    <s v="Florin Paul Tut"/>
    <x v="5"/>
    <n v="4252"/>
    <n v="67"/>
    <n v="39"/>
    <d v="1899-12-30T00:00:00"/>
  </r>
  <r>
    <x v="0"/>
    <x v="0"/>
    <x v="0"/>
    <x v="2"/>
    <x v="2"/>
    <n v="43681"/>
    <x v="20"/>
    <s v="Y0154479"/>
    <n v="20"/>
    <s v="George Lixandru"/>
    <x v="11"/>
    <n v="4252"/>
    <n v="67"/>
    <n v="39"/>
    <d v="1899-12-30T00:00:00"/>
  </r>
  <r>
    <x v="0"/>
    <x v="0"/>
    <x v="0"/>
    <x v="2"/>
    <x v="2"/>
    <n v="43681"/>
    <x v="20"/>
    <s v="Y0154479"/>
    <n v="20"/>
    <s v="kyte"/>
    <x v="7"/>
    <n v="4252"/>
    <n v="67"/>
    <n v="39"/>
    <d v="1899-12-30T00:54:02"/>
  </r>
  <r>
    <x v="0"/>
    <x v="0"/>
    <x v="0"/>
    <x v="2"/>
    <x v="2"/>
    <n v="43681"/>
    <x v="20"/>
    <s v="Y0154479"/>
    <n v="20"/>
    <s v="Liviu Adrian Dumitrascu"/>
    <x v="5"/>
    <n v="4252"/>
    <n v="67"/>
    <n v="39"/>
    <d v="1899-12-30T00:00:00"/>
  </r>
  <r>
    <x v="0"/>
    <x v="0"/>
    <x v="0"/>
    <x v="2"/>
    <x v="2"/>
    <n v="43681"/>
    <x v="20"/>
    <s v="Y0154479"/>
    <n v="20"/>
    <s v="Maria Ivan"/>
    <x v="0"/>
    <n v="4252"/>
    <n v="67"/>
    <n v="39"/>
    <d v="1899-12-30T00:00:00"/>
  </r>
  <r>
    <x v="0"/>
    <x v="0"/>
    <x v="0"/>
    <x v="2"/>
    <x v="2"/>
    <n v="43681"/>
    <x v="20"/>
    <s v="Y0154479"/>
    <n v="20"/>
    <s v="Marius Popa"/>
    <x v="5"/>
    <n v="4252"/>
    <n v="67"/>
    <n v="39"/>
    <d v="1899-12-30T00:00:00"/>
  </r>
  <r>
    <x v="0"/>
    <x v="0"/>
    <x v="0"/>
    <x v="2"/>
    <x v="2"/>
    <n v="43681"/>
    <x v="20"/>
    <s v="Y0154479"/>
    <n v="20"/>
    <s v="Steffi Fernandes"/>
    <x v="0"/>
    <n v="4252"/>
    <n v="67"/>
    <n v="39"/>
    <d v="1899-12-30T00:00:00"/>
  </r>
  <r>
    <x v="0"/>
    <x v="0"/>
    <x v="0"/>
    <x v="2"/>
    <x v="2"/>
    <n v="43941"/>
    <x v="21"/>
    <s v="Y0155402"/>
    <n v="8"/>
    <s v="Catalin Amselescu"/>
    <x v="0"/>
    <n v="1078"/>
    <n v="1"/>
    <n v="22"/>
    <d v="1899-12-30T02:08:00"/>
  </r>
  <r>
    <x v="0"/>
    <x v="0"/>
    <x v="0"/>
    <x v="2"/>
    <x v="2"/>
    <n v="43941"/>
    <x v="21"/>
    <s v="Y0155402"/>
    <n v="8"/>
    <s v="Catalin Amselescu"/>
    <x v="1"/>
    <n v="1078"/>
    <n v="1"/>
    <n v="22"/>
    <d v="1899-12-30T00:04:34"/>
  </r>
  <r>
    <x v="0"/>
    <x v="0"/>
    <x v="0"/>
    <x v="2"/>
    <x v="2"/>
    <n v="43941"/>
    <x v="21"/>
    <s v="Y0155402"/>
    <n v="8"/>
    <s v="Cezar Zorzolan"/>
    <x v="5"/>
    <n v="1078"/>
    <n v="1"/>
    <n v="22"/>
    <d v="1899-12-30T02:14:48"/>
  </r>
  <r>
    <x v="0"/>
    <x v="0"/>
    <x v="0"/>
    <x v="2"/>
    <x v="2"/>
    <n v="43941"/>
    <x v="21"/>
    <s v="Y0155402"/>
    <n v="8"/>
    <s v="Florin Paul Tut"/>
    <x v="5"/>
    <n v="1078"/>
    <n v="1"/>
    <n v="22"/>
    <d v="1899-12-30T02:12:25"/>
  </r>
  <r>
    <x v="0"/>
    <x v="0"/>
    <x v="0"/>
    <x v="2"/>
    <x v="2"/>
    <n v="43941"/>
    <x v="21"/>
    <s v="Y0155402"/>
    <n v="8"/>
    <s v="Liviu Adrian Dumitrascu"/>
    <x v="5"/>
    <n v="1078"/>
    <n v="1"/>
    <n v="22"/>
    <d v="1899-12-30T02:15:39"/>
  </r>
  <r>
    <x v="0"/>
    <x v="0"/>
    <x v="0"/>
    <x v="2"/>
    <x v="2"/>
    <n v="44033"/>
    <x v="22"/>
    <s v="Y0155009"/>
    <n v="41"/>
    <s v="Catalin Amselescu"/>
    <x v="1"/>
    <n v="3593"/>
    <n v="62"/>
    <n v="55"/>
    <d v="1899-12-30T05:27:54"/>
  </r>
  <r>
    <x v="0"/>
    <x v="0"/>
    <x v="0"/>
    <x v="2"/>
    <x v="2"/>
    <n v="44033"/>
    <x v="22"/>
    <s v="Y0155009"/>
    <n v="41"/>
    <s v="George Lixandru"/>
    <x v="11"/>
    <n v="3593"/>
    <n v="62"/>
    <n v="55"/>
    <d v="1899-12-30T05:16:06"/>
  </r>
  <r>
    <x v="0"/>
    <x v="0"/>
    <x v="0"/>
    <x v="2"/>
    <x v="2"/>
    <n v="44033"/>
    <x v="22"/>
    <s v="Y0155009"/>
    <n v="41"/>
    <s v="Maria Ivan"/>
    <x v="0"/>
    <n v="3593"/>
    <n v="62"/>
    <n v="55"/>
    <d v="1899-12-30T05:27:11"/>
  </r>
  <r>
    <x v="0"/>
    <x v="0"/>
    <x v="0"/>
    <x v="2"/>
    <x v="2"/>
    <n v="44033"/>
    <x v="22"/>
    <s v="Y0155009"/>
    <n v="41"/>
    <s v="steffi"/>
    <x v="3"/>
    <n v="3593"/>
    <n v="62"/>
    <n v="55"/>
    <d v="1899-12-30T05:07:36"/>
  </r>
  <r>
    <x v="0"/>
    <x v="0"/>
    <x v="0"/>
    <x v="2"/>
    <x v="2"/>
    <s v="CON1535"/>
    <x v="23"/>
    <s v="Y0153108"/>
    <n v="24"/>
    <s v="Catalin Amselescu"/>
    <x v="7"/>
    <n v="5078"/>
    <n v="2"/>
    <n v="28"/>
    <d v="1899-12-30T01:04:21"/>
  </r>
  <r>
    <x v="0"/>
    <x v="0"/>
    <x v="0"/>
    <x v="2"/>
    <x v="2"/>
    <s v="CON1535"/>
    <x v="23"/>
    <s v="Y0153108"/>
    <n v="24"/>
    <s v="Diana Vilcu"/>
    <x v="0"/>
    <n v="5078"/>
    <n v="2"/>
    <n v="28"/>
    <d v="1899-12-30T01:04:16"/>
  </r>
  <r>
    <x v="0"/>
    <x v="0"/>
    <x v="0"/>
    <x v="2"/>
    <x v="2"/>
    <s v="CON1535"/>
    <x v="23"/>
    <s v="Y0153108"/>
    <n v="24"/>
    <s v="George Lixandru"/>
    <x v="11"/>
    <n v="5078"/>
    <n v="2"/>
    <n v="28"/>
    <d v="1899-12-30T00:45:05"/>
  </r>
  <r>
    <x v="0"/>
    <x v="0"/>
    <x v="0"/>
    <x v="2"/>
    <x v="2"/>
    <s v="CON1535"/>
    <x v="23"/>
    <s v="Y0153108"/>
    <n v="24"/>
    <s v="kyte"/>
    <x v="1"/>
    <n v="5078"/>
    <n v="2"/>
    <n v="28"/>
    <d v="1899-12-30T00:27:44"/>
  </r>
  <r>
    <x v="0"/>
    <x v="0"/>
    <x v="0"/>
    <x v="2"/>
    <x v="2"/>
    <s v="CON1535"/>
    <x v="23"/>
    <s v="Y0153108"/>
    <n v="24"/>
    <s v="Select Employee"/>
    <x v="10"/>
    <n v="5078"/>
    <n v="2"/>
    <n v="28"/>
    <d v="1899-12-30T00:00:00"/>
  </r>
  <r>
    <x v="0"/>
    <x v="0"/>
    <x v="0"/>
    <x v="2"/>
    <x v="2"/>
    <n v="45581"/>
    <x v="24"/>
    <s v="Y0155208"/>
    <n v="14"/>
    <s v="Rakesh Patel"/>
    <x v="1"/>
    <n v="2086"/>
    <n v="58"/>
    <n v="4"/>
    <d v="1899-12-30T04:21:41"/>
  </r>
  <r>
    <x v="0"/>
    <x v="0"/>
    <x v="0"/>
    <x v="2"/>
    <x v="2"/>
    <n v="45452"/>
    <x v="25"/>
    <s v="Y0155132"/>
    <n v="17"/>
    <s v="Rakesh Patel"/>
    <x v="1"/>
    <n v="2894"/>
    <n v="64"/>
    <n v="7"/>
    <d v="1899-12-30T00:01:32"/>
  </r>
  <r>
    <x v="0"/>
    <x v="0"/>
    <x v="0"/>
    <x v="2"/>
    <x v="2"/>
    <n v="42444"/>
    <x v="26"/>
    <s v="Y0154885"/>
    <n v="14"/>
    <s v="(blank)"/>
    <x v="2"/>
    <n v="2988"/>
    <n v="35"/>
    <n v="8"/>
    <d v="1899-12-30T00:00:00"/>
  </r>
  <r>
    <x v="0"/>
    <x v="0"/>
    <x v="0"/>
    <x v="2"/>
    <x v="2"/>
    <n v="39911"/>
    <x v="27"/>
    <s v="Y0155157"/>
    <n v="84"/>
    <s v="(blank)"/>
    <x v="2"/>
    <n v="21804"/>
    <n v="83"/>
    <n v="66"/>
    <d v="1899-12-30T00:00:00"/>
  </r>
  <r>
    <x v="0"/>
    <x v="0"/>
    <x v="0"/>
    <x v="3"/>
    <x v="3"/>
    <n v="42489"/>
    <x v="28"/>
    <s v="Y0155456"/>
    <n v="17"/>
    <s v="(blank)"/>
    <x v="2"/>
    <n v="994"/>
    <n v="67"/>
    <n v="40"/>
    <d v="1899-12-30T00:00:00"/>
  </r>
  <r>
    <x v="0"/>
    <x v="0"/>
    <x v="0"/>
    <x v="3"/>
    <x v="3"/>
    <n v="42509"/>
    <x v="29"/>
    <s v="Y0155448"/>
    <n v="13"/>
    <s v="(blank)"/>
    <x v="2"/>
    <n v="778"/>
    <n v="59"/>
    <n v="11"/>
    <d v="1899-12-30T00:00:00"/>
  </r>
  <r>
    <x v="0"/>
    <x v="0"/>
    <x v="0"/>
    <x v="3"/>
    <x v="3"/>
    <n v="42733"/>
    <x v="30"/>
    <s v="Y0155332"/>
    <n v="5"/>
    <s v="(blank)"/>
    <x v="2"/>
    <n v="557"/>
    <n v="44"/>
    <n v="12"/>
    <d v="1899-12-30T00:00:00"/>
  </r>
  <r>
    <x v="0"/>
    <x v="0"/>
    <x v="0"/>
    <x v="3"/>
    <x v="3"/>
    <s v="CON1759"/>
    <x v="31"/>
    <s v="Y0154484"/>
    <n v="16"/>
    <s v="(blank)"/>
    <x v="2"/>
    <n v="3398"/>
    <n v="10"/>
    <n v="28"/>
    <d v="1899-12-30T00:00:00"/>
  </r>
  <r>
    <x v="0"/>
    <x v="0"/>
    <x v="0"/>
    <x v="3"/>
    <x v="3"/>
    <s v="CON1810"/>
    <x v="32"/>
    <s v="Y0154509"/>
    <n v="25"/>
    <s v="(blank)"/>
    <x v="2"/>
    <n v="1420"/>
    <n v="1"/>
    <n v="0"/>
    <d v="1899-12-30T00:00:00"/>
  </r>
  <r>
    <x v="0"/>
    <x v="0"/>
    <x v="0"/>
    <x v="3"/>
    <x v="3"/>
    <n v="44167"/>
    <x v="33"/>
    <s v="Y0155245"/>
    <n v="20"/>
    <s v="(blank)"/>
    <x v="2"/>
    <n v="736"/>
    <n v="63"/>
    <n v="96"/>
    <d v="1899-12-30T00:00:00"/>
  </r>
  <r>
    <x v="0"/>
    <x v="0"/>
    <x v="0"/>
    <x v="3"/>
    <x v="3"/>
    <n v="44185"/>
    <x v="6"/>
    <s v="Y0155203"/>
    <n v="15"/>
    <s v="(blank)"/>
    <x v="2"/>
    <n v="4864"/>
    <n v="1"/>
    <n v="32"/>
    <d v="1899-12-30T00:00:00"/>
  </r>
  <r>
    <x v="0"/>
    <x v="0"/>
    <x v="0"/>
    <x v="3"/>
    <x v="3"/>
    <n v="44187"/>
    <x v="34"/>
    <s v="Y0154787"/>
    <n v="13"/>
    <s v="(blank)"/>
    <x v="2"/>
    <n v="28824"/>
    <n v="3"/>
    <n v="26"/>
    <d v="1899-12-30T00:00:00"/>
  </r>
  <r>
    <x v="0"/>
    <x v="0"/>
    <x v="0"/>
    <x v="3"/>
    <x v="3"/>
    <n v="44191"/>
    <x v="35"/>
    <s v="Y0154784"/>
    <n v="10"/>
    <s v="(blank)"/>
    <x v="2"/>
    <n v="1211"/>
    <n v="11"/>
    <n v="28"/>
    <d v="1899-12-30T00:00:00"/>
  </r>
  <r>
    <x v="0"/>
    <x v="0"/>
    <x v="0"/>
    <x v="3"/>
    <x v="3"/>
    <n v="45018"/>
    <x v="36"/>
    <s v="Y0155452"/>
    <n v="3"/>
    <s v="(blank)"/>
    <x v="2"/>
    <n v="229"/>
    <n v="12"/>
    <n v="3"/>
    <d v="1899-12-30T00:00:00"/>
  </r>
  <r>
    <x v="0"/>
    <x v="0"/>
    <x v="0"/>
    <x v="3"/>
    <x v="3"/>
    <n v="45847"/>
    <x v="37"/>
    <s v="Y0155432"/>
    <n v="0"/>
    <s v="(blank)"/>
    <x v="2"/>
    <n v="21"/>
    <n v="3"/>
    <n v="0"/>
    <d v="1899-12-30T00:00:00"/>
  </r>
  <r>
    <x v="0"/>
    <x v="0"/>
    <x v="0"/>
    <x v="3"/>
    <x v="3"/>
    <s v="CON1819"/>
    <x v="38"/>
    <s v="Y0154695"/>
    <n v="31"/>
    <s v="Abdifatah Abdi"/>
    <x v="5"/>
    <n v="11920"/>
    <n v="5"/>
    <n v="0"/>
    <d v="1899-12-30T01:05:18"/>
  </r>
  <r>
    <x v="0"/>
    <x v="0"/>
    <x v="0"/>
    <x v="3"/>
    <x v="3"/>
    <s v="CON1819"/>
    <x v="38"/>
    <s v="Y0154695"/>
    <n v="31"/>
    <s v="Abdirahman Shire"/>
    <x v="12"/>
    <n v="11920"/>
    <n v="5"/>
    <n v="0"/>
    <d v="1899-12-30T01:05:18"/>
  </r>
  <r>
    <x v="0"/>
    <x v="0"/>
    <x v="0"/>
    <x v="3"/>
    <x v="3"/>
    <s v="CON1819"/>
    <x v="38"/>
    <s v="Y0154695"/>
    <n v="31"/>
    <s v="Mitesh Dilipkumar"/>
    <x v="12"/>
    <n v="11920"/>
    <n v="5"/>
    <n v="0"/>
    <d v="1899-12-30T01:08:10"/>
  </r>
  <r>
    <x v="0"/>
    <x v="0"/>
    <x v="0"/>
    <x v="3"/>
    <x v="3"/>
    <s v="CON1819"/>
    <x v="38"/>
    <s v="Y0154695"/>
    <n v="31"/>
    <s v="Nelvin"/>
    <x v="0"/>
    <n v="11920"/>
    <n v="5"/>
    <n v="0"/>
    <d v="1899-12-30T01:08:08"/>
  </r>
  <r>
    <x v="0"/>
    <x v="0"/>
    <x v="0"/>
    <x v="3"/>
    <x v="3"/>
    <s v="CON1819"/>
    <x v="38"/>
    <s v="Y0154695"/>
    <n v="31"/>
    <s v="Kiflemariam Muhur"/>
    <x v="5"/>
    <n v="11920"/>
    <n v="5"/>
    <n v="0"/>
    <d v="1899-12-30T01:08:10"/>
  </r>
  <r>
    <x v="0"/>
    <x v="0"/>
    <x v="0"/>
    <x v="3"/>
    <x v="3"/>
    <s v="CON1819"/>
    <x v="38"/>
    <s v="Y0154695"/>
    <n v="31"/>
    <s v="Salat Ahmed"/>
    <x v="12"/>
    <n v="11920"/>
    <n v="5"/>
    <n v="0"/>
    <d v="1899-12-30T01:05:24"/>
  </r>
  <r>
    <x v="0"/>
    <x v="0"/>
    <x v="0"/>
    <x v="3"/>
    <x v="3"/>
    <s v="CON1819"/>
    <x v="38"/>
    <s v="Y0154695"/>
    <n v="31"/>
    <s v="Abshir Abdi"/>
    <x v="12"/>
    <n v="11920"/>
    <n v="5"/>
    <n v="0"/>
    <d v="1899-12-30T01:05:26"/>
  </r>
  <r>
    <x v="0"/>
    <x v="0"/>
    <x v="0"/>
    <x v="3"/>
    <x v="3"/>
    <s v="CON1819"/>
    <x v="38"/>
    <s v="Y0154695"/>
    <n v="31"/>
    <s v="Bashir Khan"/>
    <x v="6"/>
    <n v="11920"/>
    <n v="5"/>
    <n v="0"/>
    <d v="1899-12-30T01:13:22"/>
  </r>
  <r>
    <x v="0"/>
    <x v="0"/>
    <x v="0"/>
    <x v="3"/>
    <x v="3"/>
    <n v="45881"/>
    <x v="39"/>
    <s v="Y0155481"/>
    <n v="0"/>
    <s v="(blank)"/>
    <x v="2"/>
    <n v="20"/>
    <n v="1"/>
    <n v="0"/>
    <d v="1899-12-30T00:00:00"/>
  </r>
  <r>
    <x v="0"/>
    <x v="0"/>
    <x v="1"/>
    <x v="0"/>
    <x v="4"/>
    <n v="42605"/>
    <x v="40"/>
    <s v="Y0155353"/>
    <n v="12"/>
    <s v="(blank)"/>
    <x v="2"/>
    <n v="589"/>
    <n v="150"/>
    <n v="2"/>
    <d v="1899-12-30T00:00:00"/>
  </r>
  <r>
    <x v="0"/>
    <x v="0"/>
    <x v="1"/>
    <x v="0"/>
    <x v="4"/>
    <n v="42607"/>
    <x v="41"/>
    <s v="Y0155365"/>
    <n v="12"/>
    <s v="(blank)"/>
    <x v="2"/>
    <n v="1297"/>
    <n v="38"/>
    <n v="10"/>
    <d v="1899-12-30T00:00:00"/>
  </r>
  <r>
    <x v="0"/>
    <x v="0"/>
    <x v="1"/>
    <x v="0"/>
    <x v="4"/>
    <n v="42612"/>
    <x v="42"/>
    <s v="Y0155557"/>
    <n v="28"/>
    <s v="(blank)"/>
    <x v="2"/>
    <n v="4407"/>
    <n v="149"/>
    <n v="4"/>
    <d v="1899-12-30T00:00:00"/>
  </r>
  <r>
    <x v="0"/>
    <x v="0"/>
    <x v="1"/>
    <x v="0"/>
    <x v="4"/>
    <n v="42617"/>
    <x v="43"/>
    <s v="Y0155566"/>
    <n v="22"/>
    <s v="Abdifatah Abdi"/>
    <x v="13"/>
    <n v="3445"/>
    <n v="53"/>
    <n v="7"/>
    <d v="1899-12-30T00:00:00"/>
  </r>
  <r>
    <x v="0"/>
    <x v="0"/>
    <x v="1"/>
    <x v="0"/>
    <x v="4"/>
    <n v="42617"/>
    <x v="43"/>
    <s v="Y0155566"/>
    <n v="22"/>
    <s v="Abdinaim"/>
    <x v="5"/>
    <n v="3445"/>
    <n v="53"/>
    <n v="7"/>
    <d v="1899-12-30T00:00:00"/>
  </r>
  <r>
    <x v="0"/>
    <x v="0"/>
    <x v="1"/>
    <x v="0"/>
    <x v="4"/>
    <n v="42617"/>
    <x v="43"/>
    <s v="Y0155566"/>
    <n v="22"/>
    <s v="Diana Mariana Ghiotu"/>
    <x v="13"/>
    <n v="3445"/>
    <n v="53"/>
    <n v="7"/>
    <d v="1899-12-30T00:00:00"/>
  </r>
  <r>
    <x v="0"/>
    <x v="0"/>
    <x v="1"/>
    <x v="0"/>
    <x v="4"/>
    <n v="42617"/>
    <x v="43"/>
    <s v="Y0155566"/>
    <n v="22"/>
    <s v="Khali"/>
    <x v="13"/>
    <n v="3445"/>
    <n v="53"/>
    <n v="7"/>
    <d v="1899-12-30T00:00:00"/>
  </r>
  <r>
    <x v="0"/>
    <x v="0"/>
    <x v="1"/>
    <x v="0"/>
    <x v="4"/>
    <n v="42617"/>
    <x v="43"/>
    <s v="Y0155566"/>
    <n v="22"/>
    <s v="Kristian Krasimirov"/>
    <x v="5"/>
    <n v="3445"/>
    <n v="53"/>
    <n v="7"/>
    <d v="1899-12-30T00:00:00"/>
  </r>
  <r>
    <x v="0"/>
    <x v="0"/>
    <x v="1"/>
    <x v="0"/>
    <x v="4"/>
    <n v="42617"/>
    <x v="43"/>
    <s v="Y0155566"/>
    <n v="22"/>
    <s v="Maria Gergely"/>
    <x v="0"/>
    <n v="3445"/>
    <n v="53"/>
    <n v="7"/>
    <d v="1899-12-30T00:00:00"/>
  </r>
  <r>
    <x v="0"/>
    <x v="0"/>
    <x v="1"/>
    <x v="0"/>
    <x v="4"/>
    <n v="42617"/>
    <x v="43"/>
    <s v="Y0155566"/>
    <n v="22"/>
    <s v="Marius Munteanu"/>
    <x v="8"/>
    <n v="3445"/>
    <n v="53"/>
    <n v="7"/>
    <d v="1899-12-30T00:00:00"/>
  </r>
  <r>
    <x v="0"/>
    <x v="0"/>
    <x v="1"/>
    <x v="0"/>
    <x v="4"/>
    <n v="42617"/>
    <x v="43"/>
    <s v="Y0155566"/>
    <n v="22"/>
    <s v="Select Employee"/>
    <x v="10"/>
    <n v="3445"/>
    <n v="53"/>
    <n v="7"/>
    <d v="1899-12-30T00:00:00"/>
  </r>
  <r>
    <x v="0"/>
    <x v="0"/>
    <x v="1"/>
    <x v="0"/>
    <x v="4"/>
    <n v="42622"/>
    <x v="29"/>
    <s v="Y0155652"/>
    <n v="10"/>
    <s v="(blank)"/>
    <x v="2"/>
    <n v="949"/>
    <n v="55"/>
    <n v="11"/>
    <d v="1899-12-30T00:00:00"/>
  </r>
  <r>
    <x v="0"/>
    <x v="0"/>
    <x v="1"/>
    <x v="0"/>
    <x v="4"/>
    <n v="45919"/>
    <x v="44"/>
    <s v="Y0155534"/>
    <n v="2"/>
    <s v="Felix Tulitu"/>
    <x v="5"/>
    <n v="10"/>
    <n v="1"/>
    <n v="10"/>
    <d v="1899-12-30T03:00:08"/>
  </r>
  <r>
    <x v="0"/>
    <x v="0"/>
    <x v="1"/>
    <x v="0"/>
    <x v="4"/>
    <n v="45919"/>
    <x v="44"/>
    <s v="Y0155534"/>
    <n v="2"/>
    <s v="Stirbu Valentina"/>
    <x v="0"/>
    <n v="10"/>
    <n v="1"/>
    <n v="10"/>
    <d v="1899-12-30T02:59:48"/>
  </r>
  <r>
    <x v="0"/>
    <x v="0"/>
    <x v="1"/>
    <x v="0"/>
    <x v="4"/>
    <n v="45994"/>
    <x v="45"/>
    <s v="Y0155707"/>
    <n v="2"/>
    <s v="Dadir Abdishakur"/>
    <x v="5"/>
    <n v="87"/>
    <n v="8"/>
    <n v="9"/>
    <d v="1899-12-30T01:04:57"/>
  </r>
  <r>
    <x v="0"/>
    <x v="0"/>
    <x v="1"/>
    <x v="0"/>
    <x v="4"/>
    <n v="45994"/>
    <x v="45"/>
    <s v="Y0155707"/>
    <n v="2"/>
    <s v="Ranju Gurung"/>
    <x v="0"/>
    <n v="87"/>
    <n v="8"/>
    <n v="9"/>
    <d v="1899-12-30T01:05:16"/>
  </r>
  <r>
    <x v="0"/>
    <x v="0"/>
    <x v="1"/>
    <x v="0"/>
    <x v="4"/>
    <n v="45994"/>
    <x v="45"/>
    <s v="Y0155707"/>
    <n v="2"/>
    <s v="Sandesh Katwal"/>
    <x v="5"/>
    <n v="87"/>
    <n v="8"/>
    <n v="9"/>
    <d v="1899-12-30T01:03:02"/>
  </r>
  <r>
    <x v="0"/>
    <x v="0"/>
    <x v="1"/>
    <x v="0"/>
    <x v="4"/>
    <n v="54408"/>
    <x v="42"/>
    <s v="(blank)"/>
    <n v="0"/>
    <s v="(blank)"/>
    <x v="2"/>
    <n v="0"/>
    <n v="0"/>
    <n v="1"/>
    <d v="1899-12-30T00:00:00"/>
  </r>
  <r>
    <x v="0"/>
    <x v="0"/>
    <x v="1"/>
    <x v="0"/>
    <x v="4"/>
    <n v="45574"/>
    <x v="6"/>
    <s v="Y0155589"/>
    <n v="17"/>
    <s v="Select Employee"/>
    <x v="10"/>
    <n v="4650"/>
    <n v="5"/>
    <n v="7"/>
    <d v="1899-12-30T00:00:00"/>
  </r>
  <r>
    <x v="0"/>
    <x v="0"/>
    <x v="1"/>
    <x v="0"/>
    <x v="4"/>
    <n v="45574"/>
    <x v="6"/>
    <s v="Y0155589"/>
    <n v="17"/>
    <s v="Tirth Sinh"/>
    <x v="10"/>
    <n v="4650"/>
    <n v="5"/>
    <n v="7"/>
    <d v="1899-12-30T00:00:00"/>
  </r>
  <r>
    <x v="0"/>
    <x v="0"/>
    <x v="1"/>
    <x v="0"/>
    <x v="4"/>
    <n v="45574"/>
    <x v="6"/>
    <s v="Y0155589"/>
    <n v="17"/>
    <s v="Gabriela Constantin"/>
    <x v="0"/>
    <n v="4650"/>
    <n v="5"/>
    <n v="7"/>
    <d v="1899-12-30T00:00:00"/>
  </r>
  <r>
    <x v="0"/>
    <x v="0"/>
    <x v="1"/>
    <x v="0"/>
    <x v="4"/>
    <n v="45617"/>
    <x v="7"/>
    <s v="Y0155370"/>
    <n v="17"/>
    <s v="(blank)"/>
    <x v="2"/>
    <n v="3384"/>
    <n v="13"/>
    <n v="18"/>
    <d v="1899-12-30T00:00:00"/>
  </r>
  <r>
    <x v="0"/>
    <x v="0"/>
    <x v="1"/>
    <x v="3"/>
    <x v="5"/>
    <n v="42805"/>
    <x v="46"/>
    <s v="Y0155572"/>
    <n v="2"/>
    <s v="(blank)"/>
    <x v="2"/>
    <n v="455"/>
    <n v="5"/>
    <n v="0"/>
    <d v="1899-12-30T00:00:00"/>
  </r>
  <r>
    <x v="0"/>
    <x v="0"/>
    <x v="1"/>
    <x v="3"/>
    <x v="5"/>
    <n v="46212"/>
    <x v="6"/>
    <s v="Y0155943"/>
    <n v="3"/>
    <s v="(blank)"/>
    <x v="2"/>
    <n v="934"/>
    <n v="2"/>
    <n v="3"/>
    <d v="1899-12-30T00:00:00"/>
  </r>
  <r>
    <x v="0"/>
    <x v="0"/>
    <x v="1"/>
    <x v="3"/>
    <x v="5"/>
    <n v="42767"/>
    <x v="28"/>
    <s v="Y0155973"/>
    <n v="11"/>
    <s v="(blank)"/>
    <x v="2"/>
    <n v="824"/>
    <n v="43"/>
    <n v="40"/>
    <d v="1899-12-30T00:00:00"/>
  </r>
  <r>
    <x v="0"/>
    <x v="0"/>
    <x v="1"/>
    <x v="3"/>
    <x v="5"/>
    <n v="46135"/>
    <x v="47"/>
    <s v="Y0155815"/>
    <n v="4"/>
    <s v="(blank)"/>
    <x v="2"/>
    <n v="421"/>
    <n v="29"/>
    <n v="2"/>
    <d v="1899-12-30T00:00:00"/>
  </r>
  <r>
    <x v="0"/>
    <x v="0"/>
    <x v="2"/>
    <x v="1"/>
    <x v="6"/>
    <n v="38346"/>
    <x v="6"/>
    <s v="Y0156610"/>
    <n v="15"/>
    <s v="(blank)"/>
    <x v="2"/>
    <n v="4734"/>
    <n v="2"/>
    <n v="32"/>
    <d v="1899-12-30T00:00:00"/>
  </r>
  <r>
    <x v="0"/>
    <x v="0"/>
    <x v="2"/>
    <x v="1"/>
    <x v="6"/>
    <n v="45840"/>
    <x v="48"/>
    <s v="Y0155420"/>
    <n v="3"/>
    <s v="(blank)"/>
    <x v="2"/>
    <n v="437"/>
    <n v="8"/>
    <n v="4"/>
    <d v="1899-12-30T00:00:00"/>
  </r>
  <r>
    <x v="0"/>
    <x v="0"/>
    <x v="2"/>
    <x v="1"/>
    <x v="6"/>
    <n v="46372"/>
    <x v="49"/>
    <s v="Y0156557"/>
    <n v="55"/>
    <s v="Stefan Teodorescu"/>
    <x v="1"/>
    <n v="29122"/>
    <n v="3"/>
    <n v="32"/>
    <d v="1899-12-30T00:22:24"/>
  </r>
  <r>
    <x v="0"/>
    <x v="0"/>
    <x v="2"/>
    <x v="1"/>
    <x v="6"/>
    <n v="46372"/>
    <x v="49"/>
    <s v="Y0156557"/>
    <n v="55"/>
    <s v="Milko Nachev"/>
    <x v="6"/>
    <n v="29122"/>
    <n v="3"/>
    <n v="32"/>
    <d v="1899-12-30T00:00:00"/>
  </r>
  <r>
    <x v="0"/>
    <x v="0"/>
    <x v="2"/>
    <x v="1"/>
    <x v="6"/>
    <n v="46372"/>
    <x v="49"/>
    <s v="Y0156557"/>
    <n v="55"/>
    <s v="Milko Nachev"/>
    <x v="14"/>
    <n v="29122"/>
    <n v="3"/>
    <n v="32"/>
    <d v="1899-12-30T00:00:00"/>
  </r>
  <r>
    <x v="0"/>
    <x v="0"/>
    <x v="2"/>
    <x v="1"/>
    <x v="6"/>
    <n v="46372"/>
    <x v="49"/>
    <s v="Y0156557"/>
    <n v="55"/>
    <s v="Ionut Petreanu"/>
    <x v="0"/>
    <n v="29122"/>
    <n v="3"/>
    <n v="32"/>
    <d v="1899-12-30T00:46:19"/>
  </r>
  <r>
    <x v="0"/>
    <x v="0"/>
    <x v="2"/>
    <x v="1"/>
    <x v="6"/>
    <n v="46402"/>
    <x v="7"/>
    <s v="Y0156443"/>
    <n v="14"/>
    <s v="(blank)"/>
    <x v="2"/>
    <n v="2728"/>
    <n v="1"/>
    <n v="25"/>
    <d v="1899-12-30T00:00:00"/>
  </r>
  <r>
    <x v="0"/>
    <x v="0"/>
    <x v="2"/>
    <x v="1"/>
    <x v="6"/>
    <n v="46652"/>
    <x v="50"/>
    <s v="Y0156562"/>
    <n v="13"/>
    <s v="Ionut Petreanu"/>
    <x v="0"/>
    <n v="2079"/>
    <n v="1"/>
    <n v="33"/>
    <d v="1899-12-30T00:06:55"/>
  </r>
  <r>
    <x v="0"/>
    <x v="0"/>
    <x v="2"/>
    <x v="1"/>
    <x v="6"/>
    <n v="46652"/>
    <x v="50"/>
    <s v="Y0156562"/>
    <n v="13"/>
    <s v="Abdikaram Mohamed Ali"/>
    <x v="1"/>
    <n v="2079"/>
    <n v="1"/>
    <n v="33"/>
    <d v="1899-12-30T00:31:07"/>
  </r>
  <r>
    <x v="0"/>
    <x v="0"/>
    <x v="2"/>
    <x v="1"/>
    <x v="6"/>
    <n v="42688"/>
    <x v="51"/>
    <s v="Y0156530"/>
    <n v="1"/>
    <s v="(blank)"/>
    <x v="2"/>
    <n v="33"/>
    <n v="9"/>
    <n v="1"/>
    <d v="1899-12-30T00:00:00"/>
  </r>
  <r>
    <x v="0"/>
    <x v="0"/>
    <x v="2"/>
    <x v="1"/>
    <x v="6"/>
    <n v="44245"/>
    <x v="48"/>
    <s v="Y0155615"/>
    <n v="8"/>
    <s v="(blank)"/>
    <x v="2"/>
    <n v="1346"/>
    <n v="9"/>
    <n v="17"/>
    <d v="1899-12-30T00:00:00"/>
  </r>
  <r>
    <x v="0"/>
    <x v="0"/>
    <x v="2"/>
    <x v="1"/>
    <x v="6"/>
    <n v="44615"/>
    <x v="52"/>
    <s v="Y0156683"/>
    <n v="31"/>
    <s v="(blank)"/>
    <x v="2"/>
    <n v="4285"/>
    <n v="111"/>
    <n v="32"/>
    <d v="1899-12-30T00:00:00"/>
  </r>
  <r>
    <x v="0"/>
    <x v="0"/>
    <x v="2"/>
    <x v="1"/>
    <x v="6"/>
    <n v="44616"/>
    <x v="53"/>
    <s v="Y0156682-81"/>
    <n v="4"/>
    <s v="(blank)"/>
    <x v="2"/>
    <n v="238"/>
    <n v="49"/>
    <n v="3"/>
    <d v="1899-12-30T00:00:00"/>
  </r>
  <r>
    <x v="0"/>
    <x v="0"/>
    <x v="2"/>
    <x v="1"/>
    <x v="6"/>
    <n v="44584"/>
    <x v="28"/>
    <s v="Y0156711"/>
    <n v="20"/>
    <s v="(blank)"/>
    <x v="2"/>
    <n v="2936"/>
    <n v="92"/>
    <n v="27"/>
    <d v="1899-12-30T00:00:00"/>
  </r>
  <r>
    <x v="0"/>
    <x v="0"/>
    <x v="2"/>
    <x v="1"/>
    <x v="6"/>
    <n v="44600"/>
    <x v="54"/>
    <s v="Y0156722"/>
    <n v="8"/>
    <s v="(blank)"/>
    <x v="2"/>
    <n v="695"/>
    <n v="55"/>
    <n v="4"/>
    <d v="1899-12-30T00:00:00"/>
  </r>
  <r>
    <x v="0"/>
    <x v="0"/>
    <x v="2"/>
    <x v="2"/>
    <x v="7"/>
    <n v="42559"/>
    <x v="55"/>
    <s v="Y0156661"/>
    <n v="6"/>
    <s v="(blank)"/>
    <x v="2"/>
    <n v="600"/>
    <n v="2"/>
    <n v="2"/>
    <d v="1899-12-30T00:00:00"/>
  </r>
  <r>
    <x v="0"/>
    <x v="0"/>
    <x v="2"/>
    <x v="2"/>
    <x v="7"/>
    <n v="44652"/>
    <x v="56"/>
    <s v="Y0156648"/>
    <n v="3"/>
    <s v="(blank)"/>
    <x v="2"/>
    <n v="764"/>
    <n v="2"/>
    <n v="6"/>
    <d v="1899-12-30T00:00:00"/>
  </r>
  <r>
    <x v="0"/>
    <x v="0"/>
    <x v="2"/>
    <x v="2"/>
    <x v="7"/>
    <n v="45866"/>
    <x v="57"/>
    <s v="Y0156651"/>
    <n v="8"/>
    <s v="ionu"/>
    <x v="3"/>
    <n v="924"/>
    <n v="1"/>
    <n v="33"/>
    <d v="1899-12-30T00:28:28"/>
  </r>
  <r>
    <x v="0"/>
    <x v="0"/>
    <x v="2"/>
    <x v="2"/>
    <x v="7"/>
    <n v="45866"/>
    <x v="57"/>
    <s v="Y0156651"/>
    <n v="8"/>
    <s v="Laurentiu Barbu"/>
    <x v="1"/>
    <n v="924"/>
    <n v="1"/>
    <n v="33"/>
    <d v="1899-12-30T00:28:58"/>
  </r>
  <r>
    <x v="0"/>
    <x v="0"/>
    <x v="2"/>
    <x v="2"/>
    <x v="7"/>
    <n v="45866"/>
    <x v="57"/>
    <s v="Y0156651"/>
    <n v="8"/>
    <s v="Diana Marinescu"/>
    <x v="0"/>
    <n v="924"/>
    <n v="1"/>
    <n v="33"/>
    <d v="1899-12-30T00:28:58"/>
  </r>
  <r>
    <x v="0"/>
    <x v="0"/>
    <x v="2"/>
    <x v="2"/>
    <x v="7"/>
    <n v="46278"/>
    <x v="58"/>
    <s v="Y0156729"/>
    <n v="13"/>
    <s v="Stefan Teodorescu"/>
    <x v="1"/>
    <n v="1368"/>
    <n v="1"/>
    <n v="57"/>
    <d v="1899-12-30T00:37:53"/>
  </r>
  <r>
    <x v="0"/>
    <x v="0"/>
    <x v="2"/>
    <x v="2"/>
    <x v="7"/>
    <n v="46278"/>
    <x v="58"/>
    <s v="Y0156729"/>
    <n v="13"/>
    <s v="Diana Marinescu"/>
    <x v="15"/>
    <n v="1368"/>
    <n v="1"/>
    <n v="57"/>
    <d v="1899-12-30T00:37:53"/>
  </r>
  <r>
    <x v="0"/>
    <x v="0"/>
    <x v="2"/>
    <x v="2"/>
    <x v="7"/>
    <n v="46897"/>
    <x v="59"/>
    <s v="Y0156749"/>
    <n v="0"/>
    <s v="(blank)"/>
    <x v="2"/>
    <n v="16"/>
    <n v="2"/>
    <n v="0"/>
    <d v="1899-12-30T00:00:00"/>
  </r>
  <r>
    <x v="0"/>
    <x v="1"/>
    <x v="2"/>
    <x v="3"/>
    <x v="8"/>
    <n v="46970"/>
    <x v="60"/>
    <n v="3621"/>
    <n v="0"/>
    <s v="(blank)"/>
    <x v="2"/>
    <n v="3"/>
    <n v="1"/>
    <n v="0"/>
    <d v="1899-12-30T00:00:00"/>
  </r>
  <r>
    <x v="0"/>
    <x v="0"/>
    <x v="3"/>
    <x v="4"/>
    <x v="9"/>
    <n v="44512"/>
    <x v="9"/>
    <s v="Y0155853"/>
    <n v="12"/>
    <s v="(blank)"/>
    <x v="2"/>
    <n v="2016"/>
    <n v="1"/>
    <n v="28"/>
    <d v="1899-12-30T00:00:00"/>
  </r>
  <r>
    <x v="0"/>
    <x v="1"/>
    <x v="2"/>
    <x v="4"/>
    <x v="10"/>
    <n v="46991"/>
    <x v="61"/>
    <s v="Y0156954"/>
    <n v="6"/>
    <s v="Daniel Goss"/>
    <x v="10"/>
    <n v="1325"/>
    <n v="3"/>
    <n v="2"/>
    <d v="1899-12-30T00:00:37"/>
  </r>
  <r>
    <x v="0"/>
    <x v="1"/>
    <x v="2"/>
    <x v="4"/>
    <x v="10"/>
    <n v="47023"/>
    <x v="62"/>
    <s v="Y0156975"/>
    <n v="0"/>
    <s v="Daniel Goss"/>
    <x v="3"/>
    <n v="30"/>
    <n v="2"/>
    <n v="0"/>
    <d v="1899-12-30T00:00:29"/>
  </r>
  <r>
    <x v="0"/>
    <x v="1"/>
    <x v="2"/>
    <x v="4"/>
    <x v="10"/>
    <n v="45123"/>
    <x v="1"/>
    <s v="Y0156788"/>
    <n v="2"/>
    <s v="Abdul Rehman Nafay"/>
    <x v="13"/>
    <n v="67"/>
    <n v="19"/>
    <n v="2"/>
    <d v="1899-12-30T00:00:07"/>
  </r>
  <r>
    <x v="0"/>
    <x v="1"/>
    <x v="2"/>
    <x v="4"/>
    <x v="10"/>
    <n v="44709"/>
    <x v="63"/>
    <s v="Y0156912-911"/>
    <n v="12"/>
    <s v="Daniel Goss"/>
    <x v="3"/>
    <n v="1034"/>
    <n v="102"/>
    <n v="5"/>
    <d v="1899-12-30T00:01:05"/>
  </r>
  <r>
    <x v="0"/>
    <x v="1"/>
    <x v="2"/>
    <x v="4"/>
    <x v="10"/>
    <n v="46998"/>
    <x v="64"/>
    <s v="Y0156968"/>
    <n v="14"/>
    <s v="(blank)"/>
    <x v="2"/>
    <n v="3456"/>
    <n v="1"/>
    <n v="1"/>
    <d v="1899-12-30T00:00:00"/>
  </r>
  <r>
    <x v="0"/>
    <x v="1"/>
    <x v="2"/>
    <x v="4"/>
    <x v="10"/>
    <n v="46886"/>
    <x v="65"/>
    <s v="Y0156822"/>
    <n v="1"/>
    <s v="(blank)"/>
    <x v="2"/>
    <n v="96"/>
    <n v="13"/>
    <n v="1"/>
    <d v="1899-12-30T00:00:00"/>
  </r>
  <r>
    <x v="0"/>
    <x v="1"/>
    <x v="2"/>
    <x v="4"/>
    <x v="10"/>
    <n v="46934"/>
    <x v="66"/>
    <s v="Y0156891"/>
    <n v="1"/>
    <s v="(blank)"/>
    <x v="2"/>
    <n v="135"/>
    <n v="7"/>
    <n v="0"/>
    <d v="1899-12-30T00:00:00"/>
  </r>
  <r>
    <x v="0"/>
    <x v="1"/>
    <x v="2"/>
    <x v="4"/>
    <x v="10"/>
    <n v="46289"/>
    <x v="7"/>
    <s v="Y0156909"/>
    <n v="21"/>
    <s v="(blank)"/>
    <x v="2"/>
    <n v="3820"/>
    <n v="22"/>
    <n v="18"/>
    <d v="1899-12-30T00:00:00"/>
  </r>
  <r>
    <x v="0"/>
    <x v="1"/>
    <x v="2"/>
    <x v="4"/>
    <x v="10"/>
    <s v="CON1853"/>
    <x v="67"/>
    <s v="Y0155315"/>
    <n v="23"/>
    <s v="(blank)"/>
    <x v="2"/>
    <n v="2552"/>
    <n v="31"/>
    <n v="28"/>
    <d v="1899-12-30T00:00:00"/>
  </r>
  <r>
    <x v="0"/>
    <x v="1"/>
    <x v="2"/>
    <x v="4"/>
    <x v="10"/>
    <n v="47008"/>
    <x v="68"/>
    <s v="Y0156941"/>
    <n v="1"/>
    <s v="(blank)"/>
    <x v="2"/>
    <n v="144"/>
    <n v="1"/>
    <n v="0"/>
    <d v="1899-12-30T00:00:00"/>
  </r>
  <r>
    <x v="0"/>
    <x v="0"/>
    <x v="2"/>
    <x v="0"/>
    <x v="11"/>
    <n v="46549"/>
    <x v="69"/>
    <s v="Y0156367"/>
    <n v="2"/>
    <s v="Abdisalan Darbiye"/>
    <x v="11"/>
    <n v="231"/>
    <n v="17"/>
    <n v="1"/>
    <d v="1899-12-30T00:00:06"/>
  </r>
  <r>
    <x v="0"/>
    <x v="0"/>
    <x v="2"/>
    <x v="0"/>
    <x v="11"/>
    <n v="42182"/>
    <x v="70"/>
    <s v="Y0154026"/>
    <n v="19"/>
    <s v="(blank)"/>
    <x v="2"/>
    <n v="1194"/>
    <n v="81"/>
    <n v="64"/>
    <d v="1899-12-30T00:00:00"/>
  </r>
  <r>
    <x v="0"/>
    <x v="0"/>
    <x v="2"/>
    <x v="0"/>
    <x v="11"/>
    <n v="44538"/>
    <x v="43"/>
    <s v="Y0156529-48"/>
    <n v="12"/>
    <s v="(blank)"/>
    <x v="2"/>
    <n v="2343"/>
    <n v="25"/>
    <n v="8"/>
    <d v="1899-12-30T00:00:00"/>
  </r>
  <r>
    <x v="0"/>
    <x v="0"/>
    <x v="2"/>
    <x v="0"/>
    <x v="11"/>
    <n v="44523"/>
    <x v="71"/>
    <s v=" "/>
    <n v="22"/>
    <s v="Abdi Rizaaq Hissein"/>
    <x v="12"/>
    <n v="4080"/>
    <n v="70"/>
    <n v="7"/>
    <d v="1899-12-30T00:00:00"/>
  </r>
  <r>
    <x v="0"/>
    <x v="0"/>
    <x v="2"/>
    <x v="0"/>
    <x v="11"/>
    <n v="21075"/>
    <x v="72"/>
    <s v="Y0156607"/>
    <n v="29"/>
    <s v="(blank)"/>
    <x v="2"/>
    <n v="2317"/>
    <n v="247"/>
    <n v="16"/>
    <d v="1899-12-30T00:00:00"/>
  </r>
  <r>
    <x v="0"/>
    <x v="0"/>
    <x v="2"/>
    <x v="0"/>
    <x v="11"/>
    <n v="38345"/>
    <x v="6"/>
    <s v="Y0156597"/>
    <n v="22"/>
    <s v="(blank)"/>
    <x v="2"/>
    <n v="3474"/>
    <n v="6"/>
    <n v="32"/>
    <d v="1899-12-30T00:00:00"/>
  </r>
  <r>
    <x v="0"/>
    <x v="1"/>
    <x v="4"/>
    <x v="0"/>
    <x v="12"/>
    <n v="47000"/>
    <x v="73"/>
    <s v="Y0156979"/>
    <n v="1"/>
    <s v="(blank)"/>
    <x v="2"/>
    <n v="200"/>
    <n v="1"/>
    <n v="0"/>
    <d v="1899-12-30T00:00:00"/>
  </r>
  <r>
    <x v="0"/>
    <x v="1"/>
    <x v="4"/>
    <x v="0"/>
    <x v="12"/>
    <s v="IN18288"/>
    <x v="74"/>
    <s v="Y0157063"/>
    <n v="1"/>
    <s v="(blank)"/>
    <x v="2"/>
    <n v="9"/>
    <n v="7"/>
    <n v="0"/>
    <d v="1899-12-30T00:00:00"/>
  </r>
  <r>
    <x v="0"/>
    <x v="1"/>
    <x v="4"/>
    <x v="0"/>
    <x v="12"/>
    <n v="46713"/>
    <x v="75"/>
    <s v="Y0156688-87"/>
    <n v="54"/>
    <s v="(blank)"/>
    <x v="2"/>
    <n v="10623"/>
    <n v="129"/>
    <n v="19"/>
    <d v="1899-12-30T00:00:00"/>
  </r>
  <r>
    <x v="0"/>
    <x v="1"/>
    <x v="4"/>
    <x v="0"/>
    <x v="12"/>
    <n v="44817"/>
    <x v="41"/>
    <s v="Y0156823"/>
    <n v="8"/>
    <s v="(blank)"/>
    <x v="2"/>
    <n v="792"/>
    <n v="30"/>
    <n v="7"/>
    <d v="1899-12-30T00:00:00"/>
  </r>
  <r>
    <x v="0"/>
    <x v="1"/>
    <x v="4"/>
    <x v="0"/>
    <x v="12"/>
    <n v="45101"/>
    <x v="76"/>
    <s v="Y0156829"/>
    <n v="7"/>
    <s v="(blank)"/>
    <x v="2"/>
    <n v="460"/>
    <n v="49"/>
    <n v="6"/>
    <d v="1899-12-30T00:00:00"/>
  </r>
  <r>
    <x v="0"/>
    <x v="1"/>
    <x v="4"/>
    <x v="0"/>
    <x v="12"/>
    <n v="44859"/>
    <x v="77"/>
    <s v="Y0157031"/>
    <n v="25"/>
    <s v="(blank)"/>
    <x v="2"/>
    <n v="1564"/>
    <n v="108"/>
    <n v="59"/>
    <d v="1899-12-30T00:00:00"/>
  </r>
  <r>
    <x v="0"/>
    <x v="1"/>
    <x v="4"/>
    <x v="0"/>
    <x v="12"/>
    <n v="44860"/>
    <x v="77"/>
    <s v="Y0157028"/>
    <n v="27"/>
    <s v="(blank)"/>
    <x v="2"/>
    <n v="1838"/>
    <n v="134"/>
    <n v="58"/>
    <d v="1899-12-30T00:00:00"/>
  </r>
  <r>
    <x v="0"/>
    <x v="1"/>
    <x v="4"/>
    <x v="0"/>
    <x v="12"/>
    <n v="44832"/>
    <x v="78"/>
    <s v="Y0156904"/>
    <n v="27"/>
    <s v="(blank)"/>
    <x v="2"/>
    <n v="6440"/>
    <n v="4"/>
    <n v="13"/>
    <d v="1899-12-30T00:00:00"/>
  </r>
  <r>
    <x v="0"/>
    <x v="1"/>
    <x v="4"/>
    <x v="0"/>
    <x v="12"/>
    <n v="47050"/>
    <x v="79"/>
    <s v="(blank)"/>
    <n v="0"/>
    <s v="(blank)"/>
    <x v="2"/>
    <n v="0"/>
    <n v="0"/>
    <n v="1"/>
    <d v="1899-12-30T00:00:00"/>
  </r>
  <r>
    <x v="0"/>
    <x v="1"/>
    <x v="4"/>
    <x v="0"/>
    <x v="12"/>
    <n v="46992"/>
    <x v="1"/>
    <s v="Y0156967"/>
    <n v="2"/>
    <s v="(blank)"/>
    <x v="2"/>
    <n v="95"/>
    <n v="21"/>
    <n v="4"/>
    <d v="1899-12-30T00:00:00"/>
  </r>
  <r>
    <x v="0"/>
    <x v="1"/>
    <x v="4"/>
    <x v="0"/>
    <x v="12"/>
    <n v="47067"/>
    <x v="63"/>
    <s v="Y0156982-83"/>
    <n v="0"/>
    <s v="(blank)"/>
    <x v="2"/>
    <n v="38"/>
    <n v="2"/>
    <n v="0"/>
    <d v="1899-12-30T00:00:00"/>
  </r>
  <r>
    <x v="0"/>
    <x v="1"/>
    <x v="4"/>
    <x v="0"/>
    <x v="12"/>
    <n v="46282"/>
    <x v="58"/>
    <s v="Y0156918"/>
    <n v="13"/>
    <s v="ionut"/>
    <x v="0"/>
    <n v="1368"/>
    <n v="1"/>
    <n v="57"/>
    <d v="1899-12-30T00:31:04"/>
  </r>
  <r>
    <x v="0"/>
    <x v="1"/>
    <x v="4"/>
    <x v="0"/>
    <x v="12"/>
    <n v="46282"/>
    <x v="58"/>
    <s v="Y0156918"/>
    <n v="13"/>
    <s v="zahir"/>
    <x v="1"/>
    <n v="1368"/>
    <n v="1"/>
    <n v="57"/>
    <d v="1899-12-30T00:29:18"/>
  </r>
  <r>
    <x v="0"/>
    <x v="1"/>
    <x v="4"/>
    <x v="0"/>
    <x v="12"/>
    <n v="46282"/>
    <x v="58"/>
    <s v="Y0156918"/>
    <n v="13"/>
    <s v="vikes"/>
    <x v="16"/>
    <n v="1368"/>
    <n v="1"/>
    <n v="57"/>
    <d v="1899-12-30T01:24:02"/>
  </r>
  <r>
    <x v="0"/>
    <x v="1"/>
    <x v="4"/>
    <x v="0"/>
    <x v="12"/>
    <n v="46282"/>
    <x v="58"/>
    <s v="Y0156918"/>
    <n v="13"/>
    <s v="stefan"/>
    <x v="6"/>
    <n v="1368"/>
    <n v="1"/>
    <n v="57"/>
    <d v="1899-12-30T00:00:20"/>
  </r>
  <r>
    <x v="0"/>
    <x v="1"/>
    <x v="4"/>
    <x v="0"/>
    <x v="12"/>
    <n v="46283"/>
    <x v="58"/>
    <s v="Y0156938"/>
    <n v="13"/>
    <s v="kyte"/>
    <x v="7"/>
    <n v="1368"/>
    <n v="1"/>
    <n v="57"/>
    <d v="1899-12-30T00:26:06"/>
  </r>
  <r>
    <x v="0"/>
    <x v="1"/>
    <x v="4"/>
    <x v="0"/>
    <x v="12"/>
    <n v="46283"/>
    <x v="58"/>
    <s v="Y0156938"/>
    <n v="13"/>
    <s v="diana v"/>
    <x v="0"/>
    <n v="1368"/>
    <n v="1"/>
    <n v="57"/>
    <d v="1899-12-30T00:13:50"/>
  </r>
  <r>
    <x v="0"/>
    <x v="1"/>
    <x v="4"/>
    <x v="0"/>
    <x v="12"/>
    <n v="46923"/>
    <x v="9"/>
    <s v="Y0156860"/>
    <n v="10"/>
    <s v="aden"/>
    <x v="1"/>
    <n v="1486"/>
    <n v="7"/>
    <n v="24"/>
    <d v="1899-12-30T00:20:02"/>
  </r>
  <r>
    <x v="0"/>
    <x v="1"/>
    <x v="4"/>
    <x v="0"/>
    <x v="12"/>
    <n v="46923"/>
    <x v="9"/>
    <s v="Y0156860"/>
    <n v="10"/>
    <s v="ionu"/>
    <x v="3"/>
    <n v="1486"/>
    <n v="7"/>
    <n v="24"/>
    <d v="1899-12-30T00:41:26"/>
  </r>
  <r>
    <x v="0"/>
    <x v="1"/>
    <x v="4"/>
    <x v="0"/>
    <x v="12"/>
    <n v="46923"/>
    <x v="9"/>
    <s v="Y0156860"/>
    <n v="10"/>
    <s v="Diana Marinescu"/>
    <x v="0"/>
    <n v="1486"/>
    <n v="7"/>
    <n v="24"/>
    <d v="1899-12-30T00:19:27"/>
  </r>
  <r>
    <x v="0"/>
    <x v="1"/>
    <x v="4"/>
    <x v="0"/>
    <x v="12"/>
    <n v="46923"/>
    <x v="9"/>
    <s v="Y0156860"/>
    <n v="10"/>
    <s v="stefan io"/>
    <x v="6"/>
    <n v="1486"/>
    <n v="7"/>
    <n v="24"/>
    <d v="1899-12-30T00:52:34"/>
  </r>
  <r>
    <x v="0"/>
    <x v="1"/>
    <x v="4"/>
    <x v="0"/>
    <x v="12"/>
    <n v="46923"/>
    <x v="9"/>
    <s v="Y0156860"/>
    <n v="10"/>
    <s v="daniel a"/>
    <x v="16"/>
    <n v="1486"/>
    <n v="7"/>
    <n v="24"/>
    <d v="1899-12-30T00:13:40"/>
  </r>
  <r>
    <x v="0"/>
    <x v="1"/>
    <x v="4"/>
    <x v="0"/>
    <x v="12"/>
    <n v="46923"/>
    <x v="9"/>
    <s v="Y0156860"/>
    <n v="10"/>
    <s v="Marius Motoasca"/>
    <x v="11"/>
    <n v="1486"/>
    <n v="7"/>
    <n v="24"/>
    <d v="1899-12-30T00:13:01"/>
  </r>
  <r>
    <x v="0"/>
    <x v="1"/>
    <x v="4"/>
    <x v="0"/>
    <x v="12"/>
    <n v="44827"/>
    <x v="80"/>
    <s v="Y0157092"/>
    <n v="54"/>
    <s v=" "/>
    <x v="10"/>
    <n v="6030"/>
    <n v="351"/>
    <n v="11"/>
    <d v="1899-12-30T00:00:00"/>
  </r>
  <r>
    <x v="0"/>
    <x v="1"/>
    <x v="4"/>
    <x v="0"/>
    <x v="12"/>
    <n v="44827"/>
    <x v="80"/>
    <s v="Y0157092"/>
    <n v="54"/>
    <s v="kyte"/>
    <x v="7"/>
    <n v="6030"/>
    <n v="351"/>
    <n v="11"/>
    <d v="1899-12-30T00:09:03"/>
  </r>
  <r>
    <x v="0"/>
    <x v="1"/>
    <x v="4"/>
    <x v="0"/>
    <x v="12"/>
    <n v="46918"/>
    <x v="50"/>
    <s v="Y0156970"/>
    <n v="4"/>
    <s v=" "/>
    <x v="7"/>
    <n v="630"/>
    <n v="1"/>
    <n v="10"/>
    <d v="1899-12-30T00:05:19"/>
  </r>
  <r>
    <x v="0"/>
    <x v="1"/>
    <x v="4"/>
    <x v="0"/>
    <x v="12"/>
    <n v="46918"/>
    <x v="50"/>
    <s v="Y0156970"/>
    <n v="4"/>
    <s v="steffi"/>
    <x v="0"/>
    <n v="630"/>
    <n v="1"/>
    <n v="10"/>
    <d v="1899-12-30T00:02:41"/>
  </r>
  <r>
    <x v="0"/>
    <x v="1"/>
    <x v="4"/>
    <x v="0"/>
    <x v="12"/>
    <n v="46683"/>
    <x v="6"/>
    <s v="Y0157039"/>
    <n v="3"/>
    <s v="Diana Vilcu"/>
    <x v="0"/>
    <n v="390"/>
    <n v="1"/>
    <n v="15"/>
    <d v="1899-12-30T00:10:20"/>
  </r>
  <r>
    <x v="0"/>
    <x v="1"/>
    <x v="4"/>
    <x v="0"/>
    <x v="12"/>
    <n v="46683"/>
    <x v="6"/>
    <s v="Y0157039"/>
    <n v="3"/>
    <s v="kyte"/>
    <x v="7"/>
    <n v="390"/>
    <n v="1"/>
    <n v="15"/>
    <d v="1899-12-30T00:26:19"/>
  </r>
  <r>
    <x v="0"/>
    <x v="1"/>
    <x v="4"/>
    <x v="0"/>
    <x v="12"/>
    <s v="CON1959"/>
    <x v="81"/>
    <s v="Y0156926"/>
    <n v="8"/>
    <s v="(blank)"/>
    <x v="2"/>
    <n v="1190"/>
    <n v="12"/>
    <n v="27"/>
    <d v="1899-12-30T00:00:00"/>
  </r>
  <r>
    <x v="0"/>
    <x v="1"/>
    <x v="4"/>
    <x v="0"/>
    <x v="12"/>
    <n v="44844"/>
    <x v="39"/>
    <s v="Y0157074"/>
    <n v="13"/>
    <s v="Diana Vilcu"/>
    <x v="0"/>
    <n v="2610"/>
    <n v="63"/>
    <n v="13"/>
    <d v="1899-12-30T00:21:25"/>
  </r>
  <r>
    <x v="0"/>
    <x v="1"/>
    <x v="4"/>
    <x v="0"/>
    <x v="12"/>
    <n v="44844"/>
    <x v="39"/>
    <s v="Y0157074"/>
    <n v="13"/>
    <s v="kyte"/>
    <x v="7"/>
    <n v="2610"/>
    <n v="63"/>
    <n v="13"/>
    <d v="1899-12-30T00:10:31"/>
  </r>
  <r>
    <x v="0"/>
    <x v="1"/>
    <x v="4"/>
    <x v="0"/>
    <x v="12"/>
    <n v="44844"/>
    <x v="39"/>
    <s v="Y0157074"/>
    <n v="13"/>
    <s v="Marius Popa"/>
    <x v="13"/>
    <n v="2610"/>
    <n v="63"/>
    <n v="13"/>
    <d v="1899-12-30T00:51:26"/>
  </r>
  <r>
    <x v="0"/>
    <x v="1"/>
    <x v="4"/>
    <x v="0"/>
    <x v="12"/>
    <n v="44844"/>
    <x v="39"/>
    <s v="Y0157074"/>
    <n v="13"/>
    <s v="cos"/>
    <x v="13"/>
    <n v="2610"/>
    <n v="63"/>
    <n v="13"/>
    <d v="1899-12-30T00:40:53"/>
  </r>
  <r>
    <x v="0"/>
    <x v="1"/>
    <x v="4"/>
    <x v="0"/>
    <x v="12"/>
    <n v="44844"/>
    <x v="39"/>
    <s v="Y0157074"/>
    <n v="13"/>
    <s v="vish"/>
    <x v="5"/>
    <n v="2610"/>
    <n v="63"/>
    <n v="13"/>
    <d v="1899-12-30T00:09:10"/>
  </r>
  <r>
    <x v="0"/>
    <x v="1"/>
    <x v="4"/>
    <x v="0"/>
    <x v="12"/>
    <n v="46997"/>
    <x v="82"/>
    <s v="Y0156969"/>
    <n v="2"/>
    <s v="(blank)"/>
    <x v="2"/>
    <n v="191"/>
    <n v="5"/>
    <n v="3"/>
    <d v="1899-12-30T00:00:00"/>
  </r>
  <r>
    <x v="0"/>
    <x v="1"/>
    <x v="4"/>
    <x v="1"/>
    <x v="13"/>
    <n v="47032"/>
    <x v="62"/>
    <s v="Y0157033"/>
    <n v="3"/>
    <s v="(blank)"/>
    <x v="2"/>
    <n v="204"/>
    <n v="29"/>
    <n v="4"/>
    <d v="1899-12-30T00:00:00"/>
  </r>
  <r>
    <x v="0"/>
    <x v="1"/>
    <x v="4"/>
    <x v="1"/>
    <x v="13"/>
    <n v="44915"/>
    <x v="77"/>
    <s v="Y0157085"/>
    <n v="60"/>
    <s v="(blank)"/>
    <x v="2"/>
    <n v="4922"/>
    <n v="204"/>
    <n v="83"/>
    <d v="1899-12-30T00:00:00"/>
  </r>
  <r>
    <x v="0"/>
    <x v="1"/>
    <x v="4"/>
    <x v="1"/>
    <x v="13"/>
    <n v="47120"/>
    <x v="83"/>
    <s v="Y0157127"/>
    <n v="0"/>
    <s v="(blank)"/>
    <x v="2"/>
    <n v="34"/>
    <n v="1"/>
    <n v="0"/>
    <d v="1899-12-30T00:00:00"/>
  </r>
  <r>
    <x v="0"/>
    <x v="1"/>
    <x v="4"/>
    <x v="1"/>
    <x v="13"/>
    <n v="44914"/>
    <x v="5"/>
    <s v="Y0157094"/>
    <n v="142"/>
    <s v="(blank)"/>
    <x v="2"/>
    <n v="39283"/>
    <n v="363"/>
    <n v="65"/>
    <d v="1899-12-30T00:00:00"/>
  </r>
  <r>
    <x v="0"/>
    <x v="1"/>
    <x v="4"/>
    <x v="1"/>
    <x v="13"/>
    <n v="47052"/>
    <x v="84"/>
    <s v="Y0157100"/>
    <n v="12"/>
    <s v="(blank)"/>
    <x v="2"/>
    <n v="1830"/>
    <n v="1"/>
    <n v="33"/>
    <d v="1899-12-30T00:00:00"/>
  </r>
  <r>
    <x v="0"/>
    <x v="1"/>
    <x v="4"/>
    <x v="1"/>
    <x v="13"/>
    <n v="47058"/>
    <x v="52"/>
    <s v="Y0157139"/>
    <n v="8"/>
    <s v="(blank)"/>
    <x v="2"/>
    <n v="3137"/>
    <n v="50"/>
    <n v="6"/>
    <d v="1899-12-30T00:00:00"/>
  </r>
  <r>
    <x v="0"/>
    <x v="1"/>
    <x v="4"/>
    <x v="1"/>
    <x v="13"/>
    <n v="44884"/>
    <x v="50"/>
    <s v="Y0156998"/>
    <n v="12"/>
    <s v="ionut"/>
    <x v="0"/>
    <n v="1935"/>
    <n v="2"/>
    <n v="33"/>
    <d v="1899-12-30T00:17:45"/>
  </r>
  <r>
    <x v="0"/>
    <x v="1"/>
    <x v="4"/>
    <x v="1"/>
    <x v="13"/>
    <n v="44884"/>
    <x v="50"/>
    <s v="Y0156998"/>
    <n v="12"/>
    <s v="Marius Motoasca"/>
    <x v="1"/>
    <n v="1935"/>
    <n v="2"/>
    <n v="33"/>
    <d v="1899-12-30T00:19:15"/>
  </r>
  <r>
    <x v="0"/>
    <x v="1"/>
    <x v="4"/>
    <x v="1"/>
    <x v="13"/>
    <n v="44884"/>
    <x v="50"/>
    <s v="Y0156998"/>
    <n v="12"/>
    <s v="Stefan Iorga"/>
    <x v="6"/>
    <n v="1935"/>
    <n v="2"/>
    <n v="33"/>
    <d v="1899-12-30T00:49:11"/>
  </r>
  <r>
    <x v="0"/>
    <x v="1"/>
    <x v="4"/>
    <x v="1"/>
    <x v="13"/>
    <n v="47001"/>
    <x v="85"/>
    <s v="Y0157019"/>
    <n v="2"/>
    <s v="(blank)"/>
    <x v="2"/>
    <n v="143"/>
    <n v="25"/>
    <n v="0"/>
    <d v="1899-12-30T00:00:00"/>
  </r>
  <r>
    <x v="0"/>
    <x v="1"/>
    <x v="4"/>
    <x v="1"/>
    <x v="13"/>
    <s v="CON2057"/>
    <x v="86"/>
    <s v="Y0157090"/>
    <n v="62"/>
    <s v=" "/>
    <x v="13"/>
    <n v="16541"/>
    <n v="53"/>
    <n v="31"/>
    <d v="1899-12-30T00:00:00"/>
  </r>
  <r>
    <x v="0"/>
    <x v="1"/>
    <x v="4"/>
    <x v="1"/>
    <x v="13"/>
    <s v="CON2057"/>
    <x v="86"/>
    <s v="Y0157090"/>
    <n v="62"/>
    <s v="Diana Vilcu"/>
    <x v="0"/>
    <n v="16541"/>
    <n v="53"/>
    <n v="31"/>
    <d v="1899-12-30T00:11:07"/>
  </r>
  <r>
    <x v="0"/>
    <x v="1"/>
    <x v="4"/>
    <x v="1"/>
    <x v="13"/>
    <s v="CON2057"/>
    <x v="86"/>
    <s v="Y0157090"/>
    <n v="62"/>
    <s v="kyte"/>
    <x v="7"/>
    <n v="16541"/>
    <n v="53"/>
    <n v="31"/>
    <d v="1899-12-30T00:24:27"/>
  </r>
  <r>
    <x v="0"/>
    <x v="1"/>
    <x v="4"/>
    <x v="1"/>
    <x v="13"/>
    <n v="47110"/>
    <x v="87"/>
    <s v="Y0157153"/>
    <n v="0"/>
    <s v="Select Employee"/>
    <x v="10"/>
    <n v="96"/>
    <n v="1"/>
    <n v="0"/>
    <d v="1899-12-30T00:00:00"/>
  </r>
  <r>
    <x v="0"/>
    <x v="1"/>
    <x v="4"/>
    <x v="1"/>
    <x v="13"/>
    <n v="47110"/>
    <x v="87"/>
    <s v="Y0157153"/>
    <n v="0"/>
    <s v="Daniel Goss"/>
    <x v="16"/>
    <n v="96"/>
    <n v="1"/>
    <n v="0"/>
    <d v="1899-12-30T00:01:05"/>
  </r>
  <r>
    <x v="0"/>
    <x v="1"/>
    <x v="4"/>
    <x v="1"/>
    <x v="13"/>
    <n v="47110"/>
    <x v="87"/>
    <s v="Y0157153"/>
    <n v="0"/>
    <s v="Rakesh Patel"/>
    <x v="3"/>
    <n v="96"/>
    <n v="1"/>
    <n v="0"/>
    <d v="1899-12-30T00:01:34"/>
  </r>
  <r>
    <x v="0"/>
    <x v="1"/>
    <x v="4"/>
    <x v="1"/>
    <x v="13"/>
    <n v="47110"/>
    <x v="87"/>
    <s v="Y0157153"/>
    <n v="0"/>
    <s v="Abdirahman Abdulle"/>
    <x v="0"/>
    <n v="96"/>
    <n v="1"/>
    <n v="0"/>
    <d v="1899-12-30T00:01:13"/>
  </r>
  <r>
    <x v="0"/>
    <x v="1"/>
    <x v="4"/>
    <x v="1"/>
    <x v="13"/>
    <s v="A1743"/>
    <x v="53"/>
    <s v="SO"/>
    <n v="0"/>
    <s v="(blank)"/>
    <x v="2"/>
    <n v="2"/>
    <n v="1"/>
    <n v="0"/>
    <d v="1899-12-30T00:00:00"/>
  </r>
  <r>
    <x v="0"/>
    <x v="1"/>
    <x v="4"/>
    <x v="1"/>
    <x v="13"/>
    <s v="CON1956"/>
    <x v="88"/>
    <s v="Y0155648"/>
    <n v="21"/>
    <s v="(blank)"/>
    <x v="2"/>
    <n v="2208"/>
    <n v="27"/>
    <n v="22"/>
    <d v="1899-12-30T00:00:00"/>
  </r>
  <r>
    <x v="0"/>
    <x v="1"/>
    <x v="4"/>
    <x v="1"/>
    <x v="13"/>
    <s v="A6779"/>
    <x v="89"/>
    <s v="SO"/>
    <n v="0"/>
    <s v="(blank)"/>
    <x v="2"/>
    <n v="7"/>
    <n v="1"/>
    <n v="0"/>
    <d v="1899-12-30T00:00:00"/>
  </r>
  <r>
    <x v="0"/>
    <x v="1"/>
    <x v="4"/>
    <x v="1"/>
    <x v="13"/>
    <n v="46938"/>
    <x v="7"/>
    <s v="Y0157011"/>
    <n v="15"/>
    <s v="kyte"/>
    <x v="7"/>
    <n v="2924"/>
    <n v="3"/>
    <n v="27"/>
    <d v="1899-12-30T00:00:03"/>
  </r>
  <r>
    <x v="0"/>
    <x v="1"/>
    <x v="4"/>
    <x v="1"/>
    <x v="13"/>
    <n v="46938"/>
    <x v="7"/>
    <s v="Y0157011"/>
    <n v="15"/>
    <s v="diana v"/>
    <x v="10"/>
    <n v="2924"/>
    <n v="3"/>
    <n v="27"/>
    <d v="1899-12-30T00:00:43"/>
  </r>
  <r>
    <x v="0"/>
    <x v="1"/>
    <x v="4"/>
    <x v="1"/>
    <x v="13"/>
    <n v="44904"/>
    <x v="53"/>
    <s v="Y0157118"/>
    <n v="25"/>
    <s v="kyte"/>
    <x v="7"/>
    <n v="3670"/>
    <n v="91"/>
    <n v="17"/>
    <d v="1899-12-30T00:17:05"/>
  </r>
  <r>
    <x v="0"/>
    <x v="1"/>
    <x v="4"/>
    <x v="1"/>
    <x v="13"/>
    <n v="44904"/>
    <x v="53"/>
    <s v="Y0157118"/>
    <n v="25"/>
    <s v="Maria Ivan"/>
    <x v="0"/>
    <n v="3670"/>
    <n v="91"/>
    <n v="17"/>
    <d v="1899-12-30T00:00:00"/>
  </r>
  <r>
    <x v="0"/>
    <x v="1"/>
    <x v="4"/>
    <x v="1"/>
    <x v="13"/>
    <n v="44904"/>
    <x v="53"/>
    <s v="Y0157118"/>
    <n v="25"/>
    <s v="Select Employee"/>
    <x v="10"/>
    <n v="3670"/>
    <n v="91"/>
    <n v="17"/>
    <d v="1899-12-30T00:00:00"/>
  </r>
  <r>
    <x v="0"/>
    <x v="1"/>
    <x v="4"/>
    <x v="1"/>
    <x v="13"/>
    <n v="44904"/>
    <x v="53"/>
    <s v="Y0157118"/>
    <n v="25"/>
    <s v="vish"/>
    <x v="0"/>
    <n v="3670"/>
    <n v="91"/>
    <n v="17"/>
    <d v="1899-12-30T00:00:00"/>
  </r>
  <r>
    <x v="0"/>
    <x v="1"/>
    <x v="4"/>
    <x v="1"/>
    <x v="13"/>
    <s v="CON1988"/>
    <x v="90"/>
    <s v="Y0157091-93"/>
    <n v="41"/>
    <s v="(blank)"/>
    <x v="2"/>
    <n v="8050"/>
    <n v="111"/>
    <n v="29"/>
    <d v="1899-12-30T00:00:00"/>
  </r>
  <r>
    <x v="0"/>
    <x v="1"/>
    <x v="4"/>
    <x v="1"/>
    <x v="13"/>
    <s v="A1772"/>
    <x v="77"/>
    <s v="Y0157173"/>
    <n v="0"/>
    <s v="(blank)"/>
    <x v="2"/>
    <n v="3"/>
    <n v="1"/>
    <n v="0"/>
    <d v="1899-12-30T00:00:00"/>
  </r>
  <r>
    <x v="0"/>
    <x v="1"/>
    <x v="4"/>
    <x v="1"/>
    <x v="13"/>
    <n v="47122"/>
    <x v="5"/>
    <s v="Y0157106"/>
    <n v="0"/>
    <s v="(blank)"/>
    <x v="2"/>
    <n v="1"/>
    <n v="1"/>
    <n v="0"/>
    <d v="1899-12-30T00:00:00"/>
  </r>
  <r>
    <x v="0"/>
    <x v="1"/>
    <x v="4"/>
    <x v="1"/>
    <x v="13"/>
    <n v="47024"/>
    <x v="91"/>
    <s v="Y0156999"/>
    <n v="22"/>
    <s v="Diana Vilcu"/>
    <x v="0"/>
    <n v="3270"/>
    <n v="4"/>
    <n v="33"/>
    <d v="1899-12-30T00:40:00"/>
  </r>
  <r>
    <x v="0"/>
    <x v="1"/>
    <x v="4"/>
    <x v="1"/>
    <x v="13"/>
    <n v="47024"/>
    <x v="91"/>
    <s v="Y0156999"/>
    <n v="22"/>
    <s v="George Lixandru"/>
    <x v="7"/>
    <n v="3270"/>
    <n v="4"/>
    <n v="33"/>
    <d v="1899-12-30T02:01:43"/>
  </r>
  <r>
    <x v="0"/>
    <x v="1"/>
    <x v="4"/>
    <x v="1"/>
    <x v="13"/>
    <n v="47024"/>
    <x v="91"/>
    <s v="Y0156999"/>
    <n v="22"/>
    <s v="kyte"/>
    <x v="7"/>
    <n v="3270"/>
    <n v="4"/>
    <n v="33"/>
    <d v="1899-12-30T00:30:42"/>
  </r>
  <r>
    <x v="0"/>
    <x v="1"/>
    <x v="4"/>
    <x v="1"/>
    <x v="13"/>
    <n v="47024"/>
    <x v="91"/>
    <s v="Y0156999"/>
    <n v="22"/>
    <s v="vis"/>
    <x v="0"/>
    <n v="3270"/>
    <n v="4"/>
    <n v="33"/>
    <d v="1899-12-30T00:36:54"/>
  </r>
  <r>
    <x v="0"/>
    <x v="1"/>
    <x v="4"/>
    <x v="1"/>
    <x v="13"/>
    <s v="CON1845"/>
    <x v="92"/>
    <s v="Y0155673"/>
    <n v="23"/>
    <s v="Abdirahman Shire"/>
    <x v="8"/>
    <n v="2830"/>
    <n v="15"/>
    <n v="28"/>
    <d v="1899-12-30T00:00:01"/>
  </r>
  <r>
    <x v="0"/>
    <x v="1"/>
    <x v="4"/>
    <x v="1"/>
    <x v="13"/>
    <s v="CON1845"/>
    <x v="92"/>
    <s v="Y0155673"/>
    <n v="23"/>
    <s v="Steffi Fernandes"/>
    <x v="0"/>
    <n v="2830"/>
    <n v="15"/>
    <n v="28"/>
    <d v="1899-12-30T00:00:00"/>
  </r>
  <r>
    <x v="0"/>
    <x v="1"/>
    <x v="4"/>
    <x v="1"/>
    <x v="13"/>
    <s v="CON1845"/>
    <x v="92"/>
    <s v="Y0155673"/>
    <n v="23"/>
    <s v="Claudio Balint"/>
    <x v="1"/>
    <n v="2830"/>
    <n v="15"/>
    <n v="28"/>
    <d v="1899-12-30T00:06:38"/>
  </r>
  <r>
    <x v="0"/>
    <x v="1"/>
    <x v="4"/>
    <x v="1"/>
    <x v="13"/>
    <s v="CON1845"/>
    <x v="92"/>
    <s v="Y0155673"/>
    <n v="23"/>
    <s v="Claudio Balint"/>
    <x v="16"/>
    <n v="2830"/>
    <n v="15"/>
    <n v="28"/>
    <d v="1899-12-30T00:00:00"/>
  </r>
  <r>
    <x v="0"/>
    <x v="1"/>
    <x v="4"/>
    <x v="1"/>
    <x v="13"/>
    <s v="CON1845"/>
    <x v="92"/>
    <s v="Y0155673"/>
    <n v="23"/>
    <s v="Kyte Stuart"/>
    <x v="1"/>
    <n v="2830"/>
    <n v="15"/>
    <n v="28"/>
    <d v="1899-12-30T00:19:53"/>
  </r>
  <r>
    <x v="0"/>
    <x v="1"/>
    <x v="4"/>
    <x v="1"/>
    <x v="13"/>
    <s v="CON1845"/>
    <x v="92"/>
    <s v="Y0155673"/>
    <n v="23"/>
    <s v="Abdul Tahir"/>
    <x v="17"/>
    <n v="2830"/>
    <n v="15"/>
    <n v="28"/>
    <d v="1899-12-30T00:00:01"/>
  </r>
  <r>
    <x v="0"/>
    <x v="1"/>
    <x v="4"/>
    <x v="1"/>
    <x v="13"/>
    <s v="CON1845"/>
    <x v="92"/>
    <s v="Y0155673"/>
    <n v="23"/>
    <s v="Adrian Alivanoaie"/>
    <x v="11"/>
    <n v="2830"/>
    <n v="15"/>
    <n v="28"/>
    <d v="1899-12-30T00:00:01"/>
  </r>
  <r>
    <x v="0"/>
    <x v="1"/>
    <x v="4"/>
    <x v="1"/>
    <x v="13"/>
    <s v="CON1845"/>
    <x v="92"/>
    <s v="Y0155673"/>
    <n v="23"/>
    <s v="Abdinaim Mohamed"/>
    <x v="13"/>
    <n v="2830"/>
    <n v="15"/>
    <n v="28"/>
    <d v="1899-12-30T00:00:00"/>
  </r>
  <r>
    <x v="0"/>
    <x v="1"/>
    <x v="4"/>
    <x v="1"/>
    <x v="13"/>
    <s v="CON1845"/>
    <x v="92"/>
    <s v="Y0155673"/>
    <n v="23"/>
    <s v="Alison Minshull"/>
    <x v="6"/>
    <n v="2830"/>
    <n v="15"/>
    <n v="28"/>
    <d v="1899-12-30T00:00:01"/>
  </r>
  <r>
    <x v="0"/>
    <x v="1"/>
    <x v="4"/>
    <x v="1"/>
    <x v="13"/>
    <s v="CON1983"/>
    <x v="93"/>
    <s v="Y0157087"/>
    <n v="32"/>
    <s v="(blank)"/>
    <x v="2"/>
    <n v="2802"/>
    <n v="20"/>
    <n v="28"/>
    <d v="1899-12-30T00:00:00"/>
  </r>
  <r>
    <x v="0"/>
    <x v="1"/>
    <x v="4"/>
    <x v="1"/>
    <x v="13"/>
    <n v="47030"/>
    <x v="94"/>
    <s v="Y0157013"/>
    <n v="2"/>
    <s v="(blank)"/>
    <x v="2"/>
    <n v="136"/>
    <n v="23"/>
    <n v="1"/>
    <d v="1899-12-30T00:00:00"/>
  </r>
  <r>
    <x v="0"/>
    <x v="1"/>
    <x v="4"/>
    <x v="1"/>
    <x v="13"/>
    <n v="46921"/>
    <x v="95"/>
    <s v="Y0157000"/>
    <n v="2"/>
    <s v="(blank)"/>
    <x v="2"/>
    <n v="804"/>
    <n v="1"/>
    <n v="2"/>
    <d v="1899-12-30T00:00:00"/>
  </r>
  <r>
    <x v="0"/>
    <x v="1"/>
    <x v="4"/>
    <x v="1"/>
    <x v="13"/>
    <n v="44908"/>
    <x v="96"/>
    <s v="Y0157071"/>
    <n v="145"/>
    <s v="(blank)"/>
    <x v="2"/>
    <n v="27029"/>
    <n v="71"/>
    <n v="89"/>
    <d v="1899-12-30T00:00:00"/>
  </r>
  <r>
    <x v="0"/>
    <x v="1"/>
    <x v="4"/>
    <x v="1"/>
    <x v="13"/>
    <s v="CON1950"/>
    <x v="97"/>
    <s v="Y0155611"/>
    <n v="34"/>
    <s v="Cristian Mihai"/>
    <x v="5"/>
    <n v="6842"/>
    <n v="40"/>
    <n v="28"/>
    <d v="1899-12-30T01:47:24"/>
  </r>
  <r>
    <x v="0"/>
    <x v="1"/>
    <x v="4"/>
    <x v="1"/>
    <x v="13"/>
    <s v="CON1950"/>
    <x v="97"/>
    <s v="Y0155611"/>
    <n v="34"/>
    <s v="Cristian Mihai"/>
    <x v="1"/>
    <n v="6842"/>
    <n v="40"/>
    <n v="28"/>
    <d v="1899-12-30T00:22:34"/>
  </r>
  <r>
    <x v="0"/>
    <x v="1"/>
    <x v="4"/>
    <x v="1"/>
    <x v="13"/>
    <s v="CON1950"/>
    <x v="97"/>
    <s v="Y0155611"/>
    <n v="34"/>
    <s v="Diana Vilcu"/>
    <x v="0"/>
    <n v="6842"/>
    <n v="40"/>
    <n v="28"/>
    <d v="1899-12-30T00:10:03"/>
  </r>
  <r>
    <x v="0"/>
    <x v="1"/>
    <x v="4"/>
    <x v="1"/>
    <x v="13"/>
    <s v="CON1950"/>
    <x v="97"/>
    <s v="Y0155611"/>
    <n v="34"/>
    <s v="Diana Vilcu"/>
    <x v="5"/>
    <n v="6842"/>
    <n v="40"/>
    <n v="28"/>
    <d v="1899-12-30T00:00:29"/>
  </r>
  <r>
    <x v="0"/>
    <x v="1"/>
    <x v="4"/>
    <x v="1"/>
    <x v="13"/>
    <s v="CON1950"/>
    <x v="97"/>
    <s v="Y0155611"/>
    <n v="34"/>
    <s v="George Lixandru"/>
    <x v="5"/>
    <n v="6842"/>
    <n v="40"/>
    <n v="28"/>
    <d v="1899-12-30T01:25:55"/>
  </r>
  <r>
    <x v="0"/>
    <x v="1"/>
    <x v="4"/>
    <x v="1"/>
    <x v="13"/>
    <s v="CON1950"/>
    <x v="97"/>
    <s v="Y0155611"/>
    <n v="34"/>
    <s v="George Lixandru"/>
    <x v="14"/>
    <n v="6842"/>
    <n v="40"/>
    <n v="28"/>
    <d v="1899-12-30T00:20:41"/>
  </r>
  <r>
    <x v="0"/>
    <x v="1"/>
    <x v="4"/>
    <x v="1"/>
    <x v="13"/>
    <s v="CON1950"/>
    <x v="97"/>
    <s v="Y0155611"/>
    <n v="34"/>
    <s v="Maria Ivan"/>
    <x v="0"/>
    <n v="6842"/>
    <n v="40"/>
    <n v="28"/>
    <d v="1899-12-30T02:04:50"/>
  </r>
  <r>
    <x v="0"/>
    <x v="1"/>
    <x v="4"/>
    <x v="1"/>
    <x v="13"/>
    <s v="CON1950"/>
    <x v="97"/>
    <s v="Y0155611"/>
    <n v="34"/>
    <s v="Marius Popa"/>
    <x v="5"/>
    <n v="6842"/>
    <n v="40"/>
    <n v="28"/>
    <d v="1899-12-30T01:47:31"/>
  </r>
  <r>
    <x v="0"/>
    <x v="1"/>
    <x v="4"/>
    <x v="1"/>
    <x v="13"/>
    <s v="CON1950"/>
    <x v="97"/>
    <s v="Y0155611"/>
    <n v="34"/>
    <s v="Marius Popa"/>
    <x v="1"/>
    <n v="6842"/>
    <n v="40"/>
    <n v="28"/>
    <d v="1899-12-30T00:24:16"/>
  </r>
  <r>
    <x v="0"/>
    <x v="1"/>
    <x v="4"/>
    <x v="1"/>
    <x v="13"/>
    <s v="CON1950"/>
    <x v="97"/>
    <s v="Y0155611"/>
    <n v="34"/>
    <s v="Steffi Fernandes"/>
    <x v="3"/>
    <n v="6842"/>
    <n v="40"/>
    <n v="28"/>
    <d v="1899-12-30T00:41:51"/>
  </r>
  <r>
    <x v="0"/>
    <x v="1"/>
    <x v="4"/>
    <x v="1"/>
    <x v="13"/>
    <s v="CON1950"/>
    <x v="97"/>
    <s v="Y0155611"/>
    <n v="34"/>
    <s v="Claudio Balint"/>
    <x v="5"/>
    <n v="6842"/>
    <n v="40"/>
    <n v="28"/>
    <d v="1899-12-30T00:13:33"/>
  </r>
  <r>
    <x v="0"/>
    <x v="1"/>
    <x v="4"/>
    <x v="1"/>
    <x v="13"/>
    <s v="CON1950"/>
    <x v="97"/>
    <s v="Y0155611"/>
    <n v="34"/>
    <s v="cristian mihalcea"/>
    <x v="5"/>
    <n v="6842"/>
    <n v="40"/>
    <n v="28"/>
    <d v="1899-12-30T02:03:56"/>
  </r>
  <r>
    <x v="0"/>
    <x v="1"/>
    <x v="4"/>
    <x v="1"/>
    <x v="13"/>
    <s v="CON1950"/>
    <x v="97"/>
    <s v="Y0155611"/>
    <n v="34"/>
    <s v="viliam Trencik"/>
    <x v="5"/>
    <n v="6842"/>
    <n v="40"/>
    <n v="28"/>
    <d v="1899-12-30T02:06:31"/>
  </r>
  <r>
    <x v="0"/>
    <x v="1"/>
    <x v="4"/>
    <x v="1"/>
    <x v="13"/>
    <s v="CON1950"/>
    <x v="97"/>
    <s v="Y0155611"/>
    <n v="34"/>
    <s v="marin alexandru boboc"/>
    <x v="5"/>
    <n v="6842"/>
    <n v="40"/>
    <n v="28"/>
    <d v="1899-12-30T02:04:53"/>
  </r>
  <r>
    <x v="0"/>
    <x v="1"/>
    <x v="4"/>
    <x v="1"/>
    <x v="13"/>
    <s v="CON1949"/>
    <x v="98"/>
    <s v="Y0155608"/>
    <n v="51"/>
    <s v="(blank)"/>
    <x v="2"/>
    <n v="9232"/>
    <n v="55"/>
    <n v="28"/>
    <d v="1899-12-30T00:00:00"/>
  </r>
  <r>
    <x v="0"/>
    <x v="1"/>
    <x v="4"/>
    <x v="3"/>
    <x v="14"/>
    <s v="CON1760"/>
    <x v="99"/>
    <s v="Y0154552"/>
    <n v="16"/>
    <s v="aden"/>
    <x v="5"/>
    <n v="3666"/>
    <n v="17"/>
    <n v="28"/>
    <d v="1899-12-30T00:49:54"/>
  </r>
  <r>
    <x v="0"/>
    <x v="1"/>
    <x v="4"/>
    <x v="3"/>
    <x v="14"/>
    <s v="CON1760"/>
    <x v="99"/>
    <s v="Y0154552"/>
    <n v="16"/>
    <s v="Aden Ayub"/>
    <x v="1"/>
    <n v="3666"/>
    <n v="17"/>
    <n v="28"/>
    <d v="1899-12-30T01:43:35"/>
  </r>
  <r>
    <x v="0"/>
    <x v="1"/>
    <x v="4"/>
    <x v="3"/>
    <x v="14"/>
    <s v="CON1760"/>
    <x v="99"/>
    <s v="Y0154552"/>
    <n v="16"/>
    <s v="Bogdan Cosma"/>
    <x v="5"/>
    <n v="3666"/>
    <n v="17"/>
    <n v="28"/>
    <d v="1899-12-30T00:37:30"/>
  </r>
  <r>
    <x v="0"/>
    <x v="1"/>
    <x v="4"/>
    <x v="3"/>
    <x v="14"/>
    <s v="CON1760"/>
    <x v="99"/>
    <s v="Y0154552"/>
    <n v="16"/>
    <s v="ionu"/>
    <x v="3"/>
    <n v="3666"/>
    <n v="17"/>
    <n v="28"/>
    <d v="1899-12-30T01:40:46"/>
  </r>
  <r>
    <x v="0"/>
    <x v="1"/>
    <x v="4"/>
    <x v="3"/>
    <x v="14"/>
    <s v="CON1760"/>
    <x v="99"/>
    <s v="Y0154552"/>
    <n v="16"/>
    <s v="Stefan Teodorescu"/>
    <x v="1"/>
    <n v="3666"/>
    <n v="17"/>
    <n v="28"/>
    <d v="1899-12-30T01:42:56"/>
  </r>
  <r>
    <x v="0"/>
    <x v="1"/>
    <x v="4"/>
    <x v="3"/>
    <x v="14"/>
    <n v="45674"/>
    <x v="100"/>
    <s v="Y0155262"/>
    <n v="0"/>
    <s v="(blank)"/>
    <x v="2"/>
    <n v="15"/>
    <n v="1"/>
    <n v="0"/>
    <d v="1899-12-30T00:00:00"/>
  </r>
  <r>
    <x v="0"/>
    <x v="1"/>
    <x v="4"/>
    <x v="3"/>
    <x v="14"/>
    <s v="CON1958"/>
    <x v="101"/>
    <s v="Y0156435"/>
    <n v="31"/>
    <s v="Cezar Zorzolan"/>
    <x v="12"/>
    <n v="1060"/>
    <n v="2"/>
    <n v="0"/>
    <d v="1899-12-30T00:29:56"/>
  </r>
  <r>
    <x v="0"/>
    <x v="1"/>
    <x v="4"/>
    <x v="3"/>
    <x v="14"/>
    <s v="CON1958"/>
    <x v="101"/>
    <s v="Y0156435"/>
    <n v="31"/>
    <s v="Cristian Mihai"/>
    <x v="5"/>
    <n v="1060"/>
    <n v="2"/>
    <n v="0"/>
    <d v="1899-12-30T00:33:07"/>
  </r>
  <r>
    <x v="0"/>
    <x v="1"/>
    <x v="4"/>
    <x v="3"/>
    <x v="14"/>
    <s v="CON1958"/>
    <x v="101"/>
    <s v="Y0156435"/>
    <n v="31"/>
    <s v="cristian mihalcea"/>
    <x v="12"/>
    <n v="1060"/>
    <n v="2"/>
    <n v="0"/>
    <d v="1899-12-30T00:27:45"/>
  </r>
  <r>
    <x v="0"/>
    <x v="1"/>
    <x v="4"/>
    <x v="3"/>
    <x v="14"/>
    <s v="CON1958"/>
    <x v="101"/>
    <s v="Y0156435"/>
    <n v="31"/>
    <s v="Robert Milczarczyk"/>
    <x v="1"/>
    <n v="1060"/>
    <n v="2"/>
    <n v="0"/>
    <d v="1899-12-30T00:50:32"/>
  </r>
  <r>
    <x v="0"/>
    <x v="1"/>
    <x v="4"/>
    <x v="3"/>
    <x v="14"/>
    <s v="CON1958"/>
    <x v="101"/>
    <s v="Y0156435"/>
    <n v="31"/>
    <s v="Cosmin Ivan"/>
    <x v="12"/>
    <n v="1060"/>
    <n v="2"/>
    <n v="0"/>
    <d v="1899-12-30T00:30:32"/>
  </r>
  <r>
    <x v="0"/>
    <x v="1"/>
    <x v="4"/>
    <x v="3"/>
    <x v="14"/>
    <s v="CON1958"/>
    <x v="101"/>
    <s v="Y0156435"/>
    <n v="31"/>
    <s v="Vishal Mangela"/>
    <x v="0"/>
    <n v="1060"/>
    <n v="2"/>
    <n v="0"/>
    <d v="1899-12-30T00:34:25"/>
  </r>
  <r>
    <x v="0"/>
    <x v="1"/>
    <x v="4"/>
    <x v="3"/>
    <x v="14"/>
    <s v="CON1958"/>
    <x v="101"/>
    <s v="Y0156435"/>
    <n v="31"/>
    <s v="Nicolae-Cosmin Lacriceanu"/>
    <x v="12"/>
    <n v="1060"/>
    <n v="2"/>
    <n v="0"/>
    <d v="1899-12-30T00:33:28"/>
  </r>
  <r>
    <x v="0"/>
    <x v="1"/>
    <x v="4"/>
    <x v="3"/>
    <x v="14"/>
    <s v="CON1958"/>
    <x v="101"/>
    <s v="Y0156435"/>
    <n v="31"/>
    <s v="Milan Kumar"/>
    <x v="5"/>
    <n v="1060"/>
    <n v="2"/>
    <n v="0"/>
    <d v="1899-12-30T00:32:46"/>
  </r>
  <r>
    <x v="0"/>
    <x v="1"/>
    <x v="4"/>
    <x v="3"/>
    <x v="14"/>
    <s v="CON1958"/>
    <x v="101"/>
    <s v="Y0156435"/>
    <n v="31"/>
    <s v="Milan Cervenak"/>
    <x v="12"/>
    <n v="1060"/>
    <n v="2"/>
    <n v="0"/>
    <d v="1899-12-30T00:31:56"/>
  </r>
  <r>
    <x v="0"/>
    <x v="1"/>
    <x v="4"/>
    <x v="3"/>
    <x v="14"/>
    <n v="45002"/>
    <x v="29"/>
    <s v="Y0157327"/>
    <n v="9"/>
    <s v="(blank)"/>
    <x v="2"/>
    <n v="709"/>
    <n v="37"/>
    <n v="10"/>
    <d v="1899-12-30T00:00:00"/>
  </r>
  <r>
    <x v="0"/>
    <x v="1"/>
    <x v="4"/>
    <x v="3"/>
    <x v="14"/>
    <n v="44995"/>
    <x v="102"/>
    <s v="Y0157360"/>
    <n v="10"/>
    <s v="(blank)"/>
    <x v="2"/>
    <n v="3264"/>
    <n v="5"/>
    <n v="16"/>
    <d v="1899-12-30T00:00:00"/>
  </r>
  <r>
    <x v="0"/>
    <x v="1"/>
    <x v="4"/>
    <x v="3"/>
    <x v="14"/>
    <n v="45012"/>
    <x v="53"/>
    <s v="Y0157316"/>
    <n v="5"/>
    <s v="(blank)"/>
    <x v="2"/>
    <n v="385"/>
    <n v="55"/>
    <n v="2"/>
    <d v="1899-12-30T00:00:00"/>
  </r>
  <r>
    <x v="0"/>
    <x v="1"/>
    <x v="4"/>
    <x v="3"/>
    <x v="14"/>
    <s v="CON2008"/>
    <x v="103"/>
    <s v="Y0157189"/>
    <n v="16"/>
    <s v="(blank)"/>
    <x v="2"/>
    <n v="3106"/>
    <n v="10"/>
    <n v="28"/>
    <d v="1899-12-30T00:00:00"/>
  </r>
  <r>
    <x v="0"/>
    <x v="1"/>
    <x v="4"/>
    <x v="3"/>
    <x v="14"/>
    <s v="CON1986"/>
    <x v="104"/>
    <s v="Y0157193"/>
    <n v="19"/>
    <s v="George Lixandru"/>
    <x v="1"/>
    <n v="2802"/>
    <n v="26"/>
    <n v="28"/>
    <d v="1899-12-30T00:00:03"/>
  </r>
  <r>
    <x v="0"/>
    <x v="1"/>
    <x v="4"/>
    <x v="3"/>
    <x v="14"/>
    <s v="CON1986"/>
    <x v="104"/>
    <s v="Y0157193"/>
    <n v="19"/>
    <s v="George Lixandru"/>
    <x v="18"/>
    <n v="2802"/>
    <n v="26"/>
    <n v="28"/>
    <d v="1899-12-30T00:49:02"/>
  </r>
  <r>
    <x v="0"/>
    <x v="1"/>
    <x v="4"/>
    <x v="3"/>
    <x v="14"/>
    <s v="CON1986"/>
    <x v="104"/>
    <s v="Y0157193"/>
    <n v="19"/>
    <s v="George Lixandru"/>
    <x v="19"/>
    <n v="2802"/>
    <n v="26"/>
    <n v="28"/>
    <d v="1899-12-30T00:00:01"/>
  </r>
  <r>
    <x v="0"/>
    <x v="1"/>
    <x v="4"/>
    <x v="3"/>
    <x v="14"/>
    <s v="CON1986"/>
    <x v="104"/>
    <s v="Y0157193"/>
    <n v="19"/>
    <s v="Maria Ivan"/>
    <x v="0"/>
    <n v="2802"/>
    <n v="26"/>
    <n v="28"/>
    <d v="1899-12-30T01:49:27"/>
  </r>
  <r>
    <x v="0"/>
    <x v="1"/>
    <x v="4"/>
    <x v="3"/>
    <x v="14"/>
    <s v="CON1986"/>
    <x v="104"/>
    <s v="Y0157193"/>
    <n v="19"/>
    <s v="Maria Ivan"/>
    <x v="19"/>
    <n v="2802"/>
    <n v="26"/>
    <n v="28"/>
    <d v="1899-12-30T00:00:03"/>
  </r>
  <r>
    <x v="0"/>
    <x v="1"/>
    <x v="4"/>
    <x v="3"/>
    <x v="14"/>
    <s v="CON1986"/>
    <x v="104"/>
    <s v="Y0157193"/>
    <n v="19"/>
    <s v="Robert Milczarczyk"/>
    <x v="1"/>
    <n v="2802"/>
    <n v="26"/>
    <n v="28"/>
    <d v="1899-12-30T01:02:30"/>
  </r>
  <r>
    <x v="0"/>
    <x v="1"/>
    <x v="4"/>
    <x v="3"/>
    <x v="14"/>
    <s v="CON1974"/>
    <x v="105"/>
    <s v="Y0157185"/>
    <n v="14"/>
    <s v="(blank)"/>
    <x v="2"/>
    <n v="2974"/>
    <n v="7"/>
    <n v="28"/>
    <d v="1899-12-30T00:00:00"/>
  </r>
  <r>
    <x v="0"/>
    <x v="1"/>
    <x v="4"/>
    <x v="3"/>
    <x v="14"/>
    <n v="46929"/>
    <x v="49"/>
    <s v="Y0157200"/>
    <n v="7"/>
    <s v="(blank)"/>
    <x v="2"/>
    <n v="528"/>
    <n v="1"/>
    <n v="33"/>
    <d v="1899-12-30T00:00:00"/>
  </r>
  <r>
    <x v="0"/>
    <x v="1"/>
    <x v="4"/>
    <x v="3"/>
    <x v="14"/>
    <s v="CON1979"/>
    <x v="106"/>
    <s v="Y0157088"/>
    <n v="27"/>
    <s v="Catalin Amselescu"/>
    <x v="18"/>
    <n v="3206"/>
    <n v="31"/>
    <n v="28"/>
    <d v="1899-12-30T00:35:45"/>
  </r>
  <r>
    <x v="0"/>
    <x v="1"/>
    <x v="4"/>
    <x v="3"/>
    <x v="14"/>
    <s v="CON1979"/>
    <x v="106"/>
    <s v="Y0157088"/>
    <n v="27"/>
    <s v="Cezar Zorzolan"/>
    <x v="5"/>
    <n v="3206"/>
    <n v="31"/>
    <n v="28"/>
    <d v="1899-12-30T00:28:38"/>
  </r>
  <r>
    <x v="0"/>
    <x v="1"/>
    <x v="4"/>
    <x v="3"/>
    <x v="14"/>
    <s v="CON1979"/>
    <x v="106"/>
    <s v="Y0157088"/>
    <n v="27"/>
    <s v="Diana Vilcu"/>
    <x v="0"/>
    <n v="3206"/>
    <n v="31"/>
    <n v="28"/>
    <d v="1899-12-30T00:38:27"/>
  </r>
  <r>
    <x v="0"/>
    <x v="1"/>
    <x v="4"/>
    <x v="3"/>
    <x v="14"/>
    <s v="CON1979"/>
    <x v="106"/>
    <s v="Y0157088"/>
    <n v="27"/>
    <s v="Marius Popa"/>
    <x v="11"/>
    <n v="3206"/>
    <n v="31"/>
    <n v="28"/>
    <d v="1899-12-30T00:26:14"/>
  </r>
  <r>
    <x v="0"/>
    <x v="1"/>
    <x v="4"/>
    <x v="3"/>
    <x v="14"/>
    <s v="CON1979"/>
    <x v="106"/>
    <s v="Y0157088"/>
    <n v="27"/>
    <s v="Kyte Stuart"/>
    <x v="1"/>
    <n v="3206"/>
    <n v="31"/>
    <n v="28"/>
    <d v="1899-12-30T00:14:32"/>
  </r>
  <r>
    <x v="0"/>
    <x v="1"/>
    <x v="4"/>
    <x v="3"/>
    <x v="14"/>
    <s v="CON1979"/>
    <x v="106"/>
    <s v="Y0157088"/>
    <n v="27"/>
    <s v="viliam Trencik"/>
    <x v="5"/>
    <n v="3206"/>
    <n v="31"/>
    <n v="28"/>
    <d v="1899-12-30T00:29:49"/>
  </r>
  <r>
    <x v="0"/>
    <x v="1"/>
    <x v="4"/>
    <x v="3"/>
    <x v="14"/>
    <s v="CON1979"/>
    <x v="106"/>
    <s v="Y0157088"/>
    <n v="27"/>
    <s v="marin alexandru boboc"/>
    <x v="11"/>
    <n v="3206"/>
    <n v="31"/>
    <n v="28"/>
    <d v="1899-12-30T00:26:15"/>
  </r>
  <r>
    <x v="0"/>
    <x v="1"/>
    <x v="4"/>
    <x v="3"/>
    <x v="14"/>
    <n v="44714"/>
    <x v="107"/>
    <s v="Y0157202"/>
    <n v="5"/>
    <s v="(blank)"/>
    <x v="2"/>
    <n v="1152"/>
    <n v="6"/>
    <n v="3"/>
    <d v="1899-12-30T00:00:00"/>
  </r>
  <r>
    <x v="0"/>
    <x v="1"/>
    <x v="4"/>
    <x v="3"/>
    <x v="14"/>
    <n v="46746"/>
    <x v="108"/>
    <s v="Y0157217"/>
    <n v="16"/>
    <s v="(blank)"/>
    <x v="2"/>
    <n v="2781"/>
    <n v="4"/>
    <n v="34"/>
    <d v="1899-12-30T00:00:00"/>
  </r>
  <r>
    <x v="0"/>
    <x v="1"/>
    <x v="4"/>
    <x v="2"/>
    <x v="15"/>
    <n v="48415"/>
    <x v="76"/>
    <s v="Y0157242"/>
    <n v="0"/>
    <s v="(blank)"/>
    <x v="2"/>
    <n v="22"/>
    <n v="2"/>
    <n v="0"/>
    <d v="1899-12-30T00:00:00"/>
  </r>
  <r>
    <x v="0"/>
    <x v="1"/>
    <x v="4"/>
    <x v="2"/>
    <x v="15"/>
    <n v="44970"/>
    <x v="77"/>
    <s v="Y0157199"/>
    <n v="43"/>
    <s v="(blank)"/>
    <x v="2"/>
    <n v="2187"/>
    <n v="157"/>
    <n v="88"/>
    <d v="1899-12-30T00:00:00"/>
  </r>
  <r>
    <x v="0"/>
    <x v="1"/>
    <x v="4"/>
    <x v="2"/>
    <x v="15"/>
    <n v="48410"/>
    <x v="77"/>
    <s v="Y0157249"/>
    <n v="0"/>
    <s v="(blank)"/>
    <x v="2"/>
    <n v="1"/>
    <n v="1"/>
    <n v="0"/>
    <d v="1899-12-30T00:00:00"/>
  </r>
  <r>
    <x v="0"/>
    <x v="1"/>
    <x v="4"/>
    <x v="2"/>
    <x v="15"/>
    <s v="CON2002"/>
    <x v="109"/>
    <s v="Y0157080"/>
    <n v="11"/>
    <s v="(blank)"/>
    <x v="2"/>
    <n v="1588"/>
    <n v="2"/>
    <n v="28"/>
    <d v="1899-12-30T00:00:00"/>
  </r>
  <r>
    <x v="0"/>
    <x v="1"/>
    <x v="4"/>
    <x v="2"/>
    <x v="15"/>
    <n v="44925"/>
    <x v="110"/>
    <s v="Y0157214"/>
    <n v="49"/>
    <s v="(blank)"/>
    <x v="2"/>
    <n v="9861"/>
    <n v="215"/>
    <n v="45"/>
    <d v="1899-12-30T00:00:00"/>
  </r>
  <r>
    <x v="0"/>
    <x v="1"/>
    <x v="4"/>
    <x v="2"/>
    <x v="15"/>
    <s v="CON1954"/>
    <x v="111"/>
    <s v="Y0155656"/>
    <n v="21"/>
    <s v="Catalin Amselescu"/>
    <x v="1"/>
    <n v="2110"/>
    <n v="23"/>
    <n v="22"/>
    <d v="1899-12-30T00:00:00"/>
  </r>
  <r>
    <x v="0"/>
    <x v="1"/>
    <x v="4"/>
    <x v="2"/>
    <x v="15"/>
    <s v="CON1954"/>
    <x v="111"/>
    <s v="Y0155656"/>
    <n v="21"/>
    <s v="kyte"/>
    <x v="1"/>
    <n v="2110"/>
    <n v="23"/>
    <n v="22"/>
    <d v="1899-12-30T00:12:24"/>
  </r>
  <r>
    <x v="0"/>
    <x v="1"/>
    <x v="4"/>
    <x v="2"/>
    <x v="15"/>
    <s v="CON1954"/>
    <x v="111"/>
    <s v="Y0155656"/>
    <n v="21"/>
    <s v="Select Employee"/>
    <x v="20"/>
    <n v="2110"/>
    <n v="23"/>
    <n v="22"/>
    <d v="1899-12-30T00:00:00"/>
  </r>
  <r>
    <x v="0"/>
    <x v="1"/>
    <x v="4"/>
    <x v="2"/>
    <x v="15"/>
    <n v="46924"/>
    <x v="9"/>
    <s v="Y0157117"/>
    <n v="10"/>
    <s v="Stefan Teodorescu"/>
    <x v="1"/>
    <n v="1371"/>
    <n v="5"/>
    <n v="27"/>
    <d v="1899-12-30T00:21:27"/>
  </r>
  <r>
    <x v="0"/>
    <x v="1"/>
    <x v="4"/>
    <x v="2"/>
    <x v="15"/>
    <n v="46924"/>
    <x v="9"/>
    <s v="Y0157117"/>
    <n v="10"/>
    <s v="Diana Marinescu"/>
    <x v="0"/>
    <n v="1371"/>
    <n v="5"/>
    <n v="27"/>
    <d v="1899-12-30T00:23:40"/>
  </r>
  <r>
    <x v="0"/>
    <x v="1"/>
    <x v="4"/>
    <x v="2"/>
    <x v="15"/>
    <n v="46924"/>
    <x v="9"/>
    <s v="Y0157117"/>
    <n v="10"/>
    <s v="ionut"/>
    <x v="3"/>
    <n v="1371"/>
    <n v="5"/>
    <n v="27"/>
    <d v="1899-12-30T00:26:56"/>
  </r>
  <r>
    <x v="0"/>
    <x v="1"/>
    <x v="4"/>
    <x v="2"/>
    <x v="15"/>
    <n v="46924"/>
    <x v="9"/>
    <s v="Y0157117"/>
    <n v="10"/>
    <s v="Viorel Stancio"/>
    <x v="6"/>
    <n v="1371"/>
    <n v="5"/>
    <n v="27"/>
    <d v="1899-12-30T00:19:37"/>
  </r>
  <r>
    <x v="0"/>
    <x v="1"/>
    <x v="4"/>
    <x v="2"/>
    <x v="15"/>
    <n v="44919"/>
    <x v="112"/>
    <s v="Y0157236"/>
    <n v="22"/>
    <s v="Maria Ivan"/>
    <x v="0"/>
    <n v="2706"/>
    <n v="17"/>
    <n v="32"/>
    <d v="1899-12-30T00:33:01"/>
  </r>
  <r>
    <x v="0"/>
    <x v="1"/>
    <x v="4"/>
    <x v="2"/>
    <x v="15"/>
    <n v="44919"/>
    <x v="112"/>
    <s v="Y0157236"/>
    <n v="22"/>
    <s v="Kyte Stuart"/>
    <x v="1"/>
    <n v="2706"/>
    <n v="17"/>
    <n v="32"/>
    <d v="1899-12-30T00:35:56"/>
  </r>
  <r>
    <x v="0"/>
    <x v="1"/>
    <x v="4"/>
    <x v="2"/>
    <x v="15"/>
    <s v="CON1938"/>
    <x v="113"/>
    <s v="Y0155633"/>
    <n v="23"/>
    <s v="Bogdan Cosma"/>
    <x v="6"/>
    <n v="3204"/>
    <n v="9"/>
    <n v="28"/>
    <d v="1899-12-30T00:31:43"/>
  </r>
  <r>
    <x v="0"/>
    <x v="1"/>
    <x v="4"/>
    <x v="2"/>
    <x v="15"/>
    <s v="CON1938"/>
    <x v="113"/>
    <s v="Y0155633"/>
    <n v="23"/>
    <s v="Abdikaram Mohamed Ali"/>
    <x v="1"/>
    <n v="3204"/>
    <n v="9"/>
    <n v="28"/>
    <d v="1899-12-30T00:13:36"/>
  </r>
  <r>
    <x v="0"/>
    <x v="1"/>
    <x v="4"/>
    <x v="2"/>
    <x v="15"/>
    <s v="CON1938"/>
    <x v="113"/>
    <s v="Y0155633"/>
    <n v="23"/>
    <s v="Diana Marinescu"/>
    <x v="0"/>
    <n v="3204"/>
    <n v="9"/>
    <n v="28"/>
    <d v="1899-12-30T00:39:21"/>
  </r>
  <r>
    <x v="0"/>
    <x v="1"/>
    <x v="4"/>
    <x v="2"/>
    <x v="15"/>
    <s v="CON1938"/>
    <x v="113"/>
    <s v="Y0155633"/>
    <n v="23"/>
    <s v="ionut"/>
    <x v="3"/>
    <n v="3204"/>
    <n v="9"/>
    <n v="28"/>
    <d v="1899-12-30T00:39:08"/>
  </r>
  <r>
    <x v="0"/>
    <x v="1"/>
    <x v="4"/>
    <x v="2"/>
    <x v="15"/>
    <s v="CON1938"/>
    <x v="113"/>
    <s v="Y0155633"/>
    <n v="23"/>
    <s v="Marius Motoasca"/>
    <x v="11"/>
    <n v="3204"/>
    <n v="9"/>
    <n v="28"/>
    <d v="1899-12-30T00:38:49"/>
  </r>
  <r>
    <x v="0"/>
    <x v="1"/>
    <x v="4"/>
    <x v="2"/>
    <x v="15"/>
    <s v="CON1938"/>
    <x v="113"/>
    <s v="Y0155633"/>
    <n v="23"/>
    <s v="anca"/>
    <x v="5"/>
    <n v="3204"/>
    <n v="9"/>
    <n v="28"/>
    <d v="1899-12-30T00:27:28"/>
  </r>
  <r>
    <x v="0"/>
    <x v="1"/>
    <x v="4"/>
    <x v="2"/>
    <x v="15"/>
    <s v="CON1938"/>
    <x v="113"/>
    <s v="Y0155633"/>
    <n v="23"/>
    <s v="Robert Sims"/>
    <x v="18"/>
    <n v="3204"/>
    <n v="9"/>
    <n v="28"/>
    <d v="1899-12-30T00:35:54"/>
  </r>
  <r>
    <x v="0"/>
    <x v="1"/>
    <x v="4"/>
    <x v="2"/>
    <x v="15"/>
    <n v="46928"/>
    <x v="49"/>
    <s v="Y0157116"/>
    <n v="7"/>
    <s v="Bogdan Cosma"/>
    <x v="6"/>
    <n v="528"/>
    <n v="1"/>
    <n v="33"/>
    <d v="1899-12-30T00:32:45"/>
  </r>
  <r>
    <x v="0"/>
    <x v="1"/>
    <x v="4"/>
    <x v="2"/>
    <x v="15"/>
    <n v="46928"/>
    <x v="49"/>
    <s v="Y0157116"/>
    <n v="7"/>
    <s v="Abdikaram Mohamed Ali"/>
    <x v="1"/>
    <n v="528"/>
    <n v="1"/>
    <n v="33"/>
    <d v="1899-12-30T00:28:28"/>
  </r>
  <r>
    <x v="0"/>
    <x v="1"/>
    <x v="4"/>
    <x v="2"/>
    <x v="15"/>
    <n v="46928"/>
    <x v="49"/>
    <s v="Y0157116"/>
    <n v="7"/>
    <s v="ionut"/>
    <x v="3"/>
    <n v="528"/>
    <n v="1"/>
    <n v="33"/>
    <d v="1899-12-30T00:42:15"/>
  </r>
  <r>
    <x v="0"/>
    <x v="1"/>
    <x v="4"/>
    <x v="2"/>
    <x v="15"/>
    <n v="46928"/>
    <x v="49"/>
    <s v="Y0157116"/>
    <n v="7"/>
    <s v="custura"/>
    <x v="0"/>
    <n v="528"/>
    <n v="1"/>
    <n v="33"/>
    <d v="1899-12-30T00:16:49"/>
  </r>
  <r>
    <x v="0"/>
    <x v="1"/>
    <x v="4"/>
    <x v="2"/>
    <x v="15"/>
    <n v="46928"/>
    <x v="49"/>
    <s v="Y0157116"/>
    <n v="7"/>
    <s v="Florian Andresescu"/>
    <x v="5"/>
    <n v="528"/>
    <n v="1"/>
    <n v="33"/>
    <d v="1899-12-30T00:33:34"/>
  </r>
  <r>
    <x v="0"/>
    <x v="1"/>
    <x v="4"/>
    <x v="2"/>
    <x v="15"/>
    <s v="CON1948"/>
    <x v="114"/>
    <s v="Y0155653"/>
    <n v="61"/>
    <s v="kyte"/>
    <x v="1"/>
    <n v="16974"/>
    <n v="31"/>
    <n v="48"/>
    <d v="1899-12-30T00:00:00"/>
  </r>
  <r>
    <x v="0"/>
    <x v="1"/>
    <x v="4"/>
    <x v="2"/>
    <x v="15"/>
    <n v="44962"/>
    <x v="115"/>
    <s v="Y0157197"/>
    <n v="9"/>
    <s v="Select Employee"/>
    <x v="0"/>
    <n v="933"/>
    <n v="41"/>
    <n v="12"/>
    <d v="1899-12-30T00:00:00"/>
  </r>
  <r>
    <x v="0"/>
    <x v="1"/>
    <x v="4"/>
    <x v="2"/>
    <x v="15"/>
    <n v="44962"/>
    <x v="115"/>
    <s v="Y0157197"/>
    <n v="9"/>
    <s v="Select Employee"/>
    <x v="5"/>
    <n v="933"/>
    <n v="41"/>
    <n v="12"/>
    <d v="1899-12-30T00:00:00"/>
  </r>
  <r>
    <x v="0"/>
    <x v="1"/>
    <x v="4"/>
    <x v="2"/>
    <x v="15"/>
    <n v="44962"/>
    <x v="115"/>
    <s v="Y0157197"/>
    <n v="9"/>
    <s v="Kyte Stuart"/>
    <x v="1"/>
    <n v="933"/>
    <n v="41"/>
    <n v="12"/>
    <d v="1899-12-30T00:00:00"/>
  </r>
  <r>
    <x v="0"/>
    <x v="1"/>
    <x v="4"/>
    <x v="2"/>
    <x v="15"/>
    <n v="46936"/>
    <x v="116"/>
    <s v="Y0157132"/>
    <n v="16"/>
    <s v="(blank)"/>
    <x v="2"/>
    <n v="4942"/>
    <n v="21"/>
    <n v="22"/>
    <d v="1899-12-30T00:00:00"/>
  </r>
  <r>
    <x v="0"/>
    <x v="1"/>
    <x v="4"/>
    <x v="2"/>
    <x v="15"/>
    <n v="44957"/>
    <x v="39"/>
    <s v="Y0157211"/>
    <n v="35"/>
    <s v=" "/>
    <x v="5"/>
    <n v="7829"/>
    <n v="115"/>
    <n v="32"/>
    <d v="1899-12-30T01:09:12"/>
  </r>
  <r>
    <x v="0"/>
    <x v="1"/>
    <x v="4"/>
    <x v="2"/>
    <x v="15"/>
    <n v="44957"/>
    <x v="39"/>
    <s v="Y0157211"/>
    <n v="35"/>
    <s v="Cristian Mihai"/>
    <x v="5"/>
    <n v="7829"/>
    <n v="115"/>
    <n v="32"/>
    <d v="1899-12-30T01:21:07"/>
  </r>
  <r>
    <x v="0"/>
    <x v="1"/>
    <x v="4"/>
    <x v="2"/>
    <x v="15"/>
    <n v="44957"/>
    <x v="39"/>
    <s v="Y0157211"/>
    <n v="35"/>
    <s v="Maria Ivan"/>
    <x v="0"/>
    <n v="7829"/>
    <n v="115"/>
    <n v="32"/>
    <d v="1899-12-30T00:29:57"/>
  </r>
  <r>
    <x v="0"/>
    <x v="1"/>
    <x v="4"/>
    <x v="2"/>
    <x v="15"/>
    <n v="44957"/>
    <x v="39"/>
    <s v="Y0157211"/>
    <n v="35"/>
    <s v="Marius Popa"/>
    <x v="5"/>
    <n v="7829"/>
    <n v="115"/>
    <n v="32"/>
    <d v="1899-12-30T01:26:30"/>
  </r>
  <r>
    <x v="0"/>
    <x v="1"/>
    <x v="4"/>
    <x v="2"/>
    <x v="15"/>
    <n v="44957"/>
    <x v="39"/>
    <s v="Y0157211"/>
    <n v="35"/>
    <s v="Steffi Fernandes"/>
    <x v="3"/>
    <n v="7829"/>
    <n v="115"/>
    <n v="32"/>
    <d v="1899-12-30T00:29:38"/>
  </r>
  <r>
    <x v="0"/>
    <x v="1"/>
    <x v="4"/>
    <x v="2"/>
    <x v="15"/>
    <n v="44957"/>
    <x v="39"/>
    <s v="Y0157211"/>
    <n v="35"/>
    <s v="Kyte Stuart"/>
    <x v="1"/>
    <n v="7829"/>
    <n v="115"/>
    <n v="32"/>
    <d v="1899-12-30T00:18:41"/>
  </r>
  <r>
    <x v="0"/>
    <x v="1"/>
    <x v="4"/>
    <x v="2"/>
    <x v="15"/>
    <n v="44957"/>
    <x v="39"/>
    <s v="Y0157211"/>
    <n v="35"/>
    <s v="cristian mihalcea"/>
    <x v="5"/>
    <n v="7829"/>
    <n v="115"/>
    <n v="32"/>
    <d v="1899-12-30T01:19:21"/>
  </r>
  <r>
    <x v="0"/>
    <x v="1"/>
    <x v="4"/>
    <x v="2"/>
    <x v="15"/>
    <n v="44957"/>
    <x v="39"/>
    <s v="Y0157211"/>
    <n v="35"/>
    <s v="viliam Trencik"/>
    <x v="5"/>
    <n v="7829"/>
    <n v="115"/>
    <n v="32"/>
    <d v="1899-12-30T01:36:14"/>
  </r>
  <r>
    <x v="0"/>
    <x v="1"/>
    <x v="4"/>
    <x v="2"/>
    <x v="15"/>
    <n v="44957"/>
    <x v="39"/>
    <s v="Y0157211"/>
    <n v="35"/>
    <s v="marin alexandru boboc"/>
    <x v="5"/>
    <n v="7829"/>
    <n v="115"/>
    <n v="32"/>
    <d v="1899-12-30T01:31:10"/>
  </r>
  <r>
    <x v="0"/>
    <x v="1"/>
    <x v="4"/>
    <x v="2"/>
    <x v="15"/>
    <n v="44923"/>
    <x v="28"/>
    <s v="Y0157244"/>
    <n v="9"/>
    <s v="(blank)"/>
    <x v="2"/>
    <n v="488"/>
    <n v="59"/>
    <n v="18"/>
    <d v="1899-12-30T00:00:00"/>
  </r>
  <r>
    <x v="0"/>
    <x v="1"/>
    <x v="4"/>
    <x v="2"/>
    <x v="15"/>
    <n v="39293"/>
    <x v="77"/>
    <s v="Y0157182"/>
    <n v="52"/>
    <s v=" "/>
    <x v="5"/>
    <n v="3458"/>
    <n v="201"/>
    <n v="87"/>
    <d v="1899-12-30T02:51:57"/>
  </r>
  <r>
    <x v="0"/>
    <x v="1"/>
    <x v="4"/>
    <x v="2"/>
    <x v="15"/>
    <n v="39293"/>
    <x v="77"/>
    <s v="Y0157182"/>
    <n v="52"/>
    <s v="Catalin Amselescu"/>
    <x v="18"/>
    <n v="3458"/>
    <n v="201"/>
    <n v="87"/>
    <d v="1899-12-30T00:38:28"/>
  </r>
  <r>
    <x v="0"/>
    <x v="1"/>
    <x v="4"/>
    <x v="2"/>
    <x v="15"/>
    <n v="39293"/>
    <x v="77"/>
    <s v="Y0157182"/>
    <n v="52"/>
    <s v="Cristian Mihai"/>
    <x v="5"/>
    <n v="3458"/>
    <n v="201"/>
    <n v="87"/>
    <d v="1899-12-30T00:44:00"/>
  </r>
  <r>
    <x v="0"/>
    <x v="1"/>
    <x v="4"/>
    <x v="2"/>
    <x v="15"/>
    <n v="39293"/>
    <x v="77"/>
    <s v="Y0157182"/>
    <n v="52"/>
    <s v="Diana Vilcu"/>
    <x v="21"/>
    <n v="3458"/>
    <n v="201"/>
    <n v="87"/>
    <d v="1899-12-30T00:06:43"/>
  </r>
  <r>
    <x v="0"/>
    <x v="1"/>
    <x v="4"/>
    <x v="2"/>
    <x v="15"/>
    <n v="39293"/>
    <x v="77"/>
    <s v="Y0157182"/>
    <n v="52"/>
    <s v="Maria Ivan"/>
    <x v="0"/>
    <n v="3458"/>
    <n v="201"/>
    <n v="87"/>
    <d v="1899-12-30T01:11:06"/>
  </r>
  <r>
    <x v="0"/>
    <x v="1"/>
    <x v="4"/>
    <x v="2"/>
    <x v="15"/>
    <n v="39293"/>
    <x v="77"/>
    <s v="Y0157182"/>
    <n v="52"/>
    <s v="Marius Popa"/>
    <x v="12"/>
    <n v="3458"/>
    <n v="201"/>
    <n v="87"/>
    <d v="1899-12-30T01:23:15"/>
  </r>
  <r>
    <x v="0"/>
    <x v="1"/>
    <x v="4"/>
    <x v="2"/>
    <x v="15"/>
    <n v="39293"/>
    <x v="77"/>
    <s v="Y0157182"/>
    <n v="52"/>
    <s v="viliam Trencik"/>
    <x v="12"/>
    <n v="3458"/>
    <n v="201"/>
    <n v="87"/>
    <d v="1899-12-30T01:23:42"/>
  </r>
  <r>
    <x v="0"/>
    <x v="1"/>
    <x v="4"/>
    <x v="2"/>
    <x v="15"/>
    <n v="39293"/>
    <x v="77"/>
    <s v="Y0157182"/>
    <n v="52"/>
    <s v="Robert Milczarczyk"/>
    <x v="21"/>
    <n v="3458"/>
    <n v="201"/>
    <n v="87"/>
    <d v="1899-12-30T01:27:22"/>
  </r>
  <r>
    <x v="0"/>
    <x v="1"/>
    <x v="4"/>
    <x v="2"/>
    <x v="15"/>
    <n v="39293"/>
    <x v="77"/>
    <s v="Y0157182"/>
    <n v="52"/>
    <s v="Vishal Mangela"/>
    <x v="0"/>
    <n v="3458"/>
    <n v="201"/>
    <n v="87"/>
    <d v="1899-12-30T00:38:37"/>
  </r>
  <r>
    <x v="0"/>
    <x v="1"/>
    <x v="4"/>
    <x v="2"/>
    <x v="15"/>
    <n v="38352"/>
    <x v="6"/>
    <s v="Y0157119"/>
    <n v="19"/>
    <s v="Daniel Goss"/>
    <x v="3"/>
    <n v="5390"/>
    <n v="7"/>
    <n v="32"/>
    <d v="1899-12-30T00:59:30"/>
  </r>
  <r>
    <x v="0"/>
    <x v="1"/>
    <x v="4"/>
    <x v="2"/>
    <x v="15"/>
    <n v="38352"/>
    <x v="6"/>
    <s v="Y0157119"/>
    <n v="19"/>
    <s v="Dariusz Huryn"/>
    <x v="4"/>
    <n v="5390"/>
    <n v="7"/>
    <n v="32"/>
    <d v="1899-12-30T00:49:37"/>
  </r>
  <r>
    <x v="0"/>
    <x v="1"/>
    <x v="4"/>
    <x v="4"/>
    <x v="16"/>
    <n v="48478"/>
    <x v="117"/>
    <s v="Y0157459"/>
    <n v="9"/>
    <s v="Abbas Khalifa"/>
    <x v="3"/>
    <n v="2000"/>
    <n v="2"/>
    <n v="13"/>
    <d v="1899-12-30T00:01:04"/>
  </r>
  <r>
    <x v="0"/>
    <x v="1"/>
    <x v="4"/>
    <x v="4"/>
    <x v="16"/>
    <s v="CON1992"/>
    <x v="118"/>
    <s v="Y0156437"/>
    <n v="16"/>
    <s v="(blank)"/>
    <x v="2"/>
    <n v="966"/>
    <n v="25"/>
    <n v="49"/>
    <d v="1899-12-30T00:00:00"/>
  </r>
  <r>
    <x v="0"/>
    <x v="1"/>
    <x v="4"/>
    <x v="4"/>
    <x v="16"/>
    <n v="45061"/>
    <x v="119"/>
    <s v="Y0157333-32"/>
    <n v="30"/>
    <s v="Cezar Zorzolan"/>
    <x v="1"/>
    <n v="2844"/>
    <n v="70"/>
    <n v="32"/>
    <d v="1899-12-30T01:02:20"/>
  </r>
  <r>
    <x v="0"/>
    <x v="1"/>
    <x v="4"/>
    <x v="4"/>
    <x v="16"/>
    <n v="45061"/>
    <x v="119"/>
    <s v="Y0157333-32"/>
    <n v="30"/>
    <s v="Diana Vilcu"/>
    <x v="0"/>
    <n v="2844"/>
    <n v="70"/>
    <n v="32"/>
    <d v="1899-12-30T03:07:35"/>
  </r>
  <r>
    <x v="0"/>
    <x v="1"/>
    <x v="4"/>
    <x v="4"/>
    <x v="16"/>
    <n v="48508"/>
    <x v="61"/>
    <s v="Y0157436"/>
    <n v="14"/>
    <s v="(blank)"/>
    <x v="2"/>
    <n v="3608"/>
    <n v="7"/>
    <n v="4"/>
    <d v="1899-12-30T00:00:00"/>
  </r>
  <r>
    <x v="0"/>
    <x v="1"/>
    <x v="4"/>
    <x v="4"/>
    <x v="16"/>
    <n v="48538"/>
    <x v="120"/>
    <s v="Y0157456"/>
    <n v="0"/>
    <s v="(blank)"/>
    <x v="2"/>
    <n v="40"/>
    <n v="2"/>
    <n v="0"/>
    <d v="1899-12-30T00:00:00"/>
  </r>
  <r>
    <x v="0"/>
    <x v="1"/>
    <x v="4"/>
    <x v="4"/>
    <x v="16"/>
    <s v="CON1997"/>
    <x v="121"/>
    <s v="Y0157282"/>
    <n v="11"/>
    <s v="(blank)"/>
    <x v="2"/>
    <n v="1551"/>
    <n v="3"/>
    <n v="28"/>
    <d v="1899-12-30T00:00:00"/>
  </r>
  <r>
    <x v="0"/>
    <x v="1"/>
    <x v="4"/>
    <x v="4"/>
    <x v="16"/>
    <n v="45864"/>
    <x v="57"/>
    <s v="Y0157430"/>
    <n v="27"/>
    <s v="Diana Vilcu"/>
    <x v="0"/>
    <n v="7608"/>
    <n v="11"/>
    <n v="33"/>
    <d v="1899-12-30T00:38:39"/>
  </r>
  <r>
    <x v="0"/>
    <x v="1"/>
    <x v="4"/>
    <x v="4"/>
    <x v="16"/>
    <n v="45864"/>
    <x v="57"/>
    <s v="Y0157430"/>
    <n v="27"/>
    <s v="Robert Milczarczyk"/>
    <x v="1"/>
    <n v="7608"/>
    <n v="11"/>
    <n v="33"/>
    <d v="1899-12-30T00:40:18"/>
  </r>
  <r>
    <x v="0"/>
    <x v="1"/>
    <x v="4"/>
    <x v="4"/>
    <x v="16"/>
    <n v="46925"/>
    <x v="9"/>
    <s v="Y0157302"/>
    <n v="9"/>
    <s v="Bogdan Cosma"/>
    <x v="6"/>
    <n v="1146"/>
    <n v="9"/>
    <n v="26"/>
    <d v="1899-12-30T00:36:15"/>
  </r>
  <r>
    <x v="0"/>
    <x v="1"/>
    <x v="4"/>
    <x v="4"/>
    <x v="16"/>
    <n v="46925"/>
    <x v="9"/>
    <s v="Y0157302"/>
    <n v="9"/>
    <s v="Ionut Petreanu"/>
    <x v="3"/>
    <n v="1146"/>
    <n v="9"/>
    <n v="26"/>
    <d v="1899-12-30T00:37:09"/>
  </r>
  <r>
    <x v="0"/>
    <x v="1"/>
    <x v="4"/>
    <x v="4"/>
    <x v="16"/>
    <n v="46925"/>
    <x v="9"/>
    <s v="Y0157302"/>
    <n v="9"/>
    <s v="Abdikaram Mohamed Ali"/>
    <x v="1"/>
    <n v="1146"/>
    <n v="9"/>
    <n v="26"/>
    <d v="1899-12-30T00:42:32"/>
  </r>
  <r>
    <x v="0"/>
    <x v="1"/>
    <x v="4"/>
    <x v="4"/>
    <x v="16"/>
    <n v="46925"/>
    <x v="9"/>
    <s v="Y0157302"/>
    <n v="9"/>
    <s v="Robert Sims"/>
    <x v="18"/>
    <n v="1146"/>
    <n v="9"/>
    <n v="26"/>
    <d v="1899-12-30T00:41:09"/>
  </r>
  <r>
    <x v="0"/>
    <x v="1"/>
    <x v="4"/>
    <x v="4"/>
    <x v="16"/>
    <n v="46925"/>
    <x v="9"/>
    <s v="Y0157302"/>
    <n v="9"/>
    <s v="Nicoleta Rus"/>
    <x v="0"/>
    <n v="1146"/>
    <n v="9"/>
    <n v="26"/>
    <d v="1899-12-30T00:42:26"/>
  </r>
  <r>
    <x v="0"/>
    <x v="1"/>
    <x v="4"/>
    <x v="4"/>
    <x v="16"/>
    <s v="CON2010"/>
    <x v="122"/>
    <s v="Y0157372"/>
    <n v="20"/>
    <s v="Catalin Amselescu"/>
    <x v="1"/>
    <n v="3398"/>
    <n v="20"/>
    <n v="28"/>
    <d v="1899-12-30T00:11:52"/>
  </r>
  <r>
    <x v="0"/>
    <x v="1"/>
    <x v="4"/>
    <x v="4"/>
    <x v="16"/>
    <s v="CON2010"/>
    <x v="122"/>
    <s v="Y0157372"/>
    <n v="20"/>
    <s v="Catalin Amselescu"/>
    <x v="18"/>
    <n v="3398"/>
    <n v="20"/>
    <n v="28"/>
    <d v="1899-12-30T00:46:30"/>
  </r>
  <r>
    <x v="0"/>
    <x v="1"/>
    <x v="4"/>
    <x v="4"/>
    <x v="16"/>
    <s v="CON2010"/>
    <x v="122"/>
    <s v="Y0157372"/>
    <n v="20"/>
    <s v="Catalin Amselescu"/>
    <x v="19"/>
    <n v="3398"/>
    <n v="20"/>
    <n v="28"/>
    <d v="1899-12-30T00:58:06"/>
  </r>
  <r>
    <x v="0"/>
    <x v="1"/>
    <x v="4"/>
    <x v="4"/>
    <x v="16"/>
    <s v="CON2010"/>
    <x v="122"/>
    <s v="Y0157372"/>
    <n v="20"/>
    <s v="Steffi Fernandes"/>
    <x v="0"/>
    <n v="3398"/>
    <n v="20"/>
    <n v="28"/>
    <d v="1899-12-30T00:26:34"/>
  </r>
  <r>
    <x v="0"/>
    <x v="1"/>
    <x v="4"/>
    <x v="4"/>
    <x v="16"/>
    <s v="CON1977"/>
    <x v="123"/>
    <s v="Y0157379"/>
    <n v="17"/>
    <s v="Aden Ayub"/>
    <x v="5"/>
    <n v="3064"/>
    <n v="5"/>
    <n v="28"/>
    <d v="1899-12-30T00:55:46"/>
  </r>
  <r>
    <x v="0"/>
    <x v="1"/>
    <x v="4"/>
    <x v="4"/>
    <x v="16"/>
    <s v="CON1977"/>
    <x v="123"/>
    <s v="Y0157379"/>
    <n v="17"/>
    <s v="Stefan Teodorescu"/>
    <x v="5"/>
    <n v="3064"/>
    <n v="5"/>
    <n v="28"/>
    <d v="1899-12-30T00:55:46"/>
  </r>
  <r>
    <x v="0"/>
    <x v="1"/>
    <x v="4"/>
    <x v="4"/>
    <x v="16"/>
    <s v="CON1977"/>
    <x v="123"/>
    <s v="Y0157379"/>
    <n v="17"/>
    <s v="Stefan Teodorescu"/>
    <x v="1"/>
    <n v="3064"/>
    <n v="5"/>
    <n v="28"/>
    <d v="1899-12-30T00:26:43"/>
  </r>
  <r>
    <x v="0"/>
    <x v="1"/>
    <x v="4"/>
    <x v="4"/>
    <x v="16"/>
    <s v="CON1977"/>
    <x v="123"/>
    <s v="Y0157379"/>
    <n v="17"/>
    <s v="Diana Marinescu"/>
    <x v="0"/>
    <n v="3064"/>
    <n v="5"/>
    <n v="28"/>
    <d v="1899-12-30T00:13:14"/>
  </r>
  <r>
    <x v="0"/>
    <x v="1"/>
    <x v="4"/>
    <x v="4"/>
    <x v="16"/>
    <s v="CON1977"/>
    <x v="123"/>
    <s v="Y0157379"/>
    <n v="17"/>
    <s v="ionut"/>
    <x v="3"/>
    <n v="3064"/>
    <n v="5"/>
    <n v="28"/>
    <d v="1899-12-30T01:12:28"/>
  </r>
  <r>
    <x v="0"/>
    <x v="1"/>
    <x v="4"/>
    <x v="4"/>
    <x v="16"/>
    <s v="CON1977"/>
    <x v="123"/>
    <s v="Y0157379"/>
    <n v="17"/>
    <s v="Marius Motoasca"/>
    <x v="11"/>
    <n v="3064"/>
    <n v="5"/>
    <n v="28"/>
    <d v="1899-12-30T00:54:36"/>
  </r>
  <r>
    <x v="0"/>
    <x v="1"/>
    <x v="4"/>
    <x v="4"/>
    <x v="16"/>
    <s v="CON1977"/>
    <x v="123"/>
    <s v="Y0157379"/>
    <n v="17"/>
    <s v="Robert Sims"/>
    <x v="18"/>
    <n v="3064"/>
    <n v="5"/>
    <n v="28"/>
    <d v="1899-12-30T01:22:21"/>
  </r>
  <r>
    <x v="0"/>
    <x v="1"/>
    <x v="4"/>
    <x v="4"/>
    <x v="16"/>
    <s v="CON1977"/>
    <x v="123"/>
    <s v="Y0157379"/>
    <n v="17"/>
    <s v="Malcolm"/>
    <x v="11"/>
    <n v="3064"/>
    <n v="5"/>
    <n v="28"/>
    <d v="1899-12-30T00:54:35"/>
  </r>
  <r>
    <x v="0"/>
    <x v="1"/>
    <x v="4"/>
    <x v="4"/>
    <x v="16"/>
    <n v="45042"/>
    <x v="124"/>
    <s v="Y0157314"/>
    <n v="34"/>
    <s v="(blank)"/>
    <x v="2"/>
    <n v="31839"/>
    <n v="231"/>
    <n v="3"/>
    <d v="1899-12-30T00:00:00"/>
  </r>
  <r>
    <x v="0"/>
    <x v="1"/>
    <x v="4"/>
    <x v="4"/>
    <x v="16"/>
    <n v="46937"/>
    <x v="116"/>
    <s v="Y0157420"/>
    <n v="22"/>
    <s v="Cezar Zorzolan"/>
    <x v="5"/>
    <n v="8518"/>
    <n v="13"/>
    <n v="18"/>
    <d v="1899-12-30T01:13:45"/>
  </r>
  <r>
    <x v="0"/>
    <x v="1"/>
    <x v="4"/>
    <x v="4"/>
    <x v="16"/>
    <n v="46937"/>
    <x v="116"/>
    <s v="Y0157420"/>
    <n v="22"/>
    <s v="Cezar Zorzolan"/>
    <x v="1"/>
    <n v="8518"/>
    <n v="13"/>
    <n v="18"/>
    <d v="1899-12-30T01:18:02"/>
  </r>
  <r>
    <x v="0"/>
    <x v="1"/>
    <x v="4"/>
    <x v="4"/>
    <x v="16"/>
    <n v="46937"/>
    <x v="116"/>
    <s v="Y0157420"/>
    <n v="22"/>
    <s v="George Lixandru"/>
    <x v="12"/>
    <n v="8518"/>
    <n v="13"/>
    <n v="18"/>
    <d v="1899-12-30T00:57:51"/>
  </r>
  <r>
    <x v="0"/>
    <x v="1"/>
    <x v="4"/>
    <x v="4"/>
    <x v="16"/>
    <n v="46937"/>
    <x v="116"/>
    <s v="Y0157420"/>
    <n v="22"/>
    <s v="Select Employee"/>
    <x v="5"/>
    <n v="8518"/>
    <n v="13"/>
    <n v="18"/>
    <d v="1899-12-30T01:38:33"/>
  </r>
  <r>
    <x v="0"/>
    <x v="1"/>
    <x v="4"/>
    <x v="4"/>
    <x v="16"/>
    <n v="46937"/>
    <x v="116"/>
    <s v="Y0157420"/>
    <n v="22"/>
    <s v="Robert Milczarczyk"/>
    <x v="5"/>
    <n v="8518"/>
    <n v="13"/>
    <n v="18"/>
    <d v="1899-12-30T01:40:25"/>
  </r>
  <r>
    <x v="0"/>
    <x v="1"/>
    <x v="4"/>
    <x v="4"/>
    <x v="16"/>
    <n v="46937"/>
    <x v="116"/>
    <s v="Y0157420"/>
    <n v="22"/>
    <s v="Cosmin Ivan"/>
    <x v="0"/>
    <n v="8518"/>
    <n v="13"/>
    <n v="18"/>
    <d v="1899-12-30T00:47:15"/>
  </r>
  <r>
    <x v="0"/>
    <x v="1"/>
    <x v="4"/>
    <x v="4"/>
    <x v="16"/>
    <n v="45068"/>
    <x v="39"/>
    <s v="Y0157433"/>
    <n v="35"/>
    <s v="Cezar Zorzolan"/>
    <x v="1"/>
    <n v="7380"/>
    <n v="131"/>
    <n v="32"/>
    <d v="1899-12-30T00:31:24"/>
  </r>
  <r>
    <x v="0"/>
    <x v="1"/>
    <x v="4"/>
    <x v="4"/>
    <x v="16"/>
    <n v="45068"/>
    <x v="39"/>
    <s v="Y0157433"/>
    <n v="35"/>
    <s v="Cristian Mihai"/>
    <x v="5"/>
    <n v="7380"/>
    <n v="131"/>
    <n v="32"/>
    <d v="1899-12-30T01:37:36"/>
  </r>
  <r>
    <x v="0"/>
    <x v="1"/>
    <x v="4"/>
    <x v="4"/>
    <x v="16"/>
    <n v="45068"/>
    <x v="39"/>
    <s v="Y0157433"/>
    <n v="35"/>
    <s v="Diana Vilcu"/>
    <x v="0"/>
    <n v="7380"/>
    <n v="131"/>
    <n v="32"/>
    <d v="1899-12-30T02:17:16"/>
  </r>
  <r>
    <x v="0"/>
    <x v="1"/>
    <x v="4"/>
    <x v="4"/>
    <x v="16"/>
    <n v="45068"/>
    <x v="39"/>
    <s v="Y0157433"/>
    <n v="35"/>
    <s v="Marius Popa"/>
    <x v="5"/>
    <n v="7380"/>
    <n v="131"/>
    <n v="32"/>
    <d v="1899-12-30T02:18:20"/>
  </r>
  <r>
    <x v="0"/>
    <x v="1"/>
    <x v="4"/>
    <x v="4"/>
    <x v="16"/>
    <n v="45068"/>
    <x v="39"/>
    <s v="Y0157433"/>
    <n v="35"/>
    <s v="Steffi Fernandes"/>
    <x v="3"/>
    <n v="7380"/>
    <n v="131"/>
    <n v="32"/>
    <d v="1899-12-30T00:27:43"/>
  </r>
  <r>
    <x v="0"/>
    <x v="1"/>
    <x v="4"/>
    <x v="4"/>
    <x v="16"/>
    <n v="45068"/>
    <x v="39"/>
    <s v="Y0157433"/>
    <n v="35"/>
    <s v="Peter Hayes"/>
    <x v="14"/>
    <n v="7380"/>
    <n v="131"/>
    <n v="32"/>
    <d v="1899-12-30T00:00:24"/>
  </r>
  <r>
    <x v="0"/>
    <x v="1"/>
    <x v="5"/>
    <x v="0"/>
    <x v="17"/>
    <n v="48587"/>
    <x v="125"/>
    <s v="Y0157488"/>
    <n v="0"/>
    <s v="(blank)"/>
    <x v="2"/>
    <n v="10"/>
    <n v="1"/>
    <n v="0"/>
    <d v="1899-12-30T00:00:00"/>
  </r>
  <r>
    <x v="0"/>
    <x v="1"/>
    <x v="5"/>
    <x v="0"/>
    <x v="17"/>
    <s v="CON2141"/>
    <x v="126"/>
    <s v="Y0157385"/>
    <n v="8"/>
    <s v="Diana Vilcu"/>
    <x v="0"/>
    <n v="1326"/>
    <n v="7"/>
    <n v="28"/>
    <d v="1899-12-30T00:00:00"/>
  </r>
  <r>
    <x v="0"/>
    <x v="1"/>
    <x v="5"/>
    <x v="0"/>
    <x v="17"/>
    <s v="CON2141"/>
    <x v="126"/>
    <s v="Y0157385"/>
    <n v="8"/>
    <s v="Kyte Stuart"/>
    <x v="1"/>
    <n v="1326"/>
    <n v="7"/>
    <n v="28"/>
    <d v="1899-12-30T00:00:00"/>
  </r>
  <r>
    <x v="0"/>
    <x v="1"/>
    <x v="5"/>
    <x v="0"/>
    <x v="17"/>
    <s v="CON2141"/>
    <x v="126"/>
    <s v="Y0157385"/>
    <n v="8"/>
    <s v="Peter Hayes"/>
    <x v="11"/>
    <n v="1326"/>
    <n v="7"/>
    <n v="28"/>
    <d v="1899-12-30T00:05:55"/>
  </r>
  <r>
    <x v="0"/>
    <x v="1"/>
    <x v="5"/>
    <x v="0"/>
    <x v="17"/>
    <s v="CON2141"/>
    <x v="126"/>
    <s v="Y0157385"/>
    <n v="8"/>
    <s v="Peter Hayes"/>
    <x v="10"/>
    <n v="1326"/>
    <n v="7"/>
    <n v="28"/>
    <d v="1899-12-30T00:00:03"/>
  </r>
  <r>
    <x v="0"/>
    <x v="1"/>
    <x v="5"/>
    <x v="0"/>
    <x v="17"/>
    <n v="48586"/>
    <x v="5"/>
    <s v="Y0157491"/>
    <n v="1"/>
    <s v="Tirth Sinh"/>
    <x v="0"/>
    <n v="100"/>
    <n v="1"/>
    <n v="0"/>
    <d v="1899-12-30T00:00:00"/>
  </r>
  <r>
    <x v="0"/>
    <x v="1"/>
    <x v="5"/>
    <x v="0"/>
    <x v="17"/>
    <n v="38354"/>
    <x v="6"/>
    <s v="Y0157499"/>
    <n v="15"/>
    <s v="(blank)"/>
    <x v="2"/>
    <n v="4864"/>
    <n v="1"/>
    <n v="32"/>
    <d v="1899-12-30T00:00:00"/>
  </r>
  <r>
    <x v="0"/>
    <x v="1"/>
    <x v="5"/>
    <x v="0"/>
    <x v="17"/>
    <s v="CON2005"/>
    <x v="127"/>
    <s v="Y0157348"/>
    <n v="32"/>
    <s v=" "/>
    <x v="10"/>
    <n v="3492"/>
    <n v="18"/>
    <n v="28"/>
    <d v="1899-12-30T00:00:00"/>
  </r>
  <r>
    <x v="0"/>
    <x v="1"/>
    <x v="5"/>
    <x v="0"/>
    <x v="17"/>
    <s v="CON2005"/>
    <x v="127"/>
    <s v="Y0157348"/>
    <n v="32"/>
    <s v="Cristian Mihai"/>
    <x v="12"/>
    <n v="3492"/>
    <n v="18"/>
    <n v="28"/>
    <d v="1899-12-30T00:06:18"/>
  </r>
  <r>
    <x v="0"/>
    <x v="1"/>
    <x v="5"/>
    <x v="0"/>
    <x v="17"/>
    <s v="CON2005"/>
    <x v="127"/>
    <s v="Y0157348"/>
    <n v="32"/>
    <s v="Diana Vilcu"/>
    <x v="0"/>
    <n v="3492"/>
    <n v="18"/>
    <n v="28"/>
    <d v="1899-12-30T00:28:17"/>
  </r>
  <r>
    <x v="0"/>
    <x v="1"/>
    <x v="5"/>
    <x v="0"/>
    <x v="17"/>
    <s v="CON2005"/>
    <x v="127"/>
    <s v="Y0157348"/>
    <n v="32"/>
    <s v="Marius Popa"/>
    <x v="5"/>
    <n v="3492"/>
    <n v="18"/>
    <n v="28"/>
    <d v="1899-12-30T00:05:48"/>
  </r>
  <r>
    <x v="0"/>
    <x v="1"/>
    <x v="5"/>
    <x v="0"/>
    <x v="17"/>
    <s v="CON2005"/>
    <x v="127"/>
    <s v="Y0157348"/>
    <n v="32"/>
    <s v="Kyte Stuart"/>
    <x v="1"/>
    <n v="3492"/>
    <n v="18"/>
    <n v="28"/>
    <d v="1899-12-30T00:13:00"/>
  </r>
  <r>
    <x v="0"/>
    <x v="1"/>
    <x v="5"/>
    <x v="0"/>
    <x v="17"/>
    <s v="CON2005"/>
    <x v="127"/>
    <s v="Y0157348"/>
    <n v="32"/>
    <s v="Tirth Sinh"/>
    <x v="18"/>
    <n v="3492"/>
    <n v="18"/>
    <n v="28"/>
    <d v="1899-12-30T01:52:02"/>
  </r>
  <r>
    <x v="0"/>
    <x v="1"/>
    <x v="5"/>
    <x v="0"/>
    <x v="17"/>
    <n v="45126"/>
    <x v="53"/>
    <s v="Y0157487"/>
    <n v="3"/>
    <s v="(blank)"/>
    <x v="2"/>
    <n v="352"/>
    <n v="5"/>
    <n v="2"/>
    <d v="1899-12-30T00:00:00"/>
  </r>
  <r>
    <x v="0"/>
    <x v="1"/>
    <x v="5"/>
    <x v="0"/>
    <x v="17"/>
    <n v="46125"/>
    <x v="48"/>
    <s v="Y0157490"/>
    <n v="12"/>
    <s v="(blank)"/>
    <x v="2"/>
    <n v="1900"/>
    <n v="4"/>
    <n v="33"/>
    <d v="1899-12-30T00:00:00"/>
  </r>
  <r>
    <x v="0"/>
    <x v="1"/>
    <x v="5"/>
    <x v="0"/>
    <x v="17"/>
    <n v="46750"/>
    <x v="108"/>
    <s v="Y0157387"/>
    <n v="16"/>
    <s v=" "/>
    <x v="1"/>
    <n v="2970"/>
    <n v="3"/>
    <n v="33"/>
    <d v="1899-12-30T01:02:45"/>
  </r>
  <r>
    <x v="0"/>
    <x v="1"/>
    <x v="5"/>
    <x v="0"/>
    <x v="17"/>
    <n v="46750"/>
    <x v="108"/>
    <s v="Y0157387"/>
    <n v="16"/>
    <s v=" "/>
    <x v="22"/>
    <n v="2970"/>
    <n v="3"/>
    <n v="33"/>
    <d v="1899-12-30T01:00:18"/>
  </r>
  <r>
    <x v="0"/>
    <x v="1"/>
    <x v="5"/>
    <x v="0"/>
    <x v="17"/>
    <n v="46750"/>
    <x v="108"/>
    <s v="Y0157387"/>
    <n v="16"/>
    <s v="Diana Vilcu"/>
    <x v="20"/>
    <n v="2970"/>
    <n v="3"/>
    <n v="33"/>
    <d v="1899-12-30T00:58:26"/>
  </r>
  <r>
    <x v="0"/>
    <x v="1"/>
    <x v="5"/>
    <x v="0"/>
    <x v="17"/>
    <n v="46750"/>
    <x v="108"/>
    <s v="Y0157387"/>
    <n v="16"/>
    <s v="Select Employee"/>
    <x v="22"/>
    <n v="2970"/>
    <n v="3"/>
    <n v="33"/>
    <d v="1899-12-30T00:00:02"/>
  </r>
  <r>
    <x v="0"/>
    <x v="1"/>
    <x v="5"/>
    <x v="0"/>
    <x v="17"/>
    <n v="48555"/>
    <x v="128"/>
    <s v="Y0157460"/>
    <n v="3"/>
    <s v="(blank)"/>
    <x v="2"/>
    <n v="140"/>
    <n v="28"/>
    <n v="0"/>
    <d v="1899-12-30T00:00:00"/>
  </r>
  <r>
    <x v="0"/>
    <x v="1"/>
    <x v="5"/>
    <x v="0"/>
    <x v="17"/>
    <s v="CON2142"/>
    <x v="129"/>
    <s v="Y0157378"/>
    <n v="7"/>
    <s v="(blank)"/>
    <x v="2"/>
    <n v="1260"/>
    <n v="1"/>
    <n v="28"/>
    <d v="1899-12-30T00:00:00"/>
  </r>
  <r>
    <x v="0"/>
    <x v="1"/>
    <x v="5"/>
    <x v="0"/>
    <x v="17"/>
    <s v="CON2143"/>
    <x v="130"/>
    <s v="Y0157382"/>
    <n v="7"/>
    <s v="(blank)"/>
    <x v="2"/>
    <n v="1260"/>
    <n v="1"/>
    <n v="28"/>
    <d v="1899-12-30T00:00:00"/>
  </r>
  <r>
    <x v="0"/>
    <x v="1"/>
    <x v="5"/>
    <x v="0"/>
    <x v="17"/>
    <n v="46645"/>
    <x v="83"/>
    <s v="Y0157479"/>
    <n v="35"/>
    <s v=" "/>
    <x v="5"/>
    <n v="8020"/>
    <n v="67"/>
    <n v="48"/>
    <d v="1899-12-30T08:01:00"/>
  </r>
  <r>
    <x v="0"/>
    <x v="1"/>
    <x v="5"/>
    <x v="0"/>
    <x v="17"/>
    <n v="46645"/>
    <x v="83"/>
    <s v="Y0157479"/>
    <n v="35"/>
    <s v="Catalin Amselescu"/>
    <x v="18"/>
    <n v="8020"/>
    <n v="67"/>
    <n v="48"/>
    <d v="1899-12-30T01:45:41"/>
  </r>
  <r>
    <x v="0"/>
    <x v="1"/>
    <x v="5"/>
    <x v="0"/>
    <x v="17"/>
    <n v="46645"/>
    <x v="83"/>
    <s v="Y0157479"/>
    <n v="35"/>
    <s v="Cezar Zorzolan"/>
    <x v="12"/>
    <n v="8020"/>
    <n v="67"/>
    <n v="48"/>
    <d v="1899-12-30T02:37:41"/>
  </r>
  <r>
    <x v="0"/>
    <x v="1"/>
    <x v="5"/>
    <x v="0"/>
    <x v="17"/>
    <n v="46645"/>
    <x v="83"/>
    <s v="Y0157479"/>
    <n v="35"/>
    <s v="Cristian Mihai"/>
    <x v="5"/>
    <n v="8020"/>
    <n v="67"/>
    <n v="48"/>
    <d v="1899-12-30T03:28:18"/>
  </r>
  <r>
    <x v="0"/>
    <x v="1"/>
    <x v="5"/>
    <x v="0"/>
    <x v="17"/>
    <n v="46645"/>
    <x v="83"/>
    <s v="Y0157479"/>
    <n v="35"/>
    <s v="Cristian Mihai"/>
    <x v="12"/>
    <n v="8020"/>
    <n v="67"/>
    <n v="48"/>
    <d v="1899-12-30T02:39:10"/>
  </r>
  <r>
    <x v="0"/>
    <x v="1"/>
    <x v="5"/>
    <x v="0"/>
    <x v="17"/>
    <n v="46645"/>
    <x v="83"/>
    <s v="Y0157479"/>
    <n v="35"/>
    <s v="Diana Vilcu"/>
    <x v="0"/>
    <n v="8020"/>
    <n v="67"/>
    <n v="48"/>
    <d v="1899-12-30T00:15:01"/>
  </r>
  <r>
    <x v="0"/>
    <x v="1"/>
    <x v="5"/>
    <x v="0"/>
    <x v="17"/>
    <n v="46645"/>
    <x v="83"/>
    <s v="Y0157479"/>
    <n v="35"/>
    <s v="Maria Ivan"/>
    <x v="0"/>
    <n v="8020"/>
    <n v="67"/>
    <n v="48"/>
    <d v="1899-12-30T03:55:06"/>
  </r>
  <r>
    <x v="0"/>
    <x v="1"/>
    <x v="5"/>
    <x v="0"/>
    <x v="17"/>
    <n v="46645"/>
    <x v="83"/>
    <s v="Y0157479"/>
    <n v="35"/>
    <s v="Marius Popa"/>
    <x v="5"/>
    <n v="8020"/>
    <n v="67"/>
    <n v="48"/>
    <d v="1899-12-30T02:12:54"/>
  </r>
  <r>
    <x v="0"/>
    <x v="1"/>
    <x v="5"/>
    <x v="0"/>
    <x v="17"/>
    <n v="46645"/>
    <x v="83"/>
    <s v="Y0157479"/>
    <n v="35"/>
    <s v="Select Employee"/>
    <x v="10"/>
    <n v="8020"/>
    <n v="67"/>
    <n v="48"/>
    <d v="1899-12-30T00:00:00"/>
  </r>
  <r>
    <x v="0"/>
    <x v="1"/>
    <x v="5"/>
    <x v="0"/>
    <x v="17"/>
    <n v="46645"/>
    <x v="83"/>
    <s v="Y0157479"/>
    <n v="35"/>
    <s v="viliam Trencik"/>
    <x v="11"/>
    <n v="8020"/>
    <n v="67"/>
    <n v="48"/>
    <d v="1899-12-30T01:25:56"/>
  </r>
  <r>
    <x v="0"/>
    <x v="1"/>
    <x v="5"/>
    <x v="0"/>
    <x v="17"/>
    <n v="46645"/>
    <x v="83"/>
    <s v="Y0157479"/>
    <n v="35"/>
    <s v="cosmin"/>
    <x v="12"/>
    <n v="8020"/>
    <n v="67"/>
    <n v="48"/>
    <d v="1899-12-30T01:27:18"/>
  </r>
  <r>
    <x v="0"/>
    <x v="1"/>
    <x v="5"/>
    <x v="0"/>
    <x v="17"/>
    <n v="45144"/>
    <x v="112"/>
    <s v="Y0157508"/>
    <n v="16"/>
    <s v="Aden Ayub"/>
    <x v="1"/>
    <n v="2880"/>
    <n v="9"/>
    <n v="32"/>
    <d v="1899-12-30T00:38:33"/>
  </r>
  <r>
    <x v="0"/>
    <x v="1"/>
    <x v="5"/>
    <x v="0"/>
    <x v="17"/>
    <n v="45144"/>
    <x v="112"/>
    <s v="Y0157508"/>
    <n v="16"/>
    <s v="Bogdan Cosma"/>
    <x v="6"/>
    <n v="2880"/>
    <n v="9"/>
    <n v="32"/>
    <d v="1899-12-30T01:00:31"/>
  </r>
  <r>
    <x v="0"/>
    <x v="1"/>
    <x v="5"/>
    <x v="0"/>
    <x v="17"/>
    <n v="45144"/>
    <x v="112"/>
    <s v="Y0157508"/>
    <n v="16"/>
    <s v="Milko Nachev"/>
    <x v="6"/>
    <n v="2880"/>
    <n v="9"/>
    <n v="32"/>
    <d v="1899-12-30T01:00:31"/>
  </r>
  <r>
    <x v="0"/>
    <x v="1"/>
    <x v="5"/>
    <x v="0"/>
    <x v="17"/>
    <n v="45144"/>
    <x v="112"/>
    <s v="Y0157508"/>
    <n v="16"/>
    <s v="Ionut Petreanu"/>
    <x v="3"/>
    <n v="2880"/>
    <n v="9"/>
    <n v="32"/>
    <d v="1899-12-30T02:44:17"/>
  </r>
  <r>
    <x v="0"/>
    <x v="1"/>
    <x v="5"/>
    <x v="0"/>
    <x v="17"/>
    <n v="45144"/>
    <x v="112"/>
    <s v="Y0157508"/>
    <n v="16"/>
    <s v="Diana Marinescu"/>
    <x v="0"/>
    <n v="2880"/>
    <n v="9"/>
    <n v="32"/>
    <d v="1899-12-30T01:04:16"/>
  </r>
  <r>
    <x v="0"/>
    <x v="1"/>
    <x v="5"/>
    <x v="0"/>
    <x v="17"/>
    <n v="45144"/>
    <x v="112"/>
    <s v="Y0157508"/>
    <n v="16"/>
    <s v="Alinuur Hassan"/>
    <x v="12"/>
    <n v="2880"/>
    <n v="9"/>
    <n v="32"/>
    <d v="1899-12-30T02:44:18"/>
  </r>
  <r>
    <x v="0"/>
    <x v="1"/>
    <x v="5"/>
    <x v="0"/>
    <x v="17"/>
    <n v="45144"/>
    <x v="112"/>
    <s v="Y0157508"/>
    <n v="16"/>
    <s v="Mihai Abagiu"/>
    <x v="12"/>
    <n v="2880"/>
    <n v="9"/>
    <n v="32"/>
    <d v="1899-12-30T02:26:04"/>
  </r>
  <r>
    <x v="0"/>
    <x v="1"/>
    <x v="5"/>
    <x v="0"/>
    <x v="17"/>
    <n v="48388"/>
    <x v="50"/>
    <s v="Y0157477"/>
    <n v="15"/>
    <s v="(blank)"/>
    <x v="2"/>
    <n v="2421"/>
    <n v="2"/>
    <n v="33"/>
    <d v="1899-12-30T00:00:00"/>
  </r>
  <r>
    <x v="0"/>
    <x v="1"/>
    <x v="5"/>
    <x v="0"/>
    <x v="17"/>
    <n v="46872"/>
    <x v="108"/>
    <s v="Y0157407"/>
    <n v="16"/>
    <s v="Bogdan Cosma"/>
    <x v="6"/>
    <n v="2970"/>
    <n v="4"/>
    <n v="33"/>
    <d v="1899-12-30T00:08:50"/>
  </r>
  <r>
    <x v="0"/>
    <x v="1"/>
    <x v="5"/>
    <x v="0"/>
    <x v="17"/>
    <n v="46872"/>
    <x v="108"/>
    <s v="Y0157407"/>
    <n v="16"/>
    <s v="Milko Nachev"/>
    <x v="6"/>
    <n v="2970"/>
    <n v="4"/>
    <n v="33"/>
    <d v="1899-12-30T00:08:52"/>
  </r>
  <r>
    <x v="0"/>
    <x v="1"/>
    <x v="5"/>
    <x v="0"/>
    <x v="17"/>
    <n v="46872"/>
    <x v="108"/>
    <s v="Y0157407"/>
    <n v="16"/>
    <s v="Ionut Petreanu"/>
    <x v="3"/>
    <n v="2970"/>
    <n v="4"/>
    <n v="33"/>
    <d v="1899-12-30T01:24:17"/>
  </r>
  <r>
    <x v="0"/>
    <x v="1"/>
    <x v="5"/>
    <x v="0"/>
    <x v="17"/>
    <n v="46872"/>
    <x v="108"/>
    <s v="Y0157407"/>
    <n v="16"/>
    <s v="Abdikaram Mohamed Ali"/>
    <x v="1"/>
    <n v="2970"/>
    <n v="4"/>
    <n v="33"/>
    <d v="1899-12-30T00:38:00"/>
  </r>
  <r>
    <x v="0"/>
    <x v="1"/>
    <x v="5"/>
    <x v="0"/>
    <x v="17"/>
    <n v="46872"/>
    <x v="108"/>
    <s v="Y0157407"/>
    <n v="16"/>
    <s v="Diana Marinescu"/>
    <x v="0"/>
    <n v="2970"/>
    <n v="4"/>
    <n v="33"/>
    <d v="1899-12-30T01:17:45"/>
  </r>
  <r>
    <x v="0"/>
    <x v="1"/>
    <x v="5"/>
    <x v="0"/>
    <x v="17"/>
    <n v="46872"/>
    <x v="108"/>
    <s v="Y0157407"/>
    <n v="16"/>
    <s v="Evgehenii Mistislavschi"/>
    <x v="5"/>
    <n v="2970"/>
    <n v="4"/>
    <n v="33"/>
    <d v="1899-12-30T01:22:15"/>
  </r>
  <r>
    <x v="0"/>
    <x v="1"/>
    <x v="5"/>
    <x v="0"/>
    <x v="17"/>
    <n v="21076"/>
    <x v="72"/>
    <s v="Y0157559"/>
    <n v="33"/>
    <s v="(blank)"/>
    <x v="2"/>
    <n v="2228"/>
    <n v="177"/>
    <n v="14"/>
    <d v="1899-12-30T00:00:00"/>
  </r>
  <r>
    <x v="0"/>
    <x v="1"/>
    <x v="5"/>
    <x v="1"/>
    <x v="18"/>
    <n v="45817"/>
    <x v="131"/>
    <s v="Y0154377"/>
    <n v="2"/>
    <s v="(blank)"/>
    <x v="2"/>
    <n v="210"/>
    <n v="7"/>
    <n v="0"/>
    <d v="1899-12-30T00:00:00"/>
  </r>
  <r>
    <x v="0"/>
    <x v="1"/>
    <x v="5"/>
    <x v="1"/>
    <x v="18"/>
    <n v="48603"/>
    <x v="117"/>
    <s v="Y0157591"/>
    <n v="41"/>
    <s v="(blank)"/>
    <x v="2"/>
    <n v="12000"/>
    <n v="3"/>
    <n v="5"/>
    <d v="1899-12-30T00:00:00"/>
  </r>
  <r>
    <x v="0"/>
    <x v="1"/>
    <x v="5"/>
    <x v="1"/>
    <x v="18"/>
    <s v="CON2148"/>
    <x v="132"/>
    <s v="Y0157380"/>
    <n v="7"/>
    <s v="(blank)"/>
    <x v="2"/>
    <n v="1260"/>
    <n v="1"/>
    <n v="28"/>
    <d v="1899-12-30T00:00:00"/>
  </r>
  <r>
    <x v="0"/>
    <x v="1"/>
    <x v="5"/>
    <x v="1"/>
    <x v="18"/>
    <s v="CON2068"/>
    <x v="133"/>
    <s v="Y0157451"/>
    <n v="16"/>
    <s v="(blank)"/>
    <x v="2"/>
    <n v="4110"/>
    <n v="22"/>
    <n v="15"/>
    <d v="1899-12-30T00:00:00"/>
  </r>
  <r>
    <x v="0"/>
    <x v="1"/>
    <x v="5"/>
    <x v="1"/>
    <x v="18"/>
    <n v="45205"/>
    <x v="89"/>
    <s v="Y0157609"/>
    <n v="40"/>
    <s v="(blank)"/>
    <x v="2"/>
    <n v="14419"/>
    <n v="154"/>
    <n v="27"/>
    <d v="1899-12-30T00:00:00"/>
  </r>
  <r>
    <x v="0"/>
    <x v="1"/>
    <x v="5"/>
    <x v="1"/>
    <x v="18"/>
    <n v="46926"/>
    <x v="9"/>
    <s v="Y0157549"/>
    <n v="10"/>
    <s v="Catalin Amselescu"/>
    <x v="18"/>
    <n v="991"/>
    <n v="17"/>
    <n v="25"/>
    <d v="1899-12-30T00:00:47"/>
  </r>
  <r>
    <x v="0"/>
    <x v="1"/>
    <x v="5"/>
    <x v="1"/>
    <x v="18"/>
    <n v="46926"/>
    <x v="9"/>
    <s v="Y0157549"/>
    <n v="10"/>
    <s v="Diana Vilcu"/>
    <x v="0"/>
    <n v="991"/>
    <n v="17"/>
    <n v="25"/>
    <d v="1899-12-30T00:28:38"/>
  </r>
  <r>
    <x v="0"/>
    <x v="1"/>
    <x v="5"/>
    <x v="1"/>
    <x v="18"/>
    <n v="46926"/>
    <x v="9"/>
    <s v="Y0157549"/>
    <n v="10"/>
    <s v="Kyte Stuart"/>
    <x v="1"/>
    <n v="991"/>
    <n v="17"/>
    <n v="25"/>
    <d v="1899-12-30T00:29:04"/>
  </r>
  <r>
    <x v="0"/>
    <x v="1"/>
    <x v="5"/>
    <x v="1"/>
    <x v="18"/>
    <n v="38355"/>
    <x v="6"/>
    <s v="Y0157565"/>
    <n v="7"/>
    <s v="Diana Vilcu"/>
    <x v="0"/>
    <n v="832"/>
    <n v="1"/>
    <n v="32"/>
    <d v="1899-12-30T00:43:33"/>
  </r>
  <r>
    <x v="0"/>
    <x v="1"/>
    <x v="5"/>
    <x v="1"/>
    <x v="18"/>
    <n v="38355"/>
    <x v="6"/>
    <s v="Y0157565"/>
    <n v="7"/>
    <s v="Robert Milczarczyk"/>
    <x v="1"/>
    <n v="832"/>
    <n v="1"/>
    <n v="32"/>
    <d v="1899-12-30T00:43:55"/>
  </r>
  <r>
    <x v="0"/>
    <x v="1"/>
    <x v="5"/>
    <x v="1"/>
    <x v="18"/>
    <s v="CON1972"/>
    <x v="134"/>
    <s v="Y0157183"/>
    <n v="30"/>
    <s v="(blank)"/>
    <x v="2"/>
    <n v="2796"/>
    <n v="18"/>
    <n v="28"/>
    <d v="1899-12-30T00:00:00"/>
  </r>
  <r>
    <x v="0"/>
    <x v="1"/>
    <x v="5"/>
    <x v="1"/>
    <x v="18"/>
    <n v="45161"/>
    <x v="49"/>
    <s v="Y0157571"/>
    <n v="5"/>
    <s v="(blank)"/>
    <x v="2"/>
    <n v="1719"/>
    <n v="13"/>
    <n v="3"/>
    <d v="1899-12-30T00:00:00"/>
  </r>
  <r>
    <x v="0"/>
    <x v="1"/>
    <x v="5"/>
    <x v="1"/>
    <x v="18"/>
    <s v="CON2012"/>
    <x v="135"/>
    <s v="Y0157442"/>
    <n v="40"/>
    <s v=" "/>
    <x v="5"/>
    <n v="9780"/>
    <n v="44"/>
    <n v="28"/>
    <d v="1899-12-30T01:08:28"/>
  </r>
  <r>
    <x v="0"/>
    <x v="1"/>
    <x v="5"/>
    <x v="1"/>
    <x v="18"/>
    <s v="CON2012"/>
    <x v="135"/>
    <s v="Y0157442"/>
    <n v="40"/>
    <s v="Cristian Mihai"/>
    <x v="12"/>
    <n v="9780"/>
    <n v="44"/>
    <n v="28"/>
    <d v="1899-12-30T00:39:26"/>
  </r>
  <r>
    <x v="0"/>
    <x v="1"/>
    <x v="5"/>
    <x v="1"/>
    <x v="18"/>
    <s v="CON2012"/>
    <x v="135"/>
    <s v="Y0157442"/>
    <n v="40"/>
    <s v="Maria Ivan"/>
    <x v="0"/>
    <n v="9780"/>
    <n v="44"/>
    <n v="28"/>
    <d v="1899-12-30T00:39:40"/>
  </r>
  <r>
    <x v="0"/>
    <x v="1"/>
    <x v="5"/>
    <x v="1"/>
    <x v="18"/>
    <s v="CON2012"/>
    <x v="135"/>
    <s v="Y0157442"/>
    <n v="40"/>
    <s v="Marius Popa"/>
    <x v="12"/>
    <n v="9780"/>
    <n v="44"/>
    <n v="28"/>
    <d v="1899-12-30T00:42:18"/>
  </r>
  <r>
    <x v="0"/>
    <x v="1"/>
    <x v="5"/>
    <x v="1"/>
    <x v="18"/>
    <s v="CON2012"/>
    <x v="135"/>
    <s v="Y0157442"/>
    <n v="40"/>
    <s v="cos"/>
    <x v="5"/>
    <n v="9780"/>
    <n v="44"/>
    <n v="28"/>
    <d v="1899-12-30T00:41:26"/>
  </r>
  <r>
    <x v="0"/>
    <x v="1"/>
    <x v="5"/>
    <x v="1"/>
    <x v="18"/>
    <s v="CON2012"/>
    <x v="135"/>
    <s v="Y0157442"/>
    <n v="40"/>
    <s v="Robert Milczarczyk"/>
    <x v="5"/>
    <n v="9780"/>
    <n v="44"/>
    <n v="28"/>
    <d v="1899-12-30T00:43:02"/>
  </r>
  <r>
    <x v="0"/>
    <x v="1"/>
    <x v="5"/>
    <x v="1"/>
    <x v="18"/>
    <s v="CON2012"/>
    <x v="135"/>
    <s v="Y0157442"/>
    <n v="40"/>
    <s v="cez"/>
    <x v="5"/>
    <n v="9780"/>
    <n v="44"/>
    <n v="28"/>
    <d v="1899-12-30T00:41:15"/>
  </r>
  <r>
    <x v="0"/>
    <x v="1"/>
    <x v="5"/>
    <x v="1"/>
    <x v="18"/>
    <s v="CON2012"/>
    <x v="135"/>
    <s v="Y0157442"/>
    <n v="40"/>
    <s v="vil"/>
    <x v="5"/>
    <n v="9780"/>
    <n v="44"/>
    <n v="28"/>
    <d v="1899-12-30T00:40:38"/>
  </r>
  <r>
    <x v="0"/>
    <x v="1"/>
    <x v="5"/>
    <x v="1"/>
    <x v="18"/>
    <n v="48517"/>
    <x v="136"/>
    <s v="TBC"/>
    <n v="30"/>
    <s v="Select Employee"/>
    <x v="10"/>
    <n v="0"/>
    <n v="0"/>
    <n v="6"/>
    <d v="1899-12-30T00:00:37"/>
  </r>
  <r>
    <x v="0"/>
    <x v="1"/>
    <x v="5"/>
    <x v="1"/>
    <x v="18"/>
    <n v="48517"/>
    <x v="136"/>
    <s v="TBC"/>
    <n v="30"/>
    <s v="Peter Hayes"/>
    <x v="3"/>
    <n v="0"/>
    <n v="0"/>
    <n v="6"/>
    <d v="1899-12-30T00:31:36"/>
  </r>
  <r>
    <x v="0"/>
    <x v="1"/>
    <x v="5"/>
    <x v="1"/>
    <x v="18"/>
    <n v="48517"/>
    <x v="136"/>
    <s v="TBC"/>
    <n v="30"/>
    <s v="Peter North"/>
    <x v="5"/>
    <n v="0"/>
    <n v="0"/>
    <n v="6"/>
    <d v="1899-12-30T00:39:37"/>
  </r>
  <r>
    <x v="0"/>
    <x v="1"/>
    <x v="5"/>
    <x v="1"/>
    <x v="18"/>
    <n v="48517"/>
    <x v="136"/>
    <s v="TBC"/>
    <n v="30"/>
    <s v="Peter North"/>
    <x v="21"/>
    <n v="0"/>
    <n v="0"/>
    <n v="6"/>
    <d v="1899-12-30T03:09:40"/>
  </r>
  <r>
    <x v="0"/>
    <x v="1"/>
    <x v="5"/>
    <x v="1"/>
    <x v="18"/>
    <n v="48517"/>
    <x v="136"/>
    <s v="TBC"/>
    <n v="30"/>
    <s v="Ana Maria Eliza Tricolici"/>
    <x v="5"/>
    <n v="0"/>
    <n v="0"/>
    <n v="6"/>
    <d v="1899-12-30T00:24:45"/>
  </r>
  <r>
    <x v="0"/>
    <x v="1"/>
    <x v="5"/>
    <x v="1"/>
    <x v="18"/>
    <n v="48517"/>
    <x v="136"/>
    <s v="TBC"/>
    <n v="30"/>
    <s v="Ana Maria Eliza Tricolici"/>
    <x v="21"/>
    <n v="0"/>
    <n v="0"/>
    <n v="6"/>
    <d v="1899-12-30T03:09:01"/>
  </r>
  <r>
    <x v="0"/>
    <x v="1"/>
    <x v="5"/>
    <x v="1"/>
    <x v="18"/>
    <n v="48517"/>
    <x v="136"/>
    <s v="TBC"/>
    <n v="30"/>
    <s v="Anna Dumitru"/>
    <x v="0"/>
    <n v="0"/>
    <n v="0"/>
    <n v="6"/>
    <d v="1899-12-30T00:24:45"/>
  </r>
  <r>
    <x v="0"/>
    <x v="1"/>
    <x v="5"/>
    <x v="1"/>
    <x v="18"/>
    <n v="48517"/>
    <x v="136"/>
    <s v="TBC"/>
    <n v="30"/>
    <s v="Anna Dumitru"/>
    <x v="21"/>
    <n v="0"/>
    <n v="0"/>
    <n v="6"/>
    <d v="1899-12-30T03:08:25"/>
  </r>
  <r>
    <x v="0"/>
    <x v="1"/>
    <x v="5"/>
    <x v="1"/>
    <x v="18"/>
    <n v="48517"/>
    <x v="136"/>
    <s v="TBC"/>
    <n v="30"/>
    <s v="General Op1 "/>
    <x v="5"/>
    <n v="0"/>
    <n v="0"/>
    <n v="6"/>
    <d v="1899-12-30T00:37:48"/>
  </r>
  <r>
    <x v="0"/>
    <x v="1"/>
    <x v="5"/>
    <x v="1"/>
    <x v="18"/>
    <n v="48517"/>
    <x v="136"/>
    <s v="TBC"/>
    <n v="30"/>
    <s v="Claudia Petronela"/>
    <x v="5"/>
    <n v="0"/>
    <n v="0"/>
    <n v="6"/>
    <d v="1899-12-30T00:37:21"/>
  </r>
  <r>
    <x v="0"/>
    <x v="1"/>
    <x v="5"/>
    <x v="1"/>
    <x v="18"/>
    <n v="48517"/>
    <x v="136"/>
    <s v="TBC"/>
    <n v="30"/>
    <s v="Nicoleta Nicolae"/>
    <x v="5"/>
    <n v="0"/>
    <n v="0"/>
    <n v="6"/>
    <d v="1899-12-30T00:36:49"/>
  </r>
  <r>
    <x v="0"/>
    <x v="1"/>
    <x v="5"/>
    <x v="1"/>
    <x v="18"/>
    <n v="48517"/>
    <x v="136"/>
    <s v="TBC"/>
    <n v="30"/>
    <s v="Nicoleta Nicolae"/>
    <x v="21"/>
    <n v="0"/>
    <n v="0"/>
    <n v="6"/>
    <d v="1899-12-30T01:40:24"/>
  </r>
  <r>
    <x v="0"/>
    <x v="1"/>
    <x v="5"/>
    <x v="1"/>
    <x v="18"/>
    <n v="48517"/>
    <x v="136"/>
    <s v="TBC"/>
    <n v="30"/>
    <s v="Carmen Gugulici"/>
    <x v="0"/>
    <n v="0"/>
    <n v="0"/>
    <n v="6"/>
    <d v="1899-12-30T03:36:03"/>
  </r>
  <r>
    <x v="0"/>
    <x v="1"/>
    <x v="5"/>
    <x v="1"/>
    <x v="18"/>
    <n v="48517"/>
    <x v="136"/>
    <s v="TBC"/>
    <n v="30"/>
    <s v="Oana Iavorschi"/>
    <x v="5"/>
    <n v="0"/>
    <n v="0"/>
    <n v="6"/>
    <d v="1899-12-30T00:34:58"/>
  </r>
  <r>
    <x v="0"/>
    <x v="1"/>
    <x v="5"/>
    <x v="1"/>
    <x v="18"/>
    <n v="48517"/>
    <x v="136"/>
    <s v="TBC"/>
    <n v="30"/>
    <s v="Oana Iavorschi"/>
    <x v="21"/>
    <n v="0"/>
    <n v="0"/>
    <n v="6"/>
    <d v="1899-12-30T03:03:22"/>
  </r>
  <r>
    <x v="0"/>
    <x v="1"/>
    <x v="5"/>
    <x v="1"/>
    <x v="18"/>
    <n v="48517"/>
    <x v="136"/>
    <s v="TBC"/>
    <n v="30"/>
    <s v="Magdalena Popa"/>
    <x v="0"/>
    <n v="0"/>
    <n v="0"/>
    <n v="6"/>
    <d v="1899-12-30T00:28:07"/>
  </r>
  <r>
    <x v="0"/>
    <x v="1"/>
    <x v="5"/>
    <x v="1"/>
    <x v="18"/>
    <n v="48517"/>
    <x v="136"/>
    <s v="TBC"/>
    <n v="30"/>
    <s v="Magdalena Popa"/>
    <x v="21"/>
    <n v="0"/>
    <n v="0"/>
    <n v="6"/>
    <d v="1899-12-30T03:03:50"/>
  </r>
  <r>
    <x v="0"/>
    <x v="1"/>
    <x v="5"/>
    <x v="1"/>
    <x v="18"/>
    <n v="48517"/>
    <x v="136"/>
    <s v="TBC"/>
    <n v="30"/>
    <s v="Otilia Gagyi"/>
    <x v="5"/>
    <n v="0"/>
    <n v="0"/>
    <n v="6"/>
    <d v="1899-12-30T00:26:28"/>
  </r>
  <r>
    <x v="0"/>
    <x v="1"/>
    <x v="5"/>
    <x v="1"/>
    <x v="18"/>
    <n v="48517"/>
    <x v="136"/>
    <s v="TBC"/>
    <n v="30"/>
    <s v="Otilia Gagyi"/>
    <x v="21"/>
    <n v="0"/>
    <n v="0"/>
    <n v="6"/>
    <d v="1899-12-30T03:05:00"/>
  </r>
  <r>
    <x v="0"/>
    <x v="1"/>
    <x v="5"/>
    <x v="1"/>
    <x v="18"/>
    <n v="48517"/>
    <x v="136"/>
    <s v="TBC"/>
    <n v="30"/>
    <s v="general op2"/>
    <x v="5"/>
    <n v="0"/>
    <n v="0"/>
    <n v="6"/>
    <d v="1899-12-30T00:25:22"/>
  </r>
  <r>
    <x v="0"/>
    <x v="1"/>
    <x v="5"/>
    <x v="1"/>
    <x v="18"/>
    <n v="48517"/>
    <x v="136"/>
    <s v="TBC"/>
    <n v="30"/>
    <s v="Denis Kehayov"/>
    <x v="21"/>
    <n v="0"/>
    <n v="0"/>
    <n v="6"/>
    <d v="1899-12-30T00:31:30"/>
  </r>
  <r>
    <x v="0"/>
    <x v="1"/>
    <x v="5"/>
    <x v="1"/>
    <x v="18"/>
    <n v="47085"/>
    <x v="108"/>
    <s v="Y0157507"/>
    <n v="16"/>
    <s v="Bogdan Cosma"/>
    <x v="6"/>
    <n v="2970"/>
    <n v="4"/>
    <n v="33"/>
    <d v="1899-12-30T00:58:05"/>
  </r>
  <r>
    <x v="0"/>
    <x v="1"/>
    <x v="5"/>
    <x v="1"/>
    <x v="18"/>
    <n v="47085"/>
    <x v="108"/>
    <s v="Y0157507"/>
    <n v="16"/>
    <s v="Milko Nachev"/>
    <x v="6"/>
    <n v="2970"/>
    <n v="4"/>
    <n v="33"/>
    <d v="1899-12-30T00:57:56"/>
  </r>
  <r>
    <x v="0"/>
    <x v="1"/>
    <x v="5"/>
    <x v="1"/>
    <x v="18"/>
    <n v="47085"/>
    <x v="108"/>
    <s v="Y0157507"/>
    <n v="16"/>
    <s v="Ionut Petreanu"/>
    <x v="3"/>
    <n v="2970"/>
    <n v="4"/>
    <n v="33"/>
    <d v="1899-12-30T01:12:53"/>
  </r>
  <r>
    <x v="0"/>
    <x v="1"/>
    <x v="5"/>
    <x v="1"/>
    <x v="18"/>
    <n v="47085"/>
    <x v="108"/>
    <s v="Y0157507"/>
    <n v="16"/>
    <s v="Abdikaram Mohamed Ali"/>
    <x v="1"/>
    <n v="2970"/>
    <n v="4"/>
    <n v="33"/>
    <d v="1899-12-30T00:55:27"/>
  </r>
  <r>
    <x v="0"/>
    <x v="1"/>
    <x v="5"/>
    <x v="1"/>
    <x v="18"/>
    <n v="47085"/>
    <x v="108"/>
    <s v="Y0157507"/>
    <n v="16"/>
    <s v="Custura Anglaia"/>
    <x v="0"/>
    <n v="2970"/>
    <n v="4"/>
    <n v="33"/>
    <d v="1899-12-30T01:12:52"/>
  </r>
  <r>
    <x v="0"/>
    <x v="1"/>
    <x v="5"/>
    <x v="1"/>
    <x v="18"/>
    <n v="47085"/>
    <x v="108"/>
    <s v="Y0157507"/>
    <n v="16"/>
    <s v="Mariana Codreanu"/>
    <x v="5"/>
    <n v="2970"/>
    <n v="4"/>
    <n v="33"/>
    <d v="1899-12-30T01:12:52"/>
  </r>
  <r>
    <x v="0"/>
    <x v="1"/>
    <x v="5"/>
    <x v="1"/>
    <x v="18"/>
    <n v="45152"/>
    <x v="28"/>
    <s v="Y0157656"/>
    <n v="12"/>
    <s v=" "/>
    <x v="22"/>
    <n v="616"/>
    <n v="67"/>
    <n v="21"/>
    <d v="1899-12-30T00:00:00"/>
  </r>
  <r>
    <x v="0"/>
    <x v="1"/>
    <x v="5"/>
    <x v="1"/>
    <x v="18"/>
    <n v="45152"/>
    <x v="28"/>
    <s v="Y0157656"/>
    <n v="12"/>
    <s v="Select Employee"/>
    <x v="10"/>
    <n v="616"/>
    <n v="67"/>
    <n v="21"/>
    <d v="1899-12-30T00:00:00"/>
  </r>
  <r>
    <x v="0"/>
    <x v="1"/>
    <x v="5"/>
    <x v="1"/>
    <x v="18"/>
    <n v="45152"/>
    <x v="28"/>
    <s v="Y0157656"/>
    <n v="12"/>
    <s v="(blank)"/>
    <x v="2"/>
    <n v="616"/>
    <n v="67"/>
    <n v="21"/>
    <d v="1899-12-30T00:00:00"/>
  </r>
  <r>
    <x v="0"/>
    <x v="1"/>
    <x v="5"/>
    <x v="1"/>
    <x v="18"/>
    <n v="45152"/>
    <x v="28"/>
    <s v="Y0157656"/>
    <n v="12"/>
    <s v="Ana Maria Eliza Tricolici"/>
    <x v="0"/>
    <n v="616"/>
    <n v="67"/>
    <n v="21"/>
    <d v="1899-12-30T00:00:07"/>
  </r>
  <r>
    <x v="0"/>
    <x v="1"/>
    <x v="5"/>
    <x v="1"/>
    <x v="18"/>
    <n v="45152"/>
    <x v="28"/>
    <s v="Y0157656"/>
    <n v="12"/>
    <s v="Ana Maria Eliza Tricolici"/>
    <x v="21"/>
    <n v="616"/>
    <n v="67"/>
    <n v="21"/>
    <d v="1899-12-30T00:00:04"/>
  </r>
  <r>
    <x v="0"/>
    <x v="1"/>
    <x v="5"/>
    <x v="1"/>
    <x v="18"/>
    <n v="45193"/>
    <x v="77"/>
    <s v="Y0157482"/>
    <n v="57"/>
    <s v="Bogdan Cosma"/>
    <x v="6"/>
    <n v="5606"/>
    <n v="203"/>
    <n v="69"/>
    <d v="1899-12-30T03:04:38"/>
  </r>
  <r>
    <x v="0"/>
    <x v="1"/>
    <x v="5"/>
    <x v="1"/>
    <x v="18"/>
    <n v="45193"/>
    <x v="77"/>
    <s v="Y0157482"/>
    <n v="57"/>
    <s v="Milko Nachev"/>
    <x v="6"/>
    <n v="5606"/>
    <n v="203"/>
    <n v="69"/>
    <d v="1899-12-30T05:11:25"/>
  </r>
  <r>
    <x v="0"/>
    <x v="1"/>
    <x v="5"/>
    <x v="1"/>
    <x v="18"/>
    <n v="45193"/>
    <x v="77"/>
    <s v="Y0157482"/>
    <n v="57"/>
    <s v="Ionut Petreanu"/>
    <x v="3"/>
    <n v="5606"/>
    <n v="203"/>
    <n v="69"/>
    <d v="1899-12-30T06:21:00"/>
  </r>
  <r>
    <x v="0"/>
    <x v="1"/>
    <x v="5"/>
    <x v="1"/>
    <x v="18"/>
    <n v="45193"/>
    <x v="77"/>
    <s v="Y0157482"/>
    <n v="57"/>
    <s v="Florian Andresescu"/>
    <x v="0"/>
    <n v="5606"/>
    <n v="203"/>
    <n v="69"/>
    <d v="1899-12-30T06:16:19"/>
  </r>
  <r>
    <x v="0"/>
    <x v="1"/>
    <x v="5"/>
    <x v="1"/>
    <x v="18"/>
    <n v="45193"/>
    <x v="77"/>
    <s v="Y0157482"/>
    <n v="57"/>
    <s v="Mihai Abagiu"/>
    <x v="21"/>
    <n v="5606"/>
    <n v="203"/>
    <n v="69"/>
    <d v="1899-12-30T06:16:39"/>
  </r>
  <r>
    <x v="0"/>
    <x v="1"/>
    <x v="5"/>
    <x v="1"/>
    <x v="18"/>
    <n v="45193"/>
    <x v="77"/>
    <s v="Y0157482"/>
    <n v="57"/>
    <s v="Evgehenii Mistislavschi"/>
    <x v="12"/>
    <n v="5606"/>
    <n v="203"/>
    <n v="69"/>
    <d v="1899-12-30T06:16:19"/>
  </r>
  <r>
    <x v="0"/>
    <x v="1"/>
    <x v="5"/>
    <x v="1"/>
    <x v="18"/>
    <n v="45193"/>
    <x v="77"/>
    <s v="Y0157482"/>
    <n v="57"/>
    <s v="Custura Anglaia"/>
    <x v="0"/>
    <n v="5606"/>
    <n v="203"/>
    <n v="69"/>
    <d v="1899-12-30T05:53:42"/>
  </r>
  <r>
    <x v="0"/>
    <x v="1"/>
    <x v="5"/>
    <x v="1"/>
    <x v="18"/>
    <n v="45193"/>
    <x v="77"/>
    <s v="Y0157482"/>
    <n v="57"/>
    <s v="Mariana Codreanu"/>
    <x v="5"/>
    <n v="5606"/>
    <n v="203"/>
    <n v="69"/>
    <d v="1899-12-30T06:16:40"/>
  </r>
  <r>
    <x v="0"/>
    <x v="1"/>
    <x v="5"/>
    <x v="1"/>
    <x v="18"/>
    <n v="45193"/>
    <x v="77"/>
    <s v="Y0157482"/>
    <n v="57"/>
    <s v="Dumitru Nicolai"/>
    <x v="0"/>
    <n v="5606"/>
    <n v="203"/>
    <n v="69"/>
    <d v="1899-12-30T06:16:19"/>
  </r>
  <r>
    <x v="0"/>
    <x v="1"/>
    <x v="5"/>
    <x v="1"/>
    <x v="18"/>
    <n v="45193"/>
    <x v="77"/>
    <s v="Y0157482"/>
    <n v="57"/>
    <s v="Campan Ionut"/>
    <x v="5"/>
    <n v="5606"/>
    <n v="203"/>
    <n v="69"/>
    <d v="1899-12-30T06:16:18"/>
  </r>
  <r>
    <x v="0"/>
    <x v="1"/>
    <x v="5"/>
    <x v="1"/>
    <x v="18"/>
    <n v="45193"/>
    <x v="77"/>
    <s v="Y0157482"/>
    <n v="57"/>
    <s v="Mahamud Omar Salim"/>
    <x v="12"/>
    <n v="5606"/>
    <n v="203"/>
    <n v="69"/>
    <d v="1899-12-30T06:16:40"/>
  </r>
  <r>
    <x v="0"/>
    <x v="1"/>
    <x v="5"/>
    <x v="1"/>
    <x v="18"/>
    <n v="45193"/>
    <x v="77"/>
    <s v="Y0157482"/>
    <n v="57"/>
    <s v="Abdi Aziz Jama"/>
    <x v="21"/>
    <n v="5606"/>
    <n v="203"/>
    <n v="69"/>
    <d v="1899-12-30T06:16:04"/>
  </r>
  <r>
    <x v="0"/>
    <x v="1"/>
    <x v="5"/>
    <x v="1"/>
    <x v="18"/>
    <n v="45193"/>
    <x v="77"/>
    <s v="Y0157482"/>
    <n v="57"/>
    <s v="Daniel Angearu"/>
    <x v="18"/>
    <n v="5606"/>
    <n v="203"/>
    <n v="69"/>
    <d v="1899-12-30T06:21:40"/>
  </r>
  <r>
    <x v="0"/>
    <x v="1"/>
    <x v="5"/>
    <x v="2"/>
    <x v="19"/>
    <n v="45218"/>
    <x v="137"/>
    <s v="Y0157606"/>
    <n v="22"/>
    <s v="(blank)"/>
    <x v="2"/>
    <n v="3466"/>
    <n v="170"/>
    <n v="13"/>
    <d v="1899-12-30T00:00:00"/>
  </r>
  <r>
    <x v="0"/>
    <x v="1"/>
    <x v="5"/>
    <x v="2"/>
    <x v="19"/>
    <n v="45203"/>
    <x v="138"/>
    <s v="Y0157706"/>
    <n v="46"/>
    <s v="Select Employee"/>
    <x v="10"/>
    <n v="2336"/>
    <n v="302"/>
    <n v="96"/>
    <d v="1899-12-30T00:00:00"/>
  </r>
  <r>
    <x v="0"/>
    <x v="1"/>
    <x v="5"/>
    <x v="2"/>
    <x v="19"/>
    <n v="45203"/>
    <x v="138"/>
    <s v="Y0157706"/>
    <n v="46"/>
    <s v="Tirth Sinh"/>
    <x v="11"/>
    <n v="2336"/>
    <n v="302"/>
    <n v="96"/>
    <d v="1899-12-30T00:44:47"/>
  </r>
  <r>
    <x v="0"/>
    <x v="1"/>
    <x v="5"/>
    <x v="2"/>
    <x v="19"/>
    <n v="45203"/>
    <x v="138"/>
    <s v="Y0157706"/>
    <n v="46"/>
    <s v="Tirth Sinh"/>
    <x v="18"/>
    <n v="2336"/>
    <n v="302"/>
    <n v="96"/>
    <d v="1899-12-30T00:21:52"/>
  </r>
  <r>
    <x v="0"/>
    <x v="1"/>
    <x v="5"/>
    <x v="2"/>
    <x v="19"/>
    <n v="45203"/>
    <x v="138"/>
    <s v="Y0157706"/>
    <n v="46"/>
    <s v="Lamber Singh"/>
    <x v="12"/>
    <n v="2336"/>
    <n v="302"/>
    <n v="96"/>
    <d v="1899-12-30T00:00:00"/>
  </r>
  <r>
    <x v="0"/>
    <x v="1"/>
    <x v="5"/>
    <x v="2"/>
    <x v="19"/>
    <n v="45203"/>
    <x v="138"/>
    <s v="Y0157706"/>
    <n v="46"/>
    <s v="Lamber Singh"/>
    <x v="21"/>
    <n v="2336"/>
    <n v="302"/>
    <n v="96"/>
    <d v="1899-12-30T01:49:49"/>
  </r>
  <r>
    <x v="0"/>
    <x v="1"/>
    <x v="5"/>
    <x v="2"/>
    <x v="19"/>
    <n v="45203"/>
    <x v="138"/>
    <s v="Y0157706"/>
    <n v="46"/>
    <s v="Mahesh Valand"/>
    <x v="0"/>
    <n v="2336"/>
    <n v="302"/>
    <n v="96"/>
    <d v="1899-12-30T01:49:17"/>
  </r>
  <r>
    <x v="0"/>
    <x v="1"/>
    <x v="5"/>
    <x v="2"/>
    <x v="19"/>
    <n v="45203"/>
    <x v="138"/>
    <s v="Y0157706"/>
    <n v="46"/>
    <s v="Diana Alecsa"/>
    <x v="0"/>
    <n v="2336"/>
    <n v="302"/>
    <n v="96"/>
    <d v="1899-12-30T01:54:45"/>
  </r>
  <r>
    <x v="0"/>
    <x v="1"/>
    <x v="5"/>
    <x v="2"/>
    <x v="19"/>
    <n v="45203"/>
    <x v="138"/>
    <s v="Y0157706"/>
    <n v="46"/>
    <s v="Diana Alecsa"/>
    <x v="5"/>
    <n v="2336"/>
    <n v="302"/>
    <n v="96"/>
    <d v="1899-12-30T00:00:00"/>
  </r>
  <r>
    <x v="0"/>
    <x v="1"/>
    <x v="5"/>
    <x v="2"/>
    <x v="19"/>
    <n v="45203"/>
    <x v="138"/>
    <s v="Y0157706"/>
    <n v="46"/>
    <s v="Gabriela Constantin"/>
    <x v="0"/>
    <n v="2336"/>
    <n v="302"/>
    <n v="96"/>
    <d v="1899-12-30T02:28:56"/>
  </r>
  <r>
    <x v="0"/>
    <x v="1"/>
    <x v="5"/>
    <x v="2"/>
    <x v="19"/>
    <n v="45203"/>
    <x v="138"/>
    <s v="Y0157706"/>
    <n v="46"/>
    <s v="Gabriela Constantin"/>
    <x v="12"/>
    <n v="2336"/>
    <n v="302"/>
    <n v="96"/>
    <d v="1899-12-30T00:00:00"/>
  </r>
  <r>
    <x v="0"/>
    <x v="1"/>
    <x v="5"/>
    <x v="2"/>
    <x v="19"/>
    <n v="45203"/>
    <x v="138"/>
    <s v="Y0157706"/>
    <n v="46"/>
    <s v="Vinod Cangi"/>
    <x v="0"/>
    <n v="2336"/>
    <n v="302"/>
    <n v="96"/>
    <d v="1899-12-30T01:43:38"/>
  </r>
  <r>
    <x v="0"/>
    <x v="1"/>
    <x v="5"/>
    <x v="2"/>
    <x v="19"/>
    <n v="45203"/>
    <x v="138"/>
    <s v="Y0157706"/>
    <n v="46"/>
    <s v="Vinod Cangi"/>
    <x v="12"/>
    <n v="2336"/>
    <n v="302"/>
    <n v="96"/>
    <d v="1899-12-30T00:28:28"/>
  </r>
  <r>
    <x v="0"/>
    <x v="1"/>
    <x v="5"/>
    <x v="2"/>
    <x v="19"/>
    <n v="45203"/>
    <x v="138"/>
    <s v="Y0157706"/>
    <n v="46"/>
    <s v="Baljit Singh"/>
    <x v="5"/>
    <n v="2336"/>
    <n v="302"/>
    <n v="96"/>
    <d v="1899-12-30T00:31:52"/>
  </r>
  <r>
    <x v="0"/>
    <x v="1"/>
    <x v="5"/>
    <x v="2"/>
    <x v="19"/>
    <n v="45203"/>
    <x v="138"/>
    <s v="Y0157706"/>
    <n v="46"/>
    <s v="Baljit Singh"/>
    <x v="12"/>
    <n v="2336"/>
    <n v="302"/>
    <n v="96"/>
    <d v="1899-12-30T00:00:00"/>
  </r>
  <r>
    <x v="0"/>
    <x v="1"/>
    <x v="5"/>
    <x v="2"/>
    <x v="19"/>
    <n v="45203"/>
    <x v="138"/>
    <s v="Y0157706"/>
    <n v="46"/>
    <s v="Baljit Singh"/>
    <x v="21"/>
    <n v="2336"/>
    <n v="302"/>
    <n v="96"/>
    <d v="1899-12-30T01:32:55"/>
  </r>
  <r>
    <x v="0"/>
    <x v="1"/>
    <x v="5"/>
    <x v="2"/>
    <x v="19"/>
    <n v="45203"/>
    <x v="138"/>
    <s v="Y0157706"/>
    <n v="46"/>
    <s v="Corina Matei"/>
    <x v="5"/>
    <n v="2336"/>
    <n v="302"/>
    <n v="96"/>
    <d v="1899-12-30T00:00:00"/>
  </r>
  <r>
    <x v="0"/>
    <x v="1"/>
    <x v="5"/>
    <x v="2"/>
    <x v="19"/>
    <n v="45203"/>
    <x v="138"/>
    <s v="Y0157706"/>
    <n v="46"/>
    <s v="Corina Matei"/>
    <x v="12"/>
    <n v="2336"/>
    <n v="302"/>
    <n v="96"/>
    <d v="1899-12-30T00:00:00"/>
  </r>
  <r>
    <x v="0"/>
    <x v="1"/>
    <x v="5"/>
    <x v="2"/>
    <x v="19"/>
    <n v="45203"/>
    <x v="138"/>
    <s v="Y0157706"/>
    <n v="46"/>
    <s v="Corina Matei"/>
    <x v="21"/>
    <n v="2336"/>
    <n v="302"/>
    <n v="96"/>
    <d v="1899-12-30T01:36:06"/>
  </r>
  <r>
    <x v="0"/>
    <x v="1"/>
    <x v="5"/>
    <x v="2"/>
    <x v="19"/>
    <n v="45203"/>
    <x v="138"/>
    <s v="Y0157706"/>
    <n v="46"/>
    <s v="Alpesh Valand"/>
    <x v="12"/>
    <n v="2336"/>
    <n v="302"/>
    <n v="96"/>
    <d v="1899-12-30T00:26:06"/>
  </r>
  <r>
    <x v="0"/>
    <x v="1"/>
    <x v="5"/>
    <x v="2"/>
    <x v="19"/>
    <n v="45203"/>
    <x v="138"/>
    <s v="Y0157706"/>
    <n v="46"/>
    <s v="Alpesh Valand"/>
    <x v="21"/>
    <n v="2336"/>
    <n v="302"/>
    <n v="96"/>
    <d v="1899-12-30T01:34:14"/>
  </r>
  <r>
    <x v="0"/>
    <x v="1"/>
    <x v="5"/>
    <x v="2"/>
    <x v="19"/>
    <n v="45203"/>
    <x v="138"/>
    <s v="Y0157706"/>
    <n v="46"/>
    <s v="Cristian Hriscu"/>
    <x v="12"/>
    <n v="2336"/>
    <n v="302"/>
    <n v="96"/>
    <d v="1899-12-30T00:00:00"/>
  </r>
  <r>
    <x v="0"/>
    <x v="1"/>
    <x v="5"/>
    <x v="2"/>
    <x v="19"/>
    <n v="45203"/>
    <x v="138"/>
    <s v="Y0157706"/>
    <n v="46"/>
    <s v="Cristian Hriscu"/>
    <x v="21"/>
    <n v="2336"/>
    <n v="302"/>
    <n v="96"/>
    <d v="1899-12-30T01:30:11"/>
  </r>
  <r>
    <x v="0"/>
    <x v="1"/>
    <x v="5"/>
    <x v="2"/>
    <x v="19"/>
    <n v="45203"/>
    <x v="138"/>
    <s v="Y0157706"/>
    <n v="46"/>
    <s v="Zahir Shaikh"/>
    <x v="5"/>
    <n v="2336"/>
    <n v="302"/>
    <n v="96"/>
    <d v="1899-12-30T00:44:54"/>
  </r>
  <r>
    <x v="0"/>
    <x v="1"/>
    <x v="5"/>
    <x v="2"/>
    <x v="19"/>
    <n v="45203"/>
    <x v="138"/>
    <s v="Y0157706"/>
    <n v="46"/>
    <s v="Vikesh Katharani"/>
    <x v="11"/>
    <n v="2336"/>
    <n v="302"/>
    <n v="96"/>
    <d v="1899-12-30T00:00:00"/>
  </r>
  <r>
    <x v="0"/>
    <x v="1"/>
    <x v="5"/>
    <x v="2"/>
    <x v="19"/>
    <n v="45203"/>
    <x v="138"/>
    <s v="Y0157706"/>
    <n v="46"/>
    <s v="l"/>
    <x v="5"/>
    <n v="2336"/>
    <n v="302"/>
    <n v="96"/>
    <d v="1899-12-30T00:00:00"/>
  </r>
  <r>
    <x v="0"/>
    <x v="1"/>
    <x v="5"/>
    <x v="2"/>
    <x v="19"/>
    <n v="45203"/>
    <x v="138"/>
    <s v="Y0157706"/>
    <n v="46"/>
    <s v="Christian  Hriscu"/>
    <x v="12"/>
    <n v="2336"/>
    <n v="302"/>
    <n v="96"/>
    <d v="1899-12-30T00:30:53"/>
  </r>
  <r>
    <x v="0"/>
    <x v="1"/>
    <x v="5"/>
    <x v="2"/>
    <x v="19"/>
    <n v="45203"/>
    <x v="138"/>
    <s v="Y0157706"/>
    <n v="46"/>
    <s v="tir"/>
    <x v="11"/>
    <n v="2336"/>
    <n v="302"/>
    <n v="96"/>
    <d v="1899-12-30T00:00:00"/>
  </r>
  <r>
    <x v="0"/>
    <x v="1"/>
    <x v="5"/>
    <x v="2"/>
    <x v="19"/>
    <s v="CON2058"/>
    <x v="139"/>
    <s v="Y0157527"/>
    <n v="21"/>
    <s v="(blank)"/>
    <x v="2"/>
    <n v="1720"/>
    <n v="8"/>
    <n v="0"/>
    <d v="1899-12-30T00:00:00"/>
  </r>
  <r>
    <x v="0"/>
    <x v="1"/>
    <x v="5"/>
    <x v="2"/>
    <x v="19"/>
    <n v="48544"/>
    <x v="140"/>
    <s v="Y0157582"/>
    <n v="0"/>
    <s v="(blank)"/>
    <x v="2"/>
    <n v="5"/>
    <n v="3"/>
    <n v="0"/>
    <d v="1899-12-30T00:00:00"/>
  </r>
  <r>
    <x v="0"/>
    <x v="1"/>
    <x v="5"/>
    <x v="2"/>
    <x v="19"/>
    <s v="CON2018"/>
    <x v="141"/>
    <s v="Y0157521-545"/>
    <n v="67"/>
    <s v="(blank)"/>
    <x v="2"/>
    <n v="9236"/>
    <n v="388"/>
    <n v="0"/>
    <d v="1899-12-30T00:00:00"/>
  </r>
  <r>
    <x v="0"/>
    <x v="1"/>
    <x v="5"/>
    <x v="2"/>
    <x v="19"/>
    <s v="CON2048"/>
    <x v="142"/>
    <s v="Y0157529"/>
    <n v="7"/>
    <s v="Aden Ayub"/>
    <x v="11"/>
    <n v="1258"/>
    <n v="2"/>
    <n v="28"/>
    <d v="1899-12-30T00:45:53"/>
  </r>
  <r>
    <x v="0"/>
    <x v="1"/>
    <x v="5"/>
    <x v="2"/>
    <x v="19"/>
    <s v="CON2048"/>
    <x v="142"/>
    <s v="Y0157529"/>
    <n v="7"/>
    <s v="Bogdan Cosma"/>
    <x v="6"/>
    <n v="1258"/>
    <n v="2"/>
    <n v="28"/>
    <d v="1899-12-30T00:58:02"/>
  </r>
  <r>
    <x v="0"/>
    <x v="1"/>
    <x v="5"/>
    <x v="2"/>
    <x v="19"/>
    <s v="CON2048"/>
    <x v="142"/>
    <s v="Y0157529"/>
    <n v="7"/>
    <s v="Ionut Petreanu"/>
    <x v="3"/>
    <n v="1258"/>
    <n v="2"/>
    <n v="28"/>
    <d v="1899-12-30T01:00:04"/>
  </r>
  <r>
    <x v="0"/>
    <x v="1"/>
    <x v="5"/>
    <x v="2"/>
    <x v="19"/>
    <s v="CON2048"/>
    <x v="142"/>
    <s v="Y0157529"/>
    <n v="7"/>
    <s v="Robert Sims"/>
    <x v="18"/>
    <n v="1258"/>
    <n v="2"/>
    <n v="28"/>
    <d v="1899-12-30T00:58:03"/>
  </r>
  <r>
    <x v="0"/>
    <x v="1"/>
    <x v="5"/>
    <x v="2"/>
    <x v="19"/>
    <s v="CON2048"/>
    <x v="142"/>
    <s v="Y0157529"/>
    <n v="7"/>
    <s v="Diana  Marinescu"/>
    <x v="0"/>
    <n v="1258"/>
    <n v="2"/>
    <n v="28"/>
    <d v="1899-12-30T01:00:10"/>
  </r>
  <r>
    <x v="0"/>
    <x v="1"/>
    <x v="5"/>
    <x v="2"/>
    <x v="19"/>
    <s v="CON2048"/>
    <x v="142"/>
    <s v="Y0157529"/>
    <n v="7"/>
    <s v="Malcolm Wood"/>
    <x v="11"/>
    <n v="1258"/>
    <n v="2"/>
    <n v="28"/>
    <d v="1899-12-30T00:45:48"/>
  </r>
  <r>
    <x v="0"/>
    <x v="1"/>
    <x v="5"/>
    <x v="2"/>
    <x v="19"/>
    <s v="CON2049"/>
    <x v="143"/>
    <s v="Y0157530"/>
    <n v="8"/>
    <s v="Steffi Fernandes"/>
    <x v="0"/>
    <n v="1512"/>
    <n v="1"/>
    <n v="28"/>
    <d v="1899-12-30T00:34:02"/>
  </r>
  <r>
    <x v="0"/>
    <x v="1"/>
    <x v="5"/>
    <x v="2"/>
    <x v="19"/>
    <s v="CON2049"/>
    <x v="143"/>
    <s v="Y0157530"/>
    <n v="8"/>
    <s v="Nicolae-Cosmin Lacriceanu"/>
    <x v="11"/>
    <n v="1512"/>
    <n v="1"/>
    <n v="28"/>
    <d v="1899-12-30T01:17:31"/>
  </r>
  <r>
    <x v="0"/>
    <x v="1"/>
    <x v="5"/>
    <x v="2"/>
    <x v="19"/>
    <s v="CON2049"/>
    <x v="143"/>
    <s v="Y0157530"/>
    <n v="8"/>
    <s v="Vishal Mangela "/>
    <x v="23"/>
    <n v="1512"/>
    <n v="1"/>
    <n v="28"/>
    <d v="1899-12-30T01:04:13"/>
  </r>
  <r>
    <x v="0"/>
    <x v="1"/>
    <x v="5"/>
    <x v="2"/>
    <x v="19"/>
    <s v="CON2049"/>
    <x v="143"/>
    <s v="Y0157530"/>
    <n v="8"/>
    <s v="Viliam Trencik "/>
    <x v="11"/>
    <n v="1512"/>
    <n v="1"/>
    <n v="28"/>
    <d v="1899-12-30T01:17:10"/>
  </r>
  <r>
    <x v="0"/>
    <x v="1"/>
    <x v="5"/>
    <x v="2"/>
    <x v="19"/>
    <n v="48453"/>
    <x v="5"/>
    <s v="Y0157672"/>
    <n v="144"/>
    <s v="Stefan Teodorescu"/>
    <x v="6"/>
    <n v="46697"/>
    <n v="186"/>
    <n v="70"/>
    <d v="1899-12-30T05:11:37"/>
  </r>
  <r>
    <x v="0"/>
    <x v="1"/>
    <x v="5"/>
    <x v="2"/>
    <x v="19"/>
    <n v="48453"/>
    <x v="5"/>
    <s v="Y0157672"/>
    <n v="144"/>
    <s v="Ionut Petreanu"/>
    <x v="3"/>
    <n v="46697"/>
    <n v="186"/>
    <n v="70"/>
    <d v="1899-12-30T05:11:18"/>
  </r>
  <r>
    <x v="0"/>
    <x v="1"/>
    <x v="5"/>
    <x v="2"/>
    <x v="19"/>
    <n v="48453"/>
    <x v="5"/>
    <s v="Y0157672"/>
    <n v="144"/>
    <s v="Florian Andresescu"/>
    <x v="0"/>
    <n v="46697"/>
    <n v="186"/>
    <n v="70"/>
    <d v="1899-12-30T05:12:38"/>
  </r>
  <r>
    <x v="0"/>
    <x v="1"/>
    <x v="5"/>
    <x v="2"/>
    <x v="19"/>
    <n v="48453"/>
    <x v="5"/>
    <s v="Y0157672"/>
    <n v="144"/>
    <s v="Bashir Khan"/>
    <x v="6"/>
    <n v="46697"/>
    <n v="186"/>
    <n v="70"/>
    <d v="1899-12-30T05:12:04"/>
  </r>
  <r>
    <x v="0"/>
    <x v="1"/>
    <x v="5"/>
    <x v="2"/>
    <x v="19"/>
    <n v="48453"/>
    <x v="5"/>
    <s v="Y0157672"/>
    <n v="144"/>
    <s v="Mihai Abagiu"/>
    <x v="12"/>
    <n v="46697"/>
    <n v="186"/>
    <n v="70"/>
    <d v="1899-12-30T05:13:23"/>
  </r>
  <r>
    <x v="0"/>
    <x v="1"/>
    <x v="5"/>
    <x v="2"/>
    <x v="19"/>
    <n v="48453"/>
    <x v="5"/>
    <s v="Y0157672"/>
    <n v="144"/>
    <s v="Evgehenii Mistislavschi"/>
    <x v="5"/>
    <n v="46697"/>
    <n v="186"/>
    <n v="70"/>
    <d v="1899-12-30T05:21:27"/>
  </r>
  <r>
    <x v="0"/>
    <x v="1"/>
    <x v="5"/>
    <x v="2"/>
    <x v="19"/>
    <n v="48453"/>
    <x v="5"/>
    <s v="Y0157672"/>
    <n v="144"/>
    <s v="Custura Anglaia"/>
    <x v="0"/>
    <n v="46697"/>
    <n v="186"/>
    <n v="70"/>
    <d v="1899-12-30T04:15:26"/>
  </r>
  <r>
    <x v="0"/>
    <x v="1"/>
    <x v="5"/>
    <x v="2"/>
    <x v="19"/>
    <n v="48453"/>
    <x v="5"/>
    <s v="Y0157672"/>
    <n v="144"/>
    <s v="Mariana Codreanu"/>
    <x v="21"/>
    <n v="46697"/>
    <n v="186"/>
    <n v="70"/>
    <d v="1899-12-30T05:02:04"/>
  </r>
  <r>
    <x v="0"/>
    <x v="1"/>
    <x v="5"/>
    <x v="2"/>
    <x v="19"/>
    <n v="48453"/>
    <x v="5"/>
    <s v="Y0157672"/>
    <n v="144"/>
    <s v="Campan Ionut"/>
    <x v="12"/>
    <n v="46697"/>
    <n v="186"/>
    <n v="70"/>
    <d v="1899-12-30T04:15:36"/>
  </r>
  <r>
    <x v="0"/>
    <x v="1"/>
    <x v="5"/>
    <x v="2"/>
    <x v="19"/>
    <n v="48453"/>
    <x v="5"/>
    <s v="Y0157672"/>
    <n v="144"/>
    <s v="Mahamud Omar Salim"/>
    <x v="5"/>
    <n v="46697"/>
    <n v="186"/>
    <n v="70"/>
    <d v="1899-12-30T05:13:23"/>
  </r>
  <r>
    <x v="0"/>
    <x v="1"/>
    <x v="5"/>
    <x v="2"/>
    <x v="19"/>
    <n v="48453"/>
    <x v="5"/>
    <s v="Y0157672"/>
    <n v="144"/>
    <s v="Abdi Aziz Jama"/>
    <x v="21"/>
    <n v="46697"/>
    <n v="186"/>
    <n v="70"/>
    <d v="1899-12-30T05:02:22"/>
  </r>
  <r>
    <x v="0"/>
    <x v="1"/>
    <x v="5"/>
    <x v="2"/>
    <x v="19"/>
    <n v="48453"/>
    <x v="5"/>
    <s v="Y0157672"/>
    <n v="144"/>
    <s v="Cristian Pilat"/>
    <x v="1"/>
    <n v="46697"/>
    <n v="186"/>
    <n v="70"/>
    <d v="1899-12-30T00:41:32"/>
  </r>
  <r>
    <x v="0"/>
    <x v="1"/>
    <x v="5"/>
    <x v="2"/>
    <x v="19"/>
    <n v="48453"/>
    <x v="5"/>
    <s v="Y0157672"/>
    <n v="144"/>
    <s v="Dumitru Nicolae"/>
    <x v="0"/>
    <n v="46697"/>
    <n v="186"/>
    <n v="70"/>
    <d v="1899-12-30T05:22:05"/>
  </r>
  <r>
    <x v="0"/>
    <x v="1"/>
    <x v="5"/>
    <x v="2"/>
    <x v="19"/>
    <n v="48453"/>
    <x v="5"/>
    <s v="Y0157672"/>
    <n v="144"/>
    <s v="Nathan Ray Alcock"/>
    <x v="21"/>
    <n v="46697"/>
    <n v="186"/>
    <n v="70"/>
    <d v="1899-12-30T02:23:53"/>
  </r>
  <r>
    <x v="0"/>
    <x v="1"/>
    <x v="5"/>
    <x v="2"/>
    <x v="19"/>
    <n v="48453"/>
    <x v="5"/>
    <s v="Y0157672"/>
    <n v="144"/>
    <s v="Cristina Nica"/>
    <x v="21"/>
    <n v="46697"/>
    <n v="186"/>
    <n v="70"/>
    <d v="1899-12-30T00:22:51"/>
  </r>
  <r>
    <x v="0"/>
    <x v="1"/>
    <x v="5"/>
    <x v="2"/>
    <x v="19"/>
    <n v="48453"/>
    <x v="5"/>
    <s v="Y0157672"/>
    <n v="144"/>
    <s v="Grosu Delia-Nicoleta"/>
    <x v="21"/>
    <n v="46697"/>
    <n v="186"/>
    <n v="70"/>
    <d v="1899-12-30T00:22:18"/>
  </r>
  <r>
    <x v="0"/>
    <x v="1"/>
    <x v="5"/>
    <x v="2"/>
    <x v="19"/>
    <n v="48453"/>
    <x v="5"/>
    <s v="Y0157672"/>
    <n v="144"/>
    <s v="Elena Madalina Vilceanu"/>
    <x v="21"/>
    <n v="46697"/>
    <n v="186"/>
    <n v="70"/>
    <d v="1899-12-30T00:21:57"/>
  </r>
  <r>
    <x v="0"/>
    <x v="1"/>
    <x v="5"/>
    <x v="2"/>
    <x v="19"/>
    <s v="CON2297"/>
    <x v="144"/>
    <s v="Y0157704"/>
    <n v="49"/>
    <s v="Cezar Zorzolan"/>
    <x v="5"/>
    <n v="27680"/>
    <n v="10"/>
    <n v="0"/>
    <d v="1899-12-30T00:14:11"/>
  </r>
  <r>
    <x v="0"/>
    <x v="1"/>
    <x v="5"/>
    <x v="2"/>
    <x v="19"/>
    <s v="CON2297"/>
    <x v="144"/>
    <s v="Y0157704"/>
    <n v="49"/>
    <s v="Cristian Mihai"/>
    <x v="5"/>
    <n v="27680"/>
    <n v="10"/>
    <n v="0"/>
    <d v="1899-12-30T03:20:45"/>
  </r>
  <r>
    <x v="0"/>
    <x v="1"/>
    <x v="5"/>
    <x v="2"/>
    <x v="19"/>
    <s v="CON2297"/>
    <x v="144"/>
    <s v="Y0157704"/>
    <n v="49"/>
    <s v="Diana Vilcu"/>
    <x v="0"/>
    <n v="27680"/>
    <n v="10"/>
    <n v="0"/>
    <d v="1899-12-30T03:21:39"/>
  </r>
  <r>
    <x v="0"/>
    <x v="1"/>
    <x v="5"/>
    <x v="2"/>
    <x v="19"/>
    <s v="CON2297"/>
    <x v="144"/>
    <s v="Y0157704"/>
    <n v="49"/>
    <s v="Cosmin Ivan"/>
    <x v="1"/>
    <n v="27680"/>
    <n v="10"/>
    <n v="0"/>
    <d v="1899-12-30T03:20:29"/>
  </r>
  <r>
    <x v="0"/>
    <x v="1"/>
    <x v="5"/>
    <x v="2"/>
    <x v="19"/>
    <s v="CON2297"/>
    <x v="144"/>
    <s v="Y0157704"/>
    <n v="49"/>
    <s v="Nicolae-Cosmin Lacriceanu"/>
    <x v="5"/>
    <n v="27680"/>
    <n v="10"/>
    <n v="0"/>
    <d v="1899-12-30T02:48:09"/>
  </r>
  <r>
    <x v="0"/>
    <x v="1"/>
    <x v="5"/>
    <x v="2"/>
    <x v="19"/>
    <s v="CON2297"/>
    <x v="144"/>
    <s v="Y0157704"/>
    <n v="49"/>
    <s v="Nicolae-Cosmin Lacriceanu"/>
    <x v="12"/>
    <n v="27680"/>
    <n v="10"/>
    <n v="0"/>
    <d v="1899-12-30T00:32:31"/>
  </r>
  <r>
    <x v="0"/>
    <x v="1"/>
    <x v="5"/>
    <x v="2"/>
    <x v="19"/>
    <n v="45206"/>
    <x v="145"/>
    <s v="Y0157711"/>
    <n v="6"/>
    <s v="Select Employee"/>
    <x v="5"/>
    <n v="569"/>
    <n v="39"/>
    <n v="7"/>
    <d v="1899-12-30T02:27:53"/>
  </r>
  <r>
    <x v="0"/>
    <x v="1"/>
    <x v="5"/>
    <x v="2"/>
    <x v="19"/>
    <n v="45206"/>
    <x v="145"/>
    <s v="Y0157711"/>
    <n v="6"/>
    <s v="Peter Hayes"/>
    <x v="3"/>
    <n v="569"/>
    <n v="39"/>
    <n v="7"/>
    <d v="1899-12-30T00:06:24"/>
  </r>
  <r>
    <x v="0"/>
    <x v="1"/>
    <x v="5"/>
    <x v="2"/>
    <x v="19"/>
    <n v="45206"/>
    <x v="145"/>
    <s v="Y0157711"/>
    <n v="6"/>
    <s v="Peter North"/>
    <x v="5"/>
    <n v="569"/>
    <n v="39"/>
    <n v="7"/>
    <d v="1899-12-30T01:13:50"/>
  </r>
  <r>
    <x v="0"/>
    <x v="1"/>
    <x v="5"/>
    <x v="2"/>
    <x v="19"/>
    <n v="45206"/>
    <x v="145"/>
    <s v="Y0157711"/>
    <n v="6"/>
    <s v="Ana Maria Eliza Tricolici"/>
    <x v="5"/>
    <n v="569"/>
    <n v="39"/>
    <n v="7"/>
    <d v="1899-12-30T00:00:00"/>
  </r>
  <r>
    <x v="0"/>
    <x v="1"/>
    <x v="5"/>
    <x v="2"/>
    <x v="19"/>
    <n v="45206"/>
    <x v="145"/>
    <s v="Y0157711"/>
    <n v="6"/>
    <s v="Anna Dumitru"/>
    <x v="0"/>
    <n v="569"/>
    <n v="39"/>
    <n v="7"/>
    <d v="1899-12-30T01:13:53"/>
  </r>
  <r>
    <x v="0"/>
    <x v="1"/>
    <x v="5"/>
    <x v="2"/>
    <x v="19"/>
    <n v="45206"/>
    <x v="145"/>
    <s v="Y0157711"/>
    <n v="6"/>
    <s v="Nicoleta Nicolae"/>
    <x v="5"/>
    <n v="569"/>
    <n v="39"/>
    <n v="7"/>
    <d v="1899-12-30T01:13:48"/>
  </r>
  <r>
    <x v="0"/>
    <x v="1"/>
    <x v="5"/>
    <x v="2"/>
    <x v="19"/>
    <n v="45206"/>
    <x v="145"/>
    <s v="Y0157711"/>
    <n v="6"/>
    <s v="ana maria"/>
    <x v="5"/>
    <n v="569"/>
    <n v="39"/>
    <n v="7"/>
    <d v="1899-12-30T01:13:47"/>
  </r>
  <r>
    <x v="0"/>
    <x v="1"/>
    <x v="5"/>
    <x v="2"/>
    <x v="19"/>
    <n v="48432"/>
    <x v="146"/>
    <s v="Y0157720"/>
    <n v="20"/>
    <s v="(blank)"/>
    <x v="2"/>
    <n v="3072"/>
    <n v="3"/>
    <n v="49"/>
    <d v="1899-12-30T00:00:00"/>
  </r>
  <r>
    <x v="0"/>
    <x v="1"/>
    <x v="5"/>
    <x v="2"/>
    <x v="19"/>
    <n v="48518"/>
    <x v="136"/>
    <s v="Y0157782"/>
    <n v="44"/>
    <s v="(blank)"/>
    <x v="2"/>
    <n v="12501"/>
    <n v="26"/>
    <n v="4"/>
    <d v="1899-12-30T00:00:00"/>
  </r>
  <r>
    <x v="0"/>
    <x v="1"/>
    <x v="5"/>
    <x v="2"/>
    <x v="19"/>
    <n v="46756"/>
    <x v="108"/>
    <s v="Y0157747"/>
    <n v="16"/>
    <s v=" "/>
    <x v="10"/>
    <n v="2970"/>
    <n v="2"/>
    <n v="33"/>
    <d v="1899-12-30T00:00:00"/>
  </r>
  <r>
    <x v="0"/>
    <x v="1"/>
    <x v="5"/>
    <x v="2"/>
    <x v="19"/>
    <n v="46756"/>
    <x v="108"/>
    <s v="Y0157747"/>
    <n v="16"/>
    <s v="Cezar Zorzolan"/>
    <x v="1"/>
    <n v="2970"/>
    <n v="2"/>
    <n v="33"/>
    <d v="1899-12-30T02:18:59"/>
  </r>
  <r>
    <x v="0"/>
    <x v="1"/>
    <x v="5"/>
    <x v="2"/>
    <x v="19"/>
    <n v="46756"/>
    <x v="108"/>
    <s v="Y0157747"/>
    <n v="16"/>
    <s v="Maria Ivan"/>
    <x v="0"/>
    <n v="2970"/>
    <n v="2"/>
    <n v="33"/>
    <d v="1899-12-30T02:18:38"/>
  </r>
  <r>
    <x v="0"/>
    <x v="1"/>
    <x v="5"/>
    <x v="2"/>
    <x v="19"/>
    <n v="46756"/>
    <x v="108"/>
    <s v="Y0157747"/>
    <n v="16"/>
    <s v="Marius Popa"/>
    <x v="5"/>
    <n v="2970"/>
    <n v="2"/>
    <n v="33"/>
    <d v="1899-12-30T02:18:01"/>
  </r>
  <r>
    <x v="0"/>
    <x v="1"/>
    <x v="5"/>
    <x v="2"/>
    <x v="19"/>
    <n v="46756"/>
    <x v="108"/>
    <s v="Y0157747"/>
    <n v="16"/>
    <s v="viliam Trencik"/>
    <x v="12"/>
    <n v="2970"/>
    <n v="2"/>
    <n v="33"/>
    <d v="1899-12-30T02:17:22"/>
  </r>
  <r>
    <x v="0"/>
    <x v="1"/>
    <x v="5"/>
    <x v="2"/>
    <x v="19"/>
    <n v="46756"/>
    <x v="108"/>
    <s v="Y0157747"/>
    <n v="16"/>
    <s v="Robert Milczarczyk"/>
    <x v="5"/>
    <n v="2970"/>
    <n v="2"/>
    <n v="33"/>
    <d v="1899-12-30T02:18:20"/>
  </r>
  <r>
    <x v="0"/>
    <x v="1"/>
    <x v="5"/>
    <x v="2"/>
    <x v="19"/>
    <n v="46756"/>
    <x v="108"/>
    <s v="Y0157747"/>
    <n v="16"/>
    <s v="Milan Kumar"/>
    <x v="5"/>
    <n v="2970"/>
    <n v="2"/>
    <n v="33"/>
    <d v="1899-12-30T02:15:55"/>
  </r>
  <r>
    <x v="0"/>
    <x v="1"/>
    <x v="5"/>
    <x v="2"/>
    <x v="19"/>
    <n v="48558"/>
    <x v="42"/>
    <s v="Y0157604"/>
    <n v="29"/>
    <s v="Tirth Sinh"/>
    <x v="5"/>
    <n v="3938"/>
    <n v="184"/>
    <n v="4"/>
    <d v="1899-12-30T05:59:44"/>
  </r>
  <r>
    <x v="0"/>
    <x v="1"/>
    <x v="5"/>
    <x v="2"/>
    <x v="19"/>
    <n v="48558"/>
    <x v="42"/>
    <s v="Y0157604"/>
    <n v="29"/>
    <s v="Mahesh Valand"/>
    <x v="0"/>
    <n v="3938"/>
    <n v="184"/>
    <n v="4"/>
    <d v="1899-12-30T06:00:21"/>
  </r>
  <r>
    <x v="0"/>
    <x v="1"/>
    <x v="5"/>
    <x v="2"/>
    <x v="19"/>
    <n v="48558"/>
    <x v="42"/>
    <s v="Y0157604"/>
    <n v="29"/>
    <s v="Baljit Singh"/>
    <x v="21"/>
    <n v="3938"/>
    <n v="184"/>
    <n v="4"/>
    <d v="1899-12-30T00:00:00"/>
  </r>
  <r>
    <x v="0"/>
    <x v="1"/>
    <x v="5"/>
    <x v="2"/>
    <x v="19"/>
    <n v="48558"/>
    <x v="42"/>
    <s v="Y0157604"/>
    <n v="29"/>
    <s v="Valency Fernandes"/>
    <x v="3"/>
    <n v="3938"/>
    <n v="184"/>
    <n v="4"/>
    <d v="1899-12-30T03:09:14"/>
  </r>
  <r>
    <x v="0"/>
    <x v="1"/>
    <x v="5"/>
    <x v="2"/>
    <x v="19"/>
    <n v="48558"/>
    <x v="42"/>
    <s v="Y0157604"/>
    <n v="29"/>
    <s v="Valency Fernandes"/>
    <x v="21"/>
    <n v="3938"/>
    <n v="184"/>
    <n v="4"/>
    <d v="1899-12-30T01:28:55"/>
  </r>
  <r>
    <x v="0"/>
    <x v="1"/>
    <x v="5"/>
    <x v="3"/>
    <x v="20"/>
    <n v="48455"/>
    <x v="147"/>
    <s v="Y0157607"/>
    <n v="4"/>
    <s v="Carmen Gugulici"/>
    <x v="0"/>
    <n v="354"/>
    <n v="5"/>
    <n v="4"/>
    <d v="1899-12-30T00:00:00"/>
  </r>
  <r>
    <x v="0"/>
    <x v="1"/>
    <x v="5"/>
    <x v="3"/>
    <x v="20"/>
    <n v="45237"/>
    <x v="115"/>
    <s v="Y0157765-761"/>
    <n v="15"/>
    <s v="Adrian Vasilaiche"/>
    <x v="6"/>
    <n v="1121"/>
    <n v="116"/>
    <n v="15"/>
    <d v="1899-12-30T00:00:00"/>
  </r>
  <r>
    <x v="0"/>
    <x v="1"/>
    <x v="5"/>
    <x v="3"/>
    <x v="20"/>
    <s v="CON2060"/>
    <x v="148"/>
    <s v="Y0157633"/>
    <n v="21"/>
    <s v="(blank)"/>
    <x v="2"/>
    <n v="2112"/>
    <n v="4"/>
    <n v="0"/>
    <d v="1899-12-30T00:00:00"/>
  </r>
  <r>
    <x v="0"/>
    <x v="1"/>
    <x v="5"/>
    <x v="3"/>
    <x v="20"/>
    <s v="CON2059"/>
    <x v="149"/>
    <s v="Y0157631"/>
    <n v="20"/>
    <s v="(blank)"/>
    <x v="2"/>
    <n v="1688"/>
    <n v="11"/>
    <n v="0"/>
    <d v="1899-12-30T00:00:00"/>
  </r>
  <r>
    <x v="0"/>
    <x v="1"/>
    <x v="5"/>
    <x v="3"/>
    <x v="20"/>
    <n v="45172"/>
    <x v="77"/>
    <s v="Y0157796"/>
    <n v="23"/>
    <s v="(blank)"/>
    <x v="2"/>
    <n v="2342"/>
    <n v="111"/>
    <n v="14"/>
    <d v="1899-12-30T00:00:00"/>
  </r>
  <r>
    <x v="0"/>
    <x v="1"/>
    <x v="5"/>
    <x v="3"/>
    <x v="20"/>
    <n v="48835"/>
    <x v="77"/>
    <s v="Y0157811"/>
    <n v="0"/>
    <s v="(blank)"/>
    <x v="2"/>
    <n v="11"/>
    <n v="5"/>
    <n v="0"/>
    <d v="1899-12-30T00:00:00"/>
  </r>
  <r>
    <x v="0"/>
    <x v="1"/>
    <x v="5"/>
    <x v="3"/>
    <x v="20"/>
    <s v="CON2053"/>
    <x v="150"/>
    <s v="Y0157532"/>
    <n v="8"/>
    <s v="(blank)"/>
    <x v="2"/>
    <n v="1512"/>
    <n v="1"/>
    <n v="28"/>
    <d v="1899-12-30T00:00:00"/>
  </r>
  <r>
    <x v="0"/>
    <x v="1"/>
    <x v="5"/>
    <x v="3"/>
    <x v="20"/>
    <s v="CON2051"/>
    <x v="151"/>
    <s v="Y0157534"/>
    <n v="7"/>
    <s v="(blank)"/>
    <x v="2"/>
    <n v="840"/>
    <n v="1"/>
    <n v="28"/>
    <d v="1899-12-30T00:00:00"/>
  </r>
  <r>
    <x v="0"/>
    <x v="1"/>
    <x v="5"/>
    <x v="3"/>
    <x v="20"/>
    <s v="CON2054"/>
    <x v="152"/>
    <s v="Y0157535"/>
    <n v="7"/>
    <s v="(blank)"/>
    <x v="2"/>
    <n v="840"/>
    <n v="1"/>
    <n v="28"/>
    <d v="1899-12-30T00:00:00"/>
  </r>
  <r>
    <x v="0"/>
    <x v="1"/>
    <x v="5"/>
    <x v="3"/>
    <x v="20"/>
    <n v="45305"/>
    <x v="5"/>
    <s v="Y0157730"/>
    <n v="106"/>
    <s v="Tirth Sinh"/>
    <x v="3"/>
    <n v="36751"/>
    <n v="154"/>
    <n v="67"/>
    <d v="1899-12-30T00:28:49"/>
  </r>
  <r>
    <x v="0"/>
    <x v="1"/>
    <x v="5"/>
    <x v="3"/>
    <x v="20"/>
    <n v="45305"/>
    <x v="5"/>
    <s v="Y0157730"/>
    <n v="106"/>
    <s v="Tirth Sinh"/>
    <x v="21"/>
    <n v="36751"/>
    <n v="154"/>
    <n v="67"/>
    <d v="1899-12-30T04:01:51"/>
  </r>
  <r>
    <x v="0"/>
    <x v="1"/>
    <x v="5"/>
    <x v="3"/>
    <x v="20"/>
    <n v="45305"/>
    <x v="5"/>
    <s v="Y0157730"/>
    <n v="106"/>
    <s v="Vinod Cangi"/>
    <x v="21"/>
    <n v="36751"/>
    <n v="154"/>
    <n v="67"/>
    <d v="1899-12-30T00:00:00"/>
  </r>
  <r>
    <x v="0"/>
    <x v="1"/>
    <x v="5"/>
    <x v="3"/>
    <x v="20"/>
    <n v="45305"/>
    <x v="5"/>
    <s v="Y0157730"/>
    <n v="106"/>
    <s v="Zahir Shaikh"/>
    <x v="21"/>
    <n v="36751"/>
    <n v="154"/>
    <n v="67"/>
    <d v="1899-12-30T04:59:37"/>
  </r>
  <r>
    <x v="0"/>
    <x v="1"/>
    <x v="5"/>
    <x v="3"/>
    <x v="20"/>
    <n v="45305"/>
    <x v="5"/>
    <s v="Y0157730"/>
    <n v="106"/>
    <s v="Vikesh Katharani"/>
    <x v="21"/>
    <n v="36751"/>
    <n v="154"/>
    <n v="67"/>
    <d v="1899-12-30T03:58:41"/>
  </r>
  <r>
    <x v="0"/>
    <x v="1"/>
    <x v="5"/>
    <x v="3"/>
    <x v="20"/>
    <n v="45305"/>
    <x v="5"/>
    <s v="Y0157730"/>
    <n v="106"/>
    <s v="Valency Fernandes"/>
    <x v="3"/>
    <n v="36751"/>
    <n v="154"/>
    <n v="67"/>
    <d v="1899-12-30T00:00:00"/>
  </r>
  <r>
    <x v="0"/>
    <x v="1"/>
    <x v="5"/>
    <x v="3"/>
    <x v="20"/>
    <n v="48454"/>
    <x v="5"/>
    <s v="Y0157726"/>
    <n v="151"/>
    <s v="(blank)"/>
    <x v="2"/>
    <n v="48836"/>
    <n v="414"/>
    <n v="65"/>
    <d v="1899-12-30T00:00:00"/>
  </r>
  <r>
    <x v="0"/>
    <x v="1"/>
    <x v="5"/>
    <x v="3"/>
    <x v="20"/>
    <n v="47095"/>
    <x v="7"/>
    <s v="Y0157294"/>
    <n v="8"/>
    <s v="Bogdan Cosma"/>
    <x v="6"/>
    <n v="628"/>
    <n v="7"/>
    <n v="30"/>
    <d v="1899-12-30T02:43:54"/>
  </r>
  <r>
    <x v="0"/>
    <x v="1"/>
    <x v="5"/>
    <x v="3"/>
    <x v="20"/>
    <n v="47095"/>
    <x v="7"/>
    <s v="Y0157294"/>
    <n v="8"/>
    <s v="Ionut Petreanu"/>
    <x v="12"/>
    <n v="628"/>
    <n v="7"/>
    <n v="30"/>
    <d v="1899-12-30T00:00:48"/>
  </r>
  <r>
    <x v="0"/>
    <x v="1"/>
    <x v="5"/>
    <x v="3"/>
    <x v="20"/>
    <n v="47095"/>
    <x v="7"/>
    <s v="Y0157294"/>
    <n v="8"/>
    <s v="Diana Marinescu"/>
    <x v="0"/>
    <n v="628"/>
    <n v="7"/>
    <n v="30"/>
    <d v="1899-12-30T02:44:30"/>
  </r>
  <r>
    <x v="0"/>
    <x v="1"/>
    <x v="5"/>
    <x v="3"/>
    <x v="20"/>
    <n v="47095"/>
    <x v="7"/>
    <s v="Y0157294"/>
    <n v="8"/>
    <s v="Nicoleta Rus"/>
    <x v="3"/>
    <n v="628"/>
    <n v="7"/>
    <n v="30"/>
    <d v="1899-12-30T03:06:11"/>
  </r>
  <r>
    <x v="0"/>
    <x v="1"/>
    <x v="5"/>
    <x v="3"/>
    <x v="20"/>
    <n v="47095"/>
    <x v="7"/>
    <s v="Y0157294"/>
    <n v="8"/>
    <s v="Mihai Abagiu"/>
    <x v="5"/>
    <n v="628"/>
    <n v="7"/>
    <n v="30"/>
    <d v="1899-12-30T02:44:21"/>
  </r>
  <r>
    <x v="0"/>
    <x v="1"/>
    <x v="5"/>
    <x v="3"/>
    <x v="20"/>
    <n v="47095"/>
    <x v="7"/>
    <s v="Y0157294"/>
    <n v="8"/>
    <s v="Cristian Pilat"/>
    <x v="1"/>
    <n v="628"/>
    <n v="7"/>
    <n v="30"/>
    <d v="1899-12-30T00:26:19"/>
  </r>
  <r>
    <x v="0"/>
    <x v="1"/>
    <x v="5"/>
    <x v="3"/>
    <x v="20"/>
    <n v="47095"/>
    <x v="7"/>
    <s v="Y0157294"/>
    <n v="8"/>
    <s v="Catalin Bucataru"/>
    <x v="5"/>
    <n v="628"/>
    <n v="7"/>
    <n v="30"/>
    <d v="1899-12-30T01:22:49"/>
  </r>
  <r>
    <x v="0"/>
    <x v="1"/>
    <x v="5"/>
    <x v="3"/>
    <x v="20"/>
    <n v="47095"/>
    <x v="7"/>
    <s v="Y0157294"/>
    <n v="8"/>
    <s v="Viorel Stanciu"/>
    <x v="6"/>
    <n v="628"/>
    <n v="7"/>
    <n v="30"/>
    <d v="1899-12-30T02:43:55"/>
  </r>
  <r>
    <x v="0"/>
    <x v="1"/>
    <x v="5"/>
    <x v="3"/>
    <x v="20"/>
    <n v="45277"/>
    <x v="153"/>
    <s v="Y0157702"/>
    <n v="10"/>
    <s v="(blank)"/>
    <x v="2"/>
    <n v="2964"/>
    <n v="4"/>
    <n v="3"/>
    <d v="1899-12-30T00:00:00"/>
  </r>
  <r>
    <x v="0"/>
    <x v="1"/>
    <x v="5"/>
    <x v="3"/>
    <x v="20"/>
    <n v="48519"/>
    <x v="136"/>
    <s v="Y0157850"/>
    <n v="38"/>
    <s v="Select Employee"/>
    <x v="5"/>
    <n v="10597"/>
    <n v="26"/>
    <n v="3"/>
    <d v="1899-12-30T03:52:45"/>
  </r>
  <r>
    <x v="0"/>
    <x v="1"/>
    <x v="5"/>
    <x v="3"/>
    <x v="20"/>
    <n v="48519"/>
    <x v="136"/>
    <s v="Y0157850"/>
    <n v="38"/>
    <s v="Select Employee"/>
    <x v="21"/>
    <n v="10597"/>
    <n v="26"/>
    <n v="3"/>
    <d v="1899-12-30T03:52:38"/>
  </r>
  <r>
    <x v="0"/>
    <x v="1"/>
    <x v="5"/>
    <x v="3"/>
    <x v="20"/>
    <n v="48519"/>
    <x v="136"/>
    <s v="Y0157850"/>
    <n v="38"/>
    <s v="Peter North"/>
    <x v="21"/>
    <n v="10597"/>
    <n v="26"/>
    <n v="3"/>
    <d v="1899-12-30T03:53:18"/>
  </r>
  <r>
    <x v="0"/>
    <x v="1"/>
    <x v="5"/>
    <x v="3"/>
    <x v="20"/>
    <n v="48519"/>
    <x v="136"/>
    <s v="Y0157850"/>
    <n v="38"/>
    <s v="Ana Maria Eliza Tricolici"/>
    <x v="0"/>
    <n v="10597"/>
    <n v="26"/>
    <n v="3"/>
    <d v="1899-12-30T03:54:01"/>
  </r>
  <r>
    <x v="0"/>
    <x v="1"/>
    <x v="5"/>
    <x v="3"/>
    <x v="20"/>
    <n v="48519"/>
    <x v="136"/>
    <s v="Y0157850"/>
    <n v="38"/>
    <s v="Ana Maria Eliza Tricolici"/>
    <x v="21"/>
    <n v="10597"/>
    <n v="26"/>
    <n v="3"/>
    <d v="1899-12-30T01:04:37"/>
  </r>
  <r>
    <x v="0"/>
    <x v="1"/>
    <x v="5"/>
    <x v="3"/>
    <x v="20"/>
    <n v="48519"/>
    <x v="136"/>
    <s v="Y0157850"/>
    <n v="38"/>
    <s v="Nicoleta Nicolae"/>
    <x v="5"/>
    <n v="10597"/>
    <n v="26"/>
    <n v="3"/>
    <d v="1899-12-30T03:53:35"/>
  </r>
  <r>
    <x v="0"/>
    <x v="1"/>
    <x v="5"/>
    <x v="3"/>
    <x v="20"/>
    <n v="48519"/>
    <x v="136"/>
    <s v="Y0157850"/>
    <n v="38"/>
    <s v="Adrian Vasilaiche"/>
    <x v="21"/>
    <n v="10597"/>
    <n v="26"/>
    <n v="3"/>
    <d v="1899-12-30T01:01:36"/>
  </r>
  <r>
    <x v="0"/>
    <x v="1"/>
    <x v="5"/>
    <x v="3"/>
    <x v="20"/>
    <n v="48519"/>
    <x v="136"/>
    <s v="Y0157850"/>
    <n v="38"/>
    <s v="Ana Dumitriu"/>
    <x v="0"/>
    <n v="10597"/>
    <n v="26"/>
    <n v="3"/>
    <d v="1899-12-30T03:54:15"/>
  </r>
  <r>
    <x v="0"/>
    <x v="1"/>
    <x v="5"/>
    <x v="3"/>
    <x v="20"/>
    <n v="48519"/>
    <x v="136"/>
    <s v="Y0157850"/>
    <n v="38"/>
    <s v="Ana Dumitriu "/>
    <x v="21"/>
    <n v="10597"/>
    <n v="26"/>
    <n v="3"/>
    <d v="1899-12-30T01:05:02"/>
  </r>
  <r>
    <x v="0"/>
    <x v="1"/>
    <x v="5"/>
    <x v="3"/>
    <x v="20"/>
    <n v="48519"/>
    <x v="136"/>
    <s v="Y0157850"/>
    <n v="38"/>
    <s v="Oana Iavorschi "/>
    <x v="21"/>
    <n v="10597"/>
    <n v="26"/>
    <n v="3"/>
    <d v="1899-12-30T01:04:24"/>
  </r>
  <r>
    <x v="0"/>
    <x v="1"/>
    <x v="5"/>
    <x v="3"/>
    <x v="20"/>
    <n v="48519"/>
    <x v="136"/>
    <s v="Y0157850"/>
    <n v="38"/>
    <s v="otil"/>
    <x v="21"/>
    <n v="10597"/>
    <n v="26"/>
    <n v="3"/>
    <d v="1899-12-30T01:03:36"/>
  </r>
  <r>
    <x v="0"/>
    <x v="1"/>
    <x v="5"/>
    <x v="3"/>
    <x v="20"/>
    <n v="48519"/>
    <x v="136"/>
    <s v="Y0157850"/>
    <n v="38"/>
    <s v="Carmen Gugulici "/>
    <x v="21"/>
    <n v="10597"/>
    <n v="26"/>
    <n v="3"/>
    <d v="1899-12-30T01:03:15"/>
  </r>
  <r>
    <x v="0"/>
    <x v="1"/>
    <x v="5"/>
    <x v="3"/>
    <x v="20"/>
    <n v="48519"/>
    <x v="136"/>
    <s v="Y0157850"/>
    <n v="38"/>
    <s v="abdalla"/>
    <x v="21"/>
    <n v="10597"/>
    <n v="26"/>
    <n v="3"/>
    <d v="1899-12-30T01:02:25"/>
  </r>
  <r>
    <x v="0"/>
    <x v="1"/>
    <x v="5"/>
    <x v="3"/>
    <x v="20"/>
    <n v="48519"/>
    <x v="136"/>
    <s v="Y0157850"/>
    <n v="38"/>
    <s v="mag"/>
    <x v="21"/>
    <n v="10597"/>
    <n v="26"/>
    <n v="3"/>
    <d v="1899-12-30T01:02:02"/>
  </r>
  <r>
    <x v="0"/>
    <x v="1"/>
    <x v="5"/>
    <x v="3"/>
    <x v="20"/>
    <n v="48833"/>
    <x v="136"/>
    <s v="Y0157824"/>
    <n v="3"/>
    <s v="(blank)"/>
    <x v="2"/>
    <n v="774"/>
    <n v="2"/>
    <n v="0"/>
    <d v="1899-12-30T00:00:00"/>
  </r>
  <r>
    <x v="0"/>
    <x v="1"/>
    <x v="5"/>
    <x v="3"/>
    <x v="20"/>
    <s v="CON2079"/>
    <x v="154"/>
    <s v="Y0157658"/>
    <n v="55"/>
    <s v="Select Employee"/>
    <x v="10"/>
    <n v="17634"/>
    <n v="47"/>
    <n v="48"/>
    <d v="1899-12-30T00:00:00"/>
  </r>
  <r>
    <x v="0"/>
    <x v="1"/>
    <x v="5"/>
    <x v="3"/>
    <x v="20"/>
    <s v="CON2079"/>
    <x v="154"/>
    <s v="Y0157658"/>
    <n v="55"/>
    <s v="(blank)"/>
    <x v="2"/>
    <n v="17634"/>
    <n v="47"/>
    <n v="48"/>
    <d v="1899-12-30T00:00:00"/>
  </r>
  <r>
    <x v="0"/>
    <x v="1"/>
    <x v="5"/>
    <x v="3"/>
    <x v="20"/>
    <n v="46753"/>
    <x v="108"/>
    <s v="Y0157727"/>
    <n v="17"/>
    <s v="Cezar Zorzolan"/>
    <x v="12"/>
    <n v="2862"/>
    <n v="23"/>
    <n v="33"/>
    <d v="1899-12-30T01:11:35"/>
  </r>
  <r>
    <x v="0"/>
    <x v="1"/>
    <x v="5"/>
    <x v="3"/>
    <x v="20"/>
    <n v="46753"/>
    <x v="108"/>
    <s v="Y0157727"/>
    <n v="17"/>
    <s v="Cristian Mihai"/>
    <x v="12"/>
    <n v="2862"/>
    <n v="23"/>
    <n v="33"/>
    <d v="1899-12-30T01:12:25"/>
  </r>
  <r>
    <x v="0"/>
    <x v="1"/>
    <x v="5"/>
    <x v="3"/>
    <x v="20"/>
    <n v="46753"/>
    <x v="108"/>
    <s v="Y0157727"/>
    <n v="17"/>
    <s v="Maria Ivan"/>
    <x v="0"/>
    <n v="2862"/>
    <n v="23"/>
    <n v="33"/>
    <d v="1899-12-30T01:14:25"/>
  </r>
  <r>
    <x v="0"/>
    <x v="1"/>
    <x v="5"/>
    <x v="3"/>
    <x v="20"/>
    <n v="46753"/>
    <x v="108"/>
    <s v="Y0157727"/>
    <n v="17"/>
    <s v="Marius Popa"/>
    <x v="12"/>
    <n v="2862"/>
    <n v="23"/>
    <n v="33"/>
    <d v="1899-12-30T01:07:02"/>
  </r>
  <r>
    <x v="0"/>
    <x v="1"/>
    <x v="5"/>
    <x v="3"/>
    <x v="20"/>
    <n v="46753"/>
    <x v="108"/>
    <s v="Y0157727"/>
    <n v="17"/>
    <s v="cristian mihalcea"/>
    <x v="12"/>
    <n v="2862"/>
    <n v="23"/>
    <n v="33"/>
    <d v="1899-12-30T01:12:56"/>
  </r>
  <r>
    <x v="0"/>
    <x v="1"/>
    <x v="5"/>
    <x v="3"/>
    <x v="20"/>
    <n v="46753"/>
    <x v="108"/>
    <s v="Y0157727"/>
    <n v="17"/>
    <s v="Robert Milczarczyk"/>
    <x v="5"/>
    <n v="2862"/>
    <n v="23"/>
    <n v="33"/>
    <d v="1899-12-30T01:14:00"/>
  </r>
  <r>
    <x v="0"/>
    <x v="1"/>
    <x v="5"/>
    <x v="3"/>
    <x v="20"/>
    <n v="46753"/>
    <x v="108"/>
    <s v="Y0157727"/>
    <n v="17"/>
    <s v="Milan Kumar"/>
    <x v="5"/>
    <n v="2862"/>
    <n v="23"/>
    <n v="33"/>
    <d v="1899-12-30T01:13:23"/>
  </r>
  <r>
    <x v="0"/>
    <x v="1"/>
    <x v="5"/>
    <x v="3"/>
    <x v="20"/>
    <n v="46753"/>
    <x v="108"/>
    <s v="Y0157727"/>
    <n v="17"/>
    <s v="Milan Cervenak"/>
    <x v="5"/>
    <n v="2862"/>
    <n v="23"/>
    <n v="33"/>
    <d v="1899-12-30T01:13:35"/>
  </r>
  <r>
    <x v="0"/>
    <x v="1"/>
    <x v="5"/>
    <x v="3"/>
    <x v="20"/>
    <n v="45047"/>
    <x v="7"/>
    <s v="Y0157294"/>
    <n v="8"/>
    <s v="(blank)"/>
    <x v="2"/>
    <n v="628"/>
    <n v="7"/>
    <n v="30"/>
    <d v="1899-12-30T00:00:00"/>
  </r>
  <r>
    <x v="0"/>
    <x v="1"/>
    <x v="5"/>
    <x v="3"/>
    <x v="20"/>
    <n v="48393"/>
    <x v="50"/>
    <s v="Y0157696"/>
    <n v="13"/>
    <s v="Bogdan Cosma"/>
    <x v="6"/>
    <n v="2079"/>
    <n v="1"/>
    <n v="33"/>
    <d v="1899-12-30T00:20:55"/>
  </r>
  <r>
    <x v="0"/>
    <x v="1"/>
    <x v="5"/>
    <x v="3"/>
    <x v="20"/>
    <n v="48393"/>
    <x v="50"/>
    <s v="Y0157696"/>
    <n v="13"/>
    <s v="Cristian Pilat"/>
    <x v="1"/>
    <n v="2079"/>
    <n v="1"/>
    <n v="33"/>
    <d v="1899-12-30T01:38:04"/>
  </r>
  <r>
    <x v="0"/>
    <x v="1"/>
    <x v="5"/>
    <x v="3"/>
    <x v="20"/>
    <n v="48393"/>
    <x v="50"/>
    <s v="Y0157696"/>
    <n v="13"/>
    <s v="Catalin Bucataru"/>
    <x v="0"/>
    <n v="2079"/>
    <n v="1"/>
    <n v="33"/>
    <d v="1899-12-30T01:37:46"/>
  </r>
  <r>
    <x v="0"/>
    <x v="1"/>
    <x v="5"/>
    <x v="3"/>
    <x v="20"/>
    <n v="48394"/>
    <x v="50"/>
    <s v="Y0157694"/>
    <n v="13"/>
    <s v="Bogdan Cosma"/>
    <x v="6"/>
    <n v="2079"/>
    <n v="1"/>
    <n v="33"/>
    <d v="1899-12-30T01:19:34"/>
  </r>
  <r>
    <x v="0"/>
    <x v="1"/>
    <x v="5"/>
    <x v="3"/>
    <x v="20"/>
    <n v="48394"/>
    <x v="50"/>
    <s v="Y0157694"/>
    <n v="13"/>
    <s v="Milko Nachev"/>
    <x v="6"/>
    <n v="2079"/>
    <n v="1"/>
    <n v="33"/>
    <d v="1899-12-30T01:19:35"/>
  </r>
  <r>
    <x v="0"/>
    <x v="1"/>
    <x v="5"/>
    <x v="3"/>
    <x v="20"/>
    <n v="48394"/>
    <x v="50"/>
    <s v="Y0157694"/>
    <n v="13"/>
    <s v="Ionut Petreanu"/>
    <x v="3"/>
    <n v="2079"/>
    <n v="1"/>
    <n v="33"/>
    <d v="1899-12-30T01:20:32"/>
  </r>
  <r>
    <x v="0"/>
    <x v="1"/>
    <x v="5"/>
    <x v="3"/>
    <x v="20"/>
    <n v="48394"/>
    <x v="50"/>
    <s v="Y0157694"/>
    <n v="13"/>
    <s v="Grosu Delia-Nicoleta"/>
    <x v="21"/>
    <n v="2079"/>
    <n v="1"/>
    <n v="33"/>
    <d v="1899-12-30T01:19:11"/>
  </r>
  <r>
    <x v="0"/>
    <x v="1"/>
    <x v="5"/>
    <x v="3"/>
    <x v="20"/>
    <n v="48394"/>
    <x v="50"/>
    <s v="Y0157694"/>
    <n v="13"/>
    <s v="Catalin Bucataru"/>
    <x v="0"/>
    <n v="2079"/>
    <n v="1"/>
    <n v="33"/>
    <d v="1899-12-30T01:20:43"/>
  </r>
  <r>
    <x v="0"/>
    <x v="1"/>
    <x v="5"/>
    <x v="3"/>
    <x v="20"/>
    <s v="CON2071"/>
    <x v="155"/>
    <s v="Y0157624-25"/>
    <n v="30"/>
    <s v="Dorin Florea"/>
    <x v="5"/>
    <n v="5761"/>
    <n v="72"/>
    <n v="46"/>
    <d v="1899-12-30T00:23:42"/>
  </r>
  <r>
    <x v="0"/>
    <x v="1"/>
    <x v="5"/>
    <x v="3"/>
    <x v="20"/>
    <s v="CON2071"/>
    <x v="155"/>
    <s v="Y0157624-25"/>
    <n v="30"/>
    <s v="Tirth Sinh"/>
    <x v="18"/>
    <n v="5761"/>
    <n v="72"/>
    <n v="46"/>
    <d v="1899-12-30T00:43:09"/>
  </r>
  <r>
    <x v="0"/>
    <x v="1"/>
    <x v="5"/>
    <x v="3"/>
    <x v="20"/>
    <s v="CON2071"/>
    <x v="155"/>
    <s v="Y0157624-25"/>
    <n v="30"/>
    <s v="Mahesh Valand"/>
    <x v="0"/>
    <n v="5761"/>
    <n v="72"/>
    <n v="46"/>
    <d v="1899-12-30T00:14:58"/>
  </r>
  <r>
    <x v="0"/>
    <x v="1"/>
    <x v="5"/>
    <x v="3"/>
    <x v="20"/>
    <s v="CON2071"/>
    <x v="155"/>
    <s v="Y0157624-25"/>
    <n v="30"/>
    <s v="Mahesh Valand"/>
    <x v="5"/>
    <n v="5761"/>
    <n v="72"/>
    <n v="46"/>
    <d v="1899-12-30T00:18:16"/>
  </r>
  <r>
    <x v="0"/>
    <x v="1"/>
    <x v="5"/>
    <x v="3"/>
    <x v="20"/>
    <s v="CON2071"/>
    <x v="155"/>
    <s v="Y0157624-25"/>
    <n v="30"/>
    <s v="Diana Alecsa"/>
    <x v="0"/>
    <n v="5761"/>
    <n v="72"/>
    <n v="46"/>
    <d v="1899-12-30T02:53:32"/>
  </r>
  <r>
    <x v="0"/>
    <x v="1"/>
    <x v="5"/>
    <x v="3"/>
    <x v="20"/>
    <s v="CON2071"/>
    <x v="155"/>
    <s v="Y0157624-25"/>
    <n v="30"/>
    <s v="Gabriela Constantin"/>
    <x v="0"/>
    <n v="5761"/>
    <n v="72"/>
    <n v="46"/>
    <d v="1899-12-30T02:53:04"/>
  </r>
  <r>
    <x v="0"/>
    <x v="1"/>
    <x v="5"/>
    <x v="3"/>
    <x v="20"/>
    <s v="CON2071"/>
    <x v="155"/>
    <s v="Y0157624-25"/>
    <n v="30"/>
    <s v="Vinod Cangi"/>
    <x v="0"/>
    <n v="5761"/>
    <n v="72"/>
    <n v="46"/>
    <d v="1899-12-30T02:52:36"/>
  </r>
  <r>
    <x v="0"/>
    <x v="1"/>
    <x v="5"/>
    <x v="3"/>
    <x v="20"/>
    <s v="CON2071"/>
    <x v="155"/>
    <s v="Y0157624-25"/>
    <n v="30"/>
    <s v="Baljit Singh"/>
    <x v="5"/>
    <n v="5761"/>
    <n v="72"/>
    <n v="46"/>
    <d v="1899-12-30T00:29:05"/>
  </r>
  <r>
    <x v="0"/>
    <x v="1"/>
    <x v="5"/>
    <x v="3"/>
    <x v="20"/>
    <s v="CON2071"/>
    <x v="155"/>
    <s v="Y0157624-25"/>
    <n v="30"/>
    <s v="Baljit Singh"/>
    <x v="12"/>
    <n v="5761"/>
    <n v="72"/>
    <n v="46"/>
    <d v="1899-12-30T00:52:06"/>
  </r>
  <r>
    <x v="0"/>
    <x v="1"/>
    <x v="5"/>
    <x v="3"/>
    <x v="20"/>
    <s v="CON2071"/>
    <x v="155"/>
    <s v="Y0157624-25"/>
    <n v="30"/>
    <s v="Corina Matei"/>
    <x v="5"/>
    <n v="5761"/>
    <n v="72"/>
    <n v="46"/>
    <d v="1899-12-30T02:58:29"/>
  </r>
  <r>
    <x v="0"/>
    <x v="1"/>
    <x v="5"/>
    <x v="3"/>
    <x v="20"/>
    <s v="CON2071"/>
    <x v="155"/>
    <s v="Y0157624-25"/>
    <n v="30"/>
    <s v="Alpesh Valand"/>
    <x v="5"/>
    <n v="5761"/>
    <n v="72"/>
    <n v="46"/>
    <d v="1899-12-30T00:28:49"/>
  </r>
  <r>
    <x v="0"/>
    <x v="1"/>
    <x v="5"/>
    <x v="3"/>
    <x v="20"/>
    <s v="CON2071"/>
    <x v="155"/>
    <s v="Y0157624-25"/>
    <n v="30"/>
    <s v="Alpesh Valand"/>
    <x v="12"/>
    <n v="5761"/>
    <n v="72"/>
    <n v="46"/>
    <d v="1899-12-30T02:30:46"/>
  </r>
  <r>
    <x v="0"/>
    <x v="1"/>
    <x v="5"/>
    <x v="3"/>
    <x v="20"/>
    <s v="CON2071"/>
    <x v="155"/>
    <s v="Y0157624-25"/>
    <n v="30"/>
    <s v="Cristian Hriscu"/>
    <x v="5"/>
    <n v="5761"/>
    <n v="72"/>
    <n v="46"/>
    <d v="1899-12-30T02:54:48"/>
  </r>
  <r>
    <x v="0"/>
    <x v="1"/>
    <x v="5"/>
    <x v="3"/>
    <x v="20"/>
    <s v="CON2071"/>
    <x v="155"/>
    <s v="Y0157624-25"/>
    <n v="30"/>
    <s v="Zahir Shaikh"/>
    <x v="1"/>
    <n v="5761"/>
    <n v="72"/>
    <n v="46"/>
    <d v="1899-12-30T02:56:38"/>
  </r>
  <r>
    <x v="0"/>
    <x v="1"/>
    <x v="5"/>
    <x v="3"/>
    <x v="20"/>
    <s v="CON2071"/>
    <x v="155"/>
    <s v="Y0157624-25"/>
    <n v="30"/>
    <s v="Vikesh Katharani"/>
    <x v="12"/>
    <n v="5761"/>
    <n v="72"/>
    <n v="46"/>
    <d v="1899-12-30T02:53:51"/>
  </r>
  <r>
    <x v="0"/>
    <x v="1"/>
    <x v="5"/>
    <x v="3"/>
    <x v="20"/>
    <s v="CON2071"/>
    <x v="155"/>
    <s v="Y0157624-25"/>
    <n v="30"/>
    <s v="Valency Fernandes"/>
    <x v="3"/>
    <n v="5761"/>
    <n v="72"/>
    <n v="46"/>
    <d v="1899-12-30T00:45:47"/>
  </r>
  <r>
    <x v="0"/>
    <x v="1"/>
    <x v="5"/>
    <x v="3"/>
    <x v="20"/>
    <n v="45279"/>
    <x v="156"/>
    <s v="Y0157770-Y0157690"/>
    <n v="19"/>
    <s v="Diana Mariana Ghiotu"/>
    <x v="5"/>
    <n v="1996"/>
    <n v="149"/>
    <n v="9"/>
    <d v="1899-12-30T01:04:44"/>
  </r>
  <r>
    <x v="0"/>
    <x v="1"/>
    <x v="5"/>
    <x v="3"/>
    <x v="20"/>
    <n v="45279"/>
    <x v="156"/>
    <s v="Y0157770-Y0157690"/>
    <n v="19"/>
    <s v="Maria Gergely"/>
    <x v="0"/>
    <n v="1996"/>
    <n v="149"/>
    <n v="9"/>
    <d v="1899-12-30T01:04:42"/>
  </r>
  <r>
    <x v="0"/>
    <x v="1"/>
    <x v="5"/>
    <x v="3"/>
    <x v="20"/>
    <n v="45279"/>
    <x v="156"/>
    <s v="Y0157770-Y0157690"/>
    <n v="19"/>
    <s v="Marius Munteanu"/>
    <x v="5"/>
    <n v="1996"/>
    <n v="149"/>
    <n v="9"/>
    <d v="1899-12-30T02:25:40"/>
  </r>
  <r>
    <x v="0"/>
    <x v="1"/>
    <x v="5"/>
    <x v="3"/>
    <x v="20"/>
    <n v="45279"/>
    <x v="156"/>
    <s v="Y0157770-Y0157690"/>
    <n v="19"/>
    <s v="Stirbu Valentina"/>
    <x v="0"/>
    <n v="1996"/>
    <n v="149"/>
    <n v="9"/>
    <d v="1899-12-30T02:25:40"/>
  </r>
  <r>
    <x v="0"/>
    <x v="1"/>
    <x v="5"/>
    <x v="3"/>
    <x v="20"/>
    <n v="45279"/>
    <x v="156"/>
    <s v="Y0157770-Y0157690"/>
    <n v="19"/>
    <s v="Ionut Petreanu"/>
    <x v="3"/>
    <n v="1996"/>
    <n v="149"/>
    <n v="9"/>
    <d v="1899-12-30T02:24:06"/>
  </r>
  <r>
    <x v="0"/>
    <x v="1"/>
    <x v="5"/>
    <x v="3"/>
    <x v="20"/>
    <n v="45279"/>
    <x v="156"/>
    <s v="Y0157770-Y0157690"/>
    <n v="19"/>
    <s v="Florescu Lidia"/>
    <x v="5"/>
    <n v="1996"/>
    <n v="149"/>
    <n v="9"/>
    <d v="1899-12-30T02:24:06"/>
  </r>
  <r>
    <x v="0"/>
    <x v="1"/>
    <x v="5"/>
    <x v="3"/>
    <x v="20"/>
    <n v="45293"/>
    <x v="157"/>
    <s v="Y0157705"/>
    <n v="30"/>
    <s v=" "/>
    <x v="5"/>
    <n v="3528"/>
    <n v="184"/>
    <n v="14"/>
    <d v="1899-12-30T03:48:34"/>
  </r>
  <r>
    <x v="0"/>
    <x v="1"/>
    <x v="5"/>
    <x v="3"/>
    <x v="20"/>
    <n v="45293"/>
    <x v="157"/>
    <s v="Y0157705"/>
    <n v="30"/>
    <s v="Select Employee"/>
    <x v="5"/>
    <n v="3528"/>
    <n v="184"/>
    <n v="14"/>
    <d v="1899-12-30T07:34:02"/>
  </r>
  <r>
    <x v="0"/>
    <x v="1"/>
    <x v="5"/>
    <x v="3"/>
    <x v="20"/>
    <n v="45293"/>
    <x v="157"/>
    <s v="Y0157705"/>
    <n v="30"/>
    <s v="Peter North"/>
    <x v="5"/>
    <n v="3528"/>
    <n v="184"/>
    <n v="14"/>
    <d v="1899-12-30T03:49:10"/>
  </r>
  <r>
    <x v="0"/>
    <x v="1"/>
    <x v="5"/>
    <x v="3"/>
    <x v="20"/>
    <n v="45293"/>
    <x v="157"/>
    <s v="Y0157705"/>
    <n v="30"/>
    <s v="Ana Maria Eliza Tricolici"/>
    <x v="0"/>
    <n v="3528"/>
    <n v="184"/>
    <n v="14"/>
    <d v="1899-12-30T05:02:02"/>
  </r>
  <r>
    <x v="0"/>
    <x v="1"/>
    <x v="5"/>
    <x v="3"/>
    <x v="20"/>
    <n v="45293"/>
    <x v="157"/>
    <s v="Y0157705"/>
    <n v="30"/>
    <s v="Oana Iavorschi"/>
    <x v="5"/>
    <n v="3528"/>
    <n v="184"/>
    <n v="14"/>
    <d v="1899-12-30T03:47:37"/>
  </r>
  <r>
    <x v="0"/>
    <x v="1"/>
    <x v="5"/>
    <x v="3"/>
    <x v="20"/>
    <n v="45293"/>
    <x v="157"/>
    <s v="Y0157705"/>
    <n v="30"/>
    <s v="Magdalena Popa"/>
    <x v="5"/>
    <n v="3528"/>
    <n v="184"/>
    <n v="14"/>
    <d v="1899-12-30T03:49:28"/>
  </r>
  <r>
    <x v="0"/>
    <x v="1"/>
    <x v="5"/>
    <x v="3"/>
    <x v="20"/>
    <n v="45293"/>
    <x v="157"/>
    <s v="Y0157705"/>
    <n v="30"/>
    <s v="Denis Kehayov"/>
    <x v="5"/>
    <n v="3528"/>
    <n v="184"/>
    <n v="14"/>
    <d v="1899-12-30T03:47:09"/>
  </r>
  <r>
    <x v="0"/>
    <x v="1"/>
    <x v="5"/>
    <x v="3"/>
    <x v="20"/>
    <n v="45136"/>
    <x v="158"/>
    <s v="Y0157552"/>
    <n v="3"/>
    <s v="Select Employee"/>
    <x v="10"/>
    <n v="156"/>
    <n v="24"/>
    <n v="1"/>
    <d v="1899-12-30T00:00:07"/>
  </r>
  <r>
    <x v="0"/>
    <x v="1"/>
    <x v="5"/>
    <x v="3"/>
    <x v="20"/>
    <n v="45136"/>
    <x v="158"/>
    <s v="Y0157552"/>
    <n v="3"/>
    <s v="Select Employee"/>
    <x v="5"/>
    <n v="156"/>
    <n v="24"/>
    <n v="1"/>
    <d v="1899-12-30T03:33:42"/>
  </r>
  <r>
    <x v="0"/>
    <x v="1"/>
    <x v="5"/>
    <x v="3"/>
    <x v="20"/>
    <n v="45136"/>
    <x v="158"/>
    <s v="Y0157552"/>
    <n v="3"/>
    <s v="Ana Maria Eliza Tricolici"/>
    <x v="0"/>
    <n v="156"/>
    <n v="24"/>
    <n v="1"/>
    <d v="1899-12-30T01:47:13"/>
  </r>
  <r>
    <x v="0"/>
    <x v="1"/>
    <x v="5"/>
    <x v="3"/>
    <x v="20"/>
    <n v="45136"/>
    <x v="158"/>
    <s v="Y0157552"/>
    <n v="3"/>
    <s v="Magdalena Popa"/>
    <x v="5"/>
    <n v="156"/>
    <n v="24"/>
    <n v="1"/>
    <d v="1899-12-30T01:48:03"/>
  </r>
  <r>
    <x v="0"/>
    <x v="1"/>
    <x v="5"/>
    <x v="3"/>
    <x v="20"/>
    <n v="45296"/>
    <x v="58"/>
    <s v="Y0157743"/>
    <n v="23"/>
    <s v="Bogdan Cosma"/>
    <x v="6"/>
    <n v="5712"/>
    <n v="18"/>
    <n v="57"/>
    <d v="1899-12-30T01:24:02"/>
  </r>
  <r>
    <x v="0"/>
    <x v="1"/>
    <x v="5"/>
    <x v="3"/>
    <x v="20"/>
    <n v="45296"/>
    <x v="58"/>
    <s v="Y0157743"/>
    <n v="23"/>
    <s v="Ionut Petreanu"/>
    <x v="3"/>
    <n v="5712"/>
    <n v="18"/>
    <n v="57"/>
    <d v="1899-12-30T02:31:42"/>
  </r>
  <r>
    <x v="0"/>
    <x v="1"/>
    <x v="5"/>
    <x v="3"/>
    <x v="20"/>
    <n v="45296"/>
    <x v="58"/>
    <s v="Y0157743"/>
    <n v="23"/>
    <s v="Abdikaram Mohamed Ali"/>
    <x v="1"/>
    <n v="5712"/>
    <n v="18"/>
    <n v="57"/>
    <d v="1899-12-30T01:07:47"/>
  </r>
  <r>
    <x v="0"/>
    <x v="1"/>
    <x v="5"/>
    <x v="3"/>
    <x v="20"/>
    <n v="45296"/>
    <x v="58"/>
    <s v="Y0157743"/>
    <n v="23"/>
    <s v="Viorel Stanciu"/>
    <x v="6"/>
    <n v="5712"/>
    <n v="18"/>
    <n v="57"/>
    <d v="1899-12-30T01:25:01"/>
  </r>
  <r>
    <x v="0"/>
    <x v="1"/>
    <x v="5"/>
    <x v="3"/>
    <x v="20"/>
    <n v="45296"/>
    <x v="58"/>
    <s v="Y0157743"/>
    <n v="23"/>
    <s v="Cristian Paun"/>
    <x v="1"/>
    <n v="5712"/>
    <n v="18"/>
    <n v="57"/>
    <d v="1899-12-30T01:06:40"/>
  </r>
  <r>
    <x v="0"/>
    <x v="1"/>
    <x v="5"/>
    <x v="3"/>
    <x v="20"/>
    <n v="45296"/>
    <x v="58"/>
    <s v="Y0157743"/>
    <n v="23"/>
    <s v="Nicoleta"/>
    <x v="0"/>
    <n v="5712"/>
    <n v="18"/>
    <n v="57"/>
    <d v="1899-12-30T02:31:31"/>
  </r>
  <r>
    <x v="0"/>
    <x v="1"/>
    <x v="5"/>
    <x v="3"/>
    <x v="20"/>
    <s v="CON2088"/>
    <x v="159"/>
    <s v="Y0157575"/>
    <n v="7"/>
    <s v="Mohammed Imran"/>
    <x v="5"/>
    <n v="1575"/>
    <n v="1"/>
    <n v="25"/>
    <d v="1899-12-30T00:02:24"/>
  </r>
  <r>
    <x v="0"/>
    <x v="1"/>
    <x v="5"/>
    <x v="3"/>
    <x v="20"/>
    <s v="CON2088"/>
    <x v="159"/>
    <s v="Y0157575"/>
    <n v="7"/>
    <s v="Abdirisaq Sharif Ismail"/>
    <x v="14"/>
    <n v="1575"/>
    <n v="1"/>
    <n v="25"/>
    <d v="1899-12-30T00:02:10"/>
  </r>
  <r>
    <x v="0"/>
    <x v="2"/>
    <x v="6"/>
    <x v="3"/>
    <x v="21"/>
    <n v="45305"/>
    <x v="5"/>
    <s v="Y0157730"/>
    <n v="106"/>
    <s v="Tirth Sinh"/>
    <x v="18"/>
    <n v="36751"/>
    <n v="154"/>
    <n v="67"/>
    <d v="1899-12-30T01:42:40"/>
  </r>
  <r>
    <x v="0"/>
    <x v="2"/>
    <x v="6"/>
    <x v="3"/>
    <x v="21"/>
    <n v="45305"/>
    <x v="5"/>
    <s v="Y0157730"/>
    <n v="106"/>
    <s v="Lamber Singh"/>
    <x v="21"/>
    <n v="36751"/>
    <n v="154"/>
    <n v="67"/>
    <d v="1899-12-30T06:49:06"/>
  </r>
  <r>
    <x v="0"/>
    <x v="2"/>
    <x v="6"/>
    <x v="3"/>
    <x v="21"/>
    <n v="45305"/>
    <x v="5"/>
    <s v="Y0157730"/>
    <n v="106"/>
    <s v="Diana Alecsa"/>
    <x v="0"/>
    <n v="36751"/>
    <n v="154"/>
    <n v="67"/>
    <d v="1899-12-30T05:03:00"/>
  </r>
  <r>
    <x v="0"/>
    <x v="2"/>
    <x v="6"/>
    <x v="3"/>
    <x v="21"/>
    <n v="45305"/>
    <x v="5"/>
    <s v="Y0157730"/>
    <n v="106"/>
    <s v="Gabriela Constantin"/>
    <x v="0"/>
    <n v="36751"/>
    <n v="154"/>
    <n v="67"/>
    <d v="1899-12-30T05:03:56"/>
  </r>
  <r>
    <x v="0"/>
    <x v="2"/>
    <x v="6"/>
    <x v="3"/>
    <x v="21"/>
    <n v="45305"/>
    <x v="5"/>
    <s v="Y0157730"/>
    <n v="106"/>
    <s v="Vinod Cangi"/>
    <x v="0"/>
    <n v="36751"/>
    <n v="154"/>
    <n v="67"/>
    <d v="1899-12-30T04:57:46"/>
  </r>
  <r>
    <x v="0"/>
    <x v="2"/>
    <x v="6"/>
    <x v="3"/>
    <x v="21"/>
    <n v="45305"/>
    <x v="5"/>
    <s v="Y0157730"/>
    <n v="106"/>
    <s v="Baljit Singh"/>
    <x v="21"/>
    <n v="36751"/>
    <n v="154"/>
    <n v="67"/>
    <d v="1899-12-30T06:48:01"/>
  </r>
  <r>
    <x v="0"/>
    <x v="2"/>
    <x v="6"/>
    <x v="3"/>
    <x v="21"/>
    <n v="45305"/>
    <x v="5"/>
    <s v="Y0157730"/>
    <n v="106"/>
    <s v="Corina Matei"/>
    <x v="21"/>
    <n v="36751"/>
    <n v="154"/>
    <n v="67"/>
    <d v="1899-12-30T06:54:42"/>
  </r>
  <r>
    <x v="0"/>
    <x v="2"/>
    <x v="6"/>
    <x v="3"/>
    <x v="21"/>
    <n v="45305"/>
    <x v="5"/>
    <s v="Y0157730"/>
    <n v="106"/>
    <s v="Alpesh Valand"/>
    <x v="21"/>
    <n v="36751"/>
    <n v="154"/>
    <n v="67"/>
    <d v="1899-12-30T06:48:27"/>
  </r>
  <r>
    <x v="0"/>
    <x v="2"/>
    <x v="6"/>
    <x v="3"/>
    <x v="21"/>
    <n v="45305"/>
    <x v="5"/>
    <s v="Y0157730"/>
    <n v="106"/>
    <s v="Cristian Hriscu"/>
    <x v="21"/>
    <n v="36751"/>
    <n v="154"/>
    <n v="67"/>
    <d v="1899-12-30T06:52:06"/>
  </r>
  <r>
    <x v="0"/>
    <x v="2"/>
    <x v="6"/>
    <x v="3"/>
    <x v="21"/>
    <n v="45305"/>
    <x v="5"/>
    <s v="Y0157730"/>
    <n v="106"/>
    <s v="Zahir Shaikh"/>
    <x v="1"/>
    <n v="36751"/>
    <n v="154"/>
    <n v="67"/>
    <d v="1899-12-30T00:48:22"/>
  </r>
  <r>
    <x v="0"/>
    <x v="2"/>
    <x v="6"/>
    <x v="3"/>
    <x v="21"/>
    <n v="45305"/>
    <x v="5"/>
    <s v="Y0157730"/>
    <n v="106"/>
    <s v="Vikesh Katharani"/>
    <x v="5"/>
    <n v="36751"/>
    <n v="154"/>
    <n v="67"/>
    <d v="1899-12-30T01:27:46"/>
  </r>
  <r>
    <x v="0"/>
    <x v="2"/>
    <x v="6"/>
    <x v="3"/>
    <x v="21"/>
    <n v="47468"/>
    <x v="160"/>
    <s v="Y0158385"/>
    <n v="5"/>
    <s v="rodica"/>
    <x v="0"/>
    <n v="232"/>
    <n v="39"/>
    <n v="7"/>
    <d v="1899-12-30T00:00:00"/>
  </r>
  <r>
    <x v="0"/>
    <x v="2"/>
    <x v="6"/>
    <x v="3"/>
    <x v="21"/>
    <n v="50552"/>
    <x v="161"/>
    <s v="Y0158724"/>
    <n v="2"/>
    <s v="rodica"/>
    <x v="0"/>
    <n v="363"/>
    <n v="10"/>
    <n v="5"/>
    <d v="1899-12-30T00:00:00"/>
  </r>
  <r>
    <x v="0"/>
    <x v="2"/>
    <x v="6"/>
    <x v="3"/>
    <x v="21"/>
    <n v="47778"/>
    <x v="77"/>
    <s v="Y0158963"/>
    <n v="30"/>
    <s v="George Lixandru"/>
    <x v="24"/>
    <n v="3043"/>
    <n v="56"/>
    <n v="56"/>
    <d v="1899-12-30T01:59:57"/>
  </r>
  <r>
    <x v="0"/>
    <x v="2"/>
    <x v="6"/>
    <x v="3"/>
    <x v="21"/>
    <n v="47778"/>
    <x v="77"/>
    <s v="Y0158963"/>
    <n v="30"/>
    <s v="Marius Popa"/>
    <x v="21"/>
    <n v="3043"/>
    <n v="56"/>
    <n v="56"/>
    <d v="1899-12-30T02:00:42"/>
  </r>
  <r>
    <x v="0"/>
    <x v="2"/>
    <x v="6"/>
    <x v="3"/>
    <x v="21"/>
    <n v="47778"/>
    <x v="77"/>
    <s v="Y0158963"/>
    <n v="30"/>
    <s v="Select Employee"/>
    <x v="10"/>
    <n v="3043"/>
    <n v="56"/>
    <n v="56"/>
    <d v="1899-12-30T00:00:00"/>
  </r>
  <r>
    <x v="0"/>
    <x v="2"/>
    <x v="6"/>
    <x v="3"/>
    <x v="21"/>
    <n v="47778"/>
    <x v="77"/>
    <s v="Y0158963"/>
    <n v="30"/>
    <s v="Claudio Balint"/>
    <x v="18"/>
    <n v="3043"/>
    <n v="56"/>
    <n v="56"/>
    <d v="1899-12-30T01:57:03"/>
  </r>
  <r>
    <x v="0"/>
    <x v="2"/>
    <x v="6"/>
    <x v="3"/>
    <x v="21"/>
    <n v="47778"/>
    <x v="77"/>
    <s v="Y0158963"/>
    <n v="30"/>
    <s v="viliam Trencik"/>
    <x v="21"/>
    <n v="3043"/>
    <n v="56"/>
    <n v="56"/>
    <d v="1899-12-30T01:53:27"/>
  </r>
  <r>
    <x v="0"/>
    <x v="2"/>
    <x v="6"/>
    <x v="3"/>
    <x v="21"/>
    <n v="47778"/>
    <x v="77"/>
    <s v="Y0158963"/>
    <n v="30"/>
    <s v="marin alexandru boboc"/>
    <x v="21"/>
    <n v="3043"/>
    <n v="56"/>
    <n v="56"/>
    <d v="1899-12-30T01:57:19"/>
  </r>
  <r>
    <x v="0"/>
    <x v="2"/>
    <x v="6"/>
    <x v="3"/>
    <x v="21"/>
    <n v="47778"/>
    <x v="77"/>
    <s v="Y0158963"/>
    <n v="30"/>
    <s v="Robert Milczarczyk"/>
    <x v="25"/>
    <n v="3043"/>
    <n v="56"/>
    <n v="56"/>
    <d v="1899-12-30T01:55:28"/>
  </r>
  <r>
    <x v="0"/>
    <x v="2"/>
    <x v="6"/>
    <x v="3"/>
    <x v="21"/>
    <n v="47778"/>
    <x v="77"/>
    <s v="Y0158963"/>
    <n v="30"/>
    <s v="Cosmin Ivan"/>
    <x v="21"/>
    <n v="3043"/>
    <n v="56"/>
    <n v="56"/>
    <d v="1899-12-30T01:59:25"/>
  </r>
  <r>
    <x v="0"/>
    <x v="2"/>
    <x v="6"/>
    <x v="3"/>
    <x v="21"/>
    <n v="47778"/>
    <x v="77"/>
    <s v="Y0158963"/>
    <n v="30"/>
    <s v="Nicolae-Cosmin Lacriceanu"/>
    <x v="21"/>
    <n v="3043"/>
    <n v="56"/>
    <n v="56"/>
    <d v="1899-12-30T01:58:01"/>
  </r>
  <r>
    <x v="0"/>
    <x v="2"/>
    <x v="6"/>
    <x v="3"/>
    <x v="21"/>
    <n v="47778"/>
    <x v="77"/>
    <s v="Y0158963"/>
    <n v="30"/>
    <s v="Milan Cervenak"/>
    <x v="11"/>
    <n v="3043"/>
    <n v="56"/>
    <n v="56"/>
    <d v="1899-12-30T01:58:50"/>
  </r>
  <r>
    <x v="0"/>
    <x v="2"/>
    <x v="6"/>
    <x v="3"/>
    <x v="21"/>
    <n v="47778"/>
    <x v="77"/>
    <s v="Y0158963"/>
    <n v="30"/>
    <s v="Vasile Iulian Iavorschi"/>
    <x v="21"/>
    <n v="3043"/>
    <n v="56"/>
    <n v="56"/>
    <d v="1899-12-30T01:59:03"/>
  </r>
  <r>
    <x v="0"/>
    <x v="1"/>
    <x v="5"/>
    <x v="4"/>
    <x v="22"/>
    <n v="45343"/>
    <x v="110"/>
    <s v="Y0157777"/>
    <n v="39"/>
    <s v="Catalin Amselescu"/>
    <x v="18"/>
    <n v="4406"/>
    <n v="245"/>
    <n v="64"/>
    <d v="1899-12-30T05:19:47"/>
  </r>
  <r>
    <x v="0"/>
    <x v="1"/>
    <x v="5"/>
    <x v="4"/>
    <x v="22"/>
    <n v="45343"/>
    <x v="110"/>
    <s v="Y0157777"/>
    <n v="39"/>
    <s v="Cezar Zorzolan"/>
    <x v="12"/>
    <n v="4406"/>
    <n v="245"/>
    <n v="64"/>
    <d v="1899-12-30T05:20:44"/>
  </r>
  <r>
    <x v="0"/>
    <x v="1"/>
    <x v="5"/>
    <x v="4"/>
    <x v="22"/>
    <n v="45343"/>
    <x v="110"/>
    <s v="Y0157777"/>
    <n v="39"/>
    <s v="Liviu Adrian Dumitrascu"/>
    <x v="5"/>
    <n v="4406"/>
    <n v="245"/>
    <n v="64"/>
    <d v="1899-12-30T04:51:34"/>
  </r>
  <r>
    <x v="0"/>
    <x v="1"/>
    <x v="5"/>
    <x v="4"/>
    <x v="22"/>
    <n v="45343"/>
    <x v="110"/>
    <s v="Y0157777"/>
    <n v="39"/>
    <s v="Maria Ivan"/>
    <x v="0"/>
    <n v="4406"/>
    <n v="245"/>
    <n v="64"/>
    <d v="1899-12-30T04:47:58"/>
  </r>
  <r>
    <x v="0"/>
    <x v="1"/>
    <x v="5"/>
    <x v="4"/>
    <x v="22"/>
    <n v="45343"/>
    <x v="110"/>
    <s v="Y0157777"/>
    <n v="39"/>
    <s v="Kyte Stuart"/>
    <x v="1"/>
    <n v="4406"/>
    <n v="245"/>
    <n v="64"/>
    <d v="1899-12-30T01:16:27"/>
  </r>
  <r>
    <x v="0"/>
    <x v="1"/>
    <x v="5"/>
    <x v="4"/>
    <x v="22"/>
    <n v="45343"/>
    <x v="110"/>
    <s v="Y0157777"/>
    <n v="39"/>
    <s v="cristian mihalcea"/>
    <x v="5"/>
    <n v="4406"/>
    <n v="245"/>
    <n v="64"/>
    <d v="1899-12-30T05:27:47"/>
  </r>
  <r>
    <x v="0"/>
    <x v="1"/>
    <x v="5"/>
    <x v="4"/>
    <x v="22"/>
    <n v="45343"/>
    <x v="110"/>
    <s v="Y0157777"/>
    <n v="39"/>
    <s v="viliam Trencik"/>
    <x v="5"/>
    <n v="4406"/>
    <n v="245"/>
    <n v="64"/>
    <d v="1899-12-30T05:22:39"/>
  </r>
  <r>
    <x v="0"/>
    <x v="1"/>
    <x v="5"/>
    <x v="4"/>
    <x v="22"/>
    <n v="45343"/>
    <x v="110"/>
    <s v="Y0157777"/>
    <n v="39"/>
    <s v="Vishal Mangela"/>
    <x v="0"/>
    <n v="4406"/>
    <n v="245"/>
    <n v="64"/>
    <d v="1899-12-30T02:40:35"/>
  </r>
  <r>
    <x v="0"/>
    <x v="1"/>
    <x v="5"/>
    <x v="4"/>
    <x v="22"/>
    <n v="45343"/>
    <x v="110"/>
    <s v="Y0157777"/>
    <n v="39"/>
    <s v="Nicolae-Cosmin Lacriceanu"/>
    <x v="5"/>
    <n v="4406"/>
    <n v="245"/>
    <n v="64"/>
    <d v="1899-12-30T04:18:39"/>
  </r>
  <r>
    <x v="0"/>
    <x v="1"/>
    <x v="5"/>
    <x v="4"/>
    <x v="22"/>
    <n v="45343"/>
    <x v="110"/>
    <s v="Y0157777"/>
    <n v="39"/>
    <s v="Milan Kumar"/>
    <x v="5"/>
    <n v="4406"/>
    <n v="245"/>
    <n v="64"/>
    <d v="1899-12-30T05:22:27"/>
  </r>
  <r>
    <x v="0"/>
    <x v="1"/>
    <x v="5"/>
    <x v="4"/>
    <x v="22"/>
    <n v="45343"/>
    <x v="110"/>
    <s v="Y0157777"/>
    <n v="39"/>
    <s v="Cristian Mihai "/>
    <x v="5"/>
    <n v="4406"/>
    <n v="245"/>
    <n v="64"/>
    <d v="1899-12-30T05:23:04"/>
  </r>
  <r>
    <x v="0"/>
    <x v="1"/>
    <x v="5"/>
    <x v="4"/>
    <x v="22"/>
    <n v="45357"/>
    <x v="9"/>
    <s v="Y0157758"/>
    <n v="12"/>
    <s v="(blank)"/>
    <x v="2"/>
    <n v="2016"/>
    <n v="1"/>
    <n v="28"/>
    <d v="1899-12-30T00:00:00"/>
  </r>
  <r>
    <x v="0"/>
    <x v="1"/>
    <x v="5"/>
    <x v="4"/>
    <x v="22"/>
    <n v="45347"/>
    <x v="162"/>
    <s v="Y0157842"/>
    <n v="8"/>
    <s v="Cezar Zorzolan"/>
    <x v="12"/>
    <n v="1832"/>
    <n v="27"/>
    <n v="10"/>
    <d v="1899-12-30T00:47:38"/>
  </r>
  <r>
    <x v="0"/>
    <x v="1"/>
    <x v="5"/>
    <x v="4"/>
    <x v="22"/>
    <n v="45347"/>
    <x v="162"/>
    <s v="Y0157842"/>
    <n v="8"/>
    <s v="Cristian Mihai"/>
    <x v="5"/>
    <n v="1832"/>
    <n v="27"/>
    <n v="10"/>
    <d v="1899-12-30T00:48:59"/>
  </r>
  <r>
    <x v="0"/>
    <x v="1"/>
    <x v="5"/>
    <x v="4"/>
    <x v="22"/>
    <n v="45347"/>
    <x v="162"/>
    <s v="Y0157842"/>
    <n v="8"/>
    <s v="Maria Ivan"/>
    <x v="0"/>
    <n v="1832"/>
    <n v="27"/>
    <n v="10"/>
    <d v="1899-12-30T00:34:09"/>
  </r>
  <r>
    <x v="0"/>
    <x v="1"/>
    <x v="5"/>
    <x v="4"/>
    <x v="22"/>
    <n v="45347"/>
    <x v="162"/>
    <s v="Y0157842"/>
    <n v="8"/>
    <s v="Marius Popa"/>
    <x v="12"/>
    <n v="1832"/>
    <n v="27"/>
    <n v="10"/>
    <d v="1899-12-30T00:48:01"/>
  </r>
  <r>
    <x v="0"/>
    <x v="1"/>
    <x v="5"/>
    <x v="4"/>
    <x v="22"/>
    <n v="45347"/>
    <x v="162"/>
    <s v="Y0157842"/>
    <n v="8"/>
    <s v="cristian mihalcea"/>
    <x v="5"/>
    <n v="1832"/>
    <n v="27"/>
    <n v="10"/>
    <d v="1899-12-30T00:49:20"/>
  </r>
  <r>
    <x v="0"/>
    <x v="1"/>
    <x v="5"/>
    <x v="4"/>
    <x v="22"/>
    <n v="45347"/>
    <x v="162"/>
    <s v="Y0157842"/>
    <n v="8"/>
    <s v="viliam Trencik"/>
    <x v="5"/>
    <n v="1832"/>
    <n v="27"/>
    <n v="10"/>
    <d v="1899-12-30T00:41:21"/>
  </r>
  <r>
    <x v="0"/>
    <x v="1"/>
    <x v="5"/>
    <x v="4"/>
    <x v="22"/>
    <n v="45347"/>
    <x v="162"/>
    <s v="Y0157842"/>
    <n v="8"/>
    <s v="Cosmin Ivan"/>
    <x v="5"/>
    <n v="1832"/>
    <n v="27"/>
    <n v="10"/>
    <d v="1899-12-30T00:41:52"/>
  </r>
  <r>
    <x v="0"/>
    <x v="1"/>
    <x v="5"/>
    <x v="4"/>
    <x v="22"/>
    <n v="45347"/>
    <x v="162"/>
    <s v="Y0157842"/>
    <n v="8"/>
    <s v="Nicolae-Cosmin Lacriceanu"/>
    <x v="1"/>
    <n v="1832"/>
    <n v="27"/>
    <n v="10"/>
    <d v="1899-12-30T00:49:45"/>
  </r>
  <r>
    <x v="0"/>
    <x v="1"/>
    <x v="5"/>
    <x v="4"/>
    <x v="22"/>
    <n v="45347"/>
    <x v="162"/>
    <s v="Y0157842"/>
    <n v="8"/>
    <s v="Milan Kumar"/>
    <x v="5"/>
    <n v="1832"/>
    <n v="27"/>
    <n v="10"/>
    <d v="1899-12-30T00:48:38"/>
  </r>
  <r>
    <x v="0"/>
    <x v="1"/>
    <x v="5"/>
    <x v="4"/>
    <x v="22"/>
    <n v="45315"/>
    <x v="28"/>
    <s v="Y0157940"/>
    <n v="5"/>
    <s v="Cezar Zorzolan"/>
    <x v="12"/>
    <n v="303"/>
    <n v="28"/>
    <n v="13"/>
    <d v="1899-12-30T00:39:44"/>
  </r>
  <r>
    <x v="0"/>
    <x v="1"/>
    <x v="5"/>
    <x v="4"/>
    <x v="22"/>
    <n v="45315"/>
    <x v="28"/>
    <s v="Y0157940"/>
    <n v="5"/>
    <s v="Cristian Mihai"/>
    <x v="12"/>
    <n v="303"/>
    <n v="28"/>
    <n v="13"/>
    <d v="1899-12-30T00:40:31"/>
  </r>
  <r>
    <x v="0"/>
    <x v="1"/>
    <x v="5"/>
    <x v="4"/>
    <x v="22"/>
    <n v="45315"/>
    <x v="28"/>
    <s v="Y0157940"/>
    <n v="5"/>
    <s v="Maria Ivan"/>
    <x v="0"/>
    <n v="303"/>
    <n v="28"/>
    <n v="13"/>
    <d v="1899-12-30T00:44:03"/>
  </r>
  <r>
    <x v="0"/>
    <x v="1"/>
    <x v="5"/>
    <x v="4"/>
    <x v="22"/>
    <n v="45315"/>
    <x v="28"/>
    <s v="Y0157940"/>
    <n v="5"/>
    <s v="Marius Popa"/>
    <x v="5"/>
    <n v="303"/>
    <n v="28"/>
    <n v="13"/>
    <d v="1899-12-30T00:43:25"/>
  </r>
  <r>
    <x v="0"/>
    <x v="1"/>
    <x v="5"/>
    <x v="4"/>
    <x v="22"/>
    <n v="45315"/>
    <x v="28"/>
    <s v="Y0157940"/>
    <n v="5"/>
    <s v="cristian mihalcea"/>
    <x v="12"/>
    <n v="303"/>
    <n v="28"/>
    <n v="13"/>
    <d v="1899-12-30T00:37:11"/>
  </r>
  <r>
    <x v="0"/>
    <x v="1"/>
    <x v="5"/>
    <x v="4"/>
    <x v="22"/>
    <n v="45315"/>
    <x v="28"/>
    <s v="Y0157940"/>
    <n v="5"/>
    <s v="viliam Trencik"/>
    <x v="5"/>
    <n v="303"/>
    <n v="28"/>
    <n v="13"/>
    <d v="1899-12-30T00:38:37"/>
  </r>
  <r>
    <x v="0"/>
    <x v="1"/>
    <x v="5"/>
    <x v="4"/>
    <x v="22"/>
    <n v="45315"/>
    <x v="28"/>
    <s v="Y0157940"/>
    <n v="5"/>
    <s v="Robert Milczarczyk"/>
    <x v="12"/>
    <n v="303"/>
    <n v="28"/>
    <n v="13"/>
    <d v="1899-12-30T00:40:10"/>
  </r>
  <r>
    <x v="0"/>
    <x v="1"/>
    <x v="5"/>
    <x v="4"/>
    <x v="22"/>
    <n v="45315"/>
    <x v="28"/>
    <s v="Y0157940"/>
    <n v="5"/>
    <s v="Cosmin Ivan"/>
    <x v="5"/>
    <n v="303"/>
    <n v="28"/>
    <n v="13"/>
    <d v="1899-12-30T00:43:42"/>
  </r>
  <r>
    <x v="0"/>
    <x v="1"/>
    <x v="5"/>
    <x v="4"/>
    <x v="22"/>
    <n v="45315"/>
    <x v="28"/>
    <s v="Y0157940"/>
    <n v="5"/>
    <s v="Milan Kumar"/>
    <x v="5"/>
    <n v="303"/>
    <n v="28"/>
    <n v="13"/>
    <d v="1899-12-30T00:43:07"/>
  </r>
  <r>
    <x v="0"/>
    <x v="1"/>
    <x v="5"/>
    <x v="4"/>
    <x v="22"/>
    <n v="45315"/>
    <x v="28"/>
    <s v="Y0157940"/>
    <n v="5"/>
    <s v="Milan Cervenak"/>
    <x v="5"/>
    <n v="303"/>
    <n v="28"/>
    <n v="13"/>
    <d v="1899-12-30T00:41:08"/>
  </r>
  <r>
    <x v="0"/>
    <x v="1"/>
    <x v="5"/>
    <x v="4"/>
    <x v="22"/>
    <s v="CON2062"/>
    <x v="163"/>
    <s v="Y0157635"/>
    <n v="20"/>
    <s v="Abdirahman Shire"/>
    <x v="12"/>
    <n v="2260"/>
    <n v="8"/>
    <n v="0"/>
    <d v="1899-12-30T02:29:09"/>
  </r>
  <r>
    <x v="0"/>
    <x v="1"/>
    <x v="5"/>
    <x v="4"/>
    <x v="22"/>
    <s v="CON2062"/>
    <x v="163"/>
    <s v="Y0157635"/>
    <n v="20"/>
    <s v="Bogdan Cosma"/>
    <x v="6"/>
    <n v="2260"/>
    <n v="8"/>
    <n v="0"/>
    <d v="1899-12-30T02:28:46"/>
  </r>
  <r>
    <x v="0"/>
    <x v="1"/>
    <x v="5"/>
    <x v="4"/>
    <x v="22"/>
    <s v="CON2062"/>
    <x v="163"/>
    <s v="Y0157635"/>
    <n v="20"/>
    <s v="Sandesh Katwal"/>
    <x v="5"/>
    <n v="2260"/>
    <n v="8"/>
    <n v="0"/>
    <d v="1899-12-30T02:29:07"/>
  </r>
  <r>
    <x v="0"/>
    <x v="1"/>
    <x v="5"/>
    <x v="4"/>
    <x v="22"/>
    <s v="CON2062"/>
    <x v="163"/>
    <s v="Y0157635"/>
    <n v="20"/>
    <s v="Ionut Petreanu"/>
    <x v="5"/>
    <n v="2260"/>
    <n v="8"/>
    <n v="0"/>
    <d v="1899-12-30T02:28:20"/>
  </r>
  <r>
    <x v="0"/>
    <x v="1"/>
    <x v="5"/>
    <x v="4"/>
    <x v="22"/>
    <s v="CON2062"/>
    <x v="163"/>
    <s v="Y0157635"/>
    <n v="20"/>
    <s v="Kiflemariam Muhur"/>
    <x v="12"/>
    <n v="2260"/>
    <n v="8"/>
    <n v="0"/>
    <d v="1899-12-30T02:29:08"/>
  </r>
  <r>
    <x v="0"/>
    <x v="1"/>
    <x v="5"/>
    <x v="4"/>
    <x v="22"/>
    <s v="CON2062"/>
    <x v="163"/>
    <s v="Y0157635"/>
    <n v="20"/>
    <s v="Salat Ahmed"/>
    <x v="5"/>
    <n v="2260"/>
    <n v="8"/>
    <n v="0"/>
    <d v="1899-12-30T02:29:09"/>
  </r>
  <r>
    <x v="0"/>
    <x v="1"/>
    <x v="5"/>
    <x v="4"/>
    <x v="22"/>
    <s v="CON2062"/>
    <x v="163"/>
    <s v="Y0157635"/>
    <n v="20"/>
    <s v="Nelvin Fernandes "/>
    <x v="0"/>
    <n v="2260"/>
    <n v="8"/>
    <n v="0"/>
    <d v="1899-12-30T02:29:09"/>
  </r>
  <r>
    <x v="0"/>
    <x v="1"/>
    <x v="5"/>
    <x v="4"/>
    <x v="22"/>
    <s v="CON2062"/>
    <x v="163"/>
    <s v="Y0157635"/>
    <n v="20"/>
    <s v="Mitesh Dilipkumar "/>
    <x v="12"/>
    <n v="2260"/>
    <n v="8"/>
    <n v="0"/>
    <d v="1899-12-30T02:29:09"/>
  </r>
  <r>
    <x v="0"/>
    <x v="1"/>
    <x v="5"/>
    <x v="4"/>
    <x v="22"/>
    <s v="CON2062"/>
    <x v="163"/>
    <s v="Y0157635"/>
    <n v="20"/>
    <s v="Ruslan Codreanu"/>
    <x v="12"/>
    <n v="2260"/>
    <n v="8"/>
    <n v="0"/>
    <d v="1899-12-30T02:29:10"/>
  </r>
  <r>
    <x v="0"/>
    <x v="1"/>
    <x v="5"/>
    <x v="4"/>
    <x v="22"/>
    <s v="CON2062"/>
    <x v="163"/>
    <s v="Y0157635"/>
    <n v="20"/>
    <s v="Milko Nachev "/>
    <x v="6"/>
    <n v="2260"/>
    <n v="8"/>
    <n v="0"/>
    <d v="1899-12-30T02:28:31"/>
  </r>
  <r>
    <x v="0"/>
    <x v="1"/>
    <x v="5"/>
    <x v="4"/>
    <x v="22"/>
    <n v="48865"/>
    <x v="164"/>
    <s v="Y0157931"/>
    <n v="2"/>
    <s v="(blank)"/>
    <x v="2"/>
    <n v="291"/>
    <n v="10"/>
    <n v="0"/>
    <d v="1899-12-30T00:00:00"/>
  </r>
  <r>
    <x v="0"/>
    <x v="1"/>
    <x v="5"/>
    <x v="4"/>
    <x v="22"/>
    <n v="48542"/>
    <x v="1"/>
    <s v="Y0157817"/>
    <n v="2"/>
    <s v="(blank)"/>
    <x v="2"/>
    <n v="71"/>
    <n v="17"/>
    <n v="3"/>
    <d v="1899-12-30T00:00:00"/>
  </r>
  <r>
    <x v="0"/>
    <x v="1"/>
    <x v="5"/>
    <x v="4"/>
    <x v="22"/>
    <s v="IN39678"/>
    <x v="165"/>
    <s v="Y0157951"/>
    <n v="4"/>
    <s v="(blank)"/>
    <x v="2"/>
    <n v="1000"/>
    <n v="1"/>
    <n v="0"/>
    <d v="1899-12-30T00:00:00"/>
  </r>
  <r>
    <x v="0"/>
    <x v="1"/>
    <x v="5"/>
    <x v="4"/>
    <x v="22"/>
    <n v="47103"/>
    <x v="7"/>
    <s v="Y0157834"/>
    <n v="15"/>
    <s v="Diana Vilcu"/>
    <x v="5"/>
    <n v="3028"/>
    <n v="4"/>
    <n v="25"/>
    <d v="1899-12-30T01:20:37"/>
  </r>
  <r>
    <x v="0"/>
    <x v="1"/>
    <x v="5"/>
    <x v="4"/>
    <x v="22"/>
    <n v="47103"/>
    <x v="7"/>
    <s v="Y0157834"/>
    <n v="15"/>
    <s v="Steffi Fernandes"/>
    <x v="12"/>
    <n v="3028"/>
    <n v="4"/>
    <n v="25"/>
    <d v="1899-12-30T01:19:55"/>
  </r>
  <r>
    <x v="0"/>
    <x v="1"/>
    <x v="5"/>
    <x v="4"/>
    <x v="22"/>
    <n v="47103"/>
    <x v="7"/>
    <s v="Y0157834"/>
    <n v="15"/>
    <s v="Kyte Stuart"/>
    <x v="1"/>
    <n v="3028"/>
    <n v="4"/>
    <n v="25"/>
    <d v="1899-12-30T01:26:10"/>
  </r>
  <r>
    <x v="0"/>
    <x v="1"/>
    <x v="5"/>
    <x v="4"/>
    <x v="22"/>
    <n v="47103"/>
    <x v="7"/>
    <s v="Y0157834"/>
    <n v="15"/>
    <s v="Vishal Mangela"/>
    <x v="0"/>
    <n v="3028"/>
    <n v="4"/>
    <n v="25"/>
    <d v="1899-12-30T01:22:31"/>
  </r>
  <r>
    <x v="0"/>
    <x v="1"/>
    <x v="5"/>
    <x v="4"/>
    <x v="22"/>
    <n v="48864"/>
    <x v="45"/>
    <s v="Y0157930"/>
    <n v="3"/>
    <s v="Mitesh Dilipkumar"/>
    <x v="5"/>
    <n v="110"/>
    <n v="10"/>
    <n v="9"/>
    <d v="1899-12-30T00:47:23"/>
  </r>
  <r>
    <x v="0"/>
    <x v="1"/>
    <x v="5"/>
    <x v="4"/>
    <x v="22"/>
    <n v="48864"/>
    <x v="45"/>
    <s v="Y0157930"/>
    <n v="3"/>
    <s v="Cosmin Ivan"/>
    <x v="11"/>
    <n v="110"/>
    <n v="10"/>
    <n v="9"/>
    <d v="1899-12-30T00:42:51"/>
  </r>
  <r>
    <x v="0"/>
    <x v="1"/>
    <x v="5"/>
    <x v="4"/>
    <x v="22"/>
    <n v="48864"/>
    <x v="45"/>
    <s v="Y0157930"/>
    <n v="3"/>
    <s v="Tirth Sinh"/>
    <x v="5"/>
    <n v="110"/>
    <n v="10"/>
    <n v="9"/>
    <d v="1899-12-30T00:47:00"/>
  </r>
  <r>
    <x v="0"/>
    <x v="1"/>
    <x v="5"/>
    <x v="4"/>
    <x v="22"/>
    <n v="48864"/>
    <x v="45"/>
    <s v="Y0157930"/>
    <n v="3"/>
    <s v="Kiflemariam Muhur"/>
    <x v="5"/>
    <n v="110"/>
    <n v="10"/>
    <n v="9"/>
    <d v="1899-12-30T00:43:41"/>
  </r>
  <r>
    <x v="0"/>
    <x v="1"/>
    <x v="5"/>
    <x v="4"/>
    <x v="22"/>
    <n v="48864"/>
    <x v="45"/>
    <s v="Y0157930"/>
    <n v="3"/>
    <s v="Vinod Cangi"/>
    <x v="0"/>
    <n v="110"/>
    <n v="10"/>
    <n v="9"/>
    <d v="1899-12-30T00:48:05"/>
  </r>
  <r>
    <x v="0"/>
    <x v="1"/>
    <x v="5"/>
    <x v="4"/>
    <x v="22"/>
    <n v="48864"/>
    <x v="45"/>
    <s v="Y0157930"/>
    <n v="3"/>
    <s v="Baljit Singh"/>
    <x v="5"/>
    <n v="110"/>
    <n v="10"/>
    <n v="9"/>
    <d v="1899-12-30T00:44:29"/>
  </r>
  <r>
    <x v="0"/>
    <x v="1"/>
    <x v="5"/>
    <x v="4"/>
    <x v="22"/>
    <n v="48864"/>
    <x v="45"/>
    <s v="Y0157930"/>
    <n v="3"/>
    <s v="Alpesh Valand"/>
    <x v="5"/>
    <n v="110"/>
    <n v="10"/>
    <n v="9"/>
    <d v="1899-12-30T00:41:45"/>
  </r>
  <r>
    <x v="0"/>
    <x v="1"/>
    <x v="5"/>
    <x v="4"/>
    <x v="22"/>
    <n v="48864"/>
    <x v="45"/>
    <s v="Y0157930"/>
    <n v="3"/>
    <s v="Nicolae-Cosmin Lacriceanu"/>
    <x v="11"/>
    <n v="110"/>
    <n v="10"/>
    <n v="9"/>
    <d v="1899-12-30T00:42:27"/>
  </r>
  <r>
    <x v="0"/>
    <x v="1"/>
    <x v="5"/>
    <x v="4"/>
    <x v="22"/>
    <n v="48864"/>
    <x v="45"/>
    <s v="Y0157930"/>
    <n v="3"/>
    <s v="Valency Fernandes"/>
    <x v="5"/>
    <n v="110"/>
    <n v="10"/>
    <n v="9"/>
    <d v="1899-12-30T00:45:33"/>
  </r>
  <r>
    <x v="0"/>
    <x v="1"/>
    <x v="5"/>
    <x v="4"/>
    <x v="22"/>
    <n v="48864"/>
    <x v="45"/>
    <s v="Y0157930"/>
    <n v="3"/>
    <s v="Diana Ghiotu"/>
    <x v="5"/>
    <n v="110"/>
    <n v="10"/>
    <n v="9"/>
    <d v="1899-12-30T00:44:48"/>
  </r>
  <r>
    <x v="1"/>
    <x v="3"/>
    <x v="7"/>
    <x v="3"/>
    <x v="23"/>
    <n v="48866"/>
    <x v="137"/>
    <s v="Y0157933-935"/>
    <n v="12"/>
    <s v="(blank)"/>
    <x v="2"/>
    <n v="3803"/>
    <n v="30"/>
    <n v="7"/>
    <d v="1899-12-30T00:00:00"/>
  </r>
  <r>
    <x v="0"/>
    <x v="1"/>
    <x v="8"/>
    <x v="0"/>
    <x v="24"/>
    <n v="48948"/>
    <x v="166"/>
    <s v="Y0158117"/>
    <n v="0"/>
    <s v="(blank)"/>
    <x v="2"/>
    <n v="10"/>
    <n v="1"/>
    <n v="0"/>
    <d v="1899-12-30T00:00:00"/>
  </r>
  <r>
    <x v="0"/>
    <x v="1"/>
    <x v="8"/>
    <x v="0"/>
    <x v="24"/>
    <n v="47152"/>
    <x v="77"/>
    <s v="Y0158016"/>
    <n v="65"/>
    <s v="(blank)"/>
    <x v="2"/>
    <n v="2994"/>
    <n v="366"/>
    <n v="101"/>
    <d v="1899-12-30T00:00:00"/>
  </r>
  <r>
    <x v="0"/>
    <x v="1"/>
    <x v="8"/>
    <x v="0"/>
    <x v="24"/>
    <n v="47186"/>
    <x v="77"/>
    <s v="Y0158007"/>
    <n v="29"/>
    <s v="George Lixandru"/>
    <x v="18"/>
    <n v="2261"/>
    <n v="132"/>
    <n v="58"/>
    <d v="1899-12-30T00:56:31"/>
  </r>
  <r>
    <x v="0"/>
    <x v="1"/>
    <x v="8"/>
    <x v="0"/>
    <x v="24"/>
    <n v="47186"/>
    <x v="77"/>
    <s v="Y0158007"/>
    <n v="29"/>
    <s v="Maria Gergely"/>
    <x v="0"/>
    <n v="2261"/>
    <n v="132"/>
    <n v="58"/>
    <d v="1899-12-30T01:40:38"/>
  </r>
  <r>
    <x v="0"/>
    <x v="1"/>
    <x v="8"/>
    <x v="0"/>
    <x v="24"/>
    <n v="47186"/>
    <x v="77"/>
    <s v="Y0158007"/>
    <n v="29"/>
    <s v="Mitesh Dilipkumar"/>
    <x v="5"/>
    <n v="2261"/>
    <n v="132"/>
    <n v="58"/>
    <d v="1899-12-30T01:49:30"/>
  </r>
  <r>
    <x v="0"/>
    <x v="1"/>
    <x v="8"/>
    <x v="0"/>
    <x v="24"/>
    <n v="47186"/>
    <x v="77"/>
    <s v="Y0158007"/>
    <n v="29"/>
    <s v="Mitesh Dilipkumar"/>
    <x v="12"/>
    <n v="2261"/>
    <n v="132"/>
    <n v="58"/>
    <d v="1899-12-30T00:00:00"/>
  </r>
  <r>
    <x v="0"/>
    <x v="1"/>
    <x v="8"/>
    <x v="0"/>
    <x v="24"/>
    <n v="47186"/>
    <x v="77"/>
    <s v="Y0158007"/>
    <n v="29"/>
    <s v="Kiflemariam Muhur"/>
    <x v="21"/>
    <n v="2261"/>
    <n v="132"/>
    <n v="58"/>
    <d v="1899-12-30T02:27:20"/>
  </r>
  <r>
    <x v="0"/>
    <x v="1"/>
    <x v="8"/>
    <x v="0"/>
    <x v="24"/>
    <n v="47186"/>
    <x v="77"/>
    <s v="Y0158007"/>
    <n v="29"/>
    <s v="Lamber Singh"/>
    <x v="11"/>
    <n v="2261"/>
    <n v="132"/>
    <n v="58"/>
    <d v="1899-12-30T00:48:18"/>
  </r>
  <r>
    <x v="0"/>
    <x v="1"/>
    <x v="8"/>
    <x v="0"/>
    <x v="24"/>
    <n v="47186"/>
    <x v="77"/>
    <s v="Y0158007"/>
    <n v="29"/>
    <s v="Lamber Singh"/>
    <x v="5"/>
    <n v="2261"/>
    <n v="132"/>
    <n v="58"/>
    <d v="1899-12-30T01:46:17"/>
  </r>
  <r>
    <x v="0"/>
    <x v="1"/>
    <x v="8"/>
    <x v="0"/>
    <x v="24"/>
    <n v="47186"/>
    <x v="77"/>
    <s v="Y0158007"/>
    <n v="29"/>
    <s v="Vinod Cangi"/>
    <x v="0"/>
    <n v="2261"/>
    <n v="132"/>
    <n v="58"/>
    <d v="1899-12-30T02:36:19"/>
  </r>
  <r>
    <x v="0"/>
    <x v="1"/>
    <x v="8"/>
    <x v="0"/>
    <x v="24"/>
    <n v="47186"/>
    <x v="77"/>
    <s v="Y0158007"/>
    <n v="29"/>
    <s v="Baljit Singh"/>
    <x v="5"/>
    <n v="2261"/>
    <n v="132"/>
    <n v="58"/>
    <d v="1899-12-30T01:51:47"/>
  </r>
  <r>
    <x v="0"/>
    <x v="1"/>
    <x v="8"/>
    <x v="0"/>
    <x v="24"/>
    <n v="47186"/>
    <x v="77"/>
    <s v="Y0158007"/>
    <n v="29"/>
    <s v="Baljit Singh"/>
    <x v="12"/>
    <n v="2261"/>
    <n v="132"/>
    <n v="58"/>
    <d v="1899-12-30T00:40:30"/>
  </r>
  <r>
    <x v="0"/>
    <x v="1"/>
    <x v="8"/>
    <x v="0"/>
    <x v="24"/>
    <n v="47186"/>
    <x v="77"/>
    <s v="Y0158007"/>
    <n v="29"/>
    <s v="Corina Matei"/>
    <x v="12"/>
    <n v="2261"/>
    <n v="132"/>
    <n v="58"/>
    <d v="1899-12-30T00:41:32"/>
  </r>
  <r>
    <x v="0"/>
    <x v="1"/>
    <x v="8"/>
    <x v="0"/>
    <x v="24"/>
    <n v="47186"/>
    <x v="77"/>
    <s v="Y0158007"/>
    <n v="29"/>
    <s v="Corina Matei"/>
    <x v="21"/>
    <n v="2261"/>
    <n v="132"/>
    <n v="58"/>
    <d v="1899-12-30T01:49:00"/>
  </r>
  <r>
    <x v="0"/>
    <x v="1"/>
    <x v="8"/>
    <x v="0"/>
    <x v="24"/>
    <n v="47186"/>
    <x v="77"/>
    <s v="Y0158007"/>
    <n v="29"/>
    <s v="Alpesh Valand"/>
    <x v="11"/>
    <n v="2261"/>
    <n v="132"/>
    <n v="58"/>
    <d v="1899-12-30T00:48:40"/>
  </r>
  <r>
    <x v="0"/>
    <x v="1"/>
    <x v="8"/>
    <x v="0"/>
    <x v="24"/>
    <n v="47186"/>
    <x v="77"/>
    <s v="Y0158007"/>
    <n v="29"/>
    <s v="Alpesh Valand"/>
    <x v="21"/>
    <n v="2261"/>
    <n v="132"/>
    <n v="58"/>
    <d v="1899-12-30T01:41:45"/>
  </r>
  <r>
    <x v="0"/>
    <x v="1"/>
    <x v="8"/>
    <x v="0"/>
    <x v="24"/>
    <n v="47186"/>
    <x v="77"/>
    <s v="Y0158007"/>
    <n v="29"/>
    <s v="Vishal Mangela"/>
    <x v="1"/>
    <n v="2261"/>
    <n v="132"/>
    <n v="58"/>
    <d v="1899-12-30T01:06:19"/>
  </r>
  <r>
    <x v="0"/>
    <x v="1"/>
    <x v="8"/>
    <x v="0"/>
    <x v="24"/>
    <n v="47186"/>
    <x v="77"/>
    <s v="Y0158007"/>
    <n v="29"/>
    <s v="Valency Fernandes"/>
    <x v="0"/>
    <n v="2261"/>
    <n v="132"/>
    <n v="58"/>
    <d v="1899-12-30T01:57:41"/>
  </r>
  <r>
    <x v="0"/>
    <x v="1"/>
    <x v="8"/>
    <x v="0"/>
    <x v="24"/>
    <n v="47186"/>
    <x v="77"/>
    <s v="Y0158007"/>
    <n v="29"/>
    <s v="Diana Ghiotu"/>
    <x v="21"/>
    <n v="2261"/>
    <n v="132"/>
    <n v="58"/>
    <d v="1899-12-30T01:45:31"/>
  </r>
  <r>
    <x v="0"/>
    <x v="1"/>
    <x v="8"/>
    <x v="0"/>
    <x v="24"/>
    <n v="47186"/>
    <x v="77"/>
    <s v="Y0158007"/>
    <n v="29"/>
    <s v="Elena Vilceanu"/>
    <x v="21"/>
    <n v="2261"/>
    <n v="132"/>
    <n v="58"/>
    <d v="1899-12-30T01:45:14"/>
  </r>
  <r>
    <x v="0"/>
    <x v="1"/>
    <x v="8"/>
    <x v="0"/>
    <x v="24"/>
    <n v="47186"/>
    <x v="77"/>
    <s v="Y0158007"/>
    <n v="29"/>
    <s v="Slalat Ahmed"/>
    <x v="5"/>
    <n v="2261"/>
    <n v="132"/>
    <n v="58"/>
    <d v="1899-12-30T01:46:39"/>
  </r>
  <r>
    <x v="0"/>
    <x v="1"/>
    <x v="8"/>
    <x v="0"/>
    <x v="24"/>
    <n v="47186"/>
    <x v="77"/>
    <s v="Y0158007"/>
    <n v="29"/>
    <s v="Slalat Ahmed"/>
    <x v="12"/>
    <n v="2261"/>
    <n v="132"/>
    <n v="58"/>
    <d v="1899-12-30T00:41:16"/>
  </r>
  <r>
    <x v="0"/>
    <x v="1"/>
    <x v="8"/>
    <x v="0"/>
    <x v="24"/>
    <n v="47186"/>
    <x v="77"/>
    <s v="Y0158007"/>
    <n v="29"/>
    <s v="Christian Hriscu"/>
    <x v="12"/>
    <n v="2261"/>
    <n v="132"/>
    <n v="58"/>
    <d v="1899-12-30T00:42:46"/>
  </r>
  <r>
    <x v="0"/>
    <x v="1"/>
    <x v="8"/>
    <x v="0"/>
    <x v="24"/>
    <n v="47186"/>
    <x v="77"/>
    <s v="Y0158007"/>
    <n v="29"/>
    <s v="Christian Hriscu"/>
    <x v="21"/>
    <n v="2261"/>
    <n v="132"/>
    <n v="58"/>
    <d v="1899-12-30T01:43:41"/>
  </r>
  <r>
    <x v="0"/>
    <x v="1"/>
    <x v="8"/>
    <x v="0"/>
    <x v="24"/>
    <n v="47183"/>
    <x v="78"/>
    <s v="Y0157890"/>
    <n v="18"/>
    <s v="(blank)"/>
    <x v="2"/>
    <n v="3795"/>
    <n v="11"/>
    <n v="25"/>
    <d v="1899-12-30T00:00:00"/>
  </r>
  <r>
    <x v="0"/>
    <x v="1"/>
    <x v="8"/>
    <x v="0"/>
    <x v="24"/>
    <n v="47178"/>
    <x v="1"/>
    <s v="Y0157869"/>
    <n v="1"/>
    <s v="(blank)"/>
    <x v="2"/>
    <n v="12"/>
    <n v="7"/>
    <n v="1"/>
    <d v="1899-12-30T00:00:00"/>
  </r>
  <r>
    <x v="0"/>
    <x v="1"/>
    <x v="8"/>
    <x v="0"/>
    <x v="24"/>
    <n v="47180"/>
    <x v="3"/>
    <s v="Y0157900"/>
    <n v="8"/>
    <s v="(blank)"/>
    <x v="2"/>
    <n v="1314"/>
    <n v="10"/>
    <n v="2"/>
    <d v="1899-12-30T00:00:00"/>
  </r>
  <r>
    <x v="0"/>
    <x v="1"/>
    <x v="8"/>
    <x v="0"/>
    <x v="24"/>
    <n v="48920"/>
    <x v="138"/>
    <s v="Y0158128"/>
    <n v="1"/>
    <s v="(blank)"/>
    <x v="2"/>
    <n v="80"/>
    <n v="1"/>
    <n v="4"/>
    <d v="1899-12-30T00:00:00"/>
  </r>
  <r>
    <x v="0"/>
    <x v="1"/>
    <x v="8"/>
    <x v="0"/>
    <x v="24"/>
    <n v="45175"/>
    <x v="167"/>
    <s v="Y0157902"/>
    <n v="10"/>
    <s v="(blank)"/>
    <x v="2"/>
    <n v="2610"/>
    <n v="3"/>
    <n v="3"/>
    <d v="1899-12-30T00:00:00"/>
  </r>
  <r>
    <x v="0"/>
    <x v="1"/>
    <x v="8"/>
    <x v="0"/>
    <x v="24"/>
    <s v="CON2159"/>
    <x v="168"/>
    <s v="Y0157898"/>
    <n v="24"/>
    <s v="Marius Popa"/>
    <x v="12"/>
    <n v="4118"/>
    <n v="28"/>
    <n v="56"/>
    <d v="1899-12-30T01:35:36"/>
  </r>
  <r>
    <x v="0"/>
    <x v="1"/>
    <x v="8"/>
    <x v="0"/>
    <x v="24"/>
    <s v="CON2159"/>
    <x v="168"/>
    <s v="Y0157898"/>
    <n v="24"/>
    <s v="Steffi Fernandes"/>
    <x v="0"/>
    <n v="4118"/>
    <n v="28"/>
    <n v="56"/>
    <d v="1899-12-30T01:55:07"/>
  </r>
  <r>
    <x v="0"/>
    <x v="1"/>
    <x v="8"/>
    <x v="0"/>
    <x v="24"/>
    <s v="CON2159"/>
    <x v="168"/>
    <s v="Y0157898"/>
    <n v="24"/>
    <s v="cristian mihalcea"/>
    <x v="5"/>
    <n v="4118"/>
    <n v="28"/>
    <n v="56"/>
    <d v="1899-12-30T01:59:59"/>
  </r>
  <r>
    <x v="0"/>
    <x v="1"/>
    <x v="8"/>
    <x v="0"/>
    <x v="24"/>
    <s v="CON2159"/>
    <x v="168"/>
    <s v="Y0157898"/>
    <n v="24"/>
    <s v="cristian mihalcea"/>
    <x v="12"/>
    <n v="4118"/>
    <n v="28"/>
    <n v="56"/>
    <d v="1899-12-30T01:35:47"/>
  </r>
  <r>
    <x v="0"/>
    <x v="1"/>
    <x v="8"/>
    <x v="0"/>
    <x v="24"/>
    <s v="CON2159"/>
    <x v="168"/>
    <s v="Y0157898"/>
    <n v="24"/>
    <s v="Milan Kumar"/>
    <x v="5"/>
    <n v="4118"/>
    <n v="28"/>
    <n v="56"/>
    <d v="1899-12-30T01:36:20"/>
  </r>
  <r>
    <x v="0"/>
    <x v="1"/>
    <x v="8"/>
    <x v="0"/>
    <x v="24"/>
    <s v="CON2159"/>
    <x v="168"/>
    <s v="Y0157898"/>
    <n v="24"/>
    <s v="Milan Cervenak"/>
    <x v="5"/>
    <n v="4118"/>
    <n v="28"/>
    <n v="56"/>
    <d v="1899-12-30T02:00:55"/>
  </r>
  <r>
    <x v="0"/>
    <x v="1"/>
    <x v="8"/>
    <x v="0"/>
    <x v="24"/>
    <s v="CON2159"/>
    <x v="168"/>
    <s v="Y0157898"/>
    <n v="24"/>
    <s v="Cristian Mihai "/>
    <x v="5"/>
    <n v="4118"/>
    <n v="28"/>
    <n v="56"/>
    <d v="1899-12-30T02:01:10"/>
  </r>
  <r>
    <x v="0"/>
    <x v="1"/>
    <x v="8"/>
    <x v="0"/>
    <x v="24"/>
    <s v="CON2159"/>
    <x v="168"/>
    <s v="Y0157898"/>
    <n v="24"/>
    <s v="Cosmin Ivan "/>
    <x v="12"/>
    <n v="4118"/>
    <n v="28"/>
    <n v="56"/>
    <d v="1899-12-30T02:00:16"/>
  </r>
  <r>
    <x v="0"/>
    <x v="1"/>
    <x v="8"/>
    <x v="0"/>
    <x v="24"/>
    <n v="46755"/>
    <x v="108"/>
    <s v="Y0157881"/>
    <n v="16"/>
    <s v="Aden Ayub"/>
    <x v="1"/>
    <n v="2931"/>
    <n v="3"/>
    <n v="33"/>
    <d v="1899-12-30T03:25:40"/>
  </r>
  <r>
    <x v="0"/>
    <x v="1"/>
    <x v="8"/>
    <x v="0"/>
    <x v="24"/>
    <n v="46755"/>
    <x v="108"/>
    <s v="Y0157881"/>
    <n v="16"/>
    <s v="Bogdan Cosma"/>
    <x v="6"/>
    <n v="2931"/>
    <n v="3"/>
    <n v="33"/>
    <d v="1899-12-30T01:25:52"/>
  </r>
  <r>
    <x v="0"/>
    <x v="1"/>
    <x v="8"/>
    <x v="0"/>
    <x v="24"/>
    <n v="46755"/>
    <x v="108"/>
    <s v="Y0157881"/>
    <n v="16"/>
    <s v="Nicoleta Rus"/>
    <x v="0"/>
    <n v="2931"/>
    <n v="3"/>
    <n v="33"/>
    <d v="1899-12-30T03:25:36"/>
  </r>
  <r>
    <x v="0"/>
    <x v="1"/>
    <x v="8"/>
    <x v="0"/>
    <x v="24"/>
    <n v="46755"/>
    <x v="108"/>
    <s v="Y0157881"/>
    <n v="16"/>
    <s v="Viorel Stanciu"/>
    <x v="6"/>
    <n v="2931"/>
    <n v="3"/>
    <n v="33"/>
    <d v="1899-12-30T01:26:04"/>
  </r>
  <r>
    <x v="0"/>
    <x v="1"/>
    <x v="8"/>
    <x v="0"/>
    <x v="24"/>
    <n v="46755"/>
    <x v="108"/>
    <s v="Y0157881"/>
    <n v="16"/>
    <s v="Andra Fagaras"/>
    <x v="3"/>
    <n v="2931"/>
    <n v="3"/>
    <n v="33"/>
    <d v="1899-12-30T03:25:36"/>
  </r>
  <r>
    <x v="0"/>
    <x v="1"/>
    <x v="8"/>
    <x v="0"/>
    <x v="24"/>
    <n v="46755"/>
    <x v="108"/>
    <s v="Y0157881"/>
    <n v="16"/>
    <s v="Cristian Paun"/>
    <x v="21"/>
    <n v="2931"/>
    <n v="3"/>
    <n v="33"/>
    <d v="1899-12-30T03:25:36"/>
  </r>
  <r>
    <x v="0"/>
    <x v="1"/>
    <x v="8"/>
    <x v="0"/>
    <x v="24"/>
    <n v="48395"/>
    <x v="50"/>
    <s v="Y0157863"/>
    <n v="13"/>
    <s v="Diana Vilcu"/>
    <x v="21"/>
    <n v="2079"/>
    <n v="1"/>
    <n v="33"/>
    <d v="1899-12-30T00:31:17"/>
  </r>
  <r>
    <x v="0"/>
    <x v="1"/>
    <x v="8"/>
    <x v="0"/>
    <x v="24"/>
    <n v="48395"/>
    <x v="50"/>
    <s v="Y0157863"/>
    <n v="13"/>
    <s v="Kyte Stuart "/>
    <x v="1"/>
    <n v="2079"/>
    <n v="1"/>
    <n v="33"/>
    <d v="1899-12-30T00:42:20"/>
  </r>
  <r>
    <x v="0"/>
    <x v="1"/>
    <x v="8"/>
    <x v="0"/>
    <x v="24"/>
    <n v="48395"/>
    <x v="50"/>
    <s v="Y0157863"/>
    <n v="13"/>
    <s v="Maria Ivan "/>
    <x v="0"/>
    <n v="2079"/>
    <n v="1"/>
    <n v="33"/>
    <d v="1899-12-30T00:10:48"/>
  </r>
  <r>
    <x v="0"/>
    <x v="1"/>
    <x v="8"/>
    <x v="0"/>
    <x v="24"/>
    <n v="47104"/>
    <x v="7"/>
    <s v="Y0157960"/>
    <n v="15"/>
    <s v="Aden Ayub"/>
    <x v="1"/>
    <n v="2748"/>
    <n v="21"/>
    <n v="14"/>
    <d v="1899-12-30T01:33:58"/>
  </r>
  <r>
    <x v="0"/>
    <x v="1"/>
    <x v="8"/>
    <x v="0"/>
    <x v="24"/>
    <n v="47104"/>
    <x v="7"/>
    <s v="Y0157960"/>
    <n v="15"/>
    <s v="Bogdan Cosma"/>
    <x v="6"/>
    <n v="2748"/>
    <n v="21"/>
    <n v="14"/>
    <d v="1899-12-30T02:37:43"/>
  </r>
  <r>
    <x v="0"/>
    <x v="1"/>
    <x v="8"/>
    <x v="0"/>
    <x v="24"/>
    <n v="47104"/>
    <x v="7"/>
    <s v="Y0157960"/>
    <n v="15"/>
    <s v="Ionut Petreanu"/>
    <x v="3"/>
    <n v="2748"/>
    <n v="21"/>
    <n v="14"/>
    <d v="1899-12-30T02:37:43"/>
  </r>
  <r>
    <x v="0"/>
    <x v="1"/>
    <x v="8"/>
    <x v="0"/>
    <x v="24"/>
    <n v="47104"/>
    <x v="7"/>
    <s v="Y0157960"/>
    <n v="15"/>
    <s v="Nicoleta Rus"/>
    <x v="0"/>
    <n v="2748"/>
    <n v="21"/>
    <n v="14"/>
    <d v="1899-12-30T02:44:01"/>
  </r>
  <r>
    <x v="0"/>
    <x v="1"/>
    <x v="8"/>
    <x v="0"/>
    <x v="24"/>
    <n v="47104"/>
    <x v="7"/>
    <s v="Y0157960"/>
    <n v="15"/>
    <s v="Evgehenii Mistislavschi"/>
    <x v="5"/>
    <n v="2748"/>
    <n v="21"/>
    <n v="14"/>
    <d v="1899-12-30T02:37:43"/>
  </r>
  <r>
    <x v="0"/>
    <x v="1"/>
    <x v="8"/>
    <x v="0"/>
    <x v="24"/>
    <n v="48577"/>
    <x v="34"/>
    <s v="Y0157920"/>
    <n v="44"/>
    <s v="Maria Gergely"/>
    <x v="0"/>
    <n v="10430"/>
    <n v="66"/>
    <n v="19"/>
    <d v="1899-12-30T00:49:24"/>
  </r>
  <r>
    <x v="0"/>
    <x v="1"/>
    <x v="8"/>
    <x v="0"/>
    <x v="24"/>
    <n v="48577"/>
    <x v="34"/>
    <s v="Y0157920"/>
    <n v="44"/>
    <s v="Maria Gergely"/>
    <x v="21"/>
    <n v="10430"/>
    <n v="66"/>
    <n v="19"/>
    <d v="1899-12-30T02:21:36"/>
  </r>
  <r>
    <x v="0"/>
    <x v="1"/>
    <x v="8"/>
    <x v="0"/>
    <x v="24"/>
    <n v="48577"/>
    <x v="34"/>
    <s v="Y0157920"/>
    <n v="44"/>
    <s v="Mitesh Dilipkumar"/>
    <x v="21"/>
    <n v="10430"/>
    <n v="66"/>
    <n v="19"/>
    <d v="1899-12-30T02:22:17"/>
  </r>
  <r>
    <x v="0"/>
    <x v="1"/>
    <x v="8"/>
    <x v="0"/>
    <x v="24"/>
    <n v="48577"/>
    <x v="34"/>
    <s v="Y0157920"/>
    <n v="44"/>
    <s v="Tirth Sinh"/>
    <x v="1"/>
    <n v="10430"/>
    <n v="66"/>
    <n v="19"/>
    <d v="1899-12-30T02:20:56"/>
  </r>
  <r>
    <x v="0"/>
    <x v="1"/>
    <x v="8"/>
    <x v="0"/>
    <x v="24"/>
    <n v="48577"/>
    <x v="34"/>
    <s v="Y0157920"/>
    <n v="44"/>
    <s v="Kiflemariam Muhur"/>
    <x v="21"/>
    <n v="10430"/>
    <n v="66"/>
    <n v="19"/>
    <d v="1899-12-30T02:48:54"/>
  </r>
  <r>
    <x v="0"/>
    <x v="1"/>
    <x v="8"/>
    <x v="0"/>
    <x v="24"/>
    <n v="48577"/>
    <x v="34"/>
    <s v="Y0157920"/>
    <n v="44"/>
    <s v="Salat Ahmed"/>
    <x v="21"/>
    <n v="10430"/>
    <n v="66"/>
    <n v="19"/>
    <d v="1899-12-30T02:21:54"/>
  </r>
  <r>
    <x v="0"/>
    <x v="1"/>
    <x v="8"/>
    <x v="0"/>
    <x v="24"/>
    <n v="48577"/>
    <x v="34"/>
    <s v="Y0157920"/>
    <n v="44"/>
    <s v="Lamber Singh"/>
    <x v="21"/>
    <n v="10430"/>
    <n v="66"/>
    <n v="19"/>
    <d v="1899-12-30T03:25:24"/>
  </r>
  <r>
    <x v="0"/>
    <x v="1"/>
    <x v="8"/>
    <x v="0"/>
    <x v="24"/>
    <n v="48577"/>
    <x v="34"/>
    <s v="Y0157920"/>
    <n v="44"/>
    <s v="Vinod Cangi"/>
    <x v="0"/>
    <n v="10430"/>
    <n v="66"/>
    <n v="19"/>
    <d v="1899-12-30T03:25:55"/>
  </r>
  <r>
    <x v="0"/>
    <x v="1"/>
    <x v="8"/>
    <x v="0"/>
    <x v="24"/>
    <n v="48577"/>
    <x v="34"/>
    <s v="Y0157920"/>
    <n v="44"/>
    <s v="Baljit Singh"/>
    <x v="21"/>
    <n v="10430"/>
    <n v="66"/>
    <n v="19"/>
    <d v="1899-12-30T02:22:56"/>
  </r>
  <r>
    <x v="0"/>
    <x v="1"/>
    <x v="8"/>
    <x v="0"/>
    <x v="24"/>
    <n v="48577"/>
    <x v="34"/>
    <s v="Y0157920"/>
    <n v="44"/>
    <s v="Corina Matei"/>
    <x v="21"/>
    <n v="10430"/>
    <n v="66"/>
    <n v="19"/>
    <d v="1899-12-30T02:48:29"/>
  </r>
  <r>
    <x v="0"/>
    <x v="1"/>
    <x v="8"/>
    <x v="0"/>
    <x v="24"/>
    <n v="48577"/>
    <x v="34"/>
    <s v="Y0157920"/>
    <n v="44"/>
    <s v="Alpesh Valand"/>
    <x v="21"/>
    <n v="10430"/>
    <n v="66"/>
    <n v="19"/>
    <d v="1899-12-30T03:25:03"/>
  </r>
  <r>
    <x v="0"/>
    <x v="1"/>
    <x v="8"/>
    <x v="0"/>
    <x v="24"/>
    <n v="48577"/>
    <x v="34"/>
    <s v="Y0157920"/>
    <n v="44"/>
    <s v="Vishal Mangela"/>
    <x v="5"/>
    <n v="10430"/>
    <n v="66"/>
    <n v="19"/>
    <d v="1899-12-30T00:52:16"/>
  </r>
  <r>
    <x v="0"/>
    <x v="1"/>
    <x v="8"/>
    <x v="0"/>
    <x v="24"/>
    <n v="48577"/>
    <x v="34"/>
    <s v="Y0157920"/>
    <n v="44"/>
    <s v="Vishal Mangela"/>
    <x v="21"/>
    <n v="10430"/>
    <n v="66"/>
    <n v="19"/>
    <d v="1899-12-30T02:21:11"/>
  </r>
  <r>
    <x v="0"/>
    <x v="1"/>
    <x v="8"/>
    <x v="0"/>
    <x v="24"/>
    <n v="48577"/>
    <x v="34"/>
    <s v="Y0157920"/>
    <n v="44"/>
    <s v="Valency Fernandes"/>
    <x v="0"/>
    <n v="10430"/>
    <n v="66"/>
    <n v="19"/>
    <d v="1899-12-30T02:50:55"/>
  </r>
  <r>
    <x v="0"/>
    <x v="1"/>
    <x v="8"/>
    <x v="0"/>
    <x v="24"/>
    <n v="48577"/>
    <x v="34"/>
    <s v="Y0157920"/>
    <n v="44"/>
    <s v="Diana Ghiotu"/>
    <x v="5"/>
    <n v="10430"/>
    <n v="66"/>
    <n v="19"/>
    <d v="1899-12-30T00:50:13"/>
  </r>
  <r>
    <x v="0"/>
    <x v="1"/>
    <x v="8"/>
    <x v="0"/>
    <x v="24"/>
    <n v="48577"/>
    <x v="34"/>
    <s v="Y0157920"/>
    <n v="44"/>
    <s v="Diana Ghiotu"/>
    <x v="21"/>
    <n v="10430"/>
    <n v="66"/>
    <n v="19"/>
    <d v="1899-12-30T03:26:31"/>
  </r>
  <r>
    <x v="0"/>
    <x v="1"/>
    <x v="8"/>
    <x v="0"/>
    <x v="24"/>
    <n v="48577"/>
    <x v="34"/>
    <s v="Y0157920"/>
    <n v="44"/>
    <s v="Elena Vilceanu"/>
    <x v="5"/>
    <n v="10430"/>
    <n v="66"/>
    <n v="19"/>
    <d v="1899-12-30T00:49:48"/>
  </r>
  <r>
    <x v="0"/>
    <x v="1"/>
    <x v="8"/>
    <x v="0"/>
    <x v="24"/>
    <n v="48577"/>
    <x v="34"/>
    <s v="Y0157920"/>
    <n v="44"/>
    <s v="Elena Vilceanu"/>
    <x v="21"/>
    <n v="10430"/>
    <n v="66"/>
    <n v="19"/>
    <d v="1899-12-30T03:26:17"/>
  </r>
  <r>
    <x v="0"/>
    <x v="1"/>
    <x v="8"/>
    <x v="0"/>
    <x v="24"/>
    <n v="48577"/>
    <x v="34"/>
    <s v="Y0157920"/>
    <n v="44"/>
    <s v="Christian Hriscu"/>
    <x v="21"/>
    <n v="10430"/>
    <n v="66"/>
    <n v="19"/>
    <d v="1899-12-30T02:48:06"/>
  </r>
  <r>
    <x v="0"/>
    <x v="1"/>
    <x v="8"/>
    <x v="0"/>
    <x v="24"/>
    <n v="48658"/>
    <x v="6"/>
    <s v="Y0158086"/>
    <n v="15"/>
    <s v="Kyte Stuart "/>
    <x v="1"/>
    <n v="4612"/>
    <n v="2"/>
    <n v="32"/>
    <d v="1899-12-30T00:00:00"/>
  </r>
  <r>
    <x v="0"/>
    <x v="1"/>
    <x v="8"/>
    <x v="0"/>
    <x v="24"/>
    <n v="48658"/>
    <x v="6"/>
    <s v="Y0158086"/>
    <n v="15"/>
    <s v="Maria Ivan "/>
    <x v="0"/>
    <n v="4612"/>
    <n v="2"/>
    <n v="32"/>
    <d v="1899-12-30T00:00:00"/>
  </r>
  <r>
    <x v="0"/>
    <x v="1"/>
    <x v="8"/>
    <x v="0"/>
    <x v="24"/>
    <n v="47154"/>
    <x v="0"/>
    <s v="Y0158003"/>
    <n v="8"/>
    <s v="(blank)"/>
    <x v="2"/>
    <n v="701"/>
    <n v="45"/>
    <n v="13"/>
    <d v="1899-12-30T00:00:00"/>
  </r>
  <r>
    <x v="0"/>
    <x v="1"/>
    <x v="8"/>
    <x v="0"/>
    <x v="24"/>
    <n v="48450"/>
    <x v="116"/>
    <s v="Y0157964"/>
    <n v="24"/>
    <s v="Marius Popa"/>
    <x v="12"/>
    <n v="11338"/>
    <n v="5"/>
    <n v="26"/>
    <d v="1899-12-30T01:09:16"/>
  </r>
  <r>
    <x v="0"/>
    <x v="1"/>
    <x v="8"/>
    <x v="0"/>
    <x v="24"/>
    <n v="48450"/>
    <x v="116"/>
    <s v="Y0157964"/>
    <n v="24"/>
    <s v="cristian mihalcea"/>
    <x v="5"/>
    <n v="11338"/>
    <n v="5"/>
    <n v="26"/>
    <d v="1899-12-30T01:07:06"/>
  </r>
  <r>
    <x v="0"/>
    <x v="1"/>
    <x v="8"/>
    <x v="0"/>
    <x v="24"/>
    <n v="48450"/>
    <x v="116"/>
    <s v="Y0157964"/>
    <n v="24"/>
    <s v="Nicolae-Cosmin Lacriceanu"/>
    <x v="12"/>
    <n v="11338"/>
    <n v="5"/>
    <n v="26"/>
    <d v="1899-12-30T01:05:52"/>
  </r>
  <r>
    <x v="0"/>
    <x v="1"/>
    <x v="8"/>
    <x v="0"/>
    <x v="24"/>
    <n v="48450"/>
    <x v="116"/>
    <s v="Y0157964"/>
    <n v="24"/>
    <s v="Milan Kumar"/>
    <x v="5"/>
    <n v="11338"/>
    <n v="5"/>
    <n v="26"/>
    <d v="1899-12-30T01:08:51"/>
  </r>
  <r>
    <x v="0"/>
    <x v="1"/>
    <x v="8"/>
    <x v="0"/>
    <x v="24"/>
    <n v="48450"/>
    <x v="116"/>
    <s v="Y0157964"/>
    <n v="24"/>
    <s v="Cristian Mihai "/>
    <x v="5"/>
    <n v="11338"/>
    <n v="5"/>
    <n v="26"/>
    <d v="1899-12-30T01:09:25"/>
  </r>
  <r>
    <x v="0"/>
    <x v="1"/>
    <x v="8"/>
    <x v="0"/>
    <x v="24"/>
    <n v="48450"/>
    <x v="116"/>
    <s v="Y0157964"/>
    <n v="24"/>
    <s v="Cosmin Ivan "/>
    <x v="5"/>
    <n v="11338"/>
    <n v="5"/>
    <n v="26"/>
    <d v="1899-12-30T01:09:41"/>
  </r>
  <r>
    <x v="0"/>
    <x v="1"/>
    <x v="8"/>
    <x v="0"/>
    <x v="24"/>
    <n v="48450"/>
    <x v="116"/>
    <s v="Y0157964"/>
    <n v="24"/>
    <s v="Kyte Stuart "/>
    <x v="1"/>
    <n v="11338"/>
    <n v="5"/>
    <n v="26"/>
    <d v="1899-12-30T01:06:17"/>
  </r>
  <r>
    <x v="0"/>
    <x v="1"/>
    <x v="8"/>
    <x v="0"/>
    <x v="24"/>
    <n v="48450"/>
    <x v="116"/>
    <s v="Y0157964"/>
    <n v="24"/>
    <s v="Steffi Fernandes "/>
    <x v="0"/>
    <n v="11338"/>
    <n v="5"/>
    <n v="26"/>
    <d v="1899-12-30T01:10:13"/>
  </r>
  <r>
    <x v="0"/>
    <x v="1"/>
    <x v="8"/>
    <x v="0"/>
    <x v="24"/>
    <n v="48450"/>
    <x v="116"/>
    <s v="Y0157964"/>
    <n v="24"/>
    <s v="Diana Vilcu "/>
    <x v="21"/>
    <n v="11338"/>
    <n v="5"/>
    <n v="26"/>
    <d v="1899-12-30T01:09:58"/>
  </r>
  <r>
    <x v="0"/>
    <x v="1"/>
    <x v="8"/>
    <x v="0"/>
    <x v="24"/>
    <n v="48450"/>
    <x v="116"/>
    <s v="Y0157964"/>
    <n v="24"/>
    <s v="Robert Milczarczyk "/>
    <x v="12"/>
    <n v="11338"/>
    <n v="5"/>
    <n v="26"/>
    <d v="1899-12-30T01:07:37"/>
  </r>
  <r>
    <x v="0"/>
    <x v="1"/>
    <x v="8"/>
    <x v="0"/>
    <x v="24"/>
    <n v="47187"/>
    <x v="39"/>
    <s v="Y0158098"/>
    <n v="15"/>
    <s v="Nicolae-Cosmin Lacriceanu"/>
    <x v="1"/>
    <n v="3082"/>
    <n v="69"/>
    <n v="13"/>
    <d v="1899-12-30T00:28:29"/>
  </r>
  <r>
    <x v="0"/>
    <x v="1"/>
    <x v="8"/>
    <x v="0"/>
    <x v="24"/>
    <n v="47187"/>
    <x v="39"/>
    <s v="Y0158098"/>
    <n v="15"/>
    <s v="Milan Kumar"/>
    <x v="5"/>
    <n v="3082"/>
    <n v="69"/>
    <n v="13"/>
    <d v="1899-12-30T00:45:25"/>
  </r>
  <r>
    <x v="0"/>
    <x v="1"/>
    <x v="8"/>
    <x v="0"/>
    <x v="24"/>
    <n v="47187"/>
    <x v="39"/>
    <s v="Y0158098"/>
    <n v="15"/>
    <s v="Milan Cervenak"/>
    <x v="5"/>
    <n v="3082"/>
    <n v="69"/>
    <n v="13"/>
    <d v="1899-12-30T00:28:12"/>
  </r>
  <r>
    <x v="0"/>
    <x v="1"/>
    <x v="8"/>
    <x v="0"/>
    <x v="24"/>
    <n v="47187"/>
    <x v="39"/>
    <s v="Y0158098"/>
    <n v="15"/>
    <s v="Cosmin Ivan "/>
    <x v="5"/>
    <n v="3082"/>
    <n v="69"/>
    <n v="13"/>
    <d v="1899-12-30T00:28:19"/>
  </r>
  <r>
    <x v="0"/>
    <x v="1"/>
    <x v="8"/>
    <x v="0"/>
    <x v="24"/>
    <n v="47187"/>
    <x v="39"/>
    <s v="Y0158098"/>
    <n v="15"/>
    <s v="Maria Ivan "/>
    <x v="0"/>
    <n v="3082"/>
    <n v="69"/>
    <n v="13"/>
    <d v="1899-12-30T00:42:06"/>
  </r>
  <r>
    <x v="0"/>
    <x v="1"/>
    <x v="8"/>
    <x v="0"/>
    <x v="24"/>
    <n v="47187"/>
    <x v="39"/>
    <s v="Y0158098"/>
    <n v="15"/>
    <s v="Marius Popa "/>
    <x v="12"/>
    <n v="3082"/>
    <n v="69"/>
    <n v="13"/>
    <d v="1899-12-30T00:45:05"/>
  </r>
  <r>
    <x v="0"/>
    <x v="1"/>
    <x v="8"/>
    <x v="0"/>
    <x v="24"/>
    <n v="47155"/>
    <x v="9"/>
    <s v="Y0157859"/>
    <n v="10"/>
    <s v="Aden Ayub"/>
    <x v="1"/>
    <n v="1428"/>
    <n v="1"/>
    <n v="28"/>
    <d v="1899-12-30T00:41:47"/>
  </r>
  <r>
    <x v="0"/>
    <x v="1"/>
    <x v="8"/>
    <x v="0"/>
    <x v="24"/>
    <n v="47155"/>
    <x v="9"/>
    <s v="Y0157859"/>
    <n v="10"/>
    <s v="Bogdan Cosma"/>
    <x v="6"/>
    <n v="1428"/>
    <n v="1"/>
    <n v="28"/>
    <d v="1899-12-30T03:57:32"/>
  </r>
  <r>
    <x v="0"/>
    <x v="1"/>
    <x v="8"/>
    <x v="0"/>
    <x v="24"/>
    <n v="47155"/>
    <x v="9"/>
    <s v="Y0157859"/>
    <n v="10"/>
    <s v="Ionut Petreanu"/>
    <x v="3"/>
    <n v="1428"/>
    <n v="1"/>
    <n v="28"/>
    <d v="1899-12-30T03:56:01"/>
  </r>
  <r>
    <x v="0"/>
    <x v="1"/>
    <x v="8"/>
    <x v="0"/>
    <x v="24"/>
    <n v="47155"/>
    <x v="9"/>
    <s v="Y0157859"/>
    <n v="10"/>
    <s v="Marius Motoasca"/>
    <x v="11"/>
    <n v="1428"/>
    <n v="1"/>
    <n v="28"/>
    <d v="1899-12-30T03:56:24"/>
  </r>
  <r>
    <x v="0"/>
    <x v="1"/>
    <x v="8"/>
    <x v="0"/>
    <x v="24"/>
    <n v="47155"/>
    <x v="9"/>
    <s v="Y0157859"/>
    <n v="10"/>
    <s v="Robert Sims"/>
    <x v="18"/>
    <n v="1428"/>
    <n v="1"/>
    <n v="28"/>
    <d v="1899-12-30T00:40:46"/>
  </r>
  <r>
    <x v="0"/>
    <x v="1"/>
    <x v="8"/>
    <x v="0"/>
    <x v="24"/>
    <n v="47155"/>
    <x v="9"/>
    <s v="Y0157859"/>
    <n v="10"/>
    <s v="Nicoleta Rus"/>
    <x v="0"/>
    <n v="1428"/>
    <n v="1"/>
    <n v="28"/>
    <d v="1899-12-30T01:52:20"/>
  </r>
  <r>
    <x v="0"/>
    <x v="1"/>
    <x v="8"/>
    <x v="0"/>
    <x v="24"/>
    <n v="47155"/>
    <x v="9"/>
    <s v="Y0157859"/>
    <n v="10"/>
    <s v="Viorel Stanciu"/>
    <x v="6"/>
    <n v="1428"/>
    <n v="1"/>
    <n v="28"/>
    <d v="1899-12-30T03:57:50"/>
  </r>
  <r>
    <x v="0"/>
    <x v="1"/>
    <x v="8"/>
    <x v="0"/>
    <x v="24"/>
    <n v="47172"/>
    <x v="80"/>
    <s v="Y0158052"/>
    <n v="39"/>
    <s v=" "/>
    <x v="5"/>
    <n v="5242"/>
    <n v="221"/>
    <n v="7"/>
    <d v="1899-12-30T07:27:40"/>
  </r>
  <r>
    <x v="0"/>
    <x v="1"/>
    <x v="8"/>
    <x v="0"/>
    <x v="24"/>
    <n v="47172"/>
    <x v="80"/>
    <s v="Y0158052"/>
    <n v="39"/>
    <s v="Select Employee"/>
    <x v="5"/>
    <n v="5242"/>
    <n v="221"/>
    <n v="7"/>
    <d v="1899-12-30T07:26:05"/>
  </r>
  <r>
    <x v="0"/>
    <x v="1"/>
    <x v="8"/>
    <x v="0"/>
    <x v="24"/>
    <n v="47172"/>
    <x v="80"/>
    <s v="Y0158052"/>
    <n v="39"/>
    <s v="Peter North"/>
    <x v="5"/>
    <n v="5242"/>
    <n v="221"/>
    <n v="7"/>
    <d v="1899-12-30T03:44:13"/>
  </r>
  <r>
    <x v="0"/>
    <x v="1"/>
    <x v="8"/>
    <x v="0"/>
    <x v="24"/>
    <n v="47172"/>
    <x v="80"/>
    <s v="Y0158052"/>
    <n v="39"/>
    <s v="Ana Maria Eliza Tricolici"/>
    <x v="0"/>
    <n v="5242"/>
    <n v="221"/>
    <n v="7"/>
    <d v="1899-12-30T03:46:42"/>
  </r>
  <r>
    <x v="0"/>
    <x v="1"/>
    <x v="8"/>
    <x v="0"/>
    <x v="24"/>
    <n v="47172"/>
    <x v="80"/>
    <s v="Y0158052"/>
    <n v="39"/>
    <s v="Oana Iavorschi"/>
    <x v="5"/>
    <n v="5242"/>
    <n v="221"/>
    <n v="7"/>
    <d v="1899-12-30T03:46:05"/>
  </r>
  <r>
    <x v="0"/>
    <x v="1"/>
    <x v="8"/>
    <x v="0"/>
    <x v="24"/>
    <n v="47172"/>
    <x v="80"/>
    <s v="Y0158052"/>
    <n v="39"/>
    <s v="Magdalena Popa"/>
    <x v="5"/>
    <n v="5242"/>
    <n v="221"/>
    <n v="7"/>
    <d v="1899-12-30T03:46:24"/>
  </r>
  <r>
    <x v="0"/>
    <x v="1"/>
    <x v="8"/>
    <x v="0"/>
    <x v="24"/>
    <n v="47172"/>
    <x v="80"/>
    <s v="Y0158052"/>
    <n v="39"/>
    <s v="Otilia Gagyi"/>
    <x v="5"/>
    <n v="5242"/>
    <n v="221"/>
    <n v="7"/>
    <d v="1899-12-30T03:43:49"/>
  </r>
  <r>
    <x v="0"/>
    <x v="1"/>
    <x v="8"/>
    <x v="0"/>
    <x v="24"/>
    <n v="47172"/>
    <x v="80"/>
    <s v="Y0158052"/>
    <n v="39"/>
    <s v="Denis Kehayov"/>
    <x v="5"/>
    <n v="5242"/>
    <n v="221"/>
    <n v="7"/>
    <d v="1899-12-30T03:44:55"/>
  </r>
  <r>
    <x v="0"/>
    <x v="1"/>
    <x v="8"/>
    <x v="0"/>
    <x v="24"/>
    <n v="48599"/>
    <x v="124"/>
    <s v="Y0157855"/>
    <n v="18"/>
    <s v="(blank)"/>
    <x v="2"/>
    <n v="5000"/>
    <n v="1"/>
    <n v="2"/>
    <d v="1899-12-30T00:00:00"/>
  </r>
  <r>
    <x v="0"/>
    <x v="1"/>
    <x v="8"/>
    <x v="0"/>
    <x v="24"/>
    <n v="47177"/>
    <x v="43"/>
    <s v="Y0157991"/>
    <n v="15"/>
    <s v="Ion Ilarian"/>
    <x v="0"/>
    <n v="2782"/>
    <n v="35"/>
    <n v="8"/>
    <d v="1899-12-30T03:04:56"/>
  </r>
  <r>
    <x v="0"/>
    <x v="1"/>
    <x v="8"/>
    <x v="0"/>
    <x v="24"/>
    <n v="47177"/>
    <x v="43"/>
    <s v="Y0157991"/>
    <n v="15"/>
    <s v="Gabriela Stoica"/>
    <x v="12"/>
    <n v="2782"/>
    <n v="35"/>
    <n v="8"/>
    <d v="1899-12-30T02:54:37"/>
  </r>
  <r>
    <x v="0"/>
    <x v="1"/>
    <x v="8"/>
    <x v="0"/>
    <x v="24"/>
    <n v="47177"/>
    <x v="43"/>
    <s v="Y0157991"/>
    <n v="15"/>
    <s v="Claudia Stan"/>
    <x v="5"/>
    <n v="2782"/>
    <n v="35"/>
    <n v="8"/>
    <d v="1899-12-30T02:54:40"/>
  </r>
  <r>
    <x v="0"/>
    <x v="1"/>
    <x v="8"/>
    <x v="0"/>
    <x v="24"/>
    <n v="47177"/>
    <x v="43"/>
    <s v="Y0157991"/>
    <n v="15"/>
    <s v="Stephen Hall"/>
    <x v="21"/>
    <n v="2782"/>
    <n v="35"/>
    <n v="8"/>
    <d v="1899-12-30T02:54:39"/>
  </r>
  <r>
    <x v="0"/>
    <x v="1"/>
    <x v="8"/>
    <x v="0"/>
    <x v="24"/>
    <n v="47177"/>
    <x v="43"/>
    <s v="Y0157991"/>
    <n v="15"/>
    <s v="George Grigoras"/>
    <x v="3"/>
    <n v="2782"/>
    <n v="35"/>
    <n v="8"/>
    <d v="1899-12-30T03:06:04"/>
  </r>
  <r>
    <x v="0"/>
    <x v="1"/>
    <x v="8"/>
    <x v="0"/>
    <x v="24"/>
    <n v="47177"/>
    <x v="43"/>
    <s v="Y0157991"/>
    <n v="15"/>
    <s v="Sandra Gaworska"/>
    <x v="5"/>
    <n v="2782"/>
    <n v="35"/>
    <n v="8"/>
    <d v="1899-12-30T02:54:41"/>
  </r>
  <r>
    <x v="0"/>
    <x v="1"/>
    <x v="8"/>
    <x v="0"/>
    <x v="24"/>
    <n v="47177"/>
    <x v="43"/>
    <s v="Y0157991"/>
    <n v="15"/>
    <s v="Alexandra Dita"/>
    <x v="11"/>
    <n v="2782"/>
    <n v="35"/>
    <n v="8"/>
    <d v="1899-12-30T02:54:41"/>
  </r>
  <r>
    <x v="0"/>
    <x v="1"/>
    <x v="8"/>
    <x v="0"/>
    <x v="24"/>
    <n v="47177"/>
    <x v="43"/>
    <s v="Y0157991"/>
    <n v="15"/>
    <s v="Cristian Halmade"/>
    <x v="1"/>
    <n v="2782"/>
    <n v="35"/>
    <n v="8"/>
    <d v="1899-12-30T02:54:41"/>
  </r>
  <r>
    <x v="0"/>
    <x v="1"/>
    <x v="8"/>
    <x v="0"/>
    <x v="24"/>
    <n v="47177"/>
    <x v="43"/>
    <s v="Y0157991"/>
    <n v="15"/>
    <s v="Viorel Costin"/>
    <x v="5"/>
    <n v="2782"/>
    <n v="35"/>
    <n v="8"/>
    <d v="1899-12-30T02:54:47"/>
  </r>
  <r>
    <x v="0"/>
    <x v="1"/>
    <x v="8"/>
    <x v="0"/>
    <x v="24"/>
    <s v="CON2127"/>
    <x v="169"/>
    <s v="Y0157874"/>
    <n v="12"/>
    <s v="Diana Vilcu"/>
    <x v="0"/>
    <n v="1944"/>
    <n v="1"/>
    <n v="27"/>
    <d v="1899-12-30T00:07:54"/>
  </r>
  <r>
    <x v="0"/>
    <x v="1"/>
    <x v="8"/>
    <x v="0"/>
    <x v="24"/>
    <s v="CON2127"/>
    <x v="169"/>
    <s v="Y0157874"/>
    <n v="12"/>
    <s v="Robert Milczarczyk "/>
    <x v="1"/>
    <n v="1944"/>
    <n v="1"/>
    <n v="27"/>
    <d v="1899-12-30T00:51:54"/>
  </r>
  <r>
    <x v="0"/>
    <x v="1"/>
    <x v="8"/>
    <x v="0"/>
    <x v="24"/>
    <n v="48854"/>
    <x v="170"/>
    <s v="Y0157921"/>
    <n v="7"/>
    <s v="Select Employee"/>
    <x v="5"/>
    <n v="998"/>
    <n v="29"/>
    <n v="6"/>
    <d v="1899-12-30T05:46:36"/>
  </r>
  <r>
    <x v="0"/>
    <x v="1"/>
    <x v="8"/>
    <x v="0"/>
    <x v="24"/>
    <n v="48854"/>
    <x v="170"/>
    <s v="Y0157921"/>
    <n v="7"/>
    <s v="Peter North"/>
    <x v="5"/>
    <n v="998"/>
    <n v="29"/>
    <n v="6"/>
    <d v="1899-12-30T01:29:55"/>
  </r>
  <r>
    <x v="0"/>
    <x v="1"/>
    <x v="8"/>
    <x v="0"/>
    <x v="24"/>
    <n v="48854"/>
    <x v="170"/>
    <s v="Y0157921"/>
    <n v="7"/>
    <s v="Ana Maria Eliza Tricolici"/>
    <x v="0"/>
    <n v="998"/>
    <n v="29"/>
    <n v="6"/>
    <d v="1899-12-30T01:29:54"/>
  </r>
  <r>
    <x v="0"/>
    <x v="1"/>
    <x v="8"/>
    <x v="0"/>
    <x v="24"/>
    <n v="48854"/>
    <x v="170"/>
    <s v="Y0157921"/>
    <n v="7"/>
    <s v="Carmen Gugulici"/>
    <x v="0"/>
    <n v="998"/>
    <n v="29"/>
    <n v="6"/>
    <d v="1899-12-30T01:29:54"/>
  </r>
  <r>
    <x v="0"/>
    <x v="1"/>
    <x v="8"/>
    <x v="0"/>
    <x v="24"/>
    <n v="48854"/>
    <x v="170"/>
    <s v="Y0157921"/>
    <n v="7"/>
    <s v="Oana Iavorschi"/>
    <x v="5"/>
    <n v="998"/>
    <n v="29"/>
    <n v="6"/>
    <d v="1899-12-30T01:28:17"/>
  </r>
  <r>
    <x v="0"/>
    <x v="1"/>
    <x v="8"/>
    <x v="0"/>
    <x v="24"/>
    <n v="48854"/>
    <x v="170"/>
    <s v="Y0157921"/>
    <n v="7"/>
    <s v="Magdalena Popa"/>
    <x v="5"/>
    <n v="998"/>
    <n v="29"/>
    <n v="6"/>
    <d v="1899-12-30T01:29:01"/>
  </r>
  <r>
    <x v="0"/>
    <x v="1"/>
    <x v="8"/>
    <x v="0"/>
    <x v="24"/>
    <n v="48854"/>
    <x v="170"/>
    <s v="Y0157921"/>
    <n v="7"/>
    <s v="Otilia Gagyi"/>
    <x v="5"/>
    <n v="998"/>
    <n v="29"/>
    <n v="6"/>
    <d v="1899-12-30T01:27:39"/>
  </r>
  <r>
    <x v="0"/>
    <x v="1"/>
    <x v="8"/>
    <x v="0"/>
    <x v="24"/>
    <n v="48854"/>
    <x v="170"/>
    <s v="Y0157921"/>
    <n v="7"/>
    <s v="Denis Kehayov"/>
    <x v="5"/>
    <n v="998"/>
    <n v="29"/>
    <n v="6"/>
    <d v="1899-12-30T01:28:59"/>
  </r>
  <r>
    <x v="0"/>
    <x v="1"/>
    <x v="8"/>
    <x v="0"/>
    <x v="24"/>
    <n v="48918"/>
    <x v="171"/>
    <s v=" "/>
    <n v="0"/>
    <s v="Daniel Goss"/>
    <x v="3"/>
    <n v="0"/>
    <n v="0"/>
    <n v="1"/>
    <d v="1899-12-30T00:05:40"/>
  </r>
  <r>
    <x v="0"/>
    <x v="1"/>
    <x v="8"/>
    <x v="0"/>
    <x v="24"/>
    <n v="48918"/>
    <x v="171"/>
    <s v=" "/>
    <n v="0"/>
    <s v="Abbas Khalifa"/>
    <x v="0"/>
    <n v="0"/>
    <n v="0"/>
    <n v="1"/>
    <d v="1899-12-30T00:00:02"/>
  </r>
  <r>
    <x v="0"/>
    <x v="1"/>
    <x v="8"/>
    <x v="0"/>
    <x v="24"/>
    <n v="48918"/>
    <x v="171"/>
    <s v=" "/>
    <n v="0"/>
    <s v="tom"/>
    <x v="3"/>
    <n v="0"/>
    <n v="0"/>
    <n v="1"/>
    <d v="1899-12-30T00:02:04"/>
  </r>
  <r>
    <x v="0"/>
    <x v="1"/>
    <x v="8"/>
    <x v="1"/>
    <x v="25"/>
    <n v="48683"/>
    <x v="172"/>
    <s v="Y0158040"/>
    <n v="7"/>
    <s v="(blank)"/>
    <x v="2"/>
    <n v="322"/>
    <n v="27"/>
    <n v="10"/>
    <d v="1899-12-30T00:00:00"/>
  </r>
  <r>
    <x v="0"/>
    <x v="1"/>
    <x v="8"/>
    <x v="1"/>
    <x v="25"/>
    <n v="47257"/>
    <x v="9"/>
    <s v="Y0157981"/>
    <n v="10"/>
    <s v="Ionut Petreanu"/>
    <x v="3"/>
    <n v="1428"/>
    <n v="2"/>
    <n v="28"/>
    <d v="1899-12-30T01:09:04"/>
  </r>
  <r>
    <x v="0"/>
    <x v="1"/>
    <x v="8"/>
    <x v="1"/>
    <x v="25"/>
    <n v="47257"/>
    <x v="9"/>
    <s v="Y0157981"/>
    <n v="10"/>
    <s v="Abdikaram Mohamed Ali"/>
    <x v="5"/>
    <n v="1428"/>
    <n v="2"/>
    <n v="28"/>
    <d v="1899-12-30T00:55:11"/>
  </r>
  <r>
    <x v="0"/>
    <x v="1"/>
    <x v="8"/>
    <x v="1"/>
    <x v="25"/>
    <n v="47257"/>
    <x v="9"/>
    <s v="Y0157981"/>
    <n v="10"/>
    <s v="Diana Marinescu"/>
    <x v="0"/>
    <n v="1428"/>
    <n v="2"/>
    <n v="28"/>
    <d v="1899-12-30T01:09:04"/>
  </r>
  <r>
    <x v="0"/>
    <x v="1"/>
    <x v="8"/>
    <x v="1"/>
    <x v="25"/>
    <n v="47257"/>
    <x v="9"/>
    <s v="Y0157981"/>
    <n v="10"/>
    <s v="Marius Motoasca"/>
    <x v="1"/>
    <n v="1428"/>
    <n v="2"/>
    <n v="28"/>
    <d v="1899-12-30T01:09:15"/>
  </r>
  <r>
    <x v="0"/>
    <x v="1"/>
    <x v="8"/>
    <x v="1"/>
    <x v="25"/>
    <n v="47257"/>
    <x v="9"/>
    <s v="Y0157981"/>
    <n v="10"/>
    <s v="Monica Corbeanu"/>
    <x v="6"/>
    <n v="1428"/>
    <n v="2"/>
    <n v="28"/>
    <d v="1899-12-30T01:08:23"/>
  </r>
  <r>
    <x v="0"/>
    <x v="1"/>
    <x v="8"/>
    <x v="1"/>
    <x v="25"/>
    <n v="47037"/>
    <x v="173"/>
    <s v="Y0158146"/>
    <n v="37"/>
    <s v="Bogdan Cosma"/>
    <x v="6"/>
    <n v="10000"/>
    <n v="2"/>
    <n v="15"/>
    <d v="1899-12-30T01:47:16"/>
  </r>
  <r>
    <x v="0"/>
    <x v="1"/>
    <x v="8"/>
    <x v="1"/>
    <x v="25"/>
    <n v="47037"/>
    <x v="173"/>
    <s v="Y0158146"/>
    <n v="37"/>
    <s v="Ionut Petreanu"/>
    <x v="3"/>
    <n v="10000"/>
    <n v="2"/>
    <n v="15"/>
    <d v="1899-12-30T01:47:32"/>
  </r>
  <r>
    <x v="0"/>
    <x v="1"/>
    <x v="8"/>
    <x v="1"/>
    <x v="25"/>
    <n v="47037"/>
    <x v="173"/>
    <s v="Y0158146"/>
    <n v="37"/>
    <s v="Diana Marinescu"/>
    <x v="0"/>
    <n v="10000"/>
    <n v="2"/>
    <n v="15"/>
    <d v="1899-12-30T01:48:18"/>
  </r>
  <r>
    <x v="0"/>
    <x v="1"/>
    <x v="8"/>
    <x v="1"/>
    <x v="25"/>
    <n v="47037"/>
    <x v="173"/>
    <s v="Y0158146"/>
    <n v="37"/>
    <s v="Marius Motoasca"/>
    <x v="1"/>
    <n v="10000"/>
    <n v="2"/>
    <n v="15"/>
    <d v="1899-12-30T01:49:38"/>
  </r>
  <r>
    <x v="0"/>
    <x v="1"/>
    <x v="8"/>
    <x v="1"/>
    <x v="25"/>
    <n v="47037"/>
    <x v="173"/>
    <s v="Y0158146"/>
    <n v="37"/>
    <s v="Nicoleta Rus"/>
    <x v="10"/>
    <n v="10000"/>
    <n v="2"/>
    <n v="15"/>
    <d v="1899-12-30T01:32:08"/>
  </r>
  <r>
    <x v="0"/>
    <x v="1"/>
    <x v="8"/>
    <x v="1"/>
    <x v="25"/>
    <n v="47037"/>
    <x v="173"/>
    <s v="Y0158146"/>
    <n v="37"/>
    <s v="Mariana Codreanu"/>
    <x v="21"/>
    <n v="10000"/>
    <n v="2"/>
    <n v="15"/>
    <d v="1899-12-30T01:40:36"/>
  </r>
  <r>
    <x v="0"/>
    <x v="1"/>
    <x v="8"/>
    <x v="1"/>
    <x v="25"/>
    <n v="47037"/>
    <x v="173"/>
    <s v="Y0158146"/>
    <n v="37"/>
    <s v="Cristian Paun"/>
    <x v="5"/>
    <n v="10000"/>
    <n v="2"/>
    <n v="15"/>
    <d v="1899-12-30T01:46:02"/>
  </r>
  <r>
    <x v="0"/>
    <x v="1"/>
    <x v="8"/>
    <x v="1"/>
    <x v="25"/>
    <n v="47037"/>
    <x v="173"/>
    <s v="Y0158146"/>
    <n v="37"/>
    <s v="Monica Corbeanu"/>
    <x v="6"/>
    <n v="10000"/>
    <n v="2"/>
    <n v="15"/>
    <d v="1899-12-30T01:46:17"/>
  </r>
  <r>
    <x v="0"/>
    <x v="1"/>
    <x v="8"/>
    <x v="1"/>
    <x v="25"/>
    <n v="47037"/>
    <x v="173"/>
    <s v="Y0158146"/>
    <n v="37"/>
    <s v="Bacu Neli"/>
    <x v="21"/>
    <n v="10000"/>
    <n v="2"/>
    <n v="15"/>
    <d v="1899-12-30T01:47:32"/>
  </r>
  <r>
    <x v="0"/>
    <x v="1"/>
    <x v="8"/>
    <x v="1"/>
    <x v="25"/>
    <n v="47037"/>
    <x v="173"/>
    <s v="Y0158146"/>
    <n v="37"/>
    <s v="Anatolii Caminschi"/>
    <x v="21"/>
    <n v="10000"/>
    <n v="2"/>
    <n v="15"/>
    <d v="1899-12-30T01:47:32"/>
  </r>
  <r>
    <x v="0"/>
    <x v="1"/>
    <x v="8"/>
    <x v="1"/>
    <x v="25"/>
    <s v="CON2149"/>
    <x v="174"/>
    <s v="Y0157349"/>
    <n v="42"/>
    <s v="(blank)"/>
    <x v="2"/>
    <n v="9959"/>
    <n v="37"/>
    <n v="27"/>
    <d v="1899-12-30T00:00:00"/>
  </r>
  <r>
    <x v="0"/>
    <x v="1"/>
    <x v="8"/>
    <x v="1"/>
    <x v="25"/>
    <n v="49072"/>
    <x v="77"/>
    <s v="Y0158127"/>
    <n v="11"/>
    <s v="(blank)"/>
    <x v="2"/>
    <n v="2427"/>
    <n v="24"/>
    <n v="0"/>
    <d v="1899-12-30T00:00:00"/>
  </r>
  <r>
    <x v="0"/>
    <x v="1"/>
    <x v="8"/>
    <x v="1"/>
    <x v="25"/>
    <n v="47543"/>
    <x v="175"/>
    <s v="Y0157968"/>
    <n v="1"/>
    <s v="(blank)"/>
    <x v="2"/>
    <n v="82"/>
    <n v="2"/>
    <n v="1"/>
    <d v="1899-12-30T00:00:00"/>
  </r>
  <r>
    <x v="0"/>
    <x v="1"/>
    <x v="8"/>
    <x v="1"/>
    <x v="25"/>
    <n v="45271"/>
    <x v="176"/>
    <s v="Y0157982"/>
    <n v="77"/>
    <s v="Cristian Mihai"/>
    <x v="12"/>
    <n v="15576"/>
    <n v="16"/>
    <n v="27"/>
    <d v="1899-12-30T02:23:56"/>
  </r>
  <r>
    <x v="0"/>
    <x v="1"/>
    <x v="8"/>
    <x v="1"/>
    <x v="25"/>
    <n v="45271"/>
    <x v="176"/>
    <s v="Y0157982"/>
    <n v="77"/>
    <s v="Liviu Adrian Dumitrascu"/>
    <x v="5"/>
    <n v="15576"/>
    <n v="16"/>
    <n v="27"/>
    <d v="1899-12-30T02:26:57"/>
  </r>
  <r>
    <x v="0"/>
    <x v="1"/>
    <x v="8"/>
    <x v="1"/>
    <x v="25"/>
    <n v="45271"/>
    <x v="176"/>
    <s v="Y0157982"/>
    <n v="77"/>
    <s v="Select Employee"/>
    <x v="10"/>
    <n v="15576"/>
    <n v="16"/>
    <n v="27"/>
    <d v="1899-12-30T00:00:00"/>
  </r>
  <r>
    <x v="0"/>
    <x v="1"/>
    <x v="8"/>
    <x v="1"/>
    <x v="25"/>
    <n v="45271"/>
    <x v="176"/>
    <s v="Y0157982"/>
    <n v="77"/>
    <s v="Steffi Fernandes"/>
    <x v="5"/>
    <n v="15576"/>
    <n v="16"/>
    <n v="27"/>
    <d v="1899-12-30T03:05:12"/>
  </r>
  <r>
    <x v="0"/>
    <x v="1"/>
    <x v="8"/>
    <x v="1"/>
    <x v="25"/>
    <n v="45271"/>
    <x v="176"/>
    <s v="Y0157982"/>
    <n v="77"/>
    <s v="cristian mihalcea"/>
    <x v="5"/>
    <n v="15576"/>
    <n v="16"/>
    <n v="27"/>
    <d v="1899-12-30T03:12:48"/>
  </r>
  <r>
    <x v="0"/>
    <x v="1"/>
    <x v="8"/>
    <x v="1"/>
    <x v="25"/>
    <n v="45271"/>
    <x v="176"/>
    <s v="Y0157982"/>
    <n v="77"/>
    <s v="viliam Trencik"/>
    <x v="5"/>
    <n v="15576"/>
    <n v="16"/>
    <n v="27"/>
    <d v="1899-12-30T03:16:39"/>
  </r>
  <r>
    <x v="0"/>
    <x v="1"/>
    <x v="8"/>
    <x v="1"/>
    <x v="25"/>
    <n v="45271"/>
    <x v="176"/>
    <s v="Y0157982"/>
    <n v="77"/>
    <s v="Robert Milczarczyk"/>
    <x v="12"/>
    <n v="15576"/>
    <n v="16"/>
    <n v="27"/>
    <d v="1899-12-30T03:18:43"/>
  </r>
  <r>
    <x v="0"/>
    <x v="1"/>
    <x v="8"/>
    <x v="1"/>
    <x v="25"/>
    <n v="45271"/>
    <x v="176"/>
    <s v="Y0157982"/>
    <n v="77"/>
    <s v="Cosmin Ivan"/>
    <x v="12"/>
    <n v="15576"/>
    <n v="16"/>
    <n v="27"/>
    <d v="1899-12-30T03:16:21"/>
  </r>
  <r>
    <x v="0"/>
    <x v="1"/>
    <x v="8"/>
    <x v="1"/>
    <x v="25"/>
    <n v="45271"/>
    <x v="176"/>
    <s v="Y0157982"/>
    <n v="77"/>
    <s v="Tirth Sinh"/>
    <x v="1"/>
    <n v="15576"/>
    <n v="16"/>
    <n v="27"/>
    <d v="1899-12-30T00:54:28"/>
  </r>
  <r>
    <x v="0"/>
    <x v="1"/>
    <x v="8"/>
    <x v="1"/>
    <x v="25"/>
    <n v="45271"/>
    <x v="176"/>
    <s v="Y0157982"/>
    <n v="77"/>
    <s v="Kiflemariam Muhur"/>
    <x v="21"/>
    <n v="15576"/>
    <n v="16"/>
    <n v="27"/>
    <d v="1899-12-30T01:35:53"/>
  </r>
  <r>
    <x v="0"/>
    <x v="1"/>
    <x v="8"/>
    <x v="1"/>
    <x v="25"/>
    <n v="45271"/>
    <x v="176"/>
    <s v="Y0157982"/>
    <n v="77"/>
    <s v="Lamber Singh"/>
    <x v="21"/>
    <n v="15576"/>
    <n v="16"/>
    <n v="27"/>
    <d v="1899-12-30T01:38:27"/>
  </r>
  <r>
    <x v="0"/>
    <x v="1"/>
    <x v="8"/>
    <x v="1"/>
    <x v="25"/>
    <n v="45271"/>
    <x v="176"/>
    <s v="Y0157982"/>
    <n v="77"/>
    <s v="Baljit Singh"/>
    <x v="21"/>
    <n v="15576"/>
    <n v="16"/>
    <n v="27"/>
    <d v="1899-12-30T01:36:46"/>
  </r>
  <r>
    <x v="0"/>
    <x v="1"/>
    <x v="8"/>
    <x v="1"/>
    <x v="25"/>
    <n v="45271"/>
    <x v="176"/>
    <s v="Y0157982"/>
    <n v="77"/>
    <s v="Alpesh Valand"/>
    <x v="21"/>
    <n v="15576"/>
    <n v="16"/>
    <n v="27"/>
    <d v="1899-12-30T01:33:38"/>
  </r>
  <r>
    <x v="0"/>
    <x v="1"/>
    <x v="8"/>
    <x v="1"/>
    <x v="25"/>
    <n v="45271"/>
    <x v="176"/>
    <s v="Y0157982"/>
    <n v="77"/>
    <s v="Vishal Mangela"/>
    <x v="21"/>
    <n v="15576"/>
    <n v="16"/>
    <n v="27"/>
    <d v="1899-12-30T00:43:21"/>
  </r>
  <r>
    <x v="0"/>
    <x v="1"/>
    <x v="8"/>
    <x v="1"/>
    <x v="25"/>
    <n v="45271"/>
    <x v="176"/>
    <s v="Y0157982"/>
    <n v="77"/>
    <s v="Nicolae-Cosmin Lacriceanu"/>
    <x v="5"/>
    <n v="15576"/>
    <n v="16"/>
    <n v="27"/>
    <d v="1899-12-30T03:16:00"/>
  </r>
  <r>
    <x v="0"/>
    <x v="1"/>
    <x v="8"/>
    <x v="1"/>
    <x v="25"/>
    <n v="45271"/>
    <x v="176"/>
    <s v="Y0157982"/>
    <n v="77"/>
    <s v="Milan Kumar"/>
    <x v="21"/>
    <n v="15576"/>
    <n v="16"/>
    <n v="27"/>
    <d v="1899-12-30T03:16:51"/>
  </r>
  <r>
    <x v="0"/>
    <x v="1"/>
    <x v="8"/>
    <x v="1"/>
    <x v="25"/>
    <n v="45271"/>
    <x v="176"/>
    <s v="Y0157982"/>
    <n v="77"/>
    <s v="Elena Madalina Vilceanu"/>
    <x v="21"/>
    <n v="15576"/>
    <n v="16"/>
    <n v="27"/>
    <d v="1899-12-30T01:34:49"/>
  </r>
  <r>
    <x v="0"/>
    <x v="1"/>
    <x v="8"/>
    <x v="1"/>
    <x v="25"/>
    <n v="45271"/>
    <x v="176"/>
    <s v="Y0157982"/>
    <n v="77"/>
    <s v="Maria Ivan "/>
    <x v="0"/>
    <n v="15576"/>
    <n v="16"/>
    <n v="27"/>
    <d v="1899-12-30T02:41:21"/>
  </r>
  <r>
    <x v="0"/>
    <x v="1"/>
    <x v="8"/>
    <x v="1"/>
    <x v="25"/>
    <n v="45271"/>
    <x v="176"/>
    <s v="Y0157982"/>
    <n v="77"/>
    <s v="Jignesh Moreshwar"/>
    <x v="21"/>
    <n v="15576"/>
    <n v="16"/>
    <n v="27"/>
    <d v="1899-12-30T02:25:29"/>
  </r>
  <r>
    <x v="0"/>
    <x v="1"/>
    <x v="8"/>
    <x v="1"/>
    <x v="25"/>
    <n v="45271"/>
    <x v="176"/>
    <s v="Y0157982"/>
    <n v="77"/>
    <s v="Salat Ahmed "/>
    <x v="5"/>
    <n v="15576"/>
    <n v="16"/>
    <n v="27"/>
    <d v="1899-12-30T01:37:31"/>
  </r>
  <r>
    <x v="0"/>
    <x v="1"/>
    <x v="8"/>
    <x v="1"/>
    <x v="25"/>
    <n v="45271"/>
    <x v="176"/>
    <s v="Y0157982"/>
    <n v="77"/>
    <s v="Diana Mariana Ghiotu "/>
    <x v="21"/>
    <n v="15576"/>
    <n v="16"/>
    <n v="27"/>
    <d v="1899-12-30T01:36:09"/>
  </r>
  <r>
    <x v="0"/>
    <x v="1"/>
    <x v="8"/>
    <x v="1"/>
    <x v="25"/>
    <n v="45271"/>
    <x v="176"/>
    <s v="Y0157982"/>
    <n v="77"/>
    <s v="cristian laurentiu hriscu"/>
    <x v="21"/>
    <n v="15576"/>
    <n v="16"/>
    <n v="27"/>
    <d v="1899-12-30T01:32:34"/>
  </r>
  <r>
    <x v="0"/>
    <x v="1"/>
    <x v="8"/>
    <x v="1"/>
    <x v="25"/>
    <n v="45271"/>
    <x v="176"/>
    <s v="Y0157982"/>
    <n v="77"/>
    <s v="Vinod Cangi "/>
    <x v="0"/>
    <n v="15576"/>
    <n v="16"/>
    <n v="27"/>
    <d v="1899-12-30T01:20:41"/>
  </r>
  <r>
    <x v="0"/>
    <x v="1"/>
    <x v="8"/>
    <x v="1"/>
    <x v="25"/>
    <n v="49070"/>
    <x v="177"/>
    <s v="Y0158153"/>
    <n v="0"/>
    <s v="(blank)"/>
    <x v="2"/>
    <n v="10"/>
    <n v="1"/>
    <n v="0"/>
    <d v="1899-12-30T00:00:00"/>
  </r>
  <r>
    <x v="0"/>
    <x v="1"/>
    <x v="8"/>
    <x v="1"/>
    <x v="25"/>
    <n v="46735"/>
    <x v="178"/>
    <s v="Y0157943"/>
    <n v="15"/>
    <s v="Mitesh Dilipkumar"/>
    <x v="5"/>
    <n v="7530"/>
    <n v="22"/>
    <n v="2"/>
    <d v="1899-12-30T00:09:21"/>
  </r>
  <r>
    <x v="0"/>
    <x v="1"/>
    <x v="8"/>
    <x v="1"/>
    <x v="25"/>
    <n v="46735"/>
    <x v="178"/>
    <s v="Y0157943"/>
    <n v="15"/>
    <s v="Tirth Sinh"/>
    <x v="5"/>
    <n v="7530"/>
    <n v="22"/>
    <n v="2"/>
    <d v="1899-12-30T00:35:25"/>
  </r>
  <r>
    <x v="0"/>
    <x v="1"/>
    <x v="8"/>
    <x v="1"/>
    <x v="25"/>
    <n v="46735"/>
    <x v="178"/>
    <s v="Y0157943"/>
    <n v="15"/>
    <s v="Lamber Singh"/>
    <x v="5"/>
    <n v="7530"/>
    <n v="22"/>
    <n v="2"/>
    <d v="1899-12-30T00:34:11"/>
  </r>
  <r>
    <x v="0"/>
    <x v="1"/>
    <x v="8"/>
    <x v="1"/>
    <x v="25"/>
    <n v="46735"/>
    <x v="178"/>
    <s v="Y0157943"/>
    <n v="15"/>
    <s v="Vinod Cangi"/>
    <x v="5"/>
    <n v="7530"/>
    <n v="22"/>
    <n v="2"/>
    <d v="1899-12-30T00:08:44"/>
  </r>
  <r>
    <x v="0"/>
    <x v="1"/>
    <x v="8"/>
    <x v="1"/>
    <x v="25"/>
    <n v="46735"/>
    <x v="178"/>
    <s v="Y0157943"/>
    <n v="15"/>
    <s v="Baljit Singh"/>
    <x v="5"/>
    <n v="7530"/>
    <n v="22"/>
    <n v="2"/>
    <d v="1899-12-30T00:34:30"/>
  </r>
  <r>
    <x v="0"/>
    <x v="1"/>
    <x v="8"/>
    <x v="1"/>
    <x v="25"/>
    <n v="46735"/>
    <x v="178"/>
    <s v="Y0157943"/>
    <n v="15"/>
    <s v="Corina Matei"/>
    <x v="5"/>
    <n v="7530"/>
    <n v="22"/>
    <n v="2"/>
    <d v="1899-12-30T00:07:45"/>
  </r>
  <r>
    <x v="0"/>
    <x v="1"/>
    <x v="8"/>
    <x v="1"/>
    <x v="25"/>
    <n v="46735"/>
    <x v="178"/>
    <s v="Y0157943"/>
    <n v="15"/>
    <s v="Alpesh Valand"/>
    <x v="5"/>
    <n v="7530"/>
    <n v="22"/>
    <n v="2"/>
    <d v="1899-12-30T00:34:47"/>
  </r>
  <r>
    <x v="0"/>
    <x v="1"/>
    <x v="8"/>
    <x v="1"/>
    <x v="25"/>
    <n v="46735"/>
    <x v="178"/>
    <s v="Y0157943"/>
    <n v="15"/>
    <s v="Cristian Hriscu"/>
    <x v="5"/>
    <n v="7530"/>
    <n v="22"/>
    <n v="2"/>
    <d v="1899-12-30T00:07:15"/>
  </r>
  <r>
    <x v="0"/>
    <x v="1"/>
    <x v="8"/>
    <x v="1"/>
    <x v="25"/>
    <n v="46735"/>
    <x v="178"/>
    <s v="Y0157943"/>
    <n v="15"/>
    <s v="Vishal Mangela"/>
    <x v="5"/>
    <n v="7530"/>
    <n v="22"/>
    <n v="2"/>
    <d v="1899-12-30T00:35:40"/>
  </r>
  <r>
    <x v="0"/>
    <x v="1"/>
    <x v="8"/>
    <x v="1"/>
    <x v="25"/>
    <n v="46735"/>
    <x v="178"/>
    <s v="Y0157943"/>
    <n v="15"/>
    <s v="Valency Fernandes"/>
    <x v="0"/>
    <n v="7530"/>
    <n v="22"/>
    <n v="2"/>
    <d v="1899-12-30T00:35:55"/>
  </r>
  <r>
    <x v="0"/>
    <x v="1"/>
    <x v="8"/>
    <x v="1"/>
    <x v="25"/>
    <n v="46735"/>
    <x v="178"/>
    <s v="Y0157943"/>
    <n v="15"/>
    <s v="Diana Ghotiu"/>
    <x v="5"/>
    <n v="7530"/>
    <n v="22"/>
    <n v="2"/>
    <d v="1899-12-30T00:34:58"/>
  </r>
  <r>
    <x v="0"/>
    <x v="1"/>
    <x v="8"/>
    <x v="1"/>
    <x v="25"/>
    <n v="47247"/>
    <x v="33"/>
    <s v="Y0158137"/>
    <n v="23"/>
    <s v="(blank)"/>
    <x v="2"/>
    <n v="641"/>
    <n v="95"/>
    <n v="96"/>
    <d v="1899-12-30T00:00:00"/>
  </r>
  <r>
    <x v="0"/>
    <x v="1"/>
    <x v="8"/>
    <x v="1"/>
    <x v="25"/>
    <n v="38359"/>
    <x v="6"/>
    <s v="Y0158088"/>
    <n v="7"/>
    <s v="Bogdan Cosma"/>
    <x v="12"/>
    <n v="832"/>
    <n v="1"/>
    <n v="32"/>
    <d v="1899-12-30T00:31:52"/>
  </r>
  <r>
    <x v="0"/>
    <x v="1"/>
    <x v="8"/>
    <x v="1"/>
    <x v="25"/>
    <n v="38359"/>
    <x v="6"/>
    <s v="Y0158088"/>
    <n v="7"/>
    <s v="Ionut Petreanu"/>
    <x v="3"/>
    <n v="832"/>
    <n v="1"/>
    <n v="32"/>
    <d v="1899-12-30T00:47:56"/>
  </r>
  <r>
    <x v="0"/>
    <x v="1"/>
    <x v="8"/>
    <x v="1"/>
    <x v="25"/>
    <n v="38359"/>
    <x v="6"/>
    <s v="Y0158088"/>
    <n v="7"/>
    <s v="Abdikaram Mohamed Ali"/>
    <x v="1"/>
    <n v="832"/>
    <n v="1"/>
    <n v="32"/>
    <d v="1899-12-30T00:49:16"/>
  </r>
  <r>
    <x v="0"/>
    <x v="1"/>
    <x v="8"/>
    <x v="1"/>
    <x v="25"/>
    <n v="38359"/>
    <x v="6"/>
    <s v="Y0158088"/>
    <n v="7"/>
    <s v="Diana Marinescu"/>
    <x v="0"/>
    <n v="832"/>
    <n v="1"/>
    <n v="32"/>
    <d v="1899-12-30T00:48:11"/>
  </r>
  <r>
    <x v="0"/>
    <x v="1"/>
    <x v="8"/>
    <x v="1"/>
    <x v="25"/>
    <n v="38359"/>
    <x v="6"/>
    <s v="Y0158088"/>
    <n v="7"/>
    <s v="Viorel Stanciu"/>
    <x v="6"/>
    <n v="832"/>
    <n v="1"/>
    <n v="32"/>
    <d v="1899-12-30T00:47:27"/>
  </r>
  <r>
    <x v="0"/>
    <x v="1"/>
    <x v="8"/>
    <x v="1"/>
    <x v="25"/>
    <n v="38359"/>
    <x v="6"/>
    <s v="Y0158088"/>
    <n v="7"/>
    <s v="Cristian Paun"/>
    <x v="5"/>
    <n v="832"/>
    <n v="1"/>
    <n v="32"/>
    <d v="1899-12-30T00:31:56"/>
  </r>
  <r>
    <x v="0"/>
    <x v="1"/>
    <x v="8"/>
    <x v="1"/>
    <x v="25"/>
    <n v="38359"/>
    <x v="6"/>
    <s v="Y0158088"/>
    <n v="7"/>
    <s v="Monica Corbeanu"/>
    <x v="6"/>
    <n v="832"/>
    <n v="1"/>
    <n v="32"/>
    <d v="1899-12-30T00:47:41"/>
  </r>
  <r>
    <x v="0"/>
    <x v="1"/>
    <x v="8"/>
    <x v="1"/>
    <x v="25"/>
    <n v="45176"/>
    <x v="179"/>
    <s v="Y0158013"/>
    <n v="84"/>
    <s v="Maria Gergely"/>
    <x v="0"/>
    <n v="196559"/>
    <n v="76"/>
    <n v="17"/>
    <d v="1899-12-30T03:47:04"/>
  </r>
  <r>
    <x v="0"/>
    <x v="1"/>
    <x v="8"/>
    <x v="1"/>
    <x v="25"/>
    <n v="45176"/>
    <x v="179"/>
    <s v="Y0158013"/>
    <n v="84"/>
    <s v="Mitesh Dilipkumar"/>
    <x v="21"/>
    <n v="196559"/>
    <n v="76"/>
    <n v="17"/>
    <d v="1899-12-30T03:44:27"/>
  </r>
  <r>
    <x v="0"/>
    <x v="1"/>
    <x v="8"/>
    <x v="1"/>
    <x v="25"/>
    <n v="45176"/>
    <x v="179"/>
    <s v="Y0158013"/>
    <n v="84"/>
    <s v="Tirth Sinh"/>
    <x v="1"/>
    <n v="196559"/>
    <n v="76"/>
    <n v="17"/>
    <d v="1899-12-30T01:56:37"/>
  </r>
  <r>
    <x v="0"/>
    <x v="1"/>
    <x v="8"/>
    <x v="1"/>
    <x v="25"/>
    <n v="45176"/>
    <x v="179"/>
    <s v="Y0158013"/>
    <n v="84"/>
    <s v="Tirth Sinh"/>
    <x v="21"/>
    <n v="196559"/>
    <n v="76"/>
    <n v="17"/>
    <d v="1899-12-30T01:32:11"/>
  </r>
  <r>
    <x v="0"/>
    <x v="1"/>
    <x v="8"/>
    <x v="1"/>
    <x v="25"/>
    <n v="45176"/>
    <x v="179"/>
    <s v="Y0158013"/>
    <n v="84"/>
    <s v="Kiflemariam Muhur"/>
    <x v="21"/>
    <n v="196559"/>
    <n v="76"/>
    <n v="17"/>
    <d v="1899-12-30T03:38:18"/>
  </r>
  <r>
    <x v="0"/>
    <x v="1"/>
    <x v="8"/>
    <x v="1"/>
    <x v="25"/>
    <n v="45176"/>
    <x v="179"/>
    <s v="Y0158013"/>
    <n v="84"/>
    <s v="Salat Ahmed"/>
    <x v="21"/>
    <n v="196559"/>
    <n v="76"/>
    <n v="17"/>
    <d v="1899-12-30T03:42:45"/>
  </r>
  <r>
    <x v="0"/>
    <x v="1"/>
    <x v="8"/>
    <x v="1"/>
    <x v="25"/>
    <n v="45176"/>
    <x v="179"/>
    <s v="Y0158013"/>
    <n v="84"/>
    <s v="Lamber Singh"/>
    <x v="21"/>
    <n v="196559"/>
    <n v="76"/>
    <n v="17"/>
    <d v="1899-12-30T03:44:00"/>
  </r>
  <r>
    <x v="0"/>
    <x v="1"/>
    <x v="8"/>
    <x v="1"/>
    <x v="25"/>
    <n v="45176"/>
    <x v="179"/>
    <s v="Y0158013"/>
    <n v="84"/>
    <s v="Vinod Cangi"/>
    <x v="0"/>
    <n v="196559"/>
    <n v="76"/>
    <n v="17"/>
    <d v="1899-12-30T03:49:01"/>
  </r>
  <r>
    <x v="0"/>
    <x v="1"/>
    <x v="8"/>
    <x v="1"/>
    <x v="25"/>
    <n v="45176"/>
    <x v="179"/>
    <s v="Y0158013"/>
    <n v="84"/>
    <s v="Baljit Singh"/>
    <x v="5"/>
    <n v="196559"/>
    <n v="76"/>
    <n v="17"/>
    <d v="1899-12-30T03:44:57"/>
  </r>
  <r>
    <x v="0"/>
    <x v="1"/>
    <x v="8"/>
    <x v="1"/>
    <x v="25"/>
    <n v="45176"/>
    <x v="179"/>
    <s v="Y0158013"/>
    <n v="84"/>
    <s v="Corina Matei"/>
    <x v="21"/>
    <n v="196559"/>
    <n v="76"/>
    <n v="17"/>
    <d v="1899-12-30T03:40:18"/>
  </r>
  <r>
    <x v="0"/>
    <x v="1"/>
    <x v="8"/>
    <x v="1"/>
    <x v="25"/>
    <n v="45176"/>
    <x v="179"/>
    <s v="Y0158013"/>
    <n v="84"/>
    <s v="Vishal Mangela"/>
    <x v="21"/>
    <n v="196559"/>
    <n v="76"/>
    <n v="17"/>
    <d v="1899-12-30T03:19:47"/>
  </r>
  <r>
    <x v="0"/>
    <x v="1"/>
    <x v="8"/>
    <x v="1"/>
    <x v="25"/>
    <n v="45176"/>
    <x v="179"/>
    <s v="Y0158013"/>
    <n v="84"/>
    <s v="Valency Fernandes"/>
    <x v="0"/>
    <n v="196559"/>
    <n v="76"/>
    <n v="17"/>
    <d v="1899-12-30T03:19:30"/>
  </r>
  <r>
    <x v="0"/>
    <x v="1"/>
    <x v="8"/>
    <x v="1"/>
    <x v="25"/>
    <n v="45176"/>
    <x v="179"/>
    <s v="Y0158013"/>
    <n v="84"/>
    <s v="Diana Ghiotu"/>
    <x v="21"/>
    <n v="196559"/>
    <n v="76"/>
    <n v="17"/>
    <d v="1899-12-30T03:42:12"/>
  </r>
  <r>
    <x v="0"/>
    <x v="1"/>
    <x v="8"/>
    <x v="1"/>
    <x v="25"/>
    <n v="45176"/>
    <x v="179"/>
    <s v="Y0158013"/>
    <n v="84"/>
    <s v="Elena Vilceanu"/>
    <x v="21"/>
    <n v="196559"/>
    <n v="76"/>
    <n v="17"/>
    <d v="1899-12-30T03:41:06"/>
  </r>
  <r>
    <x v="0"/>
    <x v="1"/>
    <x v="8"/>
    <x v="1"/>
    <x v="25"/>
    <n v="45176"/>
    <x v="179"/>
    <s v="Y0158013"/>
    <n v="84"/>
    <s v="Christian Hriscu"/>
    <x v="5"/>
    <n v="196559"/>
    <n v="76"/>
    <n v="17"/>
    <d v="1899-12-30T03:45:49"/>
  </r>
  <r>
    <x v="0"/>
    <x v="1"/>
    <x v="8"/>
    <x v="1"/>
    <x v="25"/>
    <n v="45176"/>
    <x v="179"/>
    <s v="Y0158013"/>
    <n v="84"/>
    <s v="Alpesh Valand "/>
    <x v="5"/>
    <n v="196559"/>
    <n v="76"/>
    <n v="17"/>
    <d v="1899-12-30T03:45:22"/>
  </r>
  <r>
    <x v="0"/>
    <x v="1"/>
    <x v="8"/>
    <x v="1"/>
    <x v="25"/>
    <n v="47212"/>
    <x v="28"/>
    <s v="Y0158172"/>
    <n v="7"/>
    <s v="Cristian Mihai"/>
    <x v="5"/>
    <n v="335"/>
    <n v="46"/>
    <n v="16"/>
    <d v="1899-12-30T00:50:18"/>
  </r>
  <r>
    <x v="0"/>
    <x v="1"/>
    <x v="8"/>
    <x v="1"/>
    <x v="25"/>
    <n v="47212"/>
    <x v="28"/>
    <s v="Y0158172"/>
    <n v="7"/>
    <s v="Maria Ivan"/>
    <x v="0"/>
    <n v="335"/>
    <n v="46"/>
    <n v="16"/>
    <d v="1899-12-30T00:49:37"/>
  </r>
  <r>
    <x v="0"/>
    <x v="1"/>
    <x v="8"/>
    <x v="1"/>
    <x v="25"/>
    <n v="47212"/>
    <x v="28"/>
    <s v="Y0158172"/>
    <n v="7"/>
    <s v="Marius Popa"/>
    <x v="5"/>
    <n v="335"/>
    <n v="46"/>
    <n v="16"/>
    <d v="1899-12-30T00:50:31"/>
  </r>
  <r>
    <x v="0"/>
    <x v="1"/>
    <x v="8"/>
    <x v="1"/>
    <x v="25"/>
    <n v="47212"/>
    <x v="28"/>
    <s v="Y0158172"/>
    <n v="7"/>
    <s v="cristian mihalcea"/>
    <x v="5"/>
    <n v="335"/>
    <n v="46"/>
    <n v="16"/>
    <d v="1899-12-30T00:50:02"/>
  </r>
  <r>
    <x v="0"/>
    <x v="1"/>
    <x v="8"/>
    <x v="1"/>
    <x v="25"/>
    <n v="47212"/>
    <x v="28"/>
    <s v="Y0158172"/>
    <n v="7"/>
    <s v="viliam Trencik"/>
    <x v="5"/>
    <n v="335"/>
    <n v="46"/>
    <n v="16"/>
    <d v="1899-12-30T00:48:22"/>
  </r>
  <r>
    <x v="0"/>
    <x v="1"/>
    <x v="8"/>
    <x v="1"/>
    <x v="25"/>
    <n v="47212"/>
    <x v="28"/>
    <s v="Y0158172"/>
    <n v="7"/>
    <s v="Robert Milczarczyk"/>
    <x v="5"/>
    <n v="335"/>
    <n v="46"/>
    <n v="16"/>
    <d v="1899-12-30T00:48:04"/>
  </r>
  <r>
    <x v="0"/>
    <x v="1"/>
    <x v="8"/>
    <x v="1"/>
    <x v="25"/>
    <n v="47212"/>
    <x v="28"/>
    <s v="Y0158172"/>
    <n v="7"/>
    <s v="Nicolae-Cosmin Lacriceanu"/>
    <x v="11"/>
    <n v="335"/>
    <n v="46"/>
    <n v="16"/>
    <d v="1899-12-30T00:10:59"/>
  </r>
  <r>
    <x v="0"/>
    <x v="1"/>
    <x v="8"/>
    <x v="1"/>
    <x v="25"/>
    <n v="47212"/>
    <x v="28"/>
    <s v="Y0158172"/>
    <n v="7"/>
    <s v="Nicolae-Cosmin Lacriceanu"/>
    <x v="5"/>
    <n v="335"/>
    <n v="46"/>
    <n v="16"/>
    <d v="1899-12-30T00:37:39"/>
  </r>
  <r>
    <x v="0"/>
    <x v="1"/>
    <x v="8"/>
    <x v="1"/>
    <x v="25"/>
    <n v="47212"/>
    <x v="28"/>
    <s v="Y0158172"/>
    <n v="7"/>
    <s v="Milan Kumar"/>
    <x v="5"/>
    <n v="335"/>
    <n v="46"/>
    <n v="16"/>
    <d v="1899-12-30T00:51:00"/>
  </r>
  <r>
    <x v="0"/>
    <x v="1"/>
    <x v="8"/>
    <x v="1"/>
    <x v="25"/>
    <n v="47212"/>
    <x v="28"/>
    <s v="Y0158172"/>
    <n v="7"/>
    <s v="Milan Cervenak"/>
    <x v="5"/>
    <n v="335"/>
    <n v="46"/>
    <n v="16"/>
    <d v="1899-12-30T00:50:45"/>
  </r>
  <r>
    <x v="0"/>
    <x v="1"/>
    <x v="8"/>
    <x v="1"/>
    <x v="25"/>
    <n v="47212"/>
    <x v="28"/>
    <s v="Y0158172"/>
    <n v="7"/>
    <s v="Cosmin Ivan "/>
    <x v="5"/>
    <n v="335"/>
    <n v="46"/>
    <n v="16"/>
    <d v="1899-12-30T00:49:27"/>
  </r>
  <r>
    <x v="0"/>
    <x v="1"/>
    <x v="8"/>
    <x v="1"/>
    <x v="25"/>
    <n v="47212"/>
    <x v="28"/>
    <s v="Y0158172"/>
    <n v="7"/>
    <s v="Diana Vilcu "/>
    <x v="21"/>
    <n v="335"/>
    <n v="46"/>
    <n v="16"/>
    <d v="1899-12-30T00:34:39"/>
  </r>
  <r>
    <x v="0"/>
    <x v="1"/>
    <x v="8"/>
    <x v="1"/>
    <x v="25"/>
    <n v="47232"/>
    <x v="45"/>
    <s v="Y0158145"/>
    <n v="3"/>
    <s v="Select Employee"/>
    <x v="10"/>
    <n v="319"/>
    <n v="9"/>
    <n v="9"/>
    <d v="1899-12-30T00:00:00"/>
  </r>
  <r>
    <x v="0"/>
    <x v="1"/>
    <x v="8"/>
    <x v="1"/>
    <x v="25"/>
    <n v="47232"/>
    <x v="45"/>
    <s v="Y0158145"/>
    <n v="3"/>
    <s v="Peter Hayes"/>
    <x v="3"/>
    <n v="319"/>
    <n v="9"/>
    <n v="9"/>
    <d v="1899-12-30T00:43:51"/>
  </r>
  <r>
    <x v="0"/>
    <x v="1"/>
    <x v="8"/>
    <x v="1"/>
    <x v="25"/>
    <n v="47232"/>
    <x v="45"/>
    <s v="Y0158145"/>
    <n v="3"/>
    <s v="Peter North"/>
    <x v="5"/>
    <n v="319"/>
    <n v="9"/>
    <n v="9"/>
    <d v="1899-12-30T01:17:34"/>
  </r>
  <r>
    <x v="0"/>
    <x v="1"/>
    <x v="8"/>
    <x v="1"/>
    <x v="25"/>
    <n v="47232"/>
    <x v="45"/>
    <s v="Y0158145"/>
    <n v="3"/>
    <s v="Carmen Gugulici"/>
    <x v="0"/>
    <n v="319"/>
    <n v="9"/>
    <n v="9"/>
    <d v="1899-12-30T01:19:21"/>
  </r>
  <r>
    <x v="0"/>
    <x v="1"/>
    <x v="8"/>
    <x v="1"/>
    <x v="25"/>
    <n v="47232"/>
    <x v="45"/>
    <s v="Y0158145"/>
    <n v="3"/>
    <s v="Oana Iavorschi"/>
    <x v="5"/>
    <n v="319"/>
    <n v="9"/>
    <n v="9"/>
    <d v="1899-12-30T00:07:18"/>
  </r>
  <r>
    <x v="0"/>
    <x v="1"/>
    <x v="8"/>
    <x v="1"/>
    <x v="25"/>
    <n v="47232"/>
    <x v="45"/>
    <s v="Y0158145"/>
    <n v="3"/>
    <s v="Oana Iavorschi"/>
    <x v="12"/>
    <n v="319"/>
    <n v="9"/>
    <n v="9"/>
    <d v="1899-12-30T00:48:10"/>
  </r>
  <r>
    <x v="0"/>
    <x v="1"/>
    <x v="8"/>
    <x v="1"/>
    <x v="25"/>
    <n v="47232"/>
    <x v="45"/>
    <s v="Y0158145"/>
    <n v="3"/>
    <s v="Oana Iavorschi"/>
    <x v="21"/>
    <n v="319"/>
    <n v="9"/>
    <n v="9"/>
    <d v="1899-12-30T00:13:50"/>
  </r>
  <r>
    <x v="0"/>
    <x v="1"/>
    <x v="8"/>
    <x v="1"/>
    <x v="25"/>
    <n v="47232"/>
    <x v="45"/>
    <s v="Y0158145"/>
    <n v="3"/>
    <s v="Denis Kehayov"/>
    <x v="3"/>
    <n v="319"/>
    <n v="9"/>
    <n v="9"/>
    <d v="1899-12-30T00:31:48"/>
  </r>
  <r>
    <x v="0"/>
    <x v="1"/>
    <x v="8"/>
    <x v="1"/>
    <x v="25"/>
    <n v="47232"/>
    <x v="45"/>
    <s v="Y0158145"/>
    <n v="3"/>
    <s v="Denis Kehayov"/>
    <x v="5"/>
    <n v="319"/>
    <n v="9"/>
    <n v="9"/>
    <d v="1899-12-30T01:12:10"/>
  </r>
  <r>
    <x v="0"/>
    <x v="1"/>
    <x v="8"/>
    <x v="1"/>
    <x v="25"/>
    <n v="48960"/>
    <x v="180"/>
    <s v="Y0158200"/>
    <n v="5"/>
    <s v="Select Employee"/>
    <x v="5"/>
    <n v="425"/>
    <n v="34"/>
    <n v="3"/>
    <d v="1899-12-30T01:23:00"/>
  </r>
  <r>
    <x v="0"/>
    <x v="1"/>
    <x v="8"/>
    <x v="1"/>
    <x v="25"/>
    <n v="48960"/>
    <x v="180"/>
    <s v="Y0158200"/>
    <n v="5"/>
    <s v="Oana Iavorschi"/>
    <x v="5"/>
    <n v="425"/>
    <n v="34"/>
    <n v="3"/>
    <d v="1899-12-30T01:22:59"/>
  </r>
  <r>
    <x v="0"/>
    <x v="1"/>
    <x v="8"/>
    <x v="1"/>
    <x v="25"/>
    <n v="48960"/>
    <x v="180"/>
    <s v="Y0158200"/>
    <n v="5"/>
    <s v="Magdalena Popa"/>
    <x v="0"/>
    <n v="425"/>
    <n v="34"/>
    <n v="3"/>
    <d v="1899-12-30T01:25:02"/>
  </r>
  <r>
    <x v="0"/>
    <x v="1"/>
    <x v="8"/>
    <x v="1"/>
    <x v="25"/>
    <n v="48960"/>
    <x v="180"/>
    <s v="Y0158200"/>
    <n v="5"/>
    <s v="Otilia Gagyi"/>
    <x v="5"/>
    <n v="425"/>
    <n v="34"/>
    <n v="3"/>
    <d v="1899-12-30T01:22:58"/>
  </r>
  <r>
    <x v="0"/>
    <x v="1"/>
    <x v="8"/>
    <x v="1"/>
    <x v="25"/>
    <n v="48960"/>
    <x v="180"/>
    <s v="Y0158200"/>
    <n v="5"/>
    <s v="Denis Kehayov"/>
    <x v="5"/>
    <n v="425"/>
    <n v="34"/>
    <n v="3"/>
    <d v="1899-12-30T01:24:35"/>
  </r>
  <r>
    <x v="0"/>
    <x v="1"/>
    <x v="8"/>
    <x v="1"/>
    <x v="25"/>
    <n v="48962"/>
    <x v="181"/>
    <s v="Y0158150"/>
    <n v="1"/>
    <s v=" "/>
    <x v="5"/>
    <n v="68"/>
    <n v="11"/>
    <n v="2"/>
    <d v="1899-12-30T00:13:52"/>
  </r>
  <r>
    <x v="0"/>
    <x v="1"/>
    <x v="8"/>
    <x v="1"/>
    <x v="25"/>
    <n v="48962"/>
    <x v="181"/>
    <s v="Y0158150"/>
    <n v="1"/>
    <s v="Select Employee"/>
    <x v="21"/>
    <n v="68"/>
    <n v="11"/>
    <n v="2"/>
    <d v="1899-12-30T00:13:01"/>
  </r>
  <r>
    <x v="0"/>
    <x v="1"/>
    <x v="8"/>
    <x v="1"/>
    <x v="25"/>
    <n v="48962"/>
    <x v="181"/>
    <s v="Y0158150"/>
    <n v="1"/>
    <s v="Peter North"/>
    <x v="5"/>
    <n v="68"/>
    <n v="11"/>
    <n v="2"/>
    <d v="1899-12-30T00:17:42"/>
  </r>
  <r>
    <x v="0"/>
    <x v="1"/>
    <x v="8"/>
    <x v="1"/>
    <x v="25"/>
    <n v="48962"/>
    <x v="181"/>
    <s v="Y0158150"/>
    <n v="1"/>
    <s v="Ana Maria Eliza Tricolici"/>
    <x v="0"/>
    <n v="68"/>
    <n v="11"/>
    <n v="2"/>
    <d v="1899-12-30T00:11:33"/>
  </r>
  <r>
    <x v="0"/>
    <x v="1"/>
    <x v="8"/>
    <x v="1"/>
    <x v="25"/>
    <n v="48940"/>
    <x v="182"/>
    <s v="Y0158094"/>
    <n v="2"/>
    <s v="(blank)"/>
    <x v="2"/>
    <n v="360"/>
    <n v="1"/>
    <n v="1"/>
    <d v="1899-12-30T00:00:00"/>
  </r>
  <r>
    <x v="0"/>
    <x v="1"/>
    <x v="8"/>
    <x v="1"/>
    <x v="25"/>
    <n v="47239"/>
    <x v="183"/>
    <s v="Y0157976"/>
    <n v="9"/>
    <s v="(blank)"/>
    <x v="2"/>
    <n v="11884"/>
    <n v="36"/>
    <n v="2"/>
    <d v="1899-12-30T00:00:00"/>
  </r>
  <r>
    <x v="0"/>
    <x v="1"/>
    <x v="8"/>
    <x v="1"/>
    <x v="25"/>
    <n v="49109"/>
    <x v="157"/>
    <s v="Y0158236"/>
    <n v="8"/>
    <s v="(blank)"/>
    <x v="2"/>
    <n v="1202"/>
    <n v="33"/>
    <n v="4"/>
    <d v="1899-12-30T00:00:00"/>
  </r>
  <r>
    <x v="0"/>
    <x v="1"/>
    <x v="8"/>
    <x v="1"/>
    <x v="25"/>
    <s v="CON2129"/>
    <x v="184"/>
    <s v="Y0157908"/>
    <n v="12"/>
    <s v="Aden Ayub"/>
    <x v="1"/>
    <n v="1944"/>
    <n v="1"/>
    <n v="27"/>
    <d v="1899-12-30T01:24:56"/>
  </r>
  <r>
    <x v="0"/>
    <x v="1"/>
    <x v="8"/>
    <x v="1"/>
    <x v="25"/>
    <s v="CON2129"/>
    <x v="184"/>
    <s v="Y0157908"/>
    <n v="12"/>
    <s v="Ionut Petreanu"/>
    <x v="3"/>
    <n v="1944"/>
    <n v="1"/>
    <n v="27"/>
    <d v="1899-12-30T01:15:49"/>
  </r>
  <r>
    <x v="0"/>
    <x v="1"/>
    <x v="8"/>
    <x v="1"/>
    <x v="25"/>
    <s v="CON2129"/>
    <x v="184"/>
    <s v="Y0157908"/>
    <n v="12"/>
    <s v="Abdikaram Mohamed Ali"/>
    <x v="1"/>
    <n v="1944"/>
    <n v="1"/>
    <n v="27"/>
    <d v="1899-12-30T01:25:58"/>
  </r>
  <r>
    <x v="0"/>
    <x v="1"/>
    <x v="8"/>
    <x v="1"/>
    <x v="25"/>
    <s v="CON2129"/>
    <x v="184"/>
    <s v="Y0157908"/>
    <n v="12"/>
    <s v="Diana Marinescu"/>
    <x v="0"/>
    <n v="1944"/>
    <n v="1"/>
    <n v="27"/>
    <d v="1899-12-30T01:24:02"/>
  </r>
  <r>
    <x v="0"/>
    <x v="1"/>
    <x v="8"/>
    <x v="1"/>
    <x v="25"/>
    <s v="CON2129"/>
    <x v="184"/>
    <s v="Y0157908"/>
    <n v="12"/>
    <s v="Stefan Iorga"/>
    <x v="6"/>
    <n v="1944"/>
    <n v="1"/>
    <n v="27"/>
    <d v="1899-12-30T00:00:00"/>
  </r>
  <r>
    <x v="0"/>
    <x v="1"/>
    <x v="8"/>
    <x v="1"/>
    <x v="25"/>
    <s v="CON2129"/>
    <x v="184"/>
    <s v="Y0157908"/>
    <n v="12"/>
    <s v="Nicoleta Rus"/>
    <x v="3"/>
    <n v="1944"/>
    <n v="1"/>
    <n v="27"/>
    <d v="1899-12-30T01:24:25"/>
  </r>
  <r>
    <x v="0"/>
    <x v="1"/>
    <x v="8"/>
    <x v="1"/>
    <x v="25"/>
    <s v="CON2129"/>
    <x v="184"/>
    <s v="Y0157908"/>
    <n v="12"/>
    <s v="Viorel Stanciu"/>
    <x v="10"/>
    <n v="1944"/>
    <n v="1"/>
    <n v="27"/>
    <d v="1899-12-30T00:00:00"/>
  </r>
  <r>
    <x v="0"/>
    <x v="1"/>
    <x v="8"/>
    <x v="1"/>
    <x v="25"/>
    <s v="CON2129"/>
    <x v="184"/>
    <s v="Y0157908"/>
    <n v="12"/>
    <s v="bo"/>
    <x v="6"/>
    <n v="1944"/>
    <n v="1"/>
    <n v="27"/>
    <d v="1899-12-30T01:00:45"/>
  </r>
  <r>
    <x v="0"/>
    <x v="1"/>
    <x v="8"/>
    <x v="1"/>
    <x v="25"/>
    <s v="CON2131"/>
    <x v="185"/>
    <s v="Y0157905"/>
    <n v="11"/>
    <s v="Nicolae-Cosmin Lacriceanu"/>
    <x v="11"/>
    <n v="1800"/>
    <n v="3"/>
    <n v="26"/>
    <d v="1899-12-30T00:19:03"/>
  </r>
  <r>
    <x v="0"/>
    <x v="1"/>
    <x v="8"/>
    <x v="1"/>
    <x v="25"/>
    <s v="CON2131"/>
    <x v="185"/>
    <s v="Y0157905"/>
    <n v="11"/>
    <s v="Kyte Stuart "/>
    <x v="1"/>
    <n v="1800"/>
    <n v="3"/>
    <n v="26"/>
    <d v="1899-12-30T00:34:33"/>
  </r>
  <r>
    <x v="0"/>
    <x v="1"/>
    <x v="8"/>
    <x v="1"/>
    <x v="25"/>
    <s v="CON2131"/>
    <x v="185"/>
    <s v="Y0157905"/>
    <n v="11"/>
    <s v="Maria Ivan "/>
    <x v="0"/>
    <n v="1800"/>
    <n v="3"/>
    <n v="26"/>
    <d v="1899-12-30T00:22:26"/>
  </r>
  <r>
    <x v="0"/>
    <x v="1"/>
    <x v="8"/>
    <x v="2"/>
    <x v="26"/>
    <n v="48817"/>
    <x v="186"/>
    <s v="Y0157885"/>
    <n v="2"/>
    <s v="rodica mainescu"/>
    <x v="0"/>
    <n v="80"/>
    <n v="4"/>
    <n v="8"/>
    <d v="1899-12-30T00:47:30"/>
  </r>
  <r>
    <x v="0"/>
    <x v="1"/>
    <x v="8"/>
    <x v="2"/>
    <x v="26"/>
    <n v="48817"/>
    <x v="186"/>
    <s v="Y0157885"/>
    <n v="2"/>
    <s v="Ion Ilarian"/>
    <x v="5"/>
    <n v="80"/>
    <n v="4"/>
    <n v="8"/>
    <d v="1899-12-30T00:47:30"/>
  </r>
  <r>
    <x v="0"/>
    <x v="1"/>
    <x v="8"/>
    <x v="2"/>
    <x v="26"/>
    <n v="48817"/>
    <x v="186"/>
    <s v="Y0157885"/>
    <n v="2"/>
    <s v="Gabriela Stoica"/>
    <x v="12"/>
    <n v="80"/>
    <n v="4"/>
    <n v="8"/>
    <d v="1899-12-30T00:47:30"/>
  </r>
  <r>
    <x v="0"/>
    <x v="1"/>
    <x v="8"/>
    <x v="2"/>
    <x v="26"/>
    <n v="48817"/>
    <x v="186"/>
    <s v="Y0157885"/>
    <n v="2"/>
    <s v="Claudia Stan"/>
    <x v="11"/>
    <n v="80"/>
    <n v="4"/>
    <n v="8"/>
    <d v="1899-12-30T00:47:31"/>
  </r>
  <r>
    <x v="0"/>
    <x v="1"/>
    <x v="8"/>
    <x v="2"/>
    <x v="26"/>
    <n v="48817"/>
    <x v="186"/>
    <s v="Y0157885"/>
    <n v="2"/>
    <s v="Stephen Hall"/>
    <x v="21"/>
    <n v="80"/>
    <n v="4"/>
    <n v="8"/>
    <d v="1899-12-30T00:47:32"/>
  </r>
  <r>
    <x v="0"/>
    <x v="1"/>
    <x v="8"/>
    <x v="2"/>
    <x v="26"/>
    <n v="48817"/>
    <x v="186"/>
    <s v="Y0157885"/>
    <n v="2"/>
    <s v="Gabriel Costin"/>
    <x v="12"/>
    <n v="80"/>
    <n v="4"/>
    <n v="8"/>
    <d v="1899-12-30T01:00:11"/>
  </r>
  <r>
    <x v="0"/>
    <x v="1"/>
    <x v="8"/>
    <x v="2"/>
    <x v="26"/>
    <n v="48798"/>
    <x v="9"/>
    <s v="Y0158113"/>
    <n v="11"/>
    <s v="(blank)"/>
    <x v="2"/>
    <n v="1620"/>
    <n v="1"/>
    <n v="27"/>
    <d v="1899-12-30T00:00:00"/>
  </r>
  <r>
    <x v="0"/>
    <x v="1"/>
    <x v="8"/>
    <x v="2"/>
    <x v="26"/>
    <n v="47274"/>
    <x v="187"/>
    <s v="Y0158269"/>
    <n v="15"/>
    <s v="(blank)"/>
    <x v="2"/>
    <n v="2890"/>
    <n v="105"/>
    <n v="8"/>
    <d v="1899-12-30T00:00:00"/>
  </r>
  <r>
    <x v="0"/>
    <x v="1"/>
    <x v="8"/>
    <x v="2"/>
    <x v="26"/>
    <s v="CON2132"/>
    <x v="188"/>
    <s v="Y0158023"/>
    <n v="13"/>
    <s v="Bogdan Cosma"/>
    <x v="6"/>
    <n v="2148"/>
    <n v="2"/>
    <n v="28"/>
    <d v="1899-12-30T01:12:48"/>
  </r>
  <r>
    <x v="0"/>
    <x v="1"/>
    <x v="8"/>
    <x v="2"/>
    <x v="26"/>
    <s v="CON2132"/>
    <x v="188"/>
    <s v="Y0158023"/>
    <n v="13"/>
    <s v="Stefan Teodorescu"/>
    <x v="6"/>
    <n v="2148"/>
    <n v="2"/>
    <n v="28"/>
    <d v="1899-12-30T01:12:33"/>
  </r>
  <r>
    <x v="0"/>
    <x v="1"/>
    <x v="8"/>
    <x v="2"/>
    <x v="26"/>
    <s v="CON2132"/>
    <x v="188"/>
    <s v="Y0158023"/>
    <n v="13"/>
    <s v="Ionut Petreanu"/>
    <x v="3"/>
    <n v="2148"/>
    <n v="2"/>
    <n v="28"/>
    <d v="1899-12-30T01:13:18"/>
  </r>
  <r>
    <x v="0"/>
    <x v="1"/>
    <x v="8"/>
    <x v="2"/>
    <x v="26"/>
    <s v="CON2132"/>
    <x v="188"/>
    <s v="Y0158023"/>
    <n v="13"/>
    <s v="Abdikaram Mohamed Ali"/>
    <x v="1"/>
    <n v="2148"/>
    <n v="2"/>
    <n v="28"/>
    <d v="1899-12-30T01:13:45"/>
  </r>
  <r>
    <x v="0"/>
    <x v="1"/>
    <x v="8"/>
    <x v="2"/>
    <x v="26"/>
    <s v="CON2132"/>
    <x v="188"/>
    <s v="Y0158023"/>
    <n v="13"/>
    <s v="Nicoleta Rus"/>
    <x v="0"/>
    <n v="2148"/>
    <n v="2"/>
    <n v="28"/>
    <d v="1899-12-30T01:13:30"/>
  </r>
  <r>
    <x v="0"/>
    <x v="1"/>
    <x v="8"/>
    <x v="2"/>
    <x v="26"/>
    <s v="CON2177"/>
    <x v="189"/>
    <s v="Y0158033"/>
    <n v="45"/>
    <s v="Aden Ayub"/>
    <x v="1"/>
    <n v="4052"/>
    <n v="21"/>
    <n v="28"/>
    <d v="1899-12-30T00:12:00"/>
  </r>
  <r>
    <x v="0"/>
    <x v="1"/>
    <x v="8"/>
    <x v="2"/>
    <x v="26"/>
    <s v="CON2177"/>
    <x v="189"/>
    <s v="Y0158033"/>
    <n v="45"/>
    <s v="Ionut Petreanu"/>
    <x v="3"/>
    <n v="4052"/>
    <n v="21"/>
    <n v="28"/>
    <d v="1899-12-30T03:04:53"/>
  </r>
  <r>
    <x v="0"/>
    <x v="1"/>
    <x v="8"/>
    <x v="2"/>
    <x v="26"/>
    <s v="CON2177"/>
    <x v="189"/>
    <s v="Y0158033"/>
    <n v="45"/>
    <s v="Marius Motoasca"/>
    <x v="11"/>
    <n v="4052"/>
    <n v="21"/>
    <n v="28"/>
    <d v="1899-12-30T03:03:16"/>
  </r>
  <r>
    <x v="0"/>
    <x v="1"/>
    <x v="8"/>
    <x v="2"/>
    <x v="26"/>
    <s v="CON2177"/>
    <x v="189"/>
    <s v="Y0158033"/>
    <n v="45"/>
    <s v="Evgehenii Mistislavschi"/>
    <x v="5"/>
    <n v="4052"/>
    <n v="21"/>
    <n v="28"/>
    <d v="1899-12-30T02:55:45"/>
  </r>
  <r>
    <x v="0"/>
    <x v="1"/>
    <x v="8"/>
    <x v="2"/>
    <x v="26"/>
    <s v="CON2177"/>
    <x v="189"/>
    <s v="Y0158033"/>
    <n v="45"/>
    <s v="Custura Anglaia"/>
    <x v="0"/>
    <n v="4052"/>
    <n v="21"/>
    <n v="28"/>
    <d v="1899-12-30T02:53:52"/>
  </r>
  <r>
    <x v="0"/>
    <x v="1"/>
    <x v="8"/>
    <x v="2"/>
    <x v="26"/>
    <s v="CON2177"/>
    <x v="189"/>
    <s v="Y0158033"/>
    <n v="45"/>
    <s v="Campan Ionut"/>
    <x v="12"/>
    <n v="4052"/>
    <n v="21"/>
    <n v="28"/>
    <d v="1899-12-30T02:54:09"/>
  </r>
  <r>
    <x v="0"/>
    <x v="1"/>
    <x v="8"/>
    <x v="2"/>
    <x v="26"/>
    <s v="CON2177"/>
    <x v="189"/>
    <s v="Y0158033"/>
    <n v="45"/>
    <s v="Mahamud Omar Salim"/>
    <x v="5"/>
    <n v="4052"/>
    <n v="21"/>
    <n v="28"/>
    <d v="1899-12-30T02:04:48"/>
  </r>
  <r>
    <x v="0"/>
    <x v="1"/>
    <x v="8"/>
    <x v="2"/>
    <x v="26"/>
    <s v="CON2177"/>
    <x v="189"/>
    <s v="Y0158033"/>
    <n v="45"/>
    <s v="Daniel Angearu"/>
    <x v="18"/>
    <n v="4052"/>
    <n v="21"/>
    <n v="28"/>
    <d v="1899-12-30T03:05:04"/>
  </r>
  <r>
    <x v="0"/>
    <x v="1"/>
    <x v="8"/>
    <x v="2"/>
    <x v="26"/>
    <s v="CON2177"/>
    <x v="189"/>
    <s v="Y0158033"/>
    <n v="45"/>
    <s v="Malcolm Wood"/>
    <x v="11"/>
    <n v="4052"/>
    <n v="21"/>
    <n v="28"/>
    <d v="1899-12-30T03:03:08"/>
  </r>
  <r>
    <x v="0"/>
    <x v="1"/>
    <x v="8"/>
    <x v="2"/>
    <x v="26"/>
    <s v="CON2177"/>
    <x v="189"/>
    <s v="Y0158033"/>
    <n v="45"/>
    <s v="Anatolii Caminschi"/>
    <x v="5"/>
    <n v="4052"/>
    <n v="21"/>
    <n v="28"/>
    <d v="1899-12-30T02:55:14"/>
  </r>
  <r>
    <x v="0"/>
    <x v="1"/>
    <x v="8"/>
    <x v="2"/>
    <x v="26"/>
    <n v="49076"/>
    <x v="61"/>
    <s v="Y0158192"/>
    <n v="9"/>
    <s v="(blank)"/>
    <x v="2"/>
    <n v="2489"/>
    <n v="4"/>
    <n v="3"/>
    <d v="1899-12-30T00:00:00"/>
  </r>
  <r>
    <x v="0"/>
    <x v="1"/>
    <x v="8"/>
    <x v="2"/>
    <x v="26"/>
    <n v="47309"/>
    <x v="77"/>
    <s v="Y0158157"/>
    <n v="46"/>
    <s v="Maria Gergely"/>
    <x v="0"/>
    <n v="3063"/>
    <n v="250"/>
    <n v="74"/>
    <d v="1899-12-30T03:16:09"/>
  </r>
  <r>
    <x v="0"/>
    <x v="1"/>
    <x v="8"/>
    <x v="2"/>
    <x v="26"/>
    <n v="47309"/>
    <x v="77"/>
    <s v="Y0158157"/>
    <n v="46"/>
    <s v="Mitesh Dilipkumar"/>
    <x v="5"/>
    <n v="3063"/>
    <n v="250"/>
    <n v="74"/>
    <d v="1899-12-30T03:20:10"/>
  </r>
  <r>
    <x v="0"/>
    <x v="1"/>
    <x v="8"/>
    <x v="2"/>
    <x v="26"/>
    <n v="47309"/>
    <x v="77"/>
    <s v="Y0158157"/>
    <n v="46"/>
    <s v="Select Employee"/>
    <x v="10"/>
    <n v="3063"/>
    <n v="250"/>
    <n v="74"/>
    <d v="1899-12-30T00:00:00"/>
  </r>
  <r>
    <x v="0"/>
    <x v="1"/>
    <x v="8"/>
    <x v="2"/>
    <x v="26"/>
    <n v="47309"/>
    <x v="77"/>
    <s v="Y0158157"/>
    <n v="46"/>
    <s v="Tirth Sinh"/>
    <x v="0"/>
    <n v="3063"/>
    <n v="250"/>
    <n v="74"/>
    <d v="1899-12-30T00:45:45"/>
  </r>
  <r>
    <x v="0"/>
    <x v="1"/>
    <x v="8"/>
    <x v="2"/>
    <x v="26"/>
    <n v="47309"/>
    <x v="77"/>
    <s v="Y0158157"/>
    <n v="46"/>
    <s v="Tirth Sinh"/>
    <x v="1"/>
    <n v="3063"/>
    <n v="250"/>
    <n v="74"/>
    <d v="1899-12-30T00:21:37"/>
  </r>
  <r>
    <x v="0"/>
    <x v="1"/>
    <x v="8"/>
    <x v="2"/>
    <x v="26"/>
    <n v="47309"/>
    <x v="77"/>
    <s v="Y0158157"/>
    <n v="46"/>
    <s v="Kiflemariam Muhur"/>
    <x v="5"/>
    <n v="3063"/>
    <n v="250"/>
    <n v="74"/>
    <d v="1899-12-30T03:36:30"/>
  </r>
  <r>
    <x v="0"/>
    <x v="1"/>
    <x v="8"/>
    <x v="2"/>
    <x v="26"/>
    <n v="47309"/>
    <x v="77"/>
    <s v="Y0158157"/>
    <n v="46"/>
    <s v="Kiflemariam Muhur"/>
    <x v="21"/>
    <n v="3063"/>
    <n v="250"/>
    <n v="74"/>
    <d v="1899-12-30T00:45:12"/>
  </r>
  <r>
    <x v="0"/>
    <x v="1"/>
    <x v="8"/>
    <x v="2"/>
    <x v="26"/>
    <n v="47309"/>
    <x v="77"/>
    <s v="Y0158157"/>
    <n v="46"/>
    <s v="Salat Ahmed"/>
    <x v="5"/>
    <n v="3063"/>
    <n v="250"/>
    <n v="74"/>
    <d v="1899-12-30T03:35:48"/>
  </r>
  <r>
    <x v="0"/>
    <x v="1"/>
    <x v="8"/>
    <x v="2"/>
    <x v="26"/>
    <n v="47309"/>
    <x v="77"/>
    <s v="Y0158157"/>
    <n v="46"/>
    <s v="Lamber Singh"/>
    <x v="5"/>
    <n v="3063"/>
    <n v="250"/>
    <n v="74"/>
    <d v="1899-12-30T03:21:00"/>
  </r>
  <r>
    <x v="0"/>
    <x v="1"/>
    <x v="8"/>
    <x v="2"/>
    <x v="26"/>
    <n v="47309"/>
    <x v="77"/>
    <s v="Y0158157"/>
    <n v="46"/>
    <s v="Vinod Cangi"/>
    <x v="0"/>
    <n v="3063"/>
    <n v="250"/>
    <n v="74"/>
    <d v="1899-12-30T03:15:54"/>
  </r>
  <r>
    <x v="0"/>
    <x v="1"/>
    <x v="8"/>
    <x v="2"/>
    <x v="26"/>
    <n v="47309"/>
    <x v="77"/>
    <s v="Y0158157"/>
    <n v="46"/>
    <s v="Baljit Singh"/>
    <x v="5"/>
    <n v="3063"/>
    <n v="250"/>
    <n v="74"/>
    <d v="1899-12-30T03:20:26"/>
  </r>
  <r>
    <x v="0"/>
    <x v="1"/>
    <x v="8"/>
    <x v="2"/>
    <x v="26"/>
    <n v="47309"/>
    <x v="77"/>
    <s v="Y0158157"/>
    <n v="46"/>
    <s v="Corina Matei"/>
    <x v="5"/>
    <n v="3063"/>
    <n v="250"/>
    <n v="74"/>
    <d v="1899-12-30T03:14:25"/>
  </r>
  <r>
    <x v="0"/>
    <x v="1"/>
    <x v="8"/>
    <x v="2"/>
    <x v="26"/>
    <n v="47309"/>
    <x v="77"/>
    <s v="Y0158157"/>
    <n v="46"/>
    <s v="Alpesh Valand"/>
    <x v="5"/>
    <n v="3063"/>
    <n v="250"/>
    <n v="74"/>
    <d v="1899-12-30T03:32:06"/>
  </r>
  <r>
    <x v="0"/>
    <x v="1"/>
    <x v="8"/>
    <x v="2"/>
    <x v="26"/>
    <n v="47309"/>
    <x v="77"/>
    <s v="Y0158157"/>
    <n v="46"/>
    <s v="Cristian Hriscu"/>
    <x v="5"/>
    <n v="3063"/>
    <n v="250"/>
    <n v="74"/>
    <d v="1899-12-30T03:13:16"/>
  </r>
  <r>
    <x v="0"/>
    <x v="1"/>
    <x v="8"/>
    <x v="2"/>
    <x v="26"/>
    <n v="47309"/>
    <x v="77"/>
    <s v="Y0158157"/>
    <n v="46"/>
    <s v="Vishal Mangela"/>
    <x v="18"/>
    <n v="3063"/>
    <n v="250"/>
    <n v="74"/>
    <d v="1899-12-30T03:32:39"/>
  </r>
  <r>
    <x v="0"/>
    <x v="1"/>
    <x v="8"/>
    <x v="2"/>
    <x v="26"/>
    <n v="47309"/>
    <x v="77"/>
    <s v="Y0158157"/>
    <n v="46"/>
    <s v="Valency Fernandes"/>
    <x v="0"/>
    <n v="3063"/>
    <n v="250"/>
    <n v="74"/>
    <d v="1899-12-30T03:14:58"/>
  </r>
  <r>
    <x v="0"/>
    <x v="1"/>
    <x v="8"/>
    <x v="2"/>
    <x v="26"/>
    <n v="47309"/>
    <x v="77"/>
    <s v="Y0158157"/>
    <n v="46"/>
    <s v="Diana Ghiotu"/>
    <x v="21"/>
    <n v="3063"/>
    <n v="250"/>
    <n v="74"/>
    <d v="1899-12-30T03:18:17"/>
  </r>
  <r>
    <x v="0"/>
    <x v="1"/>
    <x v="8"/>
    <x v="2"/>
    <x v="26"/>
    <n v="47309"/>
    <x v="77"/>
    <s v="Y0158157"/>
    <n v="46"/>
    <s v="Elena Vilceanu"/>
    <x v="21"/>
    <n v="3063"/>
    <n v="250"/>
    <n v="74"/>
    <d v="1899-12-30T03:17:41"/>
  </r>
  <r>
    <x v="0"/>
    <x v="1"/>
    <x v="8"/>
    <x v="2"/>
    <x v="26"/>
    <n v="47309"/>
    <x v="77"/>
    <s v="Y0158157"/>
    <n v="46"/>
    <s v="staurt"/>
    <x v="1"/>
    <n v="3063"/>
    <n v="250"/>
    <n v="74"/>
    <d v="1899-12-30T00:34:18"/>
  </r>
  <r>
    <x v="0"/>
    <x v="1"/>
    <x v="8"/>
    <x v="2"/>
    <x v="26"/>
    <n v="49132"/>
    <x v="77"/>
    <s v="Y0158232"/>
    <n v="0"/>
    <s v="(blank)"/>
    <x v="2"/>
    <n v="2"/>
    <n v="1"/>
    <n v="0"/>
    <d v="1899-12-30T00:00:00"/>
  </r>
  <r>
    <x v="0"/>
    <x v="1"/>
    <x v="8"/>
    <x v="2"/>
    <x v="26"/>
    <n v="49134"/>
    <x v="78"/>
    <s v="Y0158233"/>
    <n v="0"/>
    <s v="(blank)"/>
    <x v="2"/>
    <n v="2"/>
    <n v="1"/>
    <n v="0"/>
    <d v="1899-12-30T00:00:00"/>
  </r>
  <r>
    <x v="0"/>
    <x v="1"/>
    <x v="8"/>
    <x v="2"/>
    <x v="26"/>
    <n v="49094"/>
    <x v="190"/>
    <s v="Y0158174"/>
    <n v="1"/>
    <s v="(blank)"/>
    <x v="2"/>
    <n v="109"/>
    <n v="10"/>
    <n v="1"/>
    <d v="1899-12-30T00:00:00"/>
  </r>
  <r>
    <x v="0"/>
    <x v="1"/>
    <x v="8"/>
    <x v="2"/>
    <x v="26"/>
    <n v="49127"/>
    <x v="1"/>
    <s v="Y0158254"/>
    <n v="2"/>
    <s v="(blank)"/>
    <x v="2"/>
    <n v="131"/>
    <n v="20"/>
    <n v="0"/>
    <d v="1899-12-30T00:00:00"/>
  </r>
  <r>
    <x v="0"/>
    <x v="1"/>
    <x v="8"/>
    <x v="2"/>
    <x v="26"/>
    <n v="48685"/>
    <x v="83"/>
    <s v="Y0158201"/>
    <n v="46"/>
    <s v="Ionut Petreanu"/>
    <x v="3"/>
    <n v="11111"/>
    <n v="91"/>
    <n v="48"/>
    <d v="1899-12-30T02:55:32"/>
  </r>
  <r>
    <x v="0"/>
    <x v="1"/>
    <x v="8"/>
    <x v="2"/>
    <x v="26"/>
    <n v="48685"/>
    <x v="83"/>
    <s v="Y0158201"/>
    <n v="46"/>
    <s v="Laurentiu Barbu"/>
    <x v="1"/>
    <n v="11111"/>
    <n v="91"/>
    <n v="48"/>
    <d v="1899-12-30T00:50:29"/>
  </r>
  <r>
    <x v="0"/>
    <x v="1"/>
    <x v="8"/>
    <x v="2"/>
    <x v="26"/>
    <n v="48685"/>
    <x v="83"/>
    <s v="Y0158201"/>
    <n v="46"/>
    <s v="Custura Anglaia"/>
    <x v="26"/>
    <n v="11111"/>
    <n v="91"/>
    <n v="48"/>
    <d v="1899-12-30T00:49:31"/>
  </r>
  <r>
    <x v="0"/>
    <x v="1"/>
    <x v="8"/>
    <x v="2"/>
    <x v="26"/>
    <n v="48685"/>
    <x v="83"/>
    <s v="Y0158201"/>
    <n v="46"/>
    <s v="Campan Ionut"/>
    <x v="26"/>
    <n v="11111"/>
    <n v="91"/>
    <n v="48"/>
    <d v="1899-12-30T03:16:04"/>
  </r>
  <r>
    <x v="0"/>
    <x v="1"/>
    <x v="8"/>
    <x v="2"/>
    <x v="26"/>
    <n v="48685"/>
    <x v="83"/>
    <s v="Y0158201"/>
    <n v="46"/>
    <s v="Dumitru Nicolae"/>
    <x v="0"/>
    <n v="11111"/>
    <n v="91"/>
    <n v="48"/>
    <d v="1899-12-30T03:18:30"/>
  </r>
  <r>
    <x v="0"/>
    <x v="1"/>
    <x v="8"/>
    <x v="2"/>
    <x v="26"/>
    <n v="48685"/>
    <x v="83"/>
    <s v="Y0158201"/>
    <n v="46"/>
    <s v="Cristian Paun"/>
    <x v="18"/>
    <n v="11111"/>
    <n v="91"/>
    <n v="48"/>
    <d v="1899-12-30T01:10:17"/>
  </r>
  <r>
    <x v="0"/>
    <x v="1"/>
    <x v="8"/>
    <x v="2"/>
    <x v="26"/>
    <n v="48685"/>
    <x v="83"/>
    <s v="Y0158201"/>
    <n v="46"/>
    <s v="Bacu Neli"/>
    <x v="26"/>
    <n v="11111"/>
    <n v="91"/>
    <n v="48"/>
    <d v="1899-12-30T00:49:31"/>
  </r>
  <r>
    <x v="0"/>
    <x v="1"/>
    <x v="8"/>
    <x v="2"/>
    <x v="26"/>
    <n v="48685"/>
    <x v="83"/>
    <s v="Y0158201"/>
    <n v="46"/>
    <s v="Ruslan Condreanu"/>
    <x v="26"/>
    <n v="11111"/>
    <n v="91"/>
    <n v="48"/>
    <d v="1899-12-30T03:18:31"/>
  </r>
  <r>
    <x v="0"/>
    <x v="1"/>
    <x v="8"/>
    <x v="2"/>
    <x v="26"/>
    <n v="48685"/>
    <x v="83"/>
    <s v="Y0158201"/>
    <n v="46"/>
    <s v="Gheorghe Alberto"/>
    <x v="26"/>
    <n v="11111"/>
    <n v="91"/>
    <n v="48"/>
    <d v="1899-12-30T03:16:21"/>
  </r>
  <r>
    <x v="0"/>
    <x v="1"/>
    <x v="8"/>
    <x v="2"/>
    <x v="26"/>
    <n v="48685"/>
    <x v="83"/>
    <s v="Y0158201"/>
    <n v="46"/>
    <s v="Georgeta Nadolu"/>
    <x v="26"/>
    <n v="11111"/>
    <n v="91"/>
    <n v="48"/>
    <d v="1899-12-30T00:49:15"/>
  </r>
  <r>
    <x v="0"/>
    <x v="1"/>
    <x v="8"/>
    <x v="2"/>
    <x v="26"/>
    <s v="CON2095"/>
    <x v="191"/>
    <s v="Y0158019"/>
    <n v="8"/>
    <s v="(blank)"/>
    <x v="2"/>
    <n v="1441"/>
    <n v="2"/>
    <n v="28"/>
    <d v="1899-12-30T00:00:00"/>
  </r>
  <r>
    <x v="0"/>
    <x v="1"/>
    <x v="8"/>
    <x v="2"/>
    <x v="26"/>
    <s v="CON2094"/>
    <x v="192"/>
    <s v="Y0158018"/>
    <n v="7"/>
    <s v="(blank)"/>
    <x v="2"/>
    <n v="1296"/>
    <n v="1"/>
    <n v="27"/>
    <d v="1899-12-30T00:00:00"/>
  </r>
  <r>
    <x v="0"/>
    <x v="1"/>
    <x v="8"/>
    <x v="2"/>
    <x v="26"/>
    <n v="47283"/>
    <x v="193"/>
    <s v="Y0158106"/>
    <n v="3"/>
    <s v="(blank)"/>
    <x v="2"/>
    <n v="1315"/>
    <n v="11"/>
    <n v="1"/>
    <d v="1899-12-30T00:00:00"/>
  </r>
  <r>
    <x v="0"/>
    <x v="1"/>
    <x v="8"/>
    <x v="2"/>
    <x v="26"/>
    <n v="47239"/>
    <x v="183"/>
    <s v="Y0157976"/>
    <n v="9"/>
    <s v="(blank)"/>
    <x v="2"/>
    <n v="11884"/>
    <n v="36"/>
    <n v="2"/>
    <d v="1899-12-30T00:00:00"/>
  </r>
  <r>
    <x v="0"/>
    <x v="1"/>
    <x v="8"/>
    <x v="2"/>
    <x v="26"/>
    <n v="47288"/>
    <x v="29"/>
    <s v="Y0158244"/>
    <n v="19"/>
    <s v="Mitesh Dilipkumar"/>
    <x v="5"/>
    <n v="1525"/>
    <n v="101"/>
    <n v="22"/>
    <d v="1899-12-30T01:08:23"/>
  </r>
  <r>
    <x v="0"/>
    <x v="1"/>
    <x v="8"/>
    <x v="2"/>
    <x v="26"/>
    <n v="47288"/>
    <x v="29"/>
    <s v="Y0158244"/>
    <n v="19"/>
    <s v="Kiflemariam Muhur"/>
    <x v="12"/>
    <n v="1525"/>
    <n v="101"/>
    <n v="22"/>
    <d v="1899-12-30T04:09:28"/>
  </r>
  <r>
    <x v="0"/>
    <x v="1"/>
    <x v="8"/>
    <x v="2"/>
    <x v="26"/>
    <n v="47288"/>
    <x v="29"/>
    <s v="Y0158244"/>
    <n v="19"/>
    <s v="Lamber Singh"/>
    <x v="12"/>
    <n v="1525"/>
    <n v="101"/>
    <n v="22"/>
    <d v="1899-12-30T01:07:27"/>
  </r>
  <r>
    <x v="0"/>
    <x v="1"/>
    <x v="8"/>
    <x v="2"/>
    <x v="26"/>
    <n v="47288"/>
    <x v="29"/>
    <s v="Y0158244"/>
    <n v="19"/>
    <s v="Vinod Cangi"/>
    <x v="0"/>
    <n v="1525"/>
    <n v="101"/>
    <n v="22"/>
    <d v="1899-12-30T01:10:42"/>
  </r>
  <r>
    <x v="0"/>
    <x v="1"/>
    <x v="8"/>
    <x v="2"/>
    <x v="26"/>
    <n v="47288"/>
    <x v="29"/>
    <s v="Y0158244"/>
    <n v="19"/>
    <s v="Baljit Singh"/>
    <x v="5"/>
    <n v="1525"/>
    <n v="101"/>
    <n v="22"/>
    <d v="1899-12-30T01:08:04"/>
  </r>
  <r>
    <x v="0"/>
    <x v="1"/>
    <x v="8"/>
    <x v="2"/>
    <x v="26"/>
    <n v="47288"/>
    <x v="29"/>
    <s v="Y0158244"/>
    <n v="19"/>
    <s v="Corina Matei"/>
    <x v="5"/>
    <n v="1525"/>
    <n v="101"/>
    <n v="22"/>
    <d v="1899-12-30T04:11:21"/>
  </r>
  <r>
    <x v="0"/>
    <x v="1"/>
    <x v="8"/>
    <x v="2"/>
    <x v="26"/>
    <n v="47288"/>
    <x v="29"/>
    <s v="Y0158244"/>
    <n v="19"/>
    <s v="Alpesh Valand"/>
    <x v="12"/>
    <n v="1525"/>
    <n v="101"/>
    <n v="22"/>
    <d v="1899-12-30T01:07:39"/>
  </r>
  <r>
    <x v="0"/>
    <x v="1"/>
    <x v="8"/>
    <x v="2"/>
    <x v="26"/>
    <n v="47288"/>
    <x v="29"/>
    <s v="Y0158244"/>
    <n v="19"/>
    <s v="Vishal Mangela"/>
    <x v="5"/>
    <n v="1525"/>
    <n v="101"/>
    <n v="22"/>
    <d v="1899-12-30T04:08:33"/>
  </r>
  <r>
    <x v="0"/>
    <x v="1"/>
    <x v="8"/>
    <x v="2"/>
    <x v="26"/>
    <n v="47288"/>
    <x v="29"/>
    <s v="Y0158244"/>
    <n v="19"/>
    <s v="Valency Fernandes"/>
    <x v="0"/>
    <n v="1525"/>
    <n v="101"/>
    <n v="22"/>
    <d v="1899-12-30T04:08:23"/>
  </r>
  <r>
    <x v="0"/>
    <x v="1"/>
    <x v="8"/>
    <x v="2"/>
    <x v="26"/>
    <n v="47288"/>
    <x v="29"/>
    <s v="Y0158244"/>
    <n v="19"/>
    <s v="Diana Ghiotu"/>
    <x v="5"/>
    <n v="1525"/>
    <n v="101"/>
    <n v="22"/>
    <d v="1899-12-30T04:12:10"/>
  </r>
  <r>
    <x v="0"/>
    <x v="1"/>
    <x v="8"/>
    <x v="2"/>
    <x v="26"/>
    <n v="47288"/>
    <x v="29"/>
    <s v="Y0158244"/>
    <n v="19"/>
    <s v="Elena Vilceanu"/>
    <x v="5"/>
    <n v="1525"/>
    <n v="101"/>
    <n v="22"/>
    <d v="1899-12-30T04:11:41"/>
  </r>
  <r>
    <x v="0"/>
    <x v="1"/>
    <x v="8"/>
    <x v="2"/>
    <x v="26"/>
    <n v="47314"/>
    <x v="112"/>
    <s v="Y0158250"/>
    <n v="21"/>
    <s v="Kyte Stuart "/>
    <x v="1"/>
    <n v="2520"/>
    <n v="25"/>
    <n v="32"/>
    <d v="1899-12-30T02:23:10"/>
  </r>
  <r>
    <x v="0"/>
    <x v="1"/>
    <x v="8"/>
    <x v="2"/>
    <x v="26"/>
    <n v="47314"/>
    <x v="112"/>
    <s v="Y0158250"/>
    <n v="21"/>
    <s v="Steffi Fernandes "/>
    <x v="3"/>
    <n v="2520"/>
    <n v="25"/>
    <n v="32"/>
    <d v="1899-12-30T02:20:58"/>
  </r>
  <r>
    <x v="0"/>
    <x v="1"/>
    <x v="8"/>
    <x v="2"/>
    <x v="26"/>
    <n v="47314"/>
    <x v="112"/>
    <s v="Y0158250"/>
    <n v="21"/>
    <s v="Diana Vilcu "/>
    <x v="0"/>
    <n v="2520"/>
    <n v="25"/>
    <n v="32"/>
    <d v="1899-12-30T02:23:29"/>
  </r>
  <r>
    <x v="0"/>
    <x v="1"/>
    <x v="8"/>
    <x v="2"/>
    <x v="26"/>
    <n v="49049"/>
    <x v="194"/>
    <s v="Y0158168"/>
    <n v="1"/>
    <s v="Select Employee"/>
    <x v="5"/>
    <n v="250"/>
    <n v="2"/>
    <n v="4"/>
    <d v="1899-12-30T01:00:31"/>
  </r>
  <r>
    <x v="0"/>
    <x v="1"/>
    <x v="8"/>
    <x v="2"/>
    <x v="26"/>
    <n v="49049"/>
    <x v="194"/>
    <s v="Y0158168"/>
    <n v="1"/>
    <s v="Select Employee"/>
    <x v="21"/>
    <n v="250"/>
    <n v="2"/>
    <n v="4"/>
    <d v="1899-12-30T00:16:37"/>
  </r>
  <r>
    <x v="0"/>
    <x v="1"/>
    <x v="8"/>
    <x v="2"/>
    <x v="26"/>
    <n v="49049"/>
    <x v="194"/>
    <s v="Y0158168"/>
    <n v="1"/>
    <s v="Peter North"/>
    <x v="21"/>
    <n v="250"/>
    <n v="2"/>
    <n v="4"/>
    <d v="1899-12-30T00:48:28"/>
  </r>
  <r>
    <x v="0"/>
    <x v="1"/>
    <x v="8"/>
    <x v="2"/>
    <x v="26"/>
    <n v="49049"/>
    <x v="194"/>
    <s v="Y0158168"/>
    <n v="1"/>
    <s v="Ana Maria Eliza Tricolici"/>
    <x v="0"/>
    <n v="250"/>
    <n v="2"/>
    <n v="4"/>
    <d v="1899-12-30T00:39:00"/>
  </r>
  <r>
    <x v="0"/>
    <x v="1"/>
    <x v="8"/>
    <x v="2"/>
    <x v="26"/>
    <n v="49049"/>
    <x v="194"/>
    <s v="Y0158168"/>
    <n v="1"/>
    <s v="Ana Maria Eliza Tricolici"/>
    <x v="21"/>
    <n v="250"/>
    <n v="2"/>
    <n v="4"/>
    <d v="1899-12-30T00:32:34"/>
  </r>
  <r>
    <x v="0"/>
    <x v="1"/>
    <x v="8"/>
    <x v="2"/>
    <x v="26"/>
    <n v="47276"/>
    <x v="56"/>
    <s v="Y0158220"/>
    <n v="9"/>
    <s v="(blank)"/>
    <x v="2"/>
    <n v="2008"/>
    <n v="7"/>
    <n v="29"/>
    <d v="1899-12-30T00:00:00"/>
  </r>
  <r>
    <x v="0"/>
    <x v="1"/>
    <x v="8"/>
    <x v="2"/>
    <x v="26"/>
    <s v="CON2072"/>
    <x v="195"/>
    <s v="Y0158097"/>
    <n v="30"/>
    <s v="cristian mihalcea"/>
    <x v="12"/>
    <n v="2241"/>
    <n v="192"/>
    <n v="0"/>
    <d v="1899-12-30T03:10:03"/>
  </r>
  <r>
    <x v="0"/>
    <x v="1"/>
    <x v="8"/>
    <x v="2"/>
    <x v="26"/>
    <s v="CON2072"/>
    <x v="195"/>
    <s v="Y0158097"/>
    <n v="30"/>
    <s v="Nicolae-Cosmin Lacriceanu"/>
    <x v="12"/>
    <n v="2241"/>
    <n v="192"/>
    <n v="0"/>
    <d v="1899-12-30T03:08:16"/>
  </r>
  <r>
    <x v="0"/>
    <x v="1"/>
    <x v="8"/>
    <x v="2"/>
    <x v="26"/>
    <s v="CON2072"/>
    <x v="195"/>
    <s v="Y0158097"/>
    <n v="30"/>
    <s v="Milan Kumar"/>
    <x v="5"/>
    <n v="2241"/>
    <n v="192"/>
    <n v="0"/>
    <d v="1899-12-30T03:11:47"/>
  </r>
  <r>
    <x v="0"/>
    <x v="1"/>
    <x v="8"/>
    <x v="2"/>
    <x v="26"/>
    <s v="CON2072"/>
    <x v="195"/>
    <s v="Y0158097"/>
    <n v="30"/>
    <s v="Milan Cervenak"/>
    <x v="5"/>
    <n v="2241"/>
    <n v="192"/>
    <n v="0"/>
    <d v="1899-12-30T03:11:29"/>
  </r>
  <r>
    <x v="0"/>
    <x v="1"/>
    <x v="8"/>
    <x v="2"/>
    <x v="26"/>
    <s v="CON2072"/>
    <x v="195"/>
    <s v="Y0158097"/>
    <n v="30"/>
    <s v="Viliam Trencik "/>
    <x v="12"/>
    <n v="2241"/>
    <n v="192"/>
    <n v="0"/>
    <d v="1899-12-30T03:09:32"/>
  </r>
  <r>
    <x v="0"/>
    <x v="1"/>
    <x v="8"/>
    <x v="2"/>
    <x v="26"/>
    <s v="CON2072"/>
    <x v="195"/>
    <s v="Y0158097"/>
    <n v="30"/>
    <s v="Cristian Mihai "/>
    <x v="12"/>
    <n v="2241"/>
    <n v="192"/>
    <n v="0"/>
    <d v="1899-12-30T03:10:48"/>
  </r>
  <r>
    <x v="0"/>
    <x v="1"/>
    <x v="8"/>
    <x v="2"/>
    <x v="26"/>
    <s v="CON2072"/>
    <x v="195"/>
    <s v="Y0158097"/>
    <n v="30"/>
    <s v="Cosmin Ivan "/>
    <x v="1"/>
    <n v="2241"/>
    <n v="192"/>
    <n v="0"/>
    <d v="1899-12-30T03:12:21"/>
  </r>
  <r>
    <x v="0"/>
    <x v="1"/>
    <x v="8"/>
    <x v="2"/>
    <x v="26"/>
    <s v="CON2072"/>
    <x v="195"/>
    <s v="Y0158097"/>
    <n v="30"/>
    <s v="Maria Ivan "/>
    <x v="0"/>
    <n v="2241"/>
    <n v="192"/>
    <n v="0"/>
    <d v="1899-12-30T03:11:06"/>
  </r>
  <r>
    <x v="0"/>
    <x v="1"/>
    <x v="8"/>
    <x v="2"/>
    <x v="26"/>
    <s v="CON2072"/>
    <x v="195"/>
    <s v="Y0158097"/>
    <n v="30"/>
    <s v="Marius Popa "/>
    <x v="5"/>
    <n v="2241"/>
    <n v="192"/>
    <n v="0"/>
    <d v="1899-12-30T03:11:59"/>
  </r>
  <r>
    <x v="0"/>
    <x v="1"/>
    <x v="8"/>
    <x v="2"/>
    <x v="26"/>
    <s v="CON2072"/>
    <x v="195"/>
    <s v="Y0158097"/>
    <n v="30"/>
    <s v="George Lixandru "/>
    <x v="1"/>
    <n v="2241"/>
    <n v="192"/>
    <n v="0"/>
    <d v="1899-12-30T03:12:47"/>
  </r>
  <r>
    <x v="0"/>
    <x v="1"/>
    <x v="8"/>
    <x v="2"/>
    <x v="26"/>
    <s v="CON2197"/>
    <x v="196"/>
    <s v="Y0157906"/>
    <n v="22"/>
    <s v="Cristian Mihai"/>
    <x v="12"/>
    <n v="3558"/>
    <n v="5"/>
    <n v="28"/>
    <d v="1899-12-30T00:50:30"/>
  </r>
  <r>
    <x v="0"/>
    <x v="1"/>
    <x v="8"/>
    <x v="2"/>
    <x v="26"/>
    <s v="CON2197"/>
    <x v="196"/>
    <s v="Y0157906"/>
    <n v="22"/>
    <s v="Marius Popa"/>
    <x v="12"/>
    <n v="3558"/>
    <n v="5"/>
    <n v="28"/>
    <d v="1899-12-30T00:35:15"/>
  </r>
  <r>
    <x v="0"/>
    <x v="1"/>
    <x v="8"/>
    <x v="2"/>
    <x v="26"/>
    <s v="CON2197"/>
    <x v="196"/>
    <s v="Y0157906"/>
    <n v="22"/>
    <s v="Select Employee"/>
    <x v="10"/>
    <n v="3558"/>
    <n v="5"/>
    <n v="28"/>
    <d v="1899-12-30T00:00:00"/>
  </r>
  <r>
    <x v="0"/>
    <x v="1"/>
    <x v="8"/>
    <x v="2"/>
    <x v="26"/>
    <s v="CON2197"/>
    <x v="196"/>
    <s v="Y0157906"/>
    <n v="22"/>
    <s v="Cosmin Ivan"/>
    <x v="5"/>
    <n v="3558"/>
    <n v="5"/>
    <n v="28"/>
    <d v="1899-12-30T00:52:34"/>
  </r>
  <r>
    <x v="0"/>
    <x v="1"/>
    <x v="8"/>
    <x v="2"/>
    <x v="26"/>
    <s v="CON2197"/>
    <x v="196"/>
    <s v="Y0157906"/>
    <n v="22"/>
    <s v="Milan Kumar"/>
    <x v="5"/>
    <n v="3558"/>
    <n v="5"/>
    <n v="28"/>
    <d v="1899-12-30T00:52:30"/>
  </r>
  <r>
    <x v="0"/>
    <x v="1"/>
    <x v="8"/>
    <x v="2"/>
    <x v="26"/>
    <s v="CON2197"/>
    <x v="196"/>
    <s v="Y0157906"/>
    <n v="22"/>
    <s v="Milan Cervenak"/>
    <x v="12"/>
    <n v="3558"/>
    <n v="5"/>
    <n v="28"/>
    <d v="1899-12-30T00:54:19"/>
  </r>
  <r>
    <x v="0"/>
    <x v="1"/>
    <x v="8"/>
    <x v="2"/>
    <x v="26"/>
    <s v="CON2197"/>
    <x v="196"/>
    <s v="Y0157906"/>
    <n v="22"/>
    <s v="Viliam Trencik "/>
    <x v="11"/>
    <n v="3558"/>
    <n v="5"/>
    <n v="28"/>
    <d v="1899-12-30T00:54:31"/>
  </r>
  <r>
    <x v="0"/>
    <x v="1"/>
    <x v="8"/>
    <x v="2"/>
    <x v="26"/>
    <s v="CON2197"/>
    <x v="196"/>
    <s v="Y0157906"/>
    <n v="22"/>
    <s v="Diana Vilcu "/>
    <x v="0"/>
    <n v="3558"/>
    <n v="5"/>
    <n v="28"/>
    <d v="1899-12-30T00:37:10"/>
  </r>
  <r>
    <x v="0"/>
    <x v="1"/>
    <x v="8"/>
    <x v="2"/>
    <x v="26"/>
    <s v="CON2197"/>
    <x v="196"/>
    <s v="Y0157906"/>
    <n v="22"/>
    <s v="Robert Milczarczyk "/>
    <x v="5"/>
    <n v="3558"/>
    <n v="5"/>
    <n v="28"/>
    <d v="1899-12-30T00:52:10"/>
  </r>
  <r>
    <x v="0"/>
    <x v="1"/>
    <x v="8"/>
    <x v="2"/>
    <x v="26"/>
    <s v="CON2197"/>
    <x v="196"/>
    <s v="Y0157906"/>
    <n v="22"/>
    <s v="Tirth Sinh "/>
    <x v="18"/>
    <n v="3558"/>
    <n v="5"/>
    <n v="28"/>
    <d v="1899-12-30T01:25:22"/>
  </r>
  <r>
    <x v="0"/>
    <x v="1"/>
    <x v="8"/>
    <x v="2"/>
    <x v="26"/>
    <n v="47227"/>
    <x v="197"/>
    <s v="Y0157974"/>
    <n v="18"/>
    <s v="Maria Gergely"/>
    <x v="0"/>
    <n v="4272"/>
    <n v="17"/>
    <n v="6"/>
    <d v="1899-12-30T02:37:17"/>
  </r>
  <r>
    <x v="0"/>
    <x v="1"/>
    <x v="8"/>
    <x v="2"/>
    <x v="26"/>
    <n v="47227"/>
    <x v="197"/>
    <s v="Y0157974"/>
    <n v="18"/>
    <s v="Lamber Singh"/>
    <x v="5"/>
    <n v="4272"/>
    <n v="17"/>
    <n v="6"/>
    <d v="1899-12-30T03:05:03"/>
  </r>
  <r>
    <x v="0"/>
    <x v="1"/>
    <x v="8"/>
    <x v="2"/>
    <x v="26"/>
    <n v="47227"/>
    <x v="197"/>
    <s v="Y0157974"/>
    <n v="18"/>
    <s v="Vinod Cangi"/>
    <x v="0"/>
    <n v="4272"/>
    <n v="17"/>
    <n v="6"/>
    <d v="1899-12-30T03:05:58"/>
  </r>
  <r>
    <x v="0"/>
    <x v="1"/>
    <x v="8"/>
    <x v="2"/>
    <x v="26"/>
    <n v="47227"/>
    <x v="197"/>
    <s v="Y0157974"/>
    <n v="18"/>
    <s v="Baljit Singh"/>
    <x v="5"/>
    <n v="4272"/>
    <n v="17"/>
    <n v="6"/>
    <d v="1899-12-30T03:05:40"/>
  </r>
  <r>
    <x v="0"/>
    <x v="1"/>
    <x v="8"/>
    <x v="2"/>
    <x v="26"/>
    <n v="47227"/>
    <x v="197"/>
    <s v="Y0157974"/>
    <n v="18"/>
    <s v="Alpesh Valand"/>
    <x v="5"/>
    <n v="4272"/>
    <n v="17"/>
    <n v="6"/>
    <d v="1899-12-30T03:05:23"/>
  </r>
  <r>
    <x v="0"/>
    <x v="1"/>
    <x v="8"/>
    <x v="2"/>
    <x v="26"/>
    <n v="47227"/>
    <x v="197"/>
    <s v="Y0157974"/>
    <n v="18"/>
    <s v="Vishal Mangela"/>
    <x v="5"/>
    <n v="4272"/>
    <n v="17"/>
    <n v="6"/>
    <d v="1899-12-30T03:02:38"/>
  </r>
  <r>
    <x v="0"/>
    <x v="1"/>
    <x v="8"/>
    <x v="2"/>
    <x v="26"/>
    <s v="CON2184"/>
    <x v="198"/>
    <s v="Y0158051-Y0158053-Y0158055-Y0158061-Y0158095"/>
    <n v="0"/>
    <s v="Cristian Halmade"/>
    <x v="6"/>
    <n v="0"/>
    <n v="0"/>
    <n v="0"/>
    <d v="1899-12-30T04:49:28"/>
  </r>
  <r>
    <x v="0"/>
    <x v="1"/>
    <x v="8"/>
    <x v="2"/>
    <x v="26"/>
    <s v="CON2184"/>
    <x v="198"/>
    <s v="Y0158051-Y0158053-Y0158055-Y0158061-Y0158095"/>
    <n v="0"/>
    <s v="am"/>
    <x v="0"/>
    <n v="0"/>
    <n v="0"/>
    <n v="0"/>
    <d v="1899-12-30T04:49:12"/>
  </r>
  <r>
    <x v="0"/>
    <x v="1"/>
    <x v="8"/>
    <x v="2"/>
    <x v="26"/>
    <s v="CON2184"/>
    <x v="198"/>
    <s v="Y0158051-Y0158053-Y0158055-Y0158061-Y0158095"/>
    <n v="0"/>
    <s v="Camelia Dobritescu"/>
    <x v="21"/>
    <n v="0"/>
    <n v="0"/>
    <n v="0"/>
    <d v="1899-12-30T04:49:12"/>
  </r>
  <r>
    <x v="0"/>
    <x v="1"/>
    <x v="8"/>
    <x v="2"/>
    <x v="26"/>
    <s v="CON2184"/>
    <x v="198"/>
    <s v="Y0158051-Y0158053-Y0158055-Y0158061-Y0158095"/>
    <n v="0"/>
    <s v="Florentina Peterescu"/>
    <x v="21"/>
    <n v="0"/>
    <n v="0"/>
    <n v="0"/>
    <d v="1899-12-30T04:49:13"/>
  </r>
  <r>
    <x v="0"/>
    <x v="1"/>
    <x v="8"/>
    <x v="2"/>
    <x v="26"/>
    <s v="CON2184"/>
    <x v="198"/>
    <s v="Y0158051-Y0158053-Y0158055-Y0158061-Y0158095"/>
    <n v="0"/>
    <s v="Marian Alecu"/>
    <x v="5"/>
    <n v="0"/>
    <n v="0"/>
    <n v="0"/>
    <d v="1899-12-30T04:49:13"/>
  </r>
  <r>
    <x v="0"/>
    <x v="1"/>
    <x v="8"/>
    <x v="2"/>
    <x v="26"/>
    <s v="CON2184"/>
    <x v="198"/>
    <s v="Y0158051-Y0158053-Y0158055-Y0158061-Y0158095"/>
    <n v="0"/>
    <s v="Catalin Lixandru"/>
    <x v="5"/>
    <n v="0"/>
    <n v="0"/>
    <n v="0"/>
    <d v="1899-12-30T04:49:13"/>
  </r>
  <r>
    <x v="0"/>
    <x v="1"/>
    <x v="8"/>
    <x v="2"/>
    <x v="26"/>
    <s v="CON2184"/>
    <x v="198"/>
    <s v="Y0158051-Y0158053-Y0158055-Y0158061-Y0158095"/>
    <n v="0"/>
    <s v="Kamil Solski"/>
    <x v="5"/>
    <n v="0"/>
    <n v="0"/>
    <n v="0"/>
    <d v="1899-12-30T04:49:19"/>
  </r>
  <r>
    <x v="0"/>
    <x v="1"/>
    <x v="8"/>
    <x v="2"/>
    <x v="26"/>
    <s v="CON2184"/>
    <x v="198"/>
    <s v="Y0158051-Y0158053-Y0158055-Y0158061-Y0158095"/>
    <n v="0"/>
    <s v="Robert Farynski"/>
    <x v="12"/>
    <n v="0"/>
    <n v="0"/>
    <n v="0"/>
    <d v="1899-12-30T04:49:27"/>
  </r>
  <r>
    <x v="0"/>
    <x v="1"/>
    <x v="8"/>
    <x v="2"/>
    <x v="26"/>
    <s v="CON2184"/>
    <x v="198"/>
    <s v="Y0158051-Y0158053-Y0158055-Y0158061-Y0158095"/>
    <n v="0"/>
    <s v="Lucian Cazacu"/>
    <x v="3"/>
    <n v="0"/>
    <n v="0"/>
    <n v="0"/>
    <d v="1899-12-30T04:49:27"/>
  </r>
  <r>
    <x v="0"/>
    <x v="1"/>
    <x v="8"/>
    <x v="2"/>
    <x v="26"/>
    <s v="CON2184"/>
    <x v="198"/>
    <s v="Y0158051-Y0158053-Y0158055-Y0158061-Y0158095"/>
    <n v="0"/>
    <s v="ew"/>
    <x v="6"/>
    <n v="0"/>
    <n v="0"/>
    <n v="0"/>
    <d v="1899-12-30T04:49:31"/>
  </r>
  <r>
    <x v="0"/>
    <x v="1"/>
    <x v="8"/>
    <x v="2"/>
    <x v="26"/>
    <s v="CON2184"/>
    <x v="198"/>
    <s v="Y0158051-Y0158053-Y0158055-Y0158061-Y0158095"/>
    <n v="0"/>
    <s v="Alexandru Radulescu"/>
    <x v="21"/>
    <n v="0"/>
    <n v="0"/>
    <n v="0"/>
    <d v="1899-12-30T04:49:42"/>
  </r>
  <r>
    <x v="0"/>
    <x v="1"/>
    <x v="8"/>
    <x v="3"/>
    <x v="27"/>
    <n v="46629"/>
    <x v="9"/>
    <s v="Y0156783"/>
    <n v="11"/>
    <s v="Steffi Fernandes"/>
    <x v="0"/>
    <n v="1620"/>
    <n v="1"/>
    <n v="27"/>
    <d v="1899-12-30T01:49:35"/>
  </r>
  <r>
    <x v="0"/>
    <x v="1"/>
    <x v="8"/>
    <x v="3"/>
    <x v="27"/>
    <n v="46629"/>
    <x v="9"/>
    <s v="Y0156783"/>
    <n v="11"/>
    <s v="Robert Milczarczyk "/>
    <x v="1"/>
    <n v="1620"/>
    <n v="1"/>
    <n v="27"/>
    <d v="1899-12-30T01:51:30"/>
  </r>
  <r>
    <x v="0"/>
    <x v="1"/>
    <x v="8"/>
    <x v="3"/>
    <x v="27"/>
    <n v="48494"/>
    <x v="199"/>
    <s v="Y0157423"/>
    <n v="1"/>
    <s v="Carmen Gugulici"/>
    <x v="0"/>
    <n v="23"/>
    <n v="9"/>
    <n v="1"/>
    <d v="1899-12-30T02:20:05"/>
  </r>
  <r>
    <x v="0"/>
    <x v="1"/>
    <x v="8"/>
    <x v="3"/>
    <x v="27"/>
    <n v="48494"/>
    <x v="199"/>
    <s v="Y0157423"/>
    <n v="1"/>
    <s v="Oana Iavorschi"/>
    <x v="5"/>
    <n v="23"/>
    <n v="9"/>
    <n v="1"/>
    <d v="1899-12-30T02:20:05"/>
  </r>
  <r>
    <x v="0"/>
    <x v="1"/>
    <x v="8"/>
    <x v="3"/>
    <x v="27"/>
    <s v="CON2073"/>
    <x v="200"/>
    <s v="Y0157471"/>
    <n v="10"/>
    <s v="Cristian Mihai"/>
    <x v="12"/>
    <n v="925"/>
    <n v="62"/>
    <n v="0"/>
    <d v="1899-12-30T01:28:48"/>
  </r>
  <r>
    <x v="0"/>
    <x v="1"/>
    <x v="8"/>
    <x v="3"/>
    <x v="27"/>
    <s v="CON2073"/>
    <x v="200"/>
    <s v="Y0157471"/>
    <n v="10"/>
    <s v="Diana Vilcu"/>
    <x v="0"/>
    <n v="925"/>
    <n v="62"/>
    <n v="0"/>
    <d v="1899-12-30T01:30:31"/>
  </r>
  <r>
    <x v="0"/>
    <x v="1"/>
    <x v="8"/>
    <x v="3"/>
    <x v="27"/>
    <s v="CON2073"/>
    <x v="200"/>
    <s v="Y0157471"/>
    <n v="10"/>
    <s v="Maria Ivan"/>
    <x v="0"/>
    <n v="925"/>
    <n v="62"/>
    <n v="0"/>
    <d v="1899-12-30T01:39:54"/>
  </r>
  <r>
    <x v="0"/>
    <x v="1"/>
    <x v="8"/>
    <x v="3"/>
    <x v="27"/>
    <s v="CON2073"/>
    <x v="200"/>
    <s v="Y0157471"/>
    <n v="10"/>
    <s v="Marius Popa"/>
    <x v="1"/>
    <n v="925"/>
    <n v="62"/>
    <n v="0"/>
    <d v="1899-12-30T01:40:10"/>
  </r>
  <r>
    <x v="0"/>
    <x v="1"/>
    <x v="8"/>
    <x v="3"/>
    <x v="27"/>
    <s v="CON2073"/>
    <x v="200"/>
    <s v="Y0157471"/>
    <n v="10"/>
    <s v="cristian mihalcea"/>
    <x v="12"/>
    <n v="925"/>
    <n v="62"/>
    <n v="0"/>
    <d v="1899-12-30T01:18:24"/>
  </r>
  <r>
    <x v="0"/>
    <x v="1"/>
    <x v="8"/>
    <x v="3"/>
    <x v="27"/>
    <s v="CON2073"/>
    <x v="200"/>
    <s v="Y0157471"/>
    <n v="10"/>
    <s v="Milan Kumar"/>
    <x v="12"/>
    <n v="925"/>
    <n v="62"/>
    <n v="0"/>
    <d v="1899-12-30T01:15:35"/>
  </r>
  <r>
    <x v="0"/>
    <x v="1"/>
    <x v="8"/>
    <x v="3"/>
    <x v="27"/>
    <s v="CON2073"/>
    <x v="200"/>
    <s v="Y0157471"/>
    <n v="10"/>
    <s v="Milan Cervenak"/>
    <x v="5"/>
    <n v="925"/>
    <n v="62"/>
    <n v="0"/>
    <d v="1899-12-30T01:18:12"/>
  </r>
  <r>
    <x v="0"/>
    <x v="1"/>
    <x v="8"/>
    <x v="3"/>
    <x v="27"/>
    <s v="CON2073"/>
    <x v="200"/>
    <s v="Y0157471"/>
    <n v="10"/>
    <s v="Viliam Trencik "/>
    <x v="5"/>
    <n v="925"/>
    <n v="62"/>
    <n v="0"/>
    <d v="1899-12-30T01:15:41"/>
  </r>
  <r>
    <x v="0"/>
    <x v="1"/>
    <x v="8"/>
    <x v="3"/>
    <x v="27"/>
    <s v="CON2073"/>
    <x v="200"/>
    <s v="Y0157471"/>
    <n v="10"/>
    <s v="Cristian Mihai "/>
    <x v="5"/>
    <n v="925"/>
    <n v="62"/>
    <n v="0"/>
    <d v="1899-12-30T00:10:34"/>
  </r>
  <r>
    <x v="0"/>
    <x v="1"/>
    <x v="8"/>
    <x v="3"/>
    <x v="27"/>
    <s v="CON2073"/>
    <x v="200"/>
    <s v="Y0157471"/>
    <n v="10"/>
    <s v="Cosmin Ivan "/>
    <x v="1"/>
    <n v="925"/>
    <n v="62"/>
    <n v="0"/>
    <d v="1899-12-30T01:44:28"/>
  </r>
  <r>
    <x v="0"/>
    <x v="1"/>
    <x v="8"/>
    <x v="3"/>
    <x v="27"/>
    <n v="45287"/>
    <x v="201"/>
    <s v="Y0157687"/>
    <n v="5"/>
    <s v="Select Employee"/>
    <x v="10"/>
    <n v="1159"/>
    <n v="40"/>
    <n v="2"/>
    <d v="1899-12-30T00:00:00"/>
  </r>
  <r>
    <x v="0"/>
    <x v="1"/>
    <x v="8"/>
    <x v="3"/>
    <x v="27"/>
    <n v="45287"/>
    <x v="201"/>
    <s v="Y0157687"/>
    <n v="5"/>
    <s v="Select Employee"/>
    <x v="5"/>
    <n v="1159"/>
    <n v="40"/>
    <n v="2"/>
    <d v="1899-12-30T01:58:07"/>
  </r>
  <r>
    <x v="0"/>
    <x v="1"/>
    <x v="8"/>
    <x v="3"/>
    <x v="27"/>
    <n v="45287"/>
    <x v="201"/>
    <s v="Y0157687"/>
    <n v="5"/>
    <s v="Peter North"/>
    <x v="5"/>
    <n v="1159"/>
    <n v="40"/>
    <n v="2"/>
    <d v="1899-12-30T01:14:26"/>
  </r>
  <r>
    <x v="0"/>
    <x v="1"/>
    <x v="8"/>
    <x v="3"/>
    <x v="27"/>
    <n v="45287"/>
    <x v="201"/>
    <s v="Y0157687"/>
    <n v="5"/>
    <s v="Ana Maria Eliza Tricolici"/>
    <x v="0"/>
    <n v="1159"/>
    <n v="40"/>
    <n v="2"/>
    <d v="1899-12-30T01:00:09"/>
  </r>
  <r>
    <x v="0"/>
    <x v="1"/>
    <x v="8"/>
    <x v="3"/>
    <x v="27"/>
    <n v="45287"/>
    <x v="201"/>
    <s v="Y0157687"/>
    <n v="5"/>
    <s v="Magdalena Popa"/>
    <x v="5"/>
    <n v="1159"/>
    <n v="40"/>
    <n v="2"/>
    <d v="1899-12-30T00:58:09"/>
  </r>
  <r>
    <x v="0"/>
    <x v="1"/>
    <x v="8"/>
    <x v="3"/>
    <x v="27"/>
    <n v="45287"/>
    <x v="201"/>
    <s v="Y0157687"/>
    <n v="5"/>
    <s v="Otilia Gagyi"/>
    <x v="5"/>
    <n v="1159"/>
    <n v="40"/>
    <n v="2"/>
    <d v="1899-12-30T00:58:33"/>
  </r>
  <r>
    <x v="0"/>
    <x v="1"/>
    <x v="8"/>
    <x v="3"/>
    <x v="27"/>
    <n v="49136"/>
    <x v="61"/>
    <s v="Y0158289"/>
    <n v="7"/>
    <s v="(blank)"/>
    <x v="2"/>
    <n v="1600"/>
    <n v="2"/>
    <n v="2"/>
    <d v="1899-12-30T00:00:00"/>
  </r>
  <r>
    <x v="0"/>
    <x v="1"/>
    <x v="8"/>
    <x v="3"/>
    <x v="27"/>
    <n v="47331"/>
    <x v="63"/>
    <s v="Y0158282-Y0158283"/>
    <n v="12"/>
    <s v="Select Employee"/>
    <x v="10"/>
    <n v="1233"/>
    <n v="95"/>
    <n v="4"/>
    <d v="1899-12-30T00:00:00"/>
  </r>
  <r>
    <x v="0"/>
    <x v="1"/>
    <x v="8"/>
    <x v="3"/>
    <x v="27"/>
    <n v="47331"/>
    <x v="63"/>
    <s v="Y0158282-Y0158283"/>
    <n v="12"/>
    <s v="Select Employee"/>
    <x v="5"/>
    <n v="1233"/>
    <n v="95"/>
    <n v="4"/>
    <d v="1899-12-30T01:45:09"/>
  </r>
  <r>
    <x v="0"/>
    <x v="1"/>
    <x v="8"/>
    <x v="3"/>
    <x v="27"/>
    <n v="47331"/>
    <x v="63"/>
    <s v="Y0158282-Y0158283"/>
    <n v="12"/>
    <s v="Carmen Gugulici"/>
    <x v="0"/>
    <n v="1233"/>
    <n v="95"/>
    <n v="4"/>
    <d v="1899-12-30T01:45:57"/>
  </r>
  <r>
    <x v="0"/>
    <x v="1"/>
    <x v="8"/>
    <x v="3"/>
    <x v="27"/>
    <n v="47331"/>
    <x v="63"/>
    <s v="Y0158282-Y0158283"/>
    <n v="12"/>
    <s v="Oana Iavorschi"/>
    <x v="5"/>
    <n v="1233"/>
    <n v="95"/>
    <n v="4"/>
    <d v="1899-12-30T01:44:23"/>
  </r>
  <r>
    <x v="0"/>
    <x v="1"/>
    <x v="8"/>
    <x v="3"/>
    <x v="27"/>
    <n v="47331"/>
    <x v="63"/>
    <s v="Y0158282-Y0158283"/>
    <n v="12"/>
    <s v="Magdalena Popa"/>
    <x v="5"/>
    <n v="1233"/>
    <n v="95"/>
    <n v="4"/>
    <d v="1899-12-30T01:45:08"/>
  </r>
  <r>
    <x v="0"/>
    <x v="1"/>
    <x v="8"/>
    <x v="3"/>
    <x v="27"/>
    <n v="47331"/>
    <x v="63"/>
    <s v="Y0158282-Y0158283"/>
    <n v="12"/>
    <s v="Otilia Gagyi"/>
    <x v="5"/>
    <n v="1233"/>
    <n v="95"/>
    <n v="4"/>
    <d v="1899-12-30T01:44:52"/>
  </r>
  <r>
    <x v="0"/>
    <x v="1"/>
    <x v="8"/>
    <x v="3"/>
    <x v="27"/>
    <n v="47331"/>
    <x v="63"/>
    <s v="Y0158282-Y0158283"/>
    <n v="12"/>
    <s v="Denis Kehayov"/>
    <x v="5"/>
    <n v="1233"/>
    <n v="95"/>
    <n v="4"/>
    <d v="1899-12-30T01:44:42"/>
  </r>
  <r>
    <x v="0"/>
    <x v="1"/>
    <x v="8"/>
    <x v="3"/>
    <x v="27"/>
    <n v="47337"/>
    <x v="175"/>
    <s v="Y0158258"/>
    <n v="0"/>
    <s v="(blank)"/>
    <x v="2"/>
    <n v="12"/>
    <n v="1"/>
    <n v="1"/>
    <d v="1899-12-30T00:00:00"/>
  </r>
  <r>
    <x v="0"/>
    <x v="1"/>
    <x v="8"/>
    <x v="3"/>
    <x v="27"/>
    <n v="48648"/>
    <x v="83"/>
    <s v="Y0158228"/>
    <n v="40"/>
    <s v="Cristian Mihai"/>
    <x v="5"/>
    <n v="9657"/>
    <n v="124"/>
    <n v="48"/>
    <d v="1899-12-30T03:28:11"/>
  </r>
  <r>
    <x v="0"/>
    <x v="1"/>
    <x v="8"/>
    <x v="3"/>
    <x v="27"/>
    <n v="48648"/>
    <x v="83"/>
    <s v="Y0158228"/>
    <n v="40"/>
    <s v="Marius Popa"/>
    <x v="5"/>
    <n v="9657"/>
    <n v="124"/>
    <n v="48"/>
    <d v="1899-12-30T03:29:17"/>
  </r>
  <r>
    <x v="0"/>
    <x v="1"/>
    <x v="8"/>
    <x v="3"/>
    <x v="27"/>
    <n v="48648"/>
    <x v="83"/>
    <s v="Y0158228"/>
    <n v="40"/>
    <s v="cristian mihalcea"/>
    <x v="5"/>
    <n v="9657"/>
    <n v="124"/>
    <n v="48"/>
    <d v="1899-12-30T03:27:44"/>
  </r>
  <r>
    <x v="0"/>
    <x v="1"/>
    <x v="8"/>
    <x v="3"/>
    <x v="27"/>
    <n v="48648"/>
    <x v="83"/>
    <s v="Y0158228"/>
    <n v="40"/>
    <s v="Cosmin Ivan"/>
    <x v="5"/>
    <n v="9657"/>
    <n v="124"/>
    <n v="48"/>
    <d v="1899-12-30T03:28:39"/>
  </r>
  <r>
    <x v="0"/>
    <x v="1"/>
    <x v="8"/>
    <x v="3"/>
    <x v="27"/>
    <n v="48648"/>
    <x v="83"/>
    <s v="Y0158228"/>
    <n v="40"/>
    <s v="Nicolae-Cosmin Lacriceanu"/>
    <x v="5"/>
    <n v="9657"/>
    <n v="124"/>
    <n v="48"/>
    <d v="1899-12-30T00:00:00"/>
  </r>
  <r>
    <x v="0"/>
    <x v="1"/>
    <x v="8"/>
    <x v="3"/>
    <x v="27"/>
    <n v="48648"/>
    <x v="83"/>
    <s v="Y0158228"/>
    <n v="40"/>
    <s v="Milan Kumar"/>
    <x v="5"/>
    <n v="9657"/>
    <n v="124"/>
    <n v="48"/>
    <d v="1899-12-30T03:28:57"/>
  </r>
  <r>
    <x v="0"/>
    <x v="1"/>
    <x v="8"/>
    <x v="3"/>
    <x v="27"/>
    <n v="48648"/>
    <x v="83"/>
    <s v="Y0158228"/>
    <n v="40"/>
    <s v="Milan Cervenak"/>
    <x v="5"/>
    <n v="9657"/>
    <n v="124"/>
    <n v="48"/>
    <d v="1899-12-30T03:28:47"/>
  </r>
  <r>
    <x v="0"/>
    <x v="1"/>
    <x v="8"/>
    <x v="3"/>
    <x v="27"/>
    <n v="48648"/>
    <x v="83"/>
    <s v="Y0158228"/>
    <n v="40"/>
    <s v="Viliam Trencik "/>
    <x v="5"/>
    <n v="9657"/>
    <n v="124"/>
    <n v="48"/>
    <d v="1899-12-30T03:28:04"/>
  </r>
  <r>
    <x v="0"/>
    <x v="1"/>
    <x v="8"/>
    <x v="3"/>
    <x v="27"/>
    <n v="48648"/>
    <x v="83"/>
    <s v="Y0158228"/>
    <n v="40"/>
    <s v="Maria Ivan "/>
    <x v="0"/>
    <n v="9657"/>
    <n v="124"/>
    <n v="48"/>
    <d v="1899-12-30T03:48:11"/>
  </r>
  <r>
    <x v="0"/>
    <x v="1"/>
    <x v="8"/>
    <x v="3"/>
    <x v="27"/>
    <n v="48648"/>
    <x v="83"/>
    <s v="Y0158228"/>
    <n v="40"/>
    <s v="Robert Milczarczyk "/>
    <x v="11"/>
    <n v="9657"/>
    <n v="124"/>
    <n v="48"/>
    <d v="1899-12-30T03:20:54"/>
  </r>
  <r>
    <x v="0"/>
    <x v="1"/>
    <x v="8"/>
    <x v="3"/>
    <x v="27"/>
    <n v="48648"/>
    <x v="83"/>
    <s v="Y0158228"/>
    <n v="40"/>
    <s v="George Lixandru "/>
    <x v="18"/>
    <n v="9657"/>
    <n v="124"/>
    <n v="48"/>
    <d v="1899-12-30T03:21:20"/>
  </r>
  <r>
    <x v="0"/>
    <x v="1"/>
    <x v="8"/>
    <x v="3"/>
    <x v="27"/>
    <n v="48648"/>
    <x v="83"/>
    <s v="Y0158228"/>
    <n v="40"/>
    <s v="Marian Boboc"/>
    <x v="5"/>
    <n v="9657"/>
    <n v="124"/>
    <n v="48"/>
    <d v="1899-12-30T03:18:16"/>
  </r>
  <r>
    <x v="0"/>
    <x v="1"/>
    <x v="8"/>
    <x v="3"/>
    <x v="27"/>
    <n v="47272"/>
    <x v="202"/>
    <s v="Y0158291"/>
    <n v="7"/>
    <s v="Select Employee"/>
    <x v="5"/>
    <n v="1724"/>
    <n v="43"/>
    <n v="3"/>
    <d v="1899-12-30T01:07:42"/>
  </r>
  <r>
    <x v="0"/>
    <x v="1"/>
    <x v="8"/>
    <x v="3"/>
    <x v="27"/>
    <n v="47272"/>
    <x v="202"/>
    <s v="Y0158291"/>
    <n v="7"/>
    <s v="Ana Maria Eliza Tricolici"/>
    <x v="5"/>
    <n v="1724"/>
    <n v="43"/>
    <n v="3"/>
    <d v="1899-12-30T00:34:11"/>
  </r>
  <r>
    <x v="0"/>
    <x v="1"/>
    <x v="8"/>
    <x v="3"/>
    <x v="27"/>
    <s v="CON2098"/>
    <x v="203"/>
    <s v="Y0158045"/>
    <n v="8"/>
    <s v="(blank)"/>
    <x v="2"/>
    <n v="1379"/>
    <n v="2"/>
    <n v="29"/>
    <d v="1899-12-30T00:00:00"/>
  </r>
  <r>
    <x v="0"/>
    <x v="1"/>
    <x v="8"/>
    <x v="3"/>
    <x v="27"/>
    <s v="CON2097"/>
    <x v="204"/>
    <s v="Y0158043"/>
    <n v="8"/>
    <s v="Bogdan Cosma"/>
    <x v="6"/>
    <n v="1392"/>
    <n v="1"/>
    <n v="29"/>
    <d v="1899-12-30T01:36:32"/>
  </r>
  <r>
    <x v="0"/>
    <x v="1"/>
    <x v="8"/>
    <x v="3"/>
    <x v="27"/>
    <s v="CON2097"/>
    <x v="204"/>
    <s v="Y0158043"/>
    <n v="8"/>
    <s v="Ionut Petreanu"/>
    <x v="3"/>
    <n v="1392"/>
    <n v="1"/>
    <n v="29"/>
    <d v="1899-12-30T01:44:11"/>
  </r>
  <r>
    <x v="0"/>
    <x v="1"/>
    <x v="8"/>
    <x v="3"/>
    <x v="27"/>
    <s v="CON2097"/>
    <x v="204"/>
    <s v="Y0158043"/>
    <n v="8"/>
    <s v="Abdikaram Mohamed Ali"/>
    <x v="1"/>
    <n v="1392"/>
    <n v="1"/>
    <n v="29"/>
    <d v="1899-12-30T00:24:24"/>
  </r>
  <r>
    <x v="0"/>
    <x v="1"/>
    <x v="8"/>
    <x v="3"/>
    <x v="27"/>
    <s v="CON2097"/>
    <x v="204"/>
    <s v="Y0158043"/>
    <n v="8"/>
    <s v="Diana Marinescu"/>
    <x v="0"/>
    <n v="1392"/>
    <n v="1"/>
    <n v="29"/>
    <d v="1899-12-30T01:37:21"/>
  </r>
  <r>
    <x v="0"/>
    <x v="1"/>
    <x v="8"/>
    <x v="3"/>
    <x v="27"/>
    <s v="CON2097"/>
    <x v="204"/>
    <s v="Y0158043"/>
    <n v="8"/>
    <s v="Monica Corbeanu"/>
    <x v="6"/>
    <n v="1392"/>
    <n v="1"/>
    <n v="29"/>
    <d v="1899-12-30T01:36:20"/>
  </r>
  <r>
    <x v="0"/>
    <x v="1"/>
    <x v="8"/>
    <x v="3"/>
    <x v="27"/>
    <n v="48855"/>
    <x v="205"/>
    <s v="Y0158222"/>
    <n v="5"/>
    <s v="Select Employee"/>
    <x v="0"/>
    <n v="453"/>
    <n v="36"/>
    <n v="2"/>
    <d v="1899-12-30T00:26:34"/>
  </r>
  <r>
    <x v="0"/>
    <x v="1"/>
    <x v="8"/>
    <x v="3"/>
    <x v="27"/>
    <n v="48855"/>
    <x v="205"/>
    <s v="Y0158222"/>
    <n v="5"/>
    <s v="Select Employee"/>
    <x v="5"/>
    <n v="453"/>
    <n v="36"/>
    <n v="2"/>
    <d v="1899-12-30T00:22:19"/>
  </r>
  <r>
    <x v="0"/>
    <x v="1"/>
    <x v="8"/>
    <x v="3"/>
    <x v="27"/>
    <n v="48855"/>
    <x v="205"/>
    <s v="Y0158222"/>
    <n v="5"/>
    <s v="Select Employee"/>
    <x v="21"/>
    <n v="453"/>
    <n v="36"/>
    <n v="2"/>
    <d v="1899-12-30T00:06:37"/>
  </r>
  <r>
    <x v="0"/>
    <x v="1"/>
    <x v="8"/>
    <x v="3"/>
    <x v="27"/>
    <n v="48855"/>
    <x v="205"/>
    <s v="Y0158222"/>
    <n v="5"/>
    <s v="Peter Hayes"/>
    <x v="3"/>
    <n v="453"/>
    <n v="36"/>
    <n v="2"/>
    <d v="1899-12-30T00:07:07"/>
  </r>
  <r>
    <x v="0"/>
    <x v="1"/>
    <x v="8"/>
    <x v="3"/>
    <x v="27"/>
    <n v="48855"/>
    <x v="205"/>
    <s v="Y0158222"/>
    <n v="5"/>
    <s v="Peter North"/>
    <x v="5"/>
    <n v="453"/>
    <n v="36"/>
    <n v="2"/>
    <d v="1899-12-30T00:24:37"/>
  </r>
  <r>
    <x v="0"/>
    <x v="1"/>
    <x v="8"/>
    <x v="3"/>
    <x v="27"/>
    <n v="48855"/>
    <x v="205"/>
    <s v="Y0158222"/>
    <n v="5"/>
    <s v="Ana Maria Eliza Tricolici"/>
    <x v="0"/>
    <n v="453"/>
    <n v="36"/>
    <n v="2"/>
    <d v="1899-12-30T00:48:40"/>
  </r>
  <r>
    <x v="0"/>
    <x v="1"/>
    <x v="8"/>
    <x v="3"/>
    <x v="27"/>
    <n v="48855"/>
    <x v="205"/>
    <s v="Y0158222"/>
    <n v="5"/>
    <s v="Ana Maria Eliza Tricolici"/>
    <x v="21"/>
    <n v="453"/>
    <n v="36"/>
    <n v="2"/>
    <d v="1899-12-30T00:09:16"/>
  </r>
  <r>
    <x v="0"/>
    <x v="1"/>
    <x v="8"/>
    <x v="3"/>
    <x v="27"/>
    <s v="IN49251"/>
    <x v="206"/>
    <s v="Y0158298"/>
    <n v="1"/>
    <s v="Liliana Trausch"/>
    <x v="3"/>
    <n v="29"/>
    <n v="16"/>
    <n v="0"/>
    <d v="1899-12-30T01:51:56"/>
  </r>
  <r>
    <x v="0"/>
    <x v="1"/>
    <x v="8"/>
    <x v="3"/>
    <x v="27"/>
    <n v="48827"/>
    <x v="207"/>
    <s v="Y0158226"/>
    <n v="38"/>
    <s v="Tirth Sinh"/>
    <x v="1"/>
    <n v="7261"/>
    <n v="197"/>
    <n v="29"/>
    <d v="1899-12-30T02:58:05"/>
  </r>
  <r>
    <x v="0"/>
    <x v="1"/>
    <x v="8"/>
    <x v="3"/>
    <x v="27"/>
    <n v="48827"/>
    <x v="207"/>
    <s v="Y0158226"/>
    <n v="38"/>
    <s v="Kiflemariam Muhur"/>
    <x v="5"/>
    <n v="7261"/>
    <n v="197"/>
    <n v="29"/>
    <d v="1899-12-30T03:48:19"/>
  </r>
  <r>
    <x v="0"/>
    <x v="1"/>
    <x v="8"/>
    <x v="3"/>
    <x v="27"/>
    <n v="48827"/>
    <x v="207"/>
    <s v="Y0158226"/>
    <n v="38"/>
    <s v="Salat Ahmed"/>
    <x v="5"/>
    <n v="7261"/>
    <n v="197"/>
    <n v="29"/>
    <d v="1899-12-30T03:48:33"/>
  </r>
  <r>
    <x v="0"/>
    <x v="1"/>
    <x v="8"/>
    <x v="3"/>
    <x v="27"/>
    <n v="48827"/>
    <x v="207"/>
    <s v="Y0158226"/>
    <n v="38"/>
    <s v="Lamber Singh"/>
    <x v="5"/>
    <n v="7261"/>
    <n v="197"/>
    <n v="29"/>
    <d v="1899-12-30T04:03:43"/>
  </r>
  <r>
    <x v="0"/>
    <x v="1"/>
    <x v="8"/>
    <x v="3"/>
    <x v="27"/>
    <n v="48827"/>
    <x v="207"/>
    <s v="Y0158226"/>
    <n v="38"/>
    <s v="Vinod Cangi"/>
    <x v="0"/>
    <n v="7261"/>
    <n v="197"/>
    <n v="29"/>
    <d v="1899-12-30T03:59:47"/>
  </r>
  <r>
    <x v="0"/>
    <x v="1"/>
    <x v="8"/>
    <x v="3"/>
    <x v="27"/>
    <n v="48827"/>
    <x v="207"/>
    <s v="Y0158226"/>
    <n v="38"/>
    <s v="Baljit Singh"/>
    <x v="5"/>
    <n v="7261"/>
    <n v="197"/>
    <n v="29"/>
    <d v="1899-12-30T04:04:18"/>
  </r>
  <r>
    <x v="0"/>
    <x v="1"/>
    <x v="8"/>
    <x v="3"/>
    <x v="27"/>
    <n v="48827"/>
    <x v="207"/>
    <s v="Y0158226"/>
    <n v="38"/>
    <s v="Corina Matei"/>
    <x v="5"/>
    <n v="7261"/>
    <n v="197"/>
    <n v="29"/>
    <d v="1899-12-30T02:55:42"/>
  </r>
  <r>
    <x v="0"/>
    <x v="1"/>
    <x v="8"/>
    <x v="3"/>
    <x v="27"/>
    <n v="48827"/>
    <x v="207"/>
    <s v="Y0158226"/>
    <n v="38"/>
    <s v="Cristian Hriscu"/>
    <x v="5"/>
    <n v="7261"/>
    <n v="197"/>
    <n v="29"/>
    <d v="1899-12-30T02:54:34"/>
  </r>
  <r>
    <x v="0"/>
    <x v="1"/>
    <x v="8"/>
    <x v="3"/>
    <x v="27"/>
    <n v="48827"/>
    <x v="207"/>
    <s v="Y0158226"/>
    <n v="38"/>
    <s v="Valency Fernandes"/>
    <x v="0"/>
    <n v="7261"/>
    <n v="197"/>
    <n v="29"/>
    <d v="1899-12-30T03:58:50"/>
  </r>
  <r>
    <x v="0"/>
    <x v="1"/>
    <x v="8"/>
    <x v="3"/>
    <x v="27"/>
    <n v="48827"/>
    <x v="207"/>
    <s v="Y0158226"/>
    <n v="38"/>
    <s v="Diana Ghiotu"/>
    <x v="5"/>
    <n v="7261"/>
    <n v="197"/>
    <n v="29"/>
    <d v="1899-12-30T02:56:21"/>
  </r>
  <r>
    <x v="0"/>
    <x v="1"/>
    <x v="8"/>
    <x v="3"/>
    <x v="27"/>
    <n v="48827"/>
    <x v="207"/>
    <s v="Y0158226"/>
    <n v="38"/>
    <s v="Elena Vilceanu"/>
    <x v="5"/>
    <n v="7261"/>
    <n v="197"/>
    <n v="29"/>
    <d v="1899-12-30T02:56:03"/>
  </r>
  <r>
    <x v="0"/>
    <x v="1"/>
    <x v="8"/>
    <x v="3"/>
    <x v="27"/>
    <n v="47368"/>
    <x v="9"/>
    <s v="Y0158203"/>
    <n v="14"/>
    <s v="Aden Ayub"/>
    <x v="1"/>
    <n v="1944"/>
    <n v="1"/>
    <n v="27"/>
    <d v="1899-12-30T00:47:42"/>
  </r>
  <r>
    <x v="0"/>
    <x v="1"/>
    <x v="8"/>
    <x v="3"/>
    <x v="27"/>
    <n v="47368"/>
    <x v="9"/>
    <s v="Y0158203"/>
    <n v="14"/>
    <s v="Bogdan Cosma"/>
    <x v="6"/>
    <n v="1944"/>
    <n v="1"/>
    <n v="27"/>
    <d v="1899-12-30T01:29:21"/>
  </r>
  <r>
    <x v="0"/>
    <x v="1"/>
    <x v="8"/>
    <x v="3"/>
    <x v="27"/>
    <n v="47368"/>
    <x v="9"/>
    <s v="Y0158203"/>
    <n v="14"/>
    <s v="Ionut Petreanu"/>
    <x v="3"/>
    <n v="1944"/>
    <n v="1"/>
    <n v="27"/>
    <d v="1899-12-30T01:29:35"/>
  </r>
  <r>
    <x v="0"/>
    <x v="1"/>
    <x v="8"/>
    <x v="3"/>
    <x v="27"/>
    <n v="47368"/>
    <x v="9"/>
    <s v="Y0158203"/>
    <n v="14"/>
    <s v="Diana Marinescu"/>
    <x v="0"/>
    <n v="1944"/>
    <n v="1"/>
    <n v="27"/>
    <d v="1899-12-30T00:47:21"/>
  </r>
  <r>
    <x v="0"/>
    <x v="1"/>
    <x v="8"/>
    <x v="3"/>
    <x v="27"/>
    <n v="47368"/>
    <x v="9"/>
    <s v="Y0158203"/>
    <n v="14"/>
    <s v="Monica Corbeanu"/>
    <x v="6"/>
    <n v="1944"/>
    <n v="1"/>
    <n v="27"/>
    <d v="1899-12-30T01:29:13"/>
  </r>
  <r>
    <x v="0"/>
    <x v="1"/>
    <x v="8"/>
    <x v="3"/>
    <x v="27"/>
    <n v="38361"/>
    <x v="6"/>
    <s v="Y0158187"/>
    <n v="20"/>
    <s v="Aden Ayub"/>
    <x v="1"/>
    <n v="6650"/>
    <n v="5"/>
    <n v="32"/>
    <d v="1899-12-30T00:44:02"/>
  </r>
  <r>
    <x v="0"/>
    <x v="1"/>
    <x v="8"/>
    <x v="3"/>
    <x v="27"/>
    <n v="38361"/>
    <x v="6"/>
    <s v="Y0158187"/>
    <n v="20"/>
    <s v="Bogdan Cosma"/>
    <x v="6"/>
    <n v="6650"/>
    <n v="5"/>
    <n v="32"/>
    <d v="1899-12-30T01:28:33"/>
  </r>
  <r>
    <x v="0"/>
    <x v="1"/>
    <x v="8"/>
    <x v="3"/>
    <x v="27"/>
    <n v="38361"/>
    <x v="6"/>
    <s v="Y0158187"/>
    <n v="20"/>
    <s v="Ionut Petreanu"/>
    <x v="5"/>
    <n v="6650"/>
    <n v="5"/>
    <n v="32"/>
    <d v="1899-12-30T01:28:32"/>
  </r>
  <r>
    <x v="0"/>
    <x v="1"/>
    <x v="8"/>
    <x v="3"/>
    <x v="27"/>
    <n v="38361"/>
    <x v="6"/>
    <s v="Y0158187"/>
    <n v="20"/>
    <s v="Diana Marinescu"/>
    <x v="0"/>
    <n v="6650"/>
    <n v="5"/>
    <n v="32"/>
    <d v="1899-12-30T01:28:33"/>
  </r>
  <r>
    <x v="0"/>
    <x v="1"/>
    <x v="8"/>
    <x v="3"/>
    <x v="27"/>
    <n v="38361"/>
    <x v="6"/>
    <s v="Y0158187"/>
    <n v="20"/>
    <s v="Nicoleta Rus"/>
    <x v="3"/>
    <n v="6650"/>
    <n v="5"/>
    <n v="32"/>
    <d v="1899-12-30T01:28:33"/>
  </r>
  <r>
    <x v="0"/>
    <x v="1"/>
    <x v="8"/>
    <x v="3"/>
    <x v="27"/>
    <n v="38361"/>
    <x v="6"/>
    <s v="Y0158187"/>
    <n v="20"/>
    <s v="Catalin Bucataru"/>
    <x v="5"/>
    <n v="6650"/>
    <n v="5"/>
    <n v="32"/>
    <d v="1899-12-30T01:28:33"/>
  </r>
  <r>
    <x v="0"/>
    <x v="1"/>
    <x v="8"/>
    <x v="3"/>
    <x v="27"/>
    <n v="38361"/>
    <x v="6"/>
    <s v="Y0158187"/>
    <n v="20"/>
    <s v="Viorel Stanciu"/>
    <x v="6"/>
    <n v="6650"/>
    <n v="5"/>
    <n v="32"/>
    <d v="1899-12-30T01:28:41"/>
  </r>
  <r>
    <x v="0"/>
    <x v="1"/>
    <x v="8"/>
    <x v="3"/>
    <x v="27"/>
    <s v="CON2136"/>
    <x v="208"/>
    <s v="Y0158048"/>
    <n v="8"/>
    <s v="Kyte Stuart "/>
    <x v="1"/>
    <n v="1152"/>
    <n v="1"/>
    <n v="24"/>
    <d v="1899-12-30T00:28:42"/>
  </r>
  <r>
    <x v="0"/>
    <x v="1"/>
    <x v="8"/>
    <x v="3"/>
    <x v="27"/>
    <s v="CON2136"/>
    <x v="208"/>
    <s v="Y0158048"/>
    <n v="8"/>
    <s v="Diana Vilcu "/>
    <x v="0"/>
    <n v="1152"/>
    <n v="1"/>
    <n v="24"/>
    <d v="1899-12-30T00:29:10"/>
  </r>
  <r>
    <x v="0"/>
    <x v="1"/>
    <x v="8"/>
    <x v="3"/>
    <x v="27"/>
    <n v="49060"/>
    <x v="209"/>
    <s v="Y0158290"/>
    <n v="3"/>
    <s v="Select Employee"/>
    <x v="0"/>
    <n v="452"/>
    <n v="25"/>
    <n v="3"/>
    <d v="1899-12-30T00:00:00"/>
  </r>
  <r>
    <x v="0"/>
    <x v="1"/>
    <x v="8"/>
    <x v="3"/>
    <x v="27"/>
    <n v="49060"/>
    <x v="209"/>
    <s v="Y0158290"/>
    <n v="3"/>
    <s v="Select Employee"/>
    <x v="10"/>
    <n v="452"/>
    <n v="25"/>
    <n v="3"/>
    <d v="1899-12-30T00:00:00"/>
  </r>
  <r>
    <x v="0"/>
    <x v="1"/>
    <x v="8"/>
    <x v="3"/>
    <x v="27"/>
    <n v="49060"/>
    <x v="209"/>
    <s v="Y0158290"/>
    <n v="3"/>
    <s v="Select Employee"/>
    <x v="5"/>
    <n v="452"/>
    <n v="25"/>
    <n v="3"/>
    <d v="1899-12-30T02:06:11"/>
  </r>
  <r>
    <x v="0"/>
    <x v="1"/>
    <x v="8"/>
    <x v="3"/>
    <x v="27"/>
    <n v="49060"/>
    <x v="209"/>
    <s v="Y0158290"/>
    <n v="3"/>
    <s v="Select Employee"/>
    <x v="12"/>
    <n v="452"/>
    <n v="25"/>
    <n v="3"/>
    <d v="1899-12-30T00:00:00"/>
  </r>
  <r>
    <x v="0"/>
    <x v="1"/>
    <x v="8"/>
    <x v="3"/>
    <x v="27"/>
    <n v="49060"/>
    <x v="209"/>
    <s v="Y0158290"/>
    <n v="3"/>
    <s v="Peter North"/>
    <x v="5"/>
    <n v="452"/>
    <n v="25"/>
    <n v="3"/>
    <d v="1899-12-30T01:57:15"/>
  </r>
  <r>
    <x v="0"/>
    <x v="1"/>
    <x v="8"/>
    <x v="3"/>
    <x v="27"/>
    <n v="49060"/>
    <x v="209"/>
    <s v="Y0158290"/>
    <n v="3"/>
    <s v="Peter North"/>
    <x v="21"/>
    <n v="452"/>
    <n v="25"/>
    <n v="3"/>
    <d v="1899-12-30T00:04:32"/>
  </r>
  <r>
    <x v="0"/>
    <x v="1"/>
    <x v="8"/>
    <x v="3"/>
    <x v="27"/>
    <n v="49060"/>
    <x v="209"/>
    <s v="Y0158290"/>
    <n v="3"/>
    <s v="Ana Maria Eliza Tricolici"/>
    <x v="0"/>
    <n v="452"/>
    <n v="25"/>
    <n v="3"/>
    <d v="1899-12-30T02:05:13"/>
  </r>
  <r>
    <x v="0"/>
    <x v="1"/>
    <x v="8"/>
    <x v="3"/>
    <x v="27"/>
    <n v="49060"/>
    <x v="209"/>
    <s v="Y0158290"/>
    <n v="3"/>
    <s v="Oana Iavorschi"/>
    <x v="5"/>
    <n v="452"/>
    <n v="25"/>
    <n v="3"/>
    <d v="1899-12-30T00:11:21"/>
  </r>
  <r>
    <x v="0"/>
    <x v="1"/>
    <x v="8"/>
    <x v="3"/>
    <x v="27"/>
    <n v="49060"/>
    <x v="209"/>
    <s v="Y0158290"/>
    <n v="3"/>
    <s v="Oana Iavorschi"/>
    <x v="12"/>
    <n v="452"/>
    <n v="25"/>
    <n v="3"/>
    <d v="1899-12-30T00:00:00"/>
  </r>
  <r>
    <x v="0"/>
    <x v="1"/>
    <x v="8"/>
    <x v="3"/>
    <x v="27"/>
    <n v="49060"/>
    <x v="209"/>
    <s v="Y0158290"/>
    <n v="3"/>
    <s v="Magdalena Popa"/>
    <x v="5"/>
    <n v="452"/>
    <n v="25"/>
    <n v="3"/>
    <d v="1899-12-30T00:00:08"/>
  </r>
  <r>
    <x v="0"/>
    <x v="1"/>
    <x v="8"/>
    <x v="3"/>
    <x v="27"/>
    <n v="49060"/>
    <x v="209"/>
    <s v="Y0158290"/>
    <n v="3"/>
    <s v="Otilia Gagyi"/>
    <x v="5"/>
    <n v="452"/>
    <n v="25"/>
    <n v="3"/>
    <d v="1899-12-30T02:02:57"/>
  </r>
  <r>
    <x v="0"/>
    <x v="1"/>
    <x v="8"/>
    <x v="3"/>
    <x v="27"/>
    <s v="IN51638"/>
    <x v="210"/>
    <s v="Y0158368"/>
    <n v="0"/>
    <s v="Cristina Ciobanu"/>
    <x v="0"/>
    <n v="2"/>
    <n v="1"/>
    <n v="0"/>
    <d v="1899-12-30T00:01:46"/>
  </r>
  <r>
    <x v="0"/>
    <x v="1"/>
    <x v="8"/>
    <x v="3"/>
    <x v="27"/>
    <n v="47353"/>
    <x v="96"/>
    <s v="Y0158310"/>
    <n v="193"/>
    <s v="Dorin Florea"/>
    <x v="21"/>
    <n v="42959"/>
    <n v="63"/>
    <n v="83"/>
    <d v="1899-12-30T04:10:39"/>
  </r>
  <r>
    <x v="0"/>
    <x v="1"/>
    <x v="8"/>
    <x v="3"/>
    <x v="27"/>
    <n v="47353"/>
    <x v="96"/>
    <s v="Y0158310"/>
    <n v="193"/>
    <s v="Select Employee"/>
    <x v="10"/>
    <n v="42959"/>
    <n v="63"/>
    <n v="83"/>
    <d v="1899-12-30T00:00:00"/>
  </r>
  <r>
    <x v="0"/>
    <x v="1"/>
    <x v="8"/>
    <x v="3"/>
    <x v="27"/>
    <n v="47353"/>
    <x v="96"/>
    <s v="Y0158310"/>
    <n v="193"/>
    <s v="Tirth Sinh"/>
    <x v="0"/>
    <n v="42959"/>
    <n v="63"/>
    <n v="83"/>
    <d v="1899-12-30T02:59:55"/>
  </r>
  <r>
    <x v="0"/>
    <x v="1"/>
    <x v="8"/>
    <x v="3"/>
    <x v="27"/>
    <n v="47353"/>
    <x v="96"/>
    <s v="Y0158310"/>
    <n v="193"/>
    <s v="Lamber Singh"/>
    <x v="21"/>
    <n v="42959"/>
    <n v="63"/>
    <n v="83"/>
    <d v="1899-12-30T04:12:39"/>
  </r>
  <r>
    <x v="0"/>
    <x v="1"/>
    <x v="8"/>
    <x v="3"/>
    <x v="27"/>
    <n v="47353"/>
    <x v="96"/>
    <s v="Y0158310"/>
    <n v="193"/>
    <s v="Mahesh Valand"/>
    <x v="21"/>
    <n v="42959"/>
    <n v="63"/>
    <n v="83"/>
    <d v="1899-12-30T04:13:54"/>
  </r>
  <r>
    <x v="0"/>
    <x v="1"/>
    <x v="8"/>
    <x v="3"/>
    <x v="27"/>
    <n v="47353"/>
    <x v="96"/>
    <s v="Y0158310"/>
    <n v="193"/>
    <s v="Diana Alecsa"/>
    <x v="0"/>
    <n v="42959"/>
    <n v="63"/>
    <n v="83"/>
    <d v="1899-12-30T00:06:08"/>
  </r>
  <r>
    <x v="0"/>
    <x v="1"/>
    <x v="8"/>
    <x v="3"/>
    <x v="27"/>
    <n v="47353"/>
    <x v="96"/>
    <s v="Y0158310"/>
    <n v="193"/>
    <s v="Diana Alecsa"/>
    <x v="21"/>
    <n v="42959"/>
    <n v="63"/>
    <n v="83"/>
    <d v="1899-12-30T04:09:07"/>
  </r>
  <r>
    <x v="0"/>
    <x v="1"/>
    <x v="8"/>
    <x v="3"/>
    <x v="27"/>
    <n v="47353"/>
    <x v="96"/>
    <s v="Y0158310"/>
    <n v="193"/>
    <s v="Gabriela Constantin"/>
    <x v="0"/>
    <n v="42959"/>
    <n v="63"/>
    <n v="83"/>
    <d v="1899-12-30T04:16:10"/>
  </r>
  <r>
    <x v="0"/>
    <x v="1"/>
    <x v="8"/>
    <x v="3"/>
    <x v="27"/>
    <n v="47353"/>
    <x v="96"/>
    <s v="Y0158310"/>
    <n v="193"/>
    <s v="Vinod Cangi"/>
    <x v="0"/>
    <n v="42959"/>
    <n v="63"/>
    <n v="83"/>
    <d v="1899-12-30T03:01:18"/>
  </r>
  <r>
    <x v="0"/>
    <x v="1"/>
    <x v="8"/>
    <x v="3"/>
    <x v="27"/>
    <n v="47353"/>
    <x v="96"/>
    <s v="Y0158310"/>
    <n v="193"/>
    <s v="Baljit Singh"/>
    <x v="21"/>
    <n v="42959"/>
    <n v="63"/>
    <n v="83"/>
    <d v="1899-12-30T04:13:31"/>
  </r>
  <r>
    <x v="0"/>
    <x v="1"/>
    <x v="8"/>
    <x v="3"/>
    <x v="27"/>
    <n v="47353"/>
    <x v="96"/>
    <s v="Y0158310"/>
    <n v="193"/>
    <s v="Corina Matei"/>
    <x v="21"/>
    <n v="42959"/>
    <n v="63"/>
    <n v="83"/>
    <d v="1899-12-30T04:12:22"/>
  </r>
  <r>
    <x v="0"/>
    <x v="1"/>
    <x v="8"/>
    <x v="3"/>
    <x v="27"/>
    <n v="47353"/>
    <x v="96"/>
    <s v="Y0158310"/>
    <n v="193"/>
    <s v="Alpesh Valand"/>
    <x v="21"/>
    <n v="42959"/>
    <n v="63"/>
    <n v="83"/>
    <d v="1899-12-30T04:13:02"/>
  </r>
  <r>
    <x v="0"/>
    <x v="1"/>
    <x v="8"/>
    <x v="3"/>
    <x v="27"/>
    <n v="47353"/>
    <x v="96"/>
    <s v="Y0158310"/>
    <n v="193"/>
    <s v="Cristian Hirscu"/>
    <x v="21"/>
    <n v="42959"/>
    <n v="63"/>
    <n v="83"/>
    <d v="1899-12-30T04:11:21"/>
  </r>
  <r>
    <x v="0"/>
    <x v="1"/>
    <x v="8"/>
    <x v="3"/>
    <x v="27"/>
    <n v="47353"/>
    <x v="96"/>
    <s v="Y0158310"/>
    <n v="193"/>
    <s v="Peter"/>
    <x v="21"/>
    <n v="42959"/>
    <n v="63"/>
    <n v="83"/>
    <d v="1899-12-30T04:15:20"/>
  </r>
  <r>
    <x v="0"/>
    <x v="1"/>
    <x v="8"/>
    <x v="3"/>
    <x v="27"/>
    <n v="49188"/>
    <x v="211"/>
    <s v="Y0157942"/>
    <n v="2"/>
    <s v="(blank)"/>
    <x v="2"/>
    <n v="775"/>
    <n v="1"/>
    <n v="0"/>
    <d v="1899-12-30T00:00:00"/>
  </r>
  <r>
    <x v="0"/>
    <x v="1"/>
    <x v="8"/>
    <x v="3"/>
    <x v="27"/>
    <s v="CON2155"/>
    <x v="212"/>
    <s v="Y0158064"/>
    <n v="19"/>
    <s v="George Lixandru"/>
    <x v="18"/>
    <n v="2897"/>
    <n v="51"/>
    <n v="24"/>
    <d v="1899-12-30T02:32:17"/>
  </r>
  <r>
    <x v="0"/>
    <x v="1"/>
    <x v="8"/>
    <x v="3"/>
    <x v="27"/>
    <s v="CON2155"/>
    <x v="212"/>
    <s v="Y0158064"/>
    <n v="19"/>
    <s v="Marius Popa"/>
    <x v="5"/>
    <n v="2897"/>
    <n v="51"/>
    <n v="24"/>
    <d v="1899-12-30T02:31:13"/>
  </r>
  <r>
    <x v="0"/>
    <x v="1"/>
    <x v="8"/>
    <x v="3"/>
    <x v="27"/>
    <s v="CON2155"/>
    <x v="212"/>
    <s v="Y0158064"/>
    <n v="19"/>
    <s v="cristian mihalcea"/>
    <x v="5"/>
    <n v="2897"/>
    <n v="51"/>
    <n v="24"/>
    <d v="1899-12-30T02:31:37"/>
  </r>
  <r>
    <x v="0"/>
    <x v="1"/>
    <x v="8"/>
    <x v="3"/>
    <x v="27"/>
    <s v="CON2155"/>
    <x v="212"/>
    <s v="Y0158064"/>
    <n v="19"/>
    <s v="marin alexandru boboc"/>
    <x v="12"/>
    <n v="2897"/>
    <n v="51"/>
    <n v="24"/>
    <d v="1899-12-30T02:30:51"/>
  </r>
  <r>
    <x v="0"/>
    <x v="1"/>
    <x v="8"/>
    <x v="3"/>
    <x v="27"/>
    <s v="CON2155"/>
    <x v="212"/>
    <s v="Y0158064"/>
    <n v="19"/>
    <s v="Cosmin Ivan"/>
    <x v="5"/>
    <n v="2897"/>
    <n v="51"/>
    <n v="24"/>
    <d v="1899-12-30T02:31:54"/>
  </r>
  <r>
    <x v="0"/>
    <x v="1"/>
    <x v="8"/>
    <x v="3"/>
    <x v="27"/>
    <s v="CON2155"/>
    <x v="212"/>
    <s v="Y0158064"/>
    <n v="19"/>
    <s v="Milan Kumar"/>
    <x v="5"/>
    <n v="2897"/>
    <n v="51"/>
    <n v="24"/>
    <d v="1899-12-30T02:30:30"/>
  </r>
  <r>
    <x v="0"/>
    <x v="1"/>
    <x v="8"/>
    <x v="3"/>
    <x v="27"/>
    <s v="CON2155"/>
    <x v="212"/>
    <s v="Y0158064"/>
    <n v="19"/>
    <s v="Milan Cervenak"/>
    <x v="11"/>
    <n v="2897"/>
    <n v="51"/>
    <n v="24"/>
    <d v="1899-12-30T02:17:43"/>
  </r>
  <r>
    <x v="0"/>
    <x v="1"/>
    <x v="8"/>
    <x v="3"/>
    <x v="27"/>
    <s v="CON2155"/>
    <x v="212"/>
    <s v="Y0158064"/>
    <n v="19"/>
    <s v="Milan Cervenak"/>
    <x v="12"/>
    <n v="2897"/>
    <n v="51"/>
    <n v="24"/>
    <d v="1899-12-30T00:13:37"/>
  </r>
  <r>
    <x v="0"/>
    <x v="1"/>
    <x v="8"/>
    <x v="3"/>
    <x v="27"/>
    <s v="CON2155"/>
    <x v="212"/>
    <s v="Y0158064"/>
    <n v="19"/>
    <s v="Viliam Trencik "/>
    <x v="5"/>
    <n v="2897"/>
    <n v="51"/>
    <n v="24"/>
    <d v="1899-12-30T02:25:11"/>
  </r>
  <r>
    <x v="0"/>
    <x v="1"/>
    <x v="8"/>
    <x v="3"/>
    <x v="27"/>
    <s v="CON2155"/>
    <x v="212"/>
    <s v="Y0158064"/>
    <n v="19"/>
    <s v="Diana Vilcu "/>
    <x v="0"/>
    <n v="2897"/>
    <n v="51"/>
    <n v="24"/>
    <d v="1899-12-30T01:54:09"/>
  </r>
  <r>
    <x v="0"/>
    <x v="1"/>
    <x v="8"/>
    <x v="3"/>
    <x v="27"/>
    <s v="CON2155"/>
    <x v="212"/>
    <s v="Y0158064"/>
    <n v="19"/>
    <s v="Robert Milczarczyk "/>
    <x v="11"/>
    <n v="2897"/>
    <n v="51"/>
    <n v="24"/>
    <d v="1899-12-30T02:18:16"/>
  </r>
  <r>
    <x v="0"/>
    <x v="1"/>
    <x v="8"/>
    <x v="3"/>
    <x v="27"/>
    <s v="CON2155"/>
    <x v="212"/>
    <s v="Y0158064"/>
    <n v="19"/>
    <s v="Robert Milczarczyk "/>
    <x v="5"/>
    <n v="2897"/>
    <n v="51"/>
    <n v="24"/>
    <d v="1899-12-30T00:07:14"/>
  </r>
  <r>
    <x v="0"/>
    <x v="1"/>
    <x v="8"/>
    <x v="3"/>
    <x v="27"/>
    <n v="48858"/>
    <x v="213"/>
    <s v="Y0158230"/>
    <n v="8"/>
    <s v="cristian mihalcea"/>
    <x v="5"/>
    <n v="1151"/>
    <n v="33"/>
    <n v="13"/>
    <d v="1899-12-30T00:09:48"/>
  </r>
  <r>
    <x v="0"/>
    <x v="1"/>
    <x v="8"/>
    <x v="3"/>
    <x v="27"/>
    <n v="48858"/>
    <x v="213"/>
    <s v="Y0158230"/>
    <n v="8"/>
    <s v="cristian mihalcea"/>
    <x v="12"/>
    <n v="1151"/>
    <n v="33"/>
    <n v="13"/>
    <d v="1899-12-30T00:12:23"/>
  </r>
  <r>
    <x v="0"/>
    <x v="1"/>
    <x v="8"/>
    <x v="3"/>
    <x v="27"/>
    <n v="48858"/>
    <x v="213"/>
    <s v="Y0158230"/>
    <n v="8"/>
    <s v="Milan Kumar"/>
    <x v="5"/>
    <n v="1151"/>
    <n v="33"/>
    <n v="13"/>
    <d v="1899-12-30T00:22:55"/>
  </r>
  <r>
    <x v="0"/>
    <x v="1"/>
    <x v="8"/>
    <x v="3"/>
    <x v="27"/>
    <n v="48858"/>
    <x v="213"/>
    <s v="Y0158230"/>
    <n v="8"/>
    <s v="Viliam Trencik "/>
    <x v="5"/>
    <n v="1151"/>
    <n v="33"/>
    <n v="13"/>
    <d v="1899-12-30T00:13:32"/>
  </r>
  <r>
    <x v="0"/>
    <x v="1"/>
    <x v="8"/>
    <x v="3"/>
    <x v="27"/>
    <n v="48858"/>
    <x v="213"/>
    <s v="Y0158230"/>
    <n v="8"/>
    <s v="Viliam Trencik "/>
    <x v="12"/>
    <n v="1151"/>
    <n v="33"/>
    <n v="13"/>
    <d v="1899-12-30T00:08:53"/>
  </r>
  <r>
    <x v="0"/>
    <x v="1"/>
    <x v="8"/>
    <x v="3"/>
    <x v="27"/>
    <n v="48858"/>
    <x v="213"/>
    <s v="Y0158230"/>
    <n v="8"/>
    <s v="Cristian Mihai "/>
    <x v="5"/>
    <n v="1151"/>
    <n v="33"/>
    <n v="13"/>
    <d v="1899-12-30T00:11:03"/>
  </r>
  <r>
    <x v="0"/>
    <x v="1"/>
    <x v="8"/>
    <x v="3"/>
    <x v="27"/>
    <n v="48858"/>
    <x v="213"/>
    <s v="Y0158230"/>
    <n v="8"/>
    <s v="Cosmin Ivan "/>
    <x v="5"/>
    <n v="1151"/>
    <n v="33"/>
    <n v="13"/>
    <d v="1899-12-30T00:11:11"/>
  </r>
  <r>
    <x v="0"/>
    <x v="1"/>
    <x v="8"/>
    <x v="3"/>
    <x v="27"/>
    <n v="48858"/>
    <x v="213"/>
    <s v="Y0158230"/>
    <n v="8"/>
    <s v="Diana Vilcu "/>
    <x v="27"/>
    <n v="1151"/>
    <n v="33"/>
    <n v="13"/>
    <d v="1899-12-30T00:24:37"/>
  </r>
  <r>
    <x v="0"/>
    <x v="1"/>
    <x v="8"/>
    <x v="3"/>
    <x v="27"/>
    <n v="48858"/>
    <x v="213"/>
    <s v="Y0158230"/>
    <n v="8"/>
    <s v="George Lixandru "/>
    <x v="5"/>
    <n v="1151"/>
    <n v="33"/>
    <n v="13"/>
    <d v="1899-12-30T00:16:37"/>
  </r>
  <r>
    <x v="0"/>
    <x v="1"/>
    <x v="8"/>
    <x v="3"/>
    <x v="27"/>
    <n v="48858"/>
    <x v="213"/>
    <s v="Y0158230"/>
    <n v="8"/>
    <s v="George Lixandru "/>
    <x v="1"/>
    <n v="1151"/>
    <n v="33"/>
    <n v="13"/>
    <d v="1899-12-30T00:09:31"/>
  </r>
  <r>
    <x v="0"/>
    <x v="1"/>
    <x v="8"/>
    <x v="3"/>
    <x v="27"/>
    <n v="48858"/>
    <x v="213"/>
    <s v="Y0158230"/>
    <n v="8"/>
    <s v="Marin Alexandru Boboc "/>
    <x v="5"/>
    <n v="1151"/>
    <n v="33"/>
    <n v="13"/>
    <d v="1899-12-30T00:19:46"/>
  </r>
  <r>
    <x v="0"/>
    <x v="1"/>
    <x v="8"/>
    <x v="3"/>
    <x v="27"/>
    <n v="48805"/>
    <x v="116"/>
    <s v="Y0158331"/>
    <n v="30"/>
    <s v="(blank)"/>
    <x v="2"/>
    <n v="14920"/>
    <n v="7"/>
    <n v="24"/>
    <d v="1899-12-30T00:00:00"/>
  </r>
  <r>
    <x v="0"/>
    <x v="1"/>
    <x v="8"/>
    <x v="3"/>
    <x v="27"/>
    <s v="CON2135"/>
    <x v="214"/>
    <s v="Y0158049"/>
    <n v="10"/>
    <s v="Diana Vilcu"/>
    <x v="0"/>
    <n v="1392"/>
    <n v="1"/>
    <n v="29"/>
    <d v="1899-12-30T01:00:01"/>
  </r>
  <r>
    <x v="0"/>
    <x v="1"/>
    <x v="8"/>
    <x v="3"/>
    <x v="27"/>
    <s v="CON2135"/>
    <x v="214"/>
    <s v="Y0158049"/>
    <n v="10"/>
    <s v="Kyte Stuart "/>
    <x v="1"/>
    <n v="1392"/>
    <n v="1"/>
    <n v="29"/>
    <d v="1899-12-30T00:36:33"/>
  </r>
  <r>
    <x v="0"/>
    <x v="1"/>
    <x v="8"/>
    <x v="3"/>
    <x v="27"/>
    <s v="CON2126"/>
    <x v="215"/>
    <s v="Y0157873"/>
    <n v="12"/>
    <s v="Robert Milczarczyk "/>
    <x v="1"/>
    <n v="1818"/>
    <n v="2"/>
    <n v="29"/>
    <d v="1899-12-30T01:33:26"/>
  </r>
  <r>
    <x v="0"/>
    <x v="1"/>
    <x v="8"/>
    <x v="3"/>
    <x v="27"/>
    <s v="CON2126"/>
    <x v="215"/>
    <s v="Y0157873"/>
    <n v="12"/>
    <s v="MITES"/>
    <x v="0"/>
    <n v="1818"/>
    <n v="2"/>
    <n v="29"/>
    <d v="1899-12-30T00:51:13"/>
  </r>
  <r>
    <x v="0"/>
    <x v="1"/>
    <x v="8"/>
    <x v="4"/>
    <x v="28"/>
    <n v="48645"/>
    <x v="216"/>
    <s v="Y0158338"/>
    <n v="7"/>
    <s v="(blank)"/>
    <x v="2"/>
    <n v="1320"/>
    <n v="30"/>
    <n v="3"/>
    <d v="1899-12-30T00:00:00"/>
  </r>
  <r>
    <x v="0"/>
    <x v="1"/>
    <x v="8"/>
    <x v="4"/>
    <x v="28"/>
    <n v="49062"/>
    <x v="62"/>
    <s v="Y0158395"/>
    <n v="4"/>
    <s v="(blank)"/>
    <x v="2"/>
    <n v="251"/>
    <n v="37"/>
    <n v="6"/>
    <d v="1899-12-30T00:00:00"/>
  </r>
  <r>
    <x v="0"/>
    <x v="1"/>
    <x v="8"/>
    <x v="4"/>
    <x v="28"/>
    <n v="47390"/>
    <x v="77"/>
    <s v="Y0158351"/>
    <n v="39"/>
    <s v="(blank)"/>
    <x v="2"/>
    <n v="3024"/>
    <n v="142"/>
    <n v="64"/>
    <d v="1899-12-30T00:00:00"/>
  </r>
  <r>
    <x v="0"/>
    <x v="1"/>
    <x v="8"/>
    <x v="4"/>
    <x v="28"/>
    <n v="47391"/>
    <x v="77"/>
    <s v="Y0158358"/>
    <n v="45"/>
    <s v="Select Employee"/>
    <x v="10"/>
    <n v="5437"/>
    <n v="153"/>
    <n v="53"/>
    <d v="1899-12-30T00:00:00"/>
  </r>
  <r>
    <x v="0"/>
    <x v="1"/>
    <x v="8"/>
    <x v="4"/>
    <x v="28"/>
    <n v="47391"/>
    <x v="77"/>
    <s v="Y0158358"/>
    <n v="45"/>
    <s v="Kyte Stuart "/>
    <x v="1"/>
    <n v="5437"/>
    <n v="153"/>
    <n v="53"/>
    <d v="1899-12-30T00:53:46"/>
  </r>
  <r>
    <x v="0"/>
    <x v="1"/>
    <x v="8"/>
    <x v="4"/>
    <x v="28"/>
    <n v="47391"/>
    <x v="77"/>
    <s v="Y0158358"/>
    <n v="45"/>
    <s v="Robert Milczarczyk "/>
    <x v="1"/>
    <n v="5437"/>
    <n v="153"/>
    <n v="53"/>
    <d v="1899-12-30T00:56:00"/>
  </r>
  <r>
    <x v="0"/>
    <x v="1"/>
    <x v="8"/>
    <x v="4"/>
    <x v="28"/>
    <n v="48660"/>
    <x v="217"/>
    <s v="Y0158315"/>
    <n v="1"/>
    <s v="(blank)"/>
    <x v="2"/>
    <n v="120"/>
    <n v="2"/>
    <n v="1"/>
    <d v="1899-12-30T00:00:00"/>
  </r>
  <r>
    <x v="0"/>
    <x v="1"/>
    <x v="8"/>
    <x v="4"/>
    <x v="28"/>
    <n v="48686"/>
    <x v="83"/>
    <s v="Y0158394"/>
    <n v="53"/>
    <s v="George Lixandru"/>
    <x v="18"/>
    <n v="14206"/>
    <n v="124"/>
    <n v="48"/>
    <d v="1899-12-30T03:18:31"/>
  </r>
  <r>
    <x v="0"/>
    <x v="1"/>
    <x v="8"/>
    <x v="4"/>
    <x v="28"/>
    <n v="48686"/>
    <x v="83"/>
    <s v="Y0158394"/>
    <n v="53"/>
    <s v="marin alexandru boboc"/>
    <x v="5"/>
    <n v="14206"/>
    <n v="124"/>
    <n v="48"/>
    <d v="1899-12-30T03:08:43"/>
  </r>
  <r>
    <x v="0"/>
    <x v="1"/>
    <x v="8"/>
    <x v="4"/>
    <x v="28"/>
    <n v="48686"/>
    <x v="83"/>
    <s v="Y0158394"/>
    <n v="53"/>
    <s v="Robert Milczarczyk"/>
    <x v="5"/>
    <n v="14206"/>
    <n v="124"/>
    <n v="48"/>
    <d v="1899-12-30T03:08:12"/>
  </r>
  <r>
    <x v="0"/>
    <x v="1"/>
    <x v="8"/>
    <x v="4"/>
    <x v="28"/>
    <n v="48686"/>
    <x v="83"/>
    <s v="Y0158394"/>
    <n v="53"/>
    <s v="Nicolae-Cosmin Lacriceanu"/>
    <x v="11"/>
    <n v="14206"/>
    <n v="124"/>
    <n v="48"/>
    <d v="1899-12-30T03:10:12"/>
  </r>
  <r>
    <x v="0"/>
    <x v="1"/>
    <x v="8"/>
    <x v="4"/>
    <x v="28"/>
    <n v="48686"/>
    <x v="83"/>
    <s v="Y0158394"/>
    <n v="53"/>
    <s v="Viliam Trencik "/>
    <x v="5"/>
    <n v="14206"/>
    <n v="124"/>
    <n v="48"/>
    <d v="1899-12-30T03:09:13"/>
  </r>
  <r>
    <x v="0"/>
    <x v="1"/>
    <x v="8"/>
    <x v="4"/>
    <x v="28"/>
    <n v="48686"/>
    <x v="83"/>
    <s v="Y0158394"/>
    <n v="53"/>
    <s v="Cristian Mihai "/>
    <x v="5"/>
    <n v="14206"/>
    <n v="124"/>
    <n v="48"/>
    <d v="1899-12-30T03:10:57"/>
  </r>
  <r>
    <x v="0"/>
    <x v="1"/>
    <x v="8"/>
    <x v="4"/>
    <x v="28"/>
    <n v="48686"/>
    <x v="83"/>
    <s v="Y0158394"/>
    <n v="53"/>
    <s v="Cosmin Ivan "/>
    <x v="5"/>
    <n v="14206"/>
    <n v="124"/>
    <n v="48"/>
    <d v="1899-12-30T03:09:40"/>
  </r>
  <r>
    <x v="0"/>
    <x v="1"/>
    <x v="8"/>
    <x v="4"/>
    <x v="28"/>
    <n v="48686"/>
    <x v="83"/>
    <s v="Y0158394"/>
    <n v="53"/>
    <s v="Kyte Stuart "/>
    <x v="1"/>
    <n v="14206"/>
    <n v="124"/>
    <n v="48"/>
    <d v="1899-12-30T00:59:24"/>
  </r>
  <r>
    <x v="0"/>
    <x v="1"/>
    <x v="8"/>
    <x v="4"/>
    <x v="28"/>
    <n v="48686"/>
    <x v="83"/>
    <s v="Y0158394"/>
    <n v="53"/>
    <s v="Maria Ivan "/>
    <x v="0"/>
    <n v="14206"/>
    <n v="124"/>
    <n v="48"/>
    <d v="1899-12-30T03:11:23"/>
  </r>
  <r>
    <x v="0"/>
    <x v="1"/>
    <x v="8"/>
    <x v="4"/>
    <x v="28"/>
    <n v="48686"/>
    <x v="83"/>
    <s v="Y0158394"/>
    <n v="53"/>
    <s v="Diana Vilcu "/>
    <x v="0"/>
    <n v="14206"/>
    <n v="124"/>
    <n v="48"/>
    <d v="1899-12-30T03:12:30"/>
  </r>
  <r>
    <x v="0"/>
    <x v="1"/>
    <x v="8"/>
    <x v="4"/>
    <x v="28"/>
    <n v="49138"/>
    <x v="218"/>
    <s v="Y0158301"/>
    <n v="1"/>
    <s v="(blank)"/>
    <x v="2"/>
    <n v="12"/>
    <n v="6"/>
    <n v="1"/>
    <d v="1899-12-30T00:00:00"/>
  </r>
  <r>
    <x v="0"/>
    <x v="1"/>
    <x v="8"/>
    <x v="4"/>
    <x v="28"/>
    <n v="45800"/>
    <x v="5"/>
    <s v="Y0158337"/>
    <n v="135"/>
    <s v="Baljit Singh"/>
    <x v="5"/>
    <n v="33636"/>
    <n v="203"/>
    <n v="65"/>
    <d v="1899-12-30T07:17:57"/>
  </r>
  <r>
    <x v="0"/>
    <x v="1"/>
    <x v="8"/>
    <x v="4"/>
    <x v="28"/>
    <n v="45800"/>
    <x v="5"/>
    <s v="Y0158337"/>
    <n v="135"/>
    <s v="Corina Matei"/>
    <x v="21"/>
    <n v="33636"/>
    <n v="203"/>
    <n v="65"/>
    <d v="1899-12-30T07:13:47"/>
  </r>
  <r>
    <x v="0"/>
    <x v="1"/>
    <x v="8"/>
    <x v="4"/>
    <x v="28"/>
    <n v="45800"/>
    <x v="5"/>
    <s v="Y0158337"/>
    <n v="135"/>
    <s v="Alpesh Valand"/>
    <x v="5"/>
    <n v="33636"/>
    <n v="203"/>
    <n v="65"/>
    <d v="1899-12-30T07:18:11"/>
  </r>
  <r>
    <x v="0"/>
    <x v="1"/>
    <x v="8"/>
    <x v="4"/>
    <x v="28"/>
    <n v="45800"/>
    <x v="5"/>
    <s v="Y0158337"/>
    <n v="135"/>
    <s v="Cristian Hriscu"/>
    <x v="5"/>
    <n v="33636"/>
    <n v="203"/>
    <n v="65"/>
    <d v="1899-12-30T07:16:52"/>
  </r>
  <r>
    <x v="0"/>
    <x v="1"/>
    <x v="8"/>
    <x v="4"/>
    <x v="28"/>
    <n v="45800"/>
    <x v="5"/>
    <s v="Y0158337"/>
    <n v="135"/>
    <s v="Vishal Mangela "/>
    <x v="1"/>
    <n v="33636"/>
    <n v="203"/>
    <n v="65"/>
    <d v="1899-12-30T01:22:50"/>
  </r>
  <r>
    <x v="0"/>
    <x v="1"/>
    <x v="8"/>
    <x v="4"/>
    <x v="28"/>
    <n v="45800"/>
    <x v="5"/>
    <s v="Y0158337"/>
    <n v="135"/>
    <s v="Vishal Mangela "/>
    <x v="21"/>
    <n v="33636"/>
    <n v="203"/>
    <n v="65"/>
    <d v="1899-12-30T05:57:30"/>
  </r>
  <r>
    <x v="0"/>
    <x v="1"/>
    <x v="8"/>
    <x v="4"/>
    <x v="28"/>
    <n v="45800"/>
    <x v="5"/>
    <s v="Y0158337"/>
    <n v="135"/>
    <s v="Elena Madalina Vilceanu"/>
    <x v="21"/>
    <n v="33636"/>
    <n v="203"/>
    <n v="65"/>
    <d v="1899-12-30T07:15:36"/>
  </r>
  <r>
    <x v="0"/>
    <x v="1"/>
    <x v="8"/>
    <x v="4"/>
    <x v="28"/>
    <n v="45800"/>
    <x v="5"/>
    <s v="Y0158337"/>
    <n v="135"/>
    <s v="Mitesh Dilipkumar "/>
    <x v="21"/>
    <n v="33636"/>
    <n v="203"/>
    <n v="65"/>
    <d v="1899-12-30T05:45:32"/>
  </r>
  <r>
    <x v="0"/>
    <x v="1"/>
    <x v="8"/>
    <x v="4"/>
    <x v="28"/>
    <n v="45800"/>
    <x v="5"/>
    <s v="Y0158337"/>
    <n v="135"/>
    <s v="Robert Milczarczyk "/>
    <x v="1"/>
    <n v="33636"/>
    <n v="203"/>
    <n v="65"/>
    <d v="1899-12-30T01:22:19"/>
  </r>
  <r>
    <x v="0"/>
    <x v="1"/>
    <x v="8"/>
    <x v="4"/>
    <x v="28"/>
    <n v="45800"/>
    <x v="5"/>
    <s v="Y0158337"/>
    <n v="135"/>
    <s v="Salat Ahmed "/>
    <x v="5"/>
    <n v="33636"/>
    <n v="203"/>
    <n v="65"/>
    <d v="1899-12-30T07:17:32"/>
  </r>
  <r>
    <x v="0"/>
    <x v="1"/>
    <x v="8"/>
    <x v="4"/>
    <x v="28"/>
    <n v="45800"/>
    <x v="5"/>
    <s v="Y0158337"/>
    <n v="135"/>
    <s v="Diana Mariana Ghiotu "/>
    <x v="21"/>
    <n v="33636"/>
    <n v="203"/>
    <n v="65"/>
    <d v="1899-12-30T07:14:42"/>
  </r>
  <r>
    <x v="0"/>
    <x v="1"/>
    <x v="8"/>
    <x v="4"/>
    <x v="28"/>
    <n v="45800"/>
    <x v="5"/>
    <s v="Y0158337"/>
    <n v="135"/>
    <s v="Vinod Cangi "/>
    <x v="0"/>
    <n v="33636"/>
    <n v="203"/>
    <n v="65"/>
    <d v="1899-12-30T07:16:34"/>
  </r>
  <r>
    <x v="0"/>
    <x v="1"/>
    <x v="8"/>
    <x v="4"/>
    <x v="28"/>
    <n v="45800"/>
    <x v="5"/>
    <s v="Y0158337"/>
    <n v="135"/>
    <s v="Tirth Sinh "/>
    <x v="0"/>
    <n v="33636"/>
    <n v="203"/>
    <n v="65"/>
    <d v="1899-12-30T05:45:41"/>
  </r>
  <r>
    <x v="0"/>
    <x v="1"/>
    <x v="8"/>
    <x v="4"/>
    <x v="28"/>
    <n v="45800"/>
    <x v="5"/>
    <s v="Y0158337"/>
    <n v="135"/>
    <s v="Lamber Singh "/>
    <x v="5"/>
    <n v="33636"/>
    <n v="203"/>
    <n v="65"/>
    <d v="1899-12-30T07:18:44"/>
  </r>
  <r>
    <x v="0"/>
    <x v="1"/>
    <x v="8"/>
    <x v="4"/>
    <x v="28"/>
    <n v="45800"/>
    <x v="5"/>
    <s v="Y0158337"/>
    <n v="135"/>
    <s v="Maria Gergely "/>
    <x v="0"/>
    <n v="33636"/>
    <n v="203"/>
    <n v="65"/>
    <d v="1899-12-30T07:16:13"/>
  </r>
  <r>
    <x v="0"/>
    <x v="1"/>
    <x v="8"/>
    <x v="4"/>
    <x v="28"/>
    <n v="45800"/>
    <x v="5"/>
    <s v="Y0158337"/>
    <n v="135"/>
    <s v="Kiflemariam Muhur "/>
    <x v="21"/>
    <n v="33636"/>
    <n v="203"/>
    <n v="65"/>
    <d v="1899-12-30T07:15:15"/>
  </r>
  <r>
    <x v="0"/>
    <x v="1"/>
    <x v="8"/>
    <x v="4"/>
    <x v="28"/>
    <n v="45800"/>
    <x v="5"/>
    <s v="Y0158337"/>
    <n v="135"/>
    <s v="Manoj Kumar Bagvandas"/>
    <x v="21"/>
    <n v="33636"/>
    <n v="203"/>
    <n v="65"/>
    <d v="1899-12-30T05:57:48"/>
  </r>
  <r>
    <x v="0"/>
    <x v="1"/>
    <x v="8"/>
    <x v="4"/>
    <x v="28"/>
    <s v="CON2099"/>
    <x v="219"/>
    <s v="Y0158050"/>
    <n v="7"/>
    <s v="Kyte Stuart "/>
    <x v="1"/>
    <n v="1218"/>
    <n v="1"/>
    <n v="29"/>
    <d v="1899-12-30T00:14:54"/>
  </r>
  <r>
    <x v="0"/>
    <x v="1"/>
    <x v="8"/>
    <x v="4"/>
    <x v="28"/>
    <s v="CON2099"/>
    <x v="219"/>
    <s v="Y0158050"/>
    <n v="7"/>
    <s v="Diana Vilcu "/>
    <x v="0"/>
    <n v="1218"/>
    <n v="1"/>
    <n v="29"/>
    <d v="1899-12-30T00:14:31"/>
  </r>
  <r>
    <x v="0"/>
    <x v="1"/>
    <x v="8"/>
    <x v="4"/>
    <x v="28"/>
    <s v="CON2100"/>
    <x v="220"/>
    <s v="Y0158054"/>
    <n v="8"/>
    <s v="Ion Ilarian"/>
    <x v="0"/>
    <n v="1701"/>
    <n v="1"/>
    <n v="27"/>
    <d v="1899-12-30T00:00:00"/>
  </r>
  <r>
    <x v="0"/>
    <x v="1"/>
    <x v="8"/>
    <x v="4"/>
    <x v="28"/>
    <s v="CON2100"/>
    <x v="220"/>
    <s v="Y0158054"/>
    <n v="8"/>
    <s v="Stephen Hall"/>
    <x v="21"/>
    <n v="1701"/>
    <n v="1"/>
    <n v="27"/>
    <d v="1899-12-30T00:00:00"/>
  </r>
  <r>
    <x v="0"/>
    <x v="1"/>
    <x v="8"/>
    <x v="4"/>
    <x v="28"/>
    <s v="CON2100"/>
    <x v="220"/>
    <s v="Y0158054"/>
    <n v="8"/>
    <s v="am"/>
    <x v="0"/>
    <n v="1701"/>
    <n v="1"/>
    <n v="27"/>
    <d v="1899-12-30T00:20:31"/>
  </r>
  <r>
    <x v="0"/>
    <x v="1"/>
    <x v="8"/>
    <x v="4"/>
    <x v="28"/>
    <s v="CON2100"/>
    <x v="220"/>
    <s v="Y0158054"/>
    <n v="8"/>
    <s v="Florentina Peterescu"/>
    <x v="5"/>
    <n v="1701"/>
    <n v="1"/>
    <n v="27"/>
    <d v="1899-12-30T00:00:00"/>
  </r>
  <r>
    <x v="0"/>
    <x v="1"/>
    <x v="8"/>
    <x v="4"/>
    <x v="28"/>
    <s v="CON2100"/>
    <x v="220"/>
    <s v="Y0158054"/>
    <n v="8"/>
    <s v="Marian Alecu"/>
    <x v="21"/>
    <n v="1701"/>
    <n v="1"/>
    <n v="27"/>
    <d v="1899-12-30T00:00:00"/>
  </r>
  <r>
    <x v="0"/>
    <x v="1"/>
    <x v="8"/>
    <x v="4"/>
    <x v="28"/>
    <s v="CON2100"/>
    <x v="220"/>
    <s v="Y0158054"/>
    <n v="8"/>
    <s v="Catalin Lixandru"/>
    <x v="21"/>
    <n v="1701"/>
    <n v="1"/>
    <n v="27"/>
    <d v="1899-12-30T00:00:00"/>
  </r>
  <r>
    <x v="0"/>
    <x v="1"/>
    <x v="8"/>
    <x v="4"/>
    <x v="28"/>
    <s v="CON2100"/>
    <x v="220"/>
    <s v="Y0158054"/>
    <n v="8"/>
    <s v="Robert Farynski"/>
    <x v="5"/>
    <n v="1701"/>
    <n v="1"/>
    <n v="27"/>
    <d v="1899-12-30T00:00:00"/>
  </r>
  <r>
    <x v="0"/>
    <x v="1"/>
    <x v="8"/>
    <x v="4"/>
    <x v="28"/>
    <s v="CON2100"/>
    <x v="220"/>
    <s v="Y0158054"/>
    <n v="8"/>
    <s v="Alexandru Radulescu"/>
    <x v="21"/>
    <n v="1701"/>
    <n v="1"/>
    <n v="27"/>
    <d v="1899-12-30T00:00:00"/>
  </r>
  <r>
    <x v="0"/>
    <x v="1"/>
    <x v="8"/>
    <x v="4"/>
    <x v="28"/>
    <s v="CON2100"/>
    <x v="220"/>
    <s v="Y0158054"/>
    <n v="8"/>
    <s v="Ionel  Andone"/>
    <x v="1"/>
    <n v="1701"/>
    <n v="1"/>
    <n v="27"/>
    <d v="1899-12-30T00:58:48"/>
  </r>
  <r>
    <x v="0"/>
    <x v="1"/>
    <x v="8"/>
    <x v="4"/>
    <x v="28"/>
    <s v="CON2100"/>
    <x v="220"/>
    <s v="Y0158054"/>
    <n v="8"/>
    <s v="Amalia Cocean"/>
    <x v="0"/>
    <n v="1701"/>
    <n v="1"/>
    <n v="27"/>
    <d v="1899-12-30T00:59:32"/>
  </r>
  <r>
    <x v="0"/>
    <x v="1"/>
    <x v="8"/>
    <x v="4"/>
    <x v="28"/>
    <s v="CON2100"/>
    <x v="220"/>
    <s v="Y0158054"/>
    <n v="8"/>
    <s v="ion"/>
    <x v="0"/>
    <n v="1701"/>
    <n v="1"/>
    <n v="27"/>
    <d v="1899-12-30T01:16:15"/>
  </r>
  <r>
    <x v="0"/>
    <x v="1"/>
    <x v="8"/>
    <x v="4"/>
    <x v="28"/>
    <s v="CON2100"/>
    <x v="220"/>
    <s v="Y0158054"/>
    <n v="8"/>
    <s v="camelia"/>
    <x v="21"/>
    <n v="1701"/>
    <n v="1"/>
    <n v="27"/>
    <d v="1899-12-30T00:00:00"/>
  </r>
  <r>
    <x v="0"/>
    <x v="1"/>
    <x v="8"/>
    <x v="4"/>
    <x v="28"/>
    <s v="CON2100"/>
    <x v="220"/>
    <s v="Y0158054"/>
    <n v="8"/>
    <s v="Abshir Adeec"/>
    <x v="5"/>
    <n v="1701"/>
    <n v="1"/>
    <n v="27"/>
    <d v="1899-12-30T00:00:00"/>
  </r>
  <r>
    <x v="0"/>
    <x v="1"/>
    <x v="8"/>
    <x v="4"/>
    <x v="28"/>
    <s v="CON2100"/>
    <x v="220"/>
    <s v="Y0158054"/>
    <n v="8"/>
    <s v="nas"/>
    <x v="21"/>
    <n v="1701"/>
    <n v="1"/>
    <n v="27"/>
    <d v="1899-12-30T00:00:00"/>
  </r>
  <r>
    <x v="0"/>
    <x v="1"/>
    <x v="8"/>
    <x v="4"/>
    <x v="28"/>
    <s v="CON2100"/>
    <x v="220"/>
    <s v="Y0158054"/>
    <n v="8"/>
    <s v="Urenkumar Patel"/>
    <x v="5"/>
    <n v="1701"/>
    <n v="1"/>
    <n v="27"/>
    <d v="1899-12-30T00:00:00"/>
  </r>
  <r>
    <x v="0"/>
    <x v="1"/>
    <x v="8"/>
    <x v="4"/>
    <x v="28"/>
    <s v="CON2100"/>
    <x v="220"/>
    <s v="Y0158054"/>
    <n v="8"/>
    <s v="Catalin Zamfir"/>
    <x v="3"/>
    <n v="1701"/>
    <n v="1"/>
    <n v="27"/>
    <d v="1899-12-30T00:00:00"/>
  </r>
  <r>
    <x v="0"/>
    <x v="1"/>
    <x v="8"/>
    <x v="4"/>
    <x v="28"/>
    <n v="47377"/>
    <x v="138"/>
    <s v="Y0158309"/>
    <n v="4"/>
    <s v="(blank)"/>
    <x v="2"/>
    <n v="238"/>
    <n v="32"/>
    <n v="7"/>
    <d v="1899-12-30T00:00:00"/>
  </r>
  <r>
    <x v="0"/>
    <x v="1"/>
    <x v="8"/>
    <x v="4"/>
    <x v="28"/>
    <n v="49265"/>
    <x v="138"/>
    <s v="Y0158437"/>
    <n v="0"/>
    <s v="(blank)"/>
    <x v="2"/>
    <n v="1"/>
    <n v="1"/>
    <n v="0"/>
    <d v="1899-12-30T00:00:00"/>
  </r>
  <r>
    <x v="0"/>
    <x v="1"/>
    <x v="8"/>
    <x v="4"/>
    <x v="28"/>
    <n v="48941"/>
    <x v="138"/>
    <s v="Y0158325"/>
    <n v="0"/>
    <s v="(blank)"/>
    <x v="2"/>
    <n v="6"/>
    <n v="1"/>
    <n v="1"/>
    <d v="1899-12-30T00:00:00"/>
  </r>
  <r>
    <x v="0"/>
    <x v="1"/>
    <x v="8"/>
    <x v="4"/>
    <x v="28"/>
    <n v="49158"/>
    <x v="221"/>
    <s v="Y0158449"/>
    <n v="3"/>
    <s v="(blank)"/>
    <x v="2"/>
    <n v="700"/>
    <n v="5"/>
    <n v="1"/>
    <d v="1899-12-30T00:00:00"/>
  </r>
  <r>
    <x v="0"/>
    <x v="1"/>
    <x v="8"/>
    <x v="4"/>
    <x v="28"/>
    <n v="47414"/>
    <x v="110"/>
    <s v="Y0158349"/>
    <n v="39"/>
    <s v="(blank)"/>
    <x v="2"/>
    <n v="4910"/>
    <n v="221"/>
    <n v="64"/>
    <d v="1899-12-30T00:00:00"/>
  </r>
  <r>
    <x v="0"/>
    <x v="1"/>
    <x v="8"/>
    <x v="4"/>
    <x v="28"/>
    <n v="48947"/>
    <x v="222"/>
    <s v="Y0158444"/>
    <n v="4"/>
    <s v="(blank)"/>
    <x v="2"/>
    <n v="64"/>
    <n v="17"/>
    <n v="5"/>
    <d v="1899-12-30T00:00:00"/>
  </r>
  <r>
    <x v="0"/>
    <x v="1"/>
    <x v="8"/>
    <x v="4"/>
    <x v="28"/>
    <n v="49241"/>
    <x v="223"/>
    <s v="Y0158413"/>
    <n v="0"/>
    <s v="(blank)"/>
    <x v="2"/>
    <n v="31"/>
    <n v="1"/>
    <n v="0"/>
    <d v="1899-12-30T00:00:00"/>
  </r>
  <r>
    <x v="0"/>
    <x v="1"/>
    <x v="8"/>
    <x v="4"/>
    <x v="28"/>
    <n v="49251"/>
    <x v="45"/>
    <s v="Y0158432"/>
    <n v="3"/>
    <s v="(blank)"/>
    <x v="2"/>
    <n v="101"/>
    <n v="8"/>
    <n v="11"/>
    <d v="1899-12-30T00:00:00"/>
  </r>
  <r>
    <x v="0"/>
    <x v="1"/>
    <x v="8"/>
    <x v="4"/>
    <x v="28"/>
    <n v="47400"/>
    <x v="180"/>
    <s v="Y0158441-Y0158446-Y0158438"/>
    <n v="20"/>
    <s v="(blank)"/>
    <x v="2"/>
    <n v="3425"/>
    <n v="41"/>
    <n v="11"/>
    <d v="1899-12-30T00:00:00"/>
  </r>
  <r>
    <x v="0"/>
    <x v="1"/>
    <x v="8"/>
    <x v="4"/>
    <x v="28"/>
    <n v="49264"/>
    <x v="224"/>
    <s v="Y0158454"/>
    <n v="0"/>
    <s v="(blank)"/>
    <x v="2"/>
    <n v="6"/>
    <n v="1"/>
    <n v="0"/>
    <d v="1899-12-30T00:00:00"/>
  </r>
  <r>
    <x v="0"/>
    <x v="1"/>
    <x v="8"/>
    <x v="4"/>
    <x v="28"/>
    <n v="49267"/>
    <x v="224"/>
    <s v="Y0158440"/>
    <n v="0"/>
    <s v="(blank)"/>
    <x v="2"/>
    <n v="3"/>
    <n v="2"/>
    <n v="0"/>
    <d v="1899-12-30T00:00:00"/>
  </r>
  <r>
    <x v="0"/>
    <x v="1"/>
    <x v="8"/>
    <x v="4"/>
    <x v="28"/>
    <n v="47392"/>
    <x v="225"/>
    <s v="Y0158426"/>
    <n v="8"/>
    <s v="(blank)"/>
    <x v="2"/>
    <n v="731"/>
    <n v="5"/>
    <n v="23"/>
    <d v="1899-12-30T00:00:00"/>
  </r>
  <r>
    <x v="0"/>
    <x v="1"/>
    <x v="8"/>
    <x v="4"/>
    <x v="28"/>
    <n v="47416"/>
    <x v="52"/>
    <s v="Y0158401"/>
    <n v="14"/>
    <s v="(blank)"/>
    <x v="2"/>
    <n v="3029"/>
    <n v="96"/>
    <n v="8"/>
    <d v="1899-12-30T00:00:00"/>
  </r>
  <r>
    <x v="0"/>
    <x v="1"/>
    <x v="8"/>
    <x v="4"/>
    <x v="28"/>
    <n v="49269"/>
    <x v="226"/>
    <s v="(blank)"/>
    <n v="0"/>
    <s v="(blank)"/>
    <x v="2"/>
    <n v="10"/>
    <n v="1"/>
    <n v="0"/>
    <d v="1899-12-30T00:00:00"/>
  </r>
  <r>
    <x v="0"/>
    <x v="1"/>
    <x v="8"/>
    <x v="4"/>
    <x v="28"/>
    <n v="47987"/>
    <x v="227"/>
    <s v="Y0158294"/>
    <n v="2"/>
    <s v="(blank)"/>
    <x v="2"/>
    <n v="180"/>
    <n v="9"/>
    <n v="1"/>
    <d v="1899-12-30T00:00:00"/>
  </r>
  <r>
    <x v="0"/>
    <x v="1"/>
    <x v="8"/>
    <x v="4"/>
    <x v="28"/>
    <n v="47394"/>
    <x v="228"/>
    <s v="Y0158348"/>
    <n v="7"/>
    <s v="(blank)"/>
    <x v="2"/>
    <n v="451"/>
    <n v="47"/>
    <n v="8"/>
    <d v="1899-12-30T00:00:00"/>
  </r>
  <r>
    <x v="0"/>
    <x v="1"/>
    <x v="8"/>
    <x v="4"/>
    <x v="28"/>
    <n v="49244"/>
    <x v="183"/>
    <s v="Y0158408"/>
    <n v="1"/>
    <s v="(blank)"/>
    <x v="2"/>
    <n v="150"/>
    <n v="1"/>
    <n v="0"/>
    <d v="1899-12-30T00:00:00"/>
  </r>
  <r>
    <x v="0"/>
    <x v="1"/>
    <x v="8"/>
    <x v="4"/>
    <x v="28"/>
    <n v="47406"/>
    <x v="29"/>
    <s v="Y0158421"/>
    <n v="20"/>
    <s v="(blank)"/>
    <x v="2"/>
    <n v="1433"/>
    <n v="81"/>
    <n v="21"/>
    <d v="1899-12-30T00:00:00"/>
  </r>
  <r>
    <x v="0"/>
    <x v="1"/>
    <x v="8"/>
    <x v="4"/>
    <x v="28"/>
    <n v="47432"/>
    <x v="112"/>
    <s v="Y0158409"/>
    <n v="17"/>
    <s v="Nicolae-Cosmin Lacriceanu"/>
    <x v="5"/>
    <n v="2712"/>
    <n v="11"/>
    <n v="32"/>
    <d v="1899-12-30T00:40:25"/>
  </r>
  <r>
    <x v="0"/>
    <x v="1"/>
    <x v="8"/>
    <x v="4"/>
    <x v="28"/>
    <n v="47432"/>
    <x v="112"/>
    <s v="Y0158409"/>
    <n v="17"/>
    <s v="Diana Vilcu "/>
    <x v="0"/>
    <n v="2712"/>
    <n v="11"/>
    <n v="32"/>
    <d v="1899-12-30T00:41:02"/>
  </r>
  <r>
    <x v="0"/>
    <x v="1"/>
    <x v="8"/>
    <x v="4"/>
    <x v="28"/>
    <n v="47432"/>
    <x v="112"/>
    <s v="Y0158409"/>
    <n v="17"/>
    <s v="Robert Milczarczyk "/>
    <x v="1"/>
    <n v="2712"/>
    <n v="11"/>
    <n v="32"/>
    <d v="1899-12-30T00:42:58"/>
  </r>
  <r>
    <x v="0"/>
    <x v="1"/>
    <x v="8"/>
    <x v="4"/>
    <x v="28"/>
    <s v="IN51868"/>
    <x v="229"/>
    <s v="Y0158373"/>
    <n v="3"/>
    <s v="(blank)"/>
    <x v="2"/>
    <n v="533"/>
    <n v="18"/>
    <n v="0"/>
    <d v="1899-12-30T00:00:00"/>
  </r>
  <r>
    <x v="0"/>
    <x v="1"/>
    <x v="8"/>
    <x v="4"/>
    <x v="28"/>
    <n v="47407"/>
    <x v="230"/>
    <s v="Y0158447"/>
    <n v="2"/>
    <s v="(blank)"/>
    <x v="2"/>
    <n v="203"/>
    <n v="10"/>
    <n v="2"/>
    <d v="1899-12-30T00:00:00"/>
  </r>
  <r>
    <x v="0"/>
    <x v="1"/>
    <x v="8"/>
    <x v="4"/>
    <x v="28"/>
    <n v="47378"/>
    <x v="231"/>
    <s v="Y0158295"/>
    <n v="110"/>
    <s v="(blank)"/>
    <x v="2"/>
    <n v="19464"/>
    <n v="232"/>
    <n v="66"/>
    <d v="1899-12-30T00:00:00"/>
  </r>
  <r>
    <x v="0"/>
    <x v="1"/>
    <x v="8"/>
    <x v="4"/>
    <x v="28"/>
    <s v="IN52328"/>
    <x v="232"/>
    <s v="Y0158372"/>
    <n v="1"/>
    <s v="Trausch Liliana"/>
    <x v="3"/>
    <n v="262"/>
    <n v="3"/>
    <n v="0"/>
    <d v="1899-12-30T00:41:24"/>
  </r>
  <r>
    <x v="0"/>
    <x v="1"/>
    <x v="8"/>
    <x v="4"/>
    <x v="28"/>
    <s v="CON2139"/>
    <x v="233"/>
    <s v="Y0158056"/>
    <n v="10"/>
    <s v="Kyte Stuart "/>
    <x v="1"/>
    <n v="1638"/>
    <n v="1"/>
    <n v="26"/>
    <d v="1899-12-30T00:32:17"/>
  </r>
  <r>
    <x v="0"/>
    <x v="1"/>
    <x v="8"/>
    <x v="4"/>
    <x v="28"/>
    <s v="CON2139"/>
    <x v="233"/>
    <s v="Y0158056"/>
    <n v="10"/>
    <s v="Diana Vilcu "/>
    <x v="0"/>
    <n v="1638"/>
    <n v="1"/>
    <n v="26"/>
    <d v="1899-12-30T00:38:59"/>
  </r>
  <r>
    <x v="0"/>
    <x v="1"/>
    <x v="8"/>
    <x v="4"/>
    <x v="28"/>
    <n v="48514"/>
    <x v="108"/>
    <s v="Y0158391"/>
    <n v="10"/>
    <s v="Cristian Mihai "/>
    <x v="28"/>
    <n v="984"/>
    <n v="6"/>
    <n v="41"/>
    <d v="1899-12-30T00:29:39"/>
  </r>
  <r>
    <x v="0"/>
    <x v="1"/>
    <x v="8"/>
    <x v="4"/>
    <x v="28"/>
    <n v="48514"/>
    <x v="108"/>
    <s v="Y0158391"/>
    <n v="10"/>
    <s v="Cosmin Ivan "/>
    <x v="28"/>
    <n v="984"/>
    <n v="6"/>
    <n v="41"/>
    <d v="1899-12-30T00:30:34"/>
  </r>
  <r>
    <x v="0"/>
    <x v="1"/>
    <x v="8"/>
    <x v="4"/>
    <x v="28"/>
    <n v="48514"/>
    <x v="108"/>
    <s v="Y0158391"/>
    <n v="10"/>
    <s v="Kyte Stuart "/>
    <x v="1"/>
    <n v="984"/>
    <n v="6"/>
    <n v="41"/>
    <d v="1899-12-30T00:00:06"/>
  </r>
  <r>
    <x v="0"/>
    <x v="1"/>
    <x v="8"/>
    <x v="4"/>
    <x v="28"/>
    <n v="48514"/>
    <x v="108"/>
    <s v="Y0158391"/>
    <n v="10"/>
    <s v="Maria Ivan "/>
    <x v="27"/>
    <n v="984"/>
    <n v="6"/>
    <n v="41"/>
    <d v="1899-12-30T00:45:19"/>
  </r>
  <r>
    <x v="0"/>
    <x v="1"/>
    <x v="8"/>
    <x v="4"/>
    <x v="28"/>
    <n v="47413"/>
    <x v="39"/>
    <s v="Y0158347"/>
    <n v="34"/>
    <s v="George Lixandru"/>
    <x v="5"/>
    <n v="7579"/>
    <n v="145"/>
    <n v="29"/>
    <d v="1899-12-30T01:33:40"/>
  </r>
  <r>
    <x v="0"/>
    <x v="1"/>
    <x v="8"/>
    <x v="4"/>
    <x v="28"/>
    <n v="47413"/>
    <x v="39"/>
    <s v="Y0158347"/>
    <n v="34"/>
    <s v="Robert Milczarczyk"/>
    <x v="5"/>
    <n v="7579"/>
    <n v="145"/>
    <n v="29"/>
    <d v="1899-12-30T01:34:26"/>
  </r>
  <r>
    <x v="0"/>
    <x v="1"/>
    <x v="8"/>
    <x v="4"/>
    <x v="28"/>
    <n v="47413"/>
    <x v="39"/>
    <s v="Y0158347"/>
    <n v="34"/>
    <s v="Viliam Trencik "/>
    <x v="5"/>
    <n v="7579"/>
    <n v="145"/>
    <n v="29"/>
    <d v="1899-12-30T01:24:55"/>
  </r>
  <r>
    <x v="0"/>
    <x v="1"/>
    <x v="8"/>
    <x v="4"/>
    <x v="28"/>
    <n v="47413"/>
    <x v="39"/>
    <s v="Y0158347"/>
    <n v="34"/>
    <s v="Cristian Mihai "/>
    <x v="5"/>
    <n v="7579"/>
    <n v="145"/>
    <n v="29"/>
    <d v="1899-12-30T01:35:19"/>
  </r>
  <r>
    <x v="0"/>
    <x v="1"/>
    <x v="8"/>
    <x v="4"/>
    <x v="28"/>
    <n v="47413"/>
    <x v="39"/>
    <s v="Y0158347"/>
    <n v="34"/>
    <s v="Cosmin Ivan "/>
    <x v="5"/>
    <n v="7579"/>
    <n v="145"/>
    <n v="29"/>
    <d v="1899-12-30T01:35:38"/>
  </r>
  <r>
    <x v="0"/>
    <x v="1"/>
    <x v="8"/>
    <x v="4"/>
    <x v="28"/>
    <n v="47413"/>
    <x v="39"/>
    <s v="Y0158347"/>
    <n v="34"/>
    <s v="Marin Alexandru Boboc "/>
    <x v="5"/>
    <n v="7579"/>
    <n v="145"/>
    <n v="29"/>
    <d v="1899-12-30T01:24:32"/>
  </r>
  <r>
    <x v="0"/>
    <x v="1"/>
    <x v="8"/>
    <x v="4"/>
    <x v="28"/>
    <n v="47413"/>
    <x v="39"/>
    <s v="Y0158347"/>
    <n v="34"/>
    <s v="Nicolae-Cosmin Lacriceanu "/>
    <x v="1"/>
    <n v="7579"/>
    <n v="145"/>
    <n v="29"/>
    <d v="1899-12-30T01:55:43"/>
  </r>
  <r>
    <x v="0"/>
    <x v="1"/>
    <x v="8"/>
    <x v="4"/>
    <x v="28"/>
    <n v="47413"/>
    <x v="39"/>
    <s v="Y0158347"/>
    <n v="34"/>
    <s v="cristian mihalca "/>
    <x v="5"/>
    <n v="7579"/>
    <n v="145"/>
    <n v="29"/>
    <d v="1899-12-30T01:25:45"/>
  </r>
  <r>
    <x v="0"/>
    <x v="1"/>
    <x v="8"/>
    <x v="4"/>
    <x v="28"/>
    <n v="47413"/>
    <x v="39"/>
    <s v="Y0158347"/>
    <n v="34"/>
    <s v="milan kumar     "/>
    <x v="22"/>
    <n v="7579"/>
    <n v="145"/>
    <n v="29"/>
    <d v="1899-12-30T01:21:29"/>
  </r>
  <r>
    <x v="0"/>
    <x v="1"/>
    <x v="8"/>
    <x v="4"/>
    <x v="28"/>
    <n v="47380"/>
    <x v="234"/>
    <s v="Y0158375"/>
    <n v="22"/>
    <s v="Cristian Mihai"/>
    <x v="5"/>
    <n v="5100"/>
    <n v="27"/>
    <n v="26"/>
    <d v="1899-12-30T00:21:18"/>
  </r>
  <r>
    <x v="0"/>
    <x v="1"/>
    <x v="8"/>
    <x v="4"/>
    <x v="28"/>
    <n v="47380"/>
    <x v="234"/>
    <s v="Y0158375"/>
    <n v="22"/>
    <s v="George Lixandru"/>
    <x v="5"/>
    <n v="5100"/>
    <n v="27"/>
    <n v="26"/>
    <d v="1899-12-30T00:20:58"/>
  </r>
  <r>
    <x v="0"/>
    <x v="1"/>
    <x v="8"/>
    <x v="4"/>
    <x v="28"/>
    <n v="47380"/>
    <x v="234"/>
    <s v="Y0158375"/>
    <n v="22"/>
    <s v="Maria Ivan"/>
    <x v="0"/>
    <n v="5100"/>
    <n v="27"/>
    <n v="26"/>
    <d v="1899-12-30T00:26:20"/>
  </r>
  <r>
    <x v="0"/>
    <x v="1"/>
    <x v="8"/>
    <x v="4"/>
    <x v="28"/>
    <n v="47380"/>
    <x v="234"/>
    <s v="Y0158375"/>
    <n v="22"/>
    <s v="Viliam Trencik "/>
    <x v="5"/>
    <n v="5100"/>
    <n v="27"/>
    <n v="26"/>
    <d v="1899-12-30T00:19:37"/>
  </r>
  <r>
    <x v="0"/>
    <x v="1"/>
    <x v="8"/>
    <x v="4"/>
    <x v="28"/>
    <n v="47380"/>
    <x v="234"/>
    <s v="Y0158375"/>
    <n v="22"/>
    <s v="Cosmin Ivan "/>
    <x v="5"/>
    <n v="5100"/>
    <n v="27"/>
    <n v="26"/>
    <d v="1899-12-30T00:22:32"/>
  </r>
  <r>
    <x v="0"/>
    <x v="1"/>
    <x v="8"/>
    <x v="4"/>
    <x v="28"/>
    <n v="47380"/>
    <x v="234"/>
    <s v="Y0158375"/>
    <n v="22"/>
    <s v="Nicolae-Cosmin Lacriceanu "/>
    <x v="1"/>
    <n v="5100"/>
    <n v="27"/>
    <n v="26"/>
    <d v="1899-12-30T00:24:19"/>
  </r>
  <r>
    <x v="0"/>
    <x v="1"/>
    <x v="8"/>
    <x v="4"/>
    <x v="28"/>
    <s v="IN52098"/>
    <x v="235"/>
    <s v="Y0158374"/>
    <n v="0"/>
    <s v="Trausch Liliana"/>
    <x v="3"/>
    <n v="3"/>
    <n v="2"/>
    <n v="0"/>
    <d v="1899-12-30T00:06:59"/>
  </r>
  <r>
    <x v="0"/>
    <x v="1"/>
    <x v="8"/>
    <x v="4"/>
    <x v="28"/>
    <n v="49261"/>
    <x v="236"/>
    <s v="Y0158453"/>
    <n v="4"/>
    <s v="Cristina Ciobanu"/>
    <x v="0"/>
    <n v="1000"/>
    <n v="1"/>
    <n v="0"/>
    <d v="1899-12-30T02:25:09"/>
  </r>
  <r>
    <x v="0"/>
    <x v="1"/>
    <x v="8"/>
    <x v="4"/>
    <x v="28"/>
    <n v="49261"/>
    <x v="236"/>
    <s v="Y0158453"/>
    <n v="4"/>
    <s v="Abdi Nasir Farah"/>
    <x v="21"/>
    <n v="1000"/>
    <n v="1"/>
    <n v="0"/>
    <d v="1899-12-30T01:53:56"/>
  </r>
  <r>
    <x v="0"/>
    <x v="1"/>
    <x v="8"/>
    <x v="4"/>
    <x v="28"/>
    <n v="47512"/>
    <x v="237"/>
    <s v="Y0158554"/>
    <n v="4"/>
    <s v="Select Employee"/>
    <x v="11"/>
    <n v="215"/>
    <n v="38"/>
    <n v="5"/>
    <d v="1899-12-30T00:22:25"/>
  </r>
  <r>
    <x v="0"/>
    <x v="1"/>
    <x v="8"/>
    <x v="4"/>
    <x v="28"/>
    <n v="47512"/>
    <x v="237"/>
    <s v="Y0158554"/>
    <n v="4"/>
    <s v="Claudia Petronela"/>
    <x v="5"/>
    <n v="215"/>
    <n v="38"/>
    <n v="5"/>
    <d v="1899-12-30T00:48:01"/>
  </r>
  <r>
    <x v="0"/>
    <x v="1"/>
    <x v="8"/>
    <x v="4"/>
    <x v="28"/>
    <n v="47512"/>
    <x v="237"/>
    <s v="Y0158554"/>
    <n v="4"/>
    <s v="Nicoleta Nicolae"/>
    <x v="5"/>
    <n v="215"/>
    <n v="38"/>
    <n v="5"/>
    <d v="1899-12-30T00:25:21"/>
  </r>
  <r>
    <x v="0"/>
    <x v="1"/>
    <x v="8"/>
    <x v="4"/>
    <x v="28"/>
    <n v="47512"/>
    <x v="237"/>
    <s v="Y0158554"/>
    <n v="4"/>
    <s v="Carmen Gugulici"/>
    <x v="0"/>
    <n v="215"/>
    <n v="38"/>
    <n v="5"/>
    <d v="1899-12-30T00:48:46"/>
  </r>
  <r>
    <x v="0"/>
    <x v="1"/>
    <x v="8"/>
    <x v="4"/>
    <x v="28"/>
    <n v="47512"/>
    <x v="237"/>
    <s v="Y0158554"/>
    <n v="4"/>
    <s v="Oana Iavorschi"/>
    <x v="5"/>
    <n v="215"/>
    <n v="38"/>
    <n v="5"/>
    <d v="1899-12-30T00:46:35"/>
  </r>
  <r>
    <x v="0"/>
    <x v="1"/>
    <x v="8"/>
    <x v="4"/>
    <x v="28"/>
    <n v="47512"/>
    <x v="237"/>
    <s v="Y0158554"/>
    <n v="4"/>
    <s v="Otilia Gagyi"/>
    <x v="5"/>
    <n v="215"/>
    <n v="38"/>
    <n v="5"/>
    <d v="1899-12-30T00:45:51"/>
  </r>
  <r>
    <x v="0"/>
    <x v="1"/>
    <x v="8"/>
    <x v="4"/>
    <x v="28"/>
    <n v="47512"/>
    <x v="237"/>
    <s v="Y0158554"/>
    <n v="4"/>
    <s v="Nicoletta Constantin"/>
    <x v="21"/>
    <n v="215"/>
    <n v="38"/>
    <n v="5"/>
    <d v="1899-12-30T00:24:36"/>
  </r>
  <r>
    <x v="0"/>
    <x v="1"/>
    <x v="8"/>
    <x v="4"/>
    <x v="28"/>
    <n v="47512"/>
    <x v="237"/>
    <s v="Y0158554"/>
    <n v="4"/>
    <s v="Ana Maria Eliza Tricolici "/>
    <x v="0"/>
    <n v="215"/>
    <n v="38"/>
    <n v="5"/>
    <d v="1899-12-30T00:24:07"/>
  </r>
  <r>
    <x v="0"/>
    <x v="1"/>
    <x v="8"/>
    <x v="4"/>
    <x v="28"/>
    <n v="47512"/>
    <x v="237"/>
    <s v="Y0158554"/>
    <n v="4"/>
    <s v="Denis Kehayov "/>
    <x v="11"/>
    <n v="215"/>
    <n v="38"/>
    <n v="5"/>
    <d v="1899-12-30T00:45:20"/>
  </r>
  <r>
    <x v="0"/>
    <x v="1"/>
    <x v="9"/>
    <x v="0"/>
    <x v="29"/>
    <n v="47446"/>
    <x v="41"/>
    <s v="Y0158379"/>
    <n v="8"/>
    <s v=" "/>
    <x v="10"/>
    <n v="898"/>
    <n v="25"/>
    <n v="7"/>
    <d v="1899-12-30T00:00:00"/>
  </r>
  <r>
    <x v="0"/>
    <x v="1"/>
    <x v="9"/>
    <x v="0"/>
    <x v="29"/>
    <n v="47446"/>
    <x v="41"/>
    <s v="Y0158379"/>
    <n v="8"/>
    <s v="Select Employee"/>
    <x v="5"/>
    <n v="898"/>
    <n v="25"/>
    <n v="7"/>
    <d v="1899-12-30T00:00:00"/>
  </r>
  <r>
    <x v="0"/>
    <x v="1"/>
    <x v="9"/>
    <x v="0"/>
    <x v="29"/>
    <n v="47446"/>
    <x v="41"/>
    <s v="Y0158379"/>
    <n v="8"/>
    <s v="Peter North"/>
    <x v="5"/>
    <n v="898"/>
    <n v="25"/>
    <n v="7"/>
    <d v="1899-12-30T00:00:00"/>
  </r>
  <r>
    <x v="0"/>
    <x v="1"/>
    <x v="9"/>
    <x v="0"/>
    <x v="29"/>
    <n v="47446"/>
    <x v="41"/>
    <s v="Y0158379"/>
    <n v="8"/>
    <s v="Ana Maria Eliza Tricolici"/>
    <x v="0"/>
    <n v="898"/>
    <n v="25"/>
    <n v="7"/>
    <d v="1899-12-30T00:00:00"/>
  </r>
  <r>
    <x v="0"/>
    <x v="1"/>
    <x v="9"/>
    <x v="0"/>
    <x v="29"/>
    <n v="47446"/>
    <x v="41"/>
    <s v="Y0158379"/>
    <n v="8"/>
    <s v="Claudia Petronela"/>
    <x v="5"/>
    <n v="898"/>
    <n v="25"/>
    <n v="7"/>
    <d v="1899-12-30T00:00:00"/>
  </r>
  <r>
    <x v="0"/>
    <x v="1"/>
    <x v="9"/>
    <x v="0"/>
    <x v="29"/>
    <n v="47446"/>
    <x v="41"/>
    <s v="Y0158379"/>
    <n v="8"/>
    <s v="Nicoleta Nicolae"/>
    <x v="5"/>
    <n v="898"/>
    <n v="25"/>
    <n v="7"/>
    <d v="1899-12-30T00:00:00"/>
  </r>
  <r>
    <x v="0"/>
    <x v="1"/>
    <x v="9"/>
    <x v="0"/>
    <x v="29"/>
    <n v="47488"/>
    <x v="77"/>
    <s v="Y0158533"/>
    <n v="42"/>
    <s v="Cristian Mihai"/>
    <x v="5"/>
    <n v="3421"/>
    <n v="194"/>
    <n v="52"/>
    <d v="1899-12-30T03:53:11"/>
  </r>
  <r>
    <x v="0"/>
    <x v="1"/>
    <x v="9"/>
    <x v="0"/>
    <x v="29"/>
    <n v="47488"/>
    <x v="77"/>
    <s v="Y0158533"/>
    <n v="42"/>
    <s v="Diana Vilcu"/>
    <x v="5"/>
    <n v="3421"/>
    <n v="194"/>
    <n v="52"/>
    <d v="1899-12-30T03:55:50"/>
  </r>
  <r>
    <x v="0"/>
    <x v="1"/>
    <x v="9"/>
    <x v="0"/>
    <x v="29"/>
    <n v="47488"/>
    <x v="77"/>
    <s v="Y0158533"/>
    <n v="42"/>
    <s v="George Lixandru"/>
    <x v="18"/>
    <n v="3421"/>
    <n v="194"/>
    <n v="52"/>
    <d v="1899-12-30T03:56:52"/>
  </r>
  <r>
    <x v="0"/>
    <x v="1"/>
    <x v="9"/>
    <x v="0"/>
    <x v="29"/>
    <n v="47488"/>
    <x v="77"/>
    <s v="Y0158533"/>
    <n v="42"/>
    <s v="Maria Ivan"/>
    <x v="0"/>
    <n v="3421"/>
    <n v="194"/>
    <n v="52"/>
    <d v="1899-12-30T02:43:17"/>
  </r>
  <r>
    <x v="0"/>
    <x v="1"/>
    <x v="9"/>
    <x v="0"/>
    <x v="29"/>
    <n v="47488"/>
    <x v="77"/>
    <s v="Y0158533"/>
    <n v="42"/>
    <s v="Marius Popa"/>
    <x v="5"/>
    <n v="3421"/>
    <n v="194"/>
    <n v="52"/>
    <d v="1899-12-30T03:45:51"/>
  </r>
  <r>
    <x v="0"/>
    <x v="1"/>
    <x v="9"/>
    <x v="0"/>
    <x v="29"/>
    <n v="47488"/>
    <x v="77"/>
    <s v="Y0158533"/>
    <n v="42"/>
    <s v="Steffi Fernandes"/>
    <x v="3"/>
    <n v="3421"/>
    <n v="194"/>
    <n v="52"/>
    <d v="1899-12-30T01:50:57"/>
  </r>
  <r>
    <x v="0"/>
    <x v="1"/>
    <x v="9"/>
    <x v="0"/>
    <x v="29"/>
    <n v="47488"/>
    <x v="77"/>
    <s v="Y0158533"/>
    <n v="42"/>
    <s v="marin alexandru boboc"/>
    <x v="5"/>
    <n v="3421"/>
    <n v="194"/>
    <n v="52"/>
    <d v="1899-12-30T03:52:54"/>
  </r>
  <r>
    <x v="0"/>
    <x v="1"/>
    <x v="9"/>
    <x v="0"/>
    <x v="29"/>
    <n v="47488"/>
    <x v="77"/>
    <s v="Y0158533"/>
    <n v="42"/>
    <s v="Cosmin Ivan"/>
    <x v="5"/>
    <n v="3421"/>
    <n v="194"/>
    <n v="52"/>
    <d v="1899-12-30T03:54:44"/>
  </r>
  <r>
    <x v="0"/>
    <x v="1"/>
    <x v="9"/>
    <x v="0"/>
    <x v="29"/>
    <n v="47488"/>
    <x v="77"/>
    <s v="Y0158533"/>
    <n v="42"/>
    <s v="Nicolae-Cosmin Lacriceanu"/>
    <x v="11"/>
    <n v="3421"/>
    <n v="194"/>
    <n v="52"/>
    <d v="1899-12-30T03:55:06"/>
  </r>
  <r>
    <x v="0"/>
    <x v="1"/>
    <x v="9"/>
    <x v="0"/>
    <x v="29"/>
    <n v="47488"/>
    <x v="77"/>
    <s v="Y0158533"/>
    <n v="42"/>
    <s v="Vishal Mangela "/>
    <x v="0"/>
    <n v="3421"/>
    <n v="194"/>
    <n v="52"/>
    <d v="1899-12-30T02:32:47"/>
  </r>
  <r>
    <x v="0"/>
    <x v="1"/>
    <x v="9"/>
    <x v="0"/>
    <x v="29"/>
    <n v="47488"/>
    <x v="77"/>
    <s v="Y0158533"/>
    <n v="42"/>
    <s v="Viliam Trencik "/>
    <x v="5"/>
    <n v="3421"/>
    <n v="194"/>
    <n v="52"/>
    <d v="1899-12-30T03:54:23"/>
  </r>
  <r>
    <x v="0"/>
    <x v="1"/>
    <x v="9"/>
    <x v="0"/>
    <x v="29"/>
    <n v="47488"/>
    <x v="77"/>
    <s v="Y0158533"/>
    <n v="42"/>
    <s v="Kyte Stuart "/>
    <x v="1"/>
    <n v="3421"/>
    <n v="194"/>
    <n v="52"/>
    <d v="1899-12-30T00:13:38"/>
  </r>
  <r>
    <x v="0"/>
    <x v="1"/>
    <x v="9"/>
    <x v="0"/>
    <x v="29"/>
    <n v="47488"/>
    <x v="77"/>
    <s v="Y0158533"/>
    <n v="42"/>
    <s v="Robert Farynski "/>
    <x v="5"/>
    <n v="3421"/>
    <n v="194"/>
    <n v="52"/>
    <d v="1900-02-02T22:59:59"/>
  </r>
  <r>
    <x v="0"/>
    <x v="1"/>
    <x v="9"/>
    <x v="0"/>
    <x v="29"/>
    <n v="49100"/>
    <x v="77"/>
    <s v="Y0158530"/>
    <n v="46"/>
    <s v="Tirth Sinh"/>
    <x v="5"/>
    <n v="3767"/>
    <n v="167"/>
    <n v="65"/>
    <d v="1899-12-30T03:15:24"/>
  </r>
  <r>
    <x v="0"/>
    <x v="1"/>
    <x v="9"/>
    <x v="0"/>
    <x v="29"/>
    <n v="49100"/>
    <x v="77"/>
    <s v="Y0158530"/>
    <n v="46"/>
    <s v="Tirth Sinh"/>
    <x v="1"/>
    <n v="3767"/>
    <n v="167"/>
    <n v="65"/>
    <d v="1899-12-30T00:17:42"/>
  </r>
  <r>
    <x v="0"/>
    <x v="1"/>
    <x v="9"/>
    <x v="0"/>
    <x v="29"/>
    <n v="49100"/>
    <x v="77"/>
    <s v="Y0158530"/>
    <n v="46"/>
    <s v="Lamber Singh"/>
    <x v="5"/>
    <n v="3767"/>
    <n v="167"/>
    <n v="65"/>
    <d v="1899-12-30T03:28:45"/>
  </r>
  <r>
    <x v="0"/>
    <x v="1"/>
    <x v="9"/>
    <x v="0"/>
    <x v="29"/>
    <n v="49100"/>
    <x v="77"/>
    <s v="Y0158530"/>
    <n v="46"/>
    <s v="Mahesh Valand"/>
    <x v="5"/>
    <n v="3767"/>
    <n v="167"/>
    <n v="65"/>
    <d v="1899-12-30T03:14:59"/>
  </r>
  <r>
    <x v="0"/>
    <x v="1"/>
    <x v="9"/>
    <x v="0"/>
    <x v="29"/>
    <n v="49100"/>
    <x v="77"/>
    <s v="Y0158530"/>
    <n v="46"/>
    <s v="Mahesh Valand"/>
    <x v="18"/>
    <n v="3767"/>
    <n v="167"/>
    <n v="65"/>
    <d v="1899-12-30T00:17:01"/>
  </r>
  <r>
    <x v="0"/>
    <x v="1"/>
    <x v="9"/>
    <x v="0"/>
    <x v="29"/>
    <n v="49100"/>
    <x v="77"/>
    <s v="Y0158530"/>
    <n v="46"/>
    <s v="Diana Alecsa"/>
    <x v="0"/>
    <n v="3767"/>
    <n v="167"/>
    <n v="65"/>
    <d v="1899-12-30T03:31:37"/>
  </r>
  <r>
    <x v="0"/>
    <x v="1"/>
    <x v="9"/>
    <x v="0"/>
    <x v="29"/>
    <n v="49100"/>
    <x v="77"/>
    <s v="Y0158530"/>
    <n v="46"/>
    <s v="Gabriela Constantin"/>
    <x v="0"/>
    <n v="3767"/>
    <n v="167"/>
    <n v="65"/>
    <d v="1899-12-30T03:31:48"/>
  </r>
  <r>
    <x v="0"/>
    <x v="1"/>
    <x v="9"/>
    <x v="0"/>
    <x v="29"/>
    <n v="49100"/>
    <x v="77"/>
    <s v="Y0158530"/>
    <n v="46"/>
    <s v="Baljit Singh"/>
    <x v="21"/>
    <n v="3767"/>
    <n v="167"/>
    <n v="65"/>
    <d v="1899-12-30T03:28:20"/>
  </r>
  <r>
    <x v="0"/>
    <x v="1"/>
    <x v="9"/>
    <x v="0"/>
    <x v="29"/>
    <n v="49100"/>
    <x v="77"/>
    <s v="Y0158530"/>
    <n v="46"/>
    <s v="Alpesh Valand"/>
    <x v="5"/>
    <n v="3767"/>
    <n v="167"/>
    <n v="65"/>
    <d v="1899-12-30T03:32:03"/>
  </r>
  <r>
    <x v="0"/>
    <x v="1"/>
    <x v="9"/>
    <x v="0"/>
    <x v="29"/>
    <n v="49100"/>
    <x v="77"/>
    <s v="Y0158530"/>
    <n v="46"/>
    <s v="Cristian Hriscu"/>
    <x v="5"/>
    <n v="3767"/>
    <n v="167"/>
    <n v="65"/>
    <d v="1899-12-30T03:29:29"/>
  </r>
  <r>
    <x v="0"/>
    <x v="1"/>
    <x v="9"/>
    <x v="0"/>
    <x v="29"/>
    <n v="49100"/>
    <x v="77"/>
    <s v="Y0158530"/>
    <n v="46"/>
    <s v="Peter Couchman"/>
    <x v="5"/>
    <n v="3767"/>
    <n v="167"/>
    <n v="65"/>
    <d v="1899-12-30T03:30:11"/>
  </r>
  <r>
    <x v="0"/>
    <x v="1"/>
    <x v="9"/>
    <x v="0"/>
    <x v="29"/>
    <n v="49100"/>
    <x v="77"/>
    <s v="Y0158530"/>
    <n v="46"/>
    <s v="Nicoletta Constantin"/>
    <x v="5"/>
    <n v="3767"/>
    <n v="167"/>
    <n v="65"/>
    <d v="1899-12-30T03:25:00"/>
  </r>
  <r>
    <x v="0"/>
    <x v="1"/>
    <x v="9"/>
    <x v="0"/>
    <x v="29"/>
    <s v="CON2299"/>
    <x v="238"/>
    <s v="Y0158443"/>
    <n v="7"/>
    <s v="Diana Vilcu"/>
    <x v="0"/>
    <n v="1294"/>
    <n v="9"/>
    <n v="28"/>
    <d v="1899-12-30T00:37:26"/>
  </r>
  <r>
    <x v="0"/>
    <x v="1"/>
    <x v="9"/>
    <x v="0"/>
    <x v="29"/>
    <s v="CON2299"/>
    <x v="238"/>
    <s v="Y0158443"/>
    <n v="7"/>
    <s v="George Lixandru"/>
    <x v="18"/>
    <n v="1294"/>
    <n v="9"/>
    <n v="28"/>
    <d v="1899-12-30T00:37:06"/>
  </r>
  <r>
    <x v="0"/>
    <x v="1"/>
    <x v="9"/>
    <x v="0"/>
    <x v="29"/>
    <s v="CON2299"/>
    <x v="238"/>
    <s v="Y0158443"/>
    <n v="7"/>
    <s v="Kyte Stuart"/>
    <x v="1"/>
    <n v="1294"/>
    <n v="9"/>
    <n v="28"/>
    <d v="1899-12-30T01:00:26"/>
  </r>
  <r>
    <x v="0"/>
    <x v="1"/>
    <x v="9"/>
    <x v="0"/>
    <x v="29"/>
    <s v="CON2299"/>
    <x v="238"/>
    <s v="Y0158443"/>
    <n v="7"/>
    <s v="Nicolae-Cosmin Lacriceanu"/>
    <x v="11"/>
    <n v="1294"/>
    <n v="9"/>
    <n v="28"/>
    <d v="1899-12-30T00:37:17"/>
  </r>
  <r>
    <x v="0"/>
    <x v="1"/>
    <x v="9"/>
    <x v="0"/>
    <x v="29"/>
    <n v="49286"/>
    <x v="5"/>
    <s v="Y0158507"/>
    <n v="10"/>
    <s v="George Lixandru"/>
    <x v="18"/>
    <n v="2200"/>
    <n v="1"/>
    <n v="9"/>
    <d v="1899-12-30T01:01:37"/>
  </r>
  <r>
    <x v="0"/>
    <x v="1"/>
    <x v="9"/>
    <x v="0"/>
    <x v="29"/>
    <n v="49286"/>
    <x v="5"/>
    <s v="Y0158507"/>
    <n v="10"/>
    <s v="Steffi Fernandes"/>
    <x v="3"/>
    <n v="2200"/>
    <n v="1"/>
    <n v="9"/>
    <d v="1899-12-30T01:01:44"/>
  </r>
  <r>
    <x v="0"/>
    <x v="1"/>
    <x v="9"/>
    <x v="0"/>
    <x v="29"/>
    <n v="49286"/>
    <x v="5"/>
    <s v="Y0158507"/>
    <n v="10"/>
    <s v="Nicolae-Cosmin Lacriceanu"/>
    <x v="11"/>
    <n v="2200"/>
    <n v="1"/>
    <n v="9"/>
    <d v="1899-12-30T01:01:41"/>
  </r>
  <r>
    <x v="0"/>
    <x v="1"/>
    <x v="9"/>
    <x v="0"/>
    <x v="29"/>
    <n v="49286"/>
    <x v="5"/>
    <s v="Y0158507"/>
    <n v="10"/>
    <s v="Kyte Stuart "/>
    <x v="1"/>
    <n v="2200"/>
    <n v="1"/>
    <n v="9"/>
    <d v="1899-12-30T01:13:56"/>
  </r>
  <r>
    <x v="0"/>
    <x v="1"/>
    <x v="9"/>
    <x v="0"/>
    <x v="29"/>
    <n v="49286"/>
    <x v="5"/>
    <s v="Y0158507"/>
    <n v="10"/>
    <s v="Maria Ivan "/>
    <x v="27"/>
    <n v="2200"/>
    <n v="1"/>
    <n v="9"/>
    <d v="1899-12-30T01:01:34"/>
  </r>
  <r>
    <x v="0"/>
    <x v="1"/>
    <x v="9"/>
    <x v="0"/>
    <x v="29"/>
    <n v="47479"/>
    <x v="239"/>
    <s v="Y0158436"/>
    <n v="5"/>
    <s v="Peter North"/>
    <x v="5"/>
    <n v="145"/>
    <n v="36"/>
    <n v="7"/>
    <d v="1899-12-30T00:59:47"/>
  </r>
  <r>
    <x v="0"/>
    <x v="1"/>
    <x v="9"/>
    <x v="0"/>
    <x v="29"/>
    <n v="47479"/>
    <x v="239"/>
    <s v="Y0158436"/>
    <n v="5"/>
    <s v="Carmen Gugulici"/>
    <x v="0"/>
    <n v="145"/>
    <n v="36"/>
    <n v="7"/>
    <d v="1899-12-30T01:09:04"/>
  </r>
  <r>
    <x v="0"/>
    <x v="1"/>
    <x v="9"/>
    <x v="0"/>
    <x v="29"/>
    <n v="47479"/>
    <x v="239"/>
    <s v="Y0158436"/>
    <n v="5"/>
    <s v="Oana Iavorschi"/>
    <x v="21"/>
    <n v="145"/>
    <n v="36"/>
    <n v="7"/>
    <d v="1899-12-30T00:58:43"/>
  </r>
  <r>
    <x v="0"/>
    <x v="1"/>
    <x v="9"/>
    <x v="0"/>
    <x v="29"/>
    <n v="47479"/>
    <x v="239"/>
    <s v="Y0158436"/>
    <n v="5"/>
    <s v="Magdalena Popa"/>
    <x v="5"/>
    <n v="145"/>
    <n v="36"/>
    <n v="7"/>
    <d v="1899-12-30T00:59:12"/>
  </r>
  <r>
    <x v="0"/>
    <x v="1"/>
    <x v="9"/>
    <x v="0"/>
    <x v="29"/>
    <n v="47479"/>
    <x v="239"/>
    <s v="Y0158436"/>
    <n v="5"/>
    <s v="Denis Kehayov"/>
    <x v="21"/>
    <n v="145"/>
    <n v="36"/>
    <n v="7"/>
    <d v="1899-12-30T01:08:41"/>
  </r>
  <r>
    <x v="0"/>
    <x v="1"/>
    <x v="9"/>
    <x v="0"/>
    <x v="29"/>
    <n v="47479"/>
    <x v="239"/>
    <s v="Y0158436"/>
    <n v="5"/>
    <s v="Otilia Gagyi "/>
    <x v="5"/>
    <n v="145"/>
    <n v="36"/>
    <n v="7"/>
    <d v="1899-12-30T01:10:13"/>
  </r>
  <r>
    <x v="0"/>
    <x v="1"/>
    <x v="9"/>
    <x v="0"/>
    <x v="29"/>
    <n v="47479"/>
    <x v="239"/>
    <s v="Y0158436"/>
    <n v="5"/>
    <s v="abdalla higgi"/>
    <x v="21"/>
    <n v="145"/>
    <n v="36"/>
    <n v="7"/>
    <d v="1899-12-30T00:55:29"/>
  </r>
  <r>
    <x v="0"/>
    <x v="1"/>
    <x v="9"/>
    <x v="0"/>
    <x v="29"/>
    <n v="49281"/>
    <x v="45"/>
    <s v="Y0158510"/>
    <n v="4"/>
    <s v="Select Employee"/>
    <x v="11"/>
    <n v="108"/>
    <n v="13"/>
    <n v="11"/>
    <d v="1899-12-30T01:01:49"/>
  </r>
  <r>
    <x v="0"/>
    <x v="1"/>
    <x v="9"/>
    <x v="0"/>
    <x v="29"/>
    <n v="49281"/>
    <x v="45"/>
    <s v="Y0158510"/>
    <n v="4"/>
    <s v="Select Employee"/>
    <x v="5"/>
    <n v="108"/>
    <n v="13"/>
    <n v="11"/>
    <d v="1899-12-30T00:46:22"/>
  </r>
  <r>
    <x v="0"/>
    <x v="1"/>
    <x v="9"/>
    <x v="0"/>
    <x v="29"/>
    <n v="49281"/>
    <x v="45"/>
    <s v="Y0158510"/>
    <n v="4"/>
    <s v="Peter North"/>
    <x v="5"/>
    <n v="108"/>
    <n v="13"/>
    <n v="11"/>
    <d v="1899-12-30T00:51:43"/>
  </r>
  <r>
    <x v="0"/>
    <x v="1"/>
    <x v="9"/>
    <x v="0"/>
    <x v="29"/>
    <n v="49281"/>
    <x v="45"/>
    <s v="Y0158510"/>
    <n v="4"/>
    <s v="Carmen Gugulici"/>
    <x v="0"/>
    <n v="108"/>
    <n v="13"/>
    <n v="11"/>
    <d v="1899-12-30T00:40:29"/>
  </r>
  <r>
    <x v="0"/>
    <x v="1"/>
    <x v="9"/>
    <x v="0"/>
    <x v="29"/>
    <n v="49281"/>
    <x v="45"/>
    <s v="Y0158510"/>
    <n v="4"/>
    <s v="Oana Iavorschi"/>
    <x v="5"/>
    <n v="108"/>
    <n v="13"/>
    <n v="11"/>
    <d v="1899-12-30T00:51:28"/>
  </r>
  <r>
    <x v="0"/>
    <x v="1"/>
    <x v="9"/>
    <x v="0"/>
    <x v="29"/>
    <n v="49281"/>
    <x v="45"/>
    <s v="Y0158510"/>
    <n v="4"/>
    <s v="Magdalena Popa"/>
    <x v="5"/>
    <n v="108"/>
    <n v="13"/>
    <n v="11"/>
    <d v="1899-12-30T00:51:11"/>
  </r>
  <r>
    <x v="0"/>
    <x v="1"/>
    <x v="9"/>
    <x v="0"/>
    <x v="29"/>
    <n v="49281"/>
    <x v="45"/>
    <s v="Y0158510"/>
    <n v="4"/>
    <s v="Denis Kehayov"/>
    <x v="25"/>
    <n v="108"/>
    <n v="13"/>
    <n v="11"/>
    <d v="1899-12-30T00:33:28"/>
  </r>
  <r>
    <x v="0"/>
    <x v="1"/>
    <x v="9"/>
    <x v="0"/>
    <x v="29"/>
    <n v="45142"/>
    <x v="9"/>
    <s v="Y0158380"/>
    <n v="9"/>
    <s v="Diana Vilcu"/>
    <x v="27"/>
    <n v="1275"/>
    <n v="1"/>
    <n v="25"/>
    <d v="1899-12-30T00:22:07"/>
  </r>
  <r>
    <x v="0"/>
    <x v="1"/>
    <x v="9"/>
    <x v="0"/>
    <x v="29"/>
    <n v="45142"/>
    <x v="9"/>
    <s v="Y0158380"/>
    <n v="9"/>
    <s v="George Lixandru"/>
    <x v="18"/>
    <n v="1275"/>
    <n v="1"/>
    <n v="25"/>
    <d v="1899-12-30T00:19:24"/>
  </r>
  <r>
    <x v="0"/>
    <x v="1"/>
    <x v="9"/>
    <x v="0"/>
    <x v="29"/>
    <n v="45142"/>
    <x v="9"/>
    <s v="Y0158380"/>
    <n v="9"/>
    <s v="Nicolae-Cosmin Lacriceanu"/>
    <x v="29"/>
    <n v="1275"/>
    <n v="1"/>
    <n v="25"/>
    <d v="1899-12-30T00:22:34"/>
  </r>
  <r>
    <x v="0"/>
    <x v="1"/>
    <x v="9"/>
    <x v="0"/>
    <x v="29"/>
    <n v="45142"/>
    <x v="9"/>
    <s v="Y0158380"/>
    <n v="9"/>
    <s v="Kyte Stuart  "/>
    <x v="1"/>
    <n v="1275"/>
    <n v="1"/>
    <n v="25"/>
    <d v="1899-12-30T00:28:11"/>
  </r>
  <r>
    <x v="0"/>
    <x v="1"/>
    <x v="9"/>
    <x v="0"/>
    <x v="29"/>
    <n v="48895"/>
    <x v="7"/>
    <s v="Y0158383"/>
    <n v="19"/>
    <s v="Diana Vilcu"/>
    <x v="21"/>
    <n v="3412"/>
    <n v="25"/>
    <n v="23"/>
    <d v="1899-12-30T00:31:22"/>
  </r>
  <r>
    <x v="0"/>
    <x v="1"/>
    <x v="9"/>
    <x v="0"/>
    <x v="29"/>
    <n v="48895"/>
    <x v="7"/>
    <s v="Y0158383"/>
    <n v="19"/>
    <s v="George Lixandru"/>
    <x v="5"/>
    <n v="3412"/>
    <n v="25"/>
    <n v="23"/>
    <d v="1899-12-30T00:29:23"/>
  </r>
  <r>
    <x v="0"/>
    <x v="1"/>
    <x v="9"/>
    <x v="0"/>
    <x v="29"/>
    <n v="48895"/>
    <x v="7"/>
    <s v="Y0158383"/>
    <n v="19"/>
    <s v="Maria Ivan"/>
    <x v="0"/>
    <n v="3412"/>
    <n v="25"/>
    <n v="23"/>
    <d v="1899-12-30T00:29:51"/>
  </r>
  <r>
    <x v="0"/>
    <x v="1"/>
    <x v="9"/>
    <x v="0"/>
    <x v="29"/>
    <n v="48895"/>
    <x v="7"/>
    <s v="Y0158383"/>
    <n v="19"/>
    <s v="Select Employee"/>
    <x v="10"/>
    <n v="3412"/>
    <n v="25"/>
    <n v="23"/>
    <d v="1900-02-02T22:59:59"/>
  </r>
  <r>
    <x v="0"/>
    <x v="1"/>
    <x v="9"/>
    <x v="0"/>
    <x v="29"/>
    <n v="48895"/>
    <x v="7"/>
    <s v="Y0158383"/>
    <n v="19"/>
    <s v="viliam Trencik"/>
    <x v="5"/>
    <n v="3412"/>
    <n v="25"/>
    <n v="23"/>
    <d v="1899-12-30T00:28:52"/>
  </r>
  <r>
    <x v="0"/>
    <x v="1"/>
    <x v="9"/>
    <x v="0"/>
    <x v="29"/>
    <n v="48895"/>
    <x v="7"/>
    <s v="Y0158383"/>
    <n v="19"/>
    <s v="Robert Milczarczyk"/>
    <x v="5"/>
    <n v="3412"/>
    <n v="25"/>
    <n v="23"/>
    <d v="1899-12-30T00:29:33"/>
  </r>
  <r>
    <x v="0"/>
    <x v="1"/>
    <x v="9"/>
    <x v="0"/>
    <x v="29"/>
    <n v="48895"/>
    <x v="7"/>
    <s v="Y0158383"/>
    <n v="19"/>
    <s v="Cosmin Ivan"/>
    <x v="5"/>
    <n v="3412"/>
    <n v="25"/>
    <n v="23"/>
    <d v="1899-12-30T00:28:59"/>
  </r>
  <r>
    <x v="0"/>
    <x v="1"/>
    <x v="9"/>
    <x v="0"/>
    <x v="29"/>
    <n v="48895"/>
    <x v="7"/>
    <s v="Y0158383"/>
    <n v="19"/>
    <s v="Nicolae-Cosmin Lacriceanu"/>
    <x v="12"/>
    <n v="3412"/>
    <n v="25"/>
    <n v="23"/>
    <d v="1899-12-30T00:29:36"/>
  </r>
  <r>
    <x v="0"/>
    <x v="1"/>
    <x v="9"/>
    <x v="0"/>
    <x v="29"/>
    <n v="48895"/>
    <x v="7"/>
    <s v="Y0158383"/>
    <n v="19"/>
    <s v="Vishal Mangela "/>
    <x v="21"/>
    <n v="3412"/>
    <n v="25"/>
    <n v="23"/>
    <d v="1899-12-30T00:29:05"/>
  </r>
  <r>
    <x v="0"/>
    <x v="1"/>
    <x v="9"/>
    <x v="0"/>
    <x v="29"/>
    <n v="48895"/>
    <x v="7"/>
    <s v="Y0158383"/>
    <n v="19"/>
    <s v="Phil Goode"/>
    <x v="1"/>
    <n v="3412"/>
    <n v="25"/>
    <n v="23"/>
    <d v="1899-12-30T00:34:31"/>
  </r>
  <r>
    <x v="0"/>
    <x v="1"/>
    <x v="9"/>
    <x v="0"/>
    <x v="29"/>
    <n v="48895"/>
    <x v="7"/>
    <s v="Y0158383"/>
    <n v="19"/>
    <s v="Cristiana Mihai"/>
    <x v="5"/>
    <n v="3412"/>
    <n v="25"/>
    <n v="23"/>
    <d v="1899-12-30T00:31:01"/>
  </r>
  <r>
    <x v="0"/>
    <x v="1"/>
    <x v="9"/>
    <x v="0"/>
    <x v="29"/>
    <n v="48895"/>
    <x v="7"/>
    <s v="Y0158383"/>
    <n v="19"/>
    <s v="steff"/>
    <x v="21"/>
    <n v="3412"/>
    <n v="25"/>
    <n v="23"/>
    <d v="1899-12-30T00:30:44"/>
  </r>
  <r>
    <x v="0"/>
    <x v="1"/>
    <x v="9"/>
    <x v="0"/>
    <x v="29"/>
    <n v="48895"/>
    <x v="7"/>
    <s v="Y0158383"/>
    <n v="19"/>
    <s v="liv"/>
    <x v="5"/>
    <n v="3412"/>
    <n v="25"/>
    <n v="23"/>
    <d v="1899-12-30T00:30:10"/>
  </r>
  <r>
    <x v="0"/>
    <x v="1"/>
    <x v="9"/>
    <x v="0"/>
    <x v="29"/>
    <n v="48895"/>
    <x v="7"/>
    <s v="Y0158383"/>
    <n v="19"/>
    <s v="mitesh"/>
    <x v="21"/>
    <n v="3412"/>
    <n v="25"/>
    <n v="23"/>
    <d v="1899-12-30T00:29:04"/>
  </r>
  <r>
    <x v="0"/>
    <x v="1"/>
    <x v="9"/>
    <x v="0"/>
    <x v="29"/>
    <n v="38367"/>
    <x v="6"/>
    <s v="Y0158521"/>
    <n v="13"/>
    <s v="Vishal Mangela"/>
    <x v="0"/>
    <n v="3856"/>
    <n v="2"/>
    <n v="32"/>
    <d v="1899-12-30T01:11:25"/>
  </r>
  <r>
    <x v="0"/>
    <x v="1"/>
    <x v="9"/>
    <x v="0"/>
    <x v="29"/>
    <n v="38367"/>
    <x v="6"/>
    <s v="Y0158521"/>
    <n v="13"/>
    <s v="Kyte Stuart "/>
    <x v="1"/>
    <n v="3856"/>
    <n v="2"/>
    <n v="32"/>
    <d v="1899-12-30T00:26:55"/>
  </r>
  <r>
    <x v="0"/>
    <x v="1"/>
    <x v="9"/>
    <x v="0"/>
    <x v="29"/>
    <n v="38367"/>
    <x v="6"/>
    <s v="Y0158521"/>
    <n v="13"/>
    <s v="Ioannis Kontolatis "/>
    <x v="5"/>
    <n v="3856"/>
    <n v="2"/>
    <n v="32"/>
    <d v="1899-12-30T01:12:01"/>
  </r>
  <r>
    <x v="0"/>
    <x v="1"/>
    <x v="9"/>
    <x v="0"/>
    <x v="29"/>
    <s v="CON2221"/>
    <x v="240"/>
    <s v="Y0158389"/>
    <n v="39"/>
    <s v="Marius Popa"/>
    <x v="5"/>
    <n v="3630"/>
    <n v="28"/>
    <n v="28"/>
    <d v="1899-12-30T00:00:00"/>
  </r>
  <r>
    <x v="0"/>
    <x v="1"/>
    <x v="9"/>
    <x v="0"/>
    <x v="29"/>
    <s v="CON2221"/>
    <x v="240"/>
    <s v="Y0158389"/>
    <n v="39"/>
    <s v="Nicolae-Cosmin Lacriceanu"/>
    <x v="11"/>
    <n v="3630"/>
    <n v="28"/>
    <n v="28"/>
    <d v="1899-12-30T00:00:00"/>
  </r>
  <r>
    <x v="0"/>
    <x v="1"/>
    <x v="9"/>
    <x v="0"/>
    <x v="29"/>
    <s v="CON2221"/>
    <x v="240"/>
    <s v="Y0158389"/>
    <n v="39"/>
    <s v="Nicolae-Cosmin Lacriceanu"/>
    <x v="5"/>
    <n v="3630"/>
    <n v="28"/>
    <n v="28"/>
    <d v="1899-12-30T00:00:00"/>
  </r>
  <r>
    <x v="0"/>
    <x v="1"/>
    <x v="9"/>
    <x v="0"/>
    <x v="29"/>
    <s v="CON2221"/>
    <x v="240"/>
    <s v="Y0158389"/>
    <n v="39"/>
    <s v="Kyte Stuart "/>
    <x v="1"/>
    <n v="3630"/>
    <n v="28"/>
    <n v="28"/>
    <d v="1899-12-30T00:12:15"/>
  </r>
  <r>
    <x v="0"/>
    <x v="1"/>
    <x v="9"/>
    <x v="0"/>
    <x v="29"/>
    <s v="CON2221"/>
    <x v="240"/>
    <s v="Y0158389"/>
    <n v="39"/>
    <s v="Diana Vilcu "/>
    <x v="0"/>
    <n v="3630"/>
    <n v="28"/>
    <n v="28"/>
    <d v="1899-12-30T00:28:33"/>
  </r>
  <r>
    <x v="0"/>
    <x v="1"/>
    <x v="9"/>
    <x v="0"/>
    <x v="29"/>
    <s v="CON2221"/>
    <x v="240"/>
    <s v="Y0158389"/>
    <n v="39"/>
    <s v="George Lixandru "/>
    <x v="5"/>
    <n v="3630"/>
    <n v="28"/>
    <n v="28"/>
    <d v="1899-12-30T00:00:00"/>
  </r>
  <r>
    <x v="0"/>
    <x v="1"/>
    <x v="9"/>
    <x v="0"/>
    <x v="29"/>
    <s v="CON2221"/>
    <x v="240"/>
    <s v="Y0158389"/>
    <n v="39"/>
    <s v="George Lixandru "/>
    <x v="18"/>
    <n v="3630"/>
    <n v="28"/>
    <n v="28"/>
    <d v="1899-12-30T00:00:00"/>
  </r>
  <r>
    <x v="0"/>
    <x v="1"/>
    <x v="9"/>
    <x v="0"/>
    <x v="29"/>
    <s v="CON2222"/>
    <x v="241"/>
    <s v="Y0158390"/>
    <n v="33"/>
    <s v="Cristian Mihai"/>
    <x v="5"/>
    <n v="3627"/>
    <n v="27"/>
    <n v="28"/>
    <d v="1899-12-30T01:04:53"/>
  </r>
  <r>
    <x v="0"/>
    <x v="1"/>
    <x v="9"/>
    <x v="0"/>
    <x v="29"/>
    <s v="CON2222"/>
    <x v="241"/>
    <s v="Y0158390"/>
    <n v="33"/>
    <s v="George Lixandru"/>
    <x v="18"/>
    <n v="3627"/>
    <n v="27"/>
    <n v="28"/>
    <d v="1899-12-30T01:06:28"/>
  </r>
  <r>
    <x v="0"/>
    <x v="1"/>
    <x v="9"/>
    <x v="0"/>
    <x v="29"/>
    <s v="CON2222"/>
    <x v="241"/>
    <s v="Y0158390"/>
    <n v="33"/>
    <s v="Marius Popa"/>
    <x v="5"/>
    <n v="3627"/>
    <n v="27"/>
    <n v="28"/>
    <d v="1899-12-30T01:04:01"/>
  </r>
  <r>
    <x v="0"/>
    <x v="1"/>
    <x v="9"/>
    <x v="0"/>
    <x v="29"/>
    <s v="CON2222"/>
    <x v="241"/>
    <s v="Y0158390"/>
    <n v="33"/>
    <s v="viliam Trencik"/>
    <x v="5"/>
    <n v="3627"/>
    <n v="27"/>
    <n v="28"/>
    <d v="1899-12-30T01:04:38"/>
  </r>
  <r>
    <x v="0"/>
    <x v="1"/>
    <x v="9"/>
    <x v="0"/>
    <x v="29"/>
    <s v="CON2222"/>
    <x v="241"/>
    <s v="Y0158390"/>
    <n v="33"/>
    <s v="Robert Milczarczyk"/>
    <x v="5"/>
    <n v="3627"/>
    <n v="27"/>
    <n v="28"/>
    <d v="1899-12-30T01:05:18"/>
  </r>
  <r>
    <x v="0"/>
    <x v="1"/>
    <x v="9"/>
    <x v="0"/>
    <x v="29"/>
    <s v="CON2222"/>
    <x v="241"/>
    <s v="Y0158390"/>
    <n v="33"/>
    <s v="Nicolae-Cosmin Lacriceanu"/>
    <x v="11"/>
    <n v="3627"/>
    <n v="27"/>
    <n v="28"/>
    <d v="1899-12-30T01:06:12"/>
  </r>
  <r>
    <x v="0"/>
    <x v="1"/>
    <x v="9"/>
    <x v="0"/>
    <x v="29"/>
    <s v="CON2222"/>
    <x v="241"/>
    <s v="Y0158390"/>
    <n v="33"/>
    <s v="Kyte Stuart "/>
    <x v="1"/>
    <n v="3627"/>
    <n v="27"/>
    <n v="28"/>
    <d v="1899-12-30T00:12:08"/>
  </r>
  <r>
    <x v="0"/>
    <x v="1"/>
    <x v="9"/>
    <x v="0"/>
    <x v="29"/>
    <n v="48900"/>
    <x v="242"/>
    <s v="Y0158472"/>
    <n v="14"/>
    <s v="Diana Vilcu"/>
    <x v="0"/>
    <n v="2800"/>
    <n v="18"/>
    <n v="17"/>
    <d v="1899-12-30T00:50:21"/>
  </r>
  <r>
    <x v="0"/>
    <x v="1"/>
    <x v="9"/>
    <x v="0"/>
    <x v="29"/>
    <n v="48900"/>
    <x v="242"/>
    <s v="Y0158472"/>
    <n v="14"/>
    <s v="George Lixandru"/>
    <x v="12"/>
    <n v="2800"/>
    <n v="18"/>
    <n v="17"/>
    <d v="1899-12-30T00:49:49"/>
  </r>
  <r>
    <x v="0"/>
    <x v="1"/>
    <x v="9"/>
    <x v="0"/>
    <x v="29"/>
    <n v="48900"/>
    <x v="242"/>
    <s v="Y0158472"/>
    <n v="14"/>
    <s v="Nicolae-Cosmin Lacriceanu"/>
    <x v="5"/>
    <n v="2800"/>
    <n v="18"/>
    <n v="17"/>
    <d v="1899-12-30T00:50:08"/>
  </r>
  <r>
    <x v="0"/>
    <x v="1"/>
    <x v="9"/>
    <x v="0"/>
    <x v="29"/>
    <n v="48900"/>
    <x v="242"/>
    <s v="Y0158472"/>
    <n v="14"/>
    <s v="Phil Goode"/>
    <x v="1"/>
    <n v="2800"/>
    <n v="18"/>
    <n v="17"/>
    <d v="1899-12-30T00:07:55"/>
  </r>
  <r>
    <x v="0"/>
    <x v="1"/>
    <x v="9"/>
    <x v="0"/>
    <x v="29"/>
    <n v="49280"/>
    <x v="243"/>
    <s v="Y0158470"/>
    <n v="1"/>
    <s v="Peter North"/>
    <x v="5"/>
    <n v="157"/>
    <n v="7"/>
    <n v="1"/>
    <d v="1899-12-30T00:13:25"/>
  </r>
  <r>
    <x v="0"/>
    <x v="1"/>
    <x v="9"/>
    <x v="0"/>
    <x v="29"/>
    <n v="49280"/>
    <x v="243"/>
    <s v="Y0158470"/>
    <n v="1"/>
    <s v="Peter North"/>
    <x v="21"/>
    <n v="157"/>
    <n v="7"/>
    <n v="1"/>
    <d v="1899-12-30T00:21:05"/>
  </r>
  <r>
    <x v="0"/>
    <x v="1"/>
    <x v="9"/>
    <x v="0"/>
    <x v="29"/>
    <n v="49280"/>
    <x v="243"/>
    <s v="Y0158470"/>
    <n v="1"/>
    <s v="Carmen Gugulici"/>
    <x v="0"/>
    <n v="157"/>
    <n v="7"/>
    <n v="1"/>
    <d v="1899-12-30T00:13:33"/>
  </r>
  <r>
    <x v="0"/>
    <x v="1"/>
    <x v="9"/>
    <x v="0"/>
    <x v="29"/>
    <n v="47444"/>
    <x v="48"/>
    <s v="Y0158433"/>
    <n v="4"/>
    <s v="Claudio Balint"/>
    <x v="5"/>
    <n v="647"/>
    <n v="7"/>
    <n v="10"/>
    <d v="1899-12-30T00:00:00"/>
  </r>
  <r>
    <x v="0"/>
    <x v="1"/>
    <x v="9"/>
    <x v="0"/>
    <x v="29"/>
    <n v="47444"/>
    <x v="48"/>
    <s v="Y0158433"/>
    <n v="4"/>
    <s v="Nicolae-Cosmin Lacriceanu"/>
    <x v="1"/>
    <n v="647"/>
    <n v="7"/>
    <n v="10"/>
    <d v="1899-12-30T00:00:00"/>
  </r>
  <r>
    <x v="0"/>
    <x v="1"/>
    <x v="9"/>
    <x v="0"/>
    <x v="29"/>
    <n v="47444"/>
    <x v="48"/>
    <s v="Y0158433"/>
    <n v="4"/>
    <s v="Vishal Mangela "/>
    <x v="0"/>
    <n v="647"/>
    <n v="7"/>
    <n v="10"/>
    <d v="1899-12-30T00:00:00"/>
  </r>
  <r>
    <x v="0"/>
    <x v="1"/>
    <x v="9"/>
    <x v="0"/>
    <x v="29"/>
    <n v="49297"/>
    <x v="136"/>
    <s v="Y0158538"/>
    <n v="13"/>
    <s v="Select Employee"/>
    <x v="5"/>
    <n v="2895"/>
    <n v="12"/>
    <n v="3"/>
    <d v="1899-12-30T02:42:49"/>
  </r>
  <r>
    <x v="0"/>
    <x v="1"/>
    <x v="9"/>
    <x v="0"/>
    <x v="29"/>
    <n v="49297"/>
    <x v="136"/>
    <s v="Y0158538"/>
    <n v="13"/>
    <s v="Carmen Gugulici"/>
    <x v="0"/>
    <n v="2895"/>
    <n v="12"/>
    <n v="3"/>
    <d v="1899-12-30T00:50:59"/>
  </r>
  <r>
    <x v="0"/>
    <x v="1"/>
    <x v="9"/>
    <x v="0"/>
    <x v="29"/>
    <n v="49297"/>
    <x v="136"/>
    <s v="Y0158538"/>
    <n v="13"/>
    <s v="Carmen Gugulici"/>
    <x v="21"/>
    <n v="2895"/>
    <n v="12"/>
    <n v="3"/>
    <d v="1899-12-30T01:50:02"/>
  </r>
  <r>
    <x v="0"/>
    <x v="1"/>
    <x v="9"/>
    <x v="0"/>
    <x v="29"/>
    <n v="49297"/>
    <x v="136"/>
    <s v="Y0158538"/>
    <n v="13"/>
    <s v="Oana Iavorschi"/>
    <x v="5"/>
    <n v="2895"/>
    <n v="12"/>
    <n v="3"/>
    <d v="1899-12-30T00:58:12"/>
  </r>
  <r>
    <x v="0"/>
    <x v="1"/>
    <x v="9"/>
    <x v="0"/>
    <x v="29"/>
    <n v="49297"/>
    <x v="136"/>
    <s v="Y0158538"/>
    <n v="13"/>
    <s v="Oana Iavorschi"/>
    <x v="21"/>
    <n v="2895"/>
    <n v="12"/>
    <n v="3"/>
    <d v="1899-12-30T01:44:48"/>
  </r>
  <r>
    <x v="0"/>
    <x v="1"/>
    <x v="9"/>
    <x v="0"/>
    <x v="29"/>
    <n v="49297"/>
    <x v="136"/>
    <s v="Y0158538"/>
    <n v="13"/>
    <s v="Magdalena Popa"/>
    <x v="21"/>
    <n v="2895"/>
    <n v="12"/>
    <n v="3"/>
    <d v="1899-12-30T01:48:29"/>
  </r>
  <r>
    <x v="0"/>
    <x v="1"/>
    <x v="9"/>
    <x v="0"/>
    <x v="29"/>
    <n v="49297"/>
    <x v="136"/>
    <s v="Y0158538"/>
    <n v="13"/>
    <s v="Denis Kehayov"/>
    <x v="5"/>
    <n v="2895"/>
    <n v="12"/>
    <n v="3"/>
    <d v="1899-12-30T02:43:46"/>
  </r>
  <r>
    <x v="0"/>
    <x v="1"/>
    <x v="9"/>
    <x v="0"/>
    <x v="29"/>
    <n v="49297"/>
    <x v="136"/>
    <s v="Y0158538"/>
    <n v="13"/>
    <s v="Otilia Gagyi "/>
    <x v="5"/>
    <n v="2895"/>
    <n v="12"/>
    <n v="3"/>
    <d v="1899-12-30T00:56:31"/>
  </r>
  <r>
    <x v="0"/>
    <x v="1"/>
    <x v="9"/>
    <x v="0"/>
    <x v="29"/>
    <n v="49297"/>
    <x v="136"/>
    <s v="Y0158538"/>
    <n v="13"/>
    <s v="Otilia Gagyi "/>
    <x v="21"/>
    <n v="2895"/>
    <n v="12"/>
    <n v="3"/>
    <d v="1899-12-30T01:45:43"/>
  </r>
  <r>
    <x v="0"/>
    <x v="1"/>
    <x v="9"/>
    <x v="0"/>
    <x v="29"/>
    <n v="49297"/>
    <x v="136"/>
    <s v="Y0158538"/>
    <n v="13"/>
    <s v="Magdalena Popa "/>
    <x v="5"/>
    <n v="2895"/>
    <n v="12"/>
    <n v="3"/>
    <d v="1899-12-30T00:55:16"/>
  </r>
  <r>
    <x v="0"/>
    <x v="1"/>
    <x v="9"/>
    <x v="0"/>
    <x v="29"/>
    <n v="49283"/>
    <x v="0"/>
    <s v="Y0158522"/>
    <n v="115"/>
    <s v="Aden Ayub"/>
    <x v="1"/>
    <n v="12779"/>
    <n v="196"/>
    <n v="261"/>
    <d v="1899-12-30T00:46:58"/>
  </r>
  <r>
    <x v="0"/>
    <x v="1"/>
    <x v="9"/>
    <x v="0"/>
    <x v="29"/>
    <n v="49283"/>
    <x v="0"/>
    <s v="Y0158522"/>
    <n v="115"/>
    <s v="Ionut Petreanu"/>
    <x v="3"/>
    <n v="12779"/>
    <n v="196"/>
    <n v="261"/>
    <d v="1899-12-30T06:59:36"/>
  </r>
  <r>
    <x v="0"/>
    <x v="1"/>
    <x v="9"/>
    <x v="0"/>
    <x v="29"/>
    <n v="49283"/>
    <x v="0"/>
    <s v="Y0158522"/>
    <n v="115"/>
    <s v="Stefan Iorga"/>
    <x v="6"/>
    <n v="12779"/>
    <n v="196"/>
    <n v="261"/>
    <d v="1899-12-30T06:32:07"/>
  </r>
  <r>
    <x v="0"/>
    <x v="1"/>
    <x v="9"/>
    <x v="0"/>
    <x v="29"/>
    <n v="49283"/>
    <x v="0"/>
    <s v="Y0158522"/>
    <n v="115"/>
    <s v="Florian Andresescu"/>
    <x v="0"/>
    <n v="12779"/>
    <n v="196"/>
    <n v="261"/>
    <d v="1899-12-30T06:53:24"/>
  </r>
  <r>
    <x v="0"/>
    <x v="1"/>
    <x v="9"/>
    <x v="0"/>
    <x v="29"/>
    <n v="49283"/>
    <x v="0"/>
    <s v="Y0158522"/>
    <n v="115"/>
    <s v="Evgehenii Mistislavschi"/>
    <x v="12"/>
    <n v="12779"/>
    <n v="196"/>
    <n v="261"/>
    <d v="1899-12-30T06:32:41"/>
  </r>
  <r>
    <x v="0"/>
    <x v="1"/>
    <x v="9"/>
    <x v="0"/>
    <x v="29"/>
    <n v="49283"/>
    <x v="0"/>
    <s v="Y0158522"/>
    <n v="115"/>
    <s v="Custura Anglaia"/>
    <x v="0"/>
    <n v="12779"/>
    <n v="196"/>
    <n v="261"/>
    <d v="1899-12-30T06:53:03"/>
  </r>
  <r>
    <x v="0"/>
    <x v="1"/>
    <x v="9"/>
    <x v="0"/>
    <x v="29"/>
    <n v="49283"/>
    <x v="0"/>
    <s v="Y0158522"/>
    <n v="115"/>
    <s v="Mahamud Omar Salim"/>
    <x v="5"/>
    <n v="12779"/>
    <n v="196"/>
    <n v="261"/>
    <d v="1899-12-30T06:32:46"/>
  </r>
  <r>
    <x v="0"/>
    <x v="1"/>
    <x v="9"/>
    <x v="0"/>
    <x v="29"/>
    <n v="49283"/>
    <x v="0"/>
    <s v="Y0158522"/>
    <n v="115"/>
    <s v="Dumitru Nicolae"/>
    <x v="0"/>
    <n v="12779"/>
    <n v="196"/>
    <n v="261"/>
    <d v="1899-12-30T05:33:13"/>
  </r>
  <r>
    <x v="0"/>
    <x v="1"/>
    <x v="9"/>
    <x v="0"/>
    <x v="29"/>
    <n v="49283"/>
    <x v="0"/>
    <s v="Y0158522"/>
    <n v="115"/>
    <s v="Viorel Stanciu"/>
    <x v="6"/>
    <n v="12779"/>
    <n v="196"/>
    <n v="261"/>
    <d v="1899-12-30T06:31:35"/>
  </r>
  <r>
    <x v="0"/>
    <x v="1"/>
    <x v="9"/>
    <x v="0"/>
    <x v="29"/>
    <n v="49283"/>
    <x v="0"/>
    <s v="Y0158522"/>
    <n v="115"/>
    <s v="Cristian Paun"/>
    <x v="5"/>
    <n v="12779"/>
    <n v="196"/>
    <n v="261"/>
    <d v="1899-12-30T05:27:46"/>
  </r>
  <r>
    <x v="0"/>
    <x v="1"/>
    <x v="9"/>
    <x v="0"/>
    <x v="29"/>
    <n v="49283"/>
    <x v="0"/>
    <s v="Y0158522"/>
    <n v="115"/>
    <s v="Bacu Neli"/>
    <x v="5"/>
    <n v="12779"/>
    <n v="196"/>
    <n v="261"/>
    <d v="1899-12-30T06:52:29"/>
  </r>
  <r>
    <x v="0"/>
    <x v="1"/>
    <x v="9"/>
    <x v="0"/>
    <x v="29"/>
    <n v="49283"/>
    <x v="0"/>
    <s v="Y0158522"/>
    <n v="115"/>
    <s v="Anatolii Caminschi"/>
    <x v="12"/>
    <n v="12779"/>
    <n v="196"/>
    <n v="261"/>
    <d v="1899-12-30T06:32:37"/>
  </r>
  <r>
    <x v="0"/>
    <x v="1"/>
    <x v="9"/>
    <x v="0"/>
    <x v="29"/>
    <n v="49283"/>
    <x v="0"/>
    <s v="Y0158522"/>
    <n v="115"/>
    <s v="Ruslan Condreanu"/>
    <x v="5"/>
    <n v="12779"/>
    <n v="196"/>
    <n v="261"/>
    <d v="1899-12-30T06:32:46"/>
  </r>
  <r>
    <x v="0"/>
    <x v="1"/>
    <x v="9"/>
    <x v="0"/>
    <x v="29"/>
    <n v="47325"/>
    <x v="108"/>
    <s v="Y0158520"/>
    <n v="16"/>
    <s v="Nicolae-Cosmin Lacriceanu"/>
    <x v="11"/>
    <n v="2970"/>
    <n v="2"/>
    <n v="33"/>
    <d v="1899-12-30T00:03:56"/>
  </r>
  <r>
    <x v="0"/>
    <x v="1"/>
    <x v="9"/>
    <x v="0"/>
    <x v="29"/>
    <n v="47325"/>
    <x v="108"/>
    <s v="Y0158520"/>
    <n v="16"/>
    <s v="Vishal Mangela "/>
    <x v="0"/>
    <n v="2970"/>
    <n v="2"/>
    <n v="33"/>
    <d v="1899-12-30T00:15:58"/>
  </r>
  <r>
    <x v="0"/>
    <x v="1"/>
    <x v="9"/>
    <x v="0"/>
    <x v="29"/>
    <n v="47325"/>
    <x v="108"/>
    <s v="Y0158520"/>
    <n v="16"/>
    <s v="Kyte Stuart "/>
    <x v="1"/>
    <n v="2970"/>
    <n v="2"/>
    <n v="33"/>
    <d v="1899-12-30T02:28:59"/>
  </r>
  <r>
    <x v="0"/>
    <x v="1"/>
    <x v="9"/>
    <x v="0"/>
    <x v="29"/>
    <n v="47325"/>
    <x v="108"/>
    <s v="Y0158520"/>
    <n v="16"/>
    <s v="Diana Vilcu "/>
    <x v="21"/>
    <n v="2970"/>
    <n v="2"/>
    <n v="33"/>
    <d v="1899-12-30T00:13:11"/>
  </r>
  <r>
    <x v="0"/>
    <x v="1"/>
    <x v="9"/>
    <x v="0"/>
    <x v="29"/>
    <n v="47325"/>
    <x v="108"/>
    <s v="Y0158520"/>
    <n v="16"/>
    <s v="George Lixandru "/>
    <x v="18"/>
    <n v="2970"/>
    <n v="2"/>
    <n v="33"/>
    <d v="1899-12-30T00:02:10"/>
  </r>
  <r>
    <x v="0"/>
    <x v="1"/>
    <x v="9"/>
    <x v="0"/>
    <x v="29"/>
    <n v="47470"/>
    <x v="39"/>
    <s v="Y0158518"/>
    <n v="34"/>
    <s v="Bogdan Cosma"/>
    <x v="6"/>
    <n v="7029"/>
    <n v="129"/>
    <n v="32"/>
    <d v="1899-12-30T03:31:48"/>
  </r>
  <r>
    <x v="0"/>
    <x v="1"/>
    <x v="9"/>
    <x v="0"/>
    <x v="29"/>
    <n v="47470"/>
    <x v="39"/>
    <s v="Y0158518"/>
    <n v="34"/>
    <s v="Diana Marinescu"/>
    <x v="0"/>
    <n v="7029"/>
    <n v="129"/>
    <n v="32"/>
    <d v="1899-12-30T04:02:08"/>
  </r>
  <r>
    <x v="0"/>
    <x v="1"/>
    <x v="9"/>
    <x v="0"/>
    <x v="29"/>
    <n v="47470"/>
    <x v="39"/>
    <s v="Y0158518"/>
    <n v="34"/>
    <s v="Marius Motoasca"/>
    <x v="1"/>
    <n v="7029"/>
    <n v="129"/>
    <n v="32"/>
    <d v="1899-12-30T00:29:34"/>
  </r>
  <r>
    <x v="0"/>
    <x v="1"/>
    <x v="9"/>
    <x v="0"/>
    <x v="29"/>
    <n v="47470"/>
    <x v="39"/>
    <s v="Y0158518"/>
    <n v="34"/>
    <s v="Nicoleta Rus"/>
    <x v="3"/>
    <n v="7029"/>
    <n v="129"/>
    <n v="32"/>
    <d v="1899-12-30T03:59:28"/>
  </r>
  <r>
    <x v="0"/>
    <x v="1"/>
    <x v="9"/>
    <x v="0"/>
    <x v="29"/>
    <n v="47470"/>
    <x v="39"/>
    <s v="Y0158518"/>
    <n v="34"/>
    <s v="Catalin Bucataru"/>
    <x v="0"/>
    <n v="7029"/>
    <n v="129"/>
    <n v="32"/>
    <d v="1899-12-30T04:02:23"/>
  </r>
  <r>
    <x v="0"/>
    <x v="1"/>
    <x v="9"/>
    <x v="0"/>
    <x v="29"/>
    <n v="47470"/>
    <x v="39"/>
    <s v="Y0158518"/>
    <n v="34"/>
    <s v="Madalina Tanislav"/>
    <x v="5"/>
    <n v="7029"/>
    <n v="129"/>
    <n v="32"/>
    <d v="1899-12-30T03:59:34"/>
  </r>
  <r>
    <x v="0"/>
    <x v="1"/>
    <x v="9"/>
    <x v="0"/>
    <x v="29"/>
    <n v="47470"/>
    <x v="39"/>
    <s v="Y0158518"/>
    <n v="34"/>
    <s v="Ovidu Cucurizeanu"/>
    <x v="5"/>
    <n v="7029"/>
    <n v="129"/>
    <n v="32"/>
    <d v="1899-12-30T04:00:10"/>
  </r>
  <r>
    <x v="0"/>
    <x v="1"/>
    <x v="9"/>
    <x v="0"/>
    <x v="29"/>
    <n v="47482"/>
    <x v="158"/>
    <s v="Y0158467"/>
    <n v="4"/>
    <s v="Peter North"/>
    <x v="21"/>
    <n v="402"/>
    <n v="28"/>
    <n v="1"/>
    <d v="1899-12-30T01:26:31"/>
  </r>
  <r>
    <x v="0"/>
    <x v="1"/>
    <x v="9"/>
    <x v="0"/>
    <x v="29"/>
    <n v="47482"/>
    <x v="158"/>
    <s v="Y0158467"/>
    <n v="4"/>
    <s v="Claudia Petronela"/>
    <x v="5"/>
    <n v="402"/>
    <n v="28"/>
    <n v="1"/>
    <d v="1899-12-30T01:30:43"/>
  </r>
  <r>
    <x v="0"/>
    <x v="1"/>
    <x v="9"/>
    <x v="0"/>
    <x v="29"/>
    <n v="47482"/>
    <x v="158"/>
    <s v="Y0158467"/>
    <n v="4"/>
    <s v="Nicoleta Nicolae"/>
    <x v="5"/>
    <n v="402"/>
    <n v="28"/>
    <n v="1"/>
    <d v="1899-12-30T01:30:57"/>
  </r>
  <r>
    <x v="0"/>
    <x v="1"/>
    <x v="9"/>
    <x v="0"/>
    <x v="29"/>
    <n v="47482"/>
    <x v="158"/>
    <s v="Y0158467"/>
    <n v="4"/>
    <s v="Oana Iavorschi"/>
    <x v="5"/>
    <n v="402"/>
    <n v="28"/>
    <n v="1"/>
    <d v="1899-12-30T00:36:13"/>
  </r>
  <r>
    <x v="0"/>
    <x v="1"/>
    <x v="9"/>
    <x v="0"/>
    <x v="29"/>
    <n v="47482"/>
    <x v="158"/>
    <s v="Y0158467"/>
    <n v="4"/>
    <s v="ana "/>
    <x v="5"/>
    <n v="402"/>
    <n v="28"/>
    <n v="1"/>
    <d v="1899-12-30T01:30:23"/>
  </r>
  <r>
    <x v="0"/>
    <x v="1"/>
    <x v="9"/>
    <x v="0"/>
    <x v="29"/>
    <n v="47482"/>
    <x v="158"/>
    <s v="Y0158467"/>
    <n v="4"/>
    <s v="an"/>
    <x v="0"/>
    <n v="402"/>
    <n v="28"/>
    <n v="1"/>
    <d v="1899-12-30T01:22:02"/>
  </r>
  <r>
    <x v="0"/>
    <x v="1"/>
    <x v="9"/>
    <x v="0"/>
    <x v="29"/>
    <n v="47440"/>
    <x v="28"/>
    <s v="Y0158529"/>
    <n v="32"/>
    <s v=" "/>
    <x v="22"/>
    <n v="2310"/>
    <n v="204"/>
    <n v="45"/>
    <d v="1899-12-30T00:00:00"/>
  </r>
  <r>
    <x v="0"/>
    <x v="1"/>
    <x v="9"/>
    <x v="0"/>
    <x v="29"/>
    <n v="47440"/>
    <x v="28"/>
    <s v="Y0158529"/>
    <n v="32"/>
    <s v="Select Employee"/>
    <x v="10"/>
    <n v="2310"/>
    <n v="204"/>
    <n v="45"/>
    <d v="1899-12-30T00:00:00"/>
  </r>
  <r>
    <x v="0"/>
    <x v="1"/>
    <x v="9"/>
    <x v="0"/>
    <x v="29"/>
    <n v="47440"/>
    <x v="28"/>
    <s v="Y0158529"/>
    <n v="32"/>
    <s v="(blank)"/>
    <x v="2"/>
    <n v="2310"/>
    <n v="204"/>
    <n v="45"/>
    <d v="1899-12-30T00:00:00"/>
  </r>
  <r>
    <x v="0"/>
    <x v="1"/>
    <x v="9"/>
    <x v="0"/>
    <x v="29"/>
    <n v="47440"/>
    <x v="28"/>
    <s v="Y0158529"/>
    <n v="32"/>
    <s v="marin alexandru boboc"/>
    <x v="5"/>
    <n v="2310"/>
    <n v="204"/>
    <n v="45"/>
    <d v="1899-12-30T03:22:46"/>
  </r>
  <r>
    <x v="0"/>
    <x v="1"/>
    <x v="9"/>
    <x v="0"/>
    <x v="29"/>
    <n v="47440"/>
    <x v="28"/>
    <s v="Y0158529"/>
    <n v="32"/>
    <s v="Vishal Mangela"/>
    <x v="0"/>
    <n v="2310"/>
    <n v="204"/>
    <n v="45"/>
    <d v="1899-12-30T00:06:43"/>
  </r>
  <r>
    <x v="0"/>
    <x v="1"/>
    <x v="9"/>
    <x v="0"/>
    <x v="29"/>
    <n v="47440"/>
    <x v="28"/>
    <s v="Y0158529"/>
    <n v="32"/>
    <s v="Nicolae-Cosmin Lacriceanu"/>
    <x v="1"/>
    <n v="2310"/>
    <n v="204"/>
    <n v="45"/>
    <d v="1899-12-30T00:44:07"/>
  </r>
  <r>
    <x v="0"/>
    <x v="1"/>
    <x v="9"/>
    <x v="0"/>
    <x v="29"/>
    <n v="47440"/>
    <x v="28"/>
    <s v="Y0158529"/>
    <n v="32"/>
    <s v="Viliam Trencik "/>
    <x v="5"/>
    <n v="2310"/>
    <n v="204"/>
    <n v="45"/>
    <d v="1899-12-30T03:23:40"/>
  </r>
  <r>
    <x v="0"/>
    <x v="1"/>
    <x v="9"/>
    <x v="0"/>
    <x v="29"/>
    <n v="47440"/>
    <x v="28"/>
    <s v="Y0158529"/>
    <n v="32"/>
    <s v="Cristian Mihai "/>
    <x v="5"/>
    <n v="2310"/>
    <n v="204"/>
    <n v="45"/>
    <d v="1899-12-30T03:23:06"/>
  </r>
  <r>
    <x v="0"/>
    <x v="1"/>
    <x v="9"/>
    <x v="0"/>
    <x v="29"/>
    <n v="47440"/>
    <x v="28"/>
    <s v="Y0158529"/>
    <n v="32"/>
    <s v="Cosmin Ivan "/>
    <x v="5"/>
    <n v="2310"/>
    <n v="204"/>
    <n v="45"/>
    <d v="1899-12-30T03:22:54"/>
  </r>
  <r>
    <x v="0"/>
    <x v="1"/>
    <x v="9"/>
    <x v="0"/>
    <x v="29"/>
    <n v="47440"/>
    <x v="28"/>
    <s v="Y0158529"/>
    <n v="32"/>
    <s v="Maria Ivan "/>
    <x v="0"/>
    <n v="2310"/>
    <n v="204"/>
    <n v="45"/>
    <d v="1899-12-30T03:23:14"/>
  </r>
  <r>
    <x v="0"/>
    <x v="1"/>
    <x v="9"/>
    <x v="0"/>
    <x v="29"/>
    <n v="47440"/>
    <x v="28"/>
    <s v="Y0158529"/>
    <n v="32"/>
    <s v="Robert Milczarczyk "/>
    <x v="5"/>
    <n v="2310"/>
    <n v="204"/>
    <n v="45"/>
    <d v="1899-12-30T01:02:41"/>
  </r>
  <r>
    <x v="0"/>
    <x v="1"/>
    <x v="9"/>
    <x v="0"/>
    <x v="29"/>
    <n v="47440"/>
    <x v="28"/>
    <s v="Y0158529"/>
    <n v="32"/>
    <s v="Marius Popa "/>
    <x v="12"/>
    <n v="2310"/>
    <n v="204"/>
    <n v="45"/>
    <d v="1899-12-30T03:23:19"/>
  </r>
  <r>
    <x v="0"/>
    <x v="1"/>
    <x v="9"/>
    <x v="0"/>
    <x v="29"/>
    <n v="47440"/>
    <x v="28"/>
    <s v="Y0158529"/>
    <n v="32"/>
    <s v="George Lixandru "/>
    <x v="18"/>
    <n v="2310"/>
    <n v="204"/>
    <n v="45"/>
    <d v="1899-12-30T04:22:05"/>
  </r>
  <r>
    <x v="0"/>
    <x v="1"/>
    <x v="9"/>
    <x v="0"/>
    <x v="29"/>
    <n v="47440"/>
    <x v="28"/>
    <s v="Y0158529"/>
    <n v="32"/>
    <s v="Cristian Mihalcea "/>
    <x v="12"/>
    <n v="2310"/>
    <n v="204"/>
    <n v="45"/>
    <d v="1899-12-30T03:23:52"/>
  </r>
  <r>
    <x v="0"/>
    <x v="1"/>
    <x v="9"/>
    <x v="0"/>
    <x v="29"/>
    <s v="CON2130"/>
    <x v="244"/>
    <s v="Y0157907"/>
    <n v="10"/>
    <s v="Lucian Cazacu"/>
    <x v="1"/>
    <n v="1512"/>
    <n v="2"/>
    <n v="26"/>
    <d v="1899-12-30T00:17:05"/>
  </r>
  <r>
    <x v="0"/>
    <x v="1"/>
    <x v="9"/>
    <x v="0"/>
    <x v="29"/>
    <n v="48909"/>
    <x v="6"/>
    <s v="Y0158118"/>
    <n v="13"/>
    <s v="(blank)"/>
    <x v="2"/>
    <n v="4410"/>
    <n v="3"/>
    <n v="7"/>
    <d v="1899-12-30T00:00:00"/>
  </r>
  <r>
    <x v="0"/>
    <x v="1"/>
    <x v="9"/>
    <x v="0"/>
    <x v="29"/>
    <n v="48903"/>
    <x v="245"/>
    <s v="Y0158116"/>
    <n v="0"/>
    <s v="Cristina Ciobanu"/>
    <x v="0"/>
    <n v="36"/>
    <n v="1"/>
    <n v="0"/>
    <d v="1899-12-30T00:04:06"/>
  </r>
  <r>
    <x v="0"/>
    <x v="1"/>
    <x v="9"/>
    <x v="0"/>
    <x v="29"/>
    <n v="54637"/>
    <x v="246"/>
    <s v="(blank)"/>
    <n v="0"/>
    <s v="(blank)"/>
    <x v="2"/>
    <n v="0"/>
    <n v="0"/>
    <n v="1"/>
    <d v="1899-12-30T00:00:00"/>
  </r>
  <r>
    <x v="0"/>
    <x v="1"/>
    <x v="9"/>
    <x v="0"/>
    <x v="29"/>
    <n v="54639"/>
    <x v="0"/>
    <s v="(blank)"/>
    <n v="0"/>
    <s v="(blank)"/>
    <x v="2"/>
    <n v="0"/>
    <n v="0"/>
    <n v="0"/>
    <d v="1899-12-30T00:00:00"/>
  </r>
  <r>
    <x v="0"/>
    <x v="1"/>
    <x v="9"/>
    <x v="0"/>
    <x v="29"/>
    <n v="49229"/>
    <x v="85"/>
    <s v="Y0158415"/>
    <n v="1"/>
    <s v="Cristina Ciobanu"/>
    <x v="0"/>
    <n v="70"/>
    <n v="13"/>
    <n v="0"/>
    <d v="1899-12-30T00:47:26"/>
  </r>
  <r>
    <x v="0"/>
    <x v="1"/>
    <x v="9"/>
    <x v="0"/>
    <x v="29"/>
    <s v="CON2101"/>
    <x v="247"/>
    <s v="Y0158397"/>
    <n v="7"/>
    <s v="Aden Ayub"/>
    <x v="1"/>
    <n v="1444"/>
    <n v="3"/>
    <n v="27"/>
    <d v="1899-12-30T01:01:41"/>
  </r>
  <r>
    <x v="0"/>
    <x v="1"/>
    <x v="9"/>
    <x v="0"/>
    <x v="29"/>
    <s v="CON2101"/>
    <x v="247"/>
    <s v="Y0158397"/>
    <n v="7"/>
    <s v="Select Employee"/>
    <x v="3"/>
    <n v="1444"/>
    <n v="3"/>
    <n v="27"/>
    <d v="1899-12-30T00:42:58"/>
  </r>
  <r>
    <x v="0"/>
    <x v="1"/>
    <x v="9"/>
    <x v="0"/>
    <x v="29"/>
    <s v="CON2101"/>
    <x v="247"/>
    <s v="Y0158397"/>
    <n v="7"/>
    <s v="Select Employee"/>
    <x v="10"/>
    <n v="1444"/>
    <n v="3"/>
    <n v="27"/>
    <d v="1899-12-30T00:00:00"/>
  </r>
  <r>
    <x v="0"/>
    <x v="1"/>
    <x v="9"/>
    <x v="0"/>
    <x v="29"/>
    <s v="CON2101"/>
    <x v="247"/>
    <s v="Y0158397"/>
    <n v="7"/>
    <s v="Diana Marinescu"/>
    <x v="0"/>
    <n v="1444"/>
    <n v="3"/>
    <n v="27"/>
    <d v="1899-12-30T00:40:16"/>
  </r>
  <r>
    <x v="0"/>
    <x v="1"/>
    <x v="9"/>
    <x v="0"/>
    <x v="29"/>
    <s v="CON2101"/>
    <x v="247"/>
    <s v="Y0158397"/>
    <n v="7"/>
    <s v="Stefan Iorga"/>
    <x v="6"/>
    <n v="1444"/>
    <n v="3"/>
    <n v="27"/>
    <d v="1899-12-30T00:26:22"/>
  </r>
  <r>
    <x v="0"/>
    <x v="1"/>
    <x v="9"/>
    <x v="0"/>
    <x v="29"/>
    <s v="CON2101"/>
    <x v="247"/>
    <s v="Y0158397"/>
    <n v="7"/>
    <s v="Nicoleta Rus"/>
    <x v="3"/>
    <n v="1444"/>
    <n v="3"/>
    <n v="27"/>
    <d v="1899-12-30T00:51:41"/>
  </r>
  <r>
    <x v="0"/>
    <x v="1"/>
    <x v="9"/>
    <x v="0"/>
    <x v="29"/>
    <s v="CON2101"/>
    <x v="247"/>
    <s v="Y0158397"/>
    <n v="7"/>
    <s v="Viorel Stanciu"/>
    <x v="6"/>
    <n v="1444"/>
    <n v="3"/>
    <n v="27"/>
    <d v="1899-12-30T00:26:29"/>
  </r>
  <r>
    <x v="0"/>
    <x v="1"/>
    <x v="9"/>
    <x v="0"/>
    <x v="29"/>
    <n v="47480"/>
    <x v="248"/>
    <s v="Y0158466-Y0158465"/>
    <n v="1"/>
    <s v="Mariana Codreanu"/>
    <x v="30"/>
    <n v="62"/>
    <n v="15"/>
    <n v="1"/>
    <d v="1899-12-30T00:30:33"/>
  </r>
  <r>
    <x v="0"/>
    <x v="1"/>
    <x v="9"/>
    <x v="0"/>
    <x v="29"/>
    <n v="47480"/>
    <x v="248"/>
    <s v="Y0158466-Y0158465"/>
    <n v="1"/>
    <s v="Valentina Stirbu"/>
    <x v="0"/>
    <n v="62"/>
    <n v="15"/>
    <n v="1"/>
    <d v="1899-12-30T00:31:15"/>
  </r>
  <r>
    <x v="0"/>
    <x v="1"/>
    <x v="9"/>
    <x v="0"/>
    <x v="29"/>
    <n v="47480"/>
    <x v="248"/>
    <s v="Y0158466-Y0158465"/>
    <n v="1"/>
    <s v="sandesh"/>
    <x v="5"/>
    <n v="62"/>
    <n v="15"/>
    <n v="1"/>
    <d v="1899-12-30T00:29:49"/>
  </r>
  <r>
    <x v="0"/>
    <x v="1"/>
    <x v="9"/>
    <x v="0"/>
    <x v="29"/>
    <n v="47480"/>
    <x v="248"/>
    <s v="Y0158466-Y0158465"/>
    <n v="1"/>
    <s v="andra"/>
    <x v="3"/>
    <n v="62"/>
    <n v="15"/>
    <n v="1"/>
    <d v="1899-12-30T00:26:53"/>
  </r>
  <r>
    <x v="0"/>
    <x v="1"/>
    <x v="9"/>
    <x v="0"/>
    <x v="29"/>
    <n v="47480"/>
    <x v="248"/>
    <s v="Y0158466-Y0158465"/>
    <n v="1"/>
    <s v="sandes"/>
    <x v="5"/>
    <n v="62"/>
    <n v="15"/>
    <n v="1"/>
    <d v="1899-12-30T00:26:28"/>
  </r>
  <r>
    <x v="0"/>
    <x v="1"/>
    <x v="9"/>
    <x v="0"/>
    <x v="29"/>
    <n v="49165"/>
    <x v="249"/>
    <s v="Y0158353"/>
    <n v="3"/>
    <s v="Cristina Ciobanu"/>
    <x v="0"/>
    <n v="387"/>
    <n v="26"/>
    <n v="0"/>
    <d v="1899-12-30T01:26:37"/>
  </r>
  <r>
    <x v="0"/>
    <x v="1"/>
    <x v="9"/>
    <x v="0"/>
    <x v="29"/>
    <n v="47168"/>
    <x v="42"/>
    <s v="Y0158188"/>
    <n v="26"/>
    <s v="Felix Tulitu"/>
    <x v="5"/>
    <n v="3828"/>
    <n v="153"/>
    <n v="4"/>
    <d v="1899-12-30T04:13:47"/>
  </r>
  <r>
    <x v="0"/>
    <x v="1"/>
    <x v="9"/>
    <x v="0"/>
    <x v="29"/>
    <n v="47168"/>
    <x v="42"/>
    <s v="Y0158188"/>
    <n v="26"/>
    <s v="Mariana Codreanu"/>
    <x v="5"/>
    <n v="3828"/>
    <n v="153"/>
    <n v="4"/>
    <d v="1899-12-30T04:45:53"/>
  </r>
  <r>
    <x v="0"/>
    <x v="1"/>
    <x v="9"/>
    <x v="0"/>
    <x v="29"/>
    <n v="47168"/>
    <x v="42"/>
    <s v="Y0158188"/>
    <n v="26"/>
    <s v="Andra Fagaras"/>
    <x v="3"/>
    <n v="3828"/>
    <n v="153"/>
    <n v="4"/>
    <d v="1899-12-30T04:46:39"/>
  </r>
  <r>
    <x v="0"/>
    <x v="1"/>
    <x v="9"/>
    <x v="0"/>
    <x v="29"/>
    <n v="47168"/>
    <x v="42"/>
    <s v="Y0158188"/>
    <n v="26"/>
    <s v="Valentina Stirbu"/>
    <x v="0"/>
    <n v="3828"/>
    <n v="153"/>
    <n v="4"/>
    <d v="1899-12-30T04:46:14"/>
  </r>
  <r>
    <x v="0"/>
    <x v="1"/>
    <x v="9"/>
    <x v="0"/>
    <x v="29"/>
    <n v="47463"/>
    <x v="29"/>
    <s v="Y0158512"/>
    <n v="7"/>
    <s v="Mihai Abagiu"/>
    <x v="5"/>
    <n v="718"/>
    <n v="73"/>
    <n v="10"/>
    <d v="1899-12-30T03:50:45"/>
  </r>
  <r>
    <x v="0"/>
    <x v="1"/>
    <x v="9"/>
    <x v="0"/>
    <x v="29"/>
    <n v="47463"/>
    <x v="29"/>
    <s v="Y0158512"/>
    <n v="7"/>
    <s v="Georgeta Haholu"/>
    <x v="0"/>
    <n v="718"/>
    <n v="73"/>
    <n v="10"/>
    <d v="1899-12-30T04:42:04"/>
  </r>
  <r>
    <x v="0"/>
    <x v="1"/>
    <x v="9"/>
    <x v="0"/>
    <x v="29"/>
    <n v="47463"/>
    <x v="29"/>
    <s v="Y0158512"/>
    <n v="7"/>
    <s v="lidi"/>
    <x v="5"/>
    <n v="718"/>
    <n v="73"/>
    <n v="10"/>
    <d v="1899-12-30T04:44:42"/>
  </r>
  <r>
    <x v="0"/>
    <x v="1"/>
    <x v="9"/>
    <x v="0"/>
    <x v="29"/>
    <n v="47463"/>
    <x v="29"/>
    <s v="Y0158512"/>
    <n v="7"/>
    <s v="Oana Dragoi"/>
    <x v="5"/>
    <n v="718"/>
    <n v="73"/>
    <n v="10"/>
    <d v="1899-12-30T04:44:18"/>
  </r>
  <r>
    <x v="0"/>
    <x v="1"/>
    <x v="9"/>
    <x v="0"/>
    <x v="29"/>
    <n v="47463"/>
    <x v="29"/>
    <s v="Y0158512"/>
    <n v="7"/>
    <s v="andr"/>
    <x v="3"/>
    <n v="718"/>
    <n v="73"/>
    <n v="10"/>
    <d v="1899-12-30T04:41:56"/>
  </r>
  <r>
    <x v="0"/>
    <x v="1"/>
    <x v="9"/>
    <x v="0"/>
    <x v="29"/>
    <n v="47453"/>
    <x v="250"/>
    <s v="Y0158412"/>
    <n v="5"/>
    <s v="Cristina Ciobanu"/>
    <x v="0"/>
    <n v="734"/>
    <n v="31"/>
    <n v="0"/>
    <d v="1899-12-30T01:37:23"/>
  </r>
  <r>
    <x v="0"/>
    <x v="1"/>
    <x v="9"/>
    <x v="0"/>
    <x v="29"/>
    <n v="47453"/>
    <x v="250"/>
    <s v="Y0158412"/>
    <n v="5"/>
    <s v="Abdi Nasir Farah"/>
    <x v="5"/>
    <n v="734"/>
    <n v="31"/>
    <n v="0"/>
    <d v="1899-12-30T01:37:24"/>
  </r>
  <r>
    <x v="0"/>
    <x v="1"/>
    <x v="9"/>
    <x v="0"/>
    <x v="29"/>
    <n v="47441"/>
    <x v="71"/>
    <s v="Y0158393"/>
    <n v="27"/>
    <s v="Maria Gergely"/>
    <x v="0"/>
    <n v="5551"/>
    <n v="77"/>
    <n v="6"/>
    <d v="1899-12-30T04:14:18"/>
  </r>
  <r>
    <x v="0"/>
    <x v="1"/>
    <x v="9"/>
    <x v="0"/>
    <x v="29"/>
    <n v="47441"/>
    <x v="71"/>
    <s v="Y0158393"/>
    <n v="27"/>
    <s v="Diana Ghiotu"/>
    <x v="5"/>
    <n v="5551"/>
    <n v="77"/>
    <n v="6"/>
    <d v="1899-12-30T06:17:57"/>
  </r>
  <r>
    <x v="0"/>
    <x v="1"/>
    <x v="9"/>
    <x v="0"/>
    <x v="29"/>
    <n v="47441"/>
    <x v="71"/>
    <s v="Y0158393"/>
    <n v="27"/>
    <s v="Andra Fagaras"/>
    <x v="3"/>
    <n v="5551"/>
    <n v="77"/>
    <n v="6"/>
    <d v="1899-12-30T06:25:37"/>
  </r>
  <r>
    <x v="0"/>
    <x v="1"/>
    <x v="9"/>
    <x v="0"/>
    <x v="29"/>
    <n v="47441"/>
    <x v="71"/>
    <s v="Y0158393"/>
    <n v="27"/>
    <s v="FELI"/>
    <x v="21"/>
    <n v="5551"/>
    <n v="77"/>
    <n v="6"/>
    <d v="1900-02-02T22:59:59"/>
  </r>
  <r>
    <x v="0"/>
    <x v="1"/>
    <x v="9"/>
    <x v="0"/>
    <x v="29"/>
    <n v="49173"/>
    <x v="251"/>
    <s v="Y0158382"/>
    <n v="6"/>
    <s v="(blank)"/>
    <x v="2"/>
    <n v="750"/>
    <n v="7"/>
    <n v="4"/>
    <d v="1899-12-30T00:00:00"/>
  </r>
  <r>
    <x v="0"/>
    <x v="1"/>
    <x v="9"/>
    <x v="0"/>
    <x v="29"/>
    <n v="49162"/>
    <x v="252"/>
    <s v="Y0158378"/>
    <n v="2"/>
    <s v="(blank)"/>
    <x v="2"/>
    <n v="194"/>
    <n v="19"/>
    <n v="1"/>
    <d v="1899-12-30T00:00:00"/>
  </r>
  <r>
    <x v="0"/>
    <x v="1"/>
    <x v="9"/>
    <x v="0"/>
    <x v="29"/>
    <n v="49314"/>
    <x v="253"/>
    <s v="Y0158527"/>
    <n v="0"/>
    <s v="(blank)"/>
    <x v="2"/>
    <n v="10"/>
    <n v="1"/>
    <n v="0"/>
    <d v="1899-12-30T00:00:00"/>
  </r>
  <r>
    <x v="0"/>
    <x v="1"/>
    <x v="9"/>
    <x v="0"/>
    <x v="29"/>
    <n v="47457"/>
    <x v="254"/>
    <s v="Y0158407"/>
    <n v="2"/>
    <s v="(blank)"/>
    <x v="2"/>
    <n v="38"/>
    <n v="17"/>
    <n v="2"/>
    <d v="1899-12-30T00:00:00"/>
  </r>
  <r>
    <x v="0"/>
    <x v="1"/>
    <x v="9"/>
    <x v="0"/>
    <x v="29"/>
    <n v="49317"/>
    <x v="254"/>
    <s v="Y0158537"/>
    <n v="0"/>
    <s v="(blank)"/>
    <x v="2"/>
    <n v="6"/>
    <n v="1"/>
    <n v="0"/>
    <d v="1899-12-30T00:00:00"/>
  </r>
  <r>
    <x v="0"/>
    <x v="1"/>
    <x v="9"/>
    <x v="0"/>
    <x v="29"/>
    <n v="47445"/>
    <x v="40"/>
    <s v="Y0158410"/>
    <n v="13"/>
    <s v="(blank)"/>
    <x v="2"/>
    <n v="481"/>
    <n v="164"/>
    <n v="2"/>
    <d v="1899-12-30T00:00:00"/>
  </r>
  <r>
    <x v="0"/>
    <x v="1"/>
    <x v="9"/>
    <x v="0"/>
    <x v="29"/>
    <s v="CON2160"/>
    <x v="255"/>
    <s v="Y0157649"/>
    <n v="36"/>
    <s v="Aden Ayub"/>
    <x v="1"/>
    <n v="3216"/>
    <n v="17"/>
    <n v="28"/>
    <d v="1899-12-30T00:15:02"/>
  </r>
  <r>
    <x v="0"/>
    <x v="1"/>
    <x v="9"/>
    <x v="0"/>
    <x v="29"/>
    <s v="CON2160"/>
    <x v="255"/>
    <s v="Y0157649"/>
    <n v="36"/>
    <s v="Ionut Petreanu"/>
    <x v="3"/>
    <n v="3216"/>
    <n v="17"/>
    <n v="28"/>
    <d v="1899-12-30T00:00:04"/>
  </r>
  <r>
    <x v="0"/>
    <x v="1"/>
    <x v="9"/>
    <x v="0"/>
    <x v="29"/>
    <s v="CON2160"/>
    <x v="255"/>
    <s v="Y0157649"/>
    <n v="36"/>
    <s v="Diana Marinescu"/>
    <x v="0"/>
    <n v="3216"/>
    <n v="17"/>
    <n v="28"/>
    <d v="1899-12-30T02:46:54"/>
  </r>
  <r>
    <x v="0"/>
    <x v="1"/>
    <x v="9"/>
    <x v="0"/>
    <x v="29"/>
    <s v="CON2160"/>
    <x v="255"/>
    <s v="Y0157649"/>
    <n v="36"/>
    <s v="Marius Motoasca"/>
    <x v="11"/>
    <n v="3216"/>
    <n v="17"/>
    <n v="28"/>
    <d v="1899-12-30T02:45:44"/>
  </r>
  <r>
    <x v="0"/>
    <x v="1"/>
    <x v="9"/>
    <x v="0"/>
    <x v="29"/>
    <s v="CON2160"/>
    <x v="255"/>
    <s v="Y0157649"/>
    <n v="36"/>
    <s v="Stefan Iorga"/>
    <x v="6"/>
    <n v="3216"/>
    <n v="17"/>
    <n v="28"/>
    <d v="1899-12-30T02:45:27"/>
  </r>
  <r>
    <x v="0"/>
    <x v="1"/>
    <x v="9"/>
    <x v="0"/>
    <x v="29"/>
    <s v="CON2160"/>
    <x v="255"/>
    <s v="Y0157649"/>
    <n v="36"/>
    <s v="Malcolm Wood"/>
    <x v="11"/>
    <n v="3216"/>
    <n v="17"/>
    <n v="28"/>
    <d v="1899-12-30T02:45:46"/>
  </r>
  <r>
    <x v="0"/>
    <x v="1"/>
    <x v="9"/>
    <x v="0"/>
    <x v="29"/>
    <s v="CON2160"/>
    <x v="255"/>
    <s v="Y0157649"/>
    <n v="36"/>
    <s v="Catalin Bucataru"/>
    <x v="5"/>
    <n v="3216"/>
    <n v="17"/>
    <n v="28"/>
    <d v="1899-12-30T02:46:14"/>
  </r>
  <r>
    <x v="0"/>
    <x v="1"/>
    <x v="9"/>
    <x v="0"/>
    <x v="29"/>
    <s v="CON2160"/>
    <x v="255"/>
    <s v="Y0157649"/>
    <n v="36"/>
    <s v="Cristian Paun"/>
    <x v="18"/>
    <n v="3216"/>
    <n v="17"/>
    <n v="28"/>
    <d v="1899-12-30T01:12:00"/>
  </r>
  <r>
    <x v="0"/>
    <x v="1"/>
    <x v="9"/>
    <x v="0"/>
    <x v="29"/>
    <s v="CON2160"/>
    <x v="255"/>
    <s v="Y0157649"/>
    <n v="36"/>
    <s v="Madalina Tanislav"/>
    <x v="5"/>
    <n v="3216"/>
    <n v="17"/>
    <n v="28"/>
    <d v="1899-12-30T02:46:13"/>
  </r>
  <r>
    <x v="0"/>
    <x v="1"/>
    <x v="9"/>
    <x v="0"/>
    <x v="29"/>
    <s v="CON2223"/>
    <x v="256"/>
    <s v="Y0158414"/>
    <n v="30"/>
    <s v="(blank)"/>
    <x v="2"/>
    <n v="3520"/>
    <n v="27"/>
    <n v="28"/>
    <d v="1899-12-30T00:00:00"/>
  </r>
  <r>
    <x v="0"/>
    <x v="1"/>
    <x v="9"/>
    <x v="0"/>
    <x v="29"/>
    <n v="49324"/>
    <x v="22"/>
    <s v="Y0158539"/>
    <n v="0"/>
    <s v="(blank)"/>
    <x v="2"/>
    <n v="2"/>
    <n v="1"/>
    <n v="0"/>
    <d v="1899-12-30T00:00:00"/>
  </r>
  <r>
    <x v="0"/>
    <x v="1"/>
    <x v="9"/>
    <x v="0"/>
    <x v="29"/>
    <n v="49315"/>
    <x v="257"/>
    <s v="Y0158526-Y0158525"/>
    <n v="0"/>
    <s v="(blank)"/>
    <x v="2"/>
    <n v="23"/>
    <n v="2"/>
    <n v="0"/>
    <d v="1899-12-30T00:00:00"/>
  </r>
  <r>
    <x v="0"/>
    <x v="1"/>
    <x v="9"/>
    <x v="0"/>
    <x v="29"/>
    <n v="47384"/>
    <x v="59"/>
    <s v="Y0158482-Y0158483"/>
    <n v="22"/>
    <s v="(blank)"/>
    <x v="2"/>
    <n v="2812"/>
    <n v="105"/>
    <n v="18"/>
    <d v="1899-12-30T00:00:00"/>
  </r>
  <r>
    <x v="0"/>
    <x v="1"/>
    <x v="9"/>
    <x v="0"/>
    <x v="29"/>
    <n v="47477"/>
    <x v="258"/>
    <s v="Y0158494"/>
    <n v="45"/>
    <s v="Select Employee"/>
    <x v="10"/>
    <n v="3242"/>
    <n v="468"/>
    <n v="46"/>
    <d v="1899-12-30T00:00:00"/>
  </r>
  <r>
    <x v="0"/>
    <x v="1"/>
    <x v="9"/>
    <x v="0"/>
    <x v="29"/>
    <n v="47477"/>
    <x v="258"/>
    <s v="Y0158494"/>
    <n v="45"/>
    <s v="(blank)"/>
    <x v="2"/>
    <n v="3242"/>
    <n v="468"/>
    <n v="46"/>
    <d v="1899-12-30T00:00:00"/>
  </r>
  <r>
    <x v="0"/>
    <x v="1"/>
    <x v="9"/>
    <x v="0"/>
    <x v="29"/>
    <n v="47477"/>
    <x v="258"/>
    <s v="Y0158494"/>
    <n v="45"/>
    <s v="Lucian Cazacu"/>
    <x v="1"/>
    <n v="3242"/>
    <n v="468"/>
    <n v="46"/>
    <d v="1899-12-30T00:01:06"/>
  </r>
  <r>
    <x v="0"/>
    <x v="1"/>
    <x v="9"/>
    <x v="0"/>
    <x v="29"/>
    <n v="49322"/>
    <x v="210"/>
    <s v="Y0158542"/>
    <n v="0"/>
    <s v="(blank)"/>
    <x v="2"/>
    <n v="10"/>
    <n v="1"/>
    <n v="0"/>
    <d v="1899-12-30T00:00:00"/>
  </r>
  <r>
    <x v="0"/>
    <x v="1"/>
    <x v="9"/>
    <x v="0"/>
    <x v="29"/>
    <n v="49278"/>
    <x v="259"/>
    <s v="Y0158462"/>
    <n v="1"/>
    <s v="sandesh"/>
    <x v="5"/>
    <n v="104"/>
    <n v="2"/>
    <n v="1"/>
    <d v="1899-12-30T00:07:31"/>
  </r>
  <r>
    <x v="0"/>
    <x v="1"/>
    <x v="9"/>
    <x v="0"/>
    <x v="29"/>
    <n v="49278"/>
    <x v="259"/>
    <s v="Y0158462"/>
    <n v="1"/>
    <s v="andra"/>
    <x v="3"/>
    <n v="104"/>
    <n v="2"/>
    <n v="1"/>
    <d v="1899-12-30T00:10:30"/>
  </r>
  <r>
    <x v="0"/>
    <x v="1"/>
    <x v="9"/>
    <x v="0"/>
    <x v="29"/>
    <n v="49278"/>
    <x v="259"/>
    <s v="Y0158462"/>
    <n v="1"/>
    <s v="Valentina  Stirbu"/>
    <x v="0"/>
    <n v="104"/>
    <n v="2"/>
    <n v="1"/>
    <d v="1899-12-30T00:10:52"/>
  </r>
  <r>
    <x v="0"/>
    <x v="1"/>
    <x v="9"/>
    <x v="0"/>
    <x v="29"/>
    <n v="49278"/>
    <x v="259"/>
    <s v="Y0158462"/>
    <n v="1"/>
    <s v="mariana"/>
    <x v="5"/>
    <n v="104"/>
    <n v="2"/>
    <n v="1"/>
    <d v="1899-12-30T00:10:07"/>
  </r>
  <r>
    <x v="0"/>
    <x v="1"/>
    <x v="9"/>
    <x v="0"/>
    <x v="29"/>
    <n v="49208"/>
    <x v="260"/>
    <s v="Y0158381"/>
    <n v="1"/>
    <s v="Cristina Ciobanu"/>
    <x v="0"/>
    <n v="63"/>
    <n v="5"/>
    <n v="0"/>
    <d v="1900-02-02T22:59:59"/>
  </r>
  <r>
    <x v="0"/>
    <x v="1"/>
    <x v="9"/>
    <x v="0"/>
    <x v="29"/>
    <n v="49277"/>
    <x v="260"/>
    <s v="Y0158463"/>
    <n v="0"/>
    <s v="Cristina Ciobanu"/>
    <x v="0"/>
    <n v="6"/>
    <n v="1"/>
    <n v="0"/>
    <d v="1899-12-30T00:13:55"/>
  </r>
  <r>
    <x v="0"/>
    <x v="1"/>
    <x v="9"/>
    <x v="0"/>
    <x v="29"/>
    <s v="IN55088"/>
    <x v="261"/>
    <s v="(blank)"/>
    <n v="0"/>
    <s v="(blank)"/>
    <x v="2"/>
    <n v="0"/>
    <n v="0"/>
    <n v="0"/>
    <d v="1899-12-30T00:00:00"/>
  </r>
  <r>
    <x v="0"/>
    <x v="1"/>
    <x v="9"/>
    <x v="0"/>
    <x v="29"/>
    <n v="49225"/>
    <x v="262"/>
    <s v="Y0158478"/>
    <n v="7"/>
    <s v="(blank)"/>
    <x v="2"/>
    <n v="428"/>
    <n v="32"/>
    <n v="1"/>
    <d v="1899-12-30T00:00:00"/>
  </r>
  <r>
    <x v="0"/>
    <x v="1"/>
    <x v="9"/>
    <x v="0"/>
    <x v="29"/>
    <n v="49112"/>
    <x v="263"/>
    <s v="Y0158540"/>
    <n v="3"/>
    <s v="(blank)"/>
    <x v="2"/>
    <n v="98"/>
    <n v="28"/>
    <n v="2"/>
    <d v="1899-12-30T00:00:00"/>
  </r>
  <r>
    <x v="0"/>
    <x v="1"/>
    <x v="9"/>
    <x v="0"/>
    <x v="29"/>
    <n v="21077"/>
    <x v="72"/>
    <s v="Y0158450"/>
    <n v="15"/>
    <s v="(blank)"/>
    <x v="2"/>
    <n v="1350"/>
    <n v="99"/>
    <n v="11"/>
    <d v="1899-12-30T00:00:00"/>
  </r>
  <r>
    <x v="0"/>
    <x v="1"/>
    <x v="9"/>
    <x v="1"/>
    <x v="30"/>
    <n v="49169"/>
    <x v="147"/>
    <s v="Y0158364"/>
    <n v="3"/>
    <s v="Nicoleta Nicolae"/>
    <x v="5"/>
    <n v="447"/>
    <n v="9"/>
    <n v="5"/>
    <d v="1899-12-30T00:00:00"/>
  </r>
  <r>
    <x v="0"/>
    <x v="1"/>
    <x v="9"/>
    <x v="1"/>
    <x v="30"/>
    <n v="49169"/>
    <x v="147"/>
    <s v="Y0158364"/>
    <n v="3"/>
    <s v="Nicoletta Constantin"/>
    <x v="5"/>
    <n v="447"/>
    <n v="9"/>
    <n v="5"/>
    <d v="1899-12-30T03:33:54"/>
  </r>
  <r>
    <x v="0"/>
    <x v="1"/>
    <x v="9"/>
    <x v="1"/>
    <x v="30"/>
    <n v="49169"/>
    <x v="147"/>
    <s v="Y0158364"/>
    <n v="3"/>
    <s v="Abdalla H."/>
    <x v="5"/>
    <n v="447"/>
    <n v="9"/>
    <n v="5"/>
    <d v="1899-12-30T03:35:32"/>
  </r>
  <r>
    <x v="0"/>
    <x v="1"/>
    <x v="9"/>
    <x v="1"/>
    <x v="30"/>
    <n v="44510"/>
    <x v="45"/>
    <s v="Y0156546"/>
    <n v="5"/>
    <s v="(blank)"/>
    <x v="2"/>
    <n v="102"/>
    <n v="24"/>
    <n v="11"/>
    <d v="1899-12-30T00:00:00"/>
  </r>
  <r>
    <x v="0"/>
    <x v="1"/>
    <x v="9"/>
    <x v="1"/>
    <x v="30"/>
    <s v="con2150"/>
    <x v="264"/>
    <s v="Y0157626"/>
    <n v="46"/>
    <s v="(blank)"/>
    <x v="2"/>
    <n v="11910"/>
    <n v="37"/>
    <n v="26"/>
    <d v="1899-12-30T00:00:00"/>
  </r>
  <r>
    <x v="0"/>
    <x v="1"/>
    <x v="9"/>
    <x v="1"/>
    <x v="30"/>
    <n v="47489"/>
    <x v="77"/>
    <s v="Y0158544"/>
    <n v="35"/>
    <s v="(blank)"/>
    <x v="2"/>
    <n v="2331"/>
    <n v="103"/>
    <n v="86"/>
    <d v="1899-12-30T00:00:00"/>
  </r>
  <r>
    <x v="0"/>
    <x v="1"/>
    <x v="9"/>
    <x v="1"/>
    <x v="30"/>
    <s v="IN54398"/>
    <x v="265"/>
    <s v=" "/>
    <n v="0"/>
    <s v="Cristina Ciobanu"/>
    <x v="0"/>
    <n v="2"/>
    <n v="1"/>
    <n v="0"/>
    <d v="1899-12-30T00:25:42"/>
  </r>
  <r>
    <x v="0"/>
    <x v="1"/>
    <x v="9"/>
    <x v="1"/>
    <x v="30"/>
    <n v="50467"/>
    <x v="73"/>
    <s v="Y0158587"/>
    <n v="0"/>
    <s v="(blank)"/>
    <x v="2"/>
    <n v="40"/>
    <n v="1"/>
    <n v="0"/>
    <d v="1899-12-30T00:00:00"/>
  </r>
  <r>
    <x v="0"/>
    <x v="1"/>
    <x v="9"/>
    <x v="1"/>
    <x v="30"/>
    <n v="49288"/>
    <x v="61"/>
    <s v="Y0158552"/>
    <n v="6"/>
    <s v="(blank)"/>
    <x v="2"/>
    <n v="1600"/>
    <n v="3"/>
    <n v="2"/>
    <d v="1899-12-30T00:00:00"/>
  </r>
  <r>
    <x v="0"/>
    <x v="1"/>
    <x v="9"/>
    <x v="1"/>
    <x v="30"/>
    <n v="49114"/>
    <x v="76"/>
    <s v="Y0158477"/>
    <n v="6"/>
    <s v="rodica"/>
    <x v="20"/>
    <n v="447"/>
    <n v="30"/>
    <n v="5"/>
    <d v="1899-12-30T02:01:01"/>
  </r>
  <r>
    <x v="0"/>
    <x v="1"/>
    <x v="9"/>
    <x v="1"/>
    <x v="30"/>
    <n v="49114"/>
    <x v="76"/>
    <s v="Y0158477"/>
    <n v="6"/>
    <s v="jose"/>
    <x v="5"/>
    <n v="447"/>
    <n v="30"/>
    <n v="5"/>
    <d v="1899-12-30T02:01:00"/>
  </r>
  <r>
    <x v="0"/>
    <x v="1"/>
    <x v="9"/>
    <x v="1"/>
    <x v="30"/>
    <n v="49114"/>
    <x v="76"/>
    <s v="Y0158477"/>
    <n v="6"/>
    <s v="andreea c"/>
    <x v="5"/>
    <n v="447"/>
    <n v="30"/>
    <n v="5"/>
    <d v="1899-12-30T02:00:52"/>
  </r>
  <r>
    <x v="0"/>
    <x v="1"/>
    <x v="9"/>
    <x v="1"/>
    <x v="30"/>
    <n v="49114"/>
    <x v="76"/>
    <s v="Y0158477"/>
    <n v="6"/>
    <s v="Piotr Legumina"/>
    <x v="5"/>
    <n v="447"/>
    <n v="30"/>
    <n v="5"/>
    <d v="1899-12-30T02:00:51"/>
  </r>
  <r>
    <x v="0"/>
    <x v="1"/>
    <x v="9"/>
    <x v="1"/>
    <x v="30"/>
    <n v="49114"/>
    <x v="76"/>
    <s v="Y0158477"/>
    <n v="6"/>
    <s v="ewe"/>
    <x v="5"/>
    <n v="447"/>
    <n v="30"/>
    <n v="5"/>
    <d v="1899-12-30T02:00:50"/>
  </r>
  <r>
    <x v="0"/>
    <x v="1"/>
    <x v="9"/>
    <x v="1"/>
    <x v="30"/>
    <n v="49114"/>
    <x v="76"/>
    <s v="Y0158477"/>
    <n v="6"/>
    <s v="Sorina Trandafir"/>
    <x v="5"/>
    <n v="447"/>
    <n v="30"/>
    <n v="5"/>
    <d v="1899-12-30T02:00:44"/>
  </r>
  <r>
    <x v="0"/>
    <x v="1"/>
    <x v="9"/>
    <x v="1"/>
    <x v="30"/>
    <n v="49114"/>
    <x v="76"/>
    <s v="Y0158477"/>
    <n v="6"/>
    <s v="maf"/>
    <x v="5"/>
    <n v="447"/>
    <n v="30"/>
    <n v="5"/>
    <d v="1899-12-30T02:00:43"/>
  </r>
  <r>
    <x v="0"/>
    <x v="1"/>
    <x v="9"/>
    <x v="1"/>
    <x v="30"/>
    <n v="47654"/>
    <x v="164"/>
    <s v="Y0158476"/>
    <n v="3"/>
    <s v="Cristina Ciobanu"/>
    <x v="0"/>
    <n v="282"/>
    <n v="11"/>
    <n v="0"/>
    <d v="1899-12-30T01:02:03"/>
  </r>
  <r>
    <x v="0"/>
    <x v="1"/>
    <x v="9"/>
    <x v="1"/>
    <x v="30"/>
    <n v="47654"/>
    <x v="164"/>
    <s v="Y0158476"/>
    <n v="3"/>
    <s v="Abdi Nasir Farah"/>
    <x v="5"/>
    <n v="282"/>
    <n v="11"/>
    <n v="0"/>
    <d v="1899-12-30T00:51:28"/>
  </r>
  <r>
    <x v="0"/>
    <x v="1"/>
    <x v="9"/>
    <x v="1"/>
    <x v="30"/>
    <s v="CON2186"/>
    <x v="266"/>
    <s v="Y0158514"/>
    <n v="46"/>
    <s v="Select Employee"/>
    <x v="10"/>
    <n v="5511"/>
    <n v="240"/>
    <n v="0"/>
    <d v="1900-02-02T22:59:59"/>
  </r>
  <r>
    <x v="0"/>
    <x v="1"/>
    <x v="9"/>
    <x v="1"/>
    <x v="30"/>
    <s v="CON2186"/>
    <x v="266"/>
    <s v="Y0158514"/>
    <n v="46"/>
    <s v="Laurentiu Barbu"/>
    <x v="5"/>
    <n v="5511"/>
    <n v="240"/>
    <n v="0"/>
    <d v="1899-12-30T05:44:35"/>
  </r>
  <r>
    <x v="0"/>
    <x v="1"/>
    <x v="9"/>
    <x v="1"/>
    <x v="30"/>
    <s v="CON2186"/>
    <x v="266"/>
    <s v="Y0158514"/>
    <n v="46"/>
    <s v="Mihai Abagiu"/>
    <x v="5"/>
    <n v="5511"/>
    <n v="240"/>
    <n v="0"/>
    <d v="1899-12-30T05:44:25"/>
  </r>
  <r>
    <x v="0"/>
    <x v="1"/>
    <x v="9"/>
    <x v="1"/>
    <x v="30"/>
    <s v="CON2186"/>
    <x v="266"/>
    <s v="Y0158514"/>
    <n v="46"/>
    <s v="moni"/>
    <x v="0"/>
    <n v="5511"/>
    <n v="240"/>
    <n v="0"/>
    <d v="1899-12-30T05:41:13"/>
  </r>
  <r>
    <x v="0"/>
    <x v="1"/>
    <x v="9"/>
    <x v="1"/>
    <x v="30"/>
    <s v="CON2186"/>
    <x v="266"/>
    <s v="Y0158514"/>
    <n v="46"/>
    <s v="Iliya Uzunov"/>
    <x v="0"/>
    <n v="5511"/>
    <n v="240"/>
    <n v="0"/>
    <d v="1899-12-30T01:52:21"/>
  </r>
  <r>
    <x v="0"/>
    <x v="1"/>
    <x v="9"/>
    <x v="1"/>
    <x v="30"/>
    <s v="CON2186"/>
    <x v="266"/>
    <s v="Y0158514"/>
    <n v="46"/>
    <s v="grosu"/>
    <x v="5"/>
    <n v="5511"/>
    <n v="240"/>
    <n v="0"/>
    <d v="1899-12-30T05:30:42"/>
  </r>
  <r>
    <x v="0"/>
    <x v="1"/>
    <x v="9"/>
    <x v="1"/>
    <x v="30"/>
    <s v="CON2186"/>
    <x v="266"/>
    <s v="Y0158514"/>
    <n v="46"/>
    <s v="Sergiu Foltea"/>
    <x v="5"/>
    <n v="5511"/>
    <n v="240"/>
    <n v="0"/>
    <d v="1899-12-30T05:43:40"/>
  </r>
  <r>
    <x v="0"/>
    <x v="1"/>
    <x v="9"/>
    <x v="1"/>
    <x v="30"/>
    <s v="CON2186"/>
    <x v="266"/>
    <s v="Y0158514"/>
    <n v="46"/>
    <s v="Paul Gheorgescu"/>
    <x v="5"/>
    <n v="5511"/>
    <n v="240"/>
    <n v="0"/>
    <d v="1899-12-30T05:43:05"/>
  </r>
  <r>
    <x v="0"/>
    <x v="1"/>
    <x v="9"/>
    <x v="1"/>
    <x v="30"/>
    <s v="CON2186"/>
    <x v="266"/>
    <s v="Y0158514"/>
    <n v="46"/>
    <s v="praba"/>
    <x v="12"/>
    <n v="5511"/>
    <n v="240"/>
    <n v="0"/>
    <d v="1899-12-30T04:21:30"/>
  </r>
  <r>
    <x v="0"/>
    <x v="1"/>
    <x v="9"/>
    <x v="1"/>
    <x v="30"/>
    <n v="47522"/>
    <x v="77"/>
    <s v="Y0158596"/>
    <n v="28"/>
    <s v="Abdirahman Shire"/>
    <x v="5"/>
    <n v="2822"/>
    <n v="165"/>
    <n v="14"/>
    <d v="1899-12-30T06:26:15"/>
  </r>
  <r>
    <x v="0"/>
    <x v="1"/>
    <x v="9"/>
    <x v="1"/>
    <x v="30"/>
    <n v="47522"/>
    <x v="77"/>
    <s v="Y0158596"/>
    <n v="28"/>
    <s v="Mitesh Dilipkumar"/>
    <x v="20"/>
    <n v="2822"/>
    <n v="165"/>
    <n v="14"/>
    <d v="1899-12-30T06:28:22"/>
  </r>
  <r>
    <x v="0"/>
    <x v="1"/>
    <x v="9"/>
    <x v="1"/>
    <x v="30"/>
    <n v="47522"/>
    <x v="77"/>
    <s v="Y0158596"/>
    <n v="28"/>
    <s v="salat"/>
    <x v="5"/>
    <n v="2822"/>
    <n v="165"/>
    <n v="14"/>
    <d v="1899-12-30T06:28:06"/>
  </r>
  <r>
    <x v="0"/>
    <x v="1"/>
    <x v="9"/>
    <x v="1"/>
    <x v="30"/>
    <n v="47522"/>
    <x v="77"/>
    <s v="Y0158596"/>
    <n v="28"/>
    <s v="Nelvin"/>
    <x v="0"/>
    <n v="2822"/>
    <n v="165"/>
    <n v="14"/>
    <d v="1899-12-30T06:28:40"/>
  </r>
  <r>
    <x v="0"/>
    <x v="1"/>
    <x v="9"/>
    <x v="1"/>
    <x v="30"/>
    <n v="47522"/>
    <x v="77"/>
    <s v="Y0158596"/>
    <n v="28"/>
    <s v="Abshir Abdi"/>
    <x v="5"/>
    <n v="2822"/>
    <n v="165"/>
    <n v="14"/>
    <d v="1899-12-30T06:26:48"/>
  </r>
  <r>
    <x v="0"/>
    <x v="1"/>
    <x v="9"/>
    <x v="1"/>
    <x v="30"/>
    <n v="47522"/>
    <x v="77"/>
    <s v="Y0158596"/>
    <n v="28"/>
    <s v="andra"/>
    <x v="3"/>
    <n v="2822"/>
    <n v="165"/>
    <n v="14"/>
    <d v="1899-12-30T06:24:12"/>
  </r>
  <r>
    <x v="0"/>
    <x v="1"/>
    <x v="9"/>
    <x v="1"/>
    <x v="30"/>
    <n v="47522"/>
    <x v="77"/>
    <s v="Y0158596"/>
    <n v="28"/>
    <s v="kifl"/>
    <x v="5"/>
    <n v="2822"/>
    <n v="165"/>
    <n v="14"/>
    <d v="1899-12-30T06:27:42"/>
  </r>
  <r>
    <x v="0"/>
    <x v="1"/>
    <x v="9"/>
    <x v="1"/>
    <x v="30"/>
    <n v="47546"/>
    <x v="77"/>
    <s v="Y0158561"/>
    <n v="75"/>
    <s v="Tirth Sinh"/>
    <x v="5"/>
    <n v="4826"/>
    <n v="376"/>
    <n v="88"/>
    <d v="1899-12-30T00:00:00"/>
  </r>
  <r>
    <x v="0"/>
    <x v="1"/>
    <x v="9"/>
    <x v="1"/>
    <x v="30"/>
    <n v="47546"/>
    <x v="77"/>
    <s v="Y0158561"/>
    <n v="75"/>
    <s v="Tirth Sinh"/>
    <x v="1"/>
    <n v="4826"/>
    <n v="376"/>
    <n v="88"/>
    <d v="1899-12-30T00:55:48"/>
  </r>
  <r>
    <x v="0"/>
    <x v="1"/>
    <x v="9"/>
    <x v="1"/>
    <x v="30"/>
    <n v="47546"/>
    <x v="77"/>
    <s v="Y0158561"/>
    <n v="75"/>
    <s v="Mahesh Valand"/>
    <x v="5"/>
    <n v="4826"/>
    <n v="376"/>
    <n v="88"/>
    <d v="1899-12-30T00:00:00"/>
  </r>
  <r>
    <x v="0"/>
    <x v="1"/>
    <x v="9"/>
    <x v="1"/>
    <x v="30"/>
    <n v="47546"/>
    <x v="77"/>
    <s v="Y0158561"/>
    <n v="75"/>
    <s v="Mahesh Valand"/>
    <x v="18"/>
    <n v="4826"/>
    <n v="376"/>
    <n v="88"/>
    <d v="1899-12-30T01:16:54"/>
  </r>
  <r>
    <x v="0"/>
    <x v="1"/>
    <x v="9"/>
    <x v="1"/>
    <x v="30"/>
    <n v="47546"/>
    <x v="77"/>
    <s v="Y0158561"/>
    <n v="75"/>
    <s v="Diana Alecsa"/>
    <x v="0"/>
    <n v="4826"/>
    <n v="376"/>
    <n v="88"/>
    <d v="1899-12-30T04:42:50"/>
  </r>
  <r>
    <x v="0"/>
    <x v="1"/>
    <x v="9"/>
    <x v="1"/>
    <x v="30"/>
    <n v="47546"/>
    <x v="77"/>
    <s v="Y0158561"/>
    <n v="75"/>
    <s v="Gabriela Constantin"/>
    <x v="0"/>
    <n v="4826"/>
    <n v="376"/>
    <n v="88"/>
    <d v="1899-12-30T04:43:29"/>
  </r>
  <r>
    <x v="0"/>
    <x v="1"/>
    <x v="9"/>
    <x v="1"/>
    <x v="30"/>
    <n v="47546"/>
    <x v="77"/>
    <s v="Y0158561"/>
    <n v="75"/>
    <s v="Baljit Singh"/>
    <x v="5"/>
    <n v="4826"/>
    <n v="376"/>
    <n v="88"/>
    <d v="1899-12-30T05:31:51"/>
  </r>
  <r>
    <x v="0"/>
    <x v="1"/>
    <x v="9"/>
    <x v="1"/>
    <x v="30"/>
    <n v="47546"/>
    <x v="77"/>
    <s v="Y0158561"/>
    <n v="75"/>
    <s v="Corina Matei"/>
    <x v="5"/>
    <n v="4826"/>
    <n v="376"/>
    <n v="88"/>
    <d v="1899-12-30T04:39:16"/>
  </r>
  <r>
    <x v="0"/>
    <x v="1"/>
    <x v="9"/>
    <x v="1"/>
    <x v="30"/>
    <n v="47546"/>
    <x v="77"/>
    <s v="Y0158561"/>
    <n v="75"/>
    <s v="Cristian Hriscu"/>
    <x v="5"/>
    <n v="4826"/>
    <n v="376"/>
    <n v="88"/>
    <d v="1899-12-30T04:38:40"/>
  </r>
  <r>
    <x v="0"/>
    <x v="1"/>
    <x v="9"/>
    <x v="1"/>
    <x v="30"/>
    <n v="47546"/>
    <x v="77"/>
    <s v="Y0158561"/>
    <n v="75"/>
    <s v="Valency Fernandes"/>
    <x v="0"/>
    <n v="4826"/>
    <n v="376"/>
    <n v="88"/>
    <d v="1899-12-30T00:00:00"/>
  </r>
  <r>
    <x v="0"/>
    <x v="1"/>
    <x v="9"/>
    <x v="1"/>
    <x v="30"/>
    <n v="47546"/>
    <x v="77"/>
    <s v="Y0158561"/>
    <n v="75"/>
    <s v="Alpesh Vland"/>
    <x v="5"/>
    <n v="4826"/>
    <n v="376"/>
    <n v="88"/>
    <d v="1899-12-30T05:29:18"/>
  </r>
  <r>
    <x v="0"/>
    <x v="1"/>
    <x v="9"/>
    <x v="1"/>
    <x v="30"/>
    <n v="49099"/>
    <x v="77"/>
    <s v="Y0158549"/>
    <n v="15"/>
    <s v="(blank)"/>
    <x v="2"/>
    <n v="1368"/>
    <n v="18"/>
    <n v="52"/>
    <d v="1899-12-30T00:00:00"/>
  </r>
  <r>
    <x v="0"/>
    <x v="1"/>
    <x v="9"/>
    <x v="1"/>
    <x v="30"/>
    <n v="50526"/>
    <x v="77"/>
    <s v="Y0158622"/>
    <n v="0"/>
    <s v="(blank)"/>
    <x v="2"/>
    <n v="4"/>
    <n v="1"/>
    <n v="0"/>
    <d v="1899-12-30T00:00:00"/>
  </r>
  <r>
    <x v="0"/>
    <x v="1"/>
    <x v="9"/>
    <x v="1"/>
    <x v="30"/>
    <s v="CON2300"/>
    <x v="267"/>
    <s v="Y0158468"/>
    <n v="7"/>
    <s v="Abdikaram Mohamed Ali"/>
    <x v="1"/>
    <n v="996"/>
    <n v="8"/>
    <n v="28"/>
    <d v="1899-12-30T00:28:29"/>
  </r>
  <r>
    <x v="0"/>
    <x v="1"/>
    <x v="9"/>
    <x v="1"/>
    <x v="30"/>
    <s v="CON2300"/>
    <x v="267"/>
    <s v="Y0158468"/>
    <n v="7"/>
    <s v="Diana Marinescu"/>
    <x v="0"/>
    <n v="996"/>
    <n v="8"/>
    <n v="28"/>
    <d v="1899-12-30T01:13:58"/>
  </r>
  <r>
    <x v="0"/>
    <x v="1"/>
    <x v="9"/>
    <x v="1"/>
    <x v="30"/>
    <s v="CON2300"/>
    <x v="267"/>
    <s v="Y0158468"/>
    <n v="7"/>
    <s v="Nicoleta Rus"/>
    <x v="3"/>
    <n v="996"/>
    <n v="8"/>
    <n v="28"/>
    <d v="1899-12-30T00:49:39"/>
  </r>
  <r>
    <x v="0"/>
    <x v="1"/>
    <x v="9"/>
    <x v="1"/>
    <x v="30"/>
    <s v="CON2300"/>
    <x v="267"/>
    <s v="Y0158468"/>
    <n v="7"/>
    <s v="Daniel Angearu"/>
    <x v="18"/>
    <n v="996"/>
    <n v="8"/>
    <n v="28"/>
    <d v="1899-12-30T01:13:57"/>
  </r>
  <r>
    <x v="0"/>
    <x v="1"/>
    <x v="9"/>
    <x v="1"/>
    <x v="30"/>
    <s v="CON2300"/>
    <x v="267"/>
    <s v="Y0158468"/>
    <n v="7"/>
    <s v="Malcolm Wood"/>
    <x v="11"/>
    <n v="996"/>
    <n v="8"/>
    <n v="28"/>
    <d v="1899-12-30T01:00:40"/>
  </r>
  <r>
    <x v="0"/>
    <x v="1"/>
    <x v="9"/>
    <x v="1"/>
    <x v="30"/>
    <s v="CON2300"/>
    <x v="267"/>
    <s v="Y0158468"/>
    <n v="7"/>
    <s v="Cristian Pilat"/>
    <x v="18"/>
    <n v="996"/>
    <n v="8"/>
    <n v="28"/>
    <d v="1899-12-30T01:01:31"/>
  </r>
  <r>
    <x v="0"/>
    <x v="1"/>
    <x v="9"/>
    <x v="1"/>
    <x v="30"/>
    <n v="50525"/>
    <x v="63"/>
    <s v="(blank)"/>
    <n v="0"/>
    <s v="(blank)"/>
    <x v="2"/>
    <n v="1"/>
    <n v="1"/>
    <n v="0"/>
    <d v="1899-12-30T00:00:00"/>
  </r>
  <r>
    <x v="0"/>
    <x v="1"/>
    <x v="9"/>
    <x v="1"/>
    <x v="30"/>
    <n v="50535"/>
    <x v="83"/>
    <s v="Y0158589"/>
    <n v="0"/>
    <s v="(blank)"/>
    <x v="2"/>
    <n v="2"/>
    <n v="1"/>
    <n v="0"/>
    <d v="1899-12-30T00:00:00"/>
  </r>
  <r>
    <x v="0"/>
    <x v="1"/>
    <x v="9"/>
    <x v="1"/>
    <x v="30"/>
    <n v="50461"/>
    <x v="218"/>
    <s v="Y0158578"/>
    <n v="1"/>
    <s v="(blank)"/>
    <x v="2"/>
    <n v="7"/>
    <n v="1"/>
    <n v="1"/>
    <d v="1899-12-30T00:00:00"/>
  </r>
  <r>
    <x v="0"/>
    <x v="1"/>
    <x v="9"/>
    <x v="1"/>
    <x v="30"/>
    <n v="50462"/>
    <x v="218"/>
    <s v="Y0158635"/>
    <n v="1"/>
    <s v="(blank)"/>
    <x v="2"/>
    <n v="7"/>
    <n v="7"/>
    <n v="1"/>
    <d v="1899-12-30T00:00:00"/>
  </r>
  <r>
    <x v="0"/>
    <x v="1"/>
    <x v="9"/>
    <x v="1"/>
    <x v="30"/>
    <n v="50519"/>
    <x v="5"/>
    <s v="Y0158640"/>
    <n v="1"/>
    <s v="(blank)"/>
    <x v="2"/>
    <n v="160"/>
    <n v="1"/>
    <n v="0"/>
    <d v="1899-12-30T00:00:00"/>
  </r>
  <r>
    <x v="0"/>
    <x v="1"/>
    <x v="9"/>
    <x v="1"/>
    <x v="30"/>
    <n v="50521"/>
    <x v="5"/>
    <s v="Y0158626"/>
    <n v="0"/>
    <s v="(blank)"/>
    <x v="2"/>
    <n v="70"/>
    <n v="2"/>
    <n v="0"/>
    <d v="1899-12-30T00:00:00"/>
  </r>
  <r>
    <x v="0"/>
    <x v="1"/>
    <x v="9"/>
    <x v="1"/>
    <x v="30"/>
    <s v="CON2103"/>
    <x v="268"/>
    <s v="Y0158471"/>
    <n v="7"/>
    <s v="Bogdan Cosma"/>
    <x v="6"/>
    <n v="1296"/>
    <n v="1"/>
    <n v="27"/>
    <d v="1899-12-30T01:19:36"/>
  </r>
  <r>
    <x v="0"/>
    <x v="1"/>
    <x v="9"/>
    <x v="1"/>
    <x v="30"/>
    <s v="CON2103"/>
    <x v="268"/>
    <s v="Y0158471"/>
    <n v="7"/>
    <s v="Ionut Petreanu"/>
    <x v="3"/>
    <n v="1296"/>
    <n v="1"/>
    <n v="27"/>
    <d v="1899-12-30T01:20:09"/>
  </r>
  <r>
    <x v="0"/>
    <x v="1"/>
    <x v="9"/>
    <x v="1"/>
    <x v="30"/>
    <s v="CON2103"/>
    <x v="268"/>
    <s v="Y0158471"/>
    <n v="7"/>
    <s v="Marius Motoasca"/>
    <x v="1"/>
    <n v="1296"/>
    <n v="1"/>
    <n v="27"/>
    <d v="1899-12-30T00:47:06"/>
  </r>
  <r>
    <x v="0"/>
    <x v="1"/>
    <x v="9"/>
    <x v="1"/>
    <x v="30"/>
    <s v="CON2103"/>
    <x v="268"/>
    <s v="Y0158471"/>
    <n v="7"/>
    <s v="Nicoleta Rus"/>
    <x v="0"/>
    <n v="1296"/>
    <n v="1"/>
    <n v="27"/>
    <d v="1899-12-30T00:46:34"/>
  </r>
  <r>
    <x v="0"/>
    <x v="1"/>
    <x v="9"/>
    <x v="1"/>
    <x v="30"/>
    <s v="CON2103"/>
    <x v="268"/>
    <s v="Y0158471"/>
    <n v="7"/>
    <s v="Viorel Stanciu"/>
    <x v="6"/>
    <n v="1296"/>
    <n v="1"/>
    <n v="27"/>
    <d v="1899-12-30T01:19:38"/>
  </r>
  <r>
    <x v="0"/>
    <x v="1"/>
    <x v="9"/>
    <x v="1"/>
    <x v="30"/>
    <s v="CON2104"/>
    <x v="269"/>
    <s v="Y0158558"/>
    <n v="7"/>
    <s v="Ionel  Andone"/>
    <x v="1"/>
    <n v="1218"/>
    <n v="1"/>
    <n v="29"/>
    <d v="1899-12-30T00:47:03"/>
  </r>
  <r>
    <x v="0"/>
    <x v="1"/>
    <x v="9"/>
    <x v="1"/>
    <x v="30"/>
    <s v="CON2104"/>
    <x v="269"/>
    <s v="Y0158558"/>
    <n v="7"/>
    <s v="Catalin Zamfir"/>
    <x v="0"/>
    <n v="1218"/>
    <n v="1"/>
    <n v="29"/>
    <d v="1899-12-30T00:17:11"/>
  </r>
  <r>
    <x v="0"/>
    <x v="1"/>
    <x v="9"/>
    <x v="1"/>
    <x v="30"/>
    <s v="CON2105"/>
    <x v="270"/>
    <s v="Y0158566"/>
    <n v="8"/>
    <s v="Ionel  Andone"/>
    <x v="1"/>
    <n v="1602"/>
    <n v="2"/>
    <n v="28"/>
    <d v="1899-12-30T00:32:24"/>
  </r>
  <r>
    <x v="0"/>
    <x v="1"/>
    <x v="9"/>
    <x v="1"/>
    <x v="30"/>
    <s v="CON2105"/>
    <x v="270"/>
    <s v="Y0158566"/>
    <n v="8"/>
    <s v="Catalin Zamfir"/>
    <x v="0"/>
    <n v="1602"/>
    <n v="2"/>
    <n v="28"/>
    <d v="1899-12-30T00:13:57"/>
  </r>
  <r>
    <x v="0"/>
    <x v="1"/>
    <x v="9"/>
    <x v="1"/>
    <x v="30"/>
    <s v="CON2106"/>
    <x v="271"/>
    <s v="Y0158556"/>
    <n v="8"/>
    <s v="Lucian Cazacu"/>
    <x v="1"/>
    <n v="1726"/>
    <n v="3"/>
    <n v="27"/>
    <d v="1899-12-30T00:40:52"/>
  </r>
  <r>
    <x v="0"/>
    <x v="1"/>
    <x v="9"/>
    <x v="1"/>
    <x v="30"/>
    <s v="CON2106"/>
    <x v="271"/>
    <s v="Y0158556"/>
    <n v="8"/>
    <s v="Catalin Zamfir"/>
    <x v="0"/>
    <n v="1726"/>
    <n v="3"/>
    <n v="27"/>
    <d v="1899-12-30T00:16:49"/>
  </r>
  <r>
    <x v="0"/>
    <x v="1"/>
    <x v="9"/>
    <x v="1"/>
    <x v="30"/>
    <n v="50534"/>
    <x v="26"/>
    <s v="Y0158592"/>
    <n v="0"/>
    <s v="(blank)"/>
    <x v="2"/>
    <n v="20"/>
    <n v="2"/>
    <n v="0"/>
    <d v="1899-12-30T00:00:00"/>
  </r>
  <r>
    <x v="0"/>
    <x v="1"/>
    <x v="9"/>
    <x v="1"/>
    <x v="30"/>
    <n v="49213"/>
    <x v="176"/>
    <s v="Y0158500"/>
    <n v="1"/>
    <s v="(blank)"/>
    <x v="2"/>
    <n v="150"/>
    <n v="2"/>
    <n v="1"/>
    <d v="1899-12-30T00:00:00"/>
  </r>
  <r>
    <x v="0"/>
    <x v="1"/>
    <x v="9"/>
    <x v="1"/>
    <x v="30"/>
    <n v="49257"/>
    <x v="272"/>
    <s v="Y0158590"/>
    <n v="12"/>
    <s v="Diana Ghiotu"/>
    <x v="5"/>
    <n v="1630"/>
    <n v="40"/>
    <n v="5"/>
    <d v="1899-12-30T00:43:11"/>
  </r>
  <r>
    <x v="0"/>
    <x v="1"/>
    <x v="9"/>
    <x v="1"/>
    <x v="30"/>
    <n v="49257"/>
    <x v="272"/>
    <s v="Y0158590"/>
    <n v="12"/>
    <s v="andra"/>
    <x v="3"/>
    <n v="1630"/>
    <n v="40"/>
    <n v="5"/>
    <d v="1899-12-30T03:03:54"/>
  </r>
  <r>
    <x v="0"/>
    <x v="1"/>
    <x v="9"/>
    <x v="1"/>
    <x v="30"/>
    <n v="49257"/>
    <x v="272"/>
    <s v="Y0158590"/>
    <n v="12"/>
    <s v="Oana Dragoi"/>
    <x v="0"/>
    <n v="1630"/>
    <n v="40"/>
    <n v="5"/>
    <d v="1899-12-30T02:54:32"/>
  </r>
  <r>
    <x v="0"/>
    <x v="1"/>
    <x v="9"/>
    <x v="1"/>
    <x v="30"/>
    <n v="49257"/>
    <x v="272"/>
    <s v="Y0158590"/>
    <n v="12"/>
    <s v="mariana"/>
    <x v="5"/>
    <n v="1630"/>
    <n v="40"/>
    <n v="5"/>
    <d v="1899-12-30T02:48:58"/>
  </r>
  <r>
    <x v="0"/>
    <x v="1"/>
    <x v="9"/>
    <x v="1"/>
    <x v="30"/>
    <n v="49257"/>
    <x v="272"/>
    <s v="Y0158590"/>
    <n v="12"/>
    <s v="dadir"/>
    <x v="30"/>
    <n v="1630"/>
    <n v="40"/>
    <n v="5"/>
    <d v="1899-12-30T03:04:24"/>
  </r>
  <r>
    <x v="0"/>
    <x v="1"/>
    <x v="9"/>
    <x v="1"/>
    <x v="30"/>
    <n v="49257"/>
    <x v="272"/>
    <s v="Y0158590"/>
    <n v="12"/>
    <s v="lidia"/>
    <x v="21"/>
    <n v="1630"/>
    <n v="40"/>
    <n v="5"/>
    <d v="1899-12-30T00:09:18"/>
  </r>
  <r>
    <x v="0"/>
    <x v="1"/>
    <x v="9"/>
    <x v="1"/>
    <x v="30"/>
    <n v="47521"/>
    <x v="45"/>
    <s v="Y0158577"/>
    <n v="4"/>
    <s v="(blank)"/>
    <x v="2"/>
    <n v="112"/>
    <n v="20"/>
    <n v="11"/>
    <d v="1899-12-30T00:00:00"/>
  </r>
  <r>
    <x v="0"/>
    <x v="1"/>
    <x v="9"/>
    <x v="1"/>
    <x v="30"/>
    <n v="47533"/>
    <x v="52"/>
    <s v="Y0158633"/>
    <n v="28"/>
    <s v="(blank)"/>
    <x v="2"/>
    <n v="7839"/>
    <n v="117"/>
    <n v="22"/>
    <d v="1899-12-30T00:00:00"/>
  </r>
  <r>
    <x v="0"/>
    <x v="1"/>
    <x v="9"/>
    <x v="1"/>
    <x v="30"/>
    <n v="50530"/>
    <x v="273"/>
    <s v="Y0158609"/>
    <n v="1"/>
    <s v="(blank)"/>
    <x v="2"/>
    <n v="272"/>
    <n v="5"/>
    <n v="0"/>
    <d v="1899-12-30T00:00:00"/>
  </r>
  <r>
    <x v="0"/>
    <x v="1"/>
    <x v="9"/>
    <x v="1"/>
    <x v="30"/>
    <n v="47537"/>
    <x v="58"/>
    <s v="Y0158551"/>
    <n v="22"/>
    <s v="Lucian Cazacu"/>
    <x v="31"/>
    <n v="5532"/>
    <n v="20"/>
    <n v="57"/>
    <d v="1899-12-30T00:44:45"/>
  </r>
  <r>
    <x v="0"/>
    <x v="1"/>
    <x v="9"/>
    <x v="1"/>
    <x v="30"/>
    <n v="47537"/>
    <x v="58"/>
    <s v="Y0158551"/>
    <n v="22"/>
    <s v="Catalin Zamfir"/>
    <x v="0"/>
    <n v="5532"/>
    <n v="20"/>
    <n v="57"/>
    <d v="1899-12-30T00:34:01"/>
  </r>
  <r>
    <x v="0"/>
    <x v="1"/>
    <x v="9"/>
    <x v="1"/>
    <x v="30"/>
    <n v="47510"/>
    <x v="226"/>
    <s v="Y0158593-Y0158594"/>
    <n v="7"/>
    <s v="Select Employee"/>
    <x v="21"/>
    <n v="706"/>
    <n v="38"/>
    <n v="4"/>
    <d v="1899-12-30T02:28:36"/>
  </r>
  <r>
    <x v="0"/>
    <x v="1"/>
    <x v="9"/>
    <x v="1"/>
    <x v="30"/>
    <n v="47510"/>
    <x v="226"/>
    <s v="Y0158593-Y0158594"/>
    <n v="7"/>
    <s v="Nicoleta Nicolae"/>
    <x v="5"/>
    <n v="706"/>
    <n v="38"/>
    <n v="4"/>
    <d v="1899-12-30T02:28:52"/>
  </r>
  <r>
    <x v="0"/>
    <x v="1"/>
    <x v="9"/>
    <x v="1"/>
    <x v="30"/>
    <n v="47510"/>
    <x v="226"/>
    <s v="Y0158593-Y0158594"/>
    <n v="7"/>
    <s v="Magdalena Popa"/>
    <x v="5"/>
    <n v="706"/>
    <n v="38"/>
    <n v="4"/>
    <d v="1899-12-30T02:29:12"/>
  </r>
  <r>
    <x v="0"/>
    <x v="1"/>
    <x v="9"/>
    <x v="1"/>
    <x v="30"/>
    <n v="47510"/>
    <x v="226"/>
    <s v="Y0158593-Y0158594"/>
    <n v="7"/>
    <s v="Ana Dumitru"/>
    <x v="0"/>
    <n v="706"/>
    <n v="38"/>
    <n v="4"/>
    <d v="1899-12-30T02:29:44"/>
  </r>
  <r>
    <x v="0"/>
    <x v="1"/>
    <x v="9"/>
    <x v="1"/>
    <x v="30"/>
    <n v="48884"/>
    <x v="57"/>
    <s v="Y0158588"/>
    <n v="8"/>
    <s v="Ionut Petreanu"/>
    <x v="3"/>
    <n v="924"/>
    <n v="1"/>
    <n v="33"/>
    <d v="1899-12-30T00:44:57"/>
  </r>
  <r>
    <x v="0"/>
    <x v="1"/>
    <x v="9"/>
    <x v="1"/>
    <x v="30"/>
    <n v="48884"/>
    <x v="57"/>
    <s v="Y0158588"/>
    <n v="8"/>
    <s v="Diana Marinescu"/>
    <x v="0"/>
    <n v="924"/>
    <n v="1"/>
    <n v="33"/>
    <d v="1899-12-30T00:45:39"/>
  </r>
  <r>
    <x v="0"/>
    <x v="1"/>
    <x v="9"/>
    <x v="1"/>
    <x v="30"/>
    <n v="48884"/>
    <x v="57"/>
    <s v="Y0158588"/>
    <n v="8"/>
    <s v="Marius Motoasca"/>
    <x v="1"/>
    <n v="924"/>
    <n v="1"/>
    <n v="33"/>
    <d v="1899-12-30T00:23:13"/>
  </r>
  <r>
    <x v="0"/>
    <x v="1"/>
    <x v="9"/>
    <x v="1"/>
    <x v="30"/>
    <n v="48884"/>
    <x v="57"/>
    <s v="Y0158588"/>
    <n v="8"/>
    <s v="Nicoleta Rus"/>
    <x v="3"/>
    <n v="924"/>
    <n v="1"/>
    <n v="33"/>
    <d v="1899-12-30T00:55:27"/>
  </r>
  <r>
    <x v="0"/>
    <x v="1"/>
    <x v="9"/>
    <x v="1"/>
    <x v="30"/>
    <n v="48884"/>
    <x v="57"/>
    <s v="Y0158588"/>
    <n v="8"/>
    <s v="Viorel Stanciu"/>
    <x v="6"/>
    <n v="924"/>
    <n v="1"/>
    <n v="33"/>
    <d v="1899-12-30T00:34:40"/>
  </r>
  <r>
    <x v="0"/>
    <x v="1"/>
    <x v="9"/>
    <x v="1"/>
    <x v="30"/>
    <n v="48884"/>
    <x v="57"/>
    <s v="Y0158588"/>
    <n v="8"/>
    <s v="Anatolii Caminschi"/>
    <x v="12"/>
    <n v="924"/>
    <n v="1"/>
    <n v="33"/>
    <d v="1899-12-30T00:45:34"/>
  </r>
  <r>
    <x v="0"/>
    <x v="1"/>
    <x v="9"/>
    <x v="1"/>
    <x v="30"/>
    <n v="48884"/>
    <x v="57"/>
    <s v="Y0158588"/>
    <n v="8"/>
    <s v="bo"/>
    <x v="6"/>
    <n v="924"/>
    <n v="1"/>
    <n v="33"/>
    <d v="1899-12-30T00:55:39"/>
  </r>
  <r>
    <x v="0"/>
    <x v="1"/>
    <x v="9"/>
    <x v="1"/>
    <x v="30"/>
    <n v="47528"/>
    <x v="183"/>
    <s v="Y0158492"/>
    <n v="3"/>
    <s v="Maria Gergely"/>
    <x v="0"/>
    <n v="4353"/>
    <n v="13"/>
    <n v="1"/>
    <d v="1899-12-30T00:31:30"/>
  </r>
  <r>
    <x v="0"/>
    <x v="1"/>
    <x v="9"/>
    <x v="1"/>
    <x v="30"/>
    <n v="47528"/>
    <x v="183"/>
    <s v="Y0158492"/>
    <n v="3"/>
    <s v="andra"/>
    <x v="3"/>
    <n v="4353"/>
    <n v="13"/>
    <n v="1"/>
    <d v="1899-12-30T00:32:05"/>
  </r>
  <r>
    <x v="0"/>
    <x v="1"/>
    <x v="9"/>
    <x v="1"/>
    <x v="30"/>
    <n v="47528"/>
    <x v="183"/>
    <s v="Y0158492"/>
    <n v="3"/>
    <s v="lidi"/>
    <x v="5"/>
    <n v="4353"/>
    <n v="13"/>
    <n v="1"/>
    <d v="1899-12-30T00:31:17"/>
  </r>
  <r>
    <x v="0"/>
    <x v="1"/>
    <x v="9"/>
    <x v="1"/>
    <x v="30"/>
    <n v="47517"/>
    <x v="274"/>
    <s v="Y0158489"/>
    <n v="16"/>
    <s v="anca"/>
    <x v="0"/>
    <n v="389"/>
    <n v="224"/>
    <n v="0"/>
    <d v="1899-12-30T02:59:20"/>
  </r>
  <r>
    <x v="0"/>
    <x v="1"/>
    <x v="9"/>
    <x v="1"/>
    <x v="30"/>
    <n v="47517"/>
    <x v="274"/>
    <s v="Y0158489"/>
    <n v="16"/>
    <s v="Cristina Ciobanu"/>
    <x v="0"/>
    <n v="389"/>
    <n v="224"/>
    <n v="0"/>
    <d v="1899-12-30T03:04:18"/>
  </r>
  <r>
    <x v="0"/>
    <x v="1"/>
    <x v="9"/>
    <x v="1"/>
    <x v="30"/>
    <n v="47548"/>
    <x v="9"/>
    <s v="Y0158499"/>
    <n v="10"/>
    <s v="Kyte Stuart "/>
    <x v="1"/>
    <n v="1620"/>
    <n v="1"/>
    <n v="22"/>
    <d v="1899-12-30T00:33:37"/>
  </r>
  <r>
    <x v="0"/>
    <x v="1"/>
    <x v="9"/>
    <x v="1"/>
    <x v="30"/>
    <n v="47548"/>
    <x v="9"/>
    <s v="Y0158499"/>
    <n v="10"/>
    <s v="Diana Vilcu "/>
    <x v="27"/>
    <n v="1620"/>
    <n v="1"/>
    <n v="22"/>
    <d v="1899-12-30T00:56:00"/>
  </r>
  <r>
    <x v="0"/>
    <x v="1"/>
    <x v="9"/>
    <x v="1"/>
    <x v="30"/>
    <n v="47548"/>
    <x v="9"/>
    <s v="Y0158499"/>
    <n v="10"/>
    <s v="Robert Milczarczyk "/>
    <x v="1"/>
    <n v="1620"/>
    <n v="1"/>
    <n v="22"/>
    <d v="1899-12-30T00:28:35"/>
  </r>
  <r>
    <x v="0"/>
    <x v="1"/>
    <x v="9"/>
    <x v="1"/>
    <x v="30"/>
    <n v="47527"/>
    <x v="29"/>
    <s v="Y0158618"/>
    <n v="13"/>
    <s v="Diana Ghiotu"/>
    <x v="5"/>
    <n v="894"/>
    <n v="33"/>
    <n v="10"/>
    <d v="1899-12-30T00:44:10"/>
  </r>
  <r>
    <x v="0"/>
    <x v="1"/>
    <x v="9"/>
    <x v="1"/>
    <x v="30"/>
    <n v="47527"/>
    <x v="29"/>
    <s v="Y0158618"/>
    <n v="13"/>
    <s v="Valentina Stirbu"/>
    <x v="5"/>
    <n v="894"/>
    <n v="33"/>
    <n v="10"/>
    <d v="1899-12-30T00:32:09"/>
  </r>
  <r>
    <x v="0"/>
    <x v="1"/>
    <x v="9"/>
    <x v="1"/>
    <x v="30"/>
    <n v="47527"/>
    <x v="29"/>
    <s v="Y0158618"/>
    <n v="13"/>
    <s v="sandesh"/>
    <x v="5"/>
    <n v="894"/>
    <n v="33"/>
    <n v="10"/>
    <d v="1899-12-30T00:43:57"/>
  </r>
  <r>
    <x v="0"/>
    <x v="1"/>
    <x v="9"/>
    <x v="1"/>
    <x v="30"/>
    <n v="47527"/>
    <x v="29"/>
    <s v="Y0158618"/>
    <n v="13"/>
    <s v="andra"/>
    <x v="3"/>
    <n v="894"/>
    <n v="33"/>
    <n v="10"/>
    <d v="1899-12-30T00:45:37"/>
  </r>
  <r>
    <x v="0"/>
    <x v="1"/>
    <x v="9"/>
    <x v="1"/>
    <x v="30"/>
    <n v="47527"/>
    <x v="29"/>
    <s v="Y0158618"/>
    <n v="13"/>
    <s v="Oana Dragoi"/>
    <x v="0"/>
    <n v="894"/>
    <n v="33"/>
    <n v="10"/>
    <d v="1899-12-30T00:45:19"/>
  </r>
  <r>
    <x v="0"/>
    <x v="1"/>
    <x v="9"/>
    <x v="1"/>
    <x v="30"/>
    <n v="47527"/>
    <x v="29"/>
    <s v="Y0158618"/>
    <n v="13"/>
    <s v="mariana"/>
    <x v="5"/>
    <n v="894"/>
    <n v="33"/>
    <n v="10"/>
    <d v="1899-12-30T00:43:34"/>
  </r>
  <r>
    <x v="0"/>
    <x v="1"/>
    <x v="9"/>
    <x v="1"/>
    <x v="30"/>
    <n v="47527"/>
    <x v="29"/>
    <s v="Y0158618"/>
    <n v="13"/>
    <s v="lidia"/>
    <x v="5"/>
    <n v="894"/>
    <n v="33"/>
    <n v="10"/>
    <d v="1899-12-30T00:42:16"/>
  </r>
  <r>
    <x v="0"/>
    <x v="1"/>
    <x v="9"/>
    <x v="1"/>
    <x v="30"/>
    <n v="47527"/>
    <x v="29"/>
    <s v="Y0158618"/>
    <n v="13"/>
    <s v="felix"/>
    <x v="5"/>
    <n v="894"/>
    <n v="33"/>
    <n v="10"/>
    <d v="1899-12-30T00:30:50"/>
  </r>
  <r>
    <x v="0"/>
    <x v="1"/>
    <x v="9"/>
    <x v="1"/>
    <x v="30"/>
    <n v="47515"/>
    <x v="50"/>
    <s v="Y0158498"/>
    <n v="3"/>
    <s v="Maria Ivan"/>
    <x v="0"/>
    <n v="429"/>
    <n v="1"/>
    <n v="11"/>
    <d v="1899-12-30T00:21:37"/>
  </r>
  <r>
    <x v="0"/>
    <x v="1"/>
    <x v="9"/>
    <x v="1"/>
    <x v="30"/>
    <n v="47515"/>
    <x v="50"/>
    <s v="Y0158498"/>
    <n v="3"/>
    <s v="Nicolae-Cosmin Lacriceanu"/>
    <x v="21"/>
    <n v="429"/>
    <n v="1"/>
    <n v="11"/>
    <d v="1899-12-30T00:21:22"/>
  </r>
  <r>
    <x v="0"/>
    <x v="1"/>
    <x v="9"/>
    <x v="1"/>
    <x v="30"/>
    <n v="47515"/>
    <x v="50"/>
    <s v="Y0158498"/>
    <n v="3"/>
    <s v="Kyte Stuart "/>
    <x v="1"/>
    <n v="429"/>
    <n v="1"/>
    <n v="11"/>
    <d v="1899-12-30T00:21:52"/>
  </r>
  <r>
    <x v="0"/>
    <x v="1"/>
    <x v="9"/>
    <x v="1"/>
    <x v="30"/>
    <n v="47536"/>
    <x v="33"/>
    <s v="Y0158546"/>
    <n v="16"/>
    <s v="Nicolae-Cosmin Lacriceanu"/>
    <x v="11"/>
    <n v="839"/>
    <n v="17"/>
    <n v="76"/>
    <d v="1899-12-30T03:08:37"/>
  </r>
  <r>
    <x v="0"/>
    <x v="1"/>
    <x v="9"/>
    <x v="1"/>
    <x v="30"/>
    <n v="47536"/>
    <x v="33"/>
    <s v="Y0158546"/>
    <n v="16"/>
    <s v="Vishal Mangela "/>
    <x v="0"/>
    <n v="839"/>
    <n v="17"/>
    <n v="76"/>
    <d v="1899-12-30T03:08:21"/>
  </r>
  <r>
    <x v="0"/>
    <x v="1"/>
    <x v="9"/>
    <x v="1"/>
    <x v="30"/>
    <n v="47536"/>
    <x v="33"/>
    <s v="Y0158546"/>
    <n v="16"/>
    <s v="Kyte Stuart "/>
    <x v="1"/>
    <n v="839"/>
    <n v="17"/>
    <n v="76"/>
    <d v="1899-12-30T01:28:41"/>
  </r>
  <r>
    <x v="0"/>
    <x v="1"/>
    <x v="9"/>
    <x v="1"/>
    <x v="30"/>
    <n v="47536"/>
    <x v="33"/>
    <s v="Y0158546"/>
    <n v="16"/>
    <s v="Maria Ivan "/>
    <x v="21"/>
    <n v="839"/>
    <n v="17"/>
    <n v="76"/>
    <d v="1899-12-30T03:07:28"/>
  </r>
  <r>
    <x v="0"/>
    <x v="1"/>
    <x v="9"/>
    <x v="1"/>
    <x v="30"/>
    <n v="47536"/>
    <x v="33"/>
    <s v="Y0158546"/>
    <n v="16"/>
    <s v="Diana Vilcu "/>
    <x v="21"/>
    <n v="839"/>
    <n v="17"/>
    <n v="76"/>
    <d v="1899-12-30T03:07:45"/>
  </r>
  <r>
    <x v="0"/>
    <x v="1"/>
    <x v="9"/>
    <x v="1"/>
    <x v="30"/>
    <n v="47536"/>
    <x v="33"/>
    <s v="Y0158546"/>
    <n v="16"/>
    <s v="George Lixandru "/>
    <x v="18"/>
    <n v="839"/>
    <n v="17"/>
    <n v="76"/>
    <d v="1899-12-30T03:08:03"/>
  </r>
  <r>
    <x v="0"/>
    <x v="1"/>
    <x v="9"/>
    <x v="1"/>
    <x v="30"/>
    <n v="47653"/>
    <x v="275"/>
    <s v="Y0158485"/>
    <n v="3"/>
    <s v="Maria Gergely"/>
    <x v="0"/>
    <n v="310"/>
    <n v="7"/>
    <n v="3"/>
    <d v="1899-12-30T00:46:11"/>
  </r>
  <r>
    <x v="0"/>
    <x v="1"/>
    <x v="9"/>
    <x v="1"/>
    <x v="30"/>
    <n v="47653"/>
    <x v="275"/>
    <s v="Y0158485"/>
    <n v="3"/>
    <s v="andra"/>
    <x v="3"/>
    <n v="310"/>
    <n v="7"/>
    <n v="3"/>
    <d v="1899-12-30T00:47:07"/>
  </r>
  <r>
    <x v="0"/>
    <x v="1"/>
    <x v="9"/>
    <x v="1"/>
    <x v="30"/>
    <n v="47653"/>
    <x v="275"/>
    <s v="Y0158485"/>
    <n v="3"/>
    <s v="lidi"/>
    <x v="5"/>
    <n v="310"/>
    <n v="7"/>
    <n v="3"/>
    <d v="1899-12-30T00:43:02"/>
  </r>
  <r>
    <x v="0"/>
    <x v="1"/>
    <x v="9"/>
    <x v="1"/>
    <x v="30"/>
    <n v="50520"/>
    <x v="276"/>
    <s v="Y0158548"/>
    <n v="1"/>
    <s v="Peter North"/>
    <x v="5"/>
    <n v="89"/>
    <n v="8"/>
    <n v="0"/>
    <d v="1899-12-30T00:00:00"/>
  </r>
  <r>
    <x v="0"/>
    <x v="1"/>
    <x v="9"/>
    <x v="1"/>
    <x v="30"/>
    <n v="50520"/>
    <x v="276"/>
    <s v="Y0158548"/>
    <n v="1"/>
    <s v="Ana Maria Eliza Tricolici"/>
    <x v="0"/>
    <n v="89"/>
    <n v="8"/>
    <n v="0"/>
    <d v="1899-12-30T00:00:00"/>
  </r>
  <r>
    <x v="0"/>
    <x v="1"/>
    <x v="9"/>
    <x v="1"/>
    <x v="30"/>
    <n v="50520"/>
    <x v="276"/>
    <s v="Y0158548"/>
    <n v="1"/>
    <s v="Gheorghe Predica"/>
    <x v="21"/>
    <n v="89"/>
    <n v="8"/>
    <n v="0"/>
    <d v="1899-12-30T00:00:00"/>
  </r>
  <r>
    <x v="0"/>
    <x v="1"/>
    <x v="9"/>
    <x v="1"/>
    <x v="30"/>
    <n v="38364"/>
    <x v="6"/>
    <s v="Y0158553"/>
    <n v="14"/>
    <s v="Steffi Fernandes"/>
    <x v="0"/>
    <n v="4108"/>
    <n v="2"/>
    <n v="32"/>
    <d v="1899-12-30T01:50:22"/>
  </r>
  <r>
    <x v="0"/>
    <x v="1"/>
    <x v="9"/>
    <x v="1"/>
    <x v="30"/>
    <n v="38364"/>
    <x v="6"/>
    <s v="Y0158553"/>
    <n v="14"/>
    <s v="Nicolae-Cosmin Lacriceanu"/>
    <x v="5"/>
    <n v="4108"/>
    <n v="2"/>
    <n v="32"/>
    <d v="1899-12-30T01:47:36"/>
  </r>
  <r>
    <x v="0"/>
    <x v="1"/>
    <x v="9"/>
    <x v="1"/>
    <x v="30"/>
    <n v="38364"/>
    <x v="6"/>
    <s v="Y0158553"/>
    <n v="14"/>
    <s v="Kyte Stuart "/>
    <x v="1"/>
    <n v="4108"/>
    <n v="2"/>
    <n v="32"/>
    <d v="1899-12-30T01:53:50"/>
  </r>
  <r>
    <x v="0"/>
    <x v="1"/>
    <x v="9"/>
    <x v="1"/>
    <x v="30"/>
    <n v="48850"/>
    <x v="277"/>
    <s v="Y0158318"/>
    <n v="3"/>
    <s v="Valentina Stirbu"/>
    <x v="0"/>
    <n v="112"/>
    <n v="30"/>
    <n v="3"/>
    <d v="1899-12-30T00:36:50"/>
  </r>
  <r>
    <x v="0"/>
    <x v="1"/>
    <x v="9"/>
    <x v="1"/>
    <x v="30"/>
    <n v="48850"/>
    <x v="277"/>
    <s v="Y0158318"/>
    <n v="3"/>
    <s v="sandesh"/>
    <x v="5"/>
    <n v="112"/>
    <n v="30"/>
    <n v="3"/>
    <d v="1899-12-30T00:36:07"/>
  </r>
  <r>
    <x v="0"/>
    <x v="1"/>
    <x v="9"/>
    <x v="1"/>
    <x v="30"/>
    <n v="48850"/>
    <x v="277"/>
    <s v="Y0158318"/>
    <n v="3"/>
    <s v="andra"/>
    <x v="3"/>
    <n v="112"/>
    <n v="30"/>
    <n v="3"/>
    <d v="1899-12-30T00:36:32"/>
  </r>
  <r>
    <x v="0"/>
    <x v="1"/>
    <x v="9"/>
    <x v="1"/>
    <x v="30"/>
    <n v="48850"/>
    <x v="277"/>
    <s v="Y0158318"/>
    <n v="3"/>
    <s v="lidi"/>
    <x v="5"/>
    <n v="112"/>
    <n v="30"/>
    <n v="3"/>
    <d v="1899-12-30T00:36:21"/>
  </r>
  <r>
    <x v="0"/>
    <x v="1"/>
    <x v="9"/>
    <x v="1"/>
    <x v="30"/>
    <s v="CON2115"/>
    <x v="278"/>
    <s v="Y0158022"/>
    <n v="8"/>
    <s v="Nicolae-Cosmin Lacriceanu"/>
    <x v="11"/>
    <n v="1440"/>
    <n v="2"/>
    <n v="28"/>
    <d v="1899-12-30T00:24:38"/>
  </r>
  <r>
    <x v="0"/>
    <x v="1"/>
    <x v="9"/>
    <x v="1"/>
    <x v="30"/>
    <s v="CON2115"/>
    <x v="278"/>
    <s v="Y0158022"/>
    <n v="8"/>
    <s v="Kyte Stuart "/>
    <x v="1"/>
    <n v="1440"/>
    <n v="2"/>
    <n v="28"/>
    <d v="1899-12-30T00:26:28"/>
  </r>
  <r>
    <x v="0"/>
    <x v="1"/>
    <x v="9"/>
    <x v="1"/>
    <x v="30"/>
    <s v="CON2115"/>
    <x v="278"/>
    <s v="Y0158022"/>
    <n v="8"/>
    <s v="Diana Vilcu "/>
    <x v="0"/>
    <n v="1440"/>
    <n v="2"/>
    <n v="28"/>
    <d v="1899-12-30T00:25:48"/>
  </r>
  <r>
    <x v="0"/>
    <x v="1"/>
    <x v="9"/>
    <x v="1"/>
    <x v="30"/>
    <s v="CON2115"/>
    <x v="278"/>
    <s v="Y0158022"/>
    <n v="8"/>
    <s v="George Lixandru "/>
    <x v="18"/>
    <n v="1440"/>
    <n v="2"/>
    <n v="28"/>
    <d v="1899-12-30T00:25:23"/>
  </r>
  <r>
    <x v="0"/>
    <x v="1"/>
    <x v="9"/>
    <x v="1"/>
    <x v="30"/>
    <n v="47513"/>
    <x v="22"/>
    <s v="Y0158523"/>
    <n v="0"/>
    <s v="Gabriela Stoica"/>
    <x v="12"/>
    <n v="3114"/>
    <n v="86"/>
    <n v="36"/>
    <d v="1899-12-30T01:28:29"/>
  </r>
  <r>
    <x v="0"/>
    <x v="1"/>
    <x v="9"/>
    <x v="1"/>
    <x v="30"/>
    <n v="47513"/>
    <x v="22"/>
    <s v="Y0158523"/>
    <n v="0"/>
    <s v="Claudia Stan"/>
    <x v="5"/>
    <n v="3114"/>
    <n v="86"/>
    <n v="36"/>
    <d v="1899-12-30T01:28:31"/>
  </r>
  <r>
    <x v="0"/>
    <x v="1"/>
    <x v="9"/>
    <x v="1"/>
    <x v="30"/>
    <n v="47513"/>
    <x v="22"/>
    <s v="Y0158523"/>
    <n v="0"/>
    <s v="Stephen Hall"/>
    <x v="5"/>
    <n v="3114"/>
    <n v="86"/>
    <n v="36"/>
    <d v="1899-12-30T01:28:30"/>
  </r>
  <r>
    <x v="0"/>
    <x v="1"/>
    <x v="9"/>
    <x v="1"/>
    <x v="30"/>
    <n v="47513"/>
    <x v="22"/>
    <s v="Y0158523"/>
    <n v="0"/>
    <s v="Gabriel Costin"/>
    <x v="12"/>
    <n v="3114"/>
    <n v="86"/>
    <n v="36"/>
    <d v="1899-12-30T01:28:30"/>
  </r>
  <r>
    <x v="0"/>
    <x v="1"/>
    <x v="9"/>
    <x v="1"/>
    <x v="30"/>
    <n v="47513"/>
    <x v="22"/>
    <s v="Y0158523"/>
    <n v="0"/>
    <s v="Catalin Lixandru"/>
    <x v="12"/>
    <n v="3114"/>
    <n v="86"/>
    <n v="36"/>
    <d v="1899-12-30T01:28:32"/>
  </r>
  <r>
    <x v="0"/>
    <x v="1"/>
    <x v="9"/>
    <x v="1"/>
    <x v="30"/>
    <n v="47513"/>
    <x v="22"/>
    <s v="Y0158523"/>
    <n v="0"/>
    <s v="Mirela Constantin"/>
    <x v="0"/>
    <n v="3114"/>
    <n v="86"/>
    <n v="36"/>
    <d v="1899-12-30T01:28:30"/>
  </r>
  <r>
    <x v="0"/>
    <x v="1"/>
    <x v="9"/>
    <x v="1"/>
    <x v="30"/>
    <n v="47513"/>
    <x v="22"/>
    <s v="Y0158523"/>
    <n v="0"/>
    <s v="viorel"/>
    <x v="12"/>
    <n v="3114"/>
    <n v="86"/>
    <n v="36"/>
    <d v="1899-12-30T01:28:29"/>
  </r>
  <r>
    <x v="0"/>
    <x v="1"/>
    <x v="9"/>
    <x v="1"/>
    <x v="30"/>
    <n v="47513"/>
    <x v="22"/>
    <s v="Y0158523"/>
    <n v="0"/>
    <s v="Mihaela Sintion"/>
    <x v="12"/>
    <n v="3114"/>
    <n v="86"/>
    <n v="36"/>
    <d v="1899-12-30T01:28:32"/>
  </r>
  <r>
    <x v="0"/>
    <x v="1"/>
    <x v="9"/>
    <x v="1"/>
    <x v="30"/>
    <n v="47513"/>
    <x v="22"/>
    <s v="Y0158523"/>
    <n v="0"/>
    <s v="KAM"/>
    <x v="5"/>
    <n v="3114"/>
    <n v="86"/>
    <n v="36"/>
    <d v="1899-12-30T01:08:16"/>
  </r>
  <r>
    <x v="0"/>
    <x v="1"/>
    <x v="9"/>
    <x v="1"/>
    <x v="30"/>
    <n v="47513"/>
    <x v="22"/>
    <s v="Y0158523"/>
    <n v="0"/>
    <s v="KING"/>
    <x v="5"/>
    <n v="3114"/>
    <n v="86"/>
    <n v="36"/>
    <d v="1899-12-30T01:07:39"/>
  </r>
  <r>
    <x v="0"/>
    <x v="1"/>
    <x v="9"/>
    <x v="1"/>
    <x v="30"/>
    <s v="CON2232"/>
    <x v="279"/>
    <s v="Y0158501"/>
    <n v="38"/>
    <s v="Bogdan Cosma"/>
    <x v="6"/>
    <n v="3188"/>
    <n v="13"/>
    <n v="28"/>
    <d v="1899-12-30T00:22:36"/>
  </r>
  <r>
    <x v="0"/>
    <x v="1"/>
    <x v="9"/>
    <x v="1"/>
    <x v="30"/>
    <s v="CON2232"/>
    <x v="279"/>
    <s v="Y0158501"/>
    <n v="38"/>
    <s v="Ionut Petreanu"/>
    <x v="12"/>
    <n v="3188"/>
    <n v="13"/>
    <n v="28"/>
    <d v="1899-12-30T00:26:00"/>
  </r>
  <r>
    <x v="0"/>
    <x v="1"/>
    <x v="9"/>
    <x v="1"/>
    <x v="30"/>
    <s v="CON2232"/>
    <x v="279"/>
    <s v="Y0158501"/>
    <n v="38"/>
    <s v="Abdikaram Mohamed Ali"/>
    <x v="1"/>
    <n v="3188"/>
    <n v="13"/>
    <n v="28"/>
    <d v="1899-12-30T00:28:38"/>
  </r>
  <r>
    <x v="0"/>
    <x v="1"/>
    <x v="9"/>
    <x v="1"/>
    <x v="30"/>
    <s v="CON2232"/>
    <x v="279"/>
    <s v="Y0158501"/>
    <n v="38"/>
    <s v="Diana Marinescu"/>
    <x v="0"/>
    <n v="3188"/>
    <n v="13"/>
    <n v="28"/>
    <d v="1899-12-30T00:26:22"/>
  </r>
  <r>
    <x v="0"/>
    <x v="1"/>
    <x v="9"/>
    <x v="1"/>
    <x v="30"/>
    <s v="CON2232"/>
    <x v="279"/>
    <s v="Y0158501"/>
    <n v="38"/>
    <s v="Marius Motoasca"/>
    <x v="11"/>
    <n v="3188"/>
    <n v="13"/>
    <n v="28"/>
    <d v="1899-12-30T00:25:38"/>
  </r>
  <r>
    <x v="0"/>
    <x v="1"/>
    <x v="9"/>
    <x v="1"/>
    <x v="30"/>
    <s v="CON2232"/>
    <x v="279"/>
    <s v="Y0158501"/>
    <n v="38"/>
    <s v="Nicoleta Rus"/>
    <x v="3"/>
    <n v="3188"/>
    <n v="13"/>
    <n v="28"/>
    <d v="1899-12-30T00:26:36"/>
  </r>
  <r>
    <x v="0"/>
    <x v="1"/>
    <x v="9"/>
    <x v="1"/>
    <x v="30"/>
    <s v="CON2232"/>
    <x v="279"/>
    <s v="Y0158501"/>
    <n v="38"/>
    <s v="Malcolm Wood"/>
    <x v="11"/>
    <n v="3188"/>
    <n v="13"/>
    <n v="28"/>
    <d v="1899-12-30T00:24:59"/>
  </r>
  <r>
    <x v="0"/>
    <x v="1"/>
    <x v="9"/>
    <x v="1"/>
    <x v="30"/>
    <s v="CON2232"/>
    <x v="279"/>
    <s v="Y0158501"/>
    <n v="38"/>
    <s v="Catalin Bucataru"/>
    <x v="0"/>
    <n v="3188"/>
    <n v="13"/>
    <n v="28"/>
    <d v="1899-12-30T00:26:46"/>
  </r>
  <r>
    <x v="0"/>
    <x v="1"/>
    <x v="9"/>
    <x v="1"/>
    <x v="30"/>
    <s v="CON2232"/>
    <x v="279"/>
    <s v="Y0158501"/>
    <n v="38"/>
    <s v="Cristian Paun"/>
    <x v="1"/>
    <n v="3188"/>
    <n v="13"/>
    <n v="28"/>
    <d v="1899-12-30T00:28:24"/>
  </r>
  <r>
    <x v="0"/>
    <x v="1"/>
    <x v="9"/>
    <x v="1"/>
    <x v="30"/>
    <n v="47518"/>
    <x v="54"/>
    <s v="Y0158496"/>
    <n v="9"/>
    <s v="Marius Munteanu"/>
    <x v="5"/>
    <n v="649"/>
    <n v="82"/>
    <n v="3"/>
    <d v="1899-12-30T02:15:08"/>
  </r>
  <r>
    <x v="0"/>
    <x v="1"/>
    <x v="9"/>
    <x v="1"/>
    <x v="30"/>
    <n v="47518"/>
    <x v="54"/>
    <s v="Y0158496"/>
    <n v="9"/>
    <s v="Valentina Stirbu"/>
    <x v="0"/>
    <n v="649"/>
    <n v="82"/>
    <n v="3"/>
    <d v="1899-12-30T02:16:28"/>
  </r>
  <r>
    <x v="0"/>
    <x v="1"/>
    <x v="9"/>
    <x v="1"/>
    <x v="30"/>
    <n v="47518"/>
    <x v="54"/>
    <s v="Y0158496"/>
    <n v="9"/>
    <s v="sandesh"/>
    <x v="5"/>
    <n v="649"/>
    <n v="82"/>
    <n v="3"/>
    <d v="1899-12-30T02:15:54"/>
  </r>
  <r>
    <x v="0"/>
    <x v="1"/>
    <x v="9"/>
    <x v="1"/>
    <x v="30"/>
    <n v="47518"/>
    <x v="54"/>
    <s v="Y0158496"/>
    <n v="9"/>
    <s v="andra"/>
    <x v="3"/>
    <n v="649"/>
    <n v="82"/>
    <n v="3"/>
    <d v="1899-12-30T02:16:49"/>
  </r>
  <r>
    <x v="0"/>
    <x v="1"/>
    <x v="9"/>
    <x v="1"/>
    <x v="30"/>
    <n v="47518"/>
    <x v="54"/>
    <s v="Y0158496"/>
    <n v="9"/>
    <s v="felix"/>
    <x v="5"/>
    <n v="649"/>
    <n v="82"/>
    <n v="3"/>
    <d v="1899-12-30T02:15:29"/>
  </r>
  <r>
    <x v="0"/>
    <x v="1"/>
    <x v="9"/>
    <x v="1"/>
    <x v="30"/>
    <n v="47511"/>
    <x v="49"/>
    <s v="Y0158563-Y0158082"/>
    <n v="43"/>
    <s v="Diana Vilcu"/>
    <x v="5"/>
    <n v="20162"/>
    <n v="43"/>
    <n v="26"/>
    <d v="1899-12-30T01:24:01"/>
  </r>
  <r>
    <x v="0"/>
    <x v="1"/>
    <x v="9"/>
    <x v="1"/>
    <x v="30"/>
    <n v="47511"/>
    <x v="49"/>
    <s v="Y0158563-Y0158082"/>
    <n v="43"/>
    <s v="Marius Popa"/>
    <x v="12"/>
    <n v="20162"/>
    <n v="43"/>
    <n v="26"/>
    <d v="1899-12-30T01:25:17"/>
  </r>
  <r>
    <x v="0"/>
    <x v="1"/>
    <x v="9"/>
    <x v="1"/>
    <x v="30"/>
    <n v="47511"/>
    <x v="49"/>
    <s v="Y0158563-Y0158082"/>
    <n v="43"/>
    <s v="Nicolae-Cosmin Lacriceanu"/>
    <x v="5"/>
    <n v="20162"/>
    <n v="43"/>
    <n v="26"/>
    <d v="1899-12-30T01:24:27"/>
  </r>
  <r>
    <x v="0"/>
    <x v="1"/>
    <x v="9"/>
    <x v="1"/>
    <x v="30"/>
    <n v="47511"/>
    <x v="49"/>
    <s v="Y0158563-Y0158082"/>
    <n v="43"/>
    <s v="Vishal Mangela "/>
    <x v="0"/>
    <n v="20162"/>
    <n v="43"/>
    <n v="26"/>
    <d v="1899-12-30T01:06:36"/>
  </r>
  <r>
    <x v="0"/>
    <x v="1"/>
    <x v="9"/>
    <x v="1"/>
    <x v="30"/>
    <n v="47511"/>
    <x v="49"/>
    <s v="Y0158563-Y0158082"/>
    <n v="43"/>
    <s v="Viliam Trencik "/>
    <x v="5"/>
    <n v="20162"/>
    <n v="43"/>
    <n v="26"/>
    <d v="1899-12-30T01:26:33"/>
  </r>
  <r>
    <x v="0"/>
    <x v="1"/>
    <x v="9"/>
    <x v="1"/>
    <x v="30"/>
    <n v="47511"/>
    <x v="49"/>
    <s v="Y0158563-Y0158082"/>
    <n v="43"/>
    <s v="Cristian Mihai "/>
    <x v="12"/>
    <n v="20162"/>
    <n v="43"/>
    <n v="26"/>
    <d v="1899-12-30T01:26:38"/>
  </r>
  <r>
    <x v="0"/>
    <x v="1"/>
    <x v="9"/>
    <x v="1"/>
    <x v="30"/>
    <n v="47511"/>
    <x v="49"/>
    <s v="Y0158563-Y0158082"/>
    <n v="43"/>
    <s v="Kyte Stuart "/>
    <x v="1"/>
    <n v="20162"/>
    <n v="43"/>
    <n v="26"/>
    <d v="1899-12-30T00:39:24"/>
  </r>
  <r>
    <x v="0"/>
    <x v="1"/>
    <x v="9"/>
    <x v="1"/>
    <x v="30"/>
    <n v="47511"/>
    <x v="49"/>
    <s v="Y0158563-Y0158082"/>
    <n v="43"/>
    <s v="Maria Ivan "/>
    <x v="0"/>
    <n v="20162"/>
    <n v="43"/>
    <n v="26"/>
    <d v="1899-12-30T01:28:29"/>
  </r>
  <r>
    <x v="0"/>
    <x v="1"/>
    <x v="9"/>
    <x v="1"/>
    <x v="30"/>
    <n v="47511"/>
    <x v="49"/>
    <s v="Y0158563-Y0158082"/>
    <n v="43"/>
    <s v="George Lixandru "/>
    <x v="5"/>
    <n v="20162"/>
    <n v="43"/>
    <n v="26"/>
    <d v="1899-12-30T01:27:43"/>
  </r>
  <r>
    <x v="0"/>
    <x v="1"/>
    <x v="9"/>
    <x v="1"/>
    <x v="30"/>
    <n v="47511"/>
    <x v="49"/>
    <s v="Y0158563-Y0158082"/>
    <n v="43"/>
    <s v="Claudio Balint "/>
    <x v="28"/>
    <n v="20162"/>
    <n v="43"/>
    <n v="26"/>
    <d v="1899-12-30T01:27:06"/>
  </r>
  <r>
    <x v="0"/>
    <x v="1"/>
    <x v="9"/>
    <x v="1"/>
    <x v="30"/>
    <n v="47526"/>
    <x v="179"/>
    <s v="Y0158474-Y0158240"/>
    <n v="87"/>
    <s v="Diana Vilcu"/>
    <x v="21"/>
    <n v="179665"/>
    <n v="112"/>
    <n v="16"/>
    <d v="1899-12-30T02:24:24"/>
  </r>
  <r>
    <x v="0"/>
    <x v="1"/>
    <x v="9"/>
    <x v="1"/>
    <x v="30"/>
    <n v="47526"/>
    <x v="179"/>
    <s v="Y0158474-Y0158240"/>
    <n v="87"/>
    <s v="Select Employee"/>
    <x v="10"/>
    <n v="179665"/>
    <n v="112"/>
    <n v="16"/>
    <d v="1899-12-30T00:00:00"/>
  </r>
  <r>
    <x v="0"/>
    <x v="1"/>
    <x v="9"/>
    <x v="1"/>
    <x v="30"/>
    <n v="47526"/>
    <x v="179"/>
    <s v="Y0158474-Y0158240"/>
    <n v="87"/>
    <s v="Select Employee"/>
    <x v="21"/>
    <n v="179665"/>
    <n v="112"/>
    <n v="16"/>
    <d v="1899-12-30T00:48:22"/>
  </r>
  <r>
    <x v="0"/>
    <x v="1"/>
    <x v="9"/>
    <x v="1"/>
    <x v="30"/>
    <n v="47526"/>
    <x v="179"/>
    <s v="Y0158474-Y0158240"/>
    <n v="87"/>
    <s v="Peter North"/>
    <x v="21"/>
    <n v="179665"/>
    <n v="112"/>
    <n v="16"/>
    <d v="1899-12-30T00:48:30"/>
  </r>
  <r>
    <x v="0"/>
    <x v="1"/>
    <x v="9"/>
    <x v="1"/>
    <x v="30"/>
    <n v="47526"/>
    <x v="179"/>
    <s v="Y0158474-Y0158240"/>
    <n v="87"/>
    <s v="Claudia Petronela"/>
    <x v="5"/>
    <n v="179665"/>
    <n v="112"/>
    <n v="16"/>
    <d v="1899-12-30T00:50:47"/>
  </r>
  <r>
    <x v="0"/>
    <x v="1"/>
    <x v="9"/>
    <x v="1"/>
    <x v="30"/>
    <n v="47526"/>
    <x v="179"/>
    <s v="Y0158474-Y0158240"/>
    <n v="87"/>
    <s v="Nicoleta Nicolae"/>
    <x v="5"/>
    <n v="179665"/>
    <n v="112"/>
    <n v="16"/>
    <d v="1899-12-30T00:51:31"/>
  </r>
  <r>
    <x v="0"/>
    <x v="1"/>
    <x v="9"/>
    <x v="1"/>
    <x v="30"/>
    <n v="47526"/>
    <x v="179"/>
    <s v="Y0158474-Y0158240"/>
    <n v="87"/>
    <s v="Carmen Gugulici"/>
    <x v="0"/>
    <n v="179665"/>
    <n v="112"/>
    <n v="16"/>
    <d v="1899-12-30T00:51:53"/>
  </r>
  <r>
    <x v="0"/>
    <x v="1"/>
    <x v="9"/>
    <x v="1"/>
    <x v="30"/>
    <n v="47526"/>
    <x v="179"/>
    <s v="Y0158474-Y0158240"/>
    <n v="87"/>
    <s v="Oana Iavorschi"/>
    <x v="5"/>
    <n v="179665"/>
    <n v="112"/>
    <n v="16"/>
    <d v="1899-12-30T00:49:39"/>
  </r>
  <r>
    <x v="0"/>
    <x v="1"/>
    <x v="9"/>
    <x v="1"/>
    <x v="30"/>
    <n v="47526"/>
    <x v="179"/>
    <s v="Y0158474-Y0158240"/>
    <n v="87"/>
    <s v="Otilia Gagyi"/>
    <x v="21"/>
    <n v="179665"/>
    <n v="112"/>
    <n v="16"/>
    <d v="1899-12-30T00:49:16"/>
  </r>
  <r>
    <x v="0"/>
    <x v="1"/>
    <x v="9"/>
    <x v="1"/>
    <x v="30"/>
    <n v="47526"/>
    <x v="179"/>
    <s v="Y0158474-Y0158240"/>
    <n v="87"/>
    <s v="Denis Kehayov"/>
    <x v="21"/>
    <n v="179665"/>
    <n v="112"/>
    <n v="16"/>
    <d v="1899-12-30T00:49:59"/>
  </r>
  <r>
    <x v="0"/>
    <x v="1"/>
    <x v="9"/>
    <x v="1"/>
    <x v="30"/>
    <n v="47526"/>
    <x v="179"/>
    <s v="Y0158474-Y0158240"/>
    <n v="87"/>
    <s v="Vishal Mangela "/>
    <x v="0"/>
    <n v="179665"/>
    <n v="112"/>
    <n v="16"/>
    <d v="1899-12-30T02:24:54"/>
  </r>
  <r>
    <x v="0"/>
    <x v="1"/>
    <x v="9"/>
    <x v="1"/>
    <x v="30"/>
    <n v="47526"/>
    <x v="179"/>
    <s v="Y0158474-Y0158240"/>
    <n v="87"/>
    <s v="Kyte Stuart "/>
    <x v="1"/>
    <n v="179665"/>
    <n v="112"/>
    <n v="16"/>
    <d v="1899-12-30T02:40:21"/>
  </r>
  <r>
    <x v="0"/>
    <x v="1"/>
    <x v="9"/>
    <x v="1"/>
    <x v="30"/>
    <n v="47526"/>
    <x v="179"/>
    <s v="Y0158474-Y0158240"/>
    <n v="87"/>
    <s v="Maria Ivan "/>
    <x v="21"/>
    <n v="179665"/>
    <n v="112"/>
    <n v="16"/>
    <d v="1899-12-30T02:24:39"/>
  </r>
  <r>
    <x v="0"/>
    <x v="1"/>
    <x v="9"/>
    <x v="1"/>
    <x v="30"/>
    <n v="47526"/>
    <x v="179"/>
    <s v="Y0158474-Y0158240"/>
    <n v="87"/>
    <s v="Nicoletta Constantin"/>
    <x v="5"/>
    <n v="179665"/>
    <n v="112"/>
    <n v="16"/>
    <d v="1899-12-30T00:51:09"/>
  </r>
  <r>
    <x v="0"/>
    <x v="1"/>
    <x v="9"/>
    <x v="1"/>
    <x v="30"/>
    <n v="47526"/>
    <x v="179"/>
    <s v="Y0158474-Y0158240"/>
    <n v="87"/>
    <s v="magda"/>
    <x v="21"/>
    <n v="179665"/>
    <n v="112"/>
    <n v="16"/>
    <d v="1899-12-30T00:50:25"/>
  </r>
  <r>
    <x v="0"/>
    <x v="1"/>
    <x v="9"/>
    <x v="1"/>
    <x v="30"/>
    <s v="CON2246"/>
    <x v="280"/>
    <s v="Y0158475"/>
    <n v="44"/>
    <s v="Gabriela Constantin"/>
    <x v="5"/>
    <n v="9086"/>
    <n v="52"/>
    <n v="28"/>
    <d v="1899-12-30T00:00:00"/>
  </r>
  <r>
    <x v="0"/>
    <x v="1"/>
    <x v="9"/>
    <x v="1"/>
    <x v="30"/>
    <s v="CON2246"/>
    <x v="280"/>
    <s v="Y0158475"/>
    <n v="44"/>
    <s v="Claudia Stan"/>
    <x v="5"/>
    <n v="9086"/>
    <n v="52"/>
    <n v="28"/>
    <d v="1899-12-30T00:00:00"/>
  </r>
  <r>
    <x v="0"/>
    <x v="1"/>
    <x v="9"/>
    <x v="1"/>
    <x v="30"/>
    <s v="CON2246"/>
    <x v="280"/>
    <s v="Y0158475"/>
    <n v="44"/>
    <s v="Stephen Hall"/>
    <x v="5"/>
    <n v="9086"/>
    <n v="52"/>
    <n v="28"/>
    <d v="1899-12-30T00:00:00"/>
  </r>
  <r>
    <x v="0"/>
    <x v="1"/>
    <x v="9"/>
    <x v="1"/>
    <x v="30"/>
    <s v="CON2246"/>
    <x v="280"/>
    <s v="Y0158475"/>
    <n v="44"/>
    <s v="Gabriel Costin"/>
    <x v="5"/>
    <n v="9086"/>
    <n v="52"/>
    <n v="28"/>
    <d v="1899-12-30T00:00:00"/>
  </r>
  <r>
    <x v="0"/>
    <x v="1"/>
    <x v="9"/>
    <x v="1"/>
    <x v="30"/>
    <s v="CON2246"/>
    <x v="280"/>
    <s v="Y0158475"/>
    <n v="44"/>
    <s v="Catalin Lixandru"/>
    <x v="5"/>
    <n v="9086"/>
    <n v="52"/>
    <n v="28"/>
    <d v="1899-12-30T00:00:00"/>
  </r>
  <r>
    <x v="0"/>
    <x v="1"/>
    <x v="9"/>
    <x v="1"/>
    <x v="30"/>
    <s v="CON2246"/>
    <x v="280"/>
    <s v="Y0158475"/>
    <n v="44"/>
    <s v="Ionel  Andone"/>
    <x v="1"/>
    <n v="9086"/>
    <n v="52"/>
    <n v="28"/>
    <d v="1899-12-30T00:38:14"/>
  </r>
  <r>
    <x v="0"/>
    <x v="1"/>
    <x v="9"/>
    <x v="1"/>
    <x v="30"/>
    <s v="CON2246"/>
    <x v="280"/>
    <s v="Y0158475"/>
    <n v="44"/>
    <s v="Mirela Constantin"/>
    <x v="0"/>
    <n v="9086"/>
    <n v="52"/>
    <n v="28"/>
    <d v="1899-12-30T00:00:00"/>
  </r>
  <r>
    <x v="0"/>
    <x v="1"/>
    <x v="9"/>
    <x v="1"/>
    <x v="30"/>
    <s v="CON2246"/>
    <x v="280"/>
    <s v="Y0158475"/>
    <n v="44"/>
    <s v="Mihaela Sintion"/>
    <x v="5"/>
    <n v="9086"/>
    <n v="52"/>
    <n v="28"/>
    <d v="1899-12-30T00:00:00"/>
  </r>
  <r>
    <x v="0"/>
    <x v="1"/>
    <x v="9"/>
    <x v="1"/>
    <x v="30"/>
    <s v="CON2246"/>
    <x v="280"/>
    <s v="Y0158475"/>
    <n v="44"/>
    <s v="Florentina Constantin"/>
    <x v="5"/>
    <n v="9086"/>
    <n v="52"/>
    <n v="28"/>
    <d v="1899-12-30T00:00:00"/>
  </r>
  <r>
    <x v="0"/>
    <x v="1"/>
    <x v="9"/>
    <x v="1"/>
    <x v="30"/>
    <s v="CON2246"/>
    <x v="280"/>
    <s v="Y0158475"/>
    <n v="44"/>
    <s v="vior"/>
    <x v="5"/>
    <n v="9086"/>
    <n v="52"/>
    <n v="28"/>
    <d v="1899-12-30T00:00:00"/>
  </r>
  <r>
    <x v="0"/>
    <x v="1"/>
    <x v="9"/>
    <x v="1"/>
    <x v="30"/>
    <s v="CON2246"/>
    <x v="280"/>
    <s v="Y0158475"/>
    <n v="44"/>
    <s v="kin"/>
    <x v="5"/>
    <n v="9086"/>
    <n v="52"/>
    <n v="28"/>
    <d v="1899-12-30T00:00:00"/>
  </r>
  <r>
    <x v="0"/>
    <x v="1"/>
    <x v="9"/>
    <x v="1"/>
    <x v="30"/>
    <s v="CON2246"/>
    <x v="280"/>
    <s v="Y0158475"/>
    <n v="44"/>
    <s v="kami"/>
    <x v="5"/>
    <n v="9086"/>
    <n v="52"/>
    <n v="28"/>
    <d v="1899-12-30T00:00:00"/>
  </r>
  <r>
    <x v="0"/>
    <x v="1"/>
    <x v="9"/>
    <x v="1"/>
    <x v="30"/>
    <s v="CON2246"/>
    <x v="280"/>
    <s v="Y0158475"/>
    <n v="44"/>
    <s v="Dan Sociau"/>
    <x v="3"/>
    <n v="9086"/>
    <n v="52"/>
    <n v="28"/>
    <d v="1899-12-30T00:00:00"/>
  </r>
  <r>
    <x v="0"/>
    <x v="1"/>
    <x v="9"/>
    <x v="1"/>
    <x v="30"/>
    <n v="47531"/>
    <x v="51"/>
    <s v="Y0158504"/>
    <n v="1"/>
    <s v="Maria Gergely"/>
    <x v="0"/>
    <n v="67"/>
    <n v="16"/>
    <n v="1"/>
    <d v="1899-12-30T01:38:03"/>
  </r>
  <r>
    <x v="0"/>
    <x v="1"/>
    <x v="9"/>
    <x v="1"/>
    <x v="30"/>
    <n v="47531"/>
    <x v="51"/>
    <s v="Y0158504"/>
    <n v="1"/>
    <s v="Select Employee"/>
    <x v="10"/>
    <n v="67"/>
    <n v="16"/>
    <n v="1"/>
    <d v="1899-12-30T00:00:00"/>
  </r>
  <r>
    <x v="0"/>
    <x v="1"/>
    <x v="9"/>
    <x v="1"/>
    <x v="30"/>
    <n v="47531"/>
    <x v="51"/>
    <s v="Y0158504"/>
    <n v="1"/>
    <s v="andra"/>
    <x v="3"/>
    <n v="67"/>
    <n v="16"/>
    <n v="1"/>
    <d v="1899-12-30T01:38:21"/>
  </r>
  <r>
    <x v="0"/>
    <x v="1"/>
    <x v="9"/>
    <x v="1"/>
    <x v="30"/>
    <n v="47531"/>
    <x v="51"/>
    <s v="Y0158504"/>
    <n v="1"/>
    <s v="lidi"/>
    <x v="5"/>
    <n v="67"/>
    <n v="16"/>
    <n v="1"/>
    <d v="1899-12-30T00:21:52"/>
  </r>
  <r>
    <x v="0"/>
    <x v="1"/>
    <x v="9"/>
    <x v="1"/>
    <x v="30"/>
    <n v="47519"/>
    <x v="281"/>
    <s v="Y0158547"/>
    <n v="9"/>
    <s v="Select Employee"/>
    <x v="10"/>
    <n v="932"/>
    <n v="14"/>
    <n v="12"/>
    <d v="1899-12-30T00:00:00"/>
  </r>
  <r>
    <x v="0"/>
    <x v="1"/>
    <x v="9"/>
    <x v="1"/>
    <x v="30"/>
    <n v="47519"/>
    <x v="281"/>
    <s v="Y0158547"/>
    <n v="9"/>
    <s v="Peter North"/>
    <x v="5"/>
    <n v="932"/>
    <n v="14"/>
    <n v="12"/>
    <d v="1899-12-30T00:50:48"/>
  </r>
  <r>
    <x v="0"/>
    <x v="1"/>
    <x v="9"/>
    <x v="1"/>
    <x v="30"/>
    <n v="47519"/>
    <x v="281"/>
    <s v="Y0158547"/>
    <n v="9"/>
    <s v="Nicoleta Nicolae"/>
    <x v="5"/>
    <n v="932"/>
    <n v="14"/>
    <n v="12"/>
    <d v="1899-12-30T00:52:28"/>
  </r>
  <r>
    <x v="0"/>
    <x v="1"/>
    <x v="9"/>
    <x v="1"/>
    <x v="30"/>
    <n v="47519"/>
    <x v="281"/>
    <s v="Y0158547"/>
    <n v="9"/>
    <s v="Carmen Gugulici"/>
    <x v="0"/>
    <n v="932"/>
    <n v="14"/>
    <n v="12"/>
    <d v="1899-12-30T00:51:44"/>
  </r>
  <r>
    <x v="0"/>
    <x v="1"/>
    <x v="9"/>
    <x v="1"/>
    <x v="30"/>
    <n v="47519"/>
    <x v="281"/>
    <s v="Y0158547"/>
    <n v="9"/>
    <s v="Oana Iavorschi"/>
    <x v="5"/>
    <n v="932"/>
    <n v="14"/>
    <n v="12"/>
    <d v="1899-12-30T00:50:41"/>
  </r>
  <r>
    <x v="0"/>
    <x v="1"/>
    <x v="9"/>
    <x v="1"/>
    <x v="30"/>
    <n v="47519"/>
    <x v="281"/>
    <s v="Y0158547"/>
    <n v="9"/>
    <s v="Denis Kehayov"/>
    <x v="25"/>
    <n v="932"/>
    <n v="14"/>
    <n v="12"/>
    <d v="1899-12-30T00:51:23"/>
  </r>
  <r>
    <x v="0"/>
    <x v="1"/>
    <x v="9"/>
    <x v="1"/>
    <x v="30"/>
    <n v="47519"/>
    <x v="281"/>
    <s v="Y0158547"/>
    <n v="9"/>
    <s v="Nicoletta Constantin"/>
    <x v="5"/>
    <n v="932"/>
    <n v="14"/>
    <n v="12"/>
    <d v="1899-12-30T00:52:10"/>
  </r>
  <r>
    <x v="0"/>
    <x v="1"/>
    <x v="9"/>
    <x v="1"/>
    <x v="30"/>
    <n v="47549"/>
    <x v="282"/>
    <s v="Y0158555"/>
    <n v="10"/>
    <s v="George Lixandru"/>
    <x v="18"/>
    <n v="1377"/>
    <n v="2"/>
    <n v="29"/>
    <d v="1899-12-30T00:19:11"/>
  </r>
  <r>
    <x v="0"/>
    <x v="1"/>
    <x v="9"/>
    <x v="1"/>
    <x v="30"/>
    <n v="47549"/>
    <x v="282"/>
    <s v="Y0158555"/>
    <n v="10"/>
    <s v="Maria Ivan"/>
    <x v="0"/>
    <n v="1377"/>
    <n v="2"/>
    <n v="29"/>
    <d v="1899-12-30T00:19:08"/>
  </r>
  <r>
    <x v="0"/>
    <x v="1"/>
    <x v="9"/>
    <x v="1"/>
    <x v="30"/>
    <n v="47549"/>
    <x v="282"/>
    <s v="Y0158555"/>
    <n v="10"/>
    <s v="Nicolae-Cosmin Lacriceanu"/>
    <x v="11"/>
    <n v="1377"/>
    <n v="2"/>
    <n v="29"/>
    <d v="1899-12-30T00:19:09"/>
  </r>
  <r>
    <x v="0"/>
    <x v="1"/>
    <x v="9"/>
    <x v="1"/>
    <x v="30"/>
    <n v="47549"/>
    <x v="282"/>
    <s v="Y0158555"/>
    <n v="10"/>
    <s v="Kyte Stuart "/>
    <x v="1"/>
    <n v="1377"/>
    <n v="2"/>
    <n v="29"/>
    <d v="1899-12-30T00:19:14"/>
  </r>
  <r>
    <x v="0"/>
    <x v="1"/>
    <x v="9"/>
    <x v="1"/>
    <x v="30"/>
    <n v="47520"/>
    <x v="283"/>
    <s v="Y0158536"/>
    <n v="3"/>
    <s v="Maria Gergely"/>
    <x v="0"/>
    <n v="652"/>
    <n v="31"/>
    <n v="1"/>
    <d v="1899-12-30T00:54:44"/>
  </r>
  <r>
    <x v="0"/>
    <x v="1"/>
    <x v="9"/>
    <x v="1"/>
    <x v="30"/>
    <n v="47520"/>
    <x v="283"/>
    <s v="Y0158536"/>
    <n v="3"/>
    <s v="andra"/>
    <x v="3"/>
    <n v="652"/>
    <n v="31"/>
    <n v="1"/>
    <d v="1899-12-30T00:53:59"/>
  </r>
  <r>
    <x v="0"/>
    <x v="1"/>
    <x v="9"/>
    <x v="1"/>
    <x v="30"/>
    <n v="47382"/>
    <x v="108"/>
    <s v="Y0158564"/>
    <n v="27"/>
    <s v="Diana Vilcu"/>
    <x v="21"/>
    <n v="5256"/>
    <n v="5"/>
    <n v="36"/>
    <d v="1899-12-30T02:04:42"/>
  </r>
  <r>
    <x v="0"/>
    <x v="1"/>
    <x v="9"/>
    <x v="1"/>
    <x v="30"/>
    <n v="47382"/>
    <x v="108"/>
    <s v="Y0158564"/>
    <n v="27"/>
    <s v="Cosmin Ivan"/>
    <x v="5"/>
    <n v="5256"/>
    <n v="5"/>
    <n v="36"/>
    <d v="1899-12-30T02:04:15"/>
  </r>
  <r>
    <x v="0"/>
    <x v="1"/>
    <x v="9"/>
    <x v="1"/>
    <x v="30"/>
    <n v="47382"/>
    <x v="108"/>
    <s v="Y0158564"/>
    <n v="27"/>
    <s v="Nicolae-Cosmin Lacriceanu"/>
    <x v="5"/>
    <n v="5256"/>
    <n v="5"/>
    <n v="36"/>
    <d v="1899-12-30T02:06:47"/>
  </r>
  <r>
    <x v="0"/>
    <x v="1"/>
    <x v="9"/>
    <x v="1"/>
    <x v="30"/>
    <n v="47382"/>
    <x v="108"/>
    <s v="Y0158564"/>
    <n v="27"/>
    <s v="Vishal Mangela "/>
    <x v="21"/>
    <n v="5256"/>
    <n v="5"/>
    <n v="36"/>
    <d v="1899-12-30T02:03:50"/>
  </r>
  <r>
    <x v="0"/>
    <x v="1"/>
    <x v="9"/>
    <x v="1"/>
    <x v="30"/>
    <n v="47382"/>
    <x v="108"/>
    <s v="Y0158564"/>
    <n v="27"/>
    <s v="Viliam Trencik "/>
    <x v="21"/>
    <n v="5256"/>
    <n v="5"/>
    <n v="36"/>
    <d v="1899-12-30T02:05:03"/>
  </r>
  <r>
    <x v="0"/>
    <x v="1"/>
    <x v="9"/>
    <x v="1"/>
    <x v="30"/>
    <n v="47382"/>
    <x v="108"/>
    <s v="Y0158564"/>
    <n v="27"/>
    <s v="Cristian Mihai "/>
    <x v="12"/>
    <n v="5256"/>
    <n v="5"/>
    <n v="36"/>
    <d v="1899-12-30T02:06:26"/>
  </r>
  <r>
    <x v="0"/>
    <x v="1"/>
    <x v="9"/>
    <x v="1"/>
    <x v="30"/>
    <n v="47382"/>
    <x v="108"/>
    <s v="Y0158564"/>
    <n v="27"/>
    <s v="Kyte Stuart "/>
    <x v="1"/>
    <n v="5256"/>
    <n v="5"/>
    <n v="36"/>
    <d v="1899-12-30T00:46:09"/>
  </r>
  <r>
    <x v="0"/>
    <x v="1"/>
    <x v="9"/>
    <x v="1"/>
    <x v="30"/>
    <n v="47382"/>
    <x v="108"/>
    <s v="Y0158564"/>
    <n v="27"/>
    <s v="Maria Ivan "/>
    <x v="0"/>
    <n v="5256"/>
    <n v="5"/>
    <n v="36"/>
    <d v="1899-12-30T02:07:02"/>
  </r>
  <r>
    <x v="0"/>
    <x v="1"/>
    <x v="9"/>
    <x v="1"/>
    <x v="30"/>
    <n v="47382"/>
    <x v="108"/>
    <s v="Y0158564"/>
    <n v="27"/>
    <s v="Robert Milczarczyk "/>
    <x v="1"/>
    <n v="5256"/>
    <n v="5"/>
    <n v="36"/>
    <d v="1899-12-30T00:45:45"/>
  </r>
  <r>
    <x v="0"/>
    <x v="1"/>
    <x v="9"/>
    <x v="1"/>
    <x v="30"/>
    <n v="47382"/>
    <x v="108"/>
    <s v="Y0158564"/>
    <n v="27"/>
    <s v="Marius Popa "/>
    <x v="5"/>
    <n v="5256"/>
    <n v="5"/>
    <n v="36"/>
    <d v="1899-12-30T02:05:27"/>
  </r>
  <r>
    <x v="0"/>
    <x v="1"/>
    <x v="9"/>
    <x v="1"/>
    <x v="30"/>
    <n v="47535"/>
    <x v="284"/>
    <s v="Y0158502"/>
    <n v="41"/>
    <s v="Diana Marinescu"/>
    <x v="0"/>
    <n v="7583"/>
    <n v="75"/>
    <n v="22"/>
    <d v="1899-12-30T00:00:00"/>
  </r>
  <r>
    <x v="0"/>
    <x v="1"/>
    <x v="9"/>
    <x v="1"/>
    <x v="30"/>
    <n v="47535"/>
    <x v="284"/>
    <s v="Y0158502"/>
    <n v="41"/>
    <s v="Nicoleta Rus"/>
    <x v="12"/>
    <n v="7583"/>
    <n v="75"/>
    <n v="22"/>
    <d v="1899-12-30T00:00:00"/>
  </r>
  <r>
    <x v="0"/>
    <x v="1"/>
    <x v="9"/>
    <x v="1"/>
    <x v="30"/>
    <n v="47535"/>
    <x v="284"/>
    <s v="Y0158502"/>
    <n v="41"/>
    <s v="Catalin Bucataru"/>
    <x v="5"/>
    <n v="7583"/>
    <n v="75"/>
    <n v="22"/>
    <d v="1899-12-30T00:00:00"/>
  </r>
  <r>
    <x v="0"/>
    <x v="1"/>
    <x v="9"/>
    <x v="1"/>
    <x v="30"/>
    <n v="47535"/>
    <x v="284"/>
    <s v="Y0158502"/>
    <n v="41"/>
    <s v="Madalina Tanislav"/>
    <x v="12"/>
    <n v="7583"/>
    <n v="75"/>
    <n v="22"/>
    <d v="1899-12-30T00:00:00"/>
  </r>
  <r>
    <x v="0"/>
    <x v="1"/>
    <x v="9"/>
    <x v="1"/>
    <x v="30"/>
    <n v="47535"/>
    <x v="284"/>
    <s v="Y0158502"/>
    <n v="41"/>
    <s v="Ovidu Cucurizeanu"/>
    <x v="10"/>
    <n v="7583"/>
    <n v="75"/>
    <n v="22"/>
    <d v="1899-12-30T00:00:00"/>
  </r>
  <r>
    <x v="0"/>
    <x v="1"/>
    <x v="9"/>
    <x v="1"/>
    <x v="30"/>
    <n v="49159"/>
    <x v="285"/>
    <s v="Y0158479"/>
    <n v="13"/>
    <s v="Select Employee"/>
    <x v="10"/>
    <n v="2906"/>
    <n v="14"/>
    <n v="5"/>
    <d v="1899-12-30T00:00:00"/>
  </r>
  <r>
    <x v="0"/>
    <x v="1"/>
    <x v="9"/>
    <x v="1"/>
    <x v="30"/>
    <n v="49159"/>
    <x v="285"/>
    <s v="Y0158479"/>
    <n v="13"/>
    <s v="Diana Ghiotu"/>
    <x v="5"/>
    <n v="2906"/>
    <n v="14"/>
    <n v="5"/>
    <d v="1899-12-30T04:13:33"/>
  </r>
  <r>
    <x v="0"/>
    <x v="1"/>
    <x v="9"/>
    <x v="1"/>
    <x v="30"/>
    <n v="49159"/>
    <x v="285"/>
    <s v="Y0158479"/>
    <n v="13"/>
    <s v="Valentina Stirbu"/>
    <x v="5"/>
    <n v="2906"/>
    <n v="14"/>
    <n v="5"/>
    <d v="1899-12-30T00:19:44"/>
  </r>
  <r>
    <x v="0"/>
    <x v="1"/>
    <x v="9"/>
    <x v="1"/>
    <x v="30"/>
    <n v="49159"/>
    <x v="285"/>
    <s v="Y0158479"/>
    <n v="13"/>
    <s v="andra"/>
    <x v="3"/>
    <n v="2906"/>
    <n v="14"/>
    <n v="5"/>
    <d v="1899-12-30T04:15:21"/>
  </r>
  <r>
    <x v="0"/>
    <x v="1"/>
    <x v="9"/>
    <x v="1"/>
    <x v="30"/>
    <n v="49159"/>
    <x v="285"/>
    <s v="Y0158479"/>
    <n v="13"/>
    <s v="Oana Dragoi"/>
    <x v="0"/>
    <n v="2906"/>
    <n v="14"/>
    <n v="5"/>
    <d v="1899-12-30T04:15:35"/>
  </r>
  <r>
    <x v="0"/>
    <x v="1"/>
    <x v="9"/>
    <x v="1"/>
    <x v="30"/>
    <n v="49159"/>
    <x v="285"/>
    <s v="Y0158479"/>
    <n v="13"/>
    <s v="mariana "/>
    <x v="5"/>
    <n v="2906"/>
    <n v="14"/>
    <n v="5"/>
    <d v="1899-12-30T04:13:13"/>
  </r>
  <r>
    <x v="0"/>
    <x v="1"/>
    <x v="9"/>
    <x v="1"/>
    <x v="30"/>
    <n v="47502"/>
    <x v="28"/>
    <s v="Y0158630"/>
    <n v="7"/>
    <s v="Diana Vilcu"/>
    <x v="21"/>
    <n v="405"/>
    <n v="56"/>
    <n v="22"/>
    <d v="1899-12-30T01:14:09"/>
  </r>
  <r>
    <x v="0"/>
    <x v="1"/>
    <x v="9"/>
    <x v="1"/>
    <x v="30"/>
    <n v="47502"/>
    <x v="28"/>
    <s v="Y0158630"/>
    <n v="7"/>
    <s v="Marius Popa"/>
    <x v="5"/>
    <n v="405"/>
    <n v="56"/>
    <n v="22"/>
    <d v="1899-12-30T01:13:01"/>
  </r>
  <r>
    <x v="0"/>
    <x v="1"/>
    <x v="9"/>
    <x v="1"/>
    <x v="30"/>
    <n v="47502"/>
    <x v="28"/>
    <s v="Y0158630"/>
    <n v="7"/>
    <s v="Cosmin Ivan"/>
    <x v="5"/>
    <n v="405"/>
    <n v="56"/>
    <n v="22"/>
    <d v="1899-12-30T01:15:24"/>
  </r>
  <r>
    <x v="0"/>
    <x v="1"/>
    <x v="9"/>
    <x v="1"/>
    <x v="30"/>
    <n v="47502"/>
    <x v="28"/>
    <s v="Y0158630"/>
    <n v="7"/>
    <s v="Nicolae-Cosmin Lacriceanu"/>
    <x v="11"/>
    <n v="405"/>
    <n v="56"/>
    <n v="22"/>
    <d v="1899-12-30T00:33:01"/>
  </r>
  <r>
    <x v="0"/>
    <x v="1"/>
    <x v="9"/>
    <x v="1"/>
    <x v="30"/>
    <n v="47502"/>
    <x v="28"/>
    <s v="Y0158630"/>
    <n v="7"/>
    <s v="Milan Cervenak"/>
    <x v="12"/>
    <n v="405"/>
    <n v="56"/>
    <n v="22"/>
    <d v="1899-12-30T01:11:59"/>
  </r>
  <r>
    <x v="0"/>
    <x v="1"/>
    <x v="9"/>
    <x v="1"/>
    <x v="30"/>
    <n v="47502"/>
    <x v="28"/>
    <s v="Y0158630"/>
    <n v="7"/>
    <s v="Viliam Trencik "/>
    <x v="12"/>
    <n v="405"/>
    <n v="56"/>
    <n v="22"/>
    <d v="1899-12-30T01:12:29"/>
  </r>
  <r>
    <x v="0"/>
    <x v="1"/>
    <x v="9"/>
    <x v="1"/>
    <x v="30"/>
    <n v="47502"/>
    <x v="28"/>
    <s v="Y0158630"/>
    <n v="7"/>
    <s v="Cristian Mihai "/>
    <x v="5"/>
    <n v="405"/>
    <n v="56"/>
    <n v="22"/>
    <d v="1899-12-30T01:13:26"/>
  </r>
  <r>
    <x v="0"/>
    <x v="1"/>
    <x v="9"/>
    <x v="1"/>
    <x v="30"/>
    <n v="47502"/>
    <x v="28"/>
    <s v="Y0158630"/>
    <n v="7"/>
    <s v="Maria Ivan "/>
    <x v="0"/>
    <n v="405"/>
    <n v="56"/>
    <n v="22"/>
    <d v="1899-12-30T01:32:30"/>
  </r>
  <r>
    <x v="0"/>
    <x v="1"/>
    <x v="9"/>
    <x v="1"/>
    <x v="30"/>
    <n v="47502"/>
    <x v="28"/>
    <s v="Y0158630"/>
    <n v="7"/>
    <s v="George Lixandru "/>
    <x v="18"/>
    <n v="405"/>
    <n v="56"/>
    <n v="22"/>
    <d v="1899-12-30T01:45:59"/>
  </r>
  <r>
    <x v="0"/>
    <x v="1"/>
    <x v="9"/>
    <x v="1"/>
    <x v="30"/>
    <n v="47502"/>
    <x v="28"/>
    <s v="Y0158630"/>
    <n v="7"/>
    <s v="Corina Andreea Matei "/>
    <x v="5"/>
    <n v="405"/>
    <n v="56"/>
    <n v="22"/>
    <d v="1899-12-30T01:15:00"/>
  </r>
  <r>
    <x v="0"/>
    <x v="1"/>
    <x v="9"/>
    <x v="1"/>
    <x v="30"/>
    <s v="CON2237"/>
    <x v="286"/>
    <s v="Y0158497"/>
    <n v="27"/>
    <s v="Select Employee"/>
    <x v="12"/>
    <n v="2647"/>
    <n v="37"/>
    <n v="28"/>
    <d v="1899-12-30T00:00:00"/>
  </r>
  <r>
    <x v="0"/>
    <x v="1"/>
    <x v="9"/>
    <x v="1"/>
    <x v="30"/>
    <s v="CON2237"/>
    <x v="286"/>
    <s v="Y0158497"/>
    <n v="27"/>
    <s v="Ionut Petreanu"/>
    <x v="3"/>
    <n v="2647"/>
    <n v="37"/>
    <n v="28"/>
    <d v="1899-12-30T00:00:00"/>
  </r>
  <r>
    <x v="0"/>
    <x v="1"/>
    <x v="9"/>
    <x v="1"/>
    <x v="30"/>
    <s v="CON2237"/>
    <x v="286"/>
    <s v="Y0158497"/>
    <n v="27"/>
    <s v="Abdikaram Mohamed Ali"/>
    <x v="5"/>
    <n v="2647"/>
    <n v="37"/>
    <n v="28"/>
    <d v="1899-12-30T00:00:00"/>
  </r>
  <r>
    <x v="0"/>
    <x v="1"/>
    <x v="9"/>
    <x v="1"/>
    <x v="30"/>
    <s v="CON2237"/>
    <x v="286"/>
    <s v="Y0158497"/>
    <n v="27"/>
    <s v="Abdikaram Mohamed Ali"/>
    <x v="1"/>
    <n v="2647"/>
    <n v="37"/>
    <n v="28"/>
    <d v="1899-12-30T02:03:34"/>
  </r>
  <r>
    <x v="0"/>
    <x v="1"/>
    <x v="9"/>
    <x v="1"/>
    <x v="30"/>
    <s v="CON2237"/>
    <x v="286"/>
    <s v="Y0158497"/>
    <n v="27"/>
    <s v="Nicoleta Rus"/>
    <x v="3"/>
    <n v="2647"/>
    <n v="37"/>
    <n v="28"/>
    <d v="1899-12-30T00:00:00"/>
  </r>
  <r>
    <x v="0"/>
    <x v="1"/>
    <x v="9"/>
    <x v="1"/>
    <x v="30"/>
    <s v="CON2237"/>
    <x v="286"/>
    <s v="Y0158497"/>
    <n v="27"/>
    <s v="Nicoleta Rus"/>
    <x v="0"/>
    <n v="2647"/>
    <n v="37"/>
    <n v="28"/>
    <d v="1899-12-30T00:00:00"/>
  </r>
  <r>
    <x v="0"/>
    <x v="1"/>
    <x v="9"/>
    <x v="1"/>
    <x v="30"/>
    <s v="CON2237"/>
    <x v="286"/>
    <s v="Y0158497"/>
    <n v="27"/>
    <s v="Catalin Bucataru"/>
    <x v="10"/>
    <n v="2647"/>
    <n v="37"/>
    <n v="28"/>
    <d v="1899-12-30T00:00:00"/>
  </r>
  <r>
    <x v="0"/>
    <x v="1"/>
    <x v="9"/>
    <x v="1"/>
    <x v="30"/>
    <s v="CON2234"/>
    <x v="287"/>
    <s v="Y0158488"/>
    <n v="30"/>
    <s v="(blank)"/>
    <x v="2"/>
    <n v="2702"/>
    <n v="16"/>
    <n v="28"/>
    <d v="1899-12-30T00:00:00"/>
  </r>
  <r>
    <x v="0"/>
    <x v="1"/>
    <x v="9"/>
    <x v="1"/>
    <x v="30"/>
    <s v="CON2239"/>
    <x v="288"/>
    <s v="Y0158484"/>
    <n v="19"/>
    <s v="Lucian Cazacu"/>
    <x v="1"/>
    <n v="2116"/>
    <n v="24"/>
    <n v="28"/>
    <d v="1899-12-30T00:23:56"/>
  </r>
  <r>
    <x v="0"/>
    <x v="1"/>
    <x v="9"/>
    <x v="1"/>
    <x v="30"/>
    <s v="CON2239"/>
    <x v="288"/>
    <s v="Y0158484"/>
    <n v="19"/>
    <s v="Ionel  Andone"/>
    <x v="1"/>
    <n v="2116"/>
    <n v="24"/>
    <n v="28"/>
    <d v="1899-12-30T00:26:03"/>
  </r>
  <r>
    <x v="0"/>
    <x v="1"/>
    <x v="9"/>
    <x v="1"/>
    <x v="30"/>
    <s v="CON2239"/>
    <x v="288"/>
    <s v="Y0158484"/>
    <n v="19"/>
    <s v="Catalin Zamfir"/>
    <x v="0"/>
    <n v="2116"/>
    <n v="24"/>
    <n v="28"/>
    <d v="1899-12-30T00:00:05"/>
  </r>
  <r>
    <x v="0"/>
    <x v="1"/>
    <x v="9"/>
    <x v="1"/>
    <x v="30"/>
    <n v="47571"/>
    <x v="26"/>
    <s v="Y0158705"/>
    <n v="7"/>
    <s v="(blank)"/>
    <x v="2"/>
    <n v="1638"/>
    <n v="18"/>
    <n v="3"/>
    <d v="1899-12-30T00:00:00"/>
  </r>
  <r>
    <x v="0"/>
    <x v="1"/>
    <x v="9"/>
    <x v="1"/>
    <x v="30"/>
    <n v="47698"/>
    <x v="119"/>
    <s v="Y0158803-Y0158802"/>
    <n v="18"/>
    <s v="Liliana Trausch"/>
    <x v="3"/>
    <n v="2008"/>
    <n v="117"/>
    <n v="12"/>
    <d v="1899-12-30T00:13:45"/>
  </r>
  <r>
    <x v="0"/>
    <x v="1"/>
    <x v="9"/>
    <x v="2"/>
    <x v="31"/>
    <n v="49115"/>
    <x v="80"/>
    <s v="Y0158248"/>
    <n v="29"/>
    <s v="(blank)"/>
    <x v="2"/>
    <n v="5141"/>
    <n v="56"/>
    <n v="2"/>
    <d v="1899-12-30T00:00:00"/>
  </r>
  <r>
    <x v="0"/>
    <x v="1"/>
    <x v="9"/>
    <x v="2"/>
    <x v="31"/>
    <n v="49137"/>
    <x v="289"/>
    <s v="Y0158299"/>
    <n v="1"/>
    <s v="Cristina Ciobanu"/>
    <x v="0"/>
    <n v="35"/>
    <n v="13"/>
    <n v="0"/>
    <d v="1899-12-30T01:30:20"/>
  </r>
  <r>
    <x v="0"/>
    <x v="1"/>
    <x v="9"/>
    <x v="2"/>
    <x v="31"/>
    <n v="49258"/>
    <x v="290"/>
    <s v="Y0158445"/>
    <n v="44"/>
    <s v="(blank)"/>
    <x v="2"/>
    <n v="11855"/>
    <n v="40"/>
    <n v="22"/>
    <d v="1899-12-30T00:00:00"/>
  </r>
  <r>
    <x v="0"/>
    <x v="1"/>
    <x v="9"/>
    <x v="2"/>
    <x v="31"/>
    <n v="47572"/>
    <x v="137"/>
    <s v="Y0158725-Y0158599"/>
    <n v="23"/>
    <s v="Laurentiu Barbu"/>
    <x v="12"/>
    <n v="3144"/>
    <n v="201"/>
    <n v="13"/>
    <d v="1899-12-30T03:17:44"/>
  </r>
  <r>
    <x v="0"/>
    <x v="1"/>
    <x v="9"/>
    <x v="2"/>
    <x v="31"/>
    <n v="47572"/>
    <x v="137"/>
    <s v="Y0158725-Y0158599"/>
    <n v="23"/>
    <s v="moni"/>
    <x v="0"/>
    <n v="3144"/>
    <n v="201"/>
    <n v="13"/>
    <d v="1899-12-30T03:09:33"/>
  </r>
  <r>
    <x v="0"/>
    <x v="1"/>
    <x v="9"/>
    <x v="2"/>
    <x v="31"/>
    <n v="47572"/>
    <x v="137"/>
    <s v="Y0158725-Y0158599"/>
    <n v="23"/>
    <s v="Iliya Uzunov"/>
    <x v="0"/>
    <n v="3144"/>
    <n v="201"/>
    <n v="13"/>
    <d v="1899-12-30T03:20:26"/>
  </r>
  <r>
    <x v="0"/>
    <x v="1"/>
    <x v="9"/>
    <x v="2"/>
    <x v="31"/>
    <n v="47572"/>
    <x v="137"/>
    <s v="Y0158725-Y0158599"/>
    <n v="23"/>
    <s v="grosu"/>
    <x v="5"/>
    <n v="3144"/>
    <n v="201"/>
    <n v="13"/>
    <d v="1899-12-30T03:22:28"/>
  </r>
  <r>
    <x v="0"/>
    <x v="1"/>
    <x v="9"/>
    <x v="2"/>
    <x v="31"/>
    <n v="47572"/>
    <x v="137"/>
    <s v="Y0158725-Y0158599"/>
    <n v="23"/>
    <s v="Sergiu Foltea"/>
    <x v="5"/>
    <n v="3144"/>
    <n v="201"/>
    <n v="13"/>
    <d v="1899-12-30T03:21:10"/>
  </r>
  <r>
    <x v="0"/>
    <x v="1"/>
    <x v="9"/>
    <x v="2"/>
    <x v="31"/>
    <n v="47572"/>
    <x v="137"/>
    <s v="Y0158725-Y0158599"/>
    <n v="23"/>
    <s v="Paul Gheorgescu"/>
    <x v="5"/>
    <n v="3144"/>
    <n v="201"/>
    <n v="13"/>
    <d v="1899-12-30T03:20:15"/>
  </r>
  <r>
    <x v="0"/>
    <x v="1"/>
    <x v="9"/>
    <x v="2"/>
    <x v="31"/>
    <n v="47572"/>
    <x v="137"/>
    <s v="Y0158725-Y0158599"/>
    <n v="23"/>
    <s v="malc"/>
    <x v="5"/>
    <n v="3144"/>
    <n v="201"/>
    <n v="13"/>
    <d v="1899-12-30T00:57:58"/>
  </r>
  <r>
    <x v="0"/>
    <x v="1"/>
    <x v="9"/>
    <x v="2"/>
    <x v="31"/>
    <n v="47572"/>
    <x v="137"/>
    <s v="Y0158725-Y0158599"/>
    <n v="23"/>
    <s v="pra"/>
    <x v="5"/>
    <n v="3144"/>
    <n v="201"/>
    <n v="13"/>
    <d v="1899-12-30T00:55:39"/>
  </r>
  <r>
    <x v="0"/>
    <x v="1"/>
    <x v="9"/>
    <x v="2"/>
    <x v="31"/>
    <n v="50563"/>
    <x v="61"/>
    <s v="Y0158717"/>
    <n v="9"/>
    <s v="Valentina Stirbu"/>
    <x v="0"/>
    <n v="2400"/>
    <n v="2"/>
    <n v="3"/>
    <d v="1899-12-30T01:53:13"/>
  </r>
  <r>
    <x v="0"/>
    <x v="1"/>
    <x v="9"/>
    <x v="2"/>
    <x v="31"/>
    <n v="50563"/>
    <x v="61"/>
    <s v="Y0158717"/>
    <n v="9"/>
    <s v="andra"/>
    <x v="3"/>
    <n v="2400"/>
    <n v="2"/>
    <n v="3"/>
    <d v="1899-12-30T01:53:00"/>
  </r>
  <r>
    <x v="0"/>
    <x v="1"/>
    <x v="9"/>
    <x v="2"/>
    <x v="31"/>
    <n v="50563"/>
    <x v="61"/>
    <s v="Y0158717"/>
    <n v="9"/>
    <s v="lidia"/>
    <x v="5"/>
    <n v="2400"/>
    <n v="2"/>
    <n v="3"/>
    <d v="1899-12-30T01:52:24"/>
  </r>
  <r>
    <x v="0"/>
    <x v="1"/>
    <x v="9"/>
    <x v="2"/>
    <x v="31"/>
    <n v="50563"/>
    <x v="61"/>
    <s v="Y0158717"/>
    <n v="9"/>
    <s v="sande"/>
    <x v="5"/>
    <n v="2400"/>
    <n v="2"/>
    <n v="3"/>
    <d v="1899-12-30T01:52:36"/>
  </r>
  <r>
    <x v="0"/>
    <x v="1"/>
    <x v="9"/>
    <x v="2"/>
    <x v="31"/>
    <n v="50540"/>
    <x v="64"/>
    <s v="Y0158721"/>
    <n v="13"/>
    <s v="Diana Mariana Ghiotu"/>
    <x v="5"/>
    <n v="3456"/>
    <n v="1"/>
    <n v="6"/>
    <d v="1899-12-30T01:59:04"/>
  </r>
  <r>
    <x v="0"/>
    <x v="1"/>
    <x v="9"/>
    <x v="2"/>
    <x v="31"/>
    <n v="50540"/>
    <x v="64"/>
    <s v="Y0158721"/>
    <n v="13"/>
    <s v="Valentina Stirbu"/>
    <x v="0"/>
    <n v="3456"/>
    <n v="1"/>
    <n v="6"/>
    <d v="1899-12-30T03:40:51"/>
  </r>
  <r>
    <x v="0"/>
    <x v="1"/>
    <x v="9"/>
    <x v="2"/>
    <x v="31"/>
    <n v="50540"/>
    <x v="64"/>
    <s v="Y0158721"/>
    <n v="13"/>
    <s v="andra"/>
    <x v="3"/>
    <n v="3456"/>
    <n v="1"/>
    <n v="6"/>
    <d v="1899-12-30T03:37:47"/>
  </r>
  <r>
    <x v="0"/>
    <x v="1"/>
    <x v="9"/>
    <x v="2"/>
    <x v="31"/>
    <n v="50540"/>
    <x v="64"/>
    <s v="Y0158721"/>
    <n v="13"/>
    <s v="sandes"/>
    <x v="30"/>
    <n v="3456"/>
    <n v="1"/>
    <n v="6"/>
    <d v="1899-12-30T03:40:31"/>
  </r>
  <r>
    <x v="0"/>
    <x v="1"/>
    <x v="9"/>
    <x v="2"/>
    <x v="31"/>
    <n v="50540"/>
    <x v="64"/>
    <s v="Y0158721"/>
    <n v="13"/>
    <s v="dadir"/>
    <x v="5"/>
    <n v="3456"/>
    <n v="1"/>
    <n v="6"/>
    <d v="1899-12-30T03:39:42"/>
  </r>
  <r>
    <x v="0"/>
    <x v="1"/>
    <x v="9"/>
    <x v="2"/>
    <x v="31"/>
    <n v="47601"/>
    <x v="77"/>
    <s v="Y0158662"/>
    <n v="9"/>
    <s v="Abdirahman Shire"/>
    <x v="5"/>
    <n v="625"/>
    <n v="49"/>
    <n v="25"/>
    <d v="1899-12-30T02:08:23"/>
  </r>
  <r>
    <x v="0"/>
    <x v="1"/>
    <x v="9"/>
    <x v="2"/>
    <x v="31"/>
    <n v="47601"/>
    <x v="77"/>
    <s v="Y0158662"/>
    <n v="9"/>
    <s v="Aden Ayub"/>
    <x v="1"/>
    <n v="625"/>
    <n v="49"/>
    <n v="25"/>
    <d v="1899-12-30T00:37:04"/>
  </r>
  <r>
    <x v="0"/>
    <x v="1"/>
    <x v="9"/>
    <x v="2"/>
    <x v="31"/>
    <n v="47601"/>
    <x v="77"/>
    <s v="Y0158662"/>
    <n v="9"/>
    <s v="Bogdan Cosma"/>
    <x v="6"/>
    <n v="625"/>
    <n v="49"/>
    <n v="25"/>
    <d v="1899-12-30T02:08:01"/>
  </r>
  <r>
    <x v="0"/>
    <x v="1"/>
    <x v="9"/>
    <x v="2"/>
    <x v="31"/>
    <n v="47601"/>
    <x v="77"/>
    <s v="Y0158662"/>
    <n v="9"/>
    <s v="Mitesh Dilipkumar"/>
    <x v="0"/>
    <n v="625"/>
    <n v="49"/>
    <n v="25"/>
    <d v="1899-12-30T01:20:36"/>
  </r>
  <r>
    <x v="0"/>
    <x v="1"/>
    <x v="9"/>
    <x v="2"/>
    <x v="31"/>
    <n v="47601"/>
    <x v="77"/>
    <s v="Y0158662"/>
    <n v="9"/>
    <s v="Marius Motoasca"/>
    <x v="11"/>
    <n v="625"/>
    <n v="49"/>
    <n v="25"/>
    <d v="1899-12-30T02:08:02"/>
  </r>
  <r>
    <x v="0"/>
    <x v="1"/>
    <x v="9"/>
    <x v="2"/>
    <x v="31"/>
    <n v="47601"/>
    <x v="77"/>
    <s v="Y0158662"/>
    <n v="9"/>
    <s v="Kiflemariam Muhur"/>
    <x v="5"/>
    <n v="625"/>
    <n v="49"/>
    <n v="25"/>
    <d v="1899-12-30T01:20:36"/>
  </r>
  <r>
    <x v="0"/>
    <x v="1"/>
    <x v="9"/>
    <x v="2"/>
    <x v="31"/>
    <n v="47601"/>
    <x v="77"/>
    <s v="Y0158662"/>
    <n v="9"/>
    <s v="Salat Ahmed"/>
    <x v="5"/>
    <n v="625"/>
    <n v="49"/>
    <n v="25"/>
    <d v="1899-12-30T02:08:24"/>
  </r>
  <r>
    <x v="0"/>
    <x v="1"/>
    <x v="9"/>
    <x v="2"/>
    <x v="31"/>
    <n v="47601"/>
    <x v="77"/>
    <s v="Y0158662"/>
    <n v="9"/>
    <s v="Abshir Abdi"/>
    <x v="5"/>
    <n v="625"/>
    <n v="49"/>
    <n v="25"/>
    <d v="1899-12-30T00:00:08"/>
  </r>
  <r>
    <x v="0"/>
    <x v="1"/>
    <x v="9"/>
    <x v="2"/>
    <x v="31"/>
    <n v="47601"/>
    <x v="77"/>
    <s v="Y0158662"/>
    <n v="9"/>
    <s v="Nelvin Fernandes"/>
    <x v="0"/>
    <n v="625"/>
    <n v="49"/>
    <n v="25"/>
    <d v="1899-12-30T01:20:35"/>
  </r>
  <r>
    <x v="0"/>
    <x v="1"/>
    <x v="9"/>
    <x v="2"/>
    <x v="31"/>
    <s v="CON2055"/>
    <x v="291"/>
    <s v="Y0158585"/>
    <n v="7"/>
    <s v="Diana Vilcu"/>
    <x v="0"/>
    <n v="1110"/>
    <n v="5"/>
    <n v="28"/>
    <d v="1899-12-30T00:13:04"/>
  </r>
  <r>
    <x v="0"/>
    <x v="1"/>
    <x v="9"/>
    <x v="2"/>
    <x v="31"/>
    <s v="CON2055"/>
    <x v="291"/>
    <s v="Y0158585"/>
    <n v="7"/>
    <s v="Nicolae-Cosmin Lacriceanu"/>
    <x v="11"/>
    <n v="1110"/>
    <n v="5"/>
    <n v="28"/>
    <d v="1899-12-30T01:41:50"/>
  </r>
  <r>
    <x v="0"/>
    <x v="1"/>
    <x v="9"/>
    <x v="2"/>
    <x v="31"/>
    <s v="CON2055"/>
    <x v="291"/>
    <s v="Y0158585"/>
    <n v="7"/>
    <s v="Kyte Stuart "/>
    <x v="1"/>
    <n v="1110"/>
    <n v="5"/>
    <n v="28"/>
    <d v="1899-12-30T00:12:26"/>
  </r>
  <r>
    <x v="0"/>
    <x v="1"/>
    <x v="9"/>
    <x v="2"/>
    <x v="31"/>
    <s v="CON2055"/>
    <x v="291"/>
    <s v="Y0158585"/>
    <n v="7"/>
    <s v="George Lixandru "/>
    <x v="18"/>
    <n v="1110"/>
    <n v="5"/>
    <n v="28"/>
    <d v="1899-12-30T01:42:27"/>
  </r>
  <r>
    <x v="0"/>
    <x v="1"/>
    <x v="9"/>
    <x v="2"/>
    <x v="31"/>
    <n v="47578"/>
    <x v="193"/>
    <s v="Y0158647"/>
    <n v="9"/>
    <s v="Magdalena Popa"/>
    <x v="0"/>
    <n v="4323"/>
    <n v="23"/>
    <n v="1"/>
    <d v="1899-12-30T01:06:26"/>
  </r>
  <r>
    <x v="0"/>
    <x v="1"/>
    <x v="9"/>
    <x v="2"/>
    <x v="31"/>
    <n v="47578"/>
    <x v="193"/>
    <s v="Y0158647"/>
    <n v="9"/>
    <s v="Alexandara Hatisi"/>
    <x v="5"/>
    <n v="4323"/>
    <n v="23"/>
    <n v="1"/>
    <d v="1899-12-30T01:06:26"/>
  </r>
  <r>
    <x v="0"/>
    <x v="1"/>
    <x v="9"/>
    <x v="2"/>
    <x v="31"/>
    <n v="47558"/>
    <x v="110"/>
    <s v="Y0158574"/>
    <n v="36"/>
    <s v="Select Employee"/>
    <x v="10"/>
    <n v="5118"/>
    <n v="158"/>
    <n v="64"/>
    <d v="1899-12-30T00:00:00"/>
  </r>
  <r>
    <x v="0"/>
    <x v="1"/>
    <x v="9"/>
    <x v="2"/>
    <x v="31"/>
    <n v="47558"/>
    <x v="110"/>
    <s v="Y0158574"/>
    <n v="36"/>
    <s v="Tirth Sinh"/>
    <x v="11"/>
    <n v="5118"/>
    <n v="158"/>
    <n v="64"/>
    <d v="1899-12-30T02:22:39"/>
  </r>
  <r>
    <x v="0"/>
    <x v="1"/>
    <x v="9"/>
    <x v="2"/>
    <x v="31"/>
    <n v="47558"/>
    <x v="110"/>
    <s v="Y0158574"/>
    <n v="36"/>
    <s v="Tirth Sinh"/>
    <x v="1"/>
    <n v="5118"/>
    <n v="158"/>
    <n v="64"/>
    <d v="1899-12-30T01:40:27"/>
  </r>
  <r>
    <x v="0"/>
    <x v="1"/>
    <x v="9"/>
    <x v="2"/>
    <x v="31"/>
    <n v="47558"/>
    <x v="110"/>
    <s v="Y0158574"/>
    <n v="36"/>
    <s v="Mahesh Valand"/>
    <x v="5"/>
    <n v="5118"/>
    <n v="158"/>
    <n v="64"/>
    <d v="1899-12-30T00:00:00"/>
  </r>
  <r>
    <x v="0"/>
    <x v="1"/>
    <x v="9"/>
    <x v="2"/>
    <x v="31"/>
    <n v="47558"/>
    <x v="110"/>
    <s v="Y0158574"/>
    <n v="36"/>
    <s v="Mahesh Valand"/>
    <x v="18"/>
    <n v="5118"/>
    <n v="158"/>
    <n v="64"/>
    <d v="1899-12-30T01:38:41"/>
  </r>
  <r>
    <x v="0"/>
    <x v="1"/>
    <x v="9"/>
    <x v="2"/>
    <x v="31"/>
    <n v="47558"/>
    <x v="110"/>
    <s v="Y0158574"/>
    <n v="36"/>
    <s v="Diana Alecsa"/>
    <x v="0"/>
    <n v="5118"/>
    <n v="158"/>
    <n v="64"/>
    <d v="1899-12-30T03:42:43"/>
  </r>
  <r>
    <x v="0"/>
    <x v="1"/>
    <x v="9"/>
    <x v="2"/>
    <x v="31"/>
    <n v="47558"/>
    <x v="110"/>
    <s v="Y0158574"/>
    <n v="36"/>
    <s v="Gabriela Constantin"/>
    <x v="0"/>
    <n v="5118"/>
    <n v="158"/>
    <n v="64"/>
    <d v="1899-12-30T03:42:26"/>
  </r>
  <r>
    <x v="0"/>
    <x v="1"/>
    <x v="9"/>
    <x v="2"/>
    <x v="31"/>
    <n v="47558"/>
    <x v="110"/>
    <s v="Y0158574"/>
    <n v="36"/>
    <s v="Vinod Cangi"/>
    <x v="0"/>
    <n v="5118"/>
    <n v="158"/>
    <n v="64"/>
    <d v="1899-12-30T03:32:06"/>
  </r>
  <r>
    <x v="0"/>
    <x v="1"/>
    <x v="9"/>
    <x v="2"/>
    <x v="31"/>
    <n v="47558"/>
    <x v="110"/>
    <s v="Y0158574"/>
    <n v="36"/>
    <s v="Baljit Singh"/>
    <x v="5"/>
    <n v="5118"/>
    <n v="158"/>
    <n v="64"/>
    <d v="1899-12-30T04:01:37"/>
  </r>
  <r>
    <x v="0"/>
    <x v="1"/>
    <x v="9"/>
    <x v="2"/>
    <x v="31"/>
    <n v="47558"/>
    <x v="110"/>
    <s v="Y0158574"/>
    <n v="36"/>
    <s v="Corina Matei"/>
    <x v="5"/>
    <n v="5118"/>
    <n v="158"/>
    <n v="64"/>
    <d v="1899-12-30T03:41:32"/>
  </r>
  <r>
    <x v="0"/>
    <x v="1"/>
    <x v="9"/>
    <x v="2"/>
    <x v="31"/>
    <n v="47558"/>
    <x v="110"/>
    <s v="Y0158574"/>
    <n v="36"/>
    <s v="Alpesh Valand"/>
    <x v="5"/>
    <n v="5118"/>
    <n v="158"/>
    <n v="64"/>
    <d v="1899-12-30T04:01:18"/>
  </r>
  <r>
    <x v="0"/>
    <x v="1"/>
    <x v="9"/>
    <x v="2"/>
    <x v="31"/>
    <n v="47558"/>
    <x v="110"/>
    <s v="Y0158574"/>
    <n v="36"/>
    <s v="Peter Couchman"/>
    <x v="5"/>
    <n v="5118"/>
    <n v="158"/>
    <n v="64"/>
    <d v="1899-12-30T03:42:06"/>
  </r>
  <r>
    <x v="0"/>
    <x v="1"/>
    <x v="9"/>
    <x v="2"/>
    <x v="31"/>
    <n v="47558"/>
    <x v="110"/>
    <s v="Y0158574"/>
    <n v="36"/>
    <s v="Creistian Hriscu"/>
    <x v="5"/>
    <n v="5118"/>
    <n v="158"/>
    <n v="64"/>
    <d v="1899-12-30T03:41:43"/>
  </r>
  <r>
    <x v="0"/>
    <x v="1"/>
    <x v="9"/>
    <x v="2"/>
    <x v="31"/>
    <n v="49119"/>
    <x v="292"/>
    <s v="Y0158646"/>
    <n v="1"/>
    <s v="Maria Gergely"/>
    <x v="0"/>
    <n v="51"/>
    <n v="5"/>
    <n v="1"/>
    <d v="1899-12-30T00:20:23"/>
  </r>
  <r>
    <x v="0"/>
    <x v="1"/>
    <x v="9"/>
    <x v="2"/>
    <x v="31"/>
    <n v="49118"/>
    <x v="65"/>
    <s v="Y0158572"/>
    <n v="2"/>
    <s v="Maria Gergely"/>
    <x v="0"/>
    <n v="132"/>
    <n v="17"/>
    <n v="1"/>
    <d v="1899-12-30T01:45:38"/>
  </r>
  <r>
    <x v="0"/>
    <x v="1"/>
    <x v="9"/>
    <x v="2"/>
    <x v="31"/>
    <n v="49118"/>
    <x v="65"/>
    <s v="Y0158572"/>
    <n v="2"/>
    <s v="andra"/>
    <x v="3"/>
    <n v="132"/>
    <n v="17"/>
    <n v="1"/>
    <d v="1899-12-30T00:35:47"/>
  </r>
  <r>
    <x v="0"/>
    <x v="1"/>
    <x v="9"/>
    <x v="2"/>
    <x v="31"/>
    <n v="48503"/>
    <x v="45"/>
    <s v=" "/>
    <n v="0"/>
    <s v="Diana Mariana Ghiotu"/>
    <x v="5"/>
    <n v="0"/>
    <n v="0"/>
    <n v="0"/>
    <d v="1899-12-30T00:12:16"/>
  </r>
  <r>
    <x v="0"/>
    <x v="1"/>
    <x v="9"/>
    <x v="2"/>
    <x v="31"/>
    <n v="48503"/>
    <x v="45"/>
    <s v=" "/>
    <n v="0"/>
    <s v="Marius Munteanu"/>
    <x v="5"/>
    <n v="0"/>
    <n v="0"/>
    <n v="0"/>
    <d v="1899-12-30T01:02:43"/>
  </r>
  <r>
    <x v="0"/>
    <x v="1"/>
    <x v="9"/>
    <x v="2"/>
    <x v="31"/>
    <n v="48503"/>
    <x v="45"/>
    <s v=" "/>
    <n v="0"/>
    <s v="Marius Motoasca"/>
    <x v="4"/>
    <n v="0"/>
    <n v="0"/>
    <n v="0"/>
    <d v="1899-12-30T00:12:51"/>
  </r>
  <r>
    <x v="0"/>
    <x v="1"/>
    <x v="9"/>
    <x v="2"/>
    <x v="31"/>
    <n v="48503"/>
    <x v="45"/>
    <s v=" "/>
    <n v="0"/>
    <s v="Valentina Stirbu"/>
    <x v="0"/>
    <n v="0"/>
    <n v="0"/>
    <n v="0"/>
    <d v="1899-12-30T00:12:34"/>
  </r>
  <r>
    <x v="0"/>
    <x v="1"/>
    <x v="9"/>
    <x v="2"/>
    <x v="31"/>
    <n v="48503"/>
    <x v="45"/>
    <s v=" "/>
    <n v="0"/>
    <s v="andra"/>
    <x v="3"/>
    <n v="0"/>
    <n v="0"/>
    <n v="0"/>
    <d v="1899-12-30T01:14:53"/>
  </r>
  <r>
    <x v="0"/>
    <x v="1"/>
    <x v="9"/>
    <x v="2"/>
    <x v="31"/>
    <n v="47573"/>
    <x v="224"/>
    <s v="Y0158720"/>
    <n v="17"/>
    <s v="(blank)"/>
    <x v="2"/>
    <n v="620"/>
    <n v="109"/>
    <n v="6"/>
    <d v="1899-12-30T00:00:00"/>
  </r>
  <r>
    <x v="0"/>
    <x v="1"/>
    <x v="9"/>
    <x v="2"/>
    <x v="31"/>
    <n v="50502"/>
    <x v="84"/>
    <s v="Y0158715"/>
    <n v="4"/>
    <s v="Valentina Stirbu"/>
    <x v="0"/>
    <n v="429"/>
    <n v="1"/>
    <n v="10"/>
    <d v="1899-12-30T00:24:14"/>
  </r>
  <r>
    <x v="0"/>
    <x v="1"/>
    <x v="9"/>
    <x v="2"/>
    <x v="31"/>
    <n v="50502"/>
    <x v="84"/>
    <s v="Y0158715"/>
    <n v="4"/>
    <s v="andra"/>
    <x v="3"/>
    <n v="429"/>
    <n v="1"/>
    <n v="10"/>
    <d v="1899-12-30T00:23:59"/>
  </r>
  <r>
    <x v="0"/>
    <x v="1"/>
    <x v="9"/>
    <x v="2"/>
    <x v="31"/>
    <n v="50502"/>
    <x v="84"/>
    <s v="Y0158715"/>
    <n v="4"/>
    <s v="dadir"/>
    <x v="5"/>
    <n v="429"/>
    <n v="1"/>
    <n v="10"/>
    <d v="1899-12-30T00:19:33"/>
  </r>
  <r>
    <x v="0"/>
    <x v="1"/>
    <x v="9"/>
    <x v="2"/>
    <x v="31"/>
    <n v="50502"/>
    <x v="84"/>
    <s v="Y0158715"/>
    <n v="4"/>
    <s v="felix"/>
    <x v="5"/>
    <n v="429"/>
    <n v="1"/>
    <n v="10"/>
    <d v="1899-12-30T00:19:31"/>
  </r>
  <r>
    <x v="0"/>
    <x v="1"/>
    <x v="9"/>
    <x v="2"/>
    <x v="31"/>
    <n v="47560"/>
    <x v="145"/>
    <s v="Y0158631"/>
    <n v="4"/>
    <s v="Select Employee"/>
    <x v="12"/>
    <n v="366"/>
    <n v="14"/>
    <n v="4"/>
    <d v="1899-12-30T00:19:53"/>
  </r>
  <r>
    <x v="0"/>
    <x v="1"/>
    <x v="9"/>
    <x v="2"/>
    <x v="31"/>
    <n v="47560"/>
    <x v="145"/>
    <s v="Y0158631"/>
    <n v="4"/>
    <s v="Ana Maria Eliza Tricolici"/>
    <x v="0"/>
    <n v="366"/>
    <n v="14"/>
    <n v="4"/>
    <d v="1899-12-30T00:44:22"/>
  </r>
  <r>
    <x v="0"/>
    <x v="1"/>
    <x v="9"/>
    <x v="2"/>
    <x v="31"/>
    <n v="47560"/>
    <x v="145"/>
    <s v="Y0158631"/>
    <n v="4"/>
    <s v="Claudia Petronela"/>
    <x v="5"/>
    <n v="366"/>
    <n v="14"/>
    <n v="4"/>
    <d v="1899-12-30T00:44:42"/>
  </r>
  <r>
    <x v="0"/>
    <x v="1"/>
    <x v="9"/>
    <x v="2"/>
    <x v="31"/>
    <n v="47560"/>
    <x v="145"/>
    <s v="Y0158631"/>
    <n v="4"/>
    <s v="Nicoleta Nicolae"/>
    <x v="5"/>
    <n v="366"/>
    <n v="14"/>
    <n v="4"/>
    <d v="1899-12-30T00:45:21"/>
  </r>
  <r>
    <x v="0"/>
    <x v="1"/>
    <x v="9"/>
    <x v="2"/>
    <x v="31"/>
    <n v="47560"/>
    <x v="145"/>
    <s v="Y0158631"/>
    <n v="4"/>
    <s v="Oana Iavorschi"/>
    <x v="12"/>
    <n v="366"/>
    <n v="14"/>
    <n v="4"/>
    <d v="1899-12-30T00:20:12"/>
  </r>
  <r>
    <x v="0"/>
    <x v="1"/>
    <x v="9"/>
    <x v="2"/>
    <x v="31"/>
    <n v="47560"/>
    <x v="145"/>
    <s v="Y0158631"/>
    <n v="4"/>
    <s v="Nicoletta Constantin"/>
    <x v="5"/>
    <n v="366"/>
    <n v="14"/>
    <n v="4"/>
    <d v="1899-12-30T00:45:12"/>
  </r>
  <r>
    <x v="0"/>
    <x v="1"/>
    <x v="9"/>
    <x v="2"/>
    <x v="31"/>
    <n v="47560"/>
    <x v="145"/>
    <s v="Y0158631"/>
    <n v="4"/>
    <s v="Ana Dumitru"/>
    <x v="0"/>
    <n v="366"/>
    <n v="14"/>
    <n v="4"/>
    <d v="1899-12-30T00:43:45"/>
  </r>
  <r>
    <x v="0"/>
    <x v="1"/>
    <x v="9"/>
    <x v="2"/>
    <x v="31"/>
    <n v="47563"/>
    <x v="293"/>
    <s v="Y0158636"/>
    <n v="11"/>
    <s v="Diana Marinescu"/>
    <x v="0"/>
    <n v="1590"/>
    <n v="31"/>
    <n v="9"/>
    <d v="1899-12-30T02:05:55"/>
  </r>
  <r>
    <x v="0"/>
    <x v="1"/>
    <x v="9"/>
    <x v="2"/>
    <x v="31"/>
    <n v="47563"/>
    <x v="293"/>
    <s v="Y0158636"/>
    <n v="11"/>
    <s v="Nicoleta Rus"/>
    <x v="3"/>
    <n v="1590"/>
    <n v="31"/>
    <n v="9"/>
    <d v="1899-12-30T01:15:00"/>
  </r>
  <r>
    <x v="0"/>
    <x v="1"/>
    <x v="9"/>
    <x v="2"/>
    <x v="31"/>
    <n v="47563"/>
    <x v="293"/>
    <s v="Y0158636"/>
    <n v="11"/>
    <s v="Cristian Pilat"/>
    <x v="18"/>
    <n v="1590"/>
    <n v="31"/>
    <n v="9"/>
    <d v="1899-12-30T00:48:20"/>
  </r>
  <r>
    <x v="0"/>
    <x v="1"/>
    <x v="9"/>
    <x v="2"/>
    <x v="31"/>
    <n v="47563"/>
    <x v="293"/>
    <s v="Y0158636"/>
    <n v="11"/>
    <s v="Catalin Bucataru"/>
    <x v="0"/>
    <n v="1590"/>
    <n v="31"/>
    <n v="9"/>
    <d v="1899-12-30T02:05:22"/>
  </r>
  <r>
    <x v="0"/>
    <x v="1"/>
    <x v="9"/>
    <x v="2"/>
    <x v="31"/>
    <n v="47563"/>
    <x v="293"/>
    <s v="Y0158636"/>
    <n v="11"/>
    <s v="Madalina Tanislav"/>
    <x v="5"/>
    <n v="1590"/>
    <n v="31"/>
    <n v="9"/>
    <d v="1899-12-30T02:05:11"/>
  </r>
  <r>
    <x v="0"/>
    <x v="1"/>
    <x v="9"/>
    <x v="2"/>
    <x v="31"/>
    <n v="47563"/>
    <x v="293"/>
    <s v="Y0158636"/>
    <n v="11"/>
    <s v="Ovidu Cucurizeanu"/>
    <x v="12"/>
    <n v="1590"/>
    <n v="31"/>
    <n v="9"/>
    <d v="1899-12-30T02:04:47"/>
  </r>
  <r>
    <x v="0"/>
    <x v="1"/>
    <x v="9"/>
    <x v="2"/>
    <x v="31"/>
    <n v="47591"/>
    <x v="58"/>
    <s v="Y0158619"/>
    <n v="18"/>
    <s v="Daniel Costinel Maties"/>
    <x v="1"/>
    <n v="4812"/>
    <n v="7"/>
    <n v="57"/>
    <d v="1899-12-30T00:26:48"/>
  </r>
  <r>
    <x v="0"/>
    <x v="1"/>
    <x v="9"/>
    <x v="2"/>
    <x v="31"/>
    <n v="48885"/>
    <x v="57"/>
    <s v="Y0158655"/>
    <n v="8"/>
    <s v="Bogdan Cosma"/>
    <x v="6"/>
    <n v="924"/>
    <n v="1"/>
    <n v="33"/>
    <d v="1899-12-30T01:32:45"/>
  </r>
  <r>
    <x v="0"/>
    <x v="1"/>
    <x v="9"/>
    <x v="2"/>
    <x v="31"/>
    <n v="48885"/>
    <x v="57"/>
    <s v="Y0158655"/>
    <n v="8"/>
    <s v="Abdikaram Mohamed Ali"/>
    <x v="1"/>
    <n v="924"/>
    <n v="1"/>
    <n v="33"/>
    <d v="1899-12-30T00:25:17"/>
  </r>
  <r>
    <x v="0"/>
    <x v="1"/>
    <x v="9"/>
    <x v="2"/>
    <x v="31"/>
    <n v="48885"/>
    <x v="57"/>
    <s v="Y0158655"/>
    <n v="8"/>
    <s v="Diana Marinescu"/>
    <x v="0"/>
    <n v="924"/>
    <n v="1"/>
    <n v="33"/>
    <d v="1899-12-30T01:00:48"/>
  </r>
  <r>
    <x v="0"/>
    <x v="1"/>
    <x v="9"/>
    <x v="2"/>
    <x v="31"/>
    <n v="48885"/>
    <x v="57"/>
    <s v="Y0158655"/>
    <n v="8"/>
    <s v="Stefan Iorga"/>
    <x v="6"/>
    <n v="924"/>
    <n v="1"/>
    <n v="33"/>
    <d v="1899-12-30T01:08:46"/>
  </r>
  <r>
    <x v="0"/>
    <x v="1"/>
    <x v="9"/>
    <x v="2"/>
    <x v="31"/>
    <n v="48885"/>
    <x v="57"/>
    <s v="Y0158655"/>
    <n v="8"/>
    <s v="Nicoleta Rus"/>
    <x v="3"/>
    <n v="924"/>
    <n v="1"/>
    <n v="33"/>
    <d v="1899-12-30T01:32:54"/>
  </r>
  <r>
    <x v="0"/>
    <x v="1"/>
    <x v="9"/>
    <x v="2"/>
    <x v="31"/>
    <n v="48885"/>
    <x v="57"/>
    <s v="Y0158655"/>
    <n v="8"/>
    <s v="Viorel Stanciu"/>
    <x v="6"/>
    <n v="924"/>
    <n v="1"/>
    <n v="33"/>
    <d v="1899-12-30T01:33:04"/>
  </r>
  <r>
    <x v="0"/>
    <x v="1"/>
    <x v="9"/>
    <x v="2"/>
    <x v="31"/>
    <n v="47576"/>
    <x v="294"/>
    <s v="Y0158613"/>
    <n v="11"/>
    <s v="Marius Munteanu"/>
    <x v="5"/>
    <n v="487"/>
    <n v="152"/>
    <n v="3"/>
    <d v="1899-12-30T01:41:11"/>
  </r>
  <r>
    <x v="0"/>
    <x v="1"/>
    <x v="9"/>
    <x v="2"/>
    <x v="31"/>
    <n v="47576"/>
    <x v="294"/>
    <s v="Y0158613"/>
    <n v="11"/>
    <s v="andra"/>
    <x v="3"/>
    <n v="487"/>
    <n v="152"/>
    <n v="3"/>
    <d v="1899-12-30T03:59:30"/>
  </r>
  <r>
    <x v="0"/>
    <x v="1"/>
    <x v="9"/>
    <x v="2"/>
    <x v="31"/>
    <n v="47576"/>
    <x v="294"/>
    <s v="Y0158613"/>
    <n v="11"/>
    <s v="Oana Dragoi"/>
    <x v="0"/>
    <n v="487"/>
    <n v="152"/>
    <n v="3"/>
    <d v="1899-12-30T03:59:46"/>
  </r>
  <r>
    <x v="0"/>
    <x v="1"/>
    <x v="9"/>
    <x v="2"/>
    <x v="31"/>
    <n v="47576"/>
    <x v="294"/>
    <s v="Y0158613"/>
    <n v="11"/>
    <s v="mariana"/>
    <x v="5"/>
    <n v="487"/>
    <n v="152"/>
    <n v="3"/>
    <d v="1899-12-30T03:59:06"/>
  </r>
  <r>
    <x v="0"/>
    <x v="1"/>
    <x v="9"/>
    <x v="2"/>
    <x v="31"/>
    <n v="47576"/>
    <x v="294"/>
    <s v="Y0158613"/>
    <n v="11"/>
    <s v="georgeta"/>
    <x v="5"/>
    <n v="487"/>
    <n v="152"/>
    <n v="3"/>
    <d v="1899-12-30T02:35:05"/>
  </r>
  <r>
    <x v="0"/>
    <x v="1"/>
    <x v="9"/>
    <x v="2"/>
    <x v="31"/>
    <n v="47606"/>
    <x v="112"/>
    <s v="Y0158709"/>
    <n v="29"/>
    <s v="Aden Ayub"/>
    <x v="1"/>
    <n v="2880"/>
    <n v="10"/>
    <n v="32"/>
    <d v="1899-12-30T00:23:15"/>
  </r>
  <r>
    <x v="0"/>
    <x v="1"/>
    <x v="9"/>
    <x v="2"/>
    <x v="31"/>
    <n v="47606"/>
    <x v="112"/>
    <s v="Y0158709"/>
    <n v="29"/>
    <s v="Stefan Iorga"/>
    <x v="6"/>
    <n v="2880"/>
    <n v="10"/>
    <n v="32"/>
    <d v="1899-12-30T00:33:04"/>
  </r>
  <r>
    <x v="0"/>
    <x v="1"/>
    <x v="9"/>
    <x v="2"/>
    <x v="31"/>
    <n v="47606"/>
    <x v="112"/>
    <s v="Y0158709"/>
    <n v="29"/>
    <s v="Florian Andresescu"/>
    <x v="12"/>
    <n v="2880"/>
    <n v="10"/>
    <n v="32"/>
    <d v="1899-12-30T00:39:53"/>
  </r>
  <r>
    <x v="0"/>
    <x v="1"/>
    <x v="9"/>
    <x v="2"/>
    <x v="31"/>
    <n v="47606"/>
    <x v="112"/>
    <s v="Y0158709"/>
    <n v="29"/>
    <s v="Nicoleta Rus"/>
    <x v="0"/>
    <n v="2880"/>
    <n v="10"/>
    <n v="32"/>
    <d v="1899-12-30T00:40:51"/>
  </r>
  <r>
    <x v="0"/>
    <x v="1"/>
    <x v="9"/>
    <x v="2"/>
    <x v="31"/>
    <n v="47606"/>
    <x v="112"/>
    <s v="Y0158709"/>
    <n v="29"/>
    <s v="Bashir Khan"/>
    <x v="6"/>
    <n v="2880"/>
    <n v="10"/>
    <n v="32"/>
    <d v="1899-12-30T00:32:46"/>
  </r>
  <r>
    <x v="0"/>
    <x v="1"/>
    <x v="9"/>
    <x v="2"/>
    <x v="31"/>
    <n v="47606"/>
    <x v="112"/>
    <s v="Y0158709"/>
    <n v="29"/>
    <s v="Evgehenii Mistislavschi"/>
    <x v="12"/>
    <n v="2880"/>
    <n v="10"/>
    <n v="32"/>
    <d v="1899-12-30T00:40:01"/>
  </r>
  <r>
    <x v="0"/>
    <x v="1"/>
    <x v="9"/>
    <x v="2"/>
    <x v="31"/>
    <n v="47606"/>
    <x v="112"/>
    <s v="Y0158709"/>
    <n v="29"/>
    <s v="Custura Anglaia"/>
    <x v="12"/>
    <n v="2880"/>
    <n v="10"/>
    <n v="32"/>
    <d v="1899-12-30T00:39:52"/>
  </r>
  <r>
    <x v="0"/>
    <x v="1"/>
    <x v="9"/>
    <x v="2"/>
    <x v="31"/>
    <n v="47606"/>
    <x v="112"/>
    <s v="Y0158709"/>
    <n v="29"/>
    <s v="Mahamud Omar Salim"/>
    <x v="12"/>
    <n v="2880"/>
    <n v="10"/>
    <n v="32"/>
    <d v="1899-12-30T00:39:28"/>
  </r>
  <r>
    <x v="0"/>
    <x v="1"/>
    <x v="9"/>
    <x v="2"/>
    <x v="31"/>
    <n v="47606"/>
    <x v="112"/>
    <s v="Y0158709"/>
    <n v="29"/>
    <s v="Cristian Paun"/>
    <x v="5"/>
    <n v="2880"/>
    <n v="10"/>
    <n v="32"/>
    <d v="1899-12-30T00:40:49"/>
  </r>
  <r>
    <x v="0"/>
    <x v="1"/>
    <x v="9"/>
    <x v="2"/>
    <x v="31"/>
    <n v="47606"/>
    <x v="112"/>
    <s v="Y0158709"/>
    <n v="29"/>
    <s v="Bacu Neli"/>
    <x v="12"/>
    <n v="2880"/>
    <n v="10"/>
    <n v="32"/>
    <d v="1899-12-30T00:39:51"/>
  </r>
  <r>
    <x v="0"/>
    <x v="1"/>
    <x v="9"/>
    <x v="2"/>
    <x v="31"/>
    <n v="47606"/>
    <x v="112"/>
    <s v="Y0158709"/>
    <n v="29"/>
    <s v="Anatolii Caminschi"/>
    <x v="12"/>
    <n v="2880"/>
    <n v="10"/>
    <n v="32"/>
    <d v="1899-12-30T00:40:00"/>
  </r>
  <r>
    <x v="0"/>
    <x v="1"/>
    <x v="9"/>
    <x v="2"/>
    <x v="31"/>
    <n v="47564"/>
    <x v="295"/>
    <s v="Y0158718"/>
    <n v="7"/>
    <s v="Maria Gergely"/>
    <x v="0"/>
    <n v="990"/>
    <n v="54"/>
    <n v="2"/>
    <d v="1899-12-30T01:26:39"/>
  </r>
  <r>
    <x v="0"/>
    <x v="1"/>
    <x v="9"/>
    <x v="2"/>
    <x v="31"/>
    <n v="47564"/>
    <x v="295"/>
    <s v="Y0158718"/>
    <n v="7"/>
    <s v="Iliya Uzunov"/>
    <x v="0"/>
    <n v="990"/>
    <n v="54"/>
    <n v="2"/>
    <d v="1899-12-30T00:00:02"/>
  </r>
  <r>
    <x v="0"/>
    <x v="1"/>
    <x v="9"/>
    <x v="2"/>
    <x v="31"/>
    <n v="47577"/>
    <x v="296"/>
    <s v="Y0158612"/>
    <n v="15"/>
    <s v="Valentina Stirbu"/>
    <x v="0"/>
    <n v="2967"/>
    <n v="110"/>
    <n v="8"/>
    <d v="1899-12-30T00:00:00"/>
  </r>
  <r>
    <x v="0"/>
    <x v="1"/>
    <x v="9"/>
    <x v="2"/>
    <x v="31"/>
    <n v="47577"/>
    <x v="296"/>
    <s v="Y0158612"/>
    <n v="15"/>
    <s v="andr"/>
    <x v="3"/>
    <n v="2967"/>
    <n v="110"/>
    <n v="8"/>
    <d v="1899-12-30T00:00:00"/>
  </r>
  <r>
    <x v="0"/>
    <x v="1"/>
    <x v="9"/>
    <x v="2"/>
    <x v="31"/>
    <n v="47577"/>
    <x v="296"/>
    <s v="Y0158612"/>
    <n v="15"/>
    <s v="dadir"/>
    <x v="5"/>
    <n v="2967"/>
    <n v="110"/>
    <n v="8"/>
    <d v="1899-12-30T00:00:00"/>
  </r>
  <r>
    <x v="0"/>
    <x v="1"/>
    <x v="9"/>
    <x v="2"/>
    <x v="31"/>
    <n v="47577"/>
    <x v="296"/>
    <s v="Y0158612"/>
    <n v="15"/>
    <s v="sand"/>
    <x v="5"/>
    <n v="2967"/>
    <n v="110"/>
    <n v="8"/>
    <d v="1899-12-30T00:00:00"/>
  </r>
  <r>
    <x v="0"/>
    <x v="1"/>
    <x v="9"/>
    <x v="2"/>
    <x v="31"/>
    <n v="47569"/>
    <x v="297"/>
    <s v="Y0158645"/>
    <n v="28"/>
    <s v="Cristian Mihai"/>
    <x v="12"/>
    <n v="1709"/>
    <n v="137"/>
    <n v="18"/>
    <d v="1899-12-30T03:08:20"/>
  </r>
  <r>
    <x v="0"/>
    <x v="1"/>
    <x v="9"/>
    <x v="2"/>
    <x v="31"/>
    <n v="47569"/>
    <x v="297"/>
    <s v="Y0158645"/>
    <n v="28"/>
    <s v="George Lixandru"/>
    <x v="5"/>
    <n v="1709"/>
    <n v="137"/>
    <n v="18"/>
    <d v="1899-12-30T03:10:40"/>
  </r>
  <r>
    <x v="0"/>
    <x v="1"/>
    <x v="9"/>
    <x v="2"/>
    <x v="31"/>
    <n v="47569"/>
    <x v="297"/>
    <s v="Y0158645"/>
    <n v="28"/>
    <s v="Cosmin Ivan"/>
    <x v="5"/>
    <n v="1709"/>
    <n v="137"/>
    <n v="18"/>
    <d v="1899-12-30T03:11:08"/>
  </r>
  <r>
    <x v="0"/>
    <x v="1"/>
    <x v="9"/>
    <x v="2"/>
    <x v="31"/>
    <n v="47569"/>
    <x v="297"/>
    <s v="Y0158645"/>
    <n v="28"/>
    <s v="Milan Cervenak"/>
    <x v="12"/>
    <n v="1709"/>
    <n v="137"/>
    <n v="18"/>
    <d v="1899-12-30T03:10:17"/>
  </r>
  <r>
    <x v="0"/>
    <x v="1"/>
    <x v="9"/>
    <x v="2"/>
    <x v="31"/>
    <n v="47569"/>
    <x v="297"/>
    <s v="Y0158645"/>
    <n v="28"/>
    <s v="Viliam Trencik "/>
    <x v="12"/>
    <n v="1709"/>
    <n v="137"/>
    <n v="18"/>
    <d v="1899-12-30T03:07:23"/>
  </r>
  <r>
    <x v="0"/>
    <x v="1"/>
    <x v="9"/>
    <x v="2"/>
    <x v="31"/>
    <n v="47569"/>
    <x v="297"/>
    <s v="Y0158645"/>
    <n v="28"/>
    <s v="Maria Ivan "/>
    <x v="0"/>
    <n v="1709"/>
    <n v="137"/>
    <n v="18"/>
    <d v="1899-12-30T03:11:32"/>
  </r>
  <r>
    <x v="0"/>
    <x v="1"/>
    <x v="9"/>
    <x v="2"/>
    <x v="31"/>
    <n v="47569"/>
    <x v="297"/>
    <s v="Y0158645"/>
    <n v="28"/>
    <s v="Robert Milczarczyk "/>
    <x v="1"/>
    <n v="1709"/>
    <n v="137"/>
    <n v="18"/>
    <d v="1899-12-30T00:10:31"/>
  </r>
  <r>
    <x v="0"/>
    <x v="1"/>
    <x v="9"/>
    <x v="2"/>
    <x v="31"/>
    <n v="47569"/>
    <x v="297"/>
    <s v="Y0158645"/>
    <n v="28"/>
    <s v="vishal"/>
    <x v="0"/>
    <n v="1709"/>
    <n v="137"/>
    <n v="18"/>
    <d v="1899-12-30T03:09:37"/>
  </r>
  <r>
    <x v="0"/>
    <x v="1"/>
    <x v="9"/>
    <x v="2"/>
    <x v="31"/>
    <n v="47569"/>
    <x v="297"/>
    <s v="Y0158645"/>
    <n v="28"/>
    <s v="Maria Popa "/>
    <x v="5"/>
    <n v="1709"/>
    <n v="137"/>
    <n v="18"/>
    <d v="1899-12-30T03:07:52"/>
  </r>
  <r>
    <x v="0"/>
    <x v="1"/>
    <x v="9"/>
    <x v="2"/>
    <x v="31"/>
    <n v="47592"/>
    <x v="33"/>
    <s v="Y0158649"/>
    <n v="25"/>
    <s v="Maria Ivan"/>
    <x v="0"/>
    <n v="907"/>
    <n v="129"/>
    <n v="94"/>
    <d v="1899-12-30T01:48:11"/>
  </r>
  <r>
    <x v="0"/>
    <x v="1"/>
    <x v="9"/>
    <x v="2"/>
    <x v="31"/>
    <n v="47592"/>
    <x v="33"/>
    <s v="Y0158649"/>
    <n v="25"/>
    <s v="Steffi Fernandes"/>
    <x v="3"/>
    <n v="907"/>
    <n v="129"/>
    <n v="94"/>
    <d v="1899-12-30T01:43:08"/>
  </r>
  <r>
    <x v="0"/>
    <x v="1"/>
    <x v="9"/>
    <x v="2"/>
    <x v="31"/>
    <n v="47592"/>
    <x v="33"/>
    <s v="Y0158649"/>
    <n v="25"/>
    <s v="Nicolae-Cosmin Lacriceanu"/>
    <x v="5"/>
    <n v="907"/>
    <n v="129"/>
    <n v="94"/>
    <d v="1899-12-30T01:48:26"/>
  </r>
  <r>
    <x v="0"/>
    <x v="1"/>
    <x v="9"/>
    <x v="2"/>
    <x v="31"/>
    <n v="47592"/>
    <x v="33"/>
    <s v="Y0158649"/>
    <n v="25"/>
    <s v="Nicolae-Cosmin Lacriceanu"/>
    <x v="1"/>
    <n v="907"/>
    <n v="129"/>
    <n v="94"/>
    <d v="1899-12-30T02:56:06"/>
  </r>
  <r>
    <x v="0"/>
    <x v="1"/>
    <x v="9"/>
    <x v="2"/>
    <x v="31"/>
    <n v="47592"/>
    <x v="33"/>
    <s v="Y0158649"/>
    <n v="25"/>
    <s v="Vishal Mangela "/>
    <x v="0"/>
    <n v="907"/>
    <n v="129"/>
    <n v="94"/>
    <d v="1899-12-30T02:55:31"/>
  </r>
  <r>
    <x v="0"/>
    <x v="1"/>
    <x v="9"/>
    <x v="2"/>
    <x v="31"/>
    <n v="47592"/>
    <x v="33"/>
    <s v="Y0158649"/>
    <n v="25"/>
    <s v="Viliam Trencik "/>
    <x v="12"/>
    <n v="907"/>
    <n v="129"/>
    <n v="94"/>
    <d v="1899-12-30T01:42:49"/>
  </r>
  <r>
    <x v="0"/>
    <x v="1"/>
    <x v="9"/>
    <x v="2"/>
    <x v="31"/>
    <n v="47592"/>
    <x v="33"/>
    <s v="Y0158649"/>
    <n v="25"/>
    <s v="Cosmin Ivan "/>
    <x v="5"/>
    <n v="907"/>
    <n v="129"/>
    <n v="94"/>
    <d v="1899-12-30T01:43:30"/>
  </r>
  <r>
    <x v="0"/>
    <x v="1"/>
    <x v="9"/>
    <x v="2"/>
    <x v="31"/>
    <n v="47592"/>
    <x v="33"/>
    <s v="Y0158649"/>
    <n v="25"/>
    <s v="Robert Milczarczyk "/>
    <x v="12"/>
    <n v="907"/>
    <n v="129"/>
    <n v="94"/>
    <d v="1899-12-30T01:42:39"/>
  </r>
  <r>
    <x v="0"/>
    <x v="1"/>
    <x v="9"/>
    <x v="2"/>
    <x v="31"/>
    <n v="47592"/>
    <x v="33"/>
    <s v="Y0158649"/>
    <n v="25"/>
    <s v="Marius Popa "/>
    <x v="5"/>
    <n v="907"/>
    <n v="129"/>
    <n v="94"/>
    <d v="1899-12-30T02:55:11"/>
  </r>
  <r>
    <x v="0"/>
    <x v="1"/>
    <x v="9"/>
    <x v="2"/>
    <x v="31"/>
    <n v="47592"/>
    <x v="33"/>
    <s v="Y0158649"/>
    <n v="25"/>
    <s v="George Lixandru "/>
    <x v="18"/>
    <n v="907"/>
    <n v="129"/>
    <n v="94"/>
    <d v="1899-12-30T02:55:49"/>
  </r>
  <r>
    <x v="0"/>
    <x v="1"/>
    <x v="9"/>
    <x v="2"/>
    <x v="31"/>
    <n v="47592"/>
    <x v="33"/>
    <s v="Y0158649"/>
    <n v="25"/>
    <s v="Cristian Mihalcea "/>
    <x v="21"/>
    <n v="907"/>
    <n v="129"/>
    <n v="94"/>
    <d v="1899-12-30T01:43:44"/>
  </r>
  <r>
    <x v="0"/>
    <x v="1"/>
    <x v="9"/>
    <x v="2"/>
    <x v="31"/>
    <n v="47592"/>
    <x v="33"/>
    <s v="Y0158649"/>
    <n v="25"/>
    <s v="Milan Cervenak "/>
    <x v="5"/>
    <n v="907"/>
    <n v="129"/>
    <n v="94"/>
    <d v="1899-12-30T01:42:05"/>
  </r>
  <r>
    <x v="0"/>
    <x v="1"/>
    <x v="9"/>
    <x v="2"/>
    <x v="31"/>
    <n v="38365"/>
    <x v="6"/>
    <s v="Y0158628"/>
    <n v="7"/>
    <s v="Steffi Fernandes"/>
    <x v="0"/>
    <n v="832"/>
    <n v="1"/>
    <n v="32"/>
    <d v="1899-12-30T00:00:04"/>
  </r>
  <r>
    <x v="0"/>
    <x v="1"/>
    <x v="9"/>
    <x v="2"/>
    <x v="31"/>
    <n v="38365"/>
    <x v="6"/>
    <s v="Y0158628"/>
    <n v="7"/>
    <s v="Kyte Stuart "/>
    <x v="1"/>
    <n v="832"/>
    <n v="1"/>
    <n v="32"/>
    <d v="1899-12-30T00:35:02"/>
  </r>
  <r>
    <x v="0"/>
    <x v="1"/>
    <x v="9"/>
    <x v="2"/>
    <x v="31"/>
    <s v="CON2117"/>
    <x v="298"/>
    <s v="Y0158582"/>
    <n v="8"/>
    <s v="Nicolae-Cosmin Lacriceanu"/>
    <x v="11"/>
    <n v="1638"/>
    <n v="1"/>
    <n v="26"/>
    <d v="1899-12-30T00:40:28"/>
  </r>
  <r>
    <x v="0"/>
    <x v="1"/>
    <x v="9"/>
    <x v="2"/>
    <x v="31"/>
    <s v="CON2117"/>
    <x v="298"/>
    <s v="Y0158582"/>
    <n v="8"/>
    <s v="Kyte Stuart "/>
    <x v="1"/>
    <n v="1638"/>
    <n v="1"/>
    <n v="26"/>
    <d v="1899-12-30T00:39:56"/>
  </r>
  <r>
    <x v="0"/>
    <x v="1"/>
    <x v="9"/>
    <x v="2"/>
    <x v="31"/>
    <s v="CON2117"/>
    <x v="298"/>
    <s v="Y0158582"/>
    <n v="8"/>
    <s v="Diana Vilcu "/>
    <x v="0"/>
    <n v="1638"/>
    <n v="1"/>
    <n v="26"/>
    <d v="1899-12-30T01:09:17"/>
  </r>
  <r>
    <x v="0"/>
    <x v="1"/>
    <x v="9"/>
    <x v="2"/>
    <x v="31"/>
    <s v="CON2117"/>
    <x v="298"/>
    <s v="Y0158582"/>
    <n v="8"/>
    <s v="Claudio Balint "/>
    <x v="18"/>
    <n v="1638"/>
    <n v="1"/>
    <n v="26"/>
    <d v="1899-12-30T00:39:37"/>
  </r>
  <r>
    <x v="0"/>
    <x v="1"/>
    <x v="9"/>
    <x v="2"/>
    <x v="31"/>
    <s v="CON2119"/>
    <x v="299"/>
    <s v="Y0158583"/>
    <n v="7"/>
    <s v="Lucian Cazacu"/>
    <x v="1"/>
    <n v="1344"/>
    <n v="1"/>
    <n v="28"/>
    <d v="1899-12-30T00:34:26"/>
  </r>
  <r>
    <x v="0"/>
    <x v="1"/>
    <x v="9"/>
    <x v="2"/>
    <x v="31"/>
    <s v="CON2220"/>
    <x v="300"/>
    <s v="Y0158039"/>
    <n v="24"/>
    <s v="Stephen Hall"/>
    <x v="11"/>
    <n v="3574"/>
    <n v="16"/>
    <n v="28"/>
    <d v="1899-12-30T00:00:01"/>
  </r>
  <r>
    <x v="0"/>
    <x v="1"/>
    <x v="9"/>
    <x v="2"/>
    <x v="31"/>
    <s v="CON2220"/>
    <x v="300"/>
    <s v="Y0158039"/>
    <n v="24"/>
    <s v="Gabriel Costin"/>
    <x v="11"/>
    <n v="3574"/>
    <n v="16"/>
    <n v="28"/>
    <d v="1899-12-30T00:00:06"/>
  </r>
  <r>
    <x v="0"/>
    <x v="1"/>
    <x v="9"/>
    <x v="2"/>
    <x v="31"/>
    <s v="CON2220"/>
    <x v="300"/>
    <s v="Y0158039"/>
    <n v="24"/>
    <s v="Kamil Solski"/>
    <x v="18"/>
    <n v="3574"/>
    <n v="16"/>
    <n v="28"/>
    <d v="1899-12-30T00:44:55"/>
  </r>
  <r>
    <x v="0"/>
    <x v="1"/>
    <x v="9"/>
    <x v="2"/>
    <x v="31"/>
    <s v="CON2220"/>
    <x v="300"/>
    <s v="Y0158039"/>
    <n v="24"/>
    <s v="Lucian Cazacu"/>
    <x v="0"/>
    <n v="3574"/>
    <n v="16"/>
    <n v="28"/>
    <d v="1899-12-30T00:31:35"/>
  </r>
  <r>
    <x v="0"/>
    <x v="1"/>
    <x v="9"/>
    <x v="2"/>
    <x v="31"/>
    <s v="CON2220"/>
    <x v="300"/>
    <s v="Y0158039"/>
    <n v="24"/>
    <s v="Lucian Cazacu"/>
    <x v="1"/>
    <n v="3574"/>
    <n v="16"/>
    <n v="28"/>
    <d v="1899-12-30T00:09:12"/>
  </r>
  <r>
    <x v="0"/>
    <x v="1"/>
    <x v="9"/>
    <x v="2"/>
    <x v="31"/>
    <s v="CON2250"/>
    <x v="301"/>
    <s v="Y0158644"/>
    <n v="37"/>
    <s v="Stephen Hall"/>
    <x v="5"/>
    <n v="3110"/>
    <n v="34"/>
    <n v="28"/>
    <d v="1899-12-30T00:51:15"/>
  </r>
  <r>
    <x v="0"/>
    <x v="1"/>
    <x v="9"/>
    <x v="2"/>
    <x v="31"/>
    <s v="CON2250"/>
    <x v="301"/>
    <s v="Y0158644"/>
    <n v="37"/>
    <s v="Gabriel Costin"/>
    <x v="5"/>
    <n v="3110"/>
    <n v="34"/>
    <n v="28"/>
    <d v="1899-12-30T00:53:16"/>
  </r>
  <r>
    <x v="0"/>
    <x v="1"/>
    <x v="9"/>
    <x v="2"/>
    <x v="31"/>
    <s v="CON2250"/>
    <x v="301"/>
    <s v="Y0158644"/>
    <n v="37"/>
    <s v="Lucian Cazacu"/>
    <x v="0"/>
    <n v="3110"/>
    <n v="34"/>
    <n v="28"/>
    <d v="1899-12-30T00:18:24"/>
  </r>
  <r>
    <x v="0"/>
    <x v="1"/>
    <x v="9"/>
    <x v="2"/>
    <x v="31"/>
    <s v="CON2250"/>
    <x v="301"/>
    <s v="Y0158644"/>
    <n v="37"/>
    <s v="Alexandru Radulescu"/>
    <x v="5"/>
    <n v="3110"/>
    <n v="34"/>
    <n v="28"/>
    <d v="1899-12-30T00:52:23"/>
  </r>
  <r>
    <x v="0"/>
    <x v="1"/>
    <x v="9"/>
    <x v="2"/>
    <x v="31"/>
    <s v="CON2250"/>
    <x v="301"/>
    <s v="Y0158644"/>
    <n v="37"/>
    <s v="Ionel  Andone"/>
    <x v="1"/>
    <n v="3110"/>
    <n v="34"/>
    <n v="28"/>
    <d v="1899-12-30T00:45:44"/>
  </r>
  <r>
    <x v="0"/>
    <x v="1"/>
    <x v="9"/>
    <x v="2"/>
    <x v="31"/>
    <s v="CON2250"/>
    <x v="301"/>
    <s v="Y0158644"/>
    <n v="37"/>
    <s v="Ionel  Andone"/>
    <x v="18"/>
    <n v="3110"/>
    <n v="34"/>
    <n v="28"/>
    <d v="1899-12-30T01:20:22"/>
  </r>
  <r>
    <x v="0"/>
    <x v="1"/>
    <x v="9"/>
    <x v="2"/>
    <x v="31"/>
    <s v="CON2250"/>
    <x v="301"/>
    <s v="Y0158644"/>
    <n v="37"/>
    <s v="viorel"/>
    <x v="5"/>
    <n v="3110"/>
    <n v="34"/>
    <n v="28"/>
    <d v="1899-12-30T00:52:49"/>
  </r>
  <r>
    <x v="0"/>
    <x v="1"/>
    <x v="9"/>
    <x v="2"/>
    <x v="31"/>
    <s v="CON2250"/>
    <x v="301"/>
    <s v="Y0158644"/>
    <n v="37"/>
    <s v="Andreea Pruteanu"/>
    <x v="11"/>
    <n v="3110"/>
    <n v="34"/>
    <n v="28"/>
    <d v="1899-12-30T00:56:16"/>
  </r>
  <r>
    <x v="0"/>
    <x v="1"/>
    <x v="9"/>
    <x v="2"/>
    <x v="31"/>
    <s v="CON2250"/>
    <x v="301"/>
    <s v="Y0158644"/>
    <n v="37"/>
    <s v="Nicoleta Costin"/>
    <x v="11"/>
    <n v="3110"/>
    <n v="34"/>
    <n v="28"/>
    <d v="1899-12-30T00:56:16"/>
  </r>
  <r>
    <x v="0"/>
    <x v="1"/>
    <x v="9"/>
    <x v="2"/>
    <x v="31"/>
    <s v="CON2250"/>
    <x v="301"/>
    <s v="Y0158644"/>
    <n v="37"/>
    <s v="george"/>
    <x v="5"/>
    <n v="3110"/>
    <n v="34"/>
    <n v="28"/>
    <d v="1899-12-30T00:51:56"/>
  </r>
  <r>
    <x v="0"/>
    <x v="1"/>
    <x v="9"/>
    <x v="2"/>
    <x v="31"/>
    <s v="CON2227"/>
    <x v="302"/>
    <s v="Y0158068"/>
    <n v="23"/>
    <s v="Stephen Hall"/>
    <x v="5"/>
    <n v="3948"/>
    <n v="18"/>
    <n v="28"/>
    <d v="1899-12-30T00:00:00"/>
  </r>
  <r>
    <x v="0"/>
    <x v="1"/>
    <x v="9"/>
    <x v="2"/>
    <x v="31"/>
    <s v="CON2227"/>
    <x v="302"/>
    <s v="Y0158068"/>
    <n v="23"/>
    <s v="Gabriel Costin"/>
    <x v="5"/>
    <n v="3948"/>
    <n v="18"/>
    <n v="28"/>
    <d v="1899-12-30T00:00:00"/>
  </r>
  <r>
    <x v="0"/>
    <x v="1"/>
    <x v="9"/>
    <x v="2"/>
    <x v="31"/>
    <s v="CON2227"/>
    <x v="302"/>
    <s v="Y0158068"/>
    <n v="23"/>
    <s v="Lucian Cazacu"/>
    <x v="0"/>
    <n v="3948"/>
    <n v="18"/>
    <n v="28"/>
    <d v="1899-12-30T01:02:57"/>
  </r>
  <r>
    <x v="0"/>
    <x v="1"/>
    <x v="9"/>
    <x v="2"/>
    <x v="31"/>
    <s v="CON2227"/>
    <x v="302"/>
    <s v="Y0158068"/>
    <n v="23"/>
    <s v="Alexandru Radulescu"/>
    <x v="5"/>
    <n v="3948"/>
    <n v="18"/>
    <n v="28"/>
    <d v="1899-12-30T00:00:00"/>
  </r>
  <r>
    <x v="0"/>
    <x v="1"/>
    <x v="9"/>
    <x v="2"/>
    <x v="31"/>
    <s v="CON2227"/>
    <x v="302"/>
    <s v="Y0158068"/>
    <n v="23"/>
    <s v="Ionel  Andone"/>
    <x v="1"/>
    <n v="3948"/>
    <n v="18"/>
    <n v="28"/>
    <d v="1899-12-30T00:44:20"/>
  </r>
  <r>
    <x v="0"/>
    <x v="1"/>
    <x v="9"/>
    <x v="2"/>
    <x v="31"/>
    <s v="CON2227"/>
    <x v="302"/>
    <s v="Y0158068"/>
    <n v="23"/>
    <s v="Ionel  Andone"/>
    <x v="18"/>
    <n v="3948"/>
    <n v="18"/>
    <n v="28"/>
    <d v="1899-12-30T00:04:35"/>
  </r>
  <r>
    <x v="0"/>
    <x v="1"/>
    <x v="9"/>
    <x v="2"/>
    <x v="31"/>
    <s v="CON2227"/>
    <x v="302"/>
    <s v="Y0158068"/>
    <n v="23"/>
    <s v="viorel"/>
    <x v="5"/>
    <n v="3948"/>
    <n v="18"/>
    <n v="28"/>
    <d v="1899-12-30T00:00:00"/>
  </r>
  <r>
    <x v="0"/>
    <x v="1"/>
    <x v="9"/>
    <x v="2"/>
    <x v="31"/>
    <s v="CON2227"/>
    <x v="302"/>
    <s v="Y0158068"/>
    <n v="23"/>
    <s v="Andreea Pruteanu"/>
    <x v="11"/>
    <n v="3948"/>
    <n v="18"/>
    <n v="28"/>
    <d v="1899-12-30T01:33:52"/>
  </r>
  <r>
    <x v="0"/>
    <x v="1"/>
    <x v="9"/>
    <x v="2"/>
    <x v="31"/>
    <s v="CON2227"/>
    <x v="302"/>
    <s v="Y0158068"/>
    <n v="23"/>
    <s v="Nicoleta Costin"/>
    <x v="11"/>
    <n v="3948"/>
    <n v="18"/>
    <n v="28"/>
    <d v="1899-12-30T01:33:41"/>
  </r>
  <r>
    <x v="0"/>
    <x v="1"/>
    <x v="9"/>
    <x v="2"/>
    <x v="31"/>
    <s v="CON2227"/>
    <x v="302"/>
    <s v="Y0158068"/>
    <n v="23"/>
    <s v="george"/>
    <x v="18"/>
    <n v="3948"/>
    <n v="18"/>
    <n v="28"/>
    <d v="1899-12-30T00:20:49"/>
  </r>
  <r>
    <x v="0"/>
    <x v="1"/>
    <x v="9"/>
    <x v="2"/>
    <x v="31"/>
    <s v="CON2218"/>
    <x v="303"/>
    <s v="Y0158571"/>
    <n v="20"/>
    <s v="Stephen Hall"/>
    <x v="5"/>
    <n v="2322"/>
    <n v="24"/>
    <n v="28"/>
    <d v="1899-12-30T00:00:00"/>
  </r>
  <r>
    <x v="0"/>
    <x v="1"/>
    <x v="9"/>
    <x v="2"/>
    <x v="31"/>
    <s v="CON2218"/>
    <x v="303"/>
    <s v="Y0158571"/>
    <n v="20"/>
    <s v="Gabriel Costin"/>
    <x v="5"/>
    <n v="2322"/>
    <n v="24"/>
    <n v="28"/>
    <d v="1899-12-30T00:00:00"/>
  </r>
  <r>
    <x v="0"/>
    <x v="1"/>
    <x v="9"/>
    <x v="2"/>
    <x v="31"/>
    <s v="CON2218"/>
    <x v="303"/>
    <s v="Y0158571"/>
    <n v="20"/>
    <s v="Lucian Cazacu"/>
    <x v="0"/>
    <n v="2322"/>
    <n v="24"/>
    <n v="28"/>
    <d v="1899-12-30T00:00:00"/>
  </r>
  <r>
    <x v="0"/>
    <x v="1"/>
    <x v="9"/>
    <x v="2"/>
    <x v="31"/>
    <s v="CON2218"/>
    <x v="303"/>
    <s v="Y0158571"/>
    <n v="20"/>
    <s v="Alexandru Radulescu"/>
    <x v="5"/>
    <n v="2322"/>
    <n v="24"/>
    <n v="28"/>
    <d v="1899-12-30T00:00:00"/>
  </r>
  <r>
    <x v="0"/>
    <x v="1"/>
    <x v="9"/>
    <x v="2"/>
    <x v="31"/>
    <s v="CON2218"/>
    <x v="303"/>
    <s v="Y0158571"/>
    <n v="20"/>
    <s v="Ionel  Andone"/>
    <x v="1"/>
    <n v="2322"/>
    <n v="24"/>
    <n v="28"/>
    <d v="1899-12-30T00:20:59"/>
  </r>
  <r>
    <x v="0"/>
    <x v="1"/>
    <x v="9"/>
    <x v="2"/>
    <x v="31"/>
    <s v="CON2218"/>
    <x v="303"/>
    <s v="Y0158571"/>
    <n v="20"/>
    <s v="Ionel  Andone"/>
    <x v="18"/>
    <n v="2322"/>
    <n v="24"/>
    <n v="28"/>
    <d v="1899-12-30T01:41:20"/>
  </r>
  <r>
    <x v="0"/>
    <x v="1"/>
    <x v="9"/>
    <x v="2"/>
    <x v="31"/>
    <s v="CON2218"/>
    <x v="303"/>
    <s v="Y0158571"/>
    <n v="20"/>
    <s v="viorel"/>
    <x v="5"/>
    <n v="2322"/>
    <n v="24"/>
    <n v="28"/>
    <d v="1899-12-30T00:00:00"/>
  </r>
  <r>
    <x v="0"/>
    <x v="1"/>
    <x v="9"/>
    <x v="2"/>
    <x v="31"/>
    <s v="CON2218"/>
    <x v="303"/>
    <s v="Y0158571"/>
    <n v="20"/>
    <s v="Andreea Pruteanu"/>
    <x v="11"/>
    <n v="2322"/>
    <n v="24"/>
    <n v="28"/>
    <d v="1899-12-30T00:00:00"/>
  </r>
  <r>
    <x v="0"/>
    <x v="1"/>
    <x v="9"/>
    <x v="2"/>
    <x v="31"/>
    <s v="CON2218"/>
    <x v="303"/>
    <s v="Y0158571"/>
    <n v="20"/>
    <s v="Nicoleta Costin"/>
    <x v="11"/>
    <n v="2322"/>
    <n v="24"/>
    <n v="28"/>
    <d v="1899-12-30T00:00:00"/>
  </r>
  <r>
    <x v="0"/>
    <x v="1"/>
    <x v="9"/>
    <x v="2"/>
    <x v="31"/>
    <s v="CON2218"/>
    <x v="303"/>
    <s v="Y0158571"/>
    <n v="20"/>
    <s v="george"/>
    <x v="5"/>
    <n v="2322"/>
    <n v="24"/>
    <n v="28"/>
    <d v="1899-12-30T00:00:00"/>
  </r>
  <r>
    <x v="0"/>
    <x v="1"/>
    <x v="9"/>
    <x v="2"/>
    <x v="31"/>
    <s v="CON2212"/>
    <x v="304"/>
    <s v="Y0158562"/>
    <n v="18"/>
    <s v="Aden Ayub"/>
    <x v="1"/>
    <n v="3395"/>
    <n v="11"/>
    <n v="28"/>
    <d v="1899-12-30T02:05:01"/>
  </r>
  <r>
    <x v="0"/>
    <x v="1"/>
    <x v="9"/>
    <x v="2"/>
    <x v="31"/>
    <s v="CON2212"/>
    <x v="304"/>
    <s v="Y0158562"/>
    <n v="18"/>
    <s v="Bogdan Cosma"/>
    <x v="6"/>
    <n v="3395"/>
    <n v="11"/>
    <n v="28"/>
    <d v="1899-12-30T02:04:43"/>
  </r>
  <r>
    <x v="0"/>
    <x v="1"/>
    <x v="9"/>
    <x v="2"/>
    <x v="31"/>
    <s v="CON2212"/>
    <x v="304"/>
    <s v="Y0158562"/>
    <n v="18"/>
    <s v="Stefan Teodorescu"/>
    <x v="6"/>
    <n v="3395"/>
    <n v="11"/>
    <n v="28"/>
    <d v="1899-12-30T02:04:11"/>
  </r>
  <r>
    <x v="0"/>
    <x v="1"/>
    <x v="9"/>
    <x v="2"/>
    <x v="31"/>
    <s v="CON2212"/>
    <x v="304"/>
    <s v="Y0158562"/>
    <n v="18"/>
    <s v="Abdikaram Mohamed Ali"/>
    <x v="10"/>
    <n v="3395"/>
    <n v="11"/>
    <n v="28"/>
    <d v="1899-12-30T02:04:56"/>
  </r>
  <r>
    <x v="0"/>
    <x v="1"/>
    <x v="9"/>
    <x v="2"/>
    <x v="31"/>
    <s v="CON2212"/>
    <x v="304"/>
    <s v="Y0158562"/>
    <n v="18"/>
    <s v="Marius Motoasca"/>
    <x v="11"/>
    <n v="3395"/>
    <n v="11"/>
    <n v="28"/>
    <d v="1899-12-30T02:04:48"/>
  </r>
  <r>
    <x v="0"/>
    <x v="1"/>
    <x v="9"/>
    <x v="2"/>
    <x v="31"/>
    <s v="CON2212"/>
    <x v="304"/>
    <s v="Y0158562"/>
    <n v="18"/>
    <s v="Stefan Iorga"/>
    <x v="6"/>
    <n v="3395"/>
    <n v="11"/>
    <n v="28"/>
    <d v="1899-12-30T04:08:44"/>
  </r>
  <r>
    <x v="0"/>
    <x v="1"/>
    <x v="9"/>
    <x v="2"/>
    <x v="31"/>
    <s v="CON2212"/>
    <x v="304"/>
    <s v="Y0158562"/>
    <n v="18"/>
    <s v="Robert Sims"/>
    <x v="18"/>
    <n v="3395"/>
    <n v="11"/>
    <n v="28"/>
    <d v="1899-12-30T02:05:19"/>
  </r>
  <r>
    <x v="0"/>
    <x v="1"/>
    <x v="9"/>
    <x v="2"/>
    <x v="31"/>
    <s v="CON2212"/>
    <x v="304"/>
    <s v="Y0158562"/>
    <n v="18"/>
    <s v="Nicoleta Rus"/>
    <x v="0"/>
    <n v="3395"/>
    <n v="11"/>
    <n v="28"/>
    <d v="1899-12-30T02:05:04"/>
  </r>
  <r>
    <x v="0"/>
    <x v="1"/>
    <x v="9"/>
    <x v="2"/>
    <x v="31"/>
    <n v="49155"/>
    <x v="95"/>
    <s v="Y0158691"/>
    <n v="16"/>
    <s v="Lucian Cazacu"/>
    <x v="1"/>
    <n v="2112"/>
    <n v="1"/>
    <n v="66"/>
    <d v="1899-12-30T01:04:59"/>
  </r>
  <r>
    <x v="0"/>
    <x v="1"/>
    <x v="9"/>
    <x v="2"/>
    <x v="31"/>
    <n v="49155"/>
    <x v="95"/>
    <s v="Y0158691"/>
    <n v="16"/>
    <s v="Daniel Costinel Maties"/>
    <x v="1"/>
    <n v="2112"/>
    <n v="1"/>
    <n v="66"/>
    <d v="1899-12-30T00:34:01"/>
  </r>
  <r>
    <x v="0"/>
    <x v="1"/>
    <x v="9"/>
    <x v="2"/>
    <x v="31"/>
    <n v="50500"/>
    <x v="95"/>
    <s v="Y0158637"/>
    <n v="2"/>
    <s v="Maria Gergely"/>
    <x v="0"/>
    <n v="650"/>
    <n v="1"/>
    <n v="1"/>
    <d v="1899-12-30T00:00:00"/>
  </r>
  <r>
    <x v="0"/>
    <x v="1"/>
    <x v="9"/>
    <x v="2"/>
    <x v="31"/>
    <n v="50500"/>
    <x v="95"/>
    <s v="Y0158637"/>
    <n v="2"/>
    <s v="andra"/>
    <x v="3"/>
    <n v="650"/>
    <n v="1"/>
    <n v="1"/>
    <d v="1899-12-30T00:32:56"/>
  </r>
  <r>
    <x v="0"/>
    <x v="1"/>
    <x v="9"/>
    <x v="2"/>
    <x v="31"/>
    <n v="47587"/>
    <x v="53"/>
    <s v="Y0158675"/>
    <n v="5"/>
    <s v="Diana Mariana Ghiotu"/>
    <x v="5"/>
    <n v="331"/>
    <n v="38"/>
    <n v="2"/>
    <d v="1899-12-30T01:17:54"/>
  </r>
  <r>
    <x v="0"/>
    <x v="1"/>
    <x v="9"/>
    <x v="2"/>
    <x v="31"/>
    <n v="47587"/>
    <x v="53"/>
    <s v="Y0158675"/>
    <n v="5"/>
    <s v="Valentina Stirbu"/>
    <x v="0"/>
    <n v="331"/>
    <n v="38"/>
    <n v="2"/>
    <d v="1899-12-30T00:29:31"/>
  </r>
  <r>
    <x v="0"/>
    <x v="1"/>
    <x v="9"/>
    <x v="2"/>
    <x v="31"/>
    <n v="47587"/>
    <x v="53"/>
    <s v="Y0158675"/>
    <n v="5"/>
    <s v="dadir"/>
    <x v="5"/>
    <n v="331"/>
    <n v="38"/>
    <n v="2"/>
    <d v="1899-12-30T00:16:32"/>
  </r>
  <r>
    <x v="0"/>
    <x v="1"/>
    <x v="9"/>
    <x v="2"/>
    <x v="31"/>
    <n v="47587"/>
    <x v="53"/>
    <s v="Y0158675"/>
    <n v="5"/>
    <s v="lidia"/>
    <x v="5"/>
    <n v="331"/>
    <n v="38"/>
    <n v="2"/>
    <d v="1899-12-30T01:18:35"/>
  </r>
  <r>
    <x v="0"/>
    <x v="1"/>
    <x v="9"/>
    <x v="2"/>
    <x v="31"/>
    <n v="47587"/>
    <x v="53"/>
    <s v="Y0158675"/>
    <n v="5"/>
    <s v="sande"/>
    <x v="5"/>
    <n v="331"/>
    <n v="38"/>
    <n v="2"/>
    <d v="1899-12-30T00:16:56"/>
  </r>
  <r>
    <x v="0"/>
    <x v="1"/>
    <x v="9"/>
    <x v="2"/>
    <x v="31"/>
    <s v="CON2298"/>
    <x v="305"/>
    <s v="Y0158559"/>
    <n v="54"/>
    <s v="Laurentiu Barbu"/>
    <x v="5"/>
    <n v="15003"/>
    <n v="63"/>
    <n v="48"/>
    <d v="1899-12-30T01:38:17"/>
  </r>
  <r>
    <x v="0"/>
    <x v="1"/>
    <x v="9"/>
    <x v="2"/>
    <x v="31"/>
    <s v="CON2298"/>
    <x v="305"/>
    <s v="Y0158559"/>
    <n v="54"/>
    <s v="moni"/>
    <x v="0"/>
    <n v="15003"/>
    <n v="63"/>
    <n v="48"/>
    <d v="1899-12-30T01:39:41"/>
  </r>
  <r>
    <x v="0"/>
    <x v="1"/>
    <x v="9"/>
    <x v="2"/>
    <x v="31"/>
    <s v="CON2298"/>
    <x v="305"/>
    <s v="Y0158559"/>
    <n v="54"/>
    <s v="Iliya Uzunov"/>
    <x v="3"/>
    <n v="15003"/>
    <n v="63"/>
    <n v="48"/>
    <d v="1899-12-30T01:37:43"/>
  </r>
  <r>
    <x v="0"/>
    <x v="1"/>
    <x v="9"/>
    <x v="2"/>
    <x v="31"/>
    <s v="CON2298"/>
    <x v="305"/>
    <s v="Y0158559"/>
    <n v="54"/>
    <s v="grosu"/>
    <x v="12"/>
    <n v="15003"/>
    <n v="63"/>
    <n v="48"/>
    <d v="1899-12-30T01:39:01"/>
  </r>
  <r>
    <x v="0"/>
    <x v="1"/>
    <x v="9"/>
    <x v="2"/>
    <x v="31"/>
    <s v="CON2298"/>
    <x v="305"/>
    <s v="Y0158559"/>
    <n v="54"/>
    <s v="Paul Gheorgescu"/>
    <x v="5"/>
    <n v="15003"/>
    <n v="63"/>
    <n v="48"/>
    <d v="1899-12-30T01:39:29"/>
  </r>
  <r>
    <x v="0"/>
    <x v="1"/>
    <x v="9"/>
    <x v="2"/>
    <x v="31"/>
    <s v="CON2298"/>
    <x v="305"/>
    <s v="Y0158559"/>
    <n v="54"/>
    <s v="pra"/>
    <x v="5"/>
    <n v="15003"/>
    <n v="63"/>
    <n v="48"/>
    <d v="1899-12-30T01:38:20"/>
  </r>
  <r>
    <x v="0"/>
    <x v="1"/>
    <x v="9"/>
    <x v="2"/>
    <x v="31"/>
    <s v="CON2298"/>
    <x v="305"/>
    <s v="Y0158559"/>
    <n v="54"/>
    <s v="mal"/>
    <x v="11"/>
    <n v="15003"/>
    <n v="63"/>
    <n v="48"/>
    <d v="1899-12-30T01:35:45"/>
  </r>
  <r>
    <x v="0"/>
    <x v="1"/>
    <x v="9"/>
    <x v="2"/>
    <x v="31"/>
    <s v="CON2241"/>
    <x v="306"/>
    <s v="Y0158557"/>
    <n v="35"/>
    <s v="Aden Ayub"/>
    <x v="1"/>
    <n v="5374"/>
    <n v="47"/>
    <n v="41"/>
    <d v="1899-12-30T00:36:26"/>
  </r>
  <r>
    <x v="0"/>
    <x v="1"/>
    <x v="9"/>
    <x v="2"/>
    <x v="31"/>
    <s v="CON2241"/>
    <x v="306"/>
    <s v="Y0158557"/>
    <n v="35"/>
    <s v="Ionut Petreanu"/>
    <x v="3"/>
    <n v="5374"/>
    <n v="47"/>
    <n v="41"/>
    <d v="1899-12-30T03:06:58"/>
  </r>
  <r>
    <x v="0"/>
    <x v="1"/>
    <x v="9"/>
    <x v="2"/>
    <x v="31"/>
    <s v="CON2241"/>
    <x v="306"/>
    <s v="Y0158557"/>
    <n v="35"/>
    <s v="Abdikaram Mohamed Ali"/>
    <x v="18"/>
    <n v="5374"/>
    <n v="47"/>
    <n v="41"/>
    <d v="1899-12-30T03:25:25"/>
  </r>
  <r>
    <x v="0"/>
    <x v="1"/>
    <x v="9"/>
    <x v="2"/>
    <x v="31"/>
    <s v="CON2241"/>
    <x v="306"/>
    <s v="Y0158557"/>
    <n v="35"/>
    <s v="Florian Andresescu"/>
    <x v="0"/>
    <n v="5374"/>
    <n v="47"/>
    <n v="41"/>
    <d v="1899-12-30T03:12:20"/>
  </r>
  <r>
    <x v="0"/>
    <x v="1"/>
    <x v="9"/>
    <x v="2"/>
    <x v="31"/>
    <s v="CON2241"/>
    <x v="306"/>
    <s v="Y0158557"/>
    <n v="35"/>
    <s v="Evgehenii Mistislavschi"/>
    <x v="5"/>
    <n v="5374"/>
    <n v="47"/>
    <n v="41"/>
    <d v="1899-12-30T03:07:19"/>
  </r>
  <r>
    <x v="0"/>
    <x v="1"/>
    <x v="9"/>
    <x v="2"/>
    <x v="31"/>
    <s v="CON2241"/>
    <x v="306"/>
    <s v="Y0158557"/>
    <n v="35"/>
    <s v="Custura Anglaia"/>
    <x v="0"/>
    <n v="5374"/>
    <n v="47"/>
    <n v="41"/>
    <d v="1899-12-30T03:12:29"/>
  </r>
  <r>
    <x v="0"/>
    <x v="1"/>
    <x v="9"/>
    <x v="2"/>
    <x v="31"/>
    <s v="CON2241"/>
    <x v="306"/>
    <s v="Y0158557"/>
    <n v="35"/>
    <s v="Mahamud Omar Salim"/>
    <x v="5"/>
    <n v="5374"/>
    <n v="47"/>
    <n v="41"/>
    <d v="1899-12-30T03:07:27"/>
  </r>
  <r>
    <x v="0"/>
    <x v="1"/>
    <x v="9"/>
    <x v="2"/>
    <x v="31"/>
    <s v="CON2241"/>
    <x v="306"/>
    <s v="Y0158557"/>
    <n v="35"/>
    <s v="Dumitru Nicolae"/>
    <x v="0"/>
    <n v="5374"/>
    <n v="47"/>
    <n v="41"/>
    <d v="1899-12-30T03:12:20"/>
  </r>
  <r>
    <x v="0"/>
    <x v="1"/>
    <x v="9"/>
    <x v="2"/>
    <x v="31"/>
    <s v="CON2241"/>
    <x v="306"/>
    <s v="Y0158557"/>
    <n v="35"/>
    <s v="Bacu Neli"/>
    <x v="5"/>
    <n v="5374"/>
    <n v="47"/>
    <n v="41"/>
    <d v="1899-12-30T03:07:19"/>
  </r>
  <r>
    <x v="0"/>
    <x v="1"/>
    <x v="9"/>
    <x v="2"/>
    <x v="31"/>
    <s v="CON2241"/>
    <x v="306"/>
    <s v="Y0158557"/>
    <n v="35"/>
    <s v="Anatolii Caminschi"/>
    <x v="5"/>
    <n v="5374"/>
    <n v="47"/>
    <n v="41"/>
    <d v="1899-12-30T03:12:27"/>
  </r>
  <r>
    <x v="0"/>
    <x v="1"/>
    <x v="9"/>
    <x v="2"/>
    <x v="31"/>
    <s v="CON2241"/>
    <x v="306"/>
    <s v="Y0158557"/>
    <n v="35"/>
    <s v="Ruslan Condreanu"/>
    <x v="5"/>
    <n v="5374"/>
    <n v="47"/>
    <n v="41"/>
    <d v="1899-12-30T03:06:42"/>
  </r>
  <r>
    <x v="0"/>
    <x v="1"/>
    <x v="9"/>
    <x v="2"/>
    <x v="31"/>
    <n v="47605"/>
    <x v="282"/>
    <s v="Y0158568"/>
    <n v="9"/>
    <s v="Nicolae-Cosmin Lacriceanu"/>
    <x v="11"/>
    <n v="1260"/>
    <n v="1"/>
    <n v="29"/>
    <d v="1899-12-30T00:34:44"/>
  </r>
  <r>
    <x v="0"/>
    <x v="1"/>
    <x v="9"/>
    <x v="2"/>
    <x v="31"/>
    <n v="47605"/>
    <x v="282"/>
    <s v="Y0158568"/>
    <n v="9"/>
    <s v="Kyte Stuart "/>
    <x v="1"/>
    <n v="1260"/>
    <n v="1"/>
    <n v="29"/>
    <d v="1899-12-30T00:35:37"/>
  </r>
  <r>
    <x v="0"/>
    <x v="1"/>
    <x v="9"/>
    <x v="2"/>
    <x v="31"/>
    <n v="47605"/>
    <x v="282"/>
    <s v="Y0158568"/>
    <n v="9"/>
    <s v="Maria Ivan "/>
    <x v="0"/>
    <n v="1260"/>
    <n v="1"/>
    <n v="29"/>
    <d v="1899-12-30T00:35:20"/>
  </r>
  <r>
    <x v="0"/>
    <x v="1"/>
    <x v="9"/>
    <x v="2"/>
    <x v="31"/>
    <n v="47605"/>
    <x v="282"/>
    <s v="Y0158568"/>
    <n v="9"/>
    <s v="Claudio Balint "/>
    <x v="18"/>
    <n v="1260"/>
    <n v="1"/>
    <n v="29"/>
    <d v="1899-12-30T00:35:01"/>
  </r>
  <r>
    <x v="0"/>
    <x v="1"/>
    <x v="9"/>
    <x v="2"/>
    <x v="31"/>
    <n v="50503"/>
    <x v="307"/>
    <s v="Y0158733-Y0157839"/>
    <n v="12"/>
    <s v="Diana Mariana Ghiotu"/>
    <x v="5"/>
    <n v="2227"/>
    <n v="42"/>
    <n v="2"/>
    <d v="1899-12-30T01:29:24"/>
  </r>
  <r>
    <x v="0"/>
    <x v="1"/>
    <x v="9"/>
    <x v="2"/>
    <x v="31"/>
    <n v="50503"/>
    <x v="307"/>
    <s v="Y0158733-Y0157839"/>
    <n v="12"/>
    <s v="andra"/>
    <x v="3"/>
    <n v="2227"/>
    <n v="42"/>
    <n v="2"/>
    <d v="1899-12-30T01:30:04"/>
  </r>
  <r>
    <x v="0"/>
    <x v="1"/>
    <x v="9"/>
    <x v="2"/>
    <x v="31"/>
    <n v="50503"/>
    <x v="307"/>
    <s v="Y0158733-Y0157839"/>
    <n v="12"/>
    <s v="Oana Dragoi"/>
    <x v="0"/>
    <n v="2227"/>
    <n v="42"/>
    <n v="2"/>
    <d v="1899-12-30T01:30:25"/>
  </r>
  <r>
    <x v="0"/>
    <x v="1"/>
    <x v="9"/>
    <x v="2"/>
    <x v="31"/>
    <n v="50503"/>
    <x v="307"/>
    <s v="Y0158733-Y0157839"/>
    <n v="12"/>
    <s v="lidia"/>
    <x v="5"/>
    <n v="2227"/>
    <n v="42"/>
    <n v="2"/>
    <d v="1899-12-30T01:10:34"/>
  </r>
  <r>
    <x v="0"/>
    <x v="1"/>
    <x v="9"/>
    <x v="2"/>
    <x v="31"/>
    <n v="50503"/>
    <x v="307"/>
    <s v="Y0158733-Y0157839"/>
    <n v="12"/>
    <s v="georgeta"/>
    <x v="5"/>
    <n v="2227"/>
    <n v="42"/>
    <n v="2"/>
    <d v="1899-12-30T01:29:24"/>
  </r>
  <r>
    <x v="0"/>
    <x v="1"/>
    <x v="9"/>
    <x v="2"/>
    <x v="31"/>
    <n v="50503"/>
    <x v="307"/>
    <s v="Y0158733-Y0157839"/>
    <n v="12"/>
    <s v="rusland"/>
    <x v="5"/>
    <n v="2227"/>
    <n v="42"/>
    <n v="2"/>
    <d v="1899-12-30T01:03:22"/>
  </r>
  <r>
    <x v="0"/>
    <x v="1"/>
    <x v="9"/>
    <x v="2"/>
    <x v="31"/>
    <n v="47442"/>
    <x v="108"/>
    <s v="Y0158656"/>
    <n v="18"/>
    <s v="Cristian Mihai"/>
    <x v="5"/>
    <n v="2961"/>
    <n v="5"/>
    <n v="33"/>
    <d v="1899-12-30T01:52:07"/>
  </r>
  <r>
    <x v="0"/>
    <x v="1"/>
    <x v="9"/>
    <x v="2"/>
    <x v="31"/>
    <n v="47442"/>
    <x v="108"/>
    <s v="Y0158656"/>
    <n v="18"/>
    <s v="Diana Vilcu"/>
    <x v="21"/>
    <n v="2961"/>
    <n v="5"/>
    <n v="33"/>
    <d v="1899-12-30T01:52:39"/>
  </r>
  <r>
    <x v="0"/>
    <x v="1"/>
    <x v="9"/>
    <x v="2"/>
    <x v="31"/>
    <n v="47442"/>
    <x v="108"/>
    <s v="Y0158656"/>
    <n v="18"/>
    <s v="Cosmin Ivan"/>
    <x v="21"/>
    <n v="2961"/>
    <n v="5"/>
    <n v="33"/>
    <d v="1899-12-30T01:53:02"/>
  </r>
  <r>
    <x v="0"/>
    <x v="1"/>
    <x v="9"/>
    <x v="2"/>
    <x v="31"/>
    <n v="47442"/>
    <x v="108"/>
    <s v="Y0158656"/>
    <n v="18"/>
    <s v="Nicolae-Cosmin Lacriceanu"/>
    <x v="12"/>
    <n v="2961"/>
    <n v="5"/>
    <n v="33"/>
    <d v="1899-12-30T01:58:46"/>
  </r>
  <r>
    <x v="0"/>
    <x v="1"/>
    <x v="9"/>
    <x v="2"/>
    <x v="31"/>
    <n v="47442"/>
    <x v="108"/>
    <s v="Y0158656"/>
    <n v="18"/>
    <s v="Kyte Stuart "/>
    <x v="1"/>
    <n v="2961"/>
    <n v="5"/>
    <n v="33"/>
    <d v="1899-12-30T00:42:15"/>
  </r>
  <r>
    <x v="0"/>
    <x v="1"/>
    <x v="9"/>
    <x v="2"/>
    <x v="31"/>
    <n v="47442"/>
    <x v="108"/>
    <s v="Y0158656"/>
    <n v="18"/>
    <s v="Maria Ivan "/>
    <x v="0"/>
    <n v="2961"/>
    <n v="5"/>
    <n v="33"/>
    <d v="1899-12-30T01:59:06"/>
  </r>
  <r>
    <x v="0"/>
    <x v="1"/>
    <x v="9"/>
    <x v="2"/>
    <x v="31"/>
    <n v="49077"/>
    <x v="308"/>
    <s v="Y0158643"/>
    <n v="18"/>
    <s v="Aden Ayub"/>
    <x v="1"/>
    <n v="4174"/>
    <n v="47"/>
    <n v="38"/>
    <d v="1899-12-30T00:40:19"/>
  </r>
  <r>
    <x v="0"/>
    <x v="1"/>
    <x v="9"/>
    <x v="2"/>
    <x v="31"/>
    <n v="49077"/>
    <x v="308"/>
    <s v="Y0158643"/>
    <n v="18"/>
    <s v="Bogdan Cosma"/>
    <x v="6"/>
    <n v="4174"/>
    <n v="47"/>
    <n v="38"/>
    <d v="1899-12-30T01:02:24"/>
  </r>
  <r>
    <x v="0"/>
    <x v="1"/>
    <x v="9"/>
    <x v="2"/>
    <x v="31"/>
    <n v="49077"/>
    <x v="308"/>
    <s v="Y0158643"/>
    <n v="18"/>
    <s v="Florian Andresescu"/>
    <x v="0"/>
    <n v="4174"/>
    <n v="47"/>
    <n v="38"/>
    <d v="1899-12-30T01:10:50"/>
  </r>
  <r>
    <x v="0"/>
    <x v="1"/>
    <x v="9"/>
    <x v="2"/>
    <x v="31"/>
    <n v="49077"/>
    <x v="308"/>
    <s v="Y0158643"/>
    <n v="18"/>
    <s v="Nicoleta Rus"/>
    <x v="3"/>
    <n v="4174"/>
    <n v="47"/>
    <n v="38"/>
    <d v="1899-12-30T00:34:11"/>
  </r>
  <r>
    <x v="0"/>
    <x v="1"/>
    <x v="9"/>
    <x v="2"/>
    <x v="31"/>
    <n v="49077"/>
    <x v="308"/>
    <s v="Y0158643"/>
    <n v="18"/>
    <s v="Evgehenii Mistislavschi"/>
    <x v="5"/>
    <n v="4174"/>
    <n v="47"/>
    <n v="38"/>
    <d v="1899-12-30T01:09:02"/>
  </r>
  <r>
    <x v="0"/>
    <x v="1"/>
    <x v="9"/>
    <x v="2"/>
    <x v="31"/>
    <n v="49077"/>
    <x v="308"/>
    <s v="Y0158643"/>
    <n v="18"/>
    <s v="Custura Anglaia"/>
    <x v="0"/>
    <n v="4174"/>
    <n v="47"/>
    <n v="38"/>
    <d v="1899-12-30T01:14:12"/>
  </r>
  <r>
    <x v="0"/>
    <x v="1"/>
    <x v="9"/>
    <x v="2"/>
    <x v="31"/>
    <n v="49077"/>
    <x v="308"/>
    <s v="Y0158643"/>
    <n v="18"/>
    <s v="Mahamud Omar Salim"/>
    <x v="5"/>
    <n v="4174"/>
    <n v="47"/>
    <n v="38"/>
    <d v="1899-12-30T01:06:38"/>
  </r>
  <r>
    <x v="0"/>
    <x v="1"/>
    <x v="9"/>
    <x v="2"/>
    <x v="31"/>
    <n v="49077"/>
    <x v="308"/>
    <s v="Y0158643"/>
    <n v="18"/>
    <s v="Cristian Pilat"/>
    <x v="18"/>
    <n v="4174"/>
    <n v="47"/>
    <n v="38"/>
    <d v="1899-12-30T00:50:37"/>
  </r>
  <r>
    <x v="0"/>
    <x v="1"/>
    <x v="9"/>
    <x v="2"/>
    <x v="31"/>
    <n v="49077"/>
    <x v="308"/>
    <s v="Y0158643"/>
    <n v="18"/>
    <s v="Dumitru Nicolae"/>
    <x v="0"/>
    <n v="4174"/>
    <n v="47"/>
    <n v="38"/>
    <d v="1899-12-30T01:11:19"/>
  </r>
  <r>
    <x v="0"/>
    <x v="1"/>
    <x v="9"/>
    <x v="2"/>
    <x v="31"/>
    <n v="49077"/>
    <x v="308"/>
    <s v="Y0158643"/>
    <n v="18"/>
    <s v="Bacu Neli"/>
    <x v="5"/>
    <n v="4174"/>
    <n v="47"/>
    <n v="38"/>
    <d v="1899-12-30T01:10:22"/>
  </r>
  <r>
    <x v="0"/>
    <x v="1"/>
    <x v="9"/>
    <x v="2"/>
    <x v="31"/>
    <n v="49077"/>
    <x v="308"/>
    <s v="Y0158643"/>
    <n v="18"/>
    <s v="Anatolii Caminschi"/>
    <x v="5"/>
    <n v="4174"/>
    <n v="47"/>
    <n v="38"/>
    <d v="1899-12-30T01:08:55"/>
  </r>
  <r>
    <x v="0"/>
    <x v="1"/>
    <x v="9"/>
    <x v="2"/>
    <x v="31"/>
    <n v="49077"/>
    <x v="308"/>
    <s v="Y0158643"/>
    <n v="18"/>
    <s v="Ruslan Condreanu"/>
    <x v="5"/>
    <n v="4174"/>
    <n v="47"/>
    <n v="38"/>
    <d v="1899-12-30T01:07:30"/>
  </r>
  <r>
    <x v="0"/>
    <x v="1"/>
    <x v="9"/>
    <x v="2"/>
    <x v="31"/>
    <n v="49217"/>
    <x v="116"/>
    <s v="Y0158638"/>
    <n v="11"/>
    <s v="Abdirahman Shire"/>
    <x v="5"/>
    <n v="2845"/>
    <n v="24"/>
    <n v="12"/>
    <d v="1899-12-30T02:31:03"/>
  </r>
  <r>
    <x v="0"/>
    <x v="1"/>
    <x v="9"/>
    <x v="2"/>
    <x v="31"/>
    <n v="49217"/>
    <x v="116"/>
    <s v="Y0158638"/>
    <n v="11"/>
    <s v="Aden Ayub"/>
    <x v="1"/>
    <n v="2845"/>
    <n v="24"/>
    <n v="12"/>
    <d v="1899-12-30T00:08:02"/>
  </r>
  <r>
    <x v="0"/>
    <x v="1"/>
    <x v="9"/>
    <x v="2"/>
    <x v="31"/>
    <n v="49217"/>
    <x v="116"/>
    <s v="Y0158638"/>
    <n v="11"/>
    <s v="Mitesh Dilipkumar"/>
    <x v="0"/>
    <n v="2845"/>
    <n v="24"/>
    <n v="12"/>
    <d v="1899-12-30T01:39:02"/>
  </r>
  <r>
    <x v="0"/>
    <x v="1"/>
    <x v="9"/>
    <x v="2"/>
    <x v="31"/>
    <n v="49217"/>
    <x v="116"/>
    <s v="Y0158638"/>
    <n v="11"/>
    <s v="Kiflemariam Muhur"/>
    <x v="5"/>
    <n v="2845"/>
    <n v="24"/>
    <n v="12"/>
    <d v="1899-12-30T02:31:03"/>
  </r>
  <r>
    <x v="0"/>
    <x v="1"/>
    <x v="9"/>
    <x v="2"/>
    <x v="31"/>
    <n v="49217"/>
    <x v="116"/>
    <s v="Y0158638"/>
    <n v="11"/>
    <s v="Salat Ahmed"/>
    <x v="5"/>
    <n v="2845"/>
    <n v="24"/>
    <n v="12"/>
    <d v="1899-12-30T02:29:37"/>
  </r>
  <r>
    <x v="0"/>
    <x v="1"/>
    <x v="9"/>
    <x v="2"/>
    <x v="31"/>
    <n v="49217"/>
    <x v="116"/>
    <s v="Y0158638"/>
    <n v="11"/>
    <s v="Abshir Abdi"/>
    <x v="5"/>
    <n v="2845"/>
    <n v="24"/>
    <n v="12"/>
    <d v="1899-12-30T02:29:40"/>
  </r>
  <r>
    <x v="0"/>
    <x v="1"/>
    <x v="9"/>
    <x v="2"/>
    <x v="31"/>
    <n v="49217"/>
    <x v="116"/>
    <s v="Y0158638"/>
    <n v="11"/>
    <s v="Nelvin Fernandes"/>
    <x v="0"/>
    <n v="2845"/>
    <n v="24"/>
    <n v="12"/>
    <d v="1899-12-30T01:39:03"/>
  </r>
  <r>
    <x v="0"/>
    <x v="1"/>
    <x v="9"/>
    <x v="2"/>
    <x v="31"/>
    <n v="49256"/>
    <x v="309"/>
    <s v="Y0158602"/>
    <n v="5"/>
    <s v="Maria Gergely"/>
    <x v="0"/>
    <n v="1123"/>
    <n v="6"/>
    <n v="2"/>
    <d v="1899-12-30T00:31:38"/>
  </r>
  <r>
    <x v="0"/>
    <x v="1"/>
    <x v="9"/>
    <x v="2"/>
    <x v="31"/>
    <n v="49256"/>
    <x v="309"/>
    <s v="Y0158602"/>
    <n v="5"/>
    <s v="Maria Gergely"/>
    <x v="21"/>
    <n v="1123"/>
    <n v="6"/>
    <n v="2"/>
    <d v="1899-12-30T02:00:17"/>
  </r>
  <r>
    <x v="0"/>
    <x v="1"/>
    <x v="9"/>
    <x v="2"/>
    <x v="31"/>
    <n v="49256"/>
    <x v="309"/>
    <s v="Y0158602"/>
    <n v="5"/>
    <s v="andra"/>
    <x v="3"/>
    <n v="1123"/>
    <n v="6"/>
    <n v="2"/>
    <d v="1899-12-30T02:31:57"/>
  </r>
  <r>
    <x v="0"/>
    <x v="1"/>
    <x v="9"/>
    <x v="2"/>
    <x v="31"/>
    <n v="49256"/>
    <x v="309"/>
    <s v="Y0158602"/>
    <n v="5"/>
    <s v="lidia"/>
    <x v="21"/>
    <n v="1123"/>
    <n v="6"/>
    <n v="2"/>
    <d v="1899-12-30T01:04:54"/>
  </r>
  <r>
    <x v="0"/>
    <x v="1"/>
    <x v="9"/>
    <x v="2"/>
    <x v="31"/>
    <n v="49256"/>
    <x v="309"/>
    <s v="Y0158602"/>
    <n v="5"/>
    <s v="felix"/>
    <x v="5"/>
    <n v="1123"/>
    <n v="6"/>
    <n v="2"/>
    <d v="1899-12-30T02:31:05"/>
  </r>
  <r>
    <x v="0"/>
    <x v="1"/>
    <x v="9"/>
    <x v="2"/>
    <x v="31"/>
    <n v="47586"/>
    <x v="39"/>
    <s v="Y0158740"/>
    <n v="33"/>
    <s v="Bogdan Cosma"/>
    <x v="6"/>
    <n v="7163"/>
    <n v="103"/>
    <n v="32"/>
    <d v="1899-12-30T02:02:37"/>
  </r>
  <r>
    <x v="0"/>
    <x v="1"/>
    <x v="9"/>
    <x v="2"/>
    <x v="31"/>
    <n v="47586"/>
    <x v="39"/>
    <s v="Y0158740"/>
    <n v="33"/>
    <s v="Ionut Petreanu"/>
    <x v="3"/>
    <n v="7163"/>
    <n v="103"/>
    <n v="32"/>
    <d v="1899-12-30T02:02:45"/>
  </r>
  <r>
    <x v="0"/>
    <x v="1"/>
    <x v="9"/>
    <x v="2"/>
    <x v="31"/>
    <n v="47586"/>
    <x v="39"/>
    <s v="Y0158740"/>
    <n v="33"/>
    <s v="Abdikaram Mohamed Ali"/>
    <x v="1"/>
    <n v="7163"/>
    <n v="103"/>
    <n v="32"/>
    <d v="1899-12-30T02:13:30"/>
  </r>
  <r>
    <x v="0"/>
    <x v="1"/>
    <x v="9"/>
    <x v="2"/>
    <x v="31"/>
    <n v="47586"/>
    <x v="39"/>
    <s v="Y0158740"/>
    <n v="33"/>
    <s v="Florian Andresescu"/>
    <x v="0"/>
    <n v="7163"/>
    <n v="103"/>
    <n v="32"/>
    <d v="1899-12-30T02:08:40"/>
  </r>
  <r>
    <x v="0"/>
    <x v="1"/>
    <x v="9"/>
    <x v="2"/>
    <x v="31"/>
    <n v="47586"/>
    <x v="39"/>
    <s v="Y0158740"/>
    <n v="33"/>
    <s v="Evgehenii Mistislavschi"/>
    <x v="5"/>
    <n v="7163"/>
    <n v="103"/>
    <n v="32"/>
    <d v="1899-12-30T02:08:43"/>
  </r>
  <r>
    <x v="0"/>
    <x v="1"/>
    <x v="9"/>
    <x v="2"/>
    <x v="31"/>
    <n v="47586"/>
    <x v="39"/>
    <s v="Y0158740"/>
    <n v="33"/>
    <s v="Custura Anglaia"/>
    <x v="0"/>
    <n v="7163"/>
    <n v="103"/>
    <n v="32"/>
    <d v="1899-12-30T02:08:40"/>
  </r>
  <r>
    <x v="0"/>
    <x v="1"/>
    <x v="9"/>
    <x v="2"/>
    <x v="31"/>
    <n v="47586"/>
    <x v="39"/>
    <s v="Y0158740"/>
    <n v="33"/>
    <s v="Mahamud Omar Salim"/>
    <x v="5"/>
    <n v="7163"/>
    <n v="103"/>
    <n v="32"/>
    <d v="1899-12-30T02:02:33"/>
  </r>
  <r>
    <x v="0"/>
    <x v="1"/>
    <x v="9"/>
    <x v="2"/>
    <x v="31"/>
    <n v="47586"/>
    <x v="39"/>
    <s v="Y0158740"/>
    <n v="33"/>
    <s v="Dumitru Nicolae"/>
    <x v="0"/>
    <n v="7163"/>
    <n v="103"/>
    <n v="32"/>
    <d v="1899-12-30T02:08:41"/>
  </r>
  <r>
    <x v="0"/>
    <x v="1"/>
    <x v="9"/>
    <x v="2"/>
    <x v="31"/>
    <n v="47586"/>
    <x v="39"/>
    <s v="Y0158740"/>
    <n v="33"/>
    <s v="Catalin Bucataru"/>
    <x v="5"/>
    <n v="7163"/>
    <n v="103"/>
    <n v="32"/>
    <d v="1899-12-30T02:08:40"/>
  </r>
  <r>
    <x v="0"/>
    <x v="1"/>
    <x v="9"/>
    <x v="2"/>
    <x v="31"/>
    <n v="47586"/>
    <x v="39"/>
    <s v="Y0158740"/>
    <n v="33"/>
    <s v="Bacu Neli"/>
    <x v="5"/>
    <n v="7163"/>
    <n v="103"/>
    <n v="32"/>
    <d v="1899-12-30T02:08:42"/>
  </r>
  <r>
    <x v="0"/>
    <x v="1"/>
    <x v="9"/>
    <x v="2"/>
    <x v="31"/>
    <n v="47586"/>
    <x v="39"/>
    <s v="Y0158740"/>
    <n v="33"/>
    <s v="Anatolii Caminschi"/>
    <x v="5"/>
    <n v="7163"/>
    <n v="103"/>
    <n v="32"/>
    <d v="1899-12-30T02:08:47"/>
  </r>
  <r>
    <x v="0"/>
    <x v="1"/>
    <x v="9"/>
    <x v="2"/>
    <x v="31"/>
    <n v="47586"/>
    <x v="39"/>
    <s v="Y0158740"/>
    <n v="33"/>
    <s v="Madalina Tanislav"/>
    <x v="5"/>
    <n v="7163"/>
    <n v="103"/>
    <n v="32"/>
    <d v="1899-12-30T02:08:47"/>
  </r>
  <r>
    <x v="0"/>
    <x v="1"/>
    <x v="9"/>
    <x v="2"/>
    <x v="31"/>
    <n v="47586"/>
    <x v="39"/>
    <s v="Y0158740"/>
    <n v="33"/>
    <s v="Ruslan Condreanu"/>
    <x v="5"/>
    <n v="7163"/>
    <n v="103"/>
    <n v="32"/>
    <d v="1899-12-30T02:02:37"/>
  </r>
  <r>
    <x v="0"/>
    <x v="1"/>
    <x v="9"/>
    <x v="2"/>
    <x v="31"/>
    <s v="CON2242"/>
    <x v="310"/>
    <s v="Y0158560"/>
    <n v="7"/>
    <s v="Kyte Stuart "/>
    <x v="1"/>
    <n v="405"/>
    <n v="3"/>
    <n v="27"/>
    <d v="1899-12-30T00:00:00"/>
  </r>
  <r>
    <x v="0"/>
    <x v="1"/>
    <x v="9"/>
    <x v="2"/>
    <x v="31"/>
    <n v="50510"/>
    <x v="311"/>
    <s v="Y0158654"/>
    <n v="11"/>
    <s v="Marius Munteanu"/>
    <x v="5"/>
    <n v="2583"/>
    <n v="16"/>
    <n v="3"/>
    <d v="1899-12-30T01:51:32"/>
  </r>
  <r>
    <x v="0"/>
    <x v="1"/>
    <x v="9"/>
    <x v="2"/>
    <x v="31"/>
    <n v="50510"/>
    <x v="311"/>
    <s v="Y0158654"/>
    <n v="11"/>
    <s v="custura"/>
    <x v="5"/>
    <n v="2583"/>
    <n v="16"/>
    <n v="3"/>
    <d v="1899-12-30T01:04:09"/>
  </r>
  <r>
    <x v="0"/>
    <x v="1"/>
    <x v="9"/>
    <x v="2"/>
    <x v="31"/>
    <n v="50510"/>
    <x v="311"/>
    <s v="Y0158654"/>
    <n v="11"/>
    <s v="Bacu Neli"/>
    <x v="10"/>
    <n v="2583"/>
    <n v="16"/>
    <n v="3"/>
    <d v="1899-12-30T01:00:43"/>
  </r>
  <r>
    <x v="0"/>
    <x v="1"/>
    <x v="9"/>
    <x v="2"/>
    <x v="31"/>
    <n v="50510"/>
    <x v="311"/>
    <s v="Y0158654"/>
    <n v="11"/>
    <s v="Valentina Stirbu"/>
    <x v="0"/>
    <n v="2583"/>
    <n v="16"/>
    <n v="3"/>
    <d v="1899-12-30T01:52:28"/>
  </r>
  <r>
    <x v="0"/>
    <x v="1"/>
    <x v="9"/>
    <x v="2"/>
    <x v="31"/>
    <n v="50510"/>
    <x v="311"/>
    <s v="Y0158654"/>
    <n v="11"/>
    <s v="andra"/>
    <x v="3"/>
    <n v="2583"/>
    <n v="16"/>
    <n v="3"/>
    <d v="1899-12-30T01:50:56"/>
  </r>
  <r>
    <x v="0"/>
    <x v="1"/>
    <x v="9"/>
    <x v="2"/>
    <x v="31"/>
    <n v="50510"/>
    <x v="311"/>
    <s v="Y0158654"/>
    <n v="11"/>
    <s v="lidi"/>
    <x v="5"/>
    <n v="2583"/>
    <n v="16"/>
    <n v="3"/>
    <d v="1899-12-30T01:51:29"/>
  </r>
  <r>
    <x v="0"/>
    <x v="1"/>
    <x v="9"/>
    <x v="2"/>
    <x v="31"/>
    <n v="50510"/>
    <x v="311"/>
    <s v="Y0158654"/>
    <n v="11"/>
    <s v="anatolii"/>
    <x v="5"/>
    <n v="2583"/>
    <n v="16"/>
    <n v="3"/>
    <d v="1899-12-30T01:01:58"/>
  </r>
  <r>
    <x v="0"/>
    <x v="1"/>
    <x v="9"/>
    <x v="2"/>
    <x v="31"/>
    <n v="47556"/>
    <x v="28"/>
    <s v="Y0158734-Y0158735"/>
    <n v="17"/>
    <s v="Vishal Mangela "/>
    <x v="21"/>
    <n v="2383"/>
    <n v="58"/>
    <n v="29"/>
    <d v="1899-12-30T01:16:50"/>
  </r>
  <r>
    <x v="0"/>
    <x v="1"/>
    <x v="9"/>
    <x v="2"/>
    <x v="31"/>
    <n v="47556"/>
    <x v="28"/>
    <s v="Y0158734-Y0158735"/>
    <n v="17"/>
    <s v="Viliam Trencik "/>
    <x v="12"/>
    <n v="2383"/>
    <n v="58"/>
    <n v="29"/>
    <d v="1899-12-30T01:18:54"/>
  </r>
  <r>
    <x v="0"/>
    <x v="1"/>
    <x v="9"/>
    <x v="2"/>
    <x v="31"/>
    <n v="47556"/>
    <x v="28"/>
    <s v="Y0158734-Y0158735"/>
    <n v="17"/>
    <s v="Cristian Mihai "/>
    <x v="5"/>
    <n v="2383"/>
    <n v="58"/>
    <n v="29"/>
    <d v="1899-12-30T01:32:18"/>
  </r>
  <r>
    <x v="0"/>
    <x v="1"/>
    <x v="9"/>
    <x v="2"/>
    <x v="31"/>
    <n v="47556"/>
    <x v="28"/>
    <s v="Y0158734-Y0158735"/>
    <n v="17"/>
    <s v="Cosmin Ivan "/>
    <x v="5"/>
    <n v="2383"/>
    <n v="58"/>
    <n v="29"/>
    <d v="1899-12-30T01:32:58"/>
  </r>
  <r>
    <x v="0"/>
    <x v="1"/>
    <x v="9"/>
    <x v="2"/>
    <x v="31"/>
    <n v="47556"/>
    <x v="28"/>
    <s v="Y0158734-Y0158735"/>
    <n v="17"/>
    <s v="Maria Ivan "/>
    <x v="0"/>
    <n v="2383"/>
    <n v="58"/>
    <n v="29"/>
    <d v="1899-12-30T01:13:19"/>
  </r>
  <r>
    <x v="0"/>
    <x v="1"/>
    <x v="9"/>
    <x v="2"/>
    <x v="31"/>
    <n v="47556"/>
    <x v="28"/>
    <s v="Y0158734-Y0158735"/>
    <n v="17"/>
    <s v="Marius Popa "/>
    <x v="12"/>
    <n v="2383"/>
    <n v="58"/>
    <n v="29"/>
    <d v="1899-12-30T01:31:07"/>
  </r>
  <r>
    <x v="0"/>
    <x v="1"/>
    <x v="9"/>
    <x v="2"/>
    <x v="31"/>
    <n v="47556"/>
    <x v="28"/>
    <s v="Y0158734-Y0158735"/>
    <n v="17"/>
    <s v="Cristian Mihalcea "/>
    <x v="5"/>
    <n v="2383"/>
    <n v="58"/>
    <n v="29"/>
    <d v="1899-12-30T01:31:40"/>
  </r>
  <r>
    <x v="0"/>
    <x v="1"/>
    <x v="9"/>
    <x v="2"/>
    <x v="31"/>
    <n v="47556"/>
    <x v="28"/>
    <s v="Y0158734-Y0158735"/>
    <n v="17"/>
    <s v="Claudio Balint "/>
    <x v="5"/>
    <n v="2383"/>
    <n v="58"/>
    <n v="29"/>
    <d v="1899-12-30T00:11:46"/>
  </r>
  <r>
    <x v="0"/>
    <x v="1"/>
    <x v="9"/>
    <x v="2"/>
    <x v="31"/>
    <n v="47556"/>
    <x v="28"/>
    <s v="Y0158734-Y0158735"/>
    <n v="17"/>
    <s v="Claudio Balint "/>
    <x v="18"/>
    <n v="2383"/>
    <n v="58"/>
    <n v="29"/>
    <d v="1899-12-30T01:19:14"/>
  </r>
  <r>
    <x v="0"/>
    <x v="1"/>
    <x v="9"/>
    <x v="2"/>
    <x v="31"/>
    <n v="47556"/>
    <x v="28"/>
    <s v="Y0158734-Y0158735"/>
    <n v="17"/>
    <s v="Milan Cervenak "/>
    <x v="12"/>
    <n v="2383"/>
    <n v="58"/>
    <n v="29"/>
    <d v="1899-12-30T01:18:19"/>
  </r>
  <r>
    <x v="0"/>
    <x v="1"/>
    <x v="9"/>
    <x v="2"/>
    <x v="31"/>
    <n v="50509"/>
    <x v="156"/>
    <s v="Y0158741"/>
    <n v="10"/>
    <s v="(blank)"/>
    <x v="2"/>
    <n v="621"/>
    <n v="84"/>
    <n v="6"/>
    <d v="1899-12-30T00:00:00"/>
  </r>
  <r>
    <x v="0"/>
    <x v="1"/>
    <x v="9"/>
    <x v="2"/>
    <x v="31"/>
    <s v="CON2195"/>
    <x v="312"/>
    <s v="Y0158573"/>
    <n v="24"/>
    <s v="Aden Ayub"/>
    <x v="1"/>
    <n v="2998"/>
    <n v="34"/>
    <n v="28"/>
    <d v="1899-12-30T01:53:13"/>
  </r>
  <r>
    <x v="0"/>
    <x v="1"/>
    <x v="9"/>
    <x v="2"/>
    <x v="31"/>
    <s v="CON2195"/>
    <x v="312"/>
    <s v="Y0158573"/>
    <n v="24"/>
    <s v="Ionut Petreanu"/>
    <x v="3"/>
    <n v="2998"/>
    <n v="34"/>
    <n v="28"/>
    <d v="1899-12-30T01:51:42"/>
  </r>
  <r>
    <x v="0"/>
    <x v="1"/>
    <x v="9"/>
    <x v="2"/>
    <x v="31"/>
    <s v="CON2195"/>
    <x v="312"/>
    <s v="Y0158573"/>
    <n v="24"/>
    <s v="Marius Motoasca"/>
    <x v="11"/>
    <n v="2998"/>
    <n v="34"/>
    <n v="28"/>
    <d v="1899-12-30T01:47:44"/>
  </r>
  <r>
    <x v="0"/>
    <x v="1"/>
    <x v="9"/>
    <x v="2"/>
    <x v="31"/>
    <s v="CON2195"/>
    <x v="312"/>
    <s v="Y0158573"/>
    <n v="24"/>
    <s v="Florian Andresescu"/>
    <x v="0"/>
    <n v="2998"/>
    <n v="34"/>
    <n v="28"/>
    <d v="1899-12-30T01:51:40"/>
  </r>
  <r>
    <x v="0"/>
    <x v="1"/>
    <x v="9"/>
    <x v="2"/>
    <x v="31"/>
    <s v="CON2195"/>
    <x v="312"/>
    <s v="Y0158573"/>
    <n v="24"/>
    <s v="Mahamud Omar Salim"/>
    <x v="5"/>
    <n v="2998"/>
    <n v="34"/>
    <n v="28"/>
    <d v="1899-12-30T00:10:29"/>
  </r>
  <r>
    <x v="0"/>
    <x v="1"/>
    <x v="9"/>
    <x v="2"/>
    <x v="31"/>
    <s v="CON2195"/>
    <x v="312"/>
    <s v="Y0158573"/>
    <n v="24"/>
    <s v="Abdi Aziz Jama"/>
    <x v="6"/>
    <n v="2998"/>
    <n v="34"/>
    <n v="28"/>
    <d v="1899-12-30T01:47:44"/>
  </r>
  <r>
    <x v="0"/>
    <x v="1"/>
    <x v="9"/>
    <x v="2"/>
    <x v="31"/>
    <s v="CON2195"/>
    <x v="312"/>
    <s v="Y0158573"/>
    <n v="24"/>
    <s v="Dumitru Nicolae"/>
    <x v="5"/>
    <n v="2998"/>
    <n v="34"/>
    <n v="28"/>
    <d v="1899-12-30T00:10:18"/>
  </r>
  <r>
    <x v="0"/>
    <x v="1"/>
    <x v="9"/>
    <x v="2"/>
    <x v="31"/>
    <s v="CON2195"/>
    <x v="312"/>
    <s v="Y0158573"/>
    <n v="24"/>
    <s v="Viorel Stanciu"/>
    <x v="6"/>
    <n v="2998"/>
    <n v="34"/>
    <n v="28"/>
    <d v="1899-12-30T01:47:31"/>
  </r>
  <r>
    <x v="0"/>
    <x v="1"/>
    <x v="9"/>
    <x v="2"/>
    <x v="31"/>
    <s v="CON2195"/>
    <x v="312"/>
    <s v="Y0158573"/>
    <n v="24"/>
    <s v="Cristian Paun"/>
    <x v="18"/>
    <n v="2998"/>
    <n v="34"/>
    <n v="28"/>
    <d v="1899-12-30T01:48:31"/>
  </r>
  <r>
    <x v="0"/>
    <x v="1"/>
    <x v="9"/>
    <x v="2"/>
    <x v="31"/>
    <s v="CON2198"/>
    <x v="313"/>
    <s v="Y0158575"/>
    <n v="25"/>
    <s v="Aden Ayub"/>
    <x v="1"/>
    <n v="3502"/>
    <n v="10"/>
    <n v="28"/>
    <d v="1899-12-30T00:27:00"/>
  </r>
  <r>
    <x v="0"/>
    <x v="1"/>
    <x v="9"/>
    <x v="2"/>
    <x v="31"/>
    <s v="CON2198"/>
    <x v="313"/>
    <s v="Y0158575"/>
    <n v="25"/>
    <s v="Bogdan Cosma"/>
    <x v="10"/>
    <n v="3502"/>
    <n v="10"/>
    <n v="28"/>
    <d v="1899-12-30T01:41:49"/>
  </r>
  <r>
    <x v="0"/>
    <x v="1"/>
    <x v="9"/>
    <x v="2"/>
    <x v="31"/>
    <s v="CON2198"/>
    <x v="313"/>
    <s v="Y0158575"/>
    <n v="25"/>
    <s v="Marius Motoasca"/>
    <x v="11"/>
    <n v="3502"/>
    <n v="10"/>
    <n v="28"/>
    <d v="1899-12-30T02:16:32"/>
  </r>
  <r>
    <x v="0"/>
    <x v="1"/>
    <x v="9"/>
    <x v="2"/>
    <x v="31"/>
    <s v="CON2198"/>
    <x v="313"/>
    <s v="Y0158575"/>
    <n v="25"/>
    <s v="Stefan Iorga"/>
    <x v="6"/>
    <n v="3502"/>
    <n v="10"/>
    <n v="28"/>
    <d v="1899-12-30T02:15:51"/>
  </r>
  <r>
    <x v="0"/>
    <x v="1"/>
    <x v="9"/>
    <x v="2"/>
    <x v="31"/>
    <s v="CON2198"/>
    <x v="313"/>
    <s v="Y0158575"/>
    <n v="25"/>
    <s v="Nicoleta Rus"/>
    <x v="3"/>
    <n v="3502"/>
    <n v="10"/>
    <n v="28"/>
    <d v="1899-12-30T01:40:27"/>
  </r>
  <r>
    <x v="0"/>
    <x v="1"/>
    <x v="9"/>
    <x v="2"/>
    <x v="31"/>
    <s v="CON2198"/>
    <x v="313"/>
    <s v="Y0158575"/>
    <n v="25"/>
    <s v="Cristian Pilat"/>
    <x v="18"/>
    <n v="3502"/>
    <n v="10"/>
    <n v="28"/>
    <d v="1899-12-30T02:16:18"/>
  </r>
  <r>
    <x v="0"/>
    <x v="1"/>
    <x v="9"/>
    <x v="2"/>
    <x v="31"/>
    <s v="CON2198"/>
    <x v="313"/>
    <s v="Y0158575"/>
    <n v="25"/>
    <s v="Viorel Stanciu"/>
    <x v="6"/>
    <n v="3502"/>
    <n v="10"/>
    <n v="28"/>
    <d v="1899-12-30T01:46:05"/>
  </r>
  <r>
    <x v="0"/>
    <x v="1"/>
    <x v="9"/>
    <x v="2"/>
    <x v="31"/>
    <n v="48862"/>
    <x v="83"/>
    <s v="Y0159008"/>
    <n v="45"/>
    <s v="Diana Vilcu"/>
    <x v="0"/>
    <n v="10639"/>
    <n v="140"/>
    <n v="48"/>
    <d v="1899-12-30T01:14:25"/>
  </r>
  <r>
    <x v="0"/>
    <x v="1"/>
    <x v="9"/>
    <x v="2"/>
    <x v="31"/>
    <n v="48862"/>
    <x v="83"/>
    <s v="Y0159008"/>
    <n v="45"/>
    <s v="George Lixandru"/>
    <x v="5"/>
    <n v="10639"/>
    <n v="140"/>
    <n v="48"/>
    <d v="1899-12-30T01:14:55"/>
  </r>
  <r>
    <x v="0"/>
    <x v="1"/>
    <x v="9"/>
    <x v="2"/>
    <x v="31"/>
    <n v="48862"/>
    <x v="83"/>
    <s v="Y0159008"/>
    <n v="45"/>
    <s v="Robert Milczarczyk"/>
    <x v="5"/>
    <n v="10639"/>
    <n v="140"/>
    <n v="48"/>
    <d v="1899-12-30T01:09:32"/>
  </r>
  <r>
    <x v="0"/>
    <x v="1"/>
    <x v="9"/>
    <x v="2"/>
    <x v="31"/>
    <n v="48862"/>
    <x v="83"/>
    <s v="Y0159008"/>
    <n v="45"/>
    <s v="Cosmin Ivan"/>
    <x v="5"/>
    <n v="10639"/>
    <n v="140"/>
    <n v="48"/>
    <d v="1899-12-30T01:08:53"/>
  </r>
  <r>
    <x v="0"/>
    <x v="1"/>
    <x v="9"/>
    <x v="2"/>
    <x v="31"/>
    <n v="48862"/>
    <x v="83"/>
    <s v="Y0159008"/>
    <n v="45"/>
    <s v="Milan Cervenak"/>
    <x v="5"/>
    <n v="10639"/>
    <n v="140"/>
    <n v="48"/>
    <d v="1899-12-30T00:00:00"/>
  </r>
  <r>
    <x v="0"/>
    <x v="1"/>
    <x v="9"/>
    <x v="2"/>
    <x v="31"/>
    <n v="48862"/>
    <x v="83"/>
    <s v="Y0159008"/>
    <n v="45"/>
    <s v="Marius Nicolae Popa"/>
    <x v="5"/>
    <n v="10639"/>
    <n v="140"/>
    <n v="48"/>
    <d v="1899-12-30T01:13:19"/>
  </r>
  <r>
    <x v="0"/>
    <x v="1"/>
    <x v="9"/>
    <x v="2"/>
    <x v="31"/>
    <n v="48862"/>
    <x v="83"/>
    <s v="Y0159008"/>
    <n v="45"/>
    <s v="Liviu Adrian"/>
    <x v="5"/>
    <n v="10639"/>
    <n v="140"/>
    <n v="48"/>
    <d v="1899-12-30T01:07:53"/>
  </r>
  <r>
    <x v="0"/>
    <x v="1"/>
    <x v="9"/>
    <x v="2"/>
    <x v="31"/>
    <s v="CON2118"/>
    <x v="314"/>
    <s v="Y0158581"/>
    <n v="7"/>
    <s v="Maria Ivan"/>
    <x v="0"/>
    <n v="1443"/>
    <n v="2"/>
    <n v="26"/>
    <d v="1899-12-30T00:33:40"/>
  </r>
  <r>
    <x v="0"/>
    <x v="1"/>
    <x v="9"/>
    <x v="2"/>
    <x v="31"/>
    <s v="CON2118"/>
    <x v="314"/>
    <s v="Y0158581"/>
    <n v="7"/>
    <s v="Kyte Stuart"/>
    <x v="1"/>
    <n v="1443"/>
    <n v="2"/>
    <n v="26"/>
    <d v="1899-12-30T00:18:49"/>
  </r>
  <r>
    <x v="0"/>
    <x v="1"/>
    <x v="9"/>
    <x v="3"/>
    <x v="32"/>
    <n v="45988"/>
    <x v="315"/>
    <s v=" "/>
    <n v="0"/>
    <s v="Claudia Stan"/>
    <x v="5"/>
    <n v="0"/>
    <n v="0"/>
    <n v="0"/>
    <d v="1899-12-30T00:00:00"/>
  </r>
  <r>
    <x v="0"/>
    <x v="1"/>
    <x v="9"/>
    <x v="3"/>
    <x v="32"/>
    <s v="CON2056"/>
    <x v="316"/>
    <s v="Y0158586"/>
    <n v="7"/>
    <s v="Nicolae-Cosmin Lacriceanu"/>
    <x v="11"/>
    <n v="960"/>
    <n v="2"/>
    <n v="28"/>
    <d v="1899-12-30T01:25:13"/>
  </r>
  <r>
    <x v="0"/>
    <x v="1"/>
    <x v="9"/>
    <x v="3"/>
    <x v="32"/>
    <s v="CON2056"/>
    <x v="316"/>
    <s v="Y0158586"/>
    <n v="7"/>
    <s v="Vishal Mangela "/>
    <x v="18"/>
    <n v="960"/>
    <n v="2"/>
    <n v="28"/>
    <d v="1899-12-30T01:25:24"/>
  </r>
  <r>
    <x v="0"/>
    <x v="1"/>
    <x v="9"/>
    <x v="3"/>
    <x v="32"/>
    <s v="CON2056"/>
    <x v="316"/>
    <s v="Y0158586"/>
    <n v="7"/>
    <s v="Kyte Stuart "/>
    <x v="1"/>
    <n v="960"/>
    <n v="2"/>
    <n v="28"/>
    <d v="1899-12-30T00:08:46"/>
  </r>
  <r>
    <x v="0"/>
    <x v="1"/>
    <x v="9"/>
    <x v="3"/>
    <x v="32"/>
    <s v="CON2056"/>
    <x v="316"/>
    <s v="Y0158586"/>
    <n v="7"/>
    <s v="Maria Ivan "/>
    <x v="0"/>
    <n v="960"/>
    <n v="2"/>
    <n v="28"/>
    <d v="1899-12-30T00:24:32"/>
  </r>
  <r>
    <x v="0"/>
    <x v="1"/>
    <x v="9"/>
    <x v="3"/>
    <x v="32"/>
    <s v="CON2108"/>
    <x v="317"/>
    <s v="Y0158669"/>
    <n v="7"/>
    <s v="Vishal Mangela "/>
    <x v="18"/>
    <n v="1320"/>
    <n v="2"/>
    <n v="25"/>
    <d v="1899-12-30T00:27:17"/>
  </r>
  <r>
    <x v="0"/>
    <x v="1"/>
    <x v="9"/>
    <x v="3"/>
    <x v="32"/>
    <s v="CON2108"/>
    <x v="317"/>
    <s v="Y0158669"/>
    <n v="7"/>
    <s v="Viliam Trencik "/>
    <x v="11"/>
    <n v="1320"/>
    <n v="2"/>
    <n v="25"/>
    <d v="1899-12-30T00:27:02"/>
  </r>
  <r>
    <x v="0"/>
    <x v="1"/>
    <x v="9"/>
    <x v="3"/>
    <x v="32"/>
    <s v="CON2108"/>
    <x v="317"/>
    <s v="Y0158669"/>
    <n v="7"/>
    <s v="Kyte Stuart "/>
    <x v="1"/>
    <n v="1320"/>
    <n v="2"/>
    <n v="25"/>
    <d v="1899-12-30T00:33:52"/>
  </r>
  <r>
    <x v="0"/>
    <x v="1"/>
    <x v="9"/>
    <x v="3"/>
    <x v="32"/>
    <s v="CON2108"/>
    <x v="317"/>
    <s v="Y0158669"/>
    <n v="7"/>
    <s v="Maria Ivan "/>
    <x v="27"/>
    <n v="1320"/>
    <n v="2"/>
    <n v="25"/>
    <d v="1899-12-30T00:31:36"/>
  </r>
  <r>
    <x v="0"/>
    <x v="1"/>
    <x v="9"/>
    <x v="3"/>
    <x v="32"/>
    <n v="47660"/>
    <x v="9"/>
    <s v="Y0158681"/>
    <n v="9"/>
    <s v="Maria Ivan"/>
    <x v="0"/>
    <n v="1008"/>
    <n v="1"/>
    <n v="29"/>
    <d v="1899-12-30T00:06:52"/>
  </r>
  <r>
    <x v="0"/>
    <x v="1"/>
    <x v="9"/>
    <x v="3"/>
    <x v="32"/>
    <n v="47660"/>
    <x v="9"/>
    <s v="Y0158681"/>
    <n v="9"/>
    <s v="Nicolae-Cosmin Lacriceanu"/>
    <x v="11"/>
    <n v="1008"/>
    <n v="1"/>
    <n v="29"/>
    <d v="1899-12-30T00:06:11"/>
  </r>
  <r>
    <x v="0"/>
    <x v="1"/>
    <x v="9"/>
    <x v="3"/>
    <x v="32"/>
    <n v="47660"/>
    <x v="9"/>
    <s v="Y0158681"/>
    <n v="9"/>
    <s v="Vishal Mangela "/>
    <x v="18"/>
    <n v="1008"/>
    <n v="1"/>
    <n v="29"/>
    <d v="1899-12-30T00:06:08"/>
  </r>
  <r>
    <x v="0"/>
    <x v="1"/>
    <x v="9"/>
    <x v="3"/>
    <x v="32"/>
    <n v="47660"/>
    <x v="9"/>
    <s v="Y0158681"/>
    <n v="9"/>
    <s v="Kyte Stuart "/>
    <x v="1"/>
    <n v="1008"/>
    <n v="1"/>
    <n v="29"/>
    <d v="1899-12-30T00:08:25"/>
  </r>
  <r>
    <x v="0"/>
    <x v="1"/>
    <x v="9"/>
    <x v="3"/>
    <x v="32"/>
    <n v="47620"/>
    <x v="108"/>
    <s v="Y0158742"/>
    <n v="26"/>
    <s v="Cristian Mihai"/>
    <x v="1"/>
    <n v="4855"/>
    <n v="14"/>
    <n v="33"/>
    <d v="1899-12-30T03:18:40"/>
  </r>
  <r>
    <x v="0"/>
    <x v="1"/>
    <x v="9"/>
    <x v="3"/>
    <x v="32"/>
    <n v="47620"/>
    <x v="108"/>
    <s v="Y0158742"/>
    <n v="26"/>
    <s v="Liviu Adrian Dumitrascu"/>
    <x v="21"/>
    <n v="4855"/>
    <n v="14"/>
    <n v="33"/>
    <d v="1899-12-30T03:03:22"/>
  </r>
  <r>
    <x v="0"/>
    <x v="1"/>
    <x v="9"/>
    <x v="3"/>
    <x v="32"/>
    <n v="47620"/>
    <x v="108"/>
    <s v="Y0158742"/>
    <n v="26"/>
    <s v="cristian mihalcea"/>
    <x v="12"/>
    <n v="4855"/>
    <n v="14"/>
    <n v="33"/>
    <d v="1899-12-30T02:59:50"/>
  </r>
  <r>
    <x v="0"/>
    <x v="1"/>
    <x v="9"/>
    <x v="3"/>
    <x v="32"/>
    <n v="47620"/>
    <x v="108"/>
    <s v="Y0158742"/>
    <n v="26"/>
    <s v="Cosmin Ivan"/>
    <x v="5"/>
    <n v="4855"/>
    <n v="14"/>
    <n v="33"/>
    <d v="1899-12-30T03:00:47"/>
  </r>
  <r>
    <x v="0"/>
    <x v="1"/>
    <x v="9"/>
    <x v="3"/>
    <x v="32"/>
    <n v="47620"/>
    <x v="108"/>
    <s v="Y0158742"/>
    <n v="26"/>
    <s v="Nicolae-Cosmin Lacriceanu"/>
    <x v="12"/>
    <n v="4855"/>
    <n v="14"/>
    <n v="33"/>
    <d v="1899-12-30T02:59:19"/>
  </r>
  <r>
    <x v="0"/>
    <x v="1"/>
    <x v="9"/>
    <x v="3"/>
    <x v="32"/>
    <n v="47620"/>
    <x v="108"/>
    <s v="Y0158742"/>
    <n v="26"/>
    <s v="Vishal Mangela "/>
    <x v="21"/>
    <n v="4855"/>
    <n v="14"/>
    <n v="33"/>
    <d v="1899-12-30T03:03:45"/>
  </r>
  <r>
    <x v="0"/>
    <x v="1"/>
    <x v="9"/>
    <x v="3"/>
    <x v="32"/>
    <n v="47620"/>
    <x v="108"/>
    <s v="Y0158742"/>
    <n v="26"/>
    <s v="Viliam Trencik "/>
    <x v="5"/>
    <n v="4855"/>
    <n v="14"/>
    <n v="33"/>
    <d v="1899-12-30T03:00:29"/>
  </r>
  <r>
    <x v="0"/>
    <x v="1"/>
    <x v="9"/>
    <x v="3"/>
    <x v="32"/>
    <n v="47620"/>
    <x v="108"/>
    <s v="Y0158742"/>
    <n v="26"/>
    <s v="Kyte Stuart "/>
    <x v="1"/>
    <n v="4855"/>
    <n v="14"/>
    <n v="33"/>
    <d v="1899-12-30T03:19:34"/>
  </r>
  <r>
    <x v="0"/>
    <x v="1"/>
    <x v="9"/>
    <x v="3"/>
    <x v="32"/>
    <n v="47620"/>
    <x v="108"/>
    <s v="Y0158742"/>
    <n v="26"/>
    <s v="Maria Ivan "/>
    <x v="0"/>
    <n v="4855"/>
    <n v="14"/>
    <n v="33"/>
    <d v="1899-12-30T03:04:04"/>
  </r>
  <r>
    <x v="0"/>
    <x v="1"/>
    <x v="9"/>
    <x v="3"/>
    <x v="32"/>
    <n v="48579"/>
    <x v="173"/>
    <s v="Y0158773"/>
    <n v="7"/>
    <s v="Kyte Stuart "/>
    <x v="1"/>
    <n v="624"/>
    <n v="1"/>
    <n v="26"/>
    <d v="1899-12-30T00:20:36"/>
  </r>
  <r>
    <x v="0"/>
    <x v="1"/>
    <x v="9"/>
    <x v="3"/>
    <x v="32"/>
    <n v="48579"/>
    <x v="173"/>
    <s v="Y0158773"/>
    <n v="7"/>
    <s v="Maria Ivan "/>
    <x v="0"/>
    <n v="624"/>
    <n v="1"/>
    <n v="26"/>
    <d v="1899-12-30T00:08:01"/>
  </r>
  <r>
    <x v="0"/>
    <x v="1"/>
    <x v="9"/>
    <x v="3"/>
    <x v="32"/>
    <n v="47633"/>
    <x v="156"/>
    <s v="Y0158690"/>
    <n v="1"/>
    <s v="Magdalena Popa"/>
    <x v="32"/>
    <n v="100"/>
    <n v="1"/>
    <n v="1"/>
    <d v="1899-12-30T00:34:20"/>
  </r>
  <r>
    <x v="0"/>
    <x v="1"/>
    <x v="9"/>
    <x v="3"/>
    <x v="32"/>
    <n v="47633"/>
    <x v="156"/>
    <s v="Y0158690"/>
    <n v="1"/>
    <s v="Nicoletta Constantin"/>
    <x v="5"/>
    <n v="100"/>
    <n v="1"/>
    <n v="1"/>
    <d v="1899-12-30T00:35:04"/>
  </r>
  <r>
    <x v="0"/>
    <x v="1"/>
    <x v="9"/>
    <x v="3"/>
    <x v="32"/>
    <n v="47627"/>
    <x v="63"/>
    <s v="Y0158762-Y0158763"/>
    <n v="19"/>
    <s v=" "/>
    <x v="5"/>
    <n v="2024"/>
    <n v="136"/>
    <n v="7"/>
    <d v="1899-12-30T02:47:42"/>
  </r>
  <r>
    <x v="0"/>
    <x v="1"/>
    <x v="9"/>
    <x v="3"/>
    <x v="32"/>
    <n v="47627"/>
    <x v="63"/>
    <s v="Y0158762-Y0158763"/>
    <n v="19"/>
    <s v="Select Employee"/>
    <x v="10"/>
    <n v="2024"/>
    <n v="136"/>
    <n v="7"/>
    <d v="1899-12-30T00:00:00"/>
  </r>
  <r>
    <x v="0"/>
    <x v="1"/>
    <x v="9"/>
    <x v="3"/>
    <x v="32"/>
    <n v="47627"/>
    <x v="63"/>
    <s v="Y0158762-Y0158763"/>
    <n v="19"/>
    <s v="Select Employee"/>
    <x v="5"/>
    <n v="2024"/>
    <n v="136"/>
    <n v="7"/>
    <d v="1899-12-30T03:59:41"/>
  </r>
  <r>
    <x v="0"/>
    <x v="1"/>
    <x v="9"/>
    <x v="3"/>
    <x v="32"/>
    <n v="47627"/>
    <x v="63"/>
    <s v="Y0158762-Y0158763"/>
    <n v="19"/>
    <s v="Peter North"/>
    <x v="5"/>
    <n v="2024"/>
    <n v="136"/>
    <n v="7"/>
    <d v="1899-12-30T01:25:19"/>
  </r>
  <r>
    <x v="0"/>
    <x v="1"/>
    <x v="9"/>
    <x v="3"/>
    <x v="32"/>
    <n v="47627"/>
    <x v="63"/>
    <s v="Y0158762-Y0158763"/>
    <n v="19"/>
    <s v="Claudia Petronela"/>
    <x v="0"/>
    <n v="2024"/>
    <n v="136"/>
    <n v="7"/>
    <d v="1899-12-30T04:30:51"/>
  </r>
  <r>
    <x v="0"/>
    <x v="1"/>
    <x v="9"/>
    <x v="3"/>
    <x v="32"/>
    <n v="47627"/>
    <x v="63"/>
    <s v="Y0158762-Y0158763"/>
    <n v="19"/>
    <s v="Nicoleta Nicolae"/>
    <x v="5"/>
    <n v="2024"/>
    <n v="136"/>
    <n v="7"/>
    <d v="1899-12-30T04:30:50"/>
  </r>
  <r>
    <x v="0"/>
    <x v="1"/>
    <x v="9"/>
    <x v="3"/>
    <x v="32"/>
    <n v="47627"/>
    <x v="63"/>
    <s v="Y0158762-Y0158763"/>
    <n v="19"/>
    <s v="Oana Iavorschi"/>
    <x v="5"/>
    <n v="2024"/>
    <n v="136"/>
    <n v="7"/>
    <d v="1899-12-30T04:30:57"/>
  </r>
  <r>
    <x v="0"/>
    <x v="1"/>
    <x v="9"/>
    <x v="3"/>
    <x v="32"/>
    <n v="47627"/>
    <x v="63"/>
    <s v="Y0158762-Y0158763"/>
    <n v="19"/>
    <s v="Otilia Gagyi"/>
    <x v="5"/>
    <n v="2024"/>
    <n v="136"/>
    <n v="7"/>
    <d v="1899-12-30T04:30:49"/>
  </r>
  <r>
    <x v="0"/>
    <x v="1"/>
    <x v="9"/>
    <x v="3"/>
    <x v="32"/>
    <n v="47627"/>
    <x v="63"/>
    <s v="Y0158762-Y0158763"/>
    <n v="19"/>
    <s v="Valency Fernandes"/>
    <x v="0"/>
    <n v="2024"/>
    <n v="136"/>
    <n v="7"/>
    <d v="1899-12-30T01:41:39"/>
  </r>
  <r>
    <x v="0"/>
    <x v="1"/>
    <x v="9"/>
    <x v="3"/>
    <x v="32"/>
    <n v="47627"/>
    <x v="63"/>
    <s v="Y0158762-Y0158763"/>
    <n v="19"/>
    <s v="Carmen Gugulici "/>
    <x v="0"/>
    <n v="2024"/>
    <n v="136"/>
    <n v="7"/>
    <d v="1899-12-30T01:36:18"/>
  </r>
  <r>
    <x v="0"/>
    <x v="1"/>
    <x v="9"/>
    <x v="3"/>
    <x v="32"/>
    <n v="47627"/>
    <x v="63"/>
    <s v="Y0158762-Y0158763"/>
    <n v="19"/>
    <s v="Nicoletta Constantin"/>
    <x v="5"/>
    <n v="2024"/>
    <n v="136"/>
    <n v="7"/>
    <d v="1899-12-30T04:30:49"/>
  </r>
  <r>
    <x v="0"/>
    <x v="1"/>
    <x v="9"/>
    <x v="3"/>
    <x v="32"/>
    <n v="47627"/>
    <x v="63"/>
    <s v="Y0158762-Y0158763"/>
    <n v="19"/>
    <s v="Gheorghe Predica"/>
    <x v="5"/>
    <n v="2024"/>
    <n v="136"/>
    <n v="7"/>
    <d v="1899-12-30T03:59:54"/>
  </r>
  <r>
    <x v="0"/>
    <x v="1"/>
    <x v="9"/>
    <x v="3"/>
    <x v="32"/>
    <n v="47627"/>
    <x v="63"/>
    <s v="Y0158762-Y0158763"/>
    <n v="19"/>
    <s v=" Magdalena Popa"/>
    <x v="0"/>
    <n v="2024"/>
    <n v="136"/>
    <n v="7"/>
    <d v="1899-12-30T04:30:53"/>
  </r>
  <r>
    <x v="0"/>
    <x v="1"/>
    <x v="9"/>
    <x v="3"/>
    <x v="32"/>
    <n v="47629"/>
    <x v="102"/>
    <s v="Y0158800"/>
    <n v="15"/>
    <s v="Steffi Fernandes"/>
    <x v="0"/>
    <n v="4176"/>
    <n v="4"/>
    <n v="31"/>
    <d v="1899-12-30T01:22:40"/>
  </r>
  <r>
    <x v="0"/>
    <x v="1"/>
    <x v="9"/>
    <x v="3"/>
    <x v="32"/>
    <n v="47629"/>
    <x v="102"/>
    <s v="Y0158800"/>
    <n v="15"/>
    <s v="Kyte Stuart "/>
    <x v="1"/>
    <n v="4176"/>
    <n v="4"/>
    <n v="31"/>
    <d v="1899-12-30T00:20:40"/>
  </r>
  <r>
    <x v="0"/>
    <x v="1"/>
    <x v="9"/>
    <x v="3"/>
    <x v="32"/>
    <n v="47622"/>
    <x v="246"/>
    <s v="Y0158671-Y0158674"/>
    <n v="19"/>
    <s v="Cristian Mihai"/>
    <x v="21"/>
    <n v="2377"/>
    <n v="151"/>
    <n v="21"/>
    <d v="1899-12-30T01:37:03"/>
  </r>
  <r>
    <x v="0"/>
    <x v="1"/>
    <x v="9"/>
    <x v="3"/>
    <x v="32"/>
    <n v="47622"/>
    <x v="246"/>
    <s v="Y0158671-Y0158674"/>
    <n v="19"/>
    <s v="Dorin Florea"/>
    <x v="5"/>
    <n v="2377"/>
    <n v="151"/>
    <n v="21"/>
    <d v="1899-12-30T01:32:58"/>
  </r>
  <r>
    <x v="0"/>
    <x v="1"/>
    <x v="9"/>
    <x v="3"/>
    <x v="32"/>
    <n v="47622"/>
    <x v="246"/>
    <s v="Y0158671-Y0158674"/>
    <n v="19"/>
    <s v="Liviu Adrian Dumitrascu"/>
    <x v="21"/>
    <n v="2377"/>
    <n v="151"/>
    <n v="21"/>
    <d v="1899-12-30T01:38:22"/>
  </r>
  <r>
    <x v="0"/>
    <x v="1"/>
    <x v="9"/>
    <x v="3"/>
    <x v="32"/>
    <n v="47622"/>
    <x v="246"/>
    <s v="Y0158671-Y0158674"/>
    <n v="19"/>
    <s v="Maria Ivan"/>
    <x v="0"/>
    <n v="2377"/>
    <n v="151"/>
    <n v="21"/>
    <d v="1899-12-30T01:48:16"/>
  </r>
  <r>
    <x v="0"/>
    <x v="1"/>
    <x v="9"/>
    <x v="3"/>
    <x v="32"/>
    <n v="47622"/>
    <x v="246"/>
    <s v="Y0158671-Y0158674"/>
    <n v="19"/>
    <s v="Nicolae-Cosmin Lacriceanu"/>
    <x v="5"/>
    <n v="2377"/>
    <n v="151"/>
    <n v="21"/>
    <d v="1899-12-30T03:12:16"/>
  </r>
  <r>
    <x v="0"/>
    <x v="1"/>
    <x v="9"/>
    <x v="3"/>
    <x v="32"/>
    <n v="47622"/>
    <x v="246"/>
    <s v="Y0158671-Y0158674"/>
    <n v="19"/>
    <s v="Vishal Mangela "/>
    <x v="0"/>
    <n v="2377"/>
    <n v="151"/>
    <n v="21"/>
    <d v="1899-12-30T03:12:34"/>
  </r>
  <r>
    <x v="0"/>
    <x v="1"/>
    <x v="9"/>
    <x v="3"/>
    <x v="32"/>
    <n v="47622"/>
    <x v="246"/>
    <s v="Y0158671-Y0158674"/>
    <n v="19"/>
    <s v="Viliam Trencik "/>
    <x v="5"/>
    <n v="2377"/>
    <n v="151"/>
    <n v="21"/>
    <d v="1899-12-30T01:38:37"/>
  </r>
  <r>
    <x v="0"/>
    <x v="1"/>
    <x v="9"/>
    <x v="3"/>
    <x v="32"/>
    <n v="47622"/>
    <x v="246"/>
    <s v="Y0158671-Y0158674"/>
    <n v="19"/>
    <s v="Kyte Stuart "/>
    <x v="1"/>
    <n v="2377"/>
    <n v="151"/>
    <n v="21"/>
    <d v="1899-12-30T01:05:48"/>
  </r>
  <r>
    <x v="0"/>
    <x v="1"/>
    <x v="9"/>
    <x v="3"/>
    <x v="32"/>
    <n v="47622"/>
    <x v="246"/>
    <s v="Y0158671-Y0158674"/>
    <n v="19"/>
    <s v="Marius Popa "/>
    <x v="5"/>
    <n v="2377"/>
    <n v="151"/>
    <n v="21"/>
    <d v="1899-12-30T01:47:52"/>
  </r>
  <r>
    <x v="0"/>
    <x v="1"/>
    <x v="9"/>
    <x v="3"/>
    <x v="32"/>
    <n v="47622"/>
    <x v="246"/>
    <s v="Y0158671-Y0158674"/>
    <n v="19"/>
    <s v="Cristian Mihalcea "/>
    <x v="5"/>
    <n v="2377"/>
    <n v="151"/>
    <n v="21"/>
    <d v="1899-12-30T01:36:16"/>
  </r>
  <r>
    <x v="0"/>
    <x v="1"/>
    <x v="9"/>
    <x v="3"/>
    <x v="32"/>
    <n v="47622"/>
    <x v="246"/>
    <s v="Y0158671-Y0158674"/>
    <n v="19"/>
    <s v="Coamin Ivan"/>
    <x v="5"/>
    <n v="2377"/>
    <n v="151"/>
    <n v="21"/>
    <d v="1899-12-30T01:47:43"/>
  </r>
  <r>
    <x v="0"/>
    <x v="1"/>
    <x v="9"/>
    <x v="3"/>
    <x v="32"/>
    <n v="47622"/>
    <x v="246"/>
    <s v="Y0158671-Y0158674"/>
    <n v="19"/>
    <s v="Jignesh Moreshwar "/>
    <x v="5"/>
    <n v="2377"/>
    <n v="151"/>
    <n v="21"/>
    <d v="1899-12-30T01:47:23"/>
  </r>
  <r>
    <x v="0"/>
    <x v="1"/>
    <x v="9"/>
    <x v="3"/>
    <x v="32"/>
    <n v="47661"/>
    <x v="282"/>
    <s v="Y0158696"/>
    <n v="9"/>
    <s v="Kyte Stuart "/>
    <x v="1"/>
    <n v="1178"/>
    <n v="3"/>
    <n v="29"/>
    <d v="1899-12-30T00:36:38"/>
  </r>
  <r>
    <x v="0"/>
    <x v="1"/>
    <x v="9"/>
    <x v="3"/>
    <x v="32"/>
    <n v="47661"/>
    <x v="282"/>
    <s v="Y0158696"/>
    <n v="9"/>
    <s v="Steffi Fernandes "/>
    <x v="0"/>
    <n v="1178"/>
    <n v="3"/>
    <n v="29"/>
    <d v="1899-12-30T00:29:03"/>
  </r>
  <r>
    <x v="0"/>
    <x v="1"/>
    <x v="9"/>
    <x v="3"/>
    <x v="32"/>
    <s v="CON2120"/>
    <x v="318"/>
    <s v="Y0158685"/>
    <n v="7"/>
    <s v="Steffi Fernandes"/>
    <x v="0"/>
    <n v="1080"/>
    <n v="1"/>
    <n v="30"/>
    <d v="1899-12-30T00:19:20"/>
  </r>
  <r>
    <x v="0"/>
    <x v="1"/>
    <x v="9"/>
    <x v="3"/>
    <x v="32"/>
    <s v="CON2120"/>
    <x v="318"/>
    <s v="Y0158685"/>
    <n v="7"/>
    <s v="Kyte Stuart "/>
    <x v="1"/>
    <n v="1080"/>
    <n v="1"/>
    <n v="30"/>
    <d v="1899-12-30T00:19:32"/>
  </r>
  <r>
    <x v="0"/>
    <x v="1"/>
    <x v="9"/>
    <x v="3"/>
    <x v="32"/>
    <n v="38366"/>
    <x v="6"/>
    <s v="Y0158679"/>
    <n v="15"/>
    <s v="Steffi Fernandes"/>
    <x v="0"/>
    <n v="2672"/>
    <n v="7"/>
    <n v="23"/>
    <d v="1899-12-30T01:24:38"/>
  </r>
  <r>
    <x v="0"/>
    <x v="1"/>
    <x v="9"/>
    <x v="3"/>
    <x v="32"/>
    <n v="38366"/>
    <x v="6"/>
    <s v="Y0158679"/>
    <n v="15"/>
    <s v="Kyte Stuart "/>
    <x v="5"/>
    <n v="2672"/>
    <n v="7"/>
    <n v="23"/>
    <d v="1899-12-30T01:24:19"/>
  </r>
  <r>
    <x v="0"/>
    <x v="1"/>
    <x v="9"/>
    <x v="3"/>
    <x v="32"/>
    <n v="38366"/>
    <x v="6"/>
    <s v="Y0158679"/>
    <n v="15"/>
    <s v="Kyte Stuart "/>
    <x v="1"/>
    <n v="2672"/>
    <n v="7"/>
    <n v="23"/>
    <d v="1899-12-30T00:35:30"/>
  </r>
  <r>
    <x v="0"/>
    <x v="1"/>
    <x v="9"/>
    <x v="3"/>
    <x v="32"/>
    <n v="50544"/>
    <x v="319"/>
    <s v="Y0158787"/>
    <n v="4"/>
    <s v="lidi"/>
    <x v="5"/>
    <n v="457"/>
    <n v="26"/>
    <n v="2"/>
    <d v="1899-12-30T01:13:33"/>
  </r>
  <r>
    <x v="0"/>
    <x v="1"/>
    <x v="9"/>
    <x v="3"/>
    <x v="32"/>
    <n v="50544"/>
    <x v="319"/>
    <s v="Y0158787"/>
    <n v="4"/>
    <s v="andr"/>
    <x v="3"/>
    <n v="457"/>
    <n v="26"/>
    <n v="2"/>
    <d v="1899-12-30T01:13:17"/>
  </r>
  <r>
    <x v="0"/>
    <x v="1"/>
    <x v="9"/>
    <x v="3"/>
    <x v="32"/>
    <n v="50544"/>
    <x v="319"/>
    <s v="Y0158787"/>
    <n v="4"/>
    <s v="Stirb"/>
    <x v="0"/>
    <n v="457"/>
    <n v="26"/>
    <n v="2"/>
    <d v="1899-12-30T01:13:54"/>
  </r>
  <r>
    <x v="0"/>
    <x v="1"/>
    <x v="9"/>
    <x v="3"/>
    <x v="32"/>
    <n v="47630"/>
    <x v="45"/>
    <s v="Y0158777"/>
    <n v="3"/>
    <s v="Marius Munteanu"/>
    <x v="5"/>
    <n v="106"/>
    <n v="9"/>
    <n v="10"/>
    <d v="1899-12-30T01:06:52"/>
  </r>
  <r>
    <x v="0"/>
    <x v="1"/>
    <x v="9"/>
    <x v="3"/>
    <x v="32"/>
    <n v="47630"/>
    <x v="45"/>
    <s v="Y0158777"/>
    <n v="3"/>
    <s v="andra"/>
    <x v="3"/>
    <n v="106"/>
    <n v="9"/>
    <n v="10"/>
    <d v="1899-12-30T01:22:03"/>
  </r>
  <r>
    <x v="0"/>
    <x v="1"/>
    <x v="9"/>
    <x v="3"/>
    <x v="32"/>
    <n v="47630"/>
    <x v="45"/>
    <s v="Y0158777"/>
    <n v="3"/>
    <s v="Oana Dragoi"/>
    <x v="5"/>
    <n v="106"/>
    <n v="9"/>
    <n v="10"/>
    <d v="1899-12-30T01:05:51"/>
  </r>
  <r>
    <x v="0"/>
    <x v="1"/>
    <x v="9"/>
    <x v="3"/>
    <x v="32"/>
    <n v="47630"/>
    <x v="45"/>
    <s v="Y0158777"/>
    <n v="3"/>
    <s v="stir"/>
    <x v="0"/>
    <n v="106"/>
    <n v="9"/>
    <n v="10"/>
    <d v="1899-12-30T00:15:14"/>
  </r>
  <r>
    <x v="0"/>
    <x v="1"/>
    <x v="9"/>
    <x v="3"/>
    <x v="32"/>
    <n v="47630"/>
    <x v="45"/>
    <s v="Y0158777"/>
    <n v="3"/>
    <s v="malco"/>
    <x v="11"/>
    <n v="106"/>
    <n v="9"/>
    <n v="10"/>
    <d v="1899-12-30T00:17:23"/>
  </r>
  <r>
    <x v="0"/>
    <x v="1"/>
    <x v="9"/>
    <x v="3"/>
    <x v="32"/>
    <s v="CON2109"/>
    <x v="320"/>
    <s v="Y0158663"/>
    <n v="9"/>
    <s v="Daniel Costinel Maties"/>
    <x v="1"/>
    <n v="2016"/>
    <n v="1"/>
    <n v="28"/>
    <d v="1899-12-30T00:46:00"/>
  </r>
  <r>
    <x v="0"/>
    <x v="1"/>
    <x v="9"/>
    <x v="3"/>
    <x v="32"/>
    <n v="48194"/>
    <x v="107"/>
    <s v=" "/>
    <n v="0"/>
    <s v="Diana Mariana Ghiotu"/>
    <x v="5"/>
    <n v="0"/>
    <n v="0"/>
    <n v="0"/>
    <d v="1899-12-30T05:36:36"/>
  </r>
  <r>
    <x v="0"/>
    <x v="1"/>
    <x v="9"/>
    <x v="3"/>
    <x v="32"/>
    <n v="48194"/>
    <x v="107"/>
    <s v=" "/>
    <n v="0"/>
    <s v="Maria Gergely"/>
    <x v="0"/>
    <n v="0"/>
    <n v="0"/>
    <n v="0"/>
    <d v="1899-12-30T01:29:01"/>
  </r>
  <r>
    <x v="0"/>
    <x v="1"/>
    <x v="9"/>
    <x v="3"/>
    <x v="32"/>
    <n v="48194"/>
    <x v="107"/>
    <s v=" "/>
    <n v="0"/>
    <s v="Maria Gergely"/>
    <x v="21"/>
    <n v="0"/>
    <n v="0"/>
    <n v="0"/>
    <d v="1899-12-30T00:00:00"/>
  </r>
  <r>
    <x v="0"/>
    <x v="1"/>
    <x v="9"/>
    <x v="3"/>
    <x v="32"/>
    <n v="48194"/>
    <x v="107"/>
    <s v=" "/>
    <n v="0"/>
    <s v="andra"/>
    <x v="3"/>
    <n v="0"/>
    <n v="0"/>
    <n v="0"/>
    <d v="1899-12-30T00:00:00"/>
  </r>
  <r>
    <x v="0"/>
    <x v="1"/>
    <x v="9"/>
    <x v="3"/>
    <x v="32"/>
    <n v="48194"/>
    <x v="107"/>
    <s v=" "/>
    <n v="0"/>
    <s v="lidi"/>
    <x v="5"/>
    <n v="0"/>
    <n v="0"/>
    <n v="0"/>
    <d v="1899-12-30T00:32:18"/>
  </r>
  <r>
    <x v="0"/>
    <x v="1"/>
    <x v="9"/>
    <x v="3"/>
    <x v="32"/>
    <n v="48194"/>
    <x v="107"/>
    <s v=" "/>
    <n v="0"/>
    <s v="sande"/>
    <x v="5"/>
    <n v="0"/>
    <n v="0"/>
    <n v="0"/>
    <d v="1899-12-30T05:37:22"/>
  </r>
  <r>
    <x v="0"/>
    <x v="1"/>
    <x v="9"/>
    <x v="3"/>
    <x v="32"/>
    <n v="48194"/>
    <x v="107"/>
    <s v=" "/>
    <n v="0"/>
    <s v="stir"/>
    <x v="5"/>
    <n v="0"/>
    <n v="0"/>
    <n v="0"/>
    <d v="1899-12-30T00:32:39"/>
  </r>
  <r>
    <x v="0"/>
    <x v="1"/>
    <x v="9"/>
    <x v="3"/>
    <x v="32"/>
    <n v="47634"/>
    <x v="179"/>
    <s v="Y0158743"/>
    <n v="180"/>
    <s v="Abdirahman Shire"/>
    <x v="21"/>
    <n v="448402"/>
    <n v="19"/>
    <n v="35"/>
    <d v="1899-12-30T02:11:42"/>
  </r>
  <r>
    <x v="0"/>
    <x v="1"/>
    <x v="9"/>
    <x v="3"/>
    <x v="32"/>
    <n v="47634"/>
    <x v="179"/>
    <s v="Y0158743"/>
    <n v="180"/>
    <s v="Select Employee"/>
    <x v="10"/>
    <n v="448402"/>
    <n v="19"/>
    <n v="35"/>
    <d v="1900-02-02T22:59:59"/>
  </r>
  <r>
    <x v="0"/>
    <x v="1"/>
    <x v="9"/>
    <x v="3"/>
    <x v="32"/>
    <n v="47634"/>
    <x v="179"/>
    <s v="Y0158743"/>
    <n v="180"/>
    <s v="Diana Marinescu"/>
    <x v="21"/>
    <n v="448402"/>
    <n v="19"/>
    <n v="35"/>
    <d v="1899-12-30T07:57:18"/>
  </r>
  <r>
    <x v="0"/>
    <x v="1"/>
    <x v="9"/>
    <x v="3"/>
    <x v="32"/>
    <n v="47634"/>
    <x v="179"/>
    <s v="Y0158743"/>
    <n v="180"/>
    <s v="Stefan Iorga"/>
    <x v="6"/>
    <n v="448402"/>
    <n v="19"/>
    <n v="35"/>
    <d v="1899-12-30T05:04:41"/>
  </r>
  <r>
    <x v="0"/>
    <x v="1"/>
    <x v="9"/>
    <x v="3"/>
    <x v="32"/>
    <n v="47634"/>
    <x v="179"/>
    <s v="Y0158743"/>
    <n v="180"/>
    <s v="Salat Ahmed"/>
    <x v="21"/>
    <n v="448402"/>
    <n v="19"/>
    <n v="35"/>
    <d v="1899-12-30T02:13:18"/>
  </r>
  <r>
    <x v="0"/>
    <x v="1"/>
    <x v="9"/>
    <x v="3"/>
    <x v="32"/>
    <n v="47634"/>
    <x v="179"/>
    <s v="Y0158743"/>
    <n v="180"/>
    <s v="Abshir Abdi"/>
    <x v="21"/>
    <n v="448402"/>
    <n v="19"/>
    <n v="35"/>
    <d v="1899-12-30T02:12:25"/>
  </r>
  <r>
    <x v="0"/>
    <x v="1"/>
    <x v="9"/>
    <x v="3"/>
    <x v="32"/>
    <n v="47634"/>
    <x v="179"/>
    <s v="Y0158743"/>
    <n v="180"/>
    <s v="Mihai Abagiu"/>
    <x v="21"/>
    <n v="448402"/>
    <n v="19"/>
    <n v="35"/>
    <d v="1899-12-30T02:56:11"/>
  </r>
  <r>
    <x v="0"/>
    <x v="1"/>
    <x v="9"/>
    <x v="3"/>
    <x v="32"/>
    <n v="47634"/>
    <x v="179"/>
    <s v="Y0158743"/>
    <n v="180"/>
    <s v="Catalin Bucataru"/>
    <x v="21"/>
    <n v="448402"/>
    <n v="19"/>
    <n v="35"/>
    <d v="1899-12-30T08:01:25"/>
  </r>
  <r>
    <x v="0"/>
    <x v="1"/>
    <x v="9"/>
    <x v="3"/>
    <x v="32"/>
    <n v="47634"/>
    <x v="179"/>
    <s v="Y0158743"/>
    <n v="180"/>
    <s v="Madalina Tanislav"/>
    <x v="21"/>
    <n v="448402"/>
    <n v="19"/>
    <n v="35"/>
    <d v="1899-12-30T08:01:11"/>
  </r>
  <r>
    <x v="0"/>
    <x v="1"/>
    <x v="9"/>
    <x v="3"/>
    <x v="32"/>
    <n v="47634"/>
    <x v="179"/>
    <s v="Y0158743"/>
    <n v="180"/>
    <s v="Ovidu Cucurizeanu"/>
    <x v="21"/>
    <n v="448402"/>
    <n v="19"/>
    <n v="35"/>
    <d v="1899-12-30T05:03:54"/>
  </r>
  <r>
    <x v="0"/>
    <x v="1"/>
    <x v="9"/>
    <x v="3"/>
    <x v="32"/>
    <n v="47634"/>
    <x v="179"/>
    <s v="Y0158743"/>
    <n v="180"/>
    <s v="Iliya Uzunov"/>
    <x v="0"/>
    <n v="448402"/>
    <n v="19"/>
    <n v="35"/>
    <d v="1899-12-30T02:53:10"/>
  </r>
  <r>
    <x v="0"/>
    <x v="1"/>
    <x v="9"/>
    <x v="3"/>
    <x v="32"/>
    <n v="47634"/>
    <x v="179"/>
    <s v="Y0158743"/>
    <n v="180"/>
    <s v="grosu"/>
    <x v="21"/>
    <n v="448402"/>
    <n v="19"/>
    <n v="35"/>
    <d v="1899-12-30T08:01:51"/>
  </r>
  <r>
    <x v="0"/>
    <x v="1"/>
    <x v="9"/>
    <x v="3"/>
    <x v="32"/>
    <n v="47634"/>
    <x v="179"/>
    <s v="Y0158743"/>
    <n v="180"/>
    <s v="Sergiu Foltea"/>
    <x v="5"/>
    <n v="448402"/>
    <n v="19"/>
    <n v="35"/>
    <d v="1899-12-30T02:56:05"/>
  </r>
  <r>
    <x v="0"/>
    <x v="1"/>
    <x v="9"/>
    <x v="3"/>
    <x v="32"/>
    <n v="47634"/>
    <x v="179"/>
    <s v="Y0158743"/>
    <n v="180"/>
    <s v="Paul Gheorgescu"/>
    <x v="21"/>
    <n v="448402"/>
    <n v="19"/>
    <n v="35"/>
    <d v="1899-12-30T08:01:40"/>
  </r>
  <r>
    <x v="0"/>
    <x v="1"/>
    <x v="9"/>
    <x v="3"/>
    <x v="32"/>
    <n v="47634"/>
    <x v="179"/>
    <s v="Y0158743"/>
    <n v="180"/>
    <s v="mon"/>
    <x v="0"/>
    <n v="448402"/>
    <n v="19"/>
    <n v="35"/>
    <d v="1899-12-30T08:02:01"/>
  </r>
  <r>
    <x v="0"/>
    <x v="1"/>
    <x v="9"/>
    <x v="3"/>
    <x v="32"/>
    <s v="CON2350"/>
    <x v="321"/>
    <s v="Y0158688"/>
    <n v="52"/>
    <s v="Aden Ayub"/>
    <x v="5"/>
    <n v="16378"/>
    <n v="65"/>
    <n v="33"/>
    <d v="1899-12-30T03:35:26"/>
  </r>
  <r>
    <x v="0"/>
    <x v="1"/>
    <x v="9"/>
    <x v="3"/>
    <x v="32"/>
    <s v="CON2350"/>
    <x v="321"/>
    <s v="Y0158688"/>
    <n v="52"/>
    <s v="Aden Ayub"/>
    <x v="1"/>
    <n v="16378"/>
    <n v="65"/>
    <n v="33"/>
    <d v="1899-12-30T00:59:17"/>
  </r>
  <r>
    <x v="0"/>
    <x v="1"/>
    <x v="9"/>
    <x v="3"/>
    <x v="32"/>
    <s v="CON2350"/>
    <x v="321"/>
    <s v="Y0158688"/>
    <n v="52"/>
    <s v="Bogdan Cosma"/>
    <x v="6"/>
    <n v="16378"/>
    <n v="65"/>
    <n v="33"/>
    <d v="1899-12-30T04:38:31"/>
  </r>
  <r>
    <x v="0"/>
    <x v="1"/>
    <x v="9"/>
    <x v="3"/>
    <x v="32"/>
    <s v="CON2350"/>
    <x v="321"/>
    <s v="Y0158688"/>
    <n v="52"/>
    <s v="Stefan Teodorescu"/>
    <x v="6"/>
    <n v="16378"/>
    <n v="65"/>
    <n v="33"/>
    <d v="1899-12-30T00:00:00"/>
  </r>
  <r>
    <x v="0"/>
    <x v="1"/>
    <x v="9"/>
    <x v="3"/>
    <x v="32"/>
    <s v="CON2350"/>
    <x v="321"/>
    <s v="Y0158688"/>
    <n v="52"/>
    <s v="Ionut Petreanu"/>
    <x v="5"/>
    <n v="16378"/>
    <n v="65"/>
    <n v="33"/>
    <d v="1899-12-30T04:40:28"/>
  </r>
  <r>
    <x v="0"/>
    <x v="1"/>
    <x v="9"/>
    <x v="3"/>
    <x v="32"/>
    <s v="CON2350"/>
    <x v="321"/>
    <s v="Y0158688"/>
    <n v="52"/>
    <s v="Stefan Iorga"/>
    <x v="6"/>
    <n v="16378"/>
    <n v="65"/>
    <n v="33"/>
    <d v="1899-12-30T04:34:35"/>
  </r>
  <r>
    <x v="0"/>
    <x v="1"/>
    <x v="9"/>
    <x v="3"/>
    <x v="32"/>
    <s v="CON2350"/>
    <x v="321"/>
    <s v="Y0158688"/>
    <n v="52"/>
    <s v="Florian Andresescu"/>
    <x v="0"/>
    <n v="16378"/>
    <n v="65"/>
    <n v="33"/>
    <d v="1899-12-30T04:40:36"/>
  </r>
  <r>
    <x v="0"/>
    <x v="1"/>
    <x v="9"/>
    <x v="3"/>
    <x v="32"/>
    <s v="CON2350"/>
    <x v="321"/>
    <s v="Y0158688"/>
    <n v="52"/>
    <s v="Evgehenii Mistislavschi"/>
    <x v="5"/>
    <n v="16378"/>
    <n v="65"/>
    <n v="33"/>
    <d v="1899-12-30T04:38:48"/>
  </r>
  <r>
    <x v="0"/>
    <x v="1"/>
    <x v="9"/>
    <x v="3"/>
    <x v="32"/>
    <s v="CON2350"/>
    <x v="321"/>
    <s v="Y0158688"/>
    <n v="52"/>
    <s v="Custura Anglaia"/>
    <x v="0"/>
    <n v="16378"/>
    <n v="65"/>
    <n v="33"/>
    <d v="1899-12-30T04:40:38"/>
  </r>
  <r>
    <x v="0"/>
    <x v="1"/>
    <x v="9"/>
    <x v="3"/>
    <x v="32"/>
    <s v="CON2350"/>
    <x v="321"/>
    <s v="Y0158688"/>
    <n v="52"/>
    <s v="Mahamud Omar Salim"/>
    <x v="5"/>
    <n v="16378"/>
    <n v="65"/>
    <n v="33"/>
    <d v="1899-12-30T04:38:46"/>
  </r>
  <r>
    <x v="0"/>
    <x v="1"/>
    <x v="9"/>
    <x v="3"/>
    <x v="32"/>
    <s v="CON2350"/>
    <x v="321"/>
    <s v="Y0158688"/>
    <n v="52"/>
    <s v="Cristian Paun"/>
    <x v="18"/>
    <n v="16378"/>
    <n v="65"/>
    <n v="33"/>
    <d v="1899-12-30T04:34:17"/>
  </r>
  <r>
    <x v="0"/>
    <x v="1"/>
    <x v="9"/>
    <x v="3"/>
    <x v="32"/>
    <s v="CON2350"/>
    <x v="321"/>
    <s v="Y0158688"/>
    <n v="52"/>
    <s v="Bacu Neli"/>
    <x v="5"/>
    <n v="16378"/>
    <n v="65"/>
    <n v="33"/>
    <d v="1899-12-30T04:40:40"/>
  </r>
  <r>
    <x v="0"/>
    <x v="1"/>
    <x v="9"/>
    <x v="3"/>
    <x v="32"/>
    <s v="CON2350"/>
    <x v="321"/>
    <s v="Y0158688"/>
    <n v="52"/>
    <s v="Anatolii Caminschi"/>
    <x v="5"/>
    <n v="16378"/>
    <n v="65"/>
    <n v="33"/>
    <d v="1899-12-30T04:38:47"/>
  </r>
  <r>
    <x v="0"/>
    <x v="1"/>
    <x v="9"/>
    <x v="3"/>
    <x v="32"/>
    <s v="CON2350"/>
    <x v="321"/>
    <s v="Y0158688"/>
    <n v="52"/>
    <s v="Ruslan Condreanu"/>
    <x v="5"/>
    <n v="16378"/>
    <n v="65"/>
    <n v="33"/>
    <d v="1899-12-30T04:38:51"/>
  </r>
  <r>
    <x v="0"/>
    <x v="1"/>
    <x v="9"/>
    <x v="3"/>
    <x v="32"/>
    <n v="50543"/>
    <x v="322"/>
    <s v="Y0158779"/>
    <n v="20"/>
    <s v="Diana Mariana Ghiotu"/>
    <x v="5"/>
    <n v="3022"/>
    <n v="100"/>
    <n v="6"/>
    <d v="1899-12-30T02:02:00"/>
  </r>
  <r>
    <x v="0"/>
    <x v="1"/>
    <x v="9"/>
    <x v="3"/>
    <x v="32"/>
    <n v="50543"/>
    <x v="322"/>
    <s v="Y0158779"/>
    <n v="20"/>
    <s v="Maria Gergely"/>
    <x v="0"/>
    <n v="3022"/>
    <n v="100"/>
    <n v="6"/>
    <d v="1899-12-30T02:22:25"/>
  </r>
  <r>
    <x v="0"/>
    <x v="1"/>
    <x v="9"/>
    <x v="3"/>
    <x v="32"/>
    <n v="50543"/>
    <x v="322"/>
    <s v="Y0158779"/>
    <n v="20"/>
    <s v="Sandesh Katwal"/>
    <x v="5"/>
    <n v="3022"/>
    <n v="100"/>
    <n v="6"/>
    <d v="1899-12-30T02:00:56"/>
  </r>
  <r>
    <x v="0"/>
    <x v="1"/>
    <x v="9"/>
    <x v="3"/>
    <x v="32"/>
    <n v="50543"/>
    <x v="322"/>
    <s v="Y0158779"/>
    <n v="20"/>
    <s v="Andra Fagaras"/>
    <x v="3"/>
    <n v="3022"/>
    <n v="100"/>
    <n v="6"/>
    <d v="1899-12-30T07:10:50"/>
  </r>
  <r>
    <x v="0"/>
    <x v="1"/>
    <x v="9"/>
    <x v="3"/>
    <x v="32"/>
    <n v="50543"/>
    <x v="322"/>
    <s v="Y0158779"/>
    <n v="20"/>
    <s v="Iliya Uzunov"/>
    <x v="0"/>
    <n v="3022"/>
    <n v="100"/>
    <n v="6"/>
    <d v="1899-12-30T04:28:14"/>
  </r>
  <r>
    <x v="0"/>
    <x v="1"/>
    <x v="9"/>
    <x v="3"/>
    <x v="32"/>
    <n v="49291"/>
    <x v="309"/>
    <s v="Y0158680"/>
    <n v="1"/>
    <s v="Marius Munteanu"/>
    <x v="5"/>
    <n v="50"/>
    <n v="1"/>
    <n v="2"/>
    <d v="1899-12-30T00:16:45"/>
  </r>
  <r>
    <x v="0"/>
    <x v="1"/>
    <x v="9"/>
    <x v="3"/>
    <x v="32"/>
    <n v="49291"/>
    <x v="309"/>
    <s v="Y0158680"/>
    <n v="1"/>
    <s v="felix"/>
    <x v="10"/>
    <n v="50"/>
    <n v="1"/>
    <n v="2"/>
    <d v="1899-12-30T00:16:26"/>
  </r>
  <r>
    <x v="0"/>
    <x v="1"/>
    <x v="9"/>
    <x v="3"/>
    <x v="32"/>
    <n v="49291"/>
    <x v="309"/>
    <s v="Y0158680"/>
    <n v="1"/>
    <s v="Stirb"/>
    <x v="0"/>
    <n v="50"/>
    <n v="1"/>
    <n v="2"/>
    <d v="1899-12-30T00:16:59"/>
  </r>
  <r>
    <x v="0"/>
    <x v="1"/>
    <x v="9"/>
    <x v="3"/>
    <x v="32"/>
    <n v="50545"/>
    <x v="94"/>
    <s v="Y0158796"/>
    <n v="3"/>
    <s v="andra"/>
    <x v="3"/>
    <n v="242"/>
    <n v="30"/>
    <n v="1"/>
    <d v="1899-12-30T00:35:05"/>
  </r>
  <r>
    <x v="0"/>
    <x v="1"/>
    <x v="9"/>
    <x v="3"/>
    <x v="32"/>
    <n v="50545"/>
    <x v="94"/>
    <s v="Y0158796"/>
    <n v="3"/>
    <s v="lidi"/>
    <x v="5"/>
    <n v="242"/>
    <n v="30"/>
    <n v="1"/>
    <d v="1899-12-30T00:35:16"/>
  </r>
  <r>
    <x v="0"/>
    <x v="1"/>
    <x v="9"/>
    <x v="3"/>
    <x v="32"/>
    <n v="50545"/>
    <x v="94"/>
    <s v="Y0158796"/>
    <n v="3"/>
    <s v="stir"/>
    <x v="0"/>
    <n v="242"/>
    <n v="30"/>
    <n v="1"/>
    <d v="1899-12-30T00:35:43"/>
  </r>
  <r>
    <x v="0"/>
    <x v="1"/>
    <x v="9"/>
    <x v="3"/>
    <x v="32"/>
    <s v="CON2121"/>
    <x v="323"/>
    <s v="Y0158686"/>
    <n v="7"/>
    <s v="Bogdan Cosma"/>
    <x v="6"/>
    <n v="1218"/>
    <n v="1"/>
    <n v="29"/>
    <d v="1899-12-30T00:54:56"/>
  </r>
  <r>
    <x v="0"/>
    <x v="1"/>
    <x v="9"/>
    <x v="3"/>
    <x v="32"/>
    <s v="CON2121"/>
    <x v="323"/>
    <s v="Y0158686"/>
    <n v="7"/>
    <s v="Stefan Teodorescu"/>
    <x v="6"/>
    <n v="1218"/>
    <n v="1"/>
    <n v="29"/>
    <d v="1899-12-30T00:54:52"/>
  </r>
  <r>
    <x v="0"/>
    <x v="1"/>
    <x v="9"/>
    <x v="3"/>
    <x v="32"/>
    <s v="CON2121"/>
    <x v="323"/>
    <s v="Y0158686"/>
    <n v="7"/>
    <s v="Abdikaram Mohamed Ali"/>
    <x v="1"/>
    <n v="1218"/>
    <n v="1"/>
    <n v="29"/>
    <d v="1899-12-30T01:04:25"/>
  </r>
  <r>
    <x v="0"/>
    <x v="1"/>
    <x v="9"/>
    <x v="3"/>
    <x v="32"/>
    <s v="CON2121"/>
    <x v="323"/>
    <s v="Y0158686"/>
    <n v="7"/>
    <s v="Nicoleta Rus"/>
    <x v="3"/>
    <n v="1218"/>
    <n v="1"/>
    <n v="29"/>
    <d v="1899-12-30T01:02:59"/>
  </r>
  <r>
    <x v="0"/>
    <x v="1"/>
    <x v="9"/>
    <x v="3"/>
    <x v="32"/>
    <s v="CON2121"/>
    <x v="323"/>
    <s v="Y0158686"/>
    <n v="7"/>
    <s v="Nicoleta Rus"/>
    <x v="0"/>
    <n v="1218"/>
    <n v="1"/>
    <n v="29"/>
    <d v="1899-12-30T01:03:00"/>
  </r>
  <r>
    <x v="0"/>
    <x v="1"/>
    <x v="9"/>
    <x v="3"/>
    <x v="32"/>
    <s v="CON2121"/>
    <x v="323"/>
    <s v="Y0158686"/>
    <n v="7"/>
    <s v="Viorel Stanciu"/>
    <x v="6"/>
    <n v="1218"/>
    <n v="1"/>
    <n v="29"/>
    <d v="1899-12-30T00:54:03"/>
  </r>
  <r>
    <x v="0"/>
    <x v="1"/>
    <x v="9"/>
    <x v="3"/>
    <x v="32"/>
    <n v="50505"/>
    <x v="263"/>
    <s v="Y0158758"/>
    <n v="1"/>
    <s v="Marius Munteanu"/>
    <x v="5"/>
    <n v="108"/>
    <n v="21"/>
    <n v="2"/>
    <d v="1899-12-30T00:51:42"/>
  </r>
  <r>
    <x v="0"/>
    <x v="1"/>
    <x v="9"/>
    <x v="3"/>
    <x v="32"/>
    <n v="50505"/>
    <x v="263"/>
    <s v="Y0158758"/>
    <n v="1"/>
    <s v="Andra Fagaras"/>
    <x v="3"/>
    <n v="108"/>
    <n v="21"/>
    <n v="2"/>
    <d v="1899-12-30T00:55:57"/>
  </r>
  <r>
    <x v="0"/>
    <x v="1"/>
    <x v="9"/>
    <x v="3"/>
    <x v="32"/>
    <n v="50505"/>
    <x v="263"/>
    <s v="Y0158758"/>
    <n v="1"/>
    <s v="Oana Dragoi"/>
    <x v="0"/>
    <n v="108"/>
    <n v="21"/>
    <n v="2"/>
    <d v="1899-12-30T00:51:24"/>
  </r>
  <r>
    <x v="0"/>
    <x v="1"/>
    <x v="9"/>
    <x v="3"/>
    <x v="32"/>
    <n v="50470"/>
    <x v="324"/>
    <s v="Y0158843"/>
    <n v="9"/>
    <s v="Marius Munteanu"/>
    <x v="5"/>
    <n v="1504"/>
    <n v="44"/>
    <n v="1"/>
    <d v="1899-12-30T00:19:51"/>
  </r>
  <r>
    <x v="0"/>
    <x v="1"/>
    <x v="9"/>
    <x v="3"/>
    <x v="32"/>
    <n v="50470"/>
    <x v="324"/>
    <s v="Y0158843"/>
    <n v="9"/>
    <s v="Stirbu Valentina"/>
    <x v="0"/>
    <n v="1504"/>
    <n v="44"/>
    <n v="1"/>
    <d v="1899-12-30T02:15:20"/>
  </r>
  <r>
    <x v="0"/>
    <x v="1"/>
    <x v="9"/>
    <x v="3"/>
    <x v="32"/>
    <n v="50470"/>
    <x v="324"/>
    <s v="Y0158843"/>
    <n v="9"/>
    <s v="Andra Fagaras"/>
    <x v="3"/>
    <n v="1504"/>
    <n v="44"/>
    <n v="1"/>
    <d v="1899-12-30T02:02:14"/>
  </r>
  <r>
    <x v="0"/>
    <x v="1"/>
    <x v="9"/>
    <x v="3"/>
    <x v="32"/>
    <n v="50470"/>
    <x v="324"/>
    <s v="Y0158843"/>
    <n v="9"/>
    <s v="felix"/>
    <x v="5"/>
    <n v="1504"/>
    <n v="44"/>
    <n v="1"/>
    <d v="1899-12-30T01:28:27"/>
  </r>
  <r>
    <x v="0"/>
    <x v="1"/>
    <x v="9"/>
    <x v="3"/>
    <x v="32"/>
    <n v="50470"/>
    <x v="324"/>
    <s v="Y0158843"/>
    <n v="9"/>
    <s v="Lidia Maria Florescu"/>
    <x v="5"/>
    <n v="1504"/>
    <n v="44"/>
    <n v="1"/>
    <d v="1899-12-30T02:15:00"/>
  </r>
  <r>
    <x v="0"/>
    <x v="1"/>
    <x v="9"/>
    <x v="3"/>
    <x v="32"/>
    <s v="CON2107"/>
    <x v="325"/>
    <s v="Y0158668"/>
    <n v="8"/>
    <s v="Aden Ayub"/>
    <x v="1"/>
    <n v="1224"/>
    <n v="2"/>
    <n v="30"/>
    <d v="1899-12-30T01:06:57"/>
  </r>
  <r>
    <x v="0"/>
    <x v="1"/>
    <x v="9"/>
    <x v="3"/>
    <x v="32"/>
    <s v="CON2107"/>
    <x v="325"/>
    <s v="Y0158668"/>
    <n v="8"/>
    <s v="Ionut Petreanu"/>
    <x v="0"/>
    <n v="1224"/>
    <n v="2"/>
    <n v="30"/>
    <d v="1899-12-30T01:07:03"/>
  </r>
  <r>
    <x v="0"/>
    <x v="1"/>
    <x v="9"/>
    <x v="3"/>
    <x v="32"/>
    <s v="CON2107"/>
    <x v="325"/>
    <s v="Y0158668"/>
    <n v="8"/>
    <s v="Abdikaram Mohamed Ali"/>
    <x v="1"/>
    <n v="1224"/>
    <n v="2"/>
    <n v="30"/>
    <d v="1899-12-30T01:06:43"/>
  </r>
  <r>
    <x v="0"/>
    <x v="1"/>
    <x v="9"/>
    <x v="3"/>
    <x v="32"/>
    <s v="CON2107"/>
    <x v="325"/>
    <s v="Y0158668"/>
    <n v="8"/>
    <s v="Nicoleta Rus"/>
    <x v="3"/>
    <n v="1224"/>
    <n v="2"/>
    <n v="30"/>
    <d v="1899-12-30T01:07:01"/>
  </r>
  <r>
    <x v="0"/>
    <x v="1"/>
    <x v="9"/>
    <x v="3"/>
    <x v="32"/>
    <n v="47649"/>
    <x v="46"/>
    <s v="Y0158831"/>
    <n v="6"/>
    <s v="anca"/>
    <x v="0"/>
    <n v="1189"/>
    <n v="24"/>
    <n v="0"/>
    <d v="1899-12-30T01:52:00"/>
  </r>
  <r>
    <x v="0"/>
    <x v="1"/>
    <x v="9"/>
    <x v="3"/>
    <x v="32"/>
    <n v="47649"/>
    <x v="46"/>
    <s v="Y0158831"/>
    <n v="6"/>
    <s v="Cristina Ciobanu"/>
    <x v="0"/>
    <n v="1189"/>
    <n v="24"/>
    <n v="0"/>
    <d v="1899-12-30T02:48:43"/>
  </r>
  <r>
    <x v="0"/>
    <x v="1"/>
    <x v="9"/>
    <x v="3"/>
    <x v="32"/>
    <n v="47618"/>
    <x v="234"/>
    <s v="Y0158771"/>
    <n v="27"/>
    <s v="Aden Ayub"/>
    <x v="1"/>
    <n v="6002"/>
    <n v="42"/>
    <n v="31"/>
    <d v="1899-12-30T03:28:53"/>
  </r>
  <r>
    <x v="0"/>
    <x v="1"/>
    <x v="9"/>
    <x v="3"/>
    <x v="32"/>
    <n v="47618"/>
    <x v="234"/>
    <s v="Y0158771"/>
    <n v="27"/>
    <s v="Abdikaram Mohamed Ali"/>
    <x v="1"/>
    <n v="6002"/>
    <n v="42"/>
    <n v="31"/>
    <d v="1899-12-30T03:28:26"/>
  </r>
  <r>
    <x v="0"/>
    <x v="1"/>
    <x v="9"/>
    <x v="3"/>
    <x v="32"/>
    <n v="47618"/>
    <x v="234"/>
    <s v="Y0158771"/>
    <n v="27"/>
    <s v="Nicoleta Rus"/>
    <x v="3"/>
    <n v="6002"/>
    <n v="42"/>
    <n v="31"/>
    <d v="1899-12-30T03:28:01"/>
  </r>
  <r>
    <x v="0"/>
    <x v="1"/>
    <x v="9"/>
    <x v="3"/>
    <x v="32"/>
    <n v="49210"/>
    <x v="257"/>
    <s v="Y0158761"/>
    <n v="1"/>
    <s v="Marius Munteanu"/>
    <x v="5"/>
    <n v="135"/>
    <n v="6"/>
    <n v="1"/>
    <d v="1899-12-30T00:10:36"/>
  </r>
  <r>
    <x v="0"/>
    <x v="1"/>
    <x v="9"/>
    <x v="3"/>
    <x v="32"/>
    <n v="49210"/>
    <x v="257"/>
    <s v="Y0158761"/>
    <n v="1"/>
    <s v="andra"/>
    <x v="3"/>
    <n v="135"/>
    <n v="6"/>
    <n v="1"/>
    <d v="1899-12-30T01:14:06"/>
  </r>
  <r>
    <x v="0"/>
    <x v="1"/>
    <x v="9"/>
    <x v="3"/>
    <x v="32"/>
    <n v="49210"/>
    <x v="257"/>
    <s v="Y0158761"/>
    <n v="1"/>
    <s v="Oana Dragoi"/>
    <x v="0"/>
    <n v="135"/>
    <n v="6"/>
    <n v="1"/>
    <d v="1899-12-30T01:09:13"/>
  </r>
  <r>
    <x v="0"/>
    <x v="1"/>
    <x v="9"/>
    <x v="3"/>
    <x v="32"/>
    <s v="CON2224"/>
    <x v="326"/>
    <s v="Y0158079"/>
    <n v="31"/>
    <s v="Aden Ayub"/>
    <x v="11"/>
    <n v="3182"/>
    <n v="19"/>
    <n v="28"/>
    <d v="1899-12-30T02:08:28"/>
  </r>
  <r>
    <x v="0"/>
    <x v="1"/>
    <x v="9"/>
    <x v="3"/>
    <x v="32"/>
    <s v="CON2224"/>
    <x v="326"/>
    <s v="Y0158079"/>
    <n v="31"/>
    <s v="Bogdan Cosma"/>
    <x v="6"/>
    <n v="3182"/>
    <n v="19"/>
    <n v="28"/>
    <d v="1899-12-30T02:07:59"/>
  </r>
  <r>
    <x v="0"/>
    <x v="1"/>
    <x v="9"/>
    <x v="3"/>
    <x v="32"/>
    <s v="CON2224"/>
    <x v="326"/>
    <s v="Y0158079"/>
    <n v="31"/>
    <s v="Select Employee"/>
    <x v="10"/>
    <n v="3182"/>
    <n v="19"/>
    <n v="28"/>
    <d v="1899-12-30T00:00:00"/>
  </r>
  <r>
    <x v="0"/>
    <x v="1"/>
    <x v="9"/>
    <x v="3"/>
    <x v="32"/>
    <s v="CON2224"/>
    <x v="326"/>
    <s v="Y0158079"/>
    <n v="31"/>
    <s v="Abdikaram Mohamed Ali"/>
    <x v="11"/>
    <n v="3182"/>
    <n v="19"/>
    <n v="28"/>
    <d v="1899-12-30T02:08:11"/>
  </r>
  <r>
    <x v="0"/>
    <x v="1"/>
    <x v="9"/>
    <x v="3"/>
    <x v="32"/>
    <s v="CON2224"/>
    <x v="326"/>
    <s v="Y0158079"/>
    <n v="31"/>
    <s v="Nicoleta Rus"/>
    <x v="0"/>
    <n v="3182"/>
    <n v="19"/>
    <n v="28"/>
    <d v="1899-12-30T02:09:23"/>
  </r>
  <r>
    <x v="0"/>
    <x v="1"/>
    <x v="9"/>
    <x v="3"/>
    <x v="32"/>
    <s v="CON2224"/>
    <x v="326"/>
    <s v="Y0158079"/>
    <n v="31"/>
    <s v="Cristian Pilat"/>
    <x v="1"/>
    <n v="3182"/>
    <n v="19"/>
    <n v="28"/>
    <d v="1899-12-30T02:10:09"/>
  </r>
  <r>
    <x v="0"/>
    <x v="1"/>
    <x v="9"/>
    <x v="3"/>
    <x v="32"/>
    <s v="CON2224"/>
    <x v="326"/>
    <s v="Y0158079"/>
    <n v="31"/>
    <s v="Cristian Pilat"/>
    <x v="18"/>
    <n v="3182"/>
    <n v="19"/>
    <n v="28"/>
    <d v="1899-12-30T02:09:35"/>
  </r>
  <r>
    <x v="0"/>
    <x v="1"/>
    <x v="9"/>
    <x v="3"/>
    <x v="32"/>
    <n v="47644"/>
    <x v="157"/>
    <s v="Y0158703"/>
    <n v="25"/>
    <s v="Marius Munteanu"/>
    <x v="5"/>
    <n v="3638"/>
    <n v="101"/>
    <n v="13"/>
    <d v="1899-12-30T02:56:58"/>
  </r>
  <r>
    <x v="0"/>
    <x v="1"/>
    <x v="9"/>
    <x v="3"/>
    <x v="32"/>
    <n v="47644"/>
    <x v="157"/>
    <s v="Y0158703"/>
    <n v="25"/>
    <s v="andra"/>
    <x v="3"/>
    <n v="3638"/>
    <n v="101"/>
    <n v="13"/>
    <d v="1899-12-30T02:46:27"/>
  </r>
  <r>
    <x v="0"/>
    <x v="1"/>
    <x v="9"/>
    <x v="3"/>
    <x v="32"/>
    <n v="47644"/>
    <x v="157"/>
    <s v="Y0158703"/>
    <n v="25"/>
    <s v="lidi"/>
    <x v="5"/>
    <n v="3638"/>
    <n v="101"/>
    <n v="13"/>
    <d v="1899-12-30T02:54:00"/>
  </r>
  <r>
    <x v="0"/>
    <x v="1"/>
    <x v="9"/>
    <x v="3"/>
    <x v="32"/>
    <n v="47644"/>
    <x v="157"/>
    <s v="Y0158703"/>
    <n v="25"/>
    <s v="Oana Dragoi"/>
    <x v="0"/>
    <n v="3638"/>
    <n v="101"/>
    <n v="13"/>
    <d v="1899-12-30T02:53:49"/>
  </r>
  <r>
    <x v="0"/>
    <x v="1"/>
    <x v="9"/>
    <x v="3"/>
    <x v="32"/>
    <n v="47644"/>
    <x v="157"/>
    <s v="Y0158703"/>
    <n v="25"/>
    <s v="felix"/>
    <x v="5"/>
    <n v="3638"/>
    <n v="101"/>
    <n v="13"/>
    <d v="1899-12-30T02:45:21"/>
  </r>
  <r>
    <x v="0"/>
    <x v="1"/>
    <x v="9"/>
    <x v="3"/>
    <x v="32"/>
    <n v="47644"/>
    <x v="157"/>
    <s v="Y0158703"/>
    <n v="25"/>
    <s v="stir"/>
    <x v="0"/>
    <n v="3638"/>
    <n v="101"/>
    <n v="13"/>
    <d v="1899-12-30T02:54:04"/>
  </r>
  <r>
    <x v="0"/>
    <x v="1"/>
    <x v="9"/>
    <x v="3"/>
    <x v="32"/>
    <s v="CON2238"/>
    <x v="327"/>
    <s v="Y0158481"/>
    <n v="31"/>
    <s v="Bogdan Cosma"/>
    <x v="6"/>
    <n v="26"/>
    <n v="26"/>
    <n v="28"/>
    <d v="1899-12-30T02:04:04"/>
  </r>
  <r>
    <x v="0"/>
    <x v="1"/>
    <x v="9"/>
    <x v="3"/>
    <x v="32"/>
    <s v="CON2238"/>
    <x v="327"/>
    <s v="Y0158481"/>
    <n v="31"/>
    <s v="Stefan Teodorescu"/>
    <x v="6"/>
    <n v="26"/>
    <n v="26"/>
    <n v="28"/>
    <d v="1899-12-30T02:04:11"/>
  </r>
  <r>
    <x v="0"/>
    <x v="1"/>
    <x v="9"/>
    <x v="3"/>
    <x v="32"/>
    <s v="CON2238"/>
    <x v="327"/>
    <s v="Y0158481"/>
    <n v="31"/>
    <s v="Ionut Petreanu"/>
    <x v="3"/>
    <n v="26"/>
    <n v="26"/>
    <n v="28"/>
    <d v="1899-12-30T02:05:07"/>
  </r>
  <r>
    <x v="0"/>
    <x v="1"/>
    <x v="9"/>
    <x v="3"/>
    <x v="32"/>
    <s v="CON2238"/>
    <x v="327"/>
    <s v="Y0158481"/>
    <n v="31"/>
    <s v="Abdikaram Mohamed Ali"/>
    <x v="1"/>
    <n v="26"/>
    <n v="26"/>
    <n v="28"/>
    <d v="1899-12-30T00:00:00"/>
  </r>
  <r>
    <x v="0"/>
    <x v="1"/>
    <x v="9"/>
    <x v="3"/>
    <x v="32"/>
    <s v="CON2238"/>
    <x v="327"/>
    <s v="Y0158481"/>
    <n v="31"/>
    <s v="Nicoleta Rus"/>
    <x v="0"/>
    <n v="26"/>
    <n v="26"/>
    <n v="28"/>
    <d v="1899-12-30T02:05:39"/>
  </r>
  <r>
    <x v="0"/>
    <x v="1"/>
    <x v="9"/>
    <x v="3"/>
    <x v="32"/>
    <s v="CON2238"/>
    <x v="327"/>
    <s v="Y0158481"/>
    <n v="31"/>
    <s v="Cristian Pilat"/>
    <x v="5"/>
    <n v="26"/>
    <n v="26"/>
    <n v="28"/>
    <d v="1899-12-30T02:05:55"/>
  </r>
  <r>
    <x v="0"/>
    <x v="1"/>
    <x v="9"/>
    <x v="3"/>
    <x v="32"/>
    <s v="CON2238"/>
    <x v="327"/>
    <s v="Y0158481"/>
    <n v="31"/>
    <s v="Viorel Stanciu"/>
    <x v="6"/>
    <n v="26"/>
    <n v="26"/>
    <n v="28"/>
    <d v="1899-12-30T02:04:43"/>
  </r>
  <r>
    <x v="0"/>
    <x v="1"/>
    <x v="9"/>
    <x v="3"/>
    <x v="32"/>
    <n v="48860"/>
    <x v="83"/>
    <s v="Y0158676"/>
    <n v="36"/>
    <s v="Lucian Cazacu"/>
    <x v="1"/>
    <n v="8085"/>
    <n v="97"/>
    <n v="48"/>
    <d v="1899-12-30T00:58:20"/>
  </r>
  <r>
    <x v="0"/>
    <x v="1"/>
    <x v="9"/>
    <x v="3"/>
    <x v="32"/>
    <n v="50598"/>
    <x v="290"/>
    <s v="Y0158813"/>
    <n v="38"/>
    <s v="Gabriela Stoica"/>
    <x v="5"/>
    <n v="8618"/>
    <n v="48"/>
    <n v="22"/>
    <d v="1899-12-30T00:00:00"/>
  </r>
  <r>
    <x v="0"/>
    <x v="1"/>
    <x v="9"/>
    <x v="3"/>
    <x v="32"/>
    <n v="50598"/>
    <x v="290"/>
    <s v="Y0158813"/>
    <n v="38"/>
    <s v="Claudia Stan"/>
    <x v="5"/>
    <n v="8618"/>
    <n v="48"/>
    <n v="22"/>
    <d v="1899-12-30T00:00:00"/>
  </r>
  <r>
    <x v="0"/>
    <x v="1"/>
    <x v="9"/>
    <x v="3"/>
    <x v="32"/>
    <n v="50598"/>
    <x v="290"/>
    <s v="Y0158813"/>
    <n v="38"/>
    <s v="Stephen Hall"/>
    <x v="12"/>
    <n v="8618"/>
    <n v="48"/>
    <n v="22"/>
    <d v="1899-12-30T00:00:00"/>
  </r>
  <r>
    <x v="0"/>
    <x v="1"/>
    <x v="9"/>
    <x v="3"/>
    <x v="32"/>
    <n v="50598"/>
    <x v="290"/>
    <s v="Y0158813"/>
    <n v="38"/>
    <s v="Gabriel Costin"/>
    <x v="12"/>
    <n v="8618"/>
    <n v="48"/>
    <n v="22"/>
    <d v="1899-12-30T00:00:00"/>
  </r>
  <r>
    <x v="0"/>
    <x v="1"/>
    <x v="9"/>
    <x v="3"/>
    <x v="32"/>
    <n v="50598"/>
    <x v="290"/>
    <s v="Y0158813"/>
    <n v="38"/>
    <s v="Mihaela Sintion"/>
    <x v="5"/>
    <n v="8618"/>
    <n v="48"/>
    <n v="22"/>
    <d v="1899-12-30T00:00:00"/>
  </r>
  <r>
    <x v="0"/>
    <x v="1"/>
    <x v="9"/>
    <x v="3"/>
    <x v="32"/>
    <n v="50598"/>
    <x v="290"/>
    <s v="Y0158813"/>
    <n v="38"/>
    <s v="kinga"/>
    <x v="5"/>
    <n v="8618"/>
    <n v="48"/>
    <n v="22"/>
    <d v="1899-12-30T00:00:00"/>
  </r>
  <r>
    <x v="0"/>
    <x v="1"/>
    <x v="9"/>
    <x v="3"/>
    <x v="32"/>
    <n v="50598"/>
    <x v="290"/>
    <s v="Y0158813"/>
    <n v="38"/>
    <s v="viore"/>
    <x v="12"/>
    <n v="8618"/>
    <n v="48"/>
    <n v="22"/>
    <d v="1899-12-30T00:00:00"/>
  </r>
  <r>
    <x v="0"/>
    <x v="1"/>
    <x v="9"/>
    <x v="3"/>
    <x v="32"/>
    <n v="50598"/>
    <x v="290"/>
    <s v="Y0158813"/>
    <n v="38"/>
    <s v="sandr"/>
    <x v="5"/>
    <n v="8618"/>
    <n v="48"/>
    <n v="22"/>
    <d v="1899-12-30T00:00:00"/>
  </r>
  <r>
    <x v="0"/>
    <x v="1"/>
    <x v="9"/>
    <x v="3"/>
    <x v="32"/>
    <n v="49096"/>
    <x v="9"/>
    <s v="Y0158790"/>
    <n v="10"/>
    <s v="Daniel Costinel Maties"/>
    <x v="1"/>
    <n v="1112"/>
    <n v="17"/>
    <n v="27"/>
    <d v="1899-12-30T00:20:31"/>
  </r>
  <r>
    <x v="0"/>
    <x v="1"/>
    <x v="9"/>
    <x v="3"/>
    <x v="32"/>
    <n v="49096"/>
    <x v="9"/>
    <s v="Y0158790"/>
    <n v="10"/>
    <s v="amalia"/>
    <x v="0"/>
    <n v="1112"/>
    <n v="17"/>
    <n v="27"/>
    <d v="1899-12-30T01:30:42"/>
  </r>
  <r>
    <x v="0"/>
    <x v="1"/>
    <x v="9"/>
    <x v="3"/>
    <x v="32"/>
    <n v="46173"/>
    <x v="328"/>
    <s v="Y0158728"/>
    <n v="33"/>
    <s v="Mirela Constantin"/>
    <x v="0"/>
    <n v="5869"/>
    <n v="40"/>
    <n v="66"/>
    <d v="1899-12-30T00:00:00"/>
  </r>
  <r>
    <x v="0"/>
    <x v="1"/>
    <x v="9"/>
    <x v="3"/>
    <x v="32"/>
    <n v="50552"/>
    <x v="161"/>
    <s v="Y0158724"/>
    <n v="2"/>
    <s v="(blank)"/>
    <x v="2"/>
    <n v="363"/>
    <n v="10"/>
    <n v="5"/>
    <d v="1899-12-30T00:00:00"/>
  </r>
  <r>
    <x v="0"/>
    <x v="1"/>
    <x v="9"/>
    <x v="3"/>
    <x v="32"/>
    <s v="CON2240"/>
    <x v="329"/>
    <s v="Y0158579"/>
    <n v="20"/>
    <s v="Lucian Cazacu"/>
    <x v="0"/>
    <n v="2324"/>
    <n v="22"/>
    <n v="28"/>
    <d v="1899-12-30T02:05:57"/>
  </r>
  <r>
    <x v="0"/>
    <x v="1"/>
    <x v="9"/>
    <x v="3"/>
    <x v="32"/>
    <s v="CON2240"/>
    <x v="329"/>
    <s v="Y0158579"/>
    <n v="20"/>
    <s v="Alexandru Radulescu"/>
    <x v="18"/>
    <n v="2324"/>
    <n v="22"/>
    <n v="28"/>
    <d v="1899-12-30T02:05:18"/>
  </r>
  <r>
    <x v="0"/>
    <x v="1"/>
    <x v="9"/>
    <x v="3"/>
    <x v="32"/>
    <s v="CON2240"/>
    <x v="329"/>
    <s v="Y0158579"/>
    <n v="20"/>
    <s v="Daniel Costinel Maties"/>
    <x v="1"/>
    <n v="2324"/>
    <n v="22"/>
    <n v="28"/>
    <d v="1899-12-30T00:13:03"/>
  </r>
  <r>
    <x v="0"/>
    <x v="1"/>
    <x v="9"/>
    <x v="3"/>
    <x v="32"/>
    <s v="CON2240"/>
    <x v="329"/>
    <s v="Y0158579"/>
    <n v="20"/>
    <s v="obi"/>
    <x v="11"/>
    <n v="2324"/>
    <n v="22"/>
    <n v="28"/>
    <d v="1899-12-30T00:55:26"/>
  </r>
  <r>
    <x v="0"/>
    <x v="1"/>
    <x v="9"/>
    <x v="3"/>
    <x v="32"/>
    <s v="CON2240"/>
    <x v="329"/>
    <s v="Y0158579"/>
    <n v="20"/>
    <s v="marian"/>
    <x v="11"/>
    <n v="2324"/>
    <n v="22"/>
    <n v="28"/>
    <d v="1899-12-30T00:57:28"/>
  </r>
  <r>
    <x v="0"/>
    <x v="1"/>
    <x v="9"/>
    <x v="3"/>
    <x v="32"/>
    <s v="CON2312"/>
    <x v="330"/>
    <s v="Y0158692"/>
    <n v="44"/>
    <s v="Lucian Cazacu"/>
    <x v="1"/>
    <n v="10706"/>
    <n v="51"/>
    <n v="28"/>
    <d v="1899-12-30T00:37:49"/>
  </r>
  <r>
    <x v="0"/>
    <x v="1"/>
    <x v="9"/>
    <x v="3"/>
    <x v="32"/>
    <s v="CON2122"/>
    <x v="331"/>
    <s v="Y0158684"/>
    <n v="8"/>
    <s v="Daniel Costinel Maties"/>
    <x v="1"/>
    <n v="1182"/>
    <n v="2"/>
    <n v="30"/>
    <d v="1899-12-30T00:40:58"/>
  </r>
  <r>
    <x v="0"/>
    <x v="4"/>
    <x v="10"/>
    <x v="2"/>
    <x v="33"/>
    <n v="47419"/>
    <x v="58"/>
    <s v="Y0158311"/>
    <n v="19"/>
    <s v="Lucian Cazacu"/>
    <x v="1"/>
    <n v="4956"/>
    <n v="10"/>
    <n v="57"/>
    <d v="1899-12-30T01:05:36"/>
  </r>
  <r>
    <x v="0"/>
    <x v="4"/>
    <x v="10"/>
    <x v="2"/>
    <x v="33"/>
    <n v="47604"/>
    <x v="9"/>
    <s v="Y0158569"/>
    <n v="9"/>
    <s v="Lucian Cazacu"/>
    <x v="0"/>
    <n v="1275"/>
    <n v="1"/>
    <n v="25"/>
    <d v="1899-12-30T00:37:06"/>
  </r>
  <r>
    <x v="0"/>
    <x v="4"/>
    <x v="10"/>
    <x v="2"/>
    <x v="33"/>
    <n v="47604"/>
    <x v="9"/>
    <s v="Y0158569"/>
    <n v="9"/>
    <s v="Lucian Cazacu"/>
    <x v="1"/>
    <n v="1275"/>
    <n v="1"/>
    <n v="25"/>
    <d v="1899-12-30T00:28:39"/>
  </r>
  <r>
    <x v="0"/>
    <x v="4"/>
    <x v="10"/>
    <x v="2"/>
    <x v="33"/>
    <s v="CON2358"/>
    <x v="332"/>
    <s v="Y0158960"/>
    <n v="7"/>
    <s v="Stephen Hall"/>
    <x v="11"/>
    <n v="1540"/>
    <n v="2"/>
    <n v="28"/>
    <d v="1899-12-30T00:57:41"/>
  </r>
  <r>
    <x v="0"/>
    <x v="4"/>
    <x v="10"/>
    <x v="2"/>
    <x v="33"/>
    <s v="CON2358"/>
    <x v="332"/>
    <s v="Y0158960"/>
    <n v="7"/>
    <s v="Gabriel Costin"/>
    <x v="11"/>
    <n v="1540"/>
    <n v="2"/>
    <n v="28"/>
    <d v="1899-12-30T00:57:41"/>
  </r>
  <r>
    <x v="0"/>
    <x v="4"/>
    <x v="10"/>
    <x v="2"/>
    <x v="33"/>
    <s v="CON2358"/>
    <x v="332"/>
    <s v="Y0158960"/>
    <n v="7"/>
    <s v="Lucian Cazacu"/>
    <x v="1"/>
    <n v="1540"/>
    <n v="2"/>
    <n v="28"/>
    <d v="1899-12-30T00:28:09"/>
  </r>
  <r>
    <x v="0"/>
    <x v="4"/>
    <x v="10"/>
    <x v="2"/>
    <x v="33"/>
    <s v="CON2358"/>
    <x v="332"/>
    <s v="Y0158960"/>
    <n v="7"/>
    <s v="Catalin Zamfir"/>
    <x v="0"/>
    <n v="1540"/>
    <n v="2"/>
    <n v="28"/>
    <d v="1899-12-30T00:20:06"/>
  </r>
  <r>
    <x v="0"/>
    <x v="4"/>
    <x v="10"/>
    <x v="2"/>
    <x v="33"/>
    <s v="CON2358"/>
    <x v="332"/>
    <s v="Y0158960"/>
    <n v="7"/>
    <s v="kamil"/>
    <x v="18"/>
    <n v="1540"/>
    <n v="2"/>
    <n v="28"/>
    <d v="1899-12-30T02:04:53"/>
  </r>
  <r>
    <x v="0"/>
    <x v="4"/>
    <x v="10"/>
    <x v="2"/>
    <x v="33"/>
    <n v="47339"/>
    <x v="179"/>
    <s v="Y0158240"/>
    <n v="34"/>
    <s v="Marius Munteanu"/>
    <x v="21"/>
    <n v="73978"/>
    <n v="47"/>
    <n v="5"/>
    <d v="1899-12-30T01:23:48"/>
  </r>
  <r>
    <x v="0"/>
    <x v="4"/>
    <x v="10"/>
    <x v="2"/>
    <x v="33"/>
    <n v="47339"/>
    <x v="179"/>
    <s v="Y0158240"/>
    <n v="34"/>
    <s v="Andra Fagaras"/>
    <x v="21"/>
    <n v="73978"/>
    <n v="47"/>
    <n v="5"/>
    <d v="1899-12-30T01:25:23"/>
  </r>
  <r>
    <x v="0"/>
    <x v="4"/>
    <x v="10"/>
    <x v="2"/>
    <x v="33"/>
    <n v="47339"/>
    <x v="179"/>
    <s v="Y0158240"/>
    <n v="34"/>
    <s v="sandesh"/>
    <x v="5"/>
    <n v="73978"/>
    <n v="47"/>
    <n v="5"/>
    <d v="1899-12-30T01:23:55"/>
  </r>
  <r>
    <x v="0"/>
    <x v="4"/>
    <x v="10"/>
    <x v="2"/>
    <x v="33"/>
    <n v="47339"/>
    <x v="179"/>
    <s v="Y0158240"/>
    <n v="34"/>
    <s v="Madalina Tanislav"/>
    <x v="21"/>
    <n v="73978"/>
    <n v="47"/>
    <n v="5"/>
    <d v="1899-12-30T01:24:58"/>
  </r>
  <r>
    <x v="0"/>
    <x v="4"/>
    <x v="10"/>
    <x v="2"/>
    <x v="33"/>
    <n v="47339"/>
    <x v="179"/>
    <s v="Y0158240"/>
    <n v="34"/>
    <s v="felix"/>
    <x v="5"/>
    <n v="73978"/>
    <n v="47"/>
    <n v="5"/>
    <d v="1899-12-30T01:23:09"/>
  </r>
  <r>
    <x v="0"/>
    <x v="4"/>
    <x v="10"/>
    <x v="2"/>
    <x v="33"/>
    <n v="47339"/>
    <x v="179"/>
    <s v="Y0158240"/>
    <n v="34"/>
    <s v="Alexandara Hatisi"/>
    <x v="21"/>
    <n v="73978"/>
    <n v="47"/>
    <n v="5"/>
    <d v="1899-12-30T01:24:35"/>
  </r>
  <r>
    <x v="0"/>
    <x v="4"/>
    <x v="10"/>
    <x v="2"/>
    <x v="33"/>
    <n v="47339"/>
    <x v="179"/>
    <s v="Y0158240"/>
    <n v="34"/>
    <s v="Stirbu"/>
    <x v="0"/>
    <n v="73978"/>
    <n v="47"/>
    <n v="5"/>
    <d v="1899-12-30T01:25:47"/>
  </r>
  <r>
    <x v="0"/>
    <x v="4"/>
    <x v="10"/>
    <x v="2"/>
    <x v="33"/>
    <n v="47840"/>
    <x v="28"/>
    <s v="Y0159233"/>
    <n v="33"/>
    <s v="Aden Ayub"/>
    <x v="1"/>
    <n v="1591"/>
    <n v="198"/>
    <n v="42"/>
    <d v="1899-12-30T02:55:38"/>
  </r>
  <r>
    <x v="0"/>
    <x v="4"/>
    <x v="10"/>
    <x v="2"/>
    <x v="33"/>
    <n v="47840"/>
    <x v="28"/>
    <s v="Y0159233"/>
    <n v="33"/>
    <s v="Stefan Iorga"/>
    <x v="6"/>
    <n v="1591"/>
    <n v="198"/>
    <n v="42"/>
    <d v="1899-12-30T04:38:55"/>
  </r>
  <r>
    <x v="0"/>
    <x v="4"/>
    <x v="10"/>
    <x v="2"/>
    <x v="33"/>
    <n v="47840"/>
    <x v="28"/>
    <s v="Y0159233"/>
    <n v="33"/>
    <s v="Florian Andresescu"/>
    <x v="0"/>
    <n v="1591"/>
    <n v="198"/>
    <n v="42"/>
    <d v="1899-12-30T04:53:49"/>
  </r>
  <r>
    <x v="0"/>
    <x v="4"/>
    <x v="10"/>
    <x v="2"/>
    <x v="33"/>
    <n v="47840"/>
    <x v="28"/>
    <s v="Y0159233"/>
    <n v="33"/>
    <s v="Custura Anglaia"/>
    <x v="0"/>
    <n v="1591"/>
    <n v="198"/>
    <n v="42"/>
    <d v="1899-12-30T03:22:42"/>
  </r>
  <r>
    <x v="0"/>
    <x v="4"/>
    <x v="10"/>
    <x v="2"/>
    <x v="33"/>
    <n v="47840"/>
    <x v="28"/>
    <s v="Y0159233"/>
    <n v="33"/>
    <s v="Campan Ionut"/>
    <x v="5"/>
    <n v="1591"/>
    <n v="198"/>
    <n v="42"/>
    <d v="1899-12-30T04:41:43"/>
  </r>
  <r>
    <x v="0"/>
    <x v="4"/>
    <x v="10"/>
    <x v="2"/>
    <x v="33"/>
    <n v="47840"/>
    <x v="28"/>
    <s v="Y0159233"/>
    <n v="33"/>
    <s v="Mahamud Omar Salim"/>
    <x v="5"/>
    <n v="1591"/>
    <n v="198"/>
    <n v="42"/>
    <d v="1899-12-30T04:40:52"/>
  </r>
  <r>
    <x v="0"/>
    <x v="4"/>
    <x v="10"/>
    <x v="2"/>
    <x v="33"/>
    <n v="47840"/>
    <x v="28"/>
    <s v="Y0159233"/>
    <n v="33"/>
    <s v="Dumitru Nicolae"/>
    <x v="0"/>
    <n v="1591"/>
    <n v="198"/>
    <n v="42"/>
    <d v="1899-12-30T04:53:11"/>
  </r>
  <r>
    <x v="0"/>
    <x v="4"/>
    <x v="10"/>
    <x v="2"/>
    <x v="33"/>
    <n v="47840"/>
    <x v="28"/>
    <s v="Y0159233"/>
    <n v="33"/>
    <s v="Monica Corbeanu"/>
    <x v="6"/>
    <n v="1591"/>
    <n v="198"/>
    <n v="42"/>
    <d v="1899-12-30T04:38:55"/>
  </r>
  <r>
    <x v="0"/>
    <x v="4"/>
    <x v="10"/>
    <x v="2"/>
    <x v="33"/>
    <n v="47840"/>
    <x v="28"/>
    <s v="Y0159233"/>
    <n v="33"/>
    <s v="Bacu Neli"/>
    <x v="5"/>
    <n v="1591"/>
    <n v="198"/>
    <n v="42"/>
    <d v="1899-12-30T03:22:26"/>
  </r>
  <r>
    <x v="0"/>
    <x v="4"/>
    <x v="10"/>
    <x v="2"/>
    <x v="33"/>
    <n v="47840"/>
    <x v="28"/>
    <s v="Y0159233"/>
    <n v="33"/>
    <s v="Anatolii Caminschi"/>
    <x v="5"/>
    <n v="1591"/>
    <n v="198"/>
    <n v="42"/>
    <d v="1899-12-30T04:41:43"/>
  </r>
  <r>
    <x v="0"/>
    <x v="4"/>
    <x v="10"/>
    <x v="2"/>
    <x v="33"/>
    <n v="47840"/>
    <x v="28"/>
    <s v="Y0159233"/>
    <n v="33"/>
    <s v="Ruslan Condreanu"/>
    <x v="5"/>
    <n v="1591"/>
    <n v="198"/>
    <n v="42"/>
    <d v="1899-12-30T02:27:34"/>
  </r>
  <r>
    <x v="0"/>
    <x v="4"/>
    <x v="10"/>
    <x v="2"/>
    <x v="33"/>
    <n v="48113"/>
    <x v="282"/>
    <s v="Y0159085"/>
    <n v="11"/>
    <s v="Ionut Petreanu"/>
    <x v="3"/>
    <n v="1620"/>
    <n v="1"/>
    <n v="27"/>
    <d v="1899-12-30T02:21:12"/>
  </r>
  <r>
    <x v="0"/>
    <x v="4"/>
    <x v="10"/>
    <x v="2"/>
    <x v="33"/>
    <n v="48113"/>
    <x v="282"/>
    <s v="Y0159085"/>
    <n v="11"/>
    <s v="Diana Marinescu"/>
    <x v="0"/>
    <n v="1620"/>
    <n v="1"/>
    <n v="27"/>
    <d v="1899-12-30T00:15:59"/>
  </r>
  <r>
    <x v="0"/>
    <x v="4"/>
    <x v="10"/>
    <x v="2"/>
    <x v="33"/>
    <n v="48113"/>
    <x v="282"/>
    <s v="Y0159085"/>
    <n v="11"/>
    <s v="Marius Motoasca"/>
    <x v="1"/>
    <n v="1620"/>
    <n v="1"/>
    <n v="27"/>
    <d v="1899-12-30T00:16:53"/>
  </r>
  <r>
    <x v="0"/>
    <x v="4"/>
    <x v="10"/>
    <x v="2"/>
    <x v="33"/>
    <n v="48113"/>
    <x v="282"/>
    <s v="Y0159085"/>
    <n v="11"/>
    <s v="Viorel Stanciu"/>
    <x v="6"/>
    <n v="1620"/>
    <n v="1"/>
    <n v="27"/>
    <d v="1899-12-30T02:15:03"/>
  </r>
  <r>
    <x v="0"/>
    <x v="4"/>
    <x v="10"/>
    <x v="2"/>
    <x v="33"/>
    <n v="48113"/>
    <x v="282"/>
    <s v="Y0159085"/>
    <n v="11"/>
    <s v="Martyn Blades"/>
    <x v="6"/>
    <n v="1620"/>
    <n v="1"/>
    <n v="27"/>
    <d v="1899-12-30T02:15:09"/>
  </r>
  <r>
    <x v="0"/>
    <x v="4"/>
    <x v="10"/>
    <x v="2"/>
    <x v="33"/>
    <n v="47812"/>
    <x v="43"/>
    <s v="Y0158974"/>
    <n v="4"/>
    <s v="Andra Fagaras"/>
    <x v="3"/>
    <n v="346"/>
    <n v="44"/>
    <n v="2"/>
    <d v="1899-12-30T00:27:23"/>
  </r>
  <r>
    <x v="0"/>
    <x v="4"/>
    <x v="10"/>
    <x v="2"/>
    <x v="33"/>
    <n v="47812"/>
    <x v="43"/>
    <s v="Y0158974"/>
    <n v="4"/>
    <s v="Oana Dragoi"/>
    <x v="0"/>
    <n v="346"/>
    <n v="44"/>
    <n v="2"/>
    <d v="1899-12-30T02:48:14"/>
  </r>
  <r>
    <x v="0"/>
    <x v="4"/>
    <x v="10"/>
    <x v="2"/>
    <x v="33"/>
    <n v="47812"/>
    <x v="43"/>
    <s v="Y0158974"/>
    <n v="4"/>
    <s v="Madalina Tanislav"/>
    <x v="5"/>
    <n v="346"/>
    <n v="44"/>
    <n v="2"/>
    <d v="1899-12-30T00:15:48"/>
  </r>
  <r>
    <x v="0"/>
    <x v="4"/>
    <x v="10"/>
    <x v="2"/>
    <x v="33"/>
    <n v="47812"/>
    <x v="43"/>
    <s v="Y0158974"/>
    <n v="4"/>
    <s v="Lidia Maria Florescu"/>
    <x v="5"/>
    <n v="346"/>
    <n v="44"/>
    <n v="2"/>
    <d v="1899-12-30T02:47:28"/>
  </r>
  <r>
    <x v="0"/>
    <x v="4"/>
    <x v="10"/>
    <x v="2"/>
    <x v="33"/>
    <n v="50608"/>
    <x v="333"/>
    <s v="Y0158970"/>
    <n v="2"/>
    <s v="Cristina Ciobanu"/>
    <x v="0"/>
    <n v="460"/>
    <n v="7"/>
    <n v="0"/>
    <d v="1899-12-30T02:33:26"/>
  </r>
  <r>
    <x v="0"/>
    <x v="4"/>
    <x v="10"/>
    <x v="2"/>
    <x v="33"/>
    <n v="47855"/>
    <x v="137"/>
    <s v="Y0159131-Y0159090"/>
    <n v="24"/>
    <s v="Florenta Dragne "/>
    <x v="0"/>
    <n v="3122"/>
    <n v="201"/>
    <n v="13"/>
    <d v="1899-12-30T00:00:00"/>
  </r>
  <r>
    <x v="0"/>
    <x v="4"/>
    <x v="10"/>
    <x v="2"/>
    <x v="33"/>
    <n v="47855"/>
    <x v="137"/>
    <s v="Y0159131-Y0159090"/>
    <n v="24"/>
    <s v="Ewelina Cendrowska "/>
    <x v="5"/>
    <n v="3122"/>
    <n v="201"/>
    <n v="13"/>
    <d v="1899-12-30T02:23:15"/>
  </r>
  <r>
    <x v="0"/>
    <x v="4"/>
    <x v="10"/>
    <x v="2"/>
    <x v="33"/>
    <n v="47855"/>
    <x v="137"/>
    <s v="Y0159131-Y0159090"/>
    <n v="24"/>
    <s v="Nicoleta Costin "/>
    <x v="5"/>
    <n v="3122"/>
    <n v="201"/>
    <n v="13"/>
    <d v="1899-12-30T00:00:00"/>
  </r>
  <r>
    <x v="0"/>
    <x v="4"/>
    <x v="10"/>
    <x v="2"/>
    <x v="33"/>
    <n v="47855"/>
    <x v="137"/>
    <s v="Y0159131-Y0159090"/>
    <n v="24"/>
    <s v="Sorina Trandafir "/>
    <x v="12"/>
    <n v="3122"/>
    <n v="201"/>
    <n v="13"/>
    <d v="1899-12-30T00:00:00"/>
  </r>
  <r>
    <x v="0"/>
    <x v="4"/>
    <x v="10"/>
    <x v="2"/>
    <x v="33"/>
    <n v="47855"/>
    <x v="137"/>
    <s v="Y0159131-Y0159090"/>
    <n v="24"/>
    <s v="Andreea Pruteanu "/>
    <x v="5"/>
    <n v="3122"/>
    <n v="201"/>
    <n v="13"/>
    <d v="1899-12-30T00:00:00"/>
  </r>
  <r>
    <x v="0"/>
    <x v="4"/>
    <x v="10"/>
    <x v="2"/>
    <x v="33"/>
    <n v="47855"/>
    <x v="137"/>
    <s v="Y0159131-Y0159090"/>
    <n v="24"/>
    <s v="Mafkarjeet Kaur "/>
    <x v="12"/>
    <n v="3122"/>
    <n v="201"/>
    <n v="13"/>
    <d v="1899-12-30T00:00:00"/>
  </r>
  <r>
    <x v="0"/>
    <x v="4"/>
    <x v="10"/>
    <x v="2"/>
    <x v="33"/>
    <n v="47855"/>
    <x v="137"/>
    <s v="Y0159131-Y0159090"/>
    <n v="24"/>
    <s v="Ana Vochescu "/>
    <x v="5"/>
    <n v="3122"/>
    <n v="201"/>
    <n v="13"/>
    <d v="1899-12-30T00:00:00"/>
  </r>
  <r>
    <x v="0"/>
    <x v="4"/>
    <x v="10"/>
    <x v="2"/>
    <x v="33"/>
    <n v="47855"/>
    <x v="137"/>
    <s v="Y0159131-Y0159090"/>
    <n v="24"/>
    <s v="Piotr Legumina "/>
    <x v="5"/>
    <n v="3122"/>
    <n v="201"/>
    <n v="13"/>
    <d v="1899-12-30T02:23:10"/>
  </r>
  <r>
    <x v="0"/>
    <x v="4"/>
    <x v="10"/>
    <x v="2"/>
    <x v="33"/>
    <n v="50909"/>
    <x v="61"/>
    <s v="Y0159143"/>
    <n v="19"/>
    <s v="Ana Maria Eliza Tricolici"/>
    <x v="0"/>
    <n v="5200"/>
    <n v="4"/>
    <n v="6"/>
    <d v="1899-12-30T02:02:20"/>
  </r>
  <r>
    <x v="0"/>
    <x v="4"/>
    <x v="10"/>
    <x v="2"/>
    <x v="33"/>
    <n v="50909"/>
    <x v="61"/>
    <s v="Y0159143"/>
    <n v="19"/>
    <s v="Oana Iavorschi"/>
    <x v="21"/>
    <n v="5200"/>
    <n v="4"/>
    <n v="6"/>
    <d v="1899-12-30T02:02:05"/>
  </r>
  <r>
    <x v="0"/>
    <x v="4"/>
    <x v="10"/>
    <x v="2"/>
    <x v="33"/>
    <n v="50909"/>
    <x v="61"/>
    <s v="Y0159143"/>
    <n v="19"/>
    <s v="Otilia Gagyi"/>
    <x v="21"/>
    <n v="5200"/>
    <n v="4"/>
    <n v="6"/>
    <d v="1899-12-30T02:01:46"/>
  </r>
  <r>
    <x v="0"/>
    <x v="4"/>
    <x v="10"/>
    <x v="2"/>
    <x v="33"/>
    <n v="50909"/>
    <x v="61"/>
    <s v="Y0159143"/>
    <n v="19"/>
    <s v="Abdalla H."/>
    <x v="5"/>
    <n v="5200"/>
    <n v="4"/>
    <n v="6"/>
    <d v="1899-12-30T02:00:48"/>
  </r>
  <r>
    <x v="0"/>
    <x v="4"/>
    <x v="10"/>
    <x v="2"/>
    <x v="33"/>
    <n v="50909"/>
    <x v="61"/>
    <s v="Y0159143"/>
    <n v="19"/>
    <s v="ThonGluan Phairam"/>
    <x v="21"/>
    <n v="5200"/>
    <n v="4"/>
    <n v="6"/>
    <d v="1899-12-30T02:00:15"/>
  </r>
  <r>
    <x v="0"/>
    <x v="4"/>
    <x v="10"/>
    <x v="2"/>
    <x v="33"/>
    <n v="50909"/>
    <x v="61"/>
    <s v="Y0159143"/>
    <n v="19"/>
    <s v="Suleiman Omar"/>
    <x v="21"/>
    <n v="5200"/>
    <n v="4"/>
    <n v="6"/>
    <d v="1899-12-30T01:59:04"/>
  </r>
  <r>
    <x v="0"/>
    <x v="4"/>
    <x v="10"/>
    <x v="2"/>
    <x v="33"/>
    <n v="50909"/>
    <x v="61"/>
    <s v="Y0159143"/>
    <n v="19"/>
    <s v="Nigel Boot"/>
    <x v="21"/>
    <n v="5200"/>
    <n v="4"/>
    <n v="6"/>
    <d v="1899-12-30T01:59:37"/>
  </r>
  <r>
    <x v="0"/>
    <x v="4"/>
    <x v="10"/>
    <x v="2"/>
    <x v="33"/>
    <n v="47799"/>
    <x v="237"/>
    <s v="Y0159054"/>
    <n v="8"/>
    <s v="Felix Tulitu"/>
    <x v="5"/>
    <n v="358"/>
    <n v="88"/>
    <n v="13"/>
    <d v="1899-12-30T04:06:56"/>
  </r>
  <r>
    <x v="0"/>
    <x v="4"/>
    <x v="10"/>
    <x v="2"/>
    <x v="33"/>
    <n v="47799"/>
    <x v="237"/>
    <s v="Y0159054"/>
    <n v="8"/>
    <s v="Sandesh Katwal"/>
    <x v="5"/>
    <n v="358"/>
    <n v="88"/>
    <n v="13"/>
    <d v="1899-12-30T04:06:43"/>
  </r>
  <r>
    <x v="0"/>
    <x v="4"/>
    <x v="10"/>
    <x v="2"/>
    <x v="33"/>
    <n v="47799"/>
    <x v="237"/>
    <s v="Y0159054"/>
    <n v="8"/>
    <s v="Stirbu Valentina"/>
    <x v="0"/>
    <n v="358"/>
    <n v="88"/>
    <n v="13"/>
    <d v="1899-12-30T04:06:43"/>
  </r>
  <r>
    <x v="0"/>
    <x v="4"/>
    <x v="10"/>
    <x v="2"/>
    <x v="33"/>
    <n v="47799"/>
    <x v="237"/>
    <s v="Y0159054"/>
    <n v="8"/>
    <s v="Madalina Tanislav"/>
    <x v="5"/>
    <n v="358"/>
    <n v="88"/>
    <n v="13"/>
    <d v="1899-12-30T04:06:25"/>
  </r>
  <r>
    <x v="0"/>
    <x v="4"/>
    <x v="10"/>
    <x v="2"/>
    <x v="33"/>
    <n v="47799"/>
    <x v="237"/>
    <s v="Y0159054"/>
    <n v="8"/>
    <s v="sande"/>
    <x v="5"/>
    <n v="358"/>
    <n v="88"/>
    <n v="13"/>
    <d v="1899-12-30T00:00:06"/>
  </r>
  <r>
    <x v="0"/>
    <x v="4"/>
    <x v="10"/>
    <x v="2"/>
    <x v="33"/>
    <n v="47898"/>
    <x v="334"/>
    <s v="Y0159196"/>
    <n v="3"/>
    <s v="Madalina Tanislav"/>
    <x v="5"/>
    <n v="563"/>
    <n v="5"/>
    <n v="1"/>
    <d v="1899-12-30T01:55:41"/>
  </r>
  <r>
    <x v="0"/>
    <x v="4"/>
    <x v="10"/>
    <x v="2"/>
    <x v="33"/>
    <n v="47898"/>
    <x v="334"/>
    <s v="Y0159196"/>
    <n v="3"/>
    <s v="Ivan Yordunov"/>
    <x v="0"/>
    <n v="563"/>
    <n v="5"/>
    <n v="1"/>
    <d v="1899-12-30T01:56:00"/>
  </r>
  <r>
    <x v="0"/>
    <x v="4"/>
    <x v="10"/>
    <x v="2"/>
    <x v="33"/>
    <n v="47891"/>
    <x v="282"/>
    <s v="Y0159169"/>
    <n v="11"/>
    <s v="Ionut Petreanu"/>
    <x v="3"/>
    <n v="1620"/>
    <n v="1"/>
    <n v="27"/>
    <d v="1899-12-30T00:12:40"/>
  </r>
  <r>
    <x v="0"/>
    <x v="4"/>
    <x v="10"/>
    <x v="2"/>
    <x v="33"/>
    <n v="47891"/>
    <x v="282"/>
    <s v="Y0159169"/>
    <n v="11"/>
    <s v="Abdikaram Mohamed Ali"/>
    <x v="1"/>
    <n v="1620"/>
    <n v="1"/>
    <n v="27"/>
    <d v="1899-12-30T00:13:17"/>
  </r>
  <r>
    <x v="0"/>
    <x v="4"/>
    <x v="10"/>
    <x v="2"/>
    <x v="33"/>
    <n v="47891"/>
    <x v="282"/>
    <s v="Y0159169"/>
    <n v="11"/>
    <s v="Diana Marinescu"/>
    <x v="0"/>
    <n v="1620"/>
    <n v="1"/>
    <n v="27"/>
    <d v="1899-12-30T00:15:01"/>
  </r>
  <r>
    <x v="0"/>
    <x v="4"/>
    <x v="10"/>
    <x v="2"/>
    <x v="33"/>
    <n v="47891"/>
    <x v="282"/>
    <s v="Y0159169"/>
    <n v="11"/>
    <s v="Stefan Iorga"/>
    <x v="6"/>
    <n v="1620"/>
    <n v="1"/>
    <n v="27"/>
    <d v="1899-12-30T00:42:23"/>
  </r>
  <r>
    <x v="0"/>
    <x v="4"/>
    <x v="10"/>
    <x v="2"/>
    <x v="33"/>
    <n v="47891"/>
    <x v="282"/>
    <s v="Y0159169"/>
    <n v="11"/>
    <s v="Monica Corbeanu"/>
    <x v="6"/>
    <n v="1620"/>
    <n v="1"/>
    <n v="27"/>
    <d v="1899-12-30T00:42:59"/>
  </r>
  <r>
    <x v="0"/>
    <x v="4"/>
    <x v="10"/>
    <x v="2"/>
    <x v="33"/>
    <n v="50840"/>
    <x v="335"/>
    <s v="Y0159225"/>
    <n v="2"/>
    <s v="Oana Dragoi"/>
    <x v="0"/>
    <n v="288"/>
    <n v="2"/>
    <n v="5"/>
    <d v="1899-12-30T01:41:34"/>
  </r>
  <r>
    <x v="0"/>
    <x v="4"/>
    <x v="10"/>
    <x v="2"/>
    <x v="33"/>
    <n v="50840"/>
    <x v="335"/>
    <s v="Y0159225"/>
    <n v="2"/>
    <s v="Lidia Maria Florescu"/>
    <x v="5"/>
    <n v="288"/>
    <n v="2"/>
    <n v="5"/>
    <d v="1899-12-30T01:40:55"/>
  </r>
  <r>
    <x v="0"/>
    <x v="4"/>
    <x v="10"/>
    <x v="2"/>
    <x v="33"/>
    <n v="49212"/>
    <x v="6"/>
    <s v="Y0159105"/>
    <n v="13"/>
    <s v="Marius Munteanu"/>
    <x v="5"/>
    <n v="5800"/>
    <n v="4"/>
    <n v="13"/>
    <d v="1899-12-30T00:10:27"/>
  </r>
  <r>
    <x v="0"/>
    <x v="4"/>
    <x v="10"/>
    <x v="2"/>
    <x v="33"/>
    <n v="49212"/>
    <x v="6"/>
    <s v="Y0159105"/>
    <n v="13"/>
    <s v="Oana Dragoi"/>
    <x v="0"/>
    <n v="5800"/>
    <n v="4"/>
    <n v="13"/>
    <d v="1899-12-30T00:54:53"/>
  </r>
  <r>
    <x v="0"/>
    <x v="4"/>
    <x v="10"/>
    <x v="2"/>
    <x v="33"/>
    <n v="49212"/>
    <x v="6"/>
    <s v="Y0159105"/>
    <n v="13"/>
    <s v="lidia"/>
    <x v="5"/>
    <n v="5800"/>
    <n v="4"/>
    <n v="13"/>
    <d v="1899-12-30T00:54:37"/>
  </r>
  <r>
    <x v="0"/>
    <x v="4"/>
    <x v="10"/>
    <x v="2"/>
    <x v="33"/>
    <n v="50715"/>
    <x v="336"/>
    <s v="Y0159229"/>
    <n v="1"/>
    <s v="Oana Dragoi"/>
    <x v="0"/>
    <n v="200"/>
    <n v="1"/>
    <n v="1"/>
    <d v="1899-12-30T00:30:27"/>
  </r>
  <r>
    <x v="0"/>
    <x v="4"/>
    <x v="10"/>
    <x v="2"/>
    <x v="33"/>
    <n v="50715"/>
    <x v="336"/>
    <s v="Y0159229"/>
    <n v="1"/>
    <s v="lidia"/>
    <x v="5"/>
    <n v="200"/>
    <n v="1"/>
    <n v="1"/>
    <d v="1899-12-30T00:30:12"/>
  </r>
  <r>
    <x v="0"/>
    <x v="4"/>
    <x v="10"/>
    <x v="2"/>
    <x v="33"/>
    <n v="38370"/>
    <x v="6"/>
    <s v="Y0159081"/>
    <n v="14"/>
    <s v="sandesh"/>
    <x v="5"/>
    <n v="2268"/>
    <n v="6"/>
    <n v="10"/>
    <d v="1899-12-30T02:22:50"/>
  </r>
  <r>
    <x v="0"/>
    <x v="4"/>
    <x v="10"/>
    <x v="2"/>
    <x v="33"/>
    <n v="38370"/>
    <x v="6"/>
    <s v="Y0159081"/>
    <n v="14"/>
    <s v="Madalina Tanislav"/>
    <x v="5"/>
    <n v="2268"/>
    <n v="6"/>
    <n v="10"/>
    <d v="1899-12-30T02:22:34"/>
  </r>
  <r>
    <x v="0"/>
    <x v="4"/>
    <x v="10"/>
    <x v="2"/>
    <x v="33"/>
    <n v="38370"/>
    <x v="6"/>
    <s v="Y0159081"/>
    <n v="14"/>
    <s v="Stirb"/>
    <x v="0"/>
    <n v="2268"/>
    <n v="6"/>
    <n v="10"/>
    <d v="1899-12-30T02:23:03"/>
  </r>
  <r>
    <x v="0"/>
    <x v="4"/>
    <x v="10"/>
    <x v="2"/>
    <x v="33"/>
    <n v="47862"/>
    <x v="30"/>
    <s v="Y0159098"/>
    <n v="5"/>
    <s v="sandesh"/>
    <x v="5"/>
    <n v="428"/>
    <n v="44"/>
    <n v="13"/>
    <d v="1899-12-30T01:41:19"/>
  </r>
  <r>
    <x v="0"/>
    <x v="4"/>
    <x v="10"/>
    <x v="2"/>
    <x v="33"/>
    <n v="47862"/>
    <x v="30"/>
    <s v="Y0159098"/>
    <n v="5"/>
    <s v="Oana Dragoi"/>
    <x v="0"/>
    <n v="428"/>
    <n v="44"/>
    <n v="13"/>
    <d v="1899-12-30T01:41:56"/>
  </r>
  <r>
    <x v="0"/>
    <x v="4"/>
    <x v="10"/>
    <x v="2"/>
    <x v="33"/>
    <n v="47862"/>
    <x v="30"/>
    <s v="Y0159098"/>
    <n v="5"/>
    <s v="Madalina Tanislav"/>
    <x v="5"/>
    <n v="428"/>
    <n v="44"/>
    <n v="13"/>
    <d v="1899-12-30T01:41:36"/>
  </r>
  <r>
    <x v="0"/>
    <x v="4"/>
    <x v="10"/>
    <x v="2"/>
    <x v="33"/>
    <n v="47862"/>
    <x v="30"/>
    <s v="Y0159098"/>
    <n v="5"/>
    <s v="lidia"/>
    <x v="5"/>
    <n v="428"/>
    <n v="44"/>
    <n v="13"/>
    <d v="1899-12-30T01:41:08"/>
  </r>
  <r>
    <x v="0"/>
    <x v="4"/>
    <x v="10"/>
    <x v="2"/>
    <x v="33"/>
    <n v="47874"/>
    <x v="39"/>
    <s v="Y0159224"/>
    <n v="40"/>
    <s v="Cristian Mihai"/>
    <x v="12"/>
    <n v="8732"/>
    <n v="154"/>
    <n v="32"/>
    <d v="1899-12-30T01:36:39"/>
  </r>
  <r>
    <x v="0"/>
    <x v="4"/>
    <x v="10"/>
    <x v="2"/>
    <x v="33"/>
    <n v="47874"/>
    <x v="39"/>
    <s v="Y0159224"/>
    <n v="40"/>
    <s v="Maria Ivan"/>
    <x v="0"/>
    <n v="8732"/>
    <n v="154"/>
    <n v="32"/>
    <d v="1899-12-30T01:38:46"/>
  </r>
  <r>
    <x v="0"/>
    <x v="4"/>
    <x v="10"/>
    <x v="2"/>
    <x v="33"/>
    <n v="47874"/>
    <x v="39"/>
    <s v="Y0159224"/>
    <n v="40"/>
    <s v="marin alexandru boboc"/>
    <x v="5"/>
    <n v="8732"/>
    <n v="154"/>
    <n v="32"/>
    <d v="1899-12-30T01:37:09"/>
  </r>
  <r>
    <x v="0"/>
    <x v="4"/>
    <x v="10"/>
    <x v="2"/>
    <x v="33"/>
    <n v="47874"/>
    <x v="39"/>
    <s v="Y0159224"/>
    <n v="40"/>
    <s v="Nicolae-Cosmin Lacriceanu"/>
    <x v="5"/>
    <n v="8732"/>
    <n v="154"/>
    <n v="32"/>
    <d v="1899-12-30T01:33:52"/>
  </r>
  <r>
    <x v="0"/>
    <x v="4"/>
    <x v="10"/>
    <x v="2"/>
    <x v="33"/>
    <n v="47874"/>
    <x v="39"/>
    <s v="Y0159224"/>
    <n v="40"/>
    <s v="Viliam Trencik "/>
    <x v="5"/>
    <n v="8732"/>
    <n v="154"/>
    <n v="32"/>
    <d v="1899-12-30T01:37:30"/>
  </r>
  <r>
    <x v="0"/>
    <x v="4"/>
    <x v="10"/>
    <x v="2"/>
    <x v="33"/>
    <n v="47874"/>
    <x v="39"/>
    <s v="Y0159224"/>
    <n v="40"/>
    <s v="Cosmin Ivan "/>
    <x v="5"/>
    <n v="8732"/>
    <n v="154"/>
    <n v="32"/>
    <d v="1899-12-30T01:38:31"/>
  </r>
  <r>
    <x v="0"/>
    <x v="4"/>
    <x v="10"/>
    <x v="2"/>
    <x v="33"/>
    <n v="47874"/>
    <x v="39"/>
    <s v="Y0159224"/>
    <n v="40"/>
    <s v="Kyte Stuart "/>
    <x v="1"/>
    <n v="8732"/>
    <n v="154"/>
    <n v="32"/>
    <d v="1899-12-30T00:26:23"/>
  </r>
  <r>
    <x v="0"/>
    <x v="4"/>
    <x v="10"/>
    <x v="2"/>
    <x v="33"/>
    <n v="47874"/>
    <x v="39"/>
    <s v="Y0159224"/>
    <n v="40"/>
    <s v="George Lixandru "/>
    <x v="12"/>
    <n v="8732"/>
    <n v="154"/>
    <n v="32"/>
    <d v="1899-12-30T01:36:18"/>
  </r>
  <r>
    <x v="0"/>
    <x v="4"/>
    <x v="10"/>
    <x v="2"/>
    <x v="33"/>
    <n v="47874"/>
    <x v="39"/>
    <s v="Y0159224"/>
    <n v="40"/>
    <s v="Milan Cervenak "/>
    <x v="5"/>
    <n v="8732"/>
    <n v="154"/>
    <n v="32"/>
    <d v="1899-12-30T01:38:07"/>
  </r>
  <r>
    <x v="0"/>
    <x v="4"/>
    <x v="10"/>
    <x v="2"/>
    <x v="33"/>
    <n v="47874"/>
    <x v="39"/>
    <s v="Y0159224"/>
    <n v="40"/>
    <s v="Vasile Iulian Iavorschi"/>
    <x v="5"/>
    <n v="8732"/>
    <n v="154"/>
    <n v="32"/>
    <d v="1899-12-30T01:35:55"/>
  </r>
  <r>
    <x v="0"/>
    <x v="4"/>
    <x v="10"/>
    <x v="2"/>
    <x v="33"/>
    <n v="50606"/>
    <x v="337"/>
    <s v="Y0159175"/>
    <n v="5"/>
    <s v="Ana Maria Eliza Tricolici"/>
    <x v="0"/>
    <n v="862"/>
    <n v="56"/>
    <n v="4"/>
    <d v="1899-12-30T00:52:59"/>
  </r>
  <r>
    <x v="0"/>
    <x v="4"/>
    <x v="10"/>
    <x v="2"/>
    <x v="33"/>
    <n v="50606"/>
    <x v="337"/>
    <s v="Y0159175"/>
    <n v="5"/>
    <s v="Oana Iavorschi"/>
    <x v="5"/>
    <n v="862"/>
    <n v="56"/>
    <n v="4"/>
    <d v="1899-12-30T00:52:28"/>
  </r>
  <r>
    <x v="0"/>
    <x v="4"/>
    <x v="10"/>
    <x v="2"/>
    <x v="33"/>
    <n v="50606"/>
    <x v="337"/>
    <s v="Y0159175"/>
    <n v="5"/>
    <s v="Otilia Gagyi"/>
    <x v="5"/>
    <n v="862"/>
    <n v="56"/>
    <n v="4"/>
    <d v="1899-12-30T00:52:07"/>
  </r>
  <r>
    <x v="0"/>
    <x v="4"/>
    <x v="10"/>
    <x v="2"/>
    <x v="33"/>
    <n v="50606"/>
    <x v="337"/>
    <s v="Y0159175"/>
    <n v="5"/>
    <s v="Abdalla H."/>
    <x v="5"/>
    <n v="862"/>
    <n v="56"/>
    <n v="4"/>
    <d v="1899-12-30T00:22:15"/>
  </r>
  <r>
    <x v="0"/>
    <x v="4"/>
    <x v="10"/>
    <x v="2"/>
    <x v="33"/>
    <n v="50606"/>
    <x v="337"/>
    <s v="Y0159175"/>
    <n v="5"/>
    <s v="Ana Dumitru"/>
    <x v="0"/>
    <n v="862"/>
    <n v="56"/>
    <n v="4"/>
    <d v="1899-12-30T00:30:06"/>
  </r>
  <r>
    <x v="0"/>
    <x v="4"/>
    <x v="10"/>
    <x v="2"/>
    <x v="33"/>
    <n v="50606"/>
    <x v="337"/>
    <s v="Y0159175"/>
    <n v="5"/>
    <s v="Constantin Silviu Ionescu"/>
    <x v="5"/>
    <n v="862"/>
    <n v="56"/>
    <n v="4"/>
    <d v="1899-12-30T00:29:13"/>
  </r>
  <r>
    <x v="0"/>
    <x v="4"/>
    <x v="10"/>
    <x v="2"/>
    <x v="33"/>
    <n v="50606"/>
    <x v="337"/>
    <s v="Y0159175"/>
    <n v="5"/>
    <s v="Anisoara Bittel"/>
    <x v="5"/>
    <n v="862"/>
    <n v="56"/>
    <n v="4"/>
    <d v="1899-12-30T00:28:37"/>
  </r>
  <r>
    <x v="0"/>
    <x v="4"/>
    <x v="10"/>
    <x v="2"/>
    <x v="33"/>
    <n v="50606"/>
    <x v="337"/>
    <s v="Y0159175"/>
    <n v="5"/>
    <s v="Corina Cobzaru"/>
    <x v="5"/>
    <n v="862"/>
    <n v="56"/>
    <n v="4"/>
    <d v="1899-12-30T00:28:57"/>
  </r>
  <r>
    <x v="0"/>
    <x v="4"/>
    <x v="10"/>
    <x v="2"/>
    <x v="33"/>
    <n v="50847"/>
    <x v="183"/>
    <s v="Y0159156"/>
    <n v="1"/>
    <s v="UM"/>
    <x v="0"/>
    <n v="1500"/>
    <n v="3"/>
    <n v="0"/>
    <d v="1899-12-30T00:07:25"/>
  </r>
  <r>
    <x v="0"/>
    <x v="4"/>
    <x v="10"/>
    <x v="2"/>
    <x v="33"/>
    <n v="50847"/>
    <x v="183"/>
    <s v="Y0159156"/>
    <n v="1"/>
    <s v="UM"/>
    <x v="5"/>
    <n v="1500"/>
    <n v="3"/>
    <n v="0"/>
    <d v="1899-12-30T00:06:02"/>
  </r>
  <r>
    <x v="0"/>
    <x v="4"/>
    <x v="10"/>
    <x v="2"/>
    <x v="33"/>
    <n v="50847"/>
    <x v="183"/>
    <s v="Y0159156"/>
    <n v="1"/>
    <s v="UM"/>
    <x v="21"/>
    <n v="1500"/>
    <n v="3"/>
    <n v="0"/>
    <d v="1899-12-30T00:16:14"/>
  </r>
  <r>
    <x v="0"/>
    <x v="4"/>
    <x v="10"/>
    <x v="2"/>
    <x v="33"/>
    <n v="50847"/>
    <x v="183"/>
    <s v="Y0159156"/>
    <n v="1"/>
    <s v="UM"/>
    <x v="33"/>
    <n v="1500"/>
    <n v="3"/>
    <n v="0"/>
    <d v="1899-12-30T00:03:02"/>
  </r>
  <r>
    <x v="0"/>
    <x v="4"/>
    <x v="10"/>
    <x v="2"/>
    <x v="33"/>
    <n v="47861"/>
    <x v="265"/>
    <s v="Y0159172"/>
    <n v="20"/>
    <s v="marin alexandru boboc"/>
    <x v="12"/>
    <n v="3730"/>
    <n v="24"/>
    <n v="13"/>
    <d v="1899-12-30T01:23:49"/>
  </r>
  <r>
    <x v="0"/>
    <x v="4"/>
    <x v="10"/>
    <x v="2"/>
    <x v="33"/>
    <n v="47861"/>
    <x v="265"/>
    <s v="Y0159172"/>
    <n v="20"/>
    <s v="vil"/>
    <x v="21"/>
    <n v="3730"/>
    <n v="24"/>
    <n v="13"/>
    <d v="1899-12-30T01:22:39"/>
  </r>
  <r>
    <x v="0"/>
    <x v="4"/>
    <x v="10"/>
    <x v="2"/>
    <x v="33"/>
    <n v="47861"/>
    <x v="265"/>
    <s v="Y0159172"/>
    <n v="20"/>
    <s v="Nicolae-Cosmin Lacriceanu"/>
    <x v="21"/>
    <n v="3730"/>
    <n v="24"/>
    <n v="13"/>
    <d v="1899-12-30T01:25:11"/>
  </r>
  <r>
    <x v="0"/>
    <x v="4"/>
    <x v="10"/>
    <x v="2"/>
    <x v="33"/>
    <n v="47861"/>
    <x v="265"/>
    <s v="Y0159172"/>
    <n v="20"/>
    <s v="Cosmin Ivan "/>
    <x v="21"/>
    <n v="3730"/>
    <n v="24"/>
    <n v="13"/>
    <d v="1899-12-30T01:28:02"/>
  </r>
  <r>
    <x v="0"/>
    <x v="4"/>
    <x v="10"/>
    <x v="2"/>
    <x v="33"/>
    <n v="47861"/>
    <x v="265"/>
    <s v="Y0159172"/>
    <n v="20"/>
    <s v="Kyte Stuart "/>
    <x v="1"/>
    <n v="3730"/>
    <n v="24"/>
    <n v="13"/>
    <d v="1899-12-30T00:45:05"/>
  </r>
  <r>
    <x v="0"/>
    <x v="4"/>
    <x v="10"/>
    <x v="2"/>
    <x v="33"/>
    <n v="47861"/>
    <x v="265"/>
    <s v="Y0159172"/>
    <n v="20"/>
    <s v="Maria Ivan "/>
    <x v="0"/>
    <n v="3730"/>
    <n v="24"/>
    <n v="13"/>
    <d v="1899-12-30T01:26:32"/>
  </r>
  <r>
    <x v="0"/>
    <x v="4"/>
    <x v="10"/>
    <x v="2"/>
    <x v="33"/>
    <n v="47861"/>
    <x v="265"/>
    <s v="Y0159172"/>
    <n v="20"/>
    <s v="George Lixandru "/>
    <x v="28"/>
    <n v="3730"/>
    <n v="24"/>
    <n v="13"/>
    <d v="1899-12-30T01:25:33"/>
  </r>
  <r>
    <x v="0"/>
    <x v="4"/>
    <x v="10"/>
    <x v="2"/>
    <x v="33"/>
    <n v="47861"/>
    <x v="265"/>
    <s v="Y0159172"/>
    <n v="20"/>
    <s v="Vasile Iulian Iavorschi"/>
    <x v="5"/>
    <n v="3730"/>
    <n v="24"/>
    <n v="13"/>
    <d v="1899-12-30T01:22:01"/>
  </r>
  <r>
    <x v="0"/>
    <x v="4"/>
    <x v="10"/>
    <x v="2"/>
    <x v="33"/>
    <n v="50605"/>
    <x v="322"/>
    <s v="Y0159187"/>
    <n v="23"/>
    <s v="Gheorghe Predica"/>
    <x v="5"/>
    <n v="4449"/>
    <n v="85"/>
    <n v="5"/>
    <d v="1899-12-30T04:15:25"/>
  </r>
  <r>
    <x v="0"/>
    <x v="4"/>
    <x v="10"/>
    <x v="2"/>
    <x v="33"/>
    <n v="50605"/>
    <x v="322"/>
    <s v="Y0159187"/>
    <n v="23"/>
    <s v="Ana Dumitru"/>
    <x v="0"/>
    <n v="4449"/>
    <n v="85"/>
    <n v="5"/>
    <d v="1899-12-30T04:15:44"/>
  </r>
  <r>
    <x v="0"/>
    <x v="4"/>
    <x v="10"/>
    <x v="2"/>
    <x v="33"/>
    <n v="50605"/>
    <x v="322"/>
    <s v="Y0159187"/>
    <n v="23"/>
    <s v="Constantin Silviu Ionescu"/>
    <x v="21"/>
    <n v="4449"/>
    <n v="85"/>
    <n v="5"/>
    <d v="1899-12-30T04:13:28"/>
  </r>
  <r>
    <x v="0"/>
    <x v="4"/>
    <x v="10"/>
    <x v="2"/>
    <x v="33"/>
    <n v="50605"/>
    <x v="322"/>
    <s v="Y0159187"/>
    <n v="23"/>
    <s v="Anisoara Bittel"/>
    <x v="21"/>
    <n v="4449"/>
    <n v="85"/>
    <n v="5"/>
    <d v="1899-12-30T04:14:10"/>
  </r>
  <r>
    <x v="0"/>
    <x v="4"/>
    <x v="10"/>
    <x v="2"/>
    <x v="33"/>
    <n v="50605"/>
    <x v="322"/>
    <s v="Y0159187"/>
    <n v="23"/>
    <s v="Corina Cobzaru"/>
    <x v="5"/>
    <n v="4449"/>
    <n v="85"/>
    <n v="5"/>
    <d v="1899-12-30T04:14:27"/>
  </r>
  <r>
    <x v="0"/>
    <x v="4"/>
    <x v="10"/>
    <x v="2"/>
    <x v="33"/>
    <n v="50603"/>
    <x v="338"/>
    <s v="Y0159167"/>
    <n v="3"/>
    <s v="Ana Maria Eliza Tricolici"/>
    <x v="0"/>
    <n v="265"/>
    <n v="28"/>
    <n v="5"/>
    <d v="1899-12-30T01:42:18"/>
  </r>
  <r>
    <x v="0"/>
    <x v="4"/>
    <x v="10"/>
    <x v="2"/>
    <x v="33"/>
    <n v="50603"/>
    <x v="338"/>
    <s v="Y0159167"/>
    <n v="3"/>
    <s v="Oana Iavorschi"/>
    <x v="5"/>
    <n v="265"/>
    <n v="28"/>
    <n v="5"/>
    <d v="1899-12-30T01:41:42"/>
  </r>
  <r>
    <x v="0"/>
    <x v="4"/>
    <x v="10"/>
    <x v="2"/>
    <x v="33"/>
    <n v="50603"/>
    <x v="338"/>
    <s v="Y0159167"/>
    <n v="3"/>
    <s v="Abdalla H."/>
    <x v="5"/>
    <n v="265"/>
    <n v="28"/>
    <n v="5"/>
    <d v="1899-12-30T01:41:16"/>
  </r>
  <r>
    <x v="0"/>
    <x v="4"/>
    <x v="10"/>
    <x v="2"/>
    <x v="33"/>
    <n v="50603"/>
    <x v="338"/>
    <s v="Y0159167"/>
    <n v="3"/>
    <s v="Otilia  Gagyi"/>
    <x v="21"/>
    <n v="265"/>
    <n v="28"/>
    <n v="5"/>
    <d v="1899-12-30T01:41:57"/>
  </r>
  <r>
    <x v="0"/>
    <x v="4"/>
    <x v="10"/>
    <x v="2"/>
    <x v="33"/>
    <n v="47847"/>
    <x v="295"/>
    <s v="Y0159074"/>
    <n v="7"/>
    <s v="Oana Iavorschi"/>
    <x v="21"/>
    <n v="1036"/>
    <n v="46"/>
    <n v="3"/>
    <d v="1899-12-30T01:39:28"/>
  </r>
  <r>
    <x v="0"/>
    <x v="4"/>
    <x v="10"/>
    <x v="2"/>
    <x v="33"/>
    <n v="47847"/>
    <x v="295"/>
    <s v="Y0159074"/>
    <n v="7"/>
    <s v="Beverley Savage"/>
    <x v="5"/>
    <n v="1036"/>
    <n v="46"/>
    <n v="3"/>
    <d v="1899-12-30T01:40:10"/>
  </r>
  <r>
    <x v="0"/>
    <x v="4"/>
    <x v="10"/>
    <x v="2"/>
    <x v="33"/>
    <n v="47847"/>
    <x v="295"/>
    <s v="Y0159074"/>
    <n v="7"/>
    <s v="Suleiman Omar"/>
    <x v="5"/>
    <n v="1036"/>
    <n v="46"/>
    <n v="3"/>
    <d v="1899-12-30T01:39:52"/>
  </r>
  <r>
    <x v="0"/>
    <x v="4"/>
    <x v="10"/>
    <x v="2"/>
    <x v="33"/>
    <n v="47847"/>
    <x v="295"/>
    <s v="Y0159074"/>
    <n v="7"/>
    <s v="Ana Maria Eliza  Tricolici"/>
    <x v="0"/>
    <n v="1036"/>
    <n v="46"/>
    <n v="3"/>
    <d v="1899-12-30T01:40:30"/>
  </r>
  <r>
    <x v="0"/>
    <x v="4"/>
    <x v="10"/>
    <x v="2"/>
    <x v="33"/>
    <n v="47871"/>
    <x v="339"/>
    <s v="Y0159082"/>
    <n v="1"/>
    <s v="Ana Maria Eliza Tricolici"/>
    <x v="0"/>
    <n v="16"/>
    <n v="8"/>
    <n v="1"/>
    <d v="1899-12-30T02:12:30"/>
  </r>
  <r>
    <x v="0"/>
    <x v="4"/>
    <x v="10"/>
    <x v="2"/>
    <x v="33"/>
    <n v="47871"/>
    <x v="339"/>
    <s v="Y0159082"/>
    <n v="1"/>
    <s v="Oana Iavorschi"/>
    <x v="12"/>
    <n v="16"/>
    <n v="8"/>
    <n v="1"/>
    <d v="1899-12-30T02:10:23"/>
  </r>
  <r>
    <x v="0"/>
    <x v="4"/>
    <x v="10"/>
    <x v="2"/>
    <x v="33"/>
    <n v="47871"/>
    <x v="339"/>
    <s v="Y0159082"/>
    <n v="1"/>
    <s v="Otilia Gagyi"/>
    <x v="21"/>
    <n v="16"/>
    <n v="8"/>
    <n v="1"/>
    <d v="1899-12-30T02:12:10"/>
  </r>
  <r>
    <x v="0"/>
    <x v="4"/>
    <x v="10"/>
    <x v="2"/>
    <x v="33"/>
    <n v="47871"/>
    <x v="339"/>
    <s v="Y0159082"/>
    <n v="1"/>
    <s v="Abdalla H."/>
    <x v="5"/>
    <n v="16"/>
    <n v="8"/>
    <n v="1"/>
    <d v="1899-12-30T02:11:36"/>
  </r>
  <r>
    <x v="0"/>
    <x v="4"/>
    <x v="10"/>
    <x v="2"/>
    <x v="33"/>
    <n v="47887"/>
    <x v="77"/>
    <s v="Y0159148"/>
    <n v="41"/>
    <s v="Kyte Stuart "/>
    <x v="22"/>
    <n v="2569"/>
    <n v="210"/>
    <n v="72"/>
    <d v="1899-12-30T00:00:00"/>
  </r>
  <r>
    <x v="0"/>
    <x v="4"/>
    <x v="10"/>
    <x v="2"/>
    <x v="33"/>
    <n v="48892"/>
    <x v="57"/>
    <s v="Y0159077"/>
    <n v="11"/>
    <s v="Nicolae-Cosmin Lacriceanu"/>
    <x v="21"/>
    <n v="3168"/>
    <n v="1"/>
    <n v="33"/>
    <d v="1899-12-30T02:06:41"/>
  </r>
  <r>
    <x v="0"/>
    <x v="4"/>
    <x v="10"/>
    <x v="2"/>
    <x v="33"/>
    <n v="48892"/>
    <x v="57"/>
    <s v="Y0159077"/>
    <n v="11"/>
    <s v="Kyte Stuart "/>
    <x v="5"/>
    <n v="3168"/>
    <n v="1"/>
    <n v="33"/>
    <d v="1899-12-30T02:05:54"/>
  </r>
  <r>
    <x v="0"/>
    <x v="4"/>
    <x v="10"/>
    <x v="2"/>
    <x v="33"/>
    <n v="48892"/>
    <x v="57"/>
    <s v="Y0159077"/>
    <n v="11"/>
    <s v="Diana Vilcu "/>
    <x v="0"/>
    <n v="3168"/>
    <n v="1"/>
    <n v="33"/>
    <d v="1899-12-30T02:06:39"/>
  </r>
  <r>
    <x v="0"/>
    <x v="4"/>
    <x v="10"/>
    <x v="2"/>
    <x v="33"/>
    <n v="48892"/>
    <x v="57"/>
    <s v="Y0159077"/>
    <n v="11"/>
    <s v="Robert Milczarczyk "/>
    <x v="1"/>
    <n v="3168"/>
    <n v="1"/>
    <n v="33"/>
    <d v="1899-12-30T00:47:08"/>
  </r>
  <r>
    <x v="0"/>
    <x v="4"/>
    <x v="10"/>
    <x v="2"/>
    <x v="33"/>
    <s v="A3740"/>
    <x v="100"/>
    <s v="Y0159151"/>
    <n v="0"/>
    <s v="UM"/>
    <x v="21"/>
    <n v="10"/>
    <n v="1"/>
    <n v="0"/>
    <d v="1899-12-30T00:03:17"/>
  </r>
  <r>
    <x v="0"/>
    <x v="4"/>
    <x v="10"/>
    <x v="2"/>
    <x v="33"/>
    <s v="A3740"/>
    <x v="100"/>
    <s v="Y0159151"/>
    <n v="0"/>
    <s v="UM"/>
    <x v="32"/>
    <n v="10"/>
    <n v="1"/>
    <n v="0"/>
    <d v="1899-12-30T00:03:18"/>
  </r>
  <r>
    <x v="0"/>
    <x v="4"/>
    <x v="10"/>
    <x v="2"/>
    <x v="33"/>
    <n v="47890"/>
    <x v="9"/>
    <s v="Y0159088"/>
    <n v="11"/>
    <s v="Nicolae-Cosmin Lacriceanu"/>
    <x v="11"/>
    <n v="1620"/>
    <n v="1"/>
    <n v="27"/>
    <d v="1899-12-30T00:42:04"/>
  </r>
  <r>
    <x v="0"/>
    <x v="4"/>
    <x v="10"/>
    <x v="2"/>
    <x v="33"/>
    <n v="47890"/>
    <x v="9"/>
    <s v="Y0159088"/>
    <n v="11"/>
    <s v="Kyte Stuart "/>
    <x v="1"/>
    <n v="1620"/>
    <n v="1"/>
    <n v="27"/>
    <d v="1899-12-30T00:44:14"/>
  </r>
  <r>
    <x v="0"/>
    <x v="4"/>
    <x v="10"/>
    <x v="2"/>
    <x v="33"/>
    <n v="47890"/>
    <x v="9"/>
    <s v="Y0159088"/>
    <n v="11"/>
    <s v="Diana Vilcu "/>
    <x v="0"/>
    <n v="1620"/>
    <n v="1"/>
    <n v="27"/>
    <d v="1899-12-30T00:42:26"/>
  </r>
  <r>
    <x v="0"/>
    <x v="4"/>
    <x v="10"/>
    <x v="2"/>
    <x v="33"/>
    <n v="47798"/>
    <x v="49"/>
    <s v="Y0159178"/>
    <n v="45"/>
    <s v="George Lixandru"/>
    <x v="5"/>
    <n v="21687"/>
    <n v="38"/>
    <n v="26"/>
    <d v="1899-12-30T03:11:42"/>
  </r>
  <r>
    <x v="0"/>
    <x v="4"/>
    <x v="10"/>
    <x v="2"/>
    <x v="33"/>
    <n v="47798"/>
    <x v="49"/>
    <s v="Y0159178"/>
    <n v="45"/>
    <s v="Marius Popa"/>
    <x v="5"/>
    <n v="21687"/>
    <n v="38"/>
    <n v="26"/>
    <d v="1899-12-30T03:07:05"/>
  </r>
  <r>
    <x v="0"/>
    <x v="4"/>
    <x v="10"/>
    <x v="2"/>
    <x v="33"/>
    <n v="47798"/>
    <x v="49"/>
    <s v="Y0159178"/>
    <n v="45"/>
    <s v="viliam Trencik"/>
    <x v="5"/>
    <n v="21687"/>
    <n v="38"/>
    <n v="26"/>
    <d v="1899-12-30T03:09:13"/>
  </r>
  <r>
    <x v="0"/>
    <x v="4"/>
    <x v="10"/>
    <x v="2"/>
    <x v="33"/>
    <n v="47798"/>
    <x v="49"/>
    <s v="Y0159178"/>
    <n v="45"/>
    <s v="marin alexandru boboc"/>
    <x v="12"/>
    <n v="21687"/>
    <n v="38"/>
    <n v="26"/>
    <d v="1899-12-30T03:12:05"/>
  </r>
  <r>
    <x v="0"/>
    <x v="4"/>
    <x v="10"/>
    <x v="2"/>
    <x v="33"/>
    <n v="47798"/>
    <x v="49"/>
    <s v="Y0159178"/>
    <n v="45"/>
    <s v="Cristian Mihai "/>
    <x v="12"/>
    <n v="21687"/>
    <n v="38"/>
    <n v="26"/>
    <d v="1899-12-30T03:08:40"/>
  </r>
  <r>
    <x v="0"/>
    <x v="4"/>
    <x v="10"/>
    <x v="2"/>
    <x v="33"/>
    <n v="47798"/>
    <x v="49"/>
    <s v="Y0159178"/>
    <n v="45"/>
    <s v="Cosmin Ivan "/>
    <x v="5"/>
    <n v="21687"/>
    <n v="38"/>
    <n v="26"/>
    <d v="1899-12-30T03:12:24"/>
  </r>
  <r>
    <x v="0"/>
    <x v="4"/>
    <x v="10"/>
    <x v="2"/>
    <x v="33"/>
    <n v="47798"/>
    <x v="49"/>
    <s v="Y0159178"/>
    <n v="45"/>
    <s v="Kyte Stuart "/>
    <x v="1"/>
    <n v="21687"/>
    <n v="38"/>
    <n v="26"/>
    <d v="1899-12-30T03:28:33"/>
  </r>
  <r>
    <x v="0"/>
    <x v="4"/>
    <x v="10"/>
    <x v="2"/>
    <x v="33"/>
    <n v="47798"/>
    <x v="49"/>
    <s v="Y0159178"/>
    <n v="45"/>
    <s v="Maria Ivan "/>
    <x v="0"/>
    <n v="21687"/>
    <n v="38"/>
    <n v="26"/>
    <d v="1899-12-30T03:12:40"/>
  </r>
  <r>
    <x v="0"/>
    <x v="4"/>
    <x v="10"/>
    <x v="2"/>
    <x v="33"/>
    <n v="47798"/>
    <x v="49"/>
    <s v="Y0159178"/>
    <n v="45"/>
    <s v="Milan Cervenak "/>
    <x v="5"/>
    <n v="21687"/>
    <n v="38"/>
    <n v="26"/>
    <d v="1899-12-30T03:08:16"/>
  </r>
  <r>
    <x v="0"/>
    <x v="4"/>
    <x v="10"/>
    <x v="2"/>
    <x v="33"/>
    <n v="47798"/>
    <x v="49"/>
    <s v="Y0159178"/>
    <n v="45"/>
    <s v="Vasile Iulian Iavorschi"/>
    <x v="5"/>
    <n v="21687"/>
    <n v="38"/>
    <n v="26"/>
    <d v="1899-12-30T03:07:43"/>
  </r>
  <r>
    <x v="0"/>
    <x v="4"/>
    <x v="10"/>
    <x v="2"/>
    <x v="33"/>
    <n v="48224"/>
    <x v="282"/>
    <s v="Y0159100"/>
    <n v="10"/>
    <s v="George Lixandru"/>
    <x v="18"/>
    <n v="1344"/>
    <n v="3"/>
    <n v="27"/>
    <d v="1899-12-30T00:50:24"/>
  </r>
  <r>
    <x v="0"/>
    <x v="4"/>
    <x v="10"/>
    <x v="2"/>
    <x v="33"/>
    <n v="48224"/>
    <x v="282"/>
    <s v="Y0159100"/>
    <n v="10"/>
    <s v="Maria Ivan"/>
    <x v="0"/>
    <n v="1344"/>
    <n v="3"/>
    <n v="27"/>
    <d v="1899-12-30T00:50:58"/>
  </r>
  <r>
    <x v="0"/>
    <x v="4"/>
    <x v="10"/>
    <x v="2"/>
    <x v="33"/>
    <n v="48224"/>
    <x v="282"/>
    <s v="Y0159100"/>
    <n v="10"/>
    <s v="Nicolae-Cosmin Lacriceanu"/>
    <x v="11"/>
    <n v="1344"/>
    <n v="3"/>
    <n v="27"/>
    <d v="1899-12-30T00:50:42"/>
  </r>
  <r>
    <x v="0"/>
    <x v="4"/>
    <x v="10"/>
    <x v="2"/>
    <x v="33"/>
    <n v="48224"/>
    <x v="282"/>
    <s v="Y0159100"/>
    <n v="10"/>
    <s v="Kyte Stuart "/>
    <x v="1"/>
    <n v="1344"/>
    <n v="3"/>
    <n v="27"/>
    <d v="1899-12-30T00:41:55"/>
  </r>
  <r>
    <x v="0"/>
    <x v="4"/>
    <x v="10"/>
    <x v="2"/>
    <x v="33"/>
    <n v="47879"/>
    <x v="115"/>
    <s v="Y0159223-Y0159222"/>
    <n v="21"/>
    <s v="Kyte Stuart "/>
    <x v="1"/>
    <n v="1096"/>
    <n v="147"/>
    <n v="22"/>
    <d v="1899-12-30T00:22:37"/>
  </r>
  <r>
    <x v="0"/>
    <x v="4"/>
    <x v="10"/>
    <x v="2"/>
    <x v="33"/>
    <n v="48504"/>
    <x v="45"/>
    <s v="Y0159173"/>
    <n v="4"/>
    <s v="Sorina Trandafir"/>
    <x v="5"/>
    <n v="144"/>
    <n v="15"/>
    <n v="11"/>
    <d v="1899-12-30T00:00:00"/>
  </r>
  <r>
    <x v="0"/>
    <x v="4"/>
    <x v="10"/>
    <x v="2"/>
    <x v="33"/>
    <n v="48504"/>
    <x v="45"/>
    <s v="Y0159173"/>
    <n v="4"/>
    <s v="Florenta Dragne "/>
    <x v="0"/>
    <n v="144"/>
    <n v="15"/>
    <n v="11"/>
    <d v="1899-12-30T00:00:00"/>
  </r>
  <r>
    <x v="0"/>
    <x v="4"/>
    <x v="10"/>
    <x v="2"/>
    <x v="33"/>
    <n v="48504"/>
    <x v="45"/>
    <s v="Y0159173"/>
    <n v="4"/>
    <s v="Nicoleta Costin "/>
    <x v="21"/>
    <n v="144"/>
    <n v="15"/>
    <n v="11"/>
    <d v="1899-12-30T00:00:00"/>
  </r>
  <r>
    <x v="0"/>
    <x v="4"/>
    <x v="10"/>
    <x v="2"/>
    <x v="33"/>
    <n v="48504"/>
    <x v="45"/>
    <s v="Y0159173"/>
    <n v="4"/>
    <s v="Andreea Pruteanu "/>
    <x v="12"/>
    <n v="144"/>
    <n v="15"/>
    <n v="11"/>
    <d v="1899-12-30T00:00:00"/>
  </r>
  <r>
    <x v="0"/>
    <x v="4"/>
    <x v="10"/>
    <x v="2"/>
    <x v="33"/>
    <n v="48504"/>
    <x v="45"/>
    <s v="Y0159173"/>
    <n v="4"/>
    <s v="Mafkarjeet Kaur "/>
    <x v="28"/>
    <n v="144"/>
    <n v="15"/>
    <n v="11"/>
    <d v="1899-12-30T00:00:00"/>
  </r>
  <r>
    <x v="0"/>
    <x v="4"/>
    <x v="10"/>
    <x v="2"/>
    <x v="33"/>
    <n v="47880"/>
    <x v="58"/>
    <s v="Y0159133"/>
    <n v="23"/>
    <s v="Alexandru Radulescu"/>
    <x v="1"/>
    <n v="4932"/>
    <n v="17"/>
    <n v="57"/>
    <d v="1899-12-30T00:53:04"/>
  </r>
  <r>
    <x v="0"/>
    <x v="4"/>
    <x v="10"/>
    <x v="2"/>
    <x v="33"/>
    <s v="CON2360"/>
    <x v="340"/>
    <s v="Y0159070"/>
    <n v="7"/>
    <s v="Daniel Costinel Maties"/>
    <x v="1"/>
    <n v="860"/>
    <n v="10"/>
    <n v="28"/>
    <d v="1899-12-30T00:30:11"/>
  </r>
  <r>
    <x v="0"/>
    <x v="4"/>
    <x v="10"/>
    <x v="2"/>
    <x v="33"/>
    <s v="IN69808"/>
    <x v="124"/>
    <s v="Y0159236"/>
    <n v="2"/>
    <s v="Cristina Ciobanu"/>
    <x v="0"/>
    <n v="1511"/>
    <n v="4"/>
    <n v="0"/>
    <d v="1899-12-30T00:06:33"/>
  </r>
  <r>
    <x v="0"/>
    <x v="4"/>
    <x v="10"/>
    <x v="2"/>
    <x v="33"/>
    <n v="47857"/>
    <x v="250"/>
    <s v="Y0159204"/>
    <n v="2"/>
    <s v="Cristina Ciobanu"/>
    <x v="0"/>
    <n v="213"/>
    <n v="17"/>
    <n v="0"/>
    <d v="1899-12-30T03:17:21"/>
  </r>
  <r>
    <x v="0"/>
    <x v="4"/>
    <x v="10"/>
    <x v="2"/>
    <x v="33"/>
    <n v="47857"/>
    <x v="250"/>
    <s v="Y0159204"/>
    <n v="2"/>
    <s v="Abdi Nasir Farah"/>
    <x v="5"/>
    <n v="213"/>
    <n v="17"/>
    <n v="0"/>
    <d v="1899-12-30T03:17:07"/>
  </r>
  <r>
    <x v="0"/>
    <x v="4"/>
    <x v="10"/>
    <x v="2"/>
    <x v="33"/>
    <s v="IN70038"/>
    <x v="341"/>
    <s v="Y0159237"/>
    <n v="1"/>
    <s v="Cristina Ciobanu"/>
    <x v="0"/>
    <n v="185"/>
    <n v="1"/>
    <n v="0"/>
    <d v="1899-12-30T00:44:49"/>
  </r>
  <r>
    <x v="0"/>
    <x v="4"/>
    <x v="10"/>
    <x v="2"/>
    <x v="33"/>
    <s v="A3745"/>
    <x v="342"/>
    <s v="Y0159149"/>
    <n v="1"/>
    <s v="Cristina Ciobanu"/>
    <x v="0"/>
    <n v="96"/>
    <n v="10"/>
    <n v="0"/>
    <d v="1899-12-30T00:52:27"/>
  </r>
  <r>
    <x v="0"/>
    <x v="4"/>
    <x v="10"/>
    <x v="2"/>
    <x v="33"/>
    <n v="50955"/>
    <x v="48"/>
    <s v="(blank)"/>
    <n v="0"/>
    <s v="(blank)"/>
    <x v="2"/>
    <n v="0"/>
    <n v="0"/>
    <n v="0"/>
    <d v="1899-12-30T00:00:00"/>
  </r>
  <r>
    <x v="0"/>
    <x v="4"/>
    <x v="10"/>
    <x v="2"/>
    <x v="33"/>
    <n v="49221"/>
    <x v="116"/>
    <s v="Y0159168"/>
    <n v="5"/>
    <s v="cristian mihalcea"/>
    <x v="26"/>
    <n v="568"/>
    <n v="1"/>
    <n v="26"/>
    <d v="1899-12-30T01:33:36"/>
  </r>
  <r>
    <x v="0"/>
    <x v="4"/>
    <x v="10"/>
    <x v="2"/>
    <x v="33"/>
    <n v="49221"/>
    <x v="116"/>
    <s v="Y0159168"/>
    <n v="5"/>
    <s v="Robert Milczarczyk"/>
    <x v="1"/>
    <n v="568"/>
    <n v="1"/>
    <n v="26"/>
    <d v="1899-12-30T00:37:39"/>
  </r>
  <r>
    <x v="0"/>
    <x v="4"/>
    <x v="10"/>
    <x v="2"/>
    <x v="33"/>
    <n v="49221"/>
    <x v="116"/>
    <s v="Y0159168"/>
    <n v="5"/>
    <s v="Viliam Trencik "/>
    <x v="26"/>
    <n v="568"/>
    <n v="1"/>
    <n v="26"/>
    <d v="1899-12-30T01:33:00"/>
  </r>
  <r>
    <x v="0"/>
    <x v="4"/>
    <x v="10"/>
    <x v="2"/>
    <x v="33"/>
    <n v="49221"/>
    <x v="116"/>
    <s v="Y0159168"/>
    <n v="5"/>
    <s v="Cristian Mihai "/>
    <x v="26"/>
    <n v="568"/>
    <n v="1"/>
    <n v="26"/>
    <d v="1899-12-30T01:33:19"/>
  </r>
  <r>
    <x v="0"/>
    <x v="4"/>
    <x v="10"/>
    <x v="2"/>
    <x v="33"/>
    <n v="49221"/>
    <x v="116"/>
    <s v="Y0159168"/>
    <n v="5"/>
    <s v="George Lixandru "/>
    <x v="26"/>
    <n v="568"/>
    <n v="1"/>
    <n v="26"/>
    <d v="1899-12-30T01:32:44"/>
  </r>
  <r>
    <x v="0"/>
    <x v="4"/>
    <x v="10"/>
    <x v="2"/>
    <x v="33"/>
    <n v="48154"/>
    <x v="58"/>
    <s v="Y0159588"/>
    <n v="17"/>
    <s v="Gabriela Stoica"/>
    <x v="1"/>
    <n v="3708"/>
    <n v="7"/>
    <n v="57"/>
    <d v="1899-12-30T00:54:45"/>
  </r>
  <r>
    <x v="0"/>
    <x v="4"/>
    <x v="10"/>
    <x v="2"/>
    <x v="33"/>
    <n v="51012"/>
    <x v="234"/>
    <s v="Y0159605"/>
    <n v="43"/>
    <s v="Lucian Cazacu"/>
    <x v="1"/>
    <n v="10888"/>
    <n v="39"/>
    <n v="39"/>
    <d v="1899-12-30T01:11:51"/>
  </r>
  <r>
    <x v="0"/>
    <x v="4"/>
    <x v="10"/>
    <x v="2"/>
    <x v="33"/>
    <n v="50611"/>
    <x v="343"/>
    <s v="Y0159075"/>
    <n v="1"/>
    <s v="Cristina Ciobanu"/>
    <x v="0"/>
    <n v="22"/>
    <n v="6"/>
    <n v="0"/>
    <d v="1899-12-30T00:27:38"/>
  </r>
  <r>
    <x v="0"/>
    <x v="4"/>
    <x v="10"/>
    <x v="4"/>
    <x v="34"/>
    <n v="47430"/>
    <x v="9"/>
    <s v="Y0158314"/>
    <n v="12"/>
    <s v="Laurentiu Barbu"/>
    <x v="1"/>
    <n v="1944"/>
    <n v="1"/>
    <n v="27"/>
    <d v="1899-12-30T00:00:00"/>
  </r>
  <r>
    <x v="0"/>
    <x v="4"/>
    <x v="10"/>
    <x v="4"/>
    <x v="34"/>
    <s v="CON2205"/>
    <x v="344"/>
    <s v="Y0158074"/>
    <n v="21"/>
    <s v="Lucian Cazacu"/>
    <x v="1"/>
    <n v="2836"/>
    <n v="13"/>
    <n v="28"/>
    <d v="1899-12-30T01:35:01"/>
  </r>
  <r>
    <x v="0"/>
    <x v="4"/>
    <x v="10"/>
    <x v="4"/>
    <x v="34"/>
    <s v="CON2205"/>
    <x v="344"/>
    <s v="Y0158074"/>
    <n v="21"/>
    <s v="Alexandru Radulescu"/>
    <x v="11"/>
    <n v="2836"/>
    <n v="13"/>
    <n v="28"/>
    <d v="1899-12-30T01:26:38"/>
  </r>
  <r>
    <x v="0"/>
    <x v="4"/>
    <x v="10"/>
    <x v="4"/>
    <x v="34"/>
    <s v="CON2205"/>
    <x v="344"/>
    <s v="Y0158074"/>
    <n v="21"/>
    <s v="Alexandru Radulescu"/>
    <x v="18"/>
    <n v="2836"/>
    <n v="13"/>
    <n v="28"/>
    <d v="1899-12-30T01:32:28"/>
  </r>
  <r>
    <x v="0"/>
    <x v="4"/>
    <x v="10"/>
    <x v="4"/>
    <x v="34"/>
    <s v="CON2205"/>
    <x v="344"/>
    <s v="Y0158074"/>
    <n v="21"/>
    <s v="Catalin Zamfir"/>
    <x v="0"/>
    <n v="2836"/>
    <n v="13"/>
    <n v="28"/>
    <d v="1899-12-30T01:25:34"/>
  </r>
  <r>
    <x v="0"/>
    <x v="4"/>
    <x v="10"/>
    <x v="4"/>
    <x v="34"/>
    <s v="CON2205"/>
    <x v="344"/>
    <s v="Y0158074"/>
    <n v="21"/>
    <s v="Daniel Costinel Maties"/>
    <x v="11"/>
    <n v="2836"/>
    <n v="13"/>
    <n v="28"/>
    <d v="1899-12-30T01:26:40"/>
  </r>
  <r>
    <x v="0"/>
    <x v="4"/>
    <x v="10"/>
    <x v="4"/>
    <x v="34"/>
    <s v="CON2205"/>
    <x v="344"/>
    <s v="Y0158074"/>
    <n v="21"/>
    <s v="Daniel Costinel Maties"/>
    <x v="1"/>
    <n v="2836"/>
    <n v="13"/>
    <n v="28"/>
    <d v="1899-12-30T01:08:06"/>
  </r>
  <r>
    <x v="0"/>
    <x v="4"/>
    <x v="10"/>
    <x v="4"/>
    <x v="34"/>
    <n v="50604"/>
    <x v="62"/>
    <s v="Y0159295"/>
    <n v="8"/>
    <s v="sandesh"/>
    <x v="5"/>
    <n v="586"/>
    <n v="62"/>
    <n v="12"/>
    <d v="1899-12-30T02:52:44"/>
  </r>
  <r>
    <x v="0"/>
    <x v="4"/>
    <x v="10"/>
    <x v="4"/>
    <x v="34"/>
    <n v="50604"/>
    <x v="62"/>
    <s v="Y0159295"/>
    <n v="8"/>
    <s v="felix"/>
    <x v="5"/>
    <n v="586"/>
    <n v="62"/>
    <n v="12"/>
    <d v="1899-12-30T01:03:13"/>
  </r>
  <r>
    <x v="0"/>
    <x v="4"/>
    <x v="10"/>
    <x v="4"/>
    <x v="34"/>
    <n v="50604"/>
    <x v="62"/>
    <s v="Y0159295"/>
    <n v="8"/>
    <s v="Stirb"/>
    <x v="0"/>
    <n v="586"/>
    <n v="62"/>
    <n v="12"/>
    <d v="1899-12-30T02:54:49"/>
  </r>
  <r>
    <x v="0"/>
    <x v="4"/>
    <x v="10"/>
    <x v="4"/>
    <x v="34"/>
    <n v="50604"/>
    <x v="62"/>
    <s v="Y0159295"/>
    <n v="8"/>
    <s v="bimal"/>
    <x v="5"/>
    <n v="586"/>
    <n v="62"/>
    <n v="12"/>
    <d v="1899-12-30T02:52:47"/>
  </r>
  <r>
    <x v="0"/>
    <x v="4"/>
    <x v="10"/>
    <x v="4"/>
    <x v="34"/>
    <n v="50508"/>
    <x v="345"/>
    <s v="Y0159192"/>
    <n v="10"/>
    <s v="Marius Munteanu"/>
    <x v="5"/>
    <n v="572"/>
    <n v="56"/>
    <n v="12"/>
    <d v="1899-12-30T01:35:08"/>
  </r>
  <r>
    <x v="0"/>
    <x v="4"/>
    <x v="10"/>
    <x v="4"/>
    <x v="34"/>
    <n v="50508"/>
    <x v="345"/>
    <s v="Y0159192"/>
    <n v="10"/>
    <s v="Oana Dragoi"/>
    <x v="0"/>
    <n v="572"/>
    <n v="56"/>
    <n v="12"/>
    <d v="1899-12-30T03:10:47"/>
  </r>
  <r>
    <x v="0"/>
    <x v="4"/>
    <x v="10"/>
    <x v="4"/>
    <x v="34"/>
    <n v="50508"/>
    <x v="345"/>
    <s v="Y0159192"/>
    <n v="10"/>
    <s v="lidia"/>
    <x v="5"/>
    <n v="572"/>
    <n v="56"/>
    <n v="12"/>
    <d v="1899-12-30T03:10:26"/>
  </r>
  <r>
    <x v="0"/>
    <x v="4"/>
    <x v="10"/>
    <x v="4"/>
    <x v="34"/>
    <n v="50508"/>
    <x v="345"/>
    <s v="Y0159192"/>
    <n v="10"/>
    <s v="felix"/>
    <x v="5"/>
    <n v="572"/>
    <n v="56"/>
    <n v="12"/>
    <d v="1899-12-30T01:46:18"/>
  </r>
  <r>
    <x v="0"/>
    <x v="4"/>
    <x v="10"/>
    <x v="4"/>
    <x v="34"/>
    <n v="47913"/>
    <x v="45"/>
    <s v="Y0159276"/>
    <n v="3"/>
    <s v="Marius Munteanu"/>
    <x v="5"/>
    <n v="87"/>
    <n v="11"/>
    <n v="9"/>
    <d v="1899-12-30T01:32:58"/>
  </r>
  <r>
    <x v="0"/>
    <x v="4"/>
    <x v="10"/>
    <x v="4"/>
    <x v="34"/>
    <n v="47913"/>
    <x v="45"/>
    <s v="Y0159276"/>
    <n v="3"/>
    <s v="Ivan Yordunov"/>
    <x v="0"/>
    <n v="87"/>
    <n v="11"/>
    <n v="9"/>
    <d v="1899-12-30T01:11:48"/>
  </r>
  <r>
    <x v="0"/>
    <x v="4"/>
    <x v="10"/>
    <x v="4"/>
    <x v="34"/>
    <s v="IN73258"/>
    <x v="77"/>
    <s v="Y0159318"/>
    <n v="0"/>
    <s v="(blank)"/>
    <x v="2"/>
    <n v="10"/>
    <n v="3"/>
    <n v="0"/>
    <d v="1899-12-30T00:00:00"/>
  </r>
  <r>
    <x v="0"/>
    <x v="4"/>
    <x v="10"/>
    <x v="4"/>
    <x v="34"/>
    <n v="51034"/>
    <x v="77"/>
    <s v="Y0159386"/>
    <n v="0"/>
    <s v="(blank)"/>
    <x v="2"/>
    <n v="4"/>
    <n v="1"/>
    <n v="0"/>
    <d v="1899-12-30T00:00:00"/>
  </r>
  <r>
    <x v="0"/>
    <x v="4"/>
    <x v="10"/>
    <x v="4"/>
    <x v="34"/>
    <n v="48127"/>
    <x v="346"/>
    <s v="Y0159190"/>
    <n v="4"/>
    <s v="Oana Dragoi"/>
    <x v="0"/>
    <n v="135"/>
    <n v="67"/>
    <n v="5"/>
    <d v="1899-12-30T02:30:59"/>
  </r>
  <r>
    <x v="0"/>
    <x v="4"/>
    <x v="10"/>
    <x v="4"/>
    <x v="34"/>
    <n v="48127"/>
    <x v="346"/>
    <s v="Y0159190"/>
    <n v="4"/>
    <s v="lidia"/>
    <x v="5"/>
    <n v="135"/>
    <n v="67"/>
    <n v="5"/>
    <d v="1899-12-30T02:30:34"/>
  </r>
  <r>
    <x v="0"/>
    <x v="4"/>
    <x v="10"/>
    <x v="4"/>
    <x v="34"/>
    <n v="50716"/>
    <x v="347"/>
    <s v="Y0159174"/>
    <n v="5"/>
    <s v="Oana Dragoi"/>
    <x v="0"/>
    <n v="405"/>
    <n v="43"/>
    <n v="2"/>
    <d v="1899-12-30T01:19:04"/>
  </r>
  <r>
    <x v="0"/>
    <x v="4"/>
    <x v="10"/>
    <x v="4"/>
    <x v="34"/>
    <n v="50716"/>
    <x v="347"/>
    <s v="Y0159174"/>
    <n v="5"/>
    <s v="lidia"/>
    <x v="5"/>
    <n v="405"/>
    <n v="43"/>
    <n v="2"/>
    <d v="1899-12-30T01:18:38"/>
  </r>
  <r>
    <x v="0"/>
    <x v="4"/>
    <x v="10"/>
    <x v="4"/>
    <x v="34"/>
    <n v="51035"/>
    <x v="77"/>
    <s v="Y0159385"/>
    <n v="0"/>
    <s v="(blank)"/>
    <x v="2"/>
    <n v="1"/>
    <n v="1"/>
    <n v="0"/>
    <d v="1899-12-30T00:00:00"/>
  </r>
  <r>
    <x v="0"/>
    <x v="4"/>
    <x v="10"/>
    <x v="4"/>
    <x v="34"/>
    <s v="CON2364"/>
    <x v="348"/>
    <s v="Y0159273"/>
    <n v="8"/>
    <s v="(blank)"/>
    <x v="2"/>
    <n v="1540"/>
    <n v="1"/>
    <n v="28"/>
    <d v="1899-12-30T00:00:00"/>
  </r>
  <r>
    <x v="0"/>
    <x v="4"/>
    <x v="10"/>
    <x v="4"/>
    <x v="34"/>
    <s v="CON2365"/>
    <x v="349"/>
    <s v="Y0159282"/>
    <n v="8"/>
    <s v="George Lixandru"/>
    <x v="18"/>
    <n v="1540"/>
    <n v="2"/>
    <n v="28"/>
    <d v="1899-12-30T07:13:21"/>
  </r>
  <r>
    <x v="0"/>
    <x v="4"/>
    <x v="10"/>
    <x v="4"/>
    <x v="34"/>
    <s v="CON2365"/>
    <x v="349"/>
    <s v="Y0159282"/>
    <n v="8"/>
    <s v="Nicolae-Cosmin Lacriceanu"/>
    <x v="11"/>
    <n v="1540"/>
    <n v="2"/>
    <n v="28"/>
    <d v="1899-12-30T07:13:38"/>
  </r>
  <r>
    <x v="0"/>
    <x v="4"/>
    <x v="10"/>
    <x v="4"/>
    <x v="34"/>
    <s v="CON2365"/>
    <x v="349"/>
    <s v="Y0159282"/>
    <n v="8"/>
    <s v="Kyte Stuart "/>
    <x v="1"/>
    <n v="1540"/>
    <n v="2"/>
    <n v="28"/>
    <d v="1899-12-30T00:46:24"/>
  </r>
  <r>
    <x v="0"/>
    <x v="4"/>
    <x v="10"/>
    <x v="4"/>
    <x v="34"/>
    <s v="CON2365"/>
    <x v="349"/>
    <s v="Y0159282"/>
    <n v="8"/>
    <s v="Maria Ivan "/>
    <x v="0"/>
    <n v="1540"/>
    <n v="2"/>
    <n v="28"/>
    <d v="1899-12-30T07:13:53"/>
  </r>
  <r>
    <x v="0"/>
    <x v="4"/>
    <x v="10"/>
    <x v="4"/>
    <x v="34"/>
    <n v="47985"/>
    <x v="39"/>
    <s v="Y0159427"/>
    <n v="28"/>
    <s v="Cristian Mihai"/>
    <x v="5"/>
    <n v="6168"/>
    <n v="112"/>
    <n v="22"/>
    <d v="1899-12-30T06:57:34"/>
  </r>
  <r>
    <x v="0"/>
    <x v="4"/>
    <x v="10"/>
    <x v="4"/>
    <x v="34"/>
    <n v="47985"/>
    <x v="39"/>
    <s v="Y0159427"/>
    <n v="28"/>
    <s v="Diana Vilcu"/>
    <x v="0"/>
    <n v="6168"/>
    <n v="112"/>
    <n v="22"/>
    <d v="1899-12-30T02:04:25"/>
  </r>
  <r>
    <x v="0"/>
    <x v="4"/>
    <x v="10"/>
    <x v="4"/>
    <x v="34"/>
    <n v="47985"/>
    <x v="39"/>
    <s v="Y0159427"/>
    <n v="28"/>
    <s v="Marius Popa"/>
    <x v="12"/>
    <n v="6168"/>
    <n v="112"/>
    <n v="22"/>
    <d v="1899-12-30T02:03:27"/>
  </r>
  <r>
    <x v="0"/>
    <x v="4"/>
    <x v="10"/>
    <x v="4"/>
    <x v="34"/>
    <n v="47985"/>
    <x v="39"/>
    <s v="Y0159427"/>
    <n v="28"/>
    <s v="marin alexandru boboc"/>
    <x v="5"/>
    <n v="6168"/>
    <n v="112"/>
    <n v="22"/>
    <d v="1899-12-30T02:03:39"/>
  </r>
  <r>
    <x v="0"/>
    <x v="4"/>
    <x v="10"/>
    <x v="4"/>
    <x v="34"/>
    <n v="47985"/>
    <x v="39"/>
    <s v="Y0159427"/>
    <n v="28"/>
    <s v="Robert Milczarczyk"/>
    <x v="1"/>
    <n v="6168"/>
    <n v="112"/>
    <n v="22"/>
    <d v="1899-12-30T00:43:16"/>
  </r>
  <r>
    <x v="0"/>
    <x v="4"/>
    <x v="10"/>
    <x v="4"/>
    <x v="34"/>
    <n v="47985"/>
    <x v="39"/>
    <s v="Y0159427"/>
    <n v="28"/>
    <s v="Cosmin Ivan "/>
    <x v="5"/>
    <n v="6168"/>
    <n v="112"/>
    <n v="22"/>
    <d v="1899-12-30T02:03:52"/>
  </r>
  <r>
    <x v="0"/>
    <x v="4"/>
    <x v="10"/>
    <x v="4"/>
    <x v="34"/>
    <n v="47951"/>
    <x v="138"/>
    <s v="Y0159228"/>
    <n v="58"/>
    <s v="Kyte Stuart "/>
    <x v="1"/>
    <n v="5451"/>
    <n v="422"/>
    <n v="27"/>
    <d v="1899-12-30T00:18:54"/>
  </r>
  <r>
    <x v="0"/>
    <x v="4"/>
    <x v="10"/>
    <x v="4"/>
    <x v="34"/>
    <n v="50985"/>
    <x v="136"/>
    <s v="Y0159338"/>
    <n v="0"/>
    <s v="Ana Maria Eliza Tricolici"/>
    <x v="0"/>
    <n v="16000"/>
    <n v="101"/>
    <n v="8"/>
    <d v="1899-12-30T06:05:17"/>
  </r>
  <r>
    <x v="0"/>
    <x v="4"/>
    <x v="10"/>
    <x v="4"/>
    <x v="34"/>
    <n v="50985"/>
    <x v="136"/>
    <s v="Y0159338"/>
    <n v="0"/>
    <s v="Otilia Gagyi"/>
    <x v="21"/>
    <n v="16000"/>
    <n v="101"/>
    <n v="8"/>
    <d v="1899-12-30T06:03:12"/>
  </r>
  <r>
    <x v="0"/>
    <x v="4"/>
    <x v="10"/>
    <x v="4"/>
    <x v="34"/>
    <n v="50985"/>
    <x v="136"/>
    <s v="Y0159338"/>
    <n v="0"/>
    <s v="Abdalla H."/>
    <x v="21"/>
    <n v="16000"/>
    <n v="101"/>
    <n v="8"/>
    <d v="1899-12-30T05:59:00"/>
  </r>
  <r>
    <x v="0"/>
    <x v="4"/>
    <x v="10"/>
    <x v="4"/>
    <x v="34"/>
    <n v="50985"/>
    <x v="136"/>
    <s v="Y0159338"/>
    <n v="0"/>
    <s v="Gheorghe Predica"/>
    <x v="5"/>
    <n v="16000"/>
    <n v="101"/>
    <n v="8"/>
    <d v="1899-12-30T06:00:50"/>
  </r>
  <r>
    <x v="0"/>
    <x v="4"/>
    <x v="10"/>
    <x v="4"/>
    <x v="34"/>
    <n v="50985"/>
    <x v="136"/>
    <s v="Y0159338"/>
    <n v="0"/>
    <s v="Ana Dumitru"/>
    <x v="0"/>
    <n v="16000"/>
    <n v="101"/>
    <n v="8"/>
    <d v="1899-12-30T06:04:06"/>
  </r>
  <r>
    <x v="0"/>
    <x v="4"/>
    <x v="10"/>
    <x v="4"/>
    <x v="34"/>
    <n v="50985"/>
    <x v="136"/>
    <s v="Y0159338"/>
    <n v="0"/>
    <s v="ThonGluan Phairam"/>
    <x v="12"/>
    <n v="16000"/>
    <n v="101"/>
    <n v="8"/>
    <d v="1899-12-30T05:51:04"/>
  </r>
  <r>
    <x v="0"/>
    <x v="4"/>
    <x v="10"/>
    <x v="4"/>
    <x v="34"/>
    <n v="50985"/>
    <x v="136"/>
    <s v="Y0159338"/>
    <n v="0"/>
    <s v="Suleiman Omar"/>
    <x v="5"/>
    <n v="16000"/>
    <n v="101"/>
    <n v="8"/>
    <d v="1899-12-30T05:54:25"/>
  </r>
  <r>
    <x v="0"/>
    <x v="4"/>
    <x v="10"/>
    <x v="4"/>
    <x v="34"/>
    <n v="50985"/>
    <x v="136"/>
    <s v="Y0159338"/>
    <n v="0"/>
    <s v="Anisoara Bittel"/>
    <x v="5"/>
    <n v="16000"/>
    <n v="101"/>
    <n v="8"/>
    <d v="1899-12-30T05:55:24"/>
  </r>
  <r>
    <x v="0"/>
    <x v="4"/>
    <x v="10"/>
    <x v="4"/>
    <x v="34"/>
    <n v="49263"/>
    <x v="350"/>
    <s v="Y0159355"/>
    <n v="8"/>
    <s v="Catalin Amselescu"/>
    <x v="5"/>
    <n v="2340"/>
    <n v="5"/>
    <n v="17"/>
    <d v="1899-12-30T07:04:40"/>
  </r>
  <r>
    <x v="0"/>
    <x v="4"/>
    <x v="10"/>
    <x v="4"/>
    <x v="34"/>
    <n v="49263"/>
    <x v="350"/>
    <s v="Y0159355"/>
    <n v="8"/>
    <s v="George Lixandru"/>
    <x v="12"/>
    <n v="2340"/>
    <n v="5"/>
    <n v="17"/>
    <d v="1899-12-30T07:03:53"/>
  </r>
  <r>
    <x v="0"/>
    <x v="4"/>
    <x v="10"/>
    <x v="4"/>
    <x v="34"/>
    <n v="49263"/>
    <x v="350"/>
    <s v="Y0159355"/>
    <n v="8"/>
    <s v="Cosmin Ivan "/>
    <x v="0"/>
    <n v="2340"/>
    <n v="5"/>
    <n v="17"/>
    <d v="1899-12-30T07:05:07"/>
  </r>
  <r>
    <x v="0"/>
    <x v="4"/>
    <x v="10"/>
    <x v="4"/>
    <x v="34"/>
    <n v="49263"/>
    <x v="350"/>
    <s v="Y0159355"/>
    <n v="8"/>
    <s v="Kyte Stuart "/>
    <x v="1"/>
    <n v="2340"/>
    <n v="5"/>
    <n v="17"/>
    <d v="1899-12-30T06:48:28"/>
  </r>
  <r>
    <x v="0"/>
    <x v="4"/>
    <x v="10"/>
    <x v="4"/>
    <x v="34"/>
    <n v="49263"/>
    <x v="350"/>
    <s v="Y0159355"/>
    <n v="8"/>
    <s v="Mitesh Pancholi "/>
    <x v="21"/>
    <n v="2340"/>
    <n v="5"/>
    <n v="17"/>
    <d v="1899-12-30T07:04:21"/>
  </r>
  <r>
    <x v="0"/>
    <x v="4"/>
    <x v="10"/>
    <x v="4"/>
    <x v="34"/>
    <n v="47997"/>
    <x v="5"/>
    <s v="Y0159293"/>
    <n v="114"/>
    <s v="Diana Mariana Ghiotu"/>
    <x v="21"/>
    <n v="26785"/>
    <n v="52"/>
    <n v="54"/>
    <d v="1899-12-30T06:32:24"/>
  </r>
  <r>
    <x v="0"/>
    <x v="4"/>
    <x v="10"/>
    <x v="4"/>
    <x v="34"/>
    <n v="47997"/>
    <x v="5"/>
    <s v="Y0159293"/>
    <n v="114"/>
    <s v="Vishal Mangela "/>
    <x v="0"/>
    <n v="26785"/>
    <n v="52"/>
    <n v="54"/>
    <d v="1899-12-30T06:46:16"/>
  </r>
  <r>
    <x v="0"/>
    <x v="4"/>
    <x v="10"/>
    <x v="4"/>
    <x v="34"/>
    <n v="47997"/>
    <x v="5"/>
    <s v="Y0159293"/>
    <n v="114"/>
    <s v="Elena Madalina Vilceanu"/>
    <x v="21"/>
    <n v="26785"/>
    <n v="52"/>
    <n v="54"/>
    <d v="1899-12-30T06:33:03"/>
  </r>
  <r>
    <x v="0"/>
    <x v="4"/>
    <x v="10"/>
    <x v="4"/>
    <x v="34"/>
    <n v="47997"/>
    <x v="5"/>
    <s v="Y0159293"/>
    <n v="114"/>
    <s v="Vinod Cangi "/>
    <x v="0"/>
    <n v="26785"/>
    <n v="52"/>
    <n v="54"/>
    <d v="1899-12-30T06:46:00"/>
  </r>
  <r>
    <x v="0"/>
    <x v="4"/>
    <x v="10"/>
    <x v="4"/>
    <x v="34"/>
    <n v="47997"/>
    <x v="5"/>
    <s v="Y0159293"/>
    <n v="114"/>
    <s v="Alpesh Valand "/>
    <x v="21"/>
    <n v="26785"/>
    <n v="52"/>
    <n v="54"/>
    <d v="1899-12-30T06:44:48"/>
  </r>
  <r>
    <x v="0"/>
    <x v="4"/>
    <x v="10"/>
    <x v="4"/>
    <x v="34"/>
    <n v="47997"/>
    <x v="5"/>
    <s v="Y0159293"/>
    <n v="114"/>
    <s v="Tirth Sinh "/>
    <x v="21"/>
    <n v="26785"/>
    <n v="52"/>
    <n v="54"/>
    <d v="1899-12-30T06:44:01"/>
  </r>
  <r>
    <x v="0"/>
    <x v="4"/>
    <x v="10"/>
    <x v="4"/>
    <x v="34"/>
    <n v="47997"/>
    <x v="5"/>
    <s v="Y0159293"/>
    <n v="114"/>
    <s v="Lamber Singh "/>
    <x v="21"/>
    <n v="26785"/>
    <n v="52"/>
    <n v="54"/>
    <d v="1899-12-30T06:43:10"/>
  </r>
  <r>
    <x v="0"/>
    <x v="4"/>
    <x v="10"/>
    <x v="4"/>
    <x v="34"/>
    <n v="47997"/>
    <x v="5"/>
    <s v="Y0159293"/>
    <n v="114"/>
    <s v="Corina Andreea Matei "/>
    <x v="21"/>
    <n v="26785"/>
    <n v="52"/>
    <n v="54"/>
    <d v="1899-12-30T06:33:29"/>
  </r>
  <r>
    <x v="0"/>
    <x v="4"/>
    <x v="10"/>
    <x v="4"/>
    <x v="34"/>
    <n v="47997"/>
    <x v="5"/>
    <s v="Y0159293"/>
    <n v="114"/>
    <s v="baljit singh "/>
    <x v="12"/>
    <n v="26785"/>
    <n v="52"/>
    <n v="54"/>
    <d v="1899-12-30T06:42:40"/>
  </r>
  <r>
    <x v="0"/>
    <x v="4"/>
    <x v="10"/>
    <x v="4"/>
    <x v="34"/>
    <n v="47997"/>
    <x v="5"/>
    <s v="Y0159293"/>
    <n v="114"/>
    <s v="Imran Mohammed "/>
    <x v="21"/>
    <n v="26785"/>
    <n v="52"/>
    <n v="54"/>
    <d v="1899-12-30T06:42:10"/>
  </r>
  <r>
    <x v="0"/>
    <x v="4"/>
    <x v="10"/>
    <x v="4"/>
    <x v="34"/>
    <n v="47997"/>
    <x v="5"/>
    <s v="Y0159293"/>
    <n v="114"/>
    <s v="maria madalina ghiotu"/>
    <x v="21"/>
    <n v="26785"/>
    <n v="52"/>
    <n v="54"/>
    <d v="1899-12-30T06:29:33"/>
  </r>
  <r>
    <x v="0"/>
    <x v="4"/>
    <x v="10"/>
    <x v="4"/>
    <x v="34"/>
    <n v="47997"/>
    <x v="5"/>
    <s v="Y0159293"/>
    <n v="114"/>
    <s v="kif"/>
    <x v="12"/>
    <n v="26785"/>
    <n v="52"/>
    <n v="54"/>
    <d v="1899-12-30T06:28:51"/>
  </r>
  <r>
    <x v="0"/>
    <x v="4"/>
    <x v="10"/>
    <x v="4"/>
    <x v="34"/>
    <n v="48894"/>
    <x v="57"/>
    <s v="Y0159411"/>
    <n v="34"/>
    <s v="Cristian Mihai"/>
    <x v="5"/>
    <n v="16708"/>
    <n v="8"/>
    <n v="33"/>
    <d v="1899-12-30T06:08:26"/>
  </r>
  <r>
    <x v="0"/>
    <x v="4"/>
    <x v="10"/>
    <x v="4"/>
    <x v="34"/>
    <n v="48894"/>
    <x v="57"/>
    <s v="Y0159411"/>
    <n v="34"/>
    <s v="Maria Ivan"/>
    <x v="0"/>
    <n v="16708"/>
    <n v="8"/>
    <n v="33"/>
    <d v="1899-12-30T06:08:40"/>
  </r>
  <r>
    <x v="0"/>
    <x v="4"/>
    <x v="10"/>
    <x v="4"/>
    <x v="34"/>
    <n v="48894"/>
    <x v="57"/>
    <s v="Y0159411"/>
    <n v="34"/>
    <s v="Cosmin Ivan"/>
    <x v="12"/>
    <n v="16708"/>
    <n v="8"/>
    <n v="33"/>
    <d v="1899-12-30T06:08:12"/>
  </r>
  <r>
    <x v="0"/>
    <x v="4"/>
    <x v="10"/>
    <x v="4"/>
    <x v="34"/>
    <n v="48894"/>
    <x v="57"/>
    <s v="Y0159411"/>
    <n v="34"/>
    <s v="Nicolae-Cosmin Lacriceanu"/>
    <x v="12"/>
    <n v="16708"/>
    <n v="8"/>
    <n v="33"/>
    <d v="1899-12-30T06:07:57"/>
  </r>
  <r>
    <x v="0"/>
    <x v="4"/>
    <x v="10"/>
    <x v="4"/>
    <x v="34"/>
    <n v="48894"/>
    <x v="57"/>
    <s v="Y0159411"/>
    <n v="34"/>
    <s v="Milan Cervenak"/>
    <x v="12"/>
    <n v="16708"/>
    <n v="8"/>
    <n v="33"/>
    <d v="1899-12-30T06:07:42"/>
  </r>
  <r>
    <x v="0"/>
    <x v="4"/>
    <x v="10"/>
    <x v="4"/>
    <x v="34"/>
    <n v="48894"/>
    <x v="57"/>
    <s v="Y0159411"/>
    <n v="34"/>
    <s v="Robert Milczarczyk "/>
    <x v="1"/>
    <n v="16708"/>
    <n v="8"/>
    <n v="33"/>
    <d v="1899-12-30T00:29:45"/>
  </r>
  <r>
    <x v="0"/>
    <x v="4"/>
    <x v="10"/>
    <x v="4"/>
    <x v="34"/>
    <n v="47954"/>
    <x v="234"/>
    <s v="Y0159307"/>
    <n v="33"/>
    <s v="Cristian Mihai"/>
    <x v="12"/>
    <n v="8201"/>
    <n v="40"/>
    <n v="35"/>
    <d v="1899-12-30T05:07:32"/>
  </r>
  <r>
    <x v="0"/>
    <x v="4"/>
    <x v="10"/>
    <x v="4"/>
    <x v="34"/>
    <n v="47954"/>
    <x v="234"/>
    <s v="Y0159307"/>
    <n v="33"/>
    <s v="Diana Vilcu"/>
    <x v="0"/>
    <n v="8201"/>
    <n v="40"/>
    <n v="35"/>
    <d v="1899-12-30T05:08:06"/>
  </r>
  <r>
    <x v="0"/>
    <x v="4"/>
    <x v="10"/>
    <x v="4"/>
    <x v="34"/>
    <n v="47954"/>
    <x v="234"/>
    <s v="Y0159307"/>
    <n v="33"/>
    <s v="marin alexandru boboc"/>
    <x v="5"/>
    <n v="8201"/>
    <n v="40"/>
    <n v="35"/>
    <d v="1899-12-30T05:07:02"/>
  </r>
  <r>
    <x v="0"/>
    <x v="4"/>
    <x v="10"/>
    <x v="4"/>
    <x v="34"/>
    <n v="47954"/>
    <x v="234"/>
    <s v="Y0159307"/>
    <n v="33"/>
    <s v="Robert Milczarczyk"/>
    <x v="12"/>
    <n v="8201"/>
    <n v="40"/>
    <n v="35"/>
    <d v="1899-12-30T05:06:47"/>
  </r>
  <r>
    <x v="0"/>
    <x v="4"/>
    <x v="10"/>
    <x v="4"/>
    <x v="34"/>
    <n v="47954"/>
    <x v="234"/>
    <s v="Y0159307"/>
    <n v="33"/>
    <s v="vil"/>
    <x v="5"/>
    <n v="8201"/>
    <n v="40"/>
    <n v="35"/>
    <d v="1899-12-30T05:07:18"/>
  </r>
  <r>
    <x v="0"/>
    <x v="4"/>
    <x v="10"/>
    <x v="4"/>
    <x v="34"/>
    <n v="47954"/>
    <x v="234"/>
    <s v="Y0159307"/>
    <n v="33"/>
    <s v="Nicolae-Cosmin Lacriceanu"/>
    <x v="5"/>
    <n v="8201"/>
    <n v="40"/>
    <n v="35"/>
    <d v="1899-12-30T05:07:48"/>
  </r>
  <r>
    <x v="0"/>
    <x v="4"/>
    <x v="10"/>
    <x v="4"/>
    <x v="34"/>
    <n v="47954"/>
    <x v="234"/>
    <s v="Y0159307"/>
    <n v="33"/>
    <s v="Kyte Stuart "/>
    <x v="1"/>
    <n v="8201"/>
    <n v="40"/>
    <n v="35"/>
    <d v="1899-12-30T05:08:21"/>
  </r>
  <r>
    <x v="0"/>
    <x v="4"/>
    <x v="10"/>
    <x v="4"/>
    <x v="34"/>
    <n v="48001"/>
    <x v="112"/>
    <s v="Y0159403"/>
    <n v="19"/>
    <s v="Catalin Amselescu"/>
    <x v="12"/>
    <n v="2608"/>
    <n v="30"/>
    <n v="32"/>
    <d v="1899-12-30T05:06:45"/>
  </r>
  <r>
    <x v="0"/>
    <x v="4"/>
    <x v="10"/>
    <x v="4"/>
    <x v="34"/>
    <n v="48001"/>
    <x v="112"/>
    <s v="Y0159403"/>
    <n v="19"/>
    <s v="Cristian Mihai"/>
    <x v="12"/>
    <n v="2608"/>
    <n v="30"/>
    <n v="32"/>
    <d v="1899-12-30T05:06:25"/>
  </r>
  <r>
    <x v="0"/>
    <x v="4"/>
    <x v="10"/>
    <x v="4"/>
    <x v="34"/>
    <n v="48001"/>
    <x v="112"/>
    <s v="Y0159403"/>
    <n v="19"/>
    <s v="vil"/>
    <x v="12"/>
    <n v="2608"/>
    <n v="30"/>
    <n v="32"/>
    <d v="1899-12-30T05:06:59"/>
  </r>
  <r>
    <x v="0"/>
    <x v="4"/>
    <x v="10"/>
    <x v="4"/>
    <x v="34"/>
    <n v="48001"/>
    <x v="112"/>
    <s v="Y0159403"/>
    <n v="19"/>
    <s v="Nicolae-Cosmin Lacriceanu"/>
    <x v="1"/>
    <n v="2608"/>
    <n v="30"/>
    <n v="32"/>
    <d v="1899-12-30T05:07:38"/>
  </r>
  <r>
    <x v="0"/>
    <x v="4"/>
    <x v="10"/>
    <x v="4"/>
    <x v="34"/>
    <n v="48001"/>
    <x v="112"/>
    <s v="Y0159403"/>
    <n v="19"/>
    <s v="Maria Ivan "/>
    <x v="0"/>
    <n v="2608"/>
    <n v="30"/>
    <n v="32"/>
    <d v="1899-12-30T05:07:17"/>
  </r>
  <r>
    <x v="0"/>
    <x v="4"/>
    <x v="10"/>
    <x v="4"/>
    <x v="34"/>
    <n v="50994"/>
    <x v="351"/>
    <s v="Y0159266"/>
    <n v="2"/>
    <s v="Ana Maria Eliza Tricolici"/>
    <x v="0"/>
    <n v="250"/>
    <n v="1"/>
    <n v="2"/>
    <d v="1899-12-30T02:34:06"/>
  </r>
  <r>
    <x v="0"/>
    <x v="4"/>
    <x v="10"/>
    <x v="4"/>
    <x v="34"/>
    <n v="50994"/>
    <x v="351"/>
    <s v="Y0159266"/>
    <n v="2"/>
    <s v="Otilia Gagyi"/>
    <x v="5"/>
    <n v="250"/>
    <n v="1"/>
    <n v="2"/>
    <d v="1899-12-30T02:33:36"/>
  </r>
  <r>
    <x v="0"/>
    <x v="4"/>
    <x v="10"/>
    <x v="4"/>
    <x v="34"/>
    <n v="50994"/>
    <x v="351"/>
    <s v="Y0159266"/>
    <n v="2"/>
    <s v="Gheorghe Predica"/>
    <x v="21"/>
    <n v="250"/>
    <n v="1"/>
    <n v="2"/>
    <d v="1899-12-30T02:32:38"/>
  </r>
  <r>
    <x v="0"/>
    <x v="4"/>
    <x v="10"/>
    <x v="4"/>
    <x v="34"/>
    <n v="50994"/>
    <x v="351"/>
    <s v="Y0159266"/>
    <n v="2"/>
    <s v="Beverley Savage"/>
    <x v="21"/>
    <n v="250"/>
    <n v="1"/>
    <n v="2"/>
    <d v="1899-12-30T02:33:15"/>
  </r>
  <r>
    <x v="0"/>
    <x v="4"/>
    <x v="10"/>
    <x v="4"/>
    <x v="34"/>
    <n v="47963"/>
    <x v="228"/>
    <s v="Y0159302"/>
    <n v="6"/>
    <s v="Abdalla H."/>
    <x v="21"/>
    <n v="329"/>
    <n v="47"/>
    <n v="7"/>
    <d v="1899-12-30T02:19:35"/>
  </r>
  <r>
    <x v="0"/>
    <x v="4"/>
    <x v="10"/>
    <x v="4"/>
    <x v="34"/>
    <n v="47963"/>
    <x v="228"/>
    <s v="Y0159302"/>
    <n v="6"/>
    <s v="Ana Dumitru"/>
    <x v="0"/>
    <n v="329"/>
    <n v="47"/>
    <n v="7"/>
    <d v="1899-12-30T02:20:31"/>
  </r>
  <r>
    <x v="0"/>
    <x v="4"/>
    <x v="10"/>
    <x v="4"/>
    <x v="34"/>
    <n v="47963"/>
    <x v="228"/>
    <s v="Y0159302"/>
    <n v="6"/>
    <s v="ThonGluan Phairam"/>
    <x v="5"/>
    <n v="329"/>
    <n v="47"/>
    <n v="7"/>
    <d v="1899-12-30T02:18:22"/>
  </r>
  <r>
    <x v="0"/>
    <x v="4"/>
    <x v="10"/>
    <x v="4"/>
    <x v="34"/>
    <n v="47963"/>
    <x v="228"/>
    <s v="Y0159302"/>
    <n v="6"/>
    <s v="Suleiman Omar"/>
    <x v="21"/>
    <n v="329"/>
    <n v="47"/>
    <n v="7"/>
    <d v="1899-12-30T02:20:04"/>
  </r>
  <r>
    <x v="0"/>
    <x v="4"/>
    <x v="10"/>
    <x v="4"/>
    <x v="34"/>
    <n v="47963"/>
    <x v="228"/>
    <s v="Y0159302"/>
    <n v="6"/>
    <s v="Corina Cobzaru"/>
    <x v="5"/>
    <n v="329"/>
    <n v="47"/>
    <n v="7"/>
    <d v="1899-12-30T02:18:01"/>
  </r>
  <r>
    <x v="0"/>
    <x v="4"/>
    <x v="10"/>
    <x v="4"/>
    <x v="34"/>
    <n v="47963"/>
    <x v="228"/>
    <s v="Y0159302"/>
    <n v="6"/>
    <s v="Nigel Boot"/>
    <x v="5"/>
    <n v="329"/>
    <n v="47"/>
    <n v="7"/>
    <d v="1899-12-30T02:18:54"/>
  </r>
  <r>
    <x v="0"/>
    <x v="4"/>
    <x v="10"/>
    <x v="4"/>
    <x v="34"/>
    <n v="48058"/>
    <x v="9"/>
    <s v="Y0159209"/>
    <n v="12"/>
    <s v="Lucian Cazacu"/>
    <x v="1"/>
    <n v="1944"/>
    <n v="1"/>
    <n v="27"/>
    <d v="1899-12-30T00:42:11"/>
  </r>
  <r>
    <x v="0"/>
    <x v="4"/>
    <x v="10"/>
    <x v="4"/>
    <x v="34"/>
    <n v="47983"/>
    <x v="352"/>
    <s v="Y0159208"/>
    <n v="11"/>
    <s v="Florenta Dragne "/>
    <x v="0"/>
    <n v="1386"/>
    <n v="13"/>
    <n v="2"/>
    <d v="1899-12-30T01:04:19"/>
  </r>
  <r>
    <x v="0"/>
    <x v="4"/>
    <x v="10"/>
    <x v="4"/>
    <x v="34"/>
    <n v="47983"/>
    <x v="352"/>
    <s v="Y0159208"/>
    <n v="11"/>
    <s v="Ewelina Cendrowska "/>
    <x v="5"/>
    <n v="1386"/>
    <n v="13"/>
    <n v="2"/>
    <d v="1899-12-30T01:04:19"/>
  </r>
  <r>
    <x v="0"/>
    <x v="4"/>
    <x v="10"/>
    <x v="4"/>
    <x v="34"/>
    <n v="47983"/>
    <x v="352"/>
    <s v="Y0159208"/>
    <n v="11"/>
    <s v="Nicoleta Costin "/>
    <x v="21"/>
    <n v="1386"/>
    <n v="13"/>
    <n v="2"/>
    <d v="1899-12-30T01:04:19"/>
  </r>
  <r>
    <x v="0"/>
    <x v="4"/>
    <x v="10"/>
    <x v="4"/>
    <x v="34"/>
    <n v="47983"/>
    <x v="352"/>
    <s v="Y0159208"/>
    <n v="11"/>
    <s v="Andreea Pruteanu "/>
    <x v="21"/>
    <n v="1386"/>
    <n v="13"/>
    <n v="2"/>
    <d v="1899-12-30T01:04:20"/>
  </r>
  <r>
    <x v="0"/>
    <x v="4"/>
    <x v="10"/>
    <x v="4"/>
    <x v="34"/>
    <n v="47983"/>
    <x v="352"/>
    <s v="Y0159208"/>
    <n v="11"/>
    <s v="Andreea Carbune "/>
    <x v="12"/>
    <n v="1386"/>
    <n v="13"/>
    <n v="2"/>
    <d v="1899-12-30T01:04:19"/>
  </r>
  <r>
    <x v="0"/>
    <x v="4"/>
    <x v="10"/>
    <x v="4"/>
    <x v="34"/>
    <n v="47983"/>
    <x v="352"/>
    <s v="Y0159208"/>
    <n v="11"/>
    <s v="Mafkarjeet Kaur "/>
    <x v="21"/>
    <n v="1386"/>
    <n v="13"/>
    <n v="2"/>
    <d v="1899-12-30T01:04:22"/>
  </r>
  <r>
    <x v="0"/>
    <x v="4"/>
    <x v="10"/>
    <x v="4"/>
    <x v="34"/>
    <n v="47983"/>
    <x v="352"/>
    <s v="Y0159208"/>
    <n v="11"/>
    <s v="Piotr Legumina "/>
    <x v="5"/>
    <n v="1386"/>
    <n v="13"/>
    <n v="2"/>
    <d v="1899-12-30T01:04:19"/>
  </r>
  <r>
    <x v="0"/>
    <x v="4"/>
    <x v="10"/>
    <x v="4"/>
    <x v="34"/>
    <n v="47960"/>
    <x v="53"/>
    <s v="Y0159383-Y0159384"/>
    <n v="9"/>
    <s v="Select Employee"/>
    <x v="10"/>
    <n v="703"/>
    <n v="106"/>
    <n v="5"/>
    <d v="1899-12-30T00:00:00"/>
  </r>
  <r>
    <x v="0"/>
    <x v="4"/>
    <x v="10"/>
    <x v="4"/>
    <x v="34"/>
    <n v="47960"/>
    <x v="53"/>
    <s v="Y0159383-Y0159384"/>
    <n v="9"/>
    <s v="Florenta Dragne "/>
    <x v="0"/>
    <n v="703"/>
    <n v="106"/>
    <n v="5"/>
    <d v="1899-12-30T00:00:00"/>
  </r>
  <r>
    <x v="0"/>
    <x v="4"/>
    <x v="10"/>
    <x v="4"/>
    <x v="34"/>
    <n v="47960"/>
    <x v="53"/>
    <s v="Y0159383-Y0159384"/>
    <n v="9"/>
    <s v="Nicoleta Costin "/>
    <x v="5"/>
    <n v="703"/>
    <n v="106"/>
    <n v="5"/>
    <d v="1899-12-30T00:00:00"/>
  </r>
  <r>
    <x v="0"/>
    <x v="4"/>
    <x v="10"/>
    <x v="4"/>
    <x v="34"/>
    <n v="47960"/>
    <x v="53"/>
    <s v="Y0159383-Y0159384"/>
    <n v="9"/>
    <s v="Sorina Trandafir "/>
    <x v="5"/>
    <n v="703"/>
    <n v="106"/>
    <n v="5"/>
    <d v="1899-12-30T00:00:00"/>
  </r>
  <r>
    <x v="0"/>
    <x v="4"/>
    <x v="10"/>
    <x v="4"/>
    <x v="34"/>
    <n v="47960"/>
    <x v="53"/>
    <s v="Y0159383-Y0159384"/>
    <n v="9"/>
    <s v="Andreea Pruteanu "/>
    <x v="5"/>
    <n v="703"/>
    <n v="106"/>
    <n v="5"/>
    <d v="1899-12-30T00:00:00"/>
  </r>
  <r>
    <x v="0"/>
    <x v="4"/>
    <x v="10"/>
    <x v="4"/>
    <x v="34"/>
    <n v="47960"/>
    <x v="53"/>
    <s v="Y0159383-Y0159384"/>
    <n v="9"/>
    <s v="Andreea Carbune "/>
    <x v="5"/>
    <n v="703"/>
    <n v="106"/>
    <n v="5"/>
    <d v="1899-12-30T00:00:00"/>
  </r>
  <r>
    <x v="0"/>
    <x v="4"/>
    <x v="10"/>
    <x v="4"/>
    <x v="34"/>
    <n v="47960"/>
    <x v="53"/>
    <s v="Y0159383-Y0159384"/>
    <n v="9"/>
    <s v="Mafkarjeet Kaur "/>
    <x v="5"/>
    <n v="703"/>
    <n v="106"/>
    <n v="5"/>
    <d v="1899-12-30T00:00:00"/>
  </r>
  <r>
    <x v="0"/>
    <x v="4"/>
    <x v="10"/>
    <x v="4"/>
    <x v="34"/>
    <n v="47960"/>
    <x v="53"/>
    <s v="Y0159383-Y0159384"/>
    <n v="9"/>
    <s v="Ana Vochescu "/>
    <x v="5"/>
    <n v="703"/>
    <n v="106"/>
    <n v="5"/>
    <d v="1899-12-30T00:00:00"/>
  </r>
  <r>
    <x v="0"/>
    <x v="4"/>
    <x v="10"/>
    <x v="4"/>
    <x v="34"/>
    <n v="47960"/>
    <x v="53"/>
    <s v="Y0159383-Y0159384"/>
    <n v="9"/>
    <s v="Piotr Legumina "/>
    <x v="28"/>
    <n v="703"/>
    <n v="106"/>
    <n v="5"/>
    <d v="1899-12-30T00:00:00"/>
  </r>
  <r>
    <x v="0"/>
    <x v="4"/>
    <x v="10"/>
    <x v="4"/>
    <x v="34"/>
    <n v="50981"/>
    <x v="252"/>
    <s v="Y0159297"/>
    <n v="2"/>
    <s v="Sorina Trandafir"/>
    <x v="5"/>
    <n v="116"/>
    <n v="22"/>
    <n v="0"/>
    <d v="1899-12-30T00:48:15"/>
  </r>
  <r>
    <x v="0"/>
    <x v="4"/>
    <x v="10"/>
    <x v="4"/>
    <x v="34"/>
    <n v="50981"/>
    <x v="252"/>
    <s v="Y0159297"/>
    <n v="2"/>
    <s v="Florenta Dragne "/>
    <x v="27"/>
    <n v="116"/>
    <n v="22"/>
    <n v="0"/>
    <d v="1899-12-30T00:48:15"/>
  </r>
  <r>
    <x v="0"/>
    <x v="4"/>
    <x v="10"/>
    <x v="4"/>
    <x v="34"/>
    <n v="50981"/>
    <x v="252"/>
    <s v="Y0159297"/>
    <n v="2"/>
    <s v="Andreea Carbune "/>
    <x v="21"/>
    <n v="116"/>
    <n v="22"/>
    <n v="0"/>
    <d v="1899-12-30T00:48:15"/>
  </r>
  <r>
    <x v="0"/>
    <x v="4"/>
    <x v="10"/>
    <x v="4"/>
    <x v="34"/>
    <n v="51052"/>
    <x v="83"/>
    <s v="Y0159281"/>
    <n v="0"/>
    <s v="(blank)"/>
    <x v="2"/>
    <n v="3"/>
    <n v="2"/>
    <n v="0"/>
    <d v="1899-12-30T00:00:00"/>
  </r>
  <r>
    <x v="0"/>
    <x v="4"/>
    <x v="10"/>
    <x v="4"/>
    <x v="34"/>
    <n v="51051"/>
    <x v="52"/>
    <s v="Y0159286"/>
    <n v="0"/>
    <s v="(blank)"/>
    <x v="2"/>
    <n v="4"/>
    <n v="1"/>
    <n v="0"/>
    <d v="1899-12-30T00:00:00"/>
  </r>
  <r>
    <x v="0"/>
    <x v="4"/>
    <x v="10"/>
    <x v="4"/>
    <x v="34"/>
    <n v="51024"/>
    <x v="21"/>
    <s v="Y0159349"/>
    <n v="8"/>
    <s v="(blank)"/>
    <x v="2"/>
    <n v="1078"/>
    <n v="1"/>
    <n v="22"/>
    <d v="1899-12-30T00:00:00"/>
  </r>
  <r>
    <x v="0"/>
    <x v="4"/>
    <x v="10"/>
    <x v="4"/>
    <x v="34"/>
    <n v="51049"/>
    <x v="53"/>
    <s v="Y0159288"/>
    <n v="0"/>
    <s v="(blank)"/>
    <x v="2"/>
    <n v="2"/>
    <n v="1"/>
    <n v="0"/>
    <d v="1899-12-30T00:00:00"/>
  </r>
  <r>
    <x v="0"/>
    <x v="4"/>
    <x v="10"/>
    <x v="4"/>
    <x v="34"/>
    <n v="47991"/>
    <x v="58"/>
    <s v="Y0159312"/>
    <n v="19"/>
    <s v="Lucian Cazacu"/>
    <x v="1"/>
    <n v="3948"/>
    <n v="19"/>
    <n v="57"/>
    <d v="1899-12-30T00:49:51"/>
  </r>
  <r>
    <x v="0"/>
    <x v="4"/>
    <x v="10"/>
    <x v="4"/>
    <x v="34"/>
    <n v="47991"/>
    <x v="58"/>
    <s v="Y0159312"/>
    <n v="19"/>
    <s v="Alexandru Radulescu"/>
    <x v="1"/>
    <n v="3948"/>
    <n v="19"/>
    <n v="57"/>
    <d v="1899-12-30T00:28:28"/>
  </r>
  <r>
    <x v="0"/>
    <x v="4"/>
    <x v="10"/>
    <x v="4"/>
    <x v="34"/>
    <s v="CON2366"/>
    <x v="353"/>
    <s v="Y0159274"/>
    <n v="8"/>
    <s v="(blank)"/>
    <x v="2"/>
    <n v="1540"/>
    <n v="2"/>
    <n v="28"/>
    <d v="1899-12-30T00:00:00"/>
  </r>
  <r>
    <x v="0"/>
    <x v="4"/>
    <x v="10"/>
    <x v="4"/>
    <x v="34"/>
    <n v="49223"/>
    <x v="116"/>
    <s v="Y0159354"/>
    <n v="18"/>
    <s v="(blank)"/>
    <x v="2"/>
    <n v="6370"/>
    <n v="12"/>
    <n v="25"/>
    <d v="1899-12-30T00:00:00"/>
  </r>
  <r>
    <x v="0"/>
    <x v="4"/>
    <x v="10"/>
    <x v="4"/>
    <x v="34"/>
    <n v="47986"/>
    <x v="110"/>
    <s v="Y0159264"/>
    <n v="35"/>
    <s v="(blank)"/>
    <x v="2"/>
    <n v="3940"/>
    <n v="255"/>
    <n v="63"/>
    <d v="1899-12-30T00:00:00"/>
  </r>
  <r>
    <x v="0"/>
    <x v="4"/>
    <x v="10"/>
    <x v="0"/>
    <x v="35"/>
    <n v="48267"/>
    <x v="354"/>
    <s v="Y0158464"/>
    <n v="6"/>
    <s v="Florenta Dragne "/>
    <x v="0"/>
    <n v="6501"/>
    <n v="41"/>
    <n v="1"/>
    <d v="1899-12-30T00:00:00"/>
  </r>
  <r>
    <x v="0"/>
    <x v="4"/>
    <x v="10"/>
    <x v="0"/>
    <x v="35"/>
    <s v="CON2351"/>
    <x v="355"/>
    <s v="Y0158591"/>
    <n v="7"/>
    <s v="Daniel Costinel Maties"/>
    <x v="1"/>
    <n v="1209"/>
    <n v="5"/>
    <n v="28"/>
    <d v="1899-12-30T00:55:28"/>
  </r>
  <r>
    <x v="0"/>
    <x v="4"/>
    <x v="10"/>
    <x v="0"/>
    <x v="35"/>
    <n v="47777"/>
    <x v="77"/>
    <s v="Y0158967"/>
    <n v="16"/>
    <s v="Aden Ayub"/>
    <x v="5"/>
    <n v="1493"/>
    <n v="19"/>
    <n v="61"/>
    <d v="1899-12-30T01:27:32"/>
  </r>
  <r>
    <x v="0"/>
    <x v="4"/>
    <x v="10"/>
    <x v="0"/>
    <x v="35"/>
    <n v="47777"/>
    <x v="77"/>
    <s v="Y0158967"/>
    <n v="16"/>
    <s v="Ionut Petreanu"/>
    <x v="3"/>
    <n v="1493"/>
    <n v="19"/>
    <n v="61"/>
    <d v="1899-12-30T01:28:49"/>
  </r>
  <r>
    <x v="0"/>
    <x v="4"/>
    <x v="10"/>
    <x v="0"/>
    <x v="35"/>
    <n v="47777"/>
    <x v="77"/>
    <s v="Y0158967"/>
    <n v="16"/>
    <s v="Abdikaram Mohamed Ali"/>
    <x v="1"/>
    <n v="1493"/>
    <n v="19"/>
    <n v="61"/>
    <d v="1899-12-30T00:50:11"/>
  </r>
  <r>
    <x v="0"/>
    <x v="4"/>
    <x v="10"/>
    <x v="0"/>
    <x v="35"/>
    <n v="47777"/>
    <x v="77"/>
    <s v="Y0158967"/>
    <n v="16"/>
    <s v="Marius Motoasca"/>
    <x v="11"/>
    <n v="1493"/>
    <n v="19"/>
    <n v="61"/>
    <d v="1899-12-30T01:32:35"/>
  </r>
  <r>
    <x v="0"/>
    <x v="4"/>
    <x v="10"/>
    <x v="0"/>
    <x v="35"/>
    <n v="47777"/>
    <x v="77"/>
    <s v="Y0158967"/>
    <n v="16"/>
    <s v="Stefan Iorga"/>
    <x v="6"/>
    <n v="1493"/>
    <n v="19"/>
    <n v="61"/>
    <d v="1899-12-30T01:42:45"/>
  </r>
  <r>
    <x v="0"/>
    <x v="4"/>
    <x v="10"/>
    <x v="0"/>
    <x v="35"/>
    <n v="47777"/>
    <x v="77"/>
    <s v="Y0158967"/>
    <n v="16"/>
    <s v="Florian Andresescu"/>
    <x v="0"/>
    <n v="1493"/>
    <n v="19"/>
    <n v="61"/>
    <d v="1899-12-30T01:29:40"/>
  </r>
  <r>
    <x v="0"/>
    <x v="4"/>
    <x v="10"/>
    <x v="0"/>
    <x v="35"/>
    <n v="47777"/>
    <x v="77"/>
    <s v="Y0158967"/>
    <n v="16"/>
    <s v="Custura Anglaia"/>
    <x v="0"/>
    <n v="1493"/>
    <n v="19"/>
    <n v="61"/>
    <d v="1899-12-30T01:29:35"/>
  </r>
  <r>
    <x v="0"/>
    <x v="4"/>
    <x v="10"/>
    <x v="0"/>
    <x v="35"/>
    <n v="47777"/>
    <x v="77"/>
    <s v="Y0158967"/>
    <n v="16"/>
    <s v="Campan Ionut"/>
    <x v="5"/>
    <n v="1493"/>
    <n v="19"/>
    <n v="61"/>
    <d v="1899-12-30T01:28:26"/>
  </r>
  <r>
    <x v="0"/>
    <x v="4"/>
    <x v="10"/>
    <x v="0"/>
    <x v="35"/>
    <n v="47777"/>
    <x v="77"/>
    <s v="Y0158967"/>
    <n v="16"/>
    <s v="Mahamud Omar Salim"/>
    <x v="5"/>
    <n v="1493"/>
    <n v="19"/>
    <n v="61"/>
    <d v="1899-12-30T01:29:04"/>
  </r>
  <r>
    <x v="0"/>
    <x v="4"/>
    <x v="10"/>
    <x v="0"/>
    <x v="35"/>
    <n v="47777"/>
    <x v="77"/>
    <s v="Y0158967"/>
    <n v="16"/>
    <s v="Daniel Angearu"/>
    <x v="18"/>
    <n v="1493"/>
    <n v="19"/>
    <n v="61"/>
    <d v="1899-12-30T01:29:15"/>
  </r>
  <r>
    <x v="0"/>
    <x v="4"/>
    <x v="10"/>
    <x v="0"/>
    <x v="35"/>
    <n v="47777"/>
    <x v="77"/>
    <s v="Y0158967"/>
    <n v="16"/>
    <s v="Dumitru Nicolae"/>
    <x v="0"/>
    <n v="1493"/>
    <n v="19"/>
    <n v="61"/>
    <d v="1899-12-30T01:29:40"/>
  </r>
  <r>
    <x v="0"/>
    <x v="4"/>
    <x v="10"/>
    <x v="0"/>
    <x v="35"/>
    <n v="47777"/>
    <x v="77"/>
    <s v="Y0158967"/>
    <n v="16"/>
    <s v="Viorel Stanciu"/>
    <x v="6"/>
    <n v="1493"/>
    <n v="19"/>
    <n v="61"/>
    <d v="1899-12-30T01:34:12"/>
  </r>
  <r>
    <x v="0"/>
    <x v="4"/>
    <x v="10"/>
    <x v="0"/>
    <x v="35"/>
    <n v="47777"/>
    <x v="77"/>
    <s v="Y0158967"/>
    <n v="16"/>
    <s v="Monica Corbeanu"/>
    <x v="6"/>
    <n v="1493"/>
    <n v="19"/>
    <n v="61"/>
    <d v="1899-12-30T00:00:04"/>
  </r>
  <r>
    <x v="0"/>
    <x v="4"/>
    <x v="10"/>
    <x v="0"/>
    <x v="35"/>
    <n v="47777"/>
    <x v="77"/>
    <s v="Y0158967"/>
    <n v="16"/>
    <s v="Bacu Neli"/>
    <x v="5"/>
    <n v="1493"/>
    <n v="19"/>
    <n v="61"/>
    <d v="1899-12-30T01:29:14"/>
  </r>
  <r>
    <x v="0"/>
    <x v="4"/>
    <x v="10"/>
    <x v="0"/>
    <x v="35"/>
    <n v="47777"/>
    <x v="77"/>
    <s v="Y0158967"/>
    <n v="16"/>
    <s v="Anatolii Caminschi"/>
    <x v="5"/>
    <n v="1493"/>
    <n v="19"/>
    <n v="61"/>
    <d v="1899-12-30T01:17:39"/>
  </r>
  <r>
    <x v="0"/>
    <x v="4"/>
    <x v="10"/>
    <x v="0"/>
    <x v="35"/>
    <s v="IN67508"/>
    <x v="339"/>
    <s v="Y0159034"/>
    <n v="0"/>
    <s v="Cristina Ciobanu"/>
    <x v="0"/>
    <n v="2"/>
    <n v="1"/>
    <n v="0"/>
    <d v="1899-12-30T00:36:34"/>
  </r>
  <r>
    <x v="0"/>
    <x v="4"/>
    <x v="10"/>
    <x v="0"/>
    <x v="35"/>
    <n v="47770"/>
    <x v="239"/>
    <s v="Y0158996"/>
    <n v="7"/>
    <s v="Stefan Teodorescu"/>
    <x v="6"/>
    <n v="315"/>
    <n v="59"/>
    <n v="8"/>
    <d v="1899-12-30T01:37:12"/>
  </r>
  <r>
    <x v="0"/>
    <x v="4"/>
    <x v="10"/>
    <x v="0"/>
    <x v="35"/>
    <n v="47770"/>
    <x v="239"/>
    <s v="Y0158996"/>
    <n v="7"/>
    <s v="Andra Fagaras"/>
    <x v="3"/>
    <n v="315"/>
    <n v="59"/>
    <n v="8"/>
    <d v="1899-12-30T01:42:42"/>
  </r>
  <r>
    <x v="0"/>
    <x v="4"/>
    <x v="10"/>
    <x v="0"/>
    <x v="35"/>
    <n v="47770"/>
    <x v="239"/>
    <s v="Y0158996"/>
    <n v="7"/>
    <s v="sandes"/>
    <x v="5"/>
    <n v="315"/>
    <n v="59"/>
    <n v="8"/>
    <d v="1899-12-30T01:40:45"/>
  </r>
  <r>
    <x v="0"/>
    <x v="4"/>
    <x v="10"/>
    <x v="0"/>
    <x v="35"/>
    <n v="47770"/>
    <x v="239"/>
    <s v="Y0158996"/>
    <n v="7"/>
    <s v="lidi"/>
    <x v="5"/>
    <n v="315"/>
    <n v="59"/>
    <n v="8"/>
    <d v="1899-12-30T01:43:38"/>
  </r>
  <r>
    <x v="0"/>
    <x v="4"/>
    <x v="10"/>
    <x v="0"/>
    <x v="35"/>
    <n v="47770"/>
    <x v="239"/>
    <s v="Y0158996"/>
    <n v="7"/>
    <s v="Oana Dragoi"/>
    <x v="0"/>
    <n v="315"/>
    <n v="59"/>
    <n v="8"/>
    <d v="1899-12-30T01:41:16"/>
  </r>
  <r>
    <x v="0"/>
    <x v="4"/>
    <x v="10"/>
    <x v="0"/>
    <x v="35"/>
    <n v="47770"/>
    <x v="239"/>
    <s v="Y0158996"/>
    <n v="7"/>
    <s v="felix"/>
    <x v="5"/>
    <n v="315"/>
    <n v="59"/>
    <n v="8"/>
    <d v="1899-12-30T01:39:48"/>
  </r>
  <r>
    <x v="0"/>
    <x v="4"/>
    <x v="10"/>
    <x v="0"/>
    <x v="35"/>
    <n v="47770"/>
    <x v="239"/>
    <s v="Y0158996"/>
    <n v="7"/>
    <s v="Stirbu"/>
    <x v="0"/>
    <n v="315"/>
    <n v="59"/>
    <n v="8"/>
    <d v="1899-12-30T01:42:02"/>
  </r>
  <r>
    <x v="0"/>
    <x v="4"/>
    <x v="10"/>
    <x v="0"/>
    <x v="35"/>
    <n v="49163"/>
    <x v="356"/>
    <s v="Y0158862"/>
    <n v="1"/>
    <s v="(blank)"/>
    <x v="2"/>
    <n v="150"/>
    <n v="1"/>
    <n v="2"/>
    <d v="1899-12-30T00:00:00"/>
  </r>
  <r>
    <x v="0"/>
    <x v="4"/>
    <x v="10"/>
    <x v="0"/>
    <x v="35"/>
    <s v="IN68888"/>
    <x v="357"/>
    <s v="Y0159046"/>
    <n v="0"/>
    <s v="(blank)"/>
    <x v="2"/>
    <n v="7"/>
    <n v="3"/>
    <n v="0"/>
    <d v="1899-12-30T00:00:00"/>
  </r>
  <r>
    <x v="0"/>
    <x v="4"/>
    <x v="10"/>
    <x v="0"/>
    <x v="35"/>
    <n v="50723"/>
    <x v="358"/>
    <s v="Y0159047"/>
    <n v="2"/>
    <s v="(blank)"/>
    <x v="2"/>
    <n v="142"/>
    <n v="3"/>
    <n v="0"/>
    <d v="1899-12-30T00:00:00"/>
  </r>
  <r>
    <x v="0"/>
    <x v="4"/>
    <x v="10"/>
    <x v="0"/>
    <x v="35"/>
    <n v="47727"/>
    <x v="296"/>
    <s v="Y0159005"/>
    <n v="9"/>
    <s v="Marius Munteanu"/>
    <x v="5"/>
    <n v="1680"/>
    <n v="78"/>
    <n v="6"/>
    <d v="1899-12-30T04:05:10"/>
  </r>
  <r>
    <x v="0"/>
    <x v="4"/>
    <x v="10"/>
    <x v="0"/>
    <x v="35"/>
    <n v="47727"/>
    <x v="296"/>
    <s v="Y0159005"/>
    <n v="9"/>
    <s v="Andra Fagaras"/>
    <x v="3"/>
    <n v="1680"/>
    <n v="78"/>
    <n v="6"/>
    <d v="1899-12-30T03:01:51"/>
  </r>
  <r>
    <x v="0"/>
    <x v="4"/>
    <x v="10"/>
    <x v="0"/>
    <x v="35"/>
    <n v="47727"/>
    <x v="296"/>
    <s v="Y0159005"/>
    <n v="9"/>
    <s v="Ivan Yordunov"/>
    <x v="0"/>
    <n v="1680"/>
    <n v="78"/>
    <n v="6"/>
    <d v="1899-12-30T02:35:24"/>
  </r>
  <r>
    <x v="0"/>
    <x v="4"/>
    <x v="10"/>
    <x v="0"/>
    <x v="35"/>
    <n v="47729"/>
    <x v="71"/>
    <s v="Y0158965"/>
    <n v="36"/>
    <s v="Ana Maria Eliza Tricolici"/>
    <x v="0"/>
    <n v="7404"/>
    <n v="86"/>
    <n v="9"/>
    <d v="1899-12-30T01:02:46"/>
  </r>
  <r>
    <x v="0"/>
    <x v="4"/>
    <x v="10"/>
    <x v="0"/>
    <x v="35"/>
    <n v="47729"/>
    <x v="71"/>
    <s v="Y0158965"/>
    <n v="36"/>
    <s v="Oana Iavorschi"/>
    <x v="5"/>
    <n v="7404"/>
    <n v="86"/>
    <n v="9"/>
    <d v="1899-12-30T01:01:51"/>
  </r>
  <r>
    <x v="0"/>
    <x v="4"/>
    <x v="10"/>
    <x v="0"/>
    <x v="35"/>
    <n v="47729"/>
    <x v="71"/>
    <s v="Y0158965"/>
    <n v="36"/>
    <s v="Otilia Gagyi"/>
    <x v="21"/>
    <n v="7404"/>
    <n v="86"/>
    <n v="9"/>
    <d v="1899-12-30T00:59:09"/>
  </r>
  <r>
    <x v="0"/>
    <x v="4"/>
    <x v="10"/>
    <x v="0"/>
    <x v="35"/>
    <n v="47729"/>
    <x v="71"/>
    <s v="Y0158965"/>
    <n v="36"/>
    <s v="Gheorghe Predica"/>
    <x v="21"/>
    <n v="7404"/>
    <n v="86"/>
    <n v="9"/>
    <d v="1899-12-30T00:58:15"/>
  </r>
  <r>
    <x v="0"/>
    <x v="4"/>
    <x v="10"/>
    <x v="0"/>
    <x v="35"/>
    <n v="47729"/>
    <x v="71"/>
    <s v="Y0158965"/>
    <n v="36"/>
    <s v="Ana Dumitru"/>
    <x v="0"/>
    <n v="7404"/>
    <n v="86"/>
    <n v="9"/>
    <d v="1899-12-30T01:02:33"/>
  </r>
  <r>
    <x v="0"/>
    <x v="4"/>
    <x v="10"/>
    <x v="0"/>
    <x v="35"/>
    <n v="47729"/>
    <x v="71"/>
    <s v="Y0158965"/>
    <n v="36"/>
    <s v="Beverley Savage"/>
    <x v="21"/>
    <n v="7404"/>
    <n v="86"/>
    <n v="9"/>
    <d v="1899-12-30T00:58:41"/>
  </r>
  <r>
    <x v="0"/>
    <x v="4"/>
    <x v="10"/>
    <x v="0"/>
    <x v="35"/>
    <n v="47782"/>
    <x v="112"/>
    <s v="Y0159011"/>
    <n v="12"/>
    <s v="(blank)"/>
    <x v="2"/>
    <n v="2112"/>
    <n v="18"/>
    <n v="32"/>
    <d v="1899-12-30T00:00:00"/>
  </r>
  <r>
    <x v="0"/>
    <x v="4"/>
    <x v="10"/>
    <x v="0"/>
    <x v="35"/>
    <n v="47752"/>
    <x v="29"/>
    <s v="Y0159010"/>
    <n v="18"/>
    <s v="Catalin Amselescu"/>
    <x v="5"/>
    <n v="2004"/>
    <n v="89"/>
    <n v="26"/>
    <d v="1899-12-30T01:24:50"/>
  </r>
  <r>
    <x v="0"/>
    <x v="4"/>
    <x v="10"/>
    <x v="0"/>
    <x v="35"/>
    <n v="47752"/>
    <x v="29"/>
    <s v="Y0159010"/>
    <n v="18"/>
    <s v="Diana Vilcu"/>
    <x v="0"/>
    <n v="2004"/>
    <n v="89"/>
    <n v="26"/>
    <d v="1899-12-30T01:38:54"/>
  </r>
  <r>
    <x v="0"/>
    <x v="4"/>
    <x v="10"/>
    <x v="0"/>
    <x v="35"/>
    <n v="47752"/>
    <x v="29"/>
    <s v="Y0159010"/>
    <n v="18"/>
    <s v="Marius Popa"/>
    <x v="26"/>
    <n v="2004"/>
    <n v="89"/>
    <n v="26"/>
    <d v="1899-12-30T00:43:53"/>
  </r>
  <r>
    <x v="0"/>
    <x v="4"/>
    <x v="10"/>
    <x v="0"/>
    <x v="35"/>
    <n v="47752"/>
    <x v="29"/>
    <s v="Y0159010"/>
    <n v="18"/>
    <s v="cristian mihalcea"/>
    <x v="26"/>
    <n v="2004"/>
    <n v="89"/>
    <n v="26"/>
    <d v="1899-12-30T00:44:41"/>
  </r>
  <r>
    <x v="0"/>
    <x v="4"/>
    <x v="10"/>
    <x v="0"/>
    <x v="35"/>
    <n v="47752"/>
    <x v="29"/>
    <s v="Y0159010"/>
    <n v="18"/>
    <s v="Cosmin Ivan"/>
    <x v="0"/>
    <n v="2004"/>
    <n v="89"/>
    <n v="26"/>
    <d v="1899-12-30T01:25:56"/>
  </r>
  <r>
    <x v="0"/>
    <x v="4"/>
    <x v="10"/>
    <x v="0"/>
    <x v="35"/>
    <n v="47752"/>
    <x v="29"/>
    <s v="Y0159010"/>
    <n v="18"/>
    <s v="Milan Cervenak"/>
    <x v="26"/>
    <n v="2004"/>
    <n v="89"/>
    <n v="26"/>
    <d v="1899-12-30T01:23:03"/>
  </r>
  <r>
    <x v="0"/>
    <x v="4"/>
    <x v="10"/>
    <x v="0"/>
    <x v="35"/>
    <n v="47752"/>
    <x v="29"/>
    <s v="Y0159010"/>
    <n v="18"/>
    <s v="Vasile Iulian Iavorschi"/>
    <x v="5"/>
    <n v="2004"/>
    <n v="89"/>
    <n v="26"/>
    <d v="1899-12-30T01:25:17"/>
  </r>
  <r>
    <x v="0"/>
    <x v="4"/>
    <x v="10"/>
    <x v="0"/>
    <x v="35"/>
    <n v="47752"/>
    <x v="29"/>
    <s v="Y0159010"/>
    <n v="18"/>
    <s v="cosmin nicolae lacriceanu"/>
    <x v="25"/>
    <n v="2004"/>
    <n v="89"/>
    <n v="26"/>
    <d v="1899-12-30T01:24:05"/>
  </r>
  <r>
    <x v="0"/>
    <x v="4"/>
    <x v="10"/>
    <x v="0"/>
    <x v="35"/>
    <n v="47752"/>
    <x v="29"/>
    <s v="Y0159010"/>
    <n v="18"/>
    <s v="viliam"/>
    <x v="25"/>
    <n v="2004"/>
    <n v="89"/>
    <n v="26"/>
    <d v="1899-12-30T01:23:57"/>
  </r>
  <r>
    <x v="0"/>
    <x v="4"/>
    <x v="10"/>
    <x v="0"/>
    <x v="35"/>
    <n v="47752"/>
    <x v="29"/>
    <s v="Y0159010"/>
    <n v="18"/>
    <s v="george li"/>
    <x v="25"/>
    <n v="2004"/>
    <n v="89"/>
    <n v="26"/>
    <d v="1899-12-30T01:23:33"/>
  </r>
  <r>
    <x v="0"/>
    <x v="4"/>
    <x v="10"/>
    <x v="0"/>
    <x v="35"/>
    <n v="47752"/>
    <x v="29"/>
    <s v="Y0159010"/>
    <n v="18"/>
    <s v="marian alexandru boboc"/>
    <x v="26"/>
    <n v="2004"/>
    <n v="89"/>
    <n v="26"/>
    <d v="1899-12-30T00:45:19"/>
  </r>
  <r>
    <x v="0"/>
    <x v="4"/>
    <x v="10"/>
    <x v="0"/>
    <x v="35"/>
    <n v="50797"/>
    <x v="80"/>
    <s v="Y0158998"/>
    <n v="0"/>
    <s v="(blank)"/>
    <x v="2"/>
    <n v="2"/>
    <n v="1"/>
    <n v="0"/>
    <d v="1899-12-30T00:00:00"/>
  </r>
  <r>
    <x v="0"/>
    <x v="4"/>
    <x v="10"/>
    <x v="0"/>
    <x v="35"/>
    <n v="47745"/>
    <x v="80"/>
    <s v="Y0158955"/>
    <n v="37"/>
    <s v="(blank)"/>
    <x v="2"/>
    <n v="6017"/>
    <n v="173"/>
    <n v="7"/>
    <d v="1899-12-30T00:00:00"/>
  </r>
  <r>
    <x v="0"/>
    <x v="4"/>
    <x v="10"/>
    <x v="0"/>
    <x v="35"/>
    <n v="47936"/>
    <x v="9"/>
    <s v="Y0158860"/>
    <n v="9"/>
    <s v="(blank)"/>
    <x v="2"/>
    <n v="1392"/>
    <n v="3"/>
    <n v="22"/>
    <d v="1899-12-30T00:00:00"/>
  </r>
  <r>
    <x v="0"/>
    <x v="4"/>
    <x v="10"/>
    <x v="0"/>
    <x v="35"/>
    <n v="50796"/>
    <x v="42"/>
    <s v="Y0158997"/>
    <n v="1"/>
    <s v="(blank)"/>
    <x v="2"/>
    <n v="133"/>
    <n v="4"/>
    <n v="0"/>
    <d v="1899-12-30T00:00:00"/>
  </r>
  <r>
    <x v="0"/>
    <x v="4"/>
    <x v="10"/>
    <x v="0"/>
    <x v="35"/>
    <n v="48889"/>
    <x v="57"/>
    <s v="Y0158946"/>
    <n v="9"/>
    <s v="(blank)"/>
    <x v="2"/>
    <n v="1604"/>
    <n v="4"/>
    <n v="33"/>
    <d v="1899-12-30T00:00:00"/>
  </r>
  <r>
    <x v="0"/>
    <x v="4"/>
    <x v="10"/>
    <x v="0"/>
    <x v="35"/>
    <n v="47780"/>
    <x v="9"/>
    <s v="Y0158855"/>
    <n v="9"/>
    <s v="Ionut Petreanu"/>
    <x v="3"/>
    <n v="1275"/>
    <n v="1"/>
    <n v="25"/>
    <d v="1899-12-30T00:31:01"/>
  </r>
  <r>
    <x v="0"/>
    <x v="4"/>
    <x v="10"/>
    <x v="0"/>
    <x v="35"/>
    <n v="47780"/>
    <x v="9"/>
    <s v="Y0158855"/>
    <n v="9"/>
    <s v="Abdikaram Mohamed Ali"/>
    <x v="1"/>
    <n v="1275"/>
    <n v="1"/>
    <n v="25"/>
    <d v="1899-12-30T00:33:30"/>
  </r>
  <r>
    <x v="0"/>
    <x v="4"/>
    <x v="10"/>
    <x v="0"/>
    <x v="35"/>
    <n v="47780"/>
    <x v="9"/>
    <s v="Y0158855"/>
    <n v="9"/>
    <s v="Custura Anglaia"/>
    <x v="0"/>
    <n v="1275"/>
    <n v="1"/>
    <n v="25"/>
    <d v="1899-12-30T00:17:40"/>
  </r>
  <r>
    <x v="0"/>
    <x v="4"/>
    <x v="10"/>
    <x v="0"/>
    <x v="35"/>
    <n v="47780"/>
    <x v="9"/>
    <s v="Y0158855"/>
    <n v="9"/>
    <s v="Viorel Stanciu"/>
    <x v="6"/>
    <n v="1275"/>
    <n v="1"/>
    <n v="25"/>
    <d v="1899-12-30T00:30:18"/>
  </r>
  <r>
    <x v="0"/>
    <x v="4"/>
    <x v="10"/>
    <x v="0"/>
    <x v="35"/>
    <n v="47780"/>
    <x v="9"/>
    <s v="Y0158855"/>
    <n v="9"/>
    <s v="Monica Corbeanu"/>
    <x v="6"/>
    <n v="1275"/>
    <n v="1"/>
    <n v="25"/>
    <d v="1899-12-30T00:31:00"/>
  </r>
  <r>
    <x v="0"/>
    <x v="4"/>
    <x v="10"/>
    <x v="0"/>
    <x v="35"/>
    <n v="38368"/>
    <x v="6"/>
    <s v="Y0159001"/>
    <n v="7"/>
    <s v="(blank)"/>
    <x v="2"/>
    <n v="832"/>
    <n v="1"/>
    <n v="32"/>
    <d v="1899-12-30T00:00:00"/>
  </r>
  <r>
    <x v="0"/>
    <x v="4"/>
    <x v="10"/>
    <x v="0"/>
    <x v="35"/>
    <n v="50792"/>
    <x v="359"/>
    <s v="Y0159022"/>
    <n v="0"/>
    <s v="(blank)"/>
    <x v="2"/>
    <n v="50"/>
    <n v="1"/>
    <n v="0"/>
    <d v="1899-12-30T00:00:00"/>
  </r>
  <r>
    <x v="0"/>
    <x v="4"/>
    <x v="10"/>
    <x v="0"/>
    <x v="35"/>
    <s v="IN67048"/>
    <x v="8"/>
    <s v="Y0159035"/>
    <n v="0"/>
    <s v="(blank)"/>
    <x v="2"/>
    <n v="10"/>
    <n v="1"/>
    <n v="0"/>
    <d v="1899-12-30T00:00:00"/>
  </r>
  <r>
    <x v="0"/>
    <x v="4"/>
    <x v="10"/>
    <x v="0"/>
    <x v="35"/>
    <n v="50806"/>
    <x v="7"/>
    <s v="Y0159042"/>
    <n v="0"/>
    <s v="(blank)"/>
    <x v="2"/>
    <n v="32"/>
    <n v="1"/>
    <n v="0"/>
    <d v="1899-12-30T00:00:00"/>
  </r>
  <r>
    <x v="0"/>
    <x v="4"/>
    <x v="10"/>
    <x v="0"/>
    <x v="35"/>
    <n v="50724"/>
    <x v="175"/>
    <s v="Y0158987"/>
    <n v="1"/>
    <s v="Marius Munteanu"/>
    <x v="5"/>
    <n v="124"/>
    <n v="3"/>
    <n v="1"/>
    <d v="1899-12-30T01:00:40"/>
  </r>
  <r>
    <x v="0"/>
    <x v="4"/>
    <x v="10"/>
    <x v="0"/>
    <x v="35"/>
    <n v="50724"/>
    <x v="175"/>
    <s v="Y0158987"/>
    <n v="1"/>
    <s v="stir"/>
    <x v="0"/>
    <n v="124"/>
    <n v="3"/>
    <n v="1"/>
    <d v="1899-12-30T01:00:38"/>
  </r>
  <r>
    <x v="0"/>
    <x v="4"/>
    <x v="10"/>
    <x v="0"/>
    <x v="35"/>
    <n v="47773"/>
    <x v="158"/>
    <s v="Y0158962"/>
    <n v="3"/>
    <s v="Laurentiu Barbu"/>
    <x v="1"/>
    <n v="229"/>
    <n v="19"/>
    <n v="2"/>
    <d v="1899-12-30T00:56:04"/>
  </r>
  <r>
    <x v="0"/>
    <x v="4"/>
    <x v="10"/>
    <x v="0"/>
    <x v="35"/>
    <n v="47773"/>
    <x v="158"/>
    <s v="Y0158962"/>
    <n v="3"/>
    <s v="Georgeta Haholu"/>
    <x v="10"/>
    <n v="229"/>
    <n v="19"/>
    <n v="2"/>
    <d v="1899-12-30T00:53:27"/>
  </r>
  <r>
    <x v="0"/>
    <x v="4"/>
    <x v="10"/>
    <x v="0"/>
    <x v="35"/>
    <n v="47773"/>
    <x v="158"/>
    <s v="Y0158962"/>
    <n v="3"/>
    <s v="Ovidu Cucurizeanu"/>
    <x v="25"/>
    <n v="229"/>
    <n v="19"/>
    <n v="2"/>
    <d v="1899-12-30T00:56:04"/>
  </r>
  <r>
    <x v="0"/>
    <x v="4"/>
    <x v="10"/>
    <x v="0"/>
    <x v="35"/>
    <n v="47773"/>
    <x v="158"/>
    <s v="Y0158962"/>
    <n v="3"/>
    <s v="Segiu Foltea"/>
    <x v="5"/>
    <n v="229"/>
    <n v="19"/>
    <n v="2"/>
    <d v="1899-12-30T00:58:23"/>
  </r>
  <r>
    <x v="0"/>
    <x v="4"/>
    <x v="10"/>
    <x v="0"/>
    <x v="35"/>
    <n v="47773"/>
    <x v="158"/>
    <s v="Y0158962"/>
    <n v="3"/>
    <s v="Monica Elena Manea"/>
    <x v="0"/>
    <n v="229"/>
    <n v="19"/>
    <n v="2"/>
    <d v="1899-12-30T00:56:04"/>
  </r>
  <r>
    <x v="0"/>
    <x v="4"/>
    <x v="10"/>
    <x v="0"/>
    <x v="35"/>
    <s v="CON2284"/>
    <x v="360"/>
    <s v="Y0158042"/>
    <n v="34"/>
    <s v="(blank)"/>
    <x v="2"/>
    <n v="9278"/>
    <n v="19"/>
    <n v="26"/>
    <d v="1899-12-30T00:00:00"/>
  </r>
  <r>
    <x v="0"/>
    <x v="4"/>
    <x v="10"/>
    <x v="0"/>
    <x v="35"/>
    <n v="47725"/>
    <x v="96"/>
    <s v="Y0159029"/>
    <n v="50"/>
    <s v="Nicoleta Nicolae"/>
    <x v="5"/>
    <n v="11819"/>
    <n v="235"/>
    <n v="36"/>
    <d v="1899-12-30T09:02:41"/>
  </r>
  <r>
    <x v="0"/>
    <x v="4"/>
    <x v="10"/>
    <x v="0"/>
    <x v="35"/>
    <n v="47725"/>
    <x v="96"/>
    <s v="Y0159029"/>
    <n v="50"/>
    <s v="Gabriela Constantin"/>
    <x v="0"/>
    <n v="11819"/>
    <n v="235"/>
    <n v="36"/>
    <d v="1899-12-30T09:03:07"/>
  </r>
  <r>
    <x v="0"/>
    <x v="4"/>
    <x v="10"/>
    <x v="0"/>
    <x v="35"/>
    <n v="47725"/>
    <x v="96"/>
    <s v="Y0159029"/>
    <n v="50"/>
    <s v="diana"/>
    <x v="0"/>
    <n v="11819"/>
    <n v="235"/>
    <n v="36"/>
    <d v="1899-12-30T09:03:37"/>
  </r>
  <r>
    <x v="0"/>
    <x v="4"/>
    <x v="10"/>
    <x v="0"/>
    <x v="35"/>
    <n v="47725"/>
    <x v="96"/>
    <s v="Y0159029"/>
    <n v="50"/>
    <s v="peter c"/>
    <x v="5"/>
    <n v="11819"/>
    <n v="235"/>
    <n v="36"/>
    <d v="1899-12-30T09:02:24"/>
  </r>
  <r>
    <x v="0"/>
    <x v="4"/>
    <x v="10"/>
    <x v="0"/>
    <x v="35"/>
    <n v="47725"/>
    <x v="96"/>
    <s v="Y0159029"/>
    <n v="50"/>
    <s v="nicoleta constantin"/>
    <x v="5"/>
    <n v="11819"/>
    <n v="235"/>
    <n v="36"/>
    <d v="1899-12-30T09:02:05"/>
  </r>
  <r>
    <x v="0"/>
    <x v="4"/>
    <x v="10"/>
    <x v="0"/>
    <x v="35"/>
    <n v="47725"/>
    <x v="96"/>
    <s v="Y0159029"/>
    <n v="50"/>
    <s v="sajan "/>
    <x v="5"/>
    <n v="11819"/>
    <n v="235"/>
    <n v="36"/>
    <d v="1899-12-30T09:01:38"/>
  </r>
  <r>
    <x v="0"/>
    <x v="4"/>
    <x v="10"/>
    <x v="0"/>
    <x v="35"/>
    <s v="CON2356"/>
    <x v="361"/>
    <s v="Y0158865"/>
    <n v="7"/>
    <s v="Ionut Petreanu"/>
    <x v="3"/>
    <n v="1492"/>
    <n v="4"/>
    <n v="28"/>
    <d v="1899-12-30T00:25:50"/>
  </r>
  <r>
    <x v="0"/>
    <x v="4"/>
    <x v="10"/>
    <x v="0"/>
    <x v="35"/>
    <s v="CON2356"/>
    <x v="361"/>
    <s v="Y0158865"/>
    <n v="7"/>
    <s v="Abdikaram Mohamed Ali"/>
    <x v="1"/>
    <n v="1492"/>
    <n v="4"/>
    <n v="28"/>
    <d v="1899-12-30T00:43:32"/>
  </r>
  <r>
    <x v="0"/>
    <x v="4"/>
    <x v="10"/>
    <x v="0"/>
    <x v="35"/>
    <s v="CON2356"/>
    <x v="361"/>
    <s v="Y0158865"/>
    <n v="7"/>
    <s v="Nicoleta Rus"/>
    <x v="3"/>
    <n v="1492"/>
    <n v="4"/>
    <n v="28"/>
    <d v="1899-12-30T00:41:48"/>
  </r>
  <r>
    <x v="0"/>
    <x v="4"/>
    <x v="10"/>
    <x v="0"/>
    <x v="35"/>
    <s v="CON2356"/>
    <x v="361"/>
    <s v="Y0158865"/>
    <n v="7"/>
    <s v="Cristian Paun"/>
    <x v="1"/>
    <n v="1492"/>
    <n v="4"/>
    <n v="28"/>
    <d v="1899-12-30T00:37:31"/>
  </r>
  <r>
    <x v="0"/>
    <x v="4"/>
    <x v="10"/>
    <x v="0"/>
    <x v="35"/>
    <s v="CON2356"/>
    <x v="361"/>
    <s v="Y0158865"/>
    <n v="7"/>
    <s v="Monica Barbu"/>
    <x v="0"/>
    <n v="1492"/>
    <n v="4"/>
    <n v="28"/>
    <d v="1899-12-30T00:42:41"/>
  </r>
  <r>
    <x v="0"/>
    <x v="4"/>
    <x v="10"/>
    <x v="0"/>
    <x v="35"/>
    <n v="47728"/>
    <x v="28"/>
    <s v="Y0159019"/>
    <n v="12"/>
    <s v="Aden Ayub"/>
    <x v="1"/>
    <n v="621"/>
    <n v="82"/>
    <n v="25"/>
    <d v="1899-12-30T01:15:37"/>
  </r>
  <r>
    <x v="0"/>
    <x v="4"/>
    <x v="10"/>
    <x v="0"/>
    <x v="35"/>
    <n v="47728"/>
    <x v="28"/>
    <s v="Y0159019"/>
    <n v="12"/>
    <s v="Select Employee"/>
    <x v="10"/>
    <n v="621"/>
    <n v="82"/>
    <n v="25"/>
    <d v="1899-12-30T00:59:10"/>
  </r>
  <r>
    <x v="0"/>
    <x v="4"/>
    <x v="10"/>
    <x v="0"/>
    <x v="35"/>
    <n v="47728"/>
    <x v="28"/>
    <s v="Y0159019"/>
    <n v="12"/>
    <s v="Ionut Petreanu"/>
    <x v="3"/>
    <n v="621"/>
    <n v="82"/>
    <n v="25"/>
    <d v="1899-12-30T01:12:36"/>
  </r>
  <r>
    <x v="0"/>
    <x v="4"/>
    <x v="10"/>
    <x v="0"/>
    <x v="35"/>
    <n v="47728"/>
    <x v="28"/>
    <s v="Y0159019"/>
    <n v="12"/>
    <s v="Abdikaram Mohamed Ali"/>
    <x v="5"/>
    <n v="621"/>
    <n v="82"/>
    <n v="25"/>
    <d v="1899-12-30T01:06:16"/>
  </r>
  <r>
    <x v="0"/>
    <x v="4"/>
    <x v="10"/>
    <x v="0"/>
    <x v="35"/>
    <n v="47728"/>
    <x v="28"/>
    <s v="Y0159019"/>
    <n v="12"/>
    <s v="Laurentiu Barbu"/>
    <x v="1"/>
    <n v="621"/>
    <n v="82"/>
    <n v="25"/>
    <d v="1899-12-30T01:05:18"/>
  </r>
  <r>
    <x v="0"/>
    <x v="4"/>
    <x v="10"/>
    <x v="0"/>
    <x v="35"/>
    <n v="47728"/>
    <x v="28"/>
    <s v="Y0159019"/>
    <n v="12"/>
    <s v="Diana Marinescu"/>
    <x v="0"/>
    <n v="621"/>
    <n v="82"/>
    <n v="25"/>
    <d v="1899-12-30T01:11:27"/>
  </r>
  <r>
    <x v="0"/>
    <x v="4"/>
    <x v="10"/>
    <x v="0"/>
    <x v="35"/>
    <n v="47728"/>
    <x v="28"/>
    <s v="Y0159019"/>
    <n v="12"/>
    <s v="Custura Anglaia"/>
    <x v="0"/>
    <n v="621"/>
    <n v="82"/>
    <n v="25"/>
    <d v="1899-12-30T01:11:53"/>
  </r>
  <r>
    <x v="0"/>
    <x v="4"/>
    <x v="10"/>
    <x v="0"/>
    <x v="35"/>
    <n v="47728"/>
    <x v="28"/>
    <s v="Y0159019"/>
    <n v="12"/>
    <s v="Mariana Codreanu"/>
    <x v="5"/>
    <n v="621"/>
    <n v="82"/>
    <n v="25"/>
    <d v="1899-12-30T01:00:58"/>
  </r>
  <r>
    <x v="0"/>
    <x v="4"/>
    <x v="10"/>
    <x v="0"/>
    <x v="35"/>
    <n v="47728"/>
    <x v="28"/>
    <s v="Y0159019"/>
    <n v="12"/>
    <s v="Campan Ionut"/>
    <x v="5"/>
    <n v="621"/>
    <n v="82"/>
    <n v="25"/>
    <d v="1899-12-30T00:57:32"/>
  </r>
  <r>
    <x v="0"/>
    <x v="4"/>
    <x v="10"/>
    <x v="0"/>
    <x v="35"/>
    <n v="47728"/>
    <x v="28"/>
    <s v="Y0159019"/>
    <n v="12"/>
    <s v="Dumitru Nicolae"/>
    <x v="5"/>
    <n v="621"/>
    <n v="82"/>
    <n v="25"/>
    <d v="1899-12-30T01:04:07"/>
  </r>
  <r>
    <x v="0"/>
    <x v="4"/>
    <x v="10"/>
    <x v="0"/>
    <x v="35"/>
    <n v="47728"/>
    <x v="28"/>
    <s v="Y0159019"/>
    <n v="12"/>
    <s v="Catalin Bucataru"/>
    <x v="5"/>
    <n v="621"/>
    <n v="82"/>
    <n v="25"/>
    <d v="1899-12-30T01:04:47"/>
  </r>
  <r>
    <x v="0"/>
    <x v="4"/>
    <x v="10"/>
    <x v="0"/>
    <x v="35"/>
    <n v="47728"/>
    <x v="28"/>
    <s v="Y0159019"/>
    <n v="12"/>
    <s v="Bacu Neli"/>
    <x v="5"/>
    <n v="621"/>
    <n v="82"/>
    <n v="25"/>
    <d v="1899-12-30T01:08:19"/>
  </r>
  <r>
    <x v="0"/>
    <x v="4"/>
    <x v="10"/>
    <x v="0"/>
    <x v="35"/>
    <n v="47728"/>
    <x v="28"/>
    <s v="Y0159019"/>
    <n v="12"/>
    <s v="Anatolii Caminschi"/>
    <x v="5"/>
    <n v="621"/>
    <n v="82"/>
    <n v="25"/>
    <d v="1899-12-30T01:08:28"/>
  </r>
  <r>
    <x v="0"/>
    <x v="4"/>
    <x v="10"/>
    <x v="0"/>
    <x v="35"/>
    <n v="47728"/>
    <x v="28"/>
    <s v="Y0159019"/>
    <n v="12"/>
    <s v="Ovidu Cucurizeanu"/>
    <x v="5"/>
    <n v="621"/>
    <n v="82"/>
    <n v="25"/>
    <d v="1899-12-30T01:03:05"/>
  </r>
  <r>
    <x v="0"/>
    <x v="4"/>
    <x v="10"/>
    <x v="0"/>
    <x v="35"/>
    <n v="47728"/>
    <x v="28"/>
    <s v="Y0159019"/>
    <n v="12"/>
    <s v="Iliya Uzunov"/>
    <x v="3"/>
    <n v="621"/>
    <n v="82"/>
    <n v="25"/>
    <d v="1899-12-30T01:12:05"/>
  </r>
  <r>
    <x v="0"/>
    <x v="4"/>
    <x v="10"/>
    <x v="0"/>
    <x v="35"/>
    <n v="47728"/>
    <x v="28"/>
    <s v="Y0159019"/>
    <n v="12"/>
    <s v="Segiu Foltea"/>
    <x v="5"/>
    <n v="621"/>
    <n v="82"/>
    <n v="25"/>
    <d v="1899-12-30T01:00:59"/>
  </r>
  <r>
    <x v="0"/>
    <x v="4"/>
    <x v="10"/>
    <x v="0"/>
    <x v="35"/>
    <n v="47728"/>
    <x v="28"/>
    <s v="Y0159019"/>
    <n v="12"/>
    <s v="Monica Elena Manea"/>
    <x v="0"/>
    <n v="621"/>
    <n v="82"/>
    <n v="25"/>
    <d v="1899-12-30T01:12:11"/>
  </r>
  <r>
    <x v="0"/>
    <x v="4"/>
    <x v="10"/>
    <x v="0"/>
    <x v="35"/>
    <n v="47835"/>
    <x v="282"/>
    <s v="Y0158861"/>
    <n v="11"/>
    <s v="Ionut Petreanu"/>
    <x v="3"/>
    <n v="1620"/>
    <n v="1"/>
    <n v="27"/>
    <d v="1899-12-30T02:33:13"/>
  </r>
  <r>
    <x v="0"/>
    <x v="4"/>
    <x v="10"/>
    <x v="0"/>
    <x v="35"/>
    <n v="47835"/>
    <x v="282"/>
    <s v="Y0158861"/>
    <n v="11"/>
    <s v="Abdikaram Mohamed Ali"/>
    <x v="1"/>
    <n v="1620"/>
    <n v="1"/>
    <n v="27"/>
    <d v="1899-12-30T00:40:27"/>
  </r>
  <r>
    <x v="0"/>
    <x v="4"/>
    <x v="10"/>
    <x v="0"/>
    <x v="35"/>
    <n v="47835"/>
    <x v="282"/>
    <s v="Y0158861"/>
    <n v="11"/>
    <s v="Diana Marinescu"/>
    <x v="0"/>
    <n v="1620"/>
    <n v="1"/>
    <n v="27"/>
    <d v="1899-12-30T00:33:06"/>
  </r>
  <r>
    <x v="0"/>
    <x v="4"/>
    <x v="10"/>
    <x v="0"/>
    <x v="35"/>
    <n v="47835"/>
    <x v="282"/>
    <s v="Y0158861"/>
    <n v="11"/>
    <s v="Stefan Iorga"/>
    <x v="6"/>
    <n v="1620"/>
    <n v="1"/>
    <n v="27"/>
    <d v="1899-12-30T02:25:54"/>
  </r>
  <r>
    <x v="0"/>
    <x v="4"/>
    <x v="10"/>
    <x v="0"/>
    <x v="35"/>
    <n v="47835"/>
    <x v="282"/>
    <s v="Y0158861"/>
    <n v="11"/>
    <s v="Monica Corbeanu"/>
    <x v="6"/>
    <n v="1620"/>
    <n v="1"/>
    <n v="27"/>
    <d v="1899-12-30T02:25:50"/>
  </r>
  <r>
    <x v="0"/>
    <x v="4"/>
    <x v="10"/>
    <x v="0"/>
    <x v="35"/>
    <n v="47781"/>
    <x v="282"/>
    <s v="Y0158952"/>
    <n v="9"/>
    <s v="Abdikaram Mohamed Ali"/>
    <x v="1"/>
    <n v="1093"/>
    <n v="2"/>
    <n v="28"/>
    <d v="1899-12-30T01:30:12"/>
  </r>
  <r>
    <x v="0"/>
    <x v="4"/>
    <x v="10"/>
    <x v="0"/>
    <x v="35"/>
    <n v="47781"/>
    <x v="282"/>
    <s v="Y0158952"/>
    <n v="9"/>
    <s v="Diana Marinescu"/>
    <x v="0"/>
    <n v="1093"/>
    <n v="2"/>
    <n v="28"/>
    <d v="1899-12-30T01:29:06"/>
  </r>
  <r>
    <x v="0"/>
    <x v="4"/>
    <x v="10"/>
    <x v="0"/>
    <x v="35"/>
    <n v="47781"/>
    <x v="282"/>
    <s v="Y0158952"/>
    <n v="9"/>
    <s v="Nicoleta Rus"/>
    <x v="3"/>
    <n v="1093"/>
    <n v="2"/>
    <n v="28"/>
    <d v="1899-12-30T01:29:14"/>
  </r>
  <r>
    <x v="0"/>
    <x v="4"/>
    <x v="10"/>
    <x v="0"/>
    <x v="35"/>
    <n v="47843"/>
    <x v="89"/>
    <s v="Y0159018"/>
    <n v="42"/>
    <s v="Aden Ayub"/>
    <x v="10"/>
    <n v="10973"/>
    <n v="173"/>
    <n v="44"/>
    <d v="1899-12-30T00:17:57"/>
  </r>
  <r>
    <x v="0"/>
    <x v="4"/>
    <x v="10"/>
    <x v="0"/>
    <x v="35"/>
    <n v="47843"/>
    <x v="89"/>
    <s v="Y0159018"/>
    <n v="42"/>
    <s v="Stefan Teodorescu"/>
    <x v="6"/>
    <n v="10973"/>
    <n v="173"/>
    <n v="44"/>
    <d v="1899-12-30T04:39:01"/>
  </r>
  <r>
    <x v="0"/>
    <x v="4"/>
    <x v="10"/>
    <x v="0"/>
    <x v="35"/>
    <n v="47843"/>
    <x v="89"/>
    <s v="Y0159018"/>
    <n v="42"/>
    <s v="Ionut Petreanu"/>
    <x v="3"/>
    <n v="10973"/>
    <n v="173"/>
    <n v="44"/>
    <d v="1899-12-30T05:40:02"/>
  </r>
  <r>
    <x v="0"/>
    <x v="4"/>
    <x v="10"/>
    <x v="0"/>
    <x v="35"/>
    <n v="47843"/>
    <x v="89"/>
    <s v="Y0159018"/>
    <n v="42"/>
    <s v="Florian Andresescu"/>
    <x v="0"/>
    <n v="10973"/>
    <n v="173"/>
    <n v="44"/>
    <d v="1899-12-30T04:44:29"/>
  </r>
  <r>
    <x v="0"/>
    <x v="4"/>
    <x v="10"/>
    <x v="0"/>
    <x v="35"/>
    <n v="47843"/>
    <x v="89"/>
    <s v="Y0159018"/>
    <n v="42"/>
    <s v="Custura Anglaia"/>
    <x v="0"/>
    <n v="10973"/>
    <n v="173"/>
    <n v="44"/>
    <d v="1899-12-30T04:44:29"/>
  </r>
  <r>
    <x v="0"/>
    <x v="4"/>
    <x v="10"/>
    <x v="0"/>
    <x v="35"/>
    <n v="47843"/>
    <x v="89"/>
    <s v="Y0159018"/>
    <n v="42"/>
    <s v="Mariana Codreanu"/>
    <x v="5"/>
    <n v="10973"/>
    <n v="173"/>
    <n v="44"/>
    <d v="1899-12-30T04:41:08"/>
  </r>
  <r>
    <x v="0"/>
    <x v="4"/>
    <x v="10"/>
    <x v="0"/>
    <x v="35"/>
    <n v="47843"/>
    <x v="89"/>
    <s v="Y0159018"/>
    <n v="42"/>
    <s v="Campan Ionut"/>
    <x v="5"/>
    <n v="10973"/>
    <n v="173"/>
    <n v="44"/>
    <d v="1899-12-30T04:38:52"/>
  </r>
  <r>
    <x v="0"/>
    <x v="4"/>
    <x v="10"/>
    <x v="0"/>
    <x v="35"/>
    <n v="47843"/>
    <x v="89"/>
    <s v="Y0159018"/>
    <n v="42"/>
    <s v="Mahamud Omar Salim"/>
    <x v="5"/>
    <n v="10973"/>
    <n v="173"/>
    <n v="44"/>
    <d v="1899-12-30T04:43:37"/>
  </r>
  <r>
    <x v="0"/>
    <x v="4"/>
    <x v="10"/>
    <x v="0"/>
    <x v="35"/>
    <n v="47843"/>
    <x v="89"/>
    <s v="Y0159018"/>
    <n v="42"/>
    <s v="Daniel Angearu"/>
    <x v="18"/>
    <n v="10973"/>
    <n v="173"/>
    <n v="44"/>
    <d v="1899-12-30T00:59:09"/>
  </r>
  <r>
    <x v="0"/>
    <x v="4"/>
    <x v="10"/>
    <x v="0"/>
    <x v="35"/>
    <n v="47843"/>
    <x v="89"/>
    <s v="Y0159018"/>
    <n v="42"/>
    <s v="Dumitru Nicolae"/>
    <x v="0"/>
    <n v="10973"/>
    <n v="173"/>
    <n v="44"/>
    <d v="1899-12-30T04:44:32"/>
  </r>
  <r>
    <x v="0"/>
    <x v="4"/>
    <x v="10"/>
    <x v="0"/>
    <x v="35"/>
    <n v="47843"/>
    <x v="89"/>
    <s v="Y0159018"/>
    <n v="42"/>
    <s v="Viorel Stanciu"/>
    <x v="10"/>
    <n v="10973"/>
    <n v="173"/>
    <n v="44"/>
    <d v="1899-12-30T04:39:44"/>
  </r>
  <r>
    <x v="0"/>
    <x v="4"/>
    <x v="10"/>
    <x v="0"/>
    <x v="35"/>
    <n v="47843"/>
    <x v="89"/>
    <s v="Y0159018"/>
    <n v="42"/>
    <s v="Bacu Neli"/>
    <x v="0"/>
    <n v="10973"/>
    <n v="173"/>
    <n v="44"/>
    <d v="1899-12-30T04:44:32"/>
  </r>
  <r>
    <x v="0"/>
    <x v="4"/>
    <x v="10"/>
    <x v="0"/>
    <x v="35"/>
    <n v="49168"/>
    <x v="362"/>
    <s v="Y0158899"/>
    <n v="6"/>
    <s v="Andra Fagaras"/>
    <x v="3"/>
    <n v="614"/>
    <n v="73"/>
    <n v="5"/>
    <d v="1899-12-30T02:11:55"/>
  </r>
  <r>
    <x v="0"/>
    <x v="4"/>
    <x v="10"/>
    <x v="0"/>
    <x v="35"/>
    <n v="49168"/>
    <x v="362"/>
    <s v="Y0158899"/>
    <n v="6"/>
    <s v="sandesh"/>
    <x v="5"/>
    <n v="614"/>
    <n v="73"/>
    <n v="5"/>
    <d v="1899-12-30T02:10:50"/>
  </r>
  <r>
    <x v="0"/>
    <x v="4"/>
    <x v="10"/>
    <x v="0"/>
    <x v="35"/>
    <n v="49168"/>
    <x v="362"/>
    <s v="Y0158899"/>
    <n v="6"/>
    <s v="Oana Dragoi"/>
    <x v="5"/>
    <n v="614"/>
    <n v="73"/>
    <n v="5"/>
    <d v="1899-12-30T02:12:37"/>
  </r>
  <r>
    <x v="0"/>
    <x v="4"/>
    <x v="10"/>
    <x v="0"/>
    <x v="35"/>
    <n v="49168"/>
    <x v="362"/>
    <s v="Y0158899"/>
    <n v="6"/>
    <s v="lidia"/>
    <x v="5"/>
    <n v="614"/>
    <n v="73"/>
    <n v="5"/>
    <d v="1899-12-30T00:45:57"/>
  </r>
  <r>
    <x v="0"/>
    <x v="4"/>
    <x v="10"/>
    <x v="0"/>
    <x v="35"/>
    <n v="49168"/>
    <x v="362"/>
    <s v="Y0158899"/>
    <n v="6"/>
    <s v="stir"/>
    <x v="0"/>
    <n v="614"/>
    <n v="73"/>
    <n v="5"/>
    <d v="1899-12-30T02:12:31"/>
  </r>
  <r>
    <x v="0"/>
    <x v="4"/>
    <x v="10"/>
    <x v="0"/>
    <x v="35"/>
    <n v="49168"/>
    <x v="362"/>
    <s v="Y0158899"/>
    <n v="6"/>
    <s v="iliy"/>
    <x v="0"/>
    <n v="614"/>
    <n v="73"/>
    <n v="5"/>
    <d v="1900-02-02T22:59:59"/>
  </r>
  <r>
    <x v="0"/>
    <x v="4"/>
    <x v="10"/>
    <x v="0"/>
    <x v="35"/>
    <n v="47731"/>
    <x v="108"/>
    <s v="Y0159045"/>
    <n v="16"/>
    <s v="(blank)"/>
    <x v="2"/>
    <n v="2970"/>
    <n v="2"/>
    <n v="33"/>
    <d v="1899-12-30T00:00:00"/>
  </r>
  <r>
    <x v="0"/>
    <x v="4"/>
    <x v="10"/>
    <x v="0"/>
    <x v="35"/>
    <n v="50465"/>
    <x v="363"/>
    <s v="Y0159043-Y0159041"/>
    <n v="26"/>
    <s v="Abdikaram Mohamed Ali"/>
    <x v="10"/>
    <n v="1573"/>
    <n v="84"/>
    <n v="28"/>
    <d v="1899-12-30T00:18:58"/>
  </r>
  <r>
    <x v="0"/>
    <x v="4"/>
    <x v="10"/>
    <x v="0"/>
    <x v="35"/>
    <n v="47737"/>
    <x v="364"/>
    <s v="Y0158951"/>
    <n v="12"/>
    <s v="andra"/>
    <x v="3"/>
    <n v="2180"/>
    <n v="35"/>
    <n v="4"/>
    <d v="1899-12-30T03:21:51"/>
  </r>
  <r>
    <x v="0"/>
    <x v="4"/>
    <x v="10"/>
    <x v="0"/>
    <x v="35"/>
    <n v="47737"/>
    <x v="364"/>
    <s v="Y0158951"/>
    <n v="12"/>
    <s v="lidi"/>
    <x v="5"/>
    <n v="2180"/>
    <n v="35"/>
    <n v="4"/>
    <d v="1899-12-30T01:44:01"/>
  </r>
  <r>
    <x v="0"/>
    <x v="4"/>
    <x v="10"/>
    <x v="0"/>
    <x v="35"/>
    <n v="47737"/>
    <x v="364"/>
    <s v="Y0158951"/>
    <n v="12"/>
    <s v="Oana Dragoi"/>
    <x v="0"/>
    <n v="2180"/>
    <n v="35"/>
    <n v="4"/>
    <d v="1899-12-30T03:21:41"/>
  </r>
  <r>
    <x v="0"/>
    <x v="4"/>
    <x v="10"/>
    <x v="0"/>
    <x v="35"/>
    <n v="47746"/>
    <x v="43"/>
    <s v="Y0158873"/>
    <n v="41"/>
    <s v="Stefan Teodorescu"/>
    <x v="6"/>
    <n v="6693"/>
    <n v="42"/>
    <n v="18"/>
    <d v="1899-12-30T02:52:12"/>
  </r>
  <r>
    <x v="0"/>
    <x v="4"/>
    <x v="10"/>
    <x v="0"/>
    <x v="35"/>
    <n v="47746"/>
    <x v="43"/>
    <s v="Y0158873"/>
    <n v="41"/>
    <s v="Ionut Petreanu"/>
    <x v="3"/>
    <n v="6693"/>
    <n v="42"/>
    <n v="18"/>
    <d v="1899-12-30T02:49:49"/>
  </r>
  <r>
    <x v="0"/>
    <x v="4"/>
    <x v="10"/>
    <x v="0"/>
    <x v="35"/>
    <n v="47746"/>
    <x v="43"/>
    <s v="Y0158873"/>
    <n v="41"/>
    <s v="Laurentiu Barbu"/>
    <x v="5"/>
    <n v="6693"/>
    <n v="42"/>
    <n v="18"/>
    <d v="1899-12-30T02:54:12"/>
  </r>
  <r>
    <x v="0"/>
    <x v="4"/>
    <x v="10"/>
    <x v="0"/>
    <x v="35"/>
    <n v="47746"/>
    <x v="43"/>
    <s v="Y0158873"/>
    <n v="41"/>
    <s v="Marius Motoasca"/>
    <x v="1"/>
    <n v="6693"/>
    <n v="42"/>
    <n v="18"/>
    <d v="1899-12-30T03:04:46"/>
  </r>
  <r>
    <x v="0"/>
    <x v="4"/>
    <x v="10"/>
    <x v="0"/>
    <x v="35"/>
    <n v="47746"/>
    <x v="43"/>
    <s v="Y0158873"/>
    <n v="41"/>
    <s v="Stefan Iorga"/>
    <x v="6"/>
    <n v="6693"/>
    <n v="42"/>
    <n v="18"/>
    <d v="1899-12-30T02:52:12"/>
  </r>
  <r>
    <x v="0"/>
    <x v="4"/>
    <x v="10"/>
    <x v="0"/>
    <x v="35"/>
    <n v="47746"/>
    <x v="43"/>
    <s v="Y0158873"/>
    <n v="41"/>
    <s v="Ovidu Cucurizeanu"/>
    <x v="5"/>
    <n v="6693"/>
    <n v="42"/>
    <n v="18"/>
    <d v="1899-12-30T02:52:14"/>
  </r>
  <r>
    <x v="0"/>
    <x v="4"/>
    <x v="10"/>
    <x v="0"/>
    <x v="35"/>
    <n v="47746"/>
    <x v="43"/>
    <s v="Y0158873"/>
    <n v="41"/>
    <s v="Sergiu Foltea"/>
    <x v="5"/>
    <n v="6693"/>
    <n v="42"/>
    <n v="18"/>
    <d v="1899-12-30T02:52:10"/>
  </r>
  <r>
    <x v="0"/>
    <x v="4"/>
    <x v="10"/>
    <x v="0"/>
    <x v="35"/>
    <n v="47746"/>
    <x v="43"/>
    <s v="Y0158873"/>
    <n v="41"/>
    <s v="Monica Elena Manea"/>
    <x v="0"/>
    <n v="6693"/>
    <n v="42"/>
    <n v="18"/>
    <d v="1899-12-30T02:54:11"/>
  </r>
  <r>
    <x v="0"/>
    <x v="4"/>
    <x v="10"/>
    <x v="0"/>
    <x v="35"/>
    <n v="47562"/>
    <x v="365"/>
    <s v="Y0158863"/>
    <n v="2"/>
    <s v="sandesh"/>
    <x v="5"/>
    <n v="109"/>
    <n v="9"/>
    <n v="5"/>
    <d v="1899-12-30T00:37:24"/>
  </r>
  <r>
    <x v="0"/>
    <x v="4"/>
    <x v="10"/>
    <x v="0"/>
    <x v="35"/>
    <n v="47562"/>
    <x v="365"/>
    <s v="Y0158863"/>
    <n v="2"/>
    <s v="andra"/>
    <x v="3"/>
    <n v="109"/>
    <n v="9"/>
    <n v="5"/>
    <d v="1899-12-30T00:37:57"/>
  </r>
  <r>
    <x v="0"/>
    <x v="4"/>
    <x v="10"/>
    <x v="0"/>
    <x v="35"/>
    <n v="47562"/>
    <x v="365"/>
    <s v="Y0158863"/>
    <n v="2"/>
    <s v="stir"/>
    <x v="0"/>
    <n v="109"/>
    <n v="9"/>
    <n v="5"/>
    <d v="1899-12-30T00:37:39"/>
  </r>
  <r>
    <x v="0"/>
    <x v="4"/>
    <x v="10"/>
    <x v="0"/>
    <x v="35"/>
    <n v="47748"/>
    <x v="3"/>
    <s v="Y0158988"/>
    <n v="2"/>
    <s v="sandesh"/>
    <x v="5"/>
    <n v="360"/>
    <n v="2"/>
    <n v="1"/>
    <d v="1899-12-30T00:53:50"/>
  </r>
  <r>
    <x v="0"/>
    <x v="4"/>
    <x v="10"/>
    <x v="0"/>
    <x v="35"/>
    <n v="47748"/>
    <x v="3"/>
    <s v="Y0158988"/>
    <n v="2"/>
    <s v="andra"/>
    <x v="3"/>
    <n v="360"/>
    <n v="2"/>
    <n v="1"/>
    <d v="1899-12-30T00:53:54"/>
  </r>
  <r>
    <x v="0"/>
    <x v="4"/>
    <x v="10"/>
    <x v="0"/>
    <x v="35"/>
    <n v="47748"/>
    <x v="3"/>
    <s v="Y0158988"/>
    <n v="2"/>
    <s v="Stirbu"/>
    <x v="0"/>
    <n v="360"/>
    <n v="2"/>
    <n v="1"/>
    <d v="1899-12-30T00:54:44"/>
  </r>
  <r>
    <x v="0"/>
    <x v="4"/>
    <x v="10"/>
    <x v="0"/>
    <x v="35"/>
    <n v="47741"/>
    <x v="366"/>
    <s v="Y0159030"/>
    <n v="2"/>
    <s v="Abdi Aziz Jama"/>
    <x v="5"/>
    <n v="21"/>
    <n v="5"/>
    <n v="1"/>
    <d v="1899-12-30T01:00:17"/>
  </r>
  <r>
    <x v="0"/>
    <x v="4"/>
    <x v="10"/>
    <x v="0"/>
    <x v="35"/>
    <n v="47741"/>
    <x v="366"/>
    <s v="Y0159030"/>
    <n v="2"/>
    <s v="Andra Fagaras"/>
    <x v="10"/>
    <n v="21"/>
    <n v="5"/>
    <n v="1"/>
    <d v="1899-12-30T01:01:20"/>
  </r>
  <r>
    <x v="0"/>
    <x v="4"/>
    <x v="10"/>
    <x v="0"/>
    <x v="35"/>
    <n v="47741"/>
    <x v="366"/>
    <s v="Y0159030"/>
    <n v="2"/>
    <s v="stir"/>
    <x v="0"/>
    <n v="21"/>
    <n v="5"/>
    <n v="1"/>
    <d v="1899-12-30T01:02:03"/>
  </r>
  <r>
    <x v="0"/>
    <x v="4"/>
    <x v="10"/>
    <x v="0"/>
    <x v="35"/>
    <n v="47776"/>
    <x v="45"/>
    <s v="Y0159051"/>
    <n v="3"/>
    <s v="Marius Munteanu"/>
    <x v="5"/>
    <n v="101"/>
    <n v="7"/>
    <n v="11"/>
    <d v="1899-12-30T00:53:37"/>
  </r>
  <r>
    <x v="0"/>
    <x v="4"/>
    <x v="10"/>
    <x v="0"/>
    <x v="35"/>
    <n v="47776"/>
    <x v="45"/>
    <s v="Y0159051"/>
    <n v="3"/>
    <s v="Stirbu Valentina"/>
    <x v="0"/>
    <n v="101"/>
    <n v="7"/>
    <n v="11"/>
    <d v="1899-12-30T00:53:03"/>
  </r>
  <r>
    <x v="0"/>
    <x v="4"/>
    <x v="10"/>
    <x v="0"/>
    <x v="35"/>
    <n v="47776"/>
    <x v="45"/>
    <s v="Y0159051"/>
    <n v="3"/>
    <s v="Marius Motoasca"/>
    <x v="11"/>
    <n v="101"/>
    <n v="7"/>
    <n v="11"/>
    <d v="1899-12-30T00:15:36"/>
  </r>
  <r>
    <x v="0"/>
    <x v="4"/>
    <x v="10"/>
    <x v="0"/>
    <x v="35"/>
    <n v="47776"/>
    <x v="45"/>
    <s v="Y0159051"/>
    <n v="3"/>
    <s v="Andra Fagaras"/>
    <x v="3"/>
    <n v="101"/>
    <n v="7"/>
    <n v="11"/>
    <d v="1899-12-30T00:52:47"/>
  </r>
  <r>
    <x v="0"/>
    <x v="4"/>
    <x v="10"/>
    <x v="0"/>
    <x v="35"/>
    <n v="47776"/>
    <x v="45"/>
    <s v="Y0159051"/>
    <n v="3"/>
    <s v="felix"/>
    <x v="5"/>
    <n v="101"/>
    <n v="7"/>
    <n v="11"/>
    <d v="1899-12-30T00:30:46"/>
  </r>
  <r>
    <x v="0"/>
    <x v="4"/>
    <x v="10"/>
    <x v="0"/>
    <x v="35"/>
    <n v="50631"/>
    <x v="367"/>
    <s v="Y0158874"/>
    <n v="11"/>
    <s v="Stirbu Valentina"/>
    <x v="0"/>
    <n v="1425"/>
    <n v="35"/>
    <n v="8"/>
    <d v="1899-12-30T00:57:52"/>
  </r>
  <r>
    <x v="0"/>
    <x v="4"/>
    <x v="10"/>
    <x v="0"/>
    <x v="35"/>
    <n v="50631"/>
    <x v="367"/>
    <s v="Y0158874"/>
    <n v="11"/>
    <s v="Andra Fagaras"/>
    <x v="3"/>
    <n v="1425"/>
    <n v="35"/>
    <n v="8"/>
    <d v="1899-12-30T00:55:57"/>
  </r>
  <r>
    <x v="0"/>
    <x v="4"/>
    <x v="10"/>
    <x v="0"/>
    <x v="35"/>
    <n v="50631"/>
    <x v="367"/>
    <s v="Y0158874"/>
    <n v="11"/>
    <s v="sandesh"/>
    <x v="5"/>
    <n v="1425"/>
    <n v="35"/>
    <n v="8"/>
    <d v="1899-12-30T00:55:41"/>
  </r>
  <r>
    <x v="0"/>
    <x v="4"/>
    <x v="10"/>
    <x v="0"/>
    <x v="35"/>
    <n v="50593"/>
    <x v="343"/>
    <s v="Y0158959"/>
    <n v="0"/>
    <s v="(blank)"/>
    <x v="2"/>
    <n v="17"/>
    <n v="5"/>
    <n v="0"/>
    <d v="1899-12-30T00:00:00"/>
  </r>
  <r>
    <x v="0"/>
    <x v="4"/>
    <x v="10"/>
    <x v="0"/>
    <x v="35"/>
    <n v="47760"/>
    <x v="160"/>
    <s v="Y0158878"/>
    <n v="10"/>
    <s v="nicolae lacriceanu"/>
    <x v="1"/>
    <n v="502"/>
    <n v="69"/>
    <n v="15"/>
    <d v="1899-12-30T00:00:00"/>
  </r>
  <r>
    <x v="0"/>
    <x v="4"/>
    <x v="10"/>
    <x v="0"/>
    <x v="35"/>
    <n v="47762"/>
    <x v="39"/>
    <s v="Y0159025"/>
    <n v="14"/>
    <s v="Cristian Mihai"/>
    <x v="5"/>
    <n v="2762"/>
    <n v="70"/>
    <n v="12"/>
    <d v="1899-12-30T01:18:41"/>
  </r>
  <r>
    <x v="0"/>
    <x v="4"/>
    <x v="10"/>
    <x v="0"/>
    <x v="35"/>
    <n v="47762"/>
    <x v="39"/>
    <s v="Y0159025"/>
    <n v="14"/>
    <s v="Diana Vilcu"/>
    <x v="0"/>
    <n v="2762"/>
    <n v="70"/>
    <n v="12"/>
    <d v="1899-12-30T01:25:29"/>
  </r>
  <r>
    <x v="0"/>
    <x v="4"/>
    <x v="10"/>
    <x v="0"/>
    <x v="35"/>
    <n v="47762"/>
    <x v="39"/>
    <s v="Y0159025"/>
    <n v="14"/>
    <s v="George Lixandru"/>
    <x v="12"/>
    <n v="2762"/>
    <n v="70"/>
    <n v="12"/>
    <d v="1899-12-30T01:05:53"/>
  </r>
  <r>
    <x v="0"/>
    <x v="4"/>
    <x v="10"/>
    <x v="0"/>
    <x v="35"/>
    <n v="47762"/>
    <x v="39"/>
    <s v="Y0159025"/>
    <n v="14"/>
    <s v="cristian mihalcea"/>
    <x v="12"/>
    <n v="2762"/>
    <n v="70"/>
    <n v="12"/>
    <d v="1899-12-30T01:05:33"/>
  </r>
  <r>
    <x v="0"/>
    <x v="4"/>
    <x v="10"/>
    <x v="0"/>
    <x v="35"/>
    <n v="47762"/>
    <x v="39"/>
    <s v="Y0159025"/>
    <n v="14"/>
    <s v="catalin amzulescu"/>
    <x v="5"/>
    <n v="2762"/>
    <n v="70"/>
    <n v="12"/>
    <d v="1899-12-30T01:06:49"/>
  </r>
  <r>
    <x v="0"/>
    <x v="4"/>
    <x v="10"/>
    <x v="0"/>
    <x v="35"/>
    <n v="47762"/>
    <x v="39"/>
    <s v="Y0159025"/>
    <n v="14"/>
    <s v="Abdisalan Mohamed"/>
    <x v="6"/>
    <n v="2762"/>
    <n v="70"/>
    <n v="12"/>
    <d v="1899-12-30T01:05:06"/>
  </r>
  <r>
    <x v="0"/>
    <x v="4"/>
    <x v="10"/>
    <x v="0"/>
    <x v="35"/>
    <n v="50714"/>
    <x v="368"/>
    <s v="Y0159009"/>
    <n v="24"/>
    <s v="(blank)"/>
    <x v="2"/>
    <n v="3123"/>
    <n v="62"/>
    <n v="9"/>
    <d v="1899-12-30T00:00:00"/>
  </r>
  <r>
    <x v="0"/>
    <x v="4"/>
    <x v="10"/>
    <x v="0"/>
    <x v="35"/>
    <n v="47761"/>
    <x v="1"/>
    <s v="Y0158868"/>
    <n v="3"/>
    <s v="Select Employee"/>
    <x v="21"/>
    <n v="118"/>
    <n v="23"/>
    <n v="4"/>
    <d v="1899-12-30T01:16:17"/>
  </r>
  <r>
    <x v="0"/>
    <x v="4"/>
    <x v="10"/>
    <x v="0"/>
    <x v="35"/>
    <n v="47761"/>
    <x v="1"/>
    <s v="Y0158868"/>
    <n v="3"/>
    <s v="Ana Maria Eliza Tricolici"/>
    <x v="0"/>
    <n v="118"/>
    <n v="23"/>
    <n v="4"/>
    <d v="1899-12-30T01:19:01"/>
  </r>
  <r>
    <x v="0"/>
    <x v="4"/>
    <x v="10"/>
    <x v="0"/>
    <x v="35"/>
    <n v="47761"/>
    <x v="1"/>
    <s v="Y0158868"/>
    <n v="3"/>
    <s v="Oana Iavorschi"/>
    <x v="5"/>
    <n v="118"/>
    <n v="23"/>
    <n v="4"/>
    <d v="1899-12-30T01:18:14"/>
  </r>
  <r>
    <x v="0"/>
    <x v="4"/>
    <x v="10"/>
    <x v="0"/>
    <x v="35"/>
    <n v="47761"/>
    <x v="1"/>
    <s v="Y0158868"/>
    <n v="3"/>
    <s v="Otilia Gagyi"/>
    <x v="5"/>
    <n v="118"/>
    <n v="23"/>
    <n v="4"/>
    <d v="1899-12-30T01:17:51"/>
  </r>
  <r>
    <x v="0"/>
    <x v="4"/>
    <x v="10"/>
    <x v="0"/>
    <x v="35"/>
    <n v="47761"/>
    <x v="1"/>
    <s v="Y0158868"/>
    <n v="3"/>
    <s v="Ana Dumitru"/>
    <x v="0"/>
    <n v="118"/>
    <n v="23"/>
    <n v="4"/>
    <d v="1899-12-30T01:18:31"/>
  </r>
  <r>
    <x v="0"/>
    <x v="4"/>
    <x v="10"/>
    <x v="0"/>
    <x v="35"/>
    <n v="47761"/>
    <x v="1"/>
    <s v="Y0158868"/>
    <n v="3"/>
    <s v="ThonGluan Phairam"/>
    <x v="21"/>
    <n v="118"/>
    <n v="23"/>
    <n v="4"/>
    <d v="1899-12-30T01:16:35"/>
  </r>
  <r>
    <x v="0"/>
    <x v="4"/>
    <x v="10"/>
    <x v="0"/>
    <x v="35"/>
    <n v="47738"/>
    <x v="138"/>
    <s v="Y0158957"/>
    <n v="1"/>
    <s v="Ana Maria Eliza Tricolici"/>
    <x v="0"/>
    <n v="87"/>
    <n v="3"/>
    <n v="2"/>
    <d v="1899-12-30T01:06:54"/>
  </r>
  <r>
    <x v="0"/>
    <x v="4"/>
    <x v="10"/>
    <x v="0"/>
    <x v="35"/>
    <n v="47738"/>
    <x v="138"/>
    <s v="Y0158957"/>
    <n v="1"/>
    <s v="Ana Dumitru"/>
    <x v="0"/>
    <n v="87"/>
    <n v="3"/>
    <n v="2"/>
    <d v="1899-12-30T01:06:48"/>
  </r>
  <r>
    <x v="0"/>
    <x v="4"/>
    <x v="10"/>
    <x v="0"/>
    <x v="35"/>
    <n v="47738"/>
    <x v="138"/>
    <s v="Y0158957"/>
    <n v="1"/>
    <s v="Beverley Savage"/>
    <x v="5"/>
    <n v="87"/>
    <n v="3"/>
    <n v="2"/>
    <d v="1899-12-30T01:06:23"/>
  </r>
  <r>
    <x v="0"/>
    <x v="4"/>
    <x v="10"/>
    <x v="0"/>
    <x v="35"/>
    <n v="47738"/>
    <x v="138"/>
    <s v="Y0158957"/>
    <n v="1"/>
    <s v="Suleiman Omar"/>
    <x v="5"/>
    <n v="87"/>
    <n v="3"/>
    <n v="2"/>
    <d v="1899-12-30T01:06:00"/>
  </r>
  <r>
    <x v="0"/>
    <x v="4"/>
    <x v="10"/>
    <x v="0"/>
    <x v="35"/>
    <n v="47738"/>
    <x v="138"/>
    <s v="Y0158957"/>
    <n v="1"/>
    <s v="Anisoara Bittel"/>
    <x v="21"/>
    <n v="87"/>
    <n v="3"/>
    <n v="2"/>
    <d v="1899-12-30T01:05:36"/>
  </r>
  <r>
    <x v="0"/>
    <x v="4"/>
    <x v="10"/>
    <x v="0"/>
    <x v="35"/>
    <n v="47738"/>
    <x v="138"/>
    <s v="Y0158957"/>
    <n v="1"/>
    <s v="Corina Cobzaru"/>
    <x v="21"/>
    <n v="87"/>
    <n v="3"/>
    <n v="2"/>
    <d v="1899-12-30T01:04:54"/>
  </r>
  <r>
    <x v="0"/>
    <x v="4"/>
    <x v="10"/>
    <x v="0"/>
    <x v="35"/>
    <n v="47738"/>
    <x v="138"/>
    <s v="Y0158957"/>
    <n v="1"/>
    <s v="Nigel Boot"/>
    <x v="21"/>
    <n v="87"/>
    <n v="3"/>
    <n v="2"/>
    <d v="1899-12-30T01:03:41"/>
  </r>
  <r>
    <x v="0"/>
    <x v="4"/>
    <x v="10"/>
    <x v="0"/>
    <x v="35"/>
    <n v="47764"/>
    <x v="53"/>
    <s v="Y0158991"/>
    <n v="6"/>
    <s v="Sorina Trandafir"/>
    <x v="5"/>
    <n v="564"/>
    <n v="49"/>
    <n v="3"/>
    <d v="1899-12-30T01:16:01"/>
  </r>
  <r>
    <x v="0"/>
    <x v="4"/>
    <x v="10"/>
    <x v="0"/>
    <x v="35"/>
    <n v="47764"/>
    <x v="53"/>
    <s v="Y0158991"/>
    <n v="6"/>
    <s v="Andreea Pruteanu"/>
    <x v="5"/>
    <n v="564"/>
    <n v="49"/>
    <n v="3"/>
    <d v="1899-12-30T01:15:56"/>
  </r>
  <r>
    <x v="0"/>
    <x v="4"/>
    <x v="10"/>
    <x v="0"/>
    <x v="35"/>
    <n v="47764"/>
    <x v="53"/>
    <s v="Y0158991"/>
    <n v="6"/>
    <s v="Nicoleta Costin"/>
    <x v="5"/>
    <n v="564"/>
    <n v="49"/>
    <n v="3"/>
    <d v="1899-12-30T01:15:57"/>
  </r>
  <r>
    <x v="0"/>
    <x v="4"/>
    <x v="10"/>
    <x v="0"/>
    <x v="35"/>
    <n v="47764"/>
    <x v="53"/>
    <s v="Y0158991"/>
    <n v="6"/>
    <s v="Florenta Dragne "/>
    <x v="0"/>
    <n v="564"/>
    <n v="49"/>
    <n v="3"/>
    <d v="1899-12-30T01:15:46"/>
  </r>
  <r>
    <x v="0"/>
    <x v="4"/>
    <x v="10"/>
    <x v="0"/>
    <x v="35"/>
    <n v="47764"/>
    <x v="53"/>
    <s v="Y0158991"/>
    <n v="6"/>
    <s v="Andreea Carbune"/>
    <x v="5"/>
    <n v="564"/>
    <n v="49"/>
    <n v="3"/>
    <d v="1899-12-30T01:15:51"/>
  </r>
  <r>
    <x v="0"/>
    <x v="4"/>
    <x v="10"/>
    <x v="0"/>
    <x v="35"/>
    <n v="50625"/>
    <x v="369"/>
    <s v="Y0158875"/>
    <n v="2"/>
    <s v="jose"/>
    <x v="12"/>
    <n v="257"/>
    <n v="16"/>
    <n v="1"/>
    <d v="1899-12-30T00:00:00"/>
  </r>
  <r>
    <x v="0"/>
    <x v="4"/>
    <x v="10"/>
    <x v="0"/>
    <x v="35"/>
    <n v="50625"/>
    <x v="369"/>
    <s v="Y0158875"/>
    <n v="2"/>
    <s v="Sorina Trandafir"/>
    <x v="12"/>
    <n v="257"/>
    <n v="16"/>
    <n v="1"/>
    <d v="1899-12-30T00:00:00"/>
  </r>
  <r>
    <x v="0"/>
    <x v="4"/>
    <x v="10"/>
    <x v="0"/>
    <x v="35"/>
    <n v="50625"/>
    <x v="369"/>
    <s v="Y0158875"/>
    <n v="2"/>
    <s v="Andreea Pruteanu"/>
    <x v="5"/>
    <n v="257"/>
    <n v="16"/>
    <n v="1"/>
    <d v="1899-12-30T00:00:00"/>
  </r>
  <r>
    <x v="0"/>
    <x v="4"/>
    <x v="10"/>
    <x v="0"/>
    <x v="35"/>
    <n v="50625"/>
    <x v="369"/>
    <s v="Y0158875"/>
    <n v="2"/>
    <s v="Nicoleta Costin"/>
    <x v="5"/>
    <n v="257"/>
    <n v="16"/>
    <n v="1"/>
    <d v="1899-12-30T00:00:00"/>
  </r>
  <r>
    <x v="0"/>
    <x v="4"/>
    <x v="10"/>
    <x v="0"/>
    <x v="35"/>
    <n v="50625"/>
    <x v="369"/>
    <s v="Y0158875"/>
    <n v="2"/>
    <s v="Florenta Dragne "/>
    <x v="0"/>
    <n v="257"/>
    <n v="16"/>
    <n v="1"/>
    <d v="1899-12-30T00:00:00"/>
  </r>
  <r>
    <x v="0"/>
    <x v="4"/>
    <x v="10"/>
    <x v="0"/>
    <x v="35"/>
    <n v="50625"/>
    <x v="369"/>
    <s v="Y0158875"/>
    <n v="2"/>
    <s v="Andreea Carbune"/>
    <x v="5"/>
    <n v="257"/>
    <n v="16"/>
    <n v="1"/>
    <d v="1899-12-30T00:00:00"/>
  </r>
  <r>
    <x v="0"/>
    <x v="4"/>
    <x v="10"/>
    <x v="0"/>
    <x v="35"/>
    <n v="50625"/>
    <x v="369"/>
    <s v="Y0158875"/>
    <n v="2"/>
    <s v="mafk"/>
    <x v="5"/>
    <n v="257"/>
    <n v="16"/>
    <n v="1"/>
    <d v="1899-12-30T00:00:00"/>
  </r>
  <r>
    <x v="0"/>
    <x v="4"/>
    <x v="10"/>
    <x v="0"/>
    <x v="35"/>
    <n v="47755"/>
    <x v="370"/>
    <s v="Y0158948"/>
    <n v="1"/>
    <s v="Liliana Trausch"/>
    <x v="3"/>
    <n v="68"/>
    <n v="3"/>
    <n v="0"/>
    <d v="1899-12-30T00:20:42"/>
  </r>
  <r>
    <x v="0"/>
    <x v="4"/>
    <x v="10"/>
    <x v="0"/>
    <x v="35"/>
    <n v="47336"/>
    <x v="153"/>
    <s v="Y0158867"/>
    <n v="7"/>
    <s v="Select Employee"/>
    <x v="10"/>
    <n v="5374"/>
    <n v="28"/>
    <n v="4"/>
    <d v="1899-12-30T00:00:00"/>
  </r>
  <r>
    <x v="0"/>
    <x v="4"/>
    <x v="10"/>
    <x v="0"/>
    <x v="35"/>
    <n v="47336"/>
    <x v="153"/>
    <s v="Y0158867"/>
    <n v="7"/>
    <s v="Piotr Legumina"/>
    <x v="21"/>
    <n v="5374"/>
    <n v="28"/>
    <n v="4"/>
    <d v="1899-12-30T01:25:00"/>
  </r>
  <r>
    <x v="0"/>
    <x v="4"/>
    <x v="10"/>
    <x v="0"/>
    <x v="35"/>
    <n v="47336"/>
    <x v="153"/>
    <s v="Y0158867"/>
    <n v="7"/>
    <s v="Florenta Dragne "/>
    <x v="0"/>
    <n v="5374"/>
    <n v="28"/>
    <n v="4"/>
    <d v="1899-12-30T00:00:00"/>
  </r>
  <r>
    <x v="0"/>
    <x v="4"/>
    <x v="10"/>
    <x v="0"/>
    <x v="35"/>
    <n v="47336"/>
    <x v="153"/>
    <s v="Y0158867"/>
    <n v="7"/>
    <s v="Ewelina Cendrowska "/>
    <x v="21"/>
    <n v="5374"/>
    <n v="28"/>
    <n v="4"/>
    <d v="1899-12-30T00:44:24"/>
  </r>
  <r>
    <x v="0"/>
    <x v="4"/>
    <x v="10"/>
    <x v="0"/>
    <x v="35"/>
    <n v="47336"/>
    <x v="153"/>
    <s v="Y0158867"/>
    <n v="7"/>
    <s v="Ana Vochescu"/>
    <x v="5"/>
    <n v="5374"/>
    <n v="28"/>
    <n v="4"/>
    <d v="1899-12-30T01:26:34"/>
  </r>
  <r>
    <x v="0"/>
    <x v="4"/>
    <x v="10"/>
    <x v="0"/>
    <x v="35"/>
    <n v="47336"/>
    <x v="153"/>
    <s v="Y0158867"/>
    <n v="7"/>
    <s v="Nicoleta Costin "/>
    <x v="5"/>
    <n v="5374"/>
    <n v="28"/>
    <n v="4"/>
    <d v="1899-12-30T00:00:00"/>
  </r>
  <r>
    <x v="0"/>
    <x v="4"/>
    <x v="10"/>
    <x v="0"/>
    <x v="35"/>
    <n v="47336"/>
    <x v="153"/>
    <s v="Y0158867"/>
    <n v="7"/>
    <s v="Sorina Trandafir "/>
    <x v="21"/>
    <n v="5374"/>
    <n v="28"/>
    <n v="4"/>
    <d v="1899-12-30T00:00:00"/>
  </r>
  <r>
    <x v="0"/>
    <x v="4"/>
    <x v="10"/>
    <x v="0"/>
    <x v="35"/>
    <n v="47336"/>
    <x v="153"/>
    <s v="Y0158867"/>
    <n v="7"/>
    <s v="Andreea Pruteanu "/>
    <x v="21"/>
    <n v="5374"/>
    <n v="28"/>
    <n v="4"/>
    <d v="1899-12-30T00:00:00"/>
  </r>
  <r>
    <x v="0"/>
    <x v="4"/>
    <x v="10"/>
    <x v="0"/>
    <x v="35"/>
    <n v="47336"/>
    <x v="153"/>
    <s v="Y0158867"/>
    <n v="7"/>
    <s v="Andreea Carbune "/>
    <x v="21"/>
    <n v="5374"/>
    <n v="28"/>
    <n v="4"/>
    <d v="1899-12-30T00:00:00"/>
  </r>
  <r>
    <x v="0"/>
    <x v="4"/>
    <x v="10"/>
    <x v="0"/>
    <x v="35"/>
    <n v="47336"/>
    <x v="153"/>
    <s v="Y0158867"/>
    <n v="7"/>
    <s v="Mafkarjeet Kaur "/>
    <x v="21"/>
    <n v="5374"/>
    <n v="28"/>
    <n v="4"/>
    <d v="1899-12-30T00:00:00"/>
  </r>
  <r>
    <x v="0"/>
    <x v="4"/>
    <x v="10"/>
    <x v="0"/>
    <x v="35"/>
    <n v="48559"/>
    <x v="308"/>
    <s v="Y0158072"/>
    <n v="34"/>
    <s v="Lucian Cazacu"/>
    <x v="1"/>
    <n v="6833"/>
    <n v="111"/>
    <n v="67"/>
    <d v="1899-12-30T00:52:30"/>
  </r>
  <r>
    <x v="0"/>
    <x v="4"/>
    <x v="10"/>
    <x v="0"/>
    <x v="35"/>
    <n v="49214"/>
    <x v="96"/>
    <s v="Y0158999"/>
    <n v="123"/>
    <s v="Alexandru Radulescu"/>
    <x v="1"/>
    <n v="25305"/>
    <n v="51"/>
    <n v="80"/>
    <d v="1899-12-30T00:00:00"/>
  </r>
  <r>
    <x v="0"/>
    <x v="4"/>
    <x v="10"/>
    <x v="0"/>
    <x v="35"/>
    <n v="50721"/>
    <x v="284"/>
    <s v="Y0159057"/>
    <n v="2"/>
    <s v="Umamah Swaleh"/>
    <x v="0"/>
    <n v="101"/>
    <n v="9"/>
    <n v="0"/>
    <d v="1899-12-30T00:15:05"/>
  </r>
  <r>
    <x v="0"/>
    <x v="4"/>
    <x v="10"/>
    <x v="0"/>
    <x v="35"/>
    <n v="50721"/>
    <x v="284"/>
    <s v="Y0159057"/>
    <n v="2"/>
    <s v="Umamah Swaleh"/>
    <x v="5"/>
    <n v="101"/>
    <n v="9"/>
    <n v="0"/>
    <d v="1899-12-30T00:01:36"/>
  </r>
  <r>
    <x v="0"/>
    <x v="4"/>
    <x v="10"/>
    <x v="0"/>
    <x v="35"/>
    <n v="50721"/>
    <x v="284"/>
    <s v="Y0159057"/>
    <n v="2"/>
    <s v="Umamah Swaleh"/>
    <x v="21"/>
    <n v="101"/>
    <n v="9"/>
    <n v="0"/>
    <d v="1899-12-30T00:02:15"/>
  </r>
  <r>
    <x v="0"/>
    <x v="4"/>
    <x v="10"/>
    <x v="0"/>
    <x v="35"/>
    <n v="50550"/>
    <x v="95"/>
    <s v="Y0158989-Y0159021"/>
    <n v="13"/>
    <s v="(blank)"/>
    <x v="2"/>
    <n v="5192"/>
    <n v="18"/>
    <n v="12"/>
    <d v="1899-12-30T00:00:00"/>
  </r>
  <r>
    <x v="0"/>
    <x v="4"/>
    <x v="10"/>
    <x v="0"/>
    <x v="35"/>
    <n v="50567"/>
    <x v="35"/>
    <s v="Y0159033"/>
    <n v="4"/>
    <s v="(blank)"/>
    <x v="2"/>
    <n v="663"/>
    <n v="5"/>
    <n v="11"/>
    <d v="1899-12-30T00:00:00"/>
  </r>
  <r>
    <x v="0"/>
    <x v="4"/>
    <x v="10"/>
    <x v="0"/>
    <x v="35"/>
    <n v="47735"/>
    <x v="41"/>
    <s v="Y0159003"/>
    <n v="40"/>
    <s v="(blank)"/>
    <x v="2"/>
    <n v="4732"/>
    <n v="41"/>
    <n v="36"/>
    <d v="1899-12-30T00:00:00"/>
  </r>
  <r>
    <x v="0"/>
    <x v="4"/>
    <x v="10"/>
    <x v="0"/>
    <x v="35"/>
    <s v="IN68428"/>
    <x v="74"/>
    <s v="Y0159037"/>
    <n v="0"/>
    <s v="(blank)"/>
    <x v="2"/>
    <n v="4"/>
    <n v="2"/>
    <n v="0"/>
    <d v="1899-12-30T00:00:00"/>
  </r>
  <r>
    <x v="0"/>
    <x v="1"/>
    <x v="9"/>
    <x v="4"/>
    <x v="36"/>
    <s v="CON2231"/>
    <x v="371"/>
    <s v="Y0158505"/>
    <n v="44"/>
    <s v="Select Employee"/>
    <x v="10"/>
    <n v="2840"/>
    <n v="20"/>
    <n v="28"/>
    <d v="1899-12-30T00:00:00"/>
  </r>
  <r>
    <x v="0"/>
    <x v="1"/>
    <x v="9"/>
    <x v="4"/>
    <x v="36"/>
    <s v="CON2231"/>
    <x v="371"/>
    <s v="Y0158505"/>
    <n v="44"/>
    <s v="Abdikaram Mohamed Ali"/>
    <x v="1"/>
    <n v="2840"/>
    <n v="20"/>
    <n v="28"/>
    <d v="1899-12-30T03:43:06"/>
  </r>
  <r>
    <x v="0"/>
    <x v="1"/>
    <x v="9"/>
    <x v="4"/>
    <x v="36"/>
    <s v="CON2231"/>
    <x v="371"/>
    <s v="Y0158505"/>
    <n v="44"/>
    <s v="Marius Motoasca"/>
    <x v="11"/>
    <n v="2840"/>
    <n v="20"/>
    <n v="28"/>
    <d v="1899-12-30T03:41:52"/>
  </r>
  <r>
    <x v="0"/>
    <x v="1"/>
    <x v="9"/>
    <x v="4"/>
    <x v="36"/>
    <s v="CON2231"/>
    <x v="371"/>
    <s v="Y0158505"/>
    <n v="44"/>
    <s v="Nicoleta Rus"/>
    <x v="3"/>
    <n v="2840"/>
    <n v="20"/>
    <n v="28"/>
    <d v="1899-12-30T03:42:35"/>
  </r>
  <r>
    <x v="0"/>
    <x v="1"/>
    <x v="9"/>
    <x v="4"/>
    <x v="36"/>
    <s v="CON2231"/>
    <x v="371"/>
    <s v="Y0158505"/>
    <n v="44"/>
    <s v="Nicoleta Rus"/>
    <x v="0"/>
    <n v="2840"/>
    <n v="20"/>
    <n v="28"/>
    <d v="1899-12-30T03:42:14"/>
  </r>
  <r>
    <x v="0"/>
    <x v="1"/>
    <x v="9"/>
    <x v="4"/>
    <x v="36"/>
    <s v="CON2231"/>
    <x v="371"/>
    <s v="Y0158505"/>
    <n v="44"/>
    <s v="Malcolm Wood"/>
    <x v="11"/>
    <n v="2840"/>
    <n v="20"/>
    <n v="28"/>
    <d v="1899-12-30T03:41:09"/>
  </r>
  <r>
    <x v="0"/>
    <x v="1"/>
    <x v="9"/>
    <x v="4"/>
    <x v="36"/>
    <s v="CON2231"/>
    <x v="371"/>
    <s v="Y0158505"/>
    <n v="44"/>
    <s v="Cristian Pilat"/>
    <x v="18"/>
    <n v="2840"/>
    <n v="20"/>
    <n v="28"/>
    <d v="1899-12-30T03:41:12"/>
  </r>
  <r>
    <x v="0"/>
    <x v="1"/>
    <x v="9"/>
    <x v="4"/>
    <x v="36"/>
    <s v="CON2231"/>
    <x v="371"/>
    <s v="Y0158505"/>
    <n v="44"/>
    <s v="Anatolii Caminschi"/>
    <x v="5"/>
    <n v="2840"/>
    <n v="20"/>
    <n v="28"/>
    <d v="1900-01-02T08:28:27"/>
  </r>
  <r>
    <x v="0"/>
    <x v="1"/>
    <x v="9"/>
    <x v="4"/>
    <x v="36"/>
    <n v="47647"/>
    <x v="58"/>
    <s v="Y0158767"/>
    <n v="19"/>
    <s v="Lucian Cazacu"/>
    <x v="0"/>
    <n v="4500"/>
    <n v="15"/>
    <n v="57"/>
    <d v="1899-12-30T01:43:29"/>
  </r>
  <r>
    <x v="0"/>
    <x v="1"/>
    <x v="9"/>
    <x v="4"/>
    <x v="36"/>
    <n v="47647"/>
    <x v="58"/>
    <s v="Y0158767"/>
    <n v="19"/>
    <s v="Daniel Costinel Maties"/>
    <x v="1"/>
    <n v="4500"/>
    <n v="15"/>
    <n v="57"/>
    <d v="1899-12-30T00:41:57"/>
  </r>
  <r>
    <x v="0"/>
    <x v="1"/>
    <x v="9"/>
    <x v="4"/>
    <x v="36"/>
    <s v="CON2215"/>
    <x v="372"/>
    <s v="Y0158682"/>
    <n v="21"/>
    <s v="Cristian Halmade"/>
    <x v="18"/>
    <n v="2954"/>
    <n v="19"/>
    <n v="28"/>
    <d v="1899-12-30T01:45:15"/>
  </r>
  <r>
    <x v="0"/>
    <x v="1"/>
    <x v="9"/>
    <x v="4"/>
    <x v="36"/>
    <s v="CON2215"/>
    <x v="372"/>
    <s v="Y0158682"/>
    <n v="21"/>
    <s v="Lucian Cazacu"/>
    <x v="0"/>
    <n v="2954"/>
    <n v="19"/>
    <n v="28"/>
    <d v="1899-12-30T01:46:47"/>
  </r>
  <r>
    <x v="0"/>
    <x v="1"/>
    <x v="9"/>
    <x v="4"/>
    <x v="36"/>
    <s v="CON2215"/>
    <x v="372"/>
    <s v="Y0158682"/>
    <n v="21"/>
    <s v="Daniel Costinel Maties"/>
    <x v="1"/>
    <n v="2954"/>
    <n v="19"/>
    <n v="28"/>
    <d v="1899-12-30T00:13:42"/>
  </r>
  <r>
    <x v="0"/>
    <x v="1"/>
    <x v="9"/>
    <x v="4"/>
    <x v="36"/>
    <s v="CON2215"/>
    <x v="372"/>
    <s v="Y0158682"/>
    <n v="21"/>
    <s v="obi"/>
    <x v="11"/>
    <n v="2954"/>
    <n v="19"/>
    <n v="28"/>
    <d v="1899-12-30T00:50:44"/>
  </r>
  <r>
    <x v="0"/>
    <x v="1"/>
    <x v="9"/>
    <x v="4"/>
    <x v="36"/>
    <s v="CON2215"/>
    <x v="372"/>
    <s v="Y0158682"/>
    <n v="21"/>
    <s v="marian"/>
    <x v="11"/>
    <n v="2954"/>
    <n v="19"/>
    <n v="28"/>
    <d v="1899-12-30T00:50:45"/>
  </r>
  <r>
    <x v="0"/>
    <x v="1"/>
    <x v="9"/>
    <x v="4"/>
    <x v="36"/>
    <n v="47718"/>
    <x v="9"/>
    <s v="Y0158797"/>
    <n v="12"/>
    <s v="Kyte Stuart"/>
    <x v="1"/>
    <n v="2016"/>
    <n v="1"/>
    <n v="28"/>
    <d v="1899-12-30T00:31:37"/>
  </r>
  <r>
    <x v="0"/>
    <x v="1"/>
    <x v="9"/>
    <x v="4"/>
    <x v="36"/>
    <n v="47718"/>
    <x v="9"/>
    <s v="Y0158797"/>
    <n v="12"/>
    <s v="Viliam Trencik "/>
    <x v="11"/>
    <n v="2016"/>
    <n v="1"/>
    <n v="28"/>
    <d v="1899-12-30T00:30:40"/>
  </r>
  <r>
    <x v="0"/>
    <x v="1"/>
    <x v="9"/>
    <x v="4"/>
    <x v="36"/>
    <n v="47718"/>
    <x v="9"/>
    <s v="Y0158797"/>
    <n v="12"/>
    <s v="Diana Vilcu "/>
    <x v="0"/>
    <n v="2016"/>
    <n v="1"/>
    <n v="28"/>
    <d v="1899-12-30T00:31:13"/>
  </r>
  <r>
    <x v="0"/>
    <x v="1"/>
    <x v="9"/>
    <x v="4"/>
    <x v="36"/>
    <n v="47718"/>
    <x v="9"/>
    <s v="Y0158797"/>
    <n v="12"/>
    <s v="Claudio Balint "/>
    <x v="18"/>
    <n v="2016"/>
    <n v="1"/>
    <n v="28"/>
    <d v="1899-12-30T00:30:55"/>
  </r>
  <r>
    <x v="0"/>
    <x v="1"/>
    <x v="9"/>
    <x v="4"/>
    <x v="36"/>
    <n v="47668"/>
    <x v="28"/>
    <s v="Y0158933"/>
    <n v="27"/>
    <s v="Diana Vilcu"/>
    <x v="0"/>
    <n v="2892"/>
    <n v="139"/>
    <n v="43"/>
    <d v="1899-12-30T04:03:14"/>
  </r>
  <r>
    <x v="0"/>
    <x v="1"/>
    <x v="9"/>
    <x v="4"/>
    <x v="36"/>
    <n v="47668"/>
    <x v="28"/>
    <s v="Y0158933"/>
    <n v="27"/>
    <s v="Cosmin Ivan"/>
    <x v="5"/>
    <n v="2892"/>
    <n v="139"/>
    <n v="43"/>
    <d v="1899-12-30T03:57:15"/>
  </r>
  <r>
    <x v="0"/>
    <x v="1"/>
    <x v="9"/>
    <x v="4"/>
    <x v="36"/>
    <n v="47668"/>
    <x v="28"/>
    <s v="Y0158933"/>
    <n v="27"/>
    <s v="Nicolae-Cosmin Lacriceanu"/>
    <x v="1"/>
    <n v="2892"/>
    <n v="139"/>
    <n v="43"/>
    <d v="1899-12-30T00:53:39"/>
  </r>
  <r>
    <x v="0"/>
    <x v="1"/>
    <x v="9"/>
    <x v="4"/>
    <x v="36"/>
    <n v="47668"/>
    <x v="28"/>
    <s v="Y0158933"/>
    <n v="27"/>
    <s v="Viliam Trencik "/>
    <x v="21"/>
    <n v="2892"/>
    <n v="139"/>
    <n v="43"/>
    <d v="1899-12-30T03:56:52"/>
  </r>
  <r>
    <x v="0"/>
    <x v="1"/>
    <x v="9"/>
    <x v="4"/>
    <x v="36"/>
    <n v="47668"/>
    <x v="28"/>
    <s v="Y0158933"/>
    <n v="27"/>
    <s v="Cristian Mihai "/>
    <x v="5"/>
    <n v="2892"/>
    <n v="139"/>
    <n v="43"/>
    <d v="1899-12-30T03:57:22"/>
  </r>
  <r>
    <x v="0"/>
    <x v="1"/>
    <x v="9"/>
    <x v="4"/>
    <x v="36"/>
    <n v="47668"/>
    <x v="28"/>
    <s v="Y0158933"/>
    <n v="27"/>
    <s v="Marius Popa "/>
    <x v="12"/>
    <n v="2892"/>
    <n v="139"/>
    <n v="43"/>
    <d v="1899-12-30T03:56:07"/>
  </r>
  <r>
    <x v="0"/>
    <x v="1"/>
    <x v="9"/>
    <x v="4"/>
    <x v="36"/>
    <n v="47668"/>
    <x v="28"/>
    <s v="Y0158933"/>
    <n v="27"/>
    <s v="George Lixandru "/>
    <x v="5"/>
    <n v="2892"/>
    <n v="139"/>
    <n v="43"/>
    <d v="1899-12-30T04:02:25"/>
  </r>
  <r>
    <x v="0"/>
    <x v="1"/>
    <x v="9"/>
    <x v="4"/>
    <x v="36"/>
    <n v="47668"/>
    <x v="28"/>
    <s v="Y0158933"/>
    <n v="27"/>
    <s v="Cristian Mihalcea "/>
    <x v="12"/>
    <n v="2892"/>
    <n v="139"/>
    <n v="43"/>
    <d v="1899-12-30T03:57:24"/>
  </r>
  <r>
    <x v="0"/>
    <x v="1"/>
    <x v="9"/>
    <x v="4"/>
    <x v="36"/>
    <n v="47668"/>
    <x v="28"/>
    <s v="Y0158933"/>
    <n v="27"/>
    <s v="Steffi "/>
    <x v="3"/>
    <n v="2892"/>
    <n v="139"/>
    <n v="43"/>
    <d v="1899-12-30T03:46:07"/>
  </r>
  <r>
    <x v="0"/>
    <x v="1"/>
    <x v="9"/>
    <x v="4"/>
    <x v="36"/>
    <n v="47671"/>
    <x v="162"/>
    <s v="Y0158792"/>
    <n v="29"/>
    <s v="Nicolae-Cosmin Lacriceanu"/>
    <x v="11"/>
    <n v="8542"/>
    <n v="36"/>
    <n v="24"/>
    <d v="1899-12-30T01:28:06"/>
  </r>
  <r>
    <x v="0"/>
    <x v="1"/>
    <x v="9"/>
    <x v="4"/>
    <x v="36"/>
    <n v="47671"/>
    <x v="162"/>
    <s v="Y0158792"/>
    <n v="29"/>
    <s v="Nicolae-Cosmin Lacriceanu"/>
    <x v="5"/>
    <n v="8542"/>
    <n v="36"/>
    <n v="24"/>
    <d v="1899-12-30T01:21:13"/>
  </r>
  <r>
    <x v="0"/>
    <x v="1"/>
    <x v="9"/>
    <x v="4"/>
    <x v="36"/>
    <n v="47671"/>
    <x v="162"/>
    <s v="Y0158792"/>
    <n v="29"/>
    <s v="Vishal Mangela "/>
    <x v="0"/>
    <n v="8542"/>
    <n v="36"/>
    <n v="24"/>
    <d v="1899-12-30T02:49:48"/>
  </r>
  <r>
    <x v="0"/>
    <x v="1"/>
    <x v="9"/>
    <x v="4"/>
    <x v="36"/>
    <n v="47671"/>
    <x v="162"/>
    <s v="Y0158792"/>
    <n v="29"/>
    <s v="Kyte Stuart "/>
    <x v="1"/>
    <n v="8542"/>
    <n v="36"/>
    <n v="24"/>
    <d v="1899-12-30T01:41:06"/>
  </r>
  <r>
    <x v="0"/>
    <x v="1"/>
    <x v="9"/>
    <x v="4"/>
    <x v="36"/>
    <n v="47671"/>
    <x v="162"/>
    <s v="Y0158792"/>
    <n v="29"/>
    <s v="Claudio Balint "/>
    <x v="18"/>
    <n v="8542"/>
    <n v="36"/>
    <n v="24"/>
    <d v="1899-12-30T01:28:22"/>
  </r>
  <r>
    <x v="0"/>
    <x v="1"/>
    <x v="9"/>
    <x v="4"/>
    <x v="36"/>
    <n v="47671"/>
    <x v="162"/>
    <s v="Y0158792"/>
    <n v="29"/>
    <s v="Catalin Amselescu "/>
    <x v="5"/>
    <n v="8542"/>
    <n v="36"/>
    <n v="24"/>
    <d v="1899-12-30T02:47:22"/>
  </r>
  <r>
    <x v="0"/>
    <x v="1"/>
    <x v="9"/>
    <x v="4"/>
    <x v="36"/>
    <n v="47719"/>
    <x v="282"/>
    <s v="Y0158816"/>
    <n v="9"/>
    <s v="Kyte Stuart "/>
    <x v="1"/>
    <n v="1008"/>
    <n v="1"/>
    <n v="28"/>
    <d v="1899-12-30T00:25:48"/>
  </r>
  <r>
    <x v="0"/>
    <x v="1"/>
    <x v="9"/>
    <x v="4"/>
    <x v="36"/>
    <n v="47719"/>
    <x v="282"/>
    <s v="Y0158816"/>
    <n v="9"/>
    <s v="Steffi Fernandes "/>
    <x v="0"/>
    <n v="1008"/>
    <n v="1"/>
    <n v="28"/>
    <d v="1899-12-30T00:24:58"/>
  </r>
  <r>
    <x v="0"/>
    <x v="1"/>
    <x v="9"/>
    <x v="4"/>
    <x v="36"/>
    <n v="50561"/>
    <x v="167"/>
    <s v="Y0158890"/>
    <n v="16"/>
    <s v="Select Employee"/>
    <x v="5"/>
    <n v="3876"/>
    <n v="10"/>
    <n v="4"/>
    <d v="1899-12-30T00:00:00"/>
  </r>
  <r>
    <x v="0"/>
    <x v="1"/>
    <x v="9"/>
    <x v="4"/>
    <x v="36"/>
    <n v="50561"/>
    <x v="167"/>
    <s v="Y0158890"/>
    <n v="16"/>
    <s v="Nicoleta Nicolae"/>
    <x v="5"/>
    <n v="3876"/>
    <n v="10"/>
    <n v="4"/>
    <d v="1899-12-30T00:00:00"/>
  </r>
  <r>
    <x v="0"/>
    <x v="1"/>
    <x v="9"/>
    <x v="4"/>
    <x v="36"/>
    <n v="50561"/>
    <x v="167"/>
    <s v="Y0158890"/>
    <n v="16"/>
    <s v="Nicoletta Constantin"/>
    <x v="5"/>
    <n v="3876"/>
    <n v="10"/>
    <n v="4"/>
    <d v="1899-12-30T00:00:00"/>
  </r>
  <r>
    <x v="0"/>
    <x v="1"/>
    <x v="9"/>
    <x v="4"/>
    <x v="36"/>
    <n v="50561"/>
    <x v="167"/>
    <s v="Y0158890"/>
    <n v="16"/>
    <s v="Gheorghe Predica"/>
    <x v="21"/>
    <n v="3876"/>
    <n v="10"/>
    <n v="4"/>
    <d v="1899-12-30T00:00:00"/>
  </r>
  <r>
    <x v="0"/>
    <x v="1"/>
    <x v="9"/>
    <x v="4"/>
    <x v="36"/>
    <n v="50561"/>
    <x v="167"/>
    <s v="Y0158890"/>
    <n v="16"/>
    <s v="Ana Dumitru"/>
    <x v="0"/>
    <n v="3876"/>
    <n v="10"/>
    <n v="4"/>
    <d v="1899-12-30T00:00:00"/>
  </r>
  <r>
    <x v="0"/>
    <x v="1"/>
    <x v="9"/>
    <x v="4"/>
    <x v="36"/>
    <n v="50561"/>
    <x v="167"/>
    <s v="Y0158890"/>
    <n v="16"/>
    <s v="beve"/>
    <x v="21"/>
    <n v="3876"/>
    <n v="10"/>
    <n v="4"/>
    <d v="1899-12-30T00:00:00"/>
  </r>
  <r>
    <x v="0"/>
    <x v="1"/>
    <x v="9"/>
    <x v="4"/>
    <x v="36"/>
    <n v="50561"/>
    <x v="167"/>
    <s v="Y0158890"/>
    <n v="16"/>
    <s v="sule"/>
    <x v="5"/>
    <n v="3876"/>
    <n v="10"/>
    <n v="4"/>
    <d v="1899-12-30T00:00:00"/>
  </r>
  <r>
    <x v="0"/>
    <x v="1"/>
    <x v="9"/>
    <x v="4"/>
    <x v="36"/>
    <n v="47679"/>
    <x v="225"/>
    <s v="Y0158924"/>
    <n v="10"/>
    <s v="Steffi Fernandes"/>
    <x v="0"/>
    <n v="876"/>
    <n v="9"/>
    <n v="27"/>
    <d v="1899-12-30T01:13:12"/>
  </r>
  <r>
    <x v="0"/>
    <x v="1"/>
    <x v="9"/>
    <x v="4"/>
    <x v="36"/>
    <n v="47679"/>
    <x v="225"/>
    <s v="Y0158924"/>
    <n v="10"/>
    <s v="Kyte Stuart "/>
    <x v="1"/>
    <n v="876"/>
    <n v="9"/>
    <n v="27"/>
    <d v="1899-12-30T00:23:00"/>
  </r>
  <r>
    <x v="0"/>
    <x v="1"/>
    <x v="9"/>
    <x v="4"/>
    <x v="36"/>
    <n v="47673"/>
    <x v="108"/>
    <s v="Y0158922"/>
    <n v="16"/>
    <s v="Cosmin Ivan"/>
    <x v="5"/>
    <n v="2970"/>
    <n v="2"/>
    <n v="33"/>
    <d v="1899-12-30T00:00:00"/>
  </r>
  <r>
    <x v="0"/>
    <x v="1"/>
    <x v="9"/>
    <x v="4"/>
    <x v="36"/>
    <n v="47673"/>
    <x v="108"/>
    <s v="Y0158922"/>
    <n v="16"/>
    <s v="Kyte Stuart "/>
    <x v="1"/>
    <n v="2970"/>
    <n v="2"/>
    <n v="33"/>
    <d v="1899-12-30T02:23:25"/>
  </r>
  <r>
    <x v="0"/>
    <x v="1"/>
    <x v="9"/>
    <x v="4"/>
    <x v="36"/>
    <n v="47673"/>
    <x v="108"/>
    <s v="Y0158922"/>
    <n v="16"/>
    <s v="Diana Vilcu "/>
    <x v="0"/>
    <n v="2970"/>
    <n v="2"/>
    <n v="33"/>
    <d v="1899-12-30T00:27:17"/>
  </r>
  <r>
    <x v="0"/>
    <x v="1"/>
    <x v="9"/>
    <x v="4"/>
    <x v="36"/>
    <n v="47673"/>
    <x v="108"/>
    <s v="Y0158922"/>
    <n v="16"/>
    <s v="Cristian Mihalcea "/>
    <x v="12"/>
    <n v="2970"/>
    <n v="2"/>
    <n v="33"/>
    <d v="1899-12-30T00:26:44"/>
  </r>
  <r>
    <x v="0"/>
    <x v="1"/>
    <x v="9"/>
    <x v="4"/>
    <x v="36"/>
    <n v="38363"/>
    <x v="6"/>
    <s v="Y0158943"/>
    <n v="34"/>
    <s v="Marius Popa"/>
    <x v="12"/>
    <n v="5414"/>
    <n v="10"/>
    <n v="20"/>
    <d v="1899-12-30T00:58:52"/>
  </r>
  <r>
    <x v="0"/>
    <x v="1"/>
    <x v="9"/>
    <x v="4"/>
    <x v="36"/>
    <n v="38363"/>
    <x v="6"/>
    <s v="Y0158943"/>
    <n v="34"/>
    <s v="Nicolae-Cosmin Lacriceanu"/>
    <x v="5"/>
    <n v="5414"/>
    <n v="10"/>
    <n v="20"/>
    <d v="1899-12-30T00:59:14"/>
  </r>
  <r>
    <x v="0"/>
    <x v="1"/>
    <x v="9"/>
    <x v="4"/>
    <x v="36"/>
    <n v="38363"/>
    <x v="6"/>
    <s v="Y0158943"/>
    <n v="34"/>
    <s v="Diana Vilcu "/>
    <x v="0"/>
    <n v="5414"/>
    <n v="10"/>
    <n v="20"/>
    <d v="1899-12-30T00:59:39"/>
  </r>
  <r>
    <x v="0"/>
    <x v="1"/>
    <x v="9"/>
    <x v="4"/>
    <x v="36"/>
    <n v="38363"/>
    <x v="6"/>
    <s v="Y0158943"/>
    <n v="34"/>
    <s v="Tirth Sinh "/>
    <x v="1"/>
    <n v="5414"/>
    <n v="10"/>
    <n v="20"/>
    <d v="1899-12-30T00:42:25"/>
  </r>
  <r>
    <x v="0"/>
    <x v="1"/>
    <x v="9"/>
    <x v="4"/>
    <x v="36"/>
    <n v="49154"/>
    <x v="95"/>
    <s v="Y0158912"/>
    <n v="16"/>
    <s v="Nicolae-Cosmin Lacriceanu"/>
    <x v="1"/>
    <n v="2112"/>
    <n v="1"/>
    <n v="66"/>
    <d v="1899-12-30T03:08:28"/>
  </r>
  <r>
    <x v="0"/>
    <x v="1"/>
    <x v="9"/>
    <x v="4"/>
    <x v="36"/>
    <n v="49154"/>
    <x v="95"/>
    <s v="Y0158912"/>
    <n v="16"/>
    <s v="Vishal Mangela "/>
    <x v="0"/>
    <n v="2112"/>
    <n v="1"/>
    <n v="66"/>
    <d v="1899-12-30T01:22:31"/>
  </r>
  <r>
    <x v="0"/>
    <x v="1"/>
    <x v="9"/>
    <x v="4"/>
    <x v="36"/>
    <n v="49154"/>
    <x v="95"/>
    <s v="Y0158912"/>
    <n v="16"/>
    <s v="Cristian Mihai "/>
    <x v="5"/>
    <n v="2112"/>
    <n v="1"/>
    <n v="66"/>
    <d v="1899-12-30T01:22:12"/>
  </r>
  <r>
    <x v="0"/>
    <x v="1"/>
    <x v="9"/>
    <x v="4"/>
    <x v="36"/>
    <n v="49154"/>
    <x v="95"/>
    <s v="Y0158912"/>
    <n v="16"/>
    <s v="George Lixandru "/>
    <x v="12"/>
    <n v="2112"/>
    <n v="1"/>
    <n v="66"/>
    <d v="1899-12-30T01:21:19"/>
  </r>
  <r>
    <x v="0"/>
    <x v="1"/>
    <x v="9"/>
    <x v="4"/>
    <x v="36"/>
    <n v="49154"/>
    <x v="95"/>
    <s v="Y0158912"/>
    <n v="16"/>
    <s v="Cristian Mihalcea "/>
    <x v="5"/>
    <n v="2112"/>
    <n v="1"/>
    <n v="66"/>
    <d v="1899-12-30T01:21:50"/>
  </r>
  <r>
    <x v="0"/>
    <x v="1"/>
    <x v="9"/>
    <x v="4"/>
    <x v="36"/>
    <n v="49154"/>
    <x v="95"/>
    <s v="Y0158912"/>
    <n v="16"/>
    <s v="Claudio Balint "/>
    <x v="18"/>
    <n v="2112"/>
    <n v="1"/>
    <n v="66"/>
    <d v="1899-12-30T01:22:51"/>
  </r>
  <r>
    <x v="0"/>
    <x v="1"/>
    <x v="9"/>
    <x v="4"/>
    <x v="36"/>
    <n v="49154"/>
    <x v="95"/>
    <s v="Y0158912"/>
    <n v="16"/>
    <s v="Catalin Amselescu "/>
    <x v="12"/>
    <n v="2112"/>
    <n v="1"/>
    <n v="66"/>
    <d v="1899-12-30T01:20:56"/>
  </r>
  <r>
    <x v="0"/>
    <x v="1"/>
    <x v="9"/>
    <x v="4"/>
    <x v="36"/>
    <n v="47680"/>
    <x v="25"/>
    <s v="Y0158793"/>
    <n v="14"/>
    <s v="Mahesh Valand"/>
    <x v="5"/>
    <n v="2219"/>
    <n v="48"/>
    <n v="5"/>
    <d v="1899-12-30T01:53:01"/>
  </r>
  <r>
    <x v="0"/>
    <x v="1"/>
    <x v="9"/>
    <x v="4"/>
    <x v="36"/>
    <n v="47680"/>
    <x v="25"/>
    <s v="Y0158793"/>
    <n v="14"/>
    <s v="Diana Alecsa"/>
    <x v="0"/>
    <n v="2219"/>
    <n v="48"/>
    <n v="5"/>
    <d v="1899-12-30T01:52:20"/>
  </r>
  <r>
    <x v="0"/>
    <x v="1"/>
    <x v="9"/>
    <x v="4"/>
    <x v="36"/>
    <n v="47680"/>
    <x v="25"/>
    <s v="Y0158793"/>
    <n v="14"/>
    <s v="Gabriela Constantin"/>
    <x v="0"/>
    <n v="2219"/>
    <n v="48"/>
    <n v="5"/>
    <d v="1899-12-30T01:50:59"/>
  </r>
  <r>
    <x v="0"/>
    <x v="1"/>
    <x v="9"/>
    <x v="4"/>
    <x v="36"/>
    <n v="47680"/>
    <x v="25"/>
    <s v="Y0158793"/>
    <n v="14"/>
    <s v="Vinod Cangi"/>
    <x v="5"/>
    <n v="2219"/>
    <n v="48"/>
    <n v="5"/>
    <d v="1899-12-30T01:54:44"/>
  </r>
  <r>
    <x v="0"/>
    <x v="1"/>
    <x v="9"/>
    <x v="4"/>
    <x v="36"/>
    <n v="47680"/>
    <x v="25"/>
    <s v="Y0158793"/>
    <n v="14"/>
    <s v="Baljit Singh"/>
    <x v="5"/>
    <n v="2219"/>
    <n v="48"/>
    <n v="5"/>
    <d v="1899-12-30T01:53:39"/>
  </r>
  <r>
    <x v="0"/>
    <x v="1"/>
    <x v="9"/>
    <x v="4"/>
    <x v="36"/>
    <n v="47680"/>
    <x v="25"/>
    <s v="Y0158793"/>
    <n v="14"/>
    <s v="Alpesh Valand"/>
    <x v="5"/>
    <n v="2219"/>
    <n v="48"/>
    <n v="5"/>
    <d v="1899-12-30T01:52:38"/>
  </r>
  <r>
    <x v="0"/>
    <x v="1"/>
    <x v="9"/>
    <x v="4"/>
    <x v="36"/>
    <n v="47680"/>
    <x v="25"/>
    <s v="Y0158793"/>
    <n v="14"/>
    <s v="Peter Couchman"/>
    <x v="5"/>
    <n v="2219"/>
    <n v="48"/>
    <n v="5"/>
    <d v="1899-12-30T01:51:49"/>
  </r>
  <r>
    <x v="0"/>
    <x v="1"/>
    <x v="9"/>
    <x v="4"/>
    <x v="36"/>
    <n v="47688"/>
    <x v="373"/>
    <s v="Y0158920-Y0158919"/>
    <n v="10"/>
    <s v="Nicoleta Nicolae"/>
    <x v="5"/>
    <n v="3268"/>
    <n v="63"/>
    <n v="3"/>
    <d v="1899-12-30T01:54:22"/>
  </r>
  <r>
    <x v="0"/>
    <x v="1"/>
    <x v="9"/>
    <x v="4"/>
    <x v="36"/>
    <n v="47688"/>
    <x v="373"/>
    <s v="Y0158920-Y0158919"/>
    <n v="10"/>
    <s v="Oana Iavorschi"/>
    <x v="5"/>
    <n v="3268"/>
    <n v="63"/>
    <n v="3"/>
    <d v="1899-12-30T01:54:02"/>
  </r>
  <r>
    <x v="0"/>
    <x v="1"/>
    <x v="9"/>
    <x v="4"/>
    <x v="36"/>
    <n v="47688"/>
    <x v="373"/>
    <s v="Y0158920-Y0158919"/>
    <n v="10"/>
    <s v="Gheorghe Predica"/>
    <x v="21"/>
    <n v="3268"/>
    <n v="63"/>
    <n v="3"/>
    <d v="1899-12-30T01:52:11"/>
  </r>
  <r>
    <x v="0"/>
    <x v="1"/>
    <x v="9"/>
    <x v="4"/>
    <x v="36"/>
    <n v="47688"/>
    <x v="373"/>
    <s v="Y0158920-Y0158919"/>
    <n v="10"/>
    <s v="Alexandara Hatisi"/>
    <x v="5"/>
    <n v="3268"/>
    <n v="63"/>
    <n v="3"/>
    <d v="1899-12-30T01:53:36"/>
  </r>
  <r>
    <x v="0"/>
    <x v="1"/>
    <x v="9"/>
    <x v="4"/>
    <x v="36"/>
    <n v="47688"/>
    <x v="373"/>
    <s v="Y0158920-Y0158919"/>
    <n v="10"/>
    <s v="Ana Dumitru"/>
    <x v="0"/>
    <n v="3268"/>
    <n v="63"/>
    <n v="3"/>
    <d v="1899-12-30T01:54:48"/>
  </r>
  <r>
    <x v="0"/>
    <x v="1"/>
    <x v="9"/>
    <x v="4"/>
    <x v="36"/>
    <n v="47688"/>
    <x v="373"/>
    <s v="Y0158920-Y0158919"/>
    <n v="10"/>
    <s v="Beverley  Savage"/>
    <x v="21"/>
    <n v="3268"/>
    <n v="63"/>
    <n v="3"/>
    <d v="1899-12-30T01:52:14"/>
  </r>
  <r>
    <x v="0"/>
    <x v="1"/>
    <x v="9"/>
    <x v="4"/>
    <x v="36"/>
    <n v="47691"/>
    <x v="374"/>
    <s v="Y0158896"/>
    <n v="5"/>
    <s v="Select Employee"/>
    <x v="21"/>
    <n v="752"/>
    <n v="23"/>
    <n v="2"/>
    <d v="1899-12-30T01:32:32"/>
  </r>
  <r>
    <x v="0"/>
    <x v="1"/>
    <x v="9"/>
    <x v="4"/>
    <x v="36"/>
    <n v="47691"/>
    <x v="374"/>
    <s v="Y0158896"/>
    <n v="5"/>
    <s v="Peter North"/>
    <x v="5"/>
    <n v="752"/>
    <n v="23"/>
    <n v="2"/>
    <d v="1899-12-30T01:32:47"/>
  </r>
  <r>
    <x v="0"/>
    <x v="1"/>
    <x v="9"/>
    <x v="4"/>
    <x v="36"/>
    <n v="47691"/>
    <x v="374"/>
    <s v="Y0158896"/>
    <n v="5"/>
    <s v="Nicoleta Nicolae"/>
    <x v="5"/>
    <n v="752"/>
    <n v="23"/>
    <n v="2"/>
    <d v="1899-12-30T01:36:00"/>
  </r>
  <r>
    <x v="0"/>
    <x v="1"/>
    <x v="9"/>
    <x v="4"/>
    <x v="36"/>
    <n v="47691"/>
    <x v="374"/>
    <s v="Y0158896"/>
    <n v="5"/>
    <s v="Nicoletta Constantin"/>
    <x v="21"/>
    <n v="752"/>
    <n v="23"/>
    <n v="2"/>
    <d v="1899-12-30T01:36:11"/>
  </r>
  <r>
    <x v="0"/>
    <x v="1"/>
    <x v="9"/>
    <x v="4"/>
    <x v="36"/>
    <n v="47691"/>
    <x v="374"/>
    <s v="Y0158896"/>
    <n v="5"/>
    <s v="Alexandara Hatisi"/>
    <x v="21"/>
    <n v="752"/>
    <n v="23"/>
    <n v="2"/>
    <d v="1899-12-30T01:36:35"/>
  </r>
  <r>
    <x v="0"/>
    <x v="1"/>
    <x v="9"/>
    <x v="4"/>
    <x v="36"/>
    <n v="47691"/>
    <x v="374"/>
    <s v="Y0158896"/>
    <n v="5"/>
    <s v="Ana Dumitru"/>
    <x v="0"/>
    <n v="752"/>
    <n v="23"/>
    <n v="2"/>
    <d v="1899-12-30T01:37:21"/>
  </r>
  <r>
    <x v="0"/>
    <x v="1"/>
    <x v="9"/>
    <x v="4"/>
    <x v="36"/>
    <n v="47691"/>
    <x v="374"/>
    <s v="Y0158896"/>
    <n v="5"/>
    <s v="Magdalena  Popa"/>
    <x v="0"/>
    <n v="752"/>
    <n v="23"/>
    <n v="2"/>
    <d v="1899-12-30T01:36:51"/>
  </r>
  <r>
    <x v="0"/>
    <x v="1"/>
    <x v="9"/>
    <x v="4"/>
    <x v="36"/>
    <n v="47691"/>
    <x v="374"/>
    <s v="Y0158896"/>
    <n v="5"/>
    <s v="Constantin Silviu Ionescu"/>
    <x v="5"/>
    <n v="752"/>
    <n v="23"/>
    <n v="2"/>
    <d v="1899-12-30T01:34:37"/>
  </r>
  <r>
    <x v="0"/>
    <x v="1"/>
    <x v="9"/>
    <x v="4"/>
    <x v="36"/>
    <n v="47691"/>
    <x v="374"/>
    <s v="Y0158896"/>
    <n v="5"/>
    <s v="Suleiman  Omar"/>
    <x v="5"/>
    <n v="752"/>
    <n v="23"/>
    <n v="2"/>
    <d v="1899-12-30T01:33:10"/>
  </r>
  <r>
    <x v="0"/>
    <x v="1"/>
    <x v="9"/>
    <x v="4"/>
    <x v="36"/>
    <n v="47703"/>
    <x v="39"/>
    <s v="Y0158918"/>
    <n v="32"/>
    <s v="Aden Ayub"/>
    <x v="5"/>
    <n v="6890"/>
    <n v="105"/>
    <n v="27"/>
    <d v="1899-12-30T02:58:08"/>
  </r>
  <r>
    <x v="0"/>
    <x v="1"/>
    <x v="9"/>
    <x v="4"/>
    <x v="36"/>
    <n v="47703"/>
    <x v="39"/>
    <s v="Y0158918"/>
    <n v="32"/>
    <s v="Ionut Petreanu"/>
    <x v="0"/>
    <n v="6890"/>
    <n v="105"/>
    <n v="27"/>
    <d v="1899-12-30T04:33:51"/>
  </r>
  <r>
    <x v="0"/>
    <x v="1"/>
    <x v="9"/>
    <x v="4"/>
    <x v="36"/>
    <n v="47703"/>
    <x v="39"/>
    <s v="Y0158918"/>
    <n v="32"/>
    <s v="Abdikaram Mohamed Ali"/>
    <x v="1"/>
    <n v="6890"/>
    <n v="105"/>
    <n v="27"/>
    <d v="1899-12-30T04:34:06"/>
  </r>
  <r>
    <x v="0"/>
    <x v="1"/>
    <x v="9"/>
    <x v="4"/>
    <x v="36"/>
    <n v="47703"/>
    <x v="39"/>
    <s v="Y0158918"/>
    <n v="32"/>
    <s v="Diana Marinescu"/>
    <x v="5"/>
    <n v="6890"/>
    <n v="105"/>
    <n v="27"/>
    <d v="1899-12-30T04:33:35"/>
  </r>
  <r>
    <x v="0"/>
    <x v="1"/>
    <x v="9"/>
    <x v="4"/>
    <x v="36"/>
    <n v="47703"/>
    <x v="39"/>
    <s v="Y0158918"/>
    <n v="32"/>
    <s v="Marius Motoasca"/>
    <x v="1"/>
    <n v="6890"/>
    <n v="105"/>
    <n v="27"/>
    <d v="1899-12-30T04:35:11"/>
  </r>
  <r>
    <x v="0"/>
    <x v="1"/>
    <x v="9"/>
    <x v="4"/>
    <x v="36"/>
    <n v="47703"/>
    <x v="39"/>
    <s v="Y0158918"/>
    <n v="32"/>
    <s v="Nicoleta Rus"/>
    <x v="3"/>
    <n v="6890"/>
    <n v="105"/>
    <n v="27"/>
    <d v="1899-12-30T04:34:20"/>
  </r>
  <r>
    <x v="0"/>
    <x v="1"/>
    <x v="9"/>
    <x v="4"/>
    <x v="36"/>
    <s v="IN59458"/>
    <x v="336"/>
    <s v="SO"/>
    <n v="0"/>
    <s v="(blank)"/>
    <x v="2"/>
    <n v="1"/>
    <n v="1"/>
    <n v="0"/>
    <d v="1899-12-30T00:00:00"/>
  </r>
  <r>
    <x v="0"/>
    <x v="1"/>
    <x v="9"/>
    <x v="4"/>
    <x v="36"/>
    <n v="47682"/>
    <x v="228"/>
    <s v="Y0158916-Y0158783"/>
    <n v="10"/>
    <s v="Ionut Petreanu"/>
    <x v="3"/>
    <n v="577"/>
    <n v="48"/>
    <n v="14"/>
    <d v="1899-12-30T00:43:23"/>
  </r>
  <r>
    <x v="0"/>
    <x v="1"/>
    <x v="9"/>
    <x v="4"/>
    <x v="36"/>
    <n v="47682"/>
    <x v="228"/>
    <s v="Y0158916-Y0158783"/>
    <n v="10"/>
    <s v="Florian Andresescu"/>
    <x v="10"/>
    <n v="577"/>
    <n v="48"/>
    <n v="14"/>
    <d v="1899-12-30T01:09:26"/>
  </r>
  <r>
    <x v="0"/>
    <x v="1"/>
    <x v="9"/>
    <x v="4"/>
    <x v="36"/>
    <n v="47682"/>
    <x v="228"/>
    <s v="Y0158916-Y0158783"/>
    <n v="10"/>
    <s v="Evgehenii Mistislavschi"/>
    <x v="10"/>
    <n v="577"/>
    <n v="48"/>
    <n v="14"/>
    <d v="1899-12-30T01:09:26"/>
  </r>
  <r>
    <x v="0"/>
    <x v="1"/>
    <x v="9"/>
    <x v="4"/>
    <x v="36"/>
    <n v="47682"/>
    <x v="228"/>
    <s v="Y0158916-Y0158783"/>
    <n v="10"/>
    <s v="Custura Anglaia"/>
    <x v="10"/>
    <n v="577"/>
    <n v="48"/>
    <n v="14"/>
    <d v="1899-12-30T01:11:03"/>
  </r>
  <r>
    <x v="0"/>
    <x v="1"/>
    <x v="9"/>
    <x v="4"/>
    <x v="36"/>
    <n v="47682"/>
    <x v="228"/>
    <s v="Y0158916-Y0158783"/>
    <n v="10"/>
    <s v="Mahamud Omar Salim"/>
    <x v="10"/>
    <n v="577"/>
    <n v="48"/>
    <n v="14"/>
    <d v="1899-12-30T01:09:26"/>
  </r>
  <r>
    <x v="0"/>
    <x v="1"/>
    <x v="9"/>
    <x v="4"/>
    <x v="36"/>
    <n v="47682"/>
    <x v="228"/>
    <s v="Y0158916-Y0158783"/>
    <n v="10"/>
    <s v="Bacu Neli"/>
    <x v="10"/>
    <n v="577"/>
    <n v="48"/>
    <n v="14"/>
    <d v="1899-12-30T01:09:26"/>
  </r>
  <r>
    <x v="0"/>
    <x v="1"/>
    <x v="9"/>
    <x v="4"/>
    <x v="36"/>
    <n v="47682"/>
    <x v="228"/>
    <s v="Y0158916-Y0158783"/>
    <n v="10"/>
    <s v="Anatolii Caminschi"/>
    <x v="10"/>
    <n v="577"/>
    <n v="48"/>
    <n v="14"/>
    <d v="1899-12-30T01:09:26"/>
  </r>
  <r>
    <x v="0"/>
    <x v="1"/>
    <x v="9"/>
    <x v="4"/>
    <x v="36"/>
    <n v="47682"/>
    <x v="228"/>
    <s v="Y0158916-Y0158783"/>
    <n v="10"/>
    <s v="Ruslan Condreanu"/>
    <x v="10"/>
    <n v="577"/>
    <n v="48"/>
    <n v="14"/>
    <d v="1899-12-30T01:09:27"/>
  </r>
  <r>
    <x v="0"/>
    <x v="1"/>
    <x v="9"/>
    <x v="4"/>
    <x v="36"/>
    <n v="50667"/>
    <x v="161"/>
    <s v="Y0158884"/>
    <n v="1"/>
    <s v="Andra Fagaras"/>
    <x v="10"/>
    <n v="84"/>
    <n v="5"/>
    <n v="1"/>
    <d v="1899-12-30T00:00:00"/>
  </r>
  <r>
    <x v="0"/>
    <x v="1"/>
    <x v="9"/>
    <x v="4"/>
    <x v="36"/>
    <n v="50667"/>
    <x v="161"/>
    <s v="Y0158884"/>
    <n v="1"/>
    <s v="stir"/>
    <x v="0"/>
    <n v="84"/>
    <n v="5"/>
    <n v="1"/>
    <d v="1899-12-30T00:00:00"/>
  </r>
  <r>
    <x v="0"/>
    <x v="1"/>
    <x v="9"/>
    <x v="4"/>
    <x v="36"/>
    <s v="IN62218"/>
    <x v="311"/>
    <s v="SO"/>
    <n v="0"/>
    <s v="(blank)"/>
    <x v="2"/>
    <n v="1"/>
    <n v="1"/>
    <n v="0"/>
    <d v="1899-12-30T00:00:00"/>
  </r>
  <r>
    <x v="0"/>
    <x v="1"/>
    <x v="9"/>
    <x v="4"/>
    <x v="36"/>
    <n v="50695"/>
    <x v="375"/>
    <s v="Y0158904"/>
    <n v="1"/>
    <s v="(blank)"/>
    <x v="2"/>
    <n v="45"/>
    <n v="1"/>
    <n v="0"/>
    <d v="1899-12-30T00:00:00"/>
  </r>
  <r>
    <x v="0"/>
    <x v="1"/>
    <x v="9"/>
    <x v="4"/>
    <x v="36"/>
    <n v="47672"/>
    <x v="234"/>
    <s v="Y0158864"/>
    <n v="24"/>
    <s v="(blank)"/>
    <x v="2"/>
    <n v="5414"/>
    <n v="33"/>
    <n v="30"/>
    <d v="1899-12-30T00:00:00"/>
  </r>
  <r>
    <x v="0"/>
    <x v="1"/>
    <x v="9"/>
    <x v="4"/>
    <x v="36"/>
    <n v="50610"/>
    <x v="376"/>
    <s v="Y0158823"/>
    <n v="1"/>
    <s v="Diana Mariana Ghiotu"/>
    <x v="5"/>
    <n v="226"/>
    <n v="1"/>
    <n v="2"/>
    <d v="1899-12-30T00:34:36"/>
  </r>
  <r>
    <x v="0"/>
    <x v="1"/>
    <x v="9"/>
    <x v="4"/>
    <x v="36"/>
    <n v="50610"/>
    <x v="376"/>
    <s v="Y0158823"/>
    <n v="1"/>
    <s v="Maria Gergely"/>
    <x v="0"/>
    <n v="226"/>
    <n v="1"/>
    <n v="2"/>
    <d v="1899-12-30T00:53:35"/>
  </r>
  <r>
    <x v="0"/>
    <x v="1"/>
    <x v="9"/>
    <x v="4"/>
    <x v="36"/>
    <n v="50610"/>
    <x v="376"/>
    <s v="Y0158823"/>
    <n v="1"/>
    <s v="andra"/>
    <x v="3"/>
    <n v="226"/>
    <n v="1"/>
    <n v="2"/>
    <d v="1899-12-30T00:34:22"/>
  </r>
  <r>
    <x v="0"/>
    <x v="1"/>
    <x v="9"/>
    <x v="4"/>
    <x v="36"/>
    <n v="47714"/>
    <x v="45"/>
    <s v="Y0158887"/>
    <n v="4"/>
    <s v="Marius Munteanu"/>
    <x v="5"/>
    <n v="118"/>
    <n v="14"/>
    <n v="10"/>
    <d v="1899-12-30T00:54:33"/>
  </r>
  <r>
    <x v="0"/>
    <x v="1"/>
    <x v="9"/>
    <x v="4"/>
    <x v="36"/>
    <n v="47714"/>
    <x v="45"/>
    <s v="Y0158887"/>
    <n v="4"/>
    <s v="Select Employee"/>
    <x v="10"/>
    <n v="118"/>
    <n v="14"/>
    <n v="10"/>
    <d v="1899-12-30T00:00:00"/>
  </r>
  <r>
    <x v="0"/>
    <x v="1"/>
    <x v="9"/>
    <x v="4"/>
    <x v="36"/>
    <n v="47714"/>
    <x v="45"/>
    <s v="Y0158887"/>
    <n v="4"/>
    <s v="andra"/>
    <x v="3"/>
    <n v="118"/>
    <n v="14"/>
    <n v="10"/>
    <d v="1899-12-30T01:09:13"/>
  </r>
  <r>
    <x v="0"/>
    <x v="1"/>
    <x v="9"/>
    <x v="4"/>
    <x v="36"/>
    <n v="47714"/>
    <x v="45"/>
    <s v="Y0158887"/>
    <n v="4"/>
    <s v="Stirbu"/>
    <x v="0"/>
    <n v="118"/>
    <n v="14"/>
    <n v="10"/>
    <d v="1899-12-30T00:17:30"/>
  </r>
  <r>
    <x v="0"/>
    <x v="1"/>
    <x v="9"/>
    <x v="4"/>
    <x v="36"/>
    <n v="47714"/>
    <x v="45"/>
    <s v="Y0158887"/>
    <n v="4"/>
    <s v="iliy"/>
    <x v="0"/>
    <n v="118"/>
    <n v="14"/>
    <n v="10"/>
    <d v="1899-12-30T01:15:16"/>
  </r>
  <r>
    <x v="0"/>
    <x v="1"/>
    <x v="9"/>
    <x v="4"/>
    <x v="36"/>
    <n v="47685"/>
    <x v="377"/>
    <s v="Y0158832"/>
    <n v="0"/>
    <s v="(blank)"/>
    <x v="2"/>
    <n v="4"/>
    <n v="3"/>
    <n v="0"/>
    <d v="1899-12-30T00:00:00"/>
  </r>
  <r>
    <x v="0"/>
    <x v="1"/>
    <x v="9"/>
    <x v="4"/>
    <x v="36"/>
    <s v="CON2110"/>
    <x v="378"/>
    <s v="Y0158766"/>
    <n v="9"/>
    <s v="Bogdan Cosma"/>
    <x v="6"/>
    <n v="2016"/>
    <n v="1"/>
    <n v="28"/>
    <d v="1899-12-30T01:28:15"/>
  </r>
  <r>
    <x v="0"/>
    <x v="1"/>
    <x v="9"/>
    <x v="4"/>
    <x v="36"/>
    <s v="CON2110"/>
    <x v="378"/>
    <s v="Y0158766"/>
    <n v="9"/>
    <s v="Stefan Teodorescu"/>
    <x v="6"/>
    <n v="2016"/>
    <n v="1"/>
    <n v="28"/>
    <d v="1899-12-30T01:28:02"/>
  </r>
  <r>
    <x v="0"/>
    <x v="1"/>
    <x v="9"/>
    <x v="4"/>
    <x v="36"/>
    <s v="CON2110"/>
    <x v="378"/>
    <s v="Y0158766"/>
    <n v="9"/>
    <s v="Abdikaram Mohamed Ali"/>
    <x v="1"/>
    <n v="2016"/>
    <n v="1"/>
    <n v="28"/>
    <d v="1899-12-30T00:00:48"/>
  </r>
  <r>
    <x v="0"/>
    <x v="1"/>
    <x v="9"/>
    <x v="4"/>
    <x v="36"/>
    <s v="CON2110"/>
    <x v="378"/>
    <s v="Y0158766"/>
    <n v="9"/>
    <s v="Diana Marinescu"/>
    <x v="0"/>
    <n v="2016"/>
    <n v="1"/>
    <n v="28"/>
    <d v="1899-12-30T01:28:44"/>
  </r>
  <r>
    <x v="0"/>
    <x v="1"/>
    <x v="9"/>
    <x v="4"/>
    <x v="36"/>
    <s v="CON2110"/>
    <x v="378"/>
    <s v="Y0158766"/>
    <n v="9"/>
    <s v="Nicoleta Rus"/>
    <x v="3"/>
    <n v="2016"/>
    <n v="1"/>
    <n v="28"/>
    <d v="1899-12-30T00:00:52"/>
  </r>
  <r>
    <x v="0"/>
    <x v="1"/>
    <x v="9"/>
    <x v="4"/>
    <x v="36"/>
    <n v="47674"/>
    <x v="379"/>
    <s v="Y0158801"/>
    <n v="3"/>
    <s v="andra"/>
    <x v="3"/>
    <n v="700"/>
    <n v="2"/>
    <n v="2"/>
    <d v="1899-12-30T00:30:04"/>
  </r>
  <r>
    <x v="0"/>
    <x v="1"/>
    <x v="9"/>
    <x v="4"/>
    <x v="36"/>
    <n v="47674"/>
    <x v="379"/>
    <s v="Y0158801"/>
    <n v="3"/>
    <s v="stir"/>
    <x v="0"/>
    <n v="700"/>
    <n v="2"/>
    <n v="2"/>
    <d v="1899-12-30T00:30:49"/>
  </r>
  <r>
    <x v="0"/>
    <x v="1"/>
    <x v="9"/>
    <x v="4"/>
    <x v="36"/>
    <n v="50609"/>
    <x v="182"/>
    <s v="Y0158910"/>
    <n v="9"/>
    <s v="Bogdan Cosma"/>
    <x v="6"/>
    <n v="1224"/>
    <n v="1"/>
    <n v="24"/>
    <d v="1899-12-30T01:09:50"/>
  </r>
  <r>
    <x v="0"/>
    <x v="1"/>
    <x v="9"/>
    <x v="4"/>
    <x v="36"/>
    <n v="50609"/>
    <x v="182"/>
    <s v="Y0158910"/>
    <n v="9"/>
    <s v="Diana Marinescu"/>
    <x v="0"/>
    <n v="1224"/>
    <n v="1"/>
    <n v="24"/>
    <d v="1899-12-30T01:10:04"/>
  </r>
  <r>
    <x v="0"/>
    <x v="1"/>
    <x v="9"/>
    <x v="4"/>
    <x v="36"/>
    <n v="50609"/>
    <x v="182"/>
    <s v="Y0158910"/>
    <n v="9"/>
    <s v="Marius Motoasca"/>
    <x v="1"/>
    <n v="1224"/>
    <n v="1"/>
    <n v="24"/>
    <d v="1899-12-30T01:10:57"/>
  </r>
  <r>
    <x v="0"/>
    <x v="1"/>
    <x v="9"/>
    <x v="4"/>
    <x v="36"/>
    <n v="50609"/>
    <x v="182"/>
    <s v="Y0158910"/>
    <n v="9"/>
    <s v="Stefan Iorga"/>
    <x v="6"/>
    <n v="1224"/>
    <n v="1"/>
    <n v="24"/>
    <d v="1899-12-30T01:09:46"/>
  </r>
  <r>
    <x v="0"/>
    <x v="1"/>
    <x v="9"/>
    <x v="4"/>
    <x v="36"/>
    <n v="50609"/>
    <x v="182"/>
    <s v="Y0158910"/>
    <n v="9"/>
    <s v="Viorel Stanciu"/>
    <x v="6"/>
    <n v="1224"/>
    <n v="1"/>
    <n v="24"/>
    <d v="1899-12-30T01:09:54"/>
  </r>
  <r>
    <x v="0"/>
    <x v="1"/>
    <x v="9"/>
    <x v="4"/>
    <x v="36"/>
    <n v="47701"/>
    <x v="51"/>
    <s v="Y0158917"/>
    <n v="1"/>
    <s v="Marius Munteanu"/>
    <x v="5"/>
    <n v="35"/>
    <n v="12"/>
    <n v="1"/>
    <d v="1899-12-30T00:28:00"/>
  </r>
  <r>
    <x v="0"/>
    <x v="1"/>
    <x v="9"/>
    <x v="4"/>
    <x v="36"/>
    <n v="47701"/>
    <x v="51"/>
    <s v="Y0158917"/>
    <n v="1"/>
    <s v="Stirbu Valentina"/>
    <x v="0"/>
    <n v="35"/>
    <n v="12"/>
    <n v="1"/>
    <d v="1899-12-30T00:33:44"/>
  </r>
  <r>
    <x v="0"/>
    <x v="1"/>
    <x v="9"/>
    <x v="4"/>
    <x v="36"/>
    <n v="47701"/>
    <x v="51"/>
    <s v="Y0158917"/>
    <n v="1"/>
    <s v="Andra Fagaras"/>
    <x v="3"/>
    <n v="35"/>
    <n v="12"/>
    <n v="1"/>
    <d v="1899-12-30T00:33:22"/>
  </r>
  <r>
    <x v="0"/>
    <x v="1"/>
    <x v="9"/>
    <x v="4"/>
    <x v="36"/>
    <n v="47677"/>
    <x v="124"/>
    <s v="Y0158846"/>
    <n v="59"/>
    <s v="Diana Mariana Ghiotu"/>
    <x v="21"/>
    <n v="51239"/>
    <n v="333"/>
    <n v="6"/>
    <d v="1899-12-30T06:28:49"/>
  </r>
  <r>
    <x v="0"/>
    <x v="1"/>
    <x v="9"/>
    <x v="4"/>
    <x v="36"/>
    <n v="47677"/>
    <x v="124"/>
    <s v="Y0158846"/>
    <n v="59"/>
    <s v="Maria Gergely"/>
    <x v="0"/>
    <n v="51239"/>
    <n v="333"/>
    <n v="6"/>
    <d v="1899-12-30T06:30:30"/>
  </r>
  <r>
    <x v="0"/>
    <x v="1"/>
    <x v="9"/>
    <x v="4"/>
    <x v="36"/>
    <n v="47677"/>
    <x v="124"/>
    <s v="Y0158846"/>
    <n v="59"/>
    <s v="Marius Munteanu"/>
    <x v="21"/>
    <n v="51239"/>
    <n v="333"/>
    <n v="6"/>
    <d v="1899-12-30T04:19:20"/>
  </r>
  <r>
    <x v="0"/>
    <x v="1"/>
    <x v="9"/>
    <x v="4"/>
    <x v="36"/>
    <n v="47677"/>
    <x v="124"/>
    <s v="Y0158846"/>
    <n v="59"/>
    <s v="andra"/>
    <x v="3"/>
    <n v="51239"/>
    <n v="333"/>
    <n v="6"/>
    <d v="1899-12-30T06:30:57"/>
  </r>
  <r>
    <x v="0"/>
    <x v="1"/>
    <x v="9"/>
    <x v="4"/>
    <x v="36"/>
    <n v="47677"/>
    <x v="124"/>
    <s v="Y0158846"/>
    <n v="59"/>
    <s v="lidi"/>
    <x v="21"/>
    <n v="51239"/>
    <n v="333"/>
    <n v="6"/>
    <d v="1899-12-30T04:51:26"/>
  </r>
  <r>
    <x v="0"/>
    <x v="1"/>
    <x v="9"/>
    <x v="4"/>
    <x v="36"/>
    <n v="47677"/>
    <x v="124"/>
    <s v="Y0158846"/>
    <n v="59"/>
    <s v="felix"/>
    <x v="21"/>
    <n v="51239"/>
    <n v="333"/>
    <n v="6"/>
    <d v="1899-12-30T05:05:00"/>
  </r>
  <r>
    <x v="0"/>
    <x v="1"/>
    <x v="9"/>
    <x v="4"/>
    <x v="36"/>
    <n v="47677"/>
    <x v="124"/>
    <s v="Y0158846"/>
    <n v="59"/>
    <s v="georgeta"/>
    <x v="21"/>
    <n v="51239"/>
    <n v="333"/>
    <n v="6"/>
    <d v="1899-12-30T00:12:34"/>
  </r>
  <r>
    <x v="0"/>
    <x v="1"/>
    <x v="9"/>
    <x v="4"/>
    <x v="36"/>
    <n v="47677"/>
    <x v="124"/>
    <s v="Y0158846"/>
    <n v="59"/>
    <s v="iliy"/>
    <x v="21"/>
    <n v="51239"/>
    <n v="333"/>
    <n v="6"/>
    <d v="1899-12-30T05:05:08"/>
  </r>
  <r>
    <x v="0"/>
    <x v="1"/>
    <x v="9"/>
    <x v="4"/>
    <x v="36"/>
    <n v="50554"/>
    <x v="254"/>
    <s v="Y0158819"/>
    <n v="2"/>
    <s v="Marius Munteanu"/>
    <x v="5"/>
    <n v="34"/>
    <n v="15"/>
    <n v="2"/>
    <d v="1899-12-30T00:27:13"/>
  </r>
  <r>
    <x v="0"/>
    <x v="1"/>
    <x v="9"/>
    <x v="4"/>
    <x v="36"/>
    <n v="50554"/>
    <x v="254"/>
    <s v="Y0158819"/>
    <n v="2"/>
    <s v="andra"/>
    <x v="3"/>
    <n v="34"/>
    <n v="15"/>
    <n v="2"/>
    <d v="1899-12-30T00:25:57"/>
  </r>
  <r>
    <x v="0"/>
    <x v="1"/>
    <x v="9"/>
    <x v="4"/>
    <x v="36"/>
    <n v="50554"/>
    <x v="254"/>
    <s v="Y0158819"/>
    <n v="2"/>
    <s v="felix"/>
    <x v="5"/>
    <n v="34"/>
    <n v="15"/>
    <n v="2"/>
    <d v="1899-12-30T00:11:24"/>
  </r>
  <r>
    <x v="0"/>
    <x v="1"/>
    <x v="9"/>
    <x v="4"/>
    <x v="36"/>
    <n v="50554"/>
    <x v="254"/>
    <s v="Y0158819"/>
    <n v="2"/>
    <s v="stir"/>
    <x v="0"/>
    <n v="34"/>
    <n v="15"/>
    <n v="2"/>
    <d v="1899-12-30T00:27:43"/>
  </r>
  <r>
    <x v="0"/>
    <x v="1"/>
    <x v="9"/>
    <x v="4"/>
    <x v="36"/>
    <s v="CON2289"/>
    <x v="380"/>
    <s v="Y0158805-Y0158806-Y0158807-Y0158808"/>
    <n v="29"/>
    <s v="Ionut Petreanu"/>
    <x v="3"/>
    <n v="4729"/>
    <n v="122"/>
    <n v="20"/>
    <d v="1899-12-30T01:59:26"/>
  </r>
  <r>
    <x v="0"/>
    <x v="1"/>
    <x v="9"/>
    <x v="4"/>
    <x v="36"/>
    <s v="CON2289"/>
    <x v="380"/>
    <s v="Y0158805-Y0158806-Y0158807-Y0158808"/>
    <n v="29"/>
    <s v="Florian Andresescu"/>
    <x v="0"/>
    <n v="4729"/>
    <n v="122"/>
    <n v="20"/>
    <d v="1899-12-30T02:01:21"/>
  </r>
  <r>
    <x v="0"/>
    <x v="1"/>
    <x v="9"/>
    <x v="4"/>
    <x v="36"/>
    <s v="CON2289"/>
    <x v="380"/>
    <s v="Y0158805-Y0158806-Y0158807-Y0158808"/>
    <n v="29"/>
    <s v="Evgehenii Mistislavschi"/>
    <x v="5"/>
    <n v="4729"/>
    <n v="122"/>
    <n v="20"/>
    <d v="1899-12-30T01:59:26"/>
  </r>
  <r>
    <x v="0"/>
    <x v="1"/>
    <x v="9"/>
    <x v="4"/>
    <x v="36"/>
    <s v="CON2289"/>
    <x v="380"/>
    <s v="Y0158805-Y0158806-Y0158807-Y0158808"/>
    <n v="29"/>
    <s v="Custura Anglaia"/>
    <x v="0"/>
    <n v="4729"/>
    <n v="122"/>
    <n v="20"/>
    <d v="1899-12-30T01:59:26"/>
  </r>
  <r>
    <x v="0"/>
    <x v="1"/>
    <x v="9"/>
    <x v="4"/>
    <x v="36"/>
    <s v="CON2289"/>
    <x v="380"/>
    <s v="Y0158805-Y0158806-Y0158807-Y0158808"/>
    <n v="29"/>
    <s v="Mahamud Omar Salim"/>
    <x v="5"/>
    <n v="4729"/>
    <n v="122"/>
    <n v="20"/>
    <d v="1899-12-30T01:59:26"/>
  </r>
  <r>
    <x v="0"/>
    <x v="1"/>
    <x v="9"/>
    <x v="4"/>
    <x v="36"/>
    <s v="CON2289"/>
    <x v="380"/>
    <s v="Y0158805-Y0158806-Y0158807-Y0158808"/>
    <n v="29"/>
    <s v="Bacu Neli"/>
    <x v="5"/>
    <n v="4729"/>
    <n v="122"/>
    <n v="20"/>
    <d v="1899-12-30T01:59:29"/>
  </r>
  <r>
    <x v="0"/>
    <x v="1"/>
    <x v="9"/>
    <x v="4"/>
    <x v="36"/>
    <s v="CON2289"/>
    <x v="380"/>
    <s v="Y0158805-Y0158806-Y0158807-Y0158808"/>
    <n v="29"/>
    <s v="Anatolii Caminschi"/>
    <x v="5"/>
    <n v="4729"/>
    <n v="122"/>
    <n v="20"/>
    <d v="1899-12-30T01:59:27"/>
  </r>
  <r>
    <x v="0"/>
    <x v="1"/>
    <x v="9"/>
    <x v="4"/>
    <x v="36"/>
    <s v="CON2289"/>
    <x v="380"/>
    <s v="Y0158805-Y0158806-Y0158807-Y0158808"/>
    <n v="29"/>
    <s v="Ruslan Condreanu"/>
    <x v="5"/>
    <n v="4729"/>
    <n v="122"/>
    <n v="20"/>
    <d v="1899-12-30T01:59:27"/>
  </r>
  <r>
    <x v="0"/>
    <x v="1"/>
    <x v="9"/>
    <x v="4"/>
    <x v="36"/>
    <n v="49080"/>
    <x v="381"/>
    <s v="Y0158923"/>
    <n v="3"/>
    <s v="Marius Munteanu"/>
    <x v="5"/>
    <n v="5616"/>
    <n v="3"/>
    <n v="3"/>
    <d v="1899-12-30T00:32:26"/>
  </r>
  <r>
    <x v="0"/>
    <x v="1"/>
    <x v="9"/>
    <x v="4"/>
    <x v="36"/>
    <n v="49080"/>
    <x v="381"/>
    <s v="Y0158923"/>
    <n v="3"/>
    <s v="Stirbu Valentina"/>
    <x v="15"/>
    <n v="5616"/>
    <n v="3"/>
    <n v="3"/>
    <d v="1899-12-30T00:39:14"/>
  </r>
  <r>
    <x v="0"/>
    <x v="1"/>
    <x v="9"/>
    <x v="4"/>
    <x v="36"/>
    <n v="49080"/>
    <x v="381"/>
    <s v="Y0158923"/>
    <n v="3"/>
    <s v="Andra Fagaras"/>
    <x v="3"/>
    <n v="5616"/>
    <n v="3"/>
    <n v="3"/>
    <d v="1899-12-30T00:39:14"/>
  </r>
  <r>
    <x v="0"/>
    <x v="1"/>
    <x v="9"/>
    <x v="4"/>
    <x v="36"/>
    <n v="49080"/>
    <x v="381"/>
    <s v="Y0158923"/>
    <n v="3"/>
    <s v="Lidia Maria Florescu"/>
    <x v="5"/>
    <n v="5616"/>
    <n v="3"/>
    <n v="3"/>
    <d v="1899-12-30T00:39:14"/>
  </r>
  <r>
    <x v="0"/>
    <x v="1"/>
    <x v="9"/>
    <x v="4"/>
    <x v="36"/>
    <s v="IN65438"/>
    <x v="382"/>
    <s v="Y0158941"/>
    <n v="18"/>
    <s v="Cristina Ciobanu"/>
    <x v="0"/>
    <n v="3791"/>
    <n v="58"/>
    <n v="0"/>
    <d v="1899-12-30T03:02:37"/>
  </r>
  <r>
    <x v="0"/>
    <x v="1"/>
    <x v="9"/>
    <x v="4"/>
    <x v="36"/>
    <s v="IN65438"/>
    <x v="382"/>
    <s v="Y0158941"/>
    <n v="18"/>
    <s v="ANC"/>
    <x v="0"/>
    <n v="3791"/>
    <n v="58"/>
    <n v="0"/>
    <d v="1899-12-30T03:02:37"/>
  </r>
  <r>
    <x v="0"/>
    <x v="1"/>
    <x v="9"/>
    <x v="4"/>
    <x v="36"/>
    <n v="47693"/>
    <x v="309"/>
    <s v="Y0158822"/>
    <n v="1"/>
    <s v="Marius Munteanu"/>
    <x v="5"/>
    <n v="50"/>
    <n v="1"/>
    <n v="2"/>
    <d v="1899-12-30T00:19:59"/>
  </r>
  <r>
    <x v="0"/>
    <x v="1"/>
    <x v="9"/>
    <x v="4"/>
    <x v="36"/>
    <n v="47693"/>
    <x v="309"/>
    <s v="Y0158822"/>
    <n v="1"/>
    <s v="andra"/>
    <x v="3"/>
    <n v="50"/>
    <n v="1"/>
    <n v="2"/>
    <d v="1899-12-30T00:19:42"/>
  </r>
  <r>
    <x v="0"/>
    <x v="1"/>
    <x v="9"/>
    <x v="4"/>
    <x v="36"/>
    <n v="47693"/>
    <x v="309"/>
    <s v="Y0158822"/>
    <n v="1"/>
    <s v="Stirb"/>
    <x v="0"/>
    <n v="50"/>
    <n v="1"/>
    <n v="2"/>
    <d v="1899-12-30T00:20:13"/>
  </r>
  <r>
    <x v="0"/>
    <x v="1"/>
    <x v="9"/>
    <x v="4"/>
    <x v="36"/>
    <n v="50599"/>
    <x v="383"/>
    <s v="Y0158795"/>
    <n v="1"/>
    <s v="Marius Munteanu"/>
    <x v="5"/>
    <n v="94"/>
    <n v="4"/>
    <n v="1"/>
    <d v="1899-12-30T00:09:43"/>
  </r>
  <r>
    <x v="0"/>
    <x v="1"/>
    <x v="9"/>
    <x v="4"/>
    <x v="36"/>
    <n v="50599"/>
    <x v="383"/>
    <s v="Y0158795"/>
    <n v="1"/>
    <s v="Andra Fagaras"/>
    <x v="3"/>
    <n v="94"/>
    <n v="4"/>
    <n v="1"/>
    <d v="1899-12-30T00:26:41"/>
  </r>
  <r>
    <x v="0"/>
    <x v="1"/>
    <x v="9"/>
    <x v="4"/>
    <x v="36"/>
    <n v="50599"/>
    <x v="383"/>
    <s v="Y0158795"/>
    <n v="1"/>
    <s v="Stirb"/>
    <x v="0"/>
    <n v="94"/>
    <n v="4"/>
    <n v="1"/>
    <d v="1899-12-30T00:26:38"/>
  </r>
  <r>
    <x v="0"/>
    <x v="1"/>
    <x v="9"/>
    <x v="4"/>
    <x v="36"/>
    <n v="49260"/>
    <x v="48"/>
    <s v="Y0158898"/>
    <n v="2"/>
    <s v="andra"/>
    <x v="3"/>
    <n v="200"/>
    <n v="7"/>
    <n v="2"/>
    <d v="1899-12-30T01:13:36"/>
  </r>
  <r>
    <x v="0"/>
    <x v="1"/>
    <x v="9"/>
    <x v="4"/>
    <x v="36"/>
    <n v="49260"/>
    <x v="48"/>
    <s v="Y0158898"/>
    <n v="2"/>
    <s v="stir"/>
    <x v="0"/>
    <n v="200"/>
    <n v="7"/>
    <n v="2"/>
    <d v="1899-12-30T01:13:53"/>
  </r>
  <r>
    <x v="0"/>
    <x v="1"/>
    <x v="9"/>
    <x v="4"/>
    <x v="36"/>
    <n v="47695"/>
    <x v="384"/>
    <s v="Y0158915"/>
    <n v="1"/>
    <s v="Stirbu Valentina"/>
    <x v="0"/>
    <n v="262"/>
    <n v="12"/>
    <n v="1"/>
    <d v="1899-12-30T00:31:41"/>
  </r>
  <r>
    <x v="0"/>
    <x v="1"/>
    <x v="9"/>
    <x v="4"/>
    <x v="36"/>
    <n v="47695"/>
    <x v="384"/>
    <s v="Y0158915"/>
    <n v="1"/>
    <s v="Andra Fagaras"/>
    <x v="3"/>
    <n v="262"/>
    <n v="12"/>
    <n v="1"/>
    <d v="1899-12-30T00:31:20"/>
  </r>
  <r>
    <x v="0"/>
    <x v="1"/>
    <x v="9"/>
    <x v="4"/>
    <x v="36"/>
    <n v="50618"/>
    <x v="48"/>
    <s v="Y0158870-Y0158840"/>
    <n v="1"/>
    <s v="Andra Fagaras"/>
    <x v="3"/>
    <n v="64"/>
    <n v="2"/>
    <n v="2"/>
    <d v="1899-12-30T01:02:54"/>
  </r>
  <r>
    <x v="0"/>
    <x v="1"/>
    <x v="9"/>
    <x v="4"/>
    <x v="36"/>
    <n v="50618"/>
    <x v="48"/>
    <s v="Y0158870-Y0158840"/>
    <n v="1"/>
    <s v="Stirb"/>
    <x v="0"/>
    <n v="64"/>
    <n v="2"/>
    <n v="2"/>
    <d v="1899-12-30T01:03:09"/>
  </r>
  <r>
    <x v="0"/>
    <x v="1"/>
    <x v="9"/>
    <x v="4"/>
    <x v="36"/>
    <s v="CON2216"/>
    <x v="385"/>
    <s v="Y0158794"/>
    <n v="25"/>
    <s v="Abdikaram Mohamed Ali"/>
    <x v="1"/>
    <n v="3365"/>
    <n v="33"/>
    <n v="28"/>
    <d v="1899-12-30T02:25:58"/>
  </r>
  <r>
    <x v="0"/>
    <x v="1"/>
    <x v="9"/>
    <x v="4"/>
    <x v="36"/>
    <s v="CON2216"/>
    <x v="385"/>
    <s v="Y0158794"/>
    <n v="25"/>
    <s v="Diana Marinescu"/>
    <x v="0"/>
    <n v="3365"/>
    <n v="33"/>
    <n v="28"/>
    <d v="1899-12-30T02:25:12"/>
  </r>
  <r>
    <x v="0"/>
    <x v="1"/>
    <x v="9"/>
    <x v="4"/>
    <x v="36"/>
    <s v="CON2216"/>
    <x v="385"/>
    <s v="Y0158794"/>
    <n v="25"/>
    <s v="Nicoleta Rus"/>
    <x v="3"/>
    <n v="3365"/>
    <n v="33"/>
    <n v="28"/>
    <d v="1899-12-30T02:24:50"/>
  </r>
  <r>
    <x v="0"/>
    <x v="1"/>
    <x v="9"/>
    <x v="4"/>
    <x v="36"/>
    <s v="CON2216"/>
    <x v="385"/>
    <s v="Y0158794"/>
    <n v="25"/>
    <s v="Cristian Pilat"/>
    <x v="18"/>
    <n v="3365"/>
    <n v="33"/>
    <n v="28"/>
    <d v="1899-12-30T00:04:25"/>
  </r>
  <r>
    <x v="0"/>
    <x v="1"/>
    <x v="9"/>
    <x v="4"/>
    <x v="36"/>
    <s v="IN64518"/>
    <x v="165"/>
    <s v="Y0158936"/>
    <n v="4"/>
    <s v="Cristina Ciobanu"/>
    <x v="0"/>
    <n v="1000"/>
    <n v="1"/>
    <n v="0"/>
    <d v="1899-12-31T11:04:52"/>
  </r>
  <r>
    <x v="0"/>
    <x v="1"/>
    <x v="9"/>
    <x v="4"/>
    <x v="36"/>
    <s v="IN63598"/>
    <x v="386"/>
    <s v="Y0158847"/>
    <n v="0"/>
    <s v="Cristina Ciobanu"/>
    <x v="0"/>
    <n v="17"/>
    <n v="2"/>
    <n v="0"/>
    <d v="1899-12-30T00:49:21"/>
  </r>
  <r>
    <x v="0"/>
    <x v="1"/>
    <x v="9"/>
    <x v="4"/>
    <x v="36"/>
    <n v="47702"/>
    <x v="352"/>
    <s v="Y0158818"/>
    <n v="2"/>
    <s v="iliy"/>
    <x v="0"/>
    <n v="342"/>
    <n v="4"/>
    <n v="1"/>
    <d v="1899-12-30T00:17:15"/>
  </r>
  <r>
    <x v="0"/>
    <x v="1"/>
    <x v="9"/>
    <x v="4"/>
    <x v="36"/>
    <s v="IN64748"/>
    <x v="232"/>
    <s v="Y0158929"/>
    <n v="1"/>
    <s v="Cristina Ciobanu"/>
    <x v="0"/>
    <n v="267"/>
    <n v="3"/>
    <n v="0"/>
    <d v="1899-12-30T00:29:02"/>
  </r>
  <r>
    <x v="0"/>
    <x v="1"/>
    <x v="9"/>
    <x v="4"/>
    <x v="36"/>
    <s v="IN59918"/>
    <x v="387"/>
    <s v="Y0158774"/>
    <n v="1"/>
    <s v="Cristina Ciobanu"/>
    <x v="0"/>
    <n v="72"/>
    <n v="10"/>
    <n v="0"/>
    <d v="1899-12-30T00:44:15"/>
  </r>
  <r>
    <x v="0"/>
    <x v="1"/>
    <x v="9"/>
    <x v="4"/>
    <x v="36"/>
    <s v="CON2342"/>
    <x v="388"/>
    <s v="Y0158829"/>
    <n v="62"/>
    <s v="Lucian Cazacu"/>
    <x v="1"/>
    <n v="16078"/>
    <n v="87"/>
    <n v="48"/>
    <d v="1899-12-30T00:33:21"/>
  </r>
  <r>
    <x v="0"/>
    <x v="1"/>
    <x v="9"/>
    <x v="4"/>
    <x v="36"/>
    <s v="CON2158"/>
    <x v="389"/>
    <s v="Y0158058"/>
    <n v="25"/>
    <s v="Alexandru Radulescu"/>
    <x v="1"/>
    <n v="7048"/>
    <n v="28"/>
    <n v="26"/>
    <d v="1899-12-30T00:40:51"/>
  </r>
  <r>
    <x v="0"/>
    <x v="1"/>
    <x v="9"/>
    <x v="4"/>
    <x v="36"/>
    <n v="48201"/>
    <x v="164"/>
    <s v="Y0158824"/>
    <n v="6"/>
    <s v="Marius Munteanu"/>
    <x v="21"/>
    <n v="563"/>
    <n v="19"/>
    <n v="1"/>
    <d v="1899-12-30T00:33:47"/>
  </r>
  <r>
    <x v="0"/>
    <x v="1"/>
    <x v="9"/>
    <x v="4"/>
    <x v="36"/>
    <n v="48201"/>
    <x v="164"/>
    <s v="Y0158824"/>
    <n v="6"/>
    <s v="Andra Fagaras"/>
    <x v="3"/>
    <n v="563"/>
    <n v="19"/>
    <n v="1"/>
    <d v="1899-12-30T01:11:48"/>
  </r>
  <r>
    <x v="0"/>
    <x v="1"/>
    <x v="9"/>
    <x v="4"/>
    <x v="36"/>
    <n v="48201"/>
    <x v="164"/>
    <s v="Y0158824"/>
    <n v="6"/>
    <s v="sandesh"/>
    <x v="5"/>
    <n v="563"/>
    <n v="19"/>
    <n v="1"/>
    <d v="1899-12-30T00:06:35"/>
  </r>
  <r>
    <x v="0"/>
    <x v="1"/>
    <x v="9"/>
    <x v="4"/>
    <x v="36"/>
    <n v="48201"/>
    <x v="164"/>
    <s v="Y0158824"/>
    <n v="6"/>
    <s v="felix"/>
    <x v="21"/>
    <n v="563"/>
    <n v="19"/>
    <n v="1"/>
    <d v="1899-12-30T00:34:02"/>
  </r>
  <r>
    <x v="0"/>
    <x v="1"/>
    <x v="9"/>
    <x v="4"/>
    <x v="36"/>
    <n v="48201"/>
    <x v="164"/>
    <s v="Y0158824"/>
    <n v="6"/>
    <s v="stir"/>
    <x v="0"/>
    <n v="563"/>
    <n v="19"/>
    <n v="1"/>
    <d v="1899-12-30T01:11:46"/>
  </r>
  <r>
    <x v="0"/>
    <x v="1"/>
    <x v="9"/>
    <x v="4"/>
    <x v="36"/>
    <n v="49282"/>
    <x v="246"/>
    <s v="Y0158926"/>
    <n v="0"/>
    <s v="bimal"/>
    <x v="0"/>
    <n v="44"/>
    <n v="6"/>
    <n v="1"/>
    <d v="1899-12-30T00:28:18"/>
  </r>
  <r>
    <x v="0"/>
    <x v="1"/>
    <x v="9"/>
    <x v="4"/>
    <x v="36"/>
    <s v="IN63368"/>
    <x v="390"/>
    <s v="Y0158844"/>
    <n v="3"/>
    <s v="Cristina Ciobanu"/>
    <x v="0"/>
    <n v="495"/>
    <n v="14"/>
    <n v="0"/>
    <d v="1899-12-31T13:10:11"/>
  </r>
  <r>
    <x v="0"/>
    <x v="1"/>
    <x v="9"/>
    <x v="4"/>
    <x v="36"/>
    <n v="47708"/>
    <x v="58"/>
    <s v="Y0158825"/>
    <n v="18"/>
    <s v="Lucian Cazacu"/>
    <x v="0"/>
    <n v="4620"/>
    <n v="12"/>
    <n v="57"/>
    <d v="1899-12-30T01:27:25"/>
  </r>
  <r>
    <x v="0"/>
    <x v="1"/>
    <x v="9"/>
    <x v="4"/>
    <x v="36"/>
    <n v="47708"/>
    <x v="58"/>
    <s v="Y0158825"/>
    <n v="18"/>
    <s v="Lucian Cazacu"/>
    <x v="1"/>
    <n v="4620"/>
    <n v="12"/>
    <n v="57"/>
    <d v="1899-12-30T00:43:31"/>
  </r>
  <r>
    <x v="0"/>
    <x v="1"/>
    <x v="9"/>
    <x v="4"/>
    <x v="36"/>
    <n v="47708"/>
    <x v="58"/>
    <s v="Y0158825"/>
    <n v="18"/>
    <s v="Alexandru Radulescu"/>
    <x v="1"/>
    <n v="4620"/>
    <n v="12"/>
    <n v="57"/>
    <d v="1899-12-30T00:14:59"/>
  </r>
  <r>
    <x v="0"/>
    <x v="1"/>
    <x v="9"/>
    <x v="4"/>
    <x v="36"/>
    <s v="CON2228"/>
    <x v="391"/>
    <s v="Y0158405"/>
    <n v="29"/>
    <s v="Stephen Hall"/>
    <x v="11"/>
    <n v="3035"/>
    <n v="33"/>
    <n v="29"/>
    <d v="1899-12-30T01:09:48"/>
  </r>
  <r>
    <x v="0"/>
    <x v="1"/>
    <x v="9"/>
    <x v="4"/>
    <x v="36"/>
    <s v="CON2228"/>
    <x v="391"/>
    <s v="Y0158405"/>
    <n v="29"/>
    <s v="Gabriel Costin"/>
    <x v="11"/>
    <n v="3035"/>
    <n v="33"/>
    <n v="29"/>
    <d v="1899-12-30T01:10:26"/>
  </r>
  <r>
    <x v="0"/>
    <x v="1"/>
    <x v="9"/>
    <x v="4"/>
    <x v="36"/>
    <s v="CON2228"/>
    <x v="391"/>
    <s v="Y0158405"/>
    <n v="29"/>
    <s v="Viorel Costin"/>
    <x v="5"/>
    <n v="3035"/>
    <n v="33"/>
    <n v="29"/>
    <d v="1899-12-30T00:50:34"/>
  </r>
  <r>
    <x v="0"/>
    <x v="1"/>
    <x v="9"/>
    <x v="4"/>
    <x v="36"/>
    <s v="CON2228"/>
    <x v="391"/>
    <s v="Y0158405"/>
    <n v="29"/>
    <s v="Robert Farynski"/>
    <x v="5"/>
    <n v="3035"/>
    <n v="33"/>
    <n v="29"/>
    <d v="1899-12-30T00:48:57"/>
  </r>
  <r>
    <x v="0"/>
    <x v="1"/>
    <x v="9"/>
    <x v="4"/>
    <x v="36"/>
    <s v="CON2228"/>
    <x v="391"/>
    <s v="Y0158405"/>
    <n v="29"/>
    <s v="Lucian Cazacu"/>
    <x v="0"/>
    <n v="3035"/>
    <n v="33"/>
    <n v="29"/>
    <d v="1899-12-30T01:12:31"/>
  </r>
  <r>
    <x v="0"/>
    <x v="1"/>
    <x v="9"/>
    <x v="4"/>
    <x v="36"/>
    <s v="CON2228"/>
    <x v="391"/>
    <s v="Y0158405"/>
    <n v="29"/>
    <s v="Alexandru Radulescu"/>
    <x v="1"/>
    <n v="3035"/>
    <n v="33"/>
    <n v="29"/>
    <d v="1899-12-30T00:21:01"/>
  </r>
  <r>
    <x v="0"/>
    <x v="1"/>
    <x v="9"/>
    <x v="4"/>
    <x v="36"/>
    <s v="CON2228"/>
    <x v="391"/>
    <s v="Y0158405"/>
    <n v="29"/>
    <s v="Alexandru Radulescu"/>
    <x v="18"/>
    <n v="3035"/>
    <n v="33"/>
    <n v="29"/>
    <d v="1899-12-30T01:10:45"/>
  </r>
  <r>
    <x v="0"/>
    <x v="1"/>
    <x v="9"/>
    <x v="4"/>
    <x v="36"/>
    <s v="CON2228"/>
    <x v="391"/>
    <s v="Y0158405"/>
    <n v="29"/>
    <s v="Piotr Legumina"/>
    <x v="5"/>
    <n v="3035"/>
    <n v="33"/>
    <n v="29"/>
    <d v="1899-12-30T00:49:57"/>
  </r>
  <r>
    <x v="0"/>
    <x v="1"/>
    <x v="9"/>
    <x v="4"/>
    <x v="36"/>
    <s v="CON2153"/>
    <x v="392"/>
    <s v="Y0158760"/>
    <n v="9"/>
    <s v="Alexandru Radulescu"/>
    <x v="1"/>
    <n v="1874"/>
    <n v="3"/>
    <n v="29"/>
    <d v="1899-12-30T00:31:09"/>
  </r>
  <r>
    <x v="0"/>
    <x v="1"/>
    <x v="9"/>
    <x v="4"/>
    <x v="36"/>
    <s v="CON2354"/>
    <x v="393"/>
    <s v="Y0158045"/>
    <n v="8"/>
    <s v="Lucian Cazacu"/>
    <x v="0"/>
    <n v="1379"/>
    <n v="2"/>
    <n v="29"/>
    <d v="1899-12-30T00:51:36"/>
  </r>
  <r>
    <x v="0"/>
    <x v="1"/>
    <x v="9"/>
    <x v="4"/>
    <x v="36"/>
    <s v="CON2354"/>
    <x v="393"/>
    <s v="Y0158045"/>
    <n v="8"/>
    <s v="Alexandru Radulescu"/>
    <x v="1"/>
    <n v="1379"/>
    <n v="2"/>
    <n v="29"/>
    <d v="1899-12-30T00:49:09"/>
  </r>
  <r>
    <x v="0"/>
    <x v="1"/>
    <x v="9"/>
    <x v="4"/>
    <x v="36"/>
    <n v="47715"/>
    <x v="77"/>
    <s v="Y0158894"/>
    <n v="48"/>
    <s v="Lucian Cazacu"/>
    <x v="1"/>
    <n v="3925"/>
    <n v="209"/>
    <n v="67"/>
    <d v="1899-12-30T00:45:33"/>
  </r>
  <r>
    <x v="0"/>
    <x v="1"/>
    <x v="9"/>
    <x v="4"/>
    <x v="36"/>
    <s v="IN61988"/>
    <x v="283"/>
    <s v="SO"/>
    <n v="0"/>
    <s v="Cristina Ciobanu"/>
    <x v="0"/>
    <n v="3"/>
    <n v="1"/>
    <n v="0"/>
    <d v="1899-12-30T00:20:37"/>
  </r>
  <r>
    <x v="0"/>
    <x v="1"/>
    <x v="9"/>
    <x v="4"/>
    <x v="36"/>
    <n v="48915"/>
    <x v="235"/>
    <s v="Y0158369"/>
    <n v="4"/>
    <s v="Cristina Ciobanu"/>
    <x v="0"/>
    <n v="146"/>
    <n v="50"/>
    <n v="0"/>
    <d v="1899-12-30T00:00:00"/>
  </r>
  <r>
    <x v="0"/>
    <x v="1"/>
    <x v="9"/>
    <x v="4"/>
    <x v="36"/>
    <s v="IN63828"/>
    <x v="394"/>
    <s v="Y0158837"/>
    <n v="0"/>
    <s v="Cristina Ciobanu"/>
    <x v="0"/>
    <n v="42"/>
    <n v="2"/>
    <n v="0"/>
    <d v="1899-12-30T01:41:40"/>
  </r>
  <r>
    <x v="0"/>
    <x v="1"/>
    <x v="9"/>
    <x v="4"/>
    <x v="36"/>
    <n v="49285"/>
    <x v="395"/>
    <s v="Y0158814"/>
    <n v="2"/>
    <s v="Cristina Ciobanu"/>
    <x v="0"/>
    <n v="485"/>
    <n v="3"/>
    <n v="0"/>
    <d v="1899-12-30T01:19:48"/>
  </r>
  <r>
    <x v="0"/>
    <x v="1"/>
    <x v="9"/>
    <x v="4"/>
    <x v="36"/>
    <n v="50624"/>
    <x v="260"/>
    <s v="Y0158856"/>
    <n v="0"/>
    <s v="Cristina Ciobanu"/>
    <x v="0"/>
    <n v="31"/>
    <n v="3"/>
    <n v="0"/>
    <d v="1899-12-30T00:50:16"/>
  </r>
  <r>
    <x v="0"/>
    <x v="4"/>
    <x v="10"/>
    <x v="1"/>
    <x v="37"/>
    <n v="47767"/>
    <x v="58"/>
    <s v="Y0158906"/>
    <n v="19"/>
    <s v="Lucian Cazacu"/>
    <x v="0"/>
    <n v="4260"/>
    <n v="22"/>
    <n v="57"/>
    <d v="1899-12-30T01:30:28"/>
  </r>
  <r>
    <x v="0"/>
    <x v="4"/>
    <x v="10"/>
    <x v="1"/>
    <x v="37"/>
    <n v="47767"/>
    <x v="58"/>
    <s v="Y0158906"/>
    <n v="19"/>
    <s v="Lucian Cazacu"/>
    <x v="1"/>
    <n v="4260"/>
    <n v="22"/>
    <n v="57"/>
    <d v="1899-12-30T00:56:12"/>
  </r>
  <r>
    <x v="0"/>
    <x v="4"/>
    <x v="10"/>
    <x v="1"/>
    <x v="37"/>
    <n v="50722"/>
    <x v="56"/>
    <s v="Y0158975"/>
    <n v="1"/>
    <s v="(blank)"/>
    <x v="2"/>
    <n v="132"/>
    <n v="1"/>
    <n v="3"/>
    <d v="1899-12-30T00:00:00"/>
  </r>
  <r>
    <x v="0"/>
    <x v="4"/>
    <x v="10"/>
    <x v="1"/>
    <x v="37"/>
    <n v="47789"/>
    <x v="115"/>
    <s v="Y0158945"/>
    <n v="10"/>
    <s v="Marius Munteanu"/>
    <x v="5"/>
    <n v="225"/>
    <n v="71"/>
    <n v="9"/>
    <d v="1899-12-30T04:36:03"/>
  </r>
  <r>
    <x v="0"/>
    <x v="4"/>
    <x v="10"/>
    <x v="1"/>
    <x v="37"/>
    <n v="47789"/>
    <x v="115"/>
    <s v="Y0158945"/>
    <n v="10"/>
    <s v="Stirbu Valentina"/>
    <x v="0"/>
    <n v="225"/>
    <n v="71"/>
    <n v="9"/>
    <d v="1899-12-30T04:13:20"/>
  </r>
  <r>
    <x v="0"/>
    <x v="4"/>
    <x v="10"/>
    <x v="1"/>
    <x v="37"/>
    <n v="47789"/>
    <x v="115"/>
    <s v="Y0158945"/>
    <n v="10"/>
    <s v="Marius Motoasca"/>
    <x v="11"/>
    <n v="225"/>
    <n v="71"/>
    <n v="9"/>
    <d v="1899-12-30T02:50:30"/>
  </r>
  <r>
    <x v="0"/>
    <x v="4"/>
    <x v="10"/>
    <x v="1"/>
    <x v="37"/>
    <n v="47789"/>
    <x v="115"/>
    <s v="Y0158945"/>
    <n v="10"/>
    <s v="Andra Fagaras"/>
    <x v="3"/>
    <n v="225"/>
    <n v="71"/>
    <n v="9"/>
    <d v="1899-12-30T04:13:10"/>
  </r>
  <r>
    <x v="0"/>
    <x v="4"/>
    <x v="10"/>
    <x v="1"/>
    <x v="37"/>
    <n v="47771"/>
    <x v="248"/>
    <s v="Y0158901-Y0158900"/>
    <n v="1"/>
    <s v="Oana Dragoi"/>
    <x v="22"/>
    <n v="94"/>
    <n v="21"/>
    <n v="2"/>
    <d v="1899-12-30T00:00:00"/>
  </r>
  <r>
    <x v="0"/>
    <x v="4"/>
    <x v="10"/>
    <x v="1"/>
    <x v="37"/>
    <n v="47759"/>
    <x v="396"/>
    <s v="Y0158942"/>
    <n v="2"/>
    <s v="Andra Fagaras"/>
    <x v="3"/>
    <n v="74"/>
    <n v="25"/>
    <n v="2"/>
    <d v="1899-12-30T00:13:59"/>
  </r>
  <r>
    <x v="0"/>
    <x v="4"/>
    <x v="10"/>
    <x v="1"/>
    <x v="37"/>
    <n v="47759"/>
    <x v="396"/>
    <s v="Y0158942"/>
    <n v="2"/>
    <s v="Oana Dragoi"/>
    <x v="0"/>
    <n v="74"/>
    <n v="25"/>
    <n v="2"/>
    <d v="1899-12-30T01:04:15"/>
  </r>
  <r>
    <x v="0"/>
    <x v="4"/>
    <x v="10"/>
    <x v="1"/>
    <x v="37"/>
    <n v="47759"/>
    <x v="396"/>
    <s v="Y0158942"/>
    <n v="2"/>
    <s v="Lidia Maria Florescu"/>
    <x v="5"/>
    <n v="74"/>
    <n v="25"/>
    <n v="2"/>
    <d v="1899-12-30T00:14:29"/>
  </r>
  <r>
    <x v="0"/>
    <x v="4"/>
    <x v="10"/>
    <x v="1"/>
    <x v="37"/>
    <n v="47810"/>
    <x v="77"/>
    <s v="Y0159118"/>
    <n v="5"/>
    <s v="(blank)"/>
    <x v="2"/>
    <n v="508"/>
    <n v="20"/>
    <n v="4"/>
    <d v="1899-12-30T00:00:00"/>
  </r>
  <r>
    <x v="0"/>
    <x v="4"/>
    <x v="10"/>
    <x v="1"/>
    <x v="37"/>
    <n v="47797"/>
    <x v="226"/>
    <s v="Y0159066-Y0159065"/>
    <n v="11"/>
    <s v="Andra Fagaras"/>
    <x v="3"/>
    <n v="1427"/>
    <n v="56"/>
    <n v="8"/>
    <d v="1899-12-30T04:27:48"/>
  </r>
  <r>
    <x v="0"/>
    <x v="4"/>
    <x v="10"/>
    <x v="1"/>
    <x v="37"/>
    <n v="47797"/>
    <x v="226"/>
    <s v="Y0159066-Y0159065"/>
    <n v="11"/>
    <s v="Oana Dragoi"/>
    <x v="0"/>
    <n v="1427"/>
    <n v="56"/>
    <n v="8"/>
    <d v="1899-12-30T04:30:04"/>
  </r>
  <r>
    <x v="0"/>
    <x v="4"/>
    <x v="10"/>
    <x v="1"/>
    <x v="37"/>
    <n v="47797"/>
    <x v="226"/>
    <s v="Y0159066-Y0159065"/>
    <n v="11"/>
    <s v="Lidia Maria Florescu"/>
    <x v="5"/>
    <n v="1427"/>
    <n v="56"/>
    <n v="8"/>
    <d v="1899-12-30T02:50:50"/>
  </r>
  <r>
    <x v="0"/>
    <x v="4"/>
    <x v="10"/>
    <x v="1"/>
    <x v="37"/>
    <n v="47797"/>
    <x v="226"/>
    <s v="Y0159066-Y0159065"/>
    <n v="11"/>
    <s v="Sandesh "/>
    <x v="5"/>
    <n v="1427"/>
    <n v="56"/>
    <n v="8"/>
    <d v="1899-12-30T04:28:47"/>
  </r>
  <r>
    <x v="0"/>
    <x v="4"/>
    <x v="10"/>
    <x v="1"/>
    <x v="37"/>
    <s v="A3739"/>
    <x v="397"/>
    <s v="Y0158652-Y0158694"/>
    <n v="1"/>
    <s v="(blank)"/>
    <x v="2"/>
    <n v="107"/>
    <n v="7"/>
    <n v="0"/>
    <d v="1899-12-30T00:00:00"/>
  </r>
  <r>
    <x v="0"/>
    <x v="4"/>
    <x v="10"/>
    <x v="1"/>
    <x v="37"/>
    <n v="47817"/>
    <x v="272"/>
    <s v="Y0159049"/>
    <n v="13"/>
    <s v="Ana Maria Eliza Tricolici"/>
    <x v="0"/>
    <n v="1757"/>
    <n v="44"/>
    <n v="6"/>
    <d v="1899-12-30T02:21:16"/>
  </r>
  <r>
    <x v="0"/>
    <x v="4"/>
    <x v="10"/>
    <x v="1"/>
    <x v="37"/>
    <n v="47817"/>
    <x v="272"/>
    <s v="Y0159049"/>
    <n v="13"/>
    <s v="Oana Iavorschi"/>
    <x v="5"/>
    <n v="1757"/>
    <n v="44"/>
    <n v="6"/>
    <d v="1899-12-30T02:20:59"/>
  </r>
  <r>
    <x v="0"/>
    <x v="4"/>
    <x v="10"/>
    <x v="1"/>
    <x v="37"/>
    <n v="47817"/>
    <x v="272"/>
    <s v="Y0159049"/>
    <n v="13"/>
    <s v="Abdalla H."/>
    <x v="21"/>
    <n v="1757"/>
    <n v="44"/>
    <n v="6"/>
    <d v="1899-12-30T02:18:27"/>
  </r>
  <r>
    <x v="0"/>
    <x v="4"/>
    <x v="10"/>
    <x v="1"/>
    <x v="37"/>
    <n v="47817"/>
    <x v="272"/>
    <s v="Y0159049"/>
    <n v="13"/>
    <s v="Gheorghe Predica"/>
    <x v="21"/>
    <n v="1757"/>
    <n v="44"/>
    <n v="6"/>
    <d v="1899-12-30T02:20:42"/>
  </r>
  <r>
    <x v="0"/>
    <x v="4"/>
    <x v="10"/>
    <x v="1"/>
    <x v="37"/>
    <n v="47817"/>
    <x v="272"/>
    <s v="Y0159049"/>
    <n v="13"/>
    <s v="Beverley  Savage"/>
    <x v="21"/>
    <n v="1757"/>
    <n v="44"/>
    <n v="6"/>
    <d v="1899-12-30T02:19:14"/>
  </r>
  <r>
    <x v="0"/>
    <x v="4"/>
    <x v="10"/>
    <x v="1"/>
    <x v="37"/>
    <n v="47817"/>
    <x v="272"/>
    <s v="Y0159049"/>
    <n v="13"/>
    <s v="Otilia  Gagyi"/>
    <x v="5"/>
    <n v="1757"/>
    <n v="44"/>
    <n v="6"/>
    <d v="1899-12-30T02:20:03"/>
  </r>
  <r>
    <x v="0"/>
    <x v="4"/>
    <x v="10"/>
    <x v="1"/>
    <x v="37"/>
    <n v="48891"/>
    <x v="57"/>
    <s v="Y0158982"/>
    <n v="11"/>
    <s v="Nicolae-Cosmin Lacriceanu"/>
    <x v="12"/>
    <n v="3168"/>
    <n v="1"/>
    <n v="33"/>
    <d v="1899-12-30T00:27:46"/>
  </r>
  <r>
    <x v="0"/>
    <x v="4"/>
    <x v="10"/>
    <x v="1"/>
    <x v="37"/>
    <n v="48891"/>
    <x v="57"/>
    <s v="Y0158982"/>
    <n v="11"/>
    <s v="Kyte Stuart "/>
    <x v="1"/>
    <n v="3168"/>
    <n v="1"/>
    <n v="33"/>
    <d v="1899-12-30T00:28:13"/>
  </r>
  <r>
    <x v="0"/>
    <x v="4"/>
    <x v="10"/>
    <x v="1"/>
    <x v="37"/>
    <n v="48891"/>
    <x v="57"/>
    <s v="Y0158982"/>
    <n v="11"/>
    <s v="Mitesh Pancholi "/>
    <x v="0"/>
    <n v="3168"/>
    <n v="1"/>
    <n v="33"/>
    <d v="1899-12-30T00:28:05"/>
  </r>
  <r>
    <x v="0"/>
    <x v="4"/>
    <x v="10"/>
    <x v="1"/>
    <x v="37"/>
    <n v="49177"/>
    <x v="398"/>
    <s v="Y0159110"/>
    <n v="49"/>
    <s v="George Lixandru"/>
    <x v="5"/>
    <n v="24200"/>
    <n v="5"/>
    <n v="27"/>
    <d v="1899-12-30T03:01:33"/>
  </r>
  <r>
    <x v="0"/>
    <x v="4"/>
    <x v="10"/>
    <x v="1"/>
    <x v="37"/>
    <n v="49177"/>
    <x v="398"/>
    <s v="Y0159110"/>
    <n v="49"/>
    <s v="Claudio Balint"/>
    <x v="21"/>
    <n v="24200"/>
    <n v="5"/>
    <n v="27"/>
    <d v="1899-12-30T03:00:08"/>
  </r>
  <r>
    <x v="0"/>
    <x v="4"/>
    <x v="10"/>
    <x v="1"/>
    <x v="37"/>
    <n v="49177"/>
    <x v="398"/>
    <s v="Y0159110"/>
    <n v="49"/>
    <s v="Robert Milczarczyk"/>
    <x v="12"/>
    <n v="24200"/>
    <n v="5"/>
    <n v="27"/>
    <d v="1899-12-30T03:01:51"/>
  </r>
  <r>
    <x v="0"/>
    <x v="4"/>
    <x v="10"/>
    <x v="1"/>
    <x v="37"/>
    <n v="49177"/>
    <x v="398"/>
    <s v="Y0159110"/>
    <n v="49"/>
    <s v="Nicolae-Cosmin Lacriceanu"/>
    <x v="21"/>
    <n v="24200"/>
    <n v="5"/>
    <n v="27"/>
    <d v="1899-12-30T03:02:09"/>
  </r>
  <r>
    <x v="0"/>
    <x v="4"/>
    <x v="10"/>
    <x v="1"/>
    <x v="37"/>
    <n v="49177"/>
    <x v="398"/>
    <s v="Y0159110"/>
    <n v="49"/>
    <s v="Milan Cervenak"/>
    <x v="5"/>
    <n v="24200"/>
    <n v="5"/>
    <n v="27"/>
    <d v="1899-12-30T03:00:55"/>
  </r>
  <r>
    <x v="0"/>
    <x v="4"/>
    <x v="10"/>
    <x v="1"/>
    <x v="37"/>
    <n v="49177"/>
    <x v="398"/>
    <s v="Y0159110"/>
    <n v="49"/>
    <s v="Kyte Stuart "/>
    <x v="1"/>
    <n v="24200"/>
    <n v="5"/>
    <n v="27"/>
    <d v="1899-12-30T03:03:08"/>
  </r>
  <r>
    <x v="0"/>
    <x v="4"/>
    <x v="10"/>
    <x v="1"/>
    <x v="37"/>
    <n v="49177"/>
    <x v="398"/>
    <s v="Y0159110"/>
    <n v="49"/>
    <s v="Diana Vilcu "/>
    <x v="0"/>
    <n v="24200"/>
    <n v="5"/>
    <n v="27"/>
    <d v="1899-12-30T03:02:31"/>
  </r>
  <r>
    <x v="0"/>
    <x v="4"/>
    <x v="10"/>
    <x v="1"/>
    <x v="37"/>
    <n v="49177"/>
    <x v="398"/>
    <s v="Y0159110"/>
    <n v="49"/>
    <s v="mitesh"/>
    <x v="21"/>
    <n v="24200"/>
    <n v="5"/>
    <n v="27"/>
    <d v="1899-12-30T03:01:14"/>
  </r>
  <r>
    <x v="0"/>
    <x v="4"/>
    <x v="10"/>
    <x v="1"/>
    <x v="37"/>
    <s v="con2193"/>
    <x v="399"/>
    <s v="Y0157901"/>
    <n v="26"/>
    <s v="(blank)"/>
    <x v="2"/>
    <n v="3412"/>
    <n v="33"/>
    <n v="28"/>
    <d v="1899-12-30T00:00:00"/>
  </r>
  <r>
    <x v="0"/>
    <x v="4"/>
    <x v="10"/>
    <x v="1"/>
    <x v="37"/>
    <n v="49178"/>
    <x v="82"/>
    <s v="Y0158983"/>
    <n v="5"/>
    <s v="Cosmin Ivan"/>
    <x v="0"/>
    <n v="714"/>
    <n v="1"/>
    <n v="14"/>
    <d v="1899-12-30T00:34:53"/>
  </r>
  <r>
    <x v="0"/>
    <x v="4"/>
    <x v="10"/>
    <x v="1"/>
    <x v="37"/>
    <n v="49178"/>
    <x v="82"/>
    <s v="Y0158983"/>
    <n v="5"/>
    <s v="kyte "/>
    <x v="1"/>
    <n v="714"/>
    <n v="1"/>
    <n v="14"/>
    <d v="1899-12-30T01:35:52"/>
  </r>
  <r>
    <x v="0"/>
    <x v="4"/>
    <x v="10"/>
    <x v="1"/>
    <x v="37"/>
    <n v="50899"/>
    <x v="119"/>
    <s v="Y0159113"/>
    <n v="0"/>
    <s v="(blank)"/>
    <x v="2"/>
    <n v="9"/>
    <n v="1"/>
    <n v="0"/>
    <d v="1899-12-30T00:00:00"/>
  </r>
  <r>
    <x v="0"/>
    <x v="4"/>
    <x v="10"/>
    <x v="1"/>
    <x v="37"/>
    <n v="50728"/>
    <x v="400"/>
    <s v="Y0159027"/>
    <n v="0"/>
    <s v="(blank)"/>
    <x v="2"/>
    <n v="10"/>
    <n v="3"/>
    <n v="0"/>
    <d v="1899-12-30T00:00:00"/>
  </r>
  <r>
    <x v="0"/>
    <x v="4"/>
    <x v="10"/>
    <x v="1"/>
    <x v="37"/>
    <n v="50846"/>
    <x v="60"/>
    <s v="Y0159117"/>
    <n v="2"/>
    <s v="(blank)"/>
    <x v="2"/>
    <n v="236"/>
    <n v="11"/>
    <n v="1"/>
    <d v="1899-12-30T00:00:00"/>
  </r>
  <r>
    <x v="0"/>
    <x v="4"/>
    <x v="10"/>
    <x v="1"/>
    <x v="37"/>
    <n v="50902"/>
    <x v="41"/>
    <s v="Y0159103"/>
    <n v="0"/>
    <s v="(blank)"/>
    <x v="2"/>
    <n v="25"/>
    <n v="1"/>
    <n v="0"/>
    <d v="1899-12-30T00:00:00"/>
  </r>
  <r>
    <x v="0"/>
    <x v="4"/>
    <x v="10"/>
    <x v="1"/>
    <x v="37"/>
    <n v="47832"/>
    <x v="77"/>
    <s v="Y0159067"/>
    <n v="51"/>
    <s v="(blank)"/>
    <x v="2"/>
    <n v="2693"/>
    <n v="162"/>
    <n v="93"/>
    <d v="1899-12-30T00:00:00"/>
  </r>
  <r>
    <x v="0"/>
    <x v="4"/>
    <x v="10"/>
    <x v="1"/>
    <x v="37"/>
    <n v="50897"/>
    <x v="77"/>
    <s v="Y0159119"/>
    <n v="0"/>
    <s v="(blank)"/>
    <x v="2"/>
    <n v="1"/>
    <n v="1"/>
    <n v="0"/>
    <d v="1899-12-30T00:00:00"/>
  </r>
  <r>
    <x v="0"/>
    <x v="4"/>
    <x v="10"/>
    <x v="1"/>
    <x v="37"/>
    <n v="50898"/>
    <x v="401"/>
    <s v="Y0159114"/>
    <n v="1"/>
    <s v="(blank)"/>
    <x v="2"/>
    <n v="336"/>
    <n v="1"/>
    <n v="0"/>
    <d v="1899-12-30T00:00:00"/>
  </r>
  <r>
    <x v="0"/>
    <x v="4"/>
    <x v="10"/>
    <x v="1"/>
    <x v="37"/>
    <n v="50731"/>
    <x v="402"/>
    <s v="Y0159013"/>
    <n v="2"/>
    <s v="(blank)"/>
    <x v="2"/>
    <n v="193"/>
    <n v="21"/>
    <n v="1"/>
    <d v="1899-12-30T00:00:00"/>
  </r>
  <r>
    <x v="0"/>
    <x v="4"/>
    <x v="10"/>
    <x v="1"/>
    <x v="37"/>
    <n v="45806"/>
    <x v="5"/>
    <s v="Y0159064"/>
    <n v="124"/>
    <s v="(blank)"/>
    <x v="2"/>
    <n v="30828"/>
    <n v="216"/>
    <n v="65"/>
    <d v="1899-12-30T00:00:00"/>
  </r>
  <r>
    <x v="0"/>
    <x v="4"/>
    <x v="10"/>
    <x v="1"/>
    <x v="37"/>
    <n v="50901"/>
    <x v="28"/>
    <s v="Y0159108"/>
    <n v="0"/>
    <s v="(blank)"/>
    <x v="2"/>
    <n v="5"/>
    <n v="1"/>
    <n v="0"/>
    <d v="1899-12-30T00:00:00"/>
  </r>
  <r>
    <x v="0"/>
    <x v="4"/>
    <x v="10"/>
    <x v="1"/>
    <x v="37"/>
    <n v="48186"/>
    <x v="403"/>
    <s v="Y0158976"/>
    <n v="1"/>
    <s v="Andra Fagaras"/>
    <x v="3"/>
    <n v="96"/>
    <n v="3"/>
    <n v="2"/>
    <d v="1899-12-30T00:00:00"/>
  </r>
  <r>
    <x v="0"/>
    <x v="4"/>
    <x v="10"/>
    <x v="1"/>
    <x v="37"/>
    <n v="47806"/>
    <x v="281"/>
    <s v="Y0158978"/>
    <n v="6"/>
    <s v="Marius Munteanu"/>
    <x v="5"/>
    <n v="574"/>
    <n v="14"/>
    <n v="8"/>
    <d v="1899-12-30T01:00:55"/>
  </r>
  <r>
    <x v="0"/>
    <x v="4"/>
    <x v="10"/>
    <x v="1"/>
    <x v="37"/>
    <n v="47806"/>
    <x v="281"/>
    <s v="Y0158978"/>
    <n v="6"/>
    <s v="Stirbu Valentina"/>
    <x v="0"/>
    <n v="574"/>
    <n v="14"/>
    <n v="8"/>
    <d v="1899-12-30T01:01:25"/>
  </r>
  <r>
    <x v="0"/>
    <x v="4"/>
    <x v="10"/>
    <x v="1"/>
    <x v="37"/>
    <n v="47806"/>
    <x v="281"/>
    <s v="Y0158978"/>
    <n v="6"/>
    <s v="sandesh"/>
    <x v="5"/>
    <n v="574"/>
    <n v="14"/>
    <n v="8"/>
    <d v="1899-12-30T00:21:09"/>
  </r>
  <r>
    <x v="0"/>
    <x v="4"/>
    <x v="10"/>
    <x v="1"/>
    <x v="37"/>
    <n v="50837"/>
    <x v="350"/>
    <s v="Y0159095"/>
    <n v="4"/>
    <s v="Andra Fagaras"/>
    <x v="0"/>
    <n v="1200"/>
    <n v="1"/>
    <n v="10"/>
    <d v="1899-12-30T00:21:18"/>
  </r>
  <r>
    <x v="0"/>
    <x v="4"/>
    <x v="10"/>
    <x v="1"/>
    <x v="37"/>
    <n v="49252"/>
    <x v="108"/>
    <s v="Y0158570"/>
    <n v="1"/>
    <s v="Marius Munteanu"/>
    <x v="5"/>
    <n v="234"/>
    <n v="2"/>
    <n v="4"/>
    <d v="1899-12-30T01:22:36"/>
  </r>
  <r>
    <x v="0"/>
    <x v="4"/>
    <x v="10"/>
    <x v="1"/>
    <x v="37"/>
    <n v="49252"/>
    <x v="108"/>
    <s v="Y0158570"/>
    <n v="1"/>
    <s v="stir"/>
    <x v="0"/>
    <n v="234"/>
    <n v="2"/>
    <n v="4"/>
    <d v="1899-12-30T01:22:10"/>
  </r>
  <r>
    <x v="0"/>
    <x v="4"/>
    <x v="10"/>
    <x v="1"/>
    <x v="37"/>
    <n v="47814"/>
    <x v="179"/>
    <s v="Y0158973"/>
    <n v="39"/>
    <s v="Sandesh Katwal"/>
    <x v="21"/>
    <n v="104260"/>
    <n v="10"/>
    <n v="8"/>
    <d v="1899-12-30T01:55:40"/>
  </r>
  <r>
    <x v="0"/>
    <x v="4"/>
    <x v="10"/>
    <x v="1"/>
    <x v="37"/>
    <n v="47814"/>
    <x v="179"/>
    <s v="Y0158973"/>
    <n v="39"/>
    <s v="Stirbu Valentina"/>
    <x v="0"/>
    <n v="104260"/>
    <n v="10"/>
    <n v="8"/>
    <d v="1899-12-30T01:55:57"/>
  </r>
  <r>
    <x v="0"/>
    <x v="4"/>
    <x v="10"/>
    <x v="1"/>
    <x v="37"/>
    <n v="47814"/>
    <x v="179"/>
    <s v="Y0158973"/>
    <n v="39"/>
    <s v="Andra Fagaras"/>
    <x v="21"/>
    <n v="104260"/>
    <n v="10"/>
    <n v="8"/>
    <d v="1899-12-30T01:55:49"/>
  </r>
  <r>
    <x v="0"/>
    <x v="4"/>
    <x v="10"/>
    <x v="1"/>
    <x v="37"/>
    <n v="47814"/>
    <x v="179"/>
    <s v="Y0158973"/>
    <n v="39"/>
    <s v="Alexandara Hatisi"/>
    <x v="21"/>
    <n v="104260"/>
    <n v="10"/>
    <n v="8"/>
    <d v="1899-12-30T01:55:50"/>
  </r>
  <r>
    <x v="0"/>
    <x v="4"/>
    <x v="10"/>
    <x v="1"/>
    <x v="37"/>
    <n v="47814"/>
    <x v="179"/>
    <s v="Y0158973"/>
    <n v="39"/>
    <s v="Lidia Maria Florescu"/>
    <x v="21"/>
    <n v="104260"/>
    <n v="10"/>
    <n v="8"/>
    <d v="1899-12-30T01:51:51"/>
  </r>
  <r>
    <x v="0"/>
    <x v="4"/>
    <x v="10"/>
    <x v="1"/>
    <x v="37"/>
    <n v="47814"/>
    <x v="179"/>
    <s v="Y0158973"/>
    <n v="39"/>
    <s v="Cristina Ciorbac"/>
    <x v="21"/>
    <n v="104260"/>
    <n v="10"/>
    <n v="8"/>
    <d v="1899-12-30T01:43:45"/>
  </r>
  <r>
    <x v="0"/>
    <x v="4"/>
    <x v="10"/>
    <x v="1"/>
    <x v="37"/>
    <n v="47805"/>
    <x v="54"/>
    <s v="Y0158992"/>
    <n v="12"/>
    <s v="Select Employee"/>
    <x v="21"/>
    <n v="1167"/>
    <n v="85"/>
    <n v="5"/>
    <d v="1899-12-30T04:18:24"/>
  </r>
  <r>
    <x v="0"/>
    <x v="4"/>
    <x v="10"/>
    <x v="1"/>
    <x v="37"/>
    <n v="47805"/>
    <x v="54"/>
    <s v="Y0158992"/>
    <n v="12"/>
    <s v="Oana Iavorschi"/>
    <x v="21"/>
    <n v="1167"/>
    <n v="85"/>
    <n v="5"/>
    <d v="1899-12-30T04:19:31"/>
  </r>
  <r>
    <x v="0"/>
    <x v="4"/>
    <x v="10"/>
    <x v="1"/>
    <x v="37"/>
    <n v="47805"/>
    <x v="54"/>
    <s v="Y0158992"/>
    <n v="12"/>
    <s v="Otilia Gagyi"/>
    <x v="21"/>
    <n v="1167"/>
    <n v="85"/>
    <n v="5"/>
    <d v="1899-12-30T04:19:10"/>
  </r>
  <r>
    <x v="0"/>
    <x v="4"/>
    <x v="10"/>
    <x v="1"/>
    <x v="37"/>
    <n v="47805"/>
    <x v="54"/>
    <s v="Y0158992"/>
    <n v="12"/>
    <s v="Ana Dumitru"/>
    <x v="0"/>
    <n v="1167"/>
    <n v="85"/>
    <n v="5"/>
    <d v="1899-12-30T04:20:51"/>
  </r>
  <r>
    <x v="0"/>
    <x v="4"/>
    <x v="10"/>
    <x v="1"/>
    <x v="37"/>
    <n v="47805"/>
    <x v="54"/>
    <s v="Y0158992"/>
    <n v="12"/>
    <s v="Anisoara Bittel"/>
    <x v="5"/>
    <n v="1167"/>
    <n v="85"/>
    <n v="5"/>
    <d v="1899-12-30T04:20:22"/>
  </r>
  <r>
    <x v="0"/>
    <x v="4"/>
    <x v="10"/>
    <x v="1"/>
    <x v="37"/>
    <n v="47805"/>
    <x v="54"/>
    <s v="Y0158992"/>
    <n v="12"/>
    <s v="Corina Cobzaru"/>
    <x v="5"/>
    <n v="1167"/>
    <n v="85"/>
    <n v="5"/>
    <d v="1899-12-30T04:19:54"/>
  </r>
  <r>
    <x v="0"/>
    <x v="4"/>
    <x v="10"/>
    <x v="1"/>
    <x v="37"/>
    <n v="47437"/>
    <x v="96"/>
    <s v="Y0159058"/>
    <n v="60"/>
    <s v="Maria Gergely"/>
    <x v="34"/>
    <n v="15086"/>
    <n v="353"/>
    <n v="44"/>
    <d v="1899-12-30T04:42:47"/>
  </r>
  <r>
    <x v="0"/>
    <x v="4"/>
    <x v="10"/>
    <x v="1"/>
    <x v="37"/>
    <n v="47437"/>
    <x v="96"/>
    <s v="Y0159058"/>
    <n v="60"/>
    <s v="tirth"/>
    <x v="1"/>
    <n v="15086"/>
    <n v="353"/>
    <n v="44"/>
    <d v="1899-12-30T02:10:07"/>
  </r>
  <r>
    <x v="0"/>
    <x v="4"/>
    <x v="10"/>
    <x v="1"/>
    <x v="37"/>
    <n v="47437"/>
    <x v="96"/>
    <s v="Y0159058"/>
    <n v="60"/>
    <s v="vinod "/>
    <x v="0"/>
    <n v="15086"/>
    <n v="353"/>
    <n v="44"/>
    <d v="1899-12-30T02:10:41"/>
  </r>
  <r>
    <x v="0"/>
    <x v="4"/>
    <x v="10"/>
    <x v="1"/>
    <x v="37"/>
    <n v="47437"/>
    <x v="96"/>
    <s v="Y0159058"/>
    <n v="60"/>
    <s v="lamber"/>
    <x v="26"/>
    <n v="15086"/>
    <n v="353"/>
    <n v="44"/>
    <d v="1899-12-30T04:40:29"/>
  </r>
  <r>
    <x v="0"/>
    <x v="4"/>
    <x v="10"/>
    <x v="1"/>
    <x v="37"/>
    <n v="47437"/>
    <x v="96"/>
    <s v="Y0159058"/>
    <n v="60"/>
    <s v="baljit tirth"/>
    <x v="26"/>
    <n v="15086"/>
    <n v="353"/>
    <n v="44"/>
    <d v="1899-12-30T02:08:18"/>
  </r>
  <r>
    <x v="0"/>
    <x v="4"/>
    <x v="10"/>
    <x v="1"/>
    <x v="37"/>
    <n v="47437"/>
    <x v="96"/>
    <s v="Y0159058"/>
    <n v="60"/>
    <s v="alpesh tirth"/>
    <x v="26"/>
    <n v="15086"/>
    <n v="353"/>
    <n v="44"/>
    <d v="1899-12-30T02:07:52"/>
  </r>
  <r>
    <x v="0"/>
    <x v="4"/>
    <x v="10"/>
    <x v="1"/>
    <x v="37"/>
    <n v="47437"/>
    <x v="96"/>
    <s v="Y0159058"/>
    <n v="60"/>
    <s v="Corina andreea matei"/>
    <x v="26"/>
    <n v="15086"/>
    <n v="353"/>
    <n v="44"/>
    <d v="1899-12-30T02:03:22"/>
  </r>
  <r>
    <x v="0"/>
    <x v="4"/>
    <x v="10"/>
    <x v="1"/>
    <x v="37"/>
    <n v="49218"/>
    <x v="284"/>
    <s v="Y0159063"/>
    <n v="37"/>
    <s v="marin alexandru boboc"/>
    <x v="5"/>
    <n v="6785"/>
    <n v="82"/>
    <n v="19"/>
    <d v="1899-12-30T04:09:22"/>
  </r>
  <r>
    <x v="0"/>
    <x v="4"/>
    <x v="10"/>
    <x v="1"/>
    <x v="37"/>
    <n v="49218"/>
    <x v="284"/>
    <s v="Y0159063"/>
    <n v="37"/>
    <s v="Robert Milczarczyk"/>
    <x v="1"/>
    <n v="6785"/>
    <n v="82"/>
    <n v="19"/>
    <d v="1899-12-30T00:37:16"/>
  </r>
  <r>
    <x v="0"/>
    <x v="4"/>
    <x v="10"/>
    <x v="1"/>
    <x v="37"/>
    <n v="49218"/>
    <x v="284"/>
    <s v="Y0159063"/>
    <n v="37"/>
    <s v="Viliam Trencik "/>
    <x v="5"/>
    <n v="6785"/>
    <n v="82"/>
    <n v="19"/>
    <d v="1899-12-30T04:10:05"/>
  </r>
  <r>
    <x v="0"/>
    <x v="4"/>
    <x v="10"/>
    <x v="1"/>
    <x v="37"/>
    <n v="49218"/>
    <x v="284"/>
    <s v="Y0159063"/>
    <n v="37"/>
    <s v="Cristian Mihai "/>
    <x v="12"/>
    <n v="6785"/>
    <n v="82"/>
    <n v="19"/>
    <d v="1899-12-30T04:10:46"/>
  </r>
  <r>
    <x v="0"/>
    <x v="4"/>
    <x v="10"/>
    <x v="1"/>
    <x v="37"/>
    <n v="49218"/>
    <x v="284"/>
    <s v="Y0159063"/>
    <n v="37"/>
    <s v="Cosmin Ivan "/>
    <x v="0"/>
    <n v="6785"/>
    <n v="82"/>
    <n v="19"/>
    <d v="1899-12-30T04:11:26"/>
  </r>
  <r>
    <x v="0"/>
    <x v="4"/>
    <x v="10"/>
    <x v="1"/>
    <x v="37"/>
    <n v="49218"/>
    <x v="284"/>
    <s v="Y0159063"/>
    <n v="37"/>
    <s v="Marius Popa "/>
    <x v="21"/>
    <n v="6785"/>
    <n v="82"/>
    <n v="19"/>
    <d v="1899-12-30T04:08:42"/>
  </r>
  <r>
    <x v="0"/>
    <x v="4"/>
    <x v="10"/>
    <x v="1"/>
    <x v="37"/>
    <n v="49218"/>
    <x v="284"/>
    <s v="Y0159063"/>
    <n v="37"/>
    <s v="George Lixandru "/>
    <x v="21"/>
    <n v="6785"/>
    <n v="82"/>
    <n v="19"/>
    <d v="1899-12-30T04:09:45"/>
  </r>
  <r>
    <x v="0"/>
    <x v="4"/>
    <x v="10"/>
    <x v="1"/>
    <x v="37"/>
    <n v="49218"/>
    <x v="284"/>
    <s v="Y0159063"/>
    <n v="37"/>
    <s v="Milan Cervenak "/>
    <x v="5"/>
    <n v="6785"/>
    <n v="82"/>
    <n v="19"/>
    <d v="1899-12-30T04:09:23"/>
  </r>
  <r>
    <x v="0"/>
    <x v="4"/>
    <x v="10"/>
    <x v="1"/>
    <x v="37"/>
    <n v="49218"/>
    <x v="284"/>
    <s v="Y0159063"/>
    <n v="37"/>
    <s v="Vasile Iulian Iavorschi"/>
    <x v="5"/>
    <n v="6785"/>
    <n v="82"/>
    <n v="19"/>
    <d v="1899-12-30T04:08:10"/>
  </r>
  <r>
    <x v="0"/>
    <x v="4"/>
    <x v="10"/>
    <x v="1"/>
    <x v="37"/>
    <n v="49220"/>
    <x v="116"/>
    <s v="Y0159056"/>
    <n v="10"/>
    <s v="viliam Trencik"/>
    <x v="5"/>
    <n v="3120"/>
    <n v="1"/>
    <n v="26"/>
    <d v="1899-12-30T04:48:06"/>
  </r>
  <r>
    <x v="0"/>
    <x v="4"/>
    <x v="10"/>
    <x v="1"/>
    <x v="37"/>
    <n v="49220"/>
    <x v="116"/>
    <s v="Y0159056"/>
    <n v="10"/>
    <s v="Nicolae-Cosmin Lacriceanu"/>
    <x v="1"/>
    <n v="3120"/>
    <n v="1"/>
    <n v="26"/>
    <d v="1899-12-30T05:18:45"/>
  </r>
  <r>
    <x v="0"/>
    <x v="4"/>
    <x v="10"/>
    <x v="1"/>
    <x v="37"/>
    <n v="49220"/>
    <x v="116"/>
    <s v="Y0159056"/>
    <n v="10"/>
    <s v="Cosmin Ivan "/>
    <x v="12"/>
    <n v="3120"/>
    <n v="1"/>
    <n v="26"/>
    <d v="1899-12-30T04:48:56"/>
  </r>
  <r>
    <x v="0"/>
    <x v="4"/>
    <x v="10"/>
    <x v="1"/>
    <x v="37"/>
    <n v="49220"/>
    <x v="116"/>
    <s v="Y0159056"/>
    <n v="10"/>
    <s v="Robert Milczarczyk "/>
    <x v="5"/>
    <n v="3120"/>
    <n v="1"/>
    <n v="26"/>
    <d v="1899-12-30T04:48:30"/>
  </r>
  <r>
    <x v="0"/>
    <x v="4"/>
    <x v="10"/>
    <x v="1"/>
    <x v="37"/>
    <n v="49220"/>
    <x v="116"/>
    <s v="Y0159056"/>
    <n v="10"/>
    <s v="Mitesh Pancholi "/>
    <x v="0"/>
    <n v="3120"/>
    <n v="1"/>
    <n v="26"/>
    <d v="1899-12-30T04:49:16"/>
  </r>
  <r>
    <x v="0"/>
    <x v="4"/>
    <x v="10"/>
    <x v="1"/>
    <x v="37"/>
    <n v="47192"/>
    <x v="178"/>
    <s v="Y0159059"/>
    <n v="46"/>
    <s v="Select Employee"/>
    <x v="5"/>
    <n v="25075"/>
    <n v="43"/>
    <n v="4"/>
    <d v="1899-12-30T00:00:00"/>
  </r>
  <r>
    <x v="0"/>
    <x v="4"/>
    <x v="10"/>
    <x v="1"/>
    <x v="37"/>
    <n v="47192"/>
    <x v="178"/>
    <s v="Y0159059"/>
    <n v="46"/>
    <s v="Carmen Gugulici"/>
    <x v="0"/>
    <n v="25075"/>
    <n v="43"/>
    <n v="4"/>
    <d v="1899-12-30T00:00:00"/>
  </r>
  <r>
    <x v="0"/>
    <x v="4"/>
    <x v="10"/>
    <x v="1"/>
    <x v="37"/>
    <n v="47192"/>
    <x v="178"/>
    <s v="Y0159059"/>
    <n v="46"/>
    <s v="Otilia Gagyi"/>
    <x v="5"/>
    <n v="25075"/>
    <n v="43"/>
    <n v="4"/>
    <d v="1899-12-30T00:00:00"/>
  </r>
  <r>
    <x v="0"/>
    <x v="4"/>
    <x v="10"/>
    <x v="1"/>
    <x v="37"/>
    <n v="47192"/>
    <x v="178"/>
    <s v="Y0159059"/>
    <n v="46"/>
    <s v="Constantin Silviu Ionescu"/>
    <x v="5"/>
    <n v="25075"/>
    <n v="43"/>
    <n v="4"/>
    <d v="1899-12-30T00:00:00"/>
  </r>
  <r>
    <x v="0"/>
    <x v="4"/>
    <x v="10"/>
    <x v="1"/>
    <x v="37"/>
    <n v="50895"/>
    <x v="29"/>
    <s v="Y0159121"/>
    <n v="0"/>
    <s v="(blank)"/>
    <x v="2"/>
    <n v="1"/>
    <n v="1"/>
    <n v="0"/>
    <d v="1899-12-30T00:00:00"/>
  </r>
  <r>
    <x v="0"/>
    <x v="4"/>
    <x v="10"/>
    <x v="1"/>
    <x v="37"/>
    <n v="47800"/>
    <x v="22"/>
    <s v="Y0158986"/>
    <n v="25"/>
    <s v="Cosmin Ivan"/>
    <x v="5"/>
    <n v="3112"/>
    <n v="12"/>
    <n v="59"/>
    <d v="1899-12-30T04:02:24"/>
  </r>
  <r>
    <x v="0"/>
    <x v="4"/>
    <x v="10"/>
    <x v="1"/>
    <x v="37"/>
    <n v="47800"/>
    <x v="22"/>
    <s v="Y0158986"/>
    <n v="25"/>
    <s v="Nicolae-Cosmin Lacriceanu"/>
    <x v="5"/>
    <n v="3112"/>
    <n v="12"/>
    <n v="59"/>
    <d v="1899-12-30T04:02:45"/>
  </r>
  <r>
    <x v="0"/>
    <x v="4"/>
    <x v="10"/>
    <x v="1"/>
    <x v="37"/>
    <n v="47800"/>
    <x v="22"/>
    <s v="Y0158986"/>
    <n v="25"/>
    <s v="Viliam Trencik "/>
    <x v="11"/>
    <n v="3112"/>
    <n v="12"/>
    <n v="59"/>
    <d v="1899-12-30T04:03:01"/>
  </r>
  <r>
    <x v="0"/>
    <x v="4"/>
    <x v="10"/>
    <x v="1"/>
    <x v="37"/>
    <n v="47800"/>
    <x v="22"/>
    <s v="Y0158986"/>
    <n v="25"/>
    <s v="Kyte Stuart "/>
    <x v="1"/>
    <n v="3112"/>
    <n v="12"/>
    <n v="59"/>
    <d v="1899-12-30T00:34:18"/>
  </r>
  <r>
    <x v="0"/>
    <x v="4"/>
    <x v="10"/>
    <x v="1"/>
    <x v="37"/>
    <n v="47800"/>
    <x v="22"/>
    <s v="Y0158986"/>
    <n v="25"/>
    <s v="Tirth Sinh "/>
    <x v="18"/>
    <n v="3112"/>
    <n v="12"/>
    <n v="59"/>
    <d v="1899-12-30T04:03:24"/>
  </r>
  <r>
    <x v="0"/>
    <x v="4"/>
    <x v="10"/>
    <x v="1"/>
    <x v="37"/>
    <n v="47800"/>
    <x v="22"/>
    <s v="Y0158986"/>
    <n v="25"/>
    <s v="Mitesh Pancholi "/>
    <x v="0"/>
    <n v="3112"/>
    <n v="12"/>
    <n v="59"/>
    <d v="1899-12-30T04:03:45"/>
  </r>
  <r>
    <x v="0"/>
    <x v="4"/>
    <x v="10"/>
    <x v="1"/>
    <x v="37"/>
    <n v="50729"/>
    <x v="404"/>
    <s v="Y0159014"/>
    <n v="15"/>
    <s v="Kyte Stuart "/>
    <x v="1"/>
    <n v="2520"/>
    <n v="1"/>
    <n v="60"/>
    <d v="1899-12-30T02:49:37"/>
  </r>
  <r>
    <x v="0"/>
    <x v="4"/>
    <x v="10"/>
    <x v="1"/>
    <x v="37"/>
    <n v="50729"/>
    <x v="404"/>
    <s v="Y0159014"/>
    <n v="15"/>
    <s v="Tirth Sinh "/>
    <x v="18"/>
    <n v="2520"/>
    <n v="1"/>
    <n v="60"/>
    <d v="1899-12-30T02:47:57"/>
  </r>
  <r>
    <x v="0"/>
    <x v="4"/>
    <x v="10"/>
    <x v="1"/>
    <x v="37"/>
    <n v="50729"/>
    <x v="404"/>
    <s v="Y0159014"/>
    <n v="15"/>
    <s v="Mitesh Pancholi "/>
    <x v="0"/>
    <n v="2520"/>
    <n v="1"/>
    <n v="60"/>
    <d v="1899-12-30T02:48:28"/>
  </r>
  <r>
    <x v="0"/>
    <x v="4"/>
    <x v="10"/>
    <x v="1"/>
    <x v="37"/>
    <n v="50892"/>
    <x v="405"/>
    <n v="3951"/>
    <n v="0"/>
    <s v="(blank)"/>
    <x v="2"/>
    <n v="0"/>
    <n v="0"/>
    <n v="0"/>
    <d v="1899-12-30T00:00:00"/>
  </r>
  <r>
    <x v="0"/>
    <x v="4"/>
    <x v="10"/>
    <x v="1"/>
    <x v="37"/>
    <n v="47822"/>
    <x v="53"/>
    <s v="Y0159124-Y0159125"/>
    <n v="9"/>
    <s v="Florenta Dragne "/>
    <x v="0"/>
    <n v="657"/>
    <n v="107"/>
    <n v="5"/>
    <d v="1899-12-30T00:00:00"/>
  </r>
  <r>
    <x v="0"/>
    <x v="4"/>
    <x v="10"/>
    <x v="1"/>
    <x v="37"/>
    <n v="47822"/>
    <x v="53"/>
    <s v="Y0159124-Y0159125"/>
    <n v="9"/>
    <s v="Nicoleta Costin "/>
    <x v="5"/>
    <n v="657"/>
    <n v="107"/>
    <n v="5"/>
    <d v="1899-12-30T00:00:00"/>
  </r>
  <r>
    <x v="0"/>
    <x v="4"/>
    <x v="10"/>
    <x v="1"/>
    <x v="37"/>
    <n v="47822"/>
    <x v="53"/>
    <s v="Y0159124-Y0159125"/>
    <n v="9"/>
    <s v="Sorina Trandafir "/>
    <x v="12"/>
    <n v="657"/>
    <n v="107"/>
    <n v="5"/>
    <d v="1899-12-30T00:00:00"/>
  </r>
  <r>
    <x v="0"/>
    <x v="4"/>
    <x v="10"/>
    <x v="1"/>
    <x v="37"/>
    <n v="47822"/>
    <x v="53"/>
    <s v="Y0159124-Y0159125"/>
    <n v="9"/>
    <s v="Andreea Pruteanu "/>
    <x v="5"/>
    <n v="657"/>
    <n v="107"/>
    <n v="5"/>
    <d v="1899-12-30T00:00:00"/>
  </r>
  <r>
    <x v="0"/>
    <x v="4"/>
    <x v="10"/>
    <x v="1"/>
    <x v="37"/>
    <n v="47822"/>
    <x v="53"/>
    <s v="Y0159124-Y0159125"/>
    <n v="9"/>
    <s v="Andreea Carbune "/>
    <x v="5"/>
    <n v="657"/>
    <n v="107"/>
    <n v="5"/>
    <d v="1899-12-30T00:00:00"/>
  </r>
  <r>
    <x v="0"/>
    <x v="4"/>
    <x v="10"/>
    <x v="1"/>
    <x v="37"/>
    <n v="47822"/>
    <x v="53"/>
    <s v="Y0159124-Y0159125"/>
    <n v="9"/>
    <s v="Mafkarjeet Kaur "/>
    <x v="12"/>
    <n v="657"/>
    <n v="107"/>
    <n v="5"/>
    <d v="1899-12-30T00:00:00"/>
  </r>
  <r>
    <x v="0"/>
    <x v="4"/>
    <x v="10"/>
    <x v="1"/>
    <x v="37"/>
    <n v="49255"/>
    <x v="34"/>
    <s v="Y0159004"/>
    <n v="3"/>
    <s v="Sorina Trandafir"/>
    <x v="12"/>
    <n v="757"/>
    <n v="5"/>
    <n v="3"/>
    <d v="1899-12-30T00:00:00"/>
  </r>
  <r>
    <x v="0"/>
    <x v="4"/>
    <x v="10"/>
    <x v="1"/>
    <x v="37"/>
    <n v="49255"/>
    <x v="34"/>
    <s v="Y0159004"/>
    <n v="3"/>
    <s v="Nicoleta Costin"/>
    <x v="21"/>
    <n v="757"/>
    <n v="5"/>
    <n v="3"/>
    <d v="1899-12-30T00:00:00"/>
  </r>
  <r>
    <x v="0"/>
    <x v="4"/>
    <x v="10"/>
    <x v="1"/>
    <x v="37"/>
    <n v="49255"/>
    <x v="34"/>
    <s v="Y0159004"/>
    <n v="3"/>
    <s v="Florenta Dragne "/>
    <x v="0"/>
    <n v="757"/>
    <n v="5"/>
    <n v="3"/>
    <d v="1899-12-30T00:00:00"/>
  </r>
  <r>
    <x v="0"/>
    <x v="4"/>
    <x v="10"/>
    <x v="1"/>
    <x v="37"/>
    <n v="49255"/>
    <x v="34"/>
    <s v="Y0159004"/>
    <n v="3"/>
    <s v="Andreea Pruteanu "/>
    <x v="5"/>
    <n v="757"/>
    <n v="5"/>
    <n v="3"/>
    <d v="1899-12-30T00:00:00"/>
  </r>
  <r>
    <x v="0"/>
    <x v="4"/>
    <x v="10"/>
    <x v="1"/>
    <x v="37"/>
    <n v="49255"/>
    <x v="34"/>
    <s v="Y0159004"/>
    <n v="3"/>
    <s v="Andreea Carbune "/>
    <x v="5"/>
    <n v="757"/>
    <n v="5"/>
    <n v="3"/>
    <d v="1899-12-30T00:00:00"/>
  </r>
  <r>
    <x v="0"/>
    <x v="4"/>
    <x v="10"/>
    <x v="1"/>
    <x v="37"/>
    <n v="49255"/>
    <x v="34"/>
    <s v="Y0159004"/>
    <n v="3"/>
    <s v="Mafkarjeet Kaur "/>
    <x v="21"/>
    <n v="757"/>
    <n v="5"/>
    <n v="3"/>
    <d v="1899-12-30T00:00:00"/>
  </r>
  <r>
    <x v="0"/>
    <x v="4"/>
    <x v="10"/>
    <x v="1"/>
    <x v="37"/>
    <n v="47992"/>
    <x v="406"/>
    <s v="Y0159052"/>
    <n v="1"/>
    <s v="UM"/>
    <x v="0"/>
    <n v="20"/>
    <n v="10"/>
    <n v="0"/>
    <d v="1899-12-30T00:19:40"/>
  </r>
  <r>
    <x v="0"/>
    <x v="4"/>
    <x v="10"/>
    <x v="1"/>
    <x v="37"/>
    <n v="47992"/>
    <x v="406"/>
    <s v="Y0159052"/>
    <n v="1"/>
    <s v="UM"/>
    <x v="21"/>
    <n v="20"/>
    <n v="10"/>
    <n v="0"/>
    <d v="1899-12-30T00:19:41"/>
  </r>
  <r>
    <x v="0"/>
    <x v="4"/>
    <x v="10"/>
    <x v="1"/>
    <x v="37"/>
    <n v="47992"/>
    <x v="406"/>
    <s v="Y0159052"/>
    <n v="1"/>
    <s v="UM"/>
    <x v="33"/>
    <n v="20"/>
    <n v="10"/>
    <n v="0"/>
    <d v="1899-12-30T00:19:40"/>
  </r>
  <r>
    <x v="0"/>
    <x v="4"/>
    <x v="10"/>
    <x v="1"/>
    <x v="37"/>
    <n v="50726"/>
    <x v="44"/>
    <s v="Y0159026"/>
    <n v="6"/>
    <s v="(blank)"/>
    <x v="2"/>
    <n v="30"/>
    <n v="2"/>
    <n v="30"/>
    <d v="1899-12-30T00:00:00"/>
  </r>
  <r>
    <x v="0"/>
    <x v="4"/>
    <x v="10"/>
    <x v="1"/>
    <x v="37"/>
    <n v="50839"/>
    <x v="37"/>
    <s v="Y0159094-Y0159115"/>
    <n v="1"/>
    <s v="Cristina Ciobanu"/>
    <x v="0"/>
    <n v="64"/>
    <n v="13"/>
    <n v="0"/>
    <d v="1899-12-30T01:59:15"/>
  </r>
  <r>
    <x v="0"/>
    <x v="4"/>
    <x v="10"/>
    <x v="1"/>
    <x v="37"/>
    <n v="50954"/>
    <x v="407"/>
    <s v="Y0159197"/>
    <n v="0"/>
    <s v="(blank)"/>
    <x v="2"/>
    <n v="34"/>
    <n v="4"/>
    <n v="0"/>
    <d v="1899-12-30T00:00:00"/>
  </r>
  <r>
    <x v="0"/>
    <x v="4"/>
    <x v="10"/>
    <x v="3"/>
    <x v="38"/>
    <n v="47302"/>
    <x v="33"/>
    <s v="Y0158196"/>
    <n v="24"/>
    <s v="Kyte Stuart "/>
    <x v="1"/>
    <n v="1251"/>
    <n v="110"/>
    <n v="92"/>
    <d v="1899-12-30T01:01:19"/>
  </r>
  <r>
    <x v="0"/>
    <x v="4"/>
    <x v="10"/>
    <x v="3"/>
    <x v="38"/>
    <n v="47879"/>
    <x v="115"/>
    <s v="Y0159223-Y0159222"/>
    <n v="21"/>
    <s v="(blank)"/>
    <x v="2"/>
    <n v="1096"/>
    <n v="147"/>
    <n v="22"/>
    <d v="1899-12-30T00:00:00"/>
  </r>
  <r>
    <x v="0"/>
    <x v="4"/>
    <x v="10"/>
    <x v="3"/>
    <x v="38"/>
    <n v="47788"/>
    <x v="96"/>
    <s v="Y0159145-Y0159144"/>
    <n v="199"/>
    <s v="Lucian Cazacu"/>
    <x v="6"/>
    <n v="45439"/>
    <n v="69"/>
    <n v="87"/>
    <d v="1899-12-30T01:22:01"/>
  </r>
  <r>
    <x v="0"/>
    <x v="4"/>
    <x v="10"/>
    <x v="3"/>
    <x v="38"/>
    <n v="47788"/>
    <x v="96"/>
    <s v="Y0159145-Y0159144"/>
    <n v="199"/>
    <s v="Alexandru Radulescu"/>
    <x v="1"/>
    <n v="45439"/>
    <n v="69"/>
    <n v="87"/>
    <d v="1899-12-30T01:22:30"/>
  </r>
  <r>
    <x v="0"/>
    <x v="4"/>
    <x v="10"/>
    <x v="3"/>
    <x v="38"/>
    <n v="47788"/>
    <x v="96"/>
    <s v="Y0159145-Y0159144"/>
    <n v="199"/>
    <s v="Daniel Costinel Maties"/>
    <x v="6"/>
    <n v="45439"/>
    <n v="69"/>
    <n v="87"/>
    <d v="1899-12-30T01:21:41"/>
  </r>
  <r>
    <x v="0"/>
    <x v="4"/>
    <x v="10"/>
    <x v="3"/>
    <x v="38"/>
    <n v="47788"/>
    <x v="96"/>
    <s v="Y0159145-Y0159144"/>
    <n v="199"/>
    <s v="kamil"/>
    <x v="1"/>
    <n v="45439"/>
    <n v="69"/>
    <n v="87"/>
    <d v="1899-12-30T01:22:18"/>
  </r>
  <r>
    <x v="0"/>
    <x v="4"/>
    <x v="10"/>
    <x v="3"/>
    <x v="38"/>
    <s v="CON2361"/>
    <x v="408"/>
    <s v="Y0159073"/>
    <n v="8"/>
    <s v="Gabriela Stoica"/>
    <x v="1"/>
    <n v="1540"/>
    <n v="2"/>
    <n v="28"/>
    <d v="1899-12-30T00:24:12"/>
  </r>
  <r>
    <x v="0"/>
    <x v="4"/>
    <x v="10"/>
    <x v="3"/>
    <x v="38"/>
    <n v="47899"/>
    <x v="28"/>
    <s v="Y0159309"/>
    <n v="13"/>
    <s v="Ionut Petreanu"/>
    <x v="3"/>
    <n v="756"/>
    <n v="49"/>
    <n v="35"/>
    <d v="1899-12-30T01:19:38"/>
  </r>
  <r>
    <x v="0"/>
    <x v="4"/>
    <x v="10"/>
    <x v="3"/>
    <x v="38"/>
    <n v="47899"/>
    <x v="28"/>
    <s v="Y0159309"/>
    <n v="13"/>
    <s v="Stefan Iorga"/>
    <x v="6"/>
    <n v="756"/>
    <n v="49"/>
    <n v="35"/>
    <d v="1899-12-30T01:19:32"/>
  </r>
  <r>
    <x v="0"/>
    <x v="4"/>
    <x v="10"/>
    <x v="3"/>
    <x v="38"/>
    <n v="47899"/>
    <x v="28"/>
    <s v="Y0159309"/>
    <n v="13"/>
    <s v="Florian Andresescu"/>
    <x v="0"/>
    <n v="756"/>
    <n v="49"/>
    <n v="35"/>
    <d v="1899-12-30T01:22:21"/>
  </r>
  <r>
    <x v="0"/>
    <x v="4"/>
    <x v="10"/>
    <x v="3"/>
    <x v="38"/>
    <n v="47899"/>
    <x v="28"/>
    <s v="Y0159309"/>
    <n v="13"/>
    <s v="Custura Anglaia"/>
    <x v="0"/>
    <n v="756"/>
    <n v="49"/>
    <n v="35"/>
    <d v="1899-12-30T01:23:18"/>
  </r>
  <r>
    <x v="0"/>
    <x v="4"/>
    <x v="10"/>
    <x v="3"/>
    <x v="38"/>
    <n v="47899"/>
    <x v="28"/>
    <s v="Y0159309"/>
    <n v="13"/>
    <s v="Campan Ionut"/>
    <x v="5"/>
    <n v="756"/>
    <n v="49"/>
    <n v="35"/>
    <d v="1899-12-30T01:20:53"/>
  </r>
  <r>
    <x v="0"/>
    <x v="4"/>
    <x v="10"/>
    <x v="3"/>
    <x v="38"/>
    <n v="47899"/>
    <x v="28"/>
    <s v="Y0159309"/>
    <n v="13"/>
    <s v="Dumitru Nicolae"/>
    <x v="0"/>
    <n v="756"/>
    <n v="49"/>
    <n v="35"/>
    <d v="1899-12-30T01:22:21"/>
  </r>
  <r>
    <x v="0"/>
    <x v="4"/>
    <x v="10"/>
    <x v="3"/>
    <x v="38"/>
    <n v="47899"/>
    <x v="28"/>
    <s v="Y0159309"/>
    <n v="13"/>
    <s v="Bacu Neli"/>
    <x v="5"/>
    <n v="756"/>
    <n v="49"/>
    <n v="35"/>
    <d v="1899-12-30T01:22:20"/>
  </r>
  <r>
    <x v="0"/>
    <x v="4"/>
    <x v="10"/>
    <x v="3"/>
    <x v="38"/>
    <n v="47899"/>
    <x v="28"/>
    <s v="Y0159309"/>
    <n v="13"/>
    <s v="Anatolii Caminschi"/>
    <x v="5"/>
    <n v="756"/>
    <n v="49"/>
    <n v="35"/>
    <d v="1899-12-30T01:19:49"/>
  </r>
  <r>
    <x v="0"/>
    <x v="4"/>
    <x v="10"/>
    <x v="3"/>
    <x v="38"/>
    <s v="CON2362"/>
    <x v="409"/>
    <s v="Y0159200"/>
    <n v="7"/>
    <s v="Aden Ayub"/>
    <x v="1"/>
    <n v="1540"/>
    <n v="2"/>
    <n v="28"/>
    <d v="1899-12-30T00:13:06"/>
  </r>
  <r>
    <x v="0"/>
    <x v="4"/>
    <x v="10"/>
    <x v="3"/>
    <x v="38"/>
    <s v="CON2362"/>
    <x v="409"/>
    <s v="Y0159200"/>
    <n v="7"/>
    <s v="Ionut Petreanu"/>
    <x v="3"/>
    <n v="1540"/>
    <n v="2"/>
    <n v="28"/>
    <d v="1899-12-30T01:30:05"/>
  </r>
  <r>
    <x v="0"/>
    <x v="4"/>
    <x v="10"/>
    <x v="3"/>
    <x v="38"/>
    <s v="CON2362"/>
    <x v="409"/>
    <s v="Y0159200"/>
    <n v="7"/>
    <s v="Custura Anglaia"/>
    <x v="0"/>
    <n v="1540"/>
    <n v="2"/>
    <n v="28"/>
    <d v="1899-12-30T00:14:08"/>
  </r>
  <r>
    <x v="0"/>
    <x v="4"/>
    <x v="10"/>
    <x v="3"/>
    <x v="38"/>
    <s v="CON2362"/>
    <x v="409"/>
    <s v="Y0159200"/>
    <n v="7"/>
    <s v="Daniel Angearu"/>
    <x v="18"/>
    <n v="1540"/>
    <n v="2"/>
    <n v="28"/>
    <d v="1899-12-30T00:55:58"/>
  </r>
  <r>
    <x v="0"/>
    <x v="4"/>
    <x v="10"/>
    <x v="3"/>
    <x v="38"/>
    <n v="47900"/>
    <x v="138"/>
    <s v="Y0159170"/>
    <n v="35"/>
    <s v="Aden Ayub"/>
    <x v="1"/>
    <n v="3533"/>
    <n v="60"/>
    <n v="101"/>
    <d v="1899-12-30T04:29:42"/>
  </r>
  <r>
    <x v="0"/>
    <x v="4"/>
    <x v="10"/>
    <x v="3"/>
    <x v="38"/>
    <n v="47900"/>
    <x v="138"/>
    <s v="Y0159170"/>
    <n v="35"/>
    <s v="Florian Andresescu"/>
    <x v="0"/>
    <n v="3533"/>
    <n v="60"/>
    <n v="101"/>
    <d v="1899-12-30T03:59:38"/>
  </r>
  <r>
    <x v="0"/>
    <x v="4"/>
    <x v="10"/>
    <x v="3"/>
    <x v="38"/>
    <n v="47900"/>
    <x v="138"/>
    <s v="Y0159170"/>
    <n v="35"/>
    <s v="Custura Anglaia"/>
    <x v="0"/>
    <n v="3533"/>
    <n v="60"/>
    <n v="101"/>
    <d v="1899-12-30T03:59:45"/>
  </r>
  <r>
    <x v="0"/>
    <x v="4"/>
    <x v="10"/>
    <x v="3"/>
    <x v="38"/>
    <n v="47900"/>
    <x v="138"/>
    <s v="Y0159170"/>
    <n v="35"/>
    <s v="Campan Ionut"/>
    <x v="5"/>
    <n v="3533"/>
    <n v="60"/>
    <n v="101"/>
    <d v="1899-12-30T03:56:57"/>
  </r>
  <r>
    <x v="0"/>
    <x v="4"/>
    <x v="10"/>
    <x v="3"/>
    <x v="38"/>
    <n v="47900"/>
    <x v="138"/>
    <s v="Y0159170"/>
    <n v="35"/>
    <s v="Mahamud Omar Salim"/>
    <x v="10"/>
    <n v="3533"/>
    <n v="60"/>
    <n v="101"/>
    <d v="1899-12-30T03:56:20"/>
  </r>
  <r>
    <x v="0"/>
    <x v="4"/>
    <x v="10"/>
    <x v="3"/>
    <x v="38"/>
    <n v="47900"/>
    <x v="138"/>
    <s v="Y0159170"/>
    <n v="35"/>
    <s v="Daniel Angearu"/>
    <x v="18"/>
    <n v="3533"/>
    <n v="60"/>
    <n v="101"/>
    <d v="1899-12-30T04:29:23"/>
  </r>
  <r>
    <x v="0"/>
    <x v="4"/>
    <x v="10"/>
    <x v="3"/>
    <x v="38"/>
    <n v="47900"/>
    <x v="138"/>
    <s v="Y0159170"/>
    <n v="35"/>
    <s v="Dumitru Nicolae"/>
    <x v="0"/>
    <n v="3533"/>
    <n v="60"/>
    <n v="101"/>
    <d v="1899-12-30T03:59:43"/>
  </r>
  <r>
    <x v="0"/>
    <x v="4"/>
    <x v="10"/>
    <x v="3"/>
    <x v="38"/>
    <n v="47900"/>
    <x v="138"/>
    <s v="Y0159170"/>
    <n v="35"/>
    <s v="Bacu Neli"/>
    <x v="5"/>
    <n v="3533"/>
    <n v="60"/>
    <n v="101"/>
    <d v="1899-12-30T03:57:05"/>
  </r>
  <r>
    <x v="0"/>
    <x v="4"/>
    <x v="10"/>
    <x v="3"/>
    <x v="38"/>
    <n v="47900"/>
    <x v="138"/>
    <s v="Y0159170"/>
    <n v="35"/>
    <s v="Anatolii Caminschi"/>
    <x v="5"/>
    <n v="3533"/>
    <n v="60"/>
    <n v="101"/>
    <d v="1899-12-30T03:56:19"/>
  </r>
  <r>
    <x v="0"/>
    <x v="4"/>
    <x v="10"/>
    <x v="3"/>
    <x v="38"/>
    <n v="47900"/>
    <x v="138"/>
    <s v="Y0159170"/>
    <n v="35"/>
    <s v="Ruslan Condreanu"/>
    <x v="5"/>
    <n v="3533"/>
    <n v="60"/>
    <n v="101"/>
    <d v="1899-12-30T03:56:35"/>
  </r>
  <r>
    <x v="0"/>
    <x v="4"/>
    <x v="10"/>
    <x v="3"/>
    <x v="38"/>
    <n v="49534"/>
    <x v="410"/>
    <s v="Y0159186"/>
    <n v="5"/>
    <s v="Marius Munteanu"/>
    <x v="5"/>
    <n v="1008"/>
    <n v="1"/>
    <n v="1"/>
    <d v="1899-12-30T00:26:32"/>
  </r>
  <r>
    <x v="0"/>
    <x v="4"/>
    <x v="10"/>
    <x v="3"/>
    <x v="38"/>
    <n v="49534"/>
    <x v="410"/>
    <s v="Y0159186"/>
    <n v="5"/>
    <s v="ivan"/>
    <x v="0"/>
    <n v="1008"/>
    <n v="1"/>
    <n v="1"/>
    <d v="1899-12-30T00:25:55"/>
  </r>
  <r>
    <x v="0"/>
    <x v="4"/>
    <x v="10"/>
    <x v="3"/>
    <x v="38"/>
    <n v="50993"/>
    <x v="411"/>
    <s v="Y0159256"/>
    <n v="1"/>
    <s v="lidia"/>
    <x v="5"/>
    <n v="118"/>
    <n v="3"/>
    <n v="1"/>
    <d v="1899-12-30T02:22:18"/>
  </r>
  <r>
    <x v="0"/>
    <x v="4"/>
    <x v="10"/>
    <x v="3"/>
    <x v="38"/>
    <n v="50993"/>
    <x v="411"/>
    <s v="Y0159256"/>
    <n v="1"/>
    <s v="Stirbu"/>
    <x v="0"/>
    <n v="118"/>
    <n v="3"/>
    <n v="1"/>
    <d v="1899-12-30T02:23:17"/>
  </r>
  <r>
    <x v="0"/>
    <x v="4"/>
    <x v="10"/>
    <x v="3"/>
    <x v="38"/>
    <n v="48942"/>
    <x v="102"/>
    <s v="Y0159277"/>
    <n v="18"/>
    <s v="Aden Ayub"/>
    <x v="10"/>
    <n v="5084"/>
    <n v="7"/>
    <n v="33"/>
    <d v="1899-12-30T01:42:18"/>
  </r>
  <r>
    <x v="0"/>
    <x v="4"/>
    <x v="10"/>
    <x v="3"/>
    <x v="38"/>
    <n v="48942"/>
    <x v="102"/>
    <s v="Y0159277"/>
    <n v="18"/>
    <s v="Ionut Petreanu"/>
    <x v="3"/>
    <n v="5084"/>
    <n v="7"/>
    <n v="33"/>
    <d v="1899-12-30T01:41:31"/>
  </r>
  <r>
    <x v="0"/>
    <x v="4"/>
    <x v="10"/>
    <x v="3"/>
    <x v="38"/>
    <n v="48942"/>
    <x v="102"/>
    <s v="Y0159277"/>
    <n v="18"/>
    <s v="Diana Marinescu"/>
    <x v="0"/>
    <n v="5084"/>
    <n v="7"/>
    <n v="33"/>
    <d v="1899-12-30T01:41:44"/>
  </r>
  <r>
    <x v="0"/>
    <x v="4"/>
    <x v="10"/>
    <x v="3"/>
    <x v="38"/>
    <n v="50512"/>
    <x v="412"/>
    <s v="Y0159319"/>
    <n v="6"/>
    <s v="(blank)"/>
    <x v="2"/>
    <n v="45"/>
    <n v="33"/>
    <n v="0"/>
    <d v="1899-12-30T00:00:00"/>
  </r>
  <r>
    <x v="0"/>
    <x v="4"/>
    <x v="10"/>
    <x v="3"/>
    <x v="38"/>
    <s v="CON2363"/>
    <x v="413"/>
    <s v="Y0159203"/>
    <n v="8"/>
    <s v="Robert Milczarczyk"/>
    <x v="1"/>
    <n v="1540"/>
    <n v="2"/>
    <n v="28"/>
    <d v="1899-12-30T01:05:42"/>
  </r>
  <r>
    <x v="0"/>
    <x v="4"/>
    <x v="10"/>
    <x v="3"/>
    <x v="38"/>
    <s v="CON2363"/>
    <x v="413"/>
    <s v="Y0159203"/>
    <n v="8"/>
    <s v="Nicolae-Cosmin Lacriceanu"/>
    <x v="11"/>
    <n v="1540"/>
    <n v="2"/>
    <n v="28"/>
    <d v="1899-12-30T01:02:59"/>
  </r>
  <r>
    <x v="0"/>
    <x v="4"/>
    <x v="10"/>
    <x v="3"/>
    <x v="38"/>
    <s v="CON2363"/>
    <x v="413"/>
    <s v="Y0159203"/>
    <n v="8"/>
    <s v="Maria Ivan "/>
    <x v="0"/>
    <n v="1540"/>
    <n v="2"/>
    <n v="28"/>
    <d v="1899-12-30T01:03:55"/>
  </r>
  <r>
    <x v="0"/>
    <x v="4"/>
    <x v="10"/>
    <x v="3"/>
    <x v="38"/>
    <s v="CON2363"/>
    <x v="413"/>
    <s v="Y0159203"/>
    <n v="8"/>
    <s v="George Lixandru "/>
    <x v="18"/>
    <n v="1540"/>
    <n v="2"/>
    <n v="28"/>
    <d v="1899-12-30T01:03:37"/>
  </r>
  <r>
    <x v="0"/>
    <x v="4"/>
    <x v="10"/>
    <x v="3"/>
    <x v="38"/>
    <n v="47916"/>
    <x v="156"/>
    <s v="Y0159272"/>
    <n v="13"/>
    <s v="sandesh"/>
    <x v="5"/>
    <n v="1396"/>
    <n v="84"/>
    <n v="6"/>
    <d v="1899-12-30T00:00:00"/>
  </r>
  <r>
    <x v="0"/>
    <x v="4"/>
    <x v="10"/>
    <x v="3"/>
    <x v="38"/>
    <n v="47916"/>
    <x v="156"/>
    <s v="Y0159272"/>
    <n v="13"/>
    <s v="Stirbu"/>
    <x v="0"/>
    <n v="1396"/>
    <n v="84"/>
    <n v="6"/>
    <d v="1899-12-30T00:00:00"/>
  </r>
  <r>
    <x v="0"/>
    <x v="4"/>
    <x v="10"/>
    <x v="3"/>
    <x v="38"/>
    <n v="50992"/>
    <x v="414"/>
    <s v="Y0159255"/>
    <n v="3"/>
    <s v="Ana Maria Eliza Tricolici"/>
    <x v="0"/>
    <n v="244"/>
    <n v="25"/>
    <n v="2"/>
    <d v="1899-12-30T00:36:02"/>
  </r>
  <r>
    <x v="0"/>
    <x v="4"/>
    <x v="10"/>
    <x v="3"/>
    <x v="38"/>
    <n v="50992"/>
    <x v="414"/>
    <s v="Y0159255"/>
    <n v="3"/>
    <s v="Otilia Gagyi"/>
    <x v="5"/>
    <n v="244"/>
    <n v="25"/>
    <n v="2"/>
    <d v="1899-12-30T00:35:14"/>
  </r>
  <r>
    <x v="0"/>
    <x v="4"/>
    <x v="10"/>
    <x v="3"/>
    <x v="38"/>
    <n v="50992"/>
    <x v="414"/>
    <s v="Y0159255"/>
    <n v="3"/>
    <s v="Abdalla H."/>
    <x v="21"/>
    <n v="244"/>
    <n v="25"/>
    <n v="2"/>
    <d v="1899-12-30T00:34:11"/>
  </r>
  <r>
    <x v="0"/>
    <x v="4"/>
    <x v="10"/>
    <x v="3"/>
    <x v="38"/>
    <n v="50992"/>
    <x v="414"/>
    <s v="Y0159255"/>
    <n v="3"/>
    <s v="Constantin Silviu Ionescu"/>
    <x v="5"/>
    <n v="244"/>
    <n v="25"/>
    <n v="2"/>
    <d v="1899-12-30T00:33:35"/>
  </r>
  <r>
    <x v="0"/>
    <x v="4"/>
    <x v="10"/>
    <x v="3"/>
    <x v="38"/>
    <n v="50992"/>
    <x v="414"/>
    <s v="Y0159255"/>
    <n v="3"/>
    <s v="Suleiman Omar"/>
    <x v="21"/>
    <n v="244"/>
    <n v="25"/>
    <n v="2"/>
    <d v="1899-12-30T00:35:37"/>
  </r>
  <r>
    <x v="0"/>
    <x v="4"/>
    <x v="10"/>
    <x v="3"/>
    <x v="38"/>
    <n v="49262"/>
    <x v="350"/>
    <s v="Y0159290"/>
    <n v="19"/>
    <s v="Cristian Mihai"/>
    <x v="21"/>
    <n v="6758"/>
    <n v="11"/>
    <n v="30"/>
    <d v="1899-12-30T00:58:54"/>
  </r>
  <r>
    <x v="0"/>
    <x v="4"/>
    <x v="10"/>
    <x v="3"/>
    <x v="38"/>
    <n v="49262"/>
    <x v="350"/>
    <s v="Y0159290"/>
    <n v="19"/>
    <s v="Diana Vilcu"/>
    <x v="0"/>
    <n v="6758"/>
    <n v="11"/>
    <n v="30"/>
    <d v="1899-12-30T00:59:09"/>
  </r>
  <r>
    <x v="0"/>
    <x v="4"/>
    <x v="10"/>
    <x v="3"/>
    <x v="38"/>
    <n v="49262"/>
    <x v="350"/>
    <s v="Y0159290"/>
    <n v="19"/>
    <s v="George Lixandru"/>
    <x v="5"/>
    <n v="6758"/>
    <n v="11"/>
    <n v="30"/>
    <d v="1899-12-30T00:59:23"/>
  </r>
  <r>
    <x v="0"/>
    <x v="4"/>
    <x v="10"/>
    <x v="3"/>
    <x v="38"/>
    <n v="49262"/>
    <x v="350"/>
    <s v="Y0159290"/>
    <n v="19"/>
    <s v="Marius Popa"/>
    <x v="12"/>
    <n v="6758"/>
    <n v="11"/>
    <n v="30"/>
    <d v="1899-12-30T00:58:31"/>
  </r>
  <r>
    <x v="0"/>
    <x v="4"/>
    <x v="10"/>
    <x v="3"/>
    <x v="38"/>
    <n v="49262"/>
    <x v="350"/>
    <s v="Y0159290"/>
    <n v="19"/>
    <s v="vil"/>
    <x v="5"/>
    <n v="6758"/>
    <n v="11"/>
    <n v="30"/>
    <d v="1899-12-30T00:58:14"/>
  </r>
  <r>
    <x v="0"/>
    <x v="4"/>
    <x v="10"/>
    <x v="3"/>
    <x v="38"/>
    <n v="49262"/>
    <x v="350"/>
    <s v="Y0159290"/>
    <n v="19"/>
    <s v="Kyte Stuart "/>
    <x v="1"/>
    <n v="6758"/>
    <n v="11"/>
    <n v="30"/>
    <d v="1899-12-30T00:38:45"/>
  </r>
  <r>
    <x v="0"/>
    <x v="4"/>
    <x v="10"/>
    <x v="3"/>
    <x v="38"/>
    <n v="47910"/>
    <x v="63"/>
    <s v="Y0159284-Y0159285"/>
    <n v="38"/>
    <s v="Ana Maria Eliza Tricolici"/>
    <x v="0"/>
    <n v="5909"/>
    <n v="211"/>
    <n v="9"/>
    <d v="1899-12-30T03:53:06"/>
  </r>
  <r>
    <x v="0"/>
    <x v="4"/>
    <x v="10"/>
    <x v="3"/>
    <x v="38"/>
    <n v="47910"/>
    <x v="63"/>
    <s v="Y0159284-Y0159285"/>
    <n v="38"/>
    <s v="Carmen Gugulici"/>
    <x v="3"/>
    <n v="5909"/>
    <n v="211"/>
    <n v="9"/>
    <d v="1899-12-30T02:10:37"/>
  </r>
  <r>
    <x v="0"/>
    <x v="4"/>
    <x v="10"/>
    <x v="3"/>
    <x v="38"/>
    <n v="47910"/>
    <x v="63"/>
    <s v="Y0159284-Y0159285"/>
    <n v="38"/>
    <s v="Oana Iavorschi"/>
    <x v="5"/>
    <n v="5909"/>
    <n v="211"/>
    <n v="9"/>
    <d v="1899-12-30T03:28:04"/>
  </r>
  <r>
    <x v="0"/>
    <x v="4"/>
    <x v="10"/>
    <x v="3"/>
    <x v="38"/>
    <n v="47910"/>
    <x v="63"/>
    <s v="Y0159284-Y0159285"/>
    <n v="38"/>
    <s v="Abdalla H."/>
    <x v="5"/>
    <n v="5909"/>
    <n v="211"/>
    <n v="9"/>
    <d v="1899-12-30T06:03:10"/>
  </r>
  <r>
    <x v="0"/>
    <x v="4"/>
    <x v="10"/>
    <x v="3"/>
    <x v="38"/>
    <n v="47910"/>
    <x v="63"/>
    <s v="Y0159284-Y0159285"/>
    <n v="38"/>
    <s v="Gheorghe Predica"/>
    <x v="21"/>
    <n v="5909"/>
    <n v="211"/>
    <n v="9"/>
    <d v="1899-12-30T03:50:55"/>
  </r>
  <r>
    <x v="0"/>
    <x v="4"/>
    <x v="10"/>
    <x v="3"/>
    <x v="38"/>
    <n v="47910"/>
    <x v="63"/>
    <s v="Y0159284-Y0159285"/>
    <n v="38"/>
    <s v="Ana Dumitru"/>
    <x v="0"/>
    <n v="5909"/>
    <n v="211"/>
    <n v="9"/>
    <d v="1899-12-30T00:22:45"/>
  </r>
  <r>
    <x v="0"/>
    <x v="4"/>
    <x v="10"/>
    <x v="3"/>
    <x v="38"/>
    <n v="47910"/>
    <x v="63"/>
    <s v="Y0159284-Y0159285"/>
    <n v="38"/>
    <s v="Constantin Silviu Ionescu"/>
    <x v="5"/>
    <n v="5909"/>
    <n v="211"/>
    <n v="9"/>
    <d v="1899-12-30T03:50:34"/>
  </r>
  <r>
    <x v="0"/>
    <x v="4"/>
    <x v="10"/>
    <x v="3"/>
    <x v="38"/>
    <n v="47910"/>
    <x v="63"/>
    <s v="Y0159284-Y0159285"/>
    <n v="38"/>
    <s v="Anisoara Bittel"/>
    <x v="21"/>
    <n v="5909"/>
    <n v="211"/>
    <n v="9"/>
    <d v="1899-12-30T03:50:00"/>
  </r>
  <r>
    <x v="0"/>
    <x v="4"/>
    <x v="10"/>
    <x v="3"/>
    <x v="38"/>
    <n v="47910"/>
    <x v="63"/>
    <s v="Y0159284-Y0159285"/>
    <n v="38"/>
    <s v="Corina Cobzaru"/>
    <x v="21"/>
    <n v="5909"/>
    <n v="211"/>
    <n v="9"/>
    <d v="1899-12-30T03:51:14"/>
  </r>
  <r>
    <x v="0"/>
    <x v="4"/>
    <x v="10"/>
    <x v="3"/>
    <x v="38"/>
    <n v="47908"/>
    <x v="176"/>
    <s v="Y0159289"/>
    <n v="60"/>
    <s v="Catalin Amselescu"/>
    <x v="21"/>
    <n v="12390"/>
    <n v="17"/>
    <n v="22"/>
    <d v="1899-12-30T02:53:42"/>
  </r>
  <r>
    <x v="0"/>
    <x v="4"/>
    <x v="10"/>
    <x v="3"/>
    <x v="38"/>
    <n v="47908"/>
    <x v="176"/>
    <s v="Y0159289"/>
    <n v="60"/>
    <s v="Claudio Balint"/>
    <x v="21"/>
    <n v="12390"/>
    <n v="17"/>
    <n v="22"/>
    <d v="1899-12-30T02:54:26"/>
  </r>
  <r>
    <x v="0"/>
    <x v="4"/>
    <x v="10"/>
    <x v="3"/>
    <x v="38"/>
    <n v="47908"/>
    <x v="176"/>
    <s v="Y0159289"/>
    <n v="60"/>
    <s v="marin alexandru boboc"/>
    <x v="5"/>
    <n v="12390"/>
    <n v="17"/>
    <n v="22"/>
    <d v="1899-12-30T02:56:02"/>
  </r>
  <r>
    <x v="0"/>
    <x v="4"/>
    <x v="10"/>
    <x v="3"/>
    <x v="38"/>
    <n v="47908"/>
    <x v="176"/>
    <s v="Y0159289"/>
    <n v="60"/>
    <s v="vil"/>
    <x v="21"/>
    <n v="12390"/>
    <n v="17"/>
    <n v="22"/>
    <d v="1899-12-30T02:55:46"/>
  </r>
  <r>
    <x v="0"/>
    <x v="4"/>
    <x v="10"/>
    <x v="3"/>
    <x v="38"/>
    <n v="47908"/>
    <x v="176"/>
    <s v="Y0159289"/>
    <n v="60"/>
    <s v="Cristian Mihai "/>
    <x v="5"/>
    <n v="12390"/>
    <n v="17"/>
    <n v="22"/>
    <d v="1899-12-30T02:57:07"/>
  </r>
  <r>
    <x v="0"/>
    <x v="4"/>
    <x v="10"/>
    <x v="3"/>
    <x v="38"/>
    <n v="47908"/>
    <x v="176"/>
    <s v="Y0159289"/>
    <n v="60"/>
    <s v="Kyte Stuart "/>
    <x v="1"/>
    <n v="12390"/>
    <n v="17"/>
    <n v="22"/>
    <d v="1899-12-30T01:20:41"/>
  </r>
  <r>
    <x v="0"/>
    <x v="4"/>
    <x v="10"/>
    <x v="3"/>
    <x v="38"/>
    <n v="47908"/>
    <x v="176"/>
    <s v="Y0159289"/>
    <n v="60"/>
    <s v="Maria Ivan "/>
    <x v="0"/>
    <n v="12390"/>
    <n v="17"/>
    <n v="22"/>
    <d v="1899-12-30T02:57:31"/>
  </r>
  <r>
    <x v="0"/>
    <x v="4"/>
    <x v="10"/>
    <x v="3"/>
    <x v="38"/>
    <n v="47908"/>
    <x v="176"/>
    <s v="Y0159289"/>
    <n v="60"/>
    <s v="Robert Milczarczyk "/>
    <x v="21"/>
    <n v="12390"/>
    <n v="17"/>
    <n v="22"/>
    <d v="1899-12-30T02:56:21"/>
  </r>
  <r>
    <x v="0"/>
    <x v="4"/>
    <x v="10"/>
    <x v="3"/>
    <x v="38"/>
    <n v="47908"/>
    <x v="176"/>
    <s v="Y0159289"/>
    <n v="60"/>
    <s v="mitesh"/>
    <x v="21"/>
    <n v="12390"/>
    <n v="17"/>
    <n v="22"/>
    <d v="1899-12-30T00:00:00"/>
  </r>
  <r>
    <x v="0"/>
    <x v="4"/>
    <x v="10"/>
    <x v="3"/>
    <x v="38"/>
    <n v="47908"/>
    <x v="176"/>
    <s v="Y0159289"/>
    <n v="60"/>
    <s v="Vasile Iulian Iavorschi"/>
    <x v="21"/>
    <n v="12390"/>
    <n v="17"/>
    <n v="22"/>
    <d v="1899-12-30T02:55:08"/>
  </r>
  <r>
    <x v="0"/>
    <x v="4"/>
    <x v="10"/>
    <x v="3"/>
    <x v="38"/>
    <n v="48893"/>
    <x v="57"/>
    <s v="Y0159159"/>
    <n v="11"/>
    <s v="Robert Milczarczyk"/>
    <x v="1"/>
    <n v="3168"/>
    <n v="3"/>
    <n v="33"/>
    <d v="1899-12-30T00:21:47"/>
  </r>
  <r>
    <x v="0"/>
    <x v="4"/>
    <x v="10"/>
    <x v="3"/>
    <x v="38"/>
    <n v="48893"/>
    <x v="57"/>
    <s v="Y0159159"/>
    <n v="11"/>
    <s v="Nicolae-Cosmin Lacriceanu"/>
    <x v="5"/>
    <n v="3168"/>
    <n v="3"/>
    <n v="33"/>
    <d v="1899-12-30T00:51:27"/>
  </r>
  <r>
    <x v="0"/>
    <x v="4"/>
    <x v="10"/>
    <x v="3"/>
    <x v="38"/>
    <n v="48893"/>
    <x v="57"/>
    <s v="Y0159159"/>
    <n v="11"/>
    <s v="Cosmin Ivan "/>
    <x v="12"/>
    <n v="3168"/>
    <n v="3"/>
    <n v="33"/>
    <d v="1899-12-30T00:51:08"/>
  </r>
  <r>
    <x v="0"/>
    <x v="4"/>
    <x v="10"/>
    <x v="3"/>
    <x v="38"/>
    <n v="48893"/>
    <x v="57"/>
    <s v="Y0159159"/>
    <n v="11"/>
    <s v="Maria Ivan "/>
    <x v="0"/>
    <n v="3168"/>
    <n v="3"/>
    <n v="33"/>
    <d v="1899-12-30T00:51:45"/>
  </r>
  <r>
    <x v="0"/>
    <x v="4"/>
    <x v="10"/>
    <x v="3"/>
    <x v="38"/>
    <s v="CON2265"/>
    <x v="415"/>
    <s v="Y0159102"/>
    <n v="37"/>
    <s v="Cristian Mihai"/>
    <x v="5"/>
    <n v="11080"/>
    <n v="17"/>
    <n v="20"/>
    <d v="1899-12-30T02:55:41"/>
  </r>
  <r>
    <x v="0"/>
    <x v="4"/>
    <x v="10"/>
    <x v="3"/>
    <x v="38"/>
    <s v="CON2265"/>
    <x v="415"/>
    <s v="Y0159102"/>
    <n v="37"/>
    <s v="Diana Vilcu"/>
    <x v="0"/>
    <n v="11080"/>
    <n v="17"/>
    <n v="20"/>
    <d v="1899-12-30T02:58:54"/>
  </r>
  <r>
    <x v="0"/>
    <x v="4"/>
    <x v="10"/>
    <x v="3"/>
    <x v="38"/>
    <s v="CON2265"/>
    <x v="415"/>
    <s v="Y0159102"/>
    <n v="37"/>
    <s v="Nicolae-Cosmin Lacriceanu"/>
    <x v="11"/>
    <n v="11080"/>
    <n v="17"/>
    <n v="20"/>
    <d v="1899-12-30T02:55:57"/>
  </r>
  <r>
    <x v="0"/>
    <x v="4"/>
    <x v="10"/>
    <x v="3"/>
    <x v="38"/>
    <s v="CON2265"/>
    <x v="415"/>
    <s v="Y0159102"/>
    <n v="37"/>
    <s v="Kyte Stuart "/>
    <x v="1"/>
    <n v="11080"/>
    <n v="17"/>
    <n v="20"/>
    <d v="1899-12-30T00:35:49"/>
  </r>
  <r>
    <x v="0"/>
    <x v="4"/>
    <x v="10"/>
    <x v="3"/>
    <x v="38"/>
    <s v="CON2265"/>
    <x v="415"/>
    <s v="Y0159102"/>
    <n v="37"/>
    <s v="George Lixandru "/>
    <x v="18"/>
    <n v="11080"/>
    <n v="17"/>
    <n v="20"/>
    <d v="1899-12-30T02:59:15"/>
  </r>
  <r>
    <x v="0"/>
    <x v="4"/>
    <x v="10"/>
    <x v="3"/>
    <x v="38"/>
    <n v="47944"/>
    <x v="112"/>
    <s v="Y0159294"/>
    <n v="22"/>
    <s v="Diana Vilcu"/>
    <x v="0"/>
    <n v="2880"/>
    <n v="22"/>
    <n v="32"/>
    <d v="1899-12-30T02:55:24"/>
  </r>
  <r>
    <x v="0"/>
    <x v="4"/>
    <x v="10"/>
    <x v="3"/>
    <x v="38"/>
    <n v="47944"/>
    <x v="112"/>
    <s v="Y0159294"/>
    <n v="22"/>
    <s v="Marius Popa"/>
    <x v="12"/>
    <n v="2880"/>
    <n v="22"/>
    <n v="32"/>
    <d v="1899-12-30T02:55:07"/>
  </r>
  <r>
    <x v="0"/>
    <x v="4"/>
    <x v="10"/>
    <x v="3"/>
    <x v="38"/>
    <n v="47944"/>
    <x v="112"/>
    <s v="Y0159294"/>
    <n v="22"/>
    <s v="viliam Trencik"/>
    <x v="12"/>
    <n v="2880"/>
    <n v="22"/>
    <n v="32"/>
    <d v="1899-12-30T02:54:44"/>
  </r>
  <r>
    <x v="0"/>
    <x v="4"/>
    <x v="10"/>
    <x v="3"/>
    <x v="38"/>
    <n v="47944"/>
    <x v="112"/>
    <s v="Y0159294"/>
    <n v="22"/>
    <s v="Robert Milczarczyk"/>
    <x v="1"/>
    <n v="2880"/>
    <n v="22"/>
    <n v="32"/>
    <d v="1899-12-30T00:54:46"/>
  </r>
  <r>
    <x v="0"/>
    <x v="4"/>
    <x v="10"/>
    <x v="3"/>
    <x v="38"/>
    <n v="48059"/>
    <x v="282"/>
    <s v="Y0159153"/>
    <n v="11"/>
    <s v="George Lixandru"/>
    <x v="11"/>
    <n v="1620"/>
    <n v="1"/>
    <n v="27"/>
    <d v="1899-12-30T02:24:21"/>
  </r>
  <r>
    <x v="0"/>
    <x v="4"/>
    <x v="10"/>
    <x v="3"/>
    <x v="38"/>
    <n v="48059"/>
    <x v="282"/>
    <s v="Y0159153"/>
    <n v="11"/>
    <s v="Maria Ivan"/>
    <x v="0"/>
    <n v="1620"/>
    <n v="1"/>
    <n v="27"/>
    <d v="1899-12-30T02:24:46"/>
  </r>
  <r>
    <x v="0"/>
    <x v="4"/>
    <x v="10"/>
    <x v="3"/>
    <x v="38"/>
    <n v="48059"/>
    <x v="282"/>
    <s v="Y0159153"/>
    <n v="11"/>
    <s v="Robert Milczarczyk"/>
    <x v="1"/>
    <n v="1620"/>
    <n v="1"/>
    <n v="27"/>
    <d v="1899-12-30T00:16:07"/>
  </r>
  <r>
    <x v="0"/>
    <x v="4"/>
    <x v="10"/>
    <x v="3"/>
    <x v="38"/>
    <n v="49222"/>
    <x v="116"/>
    <s v="Y0159271"/>
    <n v="32"/>
    <s v="Catalin Amselescu"/>
    <x v="5"/>
    <n v="16032"/>
    <n v="3"/>
    <n v="26"/>
    <d v="1899-12-30T01:39:17"/>
  </r>
  <r>
    <x v="0"/>
    <x v="4"/>
    <x v="10"/>
    <x v="3"/>
    <x v="38"/>
    <n v="49222"/>
    <x v="116"/>
    <s v="Y0159271"/>
    <n v="32"/>
    <s v="Cristian Mihai"/>
    <x v="21"/>
    <n v="16032"/>
    <n v="3"/>
    <n v="26"/>
    <d v="1899-12-30T01:42:11"/>
  </r>
  <r>
    <x v="0"/>
    <x v="4"/>
    <x v="10"/>
    <x v="3"/>
    <x v="38"/>
    <n v="49222"/>
    <x v="116"/>
    <s v="Y0159271"/>
    <n v="32"/>
    <s v="Marius Popa"/>
    <x v="5"/>
    <n v="16032"/>
    <n v="3"/>
    <n v="26"/>
    <d v="1899-12-30T01:41:11"/>
  </r>
  <r>
    <x v="0"/>
    <x v="4"/>
    <x v="10"/>
    <x v="3"/>
    <x v="38"/>
    <n v="49222"/>
    <x v="116"/>
    <s v="Y0159271"/>
    <n v="32"/>
    <s v="marin alexandru boboc"/>
    <x v="12"/>
    <n v="16032"/>
    <n v="3"/>
    <n v="26"/>
    <d v="1899-12-30T01:41:38"/>
  </r>
  <r>
    <x v="0"/>
    <x v="4"/>
    <x v="10"/>
    <x v="3"/>
    <x v="38"/>
    <n v="49222"/>
    <x v="116"/>
    <s v="Y0159271"/>
    <n v="32"/>
    <s v="Robert Milczarczyk"/>
    <x v="5"/>
    <n v="16032"/>
    <n v="3"/>
    <n v="26"/>
    <d v="1899-12-30T01:42:55"/>
  </r>
  <r>
    <x v="0"/>
    <x v="4"/>
    <x v="10"/>
    <x v="3"/>
    <x v="38"/>
    <n v="49222"/>
    <x v="116"/>
    <s v="Y0159271"/>
    <n v="32"/>
    <s v="Nicolae-Cosmin Lacriceanu"/>
    <x v="5"/>
    <n v="16032"/>
    <n v="3"/>
    <n v="26"/>
    <d v="1899-12-30T01:43:13"/>
  </r>
  <r>
    <x v="0"/>
    <x v="4"/>
    <x v="10"/>
    <x v="3"/>
    <x v="38"/>
    <n v="49222"/>
    <x v="116"/>
    <s v="Y0159271"/>
    <n v="32"/>
    <s v="Milan Cervenak"/>
    <x v="5"/>
    <n v="16032"/>
    <n v="3"/>
    <n v="26"/>
    <d v="1899-12-30T01:42:35"/>
  </r>
  <r>
    <x v="0"/>
    <x v="4"/>
    <x v="10"/>
    <x v="3"/>
    <x v="38"/>
    <n v="49222"/>
    <x v="116"/>
    <s v="Y0159271"/>
    <n v="32"/>
    <s v="Cosmin Ivan "/>
    <x v="21"/>
    <n v="16032"/>
    <n v="3"/>
    <n v="26"/>
    <d v="1899-12-30T01:43:52"/>
  </r>
  <r>
    <x v="0"/>
    <x v="4"/>
    <x v="10"/>
    <x v="3"/>
    <x v="38"/>
    <n v="49222"/>
    <x v="116"/>
    <s v="Y0159271"/>
    <n v="32"/>
    <s v="Maria Ivan "/>
    <x v="0"/>
    <n v="16032"/>
    <n v="3"/>
    <n v="26"/>
    <d v="1899-12-30T01:44:09"/>
  </r>
  <r>
    <x v="0"/>
    <x v="4"/>
    <x v="10"/>
    <x v="3"/>
    <x v="38"/>
    <n v="49222"/>
    <x v="116"/>
    <s v="Y0159271"/>
    <n v="32"/>
    <s v="Diana Vilcu "/>
    <x v="21"/>
    <n v="16032"/>
    <n v="3"/>
    <n v="26"/>
    <d v="1899-12-30T01:43:33"/>
  </r>
  <r>
    <x v="0"/>
    <x v="4"/>
    <x v="10"/>
    <x v="3"/>
    <x v="38"/>
    <n v="49222"/>
    <x v="116"/>
    <s v="Y0159271"/>
    <n v="32"/>
    <s v="Robert Milczarczyk "/>
    <x v="1"/>
    <n v="16032"/>
    <n v="3"/>
    <n v="26"/>
    <d v="1899-12-30T04:50:45"/>
  </r>
  <r>
    <x v="0"/>
    <x v="4"/>
    <x v="10"/>
    <x v="3"/>
    <x v="38"/>
    <n v="49222"/>
    <x v="116"/>
    <s v="Y0159271"/>
    <n v="32"/>
    <s v="Vasile Iulian Iavorschi"/>
    <x v="21"/>
    <n v="16032"/>
    <n v="3"/>
    <n v="26"/>
    <d v="1899-12-30T01:39:27"/>
  </r>
  <r>
    <x v="0"/>
    <x v="4"/>
    <x v="10"/>
    <x v="3"/>
    <x v="38"/>
    <n v="47901"/>
    <x v="234"/>
    <s v="Y0159268"/>
    <n v="16"/>
    <s v="Cristian Mihai"/>
    <x v="5"/>
    <n v="3129"/>
    <n v="41"/>
    <n v="26"/>
    <d v="1899-12-30T01:42:33"/>
  </r>
  <r>
    <x v="0"/>
    <x v="4"/>
    <x v="10"/>
    <x v="3"/>
    <x v="38"/>
    <n v="47901"/>
    <x v="234"/>
    <s v="Y0159268"/>
    <n v="16"/>
    <s v="marin alexandru boboc"/>
    <x v="5"/>
    <n v="3129"/>
    <n v="41"/>
    <n v="26"/>
    <d v="1899-12-30T01:43:23"/>
  </r>
  <r>
    <x v="0"/>
    <x v="4"/>
    <x v="10"/>
    <x v="3"/>
    <x v="38"/>
    <n v="47901"/>
    <x v="234"/>
    <s v="Y0159268"/>
    <n v="16"/>
    <s v="Nicolae-Cosmin Lacriceanu"/>
    <x v="1"/>
    <n v="3129"/>
    <n v="41"/>
    <n v="26"/>
    <d v="1899-12-30T01:45:01"/>
  </r>
  <r>
    <x v="0"/>
    <x v="4"/>
    <x v="10"/>
    <x v="3"/>
    <x v="38"/>
    <n v="47901"/>
    <x v="234"/>
    <s v="Y0159268"/>
    <n v="16"/>
    <s v="Cosmin Ivan "/>
    <x v="5"/>
    <n v="3129"/>
    <n v="41"/>
    <n v="26"/>
    <d v="1899-12-30T01:43:44"/>
  </r>
  <r>
    <x v="0"/>
    <x v="4"/>
    <x v="10"/>
    <x v="3"/>
    <x v="38"/>
    <n v="47901"/>
    <x v="234"/>
    <s v="Y0159268"/>
    <n v="16"/>
    <s v="Maria Ivan "/>
    <x v="0"/>
    <n v="3129"/>
    <n v="41"/>
    <n v="26"/>
    <d v="1899-12-30T01:43:57"/>
  </r>
  <r>
    <x v="0"/>
    <x v="4"/>
    <x v="10"/>
    <x v="3"/>
    <x v="38"/>
    <n v="47901"/>
    <x v="234"/>
    <s v="Y0159268"/>
    <n v="16"/>
    <s v="Vasile Iulian Iavorschi"/>
    <x v="12"/>
    <n v="3129"/>
    <n v="41"/>
    <n v="26"/>
    <d v="1899-12-30T01:42:58"/>
  </r>
  <r>
    <x v="0"/>
    <x v="4"/>
    <x v="10"/>
    <x v="3"/>
    <x v="38"/>
    <s v="CON2264"/>
    <x v="416"/>
    <s v="Y0159104"/>
    <n v="32"/>
    <s v="Cristian Mihai"/>
    <x v="5"/>
    <n v="8610"/>
    <n v="26"/>
    <n v="20"/>
    <d v="1899-12-30T01:47:56"/>
  </r>
  <r>
    <x v="0"/>
    <x v="4"/>
    <x v="10"/>
    <x v="3"/>
    <x v="38"/>
    <s v="CON2264"/>
    <x v="416"/>
    <s v="Y0159104"/>
    <n v="32"/>
    <s v="marin alexandru boboc"/>
    <x v="5"/>
    <n v="8610"/>
    <n v="26"/>
    <n v="20"/>
    <d v="1899-12-30T01:48:01"/>
  </r>
  <r>
    <x v="0"/>
    <x v="4"/>
    <x v="10"/>
    <x v="3"/>
    <x v="38"/>
    <s v="CON2264"/>
    <x v="416"/>
    <s v="Y0159104"/>
    <n v="32"/>
    <s v="Nicolae-Cosmin Lacriceanu"/>
    <x v="11"/>
    <n v="8610"/>
    <n v="26"/>
    <n v="20"/>
    <d v="1899-12-30T01:48:22"/>
  </r>
  <r>
    <x v="0"/>
    <x v="4"/>
    <x v="10"/>
    <x v="3"/>
    <x v="38"/>
    <s v="CON2264"/>
    <x v="416"/>
    <s v="Y0159104"/>
    <n v="32"/>
    <s v="Kyte Stuart "/>
    <x v="1"/>
    <n v="8610"/>
    <n v="26"/>
    <n v="20"/>
    <d v="1899-12-30T00:36:14"/>
  </r>
  <r>
    <x v="0"/>
    <x v="4"/>
    <x v="10"/>
    <x v="3"/>
    <x v="38"/>
    <s v="CON2264"/>
    <x v="416"/>
    <s v="Y0159104"/>
    <n v="32"/>
    <s v="Maria Ivan "/>
    <x v="0"/>
    <n v="8610"/>
    <n v="26"/>
    <n v="20"/>
    <d v="1899-12-30T01:48:32"/>
  </r>
  <r>
    <x v="0"/>
    <x v="4"/>
    <x v="10"/>
    <x v="3"/>
    <x v="38"/>
    <s v="CON2264"/>
    <x v="416"/>
    <s v="Y0159104"/>
    <n v="32"/>
    <s v="Marius Popa "/>
    <x v="5"/>
    <n v="8610"/>
    <n v="26"/>
    <n v="20"/>
    <d v="1899-12-30T01:47:32"/>
  </r>
  <r>
    <x v="0"/>
    <x v="4"/>
    <x v="10"/>
    <x v="3"/>
    <x v="38"/>
    <s v="CON2264"/>
    <x v="416"/>
    <s v="Y0159104"/>
    <n v="32"/>
    <s v="George Lixandru "/>
    <x v="18"/>
    <n v="8610"/>
    <n v="26"/>
    <n v="20"/>
    <d v="1899-12-30T01:48:07"/>
  </r>
  <r>
    <x v="0"/>
    <x v="4"/>
    <x v="10"/>
    <x v="3"/>
    <x v="38"/>
    <n v="50607"/>
    <x v="417"/>
    <s v="Y0159267"/>
    <n v="5"/>
    <s v="Oana Iavorschi"/>
    <x v="21"/>
    <n v="573"/>
    <n v="28"/>
    <n v="12"/>
    <d v="1899-12-30T02:26:48"/>
  </r>
  <r>
    <x v="0"/>
    <x v="4"/>
    <x v="10"/>
    <x v="3"/>
    <x v="38"/>
    <n v="50607"/>
    <x v="417"/>
    <s v="Y0159267"/>
    <n v="5"/>
    <s v="Gheorghe Predica"/>
    <x v="5"/>
    <n v="573"/>
    <n v="28"/>
    <n v="12"/>
    <d v="1899-12-30T02:27:43"/>
  </r>
  <r>
    <x v="0"/>
    <x v="4"/>
    <x v="10"/>
    <x v="3"/>
    <x v="38"/>
    <n v="50607"/>
    <x v="417"/>
    <s v="Y0159267"/>
    <n v="5"/>
    <s v="Ana Dumitru"/>
    <x v="0"/>
    <n v="573"/>
    <n v="28"/>
    <n v="12"/>
    <d v="1899-12-30T02:28:47"/>
  </r>
  <r>
    <x v="0"/>
    <x v="4"/>
    <x v="10"/>
    <x v="3"/>
    <x v="38"/>
    <n v="50607"/>
    <x v="417"/>
    <s v="Y0159267"/>
    <n v="5"/>
    <s v="Constantin Silviu Ionescu"/>
    <x v="12"/>
    <n v="573"/>
    <n v="28"/>
    <n v="12"/>
    <d v="1899-12-30T02:28:29"/>
  </r>
  <r>
    <x v="0"/>
    <x v="4"/>
    <x v="10"/>
    <x v="3"/>
    <x v="38"/>
    <n v="50607"/>
    <x v="417"/>
    <s v="Y0159267"/>
    <n v="5"/>
    <s v="Anisoara Bittel"/>
    <x v="21"/>
    <n v="573"/>
    <n v="28"/>
    <n v="12"/>
    <d v="1899-12-30T02:27:22"/>
  </r>
  <r>
    <x v="0"/>
    <x v="4"/>
    <x v="10"/>
    <x v="3"/>
    <x v="38"/>
    <n v="50607"/>
    <x v="417"/>
    <s v="Y0159267"/>
    <n v="5"/>
    <s v="Corina Cobzaru"/>
    <x v="5"/>
    <n v="573"/>
    <n v="28"/>
    <n v="12"/>
    <d v="1899-12-30T02:28:07"/>
  </r>
  <r>
    <x v="0"/>
    <x v="4"/>
    <x v="10"/>
    <x v="3"/>
    <x v="38"/>
    <s v="CON2213"/>
    <x v="418"/>
    <s v="Y0158070"/>
    <n v="28"/>
    <s v="Cristian Mihai"/>
    <x v="5"/>
    <n v="2681"/>
    <n v="16"/>
    <n v="28"/>
    <d v="1899-12-30T02:29:48"/>
  </r>
  <r>
    <x v="0"/>
    <x v="4"/>
    <x v="10"/>
    <x v="3"/>
    <x v="38"/>
    <s v="CON2213"/>
    <x v="418"/>
    <s v="Y0158070"/>
    <n v="28"/>
    <s v="Diana Vilcu"/>
    <x v="0"/>
    <n v="2681"/>
    <n v="16"/>
    <n v="28"/>
    <d v="1899-12-30T02:30:40"/>
  </r>
  <r>
    <x v="0"/>
    <x v="4"/>
    <x v="10"/>
    <x v="3"/>
    <x v="38"/>
    <s v="CON2213"/>
    <x v="418"/>
    <s v="Y0158070"/>
    <n v="28"/>
    <s v="Robert Milczarczyk"/>
    <x v="5"/>
    <n v="2681"/>
    <n v="16"/>
    <n v="28"/>
    <d v="1899-12-30T02:29:33"/>
  </r>
  <r>
    <x v="0"/>
    <x v="4"/>
    <x v="10"/>
    <x v="3"/>
    <x v="38"/>
    <s v="CON2213"/>
    <x v="418"/>
    <s v="Y0158070"/>
    <n v="28"/>
    <s v="Nicolae-Cosmin Lacriceanu"/>
    <x v="11"/>
    <n v="2681"/>
    <n v="16"/>
    <n v="28"/>
    <d v="1899-12-30T02:30:13"/>
  </r>
  <r>
    <x v="0"/>
    <x v="4"/>
    <x v="10"/>
    <x v="3"/>
    <x v="38"/>
    <s v="CON2213"/>
    <x v="418"/>
    <s v="Y0158070"/>
    <n v="28"/>
    <s v="Cosmin Ivan "/>
    <x v="5"/>
    <n v="2681"/>
    <n v="16"/>
    <n v="28"/>
    <d v="1899-12-30T02:30:02"/>
  </r>
  <r>
    <x v="0"/>
    <x v="4"/>
    <x v="10"/>
    <x v="3"/>
    <x v="38"/>
    <s v="CON2213"/>
    <x v="418"/>
    <s v="Y0158070"/>
    <n v="28"/>
    <s v="Kyte Stuart "/>
    <x v="1"/>
    <n v="2681"/>
    <n v="16"/>
    <n v="28"/>
    <d v="1899-12-30T02:30:34"/>
  </r>
  <r>
    <x v="0"/>
    <x v="4"/>
    <x v="10"/>
    <x v="3"/>
    <x v="38"/>
    <s v="CON2213"/>
    <x v="418"/>
    <s v="Y0158070"/>
    <n v="28"/>
    <s v="George Lixandru "/>
    <x v="18"/>
    <n v="2681"/>
    <n v="16"/>
    <n v="28"/>
    <d v="1899-12-30T02:30:25"/>
  </r>
  <r>
    <x v="0"/>
    <x v="4"/>
    <x v="10"/>
    <x v="3"/>
    <x v="38"/>
    <n v="50497"/>
    <x v="419"/>
    <s v="Y0159320"/>
    <n v="6"/>
    <s v="Florenta Dragne "/>
    <x v="0"/>
    <n v="887"/>
    <n v="27"/>
    <n v="2"/>
    <d v="1899-12-30T01:40:05"/>
  </r>
  <r>
    <x v="0"/>
    <x v="4"/>
    <x v="10"/>
    <x v="3"/>
    <x v="38"/>
    <n v="50497"/>
    <x v="419"/>
    <s v="Y0159320"/>
    <n v="6"/>
    <s v="Nicoleta Costin "/>
    <x v="12"/>
    <n v="887"/>
    <n v="27"/>
    <n v="2"/>
    <d v="1899-12-30T01:40:07"/>
  </r>
  <r>
    <x v="0"/>
    <x v="4"/>
    <x v="10"/>
    <x v="3"/>
    <x v="38"/>
    <n v="50497"/>
    <x v="419"/>
    <s v="Y0159320"/>
    <n v="6"/>
    <s v="Sorina Trandafir "/>
    <x v="5"/>
    <n v="887"/>
    <n v="27"/>
    <n v="2"/>
    <d v="1899-12-30T01:40:06"/>
  </r>
  <r>
    <x v="0"/>
    <x v="4"/>
    <x v="10"/>
    <x v="3"/>
    <x v="38"/>
    <n v="50497"/>
    <x v="419"/>
    <s v="Y0159320"/>
    <n v="6"/>
    <s v="Andreea Pruteanu "/>
    <x v="21"/>
    <n v="887"/>
    <n v="27"/>
    <n v="2"/>
    <d v="1899-12-30T01:40:06"/>
  </r>
  <r>
    <x v="0"/>
    <x v="4"/>
    <x v="10"/>
    <x v="3"/>
    <x v="38"/>
    <n v="50497"/>
    <x v="419"/>
    <s v="Y0159320"/>
    <n v="6"/>
    <s v="Mafkarjeet Kaur "/>
    <x v="5"/>
    <n v="887"/>
    <n v="27"/>
    <n v="2"/>
    <d v="1899-12-30T01:40:07"/>
  </r>
  <r>
    <x v="0"/>
    <x v="4"/>
    <x v="10"/>
    <x v="3"/>
    <x v="38"/>
    <n v="50497"/>
    <x v="419"/>
    <s v="Y0159320"/>
    <n v="6"/>
    <s v="Piotr Legumina "/>
    <x v="10"/>
    <n v="887"/>
    <n v="27"/>
    <n v="2"/>
    <d v="1899-12-30T01:32:29"/>
  </r>
  <r>
    <x v="0"/>
    <x v="4"/>
    <x v="10"/>
    <x v="3"/>
    <x v="38"/>
    <n v="47931"/>
    <x v="58"/>
    <s v="Y0159240"/>
    <n v="19"/>
    <s v="George Lixandru"/>
    <x v="18"/>
    <n v="4008"/>
    <n v="20"/>
    <n v="57"/>
    <d v="1899-12-30T01:27:22"/>
  </r>
  <r>
    <x v="0"/>
    <x v="4"/>
    <x v="10"/>
    <x v="3"/>
    <x v="38"/>
    <n v="47931"/>
    <x v="58"/>
    <s v="Y0159240"/>
    <n v="19"/>
    <s v="Maria Ivan"/>
    <x v="0"/>
    <n v="4008"/>
    <n v="20"/>
    <n v="57"/>
    <d v="1899-12-30T01:28:16"/>
  </r>
  <r>
    <x v="0"/>
    <x v="4"/>
    <x v="10"/>
    <x v="3"/>
    <x v="38"/>
    <n v="47931"/>
    <x v="58"/>
    <s v="Y0159240"/>
    <n v="19"/>
    <s v="Nicolae-Cosmin Lacriceanu"/>
    <x v="5"/>
    <n v="4008"/>
    <n v="20"/>
    <n v="57"/>
    <d v="1899-12-30T01:27:55"/>
  </r>
  <r>
    <x v="0"/>
    <x v="4"/>
    <x v="10"/>
    <x v="3"/>
    <x v="38"/>
    <n v="47931"/>
    <x v="58"/>
    <s v="Y0159240"/>
    <n v="19"/>
    <s v="Cristian Mihai "/>
    <x v="5"/>
    <n v="4008"/>
    <n v="20"/>
    <n v="57"/>
    <d v="1899-12-30T01:26:52"/>
  </r>
  <r>
    <x v="0"/>
    <x v="4"/>
    <x v="10"/>
    <x v="3"/>
    <x v="38"/>
    <n v="47931"/>
    <x v="58"/>
    <s v="Y0159240"/>
    <n v="19"/>
    <s v="Kyte Stuart "/>
    <x v="1"/>
    <n v="4008"/>
    <n v="20"/>
    <n v="57"/>
    <d v="1899-12-30T01:28:41"/>
  </r>
  <r>
    <x v="0"/>
    <x v="4"/>
    <x v="10"/>
    <x v="3"/>
    <x v="38"/>
    <n v="50849"/>
    <x v="368"/>
    <s v="Y0159177"/>
    <n v="0"/>
    <s v="Andreea Pruteanu"/>
    <x v="5"/>
    <n v="25"/>
    <n v="1"/>
    <n v="1"/>
    <d v="1899-12-30T00:17:02"/>
  </r>
  <r>
    <x v="0"/>
    <x v="4"/>
    <x v="10"/>
    <x v="3"/>
    <x v="38"/>
    <n v="50849"/>
    <x v="368"/>
    <s v="Y0159177"/>
    <n v="0"/>
    <s v="Florenta Dragne "/>
    <x v="0"/>
    <n v="25"/>
    <n v="1"/>
    <n v="1"/>
    <d v="1899-12-30T00:17:02"/>
  </r>
  <r>
    <x v="0"/>
    <x v="4"/>
    <x v="10"/>
    <x v="3"/>
    <x v="38"/>
    <n v="50924"/>
    <x v="44"/>
    <s v="Y0159191"/>
    <n v="0"/>
    <s v="Sorina Trandafir"/>
    <x v="5"/>
    <n v="2"/>
    <n v="1"/>
    <n v="2"/>
    <d v="1899-12-30T00:17:44"/>
  </r>
  <r>
    <x v="0"/>
    <x v="4"/>
    <x v="10"/>
    <x v="3"/>
    <x v="38"/>
    <n v="50924"/>
    <x v="44"/>
    <s v="Y0159191"/>
    <n v="0"/>
    <s v="Florenta Dragne "/>
    <x v="0"/>
    <n v="2"/>
    <n v="1"/>
    <n v="2"/>
    <d v="1899-12-30T00:17:44"/>
  </r>
  <r>
    <x v="0"/>
    <x v="4"/>
    <x v="10"/>
    <x v="3"/>
    <x v="38"/>
    <n v="47834"/>
    <x v="9"/>
    <s v="Y0158798"/>
    <n v="12"/>
    <s v="Alexandru Radulescu"/>
    <x v="1"/>
    <n v="2016"/>
    <n v="1"/>
    <n v="22"/>
    <d v="1899-12-30T00:47:42"/>
  </r>
  <r>
    <x v="0"/>
    <x v="4"/>
    <x v="10"/>
    <x v="3"/>
    <x v="38"/>
    <n v="50690"/>
    <x v="257"/>
    <s v="Y0159300"/>
    <n v="2"/>
    <s v="Florenta Dragne "/>
    <x v="0"/>
    <n v="140"/>
    <n v="8"/>
    <n v="1"/>
    <d v="1899-12-30T00:00:00"/>
  </r>
  <r>
    <x v="0"/>
    <x v="4"/>
    <x v="10"/>
    <x v="3"/>
    <x v="38"/>
    <n v="50690"/>
    <x v="257"/>
    <s v="Y0159300"/>
    <n v="2"/>
    <s v="Nicoleta Costin "/>
    <x v="5"/>
    <n v="140"/>
    <n v="8"/>
    <n v="1"/>
    <d v="1899-12-30T00:00:00"/>
  </r>
  <r>
    <x v="0"/>
    <x v="4"/>
    <x v="10"/>
    <x v="3"/>
    <x v="38"/>
    <n v="50690"/>
    <x v="257"/>
    <s v="Y0159300"/>
    <n v="2"/>
    <s v="Sorina Trandafir "/>
    <x v="21"/>
    <n v="140"/>
    <n v="8"/>
    <n v="1"/>
    <d v="1899-12-30T00:00:00"/>
  </r>
  <r>
    <x v="0"/>
    <x v="4"/>
    <x v="10"/>
    <x v="3"/>
    <x v="38"/>
    <n v="50690"/>
    <x v="257"/>
    <s v="Y0159300"/>
    <n v="2"/>
    <s v="Mafkarjeet Kaur "/>
    <x v="12"/>
    <n v="140"/>
    <n v="8"/>
    <n v="1"/>
    <d v="1899-12-30T00:00:00"/>
  </r>
  <r>
    <x v="0"/>
    <x v="4"/>
    <x v="10"/>
    <x v="3"/>
    <x v="38"/>
    <n v="47929"/>
    <x v="53"/>
    <s v="Y0159280-Y0159279"/>
    <n v="2"/>
    <s v="Florenta Dragne "/>
    <x v="0"/>
    <n v="155"/>
    <n v="20"/>
    <n v="2"/>
    <d v="1899-12-30T00:16:54"/>
  </r>
  <r>
    <x v="0"/>
    <x v="4"/>
    <x v="10"/>
    <x v="3"/>
    <x v="38"/>
    <n v="47929"/>
    <x v="53"/>
    <s v="Y0159280-Y0159279"/>
    <n v="2"/>
    <s v="Nicoleta Costin "/>
    <x v="12"/>
    <n v="155"/>
    <n v="20"/>
    <n v="2"/>
    <d v="1899-12-30T00:16:29"/>
  </r>
  <r>
    <x v="0"/>
    <x v="4"/>
    <x v="10"/>
    <x v="3"/>
    <x v="38"/>
    <n v="47929"/>
    <x v="53"/>
    <s v="Y0159280-Y0159279"/>
    <n v="2"/>
    <s v="Sorina Trandafir "/>
    <x v="21"/>
    <n v="155"/>
    <n v="20"/>
    <n v="2"/>
    <d v="1899-12-30T00:16:54"/>
  </r>
  <r>
    <x v="0"/>
    <x v="4"/>
    <x v="10"/>
    <x v="3"/>
    <x v="38"/>
    <n v="47929"/>
    <x v="53"/>
    <s v="Y0159280-Y0159279"/>
    <n v="2"/>
    <s v="Andreea Pruteanu "/>
    <x v="5"/>
    <n v="155"/>
    <n v="20"/>
    <n v="2"/>
    <d v="1899-12-30T00:16:55"/>
  </r>
  <r>
    <x v="0"/>
    <x v="4"/>
    <x v="10"/>
    <x v="3"/>
    <x v="38"/>
    <s v="CON2372"/>
    <x v="420"/>
    <s v="Y0159198"/>
    <n v="0"/>
    <s v="(blank)"/>
    <x v="2"/>
    <n v="25285"/>
    <n v="87"/>
    <n v="96"/>
    <d v="1899-12-30T00:00:00"/>
  </r>
  <r>
    <x v="0"/>
    <x v="4"/>
    <x v="10"/>
    <x v="3"/>
    <x v="38"/>
    <n v="47943"/>
    <x v="282"/>
    <s v="Y0159154"/>
    <n v="11"/>
    <s v="(blank)"/>
    <x v="2"/>
    <n v="1619"/>
    <n v="1"/>
    <n v="27"/>
    <d v="1899-12-30T00:00:00"/>
  </r>
  <r>
    <x v="0"/>
    <x v="4"/>
    <x v="10"/>
    <x v="3"/>
    <x v="38"/>
    <n v="48943"/>
    <x v="102"/>
    <s v="Y0159257"/>
    <n v="2"/>
    <s v="(blank)"/>
    <x v="2"/>
    <n v="672"/>
    <n v="1"/>
    <n v="7"/>
    <d v="1899-12-30T00:00:00"/>
  </r>
  <r>
    <x v="0"/>
    <x v="4"/>
    <x v="10"/>
    <x v="3"/>
    <x v="38"/>
    <n v="47926"/>
    <x v="78"/>
    <s v="Y0159250"/>
    <n v="3"/>
    <s v="(blank)"/>
    <x v="2"/>
    <n v="600"/>
    <n v="6"/>
    <n v="2"/>
    <d v="1899-12-30T00:00:00"/>
  </r>
  <r>
    <x v="0"/>
    <x v="4"/>
    <x v="10"/>
    <x v="3"/>
    <x v="38"/>
    <n v="50999"/>
    <x v="77"/>
    <s v="Y0159248"/>
    <n v="0"/>
    <s v="(blank)"/>
    <x v="2"/>
    <n v="25"/>
    <n v="2"/>
    <n v="0"/>
    <d v="1899-12-30T00:00:00"/>
  </r>
  <r>
    <x v="0"/>
    <x v="4"/>
    <x v="10"/>
    <x v="3"/>
    <x v="38"/>
    <n v="50908"/>
    <x v="157"/>
    <s v="Y0159179"/>
    <n v="30"/>
    <s v="(blank)"/>
    <x v="2"/>
    <n v="4532"/>
    <n v="95"/>
    <n v="12"/>
    <d v="1899-12-30T00:00:00"/>
  </r>
  <r>
    <x v="0"/>
    <x v="4"/>
    <x v="10"/>
    <x v="3"/>
    <x v="38"/>
    <n v="50592"/>
    <x v="49"/>
    <s v="Y0159163"/>
    <n v="7"/>
    <s v="Aden Ayub"/>
    <x v="1"/>
    <n v="528"/>
    <n v="1"/>
    <n v="33"/>
    <d v="1899-12-30T00:18:37"/>
  </r>
  <r>
    <x v="0"/>
    <x v="4"/>
    <x v="10"/>
    <x v="3"/>
    <x v="38"/>
    <n v="50592"/>
    <x v="49"/>
    <s v="Y0159163"/>
    <n v="7"/>
    <s v="Stefan Teodorescu"/>
    <x v="6"/>
    <n v="528"/>
    <n v="1"/>
    <n v="33"/>
    <d v="1899-12-30T01:14:35"/>
  </r>
  <r>
    <x v="0"/>
    <x v="4"/>
    <x v="10"/>
    <x v="3"/>
    <x v="38"/>
    <n v="50592"/>
    <x v="49"/>
    <s v="Y0159163"/>
    <n v="7"/>
    <s v="Stefan Iorga"/>
    <x v="6"/>
    <n v="528"/>
    <n v="1"/>
    <n v="33"/>
    <d v="1899-12-30T01:14:48"/>
  </r>
  <r>
    <x v="0"/>
    <x v="4"/>
    <x v="10"/>
    <x v="3"/>
    <x v="38"/>
    <n v="50592"/>
    <x v="49"/>
    <s v="Y0159163"/>
    <n v="7"/>
    <s v="Catalin Bucataru"/>
    <x v="0"/>
    <n v="528"/>
    <n v="1"/>
    <n v="33"/>
    <d v="1899-12-30T00:18:13"/>
  </r>
  <r>
    <x v="0"/>
    <x v="0"/>
    <x v="0"/>
    <x v="5"/>
    <x v="39"/>
    <s v="CON1645"/>
    <x v="421"/>
    <s v="Y0153589-88"/>
    <n v="36"/>
    <s v="(blank)"/>
    <x v="2"/>
    <n v="6770"/>
    <n v="97"/>
    <n v="49"/>
    <d v="1899-12-30T00:00:00"/>
  </r>
  <r>
    <x v="0"/>
    <x v="4"/>
    <x v="10"/>
    <x v="6"/>
    <x v="40"/>
    <s v="CON2367"/>
    <x v="422"/>
    <s v="Y0159283"/>
    <n v="8"/>
    <s v="Stephen Hall"/>
    <x v="11"/>
    <n v="1522"/>
    <n v="7"/>
    <n v="28"/>
    <d v="1899-12-30T00:00:00"/>
  </r>
  <r>
    <x v="0"/>
    <x v="4"/>
    <x v="10"/>
    <x v="6"/>
    <x v="40"/>
    <s v="CON2367"/>
    <x v="422"/>
    <s v="Y0159283"/>
    <n v="8"/>
    <s v="Lucian Cazacu"/>
    <x v="1"/>
    <n v="1522"/>
    <n v="7"/>
    <n v="28"/>
    <d v="1899-12-30T00:17:21"/>
  </r>
  <r>
    <x v="0"/>
    <x v="4"/>
    <x v="10"/>
    <x v="6"/>
    <x v="40"/>
    <s v="CON2367"/>
    <x v="422"/>
    <s v="Y0159283"/>
    <n v="8"/>
    <s v="Alexandru Radulescu"/>
    <x v="1"/>
    <n v="1522"/>
    <n v="7"/>
    <n v="28"/>
    <d v="1899-12-30T00:17:09"/>
  </r>
  <r>
    <x v="0"/>
    <x v="4"/>
    <x v="10"/>
    <x v="6"/>
    <x v="40"/>
    <s v="CON2367"/>
    <x v="422"/>
    <s v="Y0159283"/>
    <n v="8"/>
    <s v="Alexandru Radulescu"/>
    <x v="18"/>
    <n v="1522"/>
    <n v="7"/>
    <n v="28"/>
    <d v="1899-12-30T01:51:16"/>
  </r>
  <r>
    <x v="0"/>
    <x v="4"/>
    <x v="10"/>
    <x v="6"/>
    <x v="40"/>
    <s v="CON2367"/>
    <x v="422"/>
    <s v="Y0159283"/>
    <n v="8"/>
    <s v="Catalin Zamfir"/>
    <x v="0"/>
    <n v="1522"/>
    <n v="7"/>
    <n v="28"/>
    <d v="1899-12-30T01:00:28"/>
  </r>
  <r>
    <x v="0"/>
    <x v="4"/>
    <x v="10"/>
    <x v="6"/>
    <x v="40"/>
    <s v="CON2367"/>
    <x v="422"/>
    <s v="Y0159283"/>
    <n v="8"/>
    <s v="viorel"/>
    <x v="11"/>
    <n v="1522"/>
    <n v="7"/>
    <n v="28"/>
    <d v="1899-12-30T00:00:00"/>
  </r>
  <r>
    <x v="0"/>
    <x v="4"/>
    <x v="10"/>
    <x v="6"/>
    <x v="40"/>
    <n v="49216"/>
    <x v="96"/>
    <s v="Y0159278"/>
    <n v="150"/>
    <s v="Lucian Cazacu"/>
    <x v="1"/>
    <n v="32437"/>
    <n v="68"/>
    <n v="84"/>
    <d v="1899-12-30T00:00:00"/>
  </r>
  <r>
    <x v="0"/>
    <x v="4"/>
    <x v="10"/>
    <x v="6"/>
    <x v="40"/>
    <n v="49216"/>
    <x v="96"/>
    <s v="Y0159278"/>
    <n v="150"/>
    <s v="Alexandru Radulescu"/>
    <x v="6"/>
    <n v="32437"/>
    <n v="68"/>
    <n v="84"/>
    <d v="1899-12-30T02:23:00"/>
  </r>
  <r>
    <x v="0"/>
    <x v="4"/>
    <x v="10"/>
    <x v="6"/>
    <x v="40"/>
    <n v="49216"/>
    <x v="96"/>
    <s v="Y0159278"/>
    <n v="150"/>
    <s v="kamil"/>
    <x v="1"/>
    <n v="32437"/>
    <n v="68"/>
    <n v="84"/>
    <d v="1899-12-30T02:23:14"/>
  </r>
  <r>
    <x v="0"/>
    <x v="4"/>
    <x v="10"/>
    <x v="6"/>
    <x v="40"/>
    <s v="CON2206"/>
    <x v="423"/>
    <s v="Y0158077"/>
    <n v="24"/>
    <s v="sandra"/>
    <x v="1"/>
    <n v="3171"/>
    <n v="21"/>
    <n v="28"/>
    <d v="1899-12-30T01:08:27"/>
  </r>
  <r>
    <x v="0"/>
    <x v="4"/>
    <x v="10"/>
    <x v="6"/>
    <x v="40"/>
    <s v="CON2368"/>
    <x v="424"/>
    <s v="Y0159275"/>
    <n v="7"/>
    <s v="Gabriela Stoica"/>
    <x v="1"/>
    <n v="1260"/>
    <n v="1"/>
    <n v="28"/>
    <d v="1899-12-30T00:21:35"/>
  </r>
  <r>
    <x v="0"/>
    <x v="4"/>
    <x v="11"/>
    <x v="0"/>
    <x v="41"/>
    <n v="48055"/>
    <x v="77"/>
    <s v="Y0159473"/>
    <n v="25"/>
    <s v="Liviu Adrian Dumitrascu"/>
    <x v="26"/>
    <n v="1547"/>
    <n v="94"/>
    <n v="69"/>
    <d v="1899-12-30T01:29:33"/>
  </r>
  <r>
    <x v="0"/>
    <x v="4"/>
    <x v="11"/>
    <x v="0"/>
    <x v="41"/>
    <n v="48055"/>
    <x v="77"/>
    <s v="Y0159473"/>
    <n v="25"/>
    <s v="Nicolae-Cosmin Lacriceanu"/>
    <x v="11"/>
    <n v="1547"/>
    <n v="94"/>
    <n v="69"/>
    <d v="1899-12-30T01:39:22"/>
  </r>
  <r>
    <x v="0"/>
    <x v="4"/>
    <x v="11"/>
    <x v="0"/>
    <x v="41"/>
    <n v="48055"/>
    <x v="77"/>
    <s v="Y0159473"/>
    <n v="25"/>
    <s v="Vishal Mangela "/>
    <x v="27"/>
    <n v="1547"/>
    <n v="94"/>
    <n v="69"/>
    <d v="1899-12-30T01:38:43"/>
  </r>
  <r>
    <x v="0"/>
    <x v="4"/>
    <x v="11"/>
    <x v="0"/>
    <x v="41"/>
    <n v="48055"/>
    <x v="77"/>
    <s v="Y0159473"/>
    <n v="25"/>
    <s v="Viliam Trencik "/>
    <x v="26"/>
    <n v="1547"/>
    <n v="94"/>
    <n v="69"/>
    <d v="1899-12-30T01:40:08"/>
  </r>
  <r>
    <x v="0"/>
    <x v="4"/>
    <x v="11"/>
    <x v="0"/>
    <x v="41"/>
    <n v="48055"/>
    <x v="77"/>
    <s v="Y0159473"/>
    <n v="25"/>
    <s v="Cosmin Ivan "/>
    <x v="1"/>
    <n v="1547"/>
    <n v="94"/>
    <n v="69"/>
    <d v="1899-12-30T01:42:33"/>
  </r>
  <r>
    <x v="0"/>
    <x v="4"/>
    <x v="11"/>
    <x v="0"/>
    <x v="41"/>
    <n v="48055"/>
    <x v="77"/>
    <s v="Y0159473"/>
    <n v="25"/>
    <s v="Kyte Stuart "/>
    <x v="1"/>
    <n v="1547"/>
    <n v="94"/>
    <n v="69"/>
    <d v="1899-12-30T00:44:42"/>
  </r>
  <r>
    <x v="0"/>
    <x v="4"/>
    <x v="11"/>
    <x v="0"/>
    <x v="41"/>
    <n v="48055"/>
    <x v="77"/>
    <s v="Y0159473"/>
    <n v="25"/>
    <s v="Maria Ivan "/>
    <x v="0"/>
    <n v="1547"/>
    <n v="94"/>
    <n v="69"/>
    <d v="1899-12-30T01:37:45"/>
  </r>
  <r>
    <x v="0"/>
    <x v="4"/>
    <x v="11"/>
    <x v="0"/>
    <x v="41"/>
    <n v="48055"/>
    <x v="77"/>
    <s v="Y0159473"/>
    <n v="25"/>
    <s v="Diana Vilcu "/>
    <x v="21"/>
    <n v="1547"/>
    <n v="94"/>
    <n v="69"/>
    <d v="1899-12-30T01:38:08"/>
  </r>
  <r>
    <x v="0"/>
    <x v="4"/>
    <x v="11"/>
    <x v="0"/>
    <x v="41"/>
    <n v="48055"/>
    <x v="77"/>
    <s v="Y0159473"/>
    <n v="25"/>
    <s v="Marius Popa "/>
    <x v="26"/>
    <n v="1547"/>
    <n v="94"/>
    <n v="69"/>
    <d v="1899-12-30T01:40:52"/>
  </r>
  <r>
    <x v="0"/>
    <x v="4"/>
    <x v="11"/>
    <x v="0"/>
    <x v="41"/>
    <n v="48055"/>
    <x v="77"/>
    <s v="Y0159473"/>
    <n v="25"/>
    <s v="George Lixandru "/>
    <x v="23"/>
    <n v="1547"/>
    <n v="94"/>
    <n v="69"/>
    <d v="1899-12-30T01:41:47"/>
  </r>
  <r>
    <x v="0"/>
    <x v="4"/>
    <x v="11"/>
    <x v="0"/>
    <x v="41"/>
    <n v="48055"/>
    <x v="77"/>
    <s v="Y0159473"/>
    <n v="25"/>
    <s v="Cristian Mihalcea "/>
    <x v="26"/>
    <n v="1547"/>
    <n v="94"/>
    <n v="69"/>
    <d v="1899-12-30T01:35:13"/>
  </r>
  <r>
    <x v="0"/>
    <x v="4"/>
    <x v="11"/>
    <x v="0"/>
    <x v="41"/>
    <n v="48052"/>
    <x v="158"/>
    <s v="Y0159428"/>
    <n v="2"/>
    <s v="Nicoleta Nicolae"/>
    <x v="21"/>
    <n v="198"/>
    <n v="15"/>
    <n v="1"/>
    <d v="1899-12-30T00:34:41"/>
  </r>
  <r>
    <x v="0"/>
    <x v="4"/>
    <x v="11"/>
    <x v="0"/>
    <x v="41"/>
    <n v="48052"/>
    <x v="158"/>
    <s v="Y0159428"/>
    <n v="2"/>
    <s v="Nicoletta Constantin"/>
    <x v="12"/>
    <n v="198"/>
    <n v="15"/>
    <n v="1"/>
    <d v="1899-12-30T00:33:06"/>
  </r>
  <r>
    <x v="0"/>
    <x v="4"/>
    <x v="11"/>
    <x v="0"/>
    <x v="41"/>
    <n v="48052"/>
    <x v="158"/>
    <s v="Y0159428"/>
    <n v="2"/>
    <s v="Ana Dumitru"/>
    <x v="0"/>
    <n v="198"/>
    <n v="15"/>
    <n v="1"/>
    <d v="1899-12-30T00:35:09"/>
  </r>
  <r>
    <x v="0"/>
    <x v="4"/>
    <x v="11"/>
    <x v="0"/>
    <x v="41"/>
    <n v="48052"/>
    <x v="158"/>
    <s v="Y0159428"/>
    <n v="2"/>
    <s v="Corina Cobzaru"/>
    <x v="5"/>
    <n v="198"/>
    <n v="15"/>
    <n v="1"/>
    <d v="1899-12-30T00:34:14"/>
  </r>
  <r>
    <x v="0"/>
    <x v="4"/>
    <x v="11"/>
    <x v="0"/>
    <x v="41"/>
    <n v="48052"/>
    <x v="158"/>
    <s v="Y0159428"/>
    <n v="2"/>
    <s v="Gheorghe Opinca"/>
    <x v="21"/>
    <n v="198"/>
    <n v="15"/>
    <n v="1"/>
    <d v="1899-12-30T00:33:39"/>
  </r>
  <r>
    <x v="0"/>
    <x v="4"/>
    <x v="11"/>
    <x v="0"/>
    <x v="41"/>
    <n v="48009"/>
    <x v="28"/>
    <s v="Y0159493"/>
    <n v="11"/>
    <s v="Liviu Adrian Dumitrascu"/>
    <x v="26"/>
    <n v="720"/>
    <n v="41"/>
    <n v="34"/>
    <d v="1899-12-30T01:13:08"/>
  </r>
  <r>
    <x v="0"/>
    <x v="4"/>
    <x v="11"/>
    <x v="0"/>
    <x v="41"/>
    <n v="48009"/>
    <x v="28"/>
    <s v="Y0159493"/>
    <n v="11"/>
    <s v="marin alexandru boboc"/>
    <x v="26"/>
    <n v="720"/>
    <n v="41"/>
    <n v="34"/>
    <d v="1899-12-30T01:14:38"/>
  </r>
  <r>
    <x v="0"/>
    <x v="4"/>
    <x v="11"/>
    <x v="0"/>
    <x v="41"/>
    <n v="48009"/>
    <x v="28"/>
    <s v="Y0159493"/>
    <n v="11"/>
    <s v="Nicolae-Cosmin Lacriceanu"/>
    <x v="11"/>
    <n v="720"/>
    <n v="41"/>
    <n v="34"/>
    <d v="1899-12-30T01:14:51"/>
  </r>
  <r>
    <x v="0"/>
    <x v="4"/>
    <x v="11"/>
    <x v="0"/>
    <x v="41"/>
    <n v="48009"/>
    <x v="28"/>
    <s v="Y0159493"/>
    <n v="11"/>
    <s v="Viliam Trencik "/>
    <x v="26"/>
    <n v="720"/>
    <n v="41"/>
    <n v="34"/>
    <d v="1899-12-30T01:15:32"/>
  </r>
  <r>
    <x v="0"/>
    <x v="4"/>
    <x v="11"/>
    <x v="0"/>
    <x v="41"/>
    <n v="48009"/>
    <x v="28"/>
    <s v="Y0159493"/>
    <n v="11"/>
    <s v="Cristian Mihai "/>
    <x v="26"/>
    <n v="720"/>
    <n v="41"/>
    <n v="34"/>
    <d v="1899-12-30T01:14:01"/>
  </r>
  <r>
    <x v="0"/>
    <x v="4"/>
    <x v="11"/>
    <x v="0"/>
    <x v="41"/>
    <n v="48009"/>
    <x v="28"/>
    <s v="Y0159493"/>
    <n v="11"/>
    <s v="Kyte Stuart "/>
    <x v="1"/>
    <n v="720"/>
    <n v="41"/>
    <n v="34"/>
    <d v="1899-12-30T00:57:25"/>
  </r>
  <r>
    <x v="0"/>
    <x v="4"/>
    <x v="11"/>
    <x v="0"/>
    <x v="41"/>
    <n v="48009"/>
    <x v="28"/>
    <s v="Y0159493"/>
    <n v="11"/>
    <s v="Diana Vilcu "/>
    <x v="27"/>
    <n v="720"/>
    <n v="41"/>
    <n v="34"/>
    <d v="1899-12-30T00:00:00"/>
  </r>
  <r>
    <x v="0"/>
    <x v="4"/>
    <x v="11"/>
    <x v="0"/>
    <x v="41"/>
    <n v="48009"/>
    <x v="28"/>
    <s v="Y0159493"/>
    <n v="11"/>
    <s v="Marius Popa "/>
    <x v="26"/>
    <n v="720"/>
    <n v="41"/>
    <n v="34"/>
    <d v="1899-12-30T01:13:28"/>
  </r>
  <r>
    <x v="0"/>
    <x v="4"/>
    <x v="11"/>
    <x v="0"/>
    <x v="41"/>
    <n v="48009"/>
    <x v="28"/>
    <s v="Y0159493"/>
    <n v="11"/>
    <s v="George Lixandru "/>
    <x v="18"/>
    <n v="720"/>
    <n v="41"/>
    <n v="34"/>
    <d v="1899-12-30T01:15:13"/>
  </r>
  <r>
    <x v="0"/>
    <x v="4"/>
    <x v="11"/>
    <x v="0"/>
    <x v="41"/>
    <n v="48009"/>
    <x v="28"/>
    <s v="Y0159493"/>
    <n v="11"/>
    <s v="Cristian Mihalcea "/>
    <x v="26"/>
    <n v="720"/>
    <n v="41"/>
    <n v="34"/>
    <d v="1899-12-30T01:14:18"/>
  </r>
  <r>
    <x v="0"/>
    <x v="4"/>
    <x v="11"/>
    <x v="0"/>
    <x v="41"/>
    <n v="50560"/>
    <x v="218"/>
    <s v="Y0159183"/>
    <n v="2"/>
    <s v="Peter Hayes"/>
    <x v="0"/>
    <n v="17"/>
    <n v="9"/>
    <n v="1"/>
    <d v="1899-12-30T00:35:54"/>
  </r>
  <r>
    <x v="0"/>
    <x v="4"/>
    <x v="11"/>
    <x v="0"/>
    <x v="41"/>
    <n v="50560"/>
    <x v="218"/>
    <s v="Y0159183"/>
    <n v="2"/>
    <s v="Peter North"/>
    <x v="5"/>
    <n v="17"/>
    <n v="9"/>
    <n v="1"/>
    <d v="1899-12-30T00:35:24"/>
  </r>
  <r>
    <x v="0"/>
    <x v="4"/>
    <x v="11"/>
    <x v="0"/>
    <x v="41"/>
    <n v="50560"/>
    <x v="218"/>
    <s v="Y0159183"/>
    <n v="2"/>
    <s v="Constantin Silviu Ionescu"/>
    <x v="5"/>
    <n v="17"/>
    <n v="9"/>
    <n v="1"/>
    <d v="1899-12-30T00:34:26"/>
  </r>
  <r>
    <x v="0"/>
    <x v="4"/>
    <x v="11"/>
    <x v="0"/>
    <x v="41"/>
    <n v="48112"/>
    <x v="9"/>
    <s v="Y0159332"/>
    <n v="9"/>
    <s v="Kyte Stuart "/>
    <x v="1"/>
    <n v="1008"/>
    <n v="1"/>
    <n v="28"/>
    <d v="1899-12-30T00:10:53"/>
  </r>
  <r>
    <x v="0"/>
    <x v="4"/>
    <x v="11"/>
    <x v="0"/>
    <x v="41"/>
    <n v="48112"/>
    <x v="9"/>
    <s v="Y0159332"/>
    <n v="9"/>
    <s v="Maria Ivan "/>
    <x v="0"/>
    <n v="1008"/>
    <n v="1"/>
    <n v="28"/>
    <d v="1899-12-30T01:05:46"/>
  </r>
  <r>
    <x v="0"/>
    <x v="4"/>
    <x v="11"/>
    <x v="0"/>
    <x v="41"/>
    <n v="48112"/>
    <x v="9"/>
    <s v="Y0159332"/>
    <n v="9"/>
    <s v="Diana Vilcu "/>
    <x v="0"/>
    <n v="1008"/>
    <n v="1"/>
    <n v="28"/>
    <d v="1899-12-30T00:54:48"/>
  </r>
  <r>
    <x v="0"/>
    <x v="4"/>
    <x v="11"/>
    <x v="0"/>
    <x v="41"/>
    <n v="48112"/>
    <x v="9"/>
    <s v="Y0159332"/>
    <n v="9"/>
    <s v="Madalin Sparcaci"/>
    <x v="26"/>
    <n v="1008"/>
    <n v="1"/>
    <n v="28"/>
    <d v="1899-12-30T00:40:11"/>
  </r>
  <r>
    <x v="0"/>
    <x v="4"/>
    <x v="11"/>
    <x v="0"/>
    <x v="41"/>
    <n v="50855"/>
    <x v="48"/>
    <s v="Y0159305"/>
    <n v="16"/>
    <s v="Marius Popa"/>
    <x v="21"/>
    <n v="2918"/>
    <n v="13"/>
    <n v="27"/>
    <d v="1899-12-30T01:52:22"/>
  </r>
  <r>
    <x v="0"/>
    <x v="4"/>
    <x v="11"/>
    <x v="0"/>
    <x v="41"/>
    <n v="50855"/>
    <x v="48"/>
    <s v="Y0159305"/>
    <n v="16"/>
    <s v="marin alexandru boboc"/>
    <x v="21"/>
    <n v="2918"/>
    <n v="13"/>
    <n v="27"/>
    <d v="1899-12-30T01:52:44"/>
  </r>
  <r>
    <x v="0"/>
    <x v="4"/>
    <x v="11"/>
    <x v="0"/>
    <x v="41"/>
    <n v="50855"/>
    <x v="48"/>
    <s v="Y0159305"/>
    <n v="16"/>
    <s v="Nicolae-Cosmin Lacriceanu"/>
    <x v="21"/>
    <n v="2918"/>
    <n v="13"/>
    <n v="27"/>
    <d v="1899-12-30T01:53:40"/>
  </r>
  <r>
    <x v="0"/>
    <x v="4"/>
    <x v="11"/>
    <x v="0"/>
    <x v="41"/>
    <n v="50855"/>
    <x v="48"/>
    <s v="Y0159305"/>
    <n v="16"/>
    <s v="Cosmin Ivan "/>
    <x v="12"/>
    <n v="2918"/>
    <n v="13"/>
    <n v="27"/>
    <d v="1899-12-30T01:53:29"/>
  </r>
  <r>
    <x v="0"/>
    <x v="4"/>
    <x v="11"/>
    <x v="0"/>
    <x v="41"/>
    <n v="50855"/>
    <x v="48"/>
    <s v="Y0159305"/>
    <n v="16"/>
    <s v="Kyte Stuart "/>
    <x v="1"/>
    <n v="2918"/>
    <n v="13"/>
    <n v="27"/>
    <d v="1899-12-30T00:26:02"/>
  </r>
  <r>
    <x v="0"/>
    <x v="4"/>
    <x v="11"/>
    <x v="0"/>
    <x v="41"/>
    <n v="50855"/>
    <x v="48"/>
    <s v="Y0159305"/>
    <n v="16"/>
    <s v="Maria Ivan "/>
    <x v="0"/>
    <n v="2918"/>
    <n v="13"/>
    <n v="27"/>
    <d v="1899-12-30T00:21:54"/>
  </r>
  <r>
    <x v="0"/>
    <x v="4"/>
    <x v="11"/>
    <x v="0"/>
    <x v="41"/>
    <n v="50855"/>
    <x v="48"/>
    <s v="Y0159305"/>
    <n v="16"/>
    <s v="Cristiana Mihai "/>
    <x v="21"/>
    <n v="2918"/>
    <n v="13"/>
    <n v="27"/>
    <d v="1899-12-30T01:53:08"/>
  </r>
  <r>
    <x v="0"/>
    <x v="4"/>
    <x v="11"/>
    <x v="0"/>
    <x v="41"/>
    <n v="48007"/>
    <x v="0"/>
    <s v="Y0159440"/>
    <n v="3"/>
    <s v="Ana Maria Eliza Tricolici"/>
    <x v="0"/>
    <n v="226"/>
    <n v="27"/>
    <n v="6"/>
    <d v="1899-12-30T01:07:12"/>
  </r>
  <r>
    <x v="0"/>
    <x v="4"/>
    <x v="11"/>
    <x v="0"/>
    <x v="41"/>
    <n v="48007"/>
    <x v="0"/>
    <s v="Y0159440"/>
    <n v="3"/>
    <s v="Nicoleta Nicolae"/>
    <x v="5"/>
    <n v="226"/>
    <n v="27"/>
    <n v="6"/>
    <d v="1899-12-30T01:06:31"/>
  </r>
  <r>
    <x v="0"/>
    <x v="4"/>
    <x v="11"/>
    <x v="0"/>
    <x v="41"/>
    <n v="48007"/>
    <x v="0"/>
    <s v="Y0159440"/>
    <n v="3"/>
    <s v="Gheorghe Predica"/>
    <x v="21"/>
    <n v="226"/>
    <n v="27"/>
    <n v="6"/>
    <d v="1899-12-30T01:05:08"/>
  </r>
  <r>
    <x v="0"/>
    <x v="4"/>
    <x v="11"/>
    <x v="0"/>
    <x v="41"/>
    <n v="48007"/>
    <x v="0"/>
    <s v="Y0159440"/>
    <n v="3"/>
    <s v="Ana Dumitru"/>
    <x v="0"/>
    <n v="226"/>
    <n v="27"/>
    <n v="6"/>
    <d v="1899-12-30T01:07:02"/>
  </r>
  <r>
    <x v="0"/>
    <x v="4"/>
    <x v="11"/>
    <x v="0"/>
    <x v="41"/>
    <n v="48007"/>
    <x v="0"/>
    <s v="Y0159440"/>
    <n v="3"/>
    <s v="Anisoara Bittel"/>
    <x v="5"/>
    <n v="226"/>
    <n v="27"/>
    <n v="6"/>
    <d v="1899-12-30T01:05:46"/>
  </r>
  <r>
    <x v="0"/>
    <x v="4"/>
    <x v="11"/>
    <x v="0"/>
    <x v="41"/>
    <n v="48007"/>
    <x v="0"/>
    <s v="Y0159440"/>
    <n v="3"/>
    <s v="Corina Cobzaru"/>
    <x v="21"/>
    <n v="226"/>
    <n v="27"/>
    <n v="6"/>
    <d v="1899-12-30T01:06:09"/>
  </r>
  <r>
    <x v="0"/>
    <x v="4"/>
    <x v="11"/>
    <x v="0"/>
    <x v="41"/>
    <n v="49650"/>
    <x v="258"/>
    <s v="Y0159471"/>
    <n v="44"/>
    <s v="George Lixandru"/>
    <x v="18"/>
    <n v="3340"/>
    <n v="376"/>
    <n v="39"/>
    <d v="1899-12-30T00:09:46"/>
  </r>
  <r>
    <x v="0"/>
    <x v="4"/>
    <x v="11"/>
    <x v="0"/>
    <x v="41"/>
    <n v="49650"/>
    <x v="258"/>
    <s v="Y0159471"/>
    <n v="44"/>
    <s v="Tirth Sinh"/>
    <x v="3"/>
    <n v="3340"/>
    <n v="376"/>
    <n v="39"/>
    <d v="1899-12-30T04:24:48"/>
  </r>
  <r>
    <x v="0"/>
    <x v="4"/>
    <x v="11"/>
    <x v="0"/>
    <x v="41"/>
    <n v="49650"/>
    <x v="258"/>
    <s v="Y0159471"/>
    <n v="44"/>
    <s v="Tirth Sinh"/>
    <x v="1"/>
    <n v="3340"/>
    <n v="376"/>
    <n v="39"/>
    <d v="1899-12-30T01:06:40"/>
  </r>
  <r>
    <x v="0"/>
    <x v="4"/>
    <x v="11"/>
    <x v="0"/>
    <x v="41"/>
    <n v="49650"/>
    <x v="258"/>
    <s v="Y0159471"/>
    <n v="44"/>
    <s v="Lamber Singh"/>
    <x v="5"/>
    <n v="3340"/>
    <n v="376"/>
    <n v="39"/>
    <d v="1899-12-30T05:24:10"/>
  </r>
  <r>
    <x v="0"/>
    <x v="4"/>
    <x v="11"/>
    <x v="0"/>
    <x v="41"/>
    <n v="49650"/>
    <x v="258"/>
    <s v="Y0159471"/>
    <n v="44"/>
    <s v="Mahesh Valand"/>
    <x v="5"/>
    <n v="3340"/>
    <n v="376"/>
    <n v="39"/>
    <d v="1899-12-30T05:22:49"/>
  </r>
  <r>
    <x v="0"/>
    <x v="4"/>
    <x v="11"/>
    <x v="0"/>
    <x v="41"/>
    <n v="49650"/>
    <x v="258"/>
    <s v="Y0159471"/>
    <n v="44"/>
    <s v="Diana Alecsa"/>
    <x v="0"/>
    <n v="3340"/>
    <n v="376"/>
    <n v="39"/>
    <d v="1899-12-30T05:25:20"/>
  </r>
  <r>
    <x v="0"/>
    <x v="4"/>
    <x v="11"/>
    <x v="0"/>
    <x v="41"/>
    <n v="49650"/>
    <x v="258"/>
    <s v="Y0159471"/>
    <n v="44"/>
    <s v="Gabriela Constantin"/>
    <x v="0"/>
    <n v="3340"/>
    <n v="376"/>
    <n v="39"/>
    <d v="1899-12-30T05:24:25"/>
  </r>
  <r>
    <x v="0"/>
    <x v="4"/>
    <x v="11"/>
    <x v="0"/>
    <x v="41"/>
    <n v="49650"/>
    <x v="258"/>
    <s v="Y0159471"/>
    <n v="44"/>
    <s v="Vinod Cangi"/>
    <x v="0"/>
    <n v="3340"/>
    <n v="376"/>
    <n v="39"/>
    <d v="1899-12-30T05:27:41"/>
  </r>
  <r>
    <x v="0"/>
    <x v="4"/>
    <x v="11"/>
    <x v="0"/>
    <x v="41"/>
    <n v="49650"/>
    <x v="258"/>
    <s v="Y0159471"/>
    <n v="44"/>
    <s v="Baljit Singh"/>
    <x v="5"/>
    <n v="3340"/>
    <n v="376"/>
    <n v="39"/>
    <d v="1899-12-30T05:30:03"/>
  </r>
  <r>
    <x v="0"/>
    <x v="4"/>
    <x v="11"/>
    <x v="0"/>
    <x v="41"/>
    <n v="49650"/>
    <x v="258"/>
    <s v="Y0159471"/>
    <n v="44"/>
    <s v="Corina Matei"/>
    <x v="5"/>
    <n v="3340"/>
    <n v="376"/>
    <n v="39"/>
    <d v="1899-12-30T05:24:56"/>
  </r>
  <r>
    <x v="0"/>
    <x v="4"/>
    <x v="11"/>
    <x v="0"/>
    <x v="41"/>
    <n v="49650"/>
    <x v="258"/>
    <s v="Y0159471"/>
    <n v="44"/>
    <s v="Alpesh Valand"/>
    <x v="5"/>
    <n v="3340"/>
    <n v="376"/>
    <n v="39"/>
    <d v="1899-12-30T05:29:40"/>
  </r>
  <r>
    <x v="0"/>
    <x v="4"/>
    <x v="11"/>
    <x v="0"/>
    <x v="41"/>
    <n v="49650"/>
    <x v="258"/>
    <s v="Y0159471"/>
    <n v="44"/>
    <s v="Valency Fernandes"/>
    <x v="3"/>
    <n v="3340"/>
    <n v="376"/>
    <n v="39"/>
    <d v="1899-12-30T05:02:37"/>
  </r>
  <r>
    <x v="0"/>
    <x v="4"/>
    <x v="11"/>
    <x v="0"/>
    <x v="41"/>
    <n v="49650"/>
    <x v="258"/>
    <s v="Y0159471"/>
    <n v="44"/>
    <s v="Valency Fernandes"/>
    <x v="0"/>
    <n v="3340"/>
    <n v="376"/>
    <n v="39"/>
    <d v="1899-12-30T00:19:34"/>
  </r>
  <r>
    <x v="0"/>
    <x v="4"/>
    <x v="11"/>
    <x v="0"/>
    <x v="41"/>
    <n v="49650"/>
    <x v="258"/>
    <s v="Y0159471"/>
    <n v="44"/>
    <s v="Elena Vilceanu"/>
    <x v="5"/>
    <n v="3340"/>
    <n v="376"/>
    <n v="39"/>
    <d v="1899-12-30T05:28:28"/>
  </r>
  <r>
    <x v="0"/>
    <x v="4"/>
    <x v="11"/>
    <x v="0"/>
    <x v="41"/>
    <n v="49650"/>
    <x v="258"/>
    <s v="Y0159471"/>
    <n v="44"/>
    <s v="Peter Couchman"/>
    <x v="5"/>
    <n v="3340"/>
    <n v="376"/>
    <n v="39"/>
    <d v="1899-12-30T05:29:24"/>
  </r>
  <r>
    <x v="0"/>
    <x v="4"/>
    <x v="11"/>
    <x v="0"/>
    <x v="41"/>
    <n v="47856"/>
    <x v="224"/>
    <s v="Y0159458"/>
    <n v="1"/>
    <s v="Ana Maria Eliza Tricolici"/>
    <x v="0"/>
    <n v="150"/>
    <n v="1"/>
    <n v="1"/>
    <d v="1899-12-30T00:00:00"/>
  </r>
  <r>
    <x v="0"/>
    <x v="4"/>
    <x v="11"/>
    <x v="0"/>
    <x v="41"/>
    <n v="47856"/>
    <x v="224"/>
    <s v="Y0159458"/>
    <n v="1"/>
    <s v="Alexandara Hatisi"/>
    <x v="21"/>
    <n v="150"/>
    <n v="1"/>
    <n v="1"/>
    <d v="1899-12-30T00:00:00"/>
  </r>
  <r>
    <x v="0"/>
    <x v="4"/>
    <x v="11"/>
    <x v="0"/>
    <x v="41"/>
    <n v="47856"/>
    <x v="224"/>
    <s v="Y0159458"/>
    <n v="1"/>
    <s v="Alina Rebeca Dan"/>
    <x v="21"/>
    <n v="150"/>
    <n v="1"/>
    <n v="1"/>
    <d v="1899-12-30T00:00:00"/>
  </r>
  <r>
    <x v="0"/>
    <x v="4"/>
    <x v="11"/>
    <x v="0"/>
    <x v="41"/>
    <n v="47856"/>
    <x v="224"/>
    <s v="Y0159458"/>
    <n v="1"/>
    <s v="Desislava Markova "/>
    <x v="5"/>
    <n v="150"/>
    <n v="1"/>
    <n v="1"/>
    <d v="1899-12-30T00:00:00"/>
  </r>
  <r>
    <x v="0"/>
    <x v="4"/>
    <x v="11"/>
    <x v="0"/>
    <x v="41"/>
    <n v="47918"/>
    <x v="30"/>
    <s v="Y0159185"/>
    <n v="1"/>
    <s v="Ana Maria Eliza Tricolici"/>
    <x v="0"/>
    <n v="44"/>
    <n v="5"/>
    <n v="1"/>
    <d v="1899-12-30T00:52:17"/>
  </r>
  <r>
    <x v="0"/>
    <x v="4"/>
    <x v="11"/>
    <x v="0"/>
    <x v="41"/>
    <n v="47918"/>
    <x v="30"/>
    <s v="Y0159185"/>
    <n v="1"/>
    <s v="Nicoleta Nicolae"/>
    <x v="5"/>
    <n v="44"/>
    <n v="5"/>
    <n v="1"/>
    <d v="1899-12-30T00:51:53"/>
  </r>
  <r>
    <x v="0"/>
    <x v="4"/>
    <x v="11"/>
    <x v="0"/>
    <x v="41"/>
    <n v="47918"/>
    <x v="30"/>
    <s v="Y0159185"/>
    <n v="1"/>
    <s v="Alina Rebeca Dan"/>
    <x v="21"/>
    <n v="44"/>
    <n v="5"/>
    <n v="1"/>
    <d v="1899-12-30T00:51:30"/>
  </r>
  <r>
    <x v="0"/>
    <x v="4"/>
    <x v="11"/>
    <x v="0"/>
    <x v="41"/>
    <n v="48022"/>
    <x v="366"/>
    <s v="Y0159492"/>
    <n v="2"/>
    <s v="Peter North"/>
    <x v="5"/>
    <n v="111"/>
    <n v="5"/>
    <n v="1"/>
    <d v="1899-12-30T00:26:56"/>
  </r>
  <r>
    <x v="0"/>
    <x v="4"/>
    <x v="11"/>
    <x v="0"/>
    <x v="41"/>
    <n v="48022"/>
    <x v="366"/>
    <s v="Y0159492"/>
    <n v="2"/>
    <s v="Ana Maria Eliza Tricolici"/>
    <x v="0"/>
    <n v="111"/>
    <n v="5"/>
    <n v="1"/>
    <d v="1899-12-30T00:27:39"/>
  </r>
  <r>
    <x v="0"/>
    <x v="4"/>
    <x v="11"/>
    <x v="0"/>
    <x v="41"/>
    <n v="48022"/>
    <x v="366"/>
    <s v="Y0159492"/>
    <n v="2"/>
    <s v="Gheorghe Predica"/>
    <x v="21"/>
    <n v="111"/>
    <n v="5"/>
    <n v="1"/>
    <d v="1899-12-30T00:26:38"/>
  </r>
  <r>
    <x v="0"/>
    <x v="4"/>
    <x v="11"/>
    <x v="0"/>
    <x v="41"/>
    <n v="48022"/>
    <x v="366"/>
    <s v="Y0159492"/>
    <n v="2"/>
    <s v="Suleiman Omar"/>
    <x v="5"/>
    <n v="111"/>
    <n v="5"/>
    <n v="1"/>
    <d v="1899-12-30T00:27:09"/>
  </r>
  <r>
    <x v="0"/>
    <x v="4"/>
    <x v="11"/>
    <x v="0"/>
    <x v="41"/>
    <n v="50602"/>
    <x v="425"/>
    <s v="Y0159327"/>
    <n v="12"/>
    <s v="Ana Maria Eliza Tricolici"/>
    <x v="0"/>
    <n v="5826"/>
    <n v="12"/>
    <n v="4"/>
    <d v="1899-12-30T01:15:57"/>
  </r>
  <r>
    <x v="0"/>
    <x v="4"/>
    <x v="11"/>
    <x v="0"/>
    <x v="41"/>
    <n v="50602"/>
    <x v="425"/>
    <s v="Y0159327"/>
    <n v="12"/>
    <s v="Gheorghe Predica"/>
    <x v="5"/>
    <n v="5826"/>
    <n v="12"/>
    <n v="4"/>
    <d v="1899-12-30T01:14:48"/>
  </r>
  <r>
    <x v="0"/>
    <x v="4"/>
    <x v="11"/>
    <x v="0"/>
    <x v="41"/>
    <n v="50602"/>
    <x v="425"/>
    <s v="Y0159327"/>
    <n v="12"/>
    <s v="Ana Dumitru"/>
    <x v="0"/>
    <n v="5826"/>
    <n v="12"/>
    <n v="4"/>
    <d v="1899-12-30T01:15:14"/>
  </r>
  <r>
    <x v="0"/>
    <x v="4"/>
    <x v="11"/>
    <x v="0"/>
    <x v="41"/>
    <n v="50602"/>
    <x v="425"/>
    <s v="Y0159327"/>
    <n v="12"/>
    <s v="Constantin Silviu Ionescu"/>
    <x v="5"/>
    <n v="5826"/>
    <n v="12"/>
    <n v="4"/>
    <d v="1899-12-30T01:14:29"/>
  </r>
  <r>
    <x v="0"/>
    <x v="4"/>
    <x v="11"/>
    <x v="0"/>
    <x v="41"/>
    <n v="50602"/>
    <x v="425"/>
    <s v="Y0159327"/>
    <n v="12"/>
    <s v="Alina Rebeca Dan"/>
    <x v="21"/>
    <n v="5826"/>
    <n v="12"/>
    <n v="4"/>
    <d v="1899-12-30T01:13:54"/>
  </r>
  <r>
    <x v="0"/>
    <x v="4"/>
    <x v="11"/>
    <x v="0"/>
    <x v="41"/>
    <n v="50602"/>
    <x v="425"/>
    <s v="Y0159327"/>
    <n v="12"/>
    <s v="Desislava Markova "/>
    <x v="21"/>
    <n v="5826"/>
    <n v="12"/>
    <n v="4"/>
    <d v="1899-12-30T01:13:18"/>
  </r>
  <r>
    <x v="0"/>
    <x v="4"/>
    <x v="11"/>
    <x v="0"/>
    <x v="41"/>
    <n v="51056"/>
    <x v="56"/>
    <s v="Y0159398"/>
    <n v="1"/>
    <s v="Ana Maria Eliza Tricolici"/>
    <x v="0"/>
    <n v="88"/>
    <n v="1"/>
    <n v="2"/>
    <d v="1899-12-30T00:14:56"/>
  </r>
  <r>
    <x v="0"/>
    <x v="4"/>
    <x v="11"/>
    <x v="0"/>
    <x v="41"/>
    <n v="51056"/>
    <x v="56"/>
    <s v="Y0159398"/>
    <n v="1"/>
    <s v="Nicoleta Nicolae"/>
    <x v="5"/>
    <n v="88"/>
    <n v="1"/>
    <n v="2"/>
    <d v="1899-12-30T00:18:13"/>
  </r>
  <r>
    <x v="0"/>
    <x v="4"/>
    <x v="11"/>
    <x v="0"/>
    <x v="41"/>
    <n v="51056"/>
    <x v="56"/>
    <s v="Y0159398"/>
    <n v="1"/>
    <s v="Constantin Silviu Ionescu"/>
    <x v="12"/>
    <n v="88"/>
    <n v="1"/>
    <n v="2"/>
    <d v="1899-12-30T00:17:51"/>
  </r>
  <r>
    <x v="0"/>
    <x v="4"/>
    <x v="11"/>
    <x v="0"/>
    <x v="41"/>
    <n v="51031"/>
    <x v="339"/>
    <s v="Y0159459"/>
    <n v="14"/>
    <s v="Ionut Petreanu"/>
    <x v="3"/>
    <n v="1271"/>
    <n v="96"/>
    <n v="39"/>
    <d v="1899-12-30T01:45:07"/>
  </r>
  <r>
    <x v="0"/>
    <x v="4"/>
    <x v="11"/>
    <x v="0"/>
    <x v="41"/>
    <n v="51031"/>
    <x v="339"/>
    <s v="Y0159459"/>
    <n v="14"/>
    <s v="Custura Anglaia"/>
    <x v="0"/>
    <n v="1271"/>
    <n v="96"/>
    <n v="39"/>
    <d v="1899-12-30T01:45:43"/>
  </r>
  <r>
    <x v="0"/>
    <x v="4"/>
    <x v="11"/>
    <x v="0"/>
    <x v="41"/>
    <n v="51031"/>
    <x v="339"/>
    <s v="Y0159459"/>
    <n v="14"/>
    <s v="Campan Ionut"/>
    <x v="26"/>
    <n v="1271"/>
    <n v="96"/>
    <n v="39"/>
    <d v="1899-12-30T01:45:33"/>
  </r>
  <r>
    <x v="0"/>
    <x v="4"/>
    <x v="11"/>
    <x v="0"/>
    <x v="41"/>
    <n v="51031"/>
    <x v="339"/>
    <s v="Y0159459"/>
    <n v="14"/>
    <s v="Dumitru Nicolae"/>
    <x v="0"/>
    <n v="1271"/>
    <n v="96"/>
    <n v="39"/>
    <d v="1899-12-30T01:45:43"/>
  </r>
  <r>
    <x v="0"/>
    <x v="4"/>
    <x v="11"/>
    <x v="0"/>
    <x v="41"/>
    <n v="51031"/>
    <x v="339"/>
    <s v="Y0159459"/>
    <n v="14"/>
    <s v="Viorel Stanciu"/>
    <x v="6"/>
    <n v="1271"/>
    <n v="96"/>
    <n v="39"/>
    <d v="1899-12-30T01:03:49"/>
  </r>
  <r>
    <x v="0"/>
    <x v="4"/>
    <x v="11"/>
    <x v="0"/>
    <x v="41"/>
    <n v="51031"/>
    <x v="339"/>
    <s v="Y0159459"/>
    <n v="14"/>
    <s v="Cristian Paun"/>
    <x v="18"/>
    <n v="1271"/>
    <n v="96"/>
    <n v="39"/>
    <d v="1899-12-30T00:06:11"/>
  </r>
  <r>
    <x v="0"/>
    <x v="4"/>
    <x v="11"/>
    <x v="0"/>
    <x v="41"/>
    <n v="51031"/>
    <x v="339"/>
    <s v="Y0159459"/>
    <n v="14"/>
    <s v="Kyte Stuart "/>
    <x v="1"/>
    <n v="1271"/>
    <n v="96"/>
    <n v="39"/>
    <d v="1899-12-30T00:20:20"/>
  </r>
  <r>
    <x v="0"/>
    <x v="4"/>
    <x v="11"/>
    <x v="0"/>
    <x v="41"/>
    <n v="51031"/>
    <x v="339"/>
    <s v="Y0159459"/>
    <n v="14"/>
    <s v="Bacu Neli"/>
    <x v="26"/>
    <n v="1271"/>
    <n v="96"/>
    <n v="39"/>
    <d v="1899-12-30T01:45:45"/>
  </r>
  <r>
    <x v="0"/>
    <x v="4"/>
    <x v="11"/>
    <x v="0"/>
    <x v="41"/>
    <n v="51031"/>
    <x v="339"/>
    <s v="Y0159459"/>
    <n v="14"/>
    <s v="Ruslan Condreanu"/>
    <x v="26"/>
    <n v="1271"/>
    <n v="96"/>
    <n v="39"/>
    <d v="1899-12-30T01:45:42"/>
  </r>
  <r>
    <x v="0"/>
    <x v="4"/>
    <x v="11"/>
    <x v="0"/>
    <x v="41"/>
    <n v="51031"/>
    <x v="339"/>
    <s v="Y0159459"/>
    <n v="14"/>
    <s v="Georgeta Nadolu"/>
    <x v="26"/>
    <n v="1271"/>
    <n v="96"/>
    <n v="39"/>
    <d v="1899-12-30T01:45:42"/>
  </r>
  <r>
    <x v="0"/>
    <x v="4"/>
    <x v="11"/>
    <x v="0"/>
    <x v="41"/>
    <n v="49287"/>
    <x v="411"/>
    <s v="Y0159243"/>
    <n v="6"/>
    <s v="Peter North"/>
    <x v="5"/>
    <n v="1294"/>
    <n v="9"/>
    <n v="1"/>
    <d v="1899-12-30T03:05:04"/>
  </r>
  <r>
    <x v="0"/>
    <x v="4"/>
    <x v="11"/>
    <x v="0"/>
    <x v="41"/>
    <n v="49287"/>
    <x v="411"/>
    <s v="Y0159243"/>
    <n v="6"/>
    <s v="Ana Maria Eliza Tricolici"/>
    <x v="0"/>
    <n v="1294"/>
    <n v="9"/>
    <n v="1"/>
    <d v="1899-12-30T03:05:49"/>
  </r>
  <r>
    <x v="0"/>
    <x v="4"/>
    <x v="11"/>
    <x v="0"/>
    <x v="41"/>
    <n v="49287"/>
    <x v="411"/>
    <s v="Y0159243"/>
    <n v="6"/>
    <s v="Constantin Silviu Ionescu"/>
    <x v="5"/>
    <n v="1294"/>
    <n v="9"/>
    <n v="1"/>
    <d v="1899-12-30T03:04:38"/>
  </r>
  <r>
    <x v="0"/>
    <x v="4"/>
    <x v="11"/>
    <x v="0"/>
    <x v="41"/>
    <n v="49287"/>
    <x v="411"/>
    <s v="Y0159243"/>
    <n v="6"/>
    <s v="Alina Rebeca Dan"/>
    <x v="21"/>
    <n v="1294"/>
    <n v="9"/>
    <n v="1"/>
    <d v="1899-12-30T03:05:23"/>
  </r>
  <r>
    <x v="0"/>
    <x v="4"/>
    <x v="11"/>
    <x v="0"/>
    <x v="41"/>
    <n v="50629"/>
    <x v="426"/>
    <s v="Y0159326"/>
    <n v="19"/>
    <s v="Nicoleta Nicolae"/>
    <x v="12"/>
    <n v="6771"/>
    <n v="100"/>
    <n v="5"/>
    <d v="1899-12-30T01:22:10"/>
  </r>
  <r>
    <x v="0"/>
    <x v="4"/>
    <x v="11"/>
    <x v="0"/>
    <x v="41"/>
    <n v="50629"/>
    <x v="426"/>
    <s v="Y0159326"/>
    <n v="19"/>
    <s v="Nicoletta Constantin"/>
    <x v="5"/>
    <n v="6771"/>
    <n v="100"/>
    <n v="5"/>
    <d v="1899-12-30T01:21:26"/>
  </r>
  <r>
    <x v="0"/>
    <x v="4"/>
    <x v="11"/>
    <x v="0"/>
    <x v="41"/>
    <n v="50629"/>
    <x v="426"/>
    <s v="Y0159326"/>
    <n v="19"/>
    <s v="Gheorghe Predica"/>
    <x v="12"/>
    <n v="6771"/>
    <n v="100"/>
    <n v="5"/>
    <d v="1899-12-30T01:22:48"/>
  </r>
  <r>
    <x v="0"/>
    <x v="4"/>
    <x v="11"/>
    <x v="0"/>
    <x v="41"/>
    <n v="50629"/>
    <x v="426"/>
    <s v="Y0159326"/>
    <n v="19"/>
    <s v="Ana Dumitru"/>
    <x v="0"/>
    <n v="6771"/>
    <n v="100"/>
    <n v="5"/>
    <d v="1899-12-30T01:24:27"/>
  </r>
  <r>
    <x v="0"/>
    <x v="4"/>
    <x v="11"/>
    <x v="0"/>
    <x v="41"/>
    <n v="50629"/>
    <x v="426"/>
    <s v="Y0159326"/>
    <n v="19"/>
    <s v="Constantin Silviu Ionescu"/>
    <x v="5"/>
    <n v="6771"/>
    <n v="100"/>
    <n v="5"/>
    <d v="1899-12-30T01:23:45"/>
  </r>
  <r>
    <x v="0"/>
    <x v="4"/>
    <x v="11"/>
    <x v="0"/>
    <x v="41"/>
    <n v="50629"/>
    <x v="426"/>
    <s v="Y0159326"/>
    <n v="19"/>
    <s v="Suleiman Omar"/>
    <x v="5"/>
    <n v="6771"/>
    <n v="100"/>
    <n v="5"/>
    <d v="1899-12-30T01:24:07"/>
  </r>
  <r>
    <x v="0"/>
    <x v="4"/>
    <x v="11"/>
    <x v="0"/>
    <x v="41"/>
    <n v="50629"/>
    <x v="426"/>
    <s v="Y0159326"/>
    <n v="19"/>
    <s v="Desislava Markova "/>
    <x v="5"/>
    <n v="6771"/>
    <n v="100"/>
    <n v="5"/>
    <d v="1899-12-30T01:23:14"/>
  </r>
  <r>
    <x v="0"/>
    <x v="4"/>
    <x v="11"/>
    <x v="0"/>
    <x v="41"/>
    <n v="48031"/>
    <x v="29"/>
    <s v="Y0159479"/>
    <n v="23"/>
    <s v="Abdirahman Shire"/>
    <x v="26"/>
    <n v="1853"/>
    <n v="117"/>
    <n v="27"/>
    <d v="1899-12-30T03:32:22"/>
  </r>
  <r>
    <x v="0"/>
    <x v="4"/>
    <x v="11"/>
    <x v="0"/>
    <x v="41"/>
    <n v="48031"/>
    <x v="29"/>
    <s v="Y0159479"/>
    <n v="23"/>
    <s v="Liviu Adrian Dumitrascu"/>
    <x v="26"/>
    <n v="1853"/>
    <n v="117"/>
    <n v="27"/>
    <d v="1899-12-30T00:22:10"/>
  </r>
  <r>
    <x v="0"/>
    <x v="4"/>
    <x v="11"/>
    <x v="0"/>
    <x v="41"/>
    <n v="48031"/>
    <x v="29"/>
    <s v="Y0159479"/>
    <n v="23"/>
    <s v="Mitesh Dilipkumar"/>
    <x v="0"/>
    <n v="1853"/>
    <n v="117"/>
    <n v="27"/>
    <d v="1899-12-30T03:32:22"/>
  </r>
  <r>
    <x v="0"/>
    <x v="4"/>
    <x v="11"/>
    <x v="0"/>
    <x v="41"/>
    <n v="48031"/>
    <x v="29"/>
    <s v="Y0159479"/>
    <n v="23"/>
    <s v="Marius Motoasca"/>
    <x v="11"/>
    <n v="1853"/>
    <n v="117"/>
    <n v="27"/>
    <d v="1899-12-30T01:12:35"/>
  </r>
  <r>
    <x v="0"/>
    <x v="4"/>
    <x v="11"/>
    <x v="0"/>
    <x v="41"/>
    <n v="48031"/>
    <x v="29"/>
    <s v="Y0159479"/>
    <n v="23"/>
    <s v="Stefan Iorga"/>
    <x v="6"/>
    <n v="1853"/>
    <n v="117"/>
    <n v="27"/>
    <d v="1899-12-30T02:57:24"/>
  </r>
  <r>
    <x v="0"/>
    <x v="4"/>
    <x v="11"/>
    <x v="0"/>
    <x v="41"/>
    <n v="48031"/>
    <x v="29"/>
    <s v="Y0159479"/>
    <n v="23"/>
    <s v="marin alexandru boboc"/>
    <x v="26"/>
    <n v="1853"/>
    <n v="117"/>
    <n v="27"/>
    <d v="1899-12-30T00:21:22"/>
  </r>
  <r>
    <x v="0"/>
    <x v="4"/>
    <x v="11"/>
    <x v="0"/>
    <x v="41"/>
    <n v="48031"/>
    <x v="29"/>
    <s v="Y0159479"/>
    <n v="23"/>
    <s v="Kiflemariam Muhur"/>
    <x v="26"/>
    <n v="1853"/>
    <n v="117"/>
    <n v="27"/>
    <d v="1899-12-30T03:32:19"/>
  </r>
  <r>
    <x v="0"/>
    <x v="4"/>
    <x v="11"/>
    <x v="0"/>
    <x v="41"/>
    <n v="48031"/>
    <x v="29"/>
    <s v="Y0159479"/>
    <n v="23"/>
    <s v="Abshir Abdi"/>
    <x v="26"/>
    <n v="1853"/>
    <n v="117"/>
    <n v="27"/>
    <d v="1899-12-30T03:32:19"/>
  </r>
  <r>
    <x v="0"/>
    <x v="4"/>
    <x v="11"/>
    <x v="0"/>
    <x v="41"/>
    <n v="48031"/>
    <x v="29"/>
    <s v="Y0159479"/>
    <n v="23"/>
    <s v="Kyte Stuart "/>
    <x v="1"/>
    <n v="1853"/>
    <n v="117"/>
    <n v="27"/>
    <d v="1899-12-30T00:19:21"/>
  </r>
  <r>
    <x v="0"/>
    <x v="4"/>
    <x v="11"/>
    <x v="0"/>
    <x v="41"/>
    <n v="48031"/>
    <x v="29"/>
    <s v="Y0159479"/>
    <n v="23"/>
    <s v="Marius Popa "/>
    <x v="26"/>
    <n v="1853"/>
    <n v="117"/>
    <n v="27"/>
    <d v="1899-12-30T00:21:54"/>
  </r>
  <r>
    <x v="0"/>
    <x v="4"/>
    <x v="11"/>
    <x v="0"/>
    <x v="41"/>
    <n v="48031"/>
    <x v="29"/>
    <s v="Y0159479"/>
    <n v="23"/>
    <s v="George Lixandru "/>
    <x v="26"/>
    <n v="1853"/>
    <n v="117"/>
    <n v="27"/>
    <d v="1899-12-30T00:22:37"/>
  </r>
  <r>
    <x v="0"/>
    <x v="4"/>
    <x v="11"/>
    <x v="0"/>
    <x v="41"/>
    <n v="48031"/>
    <x v="29"/>
    <s v="Y0159479"/>
    <n v="23"/>
    <s v="Cristian Mihalcea "/>
    <x v="26"/>
    <n v="1853"/>
    <n v="117"/>
    <n v="27"/>
    <d v="1899-12-30T00:22:58"/>
  </r>
  <r>
    <x v="0"/>
    <x v="4"/>
    <x v="11"/>
    <x v="0"/>
    <x v="41"/>
    <n v="48031"/>
    <x v="29"/>
    <s v="Y0159479"/>
    <n v="23"/>
    <s v="Nelvin Fernandes"/>
    <x v="0"/>
    <n v="1853"/>
    <n v="117"/>
    <n v="27"/>
    <d v="1899-12-30T03:32:25"/>
  </r>
  <r>
    <x v="0"/>
    <x v="4"/>
    <x v="11"/>
    <x v="0"/>
    <x v="41"/>
    <n v="48031"/>
    <x v="29"/>
    <s v="Y0159479"/>
    <n v="23"/>
    <s v="Madalin Sparcaci"/>
    <x v="26"/>
    <n v="1853"/>
    <n v="117"/>
    <n v="27"/>
    <d v="1899-12-30T00:20:53"/>
  </r>
  <r>
    <x v="0"/>
    <x v="4"/>
    <x v="11"/>
    <x v="0"/>
    <x v="41"/>
    <n v="48036"/>
    <x v="273"/>
    <s v="Y0159306"/>
    <n v="15"/>
    <s v="Carmen Gugulici"/>
    <x v="0"/>
    <n v="6260"/>
    <n v="62"/>
    <n v="2"/>
    <d v="1899-12-30T01:06:46"/>
  </r>
  <r>
    <x v="0"/>
    <x v="4"/>
    <x v="11"/>
    <x v="0"/>
    <x v="41"/>
    <n v="48036"/>
    <x v="273"/>
    <s v="Y0159306"/>
    <n v="15"/>
    <s v="Denis Kehayov"/>
    <x v="5"/>
    <n v="6260"/>
    <n v="62"/>
    <n v="2"/>
    <d v="1899-12-30T01:00:21"/>
  </r>
  <r>
    <x v="0"/>
    <x v="4"/>
    <x v="11"/>
    <x v="0"/>
    <x v="41"/>
    <n v="48036"/>
    <x v="273"/>
    <s v="Y0159306"/>
    <n v="15"/>
    <s v="Abdalla H."/>
    <x v="10"/>
    <n v="6260"/>
    <n v="62"/>
    <n v="2"/>
    <d v="1899-12-30T00:00:01"/>
  </r>
  <r>
    <x v="0"/>
    <x v="4"/>
    <x v="11"/>
    <x v="0"/>
    <x v="41"/>
    <n v="48016"/>
    <x v="41"/>
    <s v="Y0159467"/>
    <n v="17"/>
    <s v="Daniel Goss"/>
    <x v="3"/>
    <n v="2174"/>
    <n v="44"/>
    <n v="13"/>
    <d v="1899-12-30T00:00:00"/>
  </r>
  <r>
    <x v="0"/>
    <x v="4"/>
    <x v="11"/>
    <x v="0"/>
    <x v="41"/>
    <n v="48043"/>
    <x v="170"/>
    <s v="Y0159335"/>
    <n v="27"/>
    <s v="Bogdan Cosma"/>
    <x v="1"/>
    <n v="4134"/>
    <n v="38"/>
    <n v="48"/>
    <d v="1899-12-30T06:19:33"/>
  </r>
  <r>
    <x v="0"/>
    <x v="4"/>
    <x v="11"/>
    <x v="0"/>
    <x v="41"/>
    <n v="48043"/>
    <x v="170"/>
    <s v="Y0159335"/>
    <n v="27"/>
    <s v="Nicoleta Rus"/>
    <x v="3"/>
    <n v="4134"/>
    <n v="38"/>
    <n v="48"/>
    <d v="1899-12-30T06:17:57"/>
  </r>
  <r>
    <x v="0"/>
    <x v="4"/>
    <x v="11"/>
    <x v="0"/>
    <x v="41"/>
    <n v="48043"/>
    <x v="170"/>
    <s v="Y0159335"/>
    <n v="27"/>
    <s v="Mariana Codreanu"/>
    <x v="5"/>
    <n v="4134"/>
    <n v="38"/>
    <n v="48"/>
    <d v="1899-12-30T06:18:53"/>
  </r>
  <r>
    <x v="0"/>
    <x v="4"/>
    <x v="11"/>
    <x v="0"/>
    <x v="41"/>
    <n v="48043"/>
    <x v="170"/>
    <s v="Y0159335"/>
    <n v="27"/>
    <s v="Cristian Pilat"/>
    <x v="18"/>
    <n v="4134"/>
    <n v="38"/>
    <n v="48"/>
    <d v="1899-12-30T06:18:06"/>
  </r>
  <r>
    <x v="0"/>
    <x v="4"/>
    <x v="11"/>
    <x v="0"/>
    <x v="41"/>
    <n v="48043"/>
    <x v="170"/>
    <s v="Y0159335"/>
    <n v="27"/>
    <s v="Catalin Bucataru"/>
    <x v="5"/>
    <n v="4134"/>
    <n v="38"/>
    <n v="48"/>
    <d v="1899-12-30T06:19:18"/>
  </r>
  <r>
    <x v="0"/>
    <x v="4"/>
    <x v="11"/>
    <x v="0"/>
    <x v="41"/>
    <n v="48043"/>
    <x v="170"/>
    <s v="Y0159335"/>
    <n v="27"/>
    <s v="Ovidu Cucurizeanu"/>
    <x v="5"/>
    <n v="4134"/>
    <n v="38"/>
    <n v="48"/>
    <d v="1899-12-30T06:18:21"/>
  </r>
  <r>
    <x v="0"/>
    <x v="4"/>
    <x v="11"/>
    <x v="0"/>
    <x v="41"/>
    <n v="50668"/>
    <x v="138"/>
    <s v="Y0159342"/>
    <n v="34"/>
    <s v="Select Employee"/>
    <x v="10"/>
    <n v="2917"/>
    <n v="115"/>
    <n v="104"/>
    <d v="1899-12-30T00:00:00"/>
  </r>
  <r>
    <x v="0"/>
    <x v="4"/>
    <x v="11"/>
    <x v="0"/>
    <x v="41"/>
    <n v="50668"/>
    <x v="138"/>
    <s v="Y0159342"/>
    <n v="34"/>
    <s v="Laurentiu Barbu"/>
    <x v="1"/>
    <n v="2917"/>
    <n v="115"/>
    <n v="104"/>
    <d v="1899-12-30T00:46:12"/>
  </r>
  <r>
    <x v="0"/>
    <x v="4"/>
    <x v="11"/>
    <x v="0"/>
    <x v="41"/>
    <n v="50952"/>
    <x v="182"/>
    <s v="Y0159180"/>
    <n v="9"/>
    <s v="Select Employee"/>
    <x v="10"/>
    <n v="1244"/>
    <n v="1"/>
    <n v="24"/>
    <d v="1899-12-30T00:00:00"/>
  </r>
  <r>
    <x v="0"/>
    <x v="4"/>
    <x v="11"/>
    <x v="0"/>
    <x v="41"/>
    <n v="50952"/>
    <x v="182"/>
    <s v="Y0159180"/>
    <n v="9"/>
    <s v="Laurentiu Barbu"/>
    <x v="1"/>
    <n v="1244"/>
    <n v="1"/>
    <n v="24"/>
    <d v="1899-12-30T01:05:12"/>
  </r>
  <r>
    <x v="0"/>
    <x v="4"/>
    <x v="11"/>
    <x v="0"/>
    <x v="41"/>
    <n v="50952"/>
    <x v="182"/>
    <s v="Y0159180"/>
    <n v="9"/>
    <s v="Nicoleta Rus"/>
    <x v="3"/>
    <n v="1244"/>
    <n v="1"/>
    <n v="24"/>
    <d v="1899-12-30T01:05:09"/>
  </r>
  <r>
    <x v="0"/>
    <x v="4"/>
    <x v="11"/>
    <x v="0"/>
    <x v="41"/>
    <n v="48861"/>
    <x v="427"/>
    <s v="Y0158776"/>
    <n v="24"/>
    <s v="Lucian Cazacu"/>
    <x v="1"/>
    <n v="4583"/>
    <n v="79"/>
    <n v="50"/>
    <d v="1899-12-30T00:55:15"/>
  </r>
  <r>
    <x v="0"/>
    <x v="4"/>
    <x v="11"/>
    <x v="0"/>
    <x v="41"/>
    <n v="48046"/>
    <x v="58"/>
    <s v="Y0159494-Y0159499-Y0159495"/>
    <n v="20"/>
    <s v="Robert Farynski"/>
    <x v="1"/>
    <n v="4548"/>
    <n v="23"/>
    <n v="57"/>
    <d v="1899-12-30T00:55:02"/>
  </r>
  <r>
    <x v="0"/>
    <x v="4"/>
    <x v="11"/>
    <x v="0"/>
    <x v="41"/>
    <n v="48025"/>
    <x v="80"/>
    <s v="Y0159524"/>
    <n v="37"/>
    <s v="Ewelina Cendrowska "/>
    <x v="5"/>
    <n v="5418"/>
    <n v="174"/>
    <n v="6"/>
    <d v="1899-12-30T01:55:18"/>
  </r>
  <r>
    <x v="0"/>
    <x v="4"/>
    <x v="11"/>
    <x v="0"/>
    <x v="41"/>
    <n v="48025"/>
    <x v="80"/>
    <s v="Y0159524"/>
    <n v="37"/>
    <s v="Nicoleta Costin "/>
    <x v="5"/>
    <n v="5418"/>
    <n v="174"/>
    <n v="6"/>
    <d v="1899-12-30T00:00:00"/>
  </r>
  <r>
    <x v="0"/>
    <x v="4"/>
    <x v="11"/>
    <x v="0"/>
    <x v="41"/>
    <n v="48025"/>
    <x v="80"/>
    <s v="Y0159524"/>
    <n v="37"/>
    <s v="Sorina Trandafir "/>
    <x v="5"/>
    <n v="5418"/>
    <n v="174"/>
    <n v="6"/>
    <d v="1899-12-30T00:00:00"/>
  </r>
  <r>
    <x v="0"/>
    <x v="4"/>
    <x v="11"/>
    <x v="0"/>
    <x v="41"/>
    <n v="48025"/>
    <x v="80"/>
    <s v="Y0159524"/>
    <n v="37"/>
    <s v="Andreea Pruteanu "/>
    <x v="21"/>
    <n v="5418"/>
    <n v="174"/>
    <n v="6"/>
    <d v="1899-12-30T00:00:00"/>
  </r>
  <r>
    <x v="0"/>
    <x v="4"/>
    <x v="11"/>
    <x v="0"/>
    <x v="41"/>
    <n v="48025"/>
    <x v="80"/>
    <s v="Y0159524"/>
    <n v="37"/>
    <s v="Ana Vochescu "/>
    <x v="5"/>
    <n v="5418"/>
    <n v="174"/>
    <n v="6"/>
    <d v="1899-12-30T01:55:15"/>
  </r>
  <r>
    <x v="0"/>
    <x v="4"/>
    <x v="11"/>
    <x v="0"/>
    <x v="41"/>
    <n v="48025"/>
    <x v="80"/>
    <s v="Y0159524"/>
    <n v="37"/>
    <s v="Rodica Mainescu "/>
    <x v="21"/>
    <n v="5418"/>
    <n v="174"/>
    <n v="6"/>
    <d v="1899-12-30T00:00:00"/>
  </r>
  <r>
    <x v="0"/>
    <x v="4"/>
    <x v="11"/>
    <x v="0"/>
    <x v="41"/>
    <n v="48025"/>
    <x v="80"/>
    <s v="Y0159524"/>
    <n v="37"/>
    <s v="Gabriella Stanciou "/>
    <x v="5"/>
    <n v="5418"/>
    <n v="174"/>
    <n v="6"/>
    <d v="1899-12-30T01:55:17"/>
  </r>
  <r>
    <x v="0"/>
    <x v="4"/>
    <x v="11"/>
    <x v="0"/>
    <x v="41"/>
    <n v="48025"/>
    <x v="80"/>
    <s v="Y0159524"/>
    <n v="37"/>
    <s v="Viorel Stanciu "/>
    <x v="12"/>
    <n v="5418"/>
    <n v="174"/>
    <n v="6"/>
    <d v="1899-12-30T01:55:20"/>
  </r>
  <r>
    <x v="0"/>
    <x v="4"/>
    <x v="11"/>
    <x v="0"/>
    <x v="41"/>
    <n v="48025"/>
    <x v="80"/>
    <s v="Y0159524"/>
    <n v="37"/>
    <s v="Corina Ursache "/>
    <x v="21"/>
    <n v="5418"/>
    <n v="174"/>
    <n v="6"/>
    <d v="1899-12-30T01:55:22"/>
  </r>
  <r>
    <x v="0"/>
    <x v="4"/>
    <x v="11"/>
    <x v="0"/>
    <x v="41"/>
    <n v="50811"/>
    <x v="49"/>
    <s v="Y0159304"/>
    <n v="7"/>
    <s v="Aden Ayub"/>
    <x v="1"/>
    <n v="528"/>
    <n v="1"/>
    <n v="33"/>
    <d v="1899-12-30T01:24:23"/>
  </r>
  <r>
    <x v="0"/>
    <x v="4"/>
    <x v="11"/>
    <x v="0"/>
    <x v="41"/>
    <n v="50811"/>
    <x v="49"/>
    <s v="Y0159304"/>
    <n v="7"/>
    <s v="Abdikaram Mohamed Ali"/>
    <x v="5"/>
    <n v="528"/>
    <n v="1"/>
    <n v="33"/>
    <d v="1899-12-30T01:22:27"/>
  </r>
  <r>
    <x v="0"/>
    <x v="4"/>
    <x v="11"/>
    <x v="0"/>
    <x v="41"/>
    <n v="50811"/>
    <x v="49"/>
    <s v="Y0159304"/>
    <n v="7"/>
    <s v="Stefan Iorga"/>
    <x v="6"/>
    <n v="528"/>
    <n v="1"/>
    <n v="33"/>
    <d v="1899-12-30T01:23:28"/>
  </r>
  <r>
    <x v="0"/>
    <x v="4"/>
    <x v="11"/>
    <x v="0"/>
    <x v="41"/>
    <n v="50811"/>
    <x v="49"/>
    <s v="Y0159304"/>
    <n v="7"/>
    <s v="Nicoleta Rus"/>
    <x v="3"/>
    <n v="528"/>
    <n v="1"/>
    <n v="33"/>
    <d v="1899-12-30T01:24:01"/>
  </r>
  <r>
    <x v="0"/>
    <x v="4"/>
    <x v="11"/>
    <x v="0"/>
    <x v="41"/>
    <n v="50811"/>
    <x v="49"/>
    <s v="Y0159304"/>
    <n v="7"/>
    <s v="Nicoleta Rus"/>
    <x v="0"/>
    <n v="528"/>
    <n v="1"/>
    <n v="33"/>
    <d v="1899-12-30T01:23:40"/>
  </r>
  <r>
    <x v="0"/>
    <x v="4"/>
    <x v="11"/>
    <x v="0"/>
    <x v="41"/>
    <n v="50811"/>
    <x v="49"/>
    <s v="Y0159304"/>
    <n v="7"/>
    <s v="Viorel Stanciu"/>
    <x v="6"/>
    <n v="528"/>
    <n v="1"/>
    <n v="33"/>
    <d v="1899-12-30T01:22:44"/>
  </r>
  <r>
    <x v="0"/>
    <x v="4"/>
    <x v="11"/>
    <x v="0"/>
    <x v="41"/>
    <n v="50782"/>
    <x v="77"/>
    <s v="Y0159470"/>
    <n v="63"/>
    <s v="Robert Farynski"/>
    <x v="1"/>
    <n v="4688"/>
    <n v="268"/>
    <n v="66"/>
    <d v="1899-12-30T00:42:30"/>
  </r>
  <r>
    <x v="0"/>
    <x v="4"/>
    <x v="11"/>
    <x v="0"/>
    <x v="41"/>
    <n v="50782"/>
    <x v="77"/>
    <s v="Y0159470"/>
    <n v="63"/>
    <s v="Lucian Cazacu"/>
    <x v="1"/>
    <n v="4688"/>
    <n v="268"/>
    <n v="66"/>
    <d v="1899-12-30T00:42:45"/>
  </r>
  <r>
    <x v="0"/>
    <x v="4"/>
    <x v="11"/>
    <x v="0"/>
    <x v="41"/>
    <n v="49477"/>
    <x v="428"/>
    <s v="Y0159350-Y0159351"/>
    <n v="17"/>
    <s v="Lucian Cazacu"/>
    <x v="1"/>
    <n v="3054"/>
    <n v="13"/>
    <n v="32"/>
    <d v="1899-12-30T00:53:53"/>
  </r>
  <r>
    <x v="0"/>
    <x v="4"/>
    <x v="11"/>
    <x v="0"/>
    <x v="41"/>
    <n v="48047"/>
    <x v="258"/>
    <s v="Y0159329"/>
    <n v="42"/>
    <s v="marin alexandru boboc"/>
    <x v="26"/>
    <n v="3183"/>
    <n v="297"/>
    <n v="44"/>
    <d v="1899-12-30T02:31:54"/>
  </r>
  <r>
    <x v="0"/>
    <x v="4"/>
    <x v="11"/>
    <x v="0"/>
    <x v="41"/>
    <n v="48047"/>
    <x v="258"/>
    <s v="Y0159329"/>
    <n v="42"/>
    <s v="Nicolae-Cosmin Lacriceanu"/>
    <x v="26"/>
    <n v="3183"/>
    <n v="297"/>
    <n v="44"/>
    <d v="1899-12-30T00:45:00"/>
  </r>
  <r>
    <x v="0"/>
    <x v="4"/>
    <x v="11"/>
    <x v="0"/>
    <x v="41"/>
    <n v="48047"/>
    <x v="258"/>
    <s v="Y0159329"/>
    <n v="42"/>
    <s v="Vishal Mangela "/>
    <x v="0"/>
    <n v="3183"/>
    <n v="297"/>
    <n v="44"/>
    <d v="1899-12-30T02:34:45"/>
  </r>
  <r>
    <x v="0"/>
    <x v="4"/>
    <x v="11"/>
    <x v="0"/>
    <x v="41"/>
    <n v="48047"/>
    <x v="258"/>
    <s v="Y0159329"/>
    <n v="42"/>
    <s v="Viliam Trencik "/>
    <x v="26"/>
    <n v="3183"/>
    <n v="297"/>
    <n v="44"/>
    <d v="1899-12-30T02:32:16"/>
  </r>
  <r>
    <x v="0"/>
    <x v="4"/>
    <x v="11"/>
    <x v="0"/>
    <x v="41"/>
    <n v="48047"/>
    <x v="258"/>
    <s v="Y0159329"/>
    <n v="42"/>
    <s v="Cristian Mihai "/>
    <x v="26"/>
    <n v="3183"/>
    <n v="297"/>
    <n v="44"/>
    <d v="1899-12-30T02:33:58"/>
  </r>
  <r>
    <x v="0"/>
    <x v="4"/>
    <x v="11"/>
    <x v="0"/>
    <x v="41"/>
    <n v="48047"/>
    <x v="258"/>
    <s v="Y0159329"/>
    <n v="42"/>
    <s v="Cosmin Ivan "/>
    <x v="26"/>
    <n v="3183"/>
    <n v="297"/>
    <n v="44"/>
    <d v="1899-12-30T02:34:33"/>
  </r>
  <r>
    <x v="0"/>
    <x v="4"/>
    <x v="11"/>
    <x v="0"/>
    <x v="41"/>
    <n v="48047"/>
    <x v="258"/>
    <s v="Y0159329"/>
    <n v="42"/>
    <s v="Maria Ivan "/>
    <x v="0"/>
    <n v="3183"/>
    <n v="297"/>
    <n v="44"/>
    <d v="1899-12-30T02:38:31"/>
  </r>
  <r>
    <x v="0"/>
    <x v="4"/>
    <x v="11"/>
    <x v="0"/>
    <x v="41"/>
    <n v="48047"/>
    <x v="258"/>
    <s v="Y0159329"/>
    <n v="42"/>
    <s v="Marius Popa "/>
    <x v="26"/>
    <n v="3183"/>
    <n v="297"/>
    <n v="44"/>
    <d v="1899-12-30T02:33:16"/>
  </r>
  <r>
    <x v="0"/>
    <x v="4"/>
    <x v="11"/>
    <x v="0"/>
    <x v="41"/>
    <n v="48047"/>
    <x v="258"/>
    <s v="Y0159329"/>
    <n v="42"/>
    <s v="Robert Farynski"/>
    <x v="1"/>
    <n v="3183"/>
    <n v="297"/>
    <n v="44"/>
    <d v="1899-12-30T00:58:17"/>
  </r>
  <r>
    <x v="0"/>
    <x v="4"/>
    <x v="11"/>
    <x v="0"/>
    <x v="41"/>
    <n v="48047"/>
    <x v="258"/>
    <s v="Y0159329"/>
    <n v="42"/>
    <s v="Cristian Mihalcea "/>
    <x v="26"/>
    <n v="3183"/>
    <n v="297"/>
    <n v="44"/>
    <d v="1899-12-30T02:34:12"/>
  </r>
  <r>
    <x v="0"/>
    <x v="4"/>
    <x v="11"/>
    <x v="0"/>
    <x v="41"/>
    <n v="48047"/>
    <x v="258"/>
    <s v="Y0159329"/>
    <n v="42"/>
    <s v="Madalin Sparcaci"/>
    <x v="26"/>
    <n v="3183"/>
    <n v="297"/>
    <n v="44"/>
    <d v="1899-12-30T02:38:49"/>
  </r>
  <r>
    <x v="0"/>
    <x v="4"/>
    <x v="11"/>
    <x v="0"/>
    <x v="41"/>
    <n v="48047"/>
    <x v="258"/>
    <s v="Y0159329"/>
    <n v="42"/>
    <s v="Anand Gurung"/>
    <x v="26"/>
    <n v="3183"/>
    <n v="297"/>
    <n v="44"/>
    <d v="1899-12-30T02:39:53"/>
  </r>
  <r>
    <x v="0"/>
    <x v="4"/>
    <x v="11"/>
    <x v="0"/>
    <x v="41"/>
    <n v="51023"/>
    <x v="205"/>
    <s v="Y0159425"/>
    <n v="12"/>
    <s v="Peter North"/>
    <x v="5"/>
    <n v="1354"/>
    <n v="79"/>
    <n v="4"/>
    <d v="1899-12-30T02:03:34"/>
  </r>
  <r>
    <x v="0"/>
    <x v="4"/>
    <x v="11"/>
    <x v="0"/>
    <x v="41"/>
    <n v="51023"/>
    <x v="205"/>
    <s v="Y0159425"/>
    <n v="12"/>
    <s v="Nicoleta Nicolae"/>
    <x v="5"/>
    <n v="1354"/>
    <n v="79"/>
    <n v="4"/>
    <d v="1899-12-30T02:03:11"/>
  </r>
  <r>
    <x v="0"/>
    <x v="4"/>
    <x v="11"/>
    <x v="0"/>
    <x v="41"/>
    <n v="51023"/>
    <x v="205"/>
    <s v="Y0159425"/>
    <n v="12"/>
    <s v="Nicoletta Constantin"/>
    <x v="12"/>
    <n v="1354"/>
    <n v="79"/>
    <n v="4"/>
    <d v="1899-12-30T02:02:22"/>
  </r>
  <r>
    <x v="0"/>
    <x v="4"/>
    <x v="11"/>
    <x v="0"/>
    <x v="41"/>
    <n v="51023"/>
    <x v="205"/>
    <s v="Y0159425"/>
    <n v="12"/>
    <s v="Alexandara Hatisi"/>
    <x v="21"/>
    <n v="1354"/>
    <n v="79"/>
    <n v="4"/>
    <d v="1899-12-30T02:00:43"/>
  </r>
  <r>
    <x v="0"/>
    <x v="4"/>
    <x v="11"/>
    <x v="0"/>
    <x v="41"/>
    <n v="51023"/>
    <x v="205"/>
    <s v="Y0159425"/>
    <n v="12"/>
    <s v="Ana Dumitru"/>
    <x v="0"/>
    <n v="1354"/>
    <n v="79"/>
    <n v="4"/>
    <d v="1899-12-30T02:04:57"/>
  </r>
  <r>
    <x v="0"/>
    <x v="4"/>
    <x v="11"/>
    <x v="0"/>
    <x v="41"/>
    <n v="51023"/>
    <x v="205"/>
    <s v="Y0159425"/>
    <n v="12"/>
    <s v="Alina Rebeca Dan"/>
    <x v="21"/>
    <n v="1354"/>
    <n v="79"/>
    <n v="4"/>
    <d v="1899-12-30T02:04:37"/>
  </r>
  <r>
    <x v="0"/>
    <x v="4"/>
    <x v="11"/>
    <x v="0"/>
    <x v="41"/>
    <n v="51023"/>
    <x v="205"/>
    <s v="Y0159425"/>
    <n v="12"/>
    <s v="Desislava Markova "/>
    <x v="5"/>
    <n v="1354"/>
    <n v="79"/>
    <n v="4"/>
    <d v="1899-12-30T02:04:00"/>
  </r>
  <r>
    <x v="0"/>
    <x v="4"/>
    <x v="11"/>
    <x v="0"/>
    <x v="41"/>
    <n v="47911"/>
    <x v="8"/>
    <s v="Y0159260-Y0159261"/>
    <n v="17"/>
    <s v="Ana Maria Eliza Tricolici"/>
    <x v="0"/>
    <n v="2266"/>
    <n v="39"/>
    <n v="8"/>
    <d v="1899-12-30T02:21:06"/>
  </r>
  <r>
    <x v="0"/>
    <x v="4"/>
    <x v="11"/>
    <x v="0"/>
    <x v="41"/>
    <n v="47911"/>
    <x v="8"/>
    <s v="Y0159260-Y0159261"/>
    <n v="17"/>
    <s v="Otilia Gagyi"/>
    <x v="5"/>
    <n v="2266"/>
    <n v="39"/>
    <n v="8"/>
    <d v="1899-12-30T02:20:46"/>
  </r>
  <r>
    <x v="0"/>
    <x v="4"/>
    <x v="11"/>
    <x v="0"/>
    <x v="41"/>
    <n v="47911"/>
    <x v="8"/>
    <s v="Y0159260-Y0159261"/>
    <n v="17"/>
    <s v="Gheorghe Predica"/>
    <x v="12"/>
    <n v="2266"/>
    <n v="39"/>
    <n v="8"/>
    <d v="1899-12-30T02:19:08"/>
  </r>
  <r>
    <x v="0"/>
    <x v="4"/>
    <x v="11"/>
    <x v="0"/>
    <x v="41"/>
    <n v="47911"/>
    <x v="8"/>
    <s v="Y0159260-Y0159261"/>
    <n v="17"/>
    <s v="Constantin Silviu Ionescu"/>
    <x v="5"/>
    <n v="2266"/>
    <n v="39"/>
    <n v="8"/>
    <d v="1899-12-30T02:20:25"/>
  </r>
  <r>
    <x v="0"/>
    <x v="4"/>
    <x v="11"/>
    <x v="0"/>
    <x v="41"/>
    <n v="47911"/>
    <x v="8"/>
    <s v="Y0159260-Y0159261"/>
    <n v="17"/>
    <s v="Suleiman Omar"/>
    <x v="21"/>
    <n v="2266"/>
    <n v="39"/>
    <n v="8"/>
    <d v="1899-12-30T02:19:56"/>
  </r>
  <r>
    <x v="0"/>
    <x v="4"/>
    <x v="11"/>
    <x v="0"/>
    <x v="41"/>
    <n v="47911"/>
    <x v="8"/>
    <s v="Y0159260-Y0159261"/>
    <n v="17"/>
    <s v="Corina Cobzaru"/>
    <x v="21"/>
    <n v="2266"/>
    <n v="39"/>
    <n v="8"/>
    <d v="1899-12-30T02:19:35"/>
  </r>
  <r>
    <x v="0"/>
    <x v="4"/>
    <x v="11"/>
    <x v="0"/>
    <x v="41"/>
    <n v="48038"/>
    <x v="160"/>
    <s v="Y0159333"/>
    <n v="3"/>
    <s v="Peter North"/>
    <x v="5"/>
    <n v="261"/>
    <n v="9"/>
    <n v="7"/>
    <d v="1899-12-30T07:17:37"/>
  </r>
  <r>
    <x v="0"/>
    <x v="4"/>
    <x v="11"/>
    <x v="0"/>
    <x v="41"/>
    <n v="48038"/>
    <x v="160"/>
    <s v="Y0159333"/>
    <n v="3"/>
    <s v="Ana Maria Eliza Tricolici"/>
    <x v="0"/>
    <n v="261"/>
    <n v="9"/>
    <n v="7"/>
    <d v="1899-12-30T07:18:27"/>
  </r>
  <r>
    <x v="0"/>
    <x v="4"/>
    <x v="11"/>
    <x v="0"/>
    <x v="41"/>
    <n v="48038"/>
    <x v="160"/>
    <s v="Y0159333"/>
    <n v="3"/>
    <s v="Constantin Silviu Ionescu"/>
    <x v="33"/>
    <n v="261"/>
    <n v="9"/>
    <n v="7"/>
    <d v="1899-12-30T07:18:00"/>
  </r>
  <r>
    <x v="0"/>
    <x v="4"/>
    <x v="11"/>
    <x v="0"/>
    <x v="41"/>
    <n v="50906"/>
    <x v="429"/>
    <s v="Y0159321"/>
    <n v="5"/>
    <s v="Ana Maria Eliza Tricolici"/>
    <x v="0"/>
    <n v="561"/>
    <n v="10"/>
    <n v="2"/>
    <d v="1899-12-30T04:14:55"/>
  </r>
  <r>
    <x v="0"/>
    <x v="4"/>
    <x v="11"/>
    <x v="0"/>
    <x v="41"/>
    <n v="50906"/>
    <x v="429"/>
    <s v="Y0159321"/>
    <n v="5"/>
    <s v="Nicoleta Nicolae"/>
    <x v="5"/>
    <n v="561"/>
    <n v="10"/>
    <n v="2"/>
    <d v="1899-12-30T04:14:18"/>
  </r>
  <r>
    <x v="0"/>
    <x v="4"/>
    <x v="11"/>
    <x v="0"/>
    <x v="41"/>
    <n v="50906"/>
    <x v="429"/>
    <s v="Y0159321"/>
    <n v="5"/>
    <s v="Gheorghe Predica"/>
    <x v="21"/>
    <n v="561"/>
    <n v="10"/>
    <n v="2"/>
    <d v="1899-12-30T04:13:30"/>
  </r>
  <r>
    <x v="0"/>
    <x v="4"/>
    <x v="11"/>
    <x v="0"/>
    <x v="41"/>
    <n v="50906"/>
    <x v="429"/>
    <s v="Y0159321"/>
    <n v="5"/>
    <s v="Alexandara Hatisi"/>
    <x v="21"/>
    <n v="561"/>
    <n v="10"/>
    <n v="2"/>
    <d v="1899-12-30T04:12:41"/>
  </r>
  <r>
    <x v="0"/>
    <x v="4"/>
    <x v="11"/>
    <x v="0"/>
    <x v="41"/>
    <n v="50906"/>
    <x v="429"/>
    <s v="Y0159321"/>
    <n v="5"/>
    <s v="Ana Dumitru"/>
    <x v="0"/>
    <n v="561"/>
    <n v="10"/>
    <n v="2"/>
    <d v="1899-12-30T04:15:16"/>
  </r>
  <r>
    <x v="0"/>
    <x v="4"/>
    <x v="11"/>
    <x v="0"/>
    <x v="41"/>
    <n v="50906"/>
    <x v="429"/>
    <s v="Y0159321"/>
    <n v="5"/>
    <s v="Suleiman Omar"/>
    <x v="5"/>
    <n v="561"/>
    <n v="10"/>
    <n v="2"/>
    <d v="1899-12-30T04:13:50"/>
  </r>
  <r>
    <x v="0"/>
    <x v="4"/>
    <x v="11"/>
    <x v="0"/>
    <x v="41"/>
    <n v="48067"/>
    <x v="115"/>
    <s v="Y0159420-Y0159421"/>
    <n v="10"/>
    <s v="Peter North"/>
    <x v="5"/>
    <n v="382"/>
    <n v="70"/>
    <n v="9"/>
    <d v="1899-12-30T01:19:38"/>
  </r>
  <r>
    <x v="0"/>
    <x v="4"/>
    <x v="11"/>
    <x v="0"/>
    <x v="41"/>
    <n v="48067"/>
    <x v="115"/>
    <s v="Y0159420-Y0159421"/>
    <n v="10"/>
    <s v="Otilia Gagyi"/>
    <x v="5"/>
    <n v="382"/>
    <n v="70"/>
    <n v="9"/>
    <d v="1899-12-30T01:17:51"/>
  </r>
  <r>
    <x v="0"/>
    <x v="4"/>
    <x v="11"/>
    <x v="0"/>
    <x v="41"/>
    <n v="48067"/>
    <x v="115"/>
    <s v="Y0159420-Y0159421"/>
    <n v="10"/>
    <s v="Ana Dumitru"/>
    <x v="0"/>
    <n v="382"/>
    <n v="70"/>
    <n v="9"/>
    <d v="1899-12-30T01:20:29"/>
  </r>
  <r>
    <x v="0"/>
    <x v="4"/>
    <x v="11"/>
    <x v="0"/>
    <x v="41"/>
    <n v="48067"/>
    <x v="115"/>
    <s v="Y0159420-Y0159421"/>
    <n v="10"/>
    <s v="Constantin Silviu Ionescu"/>
    <x v="11"/>
    <n v="382"/>
    <n v="70"/>
    <n v="9"/>
    <d v="1899-12-30T01:16:49"/>
  </r>
  <r>
    <x v="0"/>
    <x v="4"/>
    <x v="11"/>
    <x v="0"/>
    <x v="41"/>
    <n v="48067"/>
    <x v="115"/>
    <s v="Y0159420-Y0159421"/>
    <n v="10"/>
    <s v="Beverley Savage"/>
    <x v="21"/>
    <n v="382"/>
    <n v="70"/>
    <n v="9"/>
    <d v="1899-12-30T01:17:30"/>
  </r>
  <r>
    <x v="0"/>
    <x v="4"/>
    <x v="11"/>
    <x v="0"/>
    <x v="41"/>
    <n v="21078"/>
    <x v="72"/>
    <s v="Y0159487"/>
    <n v="5"/>
    <s v="(blank)"/>
    <x v="2"/>
    <n v="610"/>
    <n v="5"/>
    <n v="12"/>
    <d v="1899-12-30T00:00:00"/>
  </r>
  <r>
    <x v="0"/>
    <x v="4"/>
    <x v="11"/>
    <x v="0"/>
    <x v="41"/>
    <n v="49295"/>
    <x v="6"/>
    <s v="Y0158990"/>
    <n v="19"/>
    <s v="Georgeta Haholu"/>
    <x v="5"/>
    <n v="10000"/>
    <n v="5"/>
    <n v="5"/>
    <d v="1899-12-30T02:04:13"/>
  </r>
  <r>
    <x v="0"/>
    <x v="4"/>
    <x v="11"/>
    <x v="0"/>
    <x v="41"/>
    <n v="49295"/>
    <x v="6"/>
    <s v="Y0158990"/>
    <n v="19"/>
    <s v="Oana Dragoi"/>
    <x v="0"/>
    <n v="10000"/>
    <n v="5"/>
    <n v="5"/>
    <d v="1899-12-30T02:02:29"/>
  </r>
  <r>
    <x v="0"/>
    <x v="4"/>
    <x v="11"/>
    <x v="0"/>
    <x v="41"/>
    <n v="49295"/>
    <x v="6"/>
    <s v="Y0158990"/>
    <n v="19"/>
    <s v="felix"/>
    <x v="26"/>
    <n v="10000"/>
    <n v="5"/>
    <n v="5"/>
    <d v="1899-12-30T02:03:19"/>
  </r>
  <r>
    <x v="0"/>
    <x v="4"/>
    <x v="11"/>
    <x v="0"/>
    <x v="41"/>
    <n v="49295"/>
    <x v="6"/>
    <s v="Y0158990"/>
    <n v="19"/>
    <s v="sand"/>
    <x v="21"/>
    <n v="10000"/>
    <n v="5"/>
    <n v="5"/>
    <d v="1899-12-30T02:02:50"/>
  </r>
  <r>
    <x v="0"/>
    <x v="4"/>
    <x v="11"/>
    <x v="0"/>
    <x v="41"/>
    <n v="49295"/>
    <x v="6"/>
    <s v="Y0158990"/>
    <n v="19"/>
    <s v="Ivan Yordunov"/>
    <x v="3"/>
    <n v="10000"/>
    <n v="5"/>
    <n v="5"/>
    <d v="1899-12-30T02:03:30"/>
  </r>
  <r>
    <x v="0"/>
    <x v="4"/>
    <x v="11"/>
    <x v="0"/>
    <x v="41"/>
    <n v="49295"/>
    <x v="6"/>
    <s v="Y0158990"/>
    <n v="19"/>
    <s v="Alina Rebeca Dan"/>
    <x v="21"/>
    <n v="10000"/>
    <n v="5"/>
    <n v="5"/>
    <d v="1899-12-30T02:01:52"/>
  </r>
  <r>
    <x v="0"/>
    <x v="4"/>
    <x v="11"/>
    <x v="0"/>
    <x v="41"/>
    <n v="49295"/>
    <x v="6"/>
    <s v="Y0158990"/>
    <n v="19"/>
    <s v="lid"/>
    <x v="0"/>
    <n v="10000"/>
    <n v="5"/>
    <n v="5"/>
    <d v="1899-12-30T02:03:42"/>
  </r>
  <r>
    <x v="0"/>
    <x v="4"/>
    <x v="11"/>
    <x v="0"/>
    <x v="41"/>
    <n v="49295"/>
    <x v="6"/>
    <s v="Y0158990"/>
    <n v="19"/>
    <s v="nelv"/>
    <x v="21"/>
    <n v="10000"/>
    <n v="5"/>
    <n v="5"/>
    <d v="1899-12-30T02:02:19"/>
  </r>
  <r>
    <x v="0"/>
    <x v="4"/>
    <x v="11"/>
    <x v="0"/>
    <x v="41"/>
    <n v="49295"/>
    <x v="6"/>
    <s v="Y0158990"/>
    <n v="19"/>
    <s v="Raducu"/>
    <x v="21"/>
    <n v="10000"/>
    <n v="5"/>
    <n v="5"/>
    <d v="1899-12-30T02:02:40"/>
  </r>
  <r>
    <x v="0"/>
    <x v="4"/>
    <x v="11"/>
    <x v="0"/>
    <x v="41"/>
    <n v="49295"/>
    <x v="6"/>
    <s v="Y0158990"/>
    <n v="19"/>
    <s v="Prab"/>
    <x v="21"/>
    <n v="10000"/>
    <n v="5"/>
    <n v="5"/>
    <d v="1899-12-30T02:03:45"/>
  </r>
  <r>
    <x v="0"/>
    <x v="4"/>
    <x v="11"/>
    <x v="1"/>
    <x v="42"/>
    <n v="48110"/>
    <x v="5"/>
    <s v="Y0159489"/>
    <n v="125"/>
    <s v="Tirth Sinh"/>
    <x v="0"/>
    <n v="41648"/>
    <n v="283"/>
    <n v="66"/>
    <d v="1899-12-30T00:00:00"/>
  </r>
  <r>
    <x v="0"/>
    <x v="4"/>
    <x v="11"/>
    <x v="1"/>
    <x v="42"/>
    <n v="48110"/>
    <x v="5"/>
    <s v="Y0159489"/>
    <n v="125"/>
    <s v="Tirth Sinh"/>
    <x v="1"/>
    <n v="41648"/>
    <n v="283"/>
    <n v="66"/>
    <d v="1899-12-30T00:42:59"/>
  </r>
  <r>
    <x v="0"/>
    <x v="4"/>
    <x v="11"/>
    <x v="1"/>
    <x v="42"/>
    <n v="48110"/>
    <x v="5"/>
    <s v="Y0159489"/>
    <n v="125"/>
    <s v="Lamber Singh"/>
    <x v="5"/>
    <n v="41648"/>
    <n v="283"/>
    <n v="66"/>
    <d v="1899-12-30T01:08:43"/>
  </r>
  <r>
    <x v="0"/>
    <x v="4"/>
    <x v="11"/>
    <x v="1"/>
    <x v="42"/>
    <n v="48110"/>
    <x v="5"/>
    <s v="Y0159489"/>
    <n v="125"/>
    <s v="Lamber Singh"/>
    <x v="21"/>
    <n v="41648"/>
    <n v="283"/>
    <n v="66"/>
    <d v="1899-12-30T00:00:00"/>
  </r>
  <r>
    <x v="0"/>
    <x v="4"/>
    <x v="11"/>
    <x v="1"/>
    <x v="42"/>
    <n v="48110"/>
    <x v="5"/>
    <s v="Y0159489"/>
    <n v="125"/>
    <s v="Mahesh Valand"/>
    <x v="18"/>
    <n v="41648"/>
    <n v="283"/>
    <n v="66"/>
    <d v="1899-12-30T00:42:35"/>
  </r>
  <r>
    <x v="0"/>
    <x v="4"/>
    <x v="11"/>
    <x v="1"/>
    <x v="42"/>
    <n v="48110"/>
    <x v="5"/>
    <s v="Y0159489"/>
    <n v="125"/>
    <s v="Mahesh Valand"/>
    <x v="21"/>
    <n v="41648"/>
    <n v="283"/>
    <n v="66"/>
    <d v="1899-12-30T00:00:00"/>
  </r>
  <r>
    <x v="0"/>
    <x v="4"/>
    <x v="11"/>
    <x v="1"/>
    <x v="42"/>
    <n v="48110"/>
    <x v="5"/>
    <s v="Y0159489"/>
    <n v="125"/>
    <s v="Diana Alecsa"/>
    <x v="0"/>
    <n v="41648"/>
    <n v="283"/>
    <n v="66"/>
    <d v="1899-12-30T04:33:34"/>
  </r>
  <r>
    <x v="0"/>
    <x v="4"/>
    <x v="11"/>
    <x v="1"/>
    <x v="42"/>
    <n v="48110"/>
    <x v="5"/>
    <s v="Y0159489"/>
    <n v="125"/>
    <s v="Diana Alecsa"/>
    <x v="21"/>
    <n v="41648"/>
    <n v="283"/>
    <n v="66"/>
    <d v="1899-12-30T00:00:00"/>
  </r>
  <r>
    <x v="0"/>
    <x v="4"/>
    <x v="11"/>
    <x v="1"/>
    <x v="42"/>
    <n v="48110"/>
    <x v="5"/>
    <s v="Y0159489"/>
    <n v="125"/>
    <s v="Gabriela Constantin"/>
    <x v="0"/>
    <n v="41648"/>
    <n v="283"/>
    <n v="66"/>
    <d v="1899-12-30T04:33:55"/>
  </r>
  <r>
    <x v="0"/>
    <x v="4"/>
    <x v="11"/>
    <x v="1"/>
    <x v="42"/>
    <n v="48110"/>
    <x v="5"/>
    <s v="Y0159489"/>
    <n v="125"/>
    <s v="Gabriela Constantin"/>
    <x v="21"/>
    <n v="41648"/>
    <n v="283"/>
    <n v="66"/>
    <d v="1899-12-30T00:00:00"/>
  </r>
  <r>
    <x v="0"/>
    <x v="4"/>
    <x v="11"/>
    <x v="1"/>
    <x v="42"/>
    <n v="48110"/>
    <x v="5"/>
    <s v="Y0159489"/>
    <n v="125"/>
    <s v="Vinod Cangi"/>
    <x v="0"/>
    <n v="41648"/>
    <n v="283"/>
    <n v="66"/>
    <d v="1899-12-30T04:33:45"/>
  </r>
  <r>
    <x v="0"/>
    <x v="4"/>
    <x v="11"/>
    <x v="1"/>
    <x v="42"/>
    <n v="48110"/>
    <x v="5"/>
    <s v="Y0159489"/>
    <n v="125"/>
    <s v="Vinod Cangi"/>
    <x v="21"/>
    <n v="41648"/>
    <n v="283"/>
    <n v="66"/>
    <d v="1899-12-30T00:00:00"/>
  </r>
  <r>
    <x v="0"/>
    <x v="4"/>
    <x v="11"/>
    <x v="1"/>
    <x v="42"/>
    <n v="48110"/>
    <x v="5"/>
    <s v="Y0159489"/>
    <n v="125"/>
    <s v="Baljit Singh"/>
    <x v="5"/>
    <n v="41648"/>
    <n v="283"/>
    <n v="66"/>
    <d v="1899-12-30T00:42:44"/>
  </r>
  <r>
    <x v="0"/>
    <x v="4"/>
    <x v="11"/>
    <x v="1"/>
    <x v="42"/>
    <n v="48110"/>
    <x v="5"/>
    <s v="Y0159489"/>
    <n v="125"/>
    <s v="Baljit Singh"/>
    <x v="21"/>
    <n v="41648"/>
    <n v="283"/>
    <n v="66"/>
    <d v="1899-12-30T00:53:04"/>
  </r>
  <r>
    <x v="0"/>
    <x v="4"/>
    <x v="11"/>
    <x v="1"/>
    <x v="42"/>
    <n v="48110"/>
    <x v="5"/>
    <s v="Y0159489"/>
    <n v="125"/>
    <s v="Corina Matei"/>
    <x v="5"/>
    <n v="41648"/>
    <n v="283"/>
    <n v="66"/>
    <d v="1899-12-30T00:42:46"/>
  </r>
  <r>
    <x v="0"/>
    <x v="4"/>
    <x v="11"/>
    <x v="1"/>
    <x v="42"/>
    <n v="48110"/>
    <x v="5"/>
    <s v="Y0159489"/>
    <n v="125"/>
    <s v="Corina Matei"/>
    <x v="21"/>
    <n v="41648"/>
    <n v="283"/>
    <n v="66"/>
    <d v="1899-12-30T00:00:00"/>
  </r>
  <r>
    <x v="0"/>
    <x v="4"/>
    <x v="11"/>
    <x v="1"/>
    <x v="42"/>
    <n v="48110"/>
    <x v="5"/>
    <s v="Y0159489"/>
    <n v="125"/>
    <s v="Alpesh Valand"/>
    <x v="5"/>
    <n v="41648"/>
    <n v="283"/>
    <n v="66"/>
    <d v="1899-12-30T01:09:09"/>
  </r>
  <r>
    <x v="0"/>
    <x v="4"/>
    <x v="11"/>
    <x v="1"/>
    <x v="42"/>
    <n v="48110"/>
    <x v="5"/>
    <s v="Y0159489"/>
    <n v="125"/>
    <s v="Alpesh Valand"/>
    <x v="21"/>
    <n v="41648"/>
    <n v="283"/>
    <n v="66"/>
    <d v="1899-12-30T00:00:00"/>
  </r>
  <r>
    <x v="0"/>
    <x v="4"/>
    <x v="11"/>
    <x v="1"/>
    <x v="42"/>
    <n v="48110"/>
    <x v="5"/>
    <s v="Y0159489"/>
    <n v="125"/>
    <s v="Valency Fernandes"/>
    <x v="0"/>
    <n v="41648"/>
    <n v="283"/>
    <n v="66"/>
    <d v="1899-12-30T00:00:00"/>
  </r>
  <r>
    <x v="0"/>
    <x v="4"/>
    <x v="11"/>
    <x v="1"/>
    <x v="42"/>
    <n v="48110"/>
    <x v="5"/>
    <s v="Y0159489"/>
    <n v="125"/>
    <s v="Elena Vilceanu"/>
    <x v="5"/>
    <n v="41648"/>
    <n v="283"/>
    <n v="66"/>
    <d v="1899-12-30T01:06:51"/>
  </r>
  <r>
    <x v="0"/>
    <x v="4"/>
    <x v="11"/>
    <x v="1"/>
    <x v="42"/>
    <n v="48110"/>
    <x v="5"/>
    <s v="Y0159489"/>
    <n v="125"/>
    <s v="Elena Vilceanu"/>
    <x v="21"/>
    <n v="41648"/>
    <n v="283"/>
    <n v="66"/>
    <d v="1899-12-30T00:00:00"/>
  </r>
  <r>
    <x v="0"/>
    <x v="4"/>
    <x v="11"/>
    <x v="1"/>
    <x v="42"/>
    <n v="48110"/>
    <x v="5"/>
    <s v="Y0159489"/>
    <n v="125"/>
    <s v="Peter Couchman"/>
    <x v="5"/>
    <n v="41648"/>
    <n v="283"/>
    <n v="66"/>
    <d v="1899-12-30T01:07:22"/>
  </r>
  <r>
    <x v="0"/>
    <x v="4"/>
    <x v="11"/>
    <x v="1"/>
    <x v="42"/>
    <n v="48110"/>
    <x v="5"/>
    <s v="Y0159489"/>
    <n v="125"/>
    <s v="Peter Couchman"/>
    <x v="21"/>
    <n v="41648"/>
    <n v="283"/>
    <n v="66"/>
    <d v="1899-12-30T00:00:00"/>
  </r>
  <r>
    <x v="0"/>
    <x v="4"/>
    <x v="11"/>
    <x v="1"/>
    <x v="42"/>
    <n v="48109"/>
    <x v="77"/>
    <s v="Y0159497"/>
    <n v="37"/>
    <s v="Cristian Mihai"/>
    <x v="26"/>
    <n v="4246"/>
    <n v="127"/>
    <n v="69"/>
    <d v="1899-12-30T02:21:07"/>
  </r>
  <r>
    <x v="0"/>
    <x v="4"/>
    <x v="11"/>
    <x v="1"/>
    <x v="42"/>
    <n v="48109"/>
    <x v="77"/>
    <s v="Y0159497"/>
    <n v="37"/>
    <s v="George Lixandru"/>
    <x v="18"/>
    <n v="4246"/>
    <n v="127"/>
    <n v="69"/>
    <d v="1899-12-30T04:18:16"/>
  </r>
  <r>
    <x v="0"/>
    <x v="4"/>
    <x v="11"/>
    <x v="1"/>
    <x v="42"/>
    <n v="48109"/>
    <x v="77"/>
    <s v="Y0159497"/>
    <n v="37"/>
    <s v="Steffi Fernandes"/>
    <x v="21"/>
    <n v="4246"/>
    <n v="127"/>
    <n v="69"/>
    <d v="1899-12-30T01:51:51"/>
  </r>
  <r>
    <x v="0"/>
    <x v="4"/>
    <x v="11"/>
    <x v="1"/>
    <x v="42"/>
    <n v="48109"/>
    <x v="77"/>
    <s v="Y0159497"/>
    <n v="37"/>
    <s v="cristian mihalcea"/>
    <x v="26"/>
    <n v="4246"/>
    <n v="127"/>
    <n v="69"/>
    <d v="1899-12-30T02:21:39"/>
  </r>
  <r>
    <x v="0"/>
    <x v="4"/>
    <x v="11"/>
    <x v="1"/>
    <x v="42"/>
    <n v="48109"/>
    <x v="77"/>
    <s v="Y0159497"/>
    <n v="37"/>
    <s v="Robert Milczarczyk"/>
    <x v="1"/>
    <n v="4246"/>
    <n v="127"/>
    <n v="69"/>
    <d v="1899-12-30T00:14:33"/>
  </r>
  <r>
    <x v="0"/>
    <x v="4"/>
    <x v="11"/>
    <x v="1"/>
    <x v="42"/>
    <n v="48109"/>
    <x v="77"/>
    <s v="Y0159497"/>
    <n v="37"/>
    <s v="Robert Milczarczyk"/>
    <x v="26"/>
    <n v="4246"/>
    <n v="127"/>
    <n v="69"/>
    <d v="1899-12-30T02:46:32"/>
  </r>
  <r>
    <x v="0"/>
    <x v="4"/>
    <x v="11"/>
    <x v="1"/>
    <x v="42"/>
    <n v="48109"/>
    <x v="77"/>
    <s v="Y0159497"/>
    <n v="37"/>
    <s v="Nicolae-Cosmin Lacriceanu"/>
    <x v="11"/>
    <n v="4246"/>
    <n v="127"/>
    <n v="69"/>
    <d v="1899-12-30T04:17:23"/>
  </r>
  <r>
    <x v="0"/>
    <x v="4"/>
    <x v="11"/>
    <x v="1"/>
    <x v="42"/>
    <n v="48109"/>
    <x v="77"/>
    <s v="Y0159497"/>
    <n v="37"/>
    <s v="Vishal Mangela "/>
    <x v="0"/>
    <n v="4246"/>
    <n v="127"/>
    <n v="69"/>
    <d v="1899-12-30T02:18:50"/>
  </r>
  <r>
    <x v="0"/>
    <x v="4"/>
    <x v="11"/>
    <x v="1"/>
    <x v="42"/>
    <n v="48109"/>
    <x v="77"/>
    <s v="Y0159497"/>
    <n v="37"/>
    <s v="Viliam Trencik "/>
    <x v="26"/>
    <n v="4246"/>
    <n v="127"/>
    <n v="69"/>
    <d v="1899-12-30T02:19:45"/>
  </r>
  <r>
    <x v="0"/>
    <x v="4"/>
    <x v="11"/>
    <x v="1"/>
    <x v="42"/>
    <n v="48109"/>
    <x v="77"/>
    <s v="Y0159497"/>
    <n v="37"/>
    <s v="Maria Ivan "/>
    <x v="0"/>
    <n v="4246"/>
    <n v="127"/>
    <n v="69"/>
    <d v="1899-12-30T02:18:18"/>
  </r>
  <r>
    <x v="0"/>
    <x v="4"/>
    <x v="11"/>
    <x v="1"/>
    <x v="42"/>
    <n v="48109"/>
    <x v="77"/>
    <s v="Y0159497"/>
    <n v="37"/>
    <s v="Diana Vilcu "/>
    <x v="0"/>
    <n v="4246"/>
    <n v="127"/>
    <n v="69"/>
    <d v="1899-12-30T04:18:32"/>
  </r>
  <r>
    <x v="0"/>
    <x v="4"/>
    <x v="11"/>
    <x v="1"/>
    <x v="42"/>
    <n v="48109"/>
    <x v="77"/>
    <s v="Y0159497"/>
    <n v="37"/>
    <s v="Marius Popa "/>
    <x v="26"/>
    <n v="4246"/>
    <n v="127"/>
    <n v="69"/>
    <d v="1899-12-30T02:19:53"/>
  </r>
  <r>
    <x v="0"/>
    <x v="4"/>
    <x v="11"/>
    <x v="1"/>
    <x v="42"/>
    <n v="48109"/>
    <x v="77"/>
    <s v="Y0159497"/>
    <n v="37"/>
    <s v="Madalin Sparcaci"/>
    <x v="26"/>
    <n v="4246"/>
    <n v="127"/>
    <n v="69"/>
    <d v="1899-12-30T02:24:37"/>
  </r>
  <r>
    <x v="0"/>
    <x v="4"/>
    <x v="11"/>
    <x v="1"/>
    <x v="42"/>
    <n v="48109"/>
    <x v="77"/>
    <s v="Y0159497"/>
    <n v="37"/>
    <s v="Anand Gurung"/>
    <x v="26"/>
    <n v="4246"/>
    <n v="127"/>
    <n v="69"/>
    <d v="1899-12-30T02:22:53"/>
  </r>
  <r>
    <x v="0"/>
    <x v="4"/>
    <x v="11"/>
    <x v="1"/>
    <x v="42"/>
    <n v="47942"/>
    <x v="9"/>
    <s v="Y0159368"/>
    <n v="9"/>
    <s v="marin alexandru boboc"/>
    <x v="25"/>
    <n v="1203"/>
    <n v="10"/>
    <n v="24"/>
    <d v="1899-12-30T00:22:40"/>
  </r>
  <r>
    <x v="0"/>
    <x v="4"/>
    <x v="11"/>
    <x v="1"/>
    <x v="42"/>
    <n v="47942"/>
    <x v="9"/>
    <s v="Y0159368"/>
    <n v="9"/>
    <s v="Robert Milczarczyk"/>
    <x v="1"/>
    <n v="1203"/>
    <n v="10"/>
    <n v="24"/>
    <d v="1899-12-30T00:27:24"/>
  </r>
  <r>
    <x v="0"/>
    <x v="4"/>
    <x v="11"/>
    <x v="1"/>
    <x v="42"/>
    <n v="47942"/>
    <x v="9"/>
    <s v="Y0159368"/>
    <n v="9"/>
    <s v="Nicolae-Cosmin Lacriceanu"/>
    <x v="11"/>
    <n v="1203"/>
    <n v="10"/>
    <n v="24"/>
    <d v="1899-12-30T00:22:58"/>
  </r>
  <r>
    <x v="0"/>
    <x v="4"/>
    <x v="11"/>
    <x v="1"/>
    <x v="42"/>
    <n v="47942"/>
    <x v="9"/>
    <s v="Y0159368"/>
    <n v="9"/>
    <s v="Diana Vilcu "/>
    <x v="10"/>
    <n v="1203"/>
    <n v="10"/>
    <n v="24"/>
    <d v="1899-12-30T00:23:19"/>
  </r>
  <r>
    <x v="0"/>
    <x v="4"/>
    <x v="11"/>
    <x v="1"/>
    <x v="42"/>
    <n v="48088"/>
    <x v="77"/>
    <s v="Y0159558"/>
    <n v="16"/>
    <s v="Steffi Fernandes"/>
    <x v="26"/>
    <n v="1689"/>
    <n v="62"/>
    <n v="13"/>
    <d v="1899-12-30T02:24:39"/>
  </r>
  <r>
    <x v="0"/>
    <x v="4"/>
    <x v="11"/>
    <x v="1"/>
    <x v="42"/>
    <n v="48088"/>
    <x v="77"/>
    <s v="Y0159558"/>
    <n v="16"/>
    <s v="Cosmin Ivan"/>
    <x v="26"/>
    <n v="1689"/>
    <n v="62"/>
    <n v="13"/>
    <d v="1899-12-30T02:51:58"/>
  </r>
  <r>
    <x v="0"/>
    <x v="4"/>
    <x v="11"/>
    <x v="1"/>
    <x v="42"/>
    <n v="48088"/>
    <x v="77"/>
    <s v="Y0159558"/>
    <n v="16"/>
    <s v="Vishal Mangela"/>
    <x v="0"/>
    <n v="1689"/>
    <n v="62"/>
    <n v="13"/>
    <d v="1899-12-30T02:52:09"/>
  </r>
  <r>
    <x v="0"/>
    <x v="4"/>
    <x v="11"/>
    <x v="1"/>
    <x v="42"/>
    <n v="48088"/>
    <x v="77"/>
    <s v="Y0159558"/>
    <n v="16"/>
    <s v="Nicolae-Cosmin Lacriceanu"/>
    <x v="26"/>
    <n v="1689"/>
    <n v="62"/>
    <n v="13"/>
    <d v="1899-12-30T00:25:46"/>
  </r>
  <r>
    <x v="0"/>
    <x v="4"/>
    <x v="11"/>
    <x v="1"/>
    <x v="42"/>
    <n v="48088"/>
    <x v="77"/>
    <s v="Y0159558"/>
    <n v="16"/>
    <s v="Cosmin Ivan "/>
    <x v="1"/>
    <n v="1689"/>
    <n v="62"/>
    <n v="13"/>
    <d v="1899-12-30T00:13:33"/>
  </r>
  <r>
    <x v="0"/>
    <x v="4"/>
    <x v="11"/>
    <x v="1"/>
    <x v="42"/>
    <n v="48088"/>
    <x v="77"/>
    <s v="Y0159558"/>
    <n v="16"/>
    <s v="Marius Popa "/>
    <x v="26"/>
    <n v="1689"/>
    <n v="62"/>
    <n v="13"/>
    <d v="1899-12-30T00:27:08"/>
  </r>
  <r>
    <x v="0"/>
    <x v="4"/>
    <x v="11"/>
    <x v="1"/>
    <x v="42"/>
    <n v="48088"/>
    <x v="77"/>
    <s v="Y0159558"/>
    <n v="16"/>
    <s v="Madalin Sparcaci"/>
    <x v="26"/>
    <n v="1689"/>
    <n v="62"/>
    <n v="13"/>
    <d v="1899-12-30T00:26:16"/>
  </r>
  <r>
    <x v="0"/>
    <x v="4"/>
    <x v="11"/>
    <x v="1"/>
    <x v="42"/>
    <n v="48088"/>
    <x v="77"/>
    <s v="Y0159558"/>
    <n v="16"/>
    <s v="Anand Gurung"/>
    <x v="26"/>
    <n v="1689"/>
    <n v="62"/>
    <n v="13"/>
    <d v="1899-12-30T00:26:39"/>
  </r>
  <r>
    <x v="0"/>
    <x v="4"/>
    <x v="11"/>
    <x v="1"/>
    <x v="42"/>
    <n v="48103"/>
    <x v="33"/>
    <s v="Y0159527"/>
    <n v="24"/>
    <s v="Ionut Petreanu"/>
    <x v="3"/>
    <n v="691"/>
    <n v="113"/>
    <n v="98"/>
    <d v="1899-12-30T00:00:14"/>
  </r>
  <r>
    <x v="0"/>
    <x v="4"/>
    <x v="11"/>
    <x v="1"/>
    <x v="42"/>
    <n v="48103"/>
    <x v="33"/>
    <s v="Y0159527"/>
    <n v="24"/>
    <s v="Florian Andresescu"/>
    <x v="0"/>
    <n v="691"/>
    <n v="113"/>
    <n v="98"/>
    <d v="1899-12-30T03:25:39"/>
  </r>
  <r>
    <x v="0"/>
    <x v="4"/>
    <x v="11"/>
    <x v="1"/>
    <x v="42"/>
    <n v="48103"/>
    <x v="33"/>
    <s v="Y0159527"/>
    <n v="24"/>
    <s v="Campan Ionut"/>
    <x v="26"/>
    <n v="691"/>
    <n v="113"/>
    <n v="98"/>
    <d v="1899-12-30T03:12:21"/>
  </r>
  <r>
    <x v="0"/>
    <x v="4"/>
    <x v="11"/>
    <x v="1"/>
    <x v="42"/>
    <n v="48103"/>
    <x v="33"/>
    <s v="Y0159527"/>
    <n v="24"/>
    <s v="Mahamud Omar Salim"/>
    <x v="26"/>
    <n v="691"/>
    <n v="113"/>
    <n v="98"/>
    <d v="1899-12-30T01:41:28"/>
  </r>
  <r>
    <x v="0"/>
    <x v="4"/>
    <x v="11"/>
    <x v="1"/>
    <x v="42"/>
    <n v="48103"/>
    <x v="33"/>
    <s v="Y0159527"/>
    <n v="24"/>
    <s v="Dumitru Nicolae"/>
    <x v="0"/>
    <n v="691"/>
    <n v="113"/>
    <n v="98"/>
    <d v="1899-12-30T01:41:21"/>
  </r>
  <r>
    <x v="0"/>
    <x v="4"/>
    <x v="11"/>
    <x v="1"/>
    <x v="42"/>
    <n v="48103"/>
    <x v="33"/>
    <s v="Y0159527"/>
    <n v="24"/>
    <s v="Bacu Neli"/>
    <x v="26"/>
    <n v="691"/>
    <n v="113"/>
    <n v="98"/>
    <d v="1899-12-30T03:12:22"/>
  </r>
  <r>
    <x v="0"/>
    <x v="4"/>
    <x v="11"/>
    <x v="1"/>
    <x v="42"/>
    <n v="48103"/>
    <x v="33"/>
    <s v="Y0159527"/>
    <n v="24"/>
    <s v="Anatolii Caminschi"/>
    <x v="26"/>
    <n v="691"/>
    <n v="113"/>
    <n v="98"/>
    <d v="1899-12-30T03:11:17"/>
  </r>
  <r>
    <x v="0"/>
    <x v="4"/>
    <x v="11"/>
    <x v="1"/>
    <x v="42"/>
    <n v="48103"/>
    <x v="33"/>
    <s v="Y0159527"/>
    <n v="24"/>
    <s v="Ruslan Condreanu"/>
    <x v="26"/>
    <n v="691"/>
    <n v="113"/>
    <n v="98"/>
    <d v="1899-12-30T03:24:41"/>
  </r>
  <r>
    <x v="0"/>
    <x v="4"/>
    <x v="11"/>
    <x v="1"/>
    <x v="42"/>
    <n v="48103"/>
    <x v="33"/>
    <s v="Y0159527"/>
    <n v="24"/>
    <s v="Georgeta Nadolu"/>
    <x v="26"/>
    <n v="691"/>
    <n v="113"/>
    <n v="98"/>
    <d v="1899-12-30T03:11:21"/>
  </r>
  <r>
    <x v="0"/>
    <x v="4"/>
    <x v="11"/>
    <x v="1"/>
    <x v="42"/>
    <n v="48103"/>
    <x v="33"/>
    <s v="Y0159527"/>
    <n v="24"/>
    <s v="Alberto Gheorghe"/>
    <x v="26"/>
    <n v="691"/>
    <n v="113"/>
    <n v="98"/>
    <d v="1899-12-30T00:45:42"/>
  </r>
  <r>
    <x v="0"/>
    <x v="4"/>
    <x v="11"/>
    <x v="1"/>
    <x v="42"/>
    <n v="48093"/>
    <x v="29"/>
    <s v="Y0159569"/>
    <n v="21"/>
    <s v="Abdirahman Shire"/>
    <x v="26"/>
    <n v="2336"/>
    <n v="107"/>
    <n v="29"/>
    <d v="1899-12-30T03:11:43"/>
  </r>
  <r>
    <x v="0"/>
    <x v="4"/>
    <x v="11"/>
    <x v="1"/>
    <x v="42"/>
    <n v="48093"/>
    <x v="29"/>
    <s v="Y0159569"/>
    <n v="21"/>
    <s v="Mitesh Dilipkumar"/>
    <x v="0"/>
    <n v="2336"/>
    <n v="107"/>
    <n v="29"/>
    <d v="1899-12-30T03:11:43"/>
  </r>
  <r>
    <x v="0"/>
    <x v="4"/>
    <x v="11"/>
    <x v="1"/>
    <x v="42"/>
    <n v="48093"/>
    <x v="29"/>
    <s v="Y0159569"/>
    <n v="21"/>
    <s v="Ionut Petreanu"/>
    <x v="3"/>
    <n v="2336"/>
    <n v="107"/>
    <n v="29"/>
    <d v="1899-12-30T00:00:00"/>
  </r>
  <r>
    <x v="0"/>
    <x v="4"/>
    <x v="11"/>
    <x v="1"/>
    <x v="42"/>
    <n v="48093"/>
    <x v="29"/>
    <s v="Y0159569"/>
    <n v="21"/>
    <s v="Kiflemariam Muhur"/>
    <x v="26"/>
    <n v="2336"/>
    <n v="107"/>
    <n v="29"/>
    <d v="1899-12-30T03:11:44"/>
  </r>
  <r>
    <x v="0"/>
    <x v="4"/>
    <x v="11"/>
    <x v="1"/>
    <x v="42"/>
    <n v="48093"/>
    <x v="29"/>
    <s v="Y0159569"/>
    <n v="21"/>
    <s v="Abshir Abdi"/>
    <x v="26"/>
    <n v="2336"/>
    <n v="107"/>
    <n v="29"/>
    <d v="1899-12-30T03:11:42"/>
  </r>
  <r>
    <x v="0"/>
    <x v="4"/>
    <x v="11"/>
    <x v="1"/>
    <x v="42"/>
    <n v="48093"/>
    <x v="29"/>
    <s v="Y0159569"/>
    <n v="21"/>
    <s v="Nelvin Fernandes"/>
    <x v="0"/>
    <n v="2336"/>
    <n v="107"/>
    <n v="29"/>
    <d v="1899-12-30T03:11:43"/>
  </r>
  <r>
    <x v="0"/>
    <x v="4"/>
    <x v="11"/>
    <x v="1"/>
    <x v="42"/>
    <n v="48093"/>
    <x v="29"/>
    <s v="Y0159569"/>
    <n v="21"/>
    <s v="Oliver Walsh"/>
    <x v="26"/>
    <n v="2336"/>
    <n v="107"/>
    <n v="29"/>
    <d v="1899-12-30T03:07:02"/>
  </r>
  <r>
    <x v="0"/>
    <x v="4"/>
    <x v="11"/>
    <x v="1"/>
    <x v="42"/>
    <n v="48863"/>
    <x v="427"/>
    <s v="Y0159557"/>
    <n v="30"/>
    <s v="Ionut Petreanu"/>
    <x v="3"/>
    <n v="5707"/>
    <n v="95"/>
    <n v="51"/>
    <d v="1899-12-30T00:29:18"/>
  </r>
  <r>
    <x v="0"/>
    <x v="4"/>
    <x v="11"/>
    <x v="1"/>
    <x v="42"/>
    <n v="48863"/>
    <x v="427"/>
    <s v="Y0159557"/>
    <n v="30"/>
    <s v="Laurentiu Barbu"/>
    <x v="1"/>
    <n v="5707"/>
    <n v="95"/>
    <n v="51"/>
    <d v="1899-12-30T00:30:51"/>
  </r>
  <r>
    <x v="0"/>
    <x v="4"/>
    <x v="11"/>
    <x v="1"/>
    <x v="42"/>
    <n v="48863"/>
    <x v="427"/>
    <s v="Y0159557"/>
    <n v="30"/>
    <s v="Marius Motoasca"/>
    <x v="11"/>
    <n v="5707"/>
    <n v="95"/>
    <n v="51"/>
    <d v="1899-12-30T02:37:55"/>
  </r>
  <r>
    <x v="0"/>
    <x v="4"/>
    <x v="11"/>
    <x v="1"/>
    <x v="42"/>
    <n v="48863"/>
    <x v="427"/>
    <s v="Y0159557"/>
    <n v="30"/>
    <s v="Campan Ionut"/>
    <x v="26"/>
    <n v="5707"/>
    <n v="95"/>
    <n v="51"/>
    <d v="1899-12-30T01:48:24"/>
  </r>
  <r>
    <x v="0"/>
    <x v="4"/>
    <x v="11"/>
    <x v="1"/>
    <x v="42"/>
    <n v="48863"/>
    <x v="427"/>
    <s v="Y0159557"/>
    <n v="30"/>
    <s v="Mahamud Omar Salim"/>
    <x v="11"/>
    <n v="5707"/>
    <n v="95"/>
    <n v="51"/>
    <d v="1899-12-30T03:17:56"/>
  </r>
  <r>
    <x v="0"/>
    <x v="4"/>
    <x v="11"/>
    <x v="1"/>
    <x v="42"/>
    <n v="48863"/>
    <x v="427"/>
    <s v="Y0159557"/>
    <n v="30"/>
    <s v="Dumitru Nicolae"/>
    <x v="0"/>
    <n v="5707"/>
    <n v="95"/>
    <n v="51"/>
    <d v="1899-12-30T03:18:15"/>
  </r>
  <r>
    <x v="0"/>
    <x v="4"/>
    <x v="11"/>
    <x v="1"/>
    <x v="42"/>
    <n v="48863"/>
    <x v="427"/>
    <s v="Y0159557"/>
    <n v="30"/>
    <s v="Cristian Paun"/>
    <x v="18"/>
    <n v="5707"/>
    <n v="95"/>
    <n v="51"/>
    <d v="1899-12-30T01:29:23"/>
  </r>
  <r>
    <x v="0"/>
    <x v="4"/>
    <x v="11"/>
    <x v="1"/>
    <x v="42"/>
    <n v="48863"/>
    <x v="427"/>
    <s v="Y0159557"/>
    <n v="30"/>
    <s v="Bacu Neli"/>
    <x v="26"/>
    <n v="5707"/>
    <n v="95"/>
    <n v="51"/>
    <d v="1899-12-30T01:48:26"/>
  </r>
  <r>
    <x v="0"/>
    <x v="4"/>
    <x v="11"/>
    <x v="1"/>
    <x v="42"/>
    <n v="48863"/>
    <x v="427"/>
    <s v="Y0159557"/>
    <n v="30"/>
    <s v="Anatolii Caminschi"/>
    <x v="26"/>
    <n v="5707"/>
    <n v="95"/>
    <n v="51"/>
    <d v="1899-12-30T01:48:04"/>
  </r>
  <r>
    <x v="0"/>
    <x v="4"/>
    <x v="11"/>
    <x v="1"/>
    <x v="42"/>
    <n v="48863"/>
    <x v="427"/>
    <s v="Y0159557"/>
    <n v="30"/>
    <s v="Georgeta Nadolu"/>
    <x v="26"/>
    <n v="5707"/>
    <n v="95"/>
    <n v="51"/>
    <d v="1899-12-30T01:47:43"/>
  </r>
  <r>
    <x v="0"/>
    <x v="4"/>
    <x v="11"/>
    <x v="1"/>
    <x v="42"/>
    <n v="48863"/>
    <x v="427"/>
    <s v="Y0159557"/>
    <n v="30"/>
    <s v="Alberto Gheorghe"/>
    <x v="26"/>
    <n v="5707"/>
    <n v="95"/>
    <n v="51"/>
    <d v="1899-12-30T01:47:10"/>
  </r>
  <r>
    <x v="0"/>
    <x v="4"/>
    <x v="11"/>
    <x v="1"/>
    <x v="42"/>
    <s v="CON2369"/>
    <x v="430"/>
    <s v="Y0159509"/>
    <n v="9"/>
    <s v="Aden Ayub"/>
    <x v="1"/>
    <n v="1260"/>
    <n v="1"/>
    <n v="28"/>
    <d v="1899-12-30T01:54:25"/>
  </r>
  <r>
    <x v="0"/>
    <x v="4"/>
    <x v="11"/>
    <x v="1"/>
    <x v="42"/>
    <s v="CON2369"/>
    <x v="430"/>
    <s v="Y0159509"/>
    <n v="9"/>
    <s v="Marius Motoasca"/>
    <x v="11"/>
    <n v="1260"/>
    <n v="1"/>
    <n v="28"/>
    <d v="1899-12-30T01:11:09"/>
  </r>
  <r>
    <x v="0"/>
    <x v="4"/>
    <x v="11"/>
    <x v="1"/>
    <x v="42"/>
    <s v="CON2369"/>
    <x v="430"/>
    <s v="Y0159509"/>
    <n v="9"/>
    <s v="Nicoleta Rus"/>
    <x v="3"/>
    <n v="1260"/>
    <n v="1"/>
    <n v="28"/>
    <d v="1899-12-30T01:53:59"/>
  </r>
  <r>
    <x v="0"/>
    <x v="4"/>
    <x v="11"/>
    <x v="1"/>
    <x v="42"/>
    <s v="CON2369"/>
    <x v="430"/>
    <s v="Y0159509"/>
    <n v="9"/>
    <s v="Cristian Pilat"/>
    <x v="18"/>
    <n v="1260"/>
    <n v="1"/>
    <n v="28"/>
    <d v="1899-12-30T01:14:59"/>
  </r>
  <r>
    <x v="0"/>
    <x v="4"/>
    <x v="11"/>
    <x v="1"/>
    <x v="42"/>
    <s v="CON2369"/>
    <x v="430"/>
    <s v="Y0159509"/>
    <n v="9"/>
    <s v="Anatolii Caminschi"/>
    <x v="11"/>
    <n v="1260"/>
    <n v="1"/>
    <n v="28"/>
    <d v="1899-12-30T00:00:01"/>
  </r>
  <r>
    <x v="0"/>
    <x v="4"/>
    <x v="11"/>
    <x v="1"/>
    <x v="42"/>
    <n v="51136"/>
    <x v="431"/>
    <s v="Y0159482"/>
    <n v="6"/>
    <s v="Florenta Dragne "/>
    <x v="0"/>
    <n v="354"/>
    <n v="33"/>
    <n v="1"/>
    <d v="1899-12-30T00:00:00"/>
  </r>
  <r>
    <x v="0"/>
    <x v="4"/>
    <x v="11"/>
    <x v="1"/>
    <x v="42"/>
    <n v="51136"/>
    <x v="431"/>
    <s v="Y0159482"/>
    <n v="6"/>
    <s v="Ewelina Cendrowska "/>
    <x v="12"/>
    <n v="354"/>
    <n v="33"/>
    <n v="1"/>
    <d v="1899-12-30T00:04:39"/>
  </r>
  <r>
    <x v="0"/>
    <x v="4"/>
    <x v="11"/>
    <x v="1"/>
    <x v="42"/>
    <n v="51136"/>
    <x v="431"/>
    <s v="Y0159482"/>
    <n v="6"/>
    <s v="Nicoleta Costin "/>
    <x v="5"/>
    <n v="354"/>
    <n v="33"/>
    <n v="1"/>
    <d v="1899-12-30T00:00:00"/>
  </r>
  <r>
    <x v="0"/>
    <x v="4"/>
    <x v="11"/>
    <x v="1"/>
    <x v="42"/>
    <n v="51136"/>
    <x v="431"/>
    <s v="Y0159482"/>
    <n v="6"/>
    <s v="Sorina Trandafir "/>
    <x v="21"/>
    <n v="354"/>
    <n v="33"/>
    <n v="1"/>
    <d v="1899-12-30T00:00:00"/>
  </r>
  <r>
    <x v="0"/>
    <x v="4"/>
    <x v="11"/>
    <x v="1"/>
    <x v="42"/>
    <n v="51136"/>
    <x v="431"/>
    <s v="Y0159482"/>
    <n v="6"/>
    <s v="Andreea Pruteanu "/>
    <x v="5"/>
    <n v="354"/>
    <n v="33"/>
    <n v="1"/>
    <d v="1899-12-30T00:00:00"/>
  </r>
  <r>
    <x v="0"/>
    <x v="4"/>
    <x v="11"/>
    <x v="1"/>
    <x v="42"/>
    <n v="51136"/>
    <x v="431"/>
    <s v="Y0159482"/>
    <n v="6"/>
    <s v="Andreea Carbune "/>
    <x v="12"/>
    <n v="354"/>
    <n v="33"/>
    <n v="1"/>
    <d v="1899-12-30T00:00:00"/>
  </r>
  <r>
    <x v="0"/>
    <x v="4"/>
    <x v="11"/>
    <x v="1"/>
    <x v="42"/>
    <n v="51135"/>
    <x v="95"/>
    <s v="Y0159506"/>
    <n v="10"/>
    <s v="Florenta Dragne "/>
    <x v="0"/>
    <n v="3718"/>
    <n v="3"/>
    <n v="8"/>
    <d v="1899-12-30T00:00:00"/>
  </r>
  <r>
    <x v="0"/>
    <x v="4"/>
    <x v="11"/>
    <x v="1"/>
    <x v="42"/>
    <n v="51135"/>
    <x v="95"/>
    <s v="Y0159506"/>
    <n v="10"/>
    <s v="Ewelina Cendrowska "/>
    <x v="21"/>
    <n v="3718"/>
    <n v="3"/>
    <n v="8"/>
    <d v="1899-12-30T01:28:06"/>
  </r>
  <r>
    <x v="0"/>
    <x v="4"/>
    <x v="11"/>
    <x v="1"/>
    <x v="42"/>
    <n v="51135"/>
    <x v="95"/>
    <s v="Y0159506"/>
    <n v="10"/>
    <s v="Nicoleta Costin "/>
    <x v="21"/>
    <n v="3718"/>
    <n v="3"/>
    <n v="8"/>
    <d v="1899-12-30T00:00:00"/>
  </r>
  <r>
    <x v="0"/>
    <x v="4"/>
    <x v="11"/>
    <x v="1"/>
    <x v="42"/>
    <n v="51135"/>
    <x v="95"/>
    <s v="Y0159506"/>
    <n v="10"/>
    <s v="Andreea Pruteanu "/>
    <x v="35"/>
    <n v="3718"/>
    <n v="3"/>
    <n v="8"/>
    <d v="1899-12-30T00:00:00"/>
  </r>
  <r>
    <x v="0"/>
    <x v="4"/>
    <x v="11"/>
    <x v="1"/>
    <x v="42"/>
    <n v="51135"/>
    <x v="95"/>
    <s v="Y0159506"/>
    <n v="10"/>
    <s v="Andreea Carbune "/>
    <x v="21"/>
    <n v="3718"/>
    <n v="3"/>
    <n v="8"/>
    <d v="1899-12-30T00:00:00"/>
  </r>
  <r>
    <x v="0"/>
    <x v="4"/>
    <x v="11"/>
    <x v="1"/>
    <x v="42"/>
    <n v="51135"/>
    <x v="95"/>
    <s v="Y0159506"/>
    <n v="10"/>
    <s v="Sorina Trandafir  "/>
    <x v="21"/>
    <n v="3718"/>
    <n v="3"/>
    <n v="8"/>
    <d v="1899-12-30T00:00:00"/>
  </r>
  <r>
    <x v="0"/>
    <x v="4"/>
    <x v="11"/>
    <x v="1"/>
    <x v="42"/>
    <n v="48101"/>
    <x v="53"/>
    <s v="Y0159546"/>
    <n v="12"/>
    <s v="Ana Maria Eliza Tricolici"/>
    <x v="0"/>
    <n v="1053"/>
    <n v="136"/>
    <n v="5"/>
    <d v="1899-12-30T00:00:00"/>
  </r>
  <r>
    <x v="0"/>
    <x v="4"/>
    <x v="11"/>
    <x v="1"/>
    <x v="42"/>
    <n v="48101"/>
    <x v="53"/>
    <s v="Y0159546"/>
    <n v="12"/>
    <s v="Nicoleta Nicolae"/>
    <x v="12"/>
    <n v="1053"/>
    <n v="136"/>
    <n v="5"/>
    <d v="1899-12-30T00:00:00"/>
  </r>
  <r>
    <x v="0"/>
    <x v="4"/>
    <x v="11"/>
    <x v="1"/>
    <x v="42"/>
    <n v="48101"/>
    <x v="53"/>
    <s v="Y0159546"/>
    <n v="12"/>
    <s v="Gheorghe Predica"/>
    <x v="5"/>
    <n v="1053"/>
    <n v="136"/>
    <n v="5"/>
    <d v="1899-12-30T00:00:00"/>
  </r>
  <r>
    <x v="0"/>
    <x v="4"/>
    <x v="11"/>
    <x v="1"/>
    <x v="42"/>
    <n v="48101"/>
    <x v="53"/>
    <s v="Y0159546"/>
    <n v="12"/>
    <s v="Suleiman Omar"/>
    <x v="12"/>
    <n v="1053"/>
    <n v="136"/>
    <n v="5"/>
    <d v="1899-12-30T00:00:00"/>
  </r>
  <r>
    <x v="0"/>
    <x v="4"/>
    <x v="11"/>
    <x v="1"/>
    <x v="42"/>
    <n v="48101"/>
    <x v="53"/>
    <s v="Y0159546"/>
    <n v="12"/>
    <s v="Anisoara Bittel"/>
    <x v="5"/>
    <n v="1053"/>
    <n v="136"/>
    <n v="5"/>
    <d v="1899-12-30T00:00:00"/>
  </r>
  <r>
    <x v="0"/>
    <x v="4"/>
    <x v="11"/>
    <x v="1"/>
    <x v="42"/>
    <n v="48101"/>
    <x v="53"/>
    <s v="Y0159546"/>
    <n v="12"/>
    <s v="Corina Cobzaru"/>
    <x v="5"/>
    <n v="1053"/>
    <n v="136"/>
    <n v="5"/>
    <d v="1899-12-30T00:00:00"/>
  </r>
  <r>
    <x v="0"/>
    <x v="4"/>
    <x v="11"/>
    <x v="1"/>
    <x v="42"/>
    <n v="51179"/>
    <x v="36"/>
    <s v="Y0159586"/>
    <n v="5"/>
    <s v="Otilia Gagyi"/>
    <x v="21"/>
    <n v="319"/>
    <n v="16"/>
    <n v="4"/>
    <d v="1899-12-30T05:47:06"/>
  </r>
  <r>
    <x v="0"/>
    <x v="4"/>
    <x v="11"/>
    <x v="1"/>
    <x v="42"/>
    <n v="51179"/>
    <x v="36"/>
    <s v="Y0159586"/>
    <n v="5"/>
    <s v="Ana Dumitru"/>
    <x v="0"/>
    <n v="319"/>
    <n v="16"/>
    <n v="4"/>
    <d v="1899-12-30T05:55:13"/>
  </r>
  <r>
    <x v="0"/>
    <x v="4"/>
    <x v="11"/>
    <x v="1"/>
    <x v="42"/>
    <n v="51179"/>
    <x v="36"/>
    <s v="Y0159586"/>
    <n v="5"/>
    <s v="Constantin Silviu Ionescu"/>
    <x v="5"/>
    <n v="319"/>
    <n v="16"/>
    <n v="4"/>
    <d v="1899-12-30T05:53:26"/>
  </r>
  <r>
    <x v="0"/>
    <x v="4"/>
    <x v="11"/>
    <x v="1"/>
    <x v="42"/>
    <n v="51179"/>
    <x v="36"/>
    <s v="Y0159586"/>
    <n v="5"/>
    <s v="Suleiman Omar"/>
    <x v="5"/>
    <n v="319"/>
    <n v="16"/>
    <n v="4"/>
    <d v="1899-12-30T05:52:35"/>
  </r>
  <r>
    <x v="0"/>
    <x v="4"/>
    <x v="11"/>
    <x v="1"/>
    <x v="42"/>
    <n v="51179"/>
    <x v="36"/>
    <s v="Y0159586"/>
    <n v="5"/>
    <s v="Anisoara Bittel"/>
    <x v="21"/>
    <n v="319"/>
    <n v="16"/>
    <n v="4"/>
    <d v="1899-12-30T05:48:51"/>
  </r>
  <r>
    <x v="0"/>
    <x v="4"/>
    <x v="11"/>
    <x v="1"/>
    <x v="42"/>
    <n v="50628"/>
    <x v="216"/>
    <s v="Y0159389"/>
    <n v="10"/>
    <s v="Otilia Gagyi"/>
    <x v="33"/>
    <n v="1220"/>
    <n v="32"/>
    <n v="6"/>
    <d v="1899-12-30T01:16:04"/>
  </r>
  <r>
    <x v="0"/>
    <x v="4"/>
    <x v="11"/>
    <x v="1"/>
    <x v="42"/>
    <n v="50628"/>
    <x v="216"/>
    <s v="Y0159389"/>
    <n v="10"/>
    <s v="Ana Dumitru"/>
    <x v="0"/>
    <n v="1220"/>
    <n v="32"/>
    <n v="6"/>
    <d v="1899-12-30T01:17:02"/>
  </r>
  <r>
    <x v="0"/>
    <x v="4"/>
    <x v="11"/>
    <x v="1"/>
    <x v="42"/>
    <n v="50628"/>
    <x v="216"/>
    <s v="Y0159389"/>
    <n v="10"/>
    <s v="ThonGluan Phairam"/>
    <x v="5"/>
    <n v="1220"/>
    <n v="32"/>
    <n v="6"/>
    <d v="1899-12-30T01:13:42"/>
  </r>
  <r>
    <x v="0"/>
    <x v="4"/>
    <x v="11"/>
    <x v="1"/>
    <x v="42"/>
    <n v="51078"/>
    <x v="432"/>
    <s v="Y0159447"/>
    <n v="1"/>
    <s v="Ana Dumitru"/>
    <x v="0"/>
    <n v="74"/>
    <n v="3"/>
    <n v="1"/>
    <d v="1899-12-30T00:00:00"/>
  </r>
  <r>
    <x v="0"/>
    <x v="4"/>
    <x v="11"/>
    <x v="1"/>
    <x v="42"/>
    <n v="51078"/>
    <x v="432"/>
    <s v="Y0159447"/>
    <n v="1"/>
    <s v="Beverley Savage"/>
    <x v="21"/>
    <n v="74"/>
    <n v="3"/>
    <n v="1"/>
    <d v="1899-12-30T00:00:00"/>
  </r>
  <r>
    <x v="0"/>
    <x v="4"/>
    <x v="11"/>
    <x v="1"/>
    <x v="42"/>
    <n v="51078"/>
    <x v="432"/>
    <s v="Y0159447"/>
    <n v="1"/>
    <s v="ThonGluan Phairam"/>
    <x v="5"/>
    <n v="74"/>
    <n v="3"/>
    <n v="1"/>
    <d v="1899-12-30T00:00:00"/>
  </r>
  <r>
    <x v="0"/>
    <x v="4"/>
    <x v="11"/>
    <x v="1"/>
    <x v="42"/>
    <n v="51167"/>
    <x v="309"/>
    <s v="Y0159537"/>
    <n v="1"/>
    <s v="Peter North"/>
    <x v="5"/>
    <n v="50"/>
    <n v="1"/>
    <n v="2"/>
    <d v="1899-12-30T00:00:00"/>
  </r>
  <r>
    <x v="0"/>
    <x v="4"/>
    <x v="11"/>
    <x v="1"/>
    <x v="42"/>
    <n v="51167"/>
    <x v="309"/>
    <s v="Y0159537"/>
    <n v="1"/>
    <s v="Ana Maria Eliza Tricolici"/>
    <x v="0"/>
    <n v="50"/>
    <n v="1"/>
    <n v="2"/>
    <d v="1899-12-30T00:00:00"/>
  </r>
  <r>
    <x v="0"/>
    <x v="4"/>
    <x v="11"/>
    <x v="1"/>
    <x v="42"/>
    <n v="51167"/>
    <x v="309"/>
    <s v="Y0159537"/>
    <n v="1"/>
    <s v="Constantin Silviu Ionescu"/>
    <x v="5"/>
    <n v="50"/>
    <n v="1"/>
    <n v="2"/>
    <d v="1899-12-30T00:00:00"/>
  </r>
  <r>
    <x v="0"/>
    <x v="4"/>
    <x v="11"/>
    <x v="1"/>
    <x v="42"/>
    <n v="51167"/>
    <x v="309"/>
    <s v="Y0159537"/>
    <n v="1"/>
    <s v="ThonGluan Phairam"/>
    <x v="21"/>
    <n v="50"/>
    <n v="1"/>
    <n v="2"/>
    <d v="1899-12-30T00:00:00"/>
  </r>
  <r>
    <x v="0"/>
    <x v="4"/>
    <x v="11"/>
    <x v="1"/>
    <x v="42"/>
    <n v="50956"/>
    <x v="309"/>
    <s v="Y0159369"/>
    <n v="4"/>
    <s v="Peter North"/>
    <x v="5"/>
    <n v="903"/>
    <n v="7"/>
    <n v="1"/>
    <d v="1899-12-30T00:53:36"/>
  </r>
  <r>
    <x v="0"/>
    <x v="4"/>
    <x v="11"/>
    <x v="1"/>
    <x v="42"/>
    <n v="50956"/>
    <x v="309"/>
    <s v="Y0159369"/>
    <n v="4"/>
    <s v="Ana Dumitru"/>
    <x v="0"/>
    <n v="903"/>
    <n v="7"/>
    <n v="1"/>
    <d v="1899-12-30T00:54:53"/>
  </r>
  <r>
    <x v="0"/>
    <x v="4"/>
    <x v="11"/>
    <x v="1"/>
    <x v="42"/>
    <n v="50956"/>
    <x v="309"/>
    <s v="Y0159369"/>
    <n v="4"/>
    <s v="Beverley  Savage"/>
    <x v="5"/>
    <n v="903"/>
    <n v="7"/>
    <n v="1"/>
    <d v="1899-12-30T00:54:01"/>
  </r>
  <r>
    <x v="0"/>
    <x v="4"/>
    <x v="11"/>
    <x v="1"/>
    <x v="42"/>
    <n v="50956"/>
    <x v="309"/>
    <s v="Y0159369"/>
    <n v="4"/>
    <s v="ThonGluan Phairam"/>
    <x v="21"/>
    <n v="903"/>
    <n v="7"/>
    <n v="1"/>
    <d v="1899-12-30T00:53:15"/>
  </r>
  <r>
    <x v="0"/>
    <x v="4"/>
    <x v="11"/>
    <x v="1"/>
    <x v="42"/>
    <n v="48287"/>
    <x v="166"/>
    <s v="Y0159360"/>
    <n v="7"/>
    <s v="(blank)"/>
    <x v="2"/>
    <n v="359"/>
    <n v="27"/>
    <n v="5"/>
    <d v="1899-12-30T00:00:00"/>
  </r>
  <r>
    <x v="0"/>
    <x v="4"/>
    <x v="11"/>
    <x v="1"/>
    <x v="42"/>
    <n v="48133"/>
    <x v="26"/>
    <s v="Y0159392"/>
    <n v="15"/>
    <s v="Florenta Dragne "/>
    <x v="0"/>
    <n v="3495"/>
    <n v="28"/>
    <n v="6"/>
    <d v="1899-12-30T00:56:22"/>
  </r>
  <r>
    <x v="0"/>
    <x v="4"/>
    <x v="11"/>
    <x v="1"/>
    <x v="42"/>
    <n v="48133"/>
    <x v="26"/>
    <s v="Y0159392"/>
    <n v="15"/>
    <s v="Nicoleta Costin "/>
    <x v="5"/>
    <n v="3495"/>
    <n v="28"/>
    <n v="6"/>
    <d v="1899-12-30T00:56:20"/>
  </r>
  <r>
    <x v="0"/>
    <x v="4"/>
    <x v="11"/>
    <x v="1"/>
    <x v="42"/>
    <n v="48133"/>
    <x v="26"/>
    <s v="Y0159392"/>
    <n v="15"/>
    <s v="Sorina Trandafir "/>
    <x v="5"/>
    <n v="3495"/>
    <n v="28"/>
    <n v="6"/>
    <d v="1899-12-30T00:56:21"/>
  </r>
  <r>
    <x v="0"/>
    <x v="4"/>
    <x v="11"/>
    <x v="1"/>
    <x v="42"/>
    <n v="48133"/>
    <x v="26"/>
    <s v="Y0159392"/>
    <n v="15"/>
    <s v="Andreea Pruteanu "/>
    <x v="5"/>
    <n v="3495"/>
    <n v="28"/>
    <n v="6"/>
    <d v="1899-12-30T00:56:20"/>
  </r>
  <r>
    <x v="0"/>
    <x v="4"/>
    <x v="11"/>
    <x v="1"/>
    <x v="42"/>
    <n v="48133"/>
    <x v="26"/>
    <s v="Y0159392"/>
    <n v="15"/>
    <s v="Mafkarjeet Kaur "/>
    <x v="12"/>
    <n v="3495"/>
    <n v="28"/>
    <n v="6"/>
    <d v="1899-12-30T00:56:21"/>
  </r>
  <r>
    <x v="0"/>
    <x v="4"/>
    <x v="11"/>
    <x v="1"/>
    <x v="42"/>
    <n v="48133"/>
    <x v="26"/>
    <s v="Y0159392"/>
    <n v="15"/>
    <s v="Gabriella Stanciou "/>
    <x v="5"/>
    <n v="3495"/>
    <n v="28"/>
    <n v="6"/>
    <d v="1899-12-30T00:56:23"/>
  </r>
  <r>
    <x v="0"/>
    <x v="4"/>
    <x v="11"/>
    <x v="1"/>
    <x v="42"/>
    <n v="48133"/>
    <x v="26"/>
    <s v="Y0159392"/>
    <n v="15"/>
    <s v="Corina Ursache "/>
    <x v="5"/>
    <n v="3495"/>
    <n v="28"/>
    <n v="6"/>
    <d v="1899-12-30T00:56:20"/>
  </r>
  <r>
    <x v="0"/>
    <x v="4"/>
    <x v="11"/>
    <x v="1"/>
    <x v="42"/>
    <n v="48133"/>
    <x v="26"/>
    <s v="Y0159392"/>
    <n v="15"/>
    <s v="Virgil Stanciou "/>
    <x v="21"/>
    <n v="3495"/>
    <n v="28"/>
    <n v="6"/>
    <d v="1899-12-30T00:56:22"/>
  </r>
  <r>
    <x v="0"/>
    <x v="4"/>
    <x v="11"/>
    <x v="1"/>
    <x v="42"/>
    <n v="50513"/>
    <x v="412"/>
    <s v="Y0159377"/>
    <n v="6"/>
    <s v="Select Employee"/>
    <x v="26"/>
    <n v="325"/>
    <n v="24"/>
    <n v="0"/>
    <d v="1899-12-30T00:40:56"/>
  </r>
  <r>
    <x v="0"/>
    <x v="4"/>
    <x v="11"/>
    <x v="1"/>
    <x v="42"/>
    <n v="50513"/>
    <x v="412"/>
    <s v="Y0159377"/>
    <n v="6"/>
    <s v="Nelvin Fernandes"/>
    <x v="0"/>
    <n v="325"/>
    <n v="24"/>
    <n v="0"/>
    <d v="1899-12-30T00:20:28"/>
  </r>
  <r>
    <x v="0"/>
    <x v="4"/>
    <x v="11"/>
    <x v="1"/>
    <x v="42"/>
    <n v="51032"/>
    <x v="350"/>
    <s v="Y0159394"/>
    <n v="3"/>
    <s v="(blank)"/>
    <x v="2"/>
    <n v="1394"/>
    <n v="2"/>
    <n v="5"/>
    <d v="1899-12-30T00:00:00"/>
  </r>
  <r>
    <x v="0"/>
    <x v="4"/>
    <x v="11"/>
    <x v="2"/>
    <x v="43"/>
    <n v="48104"/>
    <x v="58"/>
    <s v="Y0159462"/>
    <n v="18"/>
    <s v="Lucian Cazacu"/>
    <x v="1"/>
    <n v="4584"/>
    <n v="8"/>
    <n v="57"/>
    <d v="1899-12-30T00:47:54"/>
  </r>
  <r>
    <x v="0"/>
    <x v="4"/>
    <x v="11"/>
    <x v="2"/>
    <x v="43"/>
    <n v="48104"/>
    <x v="58"/>
    <s v="Y0159462"/>
    <n v="18"/>
    <s v="Daniel Costinel Maties"/>
    <x v="1"/>
    <n v="4584"/>
    <n v="8"/>
    <n v="57"/>
    <d v="1899-12-30T00:47:39"/>
  </r>
  <r>
    <x v="0"/>
    <x v="4"/>
    <x v="11"/>
    <x v="2"/>
    <x v="43"/>
    <n v="47877"/>
    <x v="428"/>
    <s v="Y0159083"/>
    <n v="24"/>
    <s v="Lucian Cazacu"/>
    <x v="1"/>
    <n v="4001"/>
    <n v="28"/>
    <n v="32"/>
    <d v="1899-12-30T00:47:57"/>
  </r>
  <r>
    <x v="0"/>
    <x v="4"/>
    <x v="11"/>
    <x v="2"/>
    <x v="43"/>
    <n v="50670"/>
    <x v="138"/>
    <s v="Y0159401"/>
    <n v="40"/>
    <s v="Dorin Florea"/>
    <x v="11"/>
    <n v="2769"/>
    <n v="249"/>
    <n v="93"/>
    <d v="1899-12-30T02:12:31"/>
  </r>
  <r>
    <x v="0"/>
    <x v="4"/>
    <x v="11"/>
    <x v="2"/>
    <x v="43"/>
    <n v="50670"/>
    <x v="138"/>
    <s v="Y0159401"/>
    <n v="40"/>
    <s v="Tirth Sinh"/>
    <x v="5"/>
    <n v="2769"/>
    <n v="249"/>
    <n v="93"/>
    <d v="1899-12-30T05:26:07"/>
  </r>
  <r>
    <x v="0"/>
    <x v="4"/>
    <x v="11"/>
    <x v="2"/>
    <x v="43"/>
    <n v="50670"/>
    <x v="138"/>
    <s v="Y0159401"/>
    <n v="40"/>
    <s v="Tirth Sinh"/>
    <x v="1"/>
    <n v="2769"/>
    <n v="249"/>
    <n v="93"/>
    <d v="1899-12-30T01:31:18"/>
  </r>
  <r>
    <x v="0"/>
    <x v="4"/>
    <x v="11"/>
    <x v="2"/>
    <x v="43"/>
    <n v="50670"/>
    <x v="138"/>
    <s v="Y0159401"/>
    <n v="40"/>
    <s v="Mahesh Valand"/>
    <x v="11"/>
    <n v="2769"/>
    <n v="249"/>
    <n v="93"/>
    <d v="1899-12-30T02:12:52"/>
  </r>
  <r>
    <x v="0"/>
    <x v="4"/>
    <x v="11"/>
    <x v="2"/>
    <x v="43"/>
    <n v="50670"/>
    <x v="138"/>
    <s v="Y0159401"/>
    <n v="40"/>
    <s v="Mahesh Valand"/>
    <x v="5"/>
    <n v="2769"/>
    <n v="249"/>
    <n v="93"/>
    <d v="1899-12-30T03:11:51"/>
  </r>
  <r>
    <x v="0"/>
    <x v="4"/>
    <x v="11"/>
    <x v="2"/>
    <x v="43"/>
    <n v="50670"/>
    <x v="138"/>
    <s v="Y0159401"/>
    <n v="40"/>
    <s v="Mahesh Valand"/>
    <x v="18"/>
    <n v="2769"/>
    <n v="249"/>
    <n v="93"/>
    <d v="1899-12-30T01:30:58"/>
  </r>
  <r>
    <x v="0"/>
    <x v="4"/>
    <x v="11"/>
    <x v="2"/>
    <x v="43"/>
    <n v="50670"/>
    <x v="138"/>
    <s v="Y0159401"/>
    <n v="40"/>
    <s v="Diana Alecsa"/>
    <x v="0"/>
    <n v="2769"/>
    <n v="249"/>
    <n v="93"/>
    <d v="1899-12-30T06:55:38"/>
  </r>
  <r>
    <x v="0"/>
    <x v="4"/>
    <x v="11"/>
    <x v="2"/>
    <x v="43"/>
    <n v="50670"/>
    <x v="138"/>
    <s v="Y0159401"/>
    <n v="40"/>
    <s v="Gabriela Constantin"/>
    <x v="0"/>
    <n v="2769"/>
    <n v="249"/>
    <n v="93"/>
    <d v="1899-12-30T06:55:21"/>
  </r>
  <r>
    <x v="0"/>
    <x v="4"/>
    <x v="11"/>
    <x v="2"/>
    <x v="43"/>
    <n v="50670"/>
    <x v="138"/>
    <s v="Y0159401"/>
    <n v="40"/>
    <s v="Vinod Cangi"/>
    <x v="0"/>
    <n v="2769"/>
    <n v="249"/>
    <n v="93"/>
    <d v="1899-12-30T06:53:51"/>
  </r>
  <r>
    <x v="0"/>
    <x v="4"/>
    <x v="11"/>
    <x v="2"/>
    <x v="43"/>
    <n v="50670"/>
    <x v="138"/>
    <s v="Y0159401"/>
    <n v="40"/>
    <s v="Corina Matei"/>
    <x v="5"/>
    <n v="2769"/>
    <n v="249"/>
    <n v="93"/>
    <d v="1899-12-30T06:56:08"/>
  </r>
  <r>
    <x v="0"/>
    <x v="4"/>
    <x v="11"/>
    <x v="2"/>
    <x v="43"/>
    <n v="50670"/>
    <x v="138"/>
    <s v="Y0159401"/>
    <n v="40"/>
    <s v="Alpesh Valand"/>
    <x v="5"/>
    <n v="2769"/>
    <n v="249"/>
    <n v="93"/>
    <d v="1899-12-30T06:56:48"/>
  </r>
  <r>
    <x v="0"/>
    <x v="4"/>
    <x v="11"/>
    <x v="2"/>
    <x v="43"/>
    <n v="50670"/>
    <x v="138"/>
    <s v="Y0159401"/>
    <n v="40"/>
    <s v="Valency Fernandes"/>
    <x v="3"/>
    <n v="2769"/>
    <n v="249"/>
    <n v="93"/>
    <d v="1899-12-30T05:22:52"/>
  </r>
  <r>
    <x v="0"/>
    <x v="4"/>
    <x v="11"/>
    <x v="2"/>
    <x v="43"/>
    <n v="50670"/>
    <x v="138"/>
    <s v="Y0159401"/>
    <n v="40"/>
    <s v="Elena Vilceanu"/>
    <x v="5"/>
    <n v="2769"/>
    <n v="249"/>
    <n v="93"/>
    <d v="1899-12-30T06:56:38"/>
  </r>
  <r>
    <x v="0"/>
    <x v="4"/>
    <x v="11"/>
    <x v="2"/>
    <x v="43"/>
    <n v="50670"/>
    <x v="138"/>
    <s v="Y0159401"/>
    <n v="40"/>
    <s v="Lamber Sing"/>
    <x v="5"/>
    <n v="2769"/>
    <n v="249"/>
    <n v="93"/>
    <d v="1899-12-30T06:57:09"/>
  </r>
  <r>
    <x v="0"/>
    <x v="4"/>
    <x v="11"/>
    <x v="2"/>
    <x v="43"/>
    <n v="48067"/>
    <x v="115"/>
    <s v="Y0159420-Y0159421"/>
    <n v="10"/>
    <s v="(blank)"/>
    <x v="2"/>
    <n v="382"/>
    <n v="70"/>
    <n v="9"/>
    <d v="1899-12-30T00:00:00"/>
  </r>
  <r>
    <x v="0"/>
    <x v="4"/>
    <x v="11"/>
    <x v="2"/>
    <x v="43"/>
    <n v="50546"/>
    <x v="427"/>
    <s v="Y0159402"/>
    <n v="44"/>
    <s v="Nicolae-Cosmin Lacriceanu"/>
    <x v="11"/>
    <n v="7395"/>
    <n v="92"/>
    <n v="64"/>
    <d v="1899-12-30T04:18:59"/>
  </r>
  <r>
    <x v="0"/>
    <x v="4"/>
    <x v="11"/>
    <x v="2"/>
    <x v="43"/>
    <n v="50546"/>
    <x v="427"/>
    <s v="Y0159402"/>
    <n v="44"/>
    <s v="Vishal Mangela "/>
    <x v="0"/>
    <n v="7395"/>
    <n v="92"/>
    <n v="64"/>
    <d v="1899-12-30T04:19:25"/>
  </r>
  <r>
    <x v="0"/>
    <x v="4"/>
    <x v="11"/>
    <x v="2"/>
    <x v="43"/>
    <n v="50546"/>
    <x v="427"/>
    <s v="Y0159402"/>
    <n v="44"/>
    <s v="Steffi Fernandes "/>
    <x v="26"/>
    <n v="7395"/>
    <n v="92"/>
    <n v="64"/>
    <d v="1899-12-30T03:08:10"/>
  </r>
  <r>
    <x v="0"/>
    <x v="4"/>
    <x v="11"/>
    <x v="2"/>
    <x v="43"/>
    <n v="50546"/>
    <x v="427"/>
    <s v="Y0159402"/>
    <n v="44"/>
    <s v="Robert Milczarczyk "/>
    <x v="1"/>
    <n v="7395"/>
    <n v="92"/>
    <n v="64"/>
    <d v="1899-12-30T00:34:53"/>
  </r>
  <r>
    <x v="0"/>
    <x v="4"/>
    <x v="11"/>
    <x v="2"/>
    <x v="43"/>
    <n v="50546"/>
    <x v="427"/>
    <s v="Y0159402"/>
    <n v="44"/>
    <s v="Robert Milczarczyk "/>
    <x v="26"/>
    <n v="7395"/>
    <n v="92"/>
    <n v="64"/>
    <d v="1899-12-30T03:09:35"/>
  </r>
  <r>
    <x v="0"/>
    <x v="4"/>
    <x v="11"/>
    <x v="2"/>
    <x v="43"/>
    <n v="50546"/>
    <x v="427"/>
    <s v="Y0159402"/>
    <n v="44"/>
    <s v="George Lixandru "/>
    <x v="18"/>
    <n v="7395"/>
    <n v="92"/>
    <n v="64"/>
    <d v="1899-12-30T04:19:54"/>
  </r>
  <r>
    <x v="0"/>
    <x v="4"/>
    <x v="11"/>
    <x v="2"/>
    <x v="43"/>
    <n v="48121"/>
    <x v="89"/>
    <s v="Y0159570"/>
    <n v="27"/>
    <s v="marin alexandru boboc"/>
    <x v="26"/>
    <n v="4120"/>
    <n v="221"/>
    <n v="18"/>
    <d v="1899-12-30T05:10:31"/>
  </r>
  <r>
    <x v="0"/>
    <x v="4"/>
    <x v="11"/>
    <x v="2"/>
    <x v="43"/>
    <n v="48121"/>
    <x v="89"/>
    <s v="Y0159570"/>
    <n v="27"/>
    <s v="Nicolae-Cosmin Lacriceanu"/>
    <x v="1"/>
    <n v="4120"/>
    <n v="221"/>
    <n v="18"/>
    <d v="1899-12-30T00:54:46"/>
  </r>
  <r>
    <x v="0"/>
    <x v="4"/>
    <x v="11"/>
    <x v="2"/>
    <x v="43"/>
    <n v="48121"/>
    <x v="89"/>
    <s v="Y0159570"/>
    <n v="27"/>
    <s v="Viliam Trencik "/>
    <x v="26"/>
    <n v="4120"/>
    <n v="221"/>
    <n v="18"/>
    <d v="1899-12-30T04:59:23"/>
  </r>
  <r>
    <x v="0"/>
    <x v="4"/>
    <x v="11"/>
    <x v="2"/>
    <x v="43"/>
    <n v="48121"/>
    <x v="89"/>
    <s v="Y0159570"/>
    <n v="27"/>
    <s v="Cristian Mihai "/>
    <x v="26"/>
    <n v="4120"/>
    <n v="221"/>
    <n v="18"/>
    <d v="1899-12-30T04:52:54"/>
  </r>
  <r>
    <x v="0"/>
    <x v="4"/>
    <x v="11"/>
    <x v="2"/>
    <x v="43"/>
    <n v="48121"/>
    <x v="89"/>
    <s v="Y0159570"/>
    <n v="27"/>
    <s v="Cosmin Ivan "/>
    <x v="26"/>
    <n v="4120"/>
    <n v="221"/>
    <n v="18"/>
    <d v="1899-12-30T05:12:03"/>
  </r>
  <r>
    <x v="0"/>
    <x v="4"/>
    <x v="11"/>
    <x v="2"/>
    <x v="43"/>
    <n v="48121"/>
    <x v="89"/>
    <s v="Y0159570"/>
    <n v="27"/>
    <s v="Marius Popa "/>
    <x v="26"/>
    <n v="4120"/>
    <n v="221"/>
    <n v="18"/>
    <d v="1899-12-30T05:13:00"/>
  </r>
  <r>
    <x v="0"/>
    <x v="4"/>
    <x v="11"/>
    <x v="2"/>
    <x v="43"/>
    <n v="48121"/>
    <x v="89"/>
    <s v="Y0159570"/>
    <n v="27"/>
    <s v="Cristian Mihalcea "/>
    <x v="26"/>
    <n v="4120"/>
    <n v="221"/>
    <n v="18"/>
    <d v="1899-12-30T04:58:37"/>
  </r>
  <r>
    <x v="0"/>
    <x v="4"/>
    <x v="11"/>
    <x v="2"/>
    <x v="43"/>
    <n v="48121"/>
    <x v="89"/>
    <s v="Y0159570"/>
    <n v="27"/>
    <s v="Madalin Sparcaci"/>
    <x v="26"/>
    <n v="4120"/>
    <n v="221"/>
    <n v="18"/>
    <d v="1899-12-30T05:09:17"/>
  </r>
  <r>
    <x v="0"/>
    <x v="4"/>
    <x v="11"/>
    <x v="2"/>
    <x v="43"/>
    <n v="48121"/>
    <x v="89"/>
    <s v="Y0159570"/>
    <n v="27"/>
    <s v="Anand Gurung"/>
    <x v="26"/>
    <n v="4120"/>
    <n v="221"/>
    <n v="18"/>
    <d v="1899-12-30T05:12:25"/>
  </r>
  <r>
    <x v="0"/>
    <x v="4"/>
    <x v="11"/>
    <x v="2"/>
    <x v="43"/>
    <n v="48121"/>
    <x v="89"/>
    <s v="Y0159570"/>
    <n v="27"/>
    <s v="Wasim Taj"/>
    <x v="26"/>
    <n v="4120"/>
    <n v="221"/>
    <n v="18"/>
    <d v="1899-12-30T05:22:43"/>
  </r>
  <r>
    <x v="0"/>
    <x v="4"/>
    <x v="11"/>
    <x v="2"/>
    <x v="43"/>
    <n v="47853"/>
    <x v="56"/>
    <s v="Y0159407"/>
    <n v="11"/>
    <s v="Steffi Fernandes "/>
    <x v="26"/>
    <n v="3072"/>
    <n v="2"/>
    <n v="32"/>
    <d v="1899-12-30T00:40:17"/>
  </r>
  <r>
    <x v="0"/>
    <x v="4"/>
    <x v="11"/>
    <x v="2"/>
    <x v="43"/>
    <n v="47853"/>
    <x v="56"/>
    <s v="Y0159407"/>
    <n v="11"/>
    <s v="Diana Vilcu "/>
    <x v="0"/>
    <n v="3072"/>
    <n v="2"/>
    <n v="32"/>
    <d v="1899-12-30T00:27:27"/>
  </r>
  <r>
    <x v="0"/>
    <x v="4"/>
    <x v="11"/>
    <x v="2"/>
    <x v="43"/>
    <n v="47853"/>
    <x v="56"/>
    <s v="Y0159407"/>
    <n v="11"/>
    <s v="Robert Milczarczyk "/>
    <x v="1"/>
    <n v="3072"/>
    <n v="2"/>
    <n v="32"/>
    <d v="1899-12-30T00:20:22"/>
  </r>
  <r>
    <x v="0"/>
    <x v="4"/>
    <x v="11"/>
    <x v="2"/>
    <x v="43"/>
    <n v="47853"/>
    <x v="56"/>
    <s v="Y0159407"/>
    <n v="11"/>
    <s v="Robert Milczarczyk "/>
    <x v="26"/>
    <n v="3072"/>
    <n v="2"/>
    <n v="32"/>
    <d v="1899-12-30T00:18:45"/>
  </r>
  <r>
    <x v="0"/>
    <x v="4"/>
    <x v="11"/>
    <x v="2"/>
    <x v="43"/>
    <n v="50765"/>
    <x v="5"/>
    <s v="Y0159615"/>
    <n v="160"/>
    <s v="Maria Gergely"/>
    <x v="0"/>
    <n v="21630"/>
    <n v="926"/>
    <n v="65"/>
    <d v="1899-12-30T07:42:47"/>
  </r>
  <r>
    <x v="0"/>
    <x v="4"/>
    <x v="11"/>
    <x v="2"/>
    <x v="43"/>
    <n v="50765"/>
    <x v="5"/>
    <s v="Y0159615"/>
    <n v="160"/>
    <s v="Ionut Petreanu"/>
    <x v="3"/>
    <n v="21630"/>
    <n v="926"/>
    <n v="65"/>
    <d v="1899-12-30T07:42:18"/>
  </r>
  <r>
    <x v="0"/>
    <x v="4"/>
    <x v="11"/>
    <x v="2"/>
    <x v="43"/>
    <n v="50765"/>
    <x v="5"/>
    <s v="Y0159615"/>
    <n v="160"/>
    <s v="Laurentiu Barbu"/>
    <x v="1"/>
    <n v="21630"/>
    <n v="926"/>
    <n v="65"/>
    <d v="1899-12-30T07:58:06"/>
  </r>
  <r>
    <x v="0"/>
    <x v="4"/>
    <x v="11"/>
    <x v="2"/>
    <x v="43"/>
    <n v="50765"/>
    <x v="5"/>
    <s v="Y0159615"/>
    <n v="160"/>
    <s v="Florian Andresescu"/>
    <x v="0"/>
    <n v="21630"/>
    <n v="926"/>
    <n v="65"/>
    <d v="1899-12-30T07:42:44"/>
  </r>
  <r>
    <x v="0"/>
    <x v="4"/>
    <x v="11"/>
    <x v="2"/>
    <x v="43"/>
    <n v="50765"/>
    <x v="5"/>
    <s v="Y0159615"/>
    <n v="160"/>
    <s v="Campan Ionut"/>
    <x v="26"/>
    <n v="21630"/>
    <n v="926"/>
    <n v="65"/>
    <d v="1899-12-30T07:42:50"/>
  </r>
  <r>
    <x v="0"/>
    <x v="4"/>
    <x v="11"/>
    <x v="2"/>
    <x v="43"/>
    <n v="50765"/>
    <x v="5"/>
    <s v="Y0159615"/>
    <n v="160"/>
    <s v="Mahamud Omar Salim"/>
    <x v="26"/>
    <n v="21630"/>
    <n v="926"/>
    <n v="65"/>
    <d v="1899-12-30T07:42:36"/>
  </r>
  <r>
    <x v="0"/>
    <x v="4"/>
    <x v="11"/>
    <x v="2"/>
    <x v="43"/>
    <n v="50765"/>
    <x v="5"/>
    <s v="Y0159615"/>
    <n v="160"/>
    <s v="Dumitru Nicolae"/>
    <x v="0"/>
    <n v="21630"/>
    <n v="926"/>
    <n v="65"/>
    <d v="1899-12-30T07:42:42"/>
  </r>
  <r>
    <x v="0"/>
    <x v="4"/>
    <x v="11"/>
    <x v="2"/>
    <x v="43"/>
    <n v="50765"/>
    <x v="5"/>
    <s v="Y0159615"/>
    <n v="160"/>
    <s v="Cristian Paun"/>
    <x v="18"/>
    <n v="21630"/>
    <n v="926"/>
    <n v="65"/>
    <d v="1899-12-30T07:44:37"/>
  </r>
  <r>
    <x v="0"/>
    <x v="4"/>
    <x v="11"/>
    <x v="2"/>
    <x v="43"/>
    <n v="50765"/>
    <x v="5"/>
    <s v="Y0159615"/>
    <n v="160"/>
    <s v="Bacu Neli"/>
    <x v="26"/>
    <n v="21630"/>
    <n v="926"/>
    <n v="65"/>
    <d v="1899-12-30T07:42:44"/>
  </r>
  <r>
    <x v="0"/>
    <x v="4"/>
    <x v="11"/>
    <x v="2"/>
    <x v="43"/>
    <n v="50765"/>
    <x v="5"/>
    <s v="Y0159615"/>
    <n v="160"/>
    <s v="Anatolii Caminschi"/>
    <x v="26"/>
    <n v="21630"/>
    <n v="926"/>
    <n v="65"/>
    <d v="1899-12-30T07:42:53"/>
  </r>
  <r>
    <x v="0"/>
    <x v="4"/>
    <x v="11"/>
    <x v="2"/>
    <x v="43"/>
    <n v="50765"/>
    <x v="5"/>
    <s v="Y0159615"/>
    <n v="160"/>
    <s v="Ruslan Condreanu"/>
    <x v="26"/>
    <n v="21630"/>
    <n v="926"/>
    <n v="65"/>
    <d v="1899-12-30T07:42:51"/>
  </r>
  <r>
    <x v="0"/>
    <x v="4"/>
    <x v="11"/>
    <x v="2"/>
    <x v="43"/>
    <n v="51096"/>
    <x v="229"/>
    <s v="Y0159466"/>
    <n v="6"/>
    <s v="(blank)"/>
    <x v="2"/>
    <n v="910"/>
    <n v="31"/>
    <n v="1"/>
    <d v="1899-12-30T00:00:00"/>
  </r>
  <r>
    <x v="0"/>
    <x v="4"/>
    <x v="11"/>
    <x v="2"/>
    <x v="43"/>
    <n v="48149"/>
    <x v="39"/>
    <s v="Y0159655"/>
    <n v="39"/>
    <s v="Aden Ayub"/>
    <x v="1"/>
    <n v="8617"/>
    <n v="133"/>
    <n v="32"/>
    <d v="1899-12-30T05:57:39"/>
  </r>
  <r>
    <x v="0"/>
    <x v="4"/>
    <x v="11"/>
    <x v="2"/>
    <x v="43"/>
    <n v="48149"/>
    <x v="39"/>
    <s v="Y0159655"/>
    <n v="39"/>
    <s v="Diana Marinescu"/>
    <x v="0"/>
    <n v="8617"/>
    <n v="133"/>
    <n v="32"/>
    <d v="1899-12-30T05:51:26"/>
  </r>
  <r>
    <x v="0"/>
    <x v="4"/>
    <x v="11"/>
    <x v="2"/>
    <x v="43"/>
    <n v="48149"/>
    <x v="39"/>
    <s v="Y0159655"/>
    <n v="39"/>
    <s v="Nicoleta Rus"/>
    <x v="3"/>
    <n v="8617"/>
    <n v="133"/>
    <n v="32"/>
    <d v="1899-12-30T00:00:00"/>
  </r>
  <r>
    <x v="0"/>
    <x v="4"/>
    <x v="11"/>
    <x v="2"/>
    <x v="43"/>
    <n v="48149"/>
    <x v="39"/>
    <s v="Y0159655"/>
    <n v="39"/>
    <s v="Mariana Codreanu"/>
    <x v="5"/>
    <n v="8617"/>
    <n v="133"/>
    <n v="32"/>
    <d v="1899-12-30T05:50:43"/>
  </r>
  <r>
    <x v="0"/>
    <x v="4"/>
    <x v="11"/>
    <x v="2"/>
    <x v="43"/>
    <n v="48149"/>
    <x v="39"/>
    <s v="Y0159655"/>
    <n v="39"/>
    <s v="Catalin Bucataru"/>
    <x v="0"/>
    <n v="8617"/>
    <n v="133"/>
    <n v="32"/>
    <d v="1899-12-30T05:51:25"/>
  </r>
  <r>
    <x v="0"/>
    <x v="4"/>
    <x v="11"/>
    <x v="2"/>
    <x v="43"/>
    <n v="48149"/>
    <x v="39"/>
    <s v="Y0159655"/>
    <n v="39"/>
    <s v="Paul Gheorgescu"/>
    <x v="5"/>
    <n v="8617"/>
    <n v="133"/>
    <n v="32"/>
    <d v="1899-12-30T05:50:24"/>
  </r>
  <r>
    <x v="0"/>
    <x v="4"/>
    <x v="11"/>
    <x v="2"/>
    <x v="43"/>
    <n v="48138"/>
    <x v="296"/>
    <s v="Y0159488"/>
    <n v="8"/>
    <s v="(blank)"/>
    <x v="2"/>
    <n v="1480"/>
    <n v="62"/>
    <n v="6"/>
    <d v="1899-12-30T00:00:00"/>
  </r>
  <r>
    <x v="0"/>
    <x v="4"/>
    <x v="11"/>
    <x v="2"/>
    <x v="43"/>
    <n v="48136"/>
    <x v="250"/>
    <s v="Y0159626"/>
    <n v="1"/>
    <s v="(blank)"/>
    <x v="2"/>
    <n v="93"/>
    <n v="10"/>
    <n v="0"/>
    <d v="1899-12-30T00:00:00"/>
  </r>
  <r>
    <x v="0"/>
    <x v="4"/>
    <x v="11"/>
    <x v="2"/>
    <x v="43"/>
    <n v="48145"/>
    <x v="29"/>
    <s v="Y0159642"/>
    <n v="21"/>
    <s v="Mihai Abagiu"/>
    <x v="5"/>
    <n v="2185"/>
    <n v="91"/>
    <n v="31"/>
    <d v="1899-12-30T05:45:58"/>
  </r>
  <r>
    <x v="0"/>
    <x v="4"/>
    <x v="11"/>
    <x v="2"/>
    <x v="43"/>
    <n v="48145"/>
    <x v="29"/>
    <s v="Y0159642"/>
    <n v="21"/>
    <s v="Grosu Delia-Nicoleta"/>
    <x v="5"/>
    <n v="2185"/>
    <n v="91"/>
    <n v="31"/>
    <d v="1899-12-30T05:45:18"/>
  </r>
  <r>
    <x v="0"/>
    <x v="4"/>
    <x v="11"/>
    <x v="2"/>
    <x v="43"/>
    <n v="48145"/>
    <x v="29"/>
    <s v="Y0159642"/>
    <n v="21"/>
    <s v="Ovidu Cucurizeanu"/>
    <x v="5"/>
    <n v="2185"/>
    <n v="91"/>
    <n v="31"/>
    <d v="1899-12-30T05:48:36"/>
  </r>
  <r>
    <x v="0"/>
    <x v="4"/>
    <x v="11"/>
    <x v="2"/>
    <x v="43"/>
    <n v="48145"/>
    <x v="29"/>
    <s v="Y0159642"/>
    <n v="21"/>
    <s v="Segiu Foltea"/>
    <x v="5"/>
    <n v="2185"/>
    <n v="91"/>
    <n v="31"/>
    <d v="1899-12-30T05:46:15"/>
  </r>
  <r>
    <x v="0"/>
    <x v="4"/>
    <x v="11"/>
    <x v="2"/>
    <x v="43"/>
    <n v="48145"/>
    <x v="29"/>
    <s v="Y0159642"/>
    <n v="21"/>
    <s v="Monica Elena Manea"/>
    <x v="0"/>
    <n v="2185"/>
    <n v="91"/>
    <n v="31"/>
    <d v="1899-12-30T05:49:59"/>
  </r>
  <r>
    <x v="0"/>
    <x v="4"/>
    <x v="11"/>
    <x v="2"/>
    <x v="43"/>
    <n v="50910"/>
    <x v="350"/>
    <s v="Y0159412"/>
    <n v="23"/>
    <s v="Aden Ayub"/>
    <x v="5"/>
    <n v="8408"/>
    <n v="37"/>
    <n v="15"/>
    <d v="1899-12-30T00:00:00"/>
  </r>
  <r>
    <x v="0"/>
    <x v="4"/>
    <x v="11"/>
    <x v="2"/>
    <x v="43"/>
    <n v="50910"/>
    <x v="350"/>
    <s v="Y0159412"/>
    <n v="23"/>
    <s v="Marius Motoasca"/>
    <x v="1"/>
    <n v="8408"/>
    <n v="37"/>
    <n v="15"/>
    <d v="1899-12-30T00:00:00"/>
  </r>
  <r>
    <x v="0"/>
    <x v="4"/>
    <x v="11"/>
    <x v="2"/>
    <x v="43"/>
    <n v="50910"/>
    <x v="350"/>
    <s v="Y0159412"/>
    <n v="23"/>
    <s v="Catalin Bucataru"/>
    <x v="0"/>
    <n v="8408"/>
    <n v="37"/>
    <n v="15"/>
    <d v="1899-12-30T00:00:00"/>
  </r>
  <r>
    <x v="0"/>
    <x v="4"/>
    <x v="11"/>
    <x v="2"/>
    <x v="43"/>
    <n v="50910"/>
    <x v="350"/>
    <s v="Y0159412"/>
    <n v="23"/>
    <s v="Paul Gheorgescu"/>
    <x v="5"/>
    <n v="8408"/>
    <n v="37"/>
    <n v="15"/>
    <d v="1899-12-30T00:00:00"/>
  </r>
  <r>
    <x v="0"/>
    <x v="4"/>
    <x v="11"/>
    <x v="2"/>
    <x v="43"/>
    <n v="48505"/>
    <x v="45"/>
    <s v="Y0159624"/>
    <n v="6"/>
    <s v="(blank)"/>
    <x v="2"/>
    <n v="190"/>
    <n v="37"/>
    <n v="11"/>
    <d v="1899-12-30T00:00:00"/>
  </r>
  <r>
    <x v="0"/>
    <x v="4"/>
    <x v="11"/>
    <x v="2"/>
    <x v="43"/>
    <n v="51157"/>
    <x v="94"/>
    <s v="Y0159542"/>
    <n v="4"/>
    <s v="Florenta Dragne "/>
    <x v="0"/>
    <n v="223"/>
    <n v="37"/>
    <n v="1"/>
    <d v="1899-12-30T01:42:13"/>
  </r>
  <r>
    <x v="0"/>
    <x v="4"/>
    <x v="11"/>
    <x v="2"/>
    <x v="43"/>
    <n v="51157"/>
    <x v="94"/>
    <s v="Y0159542"/>
    <n v="4"/>
    <s v="Nicoleta Costin "/>
    <x v="21"/>
    <n v="223"/>
    <n v="37"/>
    <n v="1"/>
    <d v="1899-12-30T01:42:13"/>
  </r>
  <r>
    <x v="0"/>
    <x v="4"/>
    <x v="11"/>
    <x v="2"/>
    <x v="43"/>
    <n v="51157"/>
    <x v="94"/>
    <s v="Y0159542"/>
    <n v="4"/>
    <s v="Sorina Trandafir "/>
    <x v="5"/>
    <n v="223"/>
    <n v="37"/>
    <n v="1"/>
    <d v="1899-12-30T01:42:13"/>
  </r>
  <r>
    <x v="0"/>
    <x v="4"/>
    <x v="11"/>
    <x v="2"/>
    <x v="43"/>
    <n v="48153"/>
    <x v="115"/>
    <s v="Y0159649-Y0159648"/>
    <n v="22"/>
    <s v="Select Employee"/>
    <x v="10"/>
    <n v="1579"/>
    <n v="164"/>
    <n v="22"/>
    <d v="1900-02-02T22:59:59"/>
  </r>
  <r>
    <x v="0"/>
    <x v="4"/>
    <x v="11"/>
    <x v="2"/>
    <x v="43"/>
    <n v="48153"/>
    <x v="115"/>
    <s v="Y0159649-Y0159648"/>
    <n v="22"/>
    <s v="Catalin Lixandru"/>
    <x v="26"/>
    <n v="1579"/>
    <n v="164"/>
    <n v="22"/>
    <d v="1899-12-30T03:31:21"/>
  </r>
  <r>
    <x v="0"/>
    <x v="4"/>
    <x v="11"/>
    <x v="2"/>
    <x v="43"/>
    <n v="48153"/>
    <x v="115"/>
    <s v="Y0159649-Y0159648"/>
    <n v="22"/>
    <s v="Robert Farynski"/>
    <x v="26"/>
    <n v="1579"/>
    <n v="164"/>
    <n v="22"/>
    <d v="1899-12-30T03:27:45"/>
  </r>
  <r>
    <x v="0"/>
    <x v="4"/>
    <x v="11"/>
    <x v="2"/>
    <x v="43"/>
    <n v="48153"/>
    <x v="115"/>
    <s v="Y0159649-Y0159648"/>
    <n v="22"/>
    <s v="camelia"/>
    <x v="26"/>
    <n v="1579"/>
    <n v="164"/>
    <n v="22"/>
    <d v="1899-12-30T03:26:23"/>
  </r>
  <r>
    <x v="0"/>
    <x v="4"/>
    <x v="11"/>
    <x v="2"/>
    <x v="43"/>
    <n v="48153"/>
    <x v="115"/>
    <s v="Y0159649-Y0159648"/>
    <n v="22"/>
    <s v="rodica"/>
    <x v="26"/>
    <n v="1579"/>
    <n v="164"/>
    <n v="22"/>
    <d v="1899-12-30T03:30:44"/>
  </r>
  <r>
    <x v="0"/>
    <x v="4"/>
    <x v="11"/>
    <x v="2"/>
    <x v="43"/>
    <n v="48153"/>
    <x v="115"/>
    <s v="Y0159649-Y0159648"/>
    <n v="22"/>
    <s v="Mirela Constantin"/>
    <x v="0"/>
    <n v="1579"/>
    <n v="164"/>
    <n v="22"/>
    <d v="1899-12-30T03:33:14"/>
  </r>
  <r>
    <x v="0"/>
    <x v="4"/>
    <x v="11"/>
    <x v="2"/>
    <x v="43"/>
    <n v="48153"/>
    <x v="115"/>
    <s v="Y0159649-Y0159648"/>
    <n v="22"/>
    <s v="Florentina Constantin"/>
    <x v="26"/>
    <n v="1579"/>
    <n v="164"/>
    <n v="22"/>
    <d v="1899-12-30T03:30:13"/>
  </r>
  <r>
    <x v="0"/>
    <x v="4"/>
    <x v="11"/>
    <x v="2"/>
    <x v="43"/>
    <n v="48153"/>
    <x v="115"/>
    <s v="Y0159649-Y0159648"/>
    <n v="22"/>
    <s v="amalia"/>
    <x v="0"/>
    <n v="1579"/>
    <n v="164"/>
    <n v="22"/>
    <d v="1899-12-30T03:34:17"/>
  </r>
  <r>
    <x v="0"/>
    <x v="4"/>
    <x v="11"/>
    <x v="2"/>
    <x v="43"/>
    <n v="48153"/>
    <x v="115"/>
    <s v="Y0159649-Y0159648"/>
    <n v="22"/>
    <s v="obi"/>
    <x v="26"/>
    <n v="1579"/>
    <n v="164"/>
    <n v="22"/>
    <d v="1899-12-30T03:27:00"/>
  </r>
  <r>
    <x v="0"/>
    <x v="4"/>
    <x v="11"/>
    <x v="2"/>
    <x v="43"/>
    <n v="48153"/>
    <x v="115"/>
    <s v="Y0159649-Y0159648"/>
    <n v="22"/>
    <s v="kamil"/>
    <x v="26"/>
    <n v="1579"/>
    <n v="164"/>
    <n v="22"/>
    <d v="1899-12-30T03:27:29"/>
  </r>
  <r>
    <x v="0"/>
    <x v="4"/>
    <x v="11"/>
    <x v="2"/>
    <x v="43"/>
    <n v="48153"/>
    <x v="115"/>
    <s v="Y0159649-Y0159648"/>
    <n v="22"/>
    <s v="alexander"/>
    <x v="5"/>
    <n v="1579"/>
    <n v="164"/>
    <n v="22"/>
    <d v="1899-12-30T03:32:32"/>
  </r>
  <r>
    <x v="0"/>
    <x v="4"/>
    <x v="11"/>
    <x v="2"/>
    <x v="43"/>
    <n v="48153"/>
    <x v="115"/>
    <s v="Y0159649-Y0159648"/>
    <n v="22"/>
    <s v="Stephan Almeida"/>
    <x v="5"/>
    <n v="1579"/>
    <n v="164"/>
    <n v="22"/>
    <d v="1899-12-30T03:32:03"/>
  </r>
  <r>
    <x v="0"/>
    <x v="4"/>
    <x v="11"/>
    <x v="2"/>
    <x v="43"/>
    <n v="48153"/>
    <x v="115"/>
    <s v="Y0159649-Y0159648"/>
    <n v="22"/>
    <s v="nashatar"/>
    <x v="26"/>
    <n v="1579"/>
    <n v="164"/>
    <n v="22"/>
    <d v="1899-12-30T03:31:09"/>
  </r>
  <r>
    <x v="0"/>
    <x v="4"/>
    <x v="11"/>
    <x v="2"/>
    <x v="43"/>
    <n v="48153"/>
    <x v="115"/>
    <s v="Y0159649-Y0159648"/>
    <n v="22"/>
    <s v="Stephen Bodan"/>
    <x v="26"/>
    <n v="1579"/>
    <n v="164"/>
    <n v="22"/>
    <d v="1899-12-30T03:25:20"/>
  </r>
  <r>
    <x v="0"/>
    <x v="4"/>
    <x v="11"/>
    <x v="2"/>
    <x v="43"/>
    <n v="51085"/>
    <x v="433"/>
    <s v="Y0159438"/>
    <n v="1"/>
    <s v="Florenta Dragne "/>
    <x v="0"/>
    <n v="229"/>
    <n v="5"/>
    <n v="1"/>
    <d v="1899-12-30T00:30:26"/>
  </r>
  <r>
    <x v="0"/>
    <x v="4"/>
    <x v="11"/>
    <x v="2"/>
    <x v="43"/>
    <n v="51085"/>
    <x v="433"/>
    <s v="Y0159438"/>
    <n v="1"/>
    <s v="Sorina Trandafir "/>
    <x v="5"/>
    <n v="229"/>
    <n v="5"/>
    <n v="1"/>
    <d v="1899-12-30T00:30:26"/>
  </r>
  <r>
    <x v="0"/>
    <x v="4"/>
    <x v="11"/>
    <x v="2"/>
    <x v="43"/>
    <n v="51085"/>
    <x v="433"/>
    <s v="Y0159438"/>
    <n v="1"/>
    <s v="Corina Ursache "/>
    <x v="5"/>
    <n v="229"/>
    <n v="5"/>
    <n v="1"/>
    <d v="1899-12-30T00:30:26"/>
  </r>
  <r>
    <x v="0"/>
    <x v="4"/>
    <x v="11"/>
    <x v="2"/>
    <x v="43"/>
    <n v="51020"/>
    <x v="257"/>
    <s v="Y0159660"/>
    <n v="1"/>
    <s v="Florenta Dragne "/>
    <x v="0"/>
    <n v="126"/>
    <n v="6"/>
    <n v="1"/>
    <d v="1899-12-30T00:50:44"/>
  </r>
  <r>
    <x v="0"/>
    <x v="4"/>
    <x v="11"/>
    <x v="2"/>
    <x v="43"/>
    <n v="51020"/>
    <x v="257"/>
    <s v="Y0159660"/>
    <n v="1"/>
    <s v="Mafkarjeet Kaur "/>
    <x v="5"/>
    <n v="126"/>
    <n v="6"/>
    <n v="1"/>
    <d v="1899-12-30T00:50:44"/>
  </r>
  <r>
    <x v="0"/>
    <x v="4"/>
    <x v="11"/>
    <x v="2"/>
    <x v="43"/>
    <n v="51020"/>
    <x v="257"/>
    <s v="Y0159660"/>
    <n v="1"/>
    <s v="Virgil Stanciou "/>
    <x v="5"/>
    <n v="126"/>
    <n v="6"/>
    <n v="1"/>
    <d v="1899-12-30T00:50:44"/>
  </r>
  <r>
    <x v="0"/>
    <x v="4"/>
    <x v="11"/>
    <x v="2"/>
    <x v="43"/>
    <n v="50983"/>
    <x v="434"/>
    <s v="Y0159433"/>
    <n v="5"/>
    <s v="Otilia Gagyi"/>
    <x v="5"/>
    <n v="352"/>
    <n v="15"/>
    <n v="5"/>
    <d v="1899-12-30T00:40:19"/>
  </r>
  <r>
    <x v="0"/>
    <x v="4"/>
    <x v="11"/>
    <x v="2"/>
    <x v="43"/>
    <n v="50983"/>
    <x v="434"/>
    <s v="Y0159433"/>
    <n v="5"/>
    <s v="Abdalla H."/>
    <x v="5"/>
    <n v="352"/>
    <n v="15"/>
    <n v="5"/>
    <d v="1899-12-30T00:38:37"/>
  </r>
  <r>
    <x v="0"/>
    <x v="4"/>
    <x v="11"/>
    <x v="2"/>
    <x v="43"/>
    <n v="50983"/>
    <x v="434"/>
    <s v="Y0159433"/>
    <n v="5"/>
    <s v="Ana Dumitru"/>
    <x v="0"/>
    <n v="352"/>
    <n v="15"/>
    <n v="5"/>
    <d v="1899-12-30T00:40:48"/>
  </r>
  <r>
    <x v="0"/>
    <x v="4"/>
    <x v="11"/>
    <x v="2"/>
    <x v="43"/>
    <n v="50983"/>
    <x v="434"/>
    <s v="Y0159433"/>
    <n v="5"/>
    <s v="Beverley Savage"/>
    <x v="5"/>
    <n v="352"/>
    <n v="15"/>
    <n v="5"/>
    <d v="1899-12-30T00:39:31"/>
  </r>
  <r>
    <x v="0"/>
    <x v="4"/>
    <x v="11"/>
    <x v="2"/>
    <x v="43"/>
    <n v="50983"/>
    <x v="434"/>
    <s v="Y0159433"/>
    <n v="5"/>
    <s v="Suleiman Omar"/>
    <x v="5"/>
    <n v="352"/>
    <n v="15"/>
    <n v="5"/>
    <d v="1899-12-30T00:39:58"/>
  </r>
  <r>
    <x v="0"/>
    <x v="4"/>
    <x v="11"/>
    <x v="3"/>
    <x v="44"/>
    <n v="47585"/>
    <x v="19"/>
    <s v="Y0159202"/>
    <n v="26"/>
    <s v="Ion Ilarian"/>
    <x v="0"/>
    <n v="1276"/>
    <n v="227"/>
    <n v="62"/>
    <d v="1899-12-30T04:51:36"/>
  </r>
  <r>
    <x v="0"/>
    <x v="4"/>
    <x v="11"/>
    <x v="3"/>
    <x v="44"/>
    <n v="47585"/>
    <x v="19"/>
    <s v="Y0159202"/>
    <n v="26"/>
    <s v="Claudia Stan"/>
    <x v="26"/>
    <n v="1276"/>
    <n v="227"/>
    <n v="62"/>
    <d v="1899-12-30T04:33:30"/>
  </r>
  <r>
    <x v="0"/>
    <x v="4"/>
    <x v="11"/>
    <x v="3"/>
    <x v="44"/>
    <n v="47585"/>
    <x v="19"/>
    <s v="Y0159202"/>
    <n v="26"/>
    <s v="Stephen Hall"/>
    <x v="26"/>
    <n v="1276"/>
    <n v="227"/>
    <n v="62"/>
    <d v="1899-12-30T04:33:10"/>
  </r>
  <r>
    <x v="0"/>
    <x v="4"/>
    <x v="11"/>
    <x v="3"/>
    <x v="44"/>
    <n v="47585"/>
    <x v="19"/>
    <s v="Y0159202"/>
    <n v="26"/>
    <s v="viorel"/>
    <x v="26"/>
    <n v="1276"/>
    <n v="227"/>
    <n v="62"/>
    <d v="1899-12-30T04:32:34"/>
  </r>
  <r>
    <x v="0"/>
    <x v="4"/>
    <x v="11"/>
    <x v="3"/>
    <x v="44"/>
    <n v="47585"/>
    <x v="19"/>
    <s v="Y0159202"/>
    <n v="26"/>
    <s v="Mihaela Sintion"/>
    <x v="26"/>
    <n v="1276"/>
    <n v="227"/>
    <n v="62"/>
    <d v="1899-12-30T04:34:33"/>
  </r>
  <r>
    <x v="0"/>
    <x v="4"/>
    <x v="11"/>
    <x v="3"/>
    <x v="44"/>
    <n v="47585"/>
    <x v="19"/>
    <s v="Y0159202"/>
    <n v="26"/>
    <s v="Daniel Costinel Maties"/>
    <x v="26"/>
    <n v="1276"/>
    <n v="227"/>
    <n v="62"/>
    <d v="1899-12-30T04:32:56"/>
  </r>
  <r>
    <x v="0"/>
    <x v="4"/>
    <x v="11"/>
    <x v="3"/>
    <x v="44"/>
    <n v="47585"/>
    <x v="19"/>
    <s v="Y0159202"/>
    <n v="26"/>
    <s v="kinga"/>
    <x v="26"/>
    <n v="1276"/>
    <n v="227"/>
    <n v="62"/>
    <d v="1899-12-30T04:34:17"/>
  </r>
  <r>
    <x v="0"/>
    <x v="4"/>
    <x v="11"/>
    <x v="3"/>
    <x v="44"/>
    <n v="47585"/>
    <x v="19"/>
    <s v="Y0159202"/>
    <n v="26"/>
    <s v="sandra"/>
    <x v="26"/>
    <n v="1276"/>
    <n v="227"/>
    <n v="62"/>
    <d v="1899-12-30T04:33:59"/>
  </r>
  <r>
    <x v="0"/>
    <x v="4"/>
    <x v="11"/>
    <x v="3"/>
    <x v="44"/>
    <n v="50781"/>
    <x v="77"/>
    <s v="Y0159568"/>
    <n v="41"/>
    <s v="Ion Ilarian"/>
    <x v="26"/>
    <n v="2951"/>
    <n v="158"/>
    <n v="75"/>
    <d v="1899-12-30T01:26:08"/>
  </r>
  <r>
    <x v="0"/>
    <x v="4"/>
    <x v="11"/>
    <x v="3"/>
    <x v="44"/>
    <n v="50781"/>
    <x v="77"/>
    <s v="Y0159568"/>
    <n v="41"/>
    <s v="Gabriela Stoica"/>
    <x v="26"/>
    <n v="2951"/>
    <n v="158"/>
    <n v="75"/>
    <d v="1899-12-30T01:23:45"/>
  </r>
  <r>
    <x v="0"/>
    <x v="4"/>
    <x v="11"/>
    <x v="3"/>
    <x v="44"/>
    <n v="50781"/>
    <x v="77"/>
    <s v="Y0159568"/>
    <n v="41"/>
    <s v="Claudia Stan"/>
    <x v="26"/>
    <n v="2951"/>
    <n v="158"/>
    <n v="75"/>
    <d v="1899-12-30T01:27:10"/>
  </r>
  <r>
    <x v="0"/>
    <x v="4"/>
    <x v="11"/>
    <x v="3"/>
    <x v="44"/>
    <n v="50781"/>
    <x v="77"/>
    <s v="Y0159568"/>
    <n v="41"/>
    <s v="Stephen Hall"/>
    <x v="11"/>
    <n v="2951"/>
    <n v="158"/>
    <n v="75"/>
    <d v="1899-12-30T01:24:42"/>
  </r>
  <r>
    <x v="0"/>
    <x v="4"/>
    <x v="11"/>
    <x v="3"/>
    <x v="44"/>
    <n v="50781"/>
    <x v="77"/>
    <s v="Y0159568"/>
    <n v="41"/>
    <s v="Catalin Lixandru"/>
    <x v="26"/>
    <n v="2951"/>
    <n v="158"/>
    <n v="75"/>
    <d v="1899-12-30T00:00:00"/>
  </r>
  <r>
    <x v="0"/>
    <x v="4"/>
    <x v="11"/>
    <x v="3"/>
    <x v="44"/>
    <n v="50781"/>
    <x v="77"/>
    <s v="Y0159568"/>
    <n v="41"/>
    <s v="Robert Farynski"/>
    <x v="26"/>
    <n v="2951"/>
    <n v="158"/>
    <n v="75"/>
    <d v="1899-12-30T00:00:00"/>
  </r>
  <r>
    <x v="0"/>
    <x v="4"/>
    <x v="11"/>
    <x v="3"/>
    <x v="44"/>
    <n v="50781"/>
    <x v="77"/>
    <s v="Y0159568"/>
    <n v="41"/>
    <s v="Lucian Cazacu"/>
    <x v="1"/>
    <n v="2951"/>
    <n v="158"/>
    <n v="75"/>
    <d v="1899-12-30T00:24:31"/>
  </r>
  <r>
    <x v="0"/>
    <x v="4"/>
    <x v="11"/>
    <x v="3"/>
    <x v="44"/>
    <n v="50781"/>
    <x v="77"/>
    <s v="Y0159568"/>
    <n v="41"/>
    <s v="Alexandru Radulescu"/>
    <x v="1"/>
    <n v="2951"/>
    <n v="158"/>
    <n v="75"/>
    <d v="1899-12-30T00:52:52"/>
  </r>
  <r>
    <x v="0"/>
    <x v="4"/>
    <x v="11"/>
    <x v="3"/>
    <x v="44"/>
    <n v="50781"/>
    <x v="77"/>
    <s v="Y0159568"/>
    <n v="41"/>
    <s v="Alexandru Radulescu"/>
    <x v="18"/>
    <n v="2951"/>
    <n v="158"/>
    <n v="75"/>
    <d v="1899-12-30T02:11:57"/>
  </r>
  <r>
    <x v="0"/>
    <x v="4"/>
    <x v="11"/>
    <x v="3"/>
    <x v="44"/>
    <n v="50781"/>
    <x v="77"/>
    <s v="Y0159568"/>
    <n v="41"/>
    <s v="camelia"/>
    <x v="26"/>
    <n v="2951"/>
    <n v="158"/>
    <n v="75"/>
    <d v="1899-12-30T00:00:00"/>
  </r>
  <r>
    <x v="0"/>
    <x v="4"/>
    <x v="11"/>
    <x v="3"/>
    <x v="44"/>
    <n v="50781"/>
    <x v="77"/>
    <s v="Y0159568"/>
    <n v="41"/>
    <s v="rodica"/>
    <x v="26"/>
    <n v="2951"/>
    <n v="158"/>
    <n v="75"/>
    <d v="1899-12-30T00:00:00"/>
  </r>
  <r>
    <x v="0"/>
    <x v="4"/>
    <x v="11"/>
    <x v="3"/>
    <x v="44"/>
    <n v="50781"/>
    <x v="77"/>
    <s v="Y0159568"/>
    <n v="41"/>
    <s v="Mirela Constantin"/>
    <x v="0"/>
    <n v="2951"/>
    <n v="158"/>
    <n v="75"/>
    <d v="1899-12-30T00:00:00"/>
  </r>
  <r>
    <x v="0"/>
    <x v="4"/>
    <x v="11"/>
    <x v="3"/>
    <x v="44"/>
    <n v="50781"/>
    <x v="77"/>
    <s v="Y0159568"/>
    <n v="41"/>
    <s v="viorel"/>
    <x v="11"/>
    <n v="2951"/>
    <n v="158"/>
    <n v="75"/>
    <d v="1899-12-30T01:25:27"/>
  </r>
  <r>
    <x v="0"/>
    <x v="4"/>
    <x v="11"/>
    <x v="3"/>
    <x v="44"/>
    <n v="50781"/>
    <x v="77"/>
    <s v="Y0159568"/>
    <n v="41"/>
    <s v="Mihaela Sintion"/>
    <x v="26"/>
    <n v="2951"/>
    <n v="158"/>
    <n v="75"/>
    <d v="1899-12-30T01:25:46"/>
  </r>
  <r>
    <x v="0"/>
    <x v="4"/>
    <x v="11"/>
    <x v="3"/>
    <x v="44"/>
    <n v="50781"/>
    <x v="77"/>
    <s v="Y0159568"/>
    <n v="41"/>
    <s v="Florentina Constantin"/>
    <x v="26"/>
    <n v="2951"/>
    <n v="158"/>
    <n v="75"/>
    <d v="1899-12-30T00:00:00"/>
  </r>
  <r>
    <x v="0"/>
    <x v="4"/>
    <x v="11"/>
    <x v="3"/>
    <x v="44"/>
    <n v="50781"/>
    <x v="77"/>
    <s v="Y0159568"/>
    <n v="41"/>
    <s v="amalia"/>
    <x v="0"/>
    <n v="2951"/>
    <n v="158"/>
    <n v="75"/>
    <d v="1899-12-30T00:00:00"/>
  </r>
  <r>
    <x v="0"/>
    <x v="4"/>
    <x v="11"/>
    <x v="3"/>
    <x v="44"/>
    <n v="50781"/>
    <x v="77"/>
    <s v="Y0159568"/>
    <n v="41"/>
    <s v="obi"/>
    <x v="26"/>
    <n v="2951"/>
    <n v="158"/>
    <n v="75"/>
    <d v="1899-12-30T00:00:00"/>
  </r>
  <r>
    <x v="0"/>
    <x v="4"/>
    <x v="11"/>
    <x v="3"/>
    <x v="44"/>
    <n v="48176"/>
    <x v="28"/>
    <s v="Y0159710-Y0159711"/>
    <n v="6"/>
    <s v="Cristian Mihai "/>
    <x v="26"/>
    <n v="254"/>
    <n v="60"/>
    <n v="6"/>
    <d v="1899-12-30T01:27:23"/>
  </r>
  <r>
    <x v="0"/>
    <x v="4"/>
    <x v="11"/>
    <x v="3"/>
    <x v="44"/>
    <n v="48176"/>
    <x v="28"/>
    <s v="Y0159710-Y0159711"/>
    <n v="6"/>
    <s v="Cosmin Ivan "/>
    <x v="26"/>
    <n v="254"/>
    <n v="60"/>
    <n v="6"/>
    <d v="1899-12-30T01:27:38"/>
  </r>
  <r>
    <x v="0"/>
    <x v="4"/>
    <x v="11"/>
    <x v="3"/>
    <x v="44"/>
    <n v="48176"/>
    <x v="28"/>
    <s v="Y0159710-Y0159711"/>
    <n v="6"/>
    <s v="Maria Ivan "/>
    <x v="0"/>
    <n v="254"/>
    <n v="60"/>
    <n v="6"/>
    <d v="1899-12-30T01:27:56"/>
  </r>
  <r>
    <x v="0"/>
    <x v="4"/>
    <x v="11"/>
    <x v="3"/>
    <x v="44"/>
    <n v="48176"/>
    <x v="28"/>
    <s v="Y0159710-Y0159711"/>
    <n v="6"/>
    <s v="Anand Gurung"/>
    <x v="26"/>
    <n v="254"/>
    <n v="60"/>
    <n v="6"/>
    <d v="1899-12-30T01:27:57"/>
  </r>
  <r>
    <x v="0"/>
    <x v="4"/>
    <x v="11"/>
    <x v="3"/>
    <x v="44"/>
    <n v="48123"/>
    <x v="431"/>
    <s v="Y0159528"/>
    <n v="7"/>
    <s v="Ana Maria Eliza Tricolici"/>
    <x v="0"/>
    <n v="403"/>
    <n v="42"/>
    <n v="2"/>
    <d v="1899-12-30T00:56:14"/>
  </r>
  <r>
    <x v="0"/>
    <x v="4"/>
    <x v="11"/>
    <x v="3"/>
    <x v="44"/>
    <n v="48123"/>
    <x v="431"/>
    <s v="Y0159528"/>
    <n v="7"/>
    <s v="Nicoleta Nicolae"/>
    <x v="5"/>
    <n v="403"/>
    <n v="42"/>
    <n v="2"/>
    <d v="1899-12-30T00:55:28"/>
  </r>
  <r>
    <x v="0"/>
    <x v="4"/>
    <x v="11"/>
    <x v="3"/>
    <x v="44"/>
    <n v="48123"/>
    <x v="431"/>
    <s v="Y0159528"/>
    <n v="7"/>
    <s v="Gheorghe Predica"/>
    <x v="5"/>
    <n v="403"/>
    <n v="42"/>
    <n v="2"/>
    <d v="1899-12-30T00:55:58"/>
  </r>
  <r>
    <x v="0"/>
    <x v="4"/>
    <x v="11"/>
    <x v="3"/>
    <x v="44"/>
    <n v="48221"/>
    <x v="5"/>
    <s v="Y0159625"/>
    <n v="103"/>
    <s v="Tirth Sinh"/>
    <x v="0"/>
    <n v="12596"/>
    <n v="447"/>
    <n v="64"/>
    <d v="1899-12-30T04:24:12"/>
  </r>
  <r>
    <x v="0"/>
    <x v="4"/>
    <x v="11"/>
    <x v="3"/>
    <x v="44"/>
    <n v="48221"/>
    <x v="5"/>
    <s v="Y0159625"/>
    <n v="103"/>
    <s v="Tirth Sinh"/>
    <x v="1"/>
    <n v="12596"/>
    <n v="447"/>
    <n v="64"/>
    <d v="1899-12-30T00:36:16"/>
  </r>
  <r>
    <x v="0"/>
    <x v="4"/>
    <x v="11"/>
    <x v="3"/>
    <x v="44"/>
    <n v="48221"/>
    <x v="5"/>
    <s v="Y0159625"/>
    <n v="103"/>
    <s v="Mahesh Valand"/>
    <x v="18"/>
    <n v="12596"/>
    <n v="447"/>
    <n v="64"/>
    <d v="1899-12-30T00:35:23"/>
  </r>
  <r>
    <x v="0"/>
    <x v="4"/>
    <x v="11"/>
    <x v="3"/>
    <x v="44"/>
    <n v="48221"/>
    <x v="5"/>
    <s v="Y0159625"/>
    <n v="103"/>
    <s v="Mahesh Valand"/>
    <x v="21"/>
    <n v="12596"/>
    <n v="447"/>
    <n v="64"/>
    <d v="1899-12-30T04:23:30"/>
  </r>
  <r>
    <x v="0"/>
    <x v="4"/>
    <x v="11"/>
    <x v="3"/>
    <x v="44"/>
    <n v="48221"/>
    <x v="5"/>
    <s v="Y0159625"/>
    <n v="103"/>
    <s v="Diana Alecsa"/>
    <x v="0"/>
    <n v="12596"/>
    <n v="447"/>
    <n v="64"/>
    <d v="1899-12-30T06:18:05"/>
  </r>
  <r>
    <x v="0"/>
    <x v="4"/>
    <x v="11"/>
    <x v="3"/>
    <x v="44"/>
    <n v="48221"/>
    <x v="5"/>
    <s v="Y0159625"/>
    <n v="103"/>
    <s v="Gabriela Constantin"/>
    <x v="0"/>
    <n v="12596"/>
    <n v="447"/>
    <n v="64"/>
    <d v="1899-12-30T06:18:24"/>
  </r>
  <r>
    <x v="0"/>
    <x v="4"/>
    <x v="11"/>
    <x v="3"/>
    <x v="44"/>
    <n v="48221"/>
    <x v="5"/>
    <s v="Y0159625"/>
    <n v="103"/>
    <s v="Vinod Cangi"/>
    <x v="0"/>
    <n v="12596"/>
    <n v="447"/>
    <n v="64"/>
    <d v="1899-12-30T06:17:52"/>
  </r>
  <r>
    <x v="0"/>
    <x v="4"/>
    <x v="11"/>
    <x v="3"/>
    <x v="44"/>
    <n v="48221"/>
    <x v="5"/>
    <s v="Y0159625"/>
    <n v="103"/>
    <s v="Corina Matei"/>
    <x v="5"/>
    <n v="12596"/>
    <n v="447"/>
    <n v="64"/>
    <d v="1899-12-30T06:16:13"/>
  </r>
  <r>
    <x v="0"/>
    <x v="4"/>
    <x v="11"/>
    <x v="3"/>
    <x v="44"/>
    <n v="48221"/>
    <x v="5"/>
    <s v="Y0159625"/>
    <n v="103"/>
    <s v="Alpesh Valand"/>
    <x v="5"/>
    <n v="12596"/>
    <n v="447"/>
    <n v="64"/>
    <d v="1899-12-30T06:17:13"/>
  </r>
  <r>
    <x v="0"/>
    <x v="4"/>
    <x v="11"/>
    <x v="3"/>
    <x v="44"/>
    <n v="48221"/>
    <x v="5"/>
    <s v="Y0159625"/>
    <n v="103"/>
    <s v="Valency Fernandes"/>
    <x v="0"/>
    <n v="12596"/>
    <n v="447"/>
    <n v="64"/>
    <d v="1899-12-30T04:23:51"/>
  </r>
  <r>
    <x v="0"/>
    <x v="4"/>
    <x v="11"/>
    <x v="3"/>
    <x v="44"/>
    <n v="48221"/>
    <x v="5"/>
    <s v="Y0159625"/>
    <n v="103"/>
    <s v="Peter Couchman"/>
    <x v="5"/>
    <n v="12596"/>
    <n v="447"/>
    <n v="64"/>
    <d v="1899-12-30T06:15:35"/>
  </r>
  <r>
    <x v="0"/>
    <x v="4"/>
    <x v="11"/>
    <x v="3"/>
    <x v="44"/>
    <n v="48221"/>
    <x v="5"/>
    <s v="Y0159625"/>
    <n v="103"/>
    <s v="Lamber Singhh"/>
    <x v="5"/>
    <n v="12596"/>
    <n v="447"/>
    <n v="64"/>
    <d v="1899-12-30T06:17:32"/>
  </r>
  <r>
    <x v="0"/>
    <x v="4"/>
    <x v="11"/>
    <x v="3"/>
    <x v="44"/>
    <n v="48221"/>
    <x v="5"/>
    <s v="Y0159625"/>
    <n v="103"/>
    <s v="Baljit Sngh"/>
    <x v="5"/>
    <n v="12596"/>
    <n v="447"/>
    <n v="64"/>
    <d v="1899-12-30T06:16:40"/>
  </r>
  <r>
    <x v="0"/>
    <x v="4"/>
    <x v="11"/>
    <x v="3"/>
    <x v="44"/>
    <n v="48177"/>
    <x v="138"/>
    <s v="Y0159523"/>
    <n v="17"/>
    <s v="Nicolae-Cosmin Lacriceanu"/>
    <x v="11"/>
    <n v="1263"/>
    <n v="69"/>
    <n v="59"/>
    <d v="1899-12-30T01:02:17"/>
  </r>
  <r>
    <x v="0"/>
    <x v="4"/>
    <x v="11"/>
    <x v="3"/>
    <x v="44"/>
    <n v="48177"/>
    <x v="138"/>
    <s v="Y0159523"/>
    <n v="17"/>
    <s v="Vishal Mangela "/>
    <x v="26"/>
    <n v="1263"/>
    <n v="69"/>
    <n v="59"/>
    <d v="1899-12-30T01:24:26"/>
  </r>
  <r>
    <x v="0"/>
    <x v="4"/>
    <x v="11"/>
    <x v="3"/>
    <x v="44"/>
    <n v="48177"/>
    <x v="138"/>
    <s v="Y0159523"/>
    <n v="17"/>
    <s v="Cristian Mihai "/>
    <x v="26"/>
    <n v="1263"/>
    <n v="69"/>
    <n v="59"/>
    <d v="1899-12-30T00:42:14"/>
  </r>
  <r>
    <x v="0"/>
    <x v="4"/>
    <x v="11"/>
    <x v="3"/>
    <x v="44"/>
    <n v="48177"/>
    <x v="138"/>
    <s v="Y0159523"/>
    <n v="17"/>
    <s v="Cosmin Ivan "/>
    <x v="26"/>
    <n v="1263"/>
    <n v="69"/>
    <n v="59"/>
    <d v="1899-12-30T00:41:30"/>
  </r>
  <r>
    <x v="0"/>
    <x v="4"/>
    <x v="11"/>
    <x v="3"/>
    <x v="44"/>
    <n v="48177"/>
    <x v="138"/>
    <s v="Y0159523"/>
    <n v="17"/>
    <s v="Kyte Stuart "/>
    <x v="1"/>
    <n v="1263"/>
    <n v="69"/>
    <n v="59"/>
    <d v="1899-12-30T01:26:09"/>
  </r>
  <r>
    <x v="0"/>
    <x v="4"/>
    <x v="11"/>
    <x v="3"/>
    <x v="44"/>
    <n v="48177"/>
    <x v="138"/>
    <s v="Y0159523"/>
    <n v="17"/>
    <s v="Maria Ivan "/>
    <x v="0"/>
    <n v="1263"/>
    <n v="69"/>
    <n v="59"/>
    <d v="1899-12-30T00:41:50"/>
  </r>
  <r>
    <x v="0"/>
    <x v="4"/>
    <x v="11"/>
    <x v="3"/>
    <x v="44"/>
    <n v="48177"/>
    <x v="138"/>
    <s v="Y0159523"/>
    <n v="17"/>
    <s v="Diana Vilcu "/>
    <x v="0"/>
    <n v="1263"/>
    <n v="69"/>
    <n v="59"/>
    <d v="1899-12-30T01:23:28"/>
  </r>
  <r>
    <x v="0"/>
    <x v="4"/>
    <x v="11"/>
    <x v="3"/>
    <x v="44"/>
    <n v="48177"/>
    <x v="138"/>
    <s v="Y0159523"/>
    <n v="17"/>
    <s v="Robert Milczarczyk "/>
    <x v="26"/>
    <n v="1263"/>
    <n v="69"/>
    <n v="59"/>
    <d v="1899-12-30T01:26:09"/>
  </r>
  <r>
    <x v="0"/>
    <x v="4"/>
    <x v="11"/>
    <x v="3"/>
    <x v="44"/>
    <n v="48177"/>
    <x v="138"/>
    <s v="Y0159523"/>
    <n v="17"/>
    <s v="Marius Popa "/>
    <x v="26"/>
    <n v="1263"/>
    <n v="69"/>
    <n v="59"/>
    <d v="1899-12-30T01:24:49"/>
  </r>
  <r>
    <x v="0"/>
    <x v="4"/>
    <x v="11"/>
    <x v="3"/>
    <x v="44"/>
    <n v="48177"/>
    <x v="138"/>
    <s v="Y0159523"/>
    <n v="17"/>
    <s v="George Lixandru "/>
    <x v="18"/>
    <n v="1263"/>
    <n v="69"/>
    <n v="59"/>
    <d v="1899-12-30T01:22:55"/>
  </r>
  <r>
    <x v="0"/>
    <x v="4"/>
    <x v="11"/>
    <x v="3"/>
    <x v="44"/>
    <n v="48177"/>
    <x v="138"/>
    <s v="Y0159523"/>
    <n v="17"/>
    <s v="Cristian Mihalcea "/>
    <x v="26"/>
    <n v="1263"/>
    <n v="69"/>
    <n v="59"/>
    <d v="1899-12-30T01:12:10"/>
  </r>
  <r>
    <x v="0"/>
    <x v="4"/>
    <x v="11"/>
    <x v="3"/>
    <x v="44"/>
    <n v="48177"/>
    <x v="138"/>
    <s v="Y0159523"/>
    <n v="17"/>
    <s v="Madalin Sparcaci"/>
    <x v="26"/>
    <n v="1263"/>
    <n v="69"/>
    <n v="59"/>
    <d v="1899-12-30T01:25:41"/>
  </r>
  <r>
    <x v="0"/>
    <x v="4"/>
    <x v="11"/>
    <x v="3"/>
    <x v="44"/>
    <n v="48177"/>
    <x v="138"/>
    <s v="Y0159523"/>
    <n v="17"/>
    <s v="Anand Gurung"/>
    <x v="26"/>
    <n v="1263"/>
    <n v="69"/>
    <n v="59"/>
    <d v="1899-12-30T00:45:31"/>
  </r>
  <r>
    <x v="0"/>
    <x v="4"/>
    <x v="11"/>
    <x v="3"/>
    <x v="44"/>
    <n v="50756"/>
    <x v="58"/>
    <s v="Y0159685"/>
    <n v="13"/>
    <s v="Nicolae-Cosmin Lacriceanu"/>
    <x v="11"/>
    <n v="1368"/>
    <n v="1"/>
    <n v="57"/>
    <d v="1899-12-30T00:37:55"/>
  </r>
  <r>
    <x v="0"/>
    <x v="4"/>
    <x v="11"/>
    <x v="3"/>
    <x v="44"/>
    <n v="50756"/>
    <x v="58"/>
    <s v="Y0159685"/>
    <n v="13"/>
    <s v="Kyte Stuart "/>
    <x v="1"/>
    <n v="1368"/>
    <n v="1"/>
    <n v="57"/>
    <d v="1899-12-30T00:36:52"/>
  </r>
  <r>
    <x v="0"/>
    <x v="4"/>
    <x v="11"/>
    <x v="3"/>
    <x v="44"/>
    <n v="50756"/>
    <x v="58"/>
    <s v="Y0159685"/>
    <n v="13"/>
    <s v="Steffi Fernandes "/>
    <x v="0"/>
    <n v="1368"/>
    <n v="1"/>
    <n v="57"/>
    <d v="1899-12-30T00:38:26"/>
  </r>
  <r>
    <x v="0"/>
    <x v="4"/>
    <x v="11"/>
    <x v="3"/>
    <x v="44"/>
    <n v="50756"/>
    <x v="58"/>
    <s v="Y0159685"/>
    <n v="13"/>
    <s v="George Lixandru "/>
    <x v="18"/>
    <n v="1368"/>
    <n v="1"/>
    <n v="57"/>
    <d v="1899-12-30T00:38:12"/>
  </r>
  <r>
    <x v="0"/>
    <x v="4"/>
    <x v="11"/>
    <x v="3"/>
    <x v="44"/>
    <n v="48130"/>
    <x v="187"/>
    <s v="Y0159590"/>
    <n v="4"/>
    <s v="Peter North"/>
    <x v="5"/>
    <n v="315"/>
    <n v="49"/>
    <n v="4"/>
    <d v="1899-12-30T00:35:19"/>
  </r>
  <r>
    <x v="0"/>
    <x v="4"/>
    <x v="11"/>
    <x v="3"/>
    <x v="44"/>
    <n v="48130"/>
    <x v="187"/>
    <s v="Y0159590"/>
    <n v="4"/>
    <s v="Otilia Gagyi"/>
    <x v="21"/>
    <n v="315"/>
    <n v="49"/>
    <n v="4"/>
    <d v="1899-12-30T00:34:38"/>
  </r>
  <r>
    <x v="0"/>
    <x v="4"/>
    <x v="11"/>
    <x v="3"/>
    <x v="44"/>
    <n v="48130"/>
    <x v="187"/>
    <s v="Y0159590"/>
    <n v="4"/>
    <s v="Ana Dumitru"/>
    <x v="0"/>
    <n v="315"/>
    <n v="49"/>
    <n v="4"/>
    <d v="1899-12-30T00:35:35"/>
  </r>
  <r>
    <x v="0"/>
    <x v="4"/>
    <x v="11"/>
    <x v="3"/>
    <x v="44"/>
    <n v="48130"/>
    <x v="187"/>
    <s v="Y0159590"/>
    <n v="4"/>
    <s v="Beverley Savage"/>
    <x v="21"/>
    <n v="315"/>
    <n v="49"/>
    <n v="4"/>
    <d v="1899-12-30T00:34:56"/>
  </r>
  <r>
    <x v="0"/>
    <x v="4"/>
    <x v="11"/>
    <x v="3"/>
    <x v="44"/>
    <n v="48130"/>
    <x v="187"/>
    <s v="Y0159590"/>
    <n v="4"/>
    <s v="Suleiman Omar"/>
    <x v="5"/>
    <n v="315"/>
    <n v="49"/>
    <n v="4"/>
    <d v="1899-12-30T00:34:22"/>
  </r>
  <r>
    <x v="0"/>
    <x v="4"/>
    <x v="11"/>
    <x v="3"/>
    <x v="44"/>
    <n v="51153"/>
    <x v="336"/>
    <s v="Y0159689"/>
    <n v="3"/>
    <s v="Ana Maria Eliza Tricolici"/>
    <x v="0"/>
    <n v="139"/>
    <n v="28"/>
    <n v="2"/>
    <d v="1899-12-30T00:30:07"/>
  </r>
  <r>
    <x v="0"/>
    <x v="4"/>
    <x v="11"/>
    <x v="3"/>
    <x v="44"/>
    <n v="51153"/>
    <x v="336"/>
    <s v="Y0159689"/>
    <n v="3"/>
    <s v="Nicoleta Nicolae"/>
    <x v="5"/>
    <n v="139"/>
    <n v="28"/>
    <n v="2"/>
    <d v="1899-12-30T00:29:53"/>
  </r>
  <r>
    <x v="0"/>
    <x v="4"/>
    <x v="11"/>
    <x v="3"/>
    <x v="44"/>
    <n v="51153"/>
    <x v="336"/>
    <s v="Y0159689"/>
    <n v="3"/>
    <s v="Gheorghe Predica"/>
    <x v="21"/>
    <n v="139"/>
    <n v="28"/>
    <n v="2"/>
    <d v="1899-12-30T00:29:18"/>
  </r>
  <r>
    <x v="0"/>
    <x v="4"/>
    <x v="11"/>
    <x v="3"/>
    <x v="44"/>
    <n v="51153"/>
    <x v="336"/>
    <s v="Y0159689"/>
    <n v="3"/>
    <s v="Anisoara Bittel"/>
    <x v="21"/>
    <n v="139"/>
    <n v="28"/>
    <n v="2"/>
    <d v="1899-12-30T00:29:33"/>
  </r>
  <r>
    <x v="0"/>
    <x v="4"/>
    <x v="11"/>
    <x v="3"/>
    <x v="44"/>
    <n v="50780"/>
    <x v="77"/>
    <s v="Y0159619"/>
    <n v="23"/>
    <s v="marin alexandru boboc"/>
    <x v="26"/>
    <n v="1943"/>
    <n v="91"/>
    <n v="58"/>
    <d v="1899-12-30T02:29:20"/>
  </r>
  <r>
    <x v="0"/>
    <x v="4"/>
    <x v="11"/>
    <x v="3"/>
    <x v="44"/>
    <n v="50780"/>
    <x v="77"/>
    <s v="Y0159619"/>
    <n v="23"/>
    <s v="Nicolae-Cosmin Lacriceanu"/>
    <x v="11"/>
    <n v="1943"/>
    <n v="91"/>
    <n v="58"/>
    <d v="1899-12-30T02:48:19"/>
  </r>
  <r>
    <x v="0"/>
    <x v="4"/>
    <x v="11"/>
    <x v="3"/>
    <x v="44"/>
    <n v="50780"/>
    <x v="77"/>
    <s v="Y0159619"/>
    <n v="23"/>
    <s v="Vishal Mangela "/>
    <x v="0"/>
    <n v="1943"/>
    <n v="91"/>
    <n v="58"/>
    <d v="1899-12-30T02:06:45"/>
  </r>
  <r>
    <x v="0"/>
    <x v="4"/>
    <x v="11"/>
    <x v="3"/>
    <x v="44"/>
    <n v="50780"/>
    <x v="77"/>
    <s v="Y0159619"/>
    <n v="23"/>
    <s v="Viliam Trencik "/>
    <x v="26"/>
    <n v="1943"/>
    <n v="91"/>
    <n v="58"/>
    <d v="1899-12-30T02:42:43"/>
  </r>
  <r>
    <x v="0"/>
    <x v="4"/>
    <x v="11"/>
    <x v="3"/>
    <x v="44"/>
    <n v="50780"/>
    <x v="77"/>
    <s v="Y0159619"/>
    <n v="23"/>
    <s v="Cosmin Ivan "/>
    <x v="26"/>
    <n v="1943"/>
    <n v="91"/>
    <n v="58"/>
    <d v="1899-12-30T02:29:40"/>
  </r>
  <r>
    <x v="0"/>
    <x v="4"/>
    <x v="11"/>
    <x v="3"/>
    <x v="44"/>
    <n v="50780"/>
    <x v="77"/>
    <s v="Y0159619"/>
    <n v="23"/>
    <s v="Kyte Stuart "/>
    <x v="1"/>
    <n v="1943"/>
    <n v="91"/>
    <n v="58"/>
    <d v="1899-12-30T00:22:31"/>
  </r>
  <r>
    <x v="0"/>
    <x v="4"/>
    <x v="11"/>
    <x v="3"/>
    <x v="44"/>
    <n v="50780"/>
    <x v="77"/>
    <s v="Y0159619"/>
    <n v="23"/>
    <s v="Maria Ivan "/>
    <x v="0"/>
    <n v="1943"/>
    <n v="91"/>
    <n v="58"/>
    <d v="1899-12-30T02:59:59"/>
  </r>
  <r>
    <x v="0"/>
    <x v="4"/>
    <x v="11"/>
    <x v="3"/>
    <x v="44"/>
    <n v="50780"/>
    <x v="77"/>
    <s v="Y0159619"/>
    <n v="23"/>
    <s v="Robert Milczarczyk "/>
    <x v="26"/>
    <n v="1943"/>
    <n v="91"/>
    <n v="58"/>
    <d v="1899-12-30T02:35:41"/>
  </r>
  <r>
    <x v="0"/>
    <x v="4"/>
    <x v="11"/>
    <x v="3"/>
    <x v="44"/>
    <n v="50780"/>
    <x v="77"/>
    <s v="Y0159619"/>
    <n v="23"/>
    <s v="Marius Popa "/>
    <x v="26"/>
    <n v="1943"/>
    <n v="91"/>
    <n v="58"/>
    <d v="1899-12-30T02:04:56"/>
  </r>
  <r>
    <x v="0"/>
    <x v="4"/>
    <x v="11"/>
    <x v="3"/>
    <x v="44"/>
    <n v="50780"/>
    <x v="77"/>
    <s v="Y0159619"/>
    <n v="23"/>
    <s v="George Lixandru "/>
    <x v="18"/>
    <n v="1943"/>
    <n v="91"/>
    <n v="58"/>
    <d v="1899-12-30T02:48:38"/>
  </r>
  <r>
    <x v="0"/>
    <x v="4"/>
    <x v="11"/>
    <x v="3"/>
    <x v="44"/>
    <n v="50780"/>
    <x v="77"/>
    <s v="Y0159619"/>
    <n v="23"/>
    <s v="Cristian Mihalcea "/>
    <x v="26"/>
    <n v="1943"/>
    <n v="91"/>
    <n v="58"/>
    <d v="1899-12-30T02:05:49"/>
  </r>
  <r>
    <x v="0"/>
    <x v="4"/>
    <x v="11"/>
    <x v="3"/>
    <x v="44"/>
    <n v="50780"/>
    <x v="77"/>
    <s v="Y0159619"/>
    <n v="23"/>
    <s v="Madalin Sparcaci"/>
    <x v="26"/>
    <n v="1943"/>
    <n v="91"/>
    <n v="58"/>
    <d v="1899-12-30T02:30:08"/>
  </r>
  <r>
    <x v="0"/>
    <x v="4"/>
    <x v="11"/>
    <x v="3"/>
    <x v="44"/>
    <n v="50780"/>
    <x v="77"/>
    <s v="Y0159619"/>
    <n v="23"/>
    <s v="Cristiana Mihai "/>
    <x v="26"/>
    <n v="1943"/>
    <n v="91"/>
    <n v="58"/>
    <d v="1899-12-30T02:36:39"/>
  </r>
  <r>
    <x v="0"/>
    <x v="4"/>
    <x v="11"/>
    <x v="3"/>
    <x v="44"/>
    <n v="50780"/>
    <x v="77"/>
    <s v="Y0159619"/>
    <n v="23"/>
    <s v="Anand Gurung"/>
    <x v="26"/>
    <n v="1943"/>
    <n v="91"/>
    <n v="58"/>
    <d v="1899-12-30T02:36:12"/>
  </r>
  <r>
    <x v="0"/>
    <x v="4"/>
    <x v="11"/>
    <x v="3"/>
    <x v="44"/>
    <n v="48182"/>
    <x v="108"/>
    <s v="Y0159505"/>
    <n v="16"/>
    <s v="Kyte Stuart "/>
    <x v="1"/>
    <n v="2970"/>
    <n v="1"/>
    <n v="33"/>
    <d v="1899-12-30T00:55:37"/>
  </r>
  <r>
    <x v="0"/>
    <x v="4"/>
    <x v="11"/>
    <x v="3"/>
    <x v="44"/>
    <n v="48182"/>
    <x v="108"/>
    <s v="Y0159505"/>
    <n v="16"/>
    <s v="Steffi Fernandes "/>
    <x v="26"/>
    <n v="2970"/>
    <n v="1"/>
    <n v="33"/>
    <d v="1899-12-30T00:44:55"/>
  </r>
  <r>
    <x v="0"/>
    <x v="4"/>
    <x v="11"/>
    <x v="3"/>
    <x v="44"/>
    <n v="48182"/>
    <x v="108"/>
    <s v="Y0159505"/>
    <n v="16"/>
    <s v="Diana Vilcu "/>
    <x v="0"/>
    <n v="2970"/>
    <n v="1"/>
    <n v="33"/>
    <d v="1899-12-30T00:45:19"/>
  </r>
  <r>
    <x v="0"/>
    <x v="4"/>
    <x v="11"/>
    <x v="3"/>
    <x v="44"/>
    <n v="48184"/>
    <x v="246"/>
    <s v="Y0159519-Y0159518"/>
    <n v="39"/>
    <s v="Select Employee"/>
    <x v="10"/>
    <n v="5615"/>
    <n v="153"/>
    <n v="58"/>
    <d v="1899-12-30T01:37:39"/>
  </r>
  <r>
    <x v="0"/>
    <x v="4"/>
    <x v="11"/>
    <x v="3"/>
    <x v="44"/>
    <n v="48184"/>
    <x v="246"/>
    <s v="Y0159519-Y0159518"/>
    <n v="39"/>
    <s v="Steffi Fernandes"/>
    <x v="0"/>
    <n v="5615"/>
    <n v="153"/>
    <n v="58"/>
    <d v="1899-12-30T01:43:30"/>
  </r>
  <r>
    <x v="0"/>
    <x v="4"/>
    <x v="11"/>
    <x v="3"/>
    <x v="44"/>
    <n v="48184"/>
    <x v="246"/>
    <s v="Y0159519-Y0159518"/>
    <n v="39"/>
    <s v="marin alexandru boboc"/>
    <x v="26"/>
    <n v="5615"/>
    <n v="153"/>
    <n v="58"/>
    <d v="1899-12-30T01:40:35"/>
  </r>
  <r>
    <x v="0"/>
    <x v="4"/>
    <x v="11"/>
    <x v="3"/>
    <x v="44"/>
    <n v="48184"/>
    <x v="246"/>
    <s v="Y0159519-Y0159518"/>
    <n v="39"/>
    <s v="Nicolae-Cosmin Lacriceanu"/>
    <x v="11"/>
    <n v="5615"/>
    <n v="153"/>
    <n v="58"/>
    <d v="1899-12-30T02:29:42"/>
  </r>
  <r>
    <x v="0"/>
    <x v="4"/>
    <x v="11"/>
    <x v="3"/>
    <x v="44"/>
    <n v="48184"/>
    <x v="246"/>
    <s v="Y0159519-Y0159518"/>
    <n v="39"/>
    <s v="Vishal Mangela "/>
    <x v="26"/>
    <n v="5615"/>
    <n v="153"/>
    <n v="58"/>
    <d v="1899-12-30T02:30:13"/>
  </r>
  <r>
    <x v="0"/>
    <x v="4"/>
    <x v="11"/>
    <x v="3"/>
    <x v="44"/>
    <n v="48184"/>
    <x v="246"/>
    <s v="Y0159519-Y0159518"/>
    <n v="39"/>
    <s v="Viliam Trencik "/>
    <x v="26"/>
    <n v="5615"/>
    <n v="153"/>
    <n v="58"/>
    <d v="1899-12-30T01:39:58"/>
  </r>
  <r>
    <x v="0"/>
    <x v="4"/>
    <x v="11"/>
    <x v="3"/>
    <x v="44"/>
    <n v="48184"/>
    <x v="246"/>
    <s v="Y0159519-Y0159518"/>
    <n v="39"/>
    <s v="Cosmin Ivan "/>
    <x v="26"/>
    <n v="5615"/>
    <n v="153"/>
    <n v="58"/>
    <d v="1899-12-30T01:38:46"/>
  </r>
  <r>
    <x v="0"/>
    <x v="4"/>
    <x v="11"/>
    <x v="3"/>
    <x v="44"/>
    <n v="48184"/>
    <x v="246"/>
    <s v="Y0159519-Y0159518"/>
    <n v="39"/>
    <s v="Kyte Stuart "/>
    <x v="1"/>
    <n v="5615"/>
    <n v="153"/>
    <n v="58"/>
    <d v="1899-12-30T00:45:51"/>
  </r>
  <r>
    <x v="0"/>
    <x v="4"/>
    <x v="11"/>
    <x v="3"/>
    <x v="44"/>
    <n v="48184"/>
    <x v="246"/>
    <s v="Y0159519-Y0159518"/>
    <n v="39"/>
    <s v="Diana Vilcu "/>
    <x v="0"/>
    <n v="5615"/>
    <n v="153"/>
    <n v="58"/>
    <d v="1899-12-30T02:30:40"/>
  </r>
  <r>
    <x v="0"/>
    <x v="4"/>
    <x v="11"/>
    <x v="3"/>
    <x v="44"/>
    <n v="48184"/>
    <x v="246"/>
    <s v="Y0159519-Y0159518"/>
    <n v="39"/>
    <s v="Marius Popa "/>
    <x v="26"/>
    <n v="5615"/>
    <n v="153"/>
    <n v="58"/>
    <d v="1899-12-30T02:28:57"/>
  </r>
  <r>
    <x v="0"/>
    <x v="4"/>
    <x v="11"/>
    <x v="3"/>
    <x v="44"/>
    <n v="48184"/>
    <x v="246"/>
    <s v="Y0159519-Y0159518"/>
    <n v="39"/>
    <s v="George Lixandru "/>
    <x v="18"/>
    <n v="5615"/>
    <n v="153"/>
    <n v="58"/>
    <d v="1899-12-30T02:29:54"/>
  </r>
  <r>
    <x v="0"/>
    <x v="4"/>
    <x v="11"/>
    <x v="3"/>
    <x v="44"/>
    <n v="48184"/>
    <x v="246"/>
    <s v="Y0159519-Y0159518"/>
    <n v="39"/>
    <s v="Cristian Mihalcea "/>
    <x v="26"/>
    <n v="5615"/>
    <n v="153"/>
    <n v="58"/>
    <d v="1899-12-30T02:28:38"/>
  </r>
  <r>
    <x v="0"/>
    <x v="4"/>
    <x v="11"/>
    <x v="3"/>
    <x v="44"/>
    <s v="CON2428"/>
    <x v="435"/>
    <s v="Y0159205"/>
    <n v="88"/>
    <s v="Kyte Stuart "/>
    <x v="1"/>
    <n v="25770"/>
    <n v="151"/>
    <n v="96"/>
    <d v="1899-12-30T00:18:40"/>
  </r>
  <r>
    <x v="0"/>
    <x v="4"/>
    <x v="11"/>
    <x v="3"/>
    <x v="44"/>
    <s v="CON2428"/>
    <x v="435"/>
    <s v="Y0159205"/>
    <n v="88"/>
    <s v="Maria Ivan "/>
    <x v="0"/>
    <n v="25770"/>
    <n v="151"/>
    <n v="96"/>
    <d v="1899-12-30T02:07:18"/>
  </r>
  <r>
    <x v="0"/>
    <x v="4"/>
    <x v="11"/>
    <x v="3"/>
    <x v="44"/>
    <s v="CON2428"/>
    <x v="435"/>
    <s v="Y0159205"/>
    <n v="88"/>
    <s v="Claudio Balint "/>
    <x v="18"/>
    <n v="25770"/>
    <n v="151"/>
    <n v="96"/>
    <d v="1899-12-30T01:48:42"/>
  </r>
  <r>
    <x v="0"/>
    <x v="4"/>
    <x v="11"/>
    <x v="3"/>
    <x v="44"/>
    <s v="CON2428"/>
    <x v="435"/>
    <s v="Y0159205"/>
    <n v="88"/>
    <s v="Madalin Sparcaci"/>
    <x v="26"/>
    <n v="25770"/>
    <n v="151"/>
    <n v="96"/>
    <d v="1899-12-30T01:29:09"/>
  </r>
  <r>
    <x v="0"/>
    <x v="4"/>
    <x v="11"/>
    <x v="3"/>
    <x v="44"/>
    <s v="CON2428"/>
    <x v="435"/>
    <s v="Y0159205"/>
    <n v="88"/>
    <s v="Anand Gurung"/>
    <x v="26"/>
    <n v="25770"/>
    <n v="151"/>
    <n v="96"/>
    <d v="1899-12-30T01:32:06"/>
  </r>
  <r>
    <x v="0"/>
    <x v="4"/>
    <x v="11"/>
    <x v="3"/>
    <x v="44"/>
    <n v="48190"/>
    <x v="8"/>
    <s v="Y0159701-Y0159699-Y0159700"/>
    <n v="6"/>
    <s v="Ana Maria Eliza Tricolici"/>
    <x v="0"/>
    <n v="757"/>
    <n v="18"/>
    <n v="3"/>
    <d v="1899-12-30T00:32:44"/>
  </r>
  <r>
    <x v="0"/>
    <x v="4"/>
    <x v="11"/>
    <x v="3"/>
    <x v="44"/>
    <n v="48190"/>
    <x v="8"/>
    <s v="Y0159701-Y0159699-Y0159700"/>
    <n v="6"/>
    <s v="Ana Maria Eliza Tricolici"/>
    <x v="21"/>
    <n v="757"/>
    <n v="18"/>
    <n v="3"/>
    <d v="1899-12-30T00:16:30"/>
  </r>
  <r>
    <x v="0"/>
    <x v="4"/>
    <x v="11"/>
    <x v="3"/>
    <x v="44"/>
    <n v="48190"/>
    <x v="8"/>
    <s v="Y0159701-Y0159699-Y0159700"/>
    <n v="6"/>
    <s v="Nicoleta Nicolae"/>
    <x v="5"/>
    <n v="757"/>
    <n v="18"/>
    <n v="3"/>
    <d v="1899-12-30T00:49:44"/>
  </r>
  <r>
    <x v="0"/>
    <x v="4"/>
    <x v="11"/>
    <x v="3"/>
    <x v="44"/>
    <n v="48190"/>
    <x v="8"/>
    <s v="Y0159701-Y0159699-Y0159700"/>
    <n v="6"/>
    <s v="Constantin Silviu Ionescu"/>
    <x v="21"/>
    <n v="757"/>
    <n v="18"/>
    <n v="3"/>
    <d v="1899-12-30T00:49:18"/>
  </r>
  <r>
    <x v="0"/>
    <x v="4"/>
    <x v="11"/>
    <x v="3"/>
    <x v="44"/>
    <n v="48198"/>
    <x v="29"/>
    <s v="Y0159702"/>
    <n v="15"/>
    <s v="Ionut Petreanu"/>
    <x v="3"/>
    <n v="2597"/>
    <n v="47"/>
    <n v="31"/>
    <d v="1899-12-30T00:00:01"/>
  </r>
  <r>
    <x v="0"/>
    <x v="4"/>
    <x v="11"/>
    <x v="3"/>
    <x v="44"/>
    <n v="48198"/>
    <x v="29"/>
    <s v="Y0159702"/>
    <n v="15"/>
    <s v="Laurentiu Barbu"/>
    <x v="26"/>
    <n v="2597"/>
    <n v="47"/>
    <n v="31"/>
    <d v="1899-12-30T02:06:57"/>
  </r>
  <r>
    <x v="0"/>
    <x v="4"/>
    <x v="11"/>
    <x v="3"/>
    <x v="44"/>
    <n v="48198"/>
    <x v="29"/>
    <s v="Y0159702"/>
    <n v="15"/>
    <s v="Mihai Abagiu"/>
    <x v="26"/>
    <n v="2597"/>
    <n v="47"/>
    <n v="31"/>
    <d v="1899-12-30T02:03:27"/>
  </r>
  <r>
    <x v="0"/>
    <x v="4"/>
    <x v="11"/>
    <x v="3"/>
    <x v="44"/>
    <n v="48198"/>
    <x v="29"/>
    <s v="Y0159702"/>
    <n v="15"/>
    <s v="Grosu Delia-Nicoleta"/>
    <x v="26"/>
    <n v="2597"/>
    <n v="47"/>
    <n v="31"/>
    <d v="1899-12-30T02:06:58"/>
  </r>
  <r>
    <x v="0"/>
    <x v="4"/>
    <x v="11"/>
    <x v="3"/>
    <x v="44"/>
    <n v="48198"/>
    <x v="29"/>
    <s v="Y0159702"/>
    <n v="15"/>
    <s v="Ovidu Cucurizeanu"/>
    <x v="26"/>
    <n v="2597"/>
    <n v="47"/>
    <n v="31"/>
    <d v="1899-12-30T02:04:58"/>
  </r>
  <r>
    <x v="0"/>
    <x v="4"/>
    <x v="11"/>
    <x v="3"/>
    <x v="44"/>
    <n v="48198"/>
    <x v="29"/>
    <s v="Y0159702"/>
    <n v="15"/>
    <s v="Sergiu Foltea"/>
    <x v="26"/>
    <n v="2597"/>
    <n v="47"/>
    <n v="31"/>
    <d v="1899-12-30T02:06:58"/>
  </r>
  <r>
    <x v="0"/>
    <x v="4"/>
    <x v="11"/>
    <x v="3"/>
    <x v="44"/>
    <n v="48198"/>
    <x v="29"/>
    <s v="Y0159702"/>
    <n v="15"/>
    <s v="Monica Elena Manea"/>
    <x v="0"/>
    <n v="2597"/>
    <n v="47"/>
    <n v="31"/>
    <d v="1899-12-30T02:07:57"/>
  </r>
  <r>
    <x v="0"/>
    <x v="4"/>
    <x v="11"/>
    <x v="3"/>
    <x v="44"/>
    <n v="48198"/>
    <x v="29"/>
    <s v="Y0159702"/>
    <n v="15"/>
    <s v="Anton Oliver"/>
    <x v="26"/>
    <n v="2597"/>
    <n v="47"/>
    <n v="31"/>
    <d v="1899-12-30T02:02:57"/>
  </r>
  <r>
    <x v="0"/>
    <x v="4"/>
    <x v="11"/>
    <x v="3"/>
    <x v="44"/>
    <n v="50957"/>
    <x v="84"/>
    <s v="Y0159722"/>
    <n v="9"/>
    <s v="Diana Marinescu"/>
    <x v="0"/>
    <n v="1306"/>
    <n v="1"/>
    <n v="25"/>
    <d v="1899-12-30T01:12:23"/>
  </r>
  <r>
    <x v="0"/>
    <x v="4"/>
    <x v="11"/>
    <x v="3"/>
    <x v="44"/>
    <n v="50957"/>
    <x v="84"/>
    <s v="Y0159722"/>
    <n v="9"/>
    <s v="Mariana Codreanu"/>
    <x v="26"/>
    <n v="1306"/>
    <n v="1"/>
    <n v="25"/>
    <d v="1899-12-30T01:11:30"/>
  </r>
  <r>
    <x v="0"/>
    <x v="4"/>
    <x v="11"/>
    <x v="3"/>
    <x v="44"/>
    <n v="50957"/>
    <x v="84"/>
    <s v="Y0159722"/>
    <n v="9"/>
    <s v="Paul Gheorgescu"/>
    <x v="26"/>
    <n v="1306"/>
    <n v="1"/>
    <n v="25"/>
    <d v="1899-12-30T01:11:06"/>
  </r>
  <r>
    <x v="0"/>
    <x v="4"/>
    <x v="11"/>
    <x v="3"/>
    <x v="44"/>
    <n v="50957"/>
    <x v="84"/>
    <s v="Y0159722"/>
    <n v="9"/>
    <s v="Trainee"/>
    <x v="26"/>
    <n v="1306"/>
    <n v="1"/>
    <n v="25"/>
    <d v="1899-12-30T01:09:13"/>
  </r>
  <r>
    <x v="0"/>
    <x v="4"/>
    <x v="11"/>
    <x v="3"/>
    <x v="44"/>
    <n v="51228"/>
    <x v="436"/>
    <s v="Y0159650"/>
    <n v="28"/>
    <s v="Ionut Petreanu"/>
    <x v="3"/>
    <n v="892"/>
    <n v="153"/>
    <n v="65"/>
    <d v="1899-12-30T00:00:02"/>
  </r>
  <r>
    <x v="0"/>
    <x v="4"/>
    <x v="11"/>
    <x v="3"/>
    <x v="44"/>
    <n v="51228"/>
    <x v="436"/>
    <s v="Y0159650"/>
    <n v="28"/>
    <s v="Laurentiu Barbu"/>
    <x v="26"/>
    <n v="892"/>
    <n v="153"/>
    <n v="65"/>
    <d v="1899-12-30T05:05:06"/>
  </r>
  <r>
    <x v="0"/>
    <x v="4"/>
    <x v="11"/>
    <x v="3"/>
    <x v="44"/>
    <n v="51228"/>
    <x v="436"/>
    <s v="Y0159650"/>
    <n v="28"/>
    <s v="Mihai Abagiu"/>
    <x v="26"/>
    <n v="892"/>
    <n v="153"/>
    <n v="65"/>
    <d v="1899-12-30T05:05:10"/>
  </r>
  <r>
    <x v="0"/>
    <x v="4"/>
    <x v="11"/>
    <x v="3"/>
    <x v="44"/>
    <n v="51228"/>
    <x v="436"/>
    <s v="Y0159650"/>
    <n v="28"/>
    <s v="Grosu Delia-Nicoleta"/>
    <x v="26"/>
    <n v="892"/>
    <n v="153"/>
    <n v="65"/>
    <d v="1899-12-30T05:06:30"/>
  </r>
  <r>
    <x v="0"/>
    <x v="4"/>
    <x v="11"/>
    <x v="3"/>
    <x v="44"/>
    <n v="51228"/>
    <x v="436"/>
    <s v="Y0159650"/>
    <n v="28"/>
    <s v="Catalin Bucataru"/>
    <x v="0"/>
    <n v="892"/>
    <n v="153"/>
    <n v="65"/>
    <d v="1899-12-30T02:28:49"/>
  </r>
  <r>
    <x v="0"/>
    <x v="4"/>
    <x v="11"/>
    <x v="3"/>
    <x v="44"/>
    <n v="51228"/>
    <x v="436"/>
    <s v="Y0159650"/>
    <n v="28"/>
    <s v="Ovidu Cucurizeanu"/>
    <x v="26"/>
    <n v="892"/>
    <n v="153"/>
    <n v="65"/>
    <d v="1899-12-30T05:05:12"/>
  </r>
  <r>
    <x v="0"/>
    <x v="4"/>
    <x v="11"/>
    <x v="3"/>
    <x v="44"/>
    <n v="51228"/>
    <x v="436"/>
    <s v="Y0159650"/>
    <n v="28"/>
    <s v="Sergiu Foltea"/>
    <x v="26"/>
    <n v="892"/>
    <n v="153"/>
    <n v="65"/>
    <d v="1899-12-30T05:06:30"/>
  </r>
  <r>
    <x v="0"/>
    <x v="4"/>
    <x v="11"/>
    <x v="3"/>
    <x v="44"/>
    <n v="51228"/>
    <x v="436"/>
    <s v="Y0159650"/>
    <n v="28"/>
    <s v="Monica Elena Manea"/>
    <x v="0"/>
    <n v="892"/>
    <n v="153"/>
    <n v="65"/>
    <d v="1899-12-30T05:06:31"/>
  </r>
  <r>
    <x v="0"/>
    <x v="4"/>
    <x v="11"/>
    <x v="3"/>
    <x v="44"/>
    <n v="51228"/>
    <x v="436"/>
    <s v="Y0159650"/>
    <n v="28"/>
    <s v="Anton Oliver"/>
    <x v="26"/>
    <n v="892"/>
    <n v="153"/>
    <n v="65"/>
    <d v="1899-12-30T05:06:30"/>
  </r>
  <r>
    <x v="0"/>
    <x v="4"/>
    <x v="11"/>
    <x v="3"/>
    <x v="44"/>
    <n v="48150"/>
    <x v="53"/>
    <s v="Y0159594"/>
    <n v="26"/>
    <s v="(blank)"/>
    <x v="2"/>
    <n v="3280"/>
    <n v="141"/>
    <n v="15"/>
    <d v="1899-12-30T00:00:00"/>
  </r>
  <r>
    <x v="0"/>
    <x v="4"/>
    <x v="11"/>
    <x v="3"/>
    <x v="44"/>
    <n v="50548"/>
    <x v="427"/>
    <s v="Y0159696"/>
    <n v="36"/>
    <s v="Bogdan Cosma"/>
    <x v="6"/>
    <n v="7147"/>
    <n v="102"/>
    <n v="68"/>
    <d v="1899-12-30T01:30:20"/>
  </r>
  <r>
    <x v="0"/>
    <x v="4"/>
    <x v="11"/>
    <x v="3"/>
    <x v="44"/>
    <n v="50548"/>
    <x v="427"/>
    <s v="Y0159696"/>
    <n v="36"/>
    <s v="Stefan Teodorescu"/>
    <x v="18"/>
    <n v="7147"/>
    <n v="102"/>
    <n v="68"/>
    <d v="1899-12-30T01:30:33"/>
  </r>
  <r>
    <x v="0"/>
    <x v="4"/>
    <x v="11"/>
    <x v="3"/>
    <x v="44"/>
    <n v="50548"/>
    <x v="427"/>
    <s v="Y0159696"/>
    <n v="36"/>
    <s v="Ionut Petreanu"/>
    <x v="5"/>
    <n v="7147"/>
    <n v="102"/>
    <n v="68"/>
    <d v="1899-12-30T01:30:43"/>
  </r>
  <r>
    <x v="0"/>
    <x v="4"/>
    <x v="11"/>
    <x v="3"/>
    <x v="44"/>
    <n v="50548"/>
    <x v="427"/>
    <s v="Y0159696"/>
    <n v="36"/>
    <s v="Abdikaram Mohamed Ali"/>
    <x v="5"/>
    <n v="7147"/>
    <n v="102"/>
    <n v="68"/>
    <d v="1899-12-30T01:30:11"/>
  </r>
  <r>
    <x v="0"/>
    <x v="4"/>
    <x v="11"/>
    <x v="3"/>
    <x v="44"/>
    <n v="50548"/>
    <x v="427"/>
    <s v="Y0159696"/>
    <n v="36"/>
    <s v="Laurentiu Barbu"/>
    <x v="1"/>
    <n v="7147"/>
    <n v="102"/>
    <n v="68"/>
    <d v="1899-12-30T04:18:55"/>
  </r>
  <r>
    <x v="0"/>
    <x v="4"/>
    <x v="11"/>
    <x v="3"/>
    <x v="44"/>
    <n v="50548"/>
    <x v="427"/>
    <s v="Y0159696"/>
    <n v="36"/>
    <s v="Mariana Codreanu"/>
    <x v="0"/>
    <n v="7147"/>
    <n v="102"/>
    <n v="68"/>
    <d v="1899-12-30T04:18:55"/>
  </r>
  <r>
    <x v="0"/>
    <x v="4"/>
    <x v="11"/>
    <x v="3"/>
    <x v="44"/>
    <n v="48207"/>
    <x v="19"/>
    <s v="Y0159677"/>
    <n v="5"/>
    <s v="Ion Ilarian"/>
    <x v="0"/>
    <n v="126"/>
    <n v="19"/>
    <n v="16"/>
    <d v="1899-12-30T01:12:02"/>
  </r>
  <r>
    <x v="0"/>
    <x v="4"/>
    <x v="11"/>
    <x v="3"/>
    <x v="44"/>
    <n v="48207"/>
    <x v="19"/>
    <s v="Y0159677"/>
    <n v="5"/>
    <s v="Gabriela Stoica"/>
    <x v="26"/>
    <n v="126"/>
    <n v="19"/>
    <n v="16"/>
    <d v="1899-12-30T01:10:18"/>
  </r>
  <r>
    <x v="0"/>
    <x v="4"/>
    <x v="11"/>
    <x v="3"/>
    <x v="44"/>
    <n v="48207"/>
    <x v="19"/>
    <s v="Y0159677"/>
    <n v="5"/>
    <s v="Stephen Hall"/>
    <x v="26"/>
    <n v="126"/>
    <n v="19"/>
    <n v="16"/>
    <d v="1899-12-30T01:11:18"/>
  </r>
  <r>
    <x v="0"/>
    <x v="4"/>
    <x v="11"/>
    <x v="3"/>
    <x v="44"/>
    <n v="48207"/>
    <x v="19"/>
    <s v="Y0159677"/>
    <n v="5"/>
    <s v="rodica"/>
    <x v="26"/>
    <n v="126"/>
    <n v="19"/>
    <n v="16"/>
    <d v="1899-12-30T01:10:39"/>
  </r>
  <r>
    <x v="0"/>
    <x v="4"/>
    <x v="11"/>
    <x v="3"/>
    <x v="44"/>
    <n v="48207"/>
    <x v="19"/>
    <s v="Y0159677"/>
    <n v="5"/>
    <s v="viorel"/>
    <x v="26"/>
    <n v="126"/>
    <n v="19"/>
    <n v="16"/>
    <d v="1899-12-30T01:11:05"/>
  </r>
  <r>
    <x v="0"/>
    <x v="4"/>
    <x v="11"/>
    <x v="3"/>
    <x v="44"/>
    <n v="48207"/>
    <x v="19"/>
    <s v="Y0159677"/>
    <n v="5"/>
    <s v="Mihaela Sintion"/>
    <x v="26"/>
    <n v="126"/>
    <n v="19"/>
    <n v="16"/>
    <d v="1899-12-30T01:10:51"/>
  </r>
  <r>
    <x v="0"/>
    <x v="4"/>
    <x v="11"/>
    <x v="3"/>
    <x v="44"/>
    <n v="51232"/>
    <x v="30"/>
    <s v="Y0159663"/>
    <n v="4"/>
    <s v="Select Employee"/>
    <x v="10"/>
    <n v="602"/>
    <n v="26"/>
    <n v="10"/>
    <d v="1899-12-30T00:00:05"/>
  </r>
  <r>
    <x v="0"/>
    <x v="4"/>
    <x v="11"/>
    <x v="3"/>
    <x v="44"/>
    <n v="51232"/>
    <x v="30"/>
    <s v="Y0159663"/>
    <n v="4"/>
    <s v="Florenta Dragne "/>
    <x v="0"/>
    <n v="602"/>
    <n v="26"/>
    <n v="10"/>
    <d v="1899-12-30T01:20:51"/>
  </r>
  <r>
    <x v="0"/>
    <x v="4"/>
    <x v="11"/>
    <x v="3"/>
    <x v="44"/>
    <n v="51232"/>
    <x v="30"/>
    <s v="Y0159663"/>
    <n v="4"/>
    <s v="Ewelina Cendrowska "/>
    <x v="5"/>
    <n v="602"/>
    <n v="26"/>
    <n v="10"/>
    <d v="1899-12-30T01:33:29"/>
  </r>
  <r>
    <x v="0"/>
    <x v="4"/>
    <x v="11"/>
    <x v="3"/>
    <x v="44"/>
    <n v="51232"/>
    <x v="30"/>
    <s v="Y0159663"/>
    <n v="4"/>
    <s v="Andreea Pruteanu "/>
    <x v="5"/>
    <n v="602"/>
    <n v="26"/>
    <n v="10"/>
    <d v="1899-12-30T01:21:03"/>
  </r>
  <r>
    <x v="0"/>
    <x v="4"/>
    <x v="11"/>
    <x v="3"/>
    <x v="44"/>
    <n v="51232"/>
    <x v="30"/>
    <s v="Y0159663"/>
    <n v="4"/>
    <s v="Mafkarjeet Kaur "/>
    <x v="5"/>
    <n v="602"/>
    <n v="26"/>
    <n v="10"/>
    <d v="1899-12-30T01:33:28"/>
  </r>
  <r>
    <x v="0"/>
    <x v="4"/>
    <x v="11"/>
    <x v="3"/>
    <x v="44"/>
    <n v="51232"/>
    <x v="30"/>
    <s v="Y0159663"/>
    <n v="4"/>
    <s v="Virgil Stanciou "/>
    <x v="5"/>
    <n v="602"/>
    <n v="26"/>
    <n v="10"/>
    <d v="1899-12-30T01:33:26"/>
  </r>
  <r>
    <x v="0"/>
    <x v="4"/>
    <x v="11"/>
    <x v="3"/>
    <x v="44"/>
    <n v="49595"/>
    <x v="227"/>
    <s v="Y0159501"/>
    <n v="4"/>
    <s v="Nicoleta Costin "/>
    <x v="5"/>
    <n v="384"/>
    <n v="9"/>
    <n v="1"/>
    <d v="1899-12-30T00:00:00"/>
  </r>
  <r>
    <x v="0"/>
    <x v="4"/>
    <x v="11"/>
    <x v="3"/>
    <x v="44"/>
    <n v="49595"/>
    <x v="227"/>
    <s v="Y0159501"/>
    <n v="4"/>
    <s v="Sorina Trandafir "/>
    <x v="5"/>
    <n v="384"/>
    <n v="9"/>
    <n v="1"/>
    <d v="1899-12-30T01:04:10"/>
  </r>
  <r>
    <x v="0"/>
    <x v="4"/>
    <x v="11"/>
    <x v="3"/>
    <x v="44"/>
    <n v="49595"/>
    <x v="227"/>
    <s v="Y0159501"/>
    <n v="4"/>
    <s v="Gabriella Stanciou "/>
    <x v="5"/>
    <n v="384"/>
    <n v="9"/>
    <n v="1"/>
    <d v="1899-12-30T01:04:09"/>
  </r>
  <r>
    <x v="0"/>
    <x v="4"/>
    <x v="11"/>
    <x v="3"/>
    <x v="44"/>
    <n v="49595"/>
    <x v="227"/>
    <s v="Y0159501"/>
    <n v="4"/>
    <s v="Corina Ursache "/>
    <x v="5"/>
    <n v="384"/>
    <n v="9"/>
    <n v="1"/>
    <d v="1899-12-30T01:04:07"/>
  </r>
  <r>
    <x v="0"/>
    <x v="4"/>
    <x v="11"/>
    <x v="3"/>
    <x v="44"/>
    <n v="48212"/>
    <x v="58"/>
    <s v="Y0159686"/>
    <n v="14"/>
    <s v="Lucian Cazacu"/>
    <x v="1"/>
    <n v="1632"/>
    <n v="3"/>
    <n v="57"/>
    <d v="1899-12-30T00:00:00"/>
  </r>
  <r>
    <x v="0"/>
    <x v="4"/>
    <x v="11"/>
    <x v="3"/>
    <x v="44"/>
    <n v="51273"/>
    <x v="437"/>
    <s v="Y0159684"/>
    <n v="11"/>
    <s v="Florenta Dragne "/>
    <x v="0"/>
    <n v="1305"/>
    <n v="38"/>
    <n v="6"/>
    <d v="1899-12-30T00:00:00"/>
  </r>
  <r>
    <x v="0"/>
    <x v="4"/>
    <x v="11"/>
    <x v="3"/>
    <x v="44"/>
    <n v="51273"/>
    <x v="437"/>
    <s v="Y0159684"/>
    <n v="11"/>
    <s v="Nicoleta Costin "/>
    <x v="21"/>
    <n v="1305"/>
    <n v="38"/>
    <n v="6"/>
    <d v="1899-12-30T00:00:00"/>
  </r>
  <r>
    <x v="0"/>
    <x v="4"/>
    <x v="11"/>
    <x v="3"/>
    <x v="44"/>
    <n v="51273"/>
    <x v="437"/>
    <s v="Y0159684"/>
    <n v="11"/>
    <s v="Sorina Trandafir "/>
    <x v="12"/>
    <n v="1305"/>
    <n v="38"/>
    <n v="6"/>
    <d v="1899-12-30T00:00:00"/>
  </r>
  <r>
    <x v="0"/>
    <x v="4"/>
    <x v="11"/>
    <x v="3"/>
    <x v="44"/>
    <n v="51273"/>
    <x v="437"/>
    <s v="Y0159684"/>
    <n v="11"/>
    <s v="Andreea Pruteanu "/>
    <x v="5"/>
    <n v="1305"/>
    <n v="38"/>
    <n v="6"/>
    <d v="1899-12-30T00:00:00"/>
  </r>
  <r>
    <x v="0"/>
    <x v="4"/>
    <x v="11"/>
    <x v="3"/>
    <x v="44"/>
    <n v="51273"/>
    <x v="437"/>
    <s v="Y0159684"/>
    <n v="11"/>
    <s v="Mafkarjeet Kaur "/>
    <x v="5"/>
    <n v="1305"/>
    <n v="38"/>
    <n v="6"/>
    <d v="1899-12-30T00:00:00"/>
  </r>
  <r>
    <x v="0"/>
    <x v="4"/>
    <x v="11"/>
    <x v="3"/>
    <x v="44"/>
    <n v="51265"/>
    <x v="438"/>
    <s v="Y0159676"/>
    <n v="5"/>
    <s v="Florenta Dragne "/>
    <x v="0"/>
    <n v="1706"/>
    <n v="30"/>
    <n v="2"/>
    <d v="1899-12-30T00:00:00"/>
  </r>
  <r>
    <x v="0"/>
    <x v="4"/>
    <x v="11"/>
    <x v="3"/>
    <x v="44"/>
    <n v="51265"/>
    <x v="438"/>
    <s v="Y0159676"/>
    <n v="5"/>
    <s v="Sorina Trandafir "/>
    <x v="5"/>
    <n v="1706"/>
    <n v="30"/>
    <n v="2"/>
    <d v="1899-12-30T00:00:00"/>
  </r>
  <r>
    <x v="0"/>
    <x v="4"/>
    <x v="11"/>
    <x v="3"/>
    <x v="44"/>
    <n v="51265"/>
    <x v="438"/>
    <s v="Y0159676"/>
    <n v="5"/>
    <s v="Mafkarjeet Kaur "/>
    <x v="5"/>
    <n v="1706"/>
    <n v="30"/>
    <n v="2"/>
    <d v="1899-12-30T00:00:00"/>
  </r>
  <r>
    <x v="0"/>
    <x v="4"/>
    <x v="11"/>
    <x v="3"/>
    <x v="44"/>
    <n v="51265"/>
    <x v="438"/>
    <s v="Y0159676"/>
    <n v="5"/>
    <s v="Corina Ursache "/>
    <x v="21"/>
    <n v="1706"/>
    <n v="30"/>
    <n v="2"/>
    <d v="1899-12-30T00:00:00"/>
  </r>
  <r>
    <x v="0"/>
    <x v="4"/>
    <x v="11"/>
    <x v="3"/>
    <x v="44"/>
    <n v="51265"/>
    <x v="438"/>
    <s v="Y0159676"/>
    <n v="5"/>
    <s v="Virgil Stanciou "/>
    <x v="5"/>
    <n v="1706"/>
    <n v="30"/>
    <n v="2"/>
    <d v="1899-12-30T00:00:00"/>
  </r>
  <r>
    <x v="0"/>
    <x v="4"/>
    <x v="11"/>
    <x v="3"/>
    <x v="44"/>
    <n v="48210"/>
    <x v="53"/>
    <s v="Y0159697"/>
    <n v="10"/>
    <s v="Nicoleta Costin "/>
    <x v="5"/>
    <n v="692"/>
    <n v="121"/>
    <n v="4"/>
    <d v="1899-12-30T00:00:00"/>
  </r>
  <r>
    <x v="0"/>
    <x v="4"/>
    <x v="11"/>
    <x v="3"/>
    <x v="44"/>
    <n v="48210"/>
    <x v="53"/>
    <s v="Y0159697"/>
    <n v="10"/>
    <s v="Andreea Pruteanu "/>
    <x v="5"/>
    <n v="692"/>
    <n v="121"/>
    <n v="4"/>
    <d v="1899-12-30T00:00:00"/>
  </r>
  <r>
    <x v="0"/>
    <x v="4"/>
    <x v="11"/>
    <x v="3"/>
    <x v="44"/>
    <n v="48189"/>
    <x v="63"/>
    <s v="Y0159680-Y0159681"/>
    <n v="32"/>
    <s v="Ana Maria Eliza Tricolici"/>
    <x v="0"/>
    <n v="4196"/>
    <n v="201"/>
    <n v="10"/>
    <d v="1899-12-30T05:25:02"/>
  </r>
  <r>
    <x v="0"/>
    <x v="4"/>
    <x v="11"/>
    <x v="3"/>
    <x v="44"/>
    <n v="48189"/>
    <x v="63"/>
    <s v="Y0159680-Y0159681"/>
    <n v="32"/>
    <s v="Nicoleta Nicolae"/>
    <x v="21"/>
    <n v="4196"/>
    <n v="201"/>
    <n v="10"/>
    <d v="1899-12-30T05:23:13"/>
  </r>
  <r>
    <x v="0"/>
    <x v="4"/>
    <x v="11"/>
    <x v="3"/>
    <x v="44"/>
    <n v="48189"/>
    <x v="63"/>
    <s v="Y0159680-Y0159681"/>
    <n v="32"/>
    <s v="Otilia Gagyi"/>
    <x v="5"/>
    <n v="4196"/>
    <n v="201"/>
    <n v="10"/>
    <d v="1899-12-30T03:16:12"/>
  </r>
  <r>
    <x v="0"/>
    <x v="4"/>
    <x v="11"/>
    <x v="3"/>
    <x v="44"/>
    <n v="48189"/>
    <x v="63"/>
    <s v="Y0159680-Y0159681"/>
    <n v="32"/>
    <s v="Abdalla H."/>
    <x v="21"/>
    <n v="4196"/>
    <n v="201"/>
    <n v="10"/>
    <d v="1899-12-30T03:14:25"/>
  </r>
  <r>
    <x v="0"/>
    <x v="4"/>
    <x v="11"/>
    <x v="3"/>
    <x v="44"/>
    <n v="48189"/>
    <x v="63"/>
    <s v="Y0159680-Y0159681"/>
    <n v="32"/>
    <s v="Ana Dumitru"/>
    <x v="0"/>
    <n v="4196"/>
    <n v="201"/>
    <n v="10"/>
    <d v="1899-12-30T03:16:41"/>
  </r>
  <r>
    <x v="0"/>
    <x v="4"/>
    <x v="11"/>
    <x v="3"/>
    <x v="44"/>
    <n v="48189"/>
    <x v="63"/>
    <s v="Y0159680-Y0159681"/>
    <n v="32"/>
    <s v="Constantin Silviu Ionescu"/>
    <x v="12"/>
    <n v="4196"/>
    <n v="201"/>
    <n v="10"/>
    <d v="1899-12-30T03:14:01"/>
  </r>
  <r>
    <x v="0"/>
    <x v="4"/>
    <x v="11"/>
    <x v="3"/>
    <x v="44"/>
    <n v="48189"/>
    <x v="63"/>
    <s v="Y0159680-Y0159681"/>
    <n v="32"/>
    <s v="ThonGluan Phairam"/>
    <x v="5"/>
    <n v="4196"/>
    <n v="201"/>
    <n v="10"/>
    <d v="1899-12-30T03:15:45"/>
  </r>
  <r>
    <x v="0"/>
    <x v="4"/>
    <x v="11"/>
    <x v="3"/>
    <x v="44"/>
    <n v="48189"/>
    <x v="63"/>
    <s v="Y0159680-Y0159681"/>
    <n v="32"/>
    <s v="Suleiman Omar"/>
    <x v="21"/>
    <n v="4196"/>
    <n v="201"/>
    <n v="10"/>
    <d v="1899-12-30T03:15:31"/>
  </r>
  <r>
    <x v="0"/>
    <x v="4"/>
    <x v="11"/>
    <x v="3"/>
    <x v="44"/>
    <n v="48189"/>
    <x v="63"/>
    <s v="Y0159680-Y0159681"/>
    <n v="32"/>
    <s v="Anisoara Bittel"/>
    <x v="21"/>
    <n v="4196"/>
    <n v="201"/>
    <n v="10"/>
    <d v="1899-12-30T03:13:38"/>
  </r>
  <r>
    <x v="0"/>
    <x v="4"/>
    <x v="11"/>
    <x v="3"/>
    <x v="44"/>
    <n v="48189"/>
    <x v="63"/>
    <s v="Y0159680-Y0159681"/>
    <n v="32"/>
    <s v="Corina Cobzaru"/>
    <x v="21"/>
    <n v="4196"/>
    <n v="201"/>
    <n v="10"/>
    <d v="1899-12-30T05:21:16"/>
  </r>
  <r>
    <x v="0"/>
    <x v="4"/>
    <x v="11"/>
    <x v="3"/>
    <x v="44"/>
    <n v="51346"/>
    <x v="439"/>
    <s v="Y0159614"/>
    <n v="1"/>
    <s v="Oana Dragoi"/>
    <x v="0"/>
    <n v="52"/>
    <n v="13"/>
    <n v="0"/>
    <d v="1899-12-30T00:24:27"/>
  </r>
  <r>
    <x v="0"/>
    <x v="4"/>
    <x v="11"/>
    <x v="3"/>
    <x v="44"/>
    <n v="51079"/>
    <x v="197"/>
    <s v="Y0159504"/>
    <n v="3"/>
    <s v="Felix Tulitu"/>
    <x v="3"/>
    <n v="768"/>
    <n v="4"/>
    <n v="1"/>
    <d v="1899-12-30T00:59:29"/>
  </r>
  <r>
    <x v="0"/>
    <x v="4"/>
    <x v="11"/>
    <x v="3"/>
    <x v="44"/>
    <n v="51079"/>
    <x v="197"/>
    <s v="Y0159504"/>
    <n v="3"/>
    <s v="Marius Munteanu"/>
    <x v="26"/>
    <n v="768"/>
    <n v="4"/>
    <n v="1"/>
    <d v="1899-12-30T00:59:32"/>
  </r>
  <r>
    <x v="0"/>
    <x v="4"/>
    <x v="11"/>
    <x v="3"/>
    <x v="44"/>
    <n v="51079"/>
    <x v="197"/>
    <s v="Y0159504"/>
    <n v="3"/>
    <s v="Stefan Teodorescu"/>
    <x v="26"/>
    <n v="768"/>
    <n v="4"/>
    <n v="1"/>
    <d v="1899-12-30T00:22:32"/>
  </r>
  <r>
    <x v="0"/>
    <x v="4"/>
    <x v="11"/>
    <x v="3"/>
    <x v="44"/>
    <n v="51079"/>
    <x v="197"/>
    <s v="Y0159504"/>
    <n v="3"/>
    <s v="Stirbu Valentina"/>
    <x v="0"/>
    <n v="768"/>
    <n v="4"/>
    <n v="1"/>
    <d v="1899-12-30T01:00:09"/>
  </r>
  <r>
    <x v="0"/>
    <x v="4"/>
    <x v="11"/>
    <x v="4"/>
    <x v="45"/>
    <n v="50783"/>
    <x v="77"/>
    <s v="Y0159618"/>
    <n v="31"/>
    <s v="Robert Farynski"/>
    <x v="1"/>
    <n v="2800"/>
    <n v="108"/>
    <n v="60"/>
    <d v="1899-12-30T00:40:26"/>
  </r>
  <r>
    <x v="0"/>
    <x v="4"/>
    <x v="11"/>
    <x v="4"/>
    <x v="45"/>
    <n v="50783"/>
    <x v="77"/>
    <s v="Y0159618"/>
    <n v="31"/>
    <s v="Alexandru Radulescu"/>
    <x v="1"/>
    <n v="2800"/>
    <n v="108"/>
    <n v="60"/>
    <d v="1899-12-30T00:40:16"/>
  </r>
  <r>
    <x v="0"/>
    <x v="4"/>
    <x v="11"/>
    <x v="4"/>
    <x v="45"/>
    <n v="50783"/>
    <x v="77"/>
    <s v="Y0159618"/>
    <n v="31"/>
    <s v="Alexandru Radulescu"/>
    <x v="18"/>
    <n v="2800"/>
    <n v="108"/>
    <n v="60"/>
    <d v="1899-12-30T05:51:52"/>
  </r>
  <r>
    <x v="0"/>
    <x v="4"/>
    <x v="11"/>
    <x v="4"/>
    <x v="45"/>
    <n v="50783"/>
    <x v="77"/>
    <s v="Y0159618"/>
    <n v="31"/>
    <s v="camelia"/>
    <x v="26"/>
    <n v="2800"/>
    <n v="108"/>
    <n v="60"/>
    <d v="1899-12-30T06:22:27"/>
  </r>
  <r>
    <x v="0"/>
    <x v="4"/>
    <x v="11"/>
    <x v="4"/>
    <x v="45"/>
    <n v="50783"/>
    <x v="77"/>
    <s v="Y0159618"/>
    <n v="31"/>
    <s v="Mirela Constantin"/>
    <x v="26"/>
    <n v="2800"/>
    <n v="108"/>
    <n v="60"/>
    <d v="1899-12-30T06:23:06"/>
  </r>
  <r>
    <x v="0"/>
    <x v="4"/>
    <x v="11"/>
    <x v="4"/>
    <x v="45"/>
    <n v="50783"/>
    <x v="77"/>
    <s v="Y0159618"/>
    <n v="31"/>
    <s v="Florentina Constantin"/>
    <x v="26"/>
    <n v="2800"/>
    <n v="108"/>
    <n v="60"/>
    <d v="1899-12-30T06:22:06"/>
  </r>
  <r>
    <x v="0"/>
    <x v="4"/>
    <x v="11"/>
    <x v="4"/>
    <x v="45"/>
    <n v="50783"/>
    <x v="77"/>
    <s v="Y0159618"/>
    <n v="31"/>
    <s v="amalia"/>
    <x v="26"/>
    <n v="2800"/>
    <n v="108"/>
    <n v="60"/>
    <d v="1899-12-30T06:23:51"/>
  </r>
  <r>
    <x v="0"/>
    <x v="4"/>
    <x v="11"/>
    <x v="4"/>
    <x v="45"/>
    <n v="50783"/>
    <x v="77"/>
    <s v="Y0159618"/>
    <n v="31"/>
    <s v="marian"/>
    <x v="26"/>
    <n v="2800"/>
    <n v="108"/>
    <n v="60"/>
    <d v="1899-12-30T06:22:49"/>
  </r>
  <r>
    <x v="0"/>
    <x v="4"/>
    <x v="11"/>
    <x v="4"/>
    <x v="45"/>
    <n v="50783"/>
    <x v="77"/>
    <s v="Y0159618"/>
    <n v="31"/>
    <s v="kamil"/>
    <x v="26"/>
    <n v="2800"/>
    <n v="108"/>
    <n v="60"/>
    <d v="1899-12-30T00:31:00"/>
  </r>
  <r>
    <x v="0"/>
    <x v="4"/>
    <x v="11"/>
    <x v="4"/>
    <x v="45"/>
    <n v="50783"/>
    <x v="77"/>
    <s v="Y0159618"/>
    <n v="31"/>
    <s v="alexander"/>
    <x v="26"/>
    <n v="2800"/>
    <n v="108"/>
    <n v="60"/>
    <d v="1899-12-30T00:17:00"/>
  </r>
  <r>
    <x v="0"/>
    <x v="4"/>
    <x v="11"/>
    <x v="4"/>
    <x v="45"/>
    <n v="50783"/>
    <x v="77"/>
    <s v="Y0159618"/>
    <n v="31"/>
    <s v="Stephan Almeida"/>
    <x v="26"/>
    <n v="2800"/>
    <n v="108"/>
    <n v="60"/>
    <d v="1899-12-30T00:18:26"/>
  </r>
  <r>
    <x v="0"/>
    <x v="4"/>
    <x v="11"/>
    <x v="4"/>
    <x v="45"/>
    <n v="50783"/>
    <x v="77"/>
    <s v="Y0159618"/>
    <n v="31"/>
    <s v="nashatar"/>
    <x v="26"/>
    <n v="2800"/>
    <n v="108"/>
    <n v="60"/>
    <d v="1899-12-30T00:17:34"/>
  </r>
  <r>
    <x v="0"/>
    <x v="4"/>
    <x v="11"/>
    <x v="4"/>
    <x v="45"/>
    <n v="50783"/>
    <x v="77"/>
    <s v="Y0159618"/>
    <n v="31"/>
    <s v="upen"/>
    <x v="26"/>
    <n v="2800"/>
    <n v="108"/>
    <n v="60"/>
    <d v="1899-12-30T00:19:49"/>
  </r>
  <r>
    <x v="0"/>
    <x v="4"/>
    <x v="11"/>
    <x v="4"/>
    <x v="45"/>
    <n v="50783"/>
    <x v="77"/>
    <s v="Y0159618"/>
    <n v="31"/>
    <s v="stephen b"/>
    <x v="26"/>
    <n v="2800"/>
    <n v="108"/>
    <n v="60"/>
    <d v="1899-12-30T00:18:01"/>
  </r>
  <r>
    <x v="0"/>
    <x v="4"/>
    <x v="11"/>
    <x v="4"/>
    <x v="45"/>
    <n v="48231"/>
    <x v="28"/>
    <s v="Y0159795-Y0159797"/>
    <n v="2"/>
    <s v="Cosmin Ivan"/>
    <x v="26"/>
    <n v="132"/>
    <n v="13"/>
    <n v="5"/>
    <d v="1899-12-30T00:19:53"/>
  </r>
  <r>
    <x v="0"/>
    <x v="4"/>
    <x v="11"/>
    <x v="4"/>
    <x v="45"/>
    <n v="48231"/>
    <x v="28"/>
    <s v="Y0159795-Y0159797"/>
    <n v="2"/>
    <s v="Maria Ivan "/>
    <x v="0"/>
    <n v="132"/>
    <n v="13"/>
    <n v="5"/>
    <d v="1899-12-30T00:13:13"/>
  </r>
  <r>
    <x v="0"/>
    <x v="4"/>
    <x v="11"/>
    <x v="4"/>
    <x v="45"/>
    <n v="48231"/>
    <x v="28"/>
    <s v="Y0159795-Y0159797"/>
    <n v="2"/>
    <s v="Diana Vilcu "/>
    <x v="0"/>
    <n v="132"/>
    <n v="13"/>
    <n v="5"/>
    <d v="1899-12-30T00:12:53"/>
  </r>
  <r>
    <x v="0"/>
    <x v="4"/>
    <x v="11"/>
    <x v="4"/>
    <x v="45"/>
    <n v="48231"/>
    <x v="28"/>
    <s v="Y0159795-Y0159797"/>
    <n v="2"/>
    <s v="Marius Popa "/>
    <x v="26"/>
    <n v="132"/>
    <n v="13"/>
    <n v="5"/>
    <d v="1899-12-30T00:20:44"/>
  </r>
  <r>
    <x v="0"/>
    <x v="4"/>
    <x v="11"/>
    <x v="4"/>
    <x v="45"/>
    <n v="48231"/>
    <x v="28"/>
    <s v="Y0159795-Y0159797"/>
    <n v="2"/>
    <s v="George Lixandru "/>
    <x v="26"/>
    <n v="132"/>
    <n v="13"/>
    <n v="5"/>
    <d v="1899-12-30T00:20:26"/>
  </r>
  <r>
    <x v="0"/>
    <x v="4"/>
    <x v="11"/>
    <x v="4"/>
    <x v="45"/>
    <n v="48231"/>
    <x v="28"/>
    <s v="Y0159795-Y0159797"/>
    <n v="2"/>
    <s v="Cristian Mihalcea "/>
    <x v="26"/>
    <n v="132"/>
    <n v="13"/>
    <n v="5"/>
    <d v="1899-12-30T00:21:05"/>
  </r>
  <r>
    <x v="0"/>
    <x v="4"/>
    <x v="11"/>
    <x v="4"/>
    <x v="45"/>
    <n v="48231"/>
    <x v="28"/>
    <s v="Y0159795-Y0159797"/>
    <n v="2"/>
    <s v="Madalin Sparcaci"/>
    <x v="26"/>
    <n v="132"/>
    <n v="13"/>
    <n v="5"/>
    <d v="1899-12-30T00:19:30"/>
  </r>
  <r>
    <x v="0"/>
    <x v="4"/>
    <x v="11"/>
    <x v="4"/>
    <x v="45"/>
    <n v="48231"/>
    <x v="28"/>
    <s v="Y0159795-Y0159797"/>
    <n v="2"/>
    <s v="Anand Gurung"/>
    <x v="26"/>
    <n v="132"/>
    <n v="13"/>
    <n v="5"/>
    <d v="1899-12-30T00:20:32"/>
  </r>
  <r>
    <x v="0"/>
    <x v="4"/>
    <x v="11"/>
    <x v="4"/>
    <x v="45"/>
    <n v="49551"/>
    <x v="231"/>
    <s v="Y0159647"/>
    <n v="121"/>
    <s v="Dorin Florea"/>
    <x v="21"/>
    <n v="20368"/>
    <n v="249"/>
    <n v="68"/>
    <d v="1899-12-30T04:08:24"/>
  </r>
  <r>
    <x v="0"/>
    <x v="4"/>
    <x v="11"/>
    <x v="4"/>
    <x v="45"/>
    <n v="49551"/>
    <x v="231"/>
    <s v="Y0159647"/>
    <n v="121"/>
    <s v="Tirth Sinh"/>
    <x v="0"/>
    <n v="20368"/>
    <n v="249"/>
    <n v="68"/>
    <d v="1899-12-30T03:27:36"/>
  </r>
  <r>
    <x v="0"/>
    <x v="4"/>
    <x v="11"/>
    <x v="4"/>
    <x v="45"/>
    <n v="49551"/>
    <x v="231"/>
    <s v="Y0159647"/>
    <n v="121"/>
    <s v="Tirth Sinh"/>
    <x v="1"/>
    <n v="20368"/>
    <n v="249"/>
    <n v="68"/>
    <d v="1899-12-30T04:08:24"/>
  </r>
  <r>
    <x v="0"/>
    <x v="4"/>
    <x v="11"/>
    <x v="4"/>
    <x v="45"/>
    <n v="49551"/>
    <x v="231"/>
    <s v="Y0159647"/>
    <n v="121"/>
    <s v="Lamber Singh"/>
    <x v="21"/>
    <n v="20368"/>
    <n v="249"/>
    <n v="68"/>
    <d v="1899-12-30T04:06:16"/>
  </r>
  <r>
    <x v="0"/>
    <x v="4"/>
    <x v="11"/>
    <x v="4"/>
    <x v="45"/>
    <n v="49551"/>
    <x v="231"/>
    <s v="Y0159647"/>
    <n v="121"/>
    <s v="Mahesh Valand"/>
    <x v="18"/>
    <n v="20368"/>
    <n v="249"/>
    <n v="68"/>
    <d v="1899-12-30T04:05:44"/>
  </r>
  <r>
    <x v="0"/>
    <x v="4"/>
    <x v="11"/>
    <x v="4"/>
    <x v="45"/>
    <n v="49551"/>
    <x v="231"/>
    <s v="Y0159647"/>
    <n v="121"/>
    <s v="Mahesh Valand"/>
    <x v="21"/>
    <n v="20368"/>
    <n v="249"/>
    <n v="68"/>
    <d v="1899-12-30T03:27:01"/>
  </r>
  <r>
    <x v="0"/>
    <x v="4"/>
    <x v="11"/>
    <x v="4"/>
    <x v="45"/>
    <n v="49551"/>
    <x v="231"/>
    <s v="Y0159647"/>
    <n v="121"/>
    <s v="Diana Alecsa"/>
    <x v="21"/>
    <n v="20368"/>
    <n v="249"/>
    <n v="68"/>
    <d v="1899-12-30T04:07:39"/>
  </r>
  <r>
    <x v="0"/>
    <x v="4"/>
    <x v="11"/>
    <x v="4"/>
    <x v="45"/>
    <n v="49551"/>
    <x v="231"/>
    <s v="Y0159647"/>
    <n v="121"/>
    <s v="Vinod Cangi"/>
    <x v="0"/>
    <n v="20368"/>
    <n v="249"/>
    <n v="68"/>
    <d v="1899-12-30T04:07:57"/>
  </r>
  <r>
    <x v="0"/>
    <x v="4"/>
    <x v="11"/>
    <x v="4"/>
    <x v="45"/>
    <n v="49551"/>
    <x v="231"/>
    <s v="Y0159647"/>
    <n v="121"/>
    <s v="Baljit Singh"/>
    <x v="1"/>
    <n v="20368"/>
    <n v="249"/>
    <n v="68"/>
    <d v="1899-12-30T04:05:17"/>
  </r>
  <r>
    <x v="0"/>
    <x v="4"/>
    <x v="11"/>
    <x v="4"/>
    <x v="45"/>
    <n v="49551"/>
    <x v="231"/>
    <s v="Y0159647"/>
    <n v="121"/>
    <s v="Baljit Singh"/>
    <x v="21"/>
    <n v="20368"/>
    <n v="249"/>
    <n v="68"/>
    <d v="1899-12-30T04:06:22"/>
  </r>
  <r>
    <x v="0"/>
    <x v="4"/>
    <x v="11"/>
    <x v="4"/>
    <x v="45"/>
    <n v="49551"/>
    <x v="231"/>
    <s v="Y0159647"/>
    <n v="121"/>
    <s v="Corina Matei"/>
    <x v="21"/>
    <n v="20368"/>
    <n v="249"/>
    <n v="68"/>
    <d v="1899-12-30T04:08:53"/>
  </r>
  <r>
    <x v="0"/>
    <x v="4"/>
    <x v="11"/>
    <x v="4"/>
    <x v="45"/>
    <n v="49551"/>
    <x v="231"/>
    <s v="Y0159647"/>
    <n v="121"/>
    <s v="Alpesh Valand"/>
    <x v="21"/>
    <n v="20368"/>
    <n v="249"/>
    <n v="68"/>
    <d v="1899-12-30T04:07:23"/>
  </r>
  <r>
    <x v="0"/>
    <x v="4"/>
    <x v="11"/>
    <x v="4"/>
    <x v="45"/>
    <n v="49551"/>
    <x v="231"/>
    <s v="Y0159647"/>
    <n v="121"/>
    <s v="Valency Fernandes"/>
    <x v="0"/>
    <n v="20368"/>
    <n v="249"/>
    <n v="68"/>
    <d v="1899-12-30T07:09:15"/>
  </r>
  <r>
    <x v="0"/>
    <x v="4"/>
    <x v="11"/>
    <x v="4"/>
    <x v="45"/>
    <n v="49551"/>
    <x v="231"/>
    <s v="Y0159647"/>
    <n v="121"/>
    <s v="Elena Vilceanu"/>
    <x v="21"/>
    <n v="20368"/>
    <n v="249"/>
    <n v="68"/>
    <d v="1899-12-30T03:26:39"/>
  </r>
  <r>
    <x v="0"/>
    <x v="4"/>
    <x v="11"/>
    <x v="4"/>
    <x v="45"/>
    <n v="49551"/>
    <x v="231"/>
    <s v="Y0159647"/>
    <n v="121"/>
    <s v="Peter Couchman"/>
    <x v="5"/>
    <n v="20368"/>
    <n v="249"/>
    <n v="68"/>
    <d v="1899-12-30T07:08:15"/>
  </r>
  <r>
    <x v="0"/>
    <x v="4"/>
    <x v="11"/>
    <x v="4"/>
    <x v="45"/>
    <n v="49551"/>
    <x v="231"/>
    <s v="Y0159647"/>
    <n v="121"/>
    <s v="Bushra Nazwaleh"/>
    <x v="21"/>
    <n v="20368"/>
    <n v="249"/>
    <n v="68"/>
    <d v="1899-12-30T04:06:57"/>
  </r>
  <r>
    <x v="0"/>
    <x v="4"/>
    <x v="11"/>
    <x v="4"/>
    <x v="45"/>
    <n v="49551"/>
    <x v="231"/>
    <s v="Y0159647"/>
    <n v="121"/>
    <s v=" Trainee's 1"/>
    <x v="21"/>
    <n v="20368"/>
    <n v="249"/>
    <n v="68"/>
    <d v="1899-12-30T02:49:16"/>
  </r>
  <r>
    <x v="0"/>
    <x v="4"/>
    <x v="11"/>
    <x v="4"/>
    <x v="45"/>
    <n v="49551"/>
    <x v="231"/>
    <s v="Y0159647"/>
    <n v="121"/>
    <s v="Trainee's 2"/>
    <x v="21"/>
    <n v="20368"/>
    <n v="249"/>
    <n v="68"/>
    <d v="1899-12-30T02:48:20"/>
  </r>
  <r>
    <x v="0"/>
    <x v="4"/>
    <x v="11"/>
    <x v="4"/>
    <x v="45"/>
    <n v="48235"/>
    <x v="108"/>
    <s v="Y0159545"/>
    <n v="16"/>
    <s v="Maria Ivan"/>
    <x v="0"/>
    <n v="2970"/>
    <n v="2"/>
    <n v="33"/>
    <d v="1899-12-30T00:58:21"/>
  </r>
  <r>
    <x v="0"/>
    <x v="4"/>
    <x v="11"/>
    <x v="4"/>
    <x v="45"/>
    <n v="48235"/>
    <x v="108"/>
    <s v="Y0159545"/>
    <n v="16"/>
    <s v="Nicolae-Cosmin Lacriceanu"/>
    <x v="26"/>
    <n v="2970"/>
    <n v="2"/>
    <n v="33"/>
    <d v="1899-12-30T00:07:13"/>
  </r>
  <r>
    <x v="0"/>
    <x v="4"/>
    <x v="11"/>
    <x v="4"/>
    <x v="45"/>
    <n v="48235"/>
    <x v="108"/>
    <s v="Y0159545"/>
    <n v="16"/>
    <s v="Steffi Fernandes "/>
    <x v="26"/>
    <n v="2970"/>
    <n v="2"/>
    <n v="33"/>
    <d v="1899-12-30T00:32:07"/>
  </r>
  <r>
    <x v="0"/>
    <x v="4"/>
    <x v="11"/>
    <x v="4"/>
    <x v="45"/>
    <n v="48235"/>
    <x v="108"/>
    <s v="Y0159545"/>
    <n v="16"/>
    <s v="Robert Milczarczyk "/>
    <x v="1"/>
    <n v="2970"/>
    <n v="2"/>
    <n v="33"/>
    <d v="1899-12-30T00:44:09"/>
  </r>
  <r>
    <x v="0"/>
    <x v="4"/>
    <x v="11"/>
    <x v="4"/>
    <x v="45"/>
    <n v="48235"/>
    <x v="108"/>
    <s v="Y0159545"/>
    <n v="16"/>
    <s v="Claudio Balint "/>
    <x v="26"/>
    <n v="2970"/>
    <n v="2"/>
    <n v="33"/>
    <d v="1899-12-30T00:32:27"/>
  </r>
  <r>
    <x v="0"/>
    <x v="4"/>
    <x v="11"/>
    <x v="4"/>
    <x v="45"/>
    <n v="48259"/>
    <x v="110"/>
    <s v="Y0159552"/>
    <n v="37"/>
    <s v="Vishal Mangela "/>
    <x v="0"/>
    <n v="8664"/>
    <n v="112"/>
    <n v="22"/>
    <d v="1899-12-30T01:49:26"/>
  </r>
  <r>
    <x v="0"/>
    <x v="4"/>
    <x v="11"/>
    <x v="4"/>
    <x v="45"/>
    <n v="48259"/>
    <x v="110"/>
    <s v="Y0159552"/>
    <n v="37"/>
    <s v="Viliam Trencik "/>
    <x v="11"/>
    <n v="8664"/>
    <n v="112"/>
    <n v="22"/>
    <d v="1899-12-30T01:18:13"/>
  </r>
  <r>
    <x v="0"/>
    <x v="4"/>
    <x v="11"/>
    <x v="4"/>
    <x v="45"/>
    <n v="48259"/>
    <x v="110"/>
    <s v="Y0159552"/>
    <n v="37"/>
    <s v="Cristian Mihai "/>
    <x v="26"/>
    <n v="8664"/>
    <n v="112"/>
    <n v="22"/>
    <d v="1899-12-30T01:17:29"/>
  </r>
  <r>
    <x v="0"/>
    <x v="4"/>
    <x v="11"/>
    <x v="4"/>
    <x v="45"/>
    <n v="48259"/>
    <x v="110"/>
    <s v="Y0159552"/>
    <n v="37"/>
    <s v="Cosmin Ivan "/>
    <x v="26"/>
    <n v="8664"/>
    <n v="112"/>
    <n v="22"/>
    <d v="1899-12-30T01:14:07"/>
  </r>
  <r>
    <x v="0"/>
    <x v="4"/>
    <x v="11"/>
    <x v="4"/>
    <x v="45"/>
    <n v="48259"/>
    <x v="110"/>
    <s v="Y0159552"/>
    <n v="37"/>
    <s v="Kyte Stuart "/>
    <x v="1"/>
    <n v="8664"/>
    <n v="112"/>
    <n v="22"/>
    <d v="1899-12-30T00:36:38"/>
  </r>
  <r>
    <x v="0"/>
    <x v="4"/>
    <x v="11"/>
    <x v="4"/>
    <x v="45"/>
    <n v="48259"/>
    <x v="110"/>
    <s v="Y0159552"/>
    <n v="37"/>
    <s v="George Lixandru "/>
    <x v="18"/>
    <n v="8664"/>
    <n v="112"/>
    <n v="22"/>
    <d v="1899-12-30T01:45:58"/>
  </r>
  <r>
    <x v="0"/>
    <x v="4"/>
    <x v="11"/>
    <x v="4"/>
    <x v="45"/>
    <n v="48259"/>
    <x v="110"/>
    <s v="Y0159552"/>
    <n v="37"/>
    <s v="Cristian Mihalcea "/>
    <x v="26"/>
    <n v="8664"/>
    <n v="112"/>
    <n v="22"/>
    <d v="1899-12-30T01:17:16"/>
  </r>
  <r>
    <x v="0"/>
    <x v="4"/>
    <x v="11"/>
    <x v="4"/>
    <x v="45"/>
    <n v="48259"/>
    <x v="110"/>
    <s v="Y0159552"/>
    <n v="37"/>
    <s v="Claudio Balint "/>
    <x v="26"/>
    <n v="8664"/>
    <n v="112"/>
    <n v="22"/>
    <d v="1899-12-30T01:14:28"/>
  </r>
  <r>
    <x v="0"/>
    <x v="4"/>
    <x v="11"/>
    <x v="4"/>
    <x v="45"/>
    <n v="48259"/>
    <x v="110"/>
    <s v="Y0159552"/>
    <n v="37"/>
    <s v="Madalin Sparcaci"/>
    <x v="26"/>
    <n v="8664"/>
    <n v="112"/>
    <n v="22"/>
    <d v="1899-12-30T01:14:41"/>
  </r>
  <r>
    <x v="0"/>
    <x v="4"/>
    <x v="11"/>
    <x v="4"/>
    <x v="45"/>
    <n v="48259"/>
    <x v="110"/>
    <s v="Y0159552"/>
    <n v="37"/>
    <s v="Anand Gurung"/>
    <x v="26"/>
    <n v="8664"/>
    <n v="112"/>
    <n v="22"/>
    <d v="1899-12-30T01:14:27"/>
  </r>
  <r>
    <x v="0"/>
    <x v="4"/>
    <x v="11"/>
    <x v="4"/>
    <x v="45"/>
    <n v="48259"/>
    <x v="110"/>
    <s v="Y0159552"/>
    <n v="37"/>
    <s v="Marius Popa  "/>
    <x v="26"/>
    <n v="8664"/>
    <n v="112"/>
    <n v="22"/>
    <d v="1899-12-30T01:17:46"/>
  </r>
  <r>
    <x v="0"/>
    <x v="4"/>
    <x v="11"/>
    <x v="4"/>
    <x v="45"/>
    <n v="51292"/>
    <x v="225"/>
    <s v="Y0159807"/>
    <n v="14"/>
    <s v="Steffi Fernandes"/>
    <x v="26"/>
    <n v="2090"/>
    <n v="10"/>
    <n v="24"/>
    <d v="1899-12-30T01:01:49"/>
  </r>
  <r>
    <x v="0"/>
    <x v="4"/>
    <x v="11"/>
    <x v="4"/>
    <x v="45"/>
    <n v="51292"/>
    <x v="225"/>
    <s v="Y0159807"/>
    <n v="14"/>
    <s v="Nicolae-Cosmin Lacriceanu"/>
    <x v="26"/>
    <n v="2090"/>
    <n v="10"/>
    <n v="24"/>
    <d v="1899-12-30T01:01:55"/>
  </r>
  <r>
    <x v="0"/>
    <x v="4"/>
    <x v="11"/>
    <x v="4"/>
    <x v="45"/>
    <n v="51292"/>
    <x v="225"/>
    <s v="Y0159807"/>
    <n v="14"/>
    <s v="Maria Ivan "/>
    <x v="0"/>
    <n v="2090"/>
    <n v="10"/>
    <n v="24"/>
    <d v="1899-12-30T01:02:23"/>
  </r>
  <r>
    <x v="0"/>
    <x v="4"/>
    <x v="11"/>
    <x v="4"/>
    <x v="45"/>
    <n v="51292"/>
    <x v="225"/>
    <s v="Y0159807"/>
    <n v="14"/>
    <s v="Robert Milczarczyk "/>
    <x v="1"/>
    <n v="2090"/>
    <n v="10"/>
    <n v="24"/>
    <d v="1899-12-30T00:10:36"/>
  </r>
  <r>
    <x v="0"/>
    <x v="4"/>
    <x v="11"/>
    <x v="4"/>
    <x v="45"/>
    <n v="51292"/>
    <x v="225"/>
    <s v="Y0159807"/>
    <n v="14"/>
    <s v="Milan Cervenak "/>
    <x v="26"/>
    <n v="2090"/>
    <n v="10"/>
    <n v="24"/>
    <d v="1899-12-30T01:02:09"/>
  </r>
  <r>
    <x v="0"/>
    <x v="4"/>
    <x v="11"/>
    <x v="4"/>
    <x v="45"/>
    <n v="50988"/>
    <x v="95"/>
    <s v="Y0159254"/>
    <n v="6"/>
    <s v="Maria Ivan "/>
    <x v="26"/>
    <n v="776"/>
    <n v="1"/>
    <n v="25"/>
    <d v="1899-12-30T00:23:31"/>
  </r>
  <r>
    <x v="0"/>
    <x v="4"/>
    <x v="11"/>
    <x v="4"/>
    <x v="45"/>
    <n v="50988"/>
    <x v="95"/>
    <s v="Y0159254"/>
    <n v="6"/>
    <s v="Steffi Fernandes "/>
    <x v="26"/>
    <n v="776"/>
    <n v="1"/>
    <n v="25"/>
    <d v="1899-12-30T00:22:04"/>
  </r>
  <r>
    <x v="0"/>
    <x v="4"/>
    <x v="11"/>
    <x v="4"/>
    <x v="45"/>
    <n v="50988"/>
    <x v="95"/>
    <s v="Y0159254"/>
    <n v="6"/>
    <s v="Robert Milczarczyk "/>
    <x v="1"/>
    <n v="776"/>
    <n v="1"/>
    <n v="25"/>
    <d v="1899-12-30T00:23:46"/>
  </r>
  <r>
    <x v="0"/>
    <x v="4"/>
    <x v="11"/>
    <x v="4"/>
    <x v="45"/>
    <n v="50988"/>
    <x v="95"/>
    <s v="Y0159254"/>
    <n v="6"/>
    <s v="Milan Cervenak "/>
    <x v="26"/>
    <n v="776"/>
    <n v="1"/>
    <n v="25"/>
    <d v="1899-12-30T00:23:19"/>
  </r>
  <r>
    <x v="0"/>
    <x v="4"/>
    <x v="11"/>
    <x v="4"/>
    <x v="45"/>
    <n v="51230"/>
    <x v="5"/>
    <s v="Y0159719"/>
    <n v="63"/>
    <s v="Kyte Stuart "/>
    <x v="1"/>
    <n v="8206"/>
    <n v="275"/>
    <n v="37"/>
    <d v="1899-12-30T00:23:10"/>
  </r>
  <r>
    <x v="0"/>
    <x v="4"/>
    <x v="11"/>
    <x v="4"/>
    <x v="45"/>
    <n v="50922"/>
    <x v="350"/>
    <s v="Y0159550"/>
    <n v="5"/>
    <s v="Diana Vilcu "/>
    <x v="0"/>
    <n v="1440"/>
    <n v="1"/>
    <n v="12"/>
    <d v="1899-12-30T00:13:32"/>
  </r>
  <r>
    <x v="0"/>
    <x v="4"/>
    <x v="11"/>
    <x v="4"/>
    <x v="45"/>
    <n v="50922"/>
    <x v="350"/>
    <s v="Y0159550"/>
    <n v="5"/>
    <s v="Robert Milczarczyk "/>
    <x v="1"/>
    <n v="1440"/>
    <n v="1"/>
    <n v="12"/>
    <d v="1899-12-30T00:14:27"/>
  </r>
  <r>
    <x v="0"/>
    <x v="4"/>
    <x v="11"/>
    <x v="4"/>
    <x v="45"/>
    <n v="48237"/>
    <x v="59"/>
    <s v="Y0159791-Y0159788"/>
    <n v="30"/>
    <s v="Vishal Mangela "/>
    <x v="0"/>
    <n v="3971"/>
    <n v="126"/>
    <n v="25"/>
    <d v="1899-12-30T03:09:01"/>
  </r>
  <r>
    <x v="0"/>
    <x v="4"/>
    <x v="11"/>
    <x v="4"/>
    <x v="45"/>
    <n v="48237"/>
    <x v="59"/>
    <s v="Y0159791-Y0159788"/>
    <n v="30"/>
    <s v="Cosmin Ivan "/>
    <x v="26"/>
    <n v="3971"/>
    <n v="126"/>
    <n v="25"/>
    <d v="1899-12-30T03:08:56"/>
  </r>
  <r>
    <x v="0"/>
    <x v="4"/>
    <x v="11"/>
    <x v="4"/>
    <x v="45"/>
    <n v="48237"/>
    <x v="59"/>
    <s v="Y0159791-Y0159788"/>
    <n v="30"/>
    <s v="Kyte Stuart "/>
    <x v="1"/>
    <n v="3971"/>
    <n v="126"/>
    <n v="25"/>
    <d v="1899-12-30T03:09:15"/>
  </r>
  <r>
    <x v="0"/>
    <x v="4"/>
    <x v="11"/>
    <x v="4"/>
    <x v="45"/>
    <n v="48237"/>
    <x v="59"/>
    <s v="Y0159791-Y0159788"/>
    <n v="30"/>
    <s v="Maria Ivan "/>
    <x v="0"/>
    <n v="3971"/>
    <n v="126"/>
    <n v="25"/>
    <d v="1899-12-30T02:49:52"/>
  </r>
  <r>
    <x v="0"/>
    <x v="4"/>
    <x v="11"/>
    <x v="4"/>
    <x v="45"/>
    <n v="48237"/>
    <x v="59"/>
    <s v="Y0159791-Y0159788"/>
    <n v="30"/>
    <s v="Marius Popa "/>
    <x v="26"/>
    <n v="3971"/>
    <n v="126"/>
    <n v="25"/>
    <d v="1899-12-30T03:05:12"/>
  </r>
  <r>
    <x v="0"/>
    <x v="4"/>
    <x v="11"/>
    <x v="4"/>
    <x v="45"/>
    <n v="48237"/>
    <x v="59"/>
    <s v="Y0159791-Y0159788"/>
    <n v="30"/>
    <s v="Cristian Mihalcea "/>
    <x v="26"/>
    <n v="3971"/>
    <n v="126"/>
    <n v="25"/>
    <d v="1899-12-30T03:08:10"/>
  </r>
  <r>
    <x v="0"/>
    <x v="4"/>
    <x v="11"/>
    <x v="4"/>
    <x v="45"/>
    <n v="48237"/>
    <x v="59"/>
    <s v="Y0159791-Y0159788"/>
    <n v="30"/>
    <s v="Claudio Balint "/>
    <x v="26"/>
    <n v="3971"/>
    <n v="126"/>
    <n v="25"/>
    <d v="1899-12-30T03:05:47"/>
  </r>
  <r>
    <x v="0"/>
    <x v="4"/>
    <x v="11"/>
    <x v="4"/>
    <x v="45"/>
    <n v="48237"/>
    <x v="59"/>
    <s v="Y0159791-Y0159788"/>
    <n v="30"/>
    <s v="Madalin Sparcaci"/>
    <x v="26"/>
    <n v="3971"/>
    <n v="126"/>
    <n v="25"/>
    <d v="1899-12-30T03:06:11"/>
  </r>
  <r>
    <x v="0"/>
    <x v="4"/>
    <x v="11"/>
    <x v="4"/>
    <x v="45"/>
    <n v="48237"/>
    <x v="59"/>
    <s v="Y0159791-Y0159788"/>
    <n v="30"/>
    <s v="Cristiana Mihai "/>
    <x v="26"/>
    <n v="3971"/>
    <n v="126"/>
    <n v="25"/>
    <d v="1899-12-30T03:08:31"/>
  </r>
  <r>
    <x v="0"/>
    <x v="4"/>
    <x v="11"/>
    <x v="4"/>
    <x v="45"/>
    <n v="48237"/>
    <x v="59"/>
    <s v="Y0159791-Y0159788"/>
    <n v="30"/>
    <s v="Anand Gurung"/>
    <x v="26"/>
    <n v="3971"/>
    <n v="126"/>
    <n v="25"/>
    <d v="1899-12-30T03:06:24"/>
  </r>
  <r>
    <x v="0"/>
    <x v="4"/>
    <x v="11"/>
    <x v="4"/>
    <x v="45"/>
    <n v="48243"/>
    <x v="7"/>
    <s v="Y0159787"/>
    <n v="20"/>
    <s v="Diana Vilcu "/>
    <x v="0"/>
    <n v="3837"/>
    <n v="10"/>
    <n v="27"/>
    <d v="1899-12-30T01:41:36"/>
  </r>
  <r>
    <x v="0"/>
    <x v="4"/>
    <x v="11"/>
    <x v="4"/>
    <x v="45"/>
    <n v="48243"/>
    <x v="7"/>
    <s v="Y0159787"/>
    <n v="20"/>
    <s v="Robert Milczarczyk "/>
    <x v="1"/>
    <n v="3837"/>
    <n v="10"/>
    <n v="27"/>
    <d v="1899-12-30T00:28:36"/>
  </r>
  <r>
    <x v="0"/>
    <x v="4"/>
    <x v="11"/>
    <x v="4"/>
    <x v="45"/>
    <n v="48243"/>
    <x v="7"/>
    <s v="Y0159787"/>
    <n v="20"/>
    <s v="Robert Milczarczyk "/>
    <x v="26"/>
    <n v="3837"/>
    <n v="10"/>
    <n v="27"/>
    <d v="1899-12-30T01:49:09"/>
  </r>
  <r>
    <x v="0"/>
    <x v="4"/>
    <x v="11"/>
    <x v="4"/>
    <x v="45"/>
    <n v="48243"/>
    <x v="7"/>
    <s v="Y0159787"/>
    <n v="20"/>
    <s v="George Lixandru "/>
    <x v="26"/>
    <n v="3837"/>
    <n v="10"/>
    <n v="27"/>
    <d v="1899-12-30T00:53:54"/>
  </r>
  <r>
    <x v="0"/>
    <x v="4"/>
    <x v="11"/>
    <x v="4"/>
    <x v="45"/>
    <n v="48243"/>
    <x v="7"/>
    <s v="Y0159787"/>
    <n v="20"/>
    <s v="Milan Cervenak "/>
    <x v="26"/>
    <n v="3837"/>
    <n v="10"/>
    <n v="27"/>
    <d v="1899-12-30T01:49:48"/>
  </r>
  <r>
    <x v="0"/>
    <x v="4"/>
    <x v="11"/>
    <x v="4"/>
    <x v="45"/>
    <n v="48261"/>
    <x v="33"/>
    <s v="Y0159721"/>
    <n v="28"/>
    <s v="Abdikaram Mohamed Ali"/>
    <x v="18"/>
    <n v="758"/>
    <n v="137"/>
    <n v="90"/>
    <d v="1899-12-30T04:42:18"/>
  </r>
  <r>
    <x v="0"/>
    <x v="4"/>
    <x v="11"/>
    <x v="4"/>
    <x v="45"/>
    <n v="48261"/>
    <x v="33"/>
    <s v="Y0159721"/>
    <n v="28"/>
    <s v="Mihai Abagiu"/>
    <x v="26"/>
    <n v="758"/>
    <n v="137"/>
    <n v="90"/>
    <d v="1899-12-30T00:01:54"/>
  </r>
  <r>
    <x v="0"/>
    <x v="4"/>
    <x v="11"/>
    <x v="4"/>
    <x v="45"/>
    <n v="48261"/>
    <x v="33"/>
    <s v="Y0159721"/>
    <n v="28"/>
    <s v="Nicolae-Cosmin Lacriceanu"/>
    <x v="1"/>
    <n v="758"/>
    <n v="137"/>
    <n v="90"/>
    <d v="1899-12-30T02:35:36"/>
  </r>
  <r>
    <x v="0"/>
    <x v="4"/>
    <x v="11"/>
    <x v="4"/>
    <x v="45"/>
    <n v="48261"/>
    <x v="33"/>
    <s v="Y0159721"/>
    <n v="28"/>
    <s v="Grosu Delia-Nicoleta"/>
    <x v="26"/>
    <n v="758"/>
    <n v="137"/>
    <n v="90"/>
    <d v="1899-12-30T00:01:50"/>
  </r>
  <r>
    <x v="0"/>
    <x v="4"/>
    <x v="11"/>
    <x v="4"/>
    <x v="45"/>
    <n v="48261"/>
    <x v="33"/>
    <s v="Y0159721"/>
    <n v="28"/>
    <s v="Sergiu Foltea"/>
    <x v="26"/>
    <n v="758"/>
    <n v="137"/>
    <n v="90"/>
    <d v="1899-12-30T00:01:54"/>
  </r>
  <r>
    <x v="0"/>
    <x v="4"/>
    <x v="11"/>
    <x v="4"/>
    <x v="45"/>
    <n v="48261"/>
    <x v="33"/>
    <s v="Y0159721"/>
    <n v="28"/>
    <s v="Monica Elena Manea"/>
    <x v="0"/>
    <n v="758"/>
    <n v="137"/>
    <n v="90"/>
    <d v="1899-12-30T00:01:51"/>
  </r>
  <r>
    <x v="0"/>
    <x v="4"/>
    <x v="11"/>
    <x v="4"/>
    <x v="45"/>
    <n v="48261"/>
    <x v="33"/>
    <s v="Y0159721"/>
    <n v="28"/>
    <s v="Anton Oliver"/>
    <x v="26"/>
    <n v="758"/>
    <n v="137"/>
    <n v="90"/>
    <d v="1899-12-30T00:00:00"/>
  </r>
  <r>
    <x v="0"/>
    <x v="4"/>
    <x v="11"/>
    <x v="4"/>
    <x v="45"/>
    <n v="48251"/>
    <x v="242"/>
    <s v="Y0159553"/>
    <n v="14"/>
    <s v="Cristian Mihai "/>
    <x v="26"/>
    <n v="2904"/>
    <n v="15"/>
    <n v="17"/>
    <d v="1899-12-30T00:23:38"/>
  </r>
  <r>
    <x v="0"/>
    <x v="4"/>
    <x v="11"/>
    <x v="4"/>
    <x v="45"/>
    <n v="48251"/>
    <x v="242"/>
    <s v="Y0159553"/>
    <n v="14"/>
    <s v="Cosmin Ivan "/>
    <x v="26"/>
    <n v="2904"/>
    <n v="15"/>
    <n v="17"/>
    <d v="1899-12-30T00:23:14"/>
  </r>
  <r>
    <x v="0"/>
    <x v="4"/>
    <x v="11"/>
    <x v="4"/>
    <x v="45"/>
    <n v="48251"/>
    <x v="242"/>
    <s v="Y0159553"/>
    <n v="14"/>
    <s v="Maria Ivan "/>
    <x v="0"/>
    <n v="2904"/>
    <n v="15"/>
    <n v="17"/>
    <d v="1899-12-30T00:25:17"/>
  </r>
  <r>
    <x v="0"/>
    <x v="4"/>
    <x v="11"/>
    <x v="4"/>
    <x v="45"/>
    <n v="48251"/>
    <x v="242"/>
    <s v="Y0159553"/>
    <n v="14"/>
    <s v="Diana Vilcu "/>
    <x v="0"/>
    <n v="2904"/>
    <n v="15"/>
    <n v="17"/>
    <d v="1899-12-30T00:27:31"/>
  </r>
  <r>
    <x v="0"/>
    <x v="4"/>
    <x v="11"/>
    <x v="4"/>
    <x v="45"/>
    <n v="48251"/>
    <x v="242"/>
    <s v="Y0159553"/>
    <n v="14"/>
    <s v="Robert Milczarczyk "/>
    <x v="1"/>
    <n v="2904"/>
    <n v="15"/>
    <n v="17"/>
    <d v="1899-12-30T00:27:48"/>
  </r>
  <r>
    <x v="0"/>
    <x v="4"/>
    <x v="11"/>
    <x v="4"/>
    <x v="45"/>
    <n v="48251"/>
    <x v="242"/>
    <s v="Y0159553"/>
    <n v="14"/>
    <s v="Marius Popa "/>
    <x v="1"/>
    <n v="2904"/>
    <n v="15"/>
    <n v="17"/>
    <d v="1899-12-30T00:26:09"/>
  </r>
  <r>
    <x v="0"/>
    <x v="4"/>
    <x v="11"/>
    <x v="4"/>
    <x v="45"/>
    <n v="48251"/>
    <x v="242"/>
    <s v="Y0159553"/>
    <n v="14"/>
    <s v="George Lixandru "/>
    <x v="26"/>
    <n v="2904"/>
    <n v="15"/>
    <n v="17"/>
    <d v="1899-12-30T00:20:44"/>
  </r>
  <r>
    <x v="0"/>
    <x v="4"/>
    <x v="11"/>
    <x v="4"/>
    <x v="45"/>
    <n v="48251"/>
    <x v="242"/>
    <s v="Y0159553"/>
    <n v="14"/>
    <s v="Cristian Mihalcea "/>
    <x v="1"/>
    <n v="2904"/>
    <n v="15"/>
    <n v="17"/>
    <d v="1899-12-30T00:25:30"/>
  </r>
  <r>
    <x v="0"/>
    <x v="4"/>
    <x v="11"/>
    <x v="4"/>
    <x v="45"/>
    <n v="48251"/>
    <x v="242"/>
    <s v="Y0159553"/>
    <n v="14"/>
    <s v="Madalin Sparcaci"/>
    <x v="26"/>
    <n v="2904"/>
    <n v="15"/>
    <n v="17"/>
    <d v="1899-12-30T00:24:19"/>
  </r>
  <r>
    <x v="0"/>
    <x v="4"/>
    <x v="11"/>
    <x v="4"/>
    <x v="45"/>
    <n v="48251"/>
    <x v="242"/>
    <s v="Y0159553"/>
    <n v="14"/>
    <s v="Anand Gurung"/>
    <x v="26"/>
    <n v="2904"/>
    <n v="15"/>
    <n v="17"/>
    <d v="1899-12-30T00:24:36"/>
  </r>
  <r>
    <x v="0"/>
    <x v="4"/>
    <x v="11"/>
    <x v="4"/>
    <x v="45"/>
    <n v="48253"/>
    <x v="29"/>
    <s v="Y0159786"/>
    <n v="24"/>
    <s v="Marius Motoasca"/>
    <x v="26"/>
    <n v="2880"/>
    <n v="99"/>
    <n v="32"/>
    <d v="1899-12-30T03:47:56"/>
  </r>
  <r>
    <x v="0"/>
    <x v="4"/>
    <x v="11"/>
    <x v="4"/>
    <x v="45"/>
    <n v="48253"/>
    <x v="29"/>
    <s v="Y0159786"/>
    <n v="24"/>
    <s v="Nicolae-Cosmin Lacriceanu"/>
    <x v="1"/>
    <n v="2880"/>
    <n v="99"/>
    <n v="32"/>
    <d v="1899-12-30T03:49:12"/>
  </r>
  <r>
    <x v="0"/>
    <x v="4"/>
    <x v="11"/>
    <x v="4"/>
    <x v="45"/>
    <n v="48253"/>
    <x v="29"/>
    <s v="Y0159786"/>
    <n v="24"/>
    <s v="Catalin Bucataru"/>
    <x v="0"/>
    <n v="2880"/>
    <n v="99"/>
    <n v="32"/>
    <d v="1899-12-30T03:49:12"/>
  </r>
  <r>
    <x v="0"/>
    <x v="4"/>
    <x v="11"/>
    <x v="4"/>
    <x v="45"/>
    <n v="48253"/>
    <x v="29"/>
    <s v="Y0159786"/>
    <n v="24"/>
    <s v="Paul Gheorgescu"/>
    <x v="26"/>
    <n v="2880"/>
    <n v="99"/>
    <n v="32"/>
    <d v="1899-12-30T03:47:57"/>
  </r>
  <r>
    <x v="0"/>
    <x v="4"/>
    <x v="11"/>
    <x v="4"/>
    <x v="45"/>
    <n v="48253"/>
    <x v="29"/>
    <s v="Y0159786"/>
    <n v="24"/>
    <s v="Trainee"/>
    <x v="26"/>
    <n v="2880"/>
    <n v="99"/>
    <n v="32"/>
    <d v="1899-12-30T18:51:39"/>
  </r>
  <r>
    <x v="0"/>
    <x v="4"/>
    <x v="11"/>
    <x v="4"/>
    <x v="45"/>
    <n v="48258"/>
    <x v="39"/>
    <s v="Y0159802"/>
    <n v="29"/>
    <s v="Bogdan Cosma"/>
    <x v="5"/>
    <n v="5741"/>
    <n v="116"/>
    <n v="24"/>
    <d v="1899-12-30T05:00:29"/>
  </r>
  <r>
    <x v="0"/>
    <x v="4"/>
    <x v="11"/>
    <x v="4"/>
    <x v="45"/>
    <n v="48258"/>
    <x v="39"/>
    <s v="Y0159802"/>
    <n v="29"/>
    <s v="Bogdan Cosma"/>
    <x v="1"/>
    <n v="5741"/>
    <n v="116"/>
    <n v="24"/>
    <d v="1899-12-30T02:55:51"/>
  </r>
  <r>
    <x v="0"/>
    <x v="4"/>
    <x v="11"/>
    <x v="4"/>
    <x v="45"/>
    <n v="48258"/>
    <x v="39"/>
    <s v="Y0159802"/>
    <n v="29"/>
    <s v="Stefan Teodorescu"/>
    <x v="5"/>
    <n v="5741"/>
    <n v="116"/>
    <n v="24"/>
    <d v="1899-12-30T05:00:51"/>
  </r>
  <r>
    <x v="0"/>
    <x v="4"/>
    <x v="11"/>
    <x v="4"/>
    <x v="45"/>
    <n v="48258"/>
    <x v="39"/>
    <s v="Y0159802"/>
    <n v="29"/>
    <s v="Marius Motoasca"/>
    <x v="5"/>
    <n v="5741"/>
    <n v="116"/>
    <n v="24"/>
    <d v="1899-12-30T05:00:40"/>
  </r>
  <r>
    <x v="0"/>
    <x v="4"/>
    <x v="11"/>
    <x v="4"/>
    <x v="45"/>
    <n v="48258"/>
    <x v="39"/>
    <s v="Y0159802"/>
    <n v="29"/>
    <s v="Nicoleta Rus"/>
    <x v="3"/>
    <n v="5741"/>
    <n v="116"/>
    <n v="24"/>
    <d v="1899-12-30T05:01:41"/>
  </r>
  <r>
    <x v="0"/>
    <x v="4"/>
    <x v="11"/>
    <x v="4"/>
    <x v="45"/>
    <n v="51215"/>
    <x v="440"/>
    <s v="Y0159769-Y0159768"/>
    <n v="66"/>
    <s v="Ionut Petreanu"/>
    <x v="3"/>
    <n v="9290"/>
    <n v="167"/>
    <n v="57"/>
    <d v="1899-12-30T02:37:45"/>
  </r>
  <r>
    <x v="0"/>
    <x v="4"/>
    <x v="11"/>
    <x v="4"/>
    <x v="45"/>
    <n v="51215"/>
    <x v="440"/>
    <s v="Y0159769-Y0159768"/>
    <n v="66"/>
    <s v="Laurentiu Barbu"/>
    <x v="26"/>
    <n v="9290"/>
    <n v="167"/>
    <n v="57"/>
    <d v="1899-12-30T02:40:52"/>
  </r>
  <r>
    <x v="0"/>
    <x v="4"/>
    <x v="11"/>
    <x v="4"/>
    <x v="45"/>
    <n v="51215"/>
    <x v="440"/>
    <s v="Y0159769-Y0159768"/>
    <n v="66"/>
    <s v="Mihai Abagiu"/>
    <x v="26"/>
    <n v="9290"/>
    <n v="167"/>
    <n v="57"/>
    <d v="1899-12-30T02:40:51"/>
  </r>
  <r>
    <x v="0"/>
    <x v="4"/>
    <x v="11"/>
    <x v="4"/>
    <x v="45"/>
    <n v="51215"/>
    <x v="440"/>
    <s v="Y0159769-Y0159768"/>
    <n v="66"/>
    <s v="Grosu Delia-Nicoleta"/>
    <x v="26"/>
    <n v="9290"/>
    <n v="167"/>
    <n v="57"/>
    <d v="1899-12-30T02:43:16"/>
  </r>
  <r>
    <x v="0"/>
    <x v="4"/>
    <x v="11"/>
    <x v="4"/>
    <x v="45"/>
    <n v="51215"/>
    <x v="440"/>
    <s v="Y0159769-Y0159768"/>
    <n v="66"/>
    <s v="Ovidu Cucurizeanu"/>
    <x v="26"/>
    <n v="9290"/>
    <n v="167"/>
    <n v="57"/>
    <d v="1899-12-30T02:40:49"/>
  </r>
  <r>
    <x v="0"/>
    <x v="4"/>
    <x v="11"/>
    <x v="4"/>
    <x v="45"/>
    <n v="51215"/>
    <x v="440"/>
    <s v="Y0159769-Y0159768"/>
    <n v="66"/>
    <s v="Sergiu Foltea"/>
    <x v="26"/>
    <n v="9290"/>
    <n v="167"/>
    <n v="57"/>
    <d v="1899-12-30T02:43:15"/>
  </r>
  <r>
    <x v="0"/>
    <x v="4"/>
    <x v="11"/>
    <x v="4"/>
    <x v="45"/>
    <n v="51215"/>
    <x v="440"/>
    <s v="Y0159769-Y0159768"/>
    <n v="66"/>
    <s v="Monica Elena Manea"/>
    <x v="0"/>
    <n v="9290"/>
    <n v="167"/>
    <n v="57"/>
    <d v="1899-12-30T02:43:15"/>
  </r>
  <r>
    <x v="0"/>
    <x v="4"/>
    <x v="11"/>
    <x v="4"/>
    <x v="45"/>
    <n v="51215"/>
    <x v="440"/>
    <s v="Y0159769-Y0159768"/>
    <n v="66"/>
    <s v="Anton Oliver"/>
    <x v="26"/>
    <n v="9290"/>
    <n v="167"/>
    <n v="57"/>
    <d v="1899-12-30T02:40:52"/>
  </r>
  <r>
    <x v="0"/>
    <x v="4"/>
    <x v="11"/>
    <x v="4"/>
    <x v="45"/>
    <n v="51348"/>
    <x v="403"/>
    <s v="Y0159762"/>
    <n v="1"/>
    <s v="Florenta Dragne "/>
    <x v="0"/>
    <n v="196"/>
    <n v="7"/>
    <n v="1"/>
    <d v="1899-12-30T01:27:40"/>
  </r>
  <r>
    <x v="0"/>
    <x v="4"/>
    <x v="11"/>
    <x v="4"/>
    <x v="45"/>
    <n v="51348"/>
    <x v="403"/>
    <s v="Y0159762"/>
    <n v="1"/>
    <s v="Nicoleta Costin "/>
    <x v="5"/>
    <n v="196"/>
    <n v="7"/>
    <n v="1"/>
    <d v="1899-12-30T01:45:57"/>
  </r>
  <r>
    <x v="0"/>
    <x v="4"/>
    <x v="11"/>
    <x v="4"/>
    <x v="45"/>
    <n v="51348"/>
    <x v="403"/>
    <s v="Y0159762"/>
    <n v="1"/>
    <s v="Sorina Trandafir "/>
    <x v="5"/>
    <n v="196"/>
    <n v="7"/>
    <n v="1"/>
    <d v="1899-12-30T01:27:32"/>
  </r>
  <r>
    <x v="0"/>
    <x v="4"/>
    <x v="11"/>
    <x v="4"/>
    <x v="45"/>
    <n v="51155"/>
    <x v="309"/>
    <s v="Y0159565"/>
    <n v="2"/>
    <s v="Florenta Dragne "/>
    <x v="27"/>
    <n v="369"/>
    <n v="3"/>
    <n v="1"/>
    <d v="1899-12-30T00:00:00"/>
  </r>
  <r>
    <x v="0"/>
    <x v="4"/>
    <x v="11"/>
    <x v="4"/>
    <x v="45"/>
    <n v="51155"/>
    <x v="309"/>
    <s v="Y0159565"/>
    <n v="2"/>
    <s v="Nicoleta Costin "/>
    <x v="21"/>
    <n v="369"/>
    <n v="3"/>
    <n v="1"/>
    <d v="1899-12-30T00:00:00"/>
  </r>
  <r>
    <x v="0"/>
    <x v="4"/>
    <x v="11"/>
    <x v="4"/>
    <x v="45"/>
    <n v="51155"/>
    <x v="309"/>
    <s v="Y0159565"/>
    <n v="2"/>
    <s v="Gabriella Stanciou "/>
    <x v="5"/>
    <n v="369"/>
    <n v="3"/>
    <n v="1"/>
    <d v="1899-12-30T01:26:25"/>
  </r>
  <r>
    <x v="0"/>
    <x v="4"/>
    <x v="11"/>
    <x v="4"/>
    <x v="45"/>
    <n v="51155"/>
    <x v="309"/>
    <s v="Y0159565"/>
    <n v="2"/>
    <s v="Corina Ursache "/>
    <x v="5"/>
    <n v="369"/>
    <n v="3"/>
    <n v="1"/>
    <d v="1899-12-30T01:26:25"/>
  </r>
  <r>
    <x v="0"/>
    <x v="4"/>
    <x v="11"/>
    <x v="4"/>
    <x v="45"/>
    <n v="48238"/>
    <x v="441"/>
    <s v="Y0159779"/>
    <n v="3"/>
    <s v="Florenta Dragne "/>
    <x v="0"/>
    <n v="287"/>
    <n v="23"/>
    <n v="1"/>
    <d v="1899-12-30T01:12:54"/>
  </r>
  <r>
    <x v="0"/>
    <x v="4"/>
    <x v="11"/>
    <x v="4"/>
    <x v="45"/>
    <n v="48238"/>
    <x v="441"/>
    <s v="Y0159779"/>
    <n v="3"/>
    <s v="Mafkarjeet Kaur "/>
    <x v="5"/>
    <n v="287"/>
    <n v="23"/>
    <n v="1"/>
    <d v="1899-12-30T01:12:54"/>
  </r>
  <r>
    <x v="0"/>
    <x v="4"/>
    <x v="11"/>
    <x v="4"/>
    <x v="45"/>
    <n v="48238"/>
    <x v="441"/>
    <s v="Y0159779"/>
    <n v="3"/>
    <s v="Virgil Stanciou "/>
    <x v="5"/>
    <n v="287"/>
    <n v="23"/>
    <n v="1"/>
    <d v="1899-12-30T01:12:55"/>
  </r>
  <r>
    <x v="0"/>
    <x v="4"/>
    <x v="11"/>
    <x v="4"/>
    <x v="45"/>
    <n v="51291"/>
    <x v="442"/>
    <s v="Y0159724"/>
    <n v="1"/>
    <s v="Florenta Dragne "/>
    <x v="5"/>
    <n v="161"/>
    <n v="3"/>
    <n v="1"/>
    <d v="1899-12-30T00:23:25"/>
  </r>
  <r>
    <x v="0"/>
    <x v="4"/>
    <x v="11"/>
    <x v="4"/>
    <x v="45"/>
    <n v="51291"/>
    <x v="442"/>
    <s v="Y0159724"/>
    <n v="1"/>
    <s v="Andreea Pruteanu "/>
    <x v="5"/>
    <n v="161"/>
    <n v="3"/>
    <n v="1"/>
    <d v="1899-12-30T00:23:25"/>
  </r>
  <r>
    <x v="0"/>
    <x v="4"/>
    <x v="11"/>
    <x v="4"/>
    <x v="45"/>
    <n v="51291"/>
    <x v="442"/>
    <s v="Y0159724"/>
    <n v="1"/>
    <s v="Mafkarjeet Kaur "/>
    <x v="5"/>
    <n v="161"/>
    <n v="3"/>
    <n v="1"/>
    <d v="1899-12-30T00:23:25"/>
  </r>
  <r>
    <x v="0"/>
    <x v="4"/>
    <x v="11"/>
    <x v="4"/>
    <x v="45"/>
    <n v="48247"/>
    <x v="373"/>
    <s v="Y0159741"/>
    <n v="14"/>
    <s v="(blank)"/>
    <x v="2"/>
    <n v="5047"/>
    <n v="65"/>
    <n v="3"/>
    <d v="1899-12-30T00:00:00"/>
  </r>
  <r>
    <x v="0"/>
    <x v="4"/>
    <x v="11"/>
    <x v="4"/>
    <x v="45"/>
    <n v="51065"/>
    <x v="443"/>
    <s v="Y0159646"/>
    <n v="1"/>
    <s v="Florenta Dragne "/>
    <x v="0"/>
    <n v="125"/>
    <n v="4"/>
    <n v="1"/>
    <d v="1899-12-30T00:00:00"/>
  </r>
  <r>
    <x v="0"/>
    <x v="4"/>
    <x v="11"/>
    <x v="4"/>
    <x v="45"/>
    <n v="51065"/>
    <x v="443"/>
    <s v="Y0159646"/>
    <n v="1"/>
    <s v="Nicoleta Costin "/>
    <x v="5"/>
    <n v="125"/>
    <n v="4"/>
    <n v="1"/>
    <d v="1899-12-30T00:00:00"/>
  </r>
  <r>
    <x v="0"/>
    <x v="4"/>
    <x v="11"/>
    <x v="4"/>
    <x v="45"/>
    <n v="51065"/>
    <x v="443"/>
    <s v="Y0159646"/>
    <n v="1"/>
    <s v="Sorina Trandafir "/>
    <x v="5"/>
    <n v="125"/>
    <n v="4"/>
    <n v="1"/>
    <d v="1899-12-30T00:00:00"/>
  </r>
  <r>
    <x v="0"/>
    <x v="4"/>
    <x v="11"/>
    <x v="4"/>
    <x v="45"/>
    <n v="51268"/>
    <x v="444"/>
    <s v="Y0159674"/>
    <n v="1"/>
    <s v="Florenta Dragne "/>
    <x v="0"/>
    <n v="48"/>
    <n v="17"/>
    <n v="1"/>
    <d v="1899-12-30T00:00:00"/>
  </r>
  <r>
    <x v="0"/>
    <x v="4"/>
    <x v="11"/>
    <x v="4"/>
    <x v="45"/>
    <n v="51268"/>
    <x v="444"/>
    <s v="Y0159674"/>
    <n v="1"/>
    <s v="Andreea Pruteanu "/>
    <x v="5"/>
    <n v="48"/>
    <n v="17"/>
    <n v="1"/>
    <d v="1899-12-30T00:00:00"/>
  </r>
  <r>
    <x v="0"/>
    <x v="4"/>
    <x v="11"/>
    <x v="4"/>
    <x v="45"/>
    <n v="51268"/>
    <x v="444"/>
    <s v="Y0159674"/>
    <n v="1"/>
    <s v="Mafkarjeet Kaur "/>
    <x v="21"/>
    <n v="48"/>
    <n v="17"/>
    <n v="1"/>
    <d v="1899-12-30T00:00:00"/>
  </r>
  <r>
    <x v="0"/>
    <x v="4"/>
    <x v="11"/>
    <x v="4"/>
    <x v="45"/>
    <n v="51174"/>
    <x v="275"/>
    <s v="Y0159564"/>
    <n v="1"/>
    <s v="Florenta Dragne "/>
    <x v="0"/>
    <n v="135"/>
    <n v="4"/>
    <n v="1"/>
    <d v="1899-12-30T00:00:00"/>
  </r>
  <r>
    <x v="0"/>
    <x v="4"/>
    <x v="11"/>
    <x v="4"/>
    <x v="45"/>
    <n v="51174"/>
    <x v="275"/>
    <s v="Y0159564"/>
    <n v="1"/>
    <s v="Nicoleta Costin "/>
    <x v="5"/>
    <n v="135"/>
    <n v="4"/>
    <n v="1"/>
    <d v="1899-12-30T00:00:00"/>
  </r>
  <r>
    <x v="0"/>
    <x v="4"/>
    <x v="11"/>
    <x v="4"/>
    <x v="45"/>
    <n v="51347"/>
    <x v="190"/>
    <s v="Y0159743"/>
    <n v="1"/>
    <s v="Florenta Dragne "/>
    <x v="0"/>
    <n v="42"/>
    <n v="5"/>
    <n v="0"/>
    <d v="1899-12-30T00:00:00"/>
  </r>
  <r>
    <x v="0"/>
    <x v="4"/>
    <x v="11"/>
    <x v="4"/>
    <x v="45"/>
    <n v="51347"/>
    <x v="190"/>
    <s v="Y0159743"/>
    <n v="1"/>
    <s v="Andreea Pruteanu "/>
    <x v="5"/>
    <n v="42"/>
    <n v="5"/>
    <n v="0"/>
    <d v="1899-12-30T00:00:00"/>
  </r>
  <r>
    <x v="0"/>
    <x v="4"/>
    <x v="11"/>
    <x v="4"/>
    <x v="45"/>
    <n v="49202"/>
    <x v="57"/>
    <s v="(blank)"/>
    <n v="0"/>
    <s v="(blank)"/>
    <x v="2"/>
    <n v="0"/>
    <n v="0"/>
    <n v="33"/>
    <d v="1899-12-30T00:00:00"/>
  </r>
  <r>
    <x v="0"/>
    <x v="4"/>
    <x v="11"/>
    <x v="4"/>
    <x v="45"/>
    <s v="IN81497"/>
    <x v="445"/>
    <s v="Y0159742"/>
    <n v="1"/>
    <s v="(blank)"/>
    <x v="2"/>
    <n v="180"/>
    <n v="1"/>
    <n v="0"/>
    <d v="1899-12-30T00:00:00"/>
  </r>
  <r>
    <x v="0"/>
    <x v="4"/>
    <x v="11"/>
    <x v="4"/>
    <x v="45"/>
    <n v="51235"/>
    <x v="343"/>
    <s v="Y0159667"/>
    <n v="0"/>
    <s v="Cristina Ciobanu"/>
    <x v="0"/>
    <n v="18"/>
    <n v="4"/>
    <n v="0"/>
    <d v="1899-12-30T00:49:37"/>
  </r>
  <r>
    <x v="0"/>
    <x v="4"/>
    <x v="11"/>
    <x v="6"/>
    <x v="46"/>
    <n v="48232"/>
    <x v="138"/>
    <s v="Y0159580"/>
    <n v="63"/>
    <s v="rodica mainescu"/>
    <x v="26"/>
    <n v="8129"/>
    <n v="323"/>
    <n v="40"/>
    <d v="1899-12-30T06:44:06"/>
  </r>
  <r>
    <x v="0"/>
    <x v="4"/>
    <x v="11"/>
    <x v="6"/>
    <x v="46"/>
    <n v="48232"/>
    <x v="138"/>
    <s v="Y0159580"/>
    <n v="63"/>
    <s v="Stephen Hall"/>
    <x v="26"/>
    <n v="8129"/>
    <n v="323"/>
    <n v="40"/>
    <d v="1899-12-30T06:39:17"/>
  </r>
  <r>
    <x v="0"/>
    <x v="4"/>
    <x v="11"/>
    <x v="6"/>
    <x v="46"/>
    <n v="48232"/>
    <x v="138"/>
    <s v="Y0159580"/>
    <n v="63"/>
    <s v="Camelia Dobritescu"/>
    <x v="26"/>
    <n v="8129"/>
    <n v="323"/>
    <n v="40"/>
    <d v="1899-12-30T06:44:08"/>
  </r>
  <r>
    <x v="0"/>
    <x v="4"/>
    <x v="11"/>
    <x v="6"/>
    <x v="46"/>
    <n v="48232"/>
    <x v="138"/>
    <s v="Y0159580"/>
    <n v="63"/>
    <s v="Catalin Lixandru"/>
    <x v="26"/>
    <n v="8129"/>
    <n v="323"/>
    <n v="40"/>
    <d v="1899-12-30T06:39:22"/>
  </r>
  <r>
    <x v="0"/>
    <x v="4"/>
    <x v="11"/>
    <x v="6"/>
    <x v="46"/>
    <n v="48232"/>
    <x v="138"/>
    <s v="Y0159580"/>
    <n v="63"/>
    <s v="Robert Farynski"/>
    <x v="26"/>
    <n v="8129"/>
    <n v="323"/>
    <n v="40"/>
    <d v="1899-12-30T06:39:44"/>
  </r>
  <r>
    <x v="0"/>
    <x v="4"/>
    <x v="11"/>
    <x v="6"/>
    <x v="46"/>
    <n v="48232"/>
    <x v="138"/>
    <s v="Y0159580"/>
    <n v="63"/>
    <s v="Lucian Cazacu"/>
    <x v="26"/>
    <n v="8129"/>
    <n v="323"/>
    <n v="40"/>
    <d v="1899-12-30T06:44:11"/>
  </r>
  <r>
    <x v="0"/>
    <x v="4"/>
    <x v="11"/>
    <x v="6"/>
    <x v="46"/>
    <n v="48232"/>
    <x v="138"/>
    <s v="Y0159580"/>
    <n v="63"/>
    <s v="Sorina Trandafir"/>
    <x v="26"/>
    <n v="8129"/>
    <n v="323"/>
    <n v="40"/>
    <d v="1899-12-30T06:35:56"/>
  </r>
  <r>
    <x v="0"/>
    <x v="4"/>
    <x v="11"/>
    <x v="6"/>
    <x v="46"/>
    <n v="48232"/>
    <x v="138"/>
    <s v="Y0159580"/>
    <n v="63"/>
    <s v="Mirela Constantin"/>
    <x v="0"/>
    <n v="8129"/>
    <n v="323"/>
    <n v="40"/>
    <d v="1899-12-30T06:43:56"/>
  </r>
  <r>
    <x v="0"/>
    <x v="4"/>
    <x v="11"/>
    <x v="6"/>
    <x v="46"/>
    <n v="48232"/>
    <x v="138"/>
    <s v="Y0159580"/>
    <n v="63"/>
    <s v="Mihaela Sintion"/>
    <x v="26"/>
    <n v="8129"/>
    <n v="323"/>
    <n v="40"/>
    <d v="1899-12-30T06:39:17"/>
  </r>
  <r>
    <x v="0"/>
    <x v="4"/>
    <x v="11"/>
    <x v="6"/>
    <x v="46"/>
    <n v="48232"/>
    <x v="138"/>
    <s v="Y0159580"/>
    <n v="63"/>
    <s v="Florenta Dragne "/>
    <x v="26"/>
    <n v="8129"/>
    <n v="323"/>
    <n v="40"/>
    <d v="1899-12-30T06:44:06"/>
  </r>
  <r>
    <x v="0"/>
    <x v="4"/>
    <x v="11"/>
    <x v="6"/>
    <x v="46"/>
    <n v="48232"/>
    <x v="138"/>
    <s v="Y0159580"/>
    <n v="63"/>
    <s v="Andreea Pruteanu "/>
    <x v="26"/>
    <n v="8129"/>
    <n v="323"/>
    <n v="40"/>
    <d v="1899-12-30T06:44:04"/>
  </r>
  <r>
    <x v="0"/>
    <x v="4"/>
    <x v="11"/>
    <x v="6"/>
    <x v="46"/>
    <n v="48232"/>
    <x v="138"/>
    <s v="Y0159580"/>
    <n v="63"/>
    <s v="Ana Vochescu "/>
    <x v="26"/>
    <n v="8129"/>
    <n v="323"/>
    <n v="40"/>
    <d v="1899-12-30T06:44:04"/>
  </r>
  <r>
    <x v="0"/>
    <x v="4"/>
    <x v="11"/>
    <x v="6"/>
    <x v="46"/>
    <n v="48232"/>
    <x v="138"/>
    <s v="Y0159580"/>
    <n v="63"/>
    <s v="Amalia Cocean "/>
    <x v="26"/>
    <n v="8129"/>
    <n v="323"/>
    <n v="40"/>
    <d v="1899-12-30T06:39:14"/>
  </r>
  <r>
    <x v="0"/>
    <x v="4"/>
    <x v="11"/>
    <x v="6"/>
    <x v="46"/>
    <n v="48232"/>
    <x v="138"/>
    <s v="Y0159580"/>
    <n v="63"/>
    <s v="Ewelina Cendrowska"/>
    <x v="26"/>
    <n v="8129"/>
    <n v="323"/>
    <n v="40"/>
    <d v="1899-12-30T06:44:07"/>
  </r>
  <r>
    <x v="0"/>
    <x v="4"/>
    <x v="11"/>
    <x v="6"/>
    <x v="46"/>
    <n v="48232"/>
    <x v="138"/>
    <s v="Y0159580"/>
    <n v="63"/>
    <s v="Virgil Stanciou"/>
    <x v="26"/>
    <n v="8129"/>
    <n v="323"/>
    <n v="40"/>
    <d v="1899-12-30T06:44:10"/>
  </r>
  <r>
    <x v="0"/>
    <x v="4"/>
    <x v="11"/>
    <x v="6"/>
    <x v="46"/>
    <n v="48232"/>
    <x v="138"/>
    <s v="Y0159580"/>
    <n v="63"/>
    <s v="Gabriella Stanciou"/>
    <x v="26"/>
    <n v="8129"/>
    <n v="323"/>
    <n v="40"/>
    <d v="1899-12-30T06:35:28"/>
  </r>
  <r>
    <x v="0"/>
    <x v="4"/>
    <x v="11"/>
    <x v="6"/>
    <x v="46"/>
    <n v="48232"/>
    <x v="138"/>
    <s v="Y0159580"/>
    <n v="63"/>
    <s v="marian ale"/>
    <x v="26"/>
    <n v="8129"/>
    <n v="323"/>
    <n v="40"/>
    <d v="1899-12-30T06:35:25"/>
  </r>
  <r>
    <x v="0"/>
    <x v="4"/>
    <x v="11"/>
    <x v="6"/>
    <x v="46"/>
    <n v="48232"/>
    <x v="138"/>
    <s v="Y0159580"/>
    <n v="63"/>
    <s v="Kinga Moroz"/>
    <x v="26"/>
    <n v="8129"/>
    <n v="323"/>
    <n v="40"/>
    <d v="1899-12-30T06:39:15"/>
  </r>
  <r>
    <x v="0"/>
    <x v="4"/>
    <x v="11"/>
    <x v="6"/>
    <x v="46"/>
    <n v="48232"/>
    <x v="138"/>
    <s v="Y0159580"/>
    <n v="63"/>
    <s v="Nashatar Nashatar"/>
    <x v="26"/>
    <n v="8129"/>
    <n v="323"/>
    <n v="40"/>
    <d v="1899-12-30T06:35:39"/>
  </r>
  <r>
    <x v="0"/>
    <x v="4"/>
    <x v="11"/>
    <x v="6"/>
    <x v="46"/>
    <n v="48232"/>
    <x v="138"/>
    <s v="Y0159580"/>
    <n v="63"/>
    <s v="Sandra Gawronska"/>
    <x v="26"/>
    <n v="8129"/>
    <n v="323"/>
    <n v="40"/>
    <d v="1899-12-30T06:39:16"/>
  </r>
  <r>
    <x v="0"/>
    <x v="4"/>
    <x v="11"/>
    <x v="6"/>
    <x v="46"/>
    <n v="50768"/>
    <x v="5"/>
    <s v="Y0159740"/>
    <n v="118"/>
    <s v="rodica mainescu"/>
    <x v="26"/>
    <n v="17455"/>
    <n v="427"/>
    <n v="68"/>
    <d v="1899-12-30T00:00:00"/>
  </r>
  <r>
    <x v="0"/>
    <x v="4"/>
    <x v="11"/>
    <x v="6"/>
    <x v="46"/>
    <n v="50768"/>
    <x v="5"/>
    <s v="Y0159740"/>
    <n v="118"/>
    <s v="Ion Ilarian"/>
    <x v="0"/>
    <n v="17455"/>
    <n v="427"/>
    <n v="68"/>
    <d v="1899-12-30T00:00:00"/>
  </r>
  <r>
    <x v="0"/>
    <x v="4"/>
    <x v="11"/>
    <x v="6"/>
    <x v="46"/>
    <n v="50768"/>
    <x v="5"/>
    <s v="Y0159740"/>
    <n v="118"/>
    <s v="Stephen Hall"/>
    <x v="26"/>
    <n v="17455"/>
    <n v="427"/>
    <n v="68"/>
    <d v="1899-12-30T00:00:00"/>
  </r>
  <r>
    <x v="0"/>
    <x v="4"/>
    <x v="11"/>
    <x v="6"/>
    <x v="46"/>
    <n v="50768"/>
    <x v="5"/>
    <s v="Y0159740"/>
    <n v="118"/>
    <s v="Camelia Dobritescu"/>
    <x v="26"/>
    <n v="17455"/>
    <n v="427"/>
    <n v="68"/>
    <d v="1899-12-30T00:00:00"/>
  </r>
  <r>
    <x v="0"/>
    <x v="4"/>
    <x v="11"/>
    <x v="6"/>
    <x v="46"/>
    <n v="50768"/>
    <x v="5"/>
    <s v="Y0159740"/>
    <n v="118"/>
    <s v="Marian Alecu"/>
    <x v="26"/>
    <n v="17455"/>
    <n v="427"/>
    <n v="68"/>
    <d v="1899-12-30T00:00:00"/>
  </r>
  <r>
    <x v="0"/>
    <x v="4"/>
    <x v="11"/>
    <x v="6"/>
    <x v="46"/>
    <n v="50768"/>
    <x v="5"/>
    <s v="Y0159740"/>
    <n v="118"/>
    <s v="Catalin Lixandru"/>
    <x v="26"/>
    <n v="17455"/>
    <n v="427"/>
    <n v="68"/>
    <d v="1899-12-30T00:00:00"/>
  </r>
  <r>
    <x v="0"/>
    <x v="4"/>
    <x v="11"/>
    <x v="6"/>
    <x v="46"/>
    <n v="50768"/>
    <x v="5"/>
    <s v="Y0159740"/>
    <n v="118"/>
    <s v="Robert Farynski"/>
    <x v="26"/>
    <n v="17455"/>
    <n v="427"/>
    <n v="68"/>
    <d v="1899-12-30T00:00:00"/>
  </r>
  <r>
    <x v="0"/>
    <x v="4"/>
    <x v="11"/>
    <x v="6"/>
    <x v="46"/>
    <n v="50768"/>
    <x v="5"/>
    <s v="Y0159740"/>
    <n v="118"/>
    <s v="Lucian Cazacu"/>
    <x v="26"/>
    <n v="17455"/>
    <n v="427"/>
    <n v="68"/>
    <d v="1899-12-30T00:00:00"/>
  </r>
  <r>
    <x v="0"/>
    <x v="4"/>
    <x v="11"/>
    <x v="6"/>
    <x v="46"/>
    <n v="50768"/>
    <x v="5"/>
    <s v="Y0159740"/>
    <n v="118"/>
    <s v="Mirela Constantin"/>
    <x v="26"/>
    <n v="17455"/>
    <n v="427"/>
    <n v="68"/>
    <d v="1899-12-30T00:00:00"/>
  </r>
  <r>
    <x v="0"/>
    <x v="4"/>
    <x v="11"/>
    <x v="6"/>
    <x v="46"/>
    <n v="50768"/>
    <x v="5"/>
    <s v="Y0159740"/>
    <n v="118"/>
    <s v="Mihaela Sintion"/>
    <x v="26"/>
    <n v="17455"/>
    <n v="427"/>
    <n v="68"/>
    <d v="1899-12-30T00:00:00"/>
  </r>
  <r>
    <x v="0"/>
    <x v="4"/>
    <x v="11"/>
    <x v="6"/>
    <x v="46"/>
    <n v="50768"/>
    <x v="5"/>
    <s v="Y0159740"/>
    <n v="118"/>
    <s v="Daniel Costinel Maties"/>
    <x v="1"/>
    <n v="17455"/>
    <n v="427"/>
    <n v="68"/>
    <d v="1899-12-30T02:06:31"/>
  </r>
  <r>
    <x v="0"/>
    <x v="4"/>
    <x v="11"/>
    <x v="6"/>
    <x v="46"/>
    <n v="50768"/>
    <x v="5"/>
    <s v="Y0159740"/>
    <n v="118"/>
    <s v="Andreea Pruteanu"/>
    <x v="26"/>
    <n v="17455"/>
    <n v="427"/>
    <n v="68"/>
    <d v="1899-12-30T00:00:00"/>
  </r>
  <r>
    <x v="0"/>
    <x v="4"/>
    <x v="11"/>
    <x v="6"/>
    <x v="46"/>
    <n v="50768"/>
    <x v="5"/>
    <s v="Y0159740"/>
    <n v="118"/>
    <s v="Ewelina Cendrowska"/>
    <x v="26"/>
    <n v="17455"/>
    <n v="427"/>
    <n v="68"/>
    <d v="1899-12-30T00:00:00"/>
  </r>
  <r>
    <x v="0"/>
    <x v="4"/>
    <x v="11"/>
    <x v="6"/>
    <x v="46"/>
    <n v="50768"/>
    <x v="5"/>
    <s v="Y0159740"/>
    <n v="118"/>
    <s v="Virgil Stanciou"/>
    <x v="26"/>
    <n v="17455"/>
    <n v="427"/>
    <n v="68"/>
    <d v="1899-12-30T01:25:49"/>
  </r>
  <r>
    <x v="0"/>
    <x v="4"/>
    <x v="11"/>
    <x v="6"/>
    <x v="46"/>
    <n v="50768"/>
    <x v="5"/>
    <s v="Y0159740"/>
    <n v="118"/>
    <s v="Gabriella Stanciou"/>
    <x v="26"/>
    <n v="17455"/>
    <n v="427"/>
    <n v="68"/>
    <d v="1899-12-30T01:25:58"/>
  </r>
  <r>
    <x v="0"/>
    <x v="4"/>
    <x v="11"/>
    <x v="6"/>
    <x v="46"/>
    <n v="50768"/>
    <x v="5"/>
    <s v="Y0159740"/>
    <n v="118"/>
    <s v="Kinga Moroz"/>
    <x v="26"/>
    <n v="17455"/>
    <n v="427"/>
    <n v="68"/>
    <d v="1899-12-30T00:00:00"/>
  </r>
  <r>
    <x v="0"/>
    <x v="4"/>
    <x v="11"/>
    <x v="6"/>
    <x v="46"/>
    <n v="50768"/>
    <x v="5"/>
    <s v="Y0159740"/>
    <n v="118"/>
    <s v="Nashatar Nashatar"/>
    <x v="26"/>
    <n v="17455"/>
    <n v="427"/>
    <n v="68"/>
    <d v="1899-12-30T00:00:00"/>
  </r>
  <r>
    <x v="0"/>
    <x v="4"/>
    <x v="11"/>
    <x v="6"/>
    <x v="46"/>
    <n v="50768"/>
    <x v="5"/>
    <s v="Y0159740"/>
    <n v="118"/>
    <s v="Sandra Gawronska"/>
    <x v="26"/>
    <n v="17455"/>
    <n v="427"/>
    <n v="68"/>
    <d v="1899-12-30T00:00:00"/>
  </r>
  <r>
    <x v="0"/>
    <x v="4"/>
    <x v="11"/>
    <x v="6"/>
    <x v="46"/>
    <n v="50768"/>
    <x v="5"/>
    <s v="Y0159740"/>
    <n v="118"/>
    <s v="Florenta Dragne"/>
    <x v="26"/>
    <n v="17455"/>
    <n v="427"/>
    <n v="68"/>
    <d v="1899-12-30T00:00:00"/>
  </r>
  <r>
    <x v="0"/>
    <x v="4"/>
    <x v="11"/>
    <x v="6"/>
    <x v="46"/>
    <n v="50768"/>
    <x v="5"/>
    <s v="Y0159740"/>
    <n v="118"/>
    <s v="Upenkumar Patel"/>
    <x v="26"/>
    <n v="17455"/>
    <n v="427"/>
    <n v="68"/>
    <d v="1899-12-30T00:00:00"/>
  </r>
  <r>
    <x v="0"/>
    <x v="4"/>
    <x v="12"/>
    <x v="0"/>
    <x v="47"/>
    <n v="51502"/>
    <x v="138"/>
    <s v="Y0159903"/>
    <n v="4"/>
    <s v="(blank)"/>
    <x v="2"/>
    <n v="660"/>
    <n v="12"/>
    <n v="7"/>
    <d v="1899-12-30T00:00:00"/>
  </r>
  <r>
    <x v="0"/>
    <x v="4"/>
    <x v="12"/>
    <x v="0"/>
    <x v="47"/>
    <n v="49325"/>
    <x v="77"/>
    <s v="Y0159878"/>
    <n v="29"/>
    <s v="Aden Ayub"/>
    <x v="5"/>
    <n v="2791"/>
    <n v="133"/>
    <n v="48"/>
    <d v="1899-12-30T00:00:00"/>
  </r>
  <r>
    <x v="0"/>
    <x v="4"/>
    <x v="12"/>
    <x v="0"/>
    <x v="47"/>
    <n v="49325"/>
    <x v="77"/>
    <s v="Y0159878"/>
    <n v="29"/>
    <s v="Laurentiu Barbu"/>
    <x v="5"/>
    <n v="2791"/>
    <n v="133"/>
    <n v="48"/>
    <d v="1899-12-30T00:00:00"/>
  </r>
  <r>
    <x v="0"/>
    <x v="4"/>
    <x v="12"/>
    <x v="0"/>
    <x v="47"/>
    <n v="49325"/>
    <x v="77"/>
    <s v="Y0159878"/>
    <n v="29"/>
    <s v="Laurentiu Barbu"/>
    <x v="1"/>
    <n v="2791"/>
    <n v="133"/>
    <n v="48"/>
    <d v="1899-12-30T00:52:54"/>
  </r>
  <r>
    <x v="0"/>
    <x v="4"/>
    <x v="12"/>
    <x v="0"/>
    <x v="47"/>
    <n v="49325"/>
    <x v="77"/>
    <s v="Y0159878"/>
    <n v="29"/>
    <s v="Diana Marinescu"/>
    <x v="0"/>
    <n v="2791"/>
    <n v="133"/>
    <n v="48"/>
    <d v="1899-12-30T00:00:00"/>
  </r>
  <r>
    <x v="0"/>
    <x v="4"/>
    <x v="12"/>
    <x v="0"/>
    <x v="47"/>
    <n v="49325"/>
    <x v="77"/>
    <s v="Y0159878"/>
    <n v="29"/>
    <s v="Mariana Codreanu"/>
    <x v="0"/>
    <n v="2791"/>
    <n v="133"/>
    <n v="48"/>
    <d v="1899-12-30T00:00:00"/>
  </r>
  <r>
    <x v="0"/>
    <x v="4"/>
    <x v="12"/>
    <x v="0"/>
    <x v="47"/>
    <n v="49325"/>
    <x v="77"/>
    <s v="Y0159878"/>
    <n v="29"/>
    <s v="Grosu Delia-Nicoleta"/>
    <x v="5"/>
    <n v="2791"/>
    <n v="133"/>
    <n v="48"/>
    <d v="1899-12-30T00:00:00"/>
  </r>
  <r>
    <x v="0"/>
    <x v="4"/>
    <x v="12"/>
    <x v="0"/>
    <x v="47"/>
    <n v="49325"/>
    <x v="77"/>
    <s v="Y0159878"/>
    <n v="29"/>
    <s v="Ruslan Condreanu"/>
    <x v="5"/>
    <n v="2791"/>
    <n v="133"/>
    <n v="48"/>
    <d v="1899-12-30T00:00:00"/>
  </r>
  <r>
    <x v="0"/>
    <x v="4"/>
    <x v="12"/>
    <x v="0"/>
    <x v="47"/>
    <n v="49325"/>
    <x v="77"/>
    <s v="Y0159878"/>
    <n v="29"/>
    <s v="Ovidu Cucurizeanu"/>
    <x v="5"/>
    <n v="2791"/>
    <n v="133"/>
    <n v="48"/>
    <d v="1899-12-30T00:00:00"/>
  </r>
  <r>
    <x v="0"/>
    <x v="4"/>
    <x v="12"/>
    <x v="0"/>
    <x v="47"/>
    <n v="49325"/>
    <x v="77"/>
    <s v="Y0159878"/>
    <n v="29"/>
    <s v="Paul Gheorgescu"/>
    <x v="5"/>
    <n v="2791"/>
    <n v="133"/>
    <n v="48"/>
    <d v="1899-12-30T00:00:00"/>
  </r>
  <r>
    <x v="0"/>
    <x v="4"/>
    <x v="12"/>
    <x v="0"/>
    <x v="47"/>
    <n v="49325"/>
    <x v="77"/>
    <s v="Y0159878"/>
    <n v="29"/>
    <s v="Segiu Foltea"/>
    <x v="5"/>
    <n v="2791"/>
    <n v="133"/>
    <n v="48"/>
    <d v="1899-12-30T00:00:00"/>
  </r>
  <r>
    <x v="0"/>
    <x v="4"/>
    <x v="12"/>
    <x v="0"/>
    <x v="47"/>
    <n v="49325"/>
    <x v="77"/>
    <s v="Y0159878"/>
    <n v="29"/>
    <s v="Aaliyah Walker"/>
    <x v="0"/>
    <n v="2791"/>
    <n v="133"/>
    <n v="48"/>
    <d v="1899-12-30T00:00:00"/>
  </r>
  <r>
    <x v="0"/>
    <x v="4"/>
    <x v="12"/>
    <x v="0"/>
    <x v="47"/>
    <n v="49329"/>
    <x v="0"/>
    <s v="Y0159830"/>
    <n v="4"/>
    <s v="Sandesh Katwal"/>
    <x v="10"/>
    <n v="440"/>
    <n v="17"/>
    <n v="10"/>
    <d v="1899-12-30T02:48:56"/>
  </r>
  <r>
    <x v="0"/>
    <x v="4"/>
    <x v="12"/>
    <x v="0"/>
    <x v="47"/>
    <n v="49329"/>
    <x v="0"/>
    <s v="Y0159830"/>
    <n v="4"/>
    <s v="Nelvin Fernandes"/>
    <x v="10"/>
    <n v="440"/>
    <n v="17"/>
    <n v="10"/>
    <d v="1899-12-30T02:49:21"/>
  </r>
  <r>
    <x v="0"/>
    <x v="4"/>
    <x v="12"/>
    <x v="0"/>
    <x v="47"/>
    <n v="51143"/>
    <x v="7"/>
    <s v="Y0159765"/>
    <n v="17"/>
    <s v="(blank)"/>
    <x v="2"/>
    <n v="3516"/>
    <n v="2"/>
    <n v="28"/>
    <d v="1899-12-30T00:00:00"/>
  </r>
  <r>
    <x v="0"/>
    <x v="4"/>
    <x v="12"/>
    <x v="0"/>
    <x v="47"/>
    <s v="IN88898"/>
    <x v="446"/>
    <s v="Y0159824"/>
    <n v="0"/>
    <s v="Cristina Ciobanu"/>
    <x v="0"/>
    <n v="26"/>
    <n v="3"/>
    <n v="0"/>
    <d v="1899-12-30T00:25:06"/>
  </r>
  <r>
    <x v="0"/>
    <x v="4"/>
    <x v="12"/>
    <x v="0"/>
    <x v="47"/>
    <s v="IN89128"/>
    <x v="447"/>
    <s v="Y0159825"/>
    <n v="1"/>
    <s v="Cristina Ciobanu"/>
    <x v="0"/>
    <n v="43"/>
    <n v="12"/>
    <n v="0"/>
    <d v="1899-12-30T00:58:47"/>
  </r>
  <r>
    <x v="0"/>
    <x v="4"/>
    <x v="12"/>
    <x v="0"/>
    <x v="47"/>
    <n v="50757"/>
    <x v="58"/>
    <s v="Y0159885"/>
    <n v="13"/>
    <s v="Abdikaram Mohamed Ali"/>
    <x v="10"/>
    <n v="1368"/>
    <n v="1"/>
    <n v="57"/>
    <d v="1899-12-30T01:15:59"/>
  </r>
  <r>
    <x v="0"/>
    <x v="4"/>
    <x v="12"/>
    <x v="0"/>
    <x v="47"/>
    <n v="50757"/>
    <x v="58"/>
    <s v="Y0159885"/>
    <n v="13"/>
    <s v="Diana Marinescu"/>
    <x v="0"/>
    <n v="1368"/>
    <n v="1"/>
    <n v="57"/>
    <d v="1899-12-30T01:15:29"/>
  </r>
  <r>
    <x v="0"/>
    <x v="4"/>
    <x v="12"/>
    <x v="0"/>
    <x v="47"/>
    <n v="50757"/>
    <x v="58"/>
    <s v="Y0159885"/>
    <n v="13"/>
    <s v="Daniel Angearu"/>
    <x v="18"/>
    <n v="1368"/>
    <n v="1"/>
    <n v="57"/>
    <d v="1899-12-30T00:00:00"/>
  </r>
  <r>
    <x v="0"/>
    <x v="4"/>
    <x v="12"/>
    <x v="0"/>
    <x v="47"/>
    <n v="51496"/>
    <x v="136"/>
    <s v="Y0159897"/>
    <n v="39"/>
    <s v="Felix Tulitu"/>
    <x v="3"/>
    <n v="10329"/>
    <n v="40"/>
    <n v="4"/>
    <d v="1899-12-30T00:00:00"/>
  </r>
  <r>
    <x v="0"/>
    <x v="4"/>
    <x v="12"/>
    <x v="0"/>
    <x v="47"/>
    <n v="51496"/>
    <x v="136"/>
    <s v="Y0159897"/>
    <n v="39"/>
    <s v="Marius Munteanu"/>
    <x v="12"/>
    <n v="10329"/>
    <n v="40"/>
    <n v="4"/>
    <d v="1899-12-30T00:00:00"/>
  </r>
  <r>
    <x v="0"/>
    <x v="4"/>
    <x v="12"/>
    <x v="0"/>
    <x v="47"/>
    <n v="51496"/>
    <x v="136"/>
    <s v="Y0159897"/>
    <n v="39"/>
    <s v="Sandesh Katwal"/>
    <x v="26"/>
    <n v="10329"/>
    <n v="40"/>
    <n v="4"/>
    <d v="1899-12-30T00:00:00"/>
  </r>
  <r>
    <x v="0"/>
    <x v="4"/>
    <x v="12"/>
    <x v="0"/>
    <x v="47"/>
    <n v="51496"/>
    <x v="136"/>
    <s v="Y0159897"/>
    <n v="39"/>
    <s v="Select Employee"/>
    <x v="10"/>
    <n v="10329"/>
    <n v="40"/>
    <n v="4"/>
    <d v="1899-12-30T00:00:00"/>
  </r>
  <r>
    <x v="0"/>
    <x v="4"/>
    <x v="12"/>
    <x v="0"/>
    <x v="47"/>
    <n v="51496"/>
    <x v="136"/>
    <s v="Y0159897"/>
    <n v="39"/>
    <s v="Nelvin "/>
    <x v="0"/>
    <n v="10329"/>
    <n v="40"/>
    <n v="4"/>
    <d v="1899-12-30T00:00:00"/>
  </r>
  <r>
    <x v="0"/>
    <x v="4"/>
    <x v="12"/>
    <x v="0"/>
    <x v="47"/>
    <n v="51379"/>
    <x v="261"/>
    <s v="Y0159808"/>
    <n v="0"/>
    <s v="Cristina Ciobanu"/>
    <x v="0"/>
    <n v="10"/>
    <n v="1"/>
    <n v="0"/>
    <d v="1899-12-30T00:09:55"/>
  </r>
  <r>
    <x v="0"/>
    <x v="4"/>
    <x v="12"/>
    <x v="0"/>
    <x v="47"/>
    <n v="51137"/>
    <x v="448"/>
    <s v="Y0159484"/>
    <n v="0"/>
    <s v="Cristina Ciobanu"/>
    <x v="0"/>
    <n v="6"/>
    <n v="2"/>
    <n v="0"/>
    <d v="1899-12-30T00:03:18"/>
  </r>
  <r>
    <x v="0"/>
    <x v="4"/>
    <x v="12"/>
    <x v="0"/>
    <x v="47"/>
    <s v="IN88668"/>
    <x v="449"/>
    <s v="Y0159822"/>
    <n v="0"/>
    <s v="Cristina Ciobanu"/>
    <x v="0"/>
    <n v="15"/>
    <n v="1"/>
    <n v="0"/>
    <d v="1899-12-30T00:25:45"/>
  </r>
  <r>
    <x v="0"/>
    <x v="4"/>
    <x v="12"/>
    <x v="0"/>
    <x v="47"/>
    <s v="IN91428"/>
    <x v="450"/>
    <s v="Y0159901"/>
    <n v="1"/>
    <s v="Cristina Ciobanu"/>
    <x v="0"/>
    <n v="200"/>
    <n v="1"/>
    <n v="0"/>
    <d v="1899-12-30T00:35:23"/>
  </r>
  <r>
    <x v="0"/>
    <x v="4"/>
    <x v="12"/>
    <x v="0"/>
    <x v="47"/>
    <n v="49361"/>
    <x v="77"/>
    <s v="Y0159924"/>
    <n v="47"/>
    <s v="Viliam Trencik "/>
    <x v="26"/>
    <n v="2966"/>
    <n v="129"/>
    <n v="78"/>
    <d v="1899-12-30T01:41:02"/>
  </r>
  <r>
    <x v="0"/>
    <x v="4"/>
    <x v="12"/>
    <x v="0"/>
    <x v="47"/>
    <n v="49361"/>
    <x v="77"/>
    <s v="Y0159924"/>
    <n v="47"/>
    <s v="Cristian Mihai "/>
    <x v="26"/>
    <n v="2966"/>
    <n v="129"/>
    <n v="78"/>
    <d v="1899-12-30T02:03:49"/>
  </r>
  <r>
    <x v="0"/>
    <x v="4"/>
    <x v="12"/>
    <x v="0"/>
    <x v="47"/>
    <n v="49361"/>
    <x v="77"/>
    <s v="Y0159924"/>
    <n v="47"/>
    <s v="Cosmin Ivan "/>
    <x v="26"/>
    <n v="2966"/>
    <n v="129"/>
    <n v="78"/>
    <d v="1899-12-30T01:33:33"/>
  </r>
  <r>
    <x v="0"/>
    <x v="4"/>
    <x v="12"/>
    <x v="0"/>
    <x v="47"/>
    <n v="49361"/>
    <x v="77"/>
    <s v="Y0159924"/>
    <n v="47"/>
    <s v="Kyte Stuart "/>
    <x v="1"/>
    <n v="2966"/>
    <n v="129"/>
    <n v="78"/>
    <d v="1899-12-30T00:52:37"/>
  </r>
  <r>
    <x v="0"/>
    <x v="4"/>
    <x v="12"/>
    <x v="0"/>
    <x v="47"/>
    <n v="49361"/>
    <x v="77"/>
    <s v="Y0159924"/>
    <n v="47"/>
    <s v="Maria Ivan "/>
    <x v="0"/>
    <n v="2966"/>
    <n v="129"/>
    <n v="78"/>
    <d v="1899-12-30T02:07:21"/>
  </r>
  <r>
    <x v="0"/>
    <x v="4"/>
    <x v="12"/>
    <x v="0"/>
    <x v="47"/>
    <n v="49361"/>
    <x v="77"/>
    <s v="Y0159924"/>
    <n v="47"/>
    <s v="Diana Vilcu "/>
    <x v="0"/>
    <n v="2966"/>
    <n v="129"/>
    <n v="78"/>
    <d v="1899-12-30T01:29:39"/>
  </r>
  <r>
    <x v="0"/>
    <x v="4"/>
    <x v="12"/>
    <x v="0"/>
    <x v="47"/>
    <n v="49361"/>
    <x v="77"/>
    <s v="Y0159924"/>
    <n v="47"/>
    <s v="Diana Vilcu "/>
    <x v="21"/>
    <n v="2966"/>
    <n v="129"/>
    <n v="78"/>
    <d v="1899-12-30T00:37:22"/>
  </r>
  <r>
    <x v="0"/>
    <x v="4"/>
    <x v="12"/>
    <x v="0"/>
    <x v="47"/>
    <n v="49361"/>
    <x v="77"/>
    <s v="Y0159924"/>
    <n v="47"/>
    <s v="Robert Milczarczyk "/>
    <x v="26"/>
    <n v="2966"/>
    <n v="129"/>
    <n v="78"/>
    <d v="1899-12-30T02:05:03"/>
  </r>
  <r>
    <x v="0"/>
    <x v="4"/>
    <x v="12"/>
    <x v="0"/>
    <x v="47"/>
    <n v="49361"/>
    <x v="77"/>
    <s v="Y0159924"/>
    <n v="47"/>
    <s v="Marius Popa "/>
    <x v="26"/>
    <n v="2966"/>
    <n v="129"/>
    <n v="78"/>
    <d v="1899-12-30T02:04:35"/>
  </r>
  <r>
    <x v="0"/>
    <x v="4"/>
    <x v="12"/>
    <x v="0"/>
    <x v="47"/>
    <n v="49361"/>
    <x v="77"/>
    <s v="Y0159924"/>
    <n v="47"/>
    <s v="George Lixandru "/>
    <x v="18"/>
    <n v="2966"/>
    <n v="129"/>
    <n v="78"/>
    <d v="1899-12-30T02:07:53"/>
  </r>
  <r>
    <x v="0"/>
    <x v="4"/>
    <x v="12"/>
    <x v="0"/>
    <x v="47"/>
    <n v="49361"/>
    <x v="77"/>
    <s v="Y0159924"/>
    <n v="47"/>
    <s v="Cristian Mihalcea "/>
    <x v="26"/>
    <n v="2966"/>
    <n v="129"/>
    <n v="78"/>
    <d v="1899-12-30T02:05:19"/>
  </r>
  <r>
    <x v="0"/>
    <x v="4"/>
    <x v="12"/>
    <x v="0"/>
    <x v="47"/>
    <n v="49361"/>
    <x v="77"/>
    <s v="Y0159924"/>
    <n v="47"/>
    <s v="Jignesh Moreshwar "/>
    <x v="26"/>
    <n v="2966"/>
    <n v="129"/>
    <n v="78"/>
    <d v="1899-12-30T01:33:29"/>
  </r>
  <r>
    <x v="0"/>
    <x v="4"/>
    <x v="12"/>
    <x v="0"/>
    <x v="47"/>
    <n v="49361"/>
    <x v="77"/>
    <s v="Y0159924"/>
    <n v="47"/>
    <s v="Anand Gurung"/>
    <x v="26"/>
    <n v="2966"/>
    <n v="129"/>
    <n v="78"/>
    <d v="1899-12-30T02:02:56"/>
  </r>
  <r>
    <x v="0"/>
    <x v="4"/>
    <x v="12"/>
    <x v="0"/>
    <x v="47"/>
    <n v="49361"/>
    <x v="77"/>
    <s v="Y0159924"/>
    <n v="47"/>
    <s v="Wasim Taj"/>
    <x v="26"/>
    <n v="2966"/>
    <n v="129"/>
    <n v="78"/>
    <d v="1899-12-30T01:41:21"/>
  </r>
  <r>
    <x v="0"/>
    <x v="4"/>
    <x v="12"/>
    <x v="0"/>
    <x v="47"/>
    <n v="49347"/>
    <x v="80"/>
    <s v="Y0159893"/>
    <n v="84"/>
    <s v="Dorin Florea"/>
    <x v="5"/>
    <n v="25716"/>
    <n v="331"/>
    <n v="20"/>
    <d v="1899-12-30T06:34:55"/>
  </r>
  <r>
    <x v="0"/>
    <x v="4"/>
    <x v="12"/>
    <x v="0"/>
    <x v="47"/>
    <n v="49347"/>
    <x v="80"/>
    <s v="Y0159893"/>
    <n v="84"/>
    <s v="Maria Gergely"/>
    <x v="0"/>
    <n v="25716"/>
    <n v="331"/>
    <n v="20"/>
    <d v="1899-12-30T07:35:36"/>
  </r>
  <r>
    <x v="0"/>
    <x v="4"/>
    <x v="12"/>
    <x v="0"/>
    <x v="47"/>
    <n v="49347"/>
    <x v="80"/>
    <s v="Y0159893"/>
    <n v="84"/>
    <s v="Mitesh Dilipkumar"/>
    <x v="5"/>
    <n v="25716"/>
    <n v="331"/>
    <n v="20"/>
    <d v="1899-12-30T07:05:29"/>
  </r>
  <r>
    <x v="0"/>
    <x v="4"/>
    <x v="12"/>
    <x v="0"/>
    <x v="47"/>
    <n v="49347"/>
    <x v="80"/>
    <s v="Y0159893"/>
    <n v="84"/>
    <s v="Tirth Sinh"/>
    <x v="0"/>
    <n v="25716"/>
    <n v="331"/>
    <n v="20"/>
    <d v="1899-12-30T07:05:38"/>
  </r>
  <r>
    <x v="0"/>
    <x v="4"/>
    <x v="12"/>
    <x v="0"/>
    <x v="47"/>
    <n v="49347"/>
    <x v="80"/>
    <s v="Y0159893"/>
    <n v="84"/>
    <s v="Kiflemariam Muhur"/>
    <x v="5"/>
    <n v="25716"/>
    <n v="331"/>
    <n v="20"/>
    <d v="1899-12-30T07:34:31"/>
  </r>
  <r>
    <x v="0"/>
    <x v="4"/>
    <x v="12"/>
    <x v="0"/>
    <x v="47"/>
    <n v="49347"/>
    <x v="80"/>
    <s v="Y0159893"/>
    <n v="84"/>
    <s v="Lamber Singh"/>
    <x v="5"/>
    <n v="25716"/>
    <n v="331"/>
    <n v="20"/>
    <d v="1899-12-30T07:32:56"/>
  </r>
  <r>
    <x v="0"/>
    <x v="4"/>
    <x v="12"/>
    <x v="0"/>
    <x v="47"/>
    <n v="49347"/>
    <x v="80"/>
    <s v="Y0159893"/>
    <n v="84"/>
    <s v="Baljit Singh"/>
    <x v="5"/>
    <n v="25716"/>
    <n v="331"/>
    <n v="20"/>
    <d v="1899-12-30T07:33:38"/>
  </r>
  <r>
    <x v="0"/>
    <x v="4"/>
    <x v="12"/>
    <x v="0"/>
    <x v="47"/>
    <n v="49347"/>
    <x v="80"/>
    <s v="Y0159893"/>
    <n v="84"/>
    <s v="Corina Matei"/>
    <x v="5"/>
    <n v="25716"/>
    <n v="331"/>
    <n v="20"/>
    <d v="1899-12-30T07:35:24"/>
  </r>
  <r>
    <x v="0"/>
    <x v="4"/>
    <x v="12"/>
    <x v="0"/>
    <x v="47"/>
    <n v="49347"/>
    <x v="80"/>
    <s v="Y0159893"/>
    <n v="84"/>
    <s v="Alpesh Valand"/>
    <x v="5"/>
    <n v="25716"/>
    <n v="331"/>
    <n v="20"/>
    <d v="1899-12-30T03:32:58"/>
  </r>
  <r>
    <x v="0"/>
    <x v="4"/>
    <x v="12"/>
    <x v="0"/>
    <x v="47"/>
    <n v="49347"/>
    <x v="80"/>
    <s v="Y0159893"/>
    <n v="84"/>
    <s v="Vishal Mangela"/>
    <x v="5"/>
    <n v="25716"/>
    <n v="331"/>
    <n v="20"/>
    <d v="1899-12-30T07:36:48"/>
  </r>
  <r>
    <x v="0"/>
    <x v="4"/>
    <x v="12"/>
    <x v="0"/>
    <x v="47"/>
    <n v="49347"/>
    <x v="80"/>
    <s v="Y0159893"/>
    <n v="84"/>
    <s v="Valency Fernandes"/>
    <x v="0"/>
    <n v="25716"/>
    <n v="331"/>
    <n v="20"/>
    <d v="1899-12-30T07:36:22"/>
  </r>
  <r>
    <x v="0"/>
    <x v="4"/>
    <x v="12"/>
    <x v="0"/>
    <x v="47"/>
    <n v="49347"/>
    <x v="80"/>
    <s v="Y0159893"/>
    <n v="84"/>
    <s v="Diana Ghiotu"/>
    <x v="5"/>
    <n v="25716"/>
    <n v="331"/>
    <n v="20"/>
    <d v="1899-12-30T07:34:06"/>
  </r>
  <r>
    <x v="0"/>
    <x v="4"/>
    <x v="12"/>
    <x v="0"/>
    <x v="47"/>
    <n v="49347"/>
    <x v="80"/>
    <s v="Y0159893"/>
    <n v="84"/>
    <s v="Elena Vilceanu"/>
    <x v="5"/>
    <n v="25716"/>
    <n v="331"/>
    <n v="20"/>
    <d v="1899-12-30T07:35:38"/>
  </r>
  <r>
    <x v="0"/>
    <x v="4"/>
    <x v="12"/>
    <x v="0"/>
    <x v="47"/>
    <n v="49341"/>
    <x v="41"/>
    <s v="Y0159712"/>
    <n v="11"/>
    <s v="Peter North"/>
    <x v="21"/>
    <n v="1190"/>
    <n v="47"/>
    <n v="9"/>
    <d v="1899-12-30T01:19:03"/>
  </r>
  <r>
    <x v="0"/>
    <x v="4"/>
    <x v="12"/>
    <x v="0"/>
    <x v="47"/>
    <n v="49341"/>
    <x v="41"/>
    <s v="Y0159712"/>
    <n v="11"/>
    <s v="Ana Maria Eliza Tricolici"/>
    <x v="0"/>
    <n v="1190"/>
    <n v="47"/>
    <n v="9"/>
    <d v="1899-12-30T01:20:27"/>
  </r>
  <r>
    <x v="0"/>
    <x v="4"/>
    <x v="12"/>
    <x v="0"/>
    <x v="47"/>
    <n v="49341"/>
    <x v="41"/>
    <s v="Y0159712"/>
    <n v="11"/>
    <s v="Constantin Silviu Ionescu"/>
    <x v="5"/>
    <n v="1190"/>
    <n v="47"/>
    <n v="9"/>
    <d v="1899-12-30T01:20:09"/>
  </r>
  <r>
    <x v="0"/>
    <x v="4"/>
    <x v="12"/>
    <x v="0"/>
    <x v="47"/>
    <n v="49341"/>
    <x v="41"/>
    <s v="Y0159712"/>
    <n v="11"/>
    <s v="ThonGluan Phairam"/>
    <x v="12"/>
    <n v="1190"/>
    <n v="47"/>
    <n v="9"/>
    <d v="1899-12-30T01:18:47"/>
  </r>
  <r>
    <x v="0"/>
    <x v="4"/>
    <x v="12"/>
    <x v="0"/>
    <x v="47"/>
    <n v="49341"/>
    <x v="41"/>
    <s v="Y0159712"/>
    <n v="11"/>
    <s v="Anisoara Bittel"/>
    <x v="5"/>
    <n v="1190"/>
    <n v="47"/>
    <n v="9"/>
    <d v="1899-12-30T01:19:46"/>
  </r>
  <r>
    <x v="0"/>
    <x v="4"/>
    <x v="12"/>
    <x v="0"/>
    <x v="47"/>
    <n v="49341"/>
    <x v="41"/>
    <s v="Y0159712"/>
    <n v="11"/>
    <s v="Silvia Garaba"/>
    <x v="10"/>
    <n v="1190"/>
    <n v="47"/>
    <n v="9"/>
    <d v="1899-12-30T01:17:43"/>
  </r>
  <r>
    <x v="0"/>
    <x v="4"/>
    <x v="12"/>
    <x v="0"/>
    <x v="47"/>
    <n v="49367"/>
    <x v="178"/>
    <s v="Y0159698"/>
    <n v="35"/>
    <s v="Oana Iavorschi"/>
    <x v="5"/>
    <n v="19197"/>
    <n v="28"/>
    <n v="3"/>
    <d v="1899-12-30T04:49:13"/>
  </r>
  <r>
    <x v="0"/>
    <x v="4"/>
    <x v="12"/>
    <x v="0"/>
    <x v="47"/>
    <n v="49367"/>
    <x v="178"/>
    <s v="Y0159698"/>
    <n v="35"/>
    <s v="Magdalena Popa"/>
    <x v="5"/>
    <n v="19197"/>
    <n v="28"/>
    <n v="3"/>
    <d v="1899-12-30T04:49:37"/>
  </r>
  <r>
    <x v="0"/>
    <x v="4"/>
    <x v="12"/>
    <x v="0"/>
    <x v="47"/>
    <n v="49367"/>
    <x v="178"/>
    <s v="Y0159698"/>
    <n v="35"/>
    <s v="Otilia Gagyi"/>
    <x v="5"/>
    <n v="19197"/>
    <n v="28"/>
    <n v="3"/>
    <d v="1899-12-30T04:47:38"/>
  </r>
  <r>
    <x v="0"/>
    <x v="4"/>
    <x v="12"/>
    <x v="0"/>
    <x v="47"/>
    <n v="49367"/>
    <x v="178"/>
    <s v="Y0159698"/>
    <n v="35"/>
    <s v="Ana Dumitru"/>
    <x v="0"/>
    <n v="19197"/>
    <n v="28"/>
    <n v="3"/>
    <d v="1899-12-30T04:50:00"/>
  </r>
  <r>
    <x v="0"/>
    <x v="4"/>
    <x v="12"/>
    <x v="0"/>
    <x v="47"/>
    <n v="49367"/>
    <x v="178"/>
    <s v="Y0159698"/>
    <n v="35"/>
    <s v="Corina Cobzaru"/>
    <x v="5"/>
    <n v="19197"/>
    <n v="28"/>
    <n v="3"/>
    <d v="1899-12-30T04:48:34"/>
  </r>
  <r>
    <x v="0"/>
    <x v="4"/>
    <x v="12"/>
    <x v="0"/>
    <x v="47"/>
    <n v="49362"/>
    <x v="39"/>
    <s v="Y0159894"/>
    <n v="16"/>
    <s v="Steffi Fernandes"/>
    <x v="0"/>
    <n v="3391"/>
    <n v="62"/>
    <n v="13"/>
    <d v="1899-12-30T00:51:07"/>
  </r>
  <r>
    <x v="0"/>
    <x v="4"/>
    <x v="12"/>
    <x v="0"/>
    <x v="47"/>
    <n v="49362"/>
    <x v="39"/>
    <s v="Y0159894"/>
    <n v="16"/>
    <s v="Nicolae-Cosmin Lacriceanu"/>
    <x v="1"/>
    <n v="3391"/>
    <n v="62"/>
    <n v="13"/>
    <d v="1899-12-30T00:13:16"/>
  </r>
  <r>
    <x v="0"/>
    <x v="4"/>
    <x v="12"/>
    <x v="0"/>
    <x v="47"/>
    <n v="49362"/>
    <x v="39"/>
    <s v="Y0159894"/>
    <n v="16"/>
    <s v="Nicolae-Cosmin Lacriceanu"/>
    <x v="26"/>
    <n v="3391"/>
    <n v="62"/>
    <n v="13"/>
    <d v="1899-12-30T00:37:53"/>
  </r>
  <r>
    <x v="0"/>
    <x v="4"/>
    <x v="12"/>
    <x v="0"/>
    <x v="47"/>
    <n v="49362"/>
    <x v="39"/>
    <s v="Y0159894"/>
    <n v="16"/>
    <s v="Catalin Amselescu "/>
    <x v="26"/>
    <n v="3391"/>
    <n v="62"/>
    <n v="13"/>
    <d v="1899-12-30T00:51:21"/>
  </r>
  <r>
    <x v="0"/>
    <x v="4"/>
    <x v="12"/>
    <x v="0"/>
    <x v="47"/>
    <n v="49362"/>
    <x v="39"/>
    <s v="Y0159894"/>
    <n v="16"/>
    <s v="Vasile Iulian Iavorschi "/>
    <x v="26"/>
    <n v="3391"/>
    <n v="62"/>
    <n v="13"/>
    <d v="1899-12-30T00:56:26"/>
  </r>
  <r>
    <x v="0"/>
    <x v="4"/>
    <x v="12"/>
    <x v="0"/>
    <x v="47"/>
    <n v="51030"/>
    <x v="72"/>
    <s v="Y0159820"/>
    <n v="69"/>
    <s v="Kyte Stuart "/>
    <x v="1"/>
    <n v="6885"/>
    <n v="486"/>
    <n v="42"/>
    <d v="1899-12-30T00:29:46"/>
  </r>
  <r>
    <x v="0"/>
    <x v="4"/>
    <x v="12"/>
    <x v="0"/>
    <x v="47"/>
    <n v="47452"/>
    <x v="366"/>
    <s v="Y0159889"/>
    <n v="0"/>
    <s v="Oana Dragoi"/>
    <x v="0"/>
    <n v="18"/>
    <n v="3"/>
    <n v="1"/>
    <d v="1899-12-30T00:18:30"/>
  </r>
  <r>
    <x v="0"/>
    <x v="4"/>
    <x v="12"/>
    <x v="0"/>
    <x v="47"/>
    <n v="48049"/>
    <x v="239"/>
    <s v="Y0159837"/>
    <n v="5"/>
    <s v="(blank)"/>
    <x v="2"/>
    <n v="256"/>
    <n v="38"/>
    <n v="7"/>
    <d v="1899-12-30T00:00:00"/>
  </r>
  <r>
    <x v="0"/>
    <x v="4"/>
    <x v="12"/>
    <x v="0"/>
    <x v="47"/>
    <n v="48246"/>
    <x v="250"/>
    <s v="Y0159772"/>
    <n v="7"/>
    <s v="Magdalena Popa"/>
    <x v="5"/>
    <n v="954"/>
    <n v="41"/>
    <n v="10"/>
    <d v="1899-12-30T03:46:56"/>
  </r>
  <r>
    <x v="0"/>
    <x v="4"/>
    <x v="12"/>
    <x v="0"/>
    <x v="47"/>
    <n v="48246"/>
    <x v="250"/>
    <s v="Y0159772"/>
    <n v="7"/>
    <s v="Otilia Gagyi"/>
    <x v="5"/>
    <n v="954"/>
    <n v="41"/>
    <n v="10"/>
    <d v="1899-12-30T03:46:04"/>
  </r>
  <r>
    <x v="0"/>
    <x v="4"/>
    <x v="12"/>
    <x v="0"/>
    <x v="47"/>
    <n v="48246"/>
    <x v="250"/>
    <s v="Y0159772"/>
    <n v="7"/>
    <s v="Abdalla H."/>
    <x v="21"/>
    <n v="954"/>
    <n v="41"/>
    <n v="10"/>
    <d v="1899-12-30T03:46:26"/>
  </r>
  <r>
    <x v="0"/>
    <x v="4"/>
    <x v="12"/>
    <x v="0"/>
    <x v="47"/>
    <n v="48246"/>
    <x v="250"/>
    <s v="Y0159772"/>
    <n v="7"/>
    <s v="Gheorghe Predica"/>
    <x v="5"/>
    <n v="954"/>
    <n v="41"/>
    <n v="10"/>
    <d v="1899-12-30T03:45:50"/>
  </r>
  <r>
    <x v="0"/>
    <x v="4"/>
    <x v="12"/>
    <x v="0"/>
    <x v="47"/>
    <n v="48246"/>
    <x v="250"/>
    <s v="Y0159772"/>
    <n v="7"/>
    <s v="Ana Dumitru"/>
    <x v="0"/>
    <n v="954"/>
    <n v="41"/>
    <n v="10"/>
    <d v="1899-12-30T03:47:13"/>
  </r>
  <r>
    <x v="0"/>
    <x v="4"/>
    <x v="12"/>
    <x v="0"/>
    <x v="47"/>
    <n v="48246"/>
    <x v="250"/>
    <s v="Y0159772"/>
    <n v="7"/>
    <s v="Corina Cobzaru"/>
    <x v="5"/>
    <n v="954"/>
    <n v="41"/>
    <n v="10"/>
    <d v="1899-12-30T03:45:22"/>
  </r>
  <r>
    <x v="0"/>
    <x v="4"/>
    <x v="12"/>
    <x v="0"/>
    <x v="47"/>
    <n v="49351"/>
    <x v="451"/>
    <s v="Y0159826"/>
    <n v="4"/>
    <s v="Peter North"/>
    <x v="12"/>
    <n v="198"/>
    <n v="22"/>
    <n v="9"/>
    <d v="1899-12-30T02:57:19"/>
  </r>
  <r>
    <x v="0"/>
    <x v="4"/>
    <x v="12"/>
    <x v="0"/>
    <x v="47"/>
    <n v="49351"/>
    <x v="451"/>
    <s v="Y0159826"/>
    <n v="4"/>
    <s v="Ana Maria Eliza Tricolici"/>
    <x v="0"/>
    <n v="198"/>
    <n v="22"/>
    <n v="9"/>
    <d v="1899-12-30T02:58:30"/>
  </r>
  <r>
    <x v="0"/>
    <x v="4"/>
    <x v="12"/>
    <x v="0"/>
    <x v="47"/>
    <n v="49351"/>
    <x v="451"/>
    <s v="Y0159826"/>
    <n v="4"/>
    <s v="Oana Iavorschi"/>
    <x v="5"/>
    <n v="198"/>
    <n v="22"/>
    <n v="9"/>
    <d v="1899-12-30T00:40:22"/>
  </r>
  <r>
    <x v="0"/>
    <x v="4"/>
    <x v="12"/>
    <x v="0"/>
    <x v="47"/>
    <n v="49351"/>
    <x v="451"/>
    <s v="Y0159826"/>
    <n v="4"/>
    <s v="Oana Iavorschi"/>
    <x v="12"/>
    <n v="198"/>
    <n v="22"/>
    <n v="9"/>
    <d v="1899-12-30T02:17:01"/>
  </r>
  <r>
    <x v="0"/>
    <x v="4"/>
    <x v="12"/>
    <x v="0"/>
    <x v="47"/>
    <n v="49351"/>
    <x v="451"/>
    <s v="Y0159826"/>
    <n v="4"/>
    <s v="Constantin Silviu Ionescu"/>
    <x v="5"/>
    <n v="198"/>
    <n v="22"/>
    <n v="9"/>
    <d v="1899-12-30T02:58:00"/>
  </r>
  <r>
    <x v="0"/>
    <x v="4"/>
    <x v="12"/>
    <x v="0"/>
    <x v="47"/>
    <n v="49351"/>
    <x v="451"/>
    <s v="Y0159826"/>
    <n v="4"/>
    <s v="ThonGluan Phairam"/>
    <x v="6"/>
    <n v="198"/>
    <n v="22"/>
    <n v="9"/>
    <d v="1899-12-30T02:18:04"/>
  </r>
  <r>
    <x v="0"/>
    <x v="4"/>
    <x v="12"/>
    <x v="0"/>
    <x v="47"/>
    <n v="49351"/>
    <x v="451"/>
    <s v="Y0159826"/>
    <n v="4"/>
    <s v="ThonGluan Phairam"/>
    <x v="12"/>
    <n v="198"/>
    <n v="22"/>
    <n v="9"/>
    <d v="1899-12-30T00:38:13"/>
  </r>
  <r>
    <x v="0"/>
    <x v="4"/>
    <x v="12"/>
    <x v="0"/>
    <x v="47"/>
    <n v="49343"/>
    <x v="42"/>
    <s v="Y0159703"/>
    <n v="14"/>
    <s v="Oana Iavorschi"/>
    <x v="26"/>
    <n v="2148"/>
    <n v="76"/>
    <n v="4"/>
    <d v="1899-12-30T02:02:00"/>
  </r>
  <r>
    <x v="0"/>
    <x v="4"/>
    <x v="12"/>
    <x v="0"/>
    <x v="47"/>
    <n v="49343"/>
    <x v="42"/>
    <s v="Y0159703"/>
    <n v="14"/>
    <s v="Magdalena Popa"/>
    <x v="26"/>
    <n v="2148"/>
    <n v="76"/>
    <n v="4"/>
    <d v="1899-12-30T02:02:23"/>
  </r>
  <r>
    <x v="0"/>
    <x v="4"/>
    <x v="12"/>
    <x v="0"/>
    <x v="47"/>
    <n v="49343"/>
    <x v="42"/>
    <s v="Y0159703"/>
    <n v="14"/>
    <s v="Abdalla H."/>
    <x v="6"/>
    <n v="2148"/>
    <n v="76"/>
    <n v="4"/>
    <d v="1899-12-30T01:56:05"/>
  </r>
  <r>
    <x v="0"/>
    <x v="4"/>
    <x v="12"/>
    <x v="0"/>
    <x v="47"/>
    <n v="49343"/>
    <x v="42"/>
    <s v="Y0159703"/>
    <n v="14"/>
    <s v="Ana Dumitru"/>
    <x v="0"/>
    <n v="2148"/>
    <n v="76"/>
    <n v="4"/>
    <d v="1899-12-30T02:02:55"/>
  </r>
  <r>
    <x v="0"/>
    <x v="4"/>
    <x v="12"/>
    <x v="0"/>
    <x v="47"/>
    <n v="49343"/>
    <x v="42"/>
    <s v="Y0159703"/>
    <n v="14"/>
    <s v="ThonGluan Phairam"/>
    <x v="26"/>
    <n v="2148"/>
    <n v="76"/>
    <n v="4"/>
    <d v="1899-12-30T01:56:35"/>
  </r>
  <r>
    <x v="0"/>
    <x v="4"/>
    <x v="12"/>
    <x v="0"/>
    <x v="47"/>
    <n v="49343"/>
    <x v="42"/>
    <s v="Y0159703"/>
    <n v="14"/>
    <s v="Corina Cobzaru"/>
    <x v="21"/>
    <n v="2148"/>
    <n v="76"/>
    <n v="4"/>
    <d v="1899-12-30T02:02:42"/>
  </r>
  <r>
    <x v="0"/>
    <x v="4"/>
    <x v="12"/>
    <x v="0"/>
    <x v="47"/>
    <n v="49342"/>
    <x v="364"/>
    <s v="Y0159827"/>
    <n v="5"/>
    <s v="Select Employee"/>
    <x v="10"/>
    <n v="848"/>
    <n v="14"/>
    <n v="2"/>
    <d v="1899-12-30T00:00:00"/>
  </r>
  <r>
    <x v="0"/>
    <x v="4"/>
    <x v="12"/>
    <x v="0"/>
    <x v="47"/>
    <n v="49342"/>
    <x v="364"/>
    <s v="Y0159827"/>
    <n v="5"/>
    <s v="Peter North"/>
    <x v="5"/>
    <n v="848"/>
    <n v="14"/>
    <n v="2"/>
    <d v="1899-12-30T01:49:36"/>
  </r>
  <r>
    <x v="0"/>
    <x v="4"/>
    <x v="12"/>
    <x v="0"/>
    <x v="47"/>
    <n v="49342"/>
    <x v="364"/>
    <s v="Y0159827"/>
    <n v="5"/>
    <s v="Ana Maria Eliza Tricolici"/>
    <x v="0"/>
    <n v="848"/>
    <n v="14"/>
    <n v="2"/>
    <d v="1899-12-30T01:52:33"/>
  </r>
  <r>
    <x v="0"/>
    <x v="4"/>
    <x v="12"/>
    <x v="0"/>
    <x v="47"/>
    <n v="49342"/>
    <x v="364"/>
    <s v="Y0159827"/>
    <n v="5"/>
    <s v="ThonGluan Phairam"/>
    <x v="21"/>
    <n v="848"/>
    <n v="14"/>
    <n v="2"/>
    <d v="1899-12-30T01:50:53"/>
  </r>
  <r>
    <x v="0"/>
    <x v="4"/>
    <x v="12"/>
    <x v="0"/>
    <x v="47"/>
    <n v="49355"/>
    <x v="3"/>
    <s v="Y0159692"/>
    <n v="12"/>
    <s v="Ana Maria Eliza Tricolici"/>
    <x v="0"/>
    <n v="2227"/>
    <n v="10"/>
    <n v="3"/>
    <d v="1899-12-30T01:33:31"/>
  </r>
  <r>
    <x v="0"/>
    <x v="4"/>
    <x v="12"/>
    <x v="0"/>
    <x v="47"/>
    <n v="49355"/>
    <x v="3"/>
    <s v="Y0159692"/>
    <n v="12"/>
    <s v="Abdalla H."/>
    <x v="21"/>
    <n v="2227"/>
    <n v="10"/>
    <n v="3"/>
    <d v="1899-12-30T01:31:49"/>
  </r>
  <r>
    <x v="0"/>
    <x v="4"/>
    <x v="12"/>
    <x v="0"/>
    <x v="47"/>
    <n v="49355"/>
    <x v="3"/>
    <s v="Y0159692"/>
    <n v="12"/>
    <s v="ThonGluan Phairam"/>
    <x v="5"/>
    <n v="2227"/>
    <n v="10"/>
    <n v="3"/>
    <d v="1899-12-30T01:31:30"/>
  </r>
  <r>
    <x v="0"/>
    <x v="4"/>
    <x v="12"/>
    <x v="0"/>
    <x v="47"/>
    <n v="49360"/>
    <x v="29"/>
    <s v="Y0159880"/>
    <n v="20"/>
    <s v="rodica mainescu"/>
    <x v="26"/>
    <n v="1425"/>
    <n v="75"/>
    <n v="32"/>
    <d v="1899-12-30T01:40:47"/>
  </r>
  <r>
    <x v="0"/>
    <x v="4"/>
    <x v="12"/>
    <x v="0"/>
    <x v="47"/>
    <n v="49360"/>
    <x v="29"/>
    <s v="Y0159880"/>
    <n v="20"/>
    <s v="Camelia Dobritescu"/>
    <x v="26"/>
    <n v="1425"/>
    <n v="75"/>
    <n v="32"/>
    <d v="1899-12-30T01:40:48"/>
  </r>
  <r>
    <x v="0"/>
    <x v="4"/>
    <x v="12"/>
    <x v="0"/>
    <x v="47"/>
    <n v="49360"/>
    <x v="29"/>
    <s v="Y0159880"/>
    <n v="20"/>
    <s v="Catalin Lixandru"/>
    <x v="26"/>
    <n v="1425"/>
    <n v="75"/>
    <n v="32"/>
    <d v="1899-12-30T01:40:46"/>
  </r>
  <r>
    <x v="0"/>
    <x v="4"/>
    <x v="12"/>
    <x v="0"/>
    <x v="47"/>
    <n v="49360"/>
    <x v="29"/>
    <s v="Y0159880"/>
    <n v="20"/>
    <s v="Kamil Solski"/>
    <x v="26"/>
    <n v="1425"/>
    <n v="75"/>
    <n v="32"/>
    <d v="1899-12-30T01:40:46"/>
  </r>
  <r>
    <x v="0"/>
    <x v="4"/>
    <x v="12"/>
    <x v="0"/>
    <x v="47"/>
    <n v="49360"/>
    <x v="29"/>
    <s v="Y0159880"/>
    <n v="20"/>
    <s v="Robert Farynski"/>
    <x v="26"/>
    <n v="1425"/>
    <n v="75"/>
    <n v="32"/>
    <d v="1899-12-30T01:40:47"/>
  </r>
  <r>
    <x v="0"/>
    <x v="4"/>
    <x v="12"/>
    <x v="0"/>
    <x v="47"/>
    <n v="49360"/>
    <x v="29"/>
    <s v="Y0159880"/>
    <n v="20"/>
    <s v="Mirela Constantin"/>
    <x v="0"/>
    <n v="1425"/>
    <n v="75"/>
    <n v="32"/>
    <d v="1899-12-30T01:40:47"/>
  </r>
  <r>
    <x v="0"/>
    <x v="4"/>
    <x v="12"/>
    <x v="0"/>
    <x v="47"/>
    <n v="49360"/>
    <x v="29"/>
    <s v="Y0159880"/>
    <n v="20"/>
    <s v="Florentina Constantin"/>
    <x v="26"/>
    <n v="1425"/>
    <n v="75"/>
    <n v="32"/>
    <d v="1899-12-30T01:40:47"/>
  </r>
  <r>
    <x v="0"/>
    <x v="4"/>
    <x v="12"/>
    <x v="0"/>
    <x v="47"/>
    <n v="49360"/>
    <x v="29"/>
    <s v="Y0159880"/>
    <n v="20"/>
    <s v="Ana Vochescu"/>
    <x v="26"/>
    <n v="1425"/>
    <n v="75"/>
    <n v="32"/>
    <d v="1899-12-30T01:40:47"/>
  </r>
  <r>
    <x v="0"/>
    <x v="4"/>
    <x v="12"/>
    <x v="0"/>
    <x v="47"/>
    <n v="49360"/>
    <x v="29"/>
    <s v="Y0159880"/>
    <n v="20"/>
    <s v="Stephen Bodan"/>
    <x v="26"/>
    <n v="1425"/>
    <n v="75"/>
    <n v="32"/>
    <d v="1899-12-30T01:40:47"/>
  </r>
  <r>
    <x v="0"/>
    <x v="4"/>
    <x v="12"/>
    <x v="0"/>
    <x v="47"/>
    <n v="49360"/>
    <x v="29"/>
    <s v="Y0159880"/>
    <n v="20"/>
    <s v="Corina Ursache"/>
    <x v="26"/>
    <n v="1425"/>
    <n v="75"/>
    <n v="32"/>
    <d v="1899-12-30T01:40:46"/>
  </r>
  <r>
    <x v="0"/>
    <x v="4"/>
    <x v="12"/>
    <x v="0"/>
    <x v="47"/>
    <n v="49360"/>
    <x v="29"/>
    <s v="Y0159880"/>
    <n v="20"/>
    <s v="Gabriella Stoica"/>
    <x v="26"/>
    <n v="1425"/>
    <n v="75"/>
    <n v="32"/>
    <d v="1899-12-30T01:40:48"/>
  </r>
  <r>
    <x v="0"/>
    <x v="4"/>
    <x v="12"/>
    <x v="0"/>
    <x v="47"/>
    <n v="49360"/>
    <x v="29"/>
    <s v="Y0159880"/>
    <n v="20"/>
    <s v="Obi Wellington"/>
    <x v="26"/>
    <n v="1425"/>
    <n v="75"/>
    <n v="32"/>
    <d v="1899-12-30T01:40:48"/>
  </r>
  <r>
    <x v="0"/>
    <x v="4"/>
    <x v="12"/>
    <x v="0"/>
    <x v="47"/>
    <n v="47491"/>
    <x v="6"/>
    <s v="Y0159653"/>
    <n v="13"/>
    <s v="Robert Farynski "/>
    <x v="1"/>
    <n v="4104"/>
    <n v="1"/>
    <n v="27"/>
    <d v="1899-12-30T00:37:25"/>
  </r>
  <r>
    <x v="0"/>
    <x v="4"/>
    <x v="12"/>
    <x v="0"/>
    <x v="47"/>
    <n v="51412"/>
    <x v="145"/>
    <s v=" "/>
    <n v="30"/>
    <s v="Lucian Cazacu "/>
    <x v="1"/>
    <n v="0"/>
    <n v="0"/>
    <n v="25"/>
    <d v="1899-12-30T00:24:10"/>
  </r>
  <r>
    <x v="0"/>
    <x v="4"/>
    <x v="12"/>
    <x v="0"/>
    <x v="47"/>
    <n v="49368"/>
    <x v="58"/>
    <s v="Y0159886"/>
    <n v="21"/>
    <s v="Lucian Cazacu "/>
    <x v="1"/>
    <n v="5808"/>
    <n v="7"/>
    <n v="57"/>
    <d v="1899-12-30T01:05:26"/>
  </r>
  <r>
    <x v="0"/>
    <x v="4"/>
    <x v="12"/>
    <x v="0"/>
    <x v="47"/>
    <n v="49370"/>
    <x v="138"/>
    <s v=" "/>
    <n v="0"/>
    <s v="Sandesh Katwal"/>
    <x v="26"/>
    <n v="0"/>
    <n v="0"/>
    <n v="0"/>
    <d v="1899-12-30T01:38:11"/>
  </r>
  <r>
    <x v="0"/>
    <x v="4"/>
    <x v="12"/>
    <x v="0"/>
    <x v="47"/>
    <n v="49370"/>
    <x v="138"/>
    <s v=" "/>
    <n v="0"/>
    <s v="Oana Dragoi"/>
    <x v="0"/>
    <n v="0"/>
    <n v="0"/>
    <n v="0"/>
    <d v="1899-12-30T01:38:08"/>
  </r>
  <r>
    <x v="0"/>
    <x v="4"/>
    <x v="12"/>
    <x v="0"/>
    <x v="47"/>
    <n v="49370"/>
    <x v="138"/>
    <s v=" "/>
    <n v="0"/>
    <s v="Madalina Tanislav"/>
    <x v="26"/>
    <n v="0"/>
    <n v="0"/>
    <n v="0"/>
    <d v="1899-12-30T01:38:08"/>
  </r>
  <r>
    <x v="0"/>
    <x v="4"/>
    <x v="12"/>
    <x v="0"/>
    <x v="47"/>
    <n v="49370"/>
    <x v="138"/>
    <s v=" "/>
    <n v="0"/>
    <s v="Lidia Maria Florescu"/>
    <x v="0"/>
    <n v="0"/>
    <n v="0"/>
    <n v="0"/>
    <d v="1899-12-30T01:37:34"/>
  </r>
  <r>
    <x v="0"/>
    <x v="4"/>
    <x v="12"/>
    <x v="0"/>
    <x v="47"/>
    <n v="49370"/>
    <x v="138"/>
    <s v=" "/>
    <n v="0"/>
    <s v="Georgeta Nadolu"/>
    <x v="26"/>
    <n v="0"/>
    <n v="0"/>
    <n v="0"/>
    <d v="1899-12-30T01:38:08"/>
  </r>
  <r>
    <x v="0"/>
    <x v="4"/>
    <x v="12"/>
    <x v="0"/>
    <x v="47"/>
    <n v="49370"/>
    <x v="138"/>
    <s v=" "/>
    <n v="0"/>
    <s v="Radu Dragoi"/>
    <x v="26"/>
    <n v="0"/>
    <n v="0"/>
    <n v="0"/>
    <d v="1899-12-30T01:37:49"/>
  </r>
  <r>
    <x v="0"/>
    <x v="4"/>
    <x v="12"/>
    <x v="0"/>
    <x v="47"/>
    <n v="51231"/>
    <x v="5"/>
    <s v="Y0159871"/>
    <n v="34"/>
    <s v="Ionel  Andone "/>
    <x v="1"/>
    <n v="5736"/>
    <n v="70"/>
    <n v="54"/>
    <d v="1899-12-30T00:00:00"/>
  </r>
  <r>
    <x v="0"/>
    <x v="4"/>
    <x v="12"/>
    <x v="0"/>
    <x v="47"/>
    <s v="CON2388"/>
    <x v="452"/>
    <s v="Y0159752"/>
    <n v="31"/>
    <s v="Robert Farynski "/>
    <x v="1"/>
    <n v="3107"/>
    <n v="65"/>
    <n v="28"/>
    <d v="1899-12-30T00:26:01"/>
  </r>
  <r>
    <x v="0"/>
    <x v="4"/>
    <x v="12"/>
    <x v="0"/>
    <x v="47"/>
    <s v="CON2545"/>
    <x v="453"/>
    <s v="Y0159812"/>
    <n v="21"/>
    <s v="Robert Farynski "/>
    <x v="1"/>
    <n v="4124"/>
    <n v="37"/>
    <n v="56"/>
    <d v="1899-12-30T21:51:05"/>
  </r>
  <r>
    <x v="0"/>
    <x v="4"/>
    <x v="12"/>
    <x v="0"/>
    <x v="47"/>
    <n v="49378"/>
    <x v="160"/>
    <s v="Y0159867"/>
    <n v="12"/>
    <s v="Mihai Abagiu"/>
    <x v="26"/>
    <n v="590"/>
    <n v="93"/>
    <n v="17"/>
    <d v="1899-12-30T03:02:24"/>
  </r>
  <r>
    <x v="0"/>
    <x v="4"/>
    <x v="12"/>
    <x v="0"/>
    <x v="47"/>
    <n v="49378"/>
    <x v="160"/>
    <s v="Y0159867"/>
    <n v="12"/>
    <s v="Mariana Codreanu"/>
    <x v="0"/>
    <n v="590"/>
    <n v="93"/>
    <n v="17"/>
    <d v="1899-12-30T03:04:23"/>
  </r>
  <r>
    <x v="0"/>
    <x v="4"/>
    <x v="12"/>
    <x v="0"/>
    <x v="47"/>
    <n v="49378"/>
    <x v="160"/>
    <s v="Y0159867"/>
    <n v="12"/>
    <s v="Grosu Delia-Nicoleta"/>
    <x v="26"/>
    <n v="590"/>
    <n v="93"/>
    <n v="17"/>
    <d v="1899-12-30T03:02:23"/>
  </r>
  <r>
    <x v="0"/>
    <x v="4"/>
    <x v="12"/>
    <x v="0"/>
    <x v="47"/>
    <n v="49378"/>
    <x v="160"/>
    <s v="Y0159867"/>
    <n v="12"/>
    <s v="Ruslan Condreanu"/>
    <x v="26"/>
    <n v="590"/>
    <n v="93"/>
    <n v="17"/>
    <d v="1899-12-30T03:02:25"/>
  </r>
  <r>
    <x v="0"/>
    <x v="4"/>
    <x v="12"/>
    <x v="0"/>
    <x v="47"/>
    <n v="49378"/>
    <x v="160"/>
    <s v="Y0159867"/>
    <n v="12"/>
    <s v="Sergiu Foltea"/>
    <x v="26"/>
    <n v="590"/>
    <n v="93"/>
    <n v="17"/>
    <d v="1899-12-30T02:48:28"/>
  </r>
  <r>
    <x v="0"/>
    <x v="4"/>
    <x v="12"/>
    <x v="0"/>
    <x v="47"/>
    <n v="49378"/>
    <x v="160"/>
    <s v="Y0159867"/>
    <n v="12"/>
    <s v="Anton Oliver"/>
    <x v="26"/>
    <n v="590"/>
    <n v="93"/>
    <n v="17"/>
    <d v="1899-12-30T02:48:58"/>
  </r>
  <r>
    <x v="0"/>
    <x v="4"/>
    <x v="12"/>
    <x v="0"/>
    <x v="47"/>
    <n v="51495"/>
    <x v="95"/>
    <s v="Y0159888"/>
    <n v="1"/>
    <s v="Oana Dragoi"/>
    <x v="0"/>
    <n v="444"/>
    <n v="2"/>
    <n v="1"/>
    <d v="1899-12-30T00:35:59"/>
  </r>
  <r>
    <x v="0"/>
    <x v="4"/>
    <x v="12"/>
    <x v="0"/>
    <x v="47"/>
    <n v="51377"/>
    <x v="341"/>
    <s v="Y0159811"/>
    <n v="0"/>
    <s v="Cristina Ciobanu"/>
    <x v="0"/>
    <n v="2"/>
    <n v="1"/>
    <n v="0"/>
    <d v="1899-12-30T00:23:56"/>
  </r>
  <r>
    <x v="0"/>
    <x v="4"/>
    <x v="12"/>
    <x v="0"/>
    <x v="47"/>
    <s v="IN92118"/>
    <x v="34"/>
    <s v=" "/>
    <n v="0"/>
    <s v="Cristina Ciobanu"/>
    <x v="0"/>
    <n v="0"/>
    <n v="0"/>
    <n v="0"/>
    <d v="1899-12-30T00:25:36"/>
  </r>
  <r>
    <x v="0"/>
    <x v="4"/>
    <x v="12"/>
    <x v="1"/>
    <x v="48"/>
    <n v="51411"/>
    <x v="145"/>
    <s v=" "/>
    <n v="30"/>
    <s v="Gabriela Stoica"/>
    <x v="26"/>
    <n v="0"/>
    <n v="0"/>
    <n v="25"/>
    <d v="1899-12-30T06:39:54"/>
  </r>
  <r>
    <x v="0"/>
    <x v="4"/>
    <x v="12"/>
    <x v="1"/>
    <x v="48"/>
    <n v="51411"/>
    <x v="145"/>
    <s v=" "/>
    <n v="30"/>
    <s v="Claudia Stan"/>
    <x v="26"/>
    <n v="0"/>
    <n v="0"/>
    <n v="25"/>
    <d v="1899-12-30T06:39:52"/>
  </r>
  <r>
    <x v="0"/>
    <x v="4"/>
    <x v="12"/>
    <x v="1"/>
    <x v="48"/>
    <n v="51411"/>
    <x v="145"/>
    <s v=" "/>
    <n v="30"/>
    <s v="Stephen Hall"/>
    <x v="26"/>
    <n v="0"/>
    <n v="0"/>
    <n v="25"/>
    <d v="1899-12-30T06:39:55"/>
  </r>
  <r>
    <x v="0"/>
    <x v="4"/>
    <x v="12"/>
    <x v="1"/>
    <x v="48"/>
    <n v="51411"/>
    <x v="145"/>
    <s v=" "/>
    <n v="30"/>
    <s v="Gabriel Costin"/>
    <x v="26"/>
    <n v="0"/>
    <n v="0"/>
    <n v="25"/>
    <d v="1899-12-30T06:41:49"/>
  </r>
  <r>
    <x v="0"/>
    <x v="4"/>
    <x v="12"/>
    <x v="1"/>
    <x v="48"/>
    <n v="51411"/>
    <x v="145"/>
    <s v=" "/>
    <n v="30"/>
    <s v="George Grigoras"/>
    <x v="0"/>
    <n v="0"/>
    <n v="0"/>
    <n v="25"/>
    <d v="1899-12-30T06:39:52"/>
  </r>
  <r>
    <x v="0"/>
    <x v="4"/>
    <x v="12"/>
    <x v="1"/>
    <x v="48"/>
    <n v="51411"/>
    <x v="145"/>
    <s v=" "/>
    <n v="30"/>
    <s v="Viorel Costin"/>
    <x v="26"/>
    <n v="0"/>
    <n v="0"/>
    <n v="25"/>
    <d v="1899-12-30T06:39:53"/>
  </r>
  <r>
    <x v="0"/>
    <x v="4"/>
    <x v="12"/>
    <x v="1"/>
    <x v="48"/>
    <n v="51411"/>
    <x v="145"/>
    <s v=" "/>
    <n v="30"/>
    <s v="Mihaela Sintion"/>
    <x v="26"/>
    <n v="0"/>
    <n v="0"/>
    <n v="25"/>
    <d v="1899-12-30T06:39:53"/>
  </r>
  <r>
    <x v="0"/>
    <x v="4"/>
    <x v="12"/>
    <x v="1"/>
    <x v="48"/>
    <n v="51411"/>
    <x v="145"/>
    <s v=" "/>
    <n v="30"/>
    <s v="Kinga Moroz"/>
    <x v="26"/>
    <n v="0"/>
    <n v="0"/>
    <n v="25"/>
    <d v="1899-12-30T06:39:56"/>
  </r>
  <r>
    <x v="0"/>
    <x v="4"/>
    <x v="12"/>
    <x v="1"/>
    <x v="48"/>
    <n v="51411"/>
    <x v="145"/>
    <s v=" "/>
    <n v="30"/>
    <s v="Nashatar Nashatar"/>
    <x v="26"/>
    <n v="0"/>
    <n v="0"/>
    <n v="25"/>
    <d v="1899-12-30T06:39:54"/>
  </r>
  <r>
    <x v="0"/>
    <x v="4"/>
    <x v="12"/>
    <x v="1"/>
    <x v="48"/>
    <n v="51411"/>
    <x v="145"/>
    <s v=" "/>
    <n v="30"/>
    <s v="Sandra Gawronska"/>
    <x v="26"/>
    <n v="0"/>
    <n v="0"/>
    <n v="25"/>
    <d v="1899-12-30T06:39:55"/>
  </r>
  <r>
    <x v="0"/>
    <x v="4"/>
    <x v="12"/>
    <x v="1"/>
    <x v="48"/>
    <n v="51574"/>
    <x v="37"/>
    <s v="Y0159967"/>
    <n v="0"/>
    <s v="Cristina Ciobanu"/>
    <x v="0"/>
    <n v="20"/>
    <n v="2"/>
    <n v="0"/>
    <d v="1899-12-30T00:49:50"/>
  </r>
  <r>
    <x v="0"/>
    <x v="4"/>
    <x v="12"/>
    <x v="1"/>
    <x v="48"/>
    <n v="51378"/>
    <x v="36"/>
    <s v="Y0159814"/>
    <n v="4"/>
    <s v="Sandesh Katwal"/>
    <x v="5"/>
    <n v="520"/>
    <n v="15"/>
    <n v="3"/>
    <d v="1899-12-30T00:33:02"/>
  </r>
  <r>
    <x v="0"/>
    <x v="4"/>
    <x v="12"/>
    <x v="1"/>
    <x v="48"/>
    <n v="51378"/>
    <x v="36"/>
    <s v="Y0159814"/>
    <n v="4"/>
    <s v="Stirbu Valentina"/>
    <x v="0"/>
    <n v="520"/>
    <n v="15"/>
    <n v="3"/>
    <d v="1899-12-30T00:37:58"/>
  </r>
  <r>
    <x v="0"/>
    <x v="4"/>
    <x v="12"/>
    <x v="1"/>
    <x v="48"/>
    <n v="51378"/>
    <x v="36"/>
    <s v="Y0159814"/>
    <n v="4"/>
    <s v="Madalina Tanislav"/>
    <x v="5"/>
    <n v="520"/>
    <n v="15"/>
    <n v="3"/>
    <d v="1899-12-30T00:32:42"/>
  </r>
  <r>
    <x v="0"/>
    <x v="4"/>
    <x v="12"/>
    <x v="1"/>
    <x v="48"/>
    <n v="51378"/>
    <x v="36"/>
    <s v="Y0159814"/>
    <n v="4"/>
    <s v="georgeta"/>
    <x v="26"/>
    <n v="520"/>
    <n v="15"/>
    <n v="3"/>
    <d v="1899-12-30T00:38:02"/>
  </r>
  <r>
    <x v="0"/>
    <x v="4"/>
    <x v="12"/>
    <x v="1"/>
    <x v="48"/>
    <n v="51378"/>
    <x v="36"/>
    <s v="Y0159814"/>
    <n v="4"/>
    <s v="Lidia Maria Florescu"/>
    <x v="0"/>
    <n v="520"/>
    <n v="15"/>
    <n v="3"/>
    <d v="1899-12-30T00:37:32"/>
  </r>
  <r>
    <x v="0"/>
    <x v="4"/>
    <x v="12"/>
    <x v="1"/>
    <x v="48"/>
    <n v="51378"/>
    <x v="36"/>
    <s v="Y0159814"/>
    <n v="4"/>
    <s v="Ernest"/>
    <x v="12"/>
    <n v="520"/>
    <n v="15"/>
    <n v="3"/>
    <d v="1899-12-30T00:30:56"/>
  </r>
  <r>
    <x v="0"/>
    <x v="4"/>
    <x v="12"/>
    <x v="1"/>
    <x v="48"/>
    <n v="49430"/>
    <x v="9"/>
    <s v="Y0160053"/>
    <n v="10"/>
    <s v="Bogdan Cosma"/>
    <x v="1"/>
    <n v="1218"/>
    <n v="1"/>
    <n v="29"/>
    <d v="1899-12-30T02:42:59"/>
  </r>
  <r>
    <x v="0"/>
    <x v="4"/>
    <x v="12"/>
    <x v="1"/>
    <x v="48"/>
    <n v="49430"/>
    <x v="9"/>
    <s v="Y0160053"/>
    <n v="10"/>
    <s v="Stefan Teodorescu"/>
    <x v="6"/>
    <n v="1218"/>
    <n v="1"/>
    <n v="29"/>
    <d v="1899-12-30T02:29:01"/>
  </r>
  <r>
    <x v="0"/>
    <x v="4"/>
    <x v="12"/>
    <x v="1"/>
    <x v="48"/>
    <n v="49430"/>
    <x v="9"/>
    <s v="Y0160053"/>
    <n v="10"/>
    <s v="Stefan Iorga"/>
    <x v="6"/>
    <n v="1218"/>
    <n v="1"/>
    <n v="29"/>
    <d v="1899-12-30T01:56:14"/>
  </r>
  <r>
    <x v="0"/>
    <x v="4"/>
    <x v="12"/>
    <x v="1"/>
    <x v="48"/>
    <n v="49430"/>
    <x v="9"/>
    <s v="Y0160053"/>
    <n v="10"/>
    <s v="Nicoleta Rus"/>
    <x v="3"/>
    <n v="1218"/>
    <n v="1"/>
    <n v="29"/>
    <d v="1899-12-30T02:28:29"/>
  </r>
  <r>
    <x v="0"/>
    <x v="4"/>
    <x v="12"/>
    <x v="1"/>
    <x v="48"/>
    <n v="49430"/>
    <x v="9"/>
    <s v="Y0160053"/>
    <n v="10"/>
    <s v="Custura Anglaia"/>
    <x v="0"/>
    <n v="1218"/>
    <n v="1"/>
    <n v="29"/>
    <d v="1899-12-30T02:38:45"/>
  </r>
  <r>
    <x v="0"/>
    <x v="4"/>
    <x v="12"/>
    <x v="1"/>
    <x v="48"/>
    <n v="49430"/>
    <x v="9"/>
    <s v="Y0160053"/>
    <n v="10"/>
    <s v="Monica Corbeanu"/>
    <x v="6"/>
    <n v="1218"/>
    <n v="1"/>
    <n v="29"/>
    <d v="1899-12-30T02:28:37"/>
  </r>
  <r>
    <x v="0"/>
    <x v="4"/>
    <x v="12"/>
    <x v="1"/>
    <x v="48"/>
    <n v="51131"/>
    <x v="277"/>
    <s v="Y0159560"/>
    <n v="3"/>
    <s v="Stirbu Valentina"/>
    <x v="0"/>
    <n v="80"/>
    <n v="23"/>
    <n v="2"/>
    <d v="1899-12-30T00:45:20"/>
  </r>
  <r>
    <x v="0"/>
    <x v="4"/>
    <x v="12"/>
    <x v="1"/>
    <x v="48"/>
    <n v="51131"/>
    <x v="277"/>
    <s v="Y0159560"/>
    <n v="3"/>
    <s v="Oana Dragoi"/>
    <x v="0"/>
    <n v="80"/>
    <n v="23"/>
    <n v="2"/>
    <d v="1899-12-30T00:44:39"/>
  </r>
  <r>
    <x v="0"/>
    <x v="4"/>
    <x v="12"/>
    <x v="1"/>
    <x v="48"/>
    <n v="51131"/>
    <x v="277"/>
    <s v="Y0159560"/>
    <n v="3"/>
    <s v="Lidia Maria Florescu"/>
    <x v="21"/>
    <n v="80"/>
    <n v="23"/>
    <n v="2"/>
    <d v="1899-12-30T00:42:33"/>
  </r>
  <r>
    <x v="0"/>
    <x v="4"/>
    <x v="12"/>
    <x v="1"/>
    <x v="48"/>
    <n v="51131"/>
    <x v="277"/>
    <s v="Y0159560"/>
    <n v="3"/>
    <s v="Ernest"/>
    <x v="5"/>
    <n v="80"/>
    <n v="23"/>
    <n v="2"/>
    <d v="1899-12-30T00:42:33"/>
  </r>
  <r>
    <x v="0"/>
    <x v="4"/>
    <x v="12"/>
    <x v="1"/>
    <x v="48"/>
    <n v="51131"/>
    <x v="277"/>
    <s v="Y0159560"/>
    <n v="3"/>
    <s v="Radu Dragoi"/>
    <x v="5"/>
    <n v="80"/>
    <n v="23"/>
    <n v="2"/>
    <d v="1899-12-30T00:42:33"/>
  </r>
  <r>
    <x v="0"/>
    <x v="4"/>
    <x v="12"/>
    <x v="1"/>
    <x v="48"/>
    <n v="49374"/>
    <x v="158"/>
    <s v="Y0159884"/>
    <n v="5"/>
    <s v="Sandesh Katwal"/>
    <x v="12"/>
    <n v="366"/>
    <n v="37"/>
    <n v="1"/>
    <d v="1899-12-30T01:07:12"/>
  </r>
  <r>
    <x v="0"/>
    <x v="4"/>
    <x v="12"/>
    <x v="1"/>
    <x v="48"/>
    <n v="49374"/>
    <x v="158"/>
    <s v="Y0159884"/>
    <n v="5"/>
    <s v="Stirbu Valentina"/>
    <x v="0"/>
    <n v="366"/>
    <n v="37"/>
    <n v="1"/>
    <d v="1899-12-30T01:09:22"/>
  </r>
  <r>
    <x v="0"/>
    <x v="4"/>
    <x v="12"/>
    <x v="1"/>
    <x v="48"/>
    <n v="49374"/>
    <x v="158"/>
    <s v="Y0159884"/>
    <n v="5"/>
    <s v="Lidia Maria Florescu"/>
    <x v="5"/>
    <n v="366"/>
    <n v="37"/>
    <n v="1"/>
    <d v="1899-12-30T01:09:11"/>
  </r>
  <r>
    <x v="0"/>
    <x v="4"/>
    <x v="12"/>
    <x v="1"/>
    <x v="48"/>
    <n v="49374"/>
    <x v="158"/>
    <s v="Y0159884"/>
    <n v="5"/>
    <s v="Ernest"/>
    <x v="26"/>
    <n v="366"/>
    <n v="37"/>
    <n v="1"/>
    <d v="1899-12-30T01:07:15"/>
  </r>
  <r>
    <x v="0"/>
    <x v="4"/>
    <x v="12"/>
    <x v="1"/>
    <x v="48"/>
    <n v="49374"/>
    <x v="158"/>
    <s v="Y0159884"/>
    <n v="5"/>
    <s v="Radu Dragoi"/>
    <x v="26"/>
    <n v="366"/>
    <n v="37"/>
    <n v="1"/>
    <d v="1899-12-30T01:07:14"/>
  </r>
  <r>
    <x v="0"/>
    <x v="4"/>
    <x v="12"/>
    <x v="1"/>
    <x v="48"/>
    <n v="51008"/>
    <x v="354"/>
    <s v="Y0156000"/>
    <n v="29"/>
    <s v="Marius Munteanu"/>
    <x v="26"/>
    <n v="8027"/>
    <n v="12"/>
    <n v="1"/>
    <d v="1899-12-30T00:00:37"/>
  </r>
  <r>
    <x v="0"/>
    <x v="4"/>
    <x v="12"/>
    <x v="1"/>
    <x v="48"/>
    <n v="51008"/>
    <x v="354"/>
    <s v="Y0156000"/>
    <n v="29"/>
    <s v="Sandesh Katwal"/>
    <x v="26"/>
    <n v="8027"/>
    <n v="12"/>
    <n v="1"/>
    <d v="1899-12-30T03:25:17"/>
  </r>
  <r>
    <x v="0"/>
    <x v="4"/>
    <x v="12"/>
    <x v="1"/>
    <x v="48"/>
    <n v="51008"/>
    <x v="354"/>
    <s v="Y0156000"/>
    <n v="29"/>
    <s v="Oana Dragoi"/>
    <x v="0"/>
    <n v="8027"/>
    <n v="12"/>
    <n v="1"/>
    <d v="1899-12-30T03:27:26"/>
  </r>
  <r>
    <x v="0"/>
    <x v="4"/>
    <x v="12"/>
    <x v="1"/>
    <x v="48"/>
    <n v="51008"/>
    <x v="354"/>
    <s v="Y0156000"/>
    <n v="29"/>
    <s v="Ernest"/>
    <x v="26"/>
    <n v="8027"/>
    <n v="12"/>
    <n v="1"/>
    <d v="1899-12-30T02:38:29"/>
  </r>
  <r>
    <x v="0"/>
    <x v="4"/>
    <x v="12"/>
    <x v="1"/>
    <x v="48"/>
    <n v="51008"/>
    <x v="354"/>
    <s v="Y0156000"/>
    <n v="29"/>
    <s v="Radu Dragoi"/>
    <x v="26"/>
    <n v="8027"/>
    <n v="12"/>
    <n v="1"/>
    <d v="1899-12-30T03:26:52"/>
  </r>
  <r>
    <x v="0"/>
    <x v="4"/>
    <x v="12"/>
    <x v="1"/>
    <x v="48"/>
    <n v="51008"/>
    <x v="354"/>
    <s v="Y0156000"/>
    <n v="29"/>
    <s v="Lidia Maria "/>
    <x v="12"/>
    <n v="8027"/>
    <n v="12"/>
    <n v="1"/>
    <d v="1899-12-30T03:23:27"/>
  </r>
  <r>
    <x v="0"/>
    <x v="4"/>
    <x v="12"/>
    <x v="1"/>
    <x v="48"/>
    <n v="51008"/>
    <x v="354"/>
    <s v="Y0156000"/>
    <n v="29"/>
    <s v="Dan Alina Rebeca"/>
    <x v="26"/>
    <n v="8027"/>
    <n v="12"/>
    <n v="1"/>
    <d v="1899-12-30T03:22:11"/>
  </r>
  <r>
    <x v="0"/>
    <x v="4"/>
    <x v="12"/>
    <x v="1"/>
    <x v="48"/>
    <n v="51008"/>
    <x v="354"/>
    <s v="Y0156000"/>
    <n v="29"/>
    <s v="Alexandra Hatisi"/>
    <x v="26"/>
    <n v="8027"/>
    <n v="12"/>
    <n v="1"/>
    <d v="1899-12-30T03:21:59"/>
  </r>
  <r>
    <x v="0"/>
    <x v="4"/>
    <x v="12"/>
    <x v="1"/>
    <x v="48"/>
    <n v="51532"/>
    <x v="193"/>
    <s v="Y0159951"/>
    <n v="43"/>
    <s v="Felix Tulitu"/>
    <x v="3"/>
    <n v="21868"/>
    <n v="44"/>
    <n v="5"/>
    <d v="1899-12-30T04:35:16"/>
  </r>
  <r>
    <x v="0"/>
    <x v="4"/>
    <x v="12"/>
    <x v="1"/>
    <x v="48"/>
    <n v="51532"/>
    <x v="193"/>
    <s v="Y0159951"/>
    <n v="43"/>
    <s v="Marius Munteanu"/>
    <x v="26"/>
    <n v="21868"/>
    <n v="44"/>
    <n v="5"/>
    <d v="1899-12-30T04:36:08"/>
  </r>
  <r>
    <x v="0"/>
    <x v="4"/>
    <x v="12"/>
    <x v="1"/>
    <x v="48"/>
    <n v="51532"/>
    <x v="193"/>
    <s v="Y0159951"/>
    <n v="43"/>
    <s v="Sandesh Katwal"/>
    <x v="12"/>
    <n v="21868"/>
    <n v="44"/>
    <n v="5"/>
    <d v="1899-12-30T04:33:04"/>
  </r>
  <r>
    <x v="0"/>
    <x v="4"/>
    <x v="12"/>
    <x v="1"/>
    <x v="48"/>
    <n v="51532"/>
    <x v="193"/>
    <s v="Y0159951"/>
    <n v="43"/>
    <s v="Stirbu Valentina"/>
    <x v="0"/>
    <n v="21868"/>
    <n v="44"/>
    <n v="5"/>
    <d v="1899-12-30T04:36:17"/>
  </r>
  <r>
    <x v="0"/>
    <x v="4"/>
    <x v="12"/>
    <x v="1"/>
    <x v="48"/>
    <n v="51532"/>
    <x v="193"/>
    <s v="Y0159951"/>
    <n v="43"/>
    <s v="Madalina Tanislav"/>
    <x v="26"/>
    <n v="21868"/>
    <n v="44"/>
    <n v="5"/>
    <d v="1899-12-30T04:33:55"/>
  </r>
  <r>
    <x v="0"/>
    <x v="4"/>
    <x v="12"/>
    <x v="1"/>
    <x v="48"/>
    <n v="51532"/>
    <x v="193"/>
    <s v="Y0159951"/>
    <n v="43"/>
    <s v="Nelvin Fernandes"/>
    <x v="0"/>
    <n v="21868"/>
    <n v="44"/>
    <n v="5"/>
    <d v="1899-12-30T04:33:56"/>
  </r>
  <r>
    <x v="0"/>
    <x v="4"/>
    <x v="12"/>
    <x v="1"/>
    <x v="48"/>
    <n v="51532"/>
    <x v="193"/>
    <s v="Y0159951"/>
    <n v="43"/>
    <s v="Lidia Maria Florescu"/>
    <x v="0"/>
    <n v="21868"/>
    <n v="44"/>
    <n v="5"/>
    <d v="1899-12-30T04:36:03"/>
  </r>
  <r>
    <x v="0"/>
    <x v="4"/>
    <x v="12"/>
    <x v="1"/>
    <x v="48"/>
    <n v="51532"/>
    <x v="193"/>
    <s v="Y0159951"/>
    <n v="43"/>
    <s v="Georgeta Nadolu"/>
    <x v="10"/>
    <n v="21868"/>
    <n v="44"/>
    <n v="5"/>
    <d v="1899-12-30T04:33:59"/>
  </r>
  <r>
    <x v="0"/>
    <x v="4"/>
    <x v="12"/>
    <x v="1"/>
    <x v="48"/>
    <n v="51532"/>
    <x v="193"/>
    <s v="Y0159951"/>
    <n v="43"/>
    <s v="Ernest"/>
    <x v="26"/>
    <n v="21868"/>
    <n v="44"/>
    <n v="5"/>
    <d v="1899-12-30T04:36:05"/>
  </r>
  <r>
    <x v="0"/>
    <x v="4"/>
    <x v="12"/>
    <x v="1"/>
    <x v="48"/>
    <n v="51532"/>
    <x v="193"/>
    <s v="Y0159951"/>
    <n v="43"/>
    <s v="Radu Dragoi"/>
    <x v="12"/>
    <n v="21868"/>
    <n v="44"/>
    <n v="5"/>
    <d v="1899-12-30T04:33:25"/>
  </r>
  <r>
    <x v="0"/>
    <x v="4"/>
    <x v="12"/>
    <x v="1"/>
    <x v="48"/>
    <n v="49698"/>
    <x v="167"/>
    <s v="Y0160055"/>
    <n v="43"/>
    <s v="Felix Tulitu"/>
    <x v="3"/>
    <n v="10597"/>
    <n v="7"/>
    <n v="10"/>
    <d v="1899-12-30T01:55:57"/>
  </r>
  <r>
    <x v="0"/>
    <x v="4"/>
    <x v="12"/>
    <x v="1"/>
    <x v="48"/>
    <n v="49698"/>
    <x v="167"/>
    <s v="Y0160055"/>
    <n v="43"/>
    <s v="Marius Munteanu"/>
    <x v="26"/>
    <n v="10597"/>
    <n v="7"/>
    <n v="10"/>
    <d v="1899-12-30T01:56:00"/>
  </r>
  <r>
    <x v="0"/>
    <x v="4"/>
    <x v="12"/>
    <x v="1"/>
    <x v="48"/>
    <n v="49698"/>
    <x v="167"/>
    <s v="Y0160055"/>
    <n v="43"/>
    <s v="Sandesh Katwal"/>
    <x v="21"/>
    <n v="10597"/>
    <n v="7"/>
    <n v="10"/>
    <d v="1899-12-30T01:54:21"/>
  </r>
  <r>
    <x v="0"/>
    <x v="4"/>
    <x v="12"/>
    <x v="1"/>
    <x v="48"/>
    <n v="49698"/>
    <x v="167"/>
    <s v="Y0160055"/>
    <n v="43"/>
    <s v="Stirbu Valentina"/>
    <x v="26"/>
    <n v="10597"/>
    <n v="7"/>
    <n v="10"/>
    <d v="1899-12-30T01:56:02"/>
  </r>
  <r>
    <x v="0"/>
    <x v="4"/>
    <x v="12"/>
    <x v="1"/>
    <x v="48"/>
    <n v="49698"/>
    <x v="167"/>
    <s v="Y0160055"/>
    <n v="43"/>
    <s v="Oana Dragoi"/>
    <x v="0"/>
    <n v="10597"/>
    <n v="7"/>
    <n v="10"/>
    <d v="1899-12-30T01:56:04"/>
  </r>
  <r>
    <x v="0"/>
    <x v="4"/>
    <x v="12"/>
    <x v="1"/>
    <x v="48"/>
    <n v="49698"/>
    <x v="167"/>
    <s v="Y0160055"/>
    <n v="43"/>
    <s v="Nelvin Fernandes"/>
    <x v="0"/>
    <n v="10597"/>
    <n v="7"/>
    <n v="10"/>
    <d v="1899-12-30T01:56:12"/>
  </r>
  <r>
    <x v="0"/>
    <x v="4"/>
    <x v="12"/>
    <x v="1"/>
    <x v="48"/>
    <n v="49698"/>
    <x v="167"/>
    <s v="Y0160055"/>
    <n v="43"/>
    <s v="Georgeta Nadolu"/>
    <x v="26"/>
    <n v="10597"/>
    <n v="7"/>
    <n v="10"/>
    <d v="1899-12-30T01:55:03"/>
  </r>
  <r>
    <x v="0"/>
    <x v="4"/>
    <x v="12"/>
    <x v="1"/>
    <x v="48"/>
    <n v="49698"/>
    <x v="167"/>
    <s v="Y0160055"/>
    <n v="43"/>
    <s v="Madalina T"/>
    <x v="21"/>
    <n v="10597"/>
    <n v="7"/>
    <n v="10"/>
    <d v="1899-12-30T01:56:12"/>
  </r>
  <r>
    <x v="0"/>
    <x v="4"/>
    <x v="12"/>
    <x v="1"/>
    <x v="48"/>
    <n v="49698"/>
    <x v="167"/>
    <s v="Y0160055"/>
    <n v="43"/>
    <s v="Radu Dragiu"/>
    <x v="21"/>
    <n v="10597"/>
    <n v="7"/>
    <n v="10"/>
    <d v="1899-12-30T01:56:11"/>
  </r>
  <r>
    <x v="0"/>
    <x v="4"/>
    <x v="12"/>
    <x v="1"/>
    <x v="48"/>
    <n v="49698"/>
    <x v="167"/>
    <s v="Y0160055"/>
    <n v="43"/>
    <s v="Lidia Florescu"/>
    <x v="26"/>
    <n v="10597"/>
    <n v="7"/>
    <n v="10"/>
    <d v="1899-12-30T01:55:03"/>
  </r>
  <r>
    <x v="0"/>
    <x v="4"/>
    <x v="12"/>
    <x v="1"/>
    <x v="48"/>
    <n v="50770"/>
    <x v="5"/>
    <s v="Y0159953"/>
    <n v="77"/>
    <s v="Diana Mariana Ghiotu"/>
    <x v="21"/>
    <n v="15903"/>
    <n v="94"/>
    <n v="66"/>
    <d v="1899-12-30T04:53:21"/>
  </r>
  <r>
    <x v="0"/>
    <x v="4"/>
    <x v="12"/>
    <x v="1"/>
    <x v="48"/>
    <n v="50770"/>
    <x v="5"/>
    <s v="Y0159953"/>
    <n v="77"/>
    <s v="Maria Gergely"/>
    <x v="0"/>
    <n v="15903"/>
    <n v="94"/>
    <n v="66"/>
    <d v="1899-12-30T05:16:35"/>
  </r>
  <r>
    <x v="0"/>
    <x v="4"/>
    <x v="12"/>
    <x v="1"/>
    <x v="48"/>
    <n v="50770"/>
    <x v="5"/>
    <s v="Y0159953"/>
    <n v="77"/>
    <s v="Mitesh Dilipkumar"/>
    <x v="5"/>
    <n v="15903"/>
    <n v="94"/>
    <n v="66"/>
    <d v="1899-12-30T05:13:08"/>
  </r>
  <r>
    <x v="0"/>
    <x v="4"/>
    <x v="12"/>
    <x v="1"/>
    <x v="48"/>
    <n v="50770"/>
    <x v="5"/>
    <s v="Y0159953"/>
    <n v="77"/>
    <s v="Select Employee"/>
    <x v="10"/>
    <n v="15903"/>
    <n v="94"/>
    <n v="66"/>
    <d v="1899-12-30T00:00:00"/>
  </r>
  <r>
    <x v="0"/>
    <x v="4"/>
    <x v="12"/>
    <x v="1"/>
    <x v="48"/>
    <n v="50770"/>
    <x v="5"/>
    <s v="Y0159953"/>
    <n v="77"/>
    <s v="Tirth Sinh"/>
    <x v="0"/>
    <n v="15903"/>
    <n v="94"/>
    <n v="66"/>
    <d v="1899-12-30T04:45:59"/>
  </r>
  <r>
    <x v="0"/>
    <x v="4"/>
    <x v="12"/>
    <x v="1"/>
    <x v="48"/>
    <n v="50770"/>
    <x v="5"/>
    <s v="Y0159953"/>
    <n v="77"/>
    <s v="Tirth Sinh"/>
    <x v="1"/>
    <n v="15903"/>
    <n v="94"/>
    <n v="66"/>
    <d v="1899-12-30T00:33:25"/>
  </r>
  <r>
    <x v="0"/>
    <x v="4"/>
    <x v="12"/>
    <x v="1"/>
    <x v="48"/>
    <n v="50770"/>
    <x v="5"/>
    <s v="Y0159953"/>
    <n v="77"/>
    <s v="Kiflemariam Muhur"/>
    <x v="5"/>
    <n v="15903"/>
    <n v="94"/>
    <n v="66"/>
    <d v="1899-12-30T05:11:39"/>
  </r>
  <r>
    <x v="0"/>
    <x v="4"/>
    <x v="12"/>
    <x v="1"/>
    <x v="48"/>
    <n v="50770"/>
    <x v="5"/>
    <s v="Y0159953"/>
    <n v="77"/>
    <s v="Lamber Singh"/>
    <x v="5"/>
    <n v="15903"/>
    <n v="94"/>
    <n v="66"/>
    <d v="1899-12-30T05:14:31"/>
  </r>
  <r>
    <x v="0"/>
    <x v="4"/>
    <x v="12"/>
    <x v="1"/>
    <x v="48"/>
    <n v="50770"/>
    <x v="5"/>
    <s v="Y0159953"/>
    <n v="77"/>
    <s v="Baljit Singh"/>
    <x v="1"/>
    <n v="15903"/>
    <n v="94"/>
    <n v="66"/>
    <d v="1899-12-30T00:23:45"/>
  </r>
  <r>
    <x v="0"/>
    <x v="4"/>
    <x v="12"/>
    <x v="1"/>
    <x v="48"/>
    <n v="50770"/>
    <x v="5"/>
    <s v="Y0159953"/>
    <n v="77"/>
    <s v="Baljit Singh"/>
    <x v="21"/>
    <n v="15903"/>
    <n v="94"/>
    <n v="66"/>
    <d v="1899-12-30T04:52:52"/>
  </r>
  <r>
    <x v="0"/>
    <x v="4"/>
    <x v="12"/>
    <x v="1"/>
    <x v="48"/>
    <n v="50770"/>
    <x v="5"/>
    <s v="Y0159953"/>
    <n v="77"/>
    <s v="Alpesh Valand"/>
    <x v="5"/>
    <n v="15903"/>
    <n v="94"/>
    <n v="66"/>
    <d v="1899-12-30T05:14:54"/>
  </r>
  <r>
    <x v="0"/>
    <x v="4"/>
    <x v="12"/>
    <x v="1"/>
    <x v="48"/>
    <n v="50770"/>
    <x v="5"/>
    <s v="Y0159953"/>
    <n v="77"/>
    <s v="Vishal Mangela"/>
    <x v="18"/>
    <n v="15903"/>
    <n v="94"/>
    <n v="66"/>
    <d v="1899-12-30T00:31:52"/>
  </r>
  <r>
    <x v="0"/>
    <x v="4"/>
    <x v="12"/>
    <x v="1"/>
    <x v="48"/>
    <n v="50770"/>
    <x v="5"/>
    <s v="Y0159953"/>
    <n v="77"/>
    <s v="Vishal Mangela"/>
    <x v="21"/>
    <n v="15903"/>
    <n v="94"/>
    <n v="66"/>
    <d v="1899-12-30T04:45:29"/>
  </r>
  <r>
    <x v="0"/>
    <x v="4"/>
    <x v="12"/>
    <x v="1"/>
    <x v="48"/>
    <n v="50770"/>
    <x v="5"/>
    <s v="Y0159953"/>
    <n v="77"/>
    <s v="Elena Madalina Vilceanu"/>
    <x v="5"/>
    <n v="15903"/>
    <n v="94"/>
    <n v="66"/>
    <d v="1899-12-30T00:23:51"/>
  </r>
  <r>
    <x v="0"/>
    <x v="4"/>
    <x v="12"/>
    <x v="1"/>
    <x v="48"/>
    <n v="50770"/>
    <x v="5"/>
    <s v="Y0159953"/>
    <n v="77"/>
    <s v="Elena Madalina Vilceanu"/>
    <x v="21"/>
    <n v="15903"/>
    <n v="94"/>
    <n v="66"/>
    <d v="1899-12-30T04:49:40"/>
  </r>
  <r>
    <x v="0"/>
    <x v="4"/>
    <x v="12"/>
    <x v="1"/>
    <x v="48"/>
    <n v="50770"/>
    <x v="5"/>
    <s v="Y0159953"/>
    <n v="77"/>
    <s v="Valency Fernandes"/>
    <x v="0"/>
    <n v="15903"/>
    <n v="94"/>
    <n v="66"/>
    <d v="1899-12-30T05:16:51"/>
  </r>
  <r>
    <x v="0"/>
    <x v="4"/>
    <x v="12"/>
    <x v="1"/>
    <x v="48"/>
    <n v="50770"/>
    <x v="5"/>
    <s v="Y0159953"/>
    <n v="77"/>
    <s v="Corina andreea matei"/>
    <x v="5"/>
    <n v="15903"/>
    <n v="94"/>
    <n v="66"/>
    <d v="1899-12-30T00:23:28"/>
  </r>
  <r>
    <x v="0"/>
    <x v="4"/>
    <x v="12"/>
    <x v="1"/>
    <x v="48"/>
    <n v="50770"/>
    <x v="5"/>
    <s v="Y0159953"/>
    <n v="77"/>
    <s v="Corina andreea matei"/>
    <x v="21"/>
    <n v="15903"/>
    <n v="94"/>
    <n v="66"/>
    <d v="1899-12-30T04:52:22"/>
  </r>
  <r>
    <x v="0"/>
    <x v="4"/>
    <x v="12"/>
    <x v="1"/>
    <x v="48"/>
    <n v="50770"/>
    <x v="5"/>
    <s v="Y0159953"/>
    <n v="77"/>
    <s v="Trainees 1"/>
    <x v="21"/>
    <n v="15903"/>
    <n v="94"/>
    <n v="66"/>
    <d v="1899-12-30T03:03:14"/>
  </r>
  <r>
    <x v="0"/>
    <x v="4"/>
    <x v="12"/>
    <x v="1"/>
    <x v="48"/>
    <n v="50770"/>
    <x v="5"/>
    <s v="Y0159953"/>
    <n v="77"/>
    <s v="Trainees 2"/>
    <x v="21"/>
    <n v="15903"/>
    <n v="94"/>
    <n v="66"/>
    <d v="1899-12-30T03:02:37"/>
  </r>
  <r>
    <x v="0"/>
    <x v="4"/>
    <x v="12"/>
    <x v="1"/>
    <x v="48"/>
    <n v="50770"/>
    <x v="5"/>
    <s v="Y0159953"/>
    <n v="77"/>
    <s v="Trainees 4"/>
    <x v="21"/>
    <n v="15903"/>
    <n v="94"/>
    <n v="66"/>
    <d v="1899-12-30T03:01:53"/>
  </r>
  <r>
    <x v="0"/>
    <x v="4"/>
    <x v="12"/>
    <x v="1"/>
    <x v="48"/>
    <n v="51216"/>
    <x v="411"/>
    <s v="Y0159729"/>
    <n v="5"/>
    <s v="Oana Iavorschi"/>
    <x v="5"/>
    <n v="749"/>
    <n v="5"/>
    <n v="4"/>
    <d v="1899-12-30T00:54:06"/>
  </r>
  <r>
    <x v="0"/>
    <x v="4"/>
    <x v="12"/>
    <x v="1"/>
    <x v="48"/>
    <n v="51216"/>
    <x v="411"/>
    <s v="Y0159729"/>
    <n v="5"/>
    <s v="Abdalla H."/>
    <x v="26"/>
    <n v="749"/>
    <n v="5"/>
    <n v="4"/>
    <d v="1899-12-30T00:48:21"/>
  </r>
  <r>
    <x v="0"/>
    <x v="4"/>
    <x v="12"/>
    <x v="1"/>
    <x v="48"/>
    <n v="51216"/>
    <x v="411"/>
    <s v="Y0159729"/>
    <n v="5"/>
    <s v="Ana Dumitru"/>
    <x v="0"/>
    <n v="749"/>
    <n v="5"/>
    <n v="4"/>
    <d v="1899-12-30T01:27:33"/>
  </r>
  <r>
    <x v="0"/>
    <x v="4"/>
    <x v="12"/>
    <x v="1"/>
    <x v="48"/>
    <n v="51145"/>
    <x v="7"/>
    <s v="Y0159832"/>
    <n v="27"/>
    <s v="Kyte Stuart "/>
    <x v="1"/>
    <n v="5544"/>
    <n v="4"/>
    <n v="34"/>
    <d v="1899-12-30T00:40:39"/>
  </r>
  <r>
    <x v="0"/>
    <x v="4"/>
    <x v="12"/>
    <x v="1"/>
    <x v="48"/>
    <n v="51145"/>
    <x v="7"/>
    <s v="Y0159832"/>
    <n v="27"/>
    <s v="Robert Milczarczyk "/>
    <x v="26"/>
    <n v="5544"/>
    <n v="4"/>
    <n v="34"/>
    <d v="1899-12-30T01:54:50"/>
  </r>
  <r>
    <x v="0"/>
    <x v="4"/>
    <x v="12"/>
    <x v="1"/>
    <x v="48"/>
    <n v="51145"/>
    <x v="7"/>
    <s v="Y0159832"/>
    <n v="27"/>
    <s v="Milan Cervenak "/>
    <x v="26"/>
    <n v="5544"/>
    <n v="4"/>
    <n v="34"/>
    <d v="1899-12-30T01:55:17"/>
  </r>
  <r>
    <x v="0"/>
    <x v="4"/>
    <x v="12"/>
    <x v="1"/>
    <x v="48"/>
    <n v="51145"/>
    <x v="7"/>
    <s v="Y0159832"/>
    <n v="27"/>
    <s v="Mitesh Pancholi "/>
    <x v="0"/>
    <n v="5544"/>
    <n v="4"/>
    <n v="34"/>
    <d v="1899-12-30T01:55:37"/>
  </r>
  <r>
    <x v="0"/>
    <x v="4"/>
    <x v="12"/>
    <x v="1"/>
    <x v="48"/>
    <n v="51145"/>
    <x v="7"/>
    <s v="Y0159832"/>
    <n v="27"/>
    <s v="Anand Gurung"/>
    <x v="26"/>
    <n v="5544"/>
    <n v="4"/>
    <n v="34"/>
    <d v="1899-12-30T00:00:00"/>
  </r>
  <r>
    <x v="0"/>
    <x v="4"/>
    <x v="12"/>
    <x v="1"/>
    <x v="48"/>
    <n v="51145"/>
    <x v="7"/>
    <s v="Y0159832"/>
    <n v="27"/>
    <s v="Wasim Taj"/>
    <x v="26"/>
    <n v="5544"/>
    <n v="4"/>
    <n v="34"/>
    <d v="1899-12-30T00:00:00"/>
  </r>
  <r>
    <x v="0"/>
    <x v="4"/>
    <x v="12"/>
    <x v="1"/>
    <x v="48"/>
    <n v="49410"/>
    <x v="179"/>
    <s v="Y0159851"/>
    <n v="34"/>
    <s v="Ana Maria Eliza Tricolici"/>
    <x v="0"/>
    <n v="73744"/>
    <n v="61"/>
    <n v="6"/>
    <d v="1899-12-30T06:57:55"/>
  </r>
  <r>
    <x v="0"/>
    <x v="4"/>
    <x v="12"/>
    <x v="1"/>
    <x v="48"/>
    <n v="49410"/>
    <x v="179"/>
    <s v="Y0159851"/>
    <n v="34"/>
    <s v="Gheorghe Predica"/>
    <x v="26"/>
    <n v="73744"/>
    <n v="61"/>
    <n v="6"/>
    <d v="1899-12-30T06:56:19"/>
  </r>
  <r>
    <x v="0"/>
    <x v="4"/>
    <x v="12"/>
    <x v="1"/>
    <x v="48"/>
    <n v="49410"/>
    <x v="179"/>
    <s v="Y0159851"/>
    <n v="34"/>
    <s v="Ana Dumitru"/>
    <x v="0"/>
    <n v="73744"/>
    <n v="61"/>
    <n v="6"/>
    <d v="1899-12-30T06:58:19"/>
  </r>
  <r>
    <x v="0"/>
    <x v="4"/>
    <x v="12"/>
    <x v="1"/>
    <x v="48"/>
    <n v="49410"/>
    <x v="179"/>
    <s v="Y0159851"/>
    <n v="34"/>
    <s v="Constantin Silviu Ionescu"/>
    <x v="26"/>
    <n v="73744"/>
    <n v="61"/>
    <n v="6"/>
    <d v="1899-12-30T06:55:39"/>
  </r>
  <r>
    <x v="0"/>
    <x v="4"/>
    <x v="12"/>
    <x v="1"/>
    <x v="48"/>
    <n v="49410"/>
    <x v="179"/>
    <s v="Y0159851"/>
    <n v="34"/>
    <s v="Beverley Savage"/>
    <x v="26"/>
    <n v="73744"/>
    <n v="61"/>
    <n v="6"/>
    <d v="1899-12-30T06:56:32"/>
  </r>
  <r>
    <x v="0"/>
    <x v="4"/>
    <x v="12"/>
    <x v="1"/>
    <x v="48"/>
    <n v="49410"/>
    <x v="179"/>
    <s v="Y0159851"/>
    <n v="34"/>
    <s v="ThonGluan Phairam"/>
    <x v="5"/>
    <n v="73744"/>
    <n v="61"/>
    <n v="6"/>
    <d v="1899-12-30T06:56:57"/>
  </r>
  <r>
    <x v="0"/>
    <x v="4"/>
    <x v="12"/>
    <x v="1"/>
    <x v="48"/>
    <n v="49410"/>
    <x v="179"/>
    <s v="Y0159851"/>
    <n v="34"/>
    <s v="Anisoara Bittel"/>
    <x v="26"/>
    <n v="73744"/>
    <n v="61"/>
    <n v="6"/>
    <d v="1899-12-30T06:54:58"/>
  </r>
  <r>
    <x v="0"/>
    <x v="4"/>
    <x v="12"/>
    <x v="1"/>
    <x v="48"/>
    <n v="49410"/>
    <x v="179"/>
    <s v="Y0159851"/>
    <n v="34"/>
    <s v="Corina Cobzaru"/>
    <x v="26"/>
    <n v="73744"/>
    <n v="61"/>
    <n v="6"/>
    <d v="1899-12-30T06:56:02"/>
  </r>
  <r>
    <x v="0"/>
    <x v="4"/>
    <x v="12"/>
    <x v="1"/>
    <x v="48"/>
    <n v="51269"/>
    <x v="364"/>
    <s v="Y0159839"/>
    <n v="14"/>
    <s v="Peter North"/>
    <x v="26"/>
    <n v="2864"/>
    <n v="33"/>
    <n v="5"/>
    <d v="1899-12-30T06:47:46"/>
  </r>
  <r>
    <x v="0"/>
    <x v="4"/>
    <x v="12"/>
    <x v="1"/>
    <x v="48"/>
    <n v="51269"/>
    <x v="364"/>
    <s v="Y0159839"/>
    <n v="14"/>
    <s v="Ana Maria Eliza Tricolici"/>
    <x v="0"/>
    <n v="2864"/>
    <n v="33"/>
    <n v="5"/>
    <d v="1899-12-30T06:49:10"/>
  </r>
  <r>
    <x v="0"/>
    <x v="4"/>
    <x v="12"/>
    <x v="1"/>
    <x v="48"/>
    <n v="51269"/>
    <x v="364"/>
    <s v="Y0159839"/>
    <n v="14"/>
    <s v="Oana Iavorschi"/>
    <x v="26"/>
    <n v="2864"/>
    <n v="33"/>
    <n v="5"/>
    <d v="1899-12-30T06:48:13"/>
  </r>
  <r>
    <x v="0"/>
    <x v="4"/>
    <x v="12"/>
    <x v="1"/>
    <x v="48"/>
    <n v="51269"/>
    <x v="364"/>
    <s v="Y0159839"/>
    <n v="14"/>
    <s v="Magdalena Popa"/>
    <x v="26"/>
    <n v="2864"/>
    <n v="33"/>
    <n v="5"/>
    <d v="1899-12-30T06:48:28"/>
  </r>
  <r>
    <x v="0"/>
    <x v="4"/>
    <x v="12"/>
    <x v="1"/>
    <x v="48"/>
    <n v="51269"/>
    <x v="364"/>
    <s v="Y0159839"/>
    <n v="14"/>
    <s v="Denis Kehayov"/>
    <x v="26"/>
    <n v="2864"/>
    <n v="33"/>
    <n v="5"/>
    <d v="1899-12-30T06:48:49"/>
  </r>
  <r>
    <x v="0"/>
    <x v="4"/>
    <x v="12"/>
    <x v="1"/>
    <x v="48"/>
    <n v="50948"/>
    <x v="427"/>
    <s v="Y0159775"/>
    <n v="31"/>
    <s v="Nicolae-Cosmin Lacriceanu"/>
    <x v="11"/>
    <n v="4848"/>
    <n v="77"/>
    <n v="41"/>
    <d v="1899-12-30T03:18:52"/>
  </r>
  <r>
    <x v="0"/>
    <x v="4"/>
    <x v="12"/>
    <x v="1"/>
    <x v="48"/>
    <n v="50948"/>
    <x v="427"/>
    <s v="Y0159775"/>
    <n v="31"/>
    <s v="Viliam Trencik "/>
    <x v="26"/>
    <n v="4848"/>
    <n v="77"/>
    <n v="41"/>
    <d v="1899-12-30T03:18:16"/>
  </r>
  <r>
    <x v="0"/>
    <x v="4"/>
    <x v="12"/>
    <x v="1"/>
    <x v="48"/>
    <n v="50948"/>
    <x v="427"/>
    <s v="Y0159775"/>
    <n v="31"/>
    <s v="Kyte Stuart "/>
    <x v="1"/>
    <n v="4848"/>
    <n v="77"/>
    <n v="41"/>
    <d v="1899-12-30T00:26:58"/>
  </r>
  <r>
    <x v="0"/>
    <x v="4"/>
    <x v="12"/>
    <x v="1"/>
    <x v="48"/>
    <n v="50948"/>
    <x v="427"/>
    <s v="Y0159775"/>
    <n v="31"/>
    <s v="Diana Vilcu "/>
    <x v="0"/>
    <n v="4848"/>
    <n v="77"/>
    <n v="41"/>
    <d v="1899-12-30T03:19:28"/>
  </r>
  <r>
    <x v="0"/>
    <x v="4"/>
    <x v="12"/>
    <x v="1"/>
    <x v="48"/>
    <n v="50948"/>
    <x v="427"/>
    <s v="Y0159775"/>
    <n v="31"/>
    <s v="George Lixandru "/>
    <x v="18"/>
    <n v="4848"/>
    <n v="77"/>
    <n v="41"/>
    <d v="1899-12-30T03:19:10"/>
  </r>
  <r>
    <x v="0"/>
    <x v="4"/>
    <x v="12"/>
    <x v="1"/>
    <x v="48"/>
    <n v="50948"/>
    <x v="427"/>
    <s v="Y0159775"/>
    <n v="31"/>
    <s v="Catalin Amselescu "/>
    <x v="26"/>
    <n v="4848"/>
    <n v="77"/>
    <n v="41"/>
    <d v="1899-12-30T03:18:32"/>
  </r>
  <r>
    <x v="0"/>
    <x v="4"/>
    <x v="12"/>
    <x v="1"/>
    <x v="48"/>
    <n v="51498"/>
    <x v="370"/>
    <s v="Y0159922"/>
    <n v="1"/>
    <s v="(blank)"/>
    <x v="2"/>
    <n v="150"/>
    <n v="2"/>
    <n v="0"/>
    <d v="1899-12-30T00:00:00"/>
  </r>
  <r>
    <x v="0"/>
    <x v="4"/>
    <x v="12"/>
    <x v="1"/>
    <x v="48"/>
    <n v="50457"/>
    <x v="166"/>
    <s v="Y0159971"/>
    <n v="35"/>
    <s v="Lucian Cazacu "/>
    <x v="1"/>
    <n v="2266"/>
    <n v="175"/>
    <n v="28"/>
    <d v="1899-12-30T00:48:00"/>
  </r>
  <r>
    <x v="0"/>
    <x v="4"/>
    <x v="12"/>
    <x v="1"/>
    <x v="48"/>
    <n v="49406"/>
    <x v="77"/>
    <s v="Y0159976"/>
    <n v="31"/>
    <s v="(blank)"/>
    <x v="2"/>
    <n v="3054"/>
    <n v="173"/>
    <n v="16"/>
    <d v="1899-12-30T00:00:00"/>
  </r>
  <r>
    <x v="0"/>
    <x v="4"/>
    <x v="12"/>
    <x v="1"/>
    <x v="48"/>
    <n v="54752"/>
    <x v="5"/>
    <s v="(blank)"/>
    <n v="0"/>
    <s v="(blank)"/>
    <x v="2"/>
    <n v="0"/>
    <n v="0"/>
    <n v="0"/>
    <d v="1899-12-30T00:00:00"/>
  </r>
  <r>
    <x v="0"/>
    <x v="4"/>
    <x v="12"/>
    <x v="1"/>
    <x v="48"/>
    <n v="49412"/>
    <x v="183"/>
    <s v="Y0159731"/>
    <n v="17"/>
    <s v="Ana Maria Eliza Tricolici"/>
    <x v="0"/>
    <n v="29769"/>
    <n v="23"/>
    <n v="2"/>
    <d v="1899-12-30T02:14:20"/>
  </r>
  <r>
    <x v="0"/>
    <x v="4"/>
    <x v="12"/>
    <x v="1"/>
    <x v="48"/>
    <n v="49412"/>
    <x v="183"/>
    <s v="Y0159731"/>
    <n v="17"/>
    <s v="Abdalla H."/>
    <x v="26"/>
    <n v="29769"/>
    <n v="23"/>
    <n v="2"/>
    <d v="1899-12-30T02:13:29"/>
  </r>
  <r>
    <x v="0"/>
    <x v="4"/>
    <x v="12"/>
    <x v="1"/>
    <x v="48"/>
    <n v="49412"/>
    <x v="183"/>
    <s v="Y0159731"/>
    <n v="17"/>
    <s v="Constantin Silviu Ionescu"/>
    <x v="26"/>
    <n v="29769"/>
    <n v="23"/>
    <n v="2"/>
    <d v="1899-12-30T02:11:23"/>
  </r>
  <r>
    <x v="0"/>
    <x v="4"/>
    <x v="12"/>
    <x v="1"/>
    <x v="48"/>
    <n v="49412"/>
    <x v="183"/>
    <s v="Y0159731"/>
    <n v="17"/>
    <s v="Suleiman Omar"/>
    <x v="26"/>
    <n v="29769"/>
    <n v="23"/>
    <n v="2"/>
    <d v="1899-12-30T02:12:36"/>
  </r>
  <r>
    <x v="0"/>
    <x v="4"/>
    <x v="12"/>
    <x v="1"/>
    <x v="48"/>
    <n v="49412"/>
    <x v="183"/>
    <s v="Y0159731"/>
    <n v="17"/>
    <s v="Corina Cobzaru"/>
    <x v="26"/>
    <n v="29769"/>
    <n v="23"/>
    <n v="2"/>
    <d v="1899-12-30T02:13:54"/>
  </r>
  <r>
    <x v="0"/>
    <x v="4"/>
    <x v="12"/>
    <x v="1"/>
    <x v="48"/>
    <n v="49412"/>
    <x v="183"/>
    <s v="Y0159731"/>
    <n v="17"/>
    <s v="Silvia Garaba"/>
    <x v="26"/>
    <n v="29769"/>
    <n v="23"/>
    <n v="2"/>
    <d v="1899-12-30T02:11:40"/>
  </r>
  <r>
    <x v="0"/>
    <x v="4"/>
    <x v="12"/>
    <x v="1"/>
    <x v="48"/>
    <n v="51026"/>
    <x v="7"/>
    <s v="Y0159831"/>
    <n v="20"/>
    <s v="(blank)"/>
    <x v="2"/>
    <n v="3774"/>
    <n v="15"/>
    <n v="23"/>
    <d v="1899-12-30T00:00:00"/>
  </r>
  <r>
    <x v="0"/>
    <x v="4"/>
    <x v="12"/>
    <x v="1"/>
    <x v="48"/>
    <n v="47694"/>
    <x v="242"/>
    <s v="Y0159847"/>
    <n v="12"/>
    <s v="Steffi Fernandes"/>
    <x v="0"/>
    <n v="2212"/>
    <n v="10"/>
    <n v="12"/>
    <d v="1899-12-30T00:33:19"/>
  </r>
  <r>
    <x v="0"/>
    <x v="4"/>
    <x v="12"/>
    <x v="1"/>
    <x v="48"/>
    <n v="47694"/>
    <x v="242"/>
    <s v="Y0159847"/>
    <n v="12"/>
    <s v="Nicolae-Cosmin Lacriceanu"/>
    <x v="26"/>
    <n v="2212"/>
    <n v="10"/>
    <n v="12"/>
    <d v="1899-12-30T01:58:50"/>
  </r>
  <r>
    <x v="0"/>
    <x v="4"/>
    <x v="12"/>
    <x v="1"/>
    <x v="48"/>
    <n v="47694"/>
    <x v="242"/>
    <s v="Y0159847"/>
    <n v="12"/>
    <s v="Kyte Stuart "/>
    <x v="26"/>
    <n v="2212"/>
    <n v="10"/>
    <n v="12"/>
    <d v="1899-12-30T01:59:16"/>
  </r>
  <r>
    <x v="0"/>
    <x v="4"/>
    <x v="12"/>
    <x v="1"/>
    <x v="48"/>
    <n v="47694"/>
    <x v="242"/>
    <s v="Y0159847"/>
    <n v="12"/>
    <s v="Mitesh Pancholi "/>
    <x v="0"/>
    <n v="2212"/>
    <n v="10"/>
    <n v="12"/>
    <d v="1899-12-30T00:43:03"/>
  </r>
  <r>
    <x v="0"/>
    <x v="4"/>
    <x v="12"/>
    <x v="1"/>
    <x v="48"/>
    <n v="49421"/>
    <x v="58"/>
    <s v="Y0159959"/>
    <n v="21"/>
    <s v="Robert Farynski "/>
    <x v="1"/>
    <n v="5604"/>
    <n v="5"/>
    <n v="57"/>
    <d v="1899-12-30T00:44:21"/>
  </r>
  <r>
    <x v="0"/>
    <x v="4"/>
    <x v="12"/>
    <x v="1"/>
    <x v="48"/>
    <n v="51323"/>
    <x v="454"/>
    <s v="Y0160065"/>
    <n v="24"/>
    <s v="Robert Farynski "/>
    <x v="1"/>
    <n v="1066"/>
    <n v="247"/>
    <n v="38"/>
    <d v="1899-12-30T00:26:27"/>
  </r>
  <r>
    <x v="0"/>
    <x v="4"/>
    <x v="12"/>
    <x v="1"/>
    <x v="48"/>
    <s v="CON2459"/>
    <x v="455"/>
    <s v="Y0159988"/>
    <n v="7"/>
    <s v="(blank)"/>
    <x v="2"/>
    <n v="1080"/>
    <n v="1"/>
    <n v="30"/>
    <d v="1899-12-30T00:00:00"/>
  </r>
  <r>
    <x v="0"/>
    <x v="4"/>
    <x v="12"/>
    <x v="1"/>
    <x v="48"/>
    <s v="CON2323"/>
    <x v="456"/>
    <s v="Y0159861"/>
    <n v="28"/>
    <s v="Lucian Cazacu "/>
    <x v="1"/>
    <n v="2867"/>
    <n v="34"/>
    <n v="28"/>
    <d v="1899-12-30T00:22:35"/>
  </r>
  <r>
    <x v="0"/>
    <x v="4"/>
    <x v="12"/>
    <x v="1"/>
    <x v="48"/>
    <n v="51516"/>
    <x v="307"/>
    <s v="Y0159879"/>
    <n v="6"/>
    <s v="(blank)"/>
    <x v="2"/>
    <n v="888"/>
    <n v="13"/>
    <n v="0"/>
    <d v="1899-12-30T00:00:00"/>
  </r>
  <r>
    <x v="0"/>
    <x v="4"/>
    <x v="12"/>
    <x v="1"/>
    <x v="48"/>
    <n v="49357"/>
    <x v="273"/>
    <s v="Y0159964"/>
    <n v="25"/>
    <s v="(blank)"/>
    <x v="2"/>
    <n v="10489"/>
    <n v="89"/>
    <n v="3"/>
    <d v="1899-12-30T00:00:00"/>
  </r>
  <r>
    <x v="0"/>
    <x v="4"/>
    <x v="12"/>
    <x v="1"/>
    <x v="48"/>
    <n v="51064"/>
    <x v="138"/>
    <s v="Y0159778"/>
    <n v="0"/>
    <s v="Select Employee"/>
    <x v="10"/>
    <n v="5"/>
    <n v="1"/>
    <n v="1"/>
    <d v="1899-12-30T00:00:00"/>
  </r>
  <r>
    <x v="0"/>
    <x v="4"/>
    <x v="12"/>
    <x v="1"/>
    <x v="48"/>
    <n v="51064"/>
    <x v="138"/>
    <s v="Y0159778"/>
    <n v="0"/>
    <s v="Oana Dragoi"/>
    <x v="0"/>
    <n v="5"/>
    <n v="1"/>
    <n v="1"/>
    <d v="1899-12-30T00:32:14"/>
  </r>
  <r>
    <x v="0"/>
    <x v="4"/>
    <x v="12"/>
    <x v="1"/>
    <x v="48"/>
    <n v="51064"/>
    <x v="138"/>
    <s v="Y0159778"/>
    <n v="0"/>
    <s v="Radu Dragoi"/>
    <x v="26"/>
    <n v="5"/>
    <n v="1"/>
    <n v="1"/>
    <d v="1899-12-30T00:31:52"/>
  </r>
  <r>
    <x v="0"/>
    <x v="4"/>
    <x v="12"/>
    <x v="1"/>
    <x v="48"/>
    <n v="49396"/>
    <x v="237"/>
    <s v="Y0159781"/>
    <n v="5"/>
    <s v="Sandesh Katwal"/>
    <x v="26"/>
    <n v="218"/>
    <n v="48"/>
    <n v="9"/>
    <d v="1899-12-30T01:01:56"/>
  </r>
  <r>
    <x v="0"/>
    <x v="4"/>
    <x v="12"/>
    <x v="1"/>
    <x v="48"/>
    <n v="49396"/>
    <x v="237"/>
    <s v="Y0159781"/>
    <n v="5"/>
    <s v="Stirbu Valentina"/>
    <x v="0"/>
    <n v="218"/>
    <n v="48"/>
    <n v="9"/>
    <d v="1899-12-30T01:03:05"/>
  </r>
  <r>
    <x v="0"/>
    <x v="4"/>
    <x v="12"/>
    <x v="1"/>
    <x v="48"/>
    <n v="49396"/>
    <x v="237"/>
    <s v="Y0159781"/>
    <n v="5"/>
    <s v="Madalina Tanislav"/>
    <x v="26"/>
    <n v="218"/>
    <n v="48"/>
    <n v="9"/>
    <d v="1899-12-30T01:02:11"/>
  </r>
  <r>
    <x v="0"/>
    <x v="4"/>
    <x v="12"/>
    <x v="1"/>
    <x v="48"/>
    <n v="49396"/>
    <x v="237"/>
    <s v="Y0159781"/>
    <n v="5"/>
    <s v="Lidia Maria Florescu"/>
    <x v="26"/>
    <n v="218"/>
    <n v="48"/>
    <n v="9"/>
    <d v="1899-12-30T01:02:50"/>
  </r>
  <r>
    <x v="0"/>
    <x v="4"/>
    <x v="12"/>
    <x v="1"/>
    <x v="48"/>
    <n v="49396"/>
    <x v="237"/>
    <s v="Y0159781"/>
    <n v="5"/>
    <s v="Georgeta Nadolu"/>
    <x v="26"/>
    <n v="218"/>
    <n v="48"/>
    <n v="9"/>
    <d v="1899-12-30T00:00:00"/>
  </r>
  <r>
    <x v="0"/>
    <x v="4"/>
    <x v="12"/>
    <x v="1"/>
    <x v="48"/>
    <n v="49396"/>
    <x v="237"/>
    <s v="Y0159781"/>
    <n v="5"/>
    <s v="Ernest"/>
    <x v="26"/>
    <n v="218"/>
    <n v="48"/>
    <n v="9"/>
    <d v="1899-12-30T01:02:28"/>
  </r>
  <r>
    <x v="0"/>
    <x v="4"/>
    <x v="12"/>
    <x v="1"/>
    <x v="48"/>
    <n v="51527"/>
    <x v="138"/>
    <s v="Y0159946"/>
    <n v="1"/>
    <s v="Select Employee"/>
    <x v="10"/>
    <n v="57"/>
    <n v="1"/>
    <n v="3"/>
    <d v="1899-12-30T00:00:00"/>
  </r>
  <r>
    <x v="0"/>
    <x v="4"/>
    <x v="12"/>
    <x v="1"/>
    <x v="48"/>
    <n v="51527"/>
    <x v="138"/>
    <s v="Y0159946"/>
    <n v="1"/>
    <s v="Oana Dragoi"/>
    <x v="0"/>
    <n v="57"/>
    <n v="1"/>
    <n v="3"/>
    <d v="1899-12-30T00:34:40"/>
  </r>
  <r>
    <x v="0"/>
    <x v="4"/>
    <x v="12"/>
    <x v="1"/>
    <x v="48"/>
    <n v="51527"/>
    <x v="138"/>
    <s v="Y0159946"/>
    <n v="1"/>
    <s v="Radu Dragoi"/>
    <x v="26"/>
    <n v="57"/>
    <n v="1"/>
    <n v="3"/>
    <d v="1899-12-30T00:34:20"/>
  </r>
  <r>
    <x v="0"/>
    <x v="4"/>
    <x v="12"/>
    <x v="1"/>
    <x v="48"/>
    <n v="51160"/>
    <x v="4"/>
    <s v="Y0159734"/>
    <n v="3"/>
    <s v="Felix Tulitu"/>
    <x v="3"/>
    <n v="208"/>
    <n v="22"/>
    <n v="4"/>
    <d v="1899-12-30T01:18:51"/>
  </r>
  <r>
    <x v="0"/>
    <x v="4"/>
    <x v="12"/>
    <x v="1"/>
    <x v="48"/>
    <n v="51160"/>
    <x v="4"/>
    <s v="Y0159734"/>
    <n v="3"/>
    <s v="Marius Munteanu"/>
    <x v="10"/>
    <n v="208"/>
    <n v="22"/>
    <n v="4"/>
    <d v="1899-12-30T01:18:49"/>
  </r>
  <r>
    <x v="0"/>
    <x v="4"/>
    <x v="12"/>
    <x v="1"/>
    <x v="48"/>
    <n v="51160"/>
    <x v="4"/>
    <s v="Y0159734"/>
    <n v="3"/>
    <s v="Valentina Stirbu"/>
    <x v="0"/>
    <n v="208"/>
    <n v="22"/>
    <n v="4"/>
    <d v="1899-12-30T01:20:38"/>
  </r>
  <r>
    <x v="0"/>
    <x v="4"/>
    <x v="12"/>
    <x v="1"/>
    <x v="48"/>
    <n v="51579"/>
    <x v="457"/>
    <s v="Y0159966"/>
    <n v="0"/>
    <s v="Lidia Maria Florescu"/>
    <x v="0"/>
    <n v="3"/>
    <n v="1"/>
    <n v="1"/>
    <d v="1899-12-30T00:23:56"/>
  </r>
  <r>
    <x v="0"/>
    <x v="4"/>
    <x v="12"/>
    <x v="1"/>
    <x v="48"/>
    <n v="51146"/>
    <x v="7"/>
    <s v="Y0159833"/>
    <n v="21"/>
    <s v="Ionut Petreanu"/>
    <x v="3"/>
    <n v="4112"/>
    <n v="2"/>
    <n v="33"/>
    <d v="1899-12-30T01:26:12"/>
  </r>
  <r>
    <x v="0"/>
    <x v="4"/>
    <x v="12"/>
    <x v="1"/>
    <x v="48"/>
    <n v="51146"/>
    <x v="7"/>
    <s v="Y0159833"/>
    <n v="21"/>
    <s v="Abdikaram Mohamed Ali"/>
    <x v="1"/>
    <n v="4112"/>
    <n v="2"/>
    <n v="33"/>
    <d v="1899-12-30T00:43:07"/>
  </r>
  <r>
    <x v="0"/>
    <x v="4"/>
    <x v="12"/>
    <x v="1"/>
    <x v="48"/>
    <n v="51146"/>
    <x v="7"/>
    <s v="Y0159833"/>
    <n v="21"/>
    <s v="Stefan Iorga"/>
    <x v="6"/>
    <n v="4112"/>
    <n v="2"/>
    <n v="33"/>
    <d v="1899-12-30T01:13:02"/>
  </r>
  <r>
    <x v="0"/>
    <x v="4"/>
    <x v="12"/>
    <x v="1"/>
    <x v="48"/>
    <n v="51146"/>
    <x v="7"/>
    <s v="Y0159833"/>
    <n v="21"/>
    <s v="Mariana Codreanu"/>
    <x v="0"/>
    <n v="4112"/>
    <n v="2"/>
    <n v="33"/>
    <d v="1899-12-30T00:41:30"/>
  </r>
  <r>
    <x v="0"/>
    <x v="4"/>
    <x v="12"/>
    <x v="1"/>
    <x v="48"/>
    <n v="51409"/>
    <x v="458"/>
    <s v="Y0159845"/>
    <n v="1"/>
    <s v="Ana Maria Eliza Tricolici"/>
    <x v="0"/>
    <n v="100"/>
    <n v="1"/>
    <n v="1"/>
    <d v="1899-12-30T00:14:22"/>
  </r>
  <r>
    <x v="0"/>
    <x v="4"/>
    <x v="12"/>
    <x v="1"/>
    <x v="48"/>
    <n v="51409"/>
    <x v="458"/>
    <s v="Y0159845"/>
    <n v="1"/>
    <s v="Gheorghe Predica"/>
    <x v="26"/>
    <n v="100"/>
    <n v="1"/>
    <n v="1"/>
    <d v="1899-12-30T00:14:05"/>
  </r>
  <r>
    <x v="0"/>
    <x v="4"/>
    <x v="12"/>
    <x v="1"/>
    <x v="48"/>
    <n v="51409"/>
    <x v="458"/>
    <s v="Y0159845"/>
    <n v="1"/>
    <s v="Constantin Silviu Ionescu"/>
    <x v="26"/>
    <n v="100"/>
    <n v="1"/>
    <n v="1"/>
    <d v="1899-12-30T00:14:15"/>
  </r>
  <r>
    <x v="0"/>
    <x v="4"/>
    <x v="12"/>
    <x v="2"/>
    <x v="49"/>
    <n v="50965"/>
    <x v="459"/>
    <s v="Y0159784"/>
    <n v="11"/>
    <s v="Nicolae-Cosmin Lacriceanu"/>
    <x v="1"/>
    <n v="1450"/>
    <n v="5"/>
    <n v="22"/>
    <d v="1899-12-30T00:06:04"/>
  </r>
  <r>
    <x v="0"/>
    <x v="4"/>
    <x v="12"/>
    <x v="2"/>
    <x v="49"/>
    <n v="50965"/>
    <x v="459"/>
    <s v="Y0159784"/>
    <n v="11"/>
    <s v="rodica mainescu"/>
    <x v="0"/>
    <n v="1450"/>
    <n v="5"/>
    <n v="22"/>
    <d v="1899-12-30T07:19:24"/>
  </r>
  <r>
    <x v="0"/>
    <x v="4"/>
    <x v="12"/>
    <x v="2"/>
    <x v="49"/>
    <n v="50965"/>
    <x v="459"/>
    <s v="Y0159784"/>
    <n v="11"/>
    <s v="Gabriela Stoica"/>
    <x v="26"/>
    <n v="1450"/>
    <n v="5"/>
    <n v="22"/>
    <d v="1899-12-30T07:19:24"/>
  </r>
  <r>
    <x v="0"/>
    <x v="4"/>
    <x v="12"/>
    <x v="2"/>
    <x v="49"/>
    <n v="50965"/>
    <x v="459"/>
    <s v="Y0159784"/>
    <n v="11"/>
    <s v="Claudia Stan"/>
    <x v="26"/>
    <n v="1450"/>
    <n v="5"/>
    <n v="22"/>
    <d v="1899-12-30T07:19:24"/>
  </r>
  <r>
    <x v="0"/>
    <x v="4"/>
    <x v="12"/>
    <x v="2"/>
    <x v="49"/>
    <n v="50965"/>
    <x v="459"/>
    <s v="Y0159784"/>
    <n v="11"/>
    <s v="Gabriel Costin"/>
    <x v="26"/>
    <n v="1450"/>
    <n v="5"/>
    <n v="22"/>
    <d v="1899-12-30T07:19:25"/>
  </r>
  <r>
    <x v="0"/>
    <x v="4"/>
    <x v="12"/>
    <x v="2"/>
    <x v="49"/>
    <n v="50965"/>
    <x v="459"/>
    <s v="Y0159784"/>
    <n v="11"/>
    <s v="Cristian Halmade"/>
    <x v="26"/>
    <n v="1450"/>
    <n v="5"/>
    <n v="22"/>
    <d v="1899-12-30T07:19:25"/>
  </r>
  <r>
    <x v="0"/>
    <x v="4"/>
    <x v="12"/>
    <x v="2"/>
    <x v="49"/>
    <n v="50965"/>
    <x v="459"/>
    <s v="Y0159784"/>
    <n v="11"/>
    <s v="Viorel Costin"/>
    <x v="26"/>
    <n v="1450"/>
    <n v="5"/>
    <n v="22"/>
    <d v="1899-12-30T07:19:25"/>
  </r>
  <r>
    <x v="0"/>
    <x v="4"/>
    <x v="12"/>
    <x v="2"/>
    <x v="49"/>
    <n v="50965"/>
    <x v="459"/>
    <s v="Y0159784"/>
    <n v="11"/>
    <s v="Mihaela Sintion"/>
    <x v="26"/>
    <n v="1450"/>
    <n v="5"/>
    <n v="22"/>
    <d v="1899-12-30T07:19:24"/>
  </r>
  <r>
    <x v="0"/>
    <x v="4"/>
    <x v="12"/>
    <x v="2"/>
    <x v="49"/>
    <n v="50965"/>
    <x v="459"/>
    <s v="Y0159784"/>
    <n v="11"/>
    <s v="Kinga Moroz"/>
    <x v="26"/>
    <n v="1450"/>
    <n v="5"/>
    <n v="22"/>
    <d v="1899-12-30T07:19:24"/>
  </r>
  <r>
    <x v="0"/>
    <x v="4"/>
    <x v="12"/>
    <x v="2"/>
    <x v="49"/>
    <n v="50965"/>
    <x v="459"/>
    <s v="Y0159784"/>
    <n v="11"/>
    <s v="Sandra Gawronska"/>
    <x v="26"/>
    <n v="1450"/>
    <n v="5"/>
    <n v="22"/>
    <d v="1899-12-30T07:19:25"/>
  </r>
  <r>
    <x v="0"/>
    <x v="4"/>
    <x v="12"/>
    <x v="2"/>
    <x v="49"/>
    <n v="50911"/>
    <x v="176"/>
    <s v="Y0159892"/>
    <n v="146"/>
    <s v="Stephen Hall"/>
    <x v="26"/>
    <n v="31090"/>
    <n v="3"/>
    <n v="48"/>
    <d v="1899-12-30T00:45:46"/>
  </r>
  <r>
    <x v="0"/>
    <x v="4"/>
    <x v="12"/>
    <x v="2"/>
    <x v="49"/>
    <n v="50911"/>
    <x v="176"/>
    <s v="Y0159892"/>
    <n v="146"/>
    <s v="Catalin Lixandru"/>
    <x v="26"/>
    <n v="31090"/>
    <n v="3"/>
    <n v="48"/>
    <d v="1899-12-30T06:37:30"/>
  </r>
  <r>
    <x v="0"/>
    <x v="4"/>
    <x v="12"/>
    <x v="2"/>
    <x v="49"/>
    <n v="50911"/>
    <x v="176"/>
    <s v="Y0159892"/>
    <n v="146"/>
    <s v="Kamil Solski"/>
    <x v="26"/>
    <n v="31090"/>
    <n v="3"/>
    <n v="48"/>
    <d v="1899-12-30T06:37:34"/>
  </r>
  <r>
    <x v="0"/>
    <x v="4"/>
    <x v="12"/>
    <x v="2"/>
    <x v="49"/>
    <n v="50911"/>
    <x v="176"/>
    <s v="Y0159892"/>
    <n v="146"/>
    <s v="Amalia Cocean"/>
    <x v="0"/>
    <n v="31090"/>
    <n v="3"/>
    <n v="48"/>
    <d v="1899-12-30T06:37:31"/>
  </r>
  <r>
    <x v="0"/>
    <x v="4"/>
    <x v="12"/>
    <x v="2"/>
    <x v="49"/>
    <n v="50911"/>
    <x v="176"/>
    <s v="Y0159892"/>
    <n v="146"/>
    <s v="Mirela Constantin"/>
    <x v="0"/>
    <n v="31090"/>
    <n v="3"/>
    <n v="48"/>
    <d v="1899-12-30T06:37:31"/>
  </r>
  <r>
    <x v="0"/>
    <x v="4"/>
    <x v="12"/>
    <x v="2"/>
    <x v="49"/>
    <n v="50911"/>
    <x v="176"/>
    <s v="Y0159892"/>
    <n v="146"/>
    <s v="Florentina Constantin"/>
    <x v="26"/>
    <n v="31090"/>
    <n v="3"/>
    <n v="48"/>
    <d v="1899-12-30T06:37:31"/>
  </r>
  <r>
    <x v="0"/>
    <x v="4"/>
    <x v="12"/>
    <x v="2"/>
    <x v="49"/>
    <n v="50911"/>
    <x v="176"/>
    <s v="Y0159892"/>
    <n v="146"/>
    <s v="Andreea Carbune"/>
    <x v="26"/>
    <n v="31090"/>
    <n v="3"/>
    <n v="48"/>
    <d v="1899-12-30T06:37:36"/>
  </r>
  <r>
    <x v="0"/>
    <x v="4"/>
    <x v="12"/>
    <x v="2"/>
    <x v="49"/>
    <n v="50911"/>
    <x v="176"/>
    <s v="Y0159892"/>
    <n v="146"/>
    <s v="Ana Vochescu"/>
    <x v="26"/>
    <n v="31090"/>
    <n v="3"/>
    <n v="48"/>
    <d v="1899-12-30T00:45:46"/>
  </r>
  <r>
    <x v="0"/>
    <x v="4"/>
    <x v="12"/>
    <x v="2"/>
    <x v="49"/>
    <n v="50911"/>
    <x v="176"/>
    <s v="Y0159892"/>
    <n v="146"/>
    <s v="Stephen Bodan"/>
    <x v="26"/>
    <n v="31090"/>
    <n v="3"/>
    <n v="48"/>
    <d v="1899-12-30T00:45:25"/>
  </r>
  <r>
    <x v="0"/>
    <x v="4"/>
    <x v="12"/>
    <x v="2"/>
    <x v="49"/>
    <n v="50911"/>
    <x v="176"/>
    <s v="Y0159892"/>
    <n v="146"/>
    <s v="Virgil Stanciou"/>
    <x v="26"/>
    <n v="31090"/>
    <n v="3"/>
    <n v="48"/>
    <d v="1899-12-30T00:45:40"/>
  </r>
  <r>
    <x v="0"/>
    <x v="4"/>
    <x v="12"/>
    <x v="2"/>
    <x v="49"/>
    <n v="50911"/>
    <x v="176"/>
    <s v="Y0159892"/>
    <n v="146"/>
    <s v="Gabriella Stanciou"/>
    <x v="26"/>
    <n v="31090"/>
    <n v="3"/>
    <n v="48"/>
    <d v="1899-12-30T00:45:32"/>
  </r>
  <r>
    <x v="0"/>
    <x v="4"/>
    <x v="12"/>
    <x v="2"/>
    <x v="49"/>
    <n v="50911"/>
    <x v="176"/>
    <s v="Y0159892"/>
    <n v="146"/>
    <s v="Nashatar Nashatar"/>
    <x v="26"/>
    <n v="31090"/>
    <n v="3"/>
    <n v="48"/>
    <d v="1899-12-30T00:45:17"/>
  </r>
  <r>
    <x v="0"/>
    <x v="4"/>
    <x v="12"/>
    <x v="2"/>
    <x v="49"/>
    <n v="50911"/>
    <x v="176"/>
    <s v="Y0159892"/>
    <n v="146"/>
    <s v="Upenkumar Patel"/>
    <x v="26"/>
    <n v="31090"/>
    <n v="3"/>
    <n v="48"/>
    <d v="1899-12-30T00:45:50"/>
  </r>
  <r>
    <x v="0"/>
    <x v="4"/>
    <x v="12"/>
    <x v="2"/>
    <x v="49"/>
    <n v="50911"/>
    <x v="176"/>
    <s v="Y0159892"/>
    <n v="146"/>
    <s v="Ionel  Andone "/>
    <x v="1"/>
    <n v="31090"/>
    <n v="3"/>
    <n v="48"/>
    <d v="1899-12-30T00:59:29"/>
  </r>
  <r>
    <x v="0"/>
    <x v="4"/>
    <x v="12"/>
    <x v="2"/>
    <x v="49"/>
    <n v="50911"/>
    <x v="176"/>
    <s v="Y0159892"/>
    <n v="146"/>
    <s v="Alexander Harpen"/>
    <x v="26"/>
    <n v="31090"/>
    <n v="3"/>
    <n v="48"/>
    <d v="1899-12-30T00:45:12"/>
  </r>
  <r>
    <x v="0"/>
    <x v="4"/>
    <x v="12"/>
    <x v="2"/>
    <x v="49"/>
    <n v="51590"/>
    <x v="54"/>
    <s v="Y0160029"/>
    <n v="10"/>
    <s v="Robert Farynski"/>
    <x v="26"/>
    <n v="973"/>
    <n v="62"/>
    <n v="6"/>
    <d v="1899-12-30T07:29:44"/>
  </r>
  <r>
    <x v="0"/>
    <x v="4"/>
    <x v="12"/>
    <x v="2"/>
    <x v="49"/>
    <n v="51590"/>
    <x v="54"/>
    <s v="Y0160029"/>
    <n v="10"/>
    <s v="Sorina Trandafir"/>
    <x v="26"/>
    <n v="973"/>
    <n v="62"/>
    <n v="6"/>
    <d v="1899-12-30T07:29:43"/>
  </r>
  <r>
    <x v="0"/>
    <x v="4"/>
    <x v="12"/>
    <x v="2"/>
    <x v="49"/>
    <n v="51590"/>
    <x v="54"/>
    <s v="Y0160029"/>
    <n v="10"/>
    <s v="Nicoleta Costin"/>
    <x v="26"/>
    <n v="973"/>
    <n v="62"/>
    <n v="6"/>
    <d v="1899-12-30T07:29:43"/>
  </r>
  <r>
    <x v="0"/>
    <x v="4"/>
    <x v="12"/>
    <x v="2"/>
    <x v="49"/>
    <n v="51590"/>
    <x v="54"/>
    <s v="Y0160029"/>
    <n v="10"/>
    <s v="Ewelina Cendrowska"/>
    <x v="26"/>
    <n v="973"/>
    <n v="62"/>
    <n v="6"/>
    <d v="1899-12-30T07:29:43"/>
  </r>
  <r>
    <x v="0"/>
    <x v="4"/>
    <x v="12"/>
    <x v="2"/>
    <x v="49"/>
    <n v="51590"/>
    <x v="54"/>
    <s v="Y0160029"/>
    <n v="10"/>
    <s v="Florenta Dragne"/>
    <x v="0"/>
    <n v="973"/>
    <n v="62"/>
    <n v="6"/>
    <d v="1899-12-30T07:29:43"/>
  </r>
  <r>
    <x v="0"/>
    <x v="4"/>
    <x v="12"/>
    <x v="2"/>
    <x v="49"/>
    <n v="51590"/>
    <x v="54"/>
    <s v="Y0160029"/>
    <n v="10"/>
    <s v="Obi Wellington"/>
    <x v="26"/>
    <n v="973"/>
    <n v="62"/>
    <n v="6"/>
    <d v="1899-12-30T07:29:44"/>
  </r>
  <r>
    <x v="0"/>
    <x v="4"/>
    <x v="12"/>
    <x v="2"/>
    <x v="49"/>
    <n v="51590"/>
    <x v="54"/>
    <s v="Y0160029"/>
    <n v="10"/>
    <s v="Mafkarjeet Kaur"/>
    <x v="26"/>
    <n v="973"/>
    <n v="62"/>
    <n v="6"/>
    <d v="1899-12-30T07:29:43"/>
  </r>
  <r>
    <x v="0"/>
    <x v="4"/>
    <x v="12"/>
    <x v="2"/>
    <x v="49"/>
    <n v="49437"/>
    <x v="138"/>
    <s v="Y0159877"/>
    <n v="17"/>
    <s v="Aden Ayub"/>
    <x v="1"/>
    <n v="1092"/>
    <n v="78"/>
    <n v="35"/>
    <d v="1899-12-30T00:19:27"/>
  </r>
  <r>
    <x v="0"/>
    <x v="4"/>
    <x v="12"/>
    <x v="2"/>
    <x v="49"/>
    <n v="49437"/>
    <x v="138"/>
    <s v="Y0159877"/>
    <n v="17"/>
    <s v="Ionut Petreanu"/>
    <x v="3"/>
    <n v="1092"/>
    <n v="78"/>
    <n v="35"/>
    <d v="1899-12-30T00:00:34"/>
  </r>
  <r>
    <x v="0"/>
    <x v="4"/>
    <x v="12"/>
    <x v="2"/>
    <x v="49"/>
    <n v="49437"/>
    <x v="138"/>
    <s v="Y0159877"/>
    <n v="17"/>
    <s v="Campan Ionut"/>
    <x v="26"/>
    <n v="1092"/>
    <n v="78"/>
    <n v="35"/>
    <d v="1899-12-30T03:02:50"/>
  </r>
  <r>
    <x v="0"/>
    <x v="4"/>
    <x v="12"/>
    <x v="2"/>
    <x v="49"/>
    <n v="49437"/>
    <x v="138"/>
    <s v="Y0159877"/>
    <n v="17"/>
    <s v="Mahamud Omar Salim"/>
    <x v="26"/>
    <n v="1092"/>
    <n v="78"/>
    <n v="35"/>
    <d v="1899-12-30T02:47:59"/>
  </r>
  <r>
    <x v="0"/>
    <x v="4"/>
    <x v="12"/>
    <x v="2"/>
    <x v="49"/>
    <n v="49437"/>
    <x v="138"/>
    <s v="Y0159877"/>
    <n v="17"/>
    <s v="Dumitru Nicolae"/>
    <x v="0"/>
    <n v="1092"/>
    <n v="78"/>
    <n v="35"/>
    <d v="1899-12-30T03:03:03"/>
  </r>
  <r>
    <x v="0"/>
    <x v="4"/>
    <x v="12"/>
    <x v="2"/>
    <x v="49"/>
    <n v="49437"/>
    <x v="138"/>
    <s v="Y0159877"/>
    <n v="17"/>
    <s v="Cristian Paun"/>
    <x v="18"/>
    <n v="1092"/>
    <n v="78"/>
    <n v="35"/>
    <d v="1899-12-30T00:15:26"/>
  </r>
  <r>
    <x v="0"/>
    <x v="4"/>
    <x v="12"/>
    <x v="2"/>
    <x v="49"/>
    <n v="49485"/>
    <x v="9"/>
    <s v="Y0160136"/>
    <n v="9"/>
    <s v="Bogdan Cosma"/>
    <x v="1"/>
    <n v="1350"/>
    <n v="2"/>
    <n v="24"/>
    <d v="1899-12-30T00:20:21"/>
  </r>
  <r>
    <x v="0"/>
    <x v="4"/>
    <x v="12"/>
    <x v="2"/>
    <x v="49"/>
    <n v="49485"/>
    <x v="9"/>
    <s v="Y0160136"/>
    <n v="9"/>
    <s v="Ionut Petreanu"/>
    <x v="3"/>
    <n v="1350"/>
    <n v="2"/>
    <n v="24"/>
    <d v="1899-12-30T00:26:42"/>
  </r>
  <r>
    <x v="0"/>
    <x v="4"/>
    <x v="12"/>
    <x v="2"/>
    <x v="49"/>
    <n v="49485"/>
    <x v="9"/>
    <s v="Y0160136"/>
    <n v="9"/>
    <s v="Mariana Codreanu"/>
    <x v="0"/>
    <n v="1350"/>
    <n v="2"/>
    <n v="24"/>
    <d v="1899-12-30T00:20:56"/>
  </r>
  <r>
    <x v="0"/>
    <x v="4"/>
    <x v="12"/>
    <x v="2"/>
    <x v="49"/>
    <n v="49485"/>
    <x v="9"/>
    <s v="Y0160136"/>
    <n v="9"/>
    <s v="Monica Corbeanu"/>
    <x v="6"/>
    <n v="1350"/>
    <n v="2"/>
    <n v="24"/>
    <d v="1899-12-30T00:26:50"/>
  </r>
  <r>
    <x v="0"/>
    <x v="4"/>
    <x v="12"/>
    <x v="2"/>
    <x v="49"/>
    <n v="49485"/>
    <x v="9"/>
    <s v="Y0160136"/>
    <n v="9"/>
    <s v="Martin Knowles"/>
    <x v="6"/>
    <n v="1350"/>
    <n v="2"/>
    <n v="24"/>
    <d v="1899-12-30T00:26:50"/>
  </r>
  <r>
    <x v="0"/>
    <x v="4"/>
    <x v="12"/>
    <x v="2"/>
    <x v="49"/>
    <n v="51405"/>
    <x v="85"/>
    <s v="Y0159846"/>
    <n v="1"/>
    <s v="Cristina Ciobanu"/>
    <x v="0"/>
    <n v="58"/>
    <n v="11"/>
    <n v="0"/>
    <d v="1899-12-30T02:42:20"/>
  </r>
  <r>
    <x v="0"/>
    <x v="4"/>
    <x v="12"/>
    <x v="2"/>
    <x v="49"/>
    <n v="51597"/>
    <x v="48"/>
    <s v="Y0160088"/>
    <n v="3"/>
    <s v="Marius Munteanu"/>
    <x v="26"/>
    <n v="457"/>
    <n v="2"/>
    <n v="6"/>
    <d v="1899-12-30T00:54:41"/>
  </r>
  <r>
    <x v="0"/>
    <x v="4"/>
    <x v="12"/>
    <x v="2"/>
    <x v="49"/>
    <n v="51597"/>
    <x v="48"/>
    <s v="Y0160088"/>
    <n v="3"/>
    <s v="Valentina Stirbu"/>
    <x v="0"/>
    <n v="457"/>
    <n v="2"/>
    <n v="6"/>
    <d v="1899-12-30T00:54:58"/>
  </r>
  <r>
    <x v="0"/>
    <x v="4"/>
    <x v="12"/>
    <x v="2"/>
    <x v="49"/>
    <s v="A8308"/>
    <x v="460"/>
    <s v="Y0160131"/>
    <n v="1"/>
    <s v="Cristina Ciobanu"/>
    <x v="0"/>
    <n v="48"/>
    <n v="6"/>
    <n v="0"/>
    <d v="1899-12-30T01:55:24"/>
  </r>
  <r>
    <x v="0"/>
    <x v="4"/>
    <x v="12"/>
    <x v="2"/>
    <x v="49"/>
    <s v="A8308"/>
    <x v="460"/>
    <s v="Y0160131"/>
    <n v="1"/>
    <s v="Abdi Nasir Farah"/>
    <x v="5"/>
    <n v="48"/>
    <n v="6"/>
    <n v="0"/>
    <d v="1899-12-30T01:55:05"/>
  </r>
  <r>
    <x v="0"/>
    <x v="4"/>
    <x v="12"/>
    <x v="2"/>
    <x v="49"/>
    <n v="49583"/>
    <x v="51"/>
    <s v="Y0159921"/>
    <n v="1"/>
    <s v="Lidia Maria Florescu"/>
    <x v="10"/>
    <n v="28"/>
    <n v="9"/>
    <n v="1"/>
    <d v="1899-12-30T00:43:29"/>
  </r>
  <r>
    <x v="0"/>
    <x v="4"/>
    <x v="12"/>
    <x v="2"/>
    <x v="49"/>
    <n v="51636"/>
    <x v="273"/>
    <s v="Y0160231"/>
    <n v="11"/>
    <s v="Oana Dragoi"/>
    <x v="0"/>
    <n v="3896"/>
    <n v="56"/>
    <n v="2"/>
    <d v="1899-12-30T02:37:34"/>
  </r>
  <r>
    <x v="0"/>
    <x v="4"/>
    <x v="12"/>
    <x v="2"/>
    <x v="49"/>
    <n v="51636"/>
    <x v="273"/>
    <s v="Y0160231"/>
    <n v="11"/>
    <s v="Madalina Tanislav"/>
    <x v="26"/>
    <n v="3896"/>
    <n v="56"/>
    <n v="2"/>
    <d v="1899-12-30T02:34:45"/>
  </r>
  <r>
    <x v="0"/>
    <x v="4"/>
    <x v="12"/>
    <x v="2"/>
    <x v="49"/>
    <n v="51636"/>
    <x v="273"/>
    <s v="Y0160231"/>
    <n v="11"/>
    <s v="Lidia Maria Florescu"/>
    <x v="12"/>
    <n v="3896"/>
    <n v="56"/>
    <n v="2"/>
    <d v="1899-12-30T02:33:49"/>
  </r>
  <r>
    <x v="0"/>
    <x v="4"/>
    <x v="12"/>
    <x v="2"/>
    <x v="49"/>
    <n v="51636"/>
    <x v="273"/>
    <s v="Y0160231"/>
    <n v="11"/>
    <s v="Georgeta Nadolu"/>
    <x v="0"/>
    <n v="3896"/>
    <n v="56"/>
    <n v="2"/>
    <d v="1899-12-30T02:34:47"/>
  </r>
  <r>
    <x v="0"/>
    <x v="4"/>
    <x v="12"/>
    <x v="2"/>
    <x v="49"/>
    <n v="51636"/>
    <x v="273"/>
    <s v="Y0160231"/>
    <n v="11"/>
    <s v="Radu Dragoi"/>
    <x v="26"/>
    <n v="3896"/>
    <n v="56"/>
    <n v="2"/>
    <d v="1899-12-30T02:34:46"/>
  </r>
  <r>
    <x v="0"/>
    <x v="4"/>
    <x v="12"/>
    <x v="2"/>
    <x v="49"/>
    <n v="51636"/>
    <x v="273"/>
    <s v="Y0160231"/>
    <n v="11"/>
    <s v="Eranest"/>
    <x v="26"/>
    <n v="3896"/>
    <n v="56"/>
    <n v="2"/>
    <d v="1899-12-30T02:34:45"/>
  </r>
  <r>
    <x v="0"/>
    <x v="4"/>
    <x v="12"/>
    <x v="2"/>
    <x v="49"/>
    <n v="51352"/>
    <x v="245"/>
    <s v="Y0159771"/>
    <n v="0"/>
    <s v="Cristina Ciobanu"/>
    <x v="0"/>
    <n v="36"/>
    <n v="1"/>
    <n v="0"/>
    <d v="1899-12-30T00:35:22"/>
  </r>
  <r>
    <x v="0"/>
    <x v="4"/>
    <x v="12"/>
    <x v="2"/>
    <x v="49"/>
    <n v="49456"/>
    <x v="193"/>
    <s v="Y0159863"/>
    <n v="13"/>
    <s v="Felix Tulitu"/>
    <x v="3"/>
    <n v="5884"/>
    <n v="29"/>
    <n v="2"/>
    <d v="1899-12-30T01:42:36"/>
  </r>
  <r>
    <x v="0"/>
    <x v="4"/>
    <x v="12"/>
    <x v="2"/>
    <x v="49"/>
    <n v="49456"/>
    <x v="193"/>
    <s v="Y0159863"/>
    <n v="13"/>
    <s v="Marius Munteanu"/>
    <x v="26"/>
    <n v="5884"/>
    <n v="29"/>
    <n v="2"/>
    <d v="1899-12-30T01:43:21"/>
  </r>
  <r>
    <x v="0"/>
    <x v="4"/>
    <x v="12"/>
    <x v="2"/>
    <x v="49"/>
    <n v="49456"/>
    <x v="193"/>
    <s v="Y0159863"/>
    <n v="13"/>
    <s v="Sandesh Katwal"/>
    <x v="26"/>
    <n v="5884"/>
    <n v="29"/>
    <n v="2"/>
    <d v="1899-12-30T01:43:22"/>
  </r>
  <r>
    <x v="0"/>
    <x v="4"/>
    <x v="12"/>
    <x v="2"/>
    <x v="49"/>
    <n v="49456"/>
    <x v="193"/>
    <s v="Y0159863"/>
    <n v="13"/>
    <s v="Valentina Stirbu"/>
    <x v="0"/>
    <n v="5884"/>
    <n v="29"/>
    <n v="2"/>
    <d v="1899-12-30T01:44:44"/>
  </r>
  <r>
    <x v="0"/>
    <x v="4"/>
    <x v="12"/>
    <x v="2"/>
    <x v="49"/>
    <n v="49456"/>
    <x v="193"/>
    <s v="Y0159863"/>
    <n v="13"/>
    <s v="Madalina Tanislav"/>
    <x v="26"/>
    <n v="5884"/>
    <n v="29"/>
    <n v="2"/>
    <d v="1899-12-30T01:42:09"/>
  </r>
  <r>
    <x v="0"/>
    <x v="4"/>
    <x v="12"/>
    <x v="2"/>
    <x v="49"/>
    <n v="49456"/>
    <x v="193"/>
    <s v="Y0159863"/>
    <n v="13"/>
    <s v="Ernest"/>
    <x v="26"/>
    <n v="5884"/>
    <n v="29"/>
    <n v="2"/>
    <d v="1899-12-30T01:41:43"/>
  </r>
  <r>
    <x v="0"/>
    <x v="4"/>
    <x v="12"/>
    <x v="2"/>
    <x v="49"/>
    <n v="49456"/>
    <x v="193"/>
    <s v="Y0159863"/>
    <n v="13"/>
    <s v="Radu Dragoi"/>
    <x v="26"/>
    <n v="5884"/>
    <n v="29"/>
    <n v="2"/>
    <d v="1899-12-30T01:41:28"/>
  </r>
  <r>
    <x v="0"/>
    <x v="4"/>
    <x v="12"/>
    <x v="2"/>
    <x v="49"/>
    <n v="49456"/>
    <x v="193"/>
    <s v="Y0159863"/>
    <n v="13"/>
    <s v="Dan Alina Rebeca"/>
    <x v="26"/>
    <n v="5884"/>
    <n v="29"/>
    <n v="2"/>
    <d v="1899-12-30T01:43:22"/>
  </r>
  <r>
    <x v="0"/>
    <x v="4"/>
    <x v="12"/>
    <x v="2"/>
    <x v="49"/>
    <n v="47632"/>
    <x v="107"/>
    <s v="Y0159503"/>
    <n v="39"/>
    <s v="Felix Tulitu"/>
    <x v="3"/>
    <n v="10875"/>
    <n v="9"/>
    <n v="7"/>
    <d v="1899-12-30T03:02:32"/>
  </r>
  <r>
    <x v="0"/>
    <x v="4"/>
    <x v="12"/>
    <x v="2"/>
    <x v="49"/>
    <n v="47632"/>
    <x v="107"/>
    <s v="Y0159503"/>
    <n v="39"/>
    <s v="Marius Munteanu"/>
    <x v="5"/>
    <n v="10875"/>
    <n v="9"/>
    <n v="7"/>
    <d v="1899-12-30T02:59:38"/>
  </r>
  <r>
    <x v="0"/>
    <x v="4"/>
    <x v="12"/>
    <x v="2"/>
    <x v="49"/>
    <n v="47632"/>
    <x v="107"/>
    <s v="Y0159503"/>
    <n v="39"/>
    <s v="Sandesh Katwal"/>
    <x v="26"/>
    <n v="10875"/>
    <n v="9"/>
    <n v="7"/>
    <d v="1899-12-30T02:59:44"/>
  </r>
  <r>
    <x v="0"/>
    <x v="4"/>
    <x v="12"/>
    <x v="2"/>
    <x v="49"/>
    <n v="47632"/>
    <x v="107"/>
    <s v="Y0159503"/>
    <n v="39"/>
    <s v="Valentina Stirbu"/>
    <x v="0"/>
    <n v="10875"/>
    <n v="9"/>
    <n v="7"/>
    <d v="1899-12-30T03:02:47"/>
  </r>
  <r>
    <x v="0"/>
    <x v="4"/>
    <x v="12"/>
    <x v="2"/>
    <x v="49"/>
    <n v="47632"/>
    <x v="107"/>
    <s v="Y0159503"/>
    <n v="39"/>
    <s v="Oana Dragoi"/>
    <x v="0"/>
    <n v="10875"/>
    <n v="9"/>
    <n v="7"/>
    <d v="1899-12-30T02:59:51"/>
  </r>
  <r>
    <x v="0"/>
    <x v="4"/>
    <x v="12"/>
    <x v="2"/>
    <x v="49"/>
    <n v="47632"/>
    <x v="107"/>
    <s v="Y0159503"/>
    <n v="39"/>
    <s v="Lidia Maria Florescu"/>
    <x v="0"/>
    <n v="10875"/>
    <n v="9"/>
    <n v="7"/>
    <d v="1899-12-30T03:02:39"/>
  </r>
  <r>
    <x v="0"/>
    <x v="4"/>
    <x v="12"/>
    <x v="2"/>
    <x v="49"/>
    <n v="47632"/>
    <x v="107"/>
    <s v="Y0159503"/>
    <n v="39"/>
    <s v="Georgeta Nadolu"/>
    <x v="26"/>
    <n v="10875"/>
    <n v="9"/>
    <n v="7"/>
    <d v="1899-12-30T02:59:40"/>
  </r>
  <r>
    <x v="0"/>
    <x v="4"/>
    <x v="12"/>
    <x v="2"/>
    <x v="49"/>
    <n v="47632"/>
    <x v="107"/>
    <s v="Y0159503"/>
    <n v="39"/>
    <s v="Ernest"/>
    <x v="26"/>
    <n v="10875"/>
    <n v="9"/>
    <n v="7"/>
    <d v="1899-12-30T02:59:44"/>
  </r>
  <r>
    <x v="0"/>
    <x v="4"/>
    <x v="12"/>
    <x v="2"/>
    <x v="49"/>
    <n v="47632"/>
    <x v="107"/>
    <s v="Y0159503"/>
    <n v="39"/>
    <s v="Radu Dragoi"/>
    <x v="26"/>
    <n v="10875"/>
    <n v="9"/>
    <n v="7"/>
    <d v="1899-12-30T02:59:44"/>
  </r>
  <r>
    <x v="0"/>
    <x v="4"/>
    <x v="12"/>
    <x v="2"/>
    <x v="49"/>
    <n v="47632"/>
    <x v="107"/>
    <s v="Y0159503"/>
    <n v="39"/>
    <s v="Dan Alina Rebeca"/>
    <x v="21"/>
    <n v="10875"/>
    <n v="9"/>
    <n v="7"/>
    <d v="1899-12-30T02:59:55"/>
  </r>
  <r>
    <x v="0"/>
    <x v="4"/>
    <x v="12"/>
    <x v="2"/>
    <x v="49"/>
    <s v="CON2374"/>
    <x v="461"/>
    <s v="Y0159881-Y0159882"/>
    <n v="30"/>
    <s v="(blank)"/>
    <x v="2"/>
    <n v="4758"/>
    <n v="87"/>
    <n v="69"/>
    <d v="1899-12-30T00:00:00"/>
  </r>
  <r>
    <x v="0"/>
    <x v="4"/>
    <x v="12"/>
    <x v="2"/>
    <x v="49"/>
    <s v="IN94418"/>
    <x v="74"/>
    <s v="Y0160218"/>
    <n v="0"/>
    <s v="(blank)"/>
    <x v="2"/>
    <n v="3"/>
    <n v="3"/>
    <n v="0"/>
    <d v="1899-12-30T00:00:00"/>
  </r>
  <r>
    <x v="0"/>
    <x v="4"/>
    <x v="12"/>
    <x v="2"/>
    <x v="49"/>
    <n v="49474"/>
    <x v="58"/>
    <s v="Y0159977"/>
    <n v="20"/>
    <s v="Catalin Zamfir"/>
    <x v="1"/>
    <n v="5136"/>
    <n v="8"/>
    <n v="57"/>
    <d v="1899-12-30T01:15:31"/>
  </r>
  <r>
    <x v="0"/>
    <x v="4"/>
    <x v="12"/>
    <x v="2"/>
    <x v="49"/>
    <n v="51573"/>
    <x v="462"/>
    <s v="Y0159973"/>
    <n v="5"/>
    <s v="Sorina Trandafir"/>
    <x v="26"/>
    <n v="2079"/>
    <n v="2"/>
    <n v="2"/>
    <d v="1899-12-30T01:54:43"/>
  </r>
  <r>
    <x v="0"/>
    <x v="4"/>
    <x v="12"/>
    <x v="2"/>
    <x v="49"/>
    <n v="51573"/>
    <x v="462"/>
    <s v="Y0159973"/>
    <n v="5"/>
    <s v="Nicoleta Costin"/>
    <x v="26"/>
    <n v="2079"/>
    <n v="2"/>
    <n v="2"/>
    <d v="1899-12-30T01:54:42"/>
  </r>
  <r>
    <x v="0"/>
    <x v="4"/>
    <x v="12"/>
    <x v="2"/>
    <x v="49"/>
    <n v="51573"/>
    <x v="462"/>
    <s v="Y0159973"/>
    <n v="5"/>
    <s v="Ewelina Cendrowska"/>
    <x v="26"/>
    <n v="2079"/>
    <n v="2"/>
    <n v="2"/>
    <d v="1899-12-30T01:54:43"/>
  </r>
  <r>
    <x v="0"/>
    <x v="4"/>
    <x v="12"/>
    <x v="2"/>
    <x v="49"/>
    <n v="51573"/>
    <x v="462"/>
    <s v="Y0159973"/>
    <n v="5"/>
    <s v="Florenta Dragne"/>
    <x v="0"/>
    <n v="2079"/>
    <n v="2"/>
    <n v="2"/>
    <d v="1899-12-30T01:54:43"/>
  </r>
  <r>
    <x v="0"/>
    <x v="4"/>
    <x v="12"/>
    <x v="2"/>
    <x v="49"/>
    <n v="51573"/>
    <x v="462"/>
    <s v="Y0159973"/>
    <n v="5"/>
    <s v="Mafkarjeet Kaur"/>
    <x v="26"/>
    <n v="2079"/>
    <n v="2"/>
    <n v="2"/>
    <d v="1899-12-30T01:54:42"/>
  </r>
  <r>
    <x v="0"/>
    <x v="4"/>
    <x v="12"/>
    <x v="3"/>
    <x v="50"/>
    <n v="49475"/>
    <x v="33"/>
    <s v="Y0160110"/>
    <n v="23"/>
    <s v="Bogdan Cosma"/>
    <x v="1"/>
    <n v="817"/>
    <n v="125"/>
    <n v="94"/>
    <d v="1899-12-30T00:56:03"/>
  </r>
  <r>
    <x v="0"/>
    <x v="4"/>
    <x v="12"/>
    <x v="3"/>
    <x v="50"/>
    <n v="49475"/>
    <x v="33"/>
    <s v="Y0160110"/>
    <n v="23"/>
    <s v="Marian Alecu"/>
    <x v="26"/>
    <n v="817"/>
    <n v="125"/>
    <n v="94"/>
    <d v="1899-12-30T06:28:29"/>
  </r>
  <r>
    <x v="0"/>
    <x v="4"/>
    <x v="12"/>
    <x v="3"/>
    <x v="50"/>
    <n v="49475"/>
    <x v="33"/>
    <s v="Y0160110"/>
    <n v="23"/>
    <s v="Catalin Lixandru"/>
    <x v="26"/>
    <n v="817"/>
    <n v="125"/>
    <n v="94"/>
    <d v="1899-12-30T06:28:29"/>
  </r>
  <r>
    <x v="0"/>
    <x v="4"/>
    <x v="12"/>
    <x v="3"/>
    <x v="50"/>
    <n v="49475"/>
    <x v="33"/>
    <s v="Y0160110"/>
    <n v="23"/>
    <s v="Kamil Solski"/>
    <x v="26"/>
    <n v="817"/>
    <n v="125"/>
    <n v="94"/>
    <d v="1899-12-30T06:28:31"/>
  </r>
  <r>
    <x v="0"/>
    <x v="4"/>
    <x v="12"/>
    <x v="3"/>
    <x v="50"/>
    <n v="49475"/>
    <x v="33"/>
    <s v="Y0160110"/>
    <n v="23"/>
    <s v="Mirela Constantin"/>
    <x v="0"/>
    <n v="817"/>
    <n v="125"/>
    <n v="94"/>
    <d v="1899-12-30T06:28:30"/>
  </r>
  <r>
    <x v="0"/>
    <x v="4"/>
    <x v="12"/>
    <x v="3"/>
    <x v="50"/>
    <n v="49475"/>
    <x v="33"/>
    <s v="Y0160110"/>
    <n v="23"/>
    <s v="Florentina Constantin"/>
    <x v="26"/>
    <n v="817"/>
    <n v="125"/>
    <n v="94"/>
    <d v="1899-12-30T06:28:29"/>
  </r>
  <r>
    <x v="0"/>
    <x v="4"/>
    <x v="12"/>
    <x v="3"/>
    <x v="50"/>
    <n v="49475"/>
    <x v="33"/>
    <s v="Y0160110"/>
    <n v="23"/>
    <s v="Ana Vochescu"/>
    <x v="26"/>
    <n v="817"/>
    <n v="125"/>
    <n v="94"/>
    <d v="1899-12-30T06:28:31"/>
  </r>
  <r>
    <x v="0"/>
    <x v="4"/>
    <x v="12"/>
    <x v="3"/>
    <x v="50"/>
    <n v="49475"/>
    <x v="33"/>
    <s v="Y0160110"/>
    <n v="23"/>
    <s v="Stephen Bodan"/>
    <x v="26"/>
    <n v="817"/>
    <n v="125"/>
    <n v="94"/>
    <d v="1899-12-30T06:28:32"/>
  </r>
  <r>
    <x v="0"/>
    <x v="4"/>
    <x v="12"/>
    <x v="3"/>
    <x v="50"/>
    <n v="49475"/>
    <x v="33"/>
    <s v="Y0160110"/>
    <n v="23"/>
    <s v="Alexander Harpen"/>
    <x v="26"/>
    <n v="817"/>
    <n v="125"/>
    <n v="94"/>
    <d v="1899-12-30T06:28:31"/>
  </r>
  <r>
    <x v="0"/>
    <x v="4"/>
    <x v="12"/>
    <x v="3"/>
    <x v="50"/>
    <n v="49461"/>
    <x v="29"/>
    <s v="Y0160183"/>
    <n v="15"/>
    <s v="rodica mainescu"/>
    <x v="0"/>
    <n v="2728"/>
    <n v="85"/>
    <n v="32"/>
    <d v="1899-12-30T06:22:03"/>
  </r>
  <r>
    <x v="0"/>
    <x v="4"/>
    <x v="12"/>
    <x v="3"/>
    <x v="50"/>
    <n v="49461"/>
    <x v="29"/>
    <s v="Y0160183"/>
    <n v="15"/>
    <s v="Gabriela Stoica"/>
    <x v="26"/>
    <n v="2728"/>
    <n v="85"/>
    <n v="32"/>
    <d v="1899-12-30T06:22:03"/>
  </r>
  <r>
    <x v="0"/>
    <x v="4"/>
    <x v="12"/>
    <x v="3"/>
    <x v="50"/>
    <n v="49461"/>
    <x v="29"/>
    <s v="Y0160183"/>
    <n v="15"/>
    <s v="Claudia Stan"/>
    <x v="26"/>
    <n v="2728"/>
    <n v="85"/>
    <n v="32"/>
    <d v="1899-12-30T06:22:03"/>
  </r>
  <r>
    <x v="0"/>
    <x v="4"/>
    <x v="12"/>
    <x v="3"/>
    <x v="50"/>
    <n v="49461"/>
    <x v="29"/>
    <s v="Y0160183"/>
    <n v="15"/>
    <s v="Gabriel Costin"/>
    <x v="26"/>
    <n v="2728"/>
    <n v="85"/>
    <n v="32"/>
    <d v="1899-12-30T06:22:12"/>
  </r>
  <r>
    <x v="0"/>
    <x v="4"/>
    <x v="12"/>
    <x v="3"/>
    <x v="50"/>
    <n v="49461"/>
    <x v="29"/>
    <s v="Y0160183"/>
    <n v="15"/>
    <s v="Cristian Halmade"/>
    <x v="26"/>
    <n v="2728"/>
    <n v="85"/>
    <n v="32"/>
    <d v="1899-12-30T06:22:15"/>
  </r>
  <r>
    <x v="0"/>
    <x v="4"/>
    <x v="12"/>
    <x v="3"/>
    <x v="50"/>
    <n v="49461"/>
    <x v="29"/>
    <s v="Y0160183"/>
    <n v="15"/>
    <s v="Viorel Costin"/>
    <x v="26"/>
    <n v="2728"/>
    <n v="85"/>
    <n v="32"/>
    <d v="1899-12-30T06:22:15"/>
  </r>
  <r>
    <x v="0"/>
    <x v="4"/>
    <x v="12"/>
    <x v="3"/>
    <x v="50"/>
    <n v="49461"/>
    <x v="29"/>
    <s v="Y0160183"/>
    <n v="15"/>
    <s v="Mihaela Sintion"/>
    <x v="26"/>
    <n v="2728"/>
    <n v="85"/>
    <n v="32"/>
    <d v="1899-12-30T06:22:03"/>
  </r>
  <r>
    <x v="0"/>
    <x v="4"/>
    <x v="12"/>
    <x v="3"/>
    <x v="50"/>
    <n v="49461"/>
    <x v="29"/>
    <s v="Y0160183"/>
    <n v="15"/>
    <s v="Dan Sociau"/>
    <x v="26"/>
    <n v="2728"/>
    <n v="85"/>
    <n v="32"/>
    <d v="1899-12-30T06:22:16"/>
  </r>
  <r>
    <x v="0"/>
    <x v="4"/>
    <x v="12"/>
    <x v="3"/>
    <x v="50"/>
    <n v="49461"/>
    <x v="29"/>
    <s v="Y0160183"/>
    <n v="15"/>
    <s v="Kinga Moroz"/>
    <x v="26"/>
    <n v="2728"/>
    <n v="85"/>
    <n v="32"/>
    <d v="1899-12-30T06:22:16"/>
  </r>
  <r>
    <x v="0"/>
    <x v="4"/>
    <x v="12"/>
    <x v="3"/>
    <x v="50"/>
    <n v="49461"/>
    <x v="29"/>
    <s v="Y0160183"/>
    <n v="15"/>
    <s v="Sandra Gawronska"/>
    <x v="26"/>
    <n v="2728"/>
    <n v="85"/>
    <n v="32"/>
    <d v="1899-12-30T06:22:17"/>
  </r>
  <r>
    <x v="0"/>
    <x v="4"/>
    <x v="12"/>
    <x v="3"/>
    <x v="50"/>
    <n v="51359"/>
    <x v="116"/>
    <s v="Y0160134"/>
    <n v="34"/>
    <s v="Robert Farynski"/>
    <x v="1"/>
    <n v="17472"/>
    <n v="1"/>
    <n v="26"/>
    <d v="1899-12-30T01:16:52"/>
  </r>
  <r>
    <x v="0"/>
    <x v="4"/>
    <x v="12"/>
    <x v="3"/>
    <x v="50"/>
    <s v="CON2462"/>
    <x v="463"/>
    <s v="Y0159992"/>
    <n v="8"/>
    <s v="Gabriela Stoica"/>
    <x v="1"/>
    <n v="1503"/>
    <n v="11"/>
    <n v="27"/>
    <d v="1899-12-30T01:15:49"/>
  </r>
  <r>
    <x v="0"/>
    <x v="4"/>
    <x v="12"/>
    <x v="3"/>
    <x v="50"/>
    <n v="49494"/>
    <x v="28"/>
    <s v="Y0160379"/>
    <n v="12"/>
    <s v="Aden Ayub"/>
    <x v="1"/>
    <n v="930"/>
    <n v="89"/>
    <n v="16"/>
    <d v="1899-12-30T00:21:05"/>
  </r>
  <r>
    <x v="0"/>
    <x v="4"/>
    <x v="12"/>
    <x v="3"/>
    <x v="50"/>
    <n v="49494"/>
    <x v="28"/>
    <s v="Y0160379"/>
    <n v="12"/>
    <s v="Diana Marinescu"/>
    <x v="0"/>
    <n v="930"/>
    <n v="89"/>
    <n v="16"/>
    <d v="1899-12-30T01:47:08"/>
  </r>
  <r>
    <x v="0"/>
    <x v="4"/>
    <x v="12"/>
    <x v="3"/>
    <x v="50"/>
    <n v="49494"/>
    <x v="28"/>
    <s v="Y0160379"/>
    <n v="12"/>
    <s v="Daniel Angearu"/>
    <x v="18"/>
    <n v="930"/>
    <n v="89"/>
    <n v="16"/>
    <d v="1899-12-30T00:20:36"/>
  </r>
  <r>
    <x v="0"/>
    <x v="4"/>
    <x v="12"/>
    <x v="3"/>
    <x v="50"/>
    <n v="49494"/>
    <x v="28"/>
    <s v="Y0160379"/>
    <n v="12"/>
    <s v="Catalin Bucataru"/>
    <x v="26"/>
    <n v="930"/>
    <n v="89"/>
    <n v="16"/>
    <d v="1899-12-30T01:44:54"/>
  </r>
  <r>
    <x v="0"/>
    <x v="4"/>
    <x v="12"/>
    <x v="3"/>
    <x v="50"/>
    <n v="49494"/>
    <x v="28"/>
    <s v="Y0160379"/>
    <n v="12"/>
    <s v="Paul Gheorgescu"/>
    <x v="26"/>
    <n v="930"/>
    <n v="89"/>
    <n v="16"/>
    <d v="1899-12-30T01:44:02"/>
  </r>
  <r>
    <x v="0"/>
    <x v="4"/>
    <x v="12"/>
    <x v="3"/>
    <x v="50"/>
    <n v="49494"/>
    <x v="28"/>
    <s v="Y0160379"/>
    <n v="12"/>
    <s v="Aaliyah Walker"/>
    <x v="0"/>
    <n v="930"/>
    <n v="89"/>
    <n v="16"/>
    <d v="1899-12-30T01:44:02"/>
  </r>
  <r>
    <x v="0"/>
    <x v="4"/>
    <x v="12"/>
    <x v="3"/>
    <x v="50"/>
    <n v="49494"/>
    <x v="28"/>
    <s v="Y0160379"/>
    <n v="12"/>
    <s v="Laurentiu Sacalus"/>
    <x v="26"/>
    <n v="930"/>
    <n v="89"/>
    <n v="16"/>
    <d v="1899-12-30T01:44:34"/>
  </r>
  <r>
    <x v="0"/>
    <x v="4"/>
    <x v="12"/>
    <x v="3"/>
    <x v="50"/>
    <s v="CON2464"/>
    <x v="464"/>
    <s v="Y0159994"/>
    <n v="8"/>
    <s v="Aden Ayub"/>
    <x v="1"/>
    <n v="1980"/>
    <n v="5"/>
    <n v="27"/>
    <d v="1899-12-30T00:27:56"/>
  </r>
  <r>
    <x v="0"/>
    <x v="4"/>
    <x v="12"/>
    <x v="3"/>
    <x v="50"/>
    <s v="CON2464"/>
    <x v="464"/>
    <s v="Y0159994"/>
    <n v="8"/>
    <s v="Bashir Khan"/>
    <x v="6"/>
    <n v="1980"/>
    <n v="5"/>
    <n v="27"/>
    <d v="1899-12-30T01:04:07"/>
  </r>
  <r>
    <x v="0"/>
    <x v="4"/>
    <x v="12"/>
    <x v="3"/>
    <x v="50"/>
    <s v="CON2464"/>
    <x v="464"/>
    <s v="Y0159994"/>
    <n v="8"/>
    <s v="Mariana Codreanu"/>
    <x v="0"/>
    <n v="1980"/>
    <n v="5"/>
    <n v="27"/>
    <d v="1899-12-30T00:27:43"/>
  </r>
  <r>
    <x v="0"/>
    <x v="4"/>
    <x v="12"/>
    <x v="3"/>
    <x v="50"/>
    <s v="CON2464"/>
    <x v="464"/>
    <s v="Y0159994"/>
    <n v="8"/>
    <s v="Monica Corbeanu"/>
    <x v="6"/>
    <n v="1980"/>
    <n v="5"/>
    <n v="27"/>
    <d v="1899-12-30T01:03:34"/>
  </r>
  <r>
    <x v="0"/>
    <x v="4"/>
    <x v="12"/>
    <x v="3"/>
    <x v="50"/>
    <s v="CON2261"/>
    <x v="465"/>
    <s v="Y0158788"/>
    <n v="35"/>
    <s v="Bogdan Cosma"/>
    <x v="1"/>
    <n v="9088"/>
    <n v="62"/>
    <n v="20"/>
    <d v="1899-12-30T00:00:00"/>
  </r>
  <r>
    <x v="0"/>
    <x v="4"/>
    <x v="12"/>
    <x v="3"/>
    <x v="50"/>
    <s v="CON2261"/>
    <x v="465"/>
    <s v="Y0158788"/>
    <n v="35"/>
    <s v="Laurentiu Barbu"/>
    <x v="5"/>
    <n v="9088"/>
    <n v="62"/>
    <n v="20"/>
    <d v="1899-12-30T00:00:00"/>
  </r>
  <r>
    <x v="0"/>
    <x v="4"/>
    <x v="12"/>
    <x v="3"/>
    <x v="50"/>
    <s v="CON2261"/>
    <x v="465"/>
    <s v="Y0158788"/>
    <n v="35"/>
    <s v="Daniel Angearu"/>
    <x v="18"/>
    <n v="9088"/>
    <n v="62"/>
    <n v="20"/>
    <d v="1899-12-30T00:00:00"/>
  </r>
  <r>
    <x v="0"/>
    <x v="4"/>
    <x v="12"/>
    <x v="3"/>
    <x v="50"/>
    <s v="CON2261"/>
    <x v="465"/>
    <s v="Y0158788"/>
    <n v="35"/>
    <s v="Grosu Delia-Nicoleta"/>
    <x v="5"/>
    <n v="9088"/>
    <n v="62"/>
    <n v="20"/>
    <d v="1899-12-30T00:00:00"/>
  </r>
  <r>
    <x v="0"/>
    <x v="4"/>
    <x v="12"/>
    <x v="3"/>
    <x v="50"/>
    <s v="CON2261"/>
    <x v="465"/>
    <s v="Y0158788"/>
    <n v="35"/>
    <s v="Ruslan Condreanu"/>
    <x v="5"/>
    <n v="9088"/>
    <n v="62"/>
    <n v="20"/>
    <d v="1899-12-30T00:00:00"/>
  </r>
  <r>
    <x v="0"/>
    <x v="4"/>
    <x v="12"/>
    <x v="3"/>
    <x v="50"/>
    <s v="CON2261"/>
    <x v="465"/>
    <s v="Y0158788"/>
    <n v="35"/>
    <s v="Ovidu Cucurizeanu"/>
    <x v="5"/>
    <n v="9088"/>
    <n v="62"/>
    <n v="20"/>
    <d v="1899-12-30T00:00:00"/>
  </r>
  <r>
    <x v="0"/>
    <x v="4"/>
    <x v="12"/>
    <x v="3"/>
    <x v="50"/>
    <s v="CON2261"/>
    <x v="465"/>
    <s v="Y0158788"/>
    <n v="35"/>
    <s v="Monica Elena Manea"/>
    <x v="0"/>
    <n v="9088"/>
    <n v="62"/>
    <n v="20"/>
    <d v="1899-12-30T00:00:00"/>
  </r>
  <r>
    <x v="0"/>
    <x v="4"/>
    <x v="12"/>
    <x v="3"/>
    <x v="50"/>
    <s v="CON2465"/>
    <x v="466"/>
    <s v="Y0159998"/>
    <n v="9"/>
    <s v="Bogdan Cosma"/>
    <x v="1"/>
    <n v="2016"/>
    <n v="1"/>
    <n v="28"/>
    <d v="1899-12-30T00:22:56"/>
  </r>
  <r>
    <x v="0"/>
    <x v="4"/>
    <x v="12"/>
    <x v="3"/>
    <x v="50"/>
    <s v="CON2465"/>
    <x v="466"/>
    <s v="Y0159998"/>
    <n v="9"/>
    <s v="Stefan Iorga"/>
    <x v="6"/>
    <n v="2016"/>
    <n v="1"/>
    <n v="28"/>
    <d v="1899-12-30T03:07:40"/>
  </r>
  <r>
    <x v="0"/>
    <x v="4"/>
    <x v="12"/>
    <x v="3"/>
    <x v="50"/>
    <s v="CON2465"/>
    <x v="466"/>
    <s v="Y0159998"/>
    <n v="9"/>
    <s v="Mariana Codreanu"/>
    <x v="0"/>
    <n v="2016"/>
    <n v="1"/>
    <n v="28"/>
    <d v="1899-12-30T00:22:27"/>
  </r>
  <r>
    <x v="0"/>
    <x v="4"/>
    <x v="12"/>
    <x v="3"/>
    <x v="50"/>
    <s v="CON2465"/>
    <x v="466"/>
    <s v="Y0159998"/>
    <n v="9"/>
    <s v="Ahmed Nur"/>
    <x v="6"/>
    <n v="2016"/>
    <n v="1"/>
    <n v="28"/>
    <d v="1899-12-30T03:07:54"/>
  </r>
  <r>
    <x v="0"/>
    <x v="4"/>
    <x v="12"/>
    <x v="3"/>
    <x v="50"/>
    <n v="49498"/>
    <x v="108"/>
    <s v="Y0160123"/>
    <n v="11"/>
    <s v="Stefan Iorga"/>
    <x v="6"/>
    <n v="1328"/>
    <n v="3"/>
    <n v="33"/>
    <d v="1899-12-30T00:12:15"/>
  </r>
  <r>
    <x v="0"/>
    <x v="4"/>
    <x v="12"/>
    <x v="3"/>
    <x v="50"/>
    <n v="49498"/>
    <x v="108"/>
    <s v="Y0160123"/>
    <n v="11"/>
    <s v="Mariana Codreanu"/>
    <x v="0"/>
    <n v="1328"/>
    <n v="3"/>
    <n v="33"/>
    <d v="1899-12-30T02:53:01"/>
  </r>
  <r>
    <x v="0"/>
    <x v="4"/>
    <x v="12"/>
    <x v="3"/>
    <x v="50"/>
    <n v="49498"/>
    <x v="108"/>
    <s v="Y0160123"/>
    <n v="11"/>
    <s v="Cristian Paun"/>
    <x v="1"/>
    <n v="1328"/>
    <n v="3"/>
    <n v="33"/>
    <d v="1899-12-30T02:53:32"/>
  </r>
  <r>
    <x v="0"/>
    <x v="4"/>
    <x v="12"/>
    <x v="3"/>
    <x v="50"/>
    <n v="49498"/>
    <x v="108"/>
    <s v="Y0160123"/>
    <n v="11"/>
    <s v="Ahmed Nur"/>
    <x v="6"/>
    <n v="1328"/>
    <n v="3"/>
    <n v="33"/>
    <d v="1899-12-30T00:12:40"/>
  </r>
  <r>
    <x v="0"/>
    <x v="4"/>
    <x v="12"/>
    <x v="3"/>
    <x v="50"/>
    <s v="CON2414"/>
    <x v="467"/>
    <s v="Y0159947"/>
    <n v="43"/>
    <s v="Bogdan Cosma"/>
    <x v="1"/>
    <n v="10530"/>
    <n v="95"/>
    <n v="22"/>
    <d v="1899-12-30T03:10:26"/>
  </r>
  <r>
    <x v="0"/>
    <x v="4"/>
    <x v="12"/>
    <x v="3"/>
    <x v="50"/>
    <s v="CON2414"/>
    <x v="467"/>
    <s v="Y0159947"/>
    <n v="43"/>
    <s v="Laurentiu Barbu"/>
    <x v="5"/>
    <n v="10530"/>
    <n v="95"/>
    <n v="22"/>
    <d v="1899-12-30T03:07:38"/>
  </r>
  <r>
    <x v="0"/>
    <x v="4"/>
    <x v="12"/>
    <x v="3"/>
    <x v="50"/>
    <s v="CON2414"/>
    <x v="467"/>
    <s v="Y0159947"/>
    <n v="43"/>
    <s v="Daniel Angearu"/>
    <x v="18"/>
    <n v="10530"/>
    <n v="95"/>
    <n v="22"/>
    <d v="1899-12-30T03:09:35"/>
  </r>
  <r>
    <x v="0"/>
    <x v="4"/>
    <x v="12"/>
    <x v="3"/>
    <x v="50"/>
    <s v="CON2414"/>
    <x v="467"/>
    <s v="Y0159947"/>
    <n v="43"/>
    <s v="Grosu Delia-Nicoleta"/>
    <x v="5"/>
    <n v="10530"/>
    <n v="95"/>
    <n v="22"/>
    <d v="1899-12-30T03:08:54"/>
  </r>
  <r>
    <x v="0"/>
    <x v="4"/>
    <x v="12"/>
    <x v="3"/>
    <x v="50"/>
    <s v="CON2414"/>
    <x v="467"/>
    <s v="Y0159947"/>
    <n v="43"/>
    <s v="Ovidu Cucurizeanu"/>
    <x v="5"/>
    <n v="10530"/>
    <n v="95"/>
    <n v="22"/>
    <d v="1899-12-30T03:07:09"/>
  </r>
  <r>
    <x v="0"/>
    <x v="4"/>
    <x v="12"/>
    <x v="3"/>
    <x v="50"/>
    <s v="CON2414"/>
    <x v="467"/>
    <s v="Y0159947"/>
    <n v="43"/>
    <s v="Monica Elena Manea"/>
    <x v="0"/>
    <n v="10530"/>
    <n v="95"/>
    <n v="22"/>
    <d v="1899-12-30T03:08:13"/>
  </r>
  <r>
    <x v="0"/>
    <x v="4"/>
    <x v="12"/>
    <x v="3"/>
    <x v="50"/>
    <n v="49453"/>
    <x v="250"/>
    <s v="Y0160165"/>
    <n v="1"/>
    <s v="(blank)"/>
    <x v="2"/>
    <n v="67"/>
    <n v="8"/>
    <n v="0"/>
    <d v="1899-12-30T00:00:00"/>
  </r>
  <r>
    <x v="0"/>
    <x v="4"/>
    <x v="12"/>
    <x v="3"/>
    <x v="50"/>
    <n v="49337"/>
    <x v="6"/>
    <s v="Y0160187"/>
    <n v="26"/>
    <s v="Aden Ayub"/>
    <x v="26"/>
    <n v="10392"/>
    <n v="4"/>
    <n v="26"/>
    <d v="1899-12-30T00:04:51"/>
  </r>
  <r>
    <x v="0"/>
    <x v="4"/>
    <x v="12"/>
    <x v="3"/>
    <x v="50"/>
    <n v="49337"/>
    <x v="6"/>
    <s v="Y0160187"/>
    <n v="26"/>
    <s v="Ionut Petreanu"/>
    <x v="26"/>
    <n v="10392"/>
    <n v="4"/>
    <n v="26"/>
    <d v="1899-12-30T01:26:55"/>
  </r>
  <r>
    <x v="0"/>
    <x v="4"/>
    <x v="12"/>
    <x v="3"/>
    <x v="50"/>
    <n v="49337"/>
    <x v="6"/>
    <s v="Y0160187"/>
    <n v="26"/>
    <s v="Mariana Codreanu"/>
    <x v="0"/>
    <n v="10392"/>
    <n v="4"/>
    <n v="26"/>
    <d v="1899-12-30T01:27:29"/>
  </r>
  <r>
    <x v="0"/>
    <x v="4"/>
    <x v="12"/>
    <x v="3"/>
    <x v="50"/>
    <n v="49337"/>
    <x v="6"/>
    <s v="Y0160187"/>
    <n v="26"/>
    <s v="Cristian Paun"/>
    <x v="26"/>
    <n v="10392"/>
    <n v="4"/>
    <n v="26"/>
    <d v="1899-12-30T00:04:34"/>
  </r>
  <r>
    <x v="0"/>
    <x v="4"/>
    <x v="12"/>
    <x v="3"/>
    <x v="50"/>
    <s v="CON2905"/>
    <x v="468"/>
    <s v="Y0160172"/>
    <n v="8"/>
    <s v="Stefan Iorga"/>
    <x v="6"/>
    <n v="1560"/>
    <n v="2"/>
    <n v="28"/>
    <d v="1899-12-30T00:45:07"/>
  </r>
  <r>
    <x v="0"/>
    <x v="4"/>
    <x v="12"/>
    <x v="3"/>
    <x v="50"/>
    <s v="CON2905"/>
    <x v="468"/>
    <s v="Y0160172"/>
    <n v="8"/>
    <s v="Cristian Paun"/>
    <x v="1"/>
    <n v="1560"/>
    <n v="2"/>
    <n v="28"/>
    <d v="1899-12-30T00:40:34"/>
  </r>
  <r>
    <x v="0"/>
    <x v="4"/>
    <x v="12"/>
    <x v="3"/>
    <x v="50"/>
    <s v="CON2905"/>
    <x v="468"/>
    <s v="Y0160172"/>
    <n v="8"/>
    <s v="Monica Corbeanu"/>
    <x v="6"/>
    <n v="1560"/>
    <n v="2"/>
    <n v="28"/>
    <d v="1899-12-30T00:01:53"/>
  </r>
  <r>
    <x v="0"/>
    <x v="4"/>
    <x v="12"/>
    <x v="3"/>
    <x v="50"/>
    <s v="CON2905"/>
    <x v="468"/>
    <s v="Y0160172"/>
    <n v="8"/>
    <s v="mariana"/>
    <x v="0"/>
    <n v="1560"/>
    <n v="2"/>
    <n v="28"/>
    <d v="1899-12-30T00:45:43"/>
  </r>
  <r>
    <x v="0"/>
    <x v="4"/>
    <x v="12"/>
    <x v="3"/>
    <x v="50"/>
    <n v="51830"/>
    <x v="5"/>
    <s v="Y0160294"/>
    <n v="1"/>
    <s v="George Lixandru "/>
    <x v="1"/>
    <n v="75"/>
    <n v="1"/>
    <n v="0"/>
    <d v="1899-12-30T00:10:17"/>
  </r>
  <r>
    <x v="0"/>
    <x v="4"/>
    <x v="12"/>
    <x v="3"/>
    <x v="50"/>
    <n v="51830"/>
    <x v="5"/>
    <s v="Y0160294"/>
    <n v="1"/>
    <s v="Nicolae-Cosmin Lacriceanu "/>
    <x v="26"/>
    <n v="75"/>
    <n v="1"/>
    <n v="0"/>
    <d v="1899-12-30T00:00:00"/>
  </r>
  <r>
    <x v="0"/>
    <x v="4"/>
    <x v="12"/>
    <x v="3"/>
    <x v="50"/>
    <n v="51830"/>
    <x v="5"/>
    <s v="Y0160294"/>
    <n v="1"/>
    <s v="Vasile Iulian Iavorschi "/>
    <x v="26"/>
    <n v="75"/>
    <n v="1"/>
    <n v="0"/>
    <d v="1899-12-30T00:00:00"/>
  </r>
  <r>
    <x v="0"/>
    <x v="4"/>
    <x v="12"/>
    <x v="3"/>
    <x v="50"/>
    <n v="51830"/>
    <x v="5"/>
    <s v="Y0160294"/>
    <n v="1"/>
    <s v="andreea cojocaru "/>
    <x v="0"/>
    <n v="75"/>
    <n v="1"/>
    <n v="0"/>
    <d v="1899-12-30T00:00:00"/>
  </r>
  <r>
    <x v="0"/>
    <x v="4"/>
    <x v="12"/>
    <x v="3"/>
    <x v="50"/>
    <n v="51813"/>
    <x v="370"/>
    <s v="Y0160344"/>
    <n v="1"/>
    <s v="(blank)"/>
    <x v="2"/>
    <n v="136"/>
    <n v="2"/>
    <n v="0"/>
    <d v="1899-12-30T00:00:00"/>
  </r>
  <r>
    <x v="0"/>
    <x v="4"/>
    <x v="12"/>
    <x v="3"/>
    <x v="50"/>
    <n v="54762"/>
    <x v="5"/>
    <s v="(blank)"/>
    <n v="0"/>
    <s v="(blank)"/>
    <x v="2"/>
    <n v="0"/>
    <n v="0"/>
    <n v="2"/>
    <d v="1899-12-30T00:00:00"/>
  </r>
  <r>
    <x v="0"/>
    <x v="4"/>
    <x v="12"/>
    <x v="3"/>
    <x v="50"/>
    <n v="54766"/>
    <x v="231"/>
    <s v="(blank)"/>
    <n v="0"/>
    <s v="(blank)"/>
    <x v="2"/>
    <n v="0"/>
    <n v="0"/>
    <n v="0"/>
    <d v="1899-12-30T00:00:00"/>
  </r>
  <r>
    <x v="0"/>
    <x v="4"/>
    <x v="12"/>
    <x v="3"/>
    <x v="50"/>
    <n v="49541"/>
    <x v="9"/>
    <s v="Y0160156"/>
    <n v="9"/>
    <s v="Laurentiu Barbu"/>
    <x v="1"/>
    <n v="1116"/>
    <n v="2"/>
    <n v="28"/>
    <d v="1899-12-30T00:17:58"/>
  </r>
  <r>
    <x v="0"/>
    <x v="4"/>
    <x v="12"/>
    <x v="3"/>
    <x v="50"/>
    <n v="49541"/>
    <x v="9"/>
    <s v="Y0160156"/>
    <n v="9"/>
    <s v="Abdi Aziz Jama"/>
    <x v="6"/>
    <n v="1116"/>
    <n v="2"/>
    <n v="28"/>
    <d v="1899-12-30T00:51:39"/>
  </r>
  <r>
    <x v="0"/>
    <x v="4"/>
    <x v="12"/>
    <x v="3"/>
    <x v="50"/>
    <n v="49541"/>
    <x v="9"/>
    <s v="Y0160156"/>
    <n v="9"/>
    <s v="Viorel Stanciu"/>
    <x v="6"/>
    <n v="1116"/>
    <n v="2"/>
    <n v="28"/>
    <d v="1899-12-30T00:36:55"/>
  </r>
  <r>
    <x v="0"/>
    <x v="4"/>
    <x v="12"/>
    <x v="3"/>
    <x v="50"/>
    <n v="49541"/>
    <x v="9"/>
    <s v="Y0160156"/>
    <n v="9"/>
    <s v="Oana Dragoi"/>
    <x v="0"/>
    <n v="1116"/>
    <n v="2"/>
    <n v="28"/>
    <d v="1899-12-30T00:55:07"/>
  </r>
  <r>
    <x v="0"/>
    <x v="4"/>
    <x v="12"/>
    <x v="3"/>
    <x v="50"/>
    <n v="51769"/>
    <x v="5"/>
    <s v="Y0160273"/>
    <n v="1"/>
    <s v="Madalina Tanislav"/>
    <x v="21"/>
    <n v="72"/>
    <n v="1"/>
    <n v="2"/>
    <d v="1899-12-30T00:37:06"/>
  </r>
  <r>
    <x v="0"/>
    <x v="4"/>
    <x v="12"/>
    <x v="3"/>
    <x v="50"/>
    <n v="51769"/>
    <x v="5"/>
    <s v="Y0160273"/>
    <n v="1"/>
    <s v="nel"/>
    <x v="0"/>
    <n v="72"/>
    <n v="1"/>
    <n v="2"/>
    <d v="1899-12-30T00:37:06"/>
  </r>
  <r>
    <x v="0"/>
    <x v="4"/>
    <x v="12"/>
    <x v="4"/>
    <x v="51"/>
    <n v="50949"/>
    <x v="83"/>
    <s v="Y0160159"/>
    <n v="47"/>
    <s v="Marian Alecu"/>
    <x v="26"/>
    <n v="10677"/>
    <n v="187"/>
    <n v="48"/>
    <d v="1899-12-30T07:41:44"/>
  </r>
  <r>
    <x v="0"/>
    <x v="4"/>
    <x v="12"/>
    <x v="4"/>
    <x v="51"/>
    <n v="50949"/>
    <x v="83"/>
    <s v="Y0160159"/>
    <n v="47"/>
    <s v="Catalin Lixandru"/>
    <x v="26"/>
    <n v="10677"/>
    <n v="187"/>
    <n v="48"/>
    <d v="1899-12-30T07:41:44"/>
  </r>
  <r>
    <x v="0"/>
    <x v="4"/>
    <x v="12"/>
    <x v="4"/>
    <x v="51"/>
    <n v="50949"/>
    <x v="83"/>
    <s v="Y0160159"/>
    <n v="47"/>
    <s v="Kamil Solski"/>
    <x v="26"/>
    <n v="10677"/>
    <n v="187"/>
    <n v="48"/>
    <d v="1899-12-30T07:41:48"/>
  </r>
  <r>
    <x v="0"/>
    <x v="4"/>
    <x v="12"/>
    <x v="4"/>
    <x v="51"/>
    <n v="50949"/>
    <x v="83"/>
    <s v="Y0160159"/>
    <n v="47"/>
    <s v="Mirela Constantin"/>
    <x v="0"/>
    <n v="10677"/>
    <n v="187"/>
    <n v="48"/>
    <d v="1899-12-30T07:41:44"/>
  </r>
  <r>
    <x v="0"/>
    <x v="4"/>
    <x v="12"/>
    <x v="4"/>
    <x v="51"/>
    <n v="50949"/>
    <x v="83"/>
    <s v="Y0160159"/>
    <n v="47"/>
    <s v="Florentina Constantin"/>
    <x v="26"/>
    <n v="10677"/>
    <n v="187"/>
    <n v="48"/>
    <d v="1899-12-30T07:41:44"/>
  </r>
  <r>
    <x v="0"/>
    <x v="4"/>
    <x v="12"/>
    <x v="4"/>
    <x v="51"/>
    <n v="50949"/>
    <x v="83"/>
    <s v="Y0160159"/>
    <n v="47"/>
    <s v="Ana Vochescu"/>
    <x v="26"/>
    <n v="10677"/>
    <n v="187"/>
    <n v="48"/>
    <d v="1899-12-30T07:41:50"/>
  </r>
  <r>
    <x v="0"/>
    <x v="4"/>
    <x v="12"/>
    <x v="4"/>
    <x v="51"/>
    <n v="50949"/>
    <x v="83"/>
    <s v="Y0160159"/>
    <n v="47"/>
    <s v="Stephen Bodan"/>
    <x v="26"/>
    <n v="10677"/>
    <n v="187"/>
    <n v="48"/>
    <d v="1899-12-30T07:41:51"/>
  </r>
  <r>
    <x v="0"/>
    <x v="4"/>
    <x v="12"/>
    <x v="4"/>
    <x v="51"/>
    <n v="50949"/>
    <x v="83"/>
    <s v="Y0160159"/>
    <n v="47"/>
    <s v="Alexander Harpen"/>
    <x v="26"/>
    <n v="10677"/>
    <n v="187"/>
    <n v="48"/>
    <d v="1899-12-30T07:41:50"/>
  </r>
  <r>
    <x v="0"/>
    <x v="4"/>
    <x v="12"/>
    <x v="4"/>
    <x v="51"/>
    <n v="49519"/>
    <x v="78"/>
    <s v="Y0160125"/>
    <n v="2"/>
    <s v="Sorina Trandafir"/>
    <x v="26"/>
    <n v="134"/>
    <n v="5"/>
    <n v="3"/>
    <d v="1899-12-30T01:00:24"/>
  </r>
  <r>
    <x v="0"/>
    <x v="4"/>
    <x v="12"/>
    <x v="4"/>
    <x v="51"/>
    <n v="49519"/>
    <x v="78"/>
    <s v="Y0160125"/>
    <n v="2"/>
    <s v="Nicoleta Costin"/>
    <x v="26"/>
    <n v="134"/>
    <n v="5"/>
    <n v="3"/>
    <d v="1899-12-30T01:00:24"/>
  </r>
  <r>
    <x v="0"/>
    <x v="4"/>
    <x v="12"/>
    <x v="4"/>
    <x v="51"/>
    <n v="49519"/>
    <x v="78"/>
    <s v="Y0160125"/>
    <n v="2"/>
    <s v="Andreea Carbune"/>
    <x v="26"/>
    <n v="134"/>
    <n v="5"/>
    <n v="3"/>
    <d v="1899-12-30T01:00:25"/>
  </r>
  <r>
    <x v="0"/>
    <x v="4"/>
    <x v="12"/>
    <x v="4"/>
    <x v="51"/>
    <n v="49519"/>
    <x v="78"/>
    <s v="Y0160125"/>
    <n v="2"/>
    <s v="Florenta Dragne"/>
    <x v="0"/>
    <n v="134"/>
    <n v="5"/>
    <n v="3"/>
    <d v="1899-12-30T01:00:24"/>
  </r>
  <r>
    <x v="0"/>
    <x v="4"/>
    <x v="12"/>
    <x v="4"/>
    <x v="51"/>
    <n v="49519"/>
    <x v="78"/>
    <s v="Y0160125"/>
    <n v="2"/>
    <s v="Mafkarjeet Kaur"/>
    <x v="26"/>
    <n v="134"/>
    <n v="5"/>
    <n v="3"/>
    <d v="1899-12-30T01:00:24"/>
  </r>
  <r>
    <x v="0"/>
    <x v="4"/>
    <x v="12"/>
    <x v="4"/>
    <x v="51"/>
    <s v="CON2347"/>
    <x v="469"/>
    <s v="Y0159925"/>
    <n v="34"/>
    <s v="rodica mainescu"/>
    <x v="0"/>
    <n v="2057"/>
    <n v="195"/>
    <n v="0"/>
    <d v="1899-12-30T05:43:03"/>
  </r>
  <r>
    <x v="0"/>
    <x v="4"/>
    <x v="12"/>
    <x v="4"/>
    <x v="51"/>
    <s v="CON2347"/>
    <x v="469"/>
    <s v="Y0159925"/>
    <n v="34"/>
    <s v="Gabriela Stoica"/>
    <x v="26"/>
    <n v="2057"/>
    <n v="195"/>
    <n v="0"/>
    <d v="1899-12-30T05:43:04"/>
  </r>
  <r>
    <x v="0"/>
    <x v="4"/>
    <x v="12"/>
    <x v="4"/>
    <x v="51"/>
    <s v="CON2347"/>
    <x v="469"/>
    <s v="Y0159925"/>
    <n v="34"/>
    <s v="Gabriel Costin"/>
    <x v="26"/>
    <n v="2057"/>
    <n v="195"/>
    <n v="0"/>
    <d v="1899-12-30T05:43:03"/>
  </r>
  <r>
    <x v="0"/>
    <x v="4"/>
    <x v="12"/>
    <x v="4"/>
    <x v="51"/>
    <s v="CON2347"/>
    <x v="469"/>
    <s v="Y0159925"/>
    <n v="34"/>
    <s v="Cristian Halmade"/>
    <x v="26"/>
    <n v="2057"/>
    <n v="195"/>
    <n v="0"/>
    <d v="1899-12-30T05:43:07"/>
  </r>
  <r>
    <x v="0"/>
    <x v="4"/>
    <x v="12"/>
    <x v="4"/>
    <x v="51"/>
    <s v="CON2347"/>
    <x v="469"/>
    <s v="Y0159925"/>
    <n v="34"/>
    <s v="Viorel Costin"/>
    <x v="26"/>
    <n v="2057"/>
    <n v="195"/>
    <n v="0"/>
    <d v="1899-12-30T05:43:04"/>
  </r>
  <r>
    <x v="0"/>
    <x v="4"/>
    <x v="12"/>
    <x v="4"/>
    <x v="51"/>
    <s v="CON2347"/>
    <x v="469"/>
    <s v="Y0159925"/>
    <n v="34"/>
    <s v="Mihaela Sintion"/>
    <x v="26"/>
    <n v="2057"/>
    <n v="195"/>
    <n v="0"/>
    <d v="1899-12-30T05:43:04"/>
  </r>
  <r>
    <x v="0"/>
    <x v="4"/>
    <x v="12"/>
    <x v="4"/>
    <x v="51"/>
    <s v="CON2347"/>
    <x v="469"/>
    <s v="Y0159925"/>
    <n v="34"/>
    <s v="Dan Sociau"/>
    <x v="26"/>
    <n v="2057"/>
    <n v="195"/>
    <n v="0"/>
    <d v="1899-12-30T05:43:08"/>
  </r>
  <r>
    <x v="0"/>
    <x v="4"/>
    <x v="12"/>
    <x v="4"/>
    <x v="51"/>
    <s v="CON2347"/>
    <x v="469"/>
    <s v="Y0159925"/>
    <n v="34"/>
    <s v="Kinga Moroz"/>
    <x v="26"/>
    <n v="2057"/>
    <n v="195"/>
    <n v="0"/>
    <d v="1899-12-30T05:43:08"/>
  </r>
  <r>
    <x v="0"/>
    <x v="4"/>
    <x v="12"/>
    <x v="4"/>
    <x v="51"/>
    <s v="CON2347"/>
    <x v="469"/>
    <s v="Y0159925"/>
    <n v="34"/>
    <s v="Sandra Gawronska"/>
    <x v="26"/>
    <n v="2057"/>
    <n v="195"/>
    <n v="0"/>
    <d v="1899-12-30T05:43:07"/>
  </r>
  <r>
    <x v="0"/>
    <x v="4"/>
    <x v="12"/>
    <x v="4"/>
    <x v="51"/>
    <n v="51410"/>
    <x v="205"/>
    <s v="Y0160117"/>
    <n v="3"/>
    <s v=" "/>
    <x v="22"/>
    <n v="139"/>
    <n v="29"/>
    <n v="1"/>
    <d v="1899-12-30T00:00:00"/>
  </r>
  <r>
    <x v="0"/>
    <x v="4"/>
    <x v="12"/>
    <x v="4"/>
    <x v="51"/>
    <n v="51653"/>
    <x v="470"/>
    <s v="Y0160169"/>
    <n v="1"/>
    <s v="(blank)"/>
    <x v="2"/>
    <n v="50"/>
    <n v="1"/>
    <n v="1"/>
    <d v="1899-12-30T00:00:00"/>
  </r>
  <r>
    <x v="0"/>
    <x v="4"/>
    <x v="12"/>
    <x v="4"/>
    <x v="51"/>
    <n v="51408"/>
    <x v="471"/>
    <s v="Y0159850"/>
    <n v="5"/>
    <s v="(blank)"/>
    <x v="2"/>
    <n v="516"/>
    <n v="5"/>
    <n v="12"/>
    <d v="1899-12-30T00:00:00"/>
  </r>
  <r>
    <x v="0"/>
    <x v="4"/>
    <x v="12"/>
    <x v="4"/>
    <x v="51"/>
    <s v="CON2458"/>
    <x v="472"/>
    <s v="Y0159582"/>
    <n v="6"/>
    <s v="Bogdan Cosma"/>
    <x v="1"/>
    <n v="1332"/>
    <n v="2"/>
    <n v="0"/>
    <d v="1899-12-30T00:57:23"/>
  </r>
  <r>
    <x v="0"/>
    <x v="4"/>
    <x v="12"/>
    <x v="4"/>
    <x v="51"/>
    <s v="CON2458"/>
    <x v="472"/>
    <s v="Y0159582"/>
    <n v="6"/>
    <s v="Diana Marinescu"/>
    <x v="0"/>
    <n v="1332"/>
    <n v="2"/>
    <n v="0"/>
    <d v="1899-12-30T00:48:49"/>
  </r>
  <r>
    <x v="0"/>
    <x v="4"/>
    <x v="12"/>
    <x v="4"/>
    <x v="51"/>
    <s v="CON2458"/>
    <x v="472"/>
    <s v="Y0159582"/>
    <n v="6"/>
    <s v="Martin Knowles"/>
    <x v="6"/>
    <n v="1332"/>
    <n v="2"/>
    <n v="0"/>
    <d v="1899-12-30T02:30:59"/>
  </r>
  <r>
    <x v="0"/>
    <x v="4"/>
    <x v="12"/>
    <x v="4"/>
    <x v="51"/>
    <s v="CON2458"/>
    <x v="472"/>
    <s v="Y0159582"/>
    <n v="6"/>
    <s v="Ahmed Nur"/>
    <x v="6"/>
    <n v="1332"/>
    <n v="2"/>
    <n v="0"/>
    <d v="1899-12-30T02:31:00"/>
  </r>
  <r>
    <x v="0"/>
    <x v="4"/>
    <x v="12"/>
    <x v="4"/>
    <x v="51"/>
    <n v="49555"/>
    <x v="108"/>
    <s v="Y0160143"/>
    <n v="16"/>
    <s v="Mariana Codreanu"/>
    <x v="0"/>
    <n v="2970"/>
    <n v="1"/>
    <n v="33"/>
    <d v="1899-12-30T01:02:15"/>
  </r>
  <r>
    <x v="0"/>
    <x v="4"/>
    <x v="12"/>
    <x v="4"/>
    <x v="51"/>
    <n v="49555"/>
    <x v="108"/>
    <s v="Y0160143"/>
    <n v="16"/>
    <s v="Cristian Paun"/>
    <x v="1"/>
    <n v="2970"/>
    <n v="1"/>
    <n v="33"/>
    <d v="1899-12-30T01:03:00"/>
  </r>
  <r>
    <x v="0"/>
    <x v="4"/>
    <x v="12"/>
    <x v="4"/>
    <x v="51"/>
    <n v="49555"/>
    <x v="108"/>
    <s v="Y0160143"/>
    <n v="16"/>
    <s v="Ahmed Nur"/>
    <x v="6"/>
    <n v="2970"/>
    <n v="1"/>
    <n v="33"/>
    <d v="1899-12-30T00:32:36"/>
  </r>
  <r>
    <x v="0"/>
    <x v="4"/>
    <x v="12"/>
    <x v="4"/>
    <x v="51"/>
    <s v="CON2467"/>
    <x v="473"/>
    <s v="Y0159997"/>
    <n v="9"/>
    <s v="Aden Ayub"/>
    <x v="1"/>
    <n v="2016"/>
    <n v="1"/>
    <n v="28"/>
    <d v="1899-12-30T00:53:55"/>
  </r>
  <r>
    <x v="0"/>
    <x v="4"/>
    <x v="12"/>
    <x v="4"/>
    <x v="51"/>
    <s v="CON2467"/>
    <x v="473"/>
    <s v="Y0159997"/>
    <n v="9"/>
    <s v="Mariana Codreanu"/>
    <x v="0"/>
    <n v="2016"/>
    <n v="1"/>
    <n v="28"/>
    <d v="1899-12-30T00:53:39"/>
  </r>
  <r>
    <x v="0"/>
    <x v="4"/>
    <x v="12"/>
    <x v="4"/>
    <x v="51"/>
    <s v="CON2467"/>
    <x v="473"/>
    <s v="Y0159997"/>
    <n v="9"/>
    <s v="Viorel Stanciu"/>
    <x v="6"/>
    <n v="2016"/>
    <n v="1"/>
    <n v="28"/>
    <d v="1899-12-30T00:52:32"/>
  </r>
  <r>
    <x v="0"/>
    <x v="4"/>
    <x v="12"/>
    <x v="4"/>
    <x v="51"/>
    <s v="CON2467"/>
    <x v="473"/>
    <s v="Y0159997"/>
    <n v="9"/>
    <s v="Monica Corbeanu"/>
    <x v="6"/>
    <n v="2016"/>
    <n v="1"/>
    <n v="28"/>
    <d v="1899-12-30T00:52:39"/>
  </r>
  <r>
    <x v="0"/>
    <x v="4"/>
    <x v="12"/>
    <x v="4"/>
    <x v="51"/>
    <s v="CON2907"/>
    <x v="474"/>
    <s v="Y0160173"/>
    <n v="6"/>
    <s v="Aden Ayub"/>
    <x v="6"/>
    <n v="1040"/>
    <n v="2"/>
    <n v="22"/>
    <d v="1899-12-30T00:32:48"/>
  </r>
  <r>
    <x v="0"/>
    <x v="4"/>
    <x v="12"/>
    <x v="4"/>
    <x v="51"/>
    <s v="CON2907"/>
    <x v="474"/>
    <s v="Y0160173"/>
    <n v="6"/>
    <s v="Abdikaram Mohamed Ali"/>
    <x v="1"/>
    <n v="1040"/>
    <n v="2"/>
    <n v="22"/>
    <d v="1899-12-30T00:18:35"/>
  </r>
  <r>
    <x v="0"/>
    <x v="4"/>
    <x v="12"/>
    <x v="4"/>
    <x v="51"/>
    <s v="CON2907"/>
    <x v="474"/>
    <s v="Y0160173"/>
    <n v="6"/>
    <s v="Mariana Codreanu"/>
    <x v="0"/>
    <n v="1040"/>
    <n v="2"/>
    <n v="22"/>
    <d v="1899-12-30T00:18:02"/>
  </r>
  <r>
    <x v="0"/>
    <x v="4"/>
    <x v="12"/>
    <x v="4"/>
    <x v="51"/>
    <s v="CON2907"/>
    <x v="474"/>
    <s v="Y0160173"/>
    <n v="6"/>
    <s v="Monica Corbeanu"/>
    <x v="6"/>
    <n v="1040"/>
    <n v="2"/>
    <n v="22"/>
    <d v="1899-12-30T00:31:28"/>
  </r>
  <r>
    <x v="0"/>
    <x v="4"/>
    <x v="12"/>
    <x v="4"/>
    <x v="51"/>
    <s v="IN98788"/>
    <x v="322"/>
    <s v="Y0160487"/>
    <n v="0"/>
    <s v="(blank)"/>
    <x v="2"/>
    <n v="37"/>
    <n v="2"/>
    <n v="0"/>
    <d v="1899-12-30T00:00:00"/>
  </r>
  <r>
    <x v="0"/>
    <x v="4"/>
    <x v="12"/>
    <x v="4"/>
    <x v="51"/>
    <n v="51683"/>
    <x v="475"/>
    <s v="Y0160242"/>
    <n v="14"/>
    <s v="Diana Mariana Ghiotu"/>
    <x v="5"/>
    <n v="1879"/>
    <n v="75"/>
    <n v="4"/>
    <d v="1899-12-30T00:00:00"/>
  </r>
  <r>
    <x v="0"/>
    <x v="4"/>
    <x v="12"/>
    <x v="4"/>
    <x v="51"/>
    <n v="51683"/>
    <x v="475"/>
    <s v="Y0160242"/>
    <n v="14"/>
    <s v="Mitesh Dilipkumar"/>
    <x v="5"/>
    <n v="1879"/>
    <n v="75"/>
    <n v="4"/>
    <d v="1899-12-30T00:00:00"/>
  </r>
  <r>
    <x v="0"/>
    <x v="4"/>
    <x v="12"/>
    <x v="4"/>
    <x v="51"/>
    <n v="51683"/>
    <x v="475"/>
    <s v="Y0160242"/>
    <n v="14"/>
    <s v="Tirth Sinh"/>
    <x v="1"/>
    <n v="1879"/>
    <n v="75"/>
    <n v="4"/>
    <d v="1899-12-30T00:00:00"/>
  </r>
  <r>
    <x v="0"/>
    <x v="4"/>
    <x v="12"/>
    <x v="4"/>
    <x v="51"/>
    <n v="51683"/>
    <x v="475"/>
    <s v="Y0160242"/>
    <n v="14"/>
    <s v="Kiflemariam Muhur"/>
    <x v="5"/>
    <n v="1879"/>
    <n v="75"/>
    <n v="4"/>
    <d v="1899-12-30T00:00:00"/>
  </r>
  <r>
    <x v="0"/>
    <x v="4"/>
    <x v="12"/>
    <x v="4"/>
    <x v="51"/>
    <n v="51683"/>
    <x v="475"/>
    <s v="Y0160242"/>
    <n v="14"/>
    <s v="Baljit Singh"/>
    <x v="5"/>
    <n v="1879"/>
    <n v="75"/>
    <n v="4"/>
    <d v="1899-12-30T00:00:00"/>
  </r>
  <r>
    <x v="0"/>
    <x v="4"/>
    <x v="12"/>
    <x v="4"/>
    <x v="51"/>
    <n v="51683"/>
    <x v="475"/>
    <s v="Y0160242"/>
    <n v="14"/>
    <s v="Alpesh Valand"/>
    <x v="5"/>
    <n v="1879"/>
    <n v="75"/>
    <n v="4"/>
    <d v="1899-12-30T00:00:00"/>
  </r>
  <r>
    <x v="0"/>
    <x v="4"/>
    <x v="12"/>
    <x v="4"/>
    <x v="51"/>
    <n v="51683"/>
    <x v="475"/>
    <s v="Y0160242"/>
    <n v="14"/>
    <s v="Vishal Mangela"/>
    <x v="5"/>
    <n v="1879"/>
    <n v="75"/>
    <n v="4"/>
    <d v="1899-12-30T00:00:00"/>
  </r>
  <r>
    <x v="0"/>
    <x v="4"/>
    <x v="12"/>
    <x v="4"/>
    <x v="51"/>
    <n v="51683"/>
    <x v="475"/>
    <s v="Y0160242"/>
    <n v="14"/>
    <s v="Elena Madalina Vilceanu"/>
    <x v="5"/>
    <n v="1879"/>
    <n v="75"/>
    <n v="4"/>
    <d v="1899-12-30T00:00:00"/>
  </r>
  <r>
    <x v="0"/>
    <x v="4"/>
    <x v="12"/>
    <x v="4"/>
    <x v="51"/>
    <n v="51683"/>
    <x v="475"/>
    <s v="Y0160242"/>
    <n v="14"/>
    <s v="Valency Fernandes"/>
    <x v="0"/>
    <n v="1879"/>
    <n v="75"/>
    <n v="4"/>
    <d v="1899-12-30T00:00:00"/>
  </r>
  <r>
    <x v="0"/>
    <x v="4"/>
    <x v="12"/>
    <x v="4"/>
    <x v="51"/>
    <n v="48870"/>
    <x v="124"/>
    <s v="Y0160248"/>
    <n v="126"/>
    <s v="Diana Mariana Ghiotu"/>
    <x v="5"/>
    <n v="155371"/>
    <n v="294"/>
    <n v="16"/>
    <d v="1899-12-30T00:00:00"/>
  </r>
  <r>
    <x v="0"/>
    <x v="4"/>
    <x v="12"/>
    <x v="4"/>
    <x v="51"/>
    <n v="48870"/>
    <x v="124"/>
    <s v="Y0160248"/>
    <n v="126"/>
    <s v="Mitesh Dilipkumar"/>
    <x v="5"/>
    <n v="155371"/>
    <n v="294"/>
    <n v="16"/>
    <d v="1899-12-30T04:02:45"/>
  </r>
  <r>
    <x v="0"/>
    <x v="4"/>
    <x v="12"/>
    <x v="4"/>
    <x v="51"/>
    <n v="48870"/>
    <x v="124"/>
    <s v="Y0160248"/>
    <n v="126"/>
    <s v="Steffi Fernandes"/>
    <x v="0"/>
    <n v="155371"/>
    <n v="294"/>
    <n v="16"/>
    <d v="1899-12-30T03:09:52"/>
  </r>
  <r>
    <x v="0"/>
    <x v="4"/>
    <x v="12"/>
    <x v="4"/>
    <x v="51"/>
    <n v="48870"/>
    <x v="124"/>
    <s v="Y0160248"/>
    <n v="126"/>
    <s v="Tirth Sinh"/>
    <x v="0"/>
    <n v="155371"/>
    <n v="294"/>
    <n v="16"/>
    <d v="1899-12-30T03:12:18"/>
  </r>
  <r>
    <x v="0"/>
    <x v="4"/>
    <x v="12"/>
    <x v="4"/>
    <x v="51"/>
    <n v="48870"/>
    <x v="124"/>
    <s v="Y0160248"/>
    <n v="126"/>
    <s v="Tirth Sinh"/>
    <x v="1"/>
    <n v="155371"/>
    <n v="294"/>
    <n v="16"/>
    <d v="1899-12-30T00:51:08"/>
  </r>
  <r>
    <x v="0"/>
    <x v="4"/>
    <x v="12"/>
    <x v="4"/>
    <x v="51"/>
    <n v="48870"/>
    <x v="124"/>
    <s v="Y0160248"/>
    <n v="126"/>
    <s v="Kiflemariam Muhur"/>
    <x v="21"/>
    <n v="155371"/>
    <n v="294"/>
    <n v="16"/>
    <d v="1899-12-30T03:11:13"/>
  </r>
  <r>
    <x v="0"/>
    <x v="4"/>
    <x v="12"/>
    <x v="4"/>
    <x v="51"/>
    <n v="48870"/>
    <x v="124"/>
    <s v="Y0160248"/>
    <n v="126"/>
    <s v="Baljit Singh"/>
    <x v="5"/>
    <n v="155371"/>
    <n v="294"/>
    <n v="16"/>
    <d v="1899-12-30T04:01:24"/>
  </r>
  <r>
    <x v="0"/>
    <x v="4"/>
    <x v="12"/>
    <x v="4"/>
    <x v="51"/>
    <n v="48870"/>
    <x v="124"/>
    <s v="Y0160248"/>
    <n v="126"/>
    <s v="Alpesh Valand"/>
    <x v="21"/>
    <n v="155371"/>
    <n v="294"/>
    <n v="16"/>
    <d v="1899-12-30T03:12:48"/>
  </r>
  <r>
    <x v="0"/>
    <x v="4"/>
    <x v="12"/>
    <x v="4"/>
    <x v="51"/>
    <n v="48870"/>
    <x v="124"/>
    <s v="Y0160248"/>
    <n v="126"/>
    <s v="Vishal Mangela"/>
    <x v="5"/>
    <n v="155371"/>
    <n v="294"/>
    <n v="16"/>
    <d v="1899-12-30T04:03:10"/>
  </r>
  <r>
    <x v="0"/>
    <x v="4"/>
    <x v="12"/>
    <x v="4"/>
    <x v="51"/>
    <n v="48870"/>
    <x v="124"/>
    <s v="Y0160248"/>
    <n v="126"/>
    <s v="Elena Madalina Vilceanu"/>
    <x v="5"/>
    <n v="155371"/>
    <n v="294"/>
    <n v="16"/>
    <d v="1899-12-30T00:00:00"/>
  </r>
  <r>
    <x v="0"/>
    <x v="4"/>
    <x v="12"/>
    <x v="4"/>
    <x v="51"/>
    <n v="48870"/>
    <x v="124"/>
    <s v="Y0160248"/>
    <n v="126"/>
    <s v="Valency Fernandes"/>
    <x v="0"/>
    <n v="155371"/>
    <n v="294"/>
    <n v="16"/>
    <d v="1899-12-30T04:03:27"/>
  </r>
  <r>
    <x v="0"/>
    <x v="4"/>
    <x v="12"/>
    <x v="4"/>
    <x v="51"/>
    <s v="CON2500"/>
    <x v="476"/>
    <s v="Y0159983"/>
    <n v="47"/>
    <s v="Aden Ayub"/>
    <x v="1"/>
    <n v="11390"/>
    <n v="44"/>
    <n v="48"/>
    <d v="1899-12-30T01:38:59"/>
  </r>
  <r>
    <x v="0"/>
    <x v="4"/>
    <x v="12"/>
    <x v="4"/>
    <x v="51"/>
    <s v="CON2500"/>
    <x v="476"/>
    <s v="Y0159983"/>
    <n v="47"/>
    <s v="Stefan Teodorescu"/>
    <x v="6"/>
    <n v="11390"/>
    <n v="44"/>
    <n v="48"/>
    <d v="1899-12-30T03:49:34"/>
  </r>
  <r>
    <x v="0"/>
    <x v="4"/>
    <x v="12"/>
    <x v="4"/>
    <x v="51"/>
    <s v="CON2500"/>
    <x v="476"/>
    <s v="Y0159983"/>
    <n v="47"/>
    <s v="Custura Anglaia"/>
    <x v="26"/>
    <n v="11390"/>
    <n v="44"/>
    <n v="48"/>
    <d v="1899-12-30T03:54:39"/>
  </r>
  <r>
    <x v="0"/>
    <x v="4"/>
    <x v="12"/>
    <x v="4"/>
    <x v="51"/>
    <s v="CON2500"/>
    <x v="476"/>
    <s v="Y0159983"/>
    <n v="47"/>
    <s v="Campan Ionut"/>
    <x v="26"/>
    <n v="11390"/>
    <n v="44"/>
    <n v="48"/>
    <d v="1899-12-30T03:54:39"/>
  </r>
  <r>
    <x v="0"/>
    <x v="4"/>
    <x v="12"/>
    <x v="4"/>
    <x v="51"/>
    <s v="CON2500"/>
    <x v="476"/>
    <s v="Y0159983"/>
    <n v="47"/>
    <s v="Catalin Bucataru"/>
    <x v="5"/>
    <n v="11390"/>
    <n v="44"/>
    <n v="48"/>
    <d v="1899-12-30T03:49:34"/>
  </r>
  <r>
    <x v="0"/>
    <x v="4"/>
    <x v="12"/>
    <x v="4"/>
    <x v="51"/>
    <s v="CON2500"/>
    <x v="476"/>
    <s v="Y0159983"/>
    <n v="47"/>
    <s v="Anatolii Caminschi"/>
    <x v="26"/>
    <n v="11390"/>
    <n v="44"/>
    <n v="48"/>
    <d v="1899-12-30T07:48:21"/>
  </r>
  <r>
    <x v="0"/>
    <x v="4"/>
    <x v="13"/>
    <x v="5"/>
    <x v="52"/>
    <n v="51528"/>
    <x v="100"/>
    <s v="Y0159943"/>
    <n v="0"/>
    <s v="Cristina Ciobanu"/>
    <x v="0"/>
    <n v="15"/>
    <n v="2"/>
    <n v="0"/>
    <d v="1899-12-30T01:26:56"/>
  </r>
  <r>
    <x v="0"/>
    <x v="4"/>
    <x v="13"/>
    <x v="4"/>
    <x v="53"/>
    <n v="47927"/>
    <x v="19"/>
    <s v="Y0159270"/>
    <n v="22"/>
    <s v="Camelia Dobritescu"/>
    <x v="26"/>
    <n v="1066"/>
    <n v="180"/>
    <n v="58"/>
    <d v="1899-12-30T03:10:42"/>
  </r>
  <r>
    <x v="0"/>
    <x v="4"/>
    <x v="13"/>
    <x v="4"/>
    <x v="53"/>
    <n v="47927"/>
    <x v="19"/>
    <s v="Y0159270"/>
    <n v="22"/>
    <s v="Marian Alecu"/>
    <x v="26"/>
    <n v="1066"/>
    <n v="180"/>
    <n v="58"/>
    <d v="1899-12-30T03:10:48"/>
  </r>
  <r>
    <x v="0"/>
    <x v="4"/>
    <x v="13"/>
    <x v="4"/>
    <x v="53"/>
    <n v="47927"/>
    <x v="19"/>
    <s v="Y0159270"/>
    <n v="22"/>
    <s v="Catalin Lixandru"/>
    <x v="26"/>
    <n v="1066"/>
    <n v="180"/>
    <n v="58"/>
    <d v="1899-12-30T03:10:45"/>
  </r>
  <r>
    <x v="0"/>
    <x v="4"/>
    <x v="13"/>
    <x v="4"/>
    <x v="53"/>
    <n v="47927"/>
    <x v="19"/>
    <s v="Y0159270"/>
    <n v="22"/>
    <s v="Robert Farynski"/>
    <x v="26"/>
    <n v="1066"/>
    <n v="180"/>
    <n v="58"/>
    <d v="1899-12-30T03:10:41"/>
  </r>
  <r>
    <x v="0"/>
    <x v="4"/>
    <x v="13"/>
    <x v="4"/>
    <x v="53"/>
    <n v="47927"/>
    <x v="19"/>
    <s v="Y0159270"/>
    <n v="22"/>
    <s v="Amalia Cocean"/>
    <x v="0"/>
    <n v="1066"/>
    <n v="180"/>
    <n v="58"/>
    <d v="1899-12-30T03:10:41"/>
  </r>
  <r>
    <x v="0"/>
    <x v="4"/>
    <x v="13"/>
    <x v="4"/>
    <x v="53"/>
    <n v="47927"/>
    <x v="19"/>
    <s v="Y0159270"/>
    <n v="22"/>
    <s v="Sorina Trandafir"/>
    <x v="26"/>
    <n v="1066"/>
    <n v="180"/>
    <n v="58"/>
    <d v="1899-12-30T03:10:44"/>
  </r>
  <r>
    <x v="0"/>
    <x v="4"/>
    <x v="13"/>
    <x v="4"/>
    <x v="53"/>
    <n v="47927"/>
    <x v="19"/>
    <s v="Y0159270"/>
    <n v="22"/>
    <s v="Mirela Constantin"/>
    <x v="0"/>
    <n v="1066"/>
    <n v="180"/>
    <n v="58"/>
    <d v="1899-12-30T03:10:41"/>
  </r>
  <r>
    <x v="0"/>
    <x v="4"/>
    <x v="13"/>
    <x v="4"/>
    <x v="53"/>
    <n v="47927"/>
    <x v="19"/>
    <s v="Y0159270"/>
    <n v="22"/>
    <s v="Florentina Constantin"/>
    <x v="26"/>
    <n v="1066"/>
    <n v="180"/>
    <n v="58"/>
    <d v="1899-12-30T03:10:41"/>
  </r>
  <r>
    <x v="0"/>
    <x v="4"/>
    <x v="13"/>
    <x v="4"/>
    <x v="53"/>
    <n v="47927"/>
    <x v="19"/>
    <s v="Y0159270"/>
    <n v="22"/>
    <s v="Nicoleta Costin"/>
    <x v="26"/>
    <n v="1066"/>
    <n v="180"/>
    <n v="58"/>
    <d v="1899-12-30T03:10:45"/>
  </r>
  <r>
    <x v="0"/>
    <x v="4"/>
    <x v="13"/>
    <x v="4"/>
    <x v="53"/>
    <n v="47927"/>
    <x v="19"/>
    <s v="Y0159270"/>
    <n v="22"/>
    <s v="Obi Wellington"/>
    <x v="26"/>
    <n v="1066"/>
    <n v="180"/>
    <n v="58"/>
    <d v="1899-12-30T03:10:44"/>
  </r>
  <r>
    <x v="0"/>
    <x v="4"/>
    <x v="13"/>
    <x v="4"/>
    <x v="53"/>
    <n v="47927"/>
    <x v="19"/>
    <s v="Y0159270"/>
    <n v="22"/>
    <s v="Mafkarjeet Kaur"/>
    <x v="26"/>
    <n v="1066"/>
    <n v="180"/>
    <n v="58"/>
    <d v="1899-12-30T03:10:48"/>
  </r>
  <r>
    <x v="0"/>
    <x v="4"/>
    <x v="13"/>
    <x v="4"/>
    <x v="53"/>
    <s v="CON2592"/>
    <x v="477"/>
    <s v="Y0160114"/>
    <n v="51"/>
    <s v="rodica mainescu"/>
    <x v="26"/>
    <n v="11160"/>
    <n v="45"/>
    <n v="48"/>
    <d v="1899-12-30T00:49:05"/>
  </r>
  <r>
    <x v="0"/>
    <x v="4"/>
    <x v="13"/>
    <x v="4"/>
    <x v="53"/>
    <s v="CON2592"/>
    <x v="477"/>
    <s v="Y0160114"/>
    <n v="51"/>
    <s v="Ion Ilarian"/>
    <x v="0"/>
    <n v="11160"/>
    <n v="45"/>
    <n v="48"/>
    <d v="1899-12-30T00:49:05"/>
  </r>
  <r>
    <x v="0"/>
    <x v="4"/>
    <x v="13"/>
    <x v="4"/>
    <x v="53"/>
    <s v="CON2592"/>
    <x v="477"/>
    <s v="Y0160114"/>
    <n v="51"/>
    <s v="Gabriela Stoica"/>
    <x v="26"/>
    <n v="11160"/>
    <n v="45"/>
    <n v="48"/>
    <d v="1899-12-30T00:49:07"/>
  </r>
  <r>
    <x v="0"/>
    <x v="4"/>
    <x v="13"/>
    <x v="4"/>
    <x v="53"/>
    <s v="CON2592"/>
    <x v="477"/>
    <s v="Y0160114"/>
    <n v="51"/>
    <s v="Claudia Stan"/>
    <x v="26"/>
    <n v="11160"/>
    <n v="45"/>
    <n v="48"/>
    <d v="1899-12-30T00:49:07"/>
  </r>
  <r>
    <x v="0"/>
    <x v="4"/>
    <x v="13"/>
    <x v="4"/>
    <x v="53"/>
    <s v="CON2592"/>
    <x v="477"/>
    <s v="Y0160114"/>
    <n v="51"/>
    <s v="Stephen Hall"/>
    <x v="26"/>
    <n v="11160"/>
    <n v="45"/>
    <n v="48"/>
    <d v="1899-12-30T00:49:05"/>
  </r>
  <r>
    <x v="0"/>
    <x v="4"/>
    <x v="13"/>
    <x v="4"/>
    <x v="53"/>
    <s v="CON2592"/>
    <x v="477"/>
    <s v="Y0160114"/>
    <n v="51"/>
    <s v="Gabriel Costin"/>
    <x v="26"/>
    <n v="11160"/>
    <n v="45"/>
    <n v="48"/>
    <d v="1899-12-30T00:49:05"/>
  </r>
  <r>
    <x v="0"/>
    <x v="4"/>
    <x v="13"/>
    <x v="4"/>
    <x v="53"/>
    <s v="CON2592"/>
    <x v="477"/>
    <s v="Y0160114"/>
    <n v="51"/>
    <s v="Cristian Halmade"/>
    <x v="26"/>
    <n v="11160"/>
    <n v="45"/>
    <n v="48"/>
    <d v="1899-12-30T00:49:07"/>
  </r>
  <r>
    <x v="0"/>
    <x v="4"/>
    <x v="13"/>
    <x v="4"/>
    <x v="53"/>
    <s v="CON2592"/>
    <x v="477"/>
    <s v="Y0160114"/>
    <n v="51"/>
    <s v="Viorel Costin"/>
    <x v="26"/>
    <n v="11160"/>
    <n v="45"/>
    <n v="48"/>
    <d v="1899-12-30T00:49:08"/>
  </r>
  <r>
    <x v="0"/>
    <x v="4"/>
    <x v="13"/>
    <x v="4"/>
    <x v="53"/>
    <s v="CON2592"/>
    <x v="477"/>
    <s v="Y0160114"/>
    <n v="51"/>
    <s v="Mihaela Sintion"/>
    <x v="0"/>
    <n v="11160"/>
    <n v="45"/>
    <n v="48"/>
    <d v="1899-12-30T00:49:05"/>
  </r>
  <r>
    <x v="0"/>
    <x v="4"/>
    <x v="13"/>
    <x v="4"/>
    <x v="53"/>
    <s v="CON2257"/>
    <x v="478"/>
    <s v="Y0158786"/>
    <n v="17"/>
    <s v="(blank)"/>
    <x v="2"/>
    <n v="2757"/>
    <n v="16"/>
    <n v="28"/>
    <d v="1899-12-30T00:00:00"/>
  </r>
  <r>
    <x v="0"/>
    <x v="4"/>
    <x v="13"/>
    <x v="4"/>
    <x v="53"/>
    <s v="CON2217"/>
    <x v="479"/>
    <s v="Y0158091"/>
    <n v="27"/>
    <s v="Maria Gergely"/>
    <x v="0"/>
    <n v="3102"/>
    <n v="37"/>
    <n v="28"/>
    <d v="1899-12-30T03:35:53"/>
  </r>
  <r>
    <x v="0"/>
    <x v="4"/>
    <x v="13"/>
    <x v="4"/>
    <x v="53"/>
    <s v="CON2217"/>
    <x v="479"/>
    <s v="Y0158091"/>
    <n v="27"/>
    <s v="Abdikaram Mohamed Ali"/>
    <x v="1"/>
    <n v="3102"/>
    <n v="37"/>
    <n v="28"/>
    <d v="1899-12-30T03:02:43"/>
  </r>
  <r>
    <x v="0"/>
    <x v="4"/>
    <x v="13"/>
    <x v="4"/>
    <x v="53"/>
    <s v="CON2217"/>
    <x v="479"/>
    <s v="Y0158091"/>
    <n v="27"/>
    <s v="Robert Sims"/>
    <x v="18"/>
    <n v="3102"/>
    <n v="37"/>
    <n v="28"/>
    <d v="1899-12-30T03:35:22"/>
  </r>
  <r>
    <x v="0"/>
    <x v="4"/>
    <x v="13"/>
    <x v="4"/>
    <x v="53"/>
    <s v="CON2217"/>
    <x v="479"/>
    <s v="Y0158091"/>
    <n v="27"/>
    <s v="Nicoleta Rus"/>
    <x v="3"/>
    <n v="3102"/>
    <n v="37"/>
    <n v="28"/>
    <d v="1899-12-30T03:33:57"/>
  </r>
  <r>
    <x v="0"/>
    <x v="4"/>
    <x v="13"/>
    <x v="4"/>
    <x v="53"/>
    <s v="CON2217"/>
    <x v="479"/>
    <s v="Y0158091"/>
    <n v="27"/>
    <s v="Mariana Codreanu"/>
    <x v="0"/>
    <n v="3102"/>
    <n v="37"/>
    <n v="28"/>
    <d v="1899-12-30T03:01:36"/>
  </r>
  <r>
    <x v="0"/>
    <x v="4"/>
    <x v="13"/>
    <x v="4"/>
    <x v="53"/>
    <s v="CON2383"/>
    <x v="480"/>
    <s v="Y0160030"/>
    <n v="24"/>
    <s v="Abdikaram Mohamed Ali"/>
    <x v="1"/>
    <n v="3014"/>
    <n v="27"/>
    <n v="28"/>
    <d v="1899-12-30T00:02:33"/>
  </r>
  <r>
    <x v="0"/>
    <x v="4"/>
    <x v="13"/>
    <x v="4"/>
    <x v="53"/>
    <s v="CON2383"/>
    <x v="480"/>
    <s v="Y0160030"/>
    <n v="24"/>
    <s v="Nicoleta Rus"/>
    <x v="5"/>
    <n v="3014"/>
    <n v="27"/>
    <n v="28"/>
    <d v="1899-12-30T03:15:30"/>
  </r>
  <r>
    <x v="0"/>
    <x v="4"/>
    <x v="13"/>
    <x v="4"/>
    <x v="53"/>
    <s v="CON2383"/>
    <x v="480"/>
    <s v="Y0160030"/>
    <n v="24"/>
    <s v="Mariana Codreanu"/>
    <x v="0"/>
    <n v="3014"/>
    <n v="27"/>
    <n v="28"/>
    <d v="1899-12-30T00:00:00"/>
  </r>
  <r>
    <x v="0"/>
    <x v="4"/>
    <x v="13"/>
    <x v="4"/>
    <x v="53"/>
    <s v="CON2383"/>
    <x v="480"/>
    <s v="Y0160030"/>
    <n v="24"/>
    <s v="Laurentiu Mantu"/>
    <x v="5"/>
    <n v="3014"/>
    <n v="27"/>
    <n v="28"/>
    <d v="1899-12-30T03:15:35"/>
  </r>
  <r>
    <x v="0"/>
    <x v="4"/>
    <x v="13"/>
    <x v="4"/>
    <x v="53"/>
    <s v="CON2383"/>
    <x v="480"/>
    <s v="Y0160030"/>
    <n v="24"/>
    <s v="LAURENTIU"/>
    <x v="5"/>
    <n v="3014"/>
    <n v="27"/>
    <n v="28"/>
    <d v="1899-12-30T03:15:26"/>
  </r>
  <r>
    <x v="0"/>
    <x v="4"/>
    <x v="13"/>
    <x v="4"/>
    <x v="53"/>
    <s v="CON2383"/>
    <x v="480"/>
    <s v="Y0160030"/>
    <n v="24"/>
    <s v="EDGAR"/>
    <x v="5"/>
    <n v="3014"/>
    <n v="27"/>
    <n v="28"/>
    <d v="1899-12-30T03:15:17"/>
  </r>
  <r>
    <x v="0"/>
    <x v="4"/>
    <x v="13"/>
    <x v="4"/>
    <x v="53"/>
    <s v="CON2507"/>
    <x v="481"/>
    <s v="Y0160066"/>
    <n v="43"/>
    <s v="(blank)"/>
    <x v="2"/>
    <n v="11050"/>
    <n v="71"/>
    <n v="22"/>
    <d v="1899-12-30T00:00:00"/>
  </r>
  <r>
    <x v="0"/>
    <x v="4"/>
    <x v="13"/>
    <x v="3"/>
    <x v="54"/>
    <n v="50959"/>
    <x v="258"/>
    <s v="Y0160471"/>
    <n v="46"/>
    <s v="rodica mainescu"/>
    <x v="0"/>
    <n v="4199"/>
    <n v="324"/>
    <n v="43"/>
    <d v="1899-12-30T01:53:45"/>
  </r>
  <r>
    <x v="0"/>
    <x v="4"/>
    <x v="13"/>
    <x v="3"/>
    <x v="54"/>
    <n v="50959"/>
    <x v="258"/>
    <s v="Y0160471"/>
    <n v="46"/>
    <s v="Ion Ilarian"/>
    <x v="0"/>
    <n v="4199"/>
    <n v="324"/>
    <n v="43"/>
    <d v="1899-12-30T01:53:45"/>
  </r>
  <r>
    <x v="0"/>
    <x v="4"/>
    <x v="13"/>
    <x v="3"/>
    <x v="54"/>
    <n v="50959"/>
    <x v="258"/>
    <s v="Y0160471"/>
    <n v="46"/>
    <s v="Gabriela Stoica"/>
    <x v="26"/>
    <n v="4199"/>
    <n v="324"/>
    <n v="43"/>
    <d v="1899-12-30T01:53:47"/>
  </r>
  <r>
    <x v="0"/>
    <x v="4"/>
    <x v="13"/>
    <x v="3"/>
    <x v="54"/>
    <n v="50959"/>
    <x v="258"/>
    <s v="Y0160471"/>
    <n v="46"/>
    <s v="Claudia Stan"/>
    <x v="26"/>
    <n v="4199"/>
    <n v="324"/>
    <n v="43"/>
    <d v="1899-12-30T01:53:50"/>
  </r>
  <r>
    <x v="0"/>
    <x v="4"/>
    <x v="13"/>
    <x v="3"/>
    <x v="54"/>
    <n v="50959"/>
    <x v="258"/>
    <s v="Y0160471"/>
    <n v="46"/>
    <s v="Stephen Hall"/>
    <x v="26"/>
    <n v="4199"/>
    <n v="324"/>
    <n v="43"/>
    <d v="1899-12-30T01:53:45"/>
  </r>
  <r>
    <x v="0"/>
    <x v="4"/>
    <x v="13"/>
    <x v="3"/>
    <x v="54"/>
    <n v="50959"/>
    <x v="258"/>
    <s v="Y0160471"/>
    <n v="46"/>
    <s v="Gabriel Costin"/>
    <x v="26"/>
    <n v="4199"/>
    <n v="324"/>
    <n v="43"/>
    <d v="1899-12-30T01:53:46"/>
  </r>
  <r>
    <x v="0"/>
    <x v="4"/>
    <x v="13"/>
    <x v="3"/>
    <x v="54"/>
    <n v="50959"/>
    <x v="258"/>
    <s v="Y0160471"/>
    <n v="46"/>
    <s v="Viorel Costin"/>
    <x v="26"/>
    <n v="4199"/>
    <n v="324"/>
    <n v="43"/>
    <d v="1899-12-30T01:53:50"/>
  </r>
  <r>
    <x v="0"/>
    <x v="4"/>
    <x v="13"/>
    <x v="3"/>
    <x v="54"/>
    <n v="50959"/>
    <x v="258"/>
    <s v="Y0160471"/>
    <n v="46"/>
    <s v="Mihaela Sintion"/>
    <x v="26"/>
    <n v="4199"/>
    <n v="324"/>
    <n v="43"/>
    <d v="1899-12-30T01:53:50"/>
  </r>
  <r>
    <x v="0"/>
    <x v="4"/>
    <x v="13"/>
    <x v="3"/>
    <x v="54"/>
    <n v="50959"/>
    <x v="258"/>
    <s v="Y0160471"/>
    <n v="46"/>
    <s v="Dan Sociau"/>
    <x v="26"/>
    <n v="4199"/>
    <n v="324"/>
    <n v="43"/>
    <d v="1899-12-30T01:53:54"/>
  </r>
  <r>
    <x v="0"/>
    <x v="4"/>
    <x v="13"/>
    <x v="3"/>
    <x v="54"/>
    <n v="50959"/>
    <x v="258"/>
    <s v="Y0160471"/>
    <n v="46"/>
    <s v="Andreea Carbune"/>
    <x v="26"/>
    <n v="4199"/>
    <n v="324"/>
    <n v="43"/>
    <d v="1899-12-30T01:53:54"/>
  </r>
  <r>
    <x v="0"/>
    <x v="4"/>
    <x v="13"/>
    <x v="3"/>
    <x v="54"/>
    <n v="50959"/>
    <x v="258"/>
    <s v="Y0160471"/>
    <n v="46"/>
    <s v="Ana Vochescu"/>
    <x v="26"/>
    <n v="4199"/>
    <n v="324"/>
    <n v="43"/>
    <d v="1899-12-30T01:53:50"/>
  </r>
  <r>
    <x v="0"/>
    <x v="4"/>
    <x v="13"/>
    <x v="3"/>
    <x v="54"/>
    <n v="50959"/>
    <x v="258"/>
    <s v="Y0160471"/>
    <n v="46"/>
    <s v="Stephen Bodan"/>
    <x v="26"/>
    <n v="4199"/>
    <n v="324"/>
    <n v="43"/>
    <d v="1899-12-30T01:53:53"/>
  </r>
  <r>
    <x v="0"/>
    <x v="4"/>
    <x v="13"/>
    <x v="3"/>
    <x v="54"/>
    <n v="50959"/>
    <x v="258"/>
    <s v="Y0160471"/>
    <n v="46"/>
    <s v="Virgil Stanciou"/>
    <x v="26"/>
    <n v="4199"/>
    <n v="324"/>
    <n v="43"/>
    <d v="1899-12-30T01:53:57"/>
  </r>
  <r>
    <x v="0"/>
    <x v="4"/>
    <x v="13"/>
    <x v="3"/>
    <x v="54"/>
    <n v="50959"/>
    <x v="258"/>
    <s v="Y0160471"/>
    <n v="46"/>
    <s v="Gabriella Stanciou"/>
    <x v="26"/>
    <n v="4199"/>
    <n v="324"/>
    <n v="43"/>
    <d v="1899-12-30T01:53:57"/>
  </r>
  <r>
    <x v="0"/>
    <x v="4"/>
    <x v="13"/>
    <x v="3"/>
    <x v="54"/>
    <n v="50959"/>
    <x v="258"/>
    <s v="Y0160471"/>
    <n v="46"/>
    <s v="Nashatar Nashatar"/>
    <x v="26"/>
    <n v="4199"/>
    <n v="324"/>
    <n v="43"/>
    <d v="1899-12-30T01:53:54"/>
  </r>
  <r>
    <x v="0"/>
    <x v="4"/>
    <x v="13"/>
    <x v="3"/>
    <x v="54"/>
    <n v="50959"/>
    <x v="258"/>
    <s v="Y0160471"/>
    <n v="46"/>
    <s v="Corina Ursache"/>
    <x v="26"/>
    <n v="4199"/>
    <n v="324"/>
    <n v="43"/>
    <d v="1899-12-30T01:53:57"/>
  </r>
  <r>
    <x v="0"/>
    <x v="4"/>
    <x v="13"/>
    <x v="3"/>
    <x v="54"/>
    <n v="50959"/>
    <x v="258"/>
    <s v="Y0160471"/>
    <n v="46"/>
    <s v="Alexander Harpen"/>
    <x v="26"/>
    <n v="4199"/>
    <n v="324"/>
    <n v="43"/>
    <d v="1899-12-30T01:53:53"/>
  </r>
  <r>
    <x v="0"/>
    <x v="4"/>
    <x v="13"/>
    <x v="3"/>
    <x v="54"/>
    <n v="50959"/>
    <x v="258"/>
    <s v="Y0160471"/>
    <n v="46"/>
    <s v="upenkumar "/>
    <x v="26"/>
    <n v="4199"/>
    <n v="324"/>
    <n v="43"/>
    <d v="1899-12-30T01:53:57"/>
  </r>
  <r>
    <x v="0"/>
    <x v="4"/>
    <x v="13"/>
    <x v="3"/>
    <x v="54"/>
    <n v="51562"/>
    <x v="9"/>
    <s v="Y0160211"/>
    <n v="9"/>
    <s v="Viliam Trencik "/>
    <x v="11"/>
    <n v="1275"/>
    <n v="1"/>
    <n v="25"/>
    <d v="1899-12-30T00:22:29"/>
  </r>
  <r>
    <x v="0"/>
    <x v="4"/>
    <x v="13"/>
    <x v="3"/>
    <x v="54"/>
    <n v="51562"/>
    <x v="9"/>
    <s v="Y0160211"/>
    <n v="9"/>
    <s v="Maria Ivan "/>
    <x v="0"/>
    <n v="1275"/>
    <n v="1"/>
    <n v="25"/>
    <d v="1899-12-30T00:10:17"/>
  </r>
  <r>
    <x v="0"/>
    <x v="4"/>
    <x v="13"/>
    <x v="3"/>
    <x v="54"/>
    <n v="51562"/>
    <x v="9"/>
    <s v="Y0160211"/>
    <n v="9"/>
    <s v="Claudio Balint "/>
    <x v="18"/>
    <n v="1275"/>
    <n v="1"/>
    <n v="25"/>
    <d v="1899-12-30T00:10:05"/>
  </r>
  <r>
    <x v="0"/>
    <x v="4"/>
    <x v="13"/>
    <x v="3"/>
    <x v="54"/>
    <n v="51562"/>
    <x v="9"/>
    <s v="Y0160211"/>
    <n v="9"/>
    <s v="Imran Mohammed "/>
    <x v="1"/>
    <n v="1275"/>
    <n v="1"/>
    <n v="25"/>
    <d v="1899-12-30T00:30:44"/>
  </r>
  <r>
    <x v="0"/>
    <x v="4"/>
    <x v="14"/>
    <x v="0"/>
    <x v="55"/>
    <n v="51951"/>
    <x v="414"/>
    <s v="Y0160559"/>
    <n v="3"/>
    <s v="(blank)"/>
    <x v="2"/>
    <n v="289"/>
    <n v="22"/>
    <n v="2"/>
    <d v="1899-12-30T00:00:00"/>
  </r>
  <r>
    <x v="0"/>
    <x v="4"/>
    <x v="14"/>
    <x v="0"/>
    <x v="55"/>
    <n v="52084"/>
    <x v="201"/>
    <s v="Y0160591"/>
    <n v="0"/>
    <s v="(blank)"/>
    <x v="2"/>
    <n v="3"/>
    <n v="2"/>
    <n v="0"/>
    <d v="1899-12-30T00:00:00"/>
  </r>
  <r>
    <x v="2"/>
    <x v="3"/>
    <x v="7"/>
    <x v="2"/>
    <x v="56"/>
    <n v="50013"/>
    <x v="28"/>
    <s v="Y0160702"/>
    <n v="3"/>
    <s v="Georgeta Haholu"/>
    <x v="5"/>
    <n v="85"/>
    <n v="25"/>
    <n v="3"/>
    <d v="1899-12-30T00:39:11"/>
  </r>
  <r>
    <x v="2"/>
    <x v="3"/>
    <x v="7"/>
    <x v="2"/>
    <x v="56"/>
    <n v="50013"/>
    <x v="28"/>
    <s v="Y0160702"/>
    <n v="3"/>
    <s v="Oana Dragoi"/>
    <x v="0"/>
    <n v="85"/>
    <n v="25"/>
    <n v="3"/>
    <d v="1899-12-30T00:19:31"/>
  </r>
  <r>
    <x v="2"/>
    <x v="3"/>
    <x v="7"/>
    <x v="2"/>
    <x v="56"/>
    <n v="50013"/>
    <x v="28"/>
    <s v="Y0160702"/>
    <n v="3"/>
    <s v="Alexandara Hatisi"/>
    <x v="5"/>
    <n v="85"/>
    <n v="25"/>
    <n v="3"/>
    <d v="1899-12-30T00:39:11"/>
  </r>
  <r>
    <x v="2"/>
    <x v="3"/>
    <x v="7"/>
    <x v="2"/>
    <x v="56"/>
    <n v="50013"/>
    <x v="28"/>
    <s v="Y0160702"/>
    <n v="3"/>
    <s v="sand"/>
    <x v="5"/>
    <n v="85"/>
    <n v="25"/>
    <n v="3"/>
    <d v="1899-12-30T00:19:34"/>
  </r>
  <r>
    <x v="2"/>
    <x v="3"/>
    <x v="7"/>
    <x v="2"/>
    <x v="56"/>
    <n v="50013"/>
    <x v="28"/>
    <s v="Y0160702"/>
    <n v="3"/>
    <s v="Ivan Yordunov"/>
    <x v="3"/>
    <n v="85"/>
    <n v="25"/>
    <n v="3"/>
    <d v="1899-12-30T00:38:38"/>
  </r>
  <r>
    <x v="2"/>
    <x v="3"/>
    <x v="7"/>
    <x v="2"/>
    <x v="56"/>
    <n v="50013"/>
    <x v="28"/>
    <s v="Y0160702"/>
    <n v="3"/>
    <s v="Christian Paun"/>
    <x v="1"/>
    <n v="85"/>
    <n v="25"/>
    <n v="3"/>
    <d v="1899-12-30T00:10:07"/>
  </r>
  <r>
    <x v="2"/>
    <x v="3"/>
    <x v="7"/>
    <x v="2"/>
    <x v="56"/>
    <n v="50013"/>
    <x v="28"/>
    <s v="Y0160702"/>
    <n v="3"/>
    <s v="des"/>
    <x v="5"/>
    <n v="85"/>
    <n v="25"/>
    <n v="3"/>
    <d v="1899-12-30T00:19:34"/>
  </r>
  <r>
    <x v="2"/>
    <x v="3"/>
    <x v="7"/>
    <x v="2"/>
    <x v="56"/>
    <n v="50013"/>
    <x v="28"/>
    <s v="Y0160702"/>
    <n v="3"/>
    <s v="lid"/>
    <x v="5"/>
    <n v="85"/>
    <n v="25"/>
    <n v="3"/>
    <d v="1899-12-30T00:39:11"/>
  </r>
  <r>
    <x v="2"/>
    <x v="3"/>
    <x v="7"/>
    <x v="2"/>
    <x v="56"/>
    <n v="53243"/>
    <x v="68"/>
    <s v="Y0160707"/>
    <n v="1"/>
    <s v="(blank)"/>
    <x v="2"/>
    <n v="149"/>
    <n v="1"/>
    <n v="0"/>
    <d v="1899-12-30T00:00:00"/>
  </r>
  <r>
    <x v="2"/>
    <x v="3"/>
    <x v="7"/>
    <x v="2"/>
    <x v="56"/>
    <s v="CON2401"/>
    <x v="482"/>
    <s v="Y0160095"/>
    <n v="28"/>
    <s v="Aden Ayub"/>
    <x v="5"/>
    <n v="3086"/>
    <n v="20"/>
    <n v="28"/>
    <d v="1899-12-30T01:37:00"/>
  </r>
  <r>
    <x v="2"/>
    <x v="3"/>
    <x v="7"/>
    <x v="2"/>
    <x v="56"/>
    <s v="CON2401"/>
    <x v="482"/>
    <s v="Y0160095"/>
    <n v="28"/>
    <s v="Ionut Petreanu"/>
    <x v="3"/>
    <n v="3086"/>
    <n v="20"/>
    <n v="28"/>
    <d v="1899-12-30T01:36:43"/>
  </r>
  <r>
    <x v="2"/>
    <x v="3"/>
    <x v="7"/>
    <x v="2"/>
    <x v="56"/>
    <s v="CON2401"/>
    <x v="482"/>
    <s v="Y0160095"/>
    <n v="28"/>
    <s v="Diana Marinescu"/>
    <x v="0"/>
    <n v="3086"/>
    <n v="20"/>
    <n v="28"/>
    <d v="1899-12-30T01:39:46"/>
  </r>
  <r>
    <x v="2"/>
    <x v="3"/>
    <x v="7"/>
    <x v="2"/>
    <x v="56"/>
    <s v="CON2401"/>
    <x v="482"/>
    <s v="Y0160095"/>
    <n v="28"/>
    <s v="Nicoleta Rus"/>
    <x v="3"/>
    <n v="3086"/>
    <n v="20"/>
    <n v="28"/>
    <d v="1899-12-30T01:39:44"/>
  </r>
  <r>
    <x v="2"/>
    <x v="3"/>
    <x v="7"/>
    <x v="2"/>
    <x v="56"/>
    <s v="CON2401"/>
    <x v="482"/>
    <s v="Y0160095"/>
    <n v="28"/>
    <s v="Daniel Angearu"/>
    <x v="18"/>
    <n v="3086"/>
    <n v="20"/>
    <n v="28"/>
    <d v="1899-12-30T01:39:46"/>
  </r>
  <r>
    <x v="2"/>
    <x v="3"/>
    <x v="7"/>
    <x v="2"/>
    <x v="56"/>
    <s v="CON2401"/>
    <x v="482"/>
    <s v="Y0160095"/>
    <n v="28"/>
    <s v="Cristian Pilat"/>
    <x v="6"/>
    <n v="3086"/>
    <n v="20"/>
    <n v="28"/>
    <d v="1899-12-30T01:39:45"/>
  </r>
  <r>
    <x v="2"/>
    <x v="3"/>
    <x v="7"/>
    <x v="2"/>
    <x v="56"/>
    <s v="CON2378"/>
    <x v="483"/>
    <s v="Y0160014"/>
    <n v="18"/>
    <s v="Laurentiu Barbu"/>
    <x v="1"/>
    <n v="2928"/>
    <n v="2"/>
    <n v="39"/>
    <d v="1899-12-30T04:08:38"/>
  </r>
  <r>
    <x v="2"/>
    <x v="3"/>
    <x v="7"/>
    <x v="2"/>
    <x v="56"/>
    <s v="CON2378"/>
    <x v="483"/>
    <s v="Y0160014"/>
    <n v="18"/>
    <s v="Nicoleta Nicolae"/>
    <x v="5"/>
    <n v="2928"/>
    <n v="2"/>
    <n v="39"/>
    <d v="1899-12-30T03:15:18"/>
  </r>
  <r>
    <x v="2"/>
    <x v="3"/>
    <x v="7"/>
    <x v="2"/>
    <x v="56"/>
    <s v="CON2378"/>
    <x v="483"/>
    <s v="Y0160014"/>
    <n v="18"/>
    <s v="Gabriela Constantin"/>
    <x v="0"/>
    <n v="2928"/>
    <n v="2"/>
    <n v="39"/>
    <d v="1899-12-30T03:15:44"/>
  </r>
  <r>
    <x v="2"/>
    <x v="3"/>
    <x v="7"/>
    <x v="2"/>
    <x v="56"/>
    <s v="CON2378"/>
    <x v="483"/>
    <s v="Y0160014"/>
    <n v="18"/>
    <s v="Ovidu Cucurizeanu"/>
    <x v="5"/>
    <n v="2928"/>
    <n v="2"/>
    <n v="39"/>
    <d v="1899-12-30T03:13:48"/>
  </r>
  <r>
    <x v="2"/>
    <x v="3"/>
    <x v="7"/>
    <x v="2"/>
    <x v="56"/>
    <s v="CON2378"/>
    <x v="483"/>
    <s v="Y0160014"/>
    <n v="18"/>
    <s v="moni"/>
    <x v="0"/>
    <n v="2928"/>
    <n v="2"/>
    <n v="39"/>
    <d v="1899-12-30T03:16:29"/>
  </r>
  <r>
    <x v="2"/>
    <x v="3"/>
    <x v="7"/>
    <x v="2"/>
    <x v="56"/>
    <s v="CON2378"/>
    <x v="483"/>
    <s v="Y0160014"/>
    <n v="18"/>
    <s v="Sergiu Foltea"/>
    <x v="5"/>
    <n v="2928"/>
    <n v="2"/>
    <n v="39"/>
    <d v="1899-12-30T03:13:05"/>
  </r>
  <r>
    <x v="2"/>
    <x v="3"/>
    <x v="7"/>
    <x v="2"/>
    <x v="56"/>
    <s v="CON2378"/>
    <x v="483"/>
    <s v="Y0160014"/>
    <n v="18"/>
    <s v="delia grosu"/>
    <x v="5"/>
    <n v="2928"/>
    <n v="2"/>
    <n v="39"/>
    <d v="1899-12-30T03:14:59"/>
  </r>
  <r>
    <x v="2"/>
    <x v="3"/>
    <x v="7"/>
    <x v="2"/>
    <x v="56"/>
    <s v="CON2378"/>
    <x v="483"/>
    <s v="Y0160014"/>
    <n v="18"/>
    <s v="nicoleta constanin"/>
    <x v="5"/>
    <n v="2928"/>
    <n v="2"/>
    <n v="39"/>
    <d v="1899-12-30T03:14:40"/>
  </r>
  <r>
    <x v="2"/>
    <x v="3"/>
    <x v="7"/>
    <x v="2"/>
    <x v="56"/>
    <s v="CON2378"/>
    <x v="483"/>
    <s v="Y0160014"/>
    <n v="18"/>
    <s v="sajan"/>
    <x v="5"/>
    <n v="2928"/>
    <n v="2"/>
    <n v="39"/>
    <d v="1899-12-30T03:14:22"/>
  </r>
  <r>
    <x v="2"/>
    <x v="3"/>
    <x v="7"/>
    <x v="2"/>
    <x v="56"/>
    <s v="CON2378"/>
    <x v="483"/>
    <s v="Y0160014"/>
    <n v="18"/>
    <s v="ruslan"/>
    <x v="5"/>
    <n v="2928"/>
    <n v="2"/>
    <n v="39"/>
    <d v="1899-12-30T03:13:45"/>
  </r>
  <r>
    <x v="2"/>
    <x v="3"/>
    <x v="7"/>
    <x v="2"/>
    <x v="56"/>
    <s v="CON2378"/>
    <x v="483"/>
    <s v="Y0160014"/>
    <n v="18"/>
    <s v="vikesh "/>
    <x v="1"/>
    <n v="2928"/>
    <n v="2"/>
    <n v="39"/>
    <d v="1899-12-30T03:11:15"/>
  </r>
  <r>
    <x v="2"/>
    <x v="3"/>
    <x v="7"/>
    <x v="2"/>
    <x v="56"/>
    <s v="CON2495"/>
    <x v="484"/>
    <s v="Y0160014"/>
    <n v="90"/>
    <s v="Nicoleta Nicolae"/>
    <x v="5"/>
    <n v="25299"/>
    <n v="106"/>
    <n v="96"/>
    <d v="1899-12-30T02:21:53"/>
  </r>
  <r>
    <x v="2"/>
    <x v="3"/>
    <x v="7"/>
    <x v="2"/>
    <x v="56"/>
    <s v="CON2495"/>
    <x v="484"/>
    <s v="Y0160014"/>
    <n v="90"/>
    <s v="Mahesh Valand"/>
    <x v="0"/>
    <n v="25299"/>
    <n v="106"/>
    <n v="96"/>
    <d v="1899-12-30T02:04:00"/>
  </r>
  <r>
    <x v="2"/>
    <x v="3"/>
    <x v="7"/>
    <x v="2"/>
    <x v="56"/>
    <s v="CON2495"/>
    <x v="484"/>
    <s v="Y0160014"/>
    <n v="90"/>
    <s v="Gabriela Constantin"/>
    <x v="0"/>
    <n v="25299"/>
    <n v="106"/>
    <n v="96"/>
    <d v="1899-12-30T05:26:35"/>
  </r>
  <r>
    <x v="2"/>
    <x v="3"/>
    <x v="7"/>
    <x v="2"/>
    <x v="56"/>
    <s v="CON2495"/>
    <x v="484"/>
    <s v="Y0160014"/>
    <n v="90"/>
    <s v="Vikesh Katharani"/>
    <x v="18"/>
    <n v="25299"/>
    <n v="106"/>
    <n v="96"/>
    <d v="1899-12-30T05:26:34"/>
  </r>
  <r>
    <x v="2"/>
    <x v="3"/>
    <x v="7"/>
    <x v="2"/>
    <x v="56"/>
    <s v="CON2495"/>
    <x v="484"/>
    <s v="Y0160014"/>
    <n v="90"/>
    <s v="Cristian Paun"/>
    <x v="1"/>
    <n v="25299"/>
    <n v="106"/>
    <n v="96"/>
    <d v="1899-12-30T04:19:30"/>
  </r>
  <r>
    <x v="2"/>
    <x v="3"/>
    <x v="7"/>
    <x v="2"/>
    <x v="56"/>
    <s v="CON2495"/>
    <x v="484"/>
    <s v="Y0160014"/>
    <n v="90"/>
    <s v="Peter Couchman"/>
    <x v="5"/>
    <n v="25299"/>
    <n v="106"/>
    <n v="96"/>
    <d v="1899-12-30T05:26:35"/>
  </r>
  <r>
    <x v="2"/>
    <x v="3"/>
    <x v="7"/>
    <x v="2"/>
    <x v="56"/>
    <s v="CON2495"/>
    <x v="484"/>
    <s v="Y0160014"/>
    <n v="90"/>
    <s v="Ovidu Cucurizeanu"/>
    <x v="5"/>
    <n v="25299"/>
    <n v="106"/>
    <n v="96"/>
    <d v="1899-12-30T02:10:29"/>
  </r>
  <r>
    <x v="2"/>
    <x v="3"/>
    <x v="7"/>
    <x v="2"/>
    <x v="56"/>
    <s v="CON2495"/>
    <x v="484"/>
    <s v="Y0160014"/>
    <n v="90"/>
    <s v="moni"/>
    <x v="0"/>
    <n v="25299"/>
    <n v="106"/>
    <n v="96"/>
    <d v="1899-12-30T01:52:57"/>
  </r>
  <r>
    <x v="2"/>
    <x v="3"/>
    <x v="7"/>
    <x v="2"/>
    <x v="56"/>
    <s v="CON2495"/>
    <x v="484"/>
    <s v="Y0160014"/>
    <n v="90"/>
    <s v="grosu"/>
    <x v="5"/>
    <n v="25299"/>
    <n v="106"/>
    <n v="96"/>
    <d v="1899-12-30T02:10:18"/>
  </r>
  <r>
    <x v="2"/>
    <x v="3"/>
    <x v="7"/>
    <x v="2"/>
    <x v="56"/>
    <s v="CON2495"/>
    <x v="484"/>
    <s v="Y0160014"/>
    <n v="90"/>
    <s v="Sergiu Foltea"/>
    <x v="5"/>
    <n v="25299"/>
    <n v="106"/>
    <n v="96"/>
    <d v="1899-12-30T02:05:57"/>
  </r>
  <r>
    <x v="2"/>
    <x v="3"/>
    <x v="7"/>
    <x v="2"/>
    <x v="56"/>
    <s v="CON2495"/>
    <x v="484"/>
    <s v="Y0160014"/>
    <n v="90"/>
    <s v="Nicoleta Costin"/>
    <x v="5"/>
    <n v="25299"/>
    <n v="106"/>
    <n v="96"/>
    <d v="1899-12-30T05:26:31"/>
  </r>
  <r>
    <x v="2"/>
    <x v="3"/>
    <x v="7"/>
    <x v="2"/>
    <x v="56"/>
    <s v="CON2495"/>
    <x v="484"/>
    <s v="Y0160014"/>
    <n v="90"/>
    <s v="Sajan Shrestha"/>
    <x v="5"/>
    <n v="25299"/>
    <n v="106"/>
    <n v="96"/>
    <d v="1899-12-30T05:26:30"/>
  </r>
  <r>
    <x v="2"/>
    <x v="3"/>
    <x v="7"/>
    <x v="2"/>
    <x v="56"/>
    <s v="CON2495"/>
    <x v="484"/>
    <s v="Y0160014"/>
    <n v="90"/>
    <s v="ru"/>
    <x v="5"/>
    <n v="25299"/>
    <n v="106"/>
    <n v="96"/>
    <d v="1899-12-30T02:15:59"/>
  </r>
  <r>
    <x v="2"/>
    <x v="3"/>
    <x v="7"/>
    <x v="2"/>
    <x v="56"/>
    <n v="51879"/>
    <x v="157"/>
    <s v="Y0160495"/>
    <n v="1"/>
    <s v="(blank)"/>
    <x v="2"/>
    <n v="112"/>
    <n v="6"/>
    <n v="1"/>
    <d v="1899-12-30T00:00:00"/>
  </r>
  <r>
    <x v="2"/>
    <x v="3"/>
    <x v="7"/>
    <x v="2"/>
    <x v="56"/>
    <n v="51094"/>
    <x v="173"/>
    <s v="Y0160432"/>
    <n v="9"/>
    <s v="Laurentiu Barbu"/>
    <x v="1"/>
    <n v="768"/>
    <n v="1"/>
    <n v="32"/>
    <d v="1899-12-30T00:54:55"/>
  </r>
  <r>
    <x v="2"/>
    <x v="3"/>
    <x v="7"/>
    <x v="2"/>
    <x v="56"/>
    <n v="51094"/>
    <x v="173"/>
    <s v="Y0160432"/>
    <n v="9"/>
    <s v="Catalin Bucataru"/>
    <x v="3"/>
    <n v="768"/>
    <n v="1"/>
    <n v="32"/>
    <d v="1899-12-30T00:53:45"/>
  </r>
  <r>
    <x v="2"/>
    <x v="3"/>
    <x v="7"/>
    <x v="2"/>
    <x v="56"/>
    <n v="51094"/>
    <x v="173"/>
    <s v="Y0160432"/>
    <n v="9"/>
    <s v="Ahmed Nur"/>
    <x v="6"/>
    <n v="768"/>
    <n v="1"/>
    <n v="32"/>
    <d v="1899-12-30T00:42:20"/>
  </r>
  <r>
    <x v="2"/>
    <x v="3"/>
    <x v="7"/>
    <x v="2"/>
    <x v="56"/>
    <n v="51094"/>
    <x v="173"/>
    <s v="Y0160432"/>
    <n v="9"/>
    <s v="Nicolae Opera"/>
    <x v="6"/>
    <n v="768"/>
    <n v="1"/>
    <n v="32"/>
    <d v="1899-12-30T00:42:20"/>
  </r>
  <r>
    <x v="2"/>
    <x v="3"/>
    <x v="7"/>
    <x v="2"/>
    <x v="56"/>
    <s v="CON2280"/>
    <x v="485"/>
    <s v="Y0160107"/>
    <n v="24"/>
    <s v="Aden Ayub"/>
    <x v="11"/>
    <n v="2223"/>
    <n v="32"/>
    <n v="28"/>
    <d v="1899-12-30T00:28:56"/>
  </r>
  <r>
    <x v="2"/>
    <x v="3"/>
    <x v="7"/>
    <x v="2"/>
    <x v="56"/>
    <s v="CON2280"/>
    <x v="485"/>
    <s v="Y0160107"/>
    <n v="24"/>
    <s v="Bogdan Cosma"/>
    <x v="1"/>
    <n v="2223"/>
    <n v="32"/>
    <n v="28"/>
    <d v="1899-12-30T00:52:36"/>
  </r>
  <r>
    <x v="2"/>
    <x v="3"/>
    <x v="7"/>
    <x v="2"/>
    <x v="56"/>
    <s v="CON2280"/>
    <x v="485"/>
    <s v="Y0160107"/>
    <n v="24"/>
    <s v="Diana Marinescu"/>
    <x v="0"/>
    <n v="2223"/>
    <n v="32"/>
    <n v="28"/>
    <d v="1899-12-30T00:48:15"/>
  </r>
  <r>
    <x v="2"/>
    <x v="3"/>
    <x v="7"/>
    <x v="2"/>
    <x v="56"/>
    <s v="CON2280"/>
    <x v="485"/>
    <s v="Y0160107"/>
    <n v="24"/>
    <s v="Daniel Angearu"/>
    <x v="18"/>
    <n v="2223"/>
    <n v="32"/>
    <n v="28"/>
    <d v="1899-12-30T00:52:01"/>
  </r>
  <r>
    <x v="2"/>
    <x v="3"/>
    <x v="7"/>
    <x v="2"/>
    <x v="56"/>
    <s v="CON2280"/>
    <x v="485"/>
    <s v="Y0160107"/>
    <n v="24"/>
    <s v="Paul Gheorgescu"/>
    <x v="11"/>
    <n v="2223"/>
    <n v="32"/>
    <n v="28"/>
    <d v="1899-12-30T00:28:54"/>
  </r>
  <r>
    <x v="2"/>
    <x v="3"/>
    <x v="7"/>
    <x v="2"/>
    <x v="56"/>
    <n v="50016"/>
    <x v="89"/>
    <s v="Y0160315"/>
    <n v="7"/>
    <s v="Georgeta Haholu"/>
    <x v="5"/>
    <n v="1694"/>
    <n v="33"/>
    <n v="6"/>
    <d v="1899-12-30T01:01:29"/>
  </r>
  <r>
    <x v="2"/>
    <x v="3"/>
    <x v="7"/>
    <x v="2"/>
    <x v="56"/>
    <n v="50016"/>
    <x v="89"/>
    <s v="Y0160315"/>
    <n v="7"/>
    <s v="Oana Dragoi"/>
    <x v="0"/>
    <n v="1694"/>
    <n v="33"/>
    <n v="6"/>
    <d v="1899-12-30T01:01:28"/>
  </r>
  <r>
    <x v="2"/>
    <x v="3"/>
    <x v="7"/>
    <x v="2"/>
    <x v="56"/>
    <n v="50016"/>
    <x v="89"/>
    <s v="Y0160315"/>
    <n v="7"/>
    <s v="Alexandara Hatisi"/>
    <x v="21"/>
    <n v="1694"/>
    <n v="33"/>
    <n v="6"/>
    <d v="1899-12-30T01:01:32"/>
  </r>
  <r>
    <x v="2"/>
    <x v="3"/>
    <x v="7"/>
    <x v="2"/>
    <x v="56"/>
    <n v="50016"/>
    <x v="89"/>
    <s v="Y0160315"/>
    <n v="7"/>
    <s v="sand"/>
    <x v="5"/>
    <n v="1694"/>
    <n v="33"/>
    <n v="6"/>
    <d v="1899-12-30T01:01:28"/>
  </r>
  <r>
    <x v="2"/>
    <x v="3"/>
    <x v="7"/>
    <x v="2"/>
    <x v="56"/>
    <n v="50016"/>
    <x v="89"/>
    <s v="Y0160315"/>
    <n v="7"/>
    <s v="lid"/>
    <x v="5"/>
    <n v="1694"/>
    <n v="33"/>
    <n v="6"/>
    <d v="1899-12-30T01:01:29"/>
  </r>
  <r>
    <x v="2"/>
    <x v="3"/>
    <x v="7"/>
    <x v="2"/>
    <x v="56"/>
    <n v="50016"/>
    <x v="89"/>
    <s v="Y0160315"/>
    <n v="7"/>
    <s v="desi"/>
    <x v="5"/>
    <n v="1694"/>
    <n v="33"/>
    <n v="6"/>
    <d v="1899-12-30T01:01:30"/>
  </r>
  <r>
    <x v="2"/>
    <x v="3"/>
    <x v="7"/>
    <x v="2"/>
    <x v="56"/>
    <n v="50016"/>
    <x v="89"/>
    <s v="Y0160315"/>
    <n v="7"/>
    <s v="nel"/>
    <x v="21"/>
    <n v="1694"/>
    <n v="33"/>
    <n v="6"/>
    <d v="1899-12-30T00:59:11"/>
  </r>
  <r>
    <x v="2"/>
    <x v="3"/>
    <x v="7"/>
    <x v="2"/>
    <x v="56"/>
    <s v="CON2283"/>
    <x v="486"/>
    <s v="Y0160102"/>
    <n v="17"/>
    <s v="(blank)"/>
    <x v="2"/>
    <n v="1760"/>
    <n v="27"/>
    <n v="22"/>
    <d v="1899-12-30T00:00:00"/>
  </r>
  <r>
    <x v="2"/>
    <x v="3"/>
    <x v="7"/>
    <x v="2"/>
    <x v="56"/>
    <s v="A5369"/>
    <x v="145"/>
    <s v="Y0160695"/>
    <n v="0"/>
    <s v="(blank)"/>
    <x v="2"/>
    <n v="11"/>
    <n v="3"/>
    <n v="0"/>
    <d v="1899-12-30T00:00:00"/>
  </r>
  <r>
    <x v="2"/>
    <x v="3"/>
    <x v="7"/>
    <x v="2"/>
    <x v="56"/>
    <s v="CON2389"/>
    <x v="487"/>
    <s v="Y0160027"/>
    <n v="29"/>
    <s v="Aden Ayub"/>
    <x v="11"/>
    <n v="2851"/>
    <n v="27"/>
    <n v="28"/>
    <d v="1899-12-30T02:30:19"/>
  </r>
  <r>
    <x v="2"/>
    <x v="3"/>
    <x v="7"/>
    <x v="2"/>
    <x v="56"/>
    <s v="CON2389"/>
    <x v="487"/>
    <s v="Y0160027"/>
    <n v="29"/>
    <s v="Bogdan Cosma"/>
    <x v="5"/>
    <n v="2851"/>
    <n v="27"/>
    <n v="28"/>
    <d v="1899-12-30T02:30:53"/>
  </r>
  <r>
    <x v="2"/>
    <x v="3"/>
    <x v="7"/>
    <x v="2"/>
    <x v="56"/>
    <s v="CON2389"/>
    <x v="487"/>
    <s v="Y0160027"/>
    <n v="29"/>
    <s v="Ionut Petreanu"/>
    <x v="3"/>
    <n v="2851"/>
    <n v="27"/>
    <n v="28"/>
    <d v="1899-12-30T02:39:08"/>
  </r>
  <r>
    <x v="2"/>
    <x v="3"/>
    <x v="7"/>
    <x v="2"/>
    <x v="56"/>
    <s v="CON2389"/>
    <x v="487"/>
    <s v="Y0160027"/>
    <n v="29"/>
    <s v="Diana Marinescu"/>
    <x v="0"/>
    <n v="2851"/>
    <n v="27"/>
    <n v="28"/>
    <d v="1900-02-02T22:59:59"/>
  </r>
  <r>
    <x v="2"/>
    <x v="3"/>
    <x v="7"/>
    <x v="2"/>
    <x v="56"/>
    <s v="CON2389"/>
    <x v="487"/>
    <s v="Y0160027"/>
    <n v="29"/>
    <s v="Nicoleta Rus"/>
    <x v="3"/>
    <n v="2851"/>
    <n v="27"/>
    <n v="28"/>
    <d v="1899-12-30T02:31:40"/>
  </r>
  <r>
    <x v="2"/>
    <x v="3"/>
    <x v="7"/>
    <x v="2"/>
    <x v="56"/>
    <s v="CON2389"/>
    <x v="487"/>
    <s v="Y0160027"/>
    <n v="29"/>
    <s v="Daniel Angearu"/>
    <x v="18"/>
    <n v="2851"/>
    <n v="27"/>
    <n v="28"/>
    <d v="1899-12-30T02:31:28"/>
  </r>
  <r>
    <x v="2"/>
    <x v="3"/>
    <x v="7"/>
    <x v="2"/>
    <x v="56"/>
    <s v="CON2389"/>
    <x v="487"/>
    <s v="Y0160027"/>
    <n v="29"/>
    <s v="Cristian Pilat"/>
    <x v="1"/>
    <n v="2851"/>
    <n v="27"/>
    <n v="28"/>
    <d v="1899-12-30T02:31:28"/>
  </r>
  <r>
    <x v="2"/>
    <x v="3"/>
    <x v="7"/>
    <x v="2"/>
    <x v="56"/>
    <s v="CON2389"/>
    <x v="487"/>
    <s v="Y0160027"/>
    <n v="29"/>
    <s v="Paul Gheorgescu"/>
    <x v="11"/>
    <n v="2851"/>
    <n v="27"/>
    <n v="28"/>
    <d v="1899-12-30T02:30:20"/>
  </r>
  <r>
    <x v="2"/>
    <x v="3"/>
    <x v="7"/>
    <x v="2"/>
    <x v="56"/>
    <n v="47969"/>
    <x v="55"/>
    <s v="Y0160391"/>
    <n v="2"/>
    <s v="(blank)"/>
    <x v="2"/>
    <n v="200"/>
    <n v="1"/>
    <n v="1"/>
    <d v="1899-12-30T00:00:00"/>
  </r>
  <r>
    <x v="2"/>
    <x v="3"/>
    <x v="7"/>
    <x v="2"/>
    <x v="56"/>
    <n v="47969"/>
    <x v="55"/>
    <s v="Y0160391"/>
    <n v="2"/>
    <s v="Oana Dragoi"/>
    <x v="0"/>
    <n v="200"/>
    <n v="1"/>
    <n v="1"/>
    <d v="1899-12-30T00:00:00"/>
  </r>
  <r>
    <x v="2"/>
    <x v="3"/>
    <x v="7"/>
    <x v="2"/>
    <x v="56"/>
    <n v="47969"/>
    <x v="55"/>
    <s v="Y0160391"/>
    <n v="2"/>
    <s v="sand"/>
    <x v="5"/>
    <n v="200"/>
    <n v="1"/>
    <n v="1"/>
    <d v="1899-12-30T00:00:00"/>
  </r>
  <r>
    <x v="2"/>
    <x v="3"/>
    <x v="7"/>
    <x v="2"/>
    <x v="56"/>
    <n v="47969"/>
    <x v="55"/>
    <s v="Y0160391"/>
    <n v="2"/>
    <s v="lid"/>
    <x v="5"/>
    <n v="200"/>
    <n v="1"/>
    <n v="1"/>
    <d v="1899-12-30T00:00:00"/>
  </r>
  <r>
    <x v="2"/>
    <x v="3"/>
    <x v="7"/>
    <x v="2"/>
    <x v="56"/>
    <s v="A4395"/>
    <x v="397"/>
    <s v="Y0160722"/>
    <n v="0"/>
    <s v="Cristina Ciobanu"/>
    <x v="0"/>
    <n v="38"/>
    <n v="3"/>
    <n v="0"/>
    <d v="1899-12-30T02:06:00"/>
  </r>
  <r>
    <x v="2"/>
    <x v="3"/>
    <x v="7"/>
    <x v="2"/>
    <x v="56"/>
    <n v="49621"/>
    <x v="364"/>
    <s v="Y0160300"/>
    <n v="6"/>
    <s v="Marius Munteanu"/>
    <x v="5"/>
    <n v="1224"/>
    <n v="17"/>
    <n v="3"/>
    <d v="1899-12-30T02:02:16"/>
  </r>
  <r>
    <x v="2"/>
    <x v="3"/>
    <x v="7"/>
    <x v="2"/>
    <x v="56"/>
    <n v="49621"/>
    <x v="364"/>
    <s v="Y0160300"/>
    <n v="6"/>
    <s v="sande"/>
    <x v="5"/>
    <n v="1224"/>
    <n v="17"/>
    <n v="3"/>
    <d v="1899-12-30T02:04:41"/>
  </r>
  <r>
    <x v="2"/>
    <x v="3"/>
    <x v="7"/>
    <x v="2"/>
    <x v="56"/>
    <n v="49621"/>
    <x v="364"/>
    <s v="Y0160300"/>
    <n v="6"/>
    <s v="Alexandara Hatisi"/>
    <x v="21"/>
    <n v="1224"/>
    <n v="17"/>
    <n v="3"/>
    <d v="1899-12-30T02:04:25"/>
  </r>
  <r>
    <x v="2"/>
    <x v="3"/>
    <x v="7"/>
    <x v="2"/>
    <x v="56"/>
    <n v="49621"/>
    <x v="364"/>
    <s v="Y0160300"/>
    <n v="6"/>
    <s v="des"/>
    <x v="5"/>
    <n v="1224"/>
    <n v="17"/>
    <n v="3"/>
    <d v="1899-12-30T02:04:56"/>
  </r>
  <r>
    <x v="2"/>
    <x v="3"/>
    <x v="7"/>
    <x v="2"/>
    <x v="56"/>
    <n v="49621"/>
    <x v="364"/>
    <s v="Y0160300"/>
    <n v="6"/>
    <s v="lid"/>
    <x v="0"/>
    <n v="1224"/>
    <n v="17"/>
    <n v="3"/>
    <d v="1899-12-30T02:05:16"/>
  </r>
  <r>
    <x v="2"/>
    <x v="3"/>
    <x v="7"/>
    <x v="2"/>
    <x v="56"/>
    <n v="49619"/>
    <x v="41"/>
    <s v="Y0160600"/>
    <n v="1"/>
    <s v="nel"/>
    <x v="0"/>
    <n v="94"/>
    <n v="4"/>
    <n v="1"/>
    <d v="1899-12-30T01:27:02"/>
  </r>
  <r>
    <x v="2"/>
    <x v="3"/>
    <x v="7"/>
    <x v="2"/>
    <x v="56"/>
    <n v="51404"/>
    <x v="178"/>
    <s v="Y0160296"/>
    <n v="15"/>
    <s v="Select Employee"/>
    <x v="10"/>
    <n v="7872"/>
    <n v="23"/>
    <n v="2"/>
    <d v="1899-12-30T00:00:00"/>
  </r>
  <r>
    <x v="2"/>
    <x v="3"/>
    <x v="7"/>
    <x v="2"/>
    <x v="56"/>
    <n v="51404"/>
    <x v="178"/>
    <s v="Y0160296"/>
    <n v="15"/>
    <s v="Georgeta Haholu"/>
    <x v="0"/>
    <n v="7872"/>
    <n v="23"/>
    <n v="2"/>
    <d v="1899-12-30T01:28:44"/>
  </r>
  <r>
    <x v="2"/>
    <x v="3"/>
    <x v="7"/>
    <x v="2"/>
    <x v="56"/>
    <n v="51404"/>
    <x v="178"/>
    <s v="Y0160296"/>
    <n v="15"/>
    <s v="Georgeta Haholu"/>
    <x v="5"/>
    <n v="7872"/>
    <n v="23"/>
    <n v="2"/>
    <d v="1899-12-30T02:45:40"/>
  </r>
  <r>
    <x v="2"/>
    <x v="3"/>
    <x v="7"/>
    <x v="2"/>
    <x v="56"/>
    <n v="51404"/>
    <x v="178"/>
    <s v="Y0160296"/>
    <n v="15"/>
    <s v="Oana Dragoi"/>
    <x v="0"/>
    <n v="7872"/>
    <n v="23"/>
    <n v="2"/>
    <d v="1899-12-30T02:46:21"/>
  </r>
  <r>
    <x v="2"/>
    <x v="3"/>
    <x v="7"/>
    <x v="2"/>
    <x v="56"/>
    <n v="51404"/>
    <x v="178"/>
    <s v="Y0160296"/>
    <n v="15"/>
    <s v="Madalina Tanislav"/>
    <x v="21"/>
    <n v="7872"/>
    <n v="23"/>
    <n v="2"/>
    <d v="1899-12-30T01:06:12"/>
  </r>
  <r>
    <x v="2"/>
    <x v="3"/>
    <x v="7"/>
    <x v="2"/>
    <x v="56"/>
    <n v="51404"/>
    <x v="178"/>
    <s v="Y0160296"/>
    <n v="15"/>
    <s v="Ivan Yordunov"/>
    <x v="3"/>
    <n v="7872"/>
    <n v="23"/>
    <n v="2"/>
    <d v="1899-12-30T01:07:08"/>
  </r>
  <r>
    <x v="2"/>
    <x v="3"/>
    <x v="7"/>
    <x v="2"/>
    <x v="56"/>
    <n v="51404"/>
    <x v="178"/>
    <s v="Y0160296"/>
    <n v="15"/>
    <s v="des"/>
    <x v="5"/>
    <n v="7872"/>
    <n v="23"/>
    <n v="2"/>
    <d v="1899-12-30T01:28:11"/>
  </r>
  <r>
    <x v="2"/>
    <x v="3"/>
    <x v="7"/>
    <x v="2"/>
    <x v="56"/>
    <n v="51404"/>
    <x v="178"/>
    <s v="Y0160296"/>
    <n v="15"/>
    <s v="lid"/>
    <x v="5"/>
    <n v="7872"/>
    <n v="23"/>
    <n v="2"/>
    <d v="1899-12-30T02:46:09"/>
  </r>
  <r>
    <x v="2"/>
    <x v="3"/>
    <x v="7"/>
    <x v="2"/>
    <x v="56"/>
    <n v="51404"/>
    <x v="178"/>
    <s v="Y0160296"/>
    <n v="15"/>
    <s v="alexandara"/>
    <x v="21"/>
    <n v="7872"/>
    <n v="23"/>
    <n v="2"/>
    <d v="1899-12-30T01:27:11"/>
  </r>
  <r>
    <x v="2"/>
    <x v="3"/>
    <x v="7"/>
    <x v="2"/>
    <x v="56"/>
    <s v="A7997"/>
    <x v="235"/>
    <s v="SO"/>
    <n v="0"/>
    <s v="Cristina Ciobanu"/>
    <x v="0"/>
    <n v="1"/>
    <n v="1"/>
    <n v="0"/>
    <d v="1899-12-30T00:14:24"/>
  </r>
  <r>
    <x v="2"/>
    <x v="3"/>
    <x v="7"/>
    <x v="2"/>
    <x v="56"/>
    <n v="51678"/>
    <x v="7"/>
    <s v="Y0160608"/>
    <n v="7"/>
    <s v="Marius Munteanu"/>
    <x v="5"/>
    <n v="1240"/>
    <n v="3"/>
    <n v="5"/>
    <d v="1899-12-30T01:54:09"/>
  </r>
  <r>
    <x v="2"/>
    <x v="3"/>
    <x v="7"/>
    <x v="2"/>
    <x v="56"/>
    <n v="51678"/>
    <x v="7"/>
    <s v="Y0160608"/>
    <n v="7"/>
    <s v="nel"/>
    <x v="0"/>
    <n v="1240"/>
    <n v="3"/>
    <n v="5"/>
    <d v="1899-12-30T01:54:27"/>
  </r>
  <r>
    <x v="2"/>
    <x v="3"/>
    <x v="7"/>
    <x v="2"/>
    <x v="56"/>
    <s v="A5306"/>
    <x v="446"/>
    <s v="Y0160586"/>
    <n v="0"/>
    <s v="(blank)"/>
    <x v="2"/>
    <n v="6"/>
    <n v="1"/>
    <n v="0"/>
    <d v="1899-12-30T00:00:00"/>
  </r>
  <r>
    <x v="2"/>
    <x v="3"/>
    <x v="7"/>
    <x v="2"/>
    <x v="56"/>
    <n v="49353"/>
    <x v="1"/>
    <s v="Y0160689"/>
    <n v="5"/>
    <s v="Marius Munteanu"/>
    <x v="5"/>
    <n v="500"/>
    <n v="1"/>
    <n v="5"/>
    <d v="1899-12-30T01:19:12"/>
  </r>
  <r>
    <x v="2"/>
    <x v="3"/>
    <x v="7"/>
    <x v="2"/>
    <x v="56"/>
    <n v="49353"/>
    <x v="1"/>
    <s v="Y0160689"/>
    <n v="5"/>
    <s v="Select Employee"/>
    <x v="10"/>
    <n v="500"/>
    <n v="1"/>
    <n v="5"/>
    <d v="1899-12-30T00:00:00"/>
  </r>
  <r>
    <x v="2"/>
    <x v="3"/>
    <x v="7"/>
    <x v="2"/>
    <x v="56"/>
    <n v="49353"/>
    <x v="1"/>
    <s v="Y0160689"/>
    <n v="5"/>
    <s v="Madalina Tanislav"/>
    <x v="5"/>
    <n v="500"/>
    <n v="1"/>
    <n v="5"/>
    <d v="1899-12-30T01:17:22"/>
  </r>
  <r>
    <x v="2"/>
    <x v="3"/>
    <x v="7"/>
    <x v="2"/>
    <x v="56"/>
    <n v="49353"/>
    <x v="1"/>
    <s v="Y0160689"/>
    <n v="5"/>
    <s v="lid"/>
    <x v="0"/>
    <n v="500"/>
    <n v="1"/>
    <n v="5"/>
    <d v="1899-12-30T01:19:36"/>
  </r>
  <r>
    <x v="2"/>
    <x v="3"/>
    <x v="7"/>
    <x v="2"/>
    <x v="56"/>
    <n v="49353"/>
    <x v="1"/>
    <s v="Y0160689"/>
    <n v="5"/>
    <s v="desi"/>
    <x v="5"/>
    <n v="500"/>
    <n v="1"/>
    <n v="5"/>
    <d v="1899-12-30T01:18:54"/>
  </r>
  <r>
    <x v="2"/>
    <x v="3"/>
    <x v="7"/>
    <x v="2"/>
    <x v="56"/>
    <n v="51654"/>
    <x v="396"/>
    <s v="Y0160298"/>
    <n v="1"/>
    <s v="Oana Dragoi"/>
    <x v="5"/>
    <n v="50"/>
    <n v="7"/>
    <n v="1"/>
    <d v="1899-12-30T00:12:29"/>
  </r>
  <r>
    <x v="2"/>
    <x v="3"/>
    <x v="7"/>
    <x v="2"/>
    <x v="56"/>
    <n v="51654"/>
    <x v="396"/>
    <s v="Y0160298"/>
    <n v="1"/>
    <s v="Ivan Yordunov"/>
    <x v="3"/>
    <n v="50"/>
    <n v="7"/>
    <n v="1"/>
    <d v="1899-12-30T00:14:03"/>
  </r>
  <r>
    <x v="2"/>
    <x v="3"/>
    <x v="7"/>
    <x v="2"/>
    <x v="56"/>
    <n v="51654"/>
    <x v="396"/>
    <s v="Y0160298"/>
    <n v="1"/>
    <s v="lid"/>
    <x v="0"/>
    <n v="50"/>
    <n v="7"/>
    <n v="1"/>
    <d v="1899-12-30T00:15:11"/>
  </r>
  <r>
    <x v="2"/>
    <x v="3"/>
    <x v="7"/>
    <x v="2"/>
    <x v="56"/>
    <s v="CON2442"/>
    <x v="488"/>
    <s v="Y0160408"/>
    <n v="9"/>
    <s v="Nicolae-Cosmin Lacriceanu"/>
    <x v="11"/>
    <n v="1260"/>
    <n v="1"/>
    <n v="28"/>
    <d v="1899-12-30T00:45:09"/>
  </r>
  <r>
    <x v="2"/>
    <x v="3"/>
    <x v="7"/>
    <x v="2"/>
    <x v="56"/>
    <s v="CON2442"/>
    <x v="488"/>
    <s v="Y0160408"/>
    <n v="9"/>
    <s v="Cristian Mihai "/>
    <x v="11"/>
    <n v="1260"/>
    <n v="1"/>
    <n v="28"/>
    <d v="1899-12-30T00:02:46"/>
  </r>
  <r>
    <x v="2"/>
    <x v="3"/>
    <x v="7"/>
    <x v="2"/>
    <x v="56"/>
    <s v="CON2442"/>
    <x v="488"/>
    <s v="Y0160408"/>
    <n v="9"/>
    <s v="Kyte Stuart "/>
    <x v="1"/>
    <n v="1260"/>
    <n v="1"/>
    <n v="28"/>
    <d v="1899-12-30T00:16:21"/>
  </r>
  <r>
    <x v="2"/>
    <x v="3"/>
    <x v="7"/>
    <x v="2"/>
    <x v="56"/>
    <s v="CON2442"/>
    <x v="488"/>
    <s v="Y0160408"/>
    <n v="9"/>
    <s v="Maria Ivan "/>
    <x v="0"/>
    <n v="1260"/>
    <n v="1"/>
    <n v="28"/>
    <d v="1899-12-30T00:29:21"/>
  </r>
  <r>
    <x v="2"/>
    <x v="3"/>
    <x v="7"/>
    <x v="2"/>
    <x v="56"/>
    <s v="CON2442"/>
    <x v="488"/>
    <s v="Y0160408"/>
    <n v="9"/>
    <s v="Diana Vilcu "/>
    <x v="11"/>
    <n v="1260"/>
    <n v="1"/>
    <n v="28"/>
    <d v="1899-12-30T00:40:11"/>
  </r>
  <r>
    <x v="2"/>
    <x v="3"/>
    <x v="7"/>
    <x v="2"/>
    <x v="56"/>
    <s v="CON2442"/>
    <x v="488"/>
    <s v="Y0160408"/>
    <n v="9"/>
    <s v="George Lixandru "/>
    <x v="18"/>
    <n v="1260"/>
    <n v="1"/>
    <n v="28"/>
    <d v="1899-12-30T00:46:14"/>
  </r>
  <r>
    <x v="2"/>
    <x v="3"/>
    <x v="7"/>
    <x v="2"/>
    <x v="56"/>
    <n v="51984"/>
    <x v="489"/>
    <s v=" "/>
    <n v="95"/>
    <s v="Select Employee"/>
    <x v="10"/>
    <n v="0"/>
    <n v="0"/>
    <n v="66"/>
    <d v="1899-12-30T20:48:25"/>
  </r>
  <r>
    <x v="2"/>
    <x v="3"/>
    <x v="7"/>
    <x v="2"/>
    <x v="56"/>
    <n v="51984"/>
    <x v="489"/>
    <s v=" "/>
    <n v="95"/>
    <s v="Peter North"/>
    <x v="5"/>
    <n v="0"/>
    <n v="0"/>
    <n v="66"/>
    <d v="1899-12-30T06:57:14"/>
  </r>
  <r>
    <x v="2"/>
    <x v="3"/>
    <x v="7"/>
    <x v="2"/>
    <x v="56"/>
    <n v="51984"/>
    <x v="489"/>
    <s v=" "/>
    <n v="95"/>
    <s v="Ana Maria Eliza Tricolici"/>
    <x v="0"/>
    <n v="0"/>
    <n v="0"/>
    <n v="66"/>
    <d v="1899-12-30T06:58:30"/>
  </r>
  <r>
    <x v="2"/>
    <x v="3"/>
    <x v="7"/>
    <x v="2"/>
    <x v="56"/>
    <n v="51984"/>
    <x v="489"/>
    <s v=" "/>
    <n v="95"/>
    <s v="Magdalena Popa"/>
    <x v="5"/>
    <n v="0"/>
    <n v="0"/>
    <n v="66"/>
    <d v="1899-12-30T06:57:58"/>
  </r>
  <r>
    <x v="2"/>
    <x v="3"/>
    <x v="7"/>
    <x v="2"/>
    <x v="56"/>
    <n v="51984"/>
    <x v="489"/>
    <s v=" "/>
    <n v="95"/>
    <s v="Otilia Gagyi"/>
    <x v="5"/>
    <n v="0"/>
    <n v="0"/>
    <n v="66"/>
    <d v="1899-12-30T06:58:13"/>
  </r>
  <r>
    <x v="2"/>
    <x v="3"/>
    <x v="7"/>
    <x v="2"/>
    <x v="56"/>
    <n v="51984"/>
    <x v="489"/>
    <s v=" "/>
    <n v="95"/>
    <s v="Gheorghe Predica"/>
    <x v="21"/>
    <n v="0"/>
    <n v="0"/>
    <n v="66"/>
    <d v="1899-12-30T06:57:02"/>
  </r>
  <r>
    <x v="2"/>
    <x v="3"/>
    <x v="7"/>
    <x v="2"/>
    <x v="56"/>
    <n v="51984"/>
    <x v="489"/>
    <s v=" "/>
    <n v="95"/>
    <s v="Ana Dumitru"/>
    <x v="0"/>
    <n v="0"/>
    <n v="0"/>
    <n v="66"/>
    <d v="1899-12-30T06:58:50"/>
  </r>
  <r>
    <x v="2"/>
    <x v="3"/>
    <x v="7"/>
    <x v="2"/>
    <x v="56"/>
    <n v="51984"/>
    <x v="489"/>
    <s v=" "/>
    <n v="95"/>
    <s v="Constantin Silviu Ionescu"/>
    <x v="12"/>
    <n v="0"/>
    <n v="0"/>
    <n v="66"/>
    <d v="1899-12-30T06:56:26"/>
  </r>
  <r>
    <x v="2"/>
    <x v="3"/>
    <x v="7"/>
    <x v="2"/>
    <x v="56"/>
    <n v="51984"/>
    <x v="489"/>
    <s v=" "/>
    <n v="95"/>
    <s v="Suleiman Omar"/>
    <x v="21"/>
    <n v="0"/>
    <n v="0"/>
    <n v="66"/>
    <d v="1899-12-30T06:57:54"/>
  </r>
  <r>
    <x v="2"/>
    <x v="3"/>
    <x v="7"/>
    <x v="2"/>
    <x v="56"/>
    <n v="51984"/>
    <x v="489"/>
    <s v=" "/>
    <n v="95"/>
    <s v="deni"/>
    <x v="1"/>
    <n v="0"/>
    <n v="0"/>
    <n v="66"/>
    <d v="1899-12-30T06:57:31"/>
  </r>
  <r>
    <x v="2"/>
    <x v="3"/>
    <x v="7"/>
    <x v="2"/>
    <x v="56"/>
    <n v="51505"/>
    <x v="197"/>
    <s v="Y0160286"/>
    <n v="50"/>
    <s v="Diana Mariana Ghiotu"/>
    <x v="0"/>
    <n v="11690"/>
    <n v="38"/>
    <n v="31"/>
    <d v="1899-12-30T01:31:01"/>
  </r>
  <r>
    <x v="2"/>
    <x v="3"/>
    <x v="7"/>
    <x v="2"/>
    <x v="56"/>
    <n v="51505"/>
    <x v="197"/>
    <s v="Y0160286"/>
    <n v="50"/>
    <s v="Diana Mariana Ghiotu"/>
    <x v="21"/>
    <n v="11690"/>
    <n v="38"/>
    <n v="31"/>
    <d v="1899-12-30T02:46:05"/>
  </r>
  <r>
    <x v="2"/>
    <x v="3"/>
    <x v="7"/>
    <x v="2"/>
    <x v="56"/>
    <n v="51505"/>
    <x v="197"/>
    <s v="Y0160286"/>
    <n v="50"/>
    <s v="Dorin Florea"/>
    <x v="21"/>
    <n v="11690"/>
    <n v="38"/>
    <n v="31"/>
    <d v="1899-12-30T02:57:18"/>
  </r>
  <r>
    <x v="2"/>
    <x v="3"/>
    <x v="7"/>
    <x v="2"/>
    <x v="56"/>
    <n v="51505"/>
    <x v="197"/>
    <s v="Y0160286"/>
    <n v="50"/>
    <s v="Maria Gergely"/>
    <x v="0"/>
    <n v="11690"/>
    <n v="38"/>
    <n v="31"/>
    <d v="1899-12-30T01:22:48"/>
  </r>
  <r>
    <x v="2"/>
    <x v="3"/>
    <x v="7"/>
    <x v="2"/>
    <x v="56"/>
    <n v="51505"/>
    <x v="197"/>
    <s v="Y0160286"/>
    <n v="50"/>
    <s v="Maria Gergely"/>
    <x v="21"/>
    <n v="11690"/>
    <n v="38"/>
    <n v="31"/>
    <d v="1899-12-30T01:27:50"/>
  </r>
  <r>
    <x v="2"/>
    <x v="3"/>
    <x v="7"/>
    <x v="2"/>
    <x v="56"/>
    <n v="51505"/>
    <x v="197"/>
    <s v="Y0160286"/>
    <n v="50"/>
    <s v="Mitesh Dilipkumar"/>
    <x v="5"/>
    <n v="11690"/>
    <n v="38"/>
    <n v="31"/>
    <d v="1899-12-30T02:51:07"/>
  </r>
  <r>
    <x v="2"/>
    <x v="3"/>
    <x v="7"/>
    <x v="2"/>
    <x v="56"/>
    <n v="51505"/>
    <x v="197"/>
    <s v="Y0160286"/>
    <n v="50"/>
    <s v="Tirth Sinh"/>
    <x v="0"/>
    <n v="11690"/>
    <n v="38"/>
    <n v="31"/>
    <d v="1899-12-30T02:31:19"/>
  </r>
  <r>
    <x v="2"/>
    <x v="3"/>
    <x v="7"/>
    <x v="2"/>
    <x v="56"/>
    <n v="51505"/>
    <x v="197"/>
    <s v="Y0160286"/>
    <n v="50"/>
    <s v="Kiflemariam Muhur"/>
    <x v="5"/>
    <n v="11690"/>
    <n v="38"/>
    <n v="31"/>
    <d v="1899-12-30T02:55:39"/>
  </r>
  <r>
    <x v="2"/>
    <x v="3"/>
    <x v="7"/>
    <x v="2"/>
    <x v="56"/>
    <n v="51505"/>
    <x v="197"/>
    <s v="Y0160286"/>
    <n v="50"/>
    <s v="Lamber Singh"/>
    <x v="5"/>
    <n v="11690"/>
    <n v="38"/>
    <n v="31"/>
    <d v="1899-12-30T02:50:37"/>
  </r>
  <r>
    <x v="2"/>
    <x v="3"/>
    <x v="7"/>
    <x v="2"/>
    <x v="56"/>
    <n v="51505"/>
    <x v="197"/>
    <s v="Y0160286"/>
    <n v="50"/>
    <s v="Baljit Singh"/>
    <x v="1"/>
    <n v="11690"/>
    <n v="38"/>
    <n v="31"/>
    <d v="1899-12-30T00:19:40"/>
  </r>
  <r>
    <x v="2"/>
    <x v="3"/>
    <x v="7"/>
    <x v="2"/>
    <x v="56"/>
    <n v="51505"/>
    <x v="197"/>
    <s v="Y0160286"/>
    <n v="50"/>
    <s v="Baljit Singh"/>
    <x v="21"/>
    <n v="11690"/>
    <n v="38"/>
    <n v="31"/>
    <d v="1899-12-30T02:30:06"/>
  </r>
  <r>
    <x v="2"/>
    <x v="3"/>
    <x v="7"/>
    <x v="2"/>
    <x v="56"/>
    <n v="51505"/>
    <x v="197"/>
    <s v="Y0160286"/>
    <n v="50"/>
    <s v="Alpesh Valand"/>
    <x v="5"/>
    <n v="11690"/>
    <n v="38"/>
    <n v="31"/>
    <d v="1899-12-30T02:45:25"/>
  </r>
  <r>
    <x v="2"/>
    <x v="3"/>
    <x v="7"/>
    <x v="2"/>
    <x v="56"/>
    <n v="51505"/>
    <x v="197"/>
    <s v="Y0160286"/>
    <n v="50"/>
    <s v="Elena Madalina Vilceanu"/>
    <x v="21"/>
    <n v="11690"/>
    <n v="38"/>
    <n v="31"/>
    <d v="1899-12-30T04:09:43"/>
  </r>
  <r>
    <x v="2"/>
    <x v="3"/>
    <x v="7"/>
    <x v="2"/>
    <x v="56"/>
    <n v="51505"/>
    <x v="197"/>
    <s v="Y0160286"/>
    <n v="50"/>
    <s v="Valency Fernandes"/>
    <x v="0"/>
    <n v="11690"/>
    <n v="38"/>
    <n v="31"/>
    <d v="1899-12-30T01:30:35"/>
  </r>
  <r>
    <x v="2"/>
    <x v="3"/>
    <x v="7"/>
    <x v="2"/>
    <x v="56"/>
    <n v="51505"/>
    <x v="197"/>
    <s v="Y0160286"/>
    <n v="50"/>
    <s v="Valency Fernandes"/>
    <x v="21"/>
    <n v="11690"/>
    <n v="38"/>
    <n v="31"/>
    <d v="1899-12-30T01:05:59"/>
  </r>
  <r>
    <x v="2"/>
    <x v="3"/>
    <x v="7"/>
    <x v="2"/>
    <x v="56"/>
    <n v="51505"/>
    <x v="197"/>
    <s v="Y0160286"/>
    <n v="50"/>
    <s v="Corina andreea matei"/>
    <x v="21"/>
    <n v="11690"/>
    <n v="38"/>
    <n v="31"/>
    <d v="1899-12-30T04:10:00"/>
  </r>
  <r>
    <x v="2"/>
    <x v="3"/>
    <x v="7"/>
    <x v="2"/>
    <x v="56"/>
    <n v="51505"/>
    <x v="197"/>
    <s v="Y0160286"/>
    <n v="50"/>
    <s v="Filmon Tewolde"/>
    <x v="5"/>
    <n v="11690"/>
    <n v="38"/>
    <n v="31"/>
    <d v="1899-12-30T03:09:21"/>
  </r>
  <r>
    <x v="2"/>
    <x v="3"/>
    <x v="7"/>
    <x v="2"/>
    <x v="56"/>
    <n v="51505"/>
    <x v="197"/>
    <s v="Y0160286"/>
    <n v="50"/>
    <s v="AGENCY 1"/>
    <x v="21"/>
    <n v="11690"/>
    <n v="38"/>
    <n v="31"/>
    <d v="1899-12-30T01:42:31"/>
  </r>
  <r>
    <x v="2"/>
    <x v="3"/>
    <x v="7"/>
    <x v="2"/>
    <x v="56"/>
    <n v="51505"/>
    <x v="197"/>
    <s v="Y0160286"/>
    <n v="50"/>
    <s v="AGENCY 2"/>
    <x v="21"/>
    <n v="11690"/>
    <n v="38"/>
    <n v="31"/>
    <d v="1899-12-30T02:59:42"/>
  </r>
  <r>
    <x v="2"/>
    <x v="3"/>
    <x v="7"/>
    <x v="2"/>
    <x v="56"/>
    <n v="51505"/>
    <x v="197"/>
    <s v="Y0160286"/>
    <n v="50"/>
    <s v="AGENCY 3"/>
    <x v="21"/>
    <n v="11690"/>
    <n v="38"/>
    <n v="31"/>
    <d v="1899-12-30T02:59:25"/>
  </r>
  <r>
    <x v="2"/>
    <x v="3"/>
    <x v="7"/>
    <x v="2"/>
    <x v="56"/>
    <n v="52078"/>
    <x v="295"/>
    <s v="Y0160654"/>
    <n v="12"/>
    <s v="Diana Mariana Ghiotu"/>
    <x v="21"/>
    <n v="2305"/>
    <n v="56"/>
    <n v="1"/>
    <d v="1899-12-30T00:47:48"/>
  </r>
  <r>
    <x v="2"/>
    <x v="3"/>
    <x v="7"/>
    <x v="2"/>
    <x v="56"/>
    <n v="52078"/>
    <x v="295"/>
    <s v="Y0160654"/>
    <n v="12"/>
    <s v="Maria Gergely"/>
    <x v="0"/>
    <n v="2305"/>
    <n v="56"/>
    <n v="1"/>
    <d v="1899-12-30T01:03:57"/>
  </r>
  <r>
    <x v="2"/>
    <x v="3"/>
    <x v="7"/>
    <x v="2"/>
    <x v="56"/>
    <n v="52078"/>
    <x v="295"/>
    <s v="Y0160654"/>
    <n v="12"/>
    <s v="Mitesh Dilipkumar"/>
    <x v="21"/>
    <n v="2305"/>
    <n v="56"/>
    <n v="1"/>
    <d v="1899-12-30T00:47:40"/>
  </r>
  <r>
    <x v="2"/>
    <x v="3"/>
    <x v="7"/>
    <x v="2"/>
    <x v="56"/>
    <n v="52078"/>
    <x v="295"/>
    <s v="Y0160654"/>
    <n v="12"/>
    <s v="Tirth Sinh"/>
    <x v="1"/>
    <n v="2305"/>
    <n v="56"/>
    <n v="1"/>
    <d v="1899-12-30T00:04:54"/>
  </r>
  <r>
    <x v="2"/>
    <x v="3"/>
    <x v="7"/>
    <x v="2"/>
    <x v="56"/>
    <n v="52078"/>
    <x v="295"/>
    <s v="Y0160654"/>
    <n v="12"/>
    <s v="Lamber Singh"/>
    <x v="21"/>
    <n v="2305"/>
    <n v="56"/>
    <n v="1"/>
    <d v="1899-12-30T00:50:16"/>
  </r>
  <r>
    <x v="2"/>
    <x v="3"/>
    <x v="7"/>
    <x v="2"/>
    <x v="56"/>
    <n v="52078"/>
    <x v="295"/>
    <s v="Y0160654"/>
    <n v="12"/>
    <s v="Vinod Cangi"/>
    <x v="21"/>
    <n v="2305"/>
    <n v="56"/>
    <n v="1"/>
    <d v="1899-12-30T01:02:06"/>
  </r>
  <r>
    <x v="2"/>
    <x v="3"/>
    <x v="7"/>
    <x v="2"/>
    <x v="56"/>
    <n v="52078"/>
    <x v="295"/>
    <s v="Y0160654"/>
    <n v="12"/>
    <s v="Baljit Singh"/>
    <x v="21"/>
    <n v="2305"/>
    <n v="56"/>
    <n v="1"/>
    <d v="1899-12-30T00:48:33"/>
  </r>
  <r>
    <x v="2"/>
    <x v="3"/>
    <x v="7"/>
    <x v="2"/>
    <x v="56"/>
    <n v="52078"/>
    <x v="295"/>
    <s v="Y0160654"/>
    <n v="12"/>
    <s v="Alpesh Valand"/>
    <x v="21"/>
    <n v="2305"/>
    <n v="56"/>
    <n v="1"/>
    <d v="1900-02-02T22:59:59"/>
  </r>
  <r>
    <x v="2"/>
    <x v="3"/>
    <x v="7"/>
    <x v="2"/>
    <x v="56"/>
    <n v="52078"/>
    <x v="295"/>
    <s v="Y0160654"/>
    <n v="12"/>
    <s v="Umamah Swaleh"/>
    <x v="21"/>
    <n v="2305"/>
    <n v="56"/>
    <n v="1"/>
    <d v="1899-12-30T00:52:04"/>
  </r>
  <r>
    <x v="2"/>
    <x v="3"/>
    <x v="7"/>
    <x v="2"/>
    <x v="56"/>
    <n v="52078"/>
    <x v="295"/>
    <s v="Y0160654"/>
    <n v="12"/>
    <s v="Corina andreea matei"/>
    <x v="21"/>
    <n v="2305"/>
    <n v="56"/>
    <n v="1"/>
    <d v="1899-12-30T01:02:44"/>
  </r>
  <r>
    <x v="2"/>
    <x v="3"/>
    <x v="7"/>
    <x v="2"/>
    <x v="56"/>
    <s v="CON2413"/>
    <x v="490"/>
    <s v="Y0160360"/>
    <n v="0"/>
    <s v="marin alexandru boboc"/>
    <x v="26"/>
    <n v="0"/>
    <n v="0"/>
    <n v="0"/>
    <d v="1899-12-30T00:51:18"/>
  </r>
  <r>
    <x v="2"/>
    <x v="3"/>
    <x v="7"/>
    <x v="2"/>
    <x v="56"/>
    <s v="CON2413"/>
    <x v="490"/>
    <s v="Y0160360"/>
    <n v="0"/>
    <s v="Nicolae-Cosmin Lacriceanu"/>
    <x v="11"/>
    <n v="0"/>
    <n v="0"/>
    <n v="0"/>
    <d v="1899-12-30T00:31:20"/>
  </r>
  <r>
    <x v="2"/>
    <x v="3"/>
    <x v="7"/>
    <x v="2"/>
    <x v="56"/>
    <s v="CON2413"/>
    <x v="490"/>
    <s v="Y0160360"/>
    <n v="0"/>
    <s v="Kyte Stuart "/>
    <x v="1"/>
    <n v="0"/>
    <n v="0"/>
    <n v="0"/>
    <d v="1899-12-30T00:42:58"/>
  </r>
  <r>
    <x v="2"/>
    <x v="3"/>
    <x v="7"/>
    <x v="2"/>
    <x v="56"/>
    <s v="CON2413"/>
    <x v="490"/>
    <s v="Y0160360"/>
    <n v="0"/>
    <s v="Maria Ivan "/>
    <x v="0"/>
    <n v="0"/>
    <n v="0"/>
    <n v="0"/>
    <d v="1899-12-30T00:58:36"/>
  </r>
  <r>
    <x v="2"/>
    <x v="3"/>
    <x v="7"/>
    <x v="2"/>
    <x v="56"/>
    <s v="CON2413"/>
    <x v="490"/>
    <s v="Y0160360"/>
    <n v="0"/>
    <s v="Marius Popa "/>
    <x v="26"/>
    <n v="0"/>
    <n v="0"/>
    <n v="0"/>
    <d v="1899-12-30T00:51:34"/>
  </r>
  <r>
    <x v="2"/>
    <x v="3"/>
    <x v="7"/>
    <x v="2"/>
    <x v="56"/>
    <s v="CON2413"/>
    <x v="490"/>
    <s v="Y0160360"/>
    <n v="0"/>
    <s v="George Lixandru "/>
    <x v="18"/>
    <n v="0"/>
    <n v="0"/>
    <n v="0"/>
    <d v="1899-12-30T00:16:20"/>
  </r>
  <r>
    <x v="2"/>
    <x v="3"/>
    <x v="7"/>
    <x v="2"/>
    <x v="56"/>
    <s v="CON2413"/>
    <x v="490"/>
    <s v="Y0160360"/>
    <n v="0"/>
    <s v="Cristian Mihalcea "/>
    <x v="26"/>
    <n v="0"/>
    <n v="0"/>
    <n v="0"/>
    <d v="1899-12-30T00:52:43"/>
  </r>
  <r>
    <x v="2"/>
    <x v="3"/>
    <x v="7"/>
    <x v="2"/>
    <x v="56"/>
    <s v="CON2413"/>
    <x v="490"/>
    <s v="Y0160360"/>
    <n v="0"/>
    <s v="Claudio Balint "/>
    <x v="26"/>
    <n v="0"/>
    <n v="0"/>
    <n v="0"/>
    <d v="1899-12-30T00:53:17"/>
  </r>
  <r>
    <x v="2"/>
    <x v="3"/>
    <x v="7"/>
    <x v="2"/>
    <x v="56"/>
    <s v="CON2413"/>
    <x v="490"/>
    <s v="Y0160360"/>
    <n v="0"/>
    <s v="Wasim Taj"/>
    <x v="26"/>
    <n v="0"/>
    <n v="0"/>
    <n v="0"/>
    <d v="1899-12-30T00:53:39"/>
  </r>
  <r>
    <x v="2"/>
    <x v="3"/>
    <x v="7"/>
    <x v="2"/>
    <x v="56"/>
    <s v="CON2413"/>
    <x v="490"/>
    <s v="Y0160360"/>
    <n v="0"/>
    <s v="Vasile Iulian Iavorschi "/>
    <x v="26"/>
    <n v="0"/>
    <n v="0"/>
    <n v="0"/>
    <d v="1899-12-30T00:53:00"/>
  </r>
  <r>
    <x v="2"/>
    <x v="3"/>
    <x v="7"/>
    <x v="2"/>
    <x v="56"/>
    <s v="CON2413"/>
    <x v="490"/>
    <s v="Y0160360"/>
    <n v="0"/>
    <s v="Madalina Sparcaci"/>
    <x v="26"/>
    <n v="0"/>
    <n v="0"/>
    <n v="0"/>
    <d v="1899-12-30T00:52:03"/>
  </r>
  <r>
    <x v="2"/>
    <x v="3"/>
    <x v="7"/>
    <x v="2"/>
    <x v="56"/>
    <n v="51637"/>
    <x v="427"/>
    <s v="Y0160347"/>
    <n v="46"/>
    <s v="Nicolae-Cosmin Lacriceanu"/>
    <x v="26"/>
    <n v="9428"/>
    <n v="130"/>
    <n v="65"/>
    <d v="1899-12-30T00:40:48"/>
  </r>
  <r>
    <x v="2"/>
    <x v="3"/>
    <x v="7"/>
    <x v="2"/>
    <x v="56"/>
    <n v="51637"/>
    <x v="427"/>
    <s v="Y0160347"/>
    <n v="46"/>
    <s v="Viliam Trencik "/>
    <x v="26"/>
    <n v="9428"/>
    <n v="130"/>
    <n v="65"/>
    <d v="1899-12-30T00:41:12"/>
  </r>
  <r>
    <x v="2"/>
    <x v="3"/>
    <x v="7"/>
    <x v="2"/>
    <x v="56"/>
    <n v="51637"/>
    <x v="427"/>
    <s v="Y0160347"/>
    <n v="46"/>
    <s v="Cosmin Ivan "/>
    <x v="11"/>
    <n v="9428"/>
    <n v="130"/>
    <n v="65"/>
    <d v="1899-12-30T05:55:24"/>
  </r>
  <r>
    <x v="2"/>
    <x v="3"/>
    <x v="7"/>
    <x v="2"/>
    <x v="56"/>
    <n v="51637"/>
    <x v="427"/>
    <s v="Y0160347"/>
    <n v="46"/>
    <s v="Kyte Stuart "/>
    <x v="1"/>
    <n v="9428"/>
    <n v="130"/>
    <n v="65"/>
    <d v="1899-12-30T00:20:18"/>
  </r>
  <r>
    <x v="2"/>
    <x v="3"/>
    <x v="7"/>
    <x v="2"/>
    <x v="56"/>
    <n v="51637"/>
    <x v="427"/>
    <s v="Y0160347"/>
    <n v="46"/>
    <s v="Maria Ivan "/>
    <x v="0"/>
    <n v="9428"/>
    <n v="130"/>
    <n v="65"/>
    <d v="1899-12-30T00:41:11"/>
  </r>
  <r>
    <x v="2"/>
    <x v="3"/>
    <x v="7"/>
    <x v="2"/>
    <x v="56"/>
    <n v="51637"/>
    <x v="427"/>
    <s v="Y0160347"/>
    <n v="46"/>
    <s v="Diana Vilcu "/>
    <x v="11"/>
    <n v="9428"/>
    <n v="130"/>
    <n v="65"/>
    <d v="1899-12-30T05:55:06"/>
  </r>
  <r>
    <x v="2"/>
    <x v="3"/>
    <x v="7"/>
    <x v="2"/>
    <x v="56"/>
    <n v="51637"/>
    <x v="427"/>
    <s v="Y0160347"/>
    <n v="46"/>
    <s v="Marius Popa "/>
    <x v="26"/>
    <n v="9428"/>
    <n v="130"/>
    <n v="65"/>
    <d v="1899-12-30T00:39:53"/>
  </r>
  <r>
    <x v="2"/>
    <x v="3"/>
    <x v="7"/>
    <x v="2"/>
    <x v="56"/>
    <n v="51637"/>
    <x v="427"/>
    <s v="Y0160347"/>
    <n v="46"/>
    <s v="George Lixandru "/>
    <x v="18"/>
    <n v="9428"/>
    <n v="130"/>
    <n v="65"/>
    <d v="1899-12-30T03:50:20"/>
  </r>
  <r>
    <x v="2"/>
    <x v="3"/>
    <x v="7"/>
    <x v="2"/>
    <x v="56"/>
    <n v="51637"/>
    <x v="427"/>
    <s v="Y0160347"/>
    <n v="46"/>
    <s v="George Lixandru "/>
    <x v="26"/>
    <n v="9428"/>
    <n v="130"/>
    <n v="65"/>
    <d v="1899-12-30T00:34:17"/>
  </r>
  <r>
    <x v="2"/>
    <x v="3"/>
    <x v="7"/>
    <x v="2"/>
    <x v="56"/>
    <n v="51637"/>
    <x v="427"/>
    <s v="Y0160347"/>
    <n v="46"/>
    <s v="Marin Alexandru Boboc "/>
    <x v="26"/>
    <n v="9428"/>
    <n v="130"/>
    <n v="65"/>
    <d v="1899-12-30T00:39:23"/>
  </r>
  <r>
    <x v="2"/>
    <x v="3"/>
    <x v="7"/>
    <x v="2"/>
    <x v="56"/>
    <n v="51637"/>
    <x v="427"/>
    <s v="Y0160347"/>
    <n v="46"/>
    <s v="Madalin Sparcaci"/>
    <x v="26"/>
    <n v="9428"/>
    <n v="130"/>
    <n v="65"/>
    <d v="1899-12-30T00:40:29"/>
  </r>
  <r>
    <x v="2"/>
    <x v="3"/>
    <x v="7"/>
    <x v="2"/>
    <x v="56"/>
    <n v="51637"/>
    <x v="427"/>
    <s v="Y0160347"/>
    <n v="46"/>
    <s v="Wasim Taj"/>
    <x v="26"/>
    <n v="9428"/>
    <n v="130"/>
    <n v="65"/>
    <d v="1899-12-30T00:34:38"/>
  </r>
  <r>
    <x v="2"/>
    <x v="3"/>
    <x v="7"/>
    <x v="2"/>
    <x v="56"/>
    <n v="51672"/>
    <x v="491"/>
    <s v="Y0160313"/>
    <n v="24"/>
    <s v="Maria Gergely"/>
    <x v="5"/>
    <n v="8219"/>
    <n v="53"/>
    <n v="17"/>
    <d v="1899-12-30T02:29:30"/>
  </r>
  <r>
    <x v="2"/>
    <x v="3"/>
    <x v="7"/>
    <x v="2"/>
    <x v="56"/>
    <n v="51672"/>
    <x v="491"/>
    <s v="Y0160313"/>
    <n v="24"/>
    <s v="Mitesh Dilipkumar"/>
    <x v="5"/>
    <n v="8219"/>
    <n v="53"/>
    <n v="17"/>
    <d v="1899-12-30T02:47:12"/>
  </r>
  <r>
    <x v="2"/>
    <x v="3"/>
    <x v="7"/>
    <x v="2"/>
    <x v="56"/>
    <n v="51672"/>
    <x v="491"/>
    <s v="Y0160313"/>
    <n v="24"/>
    <s v="Tirth Sinh"/>
    <x v="0"/>
    <n v="8219"/>
    <n v="53"/>
    <n v="17"/>
    <d v="1899-12-30T01:35:20"/>
  </r>
  <r>
    <x v="2"/>
    <x v="3"/>
    <x v="7"/>
    <x v="2"/>
    <x v="56"/>
    <n v="51672"/>
    <x v="491"/>
    <s v="Y0160313"/>
    <n v="24"/>
    <s v="Kiflemariam Muhur"/>
    <x v="5"/>
    <n v="8219"/>
    <n v="53"/>
    <n v="17"/>
    <d v="1899-12-30T02:45:56"/>
  </r>
  <r>
    <x v="2"/>
    <x v="3"/>
    <x v="7"/>
    <x v="2"/>
    <x v="56"/>
    <n v="51672"/>
    <x v="491"/>
    <s v="Y0160313"/>
    <n v="24"/>
    <s v="Lamber Singh"/>
    <x v="5"/>
    <n v="8219"/>
    <n v="53"/>
    <n v="17"/>
    <d v="1899-12-30T02:46:49"/>
  </r>
  <r>
    <x v="2"/>
    <x v="3"/>
    <x v="7"/>
    <x v="2"/>
    <x v="56"/>
    <n v="51672"/>
    <x v="491"/>
    <s v="Y0160313"/>
    <n v="24"/>
    <s v="Baljit Singh"/>
    <x v="5"/>
    <n v="8219"/>
    <n v="53"/>
    <n v="17"/>
    <d v="1899-12-30T02:48:55"/>
  </r>
  <r>
    <x v="2"/>
    <x v="3"/>
    <x v="7"/>
    <x v="2"/>
    <x v="56"/>
    <n v="51672"/>
    <x v="491"/>
    <s v="Y0160313"/>
    <n v="24"/>
    <s v="Alpesh Valand"/>
    <x v="5"/>
    <n v="8219"/>
    <n v="53"/>
    <n v="17"/>
    <d v="1899-12-30T02:48:41"/>
  </r>
  <r>
    <x v="2"/>
    <x v="3"/>
    <x v="7"/>
    <x v="2"/>
    <x v="56"/>
    <n v="51672"/>
    <x v="491"/>
    <s v="Y0160313"/>
    <n v="24"/>
    <s v="Valency Fernandes"/>
    <x v="0"/>
    <n v="8219"/>
    <n v="53"/>
    <n v="17"/>
    <d v="1899-12-30T02:44:56"/>
  </r>
  <r>
    <x v="2"/>
    <x v="3"/>
    <x v="7"/>
    <x v="2"/>
    <x v="56"/>
    <n v="51672"/>
    <x v="491"/>
    <s v="Y0160313"/>
    <n v="24"/>
    <s v="Nicolae-Cosmin Lacriceanu "/>
    <x v="1"/>
    <n v="8219"/>
    <n v="53"/>
    <n v="17"/>
    <d v="1899-12-30T00:48:33"/>
  </r>
  <r>
    <x v="2"/>
    <x v="3"/>
    <x v="7"/>
    <x v="2"/>
    <x v="56"/>
    <n v="51672"/>
    <x v="491"/>
    <s v="Y0160313"/>
    <n v="24"/>
    <s v="Filmon Tewolde"/>
    <x v="5"/>
    <n v="8219"/>
    <n v="53"/>
    <n v="17"/>
    <d v="1899-12-30T02:30:51"/>
  </r>
  <r>
    <x v="2"/>
    <x v="3"/>
    <x v="7"/>
    <x v="2"/>
    <x v="56"/>
    <n v="51672"/>
    <x v="491"/>
    <s v="Y0160313"/>
    <n v="24"/>
    <s v="AGENCY 1"/>
    <x v="5"/>
    <n v="8219"/>
    <n v="53"/>
    <n v="17"/>
    <d v="1899-12-30T02:29:49"/>
  </r>
  <r>
    <x v="2"/>
    <x v="3"/>
    <x v="7"/>
    <x v="2"/>
    <x v="56"/>
    <n v="51134"/>
    <x v="116"/>
    <s v="(blank)"/>
    <n v="0"/>
    <s v="Marius Popa"/>
    <x v="26"/>
    <n v="0"/>
    <n v="0"/>
    <n v="0"/>
    <d v="1899-12-30T03:03:38"/>
  </r>
  <r>
    <x v="2"/>
    <x v="3"/>
    <x v="7"/>
    <x v="2"/>
    <x v="56"/>
    <n v="51134"/>
    <x v="116"/>
    <s v="(blank)"/>
    <n v="0"/>
    <s v="Claudio Balint"/>
    <x v="26"/>
    <n v="0"/>
    <n v="0"/>
    <n v="0"/>
    <d v="1899-12-30T03:03:14"/>
  </r>
  <r>
    <x v="2"/>
    <x v="3"/>
    <x v="7"/>
    <x v="2"/>
    <x v="56"/>
    <n v="51134"/>
    <x v="116"/>
    <s v="(blank)"/>
    <n v="0"/>
    <s v="marin alexandru boboc"/>
    <x v="26"/>
    <n v="0"/>
    <n v="0"/>
    <n v="0"/>
    <d v="1899-12-30T03:03:27"/>
  </r>
  <r>
    <x v="2"/>
    <x v="3"/>
    <x v="7"/>
    <x v="2"/>
    <x v="56"/>
    <n v="51134"/>
    <x v="116"/>
    <s v="(blank)"/>
    <n v="0"/>
    <s v="Viliam Trencik "/>
    <x v="26"/>
    <n v="0"/>
    <n v="0"/>
    <n v="0"/>
    <d v="1899-12-30T03:03:17"/>
  </r>
  <r>
    <x v="2"/>
    <x v="3"/>
    <x v="7"/>
    <x v="2"/>
    <x v="56"/>
    <n v="51134"/>
    <x v="116"/>
    <s v="(blank)"/>
    <n v="0"/>
    <s v="Cosmin Ivan "/>
    <x v="1"/>
    <n v="0"/>
    <n v="0"/>
    <n v="0"/>
    <d v="1899-12-30T00:14:45"/>
  </r>
  <r>
    <x v="2"/>
    <x v="3"/>
    <x v="7"/>
    <x v="2"/>
    <x v="56"/>
    <n v="51134"/>
    <x v="116"/>
    <s v="(blank)"/>
    <n v="0"/>
    <s v="Maria Ivan "/>
    <x v="0"/>
    <n v="0"/>
    <n v="0"/>
    <n v="0"/>
    <d v="1899-12-30T03:03:10"/>
  </r>
  <r>
    <x v="2"/>
    <x v="3"/>
    <x v="7"/>
    <x v="2"/>
    <x v="56"/>
    <n v="51134"/>
    <x v="116"/>
    <s v="(blank)"/>
    <n v="0"/>
    <s v="Cristian Mihalcea "/>
    <x v="26"/>
    <n v="0"/>
    <n v="0"/>
    <n v="0"/>
    <d v="1899-12-30T03:03:37"/>
  </r>
  <r>
    <x v="2"/>
    <x v="3"/>
    <x v="7"/>
    <x v="2"/>
    <x v="56"/>
    <n v="51134"/>
    <x v="116"/>
    <s v="(blank)"/>
    <n v="0"/>
    <s v="Vasile Iulian Iavorschi "/>
    <x v="26"/>
    <n v="0"/>
    <n v="0"/>
    <n v="0"/>
    <d v="1899-12-30T03:03:12"/>
  </r>
  <r>
    <x v="2"/>
    <x v="3"/>
    <x v="7"/>
    <x v="2"/>
    <x v="56"/>
    <n v="51134"/>
    <x v="116"/>
    <s v="Y0160597"/>
    <n v="6"/>
    <s v="Marius Popa"/>
    <x v="26"/>
    <n v="820"/>
    <n v="7"/>
    <n v="17"/>
    <d v="1899-12-30T03:03:38"/>
  </r>
  <r>
    <x v="2"/>
    <x v="3"/>
    <x v="7"/>
    <x v="2"/>
    <x v="56"/>
    <n v="51134"/>
    <x v="116"/>
    <s v="Y0160597"/>
    <n v="6"/>
    <s v="Claudio Balint"/>
    <x v="26"/>
    <n v="820"/>
    <n v="7"/>
    <n v="17"/>
    <d v="1899-12-30T03:03:14"/>
  </r>
  <r>
    <x v="2"/>
    <x v="3"/>
    <x v="7"/>
    <x v="2"/>
    <x v="56"/>
    <n v="51134"/>
    <x v="116"/>
    <s v="Y0160597"/>
    <n v="6"/>
    <s v="marin alexandru boboc"/>
    <x v="26"/>
    <n v="820"/>
    <n v="7"/>
    <n v="17"/>
    <d v="1899-12-30T03:03:27"/>
  </r>
  <r>
    <x v="2"/>
    <x v="3"/>
    <x v="7"/>
    <x v="2"/>
    <x v="56"/>
    <n v="51134"/>
    <x v="116"/>
    <s v="Y0160597"/>
    <n v="6"/>
    <s v="Viliam Trencik "/>
    <x v="26"/>
    <n v="820"/>
    <n v="7"/>
    <n v="17"/>
    <d v="1899-12-30T03:03:17"/>
  </r>
  <r>
    <x v="2"/>
    <x v="3"/>
    <x v="7"/>
    <x v="2"/>
    <x v="56"/>
    <n v="51134"/>
    <x v="116"/>
    <s v="Y0160597"/>
    <n v="6"/>
    <s v="Cosmin Ivan "/>
    <x v="1"/>
    <n v="820"/>
    <n v="7"/>
    <n v="17"/>
    <d v="1899-12-30T00:14:45"/>
  </r>
  <r>
    <x v="2"/>
    <x v="3"/>
    <x v="7"/>
    <x v="2"/>
    <x v="56"/>
    <n v="51134"/>
    <x v="116"/>
    <s v="Y0160597"/>
    <n v="6"/>
    <s v="Maria Ivan "/>
    <x v="0"/>
    <n v="820"/>
    <n v="7"/>
    <n v="17"/>
    <d v="1899-12-30T03:03:10"/>
  </r>
  <r>
    <x v="2"/>
    <x v="3"/>
    <x v="7"/>
    <x v="2"/>
    <x v="56"/>
    <n v="51134"/>
    <x v="116"/>
    <s v="Y0160597"/>
    <n v="6"/>
    <s v="Cristian Mihalcea "/>
    <x v="26"/>
    <n v="820"/>
    <n v="7"/>
    <n v="17"/>
    <d v="1899-12-30T03:03:37"/>
  </r>
  <r>
    <x v="2"/>
    <x v="3"/>
    <x v="7"/>
    <x v="2"/>
    <x v="56"/>
    <n v="51134"/>
    <x v="116"/>
    <s v="Y0160597"/>
    <n v="6"/>
    <s v="Vasile Iulian Iavorschi "/>
    <x v="26"/>
    <n v="820"/>
    <n v="7"/>
    <n v="17"/>
    <d v="1899-12-30T03:03:12"/>
  </r>
  <r>
    <x v="2"/>
    <x v="3"/>
    <x v="7"/>
    <x v="2"/>
    <x v="56"/>
    <n v="49904"/>
    <x v="108"/>
    <s v="Y0160293"/>
    <n v="27"/>
    <s v="marin alexandru boboc"/>
    <x v="26"/>
    <n v="4980"/>
    <n v="10"/>
    <n v="33"/>
    <d v="1899-12-30T00:24:13"/>
  </r>
  <r>
    <x v="2"/>
    <x v="3"/>
    <x v="7"/>
    <x v="2"/>
    <x v="56"/>
    <n v="49904"/>
    <x v="108"/>
    <s v="Y0160293"/>
    <n v="27"/>
    <s v="Viliam Trencik "/>
    <x v="26"/>
    <n v="4980"/>
    <n v="10"/>
    <n v="33"/>
    <d v="1899-12-30T00:23:54"/>
  </r>
  <r>
    <x v="2"/>
    <x v="3"/>
    <x v="7"/>
    <x v="2"/>
    <x v="56"/>
    <n v="49904"/>
    <x v="108"/>
    <s v="Y0160293"/>
    <n v="27"/>
    <s v="Oana Iavorschi "/>
    <x v="21"/>
    <n v="4980"/>
    <n v="10"/>
    <n v="33"/>
    <d v="1899-12-30T02:56:10"/>
  </r>
  <r>
    <x v="2"/>
    <x v="3"/>
    <x v="7"/>
    <x v="2"/>
    <x v="56"/>
    <n v="49904"/>
    <x v="108"/>
    <s v="Y0160293"/>
    <n v="27"/>
    <s v="Kyte Stuart "/>
    <x v="1"/>
    <n v="4980"/>
    <n v="10"/>
    <n v="33"/>
    <d v="1899-12-30T00:50:14"/>
  </r>
  <r>
    <x v="2"/>
    <x v="3"/>
    <x v="7"/>
    <x v="2"/>
    <x v="56"/>
    <n v="49904"/>
    <x v="108"/>
    <s v="Y0160293"/>
    <n v="27"/>
    <s v="Steffi Fernandes "/>
    <x v="0"/>
    <n v="4980"/>
    <n v="10"/>
    <n v="33"/>
    <d v="1899-12-30T03:00:27"/>
  </r>
  <r>
    <x v="2"/>
    <x v="3"/>
    <x v="7"/>
    <x v="2"/>
    <x v="56"/>
    <n v="49904"/>
    <x v="108"/>
    <s v="Y0160293"/>
    <n v="27"/>
    <s v="Cristian Mihalcea "/>
    <x v="26"/>
    <n v="4980"/>
    <n v="10"/>
    <n v="33"/>
    <d v="1899-12-30T00:23:43"/>
  </r>
  <r>
    <x v="2"/>
    <x v="3"/>
    <x v="7"/>
    <x v="2"/>
    <x v="56"/>
    <n v="49904"/>
    <x v="108"/>
    <s v="Y0160293"/>
    <n v="27"/>
    <s v="Madalin Sparcaci"/>
    <x v="26"/>
    <n v="4980"/>
    <n v="10"/>
    <n v="33"/>
    <d v="1899-12-30T00:23:23"/>
  </r>
  <r>
    <x v="2"/>
    <x v="3"/>
    <x v="7"/>
    <x v="2"/>
    <x v="56"/>
    <n v="49904"/>
    <x v="108"/>
    <s v="Y0160293"/>
    <n v="27"/>
    <s v="Wasim Taj"/>
    <x v="26"/>
    <n v="4980"/>
    <n v="10"/>
    <n v="33"/>
    <d v="1899-12-30T00:23:05"/>
  </r>
  <r>
    <x v="2"/>
    <x v="3"/>
    <x v="7"/>
    <x v="2"/>
    <x v="56"/>
    <n v="49777"/>
    <x v="9"/>
    <s v="Y0160306"/>
    <n v="9"/>
    <s v="Steffi Fernandes "/>
    <x v="0"/>
    <n v="1275"/>
    <n v="1"/>
    <n v="25"/>
    <d v="1899-12-30T00:19:36"/>
  </r>
  <r>
    <x v="2"/>
    <x v="3"/>
    <x v="7"/>
    <x v="2"/>
    <x v="56"/>
    <n v="49777"/>
    <x v="9"/>
    <s v="Y0160306"/>
    <n v="9"/>
    <s v="Nicolae-Cosmin Lacriceanu "/>
    <x v="1"/>
    <n v="1275"/>
    <n v="1"/>
    <n v="25"/>
    <d v="1899-12-30T01:18:10"/>
  </r>
  <r>
    <x v="2"/>
    <x v="3"/>
    <x v="7"/>
    <x v="2"/>
    <x v="56"/>
    <n v="51368"/>
    <x v="116"/>
    <s v="Y0160624"/>
    <n v="19"/>
    <s v="marin alexandru boboc"/>
    <x v="26"/>
    <n v="7564"/>
    <n v="13"/>
    <n v="24"/>
    <d v="1899-12-30T00:43:29"/>
  </r>
  <r>
    <x v="2"/>
    <x v="3"/>
    <x v="7"/>
    <x v="2"/>
    <x v="56"/>
    <n v="51368"/>
    <x v="116"/>
    <s v="Y0160624"/>
    <n v="19"/>
    <s v="Viliam Trencik "/>
    <x v="26"/>
    <n v="7564"/>
    <n v="13"/>
    <n v="24"/>
    <d v="1899-12-30T00:56:05"/>
  </r>
  <r>
    <x v="2"/>
    <x v="3"/>
    <x v="7"/>
    <x v="2"/>
    <x v="56"/>
    <n v="51368"/>
    <x v="116"/>
    <s v="Y0160624"/>
    <n v="19"/>
    <s v="Cosmin Ivan "/>
    <x v="1"/>
    <n v="7564"/>
    <n v="13"/>
    <n v="24"/>
    <d v="1899-12-30T00:16:28"/>
  </r>
  <r>
    <x v="2"/>
    <x v="3"/>
    <x v="7"/>
    <x v="2"/>
    <x v="56"/>
    <n v="51368"/>
    <x v="116"/>
    <s v="Y0160624"/>
    <n v="19"/>
    <s v="Cosmin Ivan "/>
    <x v="21"/>
    <n v="7564"/>
    <n v="13"/>
    <n v="24"/>
    <d v="1899-12-30T00:40:33"/>
  </r>
  <r>
    <x v="2"/>
    <x v="3"/>
    <x v="7"/>
    <x v="2"/>
    <x v="56"/>
    <n v="51368"/>
    <x v="116"/>
    <s v="Y0160624"/>
    <n v="19"/>
    <s v="Maria Ivan "/>
    <x v="0"/>
    <n v="7564"/>
    <n v="13"/>
    <n v="24"/>
    <d v="1899-12-30T00:56:59"/>
  </r>
  <r>
    <x v="2"/>
    <x v="3"/>
    <x v="7"/>
    <x v="2"/>
    <x v="56"/>
    <n v="51368"/>
    <x v="116"/>
    <s v="Y0160624"/>
    <n v="19"/>
    <s v="Diana Vilcu "/>
    <x v="21"/>
    <n v="7564"/>
    <n v="13"/>
    <n v="24"/>
    <d v="1899-12-30T00:40:09"/>
  </r>
  <r>
    <x v="2"/>
    <x v="3"/>
    <x v="7"/>
    <x v="2"/>
    <x v="56"/>
    <n v="51368"/>
    <x v="116"/>
    <s v="Y0160624"/>
    <n v="19"/>
    <s v="Marius Popa "/>
    <x v="26"/>
    <n v="7564"/>
    <n v="13"/>
    <n v="24"/>
    <d v="1899-12-30T00:56:25"/>
  </r>
  <r>
    <x v="2"/>
    <x v="3"/>
    <x v="7"/>
    <x v="2"/>
    <x v="56"/>
    <n v="51368"/>
    <x v="116"/>
    <s v="Y0160624"/>
    <n v="19"/>
    <s v="Cristian Mihalcea "/>
    <x v="26"/>
    <n v="7564"/>
    <n v="13"/>
    <n v="24"/>
    <d v="1899-12-30T00:42:02"/>
  </r>
  <r>
    <x v="2"/>
    <x v="3"/>
    <x v="7"/>
    <x v="2"/>
    <x v="56"/>
    <n v="51368"/>
    <x v="116"/>
    <s v="Y0160624"/>
    <n v="19"/>
    <s v="Claudio Balint "/>
    <x v="26"/>
    <n v="7564"/>
    <n v="13"/>
    <n v="24"/>
    <d v="1899-12-30T00:43:09"/>
  </r>
  <r>
    <x v="2"/>
    <x v="3"/>
    <x v="7"/>
    <x v="2"/>
    <x v="56"/>
    <n v="51368"/>
    <x v="116"/>
    <s v="Y0160624"/>
    <n v="19"/>
    <s v="Madalin Sparcaci"/>
    <x v="26"/>
    <n v="7564"/>
    <n v="13"/>
    <n v="24"/>
    <d v="1899-12-30T00:42:21"/>
  </r>
  <r>
    <x v="2"/>
    <x v="3"/>
    <x v="7"/>
    <x v="2"/>
    <x v="56"/>
    <n v="51368"/>
    <x v="116"/>
    <s v="Y0160624"/>
    <n v="19"/>
    <s v="Wasim Taj"/>
    <x v="26"/>
    <n v="7564"/>
    <n v="13"/>
    <n v="24"/>
    <d v="1899-12-30T00:56:43"/>
  </r>
  <r>
    <x v="2"/>
    <x v="3"/>
    <x v="7"/>
    <x v="2"/>
    <x v="56"/>
    <n v="51368"/>
    <x v="116"/>
    <s v="Y0160624"/>
    <n v="19"/>
    <s v="Vasile Iulian Iavorschi "/>
    <x v="26"/>
    <n v="7564"/>
    <n v="13"/>
    <n v="24"/>
    <d v="1899-12-30T00:42:44"/>
  </r>
  <r>
    <x v="2"/>
    <x v="3"/>
    <x v="7"/>
    <x v="2"/>
    <x v="56"/>
    <n v="50063"/>
    <x v="9"/>
    <s v="Y0160304"/>
    <n v="5"/>
    <s v="Oana Iavorschi "/>
    <x v="27"/>
    <n v="1008"/>
    <n v="1"/>
    <n v="28"/>
    <d v="1899-12-30T00:10:52"/>
  </r>
  <r>
    <x v="2"/>
    <x v="3"/>
    <x v="7"/>
    <x v="2"/>
    <x v="56"/>
    <n v="50063"/>
    <x v="9"/>
    <s v="Y0160304"/>
    <n v="5"/>
    <s v="Kyte Stuart "/>
    <x v="1"/>
    <n v="1008"/>
    <n v="1"/>
    <n v="28"/>
    <d v="1899-12-30T00:11:28"/>
  </r>
  <r>
    <x v="2"/>
    <x v="3"/>
    <x v="7"/>
    <x v="2"/>
    <x v="56"/>
    <s v="CON2391"/>
    <x v="492"/>
    <s v="Y0160325"/>
    <n v="16"/>
    <s v="Nicolae-Cosmin Lacriceanu"/>
    <x v="11"/>
    <n v="2388"/>
    <n v="22"/>
    <n v="26"/>
    <d v="1899-12-30T00:04:07"/>
  </r>
  <r>
    <x v="2"/>
    <x v="3"/>
    <x v="7"/>
    <x v="2"/>
    <x v="56"/>
    <s v="CON2391"/>
    <x v="492"/>
    <s v="Y0160325"/>
    <n v="16"/>
    <s v="Viliam Trencik "/>
    <x v="26"/>
    <n v="2388"/>
    <n v="22"/>
    <n v="26"/>
    <d v="1899-12-30T00:45:57"/>
  </r>
  <r>
    <x v="2"/>
    <x v="3"/>
    <x v="7"/>
    <x v="2"/>
    <x v="56"/>
    <s v="CON2391"/>
    <x v="492"/>
    <s v="Y0160325"/>
    <n v="16"/>
    <s v="Kyte Stuart "/>
    <x v="1"/>
    <n v="2388"/>
    <n v="22"/>
    <n v="26"/>
    <d v="1899-12-30T00:46:37"/>
  </r>
  <r>
    <x v="2"/>
    <x v="3"/>
    <x v="7"/>
    <x v="2"/>
    <x v="56"/>
    <s v="CON2391"/>
    <x v="492"/>
    <s v="Y0160325"/>
    <n v="16"/>
    <s v="Maria Ivan "/>
    <x v="0"/>
    <n v="2388"/>
    <n v="22"/>
    <n v="26"/>
    <d v="1899-12-30T00:45:37"/>
  </r>
  <r>
    <x v="2"/>
    <x v="3"/>
    <x v="7"/>
    <x v="2"/>
    <x v="56"/>
    <s v="CON2391"/>
    <x v="492"/>
    <s v="Y0160325"/>
    <n v="16"/>
    <s v="Diana Vilcu "/>
    <x v="11"/>
    <n v="2388"/>
    <n v="22"/>
    <n v="26"/>
    <d v="1899-12-30T00:04:26"/>
  </r>
  <r>
    <x v="2"/>
    <x v="3"/>
    <x v="7"/>
    <x v="2"/>
    <x v="56"/>
    <s v="CON2391"/>
    <x v="492"/>
    <s v="Y0160325"/>
    <n v="16"/>
    <s v="George Lixandru "/>
    <x v="18"/>
    <n v="2388"/>
    <n v="22"/>
    <n v="26"/>
    <d v="1899-12-30T00:04:37"/>
  </r>
  <r>
    <x v="2"/>
    <x v="3"/>
    <x v="7"/>
    <x v="2"/>
    <x v="56"/>
    <s v="CON2371"/>
    <x v="493"/>
    <s v="Y0159511"/>
    <n v="9"/>
    <s v="Nicolae-Cosmin Lacriceanu"/>
    <x v="1"/>
    <n v="1260"/>
    <n v="1"/>
    <n v="28"/>
    <d v="1899-12-30T02:28:27"/>
  </r>
  <r>
    <x v="2"/>
    <x v="3"/>
    <x v="7"/>
    <x v="2"/>
    <x v="56"/>
    <s v="CON2371"/>
    <x v="493"/>
    <s v="Y0159511"/>
    <n v="9"/>
    <s v="Nicolae-Cosmin Lacriceanu"/>
    <x v="26"/>
    <n v="1260"/>
    <n v="1"/>
    <n v="28"/>
    <d v="1899-12-30T00:05:29"/>
  </r>
  <r>
    <x v="2"/>
    <x v="3"/>
    <x v="7"/>
    <x v="2"/>
    <x v="56"/>
    <s v="CON2371"/>
    <x v="493"/>
    <s v="Y0159511"/>
    <n v="9"/>
    <s v="Maria Ivan "/>
    <x v="0"/>
    <n v="1260"/>
    <n v="1"/>
    <n v="28"/>
    <d v="1899-12-30T00:05:47"/>
  </r>
  <r>
    <x v="2"/>
    <x v="3"/>
    <x v="7"/>
    <x v="2"/>
    <x v="56"/>
    <s v="CON2371"/>
    <x v="493"/>
    <s v="Y0159511"/>
    <n v="9"/>
    <s v="Marin Alexandru Boboc "/>
    <x v="26"/>
    <n v="1260"/>
    <n v="1"/>
    <n v="28"/>
    <d v="1899-12-30T00:04:15"/>
  </r>
  <r>
    <x v="2"/>
    <x v="3"/>
    <x v="7"/>
    <x v="2"/>
    <x v="56"/>
    <s v="CON2371"/>
    <x v="493"/>
    <s v="Y0159511"/>
    <n v="9"/>
    <s v="Cristian Mihalcea "/>
    <x v="26"/>
    <n v="1260"/>
    <n v="1"/>
    <n v="28"/>
    <d v="1899-12-30T00:05:14"/>
  </r>
  <r>
    <x v="2"/>
    <x v="3"/>
    <x v="7"/>
    <x v="2"/>
    <x v="56"/>
    <s v="CON2371"/>
    <x v="493"/>
    <s v="Y0159511"/>
    <n v="9"/>
    <s v="Wasim Taj"/>
    <x v="26"/>
    <n v="1260"/>
    <n v="1"/>
    <n v="28"/>
    <d v="1899-12-30T00:04:48"/>
  </r>
  <r>
    <x v="2"/>
    <x v="3"/>
    <x v="7"/>
    <x v="2"/>
    <x v="56"/>
    <n v="50953"/>
    <x v="22"/>
    <s v="Y0160244"/>
    <n v="31"/>
    <s v="Kyte Stuart  "/>
    <x v="1"/>
    <n v="4073"/>
    <n v="103"/>
    <n v="50"/>
    <d v="1899-12-30T03:10:06"/>
  </r>
  <r>
    <x v="2"/>
    <x v="3"/>
    <x v="7"/>
    <x v="2"/>
    <x v="56"/>
    <s v="CON2278"/>
    <x v="494"/>
    <s v="Y0160297"/>
    <n v="18"/>
    <s v="Oana Iavorschi"/>
    <x v="26"/>
    <n v="1924"/>
    <n v="23"/>
    <n v="22"/>
    <d v="1899-12-30T00:42:15"/>
  </r>
  <r>
    <x v="2"/>
    <x v="3"/>
    <x v="7"/>
    <x v="2"/>
    <x v="56"/>
    <s v="CON2278"/>
    <x v="494"/>
    <s v="Y0160297"/>
    <n v="18"/>
    <s v="Cosmin Ivan "/>
    <x v="26"/>
    <n v="1924"/>
    <n v="23"/>
    <n v="22"/>
    <d v="1899-12-30T00:46:24"/>
  </r>
  <r>
    <x v="2"/>
    <x v="3"/>
    <x v="7"/>
    <x v="2"/>
    <x v="56"/>
    <s v="CON2278"/>
    <x v="494"/>
    <s v="Y0160297"/>
    <n v="18"/>
    <s v="Mihaela Lixandru "/>
    <x v="0"/>
    <n v="1924"/>
    <n v="23"/>
    <n v="22"/>
    <d v="1899-12-30T00:46:24"/>
  </r>
  <r>
    <x v="2"/>
    <x v="3"/>
    <x v="7"/>
    <x v="2"/>
    <x v="56"/>
    <s v="CON2321"/>
    <x v="495"/>
    <s v="Y0160373"/>
    <n v="28"/>
    <s v="(blank)"/>
    <x v="2"/>
    <n v="4432"/>
    <n v="17"/>
    <n v="28"/>
    <d v="1899-12-30T00:00:00"/>
  </r>
  <r>
    <x v="2"/>
    <x v="3"/>
    <x v="7"/>
    <x v="2"/>
    <x v="56"/>
    <s v="CON2379"/>
    <x v="496"/>
    <s v="Y0160335"/>
    <n v="47"/>
    <s v="(blank)"/>
    <x v="2"/>
    <n v="4934"/>
    <n v="17"/>
    <n v="28"/>
    <d v="1899-12-30T00:00:00"/>
  </r>
  <r>
    <x v="2"/>
    <x v="3"/>
    <x v="7"/>
    <x v="2"/>
    <x v="56"/>
    <s v="CON0085"/>
    <x v="497"/>
    <s v="Y0160858"/>
    <n v="8"/>
    <s v="Vishal Mangela "/>
    <x v="0"/>
    <n v="1332"/>
    <n v="3"/>
    <n v="30"/>
    <d v="1899-12-30T00:56:43"/>
  </r>
  <r>
    <x v="2"/>
    <x v="3"/>
    <x v="7"/>
    <x v="2"/>
    <x v="56"/>
    <s v="CON0085"/>
    <x v="497"/>
    <s v="Y0160858"/>
    <n v="8"/>
    <s v="Kyte Stuart "/>
    <x v="1"/>
    <n v="1332"/>
    <n v="3"/>
    <n v="30"/>
    <d v="1899-12-30T00:57:24"/>
  </r>
  <r>
    <x v="2"/>
    <x v="3"/>
    <x v="7"/>
    <x v="2"/>
    <x v="56"/>
    <s v="CON0085"/>
    <x v="497"/>
    <s v="Y0160858"/>
    <n v="8"/>
    <s v="George Lixandru "/>
    <x v="18"/>
    <n v="1332"/>
    <n v="3"/>
    <n v="30"/>
    <d v="1899-12-30T00:55:50"/>
  </r>
  <r>
    <x v="2"/>
    <x v="3"/>
    <x v="7"/>
    <x v="2"/>
    <x v="56"/>
    <s v="CON0085"/>
    <x v="497"/>
    <s v="Y0160858"/>
    <n v="8"/>
    <s v="Marin Alexandru Boboc "/>
    <x v="26"/>
    <n v="1332"/>
    <n v="3"/>
    <n v="30"/>
    <d v="1899-12-30T00:56:13"/>
  </r>
  <r>
    <x v="2"/>
    <x v="3"/>
    <x v="7"/>
    <x v="2"/>
    <x v="56"/>
    <s v="CON0085"/>
    <x v="497"/>
    <s v="Y0160858"/>
    <n v="8"/>
    <s v="Nicolae-Cosmin Lacriceanu "/>
    <x v="11"/>
    <n v="1332"/>
    <n v="3"/>
    <n v="30"/>
    <d v="1899-12-30T00:56:26"/>
  </r>
  <r>
    <x v="2"/>
    <x v="3"/>
    <x v="7"/>
    <x v="2"/>
    <x v="56"/>
    <s v="CON0085"/>
    <x v="497"/>
    <s v="Y0160858"/>
    <n v="8"/>
    <s v="Cristian Mihalcea "/>
    <x v="26"/>
    <n v="1332"/>
    <n v="3"/>
    <n v="30"/>
    <d v="1899-12-30T00:56:57"/>
  </r>
  <r>
    <x v="2"/>
    <x v="3"/>
    <x v="7"/>
    <x v="3"/>
    <x v="57"/>
    <n v="51971"/>
    <x v="498"/>
    <s v=" "/>
    <n v="95"/>
    <s v="rodica mainescu"/>
    <x v="26"/>
    <n v="0"/>
    <n v="0"/>
    <n v="48"/>
    <d v="1899-12-30T02:31:50"/>
  </r>
  <r>
    <x v="2"/>
    <x v="3"/>
    <x v="7"/>
    <x v="3"/>
    <x v="57"/>
    <n v="51971"/>
    <x v="498"/>
    <s v=" "/>
    <n v="95"/>
    <s v="Gabriela Stoica"/>
    <x v="26"/>
    <n v="0"/>
    <n v="0"/>
    <n v="48"/>
    <d v="1899-12-30T02:32:08"/>
  </r>
  <r>
    <x v="2"/>
    <x v="3"/>
    <x v="7"/>
    <x v="3"/>
    <x v="57"/>
    <n v="51971"/>
    <x v="498"/>
    <s v=" "/>
    <n v="95"/>
    <s v="Stephen Hall"/>
    <x v="26"/>
    <n v="0"/>
    <n v="0"/>
    <n v="48"/>
    <d v="1899-12-30T02:31:49"/>
  </r>
  <r>
    <x v="2"/>
    <x v="3"/>
    <x v="7"/>
    <x v="3"/>
    <x v="57"/>
    <n v="51971"/>
    <x v="498"/>
    <s v=" "/>
    <n v="95"/>
    <s v="Gabriel Costin"/>
    <x v="26"/>
    <n v="0"/>
    <n v="0"/>
    <n v="48"/>
    <d v="1899-12-30T02:32:13"/>
  </r>
  <r>
    <x v="2"/>
    <x v="3"/>
    <x v="7"/>
    <x v="3"/>
    <x v="57"/>
    <n v="51971"/>
    <x v="498"/>
    <s v=" "/>
    <n v="95"/>
    <s v="Viorel Costin"/>
    <x v="26"/>
    <n v="0"/>
    <n v="0"/>
    <n v="48"/>
    <d v="1899-12-30T02:32:12"/>
  </r>
  <r>
    <x v="2"/>
    <x v="3"/>
    <x v="7"/>
    <x v="3"/>
    <x v="57"/>
    <n v="51971"/>
    <x v="498"/>
    <s v=" "/>
    <n v="95"/>
    <s v="Marian Alecu"/>
    <x v="26"/>
    <n v="0"/>
    <n v="0"/>
    <n v="48"/>
    <d v="1899-12-30T02:32:07"/>
  </r>
  <r>
    <x v="2"/>
    <x v="3"/>
    <x v="7"/>
    <x v="3"/>
    <x v="57"/>
    <n v="51971"/>
    <x v="498"/>
    <s v=" "/>
    <n v="95"/>
    <s v="Catalin Lixandru"/>
    <x v="26"/>
    <n v="0"/>
    <n v="0"/>
    <n v="48"/>
    <d v="1899-12-30T02:32:09"/>
  </r>
  <r>
    <x v="2"/>
    <x v="3"/>
    <x v="7"/>
    <x v="3"/>
    <x v="57"/>
    <n v="51971"/>
    <x v="498"/>
    <s v=" "/>
    <n v="95"/>
    <s v="Kamil Solski"/>
    <x v="26"/>
    <n v="0"/>
    <n v="0"/>
    <n v="48"/>
    <d v="1899-12-30T02:32:18"/>
  </r>
  <r>
    <x v="2"/>
    <x v="3"/>
    <x v="7"/>
    <x v="3"/>
    <x v="57"/>
    <n v="51971"/>
    <x v="498"/>
    <s v=" "/>
    <n v="95"/>
    <s v="Alexandru Radulescu"/>
    <x v="26"/>
    <n v="0"/>
    <n v="0"/>
    <n v="48"/>
    <d v="1899-12-30T02:32:08"/>
  </r>
  <r>
    <x v="2"/>
    <x v="3"/>
    <x v="7"/>
    <x v="3"/>
    <x v="57"/>
    <n v="51971"/>
    <x v="498"/>
    <s v=" "/>
    <n v="95"/>
    <s v="Amalia Cocean"/>
    <x v="0"/>
    <n v="0"/>
    <n v="0"/>
    <n v="48"/>
    <d v="1899-12-30T02:31:50"/>
  </r>
  <r>
    <x v="2"/>
    <x v="3"/>
    <x v="7"/>
    <x v="3"/>
    <x v="57"/>
    <n v="51971"/>
    <x v="498"/>
    <s v=" "/>
    <n v="95"/>
    <s v="Mirela Constantin"/>
    <x v="0"/>
    <n v="0"/>
    <n v="0"/>
    <n v="48"/>
    <d v="1899-12-30T02:31:49"/>
  </r>
  <r>
    <x v="2"/>
    <x v="3"/>
    <x v="7"/>
    <x v="3"/>
    <x v="57"/>
    <n v="51971"/>
    <x v="498"/>
    <s v=" "/>
    <n v="95"/>
    <s v="Mihaela Sintion"/>
    <x v="26"/>
    <n v="0"/>
    <n v="0"/>
    <n v="48"/>
    <d v="1899-12-30T02:32:05"/>
  </r>
  <r>
    <x v="2"/>
    <x v="3"/>
    <x v="7"/>
    <x v="3"/>
    <x v="57"/>
    <n v="51971"/>
    <x v="498"/>
    <s v=" "/>
    <n v="95"/>
    <s v="Nicoleta Costin"/>
    <x v="26"/>
    <n v="0"/>
    <n v="0"/>
    <n v="48"/>
    <d v="1899-12-30T02:32:13"/>
  </r>
  <r>
    <x v="2"/>
    <x v="3"/>
    <x v="7"/>
    <x v="3"/>
    <x v="57"/>
    <n v="51971"/>
    <x v="498"/>
    <s v=" "/>
    <n v="95"/>
    <s v="Ewelina Cendrowska"/>
    <x v="26"/>
    <n v="0"/>
    <n v="0"/>
    <n v="48"/>
    <d v="1899-12-30T02:32:15"/>
  </r>
  <r>
    <x v="2"/>
    <x v="3"/>
    <x v="7"/>
    <x v="3"/>
    <x v="57"/>
    <n v="51971"/>
    <x v="498"/>
    <s v=" "/>
    <n v="95"/>
    <s v="Kinga Moroz"/>
    <x v="26"/>
    <n v="0"/>
    <n v="0"/>
    <n v="48"/>
    <d v="1899-12-30T02:32:17"/>
  </r>
  <r>
    <x v="2"/>
    <x v="3"/>
    <x v="7"/>
    <x v="3"/>
    <x v="57"/>
    <n v="51971"/>
    <x v="498"/>
    <s v=" "/>
    <n v="95"/>
    <s v="Nashatar Nashatar"/>
    <x v="26"/>
    <n v="0"/>
    <n v="0"/>
    <n v="48"/>
    <d v="1899-12-30T02:32:02"/>
  </r>
  <r>
    <x v="2"/>
    <x v="3"/>
    <x v="7"/>
    <x v="3"/>
    <x v="57"/>
    <n v="51971"/>
    <x v="498"/>
    <s v=" "/>
    <n v="95"/>
    <s v="Sandra Gawronska"/>
    <x v="26"/>
    <n v="0"/>
    <n v="0"/>
    <n v="48"/>
    <d v="1899-12-30T02:32:14"/>
  </r>
  <r>
    <x v="2"/>
    <x v="3"/>
    <x v="7"/>
    <x v="3"/>
    <x v="57"/>
    <n v="51971"/>
    <x v="498"/>
    <s v=" "/>
    <n v="95"/>
    <s v="Upenkumar Patel"/>
    <x v="26"/>
    <n v="0"/>
    <n v="0"/>
    <n v="48"/>
    <d v="1899-12-30T02:32:07"/>
  </r>
  <r>
    <x v="2"/>
    <x v="3"/>
    <x v="7"/>
    <x v="3"/>
    <x v="57"/>
    <n v="51971"/>
    <x v="498"/>
    <s v=" "/>
    <n v="95"/>
    <s v="Obi Wellington"/>
    <x v="26"/>
    <n v="0"/>
    <n v="0"/>
    <n v="48"/>
    <d v="1899-12-30T02:32:09"/>
  </r>
  <r>
    <x v="2"/>
    <x v="3"/>
    <x v="7"/>
    <x v="3"/>
    <x v="57"/>
    <n v="51971"/>
    <x v="498"/>
    <s v=" "/>
    <n v="95"/>
    <s v="Alexander Harpen"/>
    <x v="26"/>
    <n v="0"/>
    <n v="0"/>
    <n v="48"/>
    <d v="1899-12-30T02:32:04"/>
  </r>
  <r>
    <x v="2"/>
    <x v="3"/>
    <x v="7"/>
    <x v="3"/>
    <x v="57"/>
    <n v="50761"/>
    <x v="58"/>
    <s v="Y0160478"/>
    <n v="13"/>
    <s v="Lucian Cazacu"/>
    <x v="0"/>
    <n v="1368"/>
    <n v="1"/>
    <n v="57"/>
    <d v="1899-12-30T00:38:04"/>
  </r>
  <r>
    <x v="2"/>
    <x v="3"/>
    <x v="7"/>
    <x v="3"/>
    <x v="57"/>
    <n v="50761"/>
    <x v="58"/>
    <s v="Y0160478"/>
    <n v="13"/>
    <s v="Ionel  Andone"/>
    <x v="1"/>
    <n v="1368"/>
    <n v="1"/>
    <n v="57"/>
    <d v="1899-12-30T01:53:25"/>
  </r>
  <r>
    <x v="2"/>
    <x v="3"/>
    <x v="7"/>
    <x v="3"/>
    <x v="57"/>
    <s v="CON2320"/>
    <x v="499"/>
    <s v="Y0160318"/>
    <n v="17"/>
    <s v="Lucian Cazacu"/>
    <x v="1"/>
    <n v="2770"/>
    <n v="12"/>
    <n v="28"/>
    <d v="1899-12-30T01:41:13"/>
  </r>
  <r>
    <x v="2"/>
    <x v="3"/>
    <x v="7"/>
    <x v="3"/>
    <x v="57"/>
    <s v="CON2320"/>
    <x v="499"/>
    <s v="Y0160318"/>
    <n v="17"/>
    <s v="Liliana Trausch"/>
    <x v="0"/>
    <n v="2770"/>
    <n v="12"/>
    <n v="28"/>
    <d v="1899-12-30T02:29:07"/>
  </r>
  <r>
    <x v="2"/>
    <x v="3"/>
    <x v="7"/>
    <x v="3"/>
    <x v="57"/>
    <n v="47873"/>
    <x v="19"/>
    <s v="Y0160590"/>
    <n v="24"/>
    <s v="rodica mainescu"/>
    <x v="26"/>
    <n v="922"/>
    <n v="238"/>
    <n v="53"/>
    <d v="1899-12-30T03:44:07"/>
  </r>
  <r>
    <x v="2"/>
    <x v="3"/>
    <x v="7"/>
    <x v="3"/>
    <x v="57"/>
    <n v="47873"/>
    <x v="19"/>
    <s v="Y0160590"/>
    <n v="24"/>
    <s v="Ion Ilarian"/>
    <x v="0"/>
    <n v="922"/>
    <n v="238"/>
    <n v="53"/>
    <d v="1899-12-30T03:44:06"/>
  </r>
  <r>
    <x v="2"/>
    <x v="3"/>
    <x v="7"/>
    <x v="3"/>
    <x v="57"/>
    <n v="47873"/>
    <x v="19"/>
    <s v="Y0160590"/>
    <n v="24"/>
    <s v="Gabriela Stoica"/>
    <x v="26"/>
    <n v="922"/>
    <n v="238"/>
    <n v="53"/>
    <d v="1899-12-30T03:44:07"/>
  </r>
  <r>
    <x v="2"/>
    <x v="3"/>
    <x v="7"/>
    <x v="3"/>
    <x v="57"/>
    <n v="47873"/>
    <x v="19"/>
    <s v="Y0160590"/>
    <n v="24"/>
    <s v="Stephen Hall"/>
    <x v="26"/>
    <n v="922"/>
    <n v="238"/>
    <n v="53"/>
    <d v="1899-12-30T03:44:12"/>
  </r>
  <r>
    <x v="2"/>
    <x v="3"/>
    <x v="7"/>
    <x v="3"/>
    <x v="57"/>
    <n v="47873"/>
    <x v="19"/>
    <s v="Y0160590"/>
    <n v="24"/>
    <s v="Gabriel Costin"/>
    <x v="26"/>
    <n v="922"/>
    <n v="238"/>
    <n v="53"/>
    <d v="1899-12-30T03:44:13"/>
  </r>
  <r>
    <x v="2"/>
    <x v="3"/>
    <x v="7"/>
    <x v="3"/>
    <x v="57"/>
    <n v="47873"/>
    <x v="19"/>
    <s v="Y0160590"/>
    <n v="24"/>
    <s v="Viorel Costin"/>
    <x v="26"/>
    <n v="922"/>
    <n v="238"/>
    <n v="53"/>
    <d v="1899-12-30T03:44:13"/>
  </r>
  <r>
    <x v="2"/>
    <x v="3"/>
    <x v="7"/>
    <x v="3"/>
    <x v="57"/>
    <n v="47873"/>
    <x v="19"/>
    <s v="Y0160590"/>
    <n v="24"/>
    <s v="Sorina Trandafir"/>
    <x v="26"/>
    <n v="922"/>
    <n v="238"/>
    <n v="53"/>
    <d v="1899-12-30T03:44:11"/>
  </r>
  <r>
    <x v="2"/>
    <x v="3"/>
    <x v="7"/>
    <x v="3"/>
    <x v="57"/>
    <n v="47873"/>
    <x v="19"/>
    <s v="Y0160590"/>
    <n v="24"/>
    <s v="Mihaela Sintion"/>
    <x v="26"/>
    <n v="922"/>
    <n v="238"/>
    <n v="53"/>
    <d v="1899-12-30T03:44:13"/>
  </r>
  <r>
    <x v="2"/>
    <x v="3"/>
    <x v="7"/>
    <x v="3"/>
    <x v="57"/>
    <n v="47873"/>
    <x v="19"/>
    <s v="Y0160590"/>
    <n v="24"/>
    <s v="Andreea Pruteanu"/>
    <x v="26"/>
    <n v="922"/>
    <n v="238"/>
    <n v="53"/>
    <d v="1899-12-30T03:44:09"/>
  </r>
  <r>
    <x v="2"/>
    <x v="3"/>
    <x v="7"/>
    <x v="3"/>
    <x v="57"/>
    <n v="47873"/>
    <x v="19"/>
    <s v="Y0160590"/>
    <n v="24"/>
    <s v="Nicoleta Costin"/>
    <x v="26"/>
    <n v="922"/>
    <n v="238"/>
    <n v="53"/>
    <d v="1899-12-30T03:44:11"/>
  </r>
  <r>
    <x v="2"/>
    <x v="3"/>
    <x v="7"/>
    <x v="3"/>
    <x v="57"/>
    <n v="47873"/>
    <x v="19"/>
    <s v="Y0160590"/>
    <n v="24"/>
    <s v="Florenta Dragne"/>
    <x v="26"/>
    <n v="922"/>
    <n v="238"/>
    <n v="53"/>
    <d v="1899-12-30T03:44:07"/>
  </r>
  <r>
    <x v="2"/>
    <x v="3"/>
    <x v="7"/>
    <x v="3"/>
    <x v="57"/>
    <n v="47873"/>
    <x v="19"/>
    <s v="Y0160590"/>
    <n v="24"/>
    <s v="Mafkarjeet Kaur"/>
    <x v="26"/>
    <n v="922"/>
    <n v="238"/>
    <n v="53"/>
    <d v="1899-12-30T03:44:09"/>
  </r>
  <r>
    <x v="2"/>
    <x v="3"/>
    <x v="7"/>
    <x v="3"/>
    <x v="57"/>
    <n v="47873"/>
    <x v="19"/>
    <s v="Y0160590"/>
    <n v="24"/>
    <s v="Jose Diniz"/>
    <x v="26"/>
    <n v="922"/>
    <n v="238"/>
    <n v="53"/>
    <d v="1899-12-30T03:44:07"/>
  </r>
  <r>
    <x v="2"/>
    <x v="3"/>
    <x v="7"/>
    <x v="3"/>
    <x v="57"/>
    <s v="CON2492"/>
    <x v="500"/>
    <s v="Y0160301"/>
    <n v="34"/>
    <s v="rodica mainescu"/>
    <x v="26"/>
    <n v="3583"/>
    <n v="155"/>
    <n v="0"/>
    <d v="1899-12-30T04:18:16"/>
  </r>
  <r>
    <x v="2"/>
    <x v="3"/>
    <x v="7"/>
    <x v="3"/>
    <x v="57"/>
    <s v="CON2492"/>
    <x v="500"/>
    <s v="Y0160301"/>
    <n v="34"/>
    <s v="Marian Alecu"/>
    <x v="26"/>
    <n v="3583"/>
    <n v="155"/>
    <n v="0"/>
    <d v="1899-12-30T04:18:13"/>
  </r>
  <r>
    <x v="2"/>
    <x v="3"/>
    <x v="7"/>
    <x v="3"/>
    <x v="57"/>
    <s v="CON2492"/>
    <x v="500"/>
    <s v="Y0160301"/>
    <n v="34"/>
    <s v="Catalin Lixandru"/>
    <x v="26"/>
    <n v="3583"/>
    <n v="155"/>
    <n v="0"/>
    <d v="1899-12-30T04:18:15"/>
  </r>
  <r>
    <x v="2"/>
    <x v="3"/>
    <x v="7"/>
    <x v="3"/>
    <x v="57"/>
    <s v="CON2492"/>
    <x v="500"/>
    <s v="Y0160301"/>
    <n v="34"/>
    <s v="Amalia Cocean"/>
    <x v="0"/>
    <n v="3583"/>
    <n v="155"/>
    <n v="0"/>
    <d v="1899-12-30T04:18:13"/>
  </r>
  <r>
    <x v="2"/>
    <x v="3"/>
    <x v="7"/>
    <x v="3"/>
    <x v="57"/>
    <s v="CON2492"/>
    <x v="500"/>
    <s v="Y0160301"/>
    <n v="34"/>
    <s v="Mirela Constantin"/>
    <x v="0"/>
    <n v="3583"/>
    <n v="155"/>
    <n v="0"/>
    <d v="1899-12-30T04:18:13"/>
  </r>
  <r>
    <x v="2"/>
    <x v="3"/>
    <x v="7"/>
    <x v="3"/>
    <x v="57"/>
    <s v="CON2492"/>
    <x v="500"/>
    <s v="Y0160301"/>
    <n v="34"/>
    <s v="Florentina Constantin"/>
    <x v="26"/>
    <n v="3583"/>
    <n v="155"/>
    <n v="0"/>
    <d v="1899-12-30T04:18:14"/>
  </r>
  <r>
    <x v="2"/>
    <x v="3"/>
    <x v="7"/>
    <x v="3"/>
    <x v="57"/>
    <s v="CON2492"/>
    <x v="500"/>
    <s v="Y0160301"/>
    <n v="34"/>
    <s v="Obi Wellington"/>
    <x v="26"/>
    <n v="3583"/>
    <n v="155"/>
    <n v="0"/>
    <d v="1899-12-30T04:18:13"/>
  </r>
  <r>
    <x v="2"/>
    <x v="3"/>
    <x v="7"/>
    <x v="3"/>
    <x v="57"/>
    <n v="49610"/>
    <x v="96"/>
    <s v="Y0160773"/>
    <n v="48"/>
    <s v="Laurentiu Barbu"/>
    <x v="1"/>
    <n v="11575"/>
    <n v="192"/>
    <n v="37"/>
    <d v="1899-12-30T01:05:36"/>
  </r>
  <r>
    <x v="2"/>
    <x v="3"/>
    <x v="7"/>
    <x v="3"/>
    <x v="57"/>
    <n v="49610"/>
    <x v="96"/>
    <s v="Y0160773"/>
    <n v="48"/>
    <s v="Diana Marinescu"/>
    <x v="5"/>
    <n v="11575"/>
    <n v="192"/>
    <n v="37"/>
    <d v="1899-12-30T01:47:08"/>
  </r>
  <r>
    <x v="2"/>
    <x v="3"/>
    <x v="7"/>
    <x v="3"/>
    <x v="57"/>
    <n v="49610"/>
    <x v="96"/>
    <s v="Y0160773"/>
    <n v="48"/>
    <s v="Florian Andresescu"/>
    <x v="5"/>
    <n v="11575"/>
    <n v="192"/>
    <n v="37"/>
    <d v="1899-12-30T01:42:21"/>
  </r>
  <r>
    <x v="2"/>
    <x v="3"/>
    <x v="7"/>
    <x v="3"/>
    <x v="57"/>
    <n v="49610"/>
    <x v="96"/>
    <s v="Y0160773"/>
    <n v="48"/>
    <s v="Mihai Abagiu"/>
    <x v="5"/>
    <n v="11575"/>
    <n v="192"/>
    <n v="37"/>
    <d v="1899-12-30T01:41:16"/>
  </r>
  <r>
    <x v="2"/>
    <x v="3"/>
    <x v="7"/>
    <x v="3"/>
    <x v="57"/>
    <n v="49610"/>
    <x v="96"/>
    <s v="Y0160773"/>
    <n v="48"/>
    <s v="Gabriela Constantin"/>
    <x v="0"/>
    <n v="11575"/>
    <n v="192"/>
    <n v="37"/>
    <d v="1899-12-30T01:57:21"/>
  </r>
  <r>
    <x v="2"/>
    <x v="3"/>
    <x v="7"/>
    <x v="3"/>
    <x v="57"/>
    <n v="49610"/>
    <x v="96"/>
    <s v="Y0160773"/>
    <n v="48"/>
    <s v="Georgeta Haholu"/>
    <x v="0"/>
    <n v="11575"/>
    <n v="192"/>
    <n v="37"/>
    <d v="1899-12-30T02:02:44"/>
  </r>
  <r>
    <x v="2"/>
    <x v="3"/>
    <x v="7"/>
    <x v="3"/>
    <x v="57"/>
    <n v="49610"/>
    <x v="96"/>
    <s v="Y0160773"/>
    <n v="48"/>
    <s v="lidi"/>
    <x v="5"/>
    <n v="11575"/>
    <n v="192"/>
    <n v="37"/>
    <d v="1899-12-30T01:54:07"/>
  </r>
  <r>
    <x v="2"/>
    <x v="3"/>
    <x v="7"/>
    <x v="3"/>
    <x v="57"/>
    <n v="49610"/>
    <x v="96"/>
    <s v="Y0160773"/>
    <n v="48"/>
    <s v="Oana Dragoi"/>
    <x v="0"/>
    <n v="11575"/>
    <n v="192"/>
    <n v="37"/>
    <d v="1899-12-30T02:03:41"/>
  </r>
  <r>
    <x v="2"/>
    <x v="3"/>
    <x v="7"/>
    <x v="3"/>
    <x v="57"/>
    <n v="49610"/>
    <x v="96"/>
    <s v="Y0160773"/>
    <n v="48"/>
    <s v="Madalina Tanislav"/>
    <x v="5"/>
    <n v="11575"/>
    <n v="192"/>
    <n v="37"/>
    <d v="1899-12-30T01:52:27"/>
  </r>
  <r>
    <x v="2"/>
    <x v="3"/>
    <x v="7"/>
    <x v="3"/>
    <x v="57"/>
    <n v="49610"/>
    <x v="96"/>
    <s v="Y0160773"/>
    <n v="48"/>
    <s v="Sergiu Foltea"/>
    <x v="5"/>
    <n v="11575"/>
    <n v="192"/>
    <n v="37"/>
    <d v="1899-12-30T01:47:28"/>
  </r>
  <r>
    <x v="2"/>
    <x v="3"/>
    <x v="7"/>
    <x v="3"/>
    <x v="57"/>
    <n v="49610"/>
    <x v="96"/>
    <s v="Y0160773"/>
    <n v="48"/>
    <s v="sande"/>
    <x v="5"/>
    <n v="11575"/>
    <n v="192"/>
    <n v="37"/>
    <d v="1899-12-30T01:54:37"/>
  </r>
  <r>
    <x v="2"/>
    <x v="3"/>
    <x v="7"/>
    <x v="3"/>
    <x v="57"/>
    <n v="49610"/>
    <x v="96"/>
    <s v="Y0160773"/>
    <n v="48"/>
    <s v="Alexandara Hatisi"/>
    <x v="5"/>
    <n v="11575"/>
    <n v="192"/>
    <n v="37"/>
    <d v="1899-12-30T01:57:03"/>
  </r>
  <r>
    <x v="2"/>
    <x v="3"/>
    <x v="7"/>
    <x v="3"/>
    <x v="57"/>
    <n v="49610"/>
    <x v="96"/>
    <s v="Y0160773"/>
    <n v="48"/>
    <s v="mon"/>
    <x v="0"/>
    <n v="11575"/>
    <n v="192"/>
    <n v="37"/>
    <d v="1899-12-30T01:45:19"/>
  </r>
  <r>
    <x v="2"/>
    <x v="3"/>
    <x v="7"/>
    <x v="3"/>
    <x v="57"/>
    <n v="49610"/>
    <x v="96"/>
    <s v="Y0160773"/>
    <n v="48"/>
    <s v="Alina Rebeca Dan"/>
    <x v="5"/>
    <n v="11575"/>
    <n v="192"/>
    <n v="37"/>
    <d v="1899-12-30T01:51:52"/>
  </r>
  <r>
    <x v="2"/>
    <x v="3"/>
    <x v="7"/>
    <x v="3"/>
    <x v="57"/>
    <n v="49610"/>
    <x v="96"/>
    <s v="Y0160773"/>
    <n v="48"/>
    <s v="ruslan"/>
    <x v="5"/>
    <n v="11575"/>
    <n v="192"/>
    <n v="37"/>
    <d v="1899-12-30T01:48:50"/>
  </r>
  <r>
    <x v="2"/>
    <x v="3"/>
    <x v="7"/>
    <x v="3"/>
    <x v="57"/>
    <n v="49610"/>
    <x v="96"/>
    <s v="Y0160773"/>
    <n v="48"/>
    <s v="desisla"/>
    <x v="5"/>
    <n v="11575"/>
    <n v="192"/>
    <n v="37"/>
    <d v="1899-12-30T01:56:37"/>
  </r>
  <r>
    <x v="2"/>
    <x v="3"/>
    <x v="7"/>
    <x v="3"/>
    <x v="57"/>
    <n v="49610"/>
    <x v="96"/>
    <s v="Y0160773"/>
    <n v="48"/>
    <s v="nelvi"/>
    <x v="5"/>
    <n v="11575"/>
    <n v="192"/>
    <n v="37"/>
    <d v="1899-12-30T01:56:13"/>
  </r>
  <r>
    <x v="2"/>
    <x v="3"/>
    <x v="7"/>
    <x v="3"/>
    <x v="57"/>
    <n v="49610"/>
    <x v="96"/>
    <s v="Y0160773"/>
    <n v="48"/>
    <s v="Raducu dragoi"/>
    <x v="5"/>
    <n v="11575"/>
    <n v="192"/>
    <n v="37"/>
    <d v="1899-12-30T01:55:05"/>
  </r>
  <r>
    <x v="2"/>
    <x v="3"/>
    <x v="7"/>
    <x v="3"/>
    <x v="57"/>
    <n v="49610"/>
    <x v="96"/>
    <s v="Y0160773"/>
    <n v="48"/>
    <s v="Laurentiu Falcaru"/>
    <x v="5"/>
    <n v="11575"/>
    <n v="192"/>
    <n v="37"/>
    <d v="1899-12-30T01:50:50"/>
  </r>
  <r>
    <x v="2"/>
    <x v="3"/>
    <x v="7"/>
    <x v="3"/>
    <x v="57"/>
    <n v="49610"/>
    <x v="96"/>
    <s v="Y0160773"/>
    <n v="48"/>
    <s v="bacu"/>
    <x v="5"/>
    <n v="11575"/>
    <n v="192"/>
    <n v="37"/>
    <d v="1899-12-30T01:48:34"/>
  </r>
  <r>
    <x v="2"/>
    <x v="3"/>
    <x v="7"/>
    <x v="3"/>
    <x v="57"/>
    <n v="49610"/>
    <x v="96"/>
    <s v="Y0160773"/>
    <n v="48"/>
    <s v="gros"/>
    <x v="5"/>
    <n v="11575"/>
    <n v="192"/>
    <n v="37"/>
    <d v="1899-12-30T01:44:21"/>
  </r>
  <r>
    <x v="2"/>
    <x v="3"/>
    <x v="7"/>
    <x v="3"/>
    <x v="57"/>
    <n v="49610"/>
    <x v="96"/>
    <s v="Y0160773"/>
    <n v="48"/>
    <s v="mahe"/>
    <x v="0"/>
    <n v="11575"/>
    <n v="192"/>
    <n v="37"/>
    <d v="1899-12-30T01:40:33"/>
  </r>
  <r>
    <x v="2"/>
    <x v="3"/>
    <x v="7"/>
    <x v="3"/>
    <x v="57"/>
    <n v="51075"/>
    <x v="350"/>
    <s v="Y0160251"/>
    <n v="21"/>
    <s v="Select Employee"/>
    <x v="10"/>
    <n v="7393"/>
    <n v="31"/>
    <n v="20"/>
    <d v="1900-03-09T21:59:58"/>
  </r>
  <r>
    <x v="2"/>
    <x v="3"/>
    <x v="7"/>
    <x v="3"/>
    <x v="57"/>
    <n v="51075"/>
    <x v="350"/>
    <s v="Y0160251"/>
    <n v="21"/>
    <s v="Nicoleta Nicolae"/>
    <x v="5"/>
    <n v="7393"/>
    <n v="31"/>
    <n v="20"/>
    <d v="1899-12-30T01:19:07"/>
  </r>
  <r>
    <x v="2"/>
    <x v="3"/>
    <x v="7"/>
    <x v="3"/>
    <x v="57"/>
    <n v="51075"/>
    <x v="350"/>
    <s v="Y0160251"/>
    <n v="21"/>
    <s v="Mahesh Valand"/>
    <x v="0"/>
    <n v="7393"/>
    <n v="31"/>
    <n v="20"/>
    <d v="1899-12-30T01:11:30"/>
  </r>
  <r>
    <x v="2"/>
    <x v="3"/>
    <x v="7"/>
    <x v="3"/>
    <x v="57"/>
    <n v="51075"/>
    <x v="350"/>
    <s v="Y0160251"/>
    <n v="21"/>
    <s v="Gabriela Constantin"/>
    <x v="0"/>
    <n v="7393"/>
    <n v="31"/>
    <n v="20"/>
    <d v="1899-12-30T01:16:00"/>
  </r>
  <r>
    <x v="2"/>
    <x v="3"/>
    <x v="7"/>
    <x v="3"/>
    <x v="57"/>
    <n v="51075"/>
    <x v="350"/>
    <s v="Y0160251"/>
    <n v="21"/>
    <s v="Vikesh Katharani"/>
    <x v="5"/>
    <n v="7393"/>
    <n v="31"/>
    <n v="20"/>
    <d v="1899-12-30T01:13:58"/>
  </r>
  <r>
    <x v="2"/>
    <x v="3"/>
    <x v="7"/>
    <x v="3"/>
    <x v="57"/>
    <n v="51075"/>
    <x v="350"/>
    <s v="Y0160251"/>
    <n v="21"/>
    <s v="Cristian Paun"/>
    <x v="1"/>
    <n v="7393"/>
    <n v="31"/>
    <n v="20"/>
    <d v="1899-12-30T00:21:35"/>
  </r>
  <r>
    <x v="2"/>
    <x v="3"/>
    <x v="7"/>
    <x v="3"/>
    <x v="57"/>
    <n v="51075"/>
    <x v="350"/>
    <s v="Y0160251"/>
    <n v="21"/>
    <s v="Ovidu Cucurizeanu"/>
    <x v="5"/>
    <n v="7393"/>
    <n v="31"/>
    <n v="20"/>
    <d v="1899-12-30T01:19:42"/>
  </r>
  <r>
    <x v="2"/>
    <x v="3"/>
    <x v="7"/>
    <x v="3"/>
    <x v="57"/>
    <n v="51075"/>
    <x v="350"/>
    <s v="Y0160251"/>
    <n v="21"/>
    <s v="Sergiu Foltea"/>
    <x v="5"/>
    <n v="7393"/>
    <n v="31"/>
    <n v="20"/>
    <d v="1899-12-30T01:17:00"/>
  </r>
  <r>
    <x v="2"/>
    <x v="3"/>
    <x v="7"/>
    <x v="3"/>
    <x v="57"/>
    <n v="51075"/>
    <x v="350"/>
    <s v="Y0160251"/>
    <n v="21"/>
    <s v="Alexandara Hatisi"/>
    <x v="5"/>
    <n v="7393"/>
    <n v="31"/>
    <n v="20"/>
    <d v="1899-12-30T01:07:51"/>
  </r>
  <r>
    <x v="2"/>
    <x v="3"/>
    <x v="7"/>
    <x v="3"/>
    <x v="57"/>
    <n v="51075"/>
    <x v="350"/>
    <s v="Y0160251"/>
    <n v="21"/>
    <s v="Nicoleta Costin"/>
    <x v="5"/>
    <n v="7393"/>
    <n v="31"/>
    <n v="20"/>
    <d v="1899-12-30T01:19:18"/>
  </r>
  <r>
    <x v="2"/>
    <x v="3"/>
    <x v="7"/>
    <x v="3"/>
    <x v="57"/>
    <n v="51075"/>
    <x v="350"/>
    <s v="Y0160251"/>
    <n v="21"/>
    <s v="Alina Rebeca Dan"/>
    <x v="5"/>
    <n v="7393"/>
    <n v="31"/>
    <n v="20"/>
    <d v="1899-12-30T01:07:06"/>
  </r>
  <r>
    <x v="2"/>
    <x v="3"/>
    <x v="7"/>
    <x v="3"/>
    <x v="57"/>
    <n v="51075"/>
    <x v="350"/>
    <s v="Y0160251"/>
    <n v="21"/>
    <s v="monica"/>
    <x v="0"/>
    <n v="7393"/>
    <n v="31"/>
    <n v="20"/>
    <d v="1899-12-30T01:20:33"/>
  </r>
  <r>
    <x v="2"/>
    <x v="3"/>
    <x v="7"/>
    <x v="3"/>
    <x v="57"/>
    <n v="51075"/>
    <x v="350"/>
    <s v="Y0160251"/>
    <n v="21"/>
    <s v="gro"/>
    <x v="5"/>
    <n v="7393"/>
    <n v="31"/>
    <n v="20"/>
    <d v="1899-12-30T01:20:11"/>
  </r>
  <r>
    <x v="2"/>
    <x v="3"/>
    <x v="7"/>
    <x v="3"/>
    <x v="57"/>
    <n v="51075"/>
    <x v="350"/>
    <s v="Y0160251"/>
    <n v="21"/>
    <s v="rusla"/>
    <x v="5"/>
    <n v="7393"/>
    <n v="31"/>
    <n v="20"/>
    <d v="1899-12-30T01:10:11"/>
  </r>
  <r>
    <x v="2"/>
    <x v="3"/>
    <x v="7"/>
    <x v="3"/>
    <x v="57"/>
    <n v="51075"/>
    <x v="350"/>
    <s v="Y0160251"/>
    <n v="21"/>
    <s v="desis"/>
    <x v="5"/>
    <n v="7393"/>
    <n v="31"/>
    <n v="20"/>
    <d v="1899-12-30T01:09:27"/>
  </r>
  <r>
    <x v="2"/>
    <x v="3"/>
    <x v="7"/>
    <x v="3"/>
    <x v="57"/>
    <n v="51075"/>
    <x v="350"/>
    <s v="Y0160251"/>
    <n v="21"/>
    <s v="saja"/>
    <x v="5"/>
    <n v="7393"/>
    <n v="31"/>
    <n v="20"/>
    <d v="1899-12-30T01:09:06"/>
  </r>
  <r>
    <x v="2"/>
    <x v="3"/>
    <x v="7"/>
    <x v="3"/>
    <x v="57"/>
    <n v="51661"/>
    <x v="205"/>
    <s v="Y0160401"/>
    <n v="2"/>
    <s v="Marius Munteanu"/>
    <x v="5"/>
    <n v="224"/>
    <n v="21"/>
    <n v="1"/>
    <d v="1899-12-30T01:02:03"/>
  </r>
  <r>
    <x v="2"/>
    <x v="3"/>
    <x v="7"/>
    <x v="3"/>
    <x v="57"/>
    <n v="51661"/>
    <x v="205"/>
    <s v="Y0160401"/>
    <n v="2"/>
    <s v="FELI"/>
    <x v="5"/>
    <n v="224"/>
    <n v="21"/>
    <n v="1"/>
    <d v="1899-12-30T00:36:25"/>
  </r>
  <r>
    <x v="2"/>
    <x v="3"/>
    <x v="7"/>
    <x v="3"/>
    <x v="57"/>
    <n v="51661"/>
    <x v="205"/>
    <s v="Y0160401"/>
    <n v="2"/>
    <s v="Ivan Yordunov"/>
    <x v="0"/>
    <n v="224"/>
    <n v="21"/>
    <n v="1"/>
    <d v="1899-12-30T01:01:44"/>
  </r>
  <r>
    <x v="2"/>
    <x v="3"/>
    <x v="7"/>
    <x v="3"/>
    <x v="57"/>
    <n v="50061"/>
    <x v="6"/>
    <s v="Y0160744"/>
    <n v="18"/>
    <s v="Aden Ayub"/>
    <x v="26"/>
    <n v="7034"/>
    <n v="7"/>
    <n v="22"/>
    <d v="1899-12-30T03:34:54"/>
  </r>
  <r>
    <x v="2"/>
    <x v="3"/>
    <x v="7"/>
    <x v="3"/>
    <x v="57"/>
    <n v="50061"/>
    <x v="6"/>
    <s v="Y0160744"/>
    <n v="18"/>
    <s v="Bogdan Cosma"/>
    <x v="1"/>
    <n v="7034"/>
    <n v="7"/>
    <n v="22"/>
    <d v="1899-12-30T00:11:17"/>
  </r>
  <r>
    <x v="2"/>
    <x v="3"/>
    <x v="7"/>
    <x v="3"/>
    <x v="57"/>
    <n v="50061"/>
    <x v="6"/>
    <s v="Y0160744"/>
    <n v="18"/>
    <s v="Marius Motoasca"/>
    <x v="26"/>
    <n v="7034"/>
    <n v="7"/>
    <n v="22"/>
    <d v="1899-12-30T03:34:56"/>
  </r>
  <r>
    <x v="2"/>
    <x v="3"/>
    <x v="7"/>
    <x v="3"/>
    <x v="57"/>
    <n v="50061"/>
    <x v="6"/>
    <s v="Y0160744"/>
    <n v="18"/>
    <s v="Mariana Codreanu"/>
    <x v="0"/>
    <n v="7034"/>
    <n v="7"/>
    <n v="22"/>
    <d v="1899-12-30T03:34:54"/>
  </r>
  <r>
    <x v="2"/>
    <x v="3"/>
    <x v="7"/>
    <x v="3"/>
    <x v="57"/>
    <n v="50061"/>
    <x v="6"/>
    <s v="Y0160744"/>
    <n v="18"/>
    <s v="Paul Gheorgescu"/>
    <x v="26"/>
    <n v="7034"/>
    <n v="7"/>
    <n v="22"/>
    <d v="1899-12-30T03:34:54"/>
  </r>
  <r>
    <x v="2"/>
    <x v="3"/>
    <x v="7"/>
    <x v="3"/>
    <x v="57"/>
    <s v="CON0001"/>
    <x v="501"/>
    <s v="Y0160108"/>
    <n v="62"/>
    <s v="Diana Marinescu"/>
    <x v="26"/>
    <n v="15379"/>
    <n v="29"/>
    <n v="16"/>
    <d v="1899-12-30T01:34:16"/>
  </r>
  <r>
    <x v="2"/>
    <x v="3"/>
    <x v="7"/>
    <x v="3"/>
    <x v="57"/>
    <s v="CON0001"/>
    <x v="501"/>
    <s v="Y0160108"/>
    <n v="62"/>
    <s v="Florian Andresescu"/>
    <x v="0"/>
    <n v="15379"/>
    <n v="29"/>
    <n v="16"/>
    <d v="1899-12-30T02:38:19"/>
  </r>
  <r>
    <x v="2"/>
    <x v="3"/>
    <x v="7"/>
    <x v="3"/>
    <x v="57"/>
    <s v="CON0001"/>
    <x v="501"/>
    <s v="Y0160108"/>
    <n v="62"/>
    <s v="Mihai Abagiu"/>
    <x v="26"/>
    <n v="15379"/>
    <n v="29"/>
    <n v="16"/>
    <d v="1899-12-30T04:25:13"/>
  </r>
  <r>
    <x v="2"/>
    <x v="3"/>
    <x v="7"/>
    <x v="3"/>
    <x v="57"/>
    <s v="CON0001"/>
    <x v="501"/>
    <s v="Y0160108"/>
    <n v="62"/>
    <s v="Custura Anglaia"/>
    <x v="0"/>
    <n v="15379"/>
    <n v="29"/>
    <n v="16"/>
    <d v="1899-12-30T02:38:22"/>
  </r>
  <r>
    <x v="2"/>
    <x v="3"/>
    <x v="7"/>
    <x v="3"/>
    <x v="57"/>
    <s v="CON0001"/>
    <x v="501"/>
    <s v="Y0160108"/>
    <n v="62"/>
    <s v="Campan Ionut"/>
    <x v="26"/>
    <n v="15379"/>
    <n v="29"/>
    <n v="16"/>
    <d v="1899-12-30T04:25:13"/>
  </r>
  <r>
    <x v="2"/>
    <x v="3"/>
    <x v="7"/>
    <x v="3"/>
    <x v="57"/>
    <s v="CON0001"/>
    <x v="501"/>
    <s v="Y0160108"/>
    <n v="62"/>
    <s v="Catalin Bucataru"/>
    <x v="26"/>
    <n v="15379"/>
    <n v="29"/>
    <n v="16"/>
    <d v="1899-12-30T02:38:16"/>
  </r>
  <r>
    <x v="2"/>
    <x v="3"/>
    <x v="7"/>
    <x v="3"/>
    <x v="57"/>
    <s v="CON0001"/>
    <x v="501"/>
    <s v="Y0160108"/>
    <n v="62"/>
    <s v="Cristian Paun"/>
    <x v="1"/>
    <n v="15379"/>
    <n v="29"/>
    <n v="16"/>
    <d v="1899-12-30T00:04:36"/>
  </r>
  <r>
    <x v="2"/>
    <x v="3"/>
    <x v="7"/>
    <x v="3"/>
    <x v="57"/>
    <s v="CON0001"/>
    <x v="501"/>
    <s v="Y0160108"/>
    <n v="62"/>
    <s v="Bacu Neli"/>
    <x v="26"/>
    <n v="15379"/>
    <n v="29"/>
    <n v="16"/>
    <d v="1899-12-30T04:19:06"/>
  </r>
  <r>
    <x v="2"/>
    <x v="3"/>
    <x v="7"/>
    <x v="3"/>
    <x v="57"/>
    <s v="CON0001"/>
    <x v="501"/>
    <s v="Y0160108"/>
    <n v="62"/>
    <s v="Madalina Tanislav"/>
    <x v="26"/>
    <n v="15379"/>
    <n v="29"/>
    <n v="16"/>
    <d v="1899-12-30T04:21:57"/>
  </r>
  <r>
    <x v="2"/>
    <x v="3"/>
    <x v="7"/>
    <x v="3"/>
    <x v="57"/>
    <s v="CON0001"/>
    <x v="501"/>
    <s v="Y0160108"/>
    <n v="62"/>
    <s v="Nelvin Fernandes"/>
    <x v="26"/>
    <n v="15379"/>
    <n v="29"/>
    <n v="16"/>
    <d v="1899-12-30T04:25:13"/>
  </r>
  <r>
    <x v="2"/>
    <x v="3"/>
    <x v="7"/>
    <x v="3"/>
    <x v="57"/>
    <s v="CON0001"/>
    <x v="501"/>
    <s v="Y0160108"/>
    <n v="62"/>
    <s v="Alina Rebeca Dan"/>
    <x v="26"/>
    <n v="15379"/>
    <n v="29"/>
    <n v="16"/>
    <d v="1899-12-30T04:25:14"/>
  </r>
  <r>
    <x v="2"/>
    <x v="3"/>
    <x v="7"/>
    <x v="3"/>
    <x v="57"/>
    <n v="50029"/>
    <x v="224"/>
    <s v="Y0160764"/>
    <n v="23"/>
    <s v="Select Employee"/>
    <x v="10"/>
    <n v="1030"/>
    <n v="146"/>
    <n v="10"/>
    <d v="1899-12-30T00:00:00"/>
  </r>
  <r>
    <x v="2"/>
    <x v="3"/>
    <x v="7"/>
    <x v="3"/>
    <x v="57"/>
    <n v="50029"/>
    <x v="224"/>
    <s v="Y0160764"/>
    <n v="23"/>
    <s v="Georgeta Haholu"/>
    <x v="26"/>
    <n v="1030"/>
    <n v="146"/>
    <n v="10"/>
    <d v="1899-12-30T05:08:04"/>
  </r>
  <r>
    <x v="2"/>
    <x v="3"/>
    <x v="7"/>
    <x v="3"/>
    <x v="57"/>
    <n v="50029"/>
    <x v="224"/>
    <s v="Y0160764"/>
    <n v="23"/>
    <s v="Oana Dragoi"/>
    <x v="0"/>
    <n v="1030"/>
    <n v="146"/>
    <n v="10"/>
    <d v="1899-12-30T04:20:48"/>
  </r>
  <r>
    <x v="2"/>
    <x v="3"/>
    <x v="7"/>
    <x v="3"/>
    <x v="57"/>
    <n v="50029"/>
    <x v="224"/>
    <s v="Y0160764"/>
    <n v="23"/>
    <s v="Madalina Tanislav"/>
    <x v="5"/>
    <n v="1030"/>
    <n v="146"/>
    <n v="10"/>
    <d v="1899-12-30T05:07:49"/>
  </r>
  <r>
    <x v="2"/>
    <x v="3"/>
    <x v="7"/>
    <x v="3"/>
    <x v="57"/>
    <n v="50029"/>
    <x v="224"/>
    <s v="Y0160764"/>
    <n v="23"/>
    <s v="Ivan Yordunov"/>
    <x v="3"/>
    <n v="1030"/>
    <n v="146"/>
    <n v="10"/>
    <d v="1899-12-30T00:47:19"/>
  </r>
  <r>
    <x v="2"/>
    <x v="3"/>
    <x v="7"/>
    <x v="3"/>
    <x v="57"/>
    <n v="50029"/>
    <x v="224"/>
    <s v="Y0160764"/>
    <n v="23"/>
    <s v="lid"/>
    <x v="26"/>
    <n v="1030"/>
    <n v="146"/>
    <n v="10"/>
    <d v="1899-12-30T05:08:24"/>
  </r>
  <r>
    <x v="2"/>
    <x v="3"/>
    <x v="7"/>
    <x v="3"/>
    <x v="57"/>
    <n v="49749"/>
    <x v="294"/>
    <s v="Y0160275"/>
    <n v="14"/>
    <s v="Select Employee"/>
    <x v="21"/>
    <n v="616"/>
    <n v="162"/>
    <n v="8"/>
    <d v="1899-12-30T03:55:10"/>
  </r>
  <r>
    <x v="2"/>
    <x v="3"/>
    <x v="7"/>
    <x v="3"/>
    <x v="57"/>
    <n v="49749"/>
    <x v="294"/>
    <s v="Y0160275"/>
    <n v="14"/>
    <s v="Ana Dumitru"/>
    <x v="0"/>
    <n v="616"/>
    <n v="162"/>
    <n v="8"/>
    <d v="1899-12-30T04:00:04"/>
  </r>
  <r>
    <x v="2"/>
    <x v="3"/>
    <x v="7"/>
    <x v="3"/>
    <x v="57"/>
    <n v="49749"/>
    <x v="294"/>
    <s v="Y0160275"/>
    <n v="14"/>
    <s v="Constantin Silviu Ionescu"/>
    <x v="5"/>
    <n v="616"/>
    <n v="162"/>
    <n v="8"/>
    <d v="1899-12-30T03:55:25"/>
  </r>
  <r>
    <x v="2"/>
    <x v="3"/>
    <x v="7"/>
    <x v="3"/>
    <x v="57"/>
    <n v="51863"/>
    <x v="335"/>
    <s v="Y0160445"/>
    <n v="6"/>
    <s v="Marius Munteanu"/>
    <x v="26"/>
    <n v="1296"/>
    <n v="1"/>
    <n v="4"/>
    <d v="1899-12-30T00:00:00"/>
  </r>
  <r>
    <x v="2"/>
    <x v="3"/>
    <x v="7"/>
    <x v="3"/>
    <x v="57"/>
    <n v="51863"/>
    <x v="335"/>
    <s v="Y0160445"/>
    <n v="6"/>
    <s v="Phil Goode"/>
    <x v="1"/>
    <n v="1296"/>
    <n v="1"/>
    <n v="4"/>
    <d v="1899-12-30T00:19:18"/>
  </r>
  <r>
    <x v="2"/>
    <x v="3"/>
    <x v="7"/>
    <x v="3"/>
    <x v="57"/>
    <n v="51863"/>
    <x v="335"/>
    <s v="Y0160445"/>
    <n v="6"/>
    <s v="felix"/>
    <x v="5"/>
    <n v="1296"/>
    <n v="1"/>
    <n v="4"/>
    <d v="1899-12-30T00:00:00"/>
  </r>
  <r>
    <x v="2"/>
    <x v="3"/>
    <x v="7"/>
    <x v="3"/>
    <x v="57"/>
    <n v="51863"/>
    <x v="335"/>
    <s v="Y0160445"/>
    <n v="6"/>
    <s v="Ivan Yordunov"/>
    <x v="0"/>
    <n v="1296"/>
    <n v="1"/>
    <n v="4"/>
    <d v="1899-12-30T00:00:00"/>
  </r>
  <r>
    <x v="2"/>
    <x v="3"/>
    <x v="7"/>
    <x v="3"/>
    <x v="57"/>
    <s v="CON2424"/>
    <x v="502"/>
    <s v="Y0160381"/>
    <n v="37"/>
    <s v="Laurentiu Barbu"/>
    <x v="5"/>
    <n v="9684"/>
    <n v="96"/>
    <n v="36"/>
    <d v="1899-12-30T04:03:54"/>
  </r>
  <r>
    <x v="2"/>
    <x v="3"/>
    <x v="7"/>
    <x v="3"/>
    <x v="57"/>
    <s v="CON2424"/>
    <x v="502"/>
    <s v="Y0160381"/>
    <n v="37"/>
    <s v="Mahamud Omar Salim"/>
    <x v="5"/>
    <n v="9684"/>
    <n v="96"/>
    <n v="36"/>
    <d v="1899-12-30T04:00:49"/>
  </r>
  <r>
    <x v="2"/>
    <x v="3"/>
    <x v="7"/>
    <x v="3"/>
    <x v="57"/>
    <s v="CON2424"/>
    <x v="502"/>
    <s v="Y0160381"/>
    <n v="37"/>
    <s v="Cristian Paun"/>
    <x v="1"/>
    <n v="9684"/>
    <n v="96"/>
    <n v="36"/>
    <d v="1899-12-30T01:36:57"/>
  </r>
  <r>
    <x v="2"/>
    <x v="3"/>
    <x v="7"/>
    <x v="3"/>
    <x v="57"/>
    <s v="CON2424"/>
    <x v="502"/>
    <s v="Y0160381"/>
    <n v="37"/>
    <s v="Ovidu Cucurizeanu"/>
    <x v="5"/>
    <n v="9684"/>
    <n v="96"/>
    <n v="36"/>
    <d v="1899-12-30T04:03:22"/>
  </r>
  <r>
    <x v="2"/>
    <x v="3"/>
    <x v="7"/>
    <x v="3"/>
    <x v="57"/>
    <s v="CON2424"/>
    <x v="502"/>
    <s v="Y0160381"/>
    <n v="37"/>
    <s v="grosu"/>
    <x v="5"/>
    <n v="9684"/>
    <n v="96"/>
    <n v="36"/>
    <d v="1899-12-30T03:59:54"/>
  </r>
  <r>
    <x v="2"/>
    <x v="3"/>
    <x v="7"/>
    <x v="3"/>
    <x v="57"/>
    <s v="CON2424"/>
    <x v="502"/>
    <s v="Y0160381"/>
    <n v="37"/>
    <s v="Sergiu Foltea"/>
    <x v="5"/>
    <n v="9684"/>
    <n v="96"/>
    <n v="36"/>
    <d v="1899-12-30T04:00:28"/>
  </r>
  <r>
    <x v="2"/>
    <x v="3"/>
    <x v="7"/>
    <x v="3"/>
    <x v="57"/>
    <s v="CON2424"/>
    <x v="502"/>
    <s v="Y0160381"/>
    <n v="37"/>
    <s v="rusla"/>
    <x v="5"/>
    <n v="9684"/>
    <n v="96"/>
    <n v="36"/>
    <d v="1899-12-30T04:02:30"/>
  </r>
  <r>
    <x v="2"/>
    <x v="3"/>
    <x v="7"/>
    <x v="3"/>
    <x v="57"/>
    <s v="CON2424"/>
    <x v="502"/>
    <s v="Y0160381"/>
    <n v="37"/>
    <s v="monic"/>
    <x v="0"/>
    <n v="9684"/>
    <n v="96"/>
    <n v="36"/>
    <d v="1899-12-30T03:59:21"/>
  </r>
  <r>
    <x v="2"/>
    <x v="3"/>
    <x v="7"/>
    <x v="3"/>
    <x v="57"/>
    <n v="51850"/>
    <x v="335"/>
    <s v="Y0160448"/>
    <n v="2"/>
    <s v="Marius Munteanu"/>
    <x v="21"/>
    <n v="444"/>
    <n v="1"/>
    <n v="2"/>
    <d v="1899-12-30T00:21:44"/>
  </r>
  <r>
    <x v="2"/>
    <x v="3"/>
    <x v="7"/>
    <x v="3"/>
    <x v="57"/>
    <n v="51850"/>
    <x v="335"/>
    <s v="Y0160448"/>
    <n v="2"/>
    <s v="Phil Goode"/>
    <x v="1"/>
    <n v="444"/>
    <n v="1"/>
    <n v="2"/>
    <d v="1899-12-30T00:21:02"/>
  </r>
  <r>
    <x v="2"/>
    <x v="3"/>
    <x v="7"/>
    <x v="3"/>
    <x v="57"/>
    <n v="51850"/>
    <x v="335"/>
    <s v="Y0160448"/>
    <n v="2"/>
    <s v="felix"/>
    <x v="26"/>
    <n v="444"/>
    <n v="1"/>
    <n v="2"/>
    <d v="1899-12-30T00:22:16"/>
  </r>
  <r>
    <x v="2"/>
    <x v="3"/>
    <x v="7"/>
    <x v="3"/>
    <x v="57"/>
    <n v="51850"/>
    <x v="335"/>
    <s v="Y0160448"/>
    <n v="2"/>
    <s v="Lidia Maria Florescu"/>
    <x v="21"/>
    <n v="444"/>
    <n v="1"/>
    <n v="2"/>
    <d v="1899-12-30T00:21:22"/>
  </r>
  <r>
    <x v="2"/>
    <x v="3"/>
    <x v="7"/>
    <x v="3"/>
    <x v="57"/>
    <n v="51850"/>
    <x v="335"/>
    <s v="Y0160448"/>
    <n v="2"/>
    <s v="Ivan Yordunov"/>
    <x v="0"/>
    <n v="444"/>
    <n v="1"/>
    <n v="2"/>
    <d v="1899-12-30T00:22:43"/>
  </r>
  <r>
    <x v="2"/>
    <x v="3"/>
    <x v="7"/>
    <x v="3"/>
    <x v="57"/>
    <n v="50106"/>
    <x v="46"/>
    <s v="Y0160743"/>
    <n v="1"/>
    <s v="Cristina Ciobanu"/>
    <x v="0"/>
    <n v="258"/>
    <n v="4"/>
    <n v="0"/>
    <d v="1899-12-30T00:00:11"/>
  </r>
  <r>
    <x v="2"/>
    <x v="3"/>
    <x v="7"/>
    <x v="3"/>
    <x v="57"/>
    <n v="50108"/>
    <x v="36"/>
    <s v="Y0160757"/>
    <n v="6"/>
    <s v="Marius Munteanu"/>
    <x v="5"/>
    <n v="1025"/>
    <n v="15"/>
    <n v="2"/>
    <d v="1899-12-30T02:06:52"/>
  </r>
  <r>
    <x v="2"/>
    <x v="3"/>
    <x v="7"/>
    <x v="3"/>
    <x v="57"/>
    <n v="50108"/>
    <x v="36"/>
    <s v="Y0160757"/>
    <n v="6"/>
    <s v="felix"/>
    <x v="21"/>
    <n v="1025"/>
    <n v="15"/>
    <n v="2"/>
    <d v="1899-12-30T02:06:15"/>
  </r>
  <r>
    <x v="2"/>
    <x v="3"/>
    <x v="7"/>
    <x v="3"/>
    <x v="57"/>
    <n v="50108"/>
    <x v="36"/>
    <s v="Y0160757"/>
    <n v="6"/>
    <s v="Ivan Yordunov"/>
    <x v="0"/>
    <n v="1025"/>
    <n v="15"/>
    <n v="2"/>
    <d v="1899-12-30T02:07:07"/>
  </r>
  <r>
    <x v="2"/>
    <x v="3"/>
    <x v="7"/>
    <x v="3"/>
    <x v="57"/>
    <s v="CON2444"/>
    <x v="503"/>
    <s v="Y0160411"/>
    <n v="11"/>
    <s v="Bogdan Cosma"/>
    <x v="1"/>
    <n v="1511"/>
    <n v="7"/>
    <n v="28"/>
    <d v="1899-12-30T00:26:51"/>
  </r>
  <r>
    <x v="2"/>
    <x v="3"/>
    <x v="7"/>
    <x v="3"/>
    <x v="57"/>
    <s v="CON2444"/>
    <x v="503"/>
    <s v="Y0160411"/>
    <n v="11"/>
    <s v="Diana Marinescu"/>
    <x v="0"/>
    <n v="1511"/>
    <n v="7"/>
    <n v="28"/>
    <d v="1899-12-30T01:23:53"/>
  </r>
  <r>
    <x v="2"/>
    <x v="3"/>
    <x v="7"/>
    <x v="3"/>
    <x v="57"/>
    <s v="CON2444"/>
    <x v="503"/>
    <s v="Y0160411"/>
    <n v="11"/>
    <s v="Marius Motoasca"/>
    <x v="11"/>
    <n v="1511"/>
    <n v="7"/>
    <n v="28"/>
    <d v="1899-12-30T01:22:19"/>
  </r>
  <r>
    <x v="2"/>
    <x v="3"/>
    <x v="7"/>
    <x v="3"/>
    <x v="57"/>
    <s v="CON2444"/>
    <x v="503"/>
    <s v="Y0160411"/>
    <n v="11"/>
    <s v="Daniel Angearu"/>
    <x v="18"/>
    <n v="1511"/>
    <n v="7"/>
    <n v="28"/>
    <d v="1899-12-30T00:25:11"/>
  </r>
  <r>
    <x v="2"/>
    <x v="3"/>
    <x v="7"/>
    <x v="3"/>
    <x v="57"/>
    <s v="CON2444"/>
    <x v="503"/>
    <s v="Y0160411"/>
    <n v="11"/>
    <s v="Paul Gheorgescu"/>
    <x v="11"/>
    <n v="1511"/>
    <n v="7"/>
    <n v="28"/>
    <d v="1899-12-30T01:22:20"/>
  </r>
  <r>
    <x v="2"/>
    <x v="3"/>
    <x v="7"/>
    <x v="3"/>
    <x v="57"/>
    <n v="50080"/>
    <x v="249"/>
    <s v="Y0160762"/>
    <n v="2"/>
    <s v="Cristina Ciobanu"/>
    <x v="0"/>
    <n v="225"/>
    <n v="20"/>
    <n v="0"/>
    <d v="1899-12-30T02:01:11"/>
  </r>
  <r>
    <x v="2"/>
    <x v="3"/>
    <x v="7"/>
    <x v="3"/>
    <x v="57"/>
    <n v="51600"/>
    <x v="285"/>
    <s v="Y0160302"/>
    <n v="7"/>
    <s v=" "/>
    <x v="10"/>
    <n v="1524"/>
    <n v="10"/>
    <n v="1"/>
    <d v="1899-12-30T00:00:00"/>
  </r>
  <r>
    <x v="2"/>
    <x v="3"/>
    <x v="7"/>
    <x v="3"/>
    <x v="57"/>
    <n v="51600"/>
    <x v="285"/>
    <s v="Y0160302"/>
    <n v="7"/>
    <s v="Marius Munteanu"/>
    <x v="5"/>
    <n v="1524"/>
    <n v="10"/>
    <n v="1"/>
    <d v="1899-12-30T01:12:15"/>
  </r>
  <r>
    <x v="2"/>
    <x v="3"/>
    <x v="7"/>
    <x v="3"/>
    <x v="57"/>
    <n v="51600"/>
    <x v="285"/>
    <s v="Y0160302"/>
    <n v="7"/>
    <s v="Madalina Tanislav"/>
    <x v="5"/>
    <n v="1524"/>
    <n v="10"/>
    <n v="1"/>
    <d v="1899-12-30T01:12:03"/>
  </r>
  <r>
    <x v="2"/>
    <x v="3"/>
    <x v="7"/>
    <x v="3"/>
    <x v="57"/>
    <n v="51600"/>
    <x v="285"/>
    <s v="Y0160302"/>
    <n v="7"/>
    <s v="Ivan Yordunov"/>
    <x v="3"/>
    <n v="1524"/>
    <n v="10"/>
    <n v="1"/>
    <d v="1899-12-30T01:11:27"/>
  </r>
  <r>
    <x v="2"/>
    <x v="3"/>
    <x v="7"/>
    <x v="3"/>
    <x v="57"/>
    <n v="51600"/>
    <x v="285"/>
    <s v="Y0160302"/>
    <n v="7"/>
    <s v="nel"/>
    <x v="0"/>
    <n v="1524"/>
    <n v="10"/>
    <n v="1"/>
    <d v="1899-12-30T01:12:39"/>
  </r>
  <r>
    <x v="2"/>
    <x v="3"/>
    <x v="7"/>
    <x v="3"/>
    <x v="57"/>
    <n v="51600"/>
    <x v="285"/>
    <s v="Y0160302"/>
    <n v="7"/>
    <s v="san"/>
    <x v="12"/>
    <n v="1524"/>
    <n v="10"/>
    <n v="1"/>
    <d v="1899-12-30T01:11:48"/>
  </r>
  <r>
    <x v="2"/>
    <x v="3"/>
    <x v="7"/>
    <x v="3"/>
    <x v="57"/>
    <n v="51985"/>
    <x v="504"/>
    <s v="Y0160747"/>
    <n v="95"/>
    <s v="Mitesh Dilipkumar"/>
    <x v="5"/>
    <n v="10765"/>
    <n v="93"/>
    <n v="66"/>
    <d v="1899-12-30T00:00:00"/>
  </r>
  <r>
    <x v="2"/>
    <x v="3"/>
    <x v="7"/>
    <x v="3"/>
    <x v="57"/>
    <n v="51985"/>
    <x v="504"/>
    <s v="Y0160747"/>
    <n v="95"/>
    <s v="Select Employee"/>
    <x v="10"/>
    <n v="10765"/>
    <n v="93"/>
    <n v="66"/>
    <d v="1899-12-30T00:00:00"/>
  </r>
  <r>
    <x v="2"/>
    <x v="3"/>
    <x v="7"/>
    <x v="3"/>
    <x v="57"/>
    <n v="51985"/>
    <x v="504"/>
    <s v="Y0160747"/>
    <n v="95"/>
    <s v="(blank)"/>
    <x v="2"/>
    <n v="10765"/>
    <n v="93"/>
    <n v="66"/>
    <d v="1899-12-30T00:00:00"/>
  </r>
  <r>
    <x v="2"/>
    <x v="3"/>
    <x v="7"/>
    <x v="3"/>
    <x v="57"/>
    <s v="CON2445"/>
    <x v="505"/>
    <s v="Y0160412"/>
    <n v="15"/>
    <s v="Diana Vilcu"/>
    <x v="0"/>
    <n v="2392"/>
    <n v="1"/>
    <n v="28"/>
    <d v="1899-12-30T00:14:14"/>
  </r>
  <r>
    <x v="2"/>
    <x v="3"/>
    <x v="7"/>
    <x v="3"/>
    <x v="57"/>
    <s v="CON2445"/>
    <x v="505"/>
    <s v="Y0160412"/>
    <n v="15"/>
    <s v="Nicolae-Cosmin Lacriceanu"/>
    <x v="11"/>
    <n v="2392"/>
    <n v="1"/>
    <n v="28"/>
    <d v="1899-12-30T00:24:17"/>
  </r>
  <r>
    <x v="2"/>
    <x v="3"/>
    <x v="7"/>
    <x v="3"/>
    <x v="57"/>
    <s v="CON2445"/>
    <x v="505"/>
    <s v="Y0160412"/>
    <n v="15"/>
    <s v="Kyte Stuart "/>
    <x v="1"/>
    <n v="2392"/>
    <n v="1"/>
    <n v="28"/>
    <d v="1899-12-30T00:22:28"/>
  </r>
  <r>
    <x v="2"/>
    <x v="3"/>
    <x v="7"/>
    <x v="3"/>
    <x v="57"/>
    <s v="CON2445"/>
    <x v="505"/>
    <s v="Y0160412"/>
    <n v="15"/>
    <s v="George Lixandru "/>
    <x v="18"/>
    <n v="2392"/>
    <n v="1"/>
    <n v="28"/>
    <d v="1899-12-30T00:12:14"/>
  </r>
  <r>
    <x v="2"/>
    <x v="3"/>
    <x v="7"/>
    <x v="3"/>
    <x v="57"/>
    <s v="CON2445"/>
    <x v="505"/>
    <s v="Y0160412"/>
    <n v="15"/>
    <s v="Dorin Florea "/>
    <x v="11"/>
    <n v="2392"/>
    <n v="1"/>
    <n v="28"/>
    <d v="1899-12-30T00:24:21"/>
  </r>
  <r>
    <x v="2"/>
    <x v="3"/>
    <x v="7"/>
    <x v="3"/>
    <x v="57"/>
    <n v="51822"/>
    <x v="506"/>
    <s v="Y0160736"/>
    <n v="3"/>
    <s v="Select Employee"/>
    <x v="21"/>
    <n v="120"/>
    <n v="34"/>
    <n v="9"/>
    <d v="1899-12-30T06:46:48"/>
  </r>
  <r>
    <x v="2"/>
    <x v="3"/>
    <x v="7"/>
    <x v="3"/>
    <x v="57"/>
    <n v="51822"/>
    <x v="506"/>
    <s v="Y0160736"/>
    <n v="3"/>
    <s v="Peter North"/>
    <x v="12"/>
    <n v="120"/>
    <n v="34"/>
    <n v="9"/>
    <d v="1899-12-30T03:18:50"/>
  </r>
  <r>
    <x v="2"/>
    <x v="3"/>
    <x v="7"/>
    <x v="3"/>
    <x v="57"/>
    <n v="51822"/>
    <x v="506"/>
    <s v="Y0160736"/>
    <n v="3"/>
    <s v="Ana Maria Eliza Tricolici"/>
    <x v="0"/>
    <n v="120"/>
    <n v="34"/>
    <n v="9"/>
    <d v="1899-12-30T03:24:02"/>
  </r>
  <r>
    <x v="2"/>
    <x v="3"/>
    <x v="7"/>
    <x v="3"/>
    <x v="57"/>
    <n v="51822"/>
    <x v="506"/>
    <s v="Y0160736"/>
    <n v="3"/>
    <s v="Magdalena Popa"/>
    <x v="5"/>
    <n v="120"/>
    <n v="34"/>
    <n v="9"/>
    <d v="1899-12-30T03:23:19"/>
  </r>
  <r>
    <x v="2"/>
    <x v="3"/>
    <x v="7"/>
    <x v="3"/>
    <x v="57"/>
    <n v="51822"/>
    <x v="506"/>
    <s v="Y0160736"/>
    <n v="3"/>
    <s v="Denis Kehayov"/>
    <x v="1"/>
    <n v="120"/>
    <n v="34"/>
    <n v="9"/>
    <d v="1899-12-30T03:23:28"/>
  </r>
  <r>
    <x v="2"/>
    <x v="3"/>
    <x v="7"/>
    <x v="3"/>
    <x v="57"/>
    <n v="51822"/>
    <x v="506"/>
    <s v="Y0160736"/>
    <n v="3"/>
    <s v="Gheorghe Predica"/>
    <x v="12"/>
    <n v="120"/>
    <n v="34"/>
    <n v="9"/>
    <d v="1899-12-30T03:22:24"/>
  </r>
  <r>
    <x v="2"/>
    <x v="3"/>
    <x v="7"/>
    <x v="3"/>
    <x v="57"/>
    <s v="CON2405"/>
    <x v="507"/>
    <s v="Y0160370"/>
    <n v="32"/>
    <s v="Cosmin Ivan "/>
    <x v="26"/>
    <n v="3058"/>
    <n v="18"/>
    <n v="28"/>
    <d v="1899-12-30T00:03:47"/>
  </r>
  <r>
    <x v="2"/>
    <x v="3"/>
    <x v="7"/>
    <x v="3"/>
    <x v="57"/>
    <s v="CON2405"/>
    <x v="507"/>
    <s v="Y0160370"/>
    <n v="32"/>
    <s v="Kyte Stuart "/>
    <x v="1"/>
    <n v="3058"/>
    <n v="18"/>
    <n v="28"/>
    <d v="1899-12-30T01:05:01"/>
  </r>
  <r>
    <x v="2"/>
    <x v="3"/>
    <x v="7"/>
    <x v="3"/>
    <x v="57"/>
    <s v="CON2405"/>
    <x v="507"/>
    <s v="Y0160370"/>
    <n v="32"/>
    <s v="Diana Vilcu "/>
    <x v="0"/>
    <n v="3058"/>
    <n v="18"/>
    <n v="28"/>
    <d v="1899-12-30T00:22:37"/>
  </r>
  <r>
    <x v="2"/>
    <x v="3"/>
    <x v="7"/>
    <x v="3"/>
    <x v="57"/>
    <s v="CON2405"/>
    <x v="507"/>
    <s v="Y0160370"/>
    <n v="32"/>
    <s v="Marin Alexandru Boboc "/>
    <x v="11"/>
    <n v="3058"/>
    <n v="18"/>
    <n v="28"/>
    <d v="1899-12-30T00:14:51"/>
  </r>
  <r>
    <x v="2"/>
    <x v="3"/>
    <x v="7"/>
    <x v="3"/>
    <x v="57"/>
    <s v="CON2405"/>
    <x v="507"/>
    <s v="Y0160370"/>
    <n v="32"/>
    <s v="Nicolae-Cosmin Lacriceanu "/>
    <x v="11"/>
    <n v="3058"/>
    <n v="18"/>
    <n v="28"/>
    <d v="1899-12-30T00:15:10"/>
  </r>
  <r>
    <x v="2"/>
    <x v="3"/>
    <x v="7"/>
    <x v="3"/>
    <x v="57"/>
    <s v="CON2405"/>
    <x v="507"/>
    <s v="Y0160370"/>
    <n v="32"/>
    <s v="Catalin Amselescu "/>
    <x v="18"/>
    <n v="3058"/>
    <n v="18"/>
    <n v="28"/>
    <d v="1899-12-30T00:21:45"/>
  </r>
  <r>
    <x v="2"/>
    <x v="3"/>
    <x v="7"/>
    <x v="3"/>
    <x v="57"/>
    <s v="CON2405"/>
    <x v="507"/>
    <s v="Y0160370"/>
    <n v="32"/>
    <s v="Madalin Sparcaci "/>
    <x v="26"/>
    <n v="3058"/>
    <n v="18"/>
    <n v="28"/>
    <d v="1899-12-30T00:01:54"/>
  </r>
  <r>
    <x v="2"/>
    <x v="3"/>
    <x v="7"/>
    <x v="3"/>
    <x v="57"/>
    <n v="51406"/>
    <x v="50"/>
    <s v="Y0160378"/>
    <n v="13"/>
    <s v="Maria Ivan"/>
    <x v="0"/>
    <n v="2079"/>
    <n v="1"/>
    <n v="33"/>
    <d v="1899-12-30T00:01:25"/>
  </r>
  <r>
    <x v="2"/>
    <x v="3"/>
    <x v="7"/>
    <x v="3"/>
    <x v="57"/>
    <n v="51406"/>
    <x v="50"/>
    <s v="Y0160378"/>
    <n v="13"/>
    <s v="Select Employee"/>
    <x v="10"/>
    <n v="2079"/>
    <n v="1"/>
    <n v="33"/>
    <d v="1899-12-30T00:00:00"/>
  </r>
  <r>
    <x v="2"/>
    <x v="3"/>
    <x v="7"/>
    <x v="3"/>
    <x v="57"/>
    <n v="51406"/>
    <x v="50"/>
    <s v="Y0160378"/>
    <n v="13"/>
    <s v="Nicolae-Cosmin Lacriceanu"/>
    <x v="1"/>
    <n v="2079"/>
    <n v="1"/>
    <n v="33"/>
    <d v="1899-12-30T00:26:58"/>
  </r>
  <r>
    <x v="2"/>
    <x v="3"/>
    <x v="7"/>
    <x v="3"/>
    <x v="57"/>
    <n v="50094"/>
    <x v="363"/>
    <s v="Y0160731"/>
    <n v="17"/>
    <s v="marin alexandru boboc"/>
    <x v="11"/>
    <n v="1483"/>
    <n v="81"/>
    <n v="22"/>
    <d v="1899-12-30T00:49:59"/>
  </r>
  <r>
    <x v="2"/>
    <x v="3"/>
    <x v="7"/>
    <x v="3"/>
    <x v="57"/>
    <n v="50094"/>
    <x v="363"/>
    <s v="Y0160731"/>
    <n v="17"/>
    <s v="marin alexandru boboc"/>
    <x v="1"/>
    <n v="1483"/>
    <n v="81"/>
    <n v="22"/>
    <d v="1899-12-30T00:14:07"/>
  </r>
  <r>
    <x v="2"/>
    <x v="3"/>
    <x v="7"/>
    <x v="3"/>
    <x v="57"/>
    <n v="50094"/>
    <x v="363"/>
    <s v="Y0160731"/>
    <n v="17"/>
    <s v="Cosmin Ivan "/>
    <x v="26"/>
    <n v="1483"/>
    <n v="81"/>
    <n v="22"/>
    <d v="1899-12-30T00:54:49"/>
  </r>
  <r>
    <x v="2"/>
    <x v="3"/>
    <x v="7"/>
    <x v="3"/>
    <x v="57"/>
    <n v="50094"/>
    <x v="363"/>
    <s v="Y0160731"/>
    <n v="17"/>
    <s v="Maria Ivan "/>
    <x v="0"/>
    <n v="1483"/>
    <n v="81"/>
    <n v="22"/>
    <d v="1899-12-30T00:57:12"/>
  </r>
  <r>
    <x v="2"/>
    <x v="3"/>
    <x v="7"/>
    <x v="3"/>
    <x v="57"/>
    <n v="50094"/>
    <x v="363"/>
    <s v="Y0160731"/>
    <n v="17"/>
    <s v="Cristian Mihalcea "/>
    <x v="26"/>
    <n v="1483"/>
    <n v="81"/>
    <n v="22"/>
    <d v="1899-12-30T00:58:22"/>
  </r>
  <r>
    <x v="2"/>
    <x v="3"/>
    <x v="7"/>
    <x v="3"/>
    <x v="57"/>
    <n v="50094"/>
    <x v="363"/>
    <s v="Y0160731"/>
    <n v="17"/>
    <s v="Milan Cervenak "/>
    <x v="26"/>
    <n v="1483"/>
    <n v="81"/>
    <n v="22"/>
    <d v="1899-12-30T00:58:21"/>
  </r>
  <r>
    <x v="2"/>
    <x v="3"/>
    <x v="7"/>
    <x v="3"/>
    <x v="57"/>
    <n v="50094"/>
    <x v="363"/>
    <s v="Y0160731"/>
    <n v="17"/>
    <s v="Wasim Taj"/>
    <x v="26"/>
    <n v="1483"/>
    <n v="81"/>
    <n v="22"/>
    <d v="1899-12-30T00:56:08"/>
  </r>
  <r>
    <x v="2"/>
    <x v="3"/>
    <x v="7"/>
    <x v="3"/>
    <x v="57"/>
    <n v="50094"/>
    <x v="363"/>
    <s v="Y0160731"/>
    <n v="17"/>
    <s v="Vasile Iulian Iavorschi "/>
    <x v="26"/>
    <n v="1483"/>
    <n v="81"/>
    <n v="22"/>
    <d v="1899-12-30T00:58:21"/>
  </r>
  <r>
    <x v="2"/>
    <x v="3"/>
    <x v="7"/>
    <x v="3"/>
    <x v="57"/>
    <n v="50094"/>
    <x v="363"/>
    <s v="Y0160731"/>
    <n v="17"/>
    <s v="Filmon Tewolde "/>
    <x v="26"/>
    <n v="1483"/>
    <n v="81"/>
    <n v="22"/>
    <d v="1899-12-30T00:49:24"/>
  </r>
  <r>
    <x v="2"/>
    <x v="3"/>
    <x v="7"/>
    <x v="3"/>
    <x v="57"/>
    <n v="50094"/>
    <x v="363"/>
    <s v="Y0160731"/>
    <n v="17"/>
    <s v="Abdul Kadir "/>
    <x v="26"/>
    <n v="1483"/>
    <n v="81"/>
    <n v="22"/>
    <d v="1899-12-30T00:43:21"/>
  </r>
  <r>
    <x v="2"/>
    <x v="3"/>
    <x v="7"/>
    <x v="3"/>
    <x v="57"/>
    <n v="50094"/>
    <x v="363"/>
    <s v="Y0160731"/>
    <n v="17"/>
    <s v="Filip Ivanov "/>
    <x v="26"/>
    <n v="1483"/>
    <n v="81"/>
    <n v="22"/>
    <d v="1899-12-30T00:42:51"/>
  </r>
  <r>
    <x v="2"/>
    <x v="3"/>
    <x v="7"/>
    <x v="3"/>
    <x v="57"/>
    <n v="50094"/>
    <x v="363"/>
    <s v="Y0160731"/>
    <n v="17"/>
    <s v="Nicolae-Cosmin Lacriceanu  "/>
    <x v="11"/>
    <n v="1483"/>
    <n v="81"/>
    <n v="22"/>
    <d v="1899-12-30T00:47:19"/>
  </r>
  <r>
    <x v="2"/>
    <x v="3"/>
    <x v="7"/>
    <x v="3"/>
    <x v="57"/>
    <s v="CON2446"/>
    <x v="508"/>
    <s v="Y0160415"/>
    <n v="12"/>
    <s v="Nicolae-Cosmin Lacriceanu"/>
    <x v="11"/>
    <n v="1900"/>
    <n v="1"/>
    <n v="28"/>
    <d v="1899-12-30T01:41:47"/>
  </r>
  <r>
    <x v="2"/>
    <x v="3"/>
    <x v="7"/>
    <x v="3"/>
    <x v="57"/>
    <s v="CON2446"/>
    <x v="508"/>
    <s v="Y0160415"/>
    <n v="12"/>
    <s v="Diana Vilcu "/>
    <x v="0"/>
    <n v="1900"/>
    <n v="1"/>
    <n v="28"/>
    <d v="1899-12-30T02:01:37"/>
  </r>
  <r>
    <x v="2"/>
    <x v="3"/>
    <x v="7"/>
    <x v="3"/>
    <x v="57"/>
    <s v="CON2446"/>
    <x v="508"/>
    <s v="Y0160415"/>
    <n v="12"/>
    <s v="George Lixandru "/>
    <x v="1"/>
    <n v="1900"/>
    <n v="1"/>
    <n v="28"/>
    <d v="1899-12-30T02:17:26"/>
  </r>
  <r>
    <x v="2"/>
    <x v="3"/>
    <x v="7"/>
    <x v="3"/>
    <x v="57"/>
    <s v="CON2446"/>
    <x v="508"/>
    <s v="Y0160415"/>
    <n v="12"/>
    <s v="Marin Alexandru Boboc "/>
    <x v="11"/>
    <n v="1900"/>
    <n v="1"/>
    <n v="28"/>
    <d v="1899-12-30T01:41:38"/>
  </r>
  <r>
    <x v="2"/>
    <x v="3"/>
    <x v="7"/>
    <x v="3"/>
    <x v="57"/>
    <s v="CON2446"/>
    <x v="508"/>
    <s v="Y0160415"/>
    <n v="12"/>
    <s v="Claudio Balint "/>
    <x v="18"/>
    <n v="1900"/>
    <n v="1"/>
    <n v="28"/>
    <d v="1899-12-30T02:01:04"/>
  </r>
  <r>
    <x v="2"/>
    <x v="3"/>
    <x v="7"/>
    <x v="3"/>
    <x v="57"/>
    <s v="CON2446"/>
    <x v="508"/>
    <s v="Y0160415"/>
    <n v="12"/>
    <s v="Vasile Iulian Iavorschi "/>
    <x v="26"/>
    <n v="1900"/>
    <n v="1"/>
    <n v="28"/>
    <d v="1899-12-30T00:58:42"/>
  </r>
  <r>
    <x v="2"/>
    <x v="3"/>
    <x v="7"/>
    <x v="3"/>
    <x v="57"/>
    <s v="CON2404"/>
    <x v="509"/>
    <s v="Y0160368"/>
    <n v="39"/>
    <s v="marin alexandru boboc"/>
    <x v="11"/>
    <n v="3438"/>
    <n v="15"/>
    <n v="28"/>
    <d v="1899-12-30T00:37:09"/>
  </r>
  <r>
    <x v="2"/>
    <x v="3"/>
    <x v="7"/>
    <x v="3"/>
    <x v="57"/>
    <s v="CON2404"/>
    <x v="509"/>
    <s v="Y0160368"/>
    <n v="39"/>
    <s v="Nicolae-Cosmin Lacriceanu"/>
    <x v="29"/>
    <n v="3438"/>
    <n v="15"/>
    <n v="28"/>
    <d v="1899-12-30T01:01:43"/>
  </r>
  <r>
    <x v="2"/>
    <x v="3"/>
    <x v="7"/>
    <x v="3"/>
    <x v="57"/>
    <s v="CON2404"/>
    <x v="509"/>
    <s v="Y0160368"/>
    <n v="39"/>
    <s v="Cosmin Ivan "/>
    <x v="26"/>
    <n v="3438"/>
    <n v="15"/>
    <n v="28"/>
    <d v="1899-12-30T00:31:08"/>
  </r>
  <r>
    <x v="2"/>
    <x v="3"/>
    <x v="7"/>
    <x v="3"/>
    <x v="57"/>
    <s v="CON2404"/>
    <x v="509"/>
    <s v="Y0160368"/>
    <n v="39"/>
    <s v="Kyte Stuart "/>
    <x v="1"/>
    <n v="3438"/>
    <n v="15"/>
    <n v="28"/>
    <d v="1899-12-30T00:31:06"/>
  </r>
  <r>
    <x v="2"/>
    <x v="3"/>
    <x v="7"/>
    <x v="3"/>
    <x v="57"/>
    <s v="CON2404"/>
    <x v="509"/>
    <s v="Y0160368"/>
    <n v="39"/>
    <s v="Diana Vilcu "/>
    <x v="11"/>
    <n v="3438"/>
    <n v="15"/>
    <n v="28"/>
    <d v="1899-12-30T00:19:47"/>
  </r>
  <r>
    <x v="2"/>
    <x v="3"/>
    <x v="7"/>
    <x v="3"/>
    <x v="57"/>
    <s v="CON2404"/>
    <x v="509"/>
    <s v="Y0160368"/>
    <n v="39"/>
    <s v="Diana Vilcu "/>
    <x v="0"/>
    <n v="3438"/>
    <n v="15"/>
    <n v="28"/>
    <d v="1899-12-30T00:31:17"/>
  </r>
  <r>
    <x v="2"/>
    <x v="3"/>
    <x v="7"/>
    <x v="3"/>
    <x v="57"/>
    <s v="CON2404"/>
    <x v="509"/>
    <s v="Y0160368"/>
    <n v="39"/>
    <s v="Marius Popa "/>
    <x v="26"/>
    <n v="3438"/>
    <n v="15"/>
    <n v="28"/>
    <d v="1899-12-30T00:30:55"/>
  </r>
  <r>
    <x v="2"/>
    <x v="3"/>
    <x v="7"/>
    <x v="3"/>
    <x v="57"/>
    <s v="CON2404"/>
    <x v="509"/>
    <s v="Y0160368"/>
    <n v="39"/>
    <s v="George Lixandru "/>
    <x v="18"/>
    <n v="3438"/>
    <n v="15"/>
    <n v="28"/>
    <d v="1899-12-30T00:45:44"/>
  </r>
  <r>
    <x v="2"/>
    <x v="3"/>
    <x v="7"/>
    <x v="3"/>
    <x v="57"/>
    <s v="CON2404"/>
    <x v="509"/>
    <s v="Y0160368"/>
    <n v="39"/>
    <s v="Madalin Sparcaci"/>
    <x v="26"/>
    <n v="3438"/>
    <n v="15"/>
    <n v="28"/>
    <d v="1899-12-30T00:30:33"/>
  </r>
  <r>
    <x v="2"/>
    <x v="3"/>
    <x v="7"/>
    <x v="3"/>
    <x v="57"/>
    <n v="51839"/>
    <x v="284"/>
    <s v="Y0160723"/>
    <n v="15"/>
    <s v="Select Employee"/>
    <x v="10"/>
    <n v="2783"/>
    <n v="17"/>
    <n v="8"/>
    <d v="1900-02-02T22:59:59"/>
  </r>
  <r>
    <x v="2"/>
    <x v="3"/>
    <x v="7"/>
    <x v="3"/>
    <x v="57"/>
    <n v="51839"/>
    <x v="284"/>
    <s v="Y0160723"/>
    <n v="15"/>
    <s v="Select Employee"/>
    <x v="12"/>
    <n v="2783"/>
    <n v="17"/>
    <n v="8"/>
    <d v="1899-12-30T03:38:48"/>
  </r>
  <r>
    <x v="2"/>
    <x v="3"/>
    <x v="7"/>
    <x v="3"/>
    <x v="57"/>
    <n v="51839"/>
    <x v="284"/>
    <s v="Y0160723"/>
    <n v="15"/>
    <s v="Select Employee"/>
    <x v="21"/>
    <n v="2783"/>
    <n v="17"/>
    <n v="8"/>
    <d v="1899-12-30T03:09:29"/>
  </r>
  <r>
    <x v="2"/>
    <x v="3"/>
    <x v="7"/>
    <x v="3"/>
    <x v="57"/>
    <n v="51839"/>
    <x v="284"/>
    <s v="Y0160723"/>
    <n v="15"/>
    <s v="Peter North"/>
    <x v="5"/>
    <n v="2783"/>
    <n v="17"/>
    <n v="8"/>
    <d v="1899-12-30T03:09:15"/>
  </r>
  <r>
    <x v="2"/>
    <x v="3"/>
    <x v="7"/>
    <x v="3"/>
    <x v="57"/>
    <n v="51839"/>
    <x v="284"/>
    <s v="Y0160723"/>
    <n v="15"/>
    <s v="Magdalena Popa"/>
    <x v="0"/>
    <n v="2783"/>
    <n v="17"/>
    <n v="8"/>
    <d v="1899-12-30T03:09:41"/>
  </r>
  <r>
    <x v="2"/>
    <x v="3"/>
    <x v="7"/>
    <x v="3"/>
    <x v="57"/>
    <n v="51839"/>
    <x v="284"/>
    <s v="Y0160723"/>
    <n v="15"/>
    <s v="Denis Kehayov"/>
    <x v="3"/>
    <n v="2783"/>
    <n v="17"/>
    <n v="8"/>
    <d v="1899-12-30T03:09:27"/>
  </r>
  <r>
    <x v="2"/>
    <x v="3"/>
    <x v="7"/>
    <x v="3"/>
    <x v="57"/>
    <s v="CON2207"/>
    <x v="510"/>
    <s v="Y0158080"/>
    <n v="15"/>
    <s v="marin alexandru boboc"/>
    <x v="11"/>
    <n v="4268"/>
    <n v="9"/>
    <n v="28"/>
    <d v="1899-12-30T00:33:31"/>
  </r>
  <r>
    <x v="2"/>
    <x v="3"/>
    <x v="7"/>
    <x v="3"/>
    <x v="57"/>
    <s v="CON2207"/>
    <x v="510"/>
    <s v="Y0158080"/>
    <n v="15"/>
    <s v="Nicolae-Cosmin Lacriceanu"/>
    <x v="11"/>
    <n v="4268"/>
    <n v="9"/>
    <n v="28"/>
    <d v="1899-12-30T00:33:13"/>
  </r>
  <r>
    <x v="2"/>
    <x v="3"/>
    <x v="7"/>
    <x v="3"/>
    <x v="57"/>
    <s v="CON2207"/>
    <x v="510"/>
    <s v="Y0158080"/>
    <n v="15"/>
    <s v="Kyte Stuart "/>
    <x v="1"/>
    <n v="4268"/>
    <n v="9"/>
    <n v="28"/>
    <d v="1899-12-30T00:19:54"/>
  </r>
  <r>
    <x v="2"/>
    <x v="3"/>
    <x v="7"/>
    <x v="3"/>
    <x v="57"/>
    <s v="CON2207"/>
    <x v="510"/>
    <s v="Y0158080"/>
    <n v="15"/>
    <s v="Maria Ivan "/>
    <x v="0"/>
    <n v="4268"/>
    <n v="9"/>
    <n v="28"/>
    <d v="1899-12-30T00:45:36"/>
  </r>
  <r>
    <x v="2"/>
    <x v="3"/>
    <x v="7"/>
    <x v="3"/>
    <x v="57"/>
    <s v="CON2207"/>
    <x v="510"/>
    <s v="Y0158080"/>
    <n v="15"/>
    <s v="Cristian Mihalcea "/>
    <x v="26"/>
    <n v="4268"/>
    <n v="9"/>
    <n v="28"/>
    <d v="1899-12-30T00:32:34"/>
  </r>
  <r>
    <x v="2"/>
    <x v="3"/>
    <x v="7"/>
    <x v="3"/>
    <x v="57"/>
    <s v="CON2207"/>
    <x v="510"/>
    <s v="Y0158080"/>
    <n v="15"/>
    <s v="Catalin Amselescu "/>
    <x v="18"/>
    <n v="4268"/>
    <n v="9"/>
    <n v="28"/>
    <d v="1899-12-30T00:58:42"/>
  </r>
  <r>
    <x v="2"/>
    <x v="3"/>
    <x v="7"/>
    <x v="3"/>
    <x v="57"/>
    <s v="CON2207"/>
    <x v="510"/>
    <s v="Y0158080"/>
    <n v="15"/>
    <s v="Madalin Sparcaci"/>
    <x v="26"/>
    <n v="4268"/>
    <n v="9"/>
    <n v="28"/>
    <d v="1899-12-30T00:32:53"/>
  </r>
  <r>
    <x v="2"/>
    <x v="3"/>
    <x v="7"/>
    <x v="3"/>
    <x v="57"/>
    <s v="CON2207"/>
    <x v="510"/>
    <s v="Y0158080"/>
    <n v="15"/>
    <s v="Wasim Taj"/>
    <x v="26"/>
    <n v="4268"/>
    <n v="9"/>
    <n v="28"/>
    <d v="1899-12-30T00:32:20"/>
  </r>
  <r>
    <x v="2"/>
    <x v="3"/>
    <x v="7"/>
    <x v="3"/>
    <x v="57"/>
    <n v="50117"/>
    <x v="112"/>
    <s v="Y0160756"/>
    <n v="17"/>
    <s v="Diana Vilcu"/>
    <x v="0"/>
    <n v="2880"/>
    <n v="4"/>
    <n v="32"/>
    <d v="1899-12-30T00:25:33"/>
  </r>
  <r>
    <x v="2"/>
    <x v="3"/>
    <x v="7"/>
    <x v="3"/>
    <x v="57"/>
    <n v="50117"/>
    <x v="112"/>
    <s v="Y0160756"/>
    <n v="17"/>
    <s v="Marius Popa"/>
    <x v="1"/>
    <n v="2880"/>
    <n v="4"/>
    <n v="32"/>
    <d v="1899-12-30T00:09:08"/>
  </r>
  <r>
    <x v="2"/>
    <x v="3"/>
    <x v="7"/>
    <x v="3"/>
    <x v="57"/>
    <n v="50117"/>
    <x v="112"/>
    <s v="Y0160756"/>
    <n v="17"/>
    <s v="Select Employee"/>
    <x v="10"/>
    <n v="2880"/>
    <n v="4"/>
    <n v="32"/>
    <d v="1899-12-30T00:00:00"/>
  </r>
  <r>
    <x v="2"/>
    <x v="3"/>
    <x v="7"/>
    <x v="3"/>
    <x v="57"/>
    <n v="50117"/>
    <x v="112"/>
    <s v="Y0160756"/>
    <n v="17"/>
    <s v="Kyte Stuart "/>
    <x v="1"/>
    <n v="2880"/>
    <n v="4"/>
    <n v="32"/>
    <d v="1899-12-30T00:15:02"/>
  </r>
  <r>
    <x v="2"/>
    <x v="3"/>
    <x v="7"/>
    <x v="3"/>
    <x v="57"/>
    <n v="50117"/>
    <x v="112"/>
    <s v="Y0160756"/>
    <n v="17"/>
    <s v="Vasile Iulian Iavorschi "/>
    <x v="1"/>
    <n v="2880"/>
    <n v="4"/>
    <n v="32"/>
    <d v="1899-12-30T00:13:19"/>
  </r>
  <r>
    <x v="2"/>
    <x v="3"/>
    <x v="7"/>
    <x v="3"/>
    <x v="57"/>
    <n v="50117"/>
    <x v="112"/>
    <s v="Y0160756"/>
    <n v="17"/>
    <s v="Filip Ivanov "/>
    <x v="1"/>
    <n v="2880"/>
    <n v="4"/>
    <n v="32"/>
    <d v="1899-12-30T00:08:38"/>
  </r>
  <r>
    <x v="2"/>
    <x v="3"/>
    <x v="7"/>
    <x v="3"/>
    <x v="57"/>
    <n v="53259"/>
    <x v="157"/>
    <s v="Y0160738"/>
    <n v="26"/>
    <s v="Select Employee"/>
    <x v="5"/>
    <n v="3955"/>
    <n v="80"/>
    <n v="12"/>
    <d v="1899-12-30T04:17:32"/>
  </r>
  <r>
    <x v="2"/>
    <x v="3"/>
    <x v="7"/>
    <x v="3"/>
    <x v="57"/>
    <n v="53259"/>
    <x v="157"/>
    <s v="Y0160738"/>
    <n v="26"/>
    <s v="Select Employee"/>
    <x v="12"/>
    <n v="3955"/>
    <n v="80"/>
    <n v="12"/>
    <d v="1899-12-30T02:08:13"/>
  </r>
  <r>
    <x v="2"/>
    <x v="3"/>
    <x v="7"/>
    <x v="3"/>
    <x v="57"/>
    <n v="53259"/>
    <x v="157"/>
    <s v="Y0160738"/>
    <n v="26"/>
    <s v="Select Employee"/>
    <x v="21"/>
    <n v="3955"/>
    <n v="80"/>
    <n v="12"/>
    <d v="1899-12-30T06:24:29"/>
  </r>
  <r>
    <x v="2"/>
    <x v="3"/>
    <x v="7"/>
    <x v="3"/>
    <x v="57"/>
    <n v="53259"/>
    <x v="157"/>
    <s v="Y0160738"/>
    <n v="26"/>
    <s v="Peter North"/>
    <x v="12"/>
    <n v="3955"/>
    <n v="80"/>
    <n v="12"/>
    <d v="1899-12-30T02:09:06"/>
  </r>
  <r>
    <x v="2"/>
    <x v="3"/>
    <x v="7"/>
    <x v="3"/>
    <x v="57"/>
    <n v="53259"/>
    <x v="157"/>
    <s v="Y0160738"/>
    <n v="26"/>
    <s v="Ana Maria Eliza Tricolici"/>
    <x v="0"/>
    <n v="3955"/>
    <n v="80"/>
    <n v="12"/>
    <d v="1899-12-30T02:41:36"/>
  </r>
  <r>
    <x v="2"/>
    <x v="3"/>
    <x v="7"/>
    <x v="3"/>
    <x v="57"/>
    <n v="53259"/>
    <x v="157"/>
    <s v="Y0160738"/>
    <n v="26"/>
    <s v="Magdalena Popa "/>
    <x v="5"/>
    <n v="3955"/>
    <n v="80"/>
    <n v="12"/>
    <d v="1899-12-30T02:42:26"/>
  </r>
  <r>
    <x v="2"/>
    <x v="3"/>
    <x v="7"/>
    <x v="3"/>
    <x v="57"/>
    <n v="53259"/>
    <x v="157"/>
    <s v="Y0160738"/>
    <n v="26"/>
    <s v="Gheorghe Predica"/>
    <x v="21"/>
    <n v="3955"/>
    <n v="80"/>
    <n v="12"/>
    <d v="1899-12-30T02:42:07"/>
  </r>
  <r>
    <x v="2"/>
    <x v="3"/>
    <x v="7"/>
    <x v="3"/>
    <x v="57"/>
    <n v="53259"/>
    <x v="157"/>
    <s v="Y0160738"/>
    <n v="26"/>
    <s v="Constantin Silviu Ionescu"/>
    <x v="5"/>
    <n v="3955"/>
    <n v="80"/>
    <n v="12"/>
    <d v="1899-12-30T02:42:16"/>
  </r>
  <r>
    <x v="2"/>
    <x v="3"/>
    <x v="7"/>
    <x v="3"/>
    <x v="57"/>
    <n v="53259"/>
    <x v="157"/>
    <s v="Y0160738"/>
    <n v="26"/>
    <s v="Corina Cobzaru"/>
    <x v="12"/>
    <n v="3955"/>
    <n v="80"/>
    <n v="12"/>
    <d v="1899-12-30T02:41:49"/>
  </r>
  <r>
    <x v="2"/>
    <x v="3"/>
    <x v="7"/>
    <x v="3"/>
    <x v="57"/>
    <n v="53259"/>
    <x v="157"/>
    <s v="Y0160738"/>
    <n v="26"/>
    <s v="Ana Dumitru "/>
    <x v="0"/>
    <n v="3955"/>
    <n v="80"/>
    <n v="12"/>
    <d v="1899-12-30T02:42:34"/>
  </r>
  <r>
    <x v="2"/>
    <x v="3"/>
    <x v="7"/>
    <x v="3"/>
    <x v="57"/>
    <n v="50072"/>
    <x v="28"/>
    <s v="Y0160761"/>
    <n v="6"/>
    <s v="(blank)"/>
    <x v="2"/>
    <n v="163"/>
    <n v="28"/>
    <n v="21"/>
    <d v="1899-12-30T00:00:00"/>
  </r>
  <r>
    <x v="2"/>
    <x v="3"/>
    <x v="7"/>
    <x v="3"/>
    <x v="57"/>
    <s v="CON2318"/>
    <x v="511"/>
    <s v="Y0160316"/>
    <n v="14"/>
    <s v="Marius Popa"/>
    <x v="26"/>
    <n v="2424"/>
    <n v="10"/>
    <n v="28"/>
    <d v="1899-12-30T01:22:44"/>
  </r>
  <r>
    <x v="2"/>
    <x v="3"/>
    <x v="7"/>
    <x v="3"/>
    <x v="57"/>
    <s v="CON2318"/>
    <x v="511"/>
    <s v="Y0160316"/>
    <n v="14"/>
    <s v="Maria Ivan "/>
    <x v="27"/>
    <n v="2424"/>
    <n v="10"/>
    <n v="28"/>
    <d v="1899-12-30T01:33:18"/>
  </r>
  <r>
    <x v="2"/>
    <x v="3"/>
    <x v="7"/>
    <x v="3"/>
    <x v="57"/>
    <s v="CON2318"/>
    <x v="511"/>
    <s v="Y0160316"/>
    <n v="14"/>
    <s v="Diana Vilcu "/>
    <x v="0"/>
    <n v="2424"/>
    <n v="10"/>
    <n v="28"/>
    <d v="1899-12-30T00:19:58"/>
  </r>
  <r>
    <x v="2"/>
    <x v="3"/>
    <x v="7"/>
    <x v="3"/>
    <x v="57"/>
    <s v="CON2318"/>
    <x v="511"/>
    <s v="Y0160316"/>
    <n v="14"/>
    <s v="George Lixandru "/>
    <x v="18"/>
    <n v="2424"/>
    <n v="10"/>
    <n v="28"/>
    <d v="1899-12-30T00:50:26"/>
  </r>
  <r>
    <x v="2"/>
    <x v="3"/>
    <x v="7"/>
    <x v="3"/>
    <x v="57"/>
    <s v="CON2318"/>
    <x v="511"/>
    <s v="Y0160316"/>
    <n v="14"/>
    <s v="Marin Alexandru Boboc "/>
    <x v="11"/>
    <n v="2424"/>
    <n v="10"/>
    <n v="28"/>
    <d v="1899-12-30T00:00:00"/>
  </r>
  <r>
    <x v="2"/>
    <x v="3"/>
    <x v="7"/>
    <x v="3"/>
    <x v="57"/>
    <s v="CON2318"/>
    <x v="511"/>
    <s v="Y0160316"/>
    <n v="14"/>
    <s v="Nicolae-Cosmin Lacriceanu "/>
    <x v="11"/>
    <n v="2424"/>
    <n v="10"/>
    <n v="28"/>
    <d v="1899-12-30T01:23:09"/>
  </r>
  <r>
    <x v="2"/>
    <x v="3"/>
    <x v="7"/>
    <x v="3"/>
    <x v="57"/>
    <s v="CON2318"/>
    <x v="511"/>
    <s v="Y0160316"/>
    <n v="14"/>
    <s v="Catalin Amselescu "/>
    <x v="1"/>
    <n v="2424"/>
    <n v="10"/>
    <n v="28"/>
    <d v="1899-12-30T01:25:29"/>
  </r>
  <r>
    <x v="2"/>
    <x v="3"/>
    <x v="7"/>
    <x v="3"/>
    <x v="57"/>
    <s v="CON2318"/>
    <x v="511"/>
    <s v="Y0160316"/>
    <n v="14"/>
    <s v="Wasim Taj"/>
    <x v="26"/>
    <n v="2424"/>
    <n v="10"/>
    <n v="28"/>
    <d v="1899-12-30T01:21:51"/>
  </r>
  <r>
    <x v="2"/>
    <x v="3"/>
    <x v="7"/>
    <x v="3"/>
    <x v="57"/>
    <n v="47860"/>
    <x v="193"/>
    <s v="Y0160742"/>
    <n v="8"/>
    <s v="(blank)"/>
    <x v="2"/>
    <n v="3485"/>
    <n v="30"/>
    <n v="2"/>
    <d v="1899-12-30T00:00:00"/>
  </r>
  <r>
    <x v="2"/>
    <x v="3"/>
    <x v="7"/>
    <x v="3"/>
    <x v="57"/>
    <s v="IN105458"/>
    <x v="512"/>
    <s v="SO"/>
    <n v="0"/>
    <s v="(blank)"/>
    <x v="2"/>
    <n v="2"/>
    <n v="1"/>
    <n v="0"/>
    <d v="1899-12-30T00:00:00"/>
  </r>
  <r>
    <x v="2"/>
    <x v="3"/>
    <x v="7"/>
    <x v="3"/>
    <x v="57"/>
    <s v="CON2403"/>
    <x v="513"/>
    <s v="Y0160292"/>
    <n v="25"/>
    <s v="marin alexandru boboc"/>
    <x v="11"/>
    <n v="2318"/>
    <n v="18"/>
    <n v="22"/>
    <d v="1899-12-30T00:54:13"/>
  </r>
  <r>
    <x v="2"/>
    <x v="3"/>
    <x v="7"/>
    <x v="3"/>
    <x v="57"/>
    <s v="CON2403"/>
    <x v="513"/>
    <s v="Y0160292"/>
    <n v="25"/>
    <s v="Nicolae-Cosmin Lacriceanu"/>
    <x v="11"/>
    <n v="2318"/>
    <n v="18"/>
    <n v="22"/>
    <d v="1899-12-30T00:54:26"/>
  </r>
  <r>
    <x v="2"/>
    <x v="3"/>
    <x v="7"/>
    <x v="3"/>
    <x v="57"/>
    <s v="CON2403"/>
    <x v="513"/>
    <s v="Y0160292"/>
    <n v="25"/>
    <s v="Kyte Stuart "/>
    <x v="1"/>
    <n v="2318"/>
    <n v="18"/>
    <n v="22"/>
    <d v="1899-12-30T00:29:25"/>
  </r>
  <r>
    <x v="2"/>
    <x v="3"/>
    <x v="7"/>
    <x v="3"/>
    <x v="57"/>
    <s v="CON2403"/>
    <x v="513"/>
    <s v="Y0160292"/>
    <n v="25"/>
    <s v="Diana Vilcu "/>
    <x v="0"/>
    <n v="2318"/>
    <n v="18"/>
    <n v="22"/>
    <d v="1899-12-30T00:19:07"/>
  </r>
  <r>
    <x v="2"/>
    <x v="3"/>
    <x v="7"/>
    <x v="3"/>
    <x v="57"/>
    <s v="CON2403"/>
    <x v="513"/>
    <s v="Y0160292"/>
    <n v="25"/>
    <s v="George Lixandru "/>
    <x v="18"/>
    <n v="2318"/>
    <n v="18"/>
    <n v="22"/>
    <d v="1899-12-30T00:54:26"/>
  </r>
  <r>
    <x v="2"/>
    <x v="3"/>
    <x v="7"/>
    <x v="3"/>
    <x v="57"/>
    <s v="CON2403"/>
    <x v="513"/>
    <s v="Y0160292"/>
    <n v="25"/>
    <s v="Filmon Tewolde"/>
    <x v="26"/>
    <n v="2318"/>
    <n v="18"/>
    <n v="22"/>
    <d v="1899-12-30T00:49:05"/>
  </r>
  <r>
    <x v="2"/>
    <x v="3"/>
    <x v="7"/>
    <x v="3"/>
    <x v="57"/>
    <s v="CON2403"/>
    <x v="513"/>
    <s v="Y0160292"/>
    <n v="25"/>
    <s v="Abdul Kadir"/>
    <x v="26"/>
    <n v="2318"/>
    <n v="18"/>
    <n v="22"/>
    <d v="1899-12-30T00:48:20"/>
  </r>
  <r>
    <x v="2"/>
    <x v="3"/>
    <x v="7"/>
    <x v="3"/>
    <x v="57"/>
    <s v="CON2403"/>
    <x v="513"/>
    <s v="Y0160292"/>
    <n v="25"/>
    <s v="Filip Ivanov"/>
    <x v="26"/>
    <n v="2318"/>
    <n v="18"/>
    <n v="22"/>
    <d v="1899-12-30T00:44:44"/>
  </r>
  <r>
    <x v="2"/>
    <x v="3"/>
    <x v="7"/>
    <x v="3"/>
    <x v="57"/>
    <s v="CON2402"/>
    <x v="514"/>
    <s v="Y0160295"/>
    <n v="15"/>
    <s v="Kyte Stuart "/>
    <x v="1"/>
    <n v="1554"/>
    <n v="22"/>
    <n v="22"/>
    <d v="1899-12-30T00:07:59"/>
  </r>
  <r>
    <x v="2"/>
    <x v="3"/>
    <x v="7"/>
    <x v="3"/>
    <x v="57"/>
    <s v="CON2402"/>
    <x v="514"/>
    <s v="Y0160295"/>
    <n v="15"/>
    <s v="Maria Ivan "/>
    <x v="0"/>
    <n v="1554"/>
    <n v="22"/>
    <n v="22"/>
    <d v="1899-12-30T00:39:20"/>
  </r>
  <r>
    <x v="2"/>
    <x v="3"/>
    <x v="7"/>
    <x v="3"/>
    <x v="57"/>
    <s v="CON2402"/>
    <x v="514"/>
    <s v="Y0160295"/>
    <n v="15"/>
    <s v="Marin Alexandru Boboc "/>
    <x v="11"/>
    <n v="1554"/>
    <n v="22"/>
    <n v="22"/>
    <d v="1899-12-30T00:28:04"/>
  </r>
  <r>
    <x v="2"/>
    <x v="3"/>
    <x v="7"/>
    <x v="3"/>
    <x v="57"/>
    <s v="CON2402"/>
    <x v="514"/>
    <s v="Y0160295"/>
    <n v="15"/>
    <s v="Nicolae-Cosmin Lacriceanu "/>
    <x v="11"/>
    <n v="1554"/>
    <n v="22"/>
    <n v="22"/>
    <d v="1899-12-30T00:28:23"/>
  </r>
  <r>
    <x v="2"/>
    <x v="3"/>
    <x v="7"/>
    <x v="3"/>
    <x v="57"/>
    <s v="CON2402"/>
    <x v="514"/>
    <s v="Y0160295"/>
    <n v="15"/>
    <s v="Madalin Sparcaci"/>
    <x v="26"/>
    <n v="1554"/>
    <n v="22"/>
    <n v="22"/>
    <d v="1899-12-30T00:27:25"/>
  </r>
  <r>
    <x v="2"/>
    <x v="3"/>
    <x v="7"/>
    <x v="3"/>
    <x v="57"/>
    <s v="CON2402"/>
    <x v="514"/>
    <s v="Y0160295"/>
    <n v="15"/>
    <s v="Wasim Taj"/>
    <x v="26"/>
    <n v="1554"/>
    <n v="22"/>
    <n v="22"/>
    <d v="1899-12-30T00:27:46"/>
  </r>
  <r>
    <x v="2"/>
    <x v="3"/>
    <x v="7"/>
    <x v="3"/>
    <x v="57"/>
    <s v="CON2402"/>
    <x v="514"/>
    <s v="Y0160295"/>
    <n v="15"/>
    <s v="Filmon Tewolde"/>
    <x v="26"/>
    <n v="1554"/>
    <n v="22"/>
    <n v="22"/>
    <d v="1899-12-30T00:27:01"/>
  </r>
  <r>
    <x v="2"/>
    <x v="3"/>
    <x v="7"/>
    <x v="3"/>
    <x v="57"/>
    <n v="50104"/>
    <x v="58"/>
    <s v="Y0160626"/>
    <n v="21"/>
    <s v="Kyte Stuart "/>
    <x v="1"/>
    <n v="5832"/>
    <n v="8"/>
    <n v="57"/>
    <d v="1899-12-30T00:34:49"/>
  </r>
  <r>
    <x v="2"/>
    <x v="3"/>
    <x v="7"/>
    <x v="3"/>
    <x v="57"/>
    <n v="50104"/>
    <x v="58"/>
    <s v="Y0160626"/>
    <n v="21"/>
    <s v="Diana Vilcu "/>
    <x v="0"/>
    <n v="5832"/>
    <n v="8"/>
    <n v="57"/>
    <d v="1899-12-30T00:43:18"/>
  </r>
  <r>
    <x v="2"/>
    <x v="3"/>
    <x v="7"/>
    <x v="3"/>
    <x v="57"/>
    <n v="50104"/>
    <x v="58"/>
    <s v="Y0160626"/>
    <n v="21"/>
    <s v="George Lixandru "/>
    <x v="18"/>
    <n v="5832"/>
    <n v="8"/>
    <n v="57"/>
    <d v="1899-12-30T00:43:06"/>
  </r>
  <r>
    <x v="2"/>
    <x v="3"/>
    <x v="7"/>
    <x v="3"/>
    <x v="57"/>
    <n v="50104"/>
    <x v="58"/>
    <s v="Y0160626"/>
    <n v="21"/>
    <s v="Marin Alexandru Boboc "/>
    <x v="11"/>
    <n v="5832"/>
    <n v="8"/>
    <n v="57"/>
    <d v="1899-12-30T00:42:36"/>
  </r>
  <r>
    <x v="2"/>
    <x v="3"/>
    <x v="7"/>
    <x v="3"/>
    <x v="57"/>
    <n v="50104"/>
    <x v="58"/>
    <s v="Y0160626"/>
    <n v="21"/>
    <s v="Nicolae-Cosmin Lacriceanu "/>
    <x v="11"/>
    <n v="5832"/>
    <n v="8"/>
    <n v="57"/>
    <d v="1899-12-30T00:42:50"/>
  </r>
  <r>
    <x v="2"/>
    <x v="3"/>
    <x v="7"/>
    <x v="3"/>
    <x v="57"/>
    <s v="CON2396"/>
    <x v="515"/>
    <s v="Y0160334"/>
    <n v="51"/>
    <s v="Marius Popa"/>
    <x v="26"/>
    <n v="3946"/>
    <n v="14"/>
    <n v="28"/>
    <d v="1899-12-30T00:13:25"/>
  </r>
  <r>
    <x v="2"/>
    <x v="3"/>
    <x v="7"/>
    <x v="3"/>
    <x v="57"/>
    <s v="CON2396"/>
    <x v="515"/>
    <s v="Y0160334"/>
    <n v="51"/>
    <s v="Kyte Stuart "/>
    <x v="1"/>
    <n v="3946"/>
    <n v="14"/>
    <n v="28"/>
    <d v="1899-12-30T00:25:10"/>
  </r>
  <r>
    <x v="2"/>
    <x v="3"/>
    <x v="7"/>
    <x v="3"/>
    <x v="57"/>
    <s v="CON2396"/>
    <x v="515"/>
    <s v="Y0160334"/>
    <n v="51"/>
    <s v="Marin Alexandru Boboc "/>
    <x v="11"/>
    <n v="3946"/>
    <n v="14"/>
    <n v="28"/>
    <d v="1899-12-30T00:17:50"/>
  </r>
  <r>
    <x v="2"/>
    <x v="3"/>
    <x v="7"/>
    <x v="3"/>
    <x v="57"/>
    <s v="CON2396"/>
    <x v="515"/>
    <s v="Y0160334"/>
    <n v="51"/>
    <s v="Nicolae-Cosmin Lacriceanu "/>
    <x v="11"/>
    <n v="3946"/>
    <n v="14"/>
    <n v="28"/>
    <d v="1899-12-30T00:18:00"/>
  </r>
  <r>
    <x v="2"/>
    <x v="3"/>
    <x v="7"/>
    <x v="3"/>
    <x v="57"/>
    <s v="CON2396"/>
    <x v="515"/>
    <s v="Y0160334"/>
    <n v="51"/>
    <s v="Catalin Amselescu "/>
    <x v="1"/>
    <n v="3946"/>
    <n v="14"/>
    <n v="28"/>
    <d v="1899-12-30T00:12:11"/>
  </r>
  <r>
    <x v="2"/>
    <x v="3"/>
    <x v="7"/>
    <x v="3"/>
    <x v="57"/>
    <s v="CON2396"/>
    <x v="515"/>
    <s v="Y0160334"/>
    <n v="51"/>
    <s v="Catalin Amselescu "/>
    <x v="18"/>
    <n v="3946"/>
    <n v="14"/>
    <n v="28"/>
    <d v="1899-12-30T00:24:59"/>
  </r>
  <r>
    <x v="2"/>
    <x v="3"/>
    <x v="7"/>
    <x v="3"/>
    <x v="57"/>
    <s v="CON2396"/>
    <x v="515"/>
    <s v="Y0160334"/>
    <n v="51"/>
    <s v="Madalin Sparcaci"/>
    <x v="26"/>
    <n v="3946"/>
    <n v="14"/>
    <n v="28"/>
    <d v="1899-12-30T00:18:13"/>
  </r>
  <r>
    <x v="2"/>
    <x v="3"/>
    <x v="7"/>
    <x v="3"/>
    <x v="57"/>
    <s v="CON2396"/>
    <x v="515"/>
    <s v="Y0160334"/>
    <n v="51"/>
    <s v="Wasim Taj"/>
    <x v="26"/>
    <n v="3946"/>
    <n v="14"/>
    <n v="28"/>
    <d v="1899-12-30T00:14:36"/>
  </r>
  <r>
    <x v="2"/>
    <x v="3"/>
    <x v="7"/>
    <x v="3"/>
    <x v="57"/>
    <n v="50115"/>
    <x v="9"/>
    <s v="Y0160403"/>
    <n v="9"/>
    <s v="(blank)"/>
    <x v="2"/>
    <n v="1222"/>
    <n v="11"/>
    <n v="20"/>
    <d v="1899-12-30T00:00:00"/>
  </r>
  <r>
    <x v="2"/>
    <x v="3"/>
    <x v="7"/>
    <x v="4"/>
    <x v="58"/>
    <n v="51972"/>
    <x v="516"/>
    <s v="Y0160727"/>
    <n v="95"/>
    <s v="rodica mainescu"/>
    <x v="26"/>
    <n v="6993"/>
    <n v="32"/>
    <n v="48"/>
    <d v="1899-12-30T03:24:25"/>
  </r>
  <r>
    <x v="2"/>
    <x v="3"/>
    <x v="7"/>
    <x v="4"/>
    <x v="58"/>
    <n v="51972"/>
    <x v="516"/>
    <s v="Y0160727"/>
    <n v="95"/>
    <s v="Ion Ilarian"/>
    <x v="0"/>
    <n v="6993"/>
    <n v="32"/>
    <n v="48"/>
    <d v="1899-12-30T03:24:24"/>
  </r>
  <r>
    <x v="2"/>
    <x v="3"/>
    <x v="7"/>
    <x v="4"/>
    <x v="58"/>
    <n v="51972"/>
    <x v="516"/>
    <s v="Y0160727"/>
    <n v="95"/>
    <s v="Gabriela Stoica"/>
    <x v="26"/>
    <n v="6993"/>
    <n v="32"/>
    <n v="48"/>
    <d v="1899-12-30T03:24:29"/>
  </r>
  <r>
    <x v="2"/>
    <x v="3"/>
    <x v="7"/>
    <x v="4"/>
    <x v="58"/>
    <n v="51972"/>
    <x v="516"/>
    <s v="Y0160727"/>
    <n v="95"/>
    <s v="Stephen Hall"/>
    <x v="26"/>
    <n v="6993"/>
    <n v="32"/>
    <n v="48"/>
    <d v="1899-12-30T03:24:28"/>
  </r>
  <r>
    <x v="2"/>
    <x v="3"/>
    <x v="7"/>
    <x v="4"/>
    <x v="58"/>
    <n v="51972"/>
    <x v="516"/>
    <s v="Y0160727"/>
    <n v="95"/>
    <s v="Gabriel Costin"/>
    <x v="26"/>
    <n v="6993"/>
    <n v="32"/>
    <n v="48"/>
    <d v="1899-12-30T03:24:28"/>
  </r>
  <r>
    <x v="2"/>
    <x v="3"/>
    <x v="7"/>
    <x v="4"/>
    <x v="58"/>
    <n v="51972"/>
    <x v="516"/>
    <s v="Y0160727"/>
    <n v="95"/>
    <s v="Viorel Costin"/>
    <x v="26"/>
    <n v="6993"/>
    <n v="32"/>
    <n v="48"/>
    <d v="1899-12-30T03:24:30"/>
  </r>
  <r>
    <x v="2"/>
    <x v="3"/>
    <x v="7"/>
    <x v="4"/>
    <x v="58"/>
    <n v="51972"/>
    <x v="516"/>
    <s v="Y0160727"/>
    <n v="95"/>
    <s v="Sorina Trandafir"/>
    <x v="26"/>
    <n v="6993"/>
    <n v="32"/>
    <n v="48"/>
    <d v="1899-12-30T03:24:31"/>
  </r>
  <r>
    <x v="2"/>
    <x v="3"/>
    <x v="7"/>
    <x v="4"/>
    <x v="58"/>
    <n v="51972"/>
    <x v="516"/>
    <s v="Y0160727"/>
    <n v="95"/>
    <s v="Mihaela Sintion"/>
    <x v="26"/>
    <n v="6993"/>
    <n v="32"/>
    <n v="48"/>
    <d v="1899-12-30T03:24:25"/>
  </r>
  <r>
    <x v="2"/>
    <x v="3"/>
    <x v="7"/>
    <x v="4"/>
    <x v="58"/>
    <n v="51972"/>
    <x v="516"/>
    <s v="Y0160727"/>
    <n v="95"/>
    <s v="Andreea Pruteanu"/>
    <x v="26"/>
    <n v="6993"/>
    <n v="32"/>
    <n v="48"/>
    <d v="1899-12-30T03:24:24"/>
  </r>
  <r>
    <x v="2"/>
    <x v="3"/>
    <x v="7"/>
    <x v="4"/>
    <x v="58"/>
    <n v="51972"/>
    <x v="516"/>
    <s v="Y0160727"/>
    <n v="95"/>
    <s v="Nicoleta Costin"/>
    <x v="26"/>
    <n v="6993"/>
    <n v="32"/>
    <n v="48"/>
    <d v="1899-12-30T03:24:31"/>
  </r>
  <r>
    <x v="2"/>
    <x v="3"/>
    <x v="7"/>
    <x v="4"/>
    <x v="58"/>
    <n v="51972"/>
    <x v="516"/>
    <s v="Y0160727"/>
    <n v="95"/>
    <s v="Florenta Dragne"/>
    <x v="0"/>
    <n v="6993"/>
    <n v="32"/>
    <n v="48"/>
    <d v="1899-12-30T03:24:25"/>
  </r>
  <r>
    <x v="2"/>
    <x v="3"/>
    <x v="7"/>
    <x v="4"/>
    <x v="58"/>
    <n v="51972"/>
    <x v="516"/>
    <s v="Y0160727"/>
    <n v="95"/>
    <s v="Mafkarjeet Kaur"/>
    <x v="26"/>
    <n v="6993"/>
    <n v="32"/>
    <n v="48"/>
    <d v="1899-12-30T03:24:31"/>
  </r>
  <r>
    <x v="2"/>
    <x v="3"/>
    <x v="7"/>
    <x v="4"/>
    <x v="58"/>
    <n v="51972"/>
    <x v="516"/>
    <s v="Y0160727"/>
    <n v="95"/>
    <s v="Jose Diniz"/>
    <x v="26"/>
    <n v="6993"/>
    <n v="32"/>
    <n v="48"/>
    <d v="1899-12-30T03:24:31"/>
  </r>
  <r>
    <x v="2"/>
    <x v="3"/>
    <x v="7"/>
    <x v="4"/>
    <x v="58"/>
    <s v="CON2337"/>
    <x v="517"/>
    <s v="Y0160277"/>
    <n v="17"/>
    <s v="Aden Ayub"/>
    <x v="26"/>
    <n v="1680"/>
    <n v="6"/>
    <n v="0"/>
    <d v="1899-12-30T01:14:43"/>
  </r>
  <r>
    <x v="2"/>
    <x v="3"/>
    <x v="7"/>
    <x v="4"/>
    <x v="58"/>
    <s v="CON2337"/>
    <x v="517"/>
    <s v="Y0160277"/>
    <n v="17"/>
    <s v="Diana Marinescu"/>
    <x v="26"/>
    <n v="1680"/>
    <n v="6"/>
    <n v="0"/>
    <d v="1899-12-30T01:09:32"/>
  </r>
  <r>
    <x v="2"/>
    <x v="3"/>
    <x v="7"/>
    <x v="4"/>
    <x v="58"/>
    <s v="CON2337"/>
    <x v="517"/>
    <s v="Y0160277"/>
    <n v="17"/>
    <s v="Florian Andresescu"/>
    <x v="0"/>
    <n v="1680"/>
    <n v="6"/>
    <n v="0"/>
    <d v="1899-12-30T01:21:04"/>
  </r>
  <r>
    <x v="2"/>
    <x v="3"/>
    <x v="7"/>
    <x v="4"/>
    <x v="58"/>
    <s v="CON2337"/>
    <x v="517"/>
    <s v="Y0160277"/>
    <n v="17"/>
    <s v="Mihai Abagiu"/>
    <x v="10"/>
    <n v="1680"/>
    <n v="6"/>
    <n v="0"/>
    <d v="1899-12-30T00:20:18"/>
  </r>
  <r>
    <x v="2"/>
    <x v="3"/>
    <x v="7"/>
    <x v="4"/>
    <x v="58"/>
    <s v="CON2337"/>
    <x v="517"/>
    <s v="Y0160277"/>
    <n v="17"/>
    <s v="Custura Anglaia"/>
    <x v="0"/>
    <n v="1680"/>
    <n v="6"/>
    <n v="0"/>
    <d v="1899-12-30T01:20:30"/>
  </r>
  <r>
    <x v="2"/>
    <x v="3"/>
    <x v="7"/>
    <x v="4"/>
    <x v="58"/>
    <s v="CON2337"/>
    <x v="517"/>
    <s v="Y0160277"/>
    <n v="17"/>
    <s v="Campan Ionut"/>
    <x v="26"/>
    <n v="1680"/>
    <n v="6"/>
    <n v="0"/>
    <d v="1899-12-30T01:16:15"/>
  </r>
  <r>
    <x v="2"/>
    <x v="3"/>
    <x v="7"/>
    <x v="4"/>
    <x v="58"/>
    <s v="CON2337"/>
    <x v="517"/>
    <s v="Y0160277"/>
    <n v="17"/>
    <s v="Mahamud Omar Salim"/>
    <x v="26"/>
    <n v="1680"/>
    <n v="6"/>
    <n v="0"/>
    <d v="1899-12-30T01:12:26"/>
  </r>
  <r>
    <x v="2"/>
    <x v="3"/>
    <x v="7"/>
    <x v="4"/>
    <x v="58"/>
    <s v="CON2337"/>
    <x v="517"/>
    <s v="Y0160277"/>
    <n v="17"/>
    <s v="Catalin Bucataru"/>
    <x v="26"/>
    <n v="1680"/>
    <n v="6"/>
    <n v="0"/>
    <d v="1899-12-30T01:16:05"/>
  </r>
  <r>
    <x v="2"/>
    <x v="3"/>
    <x v="7"/>
    <x v="4"/>
    <x v="58"/>
    <s v="CON2337"/>
    <x v="517"/>
    <s v="Y0160277"/>
    <n v="17"/>
    <s v="Bacu Neli"/>
    <x v="26"/>
    <n v="1680"/>
    <n v="6"/>
    <n v="0"/>
    <d v="1899-12-30T01:16:17"/>
  </r>
  <r>
    <x v="2"/>
    <x v="3"/>
    <x v="7"/>
    <x v="4"/>
    <x v="58"/>
    <s v="CON2337"/>
    <x v="517"/>
    <s v="Y0160277"/>
    <n v="17"/>
    <s v="Madalina Tanislav"/>
    <x v="26"/>
    <n v="1680"/>
    <n v="6"/>
    <n v="0"/>
    <d v="1899-12-30T00:39:16"/>
  </r>
  <r>
    <x v="2"/>
    <x v="3"/>
    <x v="7"/>
    <x v="4"/>
    <x v="58"/>
    <s v="CON2337"/>
    <x v="517"/>
    <s v="Y0160277"/>
    <n v="17"/>
    <s v="Georgeta Nadolu"/>
    <x v="26"/>
    <n v="1680"/>
    <n v="6"/>
    <n v="0"/>
    <d v="1899-12-30T00:24:12"/>
  </r>
  <r>
    <x v="2"/>
    <x v="3"/>
    <x v="7"/>
    <x v="4"/>
    <x v="58"/>
    <s v="CON2337"/>
    <x v="517"/>
    <s v="Y0160277"/>
    <n v="17"/>
    <s v="Desislava Markova "/>
    <x v="26"/>
    <n v="1680"/>
    <n v="6"/>
    <n v="0"/>
    <d v="1899-12-30T00:39:57"/>
  </r>
  <r>
    <x v="2"/>
    <x v="3"/>
    <x v="7"/>
    <x v="4"/>
    <x v="58"/>
    <n v="49843"/>
    <x v="231"/>
    <s v="Y0160775"/>
    <n v="104"/>
    <s v="Laurentiu Barbu"/>
    <x v="5"/>
    <n v="16141"/>
    <n v="224"/>
    <n v="66"/>
    <d v="1899-12-30T06:11:40"/>
  </r>
  <r>
    <x v="2"/>
    <x v="3"/>
    <x v="7"/>
    <x v="4"/>
    <x v="58"/>
    <n v="49843"/>
    <x v="231"/>
    <s v="Y0160775"/>
    <n v="104"/>
    <s v="Marius Motoasca"/>
    <x v="1"/>
    <n v="16141"/>
    <n v="224"/>
    <n v="66"/>
    <d v="1899-12-30T00:23:24"/>
  </r>
  <r>
    <x v="2"/>
    <x v="3"/>
    <x v="7"/>
    <x v="4"/>
    <x v="58"/>
    <n v="49843"/>
    <x v="231"/>
    <s v="Y0160775"/>
    <n v="104"/>
    <s v="Nicoleta Nicolae"/>
    <x v="5"/>
    <n v="16141"/>
    <n v="224"/>
    <n v="66"/>
    <d v="1899-12-30T06:09:49"/>
  </r>
  <r>
    <x v="2"/>
    <x v="3"/>
    <x v="7"/>
    <x v="4"/>
    <x v="58"/>
    <n v="49843"/>
    <x v="231"/>
    <s v="Y0160775"/>
    <n v="104"/>
    <s v="Mahesh Valand"/>
    <x v="0"/>
    <n v="16141"/>
    <n v="224"/>
    <n v="66"/>
    <d v="1899-12-30T06:06:06"/>
  </r>
  <r>
    <x v="2"/>
    <x v="3"/>
    <x v="7"/>
    <x v="4"/>
    <x v="58"/>
    <n v="49843"/>
    <x v="231"/>
    <s v="Y0160775"/>
    <n v="104"/>
    <s v="Gabriela Constantin"/>
    <x v="0"/>
    <n v="16141"/>
    <n v="224"/>
    <n v="66"/>
    <d v="1899-12-30T06:11:37"/>
  </r>
  <r>
    <x v="2"/>
    <x v="3"/>
    <x v="7"/>
    <x v="4"/>
    <x v="58"/>
    <n v="49843"/>
    <x v="231"/>
    <s v="Y0160775"/>
    <n v="104"/>
    <s v="Vikesh Katharani"/>
    <x v="18"/>
    <n v="16141"/>
    <n v="224"/>
    <n v="66"/>
    <d v="1899-12-30T00:21:47"/>
  </r>
  <r>
    <x v="2"/>
    <x v="3"/>
    <x v="7"/>
    <x v="4"/>
    <x v="58"/>
    <n v="49843"/>
    <x v="231"/>
    <s v="Y0160775"/>
    <n v="104"/>
    <s v="Peter Couchman"/>
    <x v="5"/>
    <n v="16141"/>
    <n v="224"/>
    <n v="66"/>
    <d v="1899-12-30T06:08:23"/>
  </r>
  <r>
    <x v="2"/>
    <x v="3"/>
    <x v="7"/>
    <x v="4"/>
    <x v="58"/>
    <n v="49843"/>
    <x v="231"/>
    <s v="Y0160775"/>
    <n v="104"/>
    <s v="moni"/>
    <x v="0"/>
    <n v="16141"/>
    <n v="224"/>
    <n v="66"/>
    <d v="1899-12-30T06:11:39"/>
  </r>
  <r>
    <x v="2"/>
    <x v="3"/>
    <x v="7"/>
    <x v="4"/>
    <x v="58"/>
    <n v="49843"/>
    <x v="231"/>
    <s v="Y0160775"/>
    <n v="104"/>
    <s v="Iliya Uzunov"/>
    <x v="3"/>
    <n v="16141"/>
    <n v="224"/>
    <n v="66"/>
    <d v="1899-12-30T03:37:38"/>
  </r>
  <r>
    <x v="2"/>
    <x v="3"/>
    <x v="7"/>
    <x v="4"/>
    <x v="58"/>
    <n v="49843"/>
    <x v="231"/>
    <s v="Y0160775"/>
    <n v="104"/>
    <s v="Sergiu Foltea"/>
    <x v="5"/>
    <n v="16141"/>
    <n v="224"/>
    <n v="66"/>
    <d v="1899-12-30T06:10:33"/>
  </r>
  <r>
    <x v="2"/>
    <x v="3"/>
    <x v="7"/>
    <x v="4"/>
    <x v="58"/>
    <n v="49843"/>
    <x v="231"/>
    <s v="Y0160775"/>
    <n v="104"/>
    <s v="Nicoleta Costin"/>
    <x v="5"/>
    <n v="16141"/>
    <n v="224"/>
    <n v="66"/>
    <d v="1899-12-30T06:10:03"/>
  </r>
  <r>
    <x v="2"/>
    <x v="3"/>
    <x v="7"/>
    <x v="4"/>
    <x v="58"/>
    <n v="49843"/>
    <x v="231"/>
    <s v="Y0160775"/>
    <n v="104"/>
    <s v="saja"/>
    <x v="5"/>
    <n v="16141"/>
    <n v="224"/>
    <n v="66"/>
    <d v="1899-12-30T06:08:02"/>
  </r>
  <r>
    <x v="2"/>
    <x v="3"/>
    <x v="7"/>
    <x v="4"/>
    <x v="58"/>
    <n v="49843"/>
    <x v="231"/>
    <s v="Y0160775"/>
    <n v="104"/>
    <s v="gros"/>
    <x v="5"/>
    <n v="16141"/>
    <n v="224"/>
    <n v="66"/>
    <d v="1899-12-30T06:10:52"/>
  </r>
  <r>
    <x v="2"/>
    <x v="3"/>
    <x v="7"/>
    <x v="4"/>
    <x v="58"/>
    <n v="49843"/>
    <x v="231"/>
    <s v="Y0160775"/>
    <n v="104"/>
    <s v="rusl"/>
    <x v="5"/>
    <n v="16141"/>
    <n v="224"/>
    <n v="66"/>
    <d v="1899-12-30T06:09:15"/>
  </r>
  <r>
    <x v="2"/>
    <x v="3"/>
    <x v="7"/>
    <x v="4"/>
    <x v="58"/>
    <n v="49843"/>
    <x v="231"/>
    <s v="Y0160775"/>
    <n v="104"/>
    <s v="ovidi"/>
    <x v="5"/>
    <n v="16141"/>
    <n v="224"/>
    <n v="66"/>
    <d v="1899-12-30T06:07:09"/>
  </r>
  <r>
    <x v="2"/>
    <x v="3"/>
    <x v="7"/>
    <x v="4"/>
    <x v="58"/>
    <s v="CON2511"/>
    <x v="518"/>
    <s v="Y0160802"/>
    <n v="29"/>
    <s v="Aden Ayub"/>
    <x v="3"/>
    <n v="3844"/>
    <n v="4"/>
    <n v="26"/>
    <d v="1899-12-30T00:37:09"/>
  </r>
  <r>
    <x v="2"/>
    <x v="3"/>
    <x v="7"/>
    <x v="4"/>
    <x v="58"/>
    <s v="CON2511"/>
    <x v="518"/>
    <s v="Y0160802"/>
    <n v="29"/>
    <s v="Aden Ayub"/>
    <x v="26"/>
    <n v="3844"/>
    <n v="4"/>
    <n v="26"/>
    <d v="1899-12-30T00:37:37"/>
  </r>
  <r>
    <x v="2"/>
    <x v="3"/>
    <x v="7"/>
    <x v="4"/>
    <x v="58"/>
    <s v="CON2511"/>
    <x v="518"/>
    <s v="Y0160802"/>
    <n v="29"/>
    <s v="Bogdan Cosma"/>
    <x v="26"/>
    <n v="3844"/>
    <n v="4"/>
    <n v="26"/>
    <d v="1899-12-30T00:37:33"/>
  </r>
  <r>
    <x v="2"/>
    <x v="3"/>
    <x v="7"/>
    <x v="4"/>
    <x v="58"/>
    <s v="CON2511"/>
    <x v="518"/>
    <s v="Y0160802"/>
    <n v="29"/>
    <s v="Marius Motoasca"/>
    <x v="11"/>
    <n v="3844"/>
    <n v="4"/>
    <n v="26"/>
    <d v="1899-12-30T00:46:25"/>
  </r>
  <r>
    <x v="2"/>
    <x v="3"/>
    <x v="7"/>
    <x v="4"/>
    <x v="58"/>
    <s v="CON2511"/>
    <x v="518"/>
    <s v="Y0160802"/>
    <n v="29"/>
    <s v="Mariana Codreanu"/>
    <x v="0"/>
    <n v="3844"/>
    <n v="4"/>
    <n v="26"/>
    <d v="1899-12-30T00:46:15"/>
  </r>
  <r>
    <x v="2"/>
    <x v="3"/>
    <x v="7"/>
    <x v="4"/>
    <x v="58"/>
    <s v="CON2511"/>
    <x v="518"/>
    <s v="Y0160802"/>
    <n v="29"/>
    <s v="Daniel Angearu"/>
    <x v="18"/>
    <n v="3844"/>
    <n v="4"/>
    <n v="26"/>
    <d v="1899-12-30T00:51:24"/>
  </r>
  <r>
    <x v="2"/>
    <x v="3"/>
    <x v="7"/>
    <x v="4"/>
    <x v="58"/>
    <s v="CON2511"/>
    <x v="518"/>
    <s v="Y0160802"/>
    <n v="29"/>
    <s v="Cristian Paun"/>
    <x v="1"/>
    <n v="3844"/>
    <n v="4"/>
    <n v="26"/>
    <d v="1899-12-30T00:18:56"/>
  </r>
  <r>
    <x v="2"/>
    <x v="3"/>
    <x v="7"/>
    <x v="4"/>
    <x v="58"/>
    <s v="CON2511"/>
    <x v="518"/>
    <s v="Y0160802"/>
    <n v="29"/>
    <s v="Paul Gheorgescu"/>
    <x v="11"/>
    <n v="3844"/>
    <n v="4"/>
    <n v="26"/>
    <d v="1899-12-30T00:46:44"/>
  </r>
  <r>
    <x v="2"/>
    <x v="3"/>
    <x v="7"/>
    <x v="4"/>
    <x v="58"/>
    <s v="CON2252"/>
    <x v="519"/>
    <s v="Y0160067"/>
    <n v="14"/>
    <s v="(blank)"/>
    <x v="2"/>
    <n v="2580"/>
    <n v="20"/>
    <n v="28"/>
    <d v="1899-12-30T00:00:00"/>
  </r>
  <r>
    <x v="2"/>
    <x v="3"/>
    <x v="7"/>
    <x v="4"/>
    <x v="58"/>
    <s v="CON2522"/>
    <x v="520"/>
    <s v="Y0160804"/>
    <n v="17"/>
    <s v="Aden Ayub"/>
    <x v="26"/>
    <n v="1916"/>
    <n v="26"/>
    <n v="22"/>
    <d v="1899-12-30T00:41:22"/>
  </r>
  <r>
    <x v="2"/>
    <x v="3"/>
    <x v="7"/>
    <x v="4"/>
    <x v="58"/>
    <s v="CON2522"/>
    <x v="520"/>
    <s v="Y0160804"/>
    <n v="17"/>
    <s v="Bogdan Cosma"/>
    <x v="1"/>
    <n v="1916"/>
    <n v="26"/>
    <n v="22"/>
    <d v="1899-12-30T00:24:55"/>
  </r>
  <r>
    <x v="2"/>
    <x v="3"/>
    <x v="7"/>
    <x v="4"/>
    <x v="58"/>
    <s v="CON2522"/>
    <x v="520"/>
    <s v="Y0160804"/>
    <n v="17"/>
    <s v="Ionut Petreanu"/>
    <x v="3"/>
    <n v="1916"/>
    <n v="26"/>
    <n v="22"/>
    <d v="1899-12-30T01:19:33"/>
  </r>
  <r>
    <x v="2"/>
    <x v="3"/>
    <x v="7"/>
    <x v="4"/>
    <x v="58"/>
    <s v="CON2522"/>
    <x v="520"/>
    <s v="Y0160804"/>
    <n v="17"/>
    <s v="Mihai Abagiu"/>
    <x v="10"/>
    <n v="1916"/>
    <n v="26"/>
    <n v="22"/>
    <d v="1899-12-30T00:38:16"/>
  </r>
  <r>
    <x v="2"/>
    <x v="3"/>
    <x v="7"/>
    <x v="4"/>
    <x v="58"/>
    <s v="CON2522"/>
    <x v="520"/>
    <s v="Y0160804"/>
    <n v="17"/>
    <s v="Mariana Codreanu"/>
    <x v="0"/>
    <n v="1916"/>
    <n v="26"/>
    <n v="22"/>
    <d v="1899-12-30T01:19:31"/>
  </r>
  <r>
    <x v="2"/>
    <x v="3"/>
    <x v="7"/>
    <x v="4"/>
    <x v="58"/>
    <s v="CON2522"/>
    <x v="520"/>
    <s v="Y0160804"/>
    <n v="17"/>
    <s v="Cristian Paun"/>
    <x v="18"/>
    <n v="1916"/>
    <n v="26"/>
    <n v="22"/>
    <d v="1899-12-30T00:33:47"/>
  </r>
  <r>
    <x v="2"/>
    <x v="3"/>
    <x v="7"/>
    <x v="4"/>
    <x v="58"/>
    <n v="47844"/>
    <x v="145"/>
    <s v="Y0160772"/>
    <n v="9"/>
    <s v="Robert Sims"/>
    <x v="1"/>
    <n v="789"/>
    <n v="52"/>
    <n v="12"/>
    <d v="1899-12-30T00:39:26"/>
  </r>
  <r>
    <x v="2"/>
    <x v="3"/>
    <x v="7"/>
    <x v="4"/>
    <x v="58"/>
    <n v="47844"/>
    <x v="145"/>
    <s v="Y0160772"/>
    <n v="9"/>
    <s v="Georgeta Haholu"/>
    <x v="26"/>
    <n v="789"/>
    <n v="52"/>
    <n v="12"/>
    <d v="1899-12-30T01:30:41"/>
  </r>
  <r>
    <x v="2"/>
    <x v="3"/>
    <x v="7"/>
    <x v="4"/>
    <x v="58"/>
    <n v="47844"/>
    <x v="145"/>
    <s v="Y0160772"/>
    <n v="9"/>
    <s v="Oana Dragoi"/>
    <x v="0"/>
    <n v="789"/>
    <n v="52"/>
    <n v="12"/>
    <d v="1899-12-30T01:31:13"/>
  </r>
  <r>
    <x v="2"/>
    <x v="3"/>
    <x v="7"/>
    <x v="4"/>
    <x v="58"/>
    <n v="47844"/>
    <x v="145"/>
    <s v="Y0160772"/>
    <n v="9"/>
    <s v="Madalina Tanislav"/>
    <x v="26"/>
    <n v="789"/>
    <n v="52"/>
    <n v="12"/>
    <d v="1899-12-30T01:30:01"/>
  </r>
  <r>
    <x v="2"/>
    <x v="3"/>
    <x v="7"/>
    <x v="4"/>
    <x v="58"/>
    <n v="47844"/>
    <x v="145"/>
    <s v="Y0160772"/>
    <n v="9"/>
    <s v="Ivan Yordunov"/>
    <x v="3"/>
    <n v="789"/>
    <n v="52"/>
    <n v="12"/>
    <d v="1899-12-30T01:30:58"/>
  </r>
  <r>
    <x v="2"/>
    <x v="3"/>
    <x v="7"/>
    <x v="4"/>
    <x v="58"/>
    <n v="47844"/>
    <x v="145"/>
    <s v="Y0160772"/>
    <n v="9"/>
    <s v="lid"/>
    <x v="26"/>
    <n v="789"/>
    <n v="52"/>
    <n v="12"/>
    <d v="1899-12-30T01:30:27"/>
  </r>
  <r>
    <x v="2"/>
    <x v="3"/>
    <x v="7"/>
    <x v="4"/>
    <x v="58"/>
    <n v="47844"/>
    <x v="145"/>
    <s v="Y0160772"/>
    <n v="9"/>
    <s v="Raduco"/>
    <x v="26"/>
    <n v="789"/>
    <n v="52"/>
    <n v="12"/>
    <d v="1899-12-30T01:29:17"/>
  </r>
  <r>
    <x v="2"/>
    <x v="3"/>
    <x v="7"/>
    <x v="4"/>
    <x v="58"/>
    <s v="IN106148"/>
    <x v="374"/>
    <s v="Y0160809"/>
    <n v="3"/>
    <s v="Cristina Ciobanu"/>
    <x v="0"/>
    <n v="488"/>
    <n v="13"/>
    <n v="0"/>
    <d v="1899-12-30T01:19:55"/>
  </r>
  <r>
    <x v="2"/>
    <x v="3"/>
    <x v="7"/>
    <x v="4"/>
    <x v="58"/>
    <n v="51867"/>
    <x v="116"/>
    <s v="Y0160769"/>
    <n v="6"/>
    <s v="Aden Ayub"/>
    <x v="26"/>
    <n v="2324"/>
    <n v="5"/>
    <n v="21"/>
    <d v="1899-12-30T00:24:08"/>
  </r>
  <r>
    <x v="2"/>
    <x v="3"/>
    <x v="7"/>
    <x v="4"/>
    <x v="58"/>
    <n v="51867"/>
    <x v="116"/>
    <s v="Y0160769"/>
    <n v="6"/>
    <s v="Bogdan Cosma"/>
    <x v="1"/>
    <n v="2324"/>
    <n v="5"/>
    <n v="21"/>
    <d v="1899-12-30T00:58:52"/>
  </r>
  <r>
    <x v="2"/>
    <x v="3"/>
    <x v="7"/>
    <x v="4"/>
    <x v="58"/>
    <n v="51867"/>
    <x v="116"/>
    <s v="Y0160769"/>
    <n v="6"/>
    <s v="Diana Marinescu"/>
    <x v="26"/>
    <n v="2324"/>
    <n v="5"/>
    <n v="21"/>
    <d v="1899-12-30T00:57:51"/>
  </r>
  <r>
    <x v="2"/>
    <x v="3"/>
    <x v="7"/>
    <x v="4"/>
    <x v="58"/>
    <n v="51867"/>
    <x v="116"/>
    <s v="Y0160769"/>
    <n v="6"/>
    <s v="Marius Motoasca"/>
    <x v="26"/>
    <n v="2324"/>
    <n v="5"/>
    <n v="21"/>
    <d v="1899-12-30T00:22:23"/>
  </r>
  <r>
    <x v="2"/>
    <x v="3"/>
    <x v="7"/>
    <x v="4"/>
    <x v="58"/>
    <n v="51867"/>
    <x v="116"/>
    <s v="Y0160769"/>
    <n v="6"/>
    <s v="Florian Andresescu"/>
    <x v="0"/>
    <n v="2324"/>
    <n v="5"/>
    <n v="21"/>
    <d v="1899-12-30T00:59:02"/>
  </r>
  <r>
    <x v="2"/>
    <x v="3"/>
    <x v="7"/>
    <x v="4"/>
    <x v="58"/>
    <n v="51867"/>
    <x v="116"/>
    <s v="Y0160769"/>
    <n v="6"/>
    <s v="Nicoleta Rus"/>
    <x v="26"/>
    <n v="2324"/>
    <n v="5"/>
    <n v="21"/>
    <d v="1899-12-30T00:24:33"/>
  </r>
  <r>
    <x v="2"/>
    <x v="3"/>
    <x v="7"/>
    <x v="4"/>
    <x v="58"/>
    <n v="51867"/>
    <x v="116"/>
    <s v="Y0160769"/>
    <n v="6"/>
    <s v="Mihai Abagiu"/>
    <x v="26"/>
    <n v="2324"/>
    <n v="5"/>
    <n v="21"/>
    <d v="1899-12-30T00:22:21"/>
  </r>
  <r>
    <x v="2"/>
    <x v="3"/>
    <x v="7"/>
    <x v="4"/>
    <x v="58"/>
    <n v="51867"/>
    <x v="116"/>
    <s v="Y0160769"/>
    <n v="6"/>
    <s v="Custura Anglaia"/>
    <x v="0"/>
    <n v="2324"/>
    <n v="5"/>
    <n v="21"/>
    <d v="1899-12-30T00:57:49"/>
  </r>
  <r>
    <x v="2"/>
    <x v="3"/>
    <x v="7"/>
    <x v="4"/>
    <x v="58"/>
    <n v="51867"/>
    <x v="116"/>
    <s v="Y0160769"/>
    <n v="6"/>
    <s v="Campan Ionut"/>
    <x v="26"/>
    <n v="2324"/>
    <n v="5"/>
    <n v="21"/>
    <d v="1899-12-30T00:57:50"/>
  </r>
  <r>
    <x v="2"/>
    <x v="3"/>
    <x v="7"/>
    <x v="4"/>
    <x v="58"/>
    <n v="51867"/>
    <x v="116"/>
    <s v="Y0160769"/>
    <n v="6"/>
    <s v="Mahamud Omar Salim"/>
    <x v="26"/>
    <n v="2324"/>
    <n v="5"/>
    <n v="21"/>
    <d v="1899-12-30T00:22:23"/>
  </r>
  <r>
    <x v="2"/>
    <x v="3"/>
    <x v="7"/>
    <x v="4"/>
    <x v="58"/>
    <n v="51867"/>
    <x v="116"/>
    <s v="Y0160769"/>
    <n v="6"/>
    <s v="Catalin Bucataru"/>
    <x v="26"/>
    <n v="2324"/>
    <n v="5"/>
    <n v="21"/>
    <d v="1899-12-30T00:57:50"/>
  </r>
  <r>
    <x v="2"/>
    <x v="3"/>
    <x v="7"/>
    <x v="4"/>
    <x v="58"/>
    <n v="51867"/>
    <x v="116"/>
    <s v="Y0160769"/>
    <n v="6"/>
    <s v="Bacu Neli"/>
    <x v="26"/>
    <n v="2324"/>
    <n v="5"/>
    <n v="21"/>
    <d v="1899-12-30T00:57:52"/>
  </r>
  <r>
    <x v="2"/>
    <x v="3"/>
    <x v="7"/>
    <x v="4"/>
    <x v="58"/>
    <n v="51867"/>
    <x v="116"/>
    <s v="Y0160769"/>
    <n v="6"/>
    <s v="Desislava Markova "/>
    <x v="26"/>
    <n v="2324"/>
    <n v="5"/>
    <n v="21"/>
    <d v="1899-12-30T00:24:30"/>
  </r>
  <r>
    <x v="2"/>
    <x v="3"/>
    <x v="7"/>
    <x v="4"/>
    <x v="58"/>
    <n v="50130"/>
    <x v="59"/>
    <s v="Y0160745"/>
    <n v="3"/>
    <s v="Marius Munteanu"/>
    <x v="5"/>
    <n v="318"/>
    <n v="16"/>
    <n v="4"/>
    <d v="1899-12-30T01:21:34"/>
  </r>
  <r>
    <x v="2"/>
    <x v="3"/>
    <x v="7"/>
    <x v="4"/>
    <x v="58"/>
    <n v="50130"/>
    <x v="59"/>
    <s v="Y0160745"/>
    <n v="3"/>
    <s v="Georgeta Haholu"/>
    <x v="0"/>
    <n v="318"/>
    <n v="16"/>
    <n v="4"/>
    <d v="1899-12-30T01:21:57"/>
  </r>
  <r>
    <x v="2"/>
    <x v="3"/>
    <x v="7"/>
    <x v="4"/>
    <x v="58"/>
    <n v="50130"/>
    <x v="59"/>
    <s v="Y0160745"/>
    <n v="3"/>
    <s v="FELI"/>
    <x v="21"/>
    <n v="318"/>
    <n v="16"/>
    <n v="4"/>
    <d v="1899-12-30T00:11:35"/>
  </r>
  <r>
    <x v="2"/>
    <x v="3"/>
    <x v="7"/>
    <x v="4"/>
    <x v="58"/>
    <n v="51982"/>
    <x v="521"/>
    <s v="Y0160819"/>
    <n v="50"/>
    <s v="Bogdan Cosma"/>
    <x v="1"/>
    <n v="6519"/>
    <n v="126"/>
    <n v="48"/>
    <d v="1899-12-30T00:14:42"/>
  </r>
  <r>
    <x v="2"/>
    <x v="3"/>
    <x v="7"/>
    <x v="4"/>
    <x v="58"/>
    <n v="51982"/>
    <x v="521"/>
    <s v="Y0160819"/>
    <n v="50"/>
    <s v="Select Employee"/>
    <x v="10"/>
    <n v="6519"/>
    <n v="126"/>
    <n v="48"/>
    <d v="1899-12-30T00:00:00"/>
  </r>
  <r>
    <x v="2"/>
    <x v="3"/>
    <x v="7"/>
    <x v="4"/>
    <x v="58"/>
    <n v="51982"/>
    <x v="521"/>
    <s v="Y0160819"/>
    <n v="50"/>
    <s v="Daniel Angearu"/>
    <x v="18"/>
    <n v="6519"/>
    <n v="126"/>
    <n v="48"/>
    <d v="1899-12-30T00:47:00"/>
  </r>
  <r>
    <x v="2"/>
    <x v="3"/>
    <x v="7"/>
    <x v="4"/>
    <x v="58"/>
    <s v="CON2245"/>
    <x v="522"/>
    <s v="Y0160309"/>
    <n v="17"/>
    <s v="Diana Marinescu"/>
    <x v="0"/>
    <n v="2157"/>
    <n v="25"/>
    <n v="28"/>
    <d v="1899-12-30T02:08:54"/>
  </r>
  <r>
    <x v="2"/>
    <x v="3"/>
    <x v="7"/>
    <x v="4"/>
    <x v="58"/>
    <s v="CON2245"/>
    <x v="522"/>
    <s v="Y0160309"/>
    <n v="17"/>
    <s v="Marius Motoasca"/>
    <x v="11"/>
    <n v="2157"/>
    <n v="25"/>
    <n v="28"/>
    <d v="1899-12-30T00:11:42"/>
  </r>
  <r>
    <x v="2"/>
    <x v="3"/>
    <x v="7"/>
    <x v="4"/>
    <x v="58"/>
    <s v="CON2245"/>
    <x v="522"/>
    <s v="Y0160309"/>
    <n v="17"/>
    <s v="Stefan Iorga"/>
    <x v="6"/>
    <n v="2157"/>
    <n v="25"/>
    <n v="28"/>
    <d v="1899-12-30T00:20:49"/>
  </r>
  <r>
    <x v="2"/>
    <x v="3"/>
    <x v="7"/>
    <x v="4"/>
    <x v="58"/>
    <s v="CON2245"/>
    <x v="522"/>
    <s v="Y0160309"/>
    <n v="17"/>
    <s v="Daniel Angearu"/>
    <x v="18"/>
    <n v="2157"/>
    <n v="25"/>
    <n v="28"/>
    <d v="1899-12-30T00:11:45"/>
  </r>
  <r>
    <x v="2"/>
    <x v="3"/>
    <x v="7"/>
    <x v="4"/>
    <x v="58"/>
    <s v="CON2245"/>
    <x v="522"/>
    <s v="Y0160309"/>
    <n v="17"/>
    <s v="Cristian Paun"/>
    <x v="1"/>
    <n v="2157"/>
    <n v="25"/>
    <n v="28"/>
    <d v="1899-12-30T02:04:14"/>
  </r>
  <r>
    <x v="2"/>
    <x v="3"/>
    <x v="7"/>
    <x v="4"/>
    <x v="58"/>
    <s v="CON2245"/>
    <x v="522"/>
    <s v="Y0160309"/>
    <n v="17"/>
    <s v="Paul Gheorgescu"/>
    <x v="11"/>
    <n v="2157"/>
    <n v="25"/>
    <n v="28"/>
    <d v="1899-12-30T00:11:45"/>
  </r>
  <r>
    <x v="2"/>
    <x v="3"/>
    <x v="7"/>
    <x v="4"/>
    <x v="58"/>
    <s v="CON2273"/>
    <x v="523"/>
    <s v="Y0160290"/>
    <n v="20"/>
    <s v="Bogdan Cosma"/>
    <x v="1"/>
    <n v="2174"/>
    <n v="23"/>
    <n v="22"/>
    <d v="1899-12-30T01:57:38"/>
  </r>
  <r>
    <x v="2"/>
    <x v="3"/>
    <x v="7"/>
    <x v="4"/>
    <x v="58"/>
    <s v="CON2273"/>
    <x v="523"/>
    <s v="Y0160290"/>
    <n v="20"/>
    <s v="Stefan Teodorescu"/>
    <x v="26"/>
    <n v="2174"/>
    <n v="23"/>
    <n v="22"/>
    <d v="1899-12-30T00:21:55"/>
  </r>
  <r>
    <x v="2"/>
    <x v="3"/>
    <x v="7"/>
    <x v="4"/>
    <x v="58"/>
    <s v="CON2273"/>
    <x v="523"/>
    <s v="Y0160290"/>
    <n v="20"/>
    <s v="Mariana Codreanu"/>
    <x v="0"/>
    <n v="2174"/>
    <n v="23"/>
    <n v="22"/>
    <d v="1899-12-30T01:08:44"/>
  </r>
  <r>
    <x v="2"/>
    <x v="3"/>
    <x v="7"/>
    <x v="4"/>
    <x v="58"/>
    <s v="CON2273"/>
    <x v="523"/>
    <s v="Y0160290"/>
    <n v="20"/>
    <s v="Cristian Paun"/>
    <x v="18"/>
    <n v="2174"/>
    <n v="23"/>
    <n v="22"/>
    <d v="1899-12-30T00:25:41"/>
  </r>
  <r>
    <x v="2"/>
    <x v="3"/>
    <x v="7"/>
    <x v="4"/>
    <x v="58"/>
    <n v="53301"/>
    <x v="157"/>
    <s v="Y0160790"/>
    <n v="12"/>
    <s v="Marius Munteanu"/>
    <x v="5"/>
    <n v="1818"/>
    <n v="39"/>
    <n v="7"/>
    <d v="1899-12-30T03:13:40"/>
  </r>
  <r>
    <x v="2"/>
    <x v="3"/>
    <x v="7"/>
    <x v="4"/>
    <x v="58"/>
    <n v="53301"/>
    <x v="157"/>
    <s v="Y0160790"/>
    <n v="12"/>
    <s v="Georgeta Haholu"/>
    <x v="5"/>
    <n v="1818"/>
    <n v="39"/>
    <n v="7"/>
    <d v="1899-12-30T03:13:20"/>
  </r>
  <r>
    <x v="2"/>
    <x v="3"/>
    <x v="7"/>
    <x v="4"/>
    <x v="58"/>
    <n v="53301"/>
    <x v="157"/>
    <s v="Y0160790"/>
    <n v="12"/>
    <s v="Oana Dragoi"/>
    <x v="0"/>
    <n v="1818"/>
    <n v="39"/>
    <n v="7"/>
    <d v="1899-12-30T03:13:54"/>
  </r>
  <r>
    <x v="2"/>
    <x v="3"/>
    <x v="7"/>
    <x v="4"/>
    <x v="58"/>
    <n v="53301"/>
    <x v="157"/>
    <s v="Y0160790"/>
    <n v="12"/>
    <s v="Madalina Tanislav"/>
    <x v="21"/>
    <n v="1818"/>
    <n v="39"/>
    <n v="7"/>
    <d v="1899-12-30T03:12:52"/>
  </r>
  <r>
    <x v="2"/>
    <x v="3"/>
    <x v="7"/>
    <x v="4"/>
    <x v="58"/>
    <n v="53301"/>
    <x v="157"/>
    <s v="Y0160790"/>
    <n v="12"/>
    <s v="Ivan Yordunov"/>
    <x v="3"/>
    <n v="1818"/>
    <n v="39"/>
    <n v="7"/>
    <d v="1899-12-30T03:13:08"/>
  </r>
  <r>
    <x v="2"/>
    <x v="3"/>
    <x v="7"/>
    <x v="4"/>
    <x v="58"/>
    <n v="53301"/>
    <x v="157"/>
    <s v="Y0160790"/>
    <n v="12"/>
    <s v="lid"/>
    <x v="26"/>
    <n v="1818"/>
    <n v="39"/>
    <n v="7"/>
    <d v="1899-12-30T03:12:29"/>
  </r>
  <r>
    <x v="2"/>
    <x v="3"/>
    <x v="7"/>
    <x v="4"/>
    <x v="58"/>
    <n v="51860"/>
    <x v="367"/>
    <s v="Y0160442"/>
    <n v="7"/>
    <s v=" "/>
    <x v="10"/>
    <n v="811"/>
    <n v="27"/>
    <n v="6"/>
    <d v="1899-12-30T00:00:00"/>
  </r>
  <r>
    <x v="2"/>
    <x v="3"/>
    <x v="7"/>
    <x v="4"/>
    <x v="58"/>
    <n v="51860"/>
    <x v="367"/>
    <s v="Y0160442"/>
    <n v="7"/>
    <s v="Marius Munteanu"/>
    <x v="5"/>
    <n v="811"/>
    <n v="27"/>
    <n v="6"/>
    <d v="1899-12-30T02:16:53"/>
  </r>
  <r>
    <x v="2"/>
    <x v="3"/>
    <x v="7"/>
    <x v="4"/>
    <x v="58"/>
    <n v="51860"/>
    <x v="367"/>
    <s v="Y0160442"/>
    <n v="7"/>
    <s v="Georgeta Haholu"/>
    <x v="0"/>
    <n v="811"/>
    <n v="27"/>
    <n v="6"/>
    <d v="1899-12-30T02:17:05"/>
  </r>
  <r>
    <x v="2"/>
    <x v="3"/>
    <x v="7"/>
    <x v="4"/>
    <x v="58"/>
    <n v="51860"/>
    <x v="367"/>
    <s v="Y0160442"/>
    <n v="7"/>
    <s v="Ivan Yordunov"/>
    <x v="3"/>
    <n v="811"/>
    <n v="27"/>
    <n v="6"/>
    <d v="1899-12-30T02:26:36"/>
  </r>
  <r>
    <x v="2"/>
    <x v="3"/>
    <x v="7"/>
    <x v="4"/>
    <x v="58"/>
    <n v="50167"/>
    <x v="45"/>
    <s v="Y0160792"/>
    <n v="5"/>
    <s v="Marius Munteanu"/>
    <x v="5"/>
    <n v="248"/>
    <n v="18"/>
    <n v="10"/>
    <d v="1899-12-30T01:31:10"/>
  </r>
  <r>
    <x v="2"/>
    <x v="3"/>
    <x v="7"/>
    <x v="4"/>
    <x v="58"/>
    <n v="50167"/>
    <x v="45"/>
    <s v="Y0160792"/>
    <n v="5"/>
    <s v="Ivan Yordunov"/>
    <x v="3"/>
    <n v="248"/>
    <n v="18"/>
    <n v="10"/>
    <d v="1899-12-30T01:30:55"/>
  </r>
  <r>
    <x v="2"/>
    <x v="3"/>
    <x v="7"/>
    <x v="4"/>
    <x v="58"/>
    <n v="50167"/>
    <x v="45"/>
    <s v="Y0160792"/>
    <n v="5"/>
    <s v="nel"/>
    <x v="0"/>
    <n v="248"/>
    <n v="18"/>
    <n v="10"/>
    <d v="1899-12-30T01:31:45"/>
  </r>
  <r>
    <x v="2"/>
    <x v="3"/>
    <x v="7"/>
    <x v="4"/>
    <x v="58"/>
    <n v="50167"/>
    <x v="45"/>
    <s v="Y0160792"/>
    <n v="5"/>
    <s v="Raduco"/>
    <x v="5"/>
    <n v="248"/>
    <n v="18"/>
    <n v="10"/>
    <d v="1899-12-30T01:31:27"/>
  </r>
  <r>
    <x v="2"/>
    <x v="3"/>
    <x v="7"/>
    <x v="4"/>
    <x v="58"/>
    <n v="52000"/>
    <x v="524"/>
    <s v="Y0160611"/>
    <n v="8"/>
    <s v="Marius Munteanu"/>
    <x v="5"/>
    <n v="2260"/>
    <n v="25"/>
    <n v="6"/>
    <d v="1899-12-30T02:03:12"/>
  </r>
  <r>
    <x v="2"/>
    <x v="3"/>
    <x v="7"/>
    <x v="4"/>
    <x v="58"/>
    <n v="52000"/>
    <x v="524"/>
    <s v="Y0160611"/>
    <n v="8"/>
    <s v="Select Employee"/>
    <x v="10"/>
    <n v="2260"/>
    <n v="25"/>
    <n v="6"/>
    <d v="1899-12-30T00:00:00"/>
  </r>
  <r>
    <x v="2"/>
    <x v="3"/>
    <x v="7"/>
    <x v="4"/>
    <x v="58"/>
    <n v="52000"/>
    <x v="524"/>
    <s v="Y0160611"/>
    <n v="8"/>
    <s v="sande"/>
    <x v="5"/>
    <n v="2260"/>
    <n v="25"/>
    <n v="6"/>
    <d v="1899-12-30T02:03:26"/>
  </r>
  <r>
    <x v="2"/>
    <x v="3"/>
    <x v="7"/>
    <x v="4"/>
    <x v="58"/>
    <n v="52000"/>
    <x v="524"/>
    <s v="Y0160611"/>
    <n v="8"/>
    <s v="Ivan Yordunov"/>
    <x v="3"/>
    <n v="2260"/>
    <n v="25"/>
    <n v="6"/>
    <d v="1899-12-30T02:02:50"/>
  </r>
  <r>
    <x v="2"/>
    <x v="3"/>
    <x v="7"/>
    <x v="4"/>
    <x v="58"/>
    <n v="52000"/>
    <x v="524"/>
    <s v="Y0160611"/>
    <n v="8"/>
    <s v="georget"/>
    <x v="0"/>
    <n v="2260"/>
    <n v="25"/>
    <n v="6"/>
    <d v="1899-12-30T02:03:40"/>
  </r>
  <r>
    <x v="2"/>
    <x v="3"/>
    <x v="7"/>
    <x v="4"/>
    <x v="58"/>
    <n v="53327"/>
    <x v="525"/>
    <n v="264326"/>
    <n v="15"/>
    <s v="Bogdan Cosma"/>
    <x v="1"/>
    <n v="0"/>
    <n v="0"/>
    <n v="32"/>
    <d v="1899-12-30T00:56:12"/>
  </r>
  <r>
    <x v="2"/>
    <x v="3"/>
    <x v="7"/>
    <x v="4"/>
    <x v="58"/>
    <n v="53327"/>
    <x v="525"/>
    <n v="264326"/>
    <n v="15"/>
    <s v="Ionut Petreanu"/>
    <x v="3"/>
    <n v="0"/>
    <n v="0"/>
    <n v="32"/>
    <d v="1899-12-30T00:53:22"/>
  </r>
  <r>
    <x v="2"/>
    <x v="3"/>
    <x v="7"/>
    <x v="4"/>
    <x v="58"/>
    <n v="53327"/>
    <x v="525"/>
    <n v="264326"/>
    <n v="15"/>
    <s v="Diana Marinescu"/>
    <x v="0"/>
    <n v="0"/>
    <n v="0"/>
    <n v="32"/>
    <d v="1899-12-30T00:53:20"/>
  </r>
  <r>
    <x v="2"/>
    <x v="3"/>
    <x v="7"/>
    <x v="4"/>
    <x v="58"/>
    <n v="53327"/>
    <x v="525"/>
    <n v="264326"/>
    <n v="15"/>
    <s v="Marius Motoasca"/>
    <x v="11"/>
    <n v="0"/>
    <n v="0"/>
    <n v="32"/>
    <d v="1899-12-30T00:53:21"/>
  </r>
  <r>
    <x v="2"/>
    <x v="3"/>
    <x v="7"/>
    <x v="4"/>
    <x v="58"/>
    <n v="53327"/>
    <x v="525"/>
    <n v="264326"/>
    <n v="15"/>
    <s v="Cristian Paun"/>
    <x v="18"/>
    <n v="0"/>
    <n v="0"/>
    <n v="32"/>
    <d v="1899-12-30T00:53:22"/>
  </r>
  <r>
    <x v="2"/>
    <x v="3"/>
    <x v="7"/>
    <x v="4"/>
    <x v="58"/>
    <n v="53327"/>
    <x v="525"/>
    <n v="264326"/>
    <n v="15"/>
    <s v="Paul Gheorgescu"/>
    <x v="11"/>
    <n v="0"/>
    <n v="0"/>
    <n v="32"/>
    <d v="1899-12-30T00:53:22"/>
  </r>
  <r>
    <x v="2"/>
    <x v="3"/>
    <x v="7"/>
    <x v="4"/>
    <x v="58"/>
    <n v="53310"/>
    <x v="222"/>
    <s v="Y0160821"/>
    <n v="1"/>
    <s v="Raduco"/>
    <x v="5"/>
    <n v="41"/>
    <n v="12"/>
    <n v="3"/>
    <d v="1899-12-30T00:45:57"/>
  </r>
  <r>
    <x v="2"/>
    <x v="3"/>
    <x v="7"/>
    <x v="4"/>
    <x v="58"/>
    <n v="53310"/>
    <x v="222"/>
    <s v="Y0160821"/>
    <n v="1"/>
    <s v="nelv"/>
    <x v="0"/>
    <n v="41"/>
    <n v="12"/>
    <n v="3"/>
    <d v="1899-12-30T00:46:11"/>
  </r>
  <r>
    <x v="2"/>
    <x v="3"/>
    <x v="7"/>
    <x v="4"/>
    <x v="58"/>
    <n v="50131"/>
    <x v="441"/>
    <s v="Y0160841"/>
    <n v="8"/>
    <s v="lidi"/>
    <x v="5"/>
    <n v="531"/>
    <n v="51"/>
    <n v="5"/>
    <d v="1899-12-30T01:10:24"/>
  </r>
  <r>
    <x v="2"/>
    <x v="3"/>
    <x v="7"/>
    <x v="4"/>
    <x v="58"/>
    <n v="50131"/>
    <x v="441"/>
    <s v="Y0160841"/>
    <n v="8"/>
    <s v="Oana Dragoi"/>
    <x v="0"/>
    <n v="531"/>
    <n v="51"/>
    <n v="5"/>
    <d v="1899-12-30T01:10:43"/>
  </r>
  <r>
    <x v="2"/>
    <x v="3"/>
    <x v="7"/>
    <x v="4"/>
    <x v="58"/>
    <n v="50131"/>
    <x v="441"/>
    <s v="Y0160841"/>
    <n v="8"/>
    <s v="Madalina Tanislav"/>
    <x v="5"/>
    <n v="531"/>
    <n v="51"/>
    <n v="5"/>
    <d v="1899-12-30T01:10:11"/>
  </r>
  <r>
    <x v="2"/>
    <x v="3"/>
    <x v="7"/>
    <x v="4"/>
    <x v="58"/>
    <n v="50131"/>
    <x v="441"/>
    <s v="Y0160841"/>
    <n v="8"/>
    <s v="sand"/>
    <x v="26"/>
    <n v="531"/>
    <n v="51"/>
    <n v="5"/>
    <d v="1899-12-30T01:09:16"/>
  </r>
  <r>
    <x v="2"/>
    <x v="3"/>
    <x v="7"/>
    <x v="4"/>
    <x v="58"/>
    <n v="50131"/>
    <x v="441"/>
    <s v="Y0160841"/>
    <n v="8"/>
    <s v="Raduco"/>
    <x v="12"/>
    <n v="531"/>
    <n v="51"/>
    <n v="5"/>
    <d v="1899-12-30T01:09:50"/>
  </r>
  <r>
    <x v="2"/>
    <x v="3"/>
    <x v="7"/>
    <x v="4"/>
    <x v="58"/>
    <n v="51944"/>
    <x v="526"/>
    <s v="Y0160551"/>
    <n v="1"/>
    <s v="Ivan Yordunov"/>
    <x v="0"/>
    <n v="71"/>
    <n v="8"/>
    <n v="1"/>
    <d v="1899-12-30T00:30:17"/>
  </r>
  <r>
    <x v="2"/>
    <x v="3"/>
    <x v="7"/>
    <x v="4"/>
    <x v="58"/>
    <n v="51944"/>
    <x v="526"/>
    <s v="Y0160551"/>
    <n v="1"/>
    <s v="nelv"/>
    <x v="26"/>
    <n v="71"/>
    <n v="8"/>
    <n v="1"/>
    <d v="1899-12-30T00:30:02"/>
  </r>
  <r>
    <x v="2"/>
    <x v="3"/>
    <x v="7"/>
    <x v="4"/>
    <x v="58"/>
    <n v="47705"/>
    <x v="95"/>
    <s v="Y0160784"/>
    <n v="1"/>
    <s v="(blank)"/>
    <x v="2"/>
    <n v="276"/>
    <n v="2"/>
    <n v="1"/>
    <d v="1899-12-30T00:00:00"/>
  </r>
  <r>
    <x v="2"/>
    <x v="3"/>
    <x v="7"/>
    <x v="4"/>
    <x v="58"/>
    <n v="49898"/>
    <x v="96"/>
    <s v="Y0160779"/>
    <n v="67"/>
    <s v="(blank)"/>
    <x v="2"/>
    <n v="19007"/>
    <n v="284"/>
    <n v="45"/>
    <d v="1899-12-30T00:00:00"/>
  </r>
  <r>
    <x v="2"/>
    <x v="3"/>
    <x v="7"/>
    <x v="4"/>
    <x v="58"/>
    <s v="CON2510"/>
    <x v="527"/>
    <s v="Y0160803"/>
    <n v="11"/>
    <s v="Kyte Stuart "/>
    <x v="1"/>
    <n v="1592"/>
    <n v="2"/>
    <n v="26"/>
    <d v="1899-12-30T00:20:15"/>
  </r>
  <r>
    <x v="2"/>
    <x v="3"/>
    <x v="7"/>
    <x v="4"/>
    <x v="58"/>
    <s v="CON2510"/>
    <x v="527"/>
    <s v="Y0160803"/>
    <n v="11"/>
    <s v="Diana Vilcu "/>
    <x v="0"/>
    <n v="1592"/>
    <n v="2"/>
    <n v="26"/>
    <d v="1899-12-30T00:33:09"/>
  </r>
  <r>
    <x v="2"/>
    <x v="3"/>
    <x v="7"/>
    <x v="4"/>
    <x v="58"/>
    <s v="CON2510"/>
    <x v="527"/>
    <s v="Y0160803"/>
    <n v="11"/>
    <s v="Marius Popa "/>
    <x v="26"/>
    <n v="1592"/>
    <n v="2"/>
    <n v="26"/>
    <d v="1899-12-30T00:23:40"/>
  </r>
  <r>
    <x v="2"/>
    <x v="3"/>
    <x v="7"/>
    <x v="4"/>
    <x v="58"/>
    <s v="CON2510"/>
    <x v="527"/>
    <s v="Y0160803"/>
    <n v="11"/>
    <s v="Marin Alexandru Boboc "/>
    <x v="11"/>
    <n v="1592"/>
    <n v="2"/>
    <n v="26"/>
    <d v="1899-12-30T00:29:22"/>
  </r>
  <r>
    <x v="2"/>
    <x v="3"/>
    <x v="7"/>
    <x v="4"/>
    <x v="58"/>
    <s v="CON2510"/>
    <x v="527"/>
    <s v="Y0160803"/>
    <n v="11"/>
    <s v="Nicolae-Cosmin Lacriceanu "/>
    <x v="11"/>
    <n v="1592"/>
    <n v="2"/>
    <n v="26"/>
    <d v="1899-12-30T00:29:47"/>
  </r>
  <r>
    <x v="2"/>
    <x v="3"/>
    <x v="7"/>
    <x v="4"/>
    <x v="58"/>
    <s v="CON2510"/>
    <x v="527"/>
    <s v="Y0160803"/>
    <n v="11"/>
    <s v="Catalin Amselescu "/>
    <x v="18"/>
    <n v="1592"/>
    <n v="2"/>
    <n v="26"/>
    <d v="1899-12-30T00:49:51"/>
  </r>
  <r>
    <x v="2"/>
    <x v="3"/>
    <x v="7"/>
    <x v="4"/>
    <x v="58"/>
    <s v="CON2510"/>
    <x v="527"/>
    <s v="Y0160803"/>
    <n v="11"/>
    <s v="Madalin Sparcaci"/>
    <x v="26"/>
    <n v="1592"/>
    <n v="2"/>
    <n v="26"/>
    <d v="1899-12-30T00:22:06"/>
  </r>
  <r>
    <x v="2"/>
    <x v="3"/>
    <x v="7"/>
    <x v="4"/>
    <x v="58"/>
    <n v="51264"/>
    <x v="50"/>
    <s v="Y0160414"/>
    <n v="13"/>
    <s v="Robert Milczarczyk"/>
    <x v="1"/>
    <n v="2079"/>
    <n v="1"/>
    <n v="33"/>
    <d v="1899-12-30T00:35:21"/>
  </r>
  <r>
    <x v="2"/>
    <x v="3"/>
    <x v="7"/>
    <x v="4"/>
    <x v="58"/>
    <n v="51264"/>
    <x v="50"/>
    <s v="Y0160414"/>
    <n v="13"/>
    <s v="Diana Vilcu "/>
    <x v="0"/>
    <n v="2079"/>
    <n v="1"/>
    <n v="33"/>
    <d v="1899-12-30T00:13:29"/>
  </r>
  <r>
    <x v="2"/>
    <x v="3"/>
    <x v="7"/>
    <x v="4"/>
    <x v="58"/>
    <n v="53309"/>
    <x v="528"/>
    <s v="Y0160813"/>
    <n v="15"/>
    <s v="Select Employee"/>
    <x v="26"/>
    <n v="3380"/>
    <n v="1"/>
    <n v="4"/>
    <d v="1899-12-30T02:22:44"/>
  </r>
  <r>
    <x v="2"/>
    <x v="3"/>
    <x v="7"/>
    <x v="4"/>
    <x v="58"/>
    <n v="53309"/>
    <x v="528"/>
    <s v="Y0160813"/>
    <n v="15"/>
    <s v="Peter North"/>
    <x v="5"/>
    <n v="3380"/>
    <n v="1"/>
    <n v="4"/>
    <d v="1899-12-30T02:24:20"/>
  </r>
  <r>
    <x v="2"/>
    <x v="3"/>
    <x v="7"/>
    <x v="4"/>
    <x v="58"/>
    <n v="53309"/>
    <x v="528"/>
    <s v="Y0160813"/>
    <n v="15"/>
    <s v="Denis Kehayov"/>
    <x v="25"/>
    <n v="3380"/>
    <n v="1"/>
    <n v="4"/>
    <d v="1899-12-30T02:23:00"/>
  </r>
  <r>
    <x v="2"/>
    <x v="3"/>
    <x v="7"/>
    <x v="4"/>
    <x v="58"/>
    <n v="53309"/>
    <x v="528"/>
    <s v="Y0160813"/>
    <n v="15"/>
    <s v="Otilia Gagyi "/>
    <x v="21"/>
    <n v="3380"/>
    <n v="1"/>
    <n v="4"/>
    <d v="1899-12-30T02:24:08"/>
  </r>
  <r>
    <x v="2"/>
    <x v="3"/>
    <x v="7"/>
    <x v="4"/>
    <x v="58"/>
    <n v="53309"/>
    <x v="528"/>
    <s v="Y0160813"/>
    <n v="15"/>
    <s v="Constantin Silviu Ionescu"/>
    <x v="12"/>
    <n v="3380"/>
    <n v="1"/>
    <n v="4"/>
    <d v="1899-12-30T02:23:36"/>
  </r>
  <r>
    <x v="2"/>
    <x v="3"/>
    <x v="7"/>
    <x v="4"/>
    <x v="58"/>
    <n v="53309"/>
    <x v="528"/>
    <s v="Y0160813"/>
    <n v="15"/>
    <s v="Anisoara Bittel"/>
    <x v="5"/>
    <n v="3380"/>
    <n v="1"/>
    <n v="4"/>
    <d v="1899-12-30T02:24:33"/>
  </r>
  <r>
    <x v="2"/>
    <x v="3"/>
    <x v="7"/>
    <x v="4"/>
    <x v="58"/>
    <n v="53309"/>
    <x v="528"/>
    <s v="Y0160813"/>
    <n v="15"/>
    <s v="ana"/>
    <x v="0"/>
    <n v="3380"/>
    <n v="1"/>
    <n v="4"/>
    <d v="1899-12-30T02:28:35"/>
  </r>
  <r>
    <x v="2"/>
    <x v="3"/>
    <x v="7"/>
    <x v="4"/>
    <x v="58"/>
    <n v="53309"/>
    <x v="528"/>
    <s v="Y0160813"/>
    <n v="15"/>
    <s v="Gheorghe Predica "/>
    <x v="12"/>
    <n v="3380"/>
    <n v="1"/>
    <n v="4"/>
    <d v="1899-12-30T02:23:52"/>
  </r>
  <r>
    <x v="2"/>
    <x v="3"/>
    <x v="7"/>
    <x v="4"/>
    <x v="58"/>
    <s v="CON2534"/>
    <x v="529"/>
    <s v="Y0160801"/>
    <n v="7"/>
    <s v="Kyte Stuart "/>
    <x v="1"/>
    <n v="1086"/>
    <n v="15"/>
    <n v="24"/>
    <d v="1899-12-30T00:13:26"/>
  </r>
  <r>
    <x v="2"/>
    <x v="3"/>
    <x v="7"/>
    <x v="4"/>
    <x v="58"/>
    <s v="CON2534"/>
    <x v="529"/>
    <s v="Y0160801"/>
    <n v="7"/>
    <s v="Diana Vilcu "/>
    <x v="0"/>
    <n v="1086"/>
    <n v="15"/>
    <n v="24"/>
    <d v="1899-12-30T00:27:31"/>
  </r>
  <r>
    <x v="2"/>
    <x v="3"/>
    <x v="7"/>
    <x v="4"/>
    <x v="58"/>
    <n v="48014"/>
    <x v="40"/>
    <s v="Y0160746"/>
    <n v="29"/>
    <s v="Corina Cobzaru"/>
    <x v="26"/>
    <n v="1694"/>
    <n v="303"/>
    <n v="4"/>
    <d v="1899-12-30T05:57:07"/>
  </r>
  <r>
    <x v="2"/>
    <x v="3"/>
    <x v="7"/>
    <x v="4"/>
    <x v="58"/>
    <n v="48014"/>
    <x v="40"/>
    <s v="Y0160746"/>
    <n v="29"/>
    <s v="Ana Dumitru "/>
    <x v="0"/>
    <n v="1694"/>
    <n v="303"/>
    <n v="4"/>
    <d v="1899-12-30T05:57:15"/>
  </r>
  <r>
    <x v="2"/>
    <x v="3"/>
    <x v="7"/>
    <x v="4"/>
    <x v="58"/>
    <n v="48014"/>
    <x v="40"/>
    <s v="Y0160746"/>
    <n v="29"/>
    <s v="Silvia"/>
    <x v="26"/>
    <n v="1694"/>
    <n v="303"/>
    <n v="4"/>
    <d v="1899-12-30T05:56:11"/>
  </r>
  <r>
    <x v="2"/>
    <x v="3"/>
    <x v="7"/>
    <x v="4"/>
    <x v="58"/>
    <n v="51948"/>
    <x v="227"/>
    <s v="Y0160554"/>
    <n v="3"/>
    <s v="Otilia Gagyi "/>
    <x v="26"/>
    <n v="234"/>
    <n v="10"/>
    <n v="1"/>
    <d v="1899-12-30T02:15:00"/>
  </r>
  <r>
    <x v="2"/>
    <x v="3"/>
    <x v="7"/>
    <x v="4"/>
    <x v="58"/>
    <n v="51948"/>
    <x v="227"/>
    <s v="Y0160554"/>
    <n v="3"/>
    <s v="Denis Kehayov "/>
    <x v="26"/>
    <n v="234"/>
    <n v="10"/>
    <n v="1"/>
    <d v="1899-12-30T02:14:52"/>
  </r>
  <r>
    <x v="2"/>
    <x v="3"/>
    <x v="7"/>
    <x v="4"/>
    <x v="58"/>
    <n v="51948"/>
    <x v="227"/>
    <s v="Y0160554"/>
    <n v="3"/>
    <s v="ana"/>
    <x v="0"/>
    <n v="234"/>
    <n v="10"/>
    <n v="1"/>
    <d v="1899-12-30T02:15:12"/>
  </r>
  <r>
    <x v="2"/>
    <x v="3"/>
    <x v="7"/>
    <x v="4"/>
    <x v="58"/>
    <n v="51948"/>
    <x v="227"/>
    <s v="Y0160554"/>
    <n v="3"/>
    <s v="Peter North "/>
    <x v="26"/>
    <n v="234"/>
    <n v="10"/>
    <n v="1"/>
    <d v="1899-12-30T02:14:26"/>
  </r>
  <r>
    <x v="2"/>
    <x v="3"/>
    <x v="7"/>
    <x v="4"/>
    <x v="58"/>
    <n v="50144"/>
    <x v="180"/>
    <s v="Y0160810"/>
    <n v="2"/>
    <s v="Select Employee"/>
    <x v="26"/>
    <n v="275"/>
    <n v="13"/>
    <n v="1"/>
    <d v="1899-12-30T00:00:00"/>
  </r>
  <r>
    <x v="2"/>
    <x v="3"/>
    <x v="7"/>
    <x v="4"/>
    <x v="58"/>
    <n v="50144"/>
    <x v="180"/>
    <s v="Y0160810"/>
    <n v="2"/>
    <s v="Peter North"/>
    <x v="26"/>
    <n v="275"/>
    <n v="13"/>
    <n v="1"/>
    <d v="1899-12-30T00:00:00"/>
  </r>
  <r>
    <x v="2"/>
    <x v="3"/>
    <x v="7"/>
    <x v="4"/>
    <x v="58"/>
    <n v="50144"/>
    <x v="180"/>
    <s v="Y0160810"/>
    <n v="2"/>
    <s v="Ana Maria Eliza Tricolici"/>
    <x v="0"/>
    <n v="275"/>
    <n v="13"/>
    <n v="1"/>
    <d v="1899-12-30T00:00:00"/>
  </r>
  <r>
    <x v="2"/>
    <x v="3"/>
    <x v="7"/>
    <x v="4"/>
    <x v="58"/>
    <n v="50144"/>
    <x v="180"/>
    <s v="Y0160810"/>
    <n v="2"/>
    <s v="Denis Kehayov"/>
    <x v="26"/>
    <n v="275"/>
    <n v="13"/>
    <n v="1"/>
    <d v="1899-12-30T00:00:00"/>
  </r>
  <r>
    <x v="2"/>
    <x v="3"/>
    <x v="7"/>
    <x v="4"/>
    <x v="58"/>
    <n v="50144"/>
    <x v="180"/>
    <s v="Y0160810"/>
    <n v="2"/>
    <s v="Otilia Gagyi "/>
    <x v="26"/>
    <n v="275"/>
    <n v="13"/>
    <n v="1"/>
    <d v="1899-12-30T00:00:00"/>
  </r>
  <r>
    <x v="2"/>
    <x v="3"/>
    <x v="7"/>
    <x v="4"/>
    <x v="58"/>
    <n v="53260"/>
    <x v="275"/>
    <s v="Y0160766"/>
    <n v="2"/>
    <s v="Select Employee"/>
    <x v="26"/>
    <n v="156"/>
    <n v="6"/>
    <n v="2"/>
    <d v="1899-12-30T02:12:42"/>
  </r>
  <r>
    <x v="2"/>
    <x v="3"/>
    <x v="7"/>
    <x v="4"/>
    <x v="58"/>
    <n v="53260"/>
    <x v="275"/>
    <s v="Y0160766"/>
    <n v="2"/>
    <s v="Peter North"/>
    <x v="26"/>
    <n v="156"/>
    <n v="6"/>
    <n v="2"/>
    <d v="1899-12-30T02:12:46"/>
  </r>
  <r>
    <x v="2"/>
    <x v="3"/>
    <x v="7"/>
    <x v="4"/>
    <x v="58"/>
    <n v="53260"/>
    <x v="275"/>
    <s v="Y0160766"/>
    <n v="2"/>
    <s v="Denis Kehayov "/>
    <x v="26"/>
    <n v="156"/>
    <n v="6"/>
    <n v="2"/>
    <d v="1899-12-30T02:12:54"/>
  </r>
  <r>
    <x v="2"/>
    <x v="3"/>
    <x v="7"/>
    <x v="4"/>
    <x v="58"/>
    <n v="53260"/>
    <x v="275"/>
    <s v="Y0160766"/>
    <n v="2"/>
    <s v="ana"/>
    <x v="0"/>
    <n v="156"/>
    <n v="6"/>
    <n v="2"/>
    <d v="1899-12-30T02:13:04"/>
  </r>
  <r>
    <x v="2"/>
    <x v="3"/>
    <x v="7"/>
    <x v="4"/>
    <x v="58"/>
    <s v="CON2564"/>
    <x v="530"/>
    <s v="Y0160322"/>
    <n v="8"/>
    <s v="Kyte Stuart "/>
    <x v="1"/>
    <n v="1512"/>
    <n v="1"/>
    <n v="28"/>
    <d v="1899-12-30T00:09:24"/>
  </r>
  <r>
    <x v="2"/>
    <x v="3"/>
    <x v="7"/>
    <x v="4"/>
    <x v="58"/>
    <s v="CON2564"/>
    <x v="530"/>
    <s v="Y0160322"/>
    <n v="8"/>
    <s v="Diana Vilcu "/>
    <x v="0"/>
    <n v="1512"/>
    <n v="1"/>
    <n v="28"/>
    <d v="1899-12-30T00:05:44"/>
  </r>
  <r>
    <x v="2"/>
    <x v="3"/>
    <x v="7"/>
    <x v="4"/>
    <x v="58"/>
    <s v="CON2564"/>
    <x v="530"/>
    <s v="Y0160322"/>
    <n v="8"/>
    <s v="George Lixandru "/>
    <x v="18"/>
    <n v="1512"/>
    <n v="1"/>
    <n v="28"/>
    <d v="1899-12-30T00:35:19"/>
  </r>
  <r>
    <x v="2"/>
    <x v="3"/>
    <x v="7"/>
    <x v="4"/>
    <x v="58"/>
    <s v="CON2564"/>
    <x v="530"/>
    <s v="Y0160322"/>
    <n v="8"/>
    <s v="Marin Alexandru Boboc "/>
    <x v="11"/>
    <n v="1512"/>
    <n v="1"/>
    <n v="28"/>
    <d v="1899-12-30T00:32:55"/>
  </r>
  <r>
    <x v="2"/>
    <x v="3"/>
    <x v="7"/>
    <x v="4"/>
    <x v="58"/>
    <s v="CON2564"/>
    <x v="530"/>
    <s v="Y0160322"/>
    <n v="8"/>
    <s v="Nicolae-Cosmin Lacriceanu "/>
    <x v="11"/>
    <n v="1512"/>
    <n v="1"/>
    <n v="28"/>
    <d v="1899-12-30T00:33:35"/>
  </r>
  <r>
    <x v="2"/>
    <x v="3"/>
    <x v="7"/>
    <x v="4"/>
    <x v="58"/>
    <s v="CON2407"/>
    <x v="531"/>
    <s v="Y0160367"/>
    <n v="31"/>
    <s v="Kyte Stuart "/>
    <x v="1"/>
    <n v="2930"/>
    <n v="16"/>
    <n v="0"/>
    <d v="1899-12-30T01:04:59"/>
  </r>
  <r>
    <x v="2"/>
    <x v="3"/>
    <x v="7"/>
    <x v="4"/>
    <x v="58"/>
    <s v="CON2407"/>
    <x v="531"/>
    <s v="Y0160367"/>
    <n v="31"/>
    <s v="Diana Vilcu "/>
    <x v="0"/>
    <n v="2930"/>
    <n v="16"/>
    <n v="0"/>
    <d v="1899-12-30T00:57:39"/>
  </r>
  <r>
    <x v="2"/>
    <x v="3"/>
    <x v="7"/>
    <x v="4"/>
    <x v="58"/>
    <s v="CON2407"/>
    <x v="531"/>
    <s v="Y0160367"/>
    <n v="31"/>
    <s v="Marius Popa "/>
    <x v="26"/>
    <n v="2930"/>
    <n v="16"/>
    <n v="0"/>
    <d v="1899-12-30T00:56:40"/>
  </r>
  <r>
    <x v="2"/>
    <x v="3"/>
    <x v="7"/>
    <x v="4"/>
    <x v="58"/>
    <s v="CON2407"/>
    <x v="531"/>
    <s v="Y0160367"/>
    <n v="31"/>
    <s v="Milan Cervenak "/>
    <x v="11"/>
    <n v="2930"/>
    <n v="16"/>
    <n v="0"/>
    <d v="1899-12-30T00:58:32"/>
  </r>
  <r>
    <x v="2"/>
    <x v="3"/>
    <x v="7"/>
    <x v="4"/>
    <x v="58"/>
    <s v="CON2407"/>
    <x v="531"/>
    <s v="Y0160367"/>
    <n v="31"/>
    <s v="Catalin Amselescu "/>
    <x v="18"/>
    <n v="2930"/>
    <n v="16"/>
    <n v="0"/>
    <d v="1899-12-30T01:00:12"/>
  </r>
  <r>
    <x v="2"/>
    <x v="3"/>
    <x v="7"/>
    <x v="4"/>
    <x v="58"/>
    <s v="CON2407"/>
    <x v="531"/>
    <s v="Y0160367"/>
    <n v="31"/>
    <s v="Anand Gurung"/>
    <x v="26"/>
    <n v="2930"/>
    <n v="16"/>
    <n v="0"/>
    <d v="1899-12-30T00:56:49"/>
  </r>
  <r>
    <x v="2"/>
    <x v="3"/>
    <x v="7"/>
    <x v="4"/>
    <x v="58"/>
    <n v="51983"/>
    <x v="532"/>
    <s v="Y0160822"/>
    <n v="30"/>
    <s v="Diana Mariana Ghiotu"/>
    <x v="0"/>
    <n v="4163"/>
    <n v="31"/>
    <n v="48"/>
    <d v="1899-12-30T00:00:00"/>
  </r>
  <r>
    <x v="2"/>
    <x v="3"/>
    <x v="7"/>
    <x v="4"/>
    <x v="58"/>
    <n v="51983"/>
    <x v="532"/>
    <s v="Y0160822"/>
    <n v="30"/>
    <s v="Maria Gergely"/>
    <x v="0"/>
    <n v="4163"/>
    <n v="31"/>
    <n v="48"/>
    <d v="1899-12-30T00:00:00"/>
  </r>
  <r>
    <x v="2"/>
    <x v="3"/>
    <x v="7"/>
    <x v="4"/>
    <x v="58"/>
    <n v="51983"/>
    <x v="532"/>
    <s v="Y0160822"/>
    <n v="30"/>
    <s v="Mitesh Dilipkumar"/>
    <x v="21"/>
    <n v="4163"/>
    <n v="31"/>
    <n v="48"/>
    <d v="1899-12-30T00:00:00"/>
  </r>
  <r>
    <x v="2"/>
    <x v="3"/>
    <x v="7"/>
    <x v="4"/>
    <x v="58"/>
    <n v="51983"/>
    <x v="532"/>
    <s v="Y0160822"/>
    <n v="30"/>
    <s v="Tirth Sinh"/>
    <x v="0"/>
    <n v="4163"/>
    <n v="31"/>
    <n v="48"/>
    <d v="1899-12-30T00:00:00"/>
  </r>
  <r>
    <x v="2"/>
    <x v="3"/>
    <x v="7"/>
    <x v="4"/>
    <x v="58"/>
    <n v="51983"/>
    <x v="532"/>
    <s v="Y0160822"/>
    <n v="30"/>
    <s v="Tirth Sinh"/>
    <x v="1"/>
    <n v="4163"/>
    <n v="31"/>
    <n v="48"/>
    <d v="1899-12-30T00:26:15"/>
  </r>
  <r>
    <x v="2"/>
    <x v="3"/>
    <x v="7"/>
    <x v="4"/>
    <x v="58"/>
    <n v="51983"/>
    <x v="532"/>
    <s v="Y0160822"/>
    <n v="30"/>
    <s v="Kiflemariam Muhur"/>
    <x v="5"/>
    <n v="4163"/>
    <n v="31"/>
    <n v="48"/>
    <d v="1899-12-30T00:00:00"/>
  </r>
  <r>
    <x v="2"/>
    <x v="3"/>
    <x v="7"/>
    <x v="4"/>
    <x v="58"/>
    <n v="51983"/>
    <x v="532"/>
    <s v="Y0160822"/>
    <n v="30"/>
    <s v="Lamber Singh"/>
    <x v="5"/>
    <n v="4163"/>
    <n v="31"/>
    <n v="48"/>
    <d v="1899-12-30T00:00:00"/>
  </r>
  <r>
    <x v="2"/>
    <x v="3"/>
    <x v="7"/>
    <x v="4"/>
    <x v="58"/>
    <n v="51983"/>
    <x v="532"/>
    <s v="Y0160822"/>
    <n v="30"/>
    <s v="Vinod Cangi"/>
    <x v="0"/>
    <n v="4163"/>
    <n v="31"/>
    <n v="48"/>
    <d v="1899-12-30T00:00:00"/>
  </r>
  <r>
    <x v="2"/>
    <x v="3"/>
    <x v="7"/>
    <x v="4"/>
    <x v="58"/>
    <n v="51983"/>
    <x v="532"/>
    <s v="Y0160822"/>
    <n v="30"/>
    <s v="Baljit Singh"/>
    <x v="5"/>
    <n v="4163"/>
    <n v="31"/>
    <n v="48"/>
    <d v="1899-12-30T00:00:00"/>
  </r>
  <r>
    <x v="2"/>
    <x v="3"/>
    <x v="7"/>
    <x v="4"/>
    <x v="58"/>
    <n v="51983"/>
    <x v="532"/>
    <s v="Y0160822"/>
    <n v="30"/>
    <s v="Alpesh Valand"/>
    <x v="5"/>
    <n v="4163"/>
    <n v="31"/>
    <n v="48"/>
    <d v="1899-12-30T00:00:00"/>
  </r>
  <r>
    <x v="2"/>
    <x v="3"/>
    <x v="7"/>
    <x v="4"/>
    <x v="58"/>
    <n v="51983"/>
    <x v="532"/>
    <s v="Y0160822"/>
    <n v="30"/>
    <s v="Vishal Mangela"/>
    <x v="21"/>
    <n v="4163"/>
    <n v="31"/>
    <n v="48"/>
    <d v="1899-12-30T00:00:00"/>
  </r>
  <r>
    <x v="2"/>
    <x v="3"/>
    <x v="7"/>
    <x v="4"/>
    <x v="58"/>
    <n v="51983"/>
    <x v="532"/>
    <s v="Y0160822"/>
    <n v="30"/>
    <s v="Elena Madalina Vilceanu"/>
    <x v="21"/>
    <n v="4163"/>
    <n v="31"/>
    <n v="48"/>
    <d v="1899-12-30T00:00:00"/>
  </r>
  <r>
    <x v="2"/>
    <x v="3"/>
    <x v="7"/>
    <x v="4"/>
    <x v="58"/>
    <n v="51983"/>
    <x v="532"/>
    <s v="Y0160822"/>
    <n v="30"/>
    <s v="Valency Fernandes"/>
    <x v="0"/>
    <n v="4163"/>
    <n v="31"/>
    <n v="48"/>
    <d v="1899-12-30T00:00:00"/>
  </r>
  <r>
    <x v="2"/>
    <x v="3"/>
    <x v="7"/>
    <x v="4"/>
    <x v="58"/>
    <n v="51983"/>
    <x v="532"/>
    <s v="Y0160822"/>
    <n v="30"/>
    <s v="Corina andreea matei"/>
    <x v="21"/>
    <n v="4163"/>
    <n v="31"/>
    <n v="48"/>
    <d v="1899-12-30T00:00:00"/>
  </r>
  <r>
    <x v="2"/>
    <x v="3"/>
    <x v="7"/>
    <x v="4"/>
    <x v="58"/>
    <n v="51983"/>
    <x v="532"/>
    <s v="Y0160822"/>
    <n v="30"/>
    <s v="Catalin "/>
    <x v="18"/>
    <n v="4163"/>
    <n v="31"/>
    <n v="48"/>
    <d v="1899-12-30T00:00:00"/>
  </r>
  <r>
    <x v="2"/>
    <x v="3"/>
    <x v="7"/>
    <x v="4"/>
    <x v="58"/>
    <n v="51983"/>
    <x v="532"/>
    <s v="Y0160822"/>
    <n v="30"/>
    <s v="Paulica Mihaiu"/>
    <x v="21"/>
    <n v="4163"/>
    <n v="31"/>
    <n v="48"/>
    <d v="1899-12-30T00:00:00"/>
  </r>
  <r>
    <x v="2"/>
    <x v="3"/>
    <x v="7"/>
    <x v="4"/>
    <x v="58"/>
    <n v="51983"/>
    <x v="532"/>
    <s v="Y0160822"/>
    <n v="30"/>
    <s v="Nicoleta Mihaiu"/>
    <x v="21"/>
    <n v="4163"/>
    <n v="31"/>
    <n v="48"/>
    <d v="1899-12-30T00:00:00"/>
  </r>
  <r>
    <x v="2"/>
    <x v="3"/>
    <x v="7"/>
    <x v="4"/>
    <x v="58"/>
    <n v="51983"/>
    <x v="532"/>
    <s v="Y0160822"/>
    <n v="30"/>
    <s v="Abdul Bileh"/>
    <x v="21"/>
    <n v="4163"/>
    <n v="31"/>
    <n v="48"/>
    <d v="1899-12-30T00:00:00"/>
  </r>
  <r>
    <x v="2"/>
    <x v="3"/>
    <x v="7"/>
    <x v="4"/>
    <x v="58"/>
    <n v="53328"/>
    <x v="525"/>
    <n v="264327"/>
    <n v="15"/>
    <s v="Steffi Fernandes"/>
    <x v="0"/>
    <n v="0"/>
    <n v="0"/>
    <n v="33"/>
    <d v="1899-12-30T00:34:17"/>
  </r>
  <r>
    <x v="2"/>
    <x v="3"/>
    <x v="7"/>
    <x v="4"/>
    <x v="58"/>
    <n v="53328"/>
    <x v="525"/>
    <n v="264327"/>
    <n v="15"/>
    <s v="Kyte Stuart "/>
    <x v="1"/>
    <n v="0"/>
    <n v="0"/>
    <n v="33"/>
    <d v="1899-12-30T00:33:27"/>
  </r>
  <r>
    <x v="2"/>
    <x v="3"/>
    <x v="7"/>
    <x v="4"/>
    <x v="58"/>
    <n v="53328"/>
    <x v="525"/>
    <n v="264327"/>
    <n v="15"/>
    <s v="George Lixandru "/>
    <x v="18"/>
    <n v="0"/>
    <n v="0"/>
    <n v="33"/>
    <d v="1899-12-30T00:44:41"/>
  </r>
  <r>
    <x v="2"/>
    <x v="3"/>
    <x v="7"/>
    <x v="4"/>
    <x v="58"/>
    <n v="53328"/>
    <x v="525"/>
    <n v="264327"/>
    <n v="15"/>
    <s v="Marin Alexandru Boboc "/>
    <x v="29"/>
    <n v="0"/>
    <n v="0"/>
    <n v="33"/>
    <d v="1899-12-30T00:25:05"/>
  </r>
  <r>
    <x v="2"/>
    <x v="3"/>
    <x v="7"/>
    <x v="4"/>
    <x v="58"/>
    <n v="53328"/>
    <x v="525"/>
    <n v="264327"/>
    <n v="15"/>
    <s v="Nicolae-Cosmin Lacriceanu "/>
    <x v="29"/>
    <n v="0"/>
    <n v="0"/>
    <n v="33"/>
    <d v="1899-12-30T00:26:07"/>
  </r>
  <r>
    <x v="2"/>
    <x v="3"/>
    <x v="7"/>
    <x v="4"/>
    <x v="58"/>
    <n v="51974"/>
    <x v="533"/>
    <s v="Y0160739"/>
    <n v="59"/>
    <s v="Kyte Stuart "/>
    <x v="1"/>
    <n v="9120"/>
    <n v="65"/>
    <n v="48"/>
    <d v="1899-12-30T01:45:34"/>
  </r>
  <r>
    <x v="2"/>
    <x v="3"/>
    <x v="7"/>
    <x v="4"/>
    <x v="58"/>
    <n v="51974"/>
    <x v="533"/>
    <s v="Y0160739"/>
    <n v="59"/>
    <s v="Maria Ivan "/>
    <x v="0"/>
    <n v="9120"/>
    <n v="65"/>
    <n v="48"/>
    <d v="1899-12-30T03:40:16"/>
  </r>
  <r>
    <x v="2"/>
    <x v="3"/>
    <x v="7"/>
    <x v="4"/>
    <x v="58"/>
    <n v="51974"/>
    <x v="533"/>
    <s v="Y0160739"/>
    <n v="59"/>
    <s v="Marius Popa "/>
    <x v="26"/>
    <n v="9120"/>
    <n v="65"/>
    <n v="48"/>
    <d v="1899-12-30T03:37:19"/>
  </r>
  <r>
    <x v="2"/>
    <x v="3"/>
    <x v="7"/>
    <x v="4"/>
    <x v="58"/>
    <n v="51974"/>
    <x v="533"/>
    <s v="Y0160739"/>
    <n v="59"/>
    <s v="George Lixandru "/>
    <x v="18"/>
    <n v="9120"/>
    <n v="65"/>
    <n v="48"/>
    <d v="1899-12-30T01:51:47"/>
  </r>
  <r>
    <x v="2"/>
    <x v="3"/>
    <x v="7"/>
    <x v="4"/>
    <x v="58"/>
    <n v="51974"/>
    <x v="533"/>
    <s v="Y0160739"/>
    <n v="59"/>
    <s v="Marin Alexandru Boboc "/>
    <x v="11"/>
    <n v="9120"/>
    <n v="65"/>
    <n v="48"/>
    <d v="1899-12-30T03:40:51"/>
  </r>
  <r>
    <x v="2"/>
    <x v="3"/>
    <x v="7"/>
    <x v="4"/>
    <x v="58"/>
    <n v="51974"/>
    <x v="533"/>
    <s v="Y0160739"/>
    <n v="59"/>
    <s v="Nicolae-Cosmin Lacriceanu "/>
    <x v="11"/>
    <n v="9120"/>
    <n v="65"/>
    <n v="48"/>
    <d v="1899-12-30T03:41:12"/>
  </r>
  <r>
    <x v="2"/>
    <x v="3"/>
    <x v="7"/>
    <x v="4"/>
    <x v="58"/>
    <n v="51974"/>
    <x v="533"/>
    <s v="Y0160739"/>
    <n v="59"/>
    <s v="Cristian Mihalcea "/>
    <x v="26"/>
    <n v="9120"/>
    <n v="65"/>
    <n v="48"/>
    <d v="1899-12-30T03:37:57"/>
  </r>
  <r>
    <x v="2"/>
    <x v="3"/>
    <x v="7"/>
    <x v="4"/>
    <x v="58"/>
    <n v="51974"/>
    <x v="533"/>
    <s v="Y0160739"/>
    <n v="59"/>
    <s v="Anand Gurung"/>
    <x v="26"/>
    <n v="9120"/>
    <n v="65"/>
    <n v="48"/>
    <d v="1899-12-30T03:36:39"/>
  </r>
  <r>
    <x v="2"/>
    <x v="3"/>
    <x v="7"/>
    <x v="4"/>
    <x v="58"/>
    <n v="51974"/>
    <x v="533"/>
    <s v="Y0160739"/>
    <n v="59"/>
    <s v="Wasim Taj"/>
    <x v="26"/>
    <n v="9120"/>
    <n v="65"/>
    <n v="48"/>
    <d v="1899-12-30T03:39:26"/>
  </r>
  <r>
    <x v="2"/>
    <x v="3"/>
    <x v="7"/>
    <x v="4"/>
    <x v="58"/>
    <n v="51974"/>
    <x v="533"/>
    <s v="Y0160739"/>
    <n v="59"/>
    <s v="Vasile Iulian Iavorschi "/>
    <x v="26"/>
    <n v="9120"/>
    <n v="65"/>
    <n v="48"/>
    <d v="1899-12-30T03:34:42"/>
  </r>
  <r>
    <x v="2"/>
    <x v="3"/>
    <x v="7"/>
    <x v="4"/>
    <x v="58"/>
    <n v="51973"/>
    <x v="534"/>
    <s v="Y0160737"/>
    <n v="64"/>
    <s v="Diana Mariana Ghiotu"/>
    <x v="21"/>
    <n v="8031"/>
    <n v="46"/>
    <n v="48"/>
    <d v="1899-12-30T02:25:45"/>
  </r>
  <r>
    <x v="2"/>
    <x v="3"/>
    <x v="7"/>
    <x v="4"/>
    <x v="58"/>
    <n v="51973"/>
    <x v="534"/>
    <s v="Y0160737"/>
    <n v="64"/>
    <s v="Maria Gergely"/>
    <x v="0"/>
    <n v="8031"/>
    <n v="46"/>
    <n v="48"/>
    <d v="1899-12-30T02:29:48"/>
  </r>
  <r>
    <x v="2"/>
    <x v="3"/>
    <x v="7"/>
    <x v="4"/>
    <x v="58"/>
    <n v="51973"/>
    <x v="534"/>
    <s v="Y0160737"/>
    <n v="64"/>
    <s v="Tirth Sinh"/>
    <x v="0"/>
    <n v="8031"/>
    <n v="46"/>
    <n v="48"/>
    <d v="1899-12-30T01:27:36"/>
  </r>
  <r>
    <x v="2"/>
    <x v="3"/>
    <x v="7"/>
    <x v="4"/>
    <x v="58"/>
    <n v="51973"/>
    <x v="534"/>
    <s v="Y0160737"/>
    <n v="64"/>
    <s v="Tirth Sinh"/>
    <x v="1"/>
    <n v="8031"/>
    <n v="46"/>
    <n v="48"/>
    <d v="1899-12-30T01:02:49"/>
  </r>
  <r>
    <x v="2"/>
    <x v="3"/>
    <x v="7"/>
    <x v="4"/>
    <x v="58"/>
    <n v="51973"/>
    <x v="534"/>
    <s v="Y0160737"/>
    <n v="64"/>
    <s v="Kiflemariam Muhur"/>
    <x v="21"/>
    <n v="8031"/>
    <n v="46"/>
    <n v="48"/>
    <d v="1899-12-30T02:28:37"/>
  </r>
  <r>
    <x v="2"/>
    <x v="3"/>
    <x v="7"/>
    <x v="4"/>
    <x v="58"/>
    <n v="51973"/>
    <x v="534"/>
    <s v="Y0160737"/>
    <n v="64"/>
    <s v="Lamber Singh"/>
    <x v="21"/>
    <n v="8031"/>
    <n v="46"/>
    <n v="48"/>
    <d v="1899-12-30T02:28:11"/>
  </r>
  <r>
    <x v="2"/>
    <x v="3"/>
    <x v="7"/>
    <x v="4"/>
    <x v="58"/>
    <n v="51973"/>
    <x v="534"/>
    <s v="Y0160737"/>
    <n v="64"/>
    <s v="Vinod Cangi"/>
    <x v="0"/>
    <n v="8031"/>
    <n v="46"/>
    <n v="48"/>
    <d v="1899-12-30T02:29:24"/>
  </r>
  <r>
    <x v="2"/>
    <x v="3"/>
    <x v="7"/>
    <x v="4"/>
    <x v="58"/>
    <n v="51973"/>
    <x v="534"/>
    <s v="Y0160737"/>
    <n v="64"/>
    <s v="Baljit Singh"/>
    <x v="21"/>
    <n v="8031"/>
    <n v="46"/>
    <n v="48"/>
    <d v="1899-12-30T02:26:00"/>
  </r>
  <r>
    <x v="2"/>
    <x v="3"/>
    <x v="7"/>
    <x v="4"/>
    <x v="58"/>
    <n v="51973"/>
    <x v="534"/>
    <s v="Y0160737"/>
    <n v="64"/>
    <s v="Alpesh Valand"/>
    <x v="21"/>
    <n v="8031"/>
    <n v="46"/>
    <n v="48"/>
    <d v="1899-12-30T02:27:10"/>
  </r>
  <r>
    <x v="2"/>
    <x v="3"/>
    <x v="7"/>
    <x v="4"/>
    <x v="58"/>
    <n v="51973"/>
    <x v="534"/>
    <s v="Y0160737"/>
    <n v="64"/>
    <s v="Vishal Mangela"/>
    <x v="5"/>
    <n v="8031"/>
    <n v="46"/>
    <n v="48"/>
    <d v="1899-12-30T02:20:26"/>
  </r>
  <r>
    <x v="2"/>
    <x v="3"/>
    <x v="7"/>
    <x v="4"/>
    <x v="58"/>
    <n v="51973"/>
    <x v="534"/>
    <s v="Y0160737"/>
    <n v="64"/>
    <s v="Elena Madalina Vilceanu"/>
    <x v="21"/>
    <n v="8031"/>
    <n v="46"/>
    <n v="48"/>
    <d v="1899-12-30T02:25:05"/>
  </r>
  <r>
    <x v="2"/>
    <x v="3"/>
    <x v="7"/>
    <x v="4"/>
    <x v="58"/>
    <n v="51973"/>
    <x v="534"/>
    <s v="Y0160737"/>
    <n v="64"/>
    <s v="Valency Fernandes"/>
    <x v="0"/>
    <n v="8031"/>
    <n v="46"/>
    <n v="48"/>
    <d v="1899-12-30T02:30:00"/>
  </r>
  <r>
    <x v="2"/>
    <x v="3"/>
    <x v="7"/>
    <x v="4"/>
    <x v="58"/>
    <n v="51973"/>
    <x v="534"/>
    <s v="Y0160737"/>
    <n v="64"/>
    <s v="Corina andreea matei"/>
    <x v="21"/>
    <n v="8031"/>
    <n v="46"/>
    <n v="48"/>
    <d v="1899-12-30T02:25:28"/>
  </r>
  <r>
    <x v="2"/>
    <x v="3"/>
    <x v="7"/>
    <x v="4"/>
    <x v="58"/>
    <n v="51973"/>
    <x v="534"/>
    <s v="Y0160737"/>
    <n v="64"/>
    <s v="AGENCY 1"/>
    <x v="21"/>
    <n v="8031"/>
    <n v="46"/>
    <n v="48"/>
    <d v="1899-12-30T02:20:50"/>
  </r>
  <r>
    <x v="2"/>
    <x v="3"/>
    <x v="7"/>
    <x v="4"/>
    <x v="58"/>
    <n v="51973"/>
    <x v="534"/>
    <s v="Y0160737"/>
    <n v="64"/>
    <s v="Catalin "/>
    <x v="18"/>
    <n v="8031"/>
    <n v="46"/>
    <n v="48"/>
    <d v="1899-12-30T01:03:22"/>
  </r>
  <r>
    <x v="2"/>
    <x v="3"/>
    <x v="7"/>
    <x v="4"/>
    <x v="58"/>
    <n v="51973"/>
    <x v="534"/>
    <s v="Y0160737"/>
    <n v="64"/>
    <s v="Paulica Mihaiu"/>
    <x v="21"/>
    <n v="8031"/>
    <n v="46"/>
    <n v="48"/>
    <d v="1899-12-30T02:24:15"/>
  </r>
  <r>
    <x v="2"/>
    <x v="3"/>
    <x v="7"/>
    <x v="4"/>
    <x v="58"/>
    <n v="51973"/>
    <x v="534"/>
    <s v="Y0160737"/>
    <n v="64"/>
    <s v="Nicoleta Mihaiu"/>
    <x v="21"/>
    <n v="8031"/>
    <n v="46"/>
    <n v="48"/>
    <d v="1899-12-30T02:23:12"/>
  </r>
  <r>
    <x v="2"/>
    <x v="3"/>
    <x v="7"/>
    <x v="4"/>
    <x v="58"/>
    <n v="51973"/>
    <x v="534"/>
    <s v="Y0160737"/>
    <n v="64"/>
    <s v="Abdul Bileh"/>
    <x v="21"/>
    <n v="8031"/>
    <n v="46"/>
    <n v="48"/>
    <d v="1899-12-30T02:21:50"/>
  </r>
  <r>
    <x v="2"/>
    <x v="3"/>
    <x v="7"/>
    <x v="4"/>
    <x v="58"/>
    <n v="51973"/>
    <x v="534"/>
    <s v="Y0160737"/>
    <n v="64"/>
    <s v="Mitesh Kumar Parekh"/>
    <x v="5"/>
    <n v="8031"/>
    <n v="46"/>
    <n v="48"/>
    <d v="1899-12-30T02:28:54"/>
  </r>
  <r>
    <x v="2"/>
    <x v="3"/>
    <x v="7"/>
    <x v="4"/>
    <x v="58"/>
    <n v="50174"/>
    <x v="112"/>
    <s v="Y0160322"/>
    <n v="20"/>
    <s v="Diana Vilcu "/>
    <x v="0"/>
    <n v="2880"/>
    <n v="19"/>
    <n v="32"/>
    <d v="1899-12-30T00:38:55"/>
  </r>
  <r>
    <x v="2"/>
    <x v="3"/>
    <x v="7"/>
    <x v="4"/>
    <x v="58"/>
    <n v="50174"/>
    <x v="112"/>
    <s v="Y0160322"/>
    <n v="20"/>
    <s v="Robert Milczarczyk "/>
    <x v="36"/>
    <n v="2880"/>
    <n v="19"/>
    <n v="32"/>
    <d v="1899-12-30T00:42:58"/>
  </r>
  <r>
    <x v="2"/>
    <x v="3"/>
    <x v="7"/>
    <x v="4"/>
    <x v="58"/>
    <n v="50133"/>
    <x v="53"/>
    <s v="Y0160796-Y0160795-Y0160797"/>
    <n v="6"/>
    <s v="Peter North"/>
    <x v="26"/>
    <n v="498"/>
    <n v="47"/>
    <n v="5"/>
    <d v="1899-12-30T02:11:05"/>
  </r>
  <r>
    <x v="2"/>
    <x v="3"/>
    <x v="7"/>
    <x v="4"/>
    <x v="58"/>
    <n v="50133"/>
    <x v="53"/>
    <s v="Y0160796-Y0160795-Y0160797"/>
    <n v="6"/>
    <s v="Ana Maria Eliza Tricolici"/>
    <x v="0"/>
    <n v="498"/>
    <n v="47"/>
    <n v="5"/>
    <d v="1899-12-30T02:12:03"/>
  </r>
  <r>
    <x v="2"/>
    <x v="3"/>
    <x v="7"/>
    <x v="4"/>
    <x v="58"/>
    <n v="50133"/>
    <x v="53"/>
    <s v="Y0160796-Y0160795-Y0160797"/>
    <n v="6"/>
    <s v="Otilia Gagyi"/>
    <x v="26"/>
    <n v="498"/>
    <n v="47"/>
    <n v="5"/>
    <d v="1899-12-30T02:11:25"/>
  </r>
  <r>
    <x v="2"/>
    <x v="3"/>
    <x v="7"/>
    <x v="4"/>
    <x v="58"/>
    <n v="50133"/>
    <x v="53"/>
    <s v="Y0160796-Y0160795-Y0160797"/>
    <n v="6"/>
    <s v="Gheorghe Predica"/>
    <x v="26"/>
    <n v="498"/>
    <n v="47"/>
    <n v="5"/>
    <d v="1899-12-30T02:10:54"/>
  </r>
  <r>
    <x v="2"/>
    <x v="3"/>
    <x v="7"/>
    <x v="4"/>
    <x v="58"/>
    <n v="50133"/>
    <x v="53"/>
    <s v="Y0160796-Y0160795-Y0160797"/>
    <n v="6"/>
    <s v="Denis Kehayov "/>
    <x v="26"/>
    <n v="498"/>
    <n v="47"/>
    <n v="5"/>
    <d v="1899-12-30T02:11:46"/>
  </r>
  <r>
    <x v="2"/>
    <x v="3"/>
    <x v="7"/>
    <x v="4"/>
    <x v="58"/>
    <n v="50133"/>
    <x v="53"/>
    <s v="Y0160796-Y0160795-Y0160797"/>
    <n v="6"/>
    <s v="Constantin Silviu Ionescu"/>
    <x v="26"/>
    <n v="498"/>
    <n v="47"/>
    <n v="5"/>
    <d v="1899-12-30T02:11:37"/>
  </r>
  <r>
    <x v="2"/>
    <x v="3"/>
    <x v="7"/>
    <x v="4"/>
    <x v="58"/>
    <n v="50133"/>
    <x v="53"/>
    <s v="Y0160796-Y0160795-Y0160797"/>
    <n v="6"/>
    <s v="Anisoara Bittel "/>
    <x v="26"/>
    <n v="498"/>
    <n v="47"/>
    <n v="5"/>
    <d v="1899-12-30T02:11:55"/>
  </r>
  <r>
    <x v="2"/>
    <x v="3"/>
    <x v="7"/>
    <x v="4"/>
    <x v="58"/>
    <s v="CON2565"/>
    <x v="535"/>
    <s v="Y0160323"/>
    <n v="7"/>
    <s v="Select Employee"/>
    <x v="10"/>
    <n v="878"/>
    <n v="3"/>
    <n v="28"/>
    <d v="1899-12-30T00:00:00"/>
  </r>
  <r>
    <x v="2"/>
    <x v="3"/>
    <x v="7"/>
    <x v="4"/>
    <x v="58"/>
    <s v="CON2565"/>
    <x v="535"/>
    <s v="Y0160323"/>
    <n v="7"/>
    <s v="Kyte Stuart "/>
    <x v="36"/>
    <n v="878"/>
    <n v="3"/>
    <n v="28"/>
    <d v="1899-12-30T00:06:43"/>
  </r>
  <r>
    <x v="2"/>
    <x v="3"/>
    <x v="7"/>
    <x v="4"/>
    <x v="58"/>
    <s v="CON2565"/>
    <x v="535"/>
    <s v="Y0160323"/>
    <n v="7"/>
    <s v="Diana Vilcu "/>
    <x v="0"/>
    <n v="878"/>
    <n v="3"/>
    <n v="28"/>
    <d v="1899-12-30T00:44:46"/>
  </r>
  <r>
    <x v="2"/>
    <x v="3"/>
    <x v="7"/>
    <x v="4"/>
    <x v="58"/>
    <s v="CON2253"/>
    <x v="536"/>
    <s v="Y0160311"/>
    <n v="17"/>
    <s v="Kyte Stuart "/>
    <x v="1"/>
    <n v="3019"/>
    <n v="7"/>
    <n v="28"/>
    <d v="1899-12-30T00:18:10"/>
  </r>
  <r>
    <x v="2"/>
    <x v="3"/>
    <x v="7"/>
    <x v="4"/>
    <x v="58"/>
    <s v="CON2253"/>
    <x v="536"/>
    <s v="Y0160311"/>
    <n v="17"/>
    <s v="Diana Vilcu "/>
    <x v="0"/>
    <n v="3019"/>
    <n v="7"/>
    <n v="28"/>
    <d v="1899-12-30T00:33:03"/>
  </r>
  <r>
    <x v="2"/>
    <x v="3"/>
    <x v="7"/>
    <x v="4"/>
    <x v="58"/>
    <s v="CON2253"/>
    <x v="536"/>
    <s v="Y0160311"/>
    <n v="17"/>
    <s v="George Lixandru "/>
    <x v="18"/>
    <n v="3019"/>
    <n v="7"/>
    <n v="28"/>
    <d v="1899-12-30T00:35:08"/>
  </r>
  <r>
    <x v="2"/>
    <x v="3"/>
    <x v="7"/>
    <x v="4"/>
    <x v="58"/>
    <s v="CON2253"/>
    <x v="536"/>
    <s v="Y0160311"/>
    <n v="17"/>
    <s v="Marin Alexandru Boboc "/>
    <x v="11"/>
    <n v="3019"/>
    <n v="7"/>
    <n v="28"/>
    <d v="1899-12-30T00:34:11"/>
  </r>
  <r>
    <x v="2"/>
    <x v="3"/>
    <x v="7"/>
    <x v="4"/>
    <x v="58"/>
    <s v="CON2253"/>
    <x v="536"/>
    <s v="Y0160311"/>
    <n v="17"/>
    <s v="Nicolae-Cosmin Lacriceanu "/>
    <x v="11"/>
    <n v="3019"/>
    <n v="7"/>
    <n v="28"/>
    <d v="1899-12-30T00:34:36"/>
  </r>
  <r>
    <x v="2"/>
    <x v="3"/>
    <x v="7"/>
    <x v="4"/>
    <x v="58"/>
    <s v="CON2253"/>
    <x v="536"/>
    <s v="Y0160311"/>
    <n v="17"/>
    <s v="Milan Cervenak "/>
    <x v="26"/>
    <n v="3019"/>
    <n v="7"/>
    <n v="28"/>
    <d v="1899-12-30T00:33:26"/>
  </r>
  <r>
    <x v="2"/>
    <x v="3"/>
    <x v="7"/>
    <x v="4"/>
    <x v="58"/>
    <s v="CON2260"/>
    <x v="537"/>
    <s v="Y0158784"/>
    <n v="19"/>
    <s v="Diana Vilcu"/>
    <x v="27"/>
    <n v="2678"/>
    <n v="12"/>
    <n v="28"/>
    <d v="1899-12-30T00:53:56"/>
  </r>
  <r>
    <x v="2"/>
    <x v="3"/>
    <x v="7"/>
    <x v="4"/>
    <x v="58"/>
    <s v="CON2260"/>
    <x v="537"/>
    <s v="Y0158784"/>
    <n v="19"/>
    <s v="Kyte Stuart "/>
    <x v="1"/>
    <n v="2678"/>
    <n v="12"/>
    <n v="28"/>
    <d v="1899-12-30T00:06:25"/>
  </r>
  <r>
    <x v="2"/>
    <x v="3"/>
    <x v="7"/>
    <x v="4"/>
    <x v="58"/>
    <s v="CON2260"/>
    <x v="537"/>
    <s v="Y0158784"/>
    <n v="19"/>
    <s v="George Lixandru "/>
    <x v="18"/>
    <n v="2678"/>
    <n v="12"/>
    <n v="28"/>
    <d v="1899-12-30T00:44:43"/>
  </r>
  <r>
    <x v="2"/>
    <x v="3"/>
    <x v="7"/>
    <x v="4"/>
    <x v="58"/>
    <s v="CON2260"/>
    <x v="537"/>
    <s v="Y0158784"/>
    <n v="19"/>
    <s v="Marin Alexandru Boboc "/>
    <x v="11"/>
    <n v="2678"/>
    <n v="12"/>
    <n v="28"/>
    <d v="1899-12-30T00:44:00"/>
  </r>
  <r>
    <x v="2"/>
    <x v="3"/>
    <x v="7"/>
    <x v="4"/>
    <x v="58"/>
    <s v="CON2260"/>
    <x v="537"/>
    <s v="Y0158784"/>
    <n v="19"/>
    <s v="Nicolae-Cosmin Lacriceanu "/>
    <x v="11"/>
    <n v="2678"/>
    <n v="12"/>
    <n v="28"/>
    <d v="1899-12-30T00:44:21"/>
  </r>
  <r>
    <x v="2"/>
    <x v="3"/>
    <x v="7"/>
    <x v="4"/>
    <x v="58"/>
    <s v="CON2260"/>
    <x v="537"/>
    <s v="Y0158784"/>
    <n v="19"/>
    <s v="Milan Cervenak "/>
    <x v="26"/>
    <n v="2678"/>
    <n v="12"/>
    <n v="28"/>
    <d v="1899-12-30T00:47:16"/>
  </r>
  <r>
    <x v="2"/>
    <x v="3"/>
    <x v="7"/>
    <x v="4"/>
    <x v="58"/>
    <n v="51986"/>
    <x v="538"/>
    <s v="Y0160787-Y0160786"/>
    <n v="46"/>
    <s v="Diana Mariana Ghiotu"/>
    <x v="0"/>
    <n v="5511"/>
    <n v="84"/>
    <n v="66"/>
    <d v="1899-12-30T00:00:00"/>
  </r>
  <r>
    <x v="2"/>
    <x v="3"/>
    <x v="7"/>
    <x v="4"/>
    <x v="58"/>
    <n v="51986"/>
    <x v="538"/>
    <s v="Y0160787-Y0160786"/>
    <n v="46"/>
    <s v="George Lixandru"/>
    <x v="18"/>
    <n v="5511"/>
    <n v="84"/>
    <n v="66"/>
    <d v="1899-12-30T00:00:00"/>
  </r>
  <r>
    <x v="2"/>
    <x v="3"/>
    <x v="7"/>
    <x v="4"/>
    <x v="58"/>
    <n v="51986"/>
    <x v="538"/>
    <s v="Y0160787-Y0160786"/>
    <n v="46"/>
    <s v="Maria Gergely"/>
    <x v="0"/>
    <n v="5511"/>
    <n v="84"/>
    <n v="66"/>
    <d v="1899-12-30T00:00:00"/>
  </r>
  <r>
    <x v="2"/>
    <x v="3"/>
    <x v="7"/>
    <x v="4"/>
    <x v="58"/>
    <n v="51986"/>
    <x v="538"/>
    <s v="Y0160787-Y0160786"/>
    <n v="46"/>
    <s v="Maria Ivan"/>
    <x v="0"/>
    <n v="5511"/>
    <n v="84"/>
    <n v="66"/>
    <d v="1899-12-30T00:00:00"/>
  </r>
  <r>
    <x v="2"/>
    <x v="3"/>
    <x v="7"/>
    <x v="4"/>
    <x v="58"/>
    <n v="51986"/>
    <x v="538"/>
    <s v="Y0160787-Y0160786"/>
    <n v="46"/>
    <s v="Mitesh Dilipkumar"/>
    <x v="5"/>
    <n v="5511"/>
    <n v="84"/>
    <n v="66"/>
    <d v="1899-12-30T00:00:00"/>
  </r>
  <r>
    <x v="2"/>
    <x v="3"/>
    <x v="7"/>
    <x v="4"/>
    <x v="58"/>
    <n v="51986"/>
    <x v="538"/>
    <s v="Y0160787-Y0160786"/>
    <n v="46"/>
    <s v="Lamber Singh"/>
    <x v="5"/>
    <n v="5511"/>
    <n v="84"/>
    <n v="66"/>
    <d v="1899-12-30T00:00:00"/>
  </r>
  <r>
    <x v="2"/>
    <x v="3"/>
    <x v="7"/>
    <x v="4"/>
    <x v="58"/>
    <n v="51986"/>
    <x v="538"/>
    <s v="Y0160787-Y0160786"/>
    <n v="46"/>
    <s v="Vinod Cangi"/>
    <x v="5"/>
    <n v="5511"/>
    <n v="84"/>
    <n v="66"/>
    <d v="1899-12-30T00:00:00"/>
  </r>
  <r>
    <x v="2"/>
    <x v="3"/>
    <x v="7"/>
    <x v="4"/>
    <x v="58"/>
    <n v="51986"/>
    <x v="538"/>
    <s v="Y0160787-Y0160786"/>
    <n v="46"/>
    <s v="Baljit Singh"/>
    <x v="5"/>
    <n v="5511"/>
    <n v="84"/>
    <n v="66"/>
    <d v="1899-12-30T00:00:00"/>
  </r>
  <r>
    <x v="2"/>
    <x v="3"/>
    <x v="7"/>
    <x v="4"/>
    <x v="58"/>
    <n v="51986"/>
    <x v="538"/>
    <s v="Y0160787-Y0160786"/>
    <n v="46"/>
    <s v="Alpesh Valand"/>
    <x v="5"/>
    <n v="5511"/>
    <n v="84"/>
    <n v="66"/>
    <d v="1899-12-30T00:00:00"/>
  </r>
  <r>
    <x v="2"/>
    <x v="3"/>
    <x v="7"/>
    <x v="4"/>
    <x v="58"/>
    <n v="51986"/>
    <x v="538"/>
    <s v="Y0160787-Y0160786"/>
    <n v="46"/>
    <s v="Elena Madalina Vilceanu"/>
    <x v="21"/>
    <n v="5511"/>
    <n v="84"/>
    <n v="66"/>
    <d v="1899-12-30T00:00:00"/>
  </r>
  <r>
    <x v="2"/>
    <x v="3"/>
    <x v="7"/>
    <x v="4"/>
    <x v="58"/>
    <n v="51986"/>
    <x v="538"/>
    <s v="Y0160787-Y0160786"/>
    <n v="46"/>
    <s v="Valency Fernandes"/>
    <x v="0"/>
    <n v="5511"/>
    <n v="84"/>
    <n v="66"/>
    <d v="1899-12-30T00:00:00"/>
  </r>
  <r>
    <x v="2"/>
    <x v="3"/>
    <x v="7"/>
    <x v="4"/>
    <x v="58"/>
    <n v="51986"/>
    <x v="538"/>
    <s v="Y0160787-Y0160786"/>
    <n v="46"/>
    <s v="Kyte Stuart "/>
    <x v="1"/>
    <n v="5511"/>
    <n v="84"/>
    <n v="66"/>
    <d v="1899-12-30T00:18:37"/>
  </r>
  <r>
    <x v="2"/>
    <x v="3"/>
    <x v="7"/>
    <x v="4"/>
    <x v="58"/>
    <n v="51986"/>
    <x v="538"/>
    <s v="Y0160787-Y0160786"/>
    <n v="46"/>
    <s v="Corina andreea matei"/>
    <x v="21"/>
    <n v="5511"/>
    <n v="84"/>
    <n v="66"/>
    <d v="1899-12-30T00:00:00"/>
  </r>
  <r>
    <x v="2"/>
    <x v="3"/>
    <x v="7"/>
    <x v="4"/>
    <x v="58"/>
    <s v="CON2211"/>
    <x v="539"/>
    <s v="Y0158081"/>
    <n v="13"/>
    <s v="Diana Vilcu "/>
    <x v="0"/>
    <n v="3960"/>
    <n v="4"/>
    <n v="28"/>
    <d v="1899-12-30T00:26:56"/>
  </r>
  <r>
    <x v="2"/>
    <x v="3"/>
    <x v="7"/>
    <x v="4"/>
    <x v="58"/>
    <s v="CON2211"/>
    <x v="539"/>
    <s v="Y0158081"/>
    <n v="13"/>
    <s v="Robert Milczarczyk "/>
    <x v="1"/>
    <n v="3960"/>
    <n v="4"/>
    <n v="28"/>
    <d v="1899-12-30T00:49:59"/>
  </r>
  <r>
    <x v="2"/>
    <x v="3"/>
    <x v="7"/>
    <x v="4"/>
    <x v="58"/>
    <s v="CON2211"/>
    <x v="539"/>
    <s v="Y0158081"/>
    <n v="13"/>
    <s v="George Lixandru "/>
    <x v="18"/>
    <n v="3960"/>
    <n v="4"/>
    <n v="28"/>
    <d v="1899-12-30T00:17:33"/>
  </r>
  <r>
    <x v="2"/>
    <x v="3"/>
    <x v="7"/>
    <x v="4"/>
    <x v="58"/>
    <s v="CON2211"/>
    <x v="539"/>
    <s v="Y0158081"/>
    <n v="13"/>
    <s v="Marin Alexandru Boboc "/>
    <x v="11"/>
    <n v="3960"/>
    <n v="4"/>
    <n v="28"/>
    <d v="1899-12-30T00:16:57"/>
  </r>
  <r>
    <x v="2"/>
    <x v="3"/>
    <x v="7"/>
    <x v="4"/>
    <x v="58"/>
    <s v="CON2211"/>
    <x v="539"/>
    <s v="Y0158081"/>
    <n v="13"/>
    <s v="Nicolae-Cosmin Lacriceanu "/>
    <x v="11"/>
    <n v="3960"/>
    <n v="4"/>
    <n v="28"/>
    <d v="1899-12-30T00:16:57"/>
  </r>
  <r>
    <x v="2"/>
    <x v="3"/>
    <x v="7"/>
    <x v="4"/>
    <x v="58"/>
    <s v="CON2211"/>
    <x v="539"/>
    <s v="Y0158081"/>
    <n v="13"/>
    <s v="Milan Cervenak "/>
    <x v="26"/>
    <n v="3960"/>
    <n v="4"/>
    <n v="28"/>
    <d v="1899-12-30T00:16:37"/>
  </r>
  <r>
    <x v="2"/>
    <x v="3"/>
    <x v="7"/>
    <x v="4"/>
    <x v="58"/>
    <n v="50143"/>
    <x v="373"/>
    <s v="Y0160753-Y0160752"/>
    <n v="3"/>
    <s v="Select Employee"/>
    <x v="26"/>
    <n v="300"/>
    <n v="36"/>
    <n v="2"/>
    <d v="1899-12-30T01:22:37"/>
  </r>
  <r>
    <x v="2"/>
    <x v="3"/>
    <x v="7"/>
    <x v="4"/>
    <x v="58"/>
    <n v="50143"/>
    <x v="373"/>
    <s v="Y0160753-Y0160752"/>
    <n v="3"/>
    <s v="Peter North"/>
    <x v="26"/>
    <n v="300"/>
    <n v="36"/>
    <n v="2"/>
    <d v="1899-12-30T01:22:51"/>
  </r>
  <r>
    <x v="2"/>
    <x v="3"/>
    <x v="7"/>
    <x v="4"/>
    <x v="58"/>
    <n v="50143"/>
    <x v="373"/>
    <s v="Y0160753-Y0160752"/>
    <n v="3"/>
    <s v="Ana Maria Eliza Tricolici"/>
    <x v="0"/>
    <n v="300"/>
    <n v="36"/>
    <n v="2"/>
    <d v="1899-12-30T01:22:59"/>
  </r>
  <r>
    <x v="2"/>
    <x v="3"/>
    <x v="7"/>
    <x v="4"/>
    <x v="58"/>
    <n v="50143"/>
    <x v="373"/>
    <s v="Y0160753-Y0160752"/>
    <n v="3"/>
    <s v="Otilia Gagyi "/>
    <x v="26"/>
    <n v="300"/>
    <n v="36"/>
    <n v="2"/>
    <d v="1899-12-30T01:22:42"/>
  </r>
  <r>
    <x v="2"/>
    <x v="3"/>
    <x v="7"/>
    <x v="4"/>
    <x v="58"/>
    <n v="51949"/>
    <x v="462"/>
    <s v="Y0160556"/>
    <n v="5"/>
    <s v="Ana Maria Eliza Tricolici"/>
    <x v="0"/>
    <n v="2134"/>
    <n v="2"/>
    <n v="3"/>
    <d v="1899-12-30T01:51:34"/>
  </r>
  <r>
    <x v="2"/>
    <x v="3"/>
    <x v="7"/>
    <x v="4"/>
    <x v="58"/>
    <n v="51949"/>
    <x v="462"/>
    <s v="Y0160556"/>
    <n v="5"/>
    <s v="Gheorghe Predica"/>
    <x v="26"/>
    <n v="2134"/>
    <n v="2"/>
    <n v="3"/>
    <d v="1899-12-30T01:51:26"/>
  </r>
  <r>
    <x v="2"/>
    <x v="3"/>
    <x v="7"/>
    <x v="4"/>
    <x v="58"/>
    <n v="51949"/>
    <x v="462"/>
    <s v="Y0160556"/>
    <n v="5"/>
    <s v="Constantin Silviu Ionescu"/>
    <x v="26"/>
    <n v="2134"/>
    <n v="2"/>
    <n v="3"/>
    <d v="1899-12-30T01:51:11"/>
  </r>
  <r>
    <x v="2"/>
    <x v="3"/>
    <x v="7"/>
    <x v="4"/>
    <x v="58"/>
    <n v="51949"/>
    <x v="462"/>
    <s v="Y0160556"/>
    <n v="5"/>
    <s v="Peter North "/>
    <x v="26"/>
    <n v="2134"/>
    <n v="2"/>
    <n v="3"/>
    <d v="1899-12-30T01:51:02"/>
  </r>
  <r>
    <x v="2"/>
    <x v="3"/>
    <x v="7"/>
    <x v="4"/>
    <x v="58"/>
    <n v="51949"/>
    <x v="462"/>
    <s v="Y0160556"/>
    <n v="5"/>
    <s v="Anisoara Bittel "/>
    <x v="26"/>
    <n v="2134"/>
    <n v="2"/>
    <n v="3"/>
    <d v="1899-12-30T01:51:19"/>
  </r>
  <r>
    <x v="2"/>
    <x v="3"/>
    <x v="7"/>
    <x v="4"/>
    <x v="58"/>
    <s v="CON2276"/>
    <x v="540"/>
    <s v="Y0160291"/>
    <n v="22"/>
    <s v="Kyte Stuart "/>
    <x v="1"/>
    <n v="1881"/>
    <n v="20"/>
    <n v="22"/>
    <d v="1899-12-30T00:10:18"/>
  </r>
  <r>
    <x v="2"/>
    <x v="3"/>
    <x v="7"/>
    <x v="4"/>
    <x v="58"/>
    <s v="CON2276"/>
    <x v="540"/>
    <s v="Y0160291"/>
    <n v="22"/>
    <s v="Diana Vilcu "/>
    <x v="0"/>
    <n v="1881"/>
    <n v="20"/>
    <n v="22"/>
    <d v="1899-12-30T00:14:29"/>
  </r>
  <r>
    <x v="2"/>
    <x v="3"/>
    <x v="7"/>
    <x v="4"/>
    <x v="58"/>
    <s v="CON2276"/>
    <x v="540"/>
    <s v="Y0160291"/>
    <n v="22"/>
    <s v="Marius Popa "/>
    <x v="26"/>
    <n v="1881"/>
    <n v="20"/>
    <n v="22"/>
    <d v="1899-12-30T00:09:00"/>
  </r>
  <r>
    <x v="2"/>
    <x v="3"/>
    <x v="7"/>
    <x v="4"/>
    <x v="58"/>
    <s v="CON2276"/>
    <x v="540"/>
    <s v="Y0160291"/>
    <n v="22"/>
    <s v="Marin Alexandru Boboc "/>
    <x v="11"/>
    <n v="1881"/>
    <n v="20"/>
    <n v="22"/>
    <d v="1899-12-30T00:10:04"/>
  </r>
  <r>
    <x v="2"/>
    <x v="3"/>
    <x v="7"/>
    <x v="4"/>
    <x v="58"/>
    <s v="CON2276"/>
    <x v="540"/>
    <s v="Y0160291"/>
    <n v="22"/>
    <s v="Nicolae-Cosmin Lacriceanu "/>
    <x v="11"/>
    <n v="1881"/>
    <n v="20"/>
    <n v="22"/>
    <d v="1899-12-30T00:10:19"/>
  </r>
  <r>
    <x v="2"/>
    <x v="3"/>
    <x v="7"/>
    <x v="4"/>
    <x v="58"/>
    <s v="CON2276"/>
    <x v="540"/>
    <s v="Y0160291"/>
    <n v="22"/>
    <s v="Milan Cervenak "/>
    <x v="26"/>
    <n v="1881"/>
    <n v="20"/>
    <n v="22"/>
    <d v="1899-12-30T00:09:40"/>
  </r>
  <r>
    <x v="2"/>
    <x v="3"/>
    <x v="7"/>
    <x v="4"/>
    <x v="58"/>
    <s v="CON2276"/>
    <x v="540"/>
    <s v="Y0160291"/>
    <n v="22"/>
    <s v="Catalin Amselescu "/>
    <x v="18"/>
    <n v="1881"/>
    <n v="20"/>
    <n v="22"/>
    <d v="1899-12-30T00:13:11"/>
  </r>
  <r>
    <x v="2"/>
    <x v="3"/>
    <x v="7"/>
    <x v="4"/>
    <x v="58"/>
    <s v="CON2276"/>
    <x v="540"/>
    <s v="Y0160291"/>
    <n v="22"/>
    <s v="Anand Gurung"/>
    <x v="26"/>
    <n v="1881"/>
    <n v="20"/>
    <n v="22"/>
    <d v="1899-12-30T00:09:41"/>
  </r>
  <r>
    <x v="2"/>
    <x v="3"/>
    <x v="7"/>
    <x v="4"/>
    <x v="58"/>
    <n v="53312"/>
    <x v="541"/>
    <s v="Y0160839"/>
    <n v="11"/>
    <s v="Select Employee"/>
    <x v="26"/>
    <n v="2520"/>
    <n v="4"/>
    <n v="8"/>
    <d v="1899-12-30T01:57:40"/>
  </r>
  <r>
    <x v="2"/>
    <x v="3"/>
    <x v="7"/>
    <x v="4"/>
    <x v="58"/>
    <n v="53312"/>
    <x v="541"/>
    <s v="Y0160839"/>
    <n v="11"/>
    <s v="Ana Maria Eliza Tricolici"/>
    <x v="0"/>
    <n v="2520"/>
    <n v="4"/>
    <n v="8"/>
    <d v="1899-12-30T01:57:57"/>
  </r>
  <r>
    <x v="2"/>
    <x v="3"/>
    <x v="7"/>
    <x v="4"/>
    <x v="58"/>
    <n v="53312"/>
    <x v="541"/>
    <s v="Y0160839"/>
    <n v="11"/>
    <s v="Otilia Gagyi "/>
    <x v="26"/>
    <n v="2520"/>
    <n v="4"/>
    <n v="8"/>
    <d v="1899-12-30T01:57:26"/>
  </r>
  <r>
    <x v="2"/>
    <x v="3"/>
    <x v="7"/>
    <x v="4"/>
    <x v="58"/>
    <n v="53312"/>
    <x v="541"/>
    <s v="Y0160839"/>
    <n v="11"/>
    <s v="Denis Kehayov "/>
    <x v="26"/>
    <n v="2520"/>
    <n v="4"/>
    <n v="8"/>
    <d v="1899-12-30T01:57:47"/>
  </r>
  <r>
    <x v="2"/>
    <x v="3"/>
    <x v="7"/>
    <x v="4"/>
    <x v="58"/>
    <s v="CON2255"/>
    <x v="542"/>
    <s v="Y0160303"/>
    <n v="13"/>
    <s v="Kyte Stuart "/>
    <x v="1"/>
    <n v="3804"/>
    <n v="8"/>
    <n v="28"/>
    <d v="1899-12-30T01:06:56"/>
  </r>
  <r>
    <x v="2"/>
    <x v="3"/>
    <x v="7"/>
    <x v="4"/>
    <x v="58"/>
    <s v="CON2255"/>
    <x v="542"/>
    <s v="Y0160303"/>
    <n v="13"/>
    <s v="Maria Ivan "/>
    <x v="0"/>
    <n v="3804"/>
    <n v="8"/>
    <n v="28"/>
    <d v="1899-12-30T01:06:33"/>
  </r>
  <r>
    <x v="2"/>
    <x v="3"/>
    <x v="7"/>
    <x v="4"/>
    <x v="58"/>
    <s v="CON2255"/>
    <x v="542"/>
    <s v="Y0160303"/>
    <n v="13"/>
    <s v="Marin Alexandru Boboc "/>
    <x v="11"/>
    <n v="3804"/>
    <n v="8"/>
    <n v="28"/>
    <d v="1899-12-30T01:05:13"/>
  </r>
  <r>
    <x v="2"/>
    <x v="3"/>
    <x v="7"/>
    <x v="4"/>
    <x v="58"/>
    <s v="CON2255"/>
    <x v="542"/>
    <s v="Y0160303"/>
    <n v="13"/>
    <s v="Nicolae-Cosmin Lacriceanu "/>
    <x v="11"/>
    <n v="3804"/>
    <n v="8"/>
    <n v="28"/>
    <d v="1899-12-30T01:05:36"/>
  </r>
  <r>
    <x v="2"/>
    <x v="3"/>
    <x v="7"/>
    <x v="4"/>
    <x v="58"/>
    <s v="CON2255"/>
    <x v="542"/>
    <s v="Y0160303"/>
    <n v="13"/>
    <s v="Catalin Amselescu "/>
    <x v="18"/>
    <n v="3804"/>
    <n v="8"/>
    <n v="28"/>
    <d v="1899-12-30T01:06:01"/>
  </r>
  <r>
    <x v="2"/>
    <x v="3"/>
    <x v="7"/>
    <x v="4"/>
    <x v="58"/>
    <s v="CON2255"/>
    <x v="542"/>
    <s v="Y0160303"/>
    <n v="13"/>
    <s v="Vasile Iulian Iavorschi "/>
    <x v="26"/>
    <n v="3804"/>
    <n v="8"/>
    <n v="28"/>
    <d v="1899-12-30T01:04:54"/>
  </r>
  <r>
    <x v="2"/>
    <x v="3"/>
    <x v="7"/>
    <x v="4"/>
    <x v="58"/>
    <s v="CON2550"/>
    <x v="543"/>
    <s v="Y0160576"/>
    <n v="6"/>
    <s v="Maria Ivan "/>
    <x v="0"/>
    <n v="642"/>
    <n v="10"/>
    <n v="28"/>
    <d v="1899-12-30T01:00:30"/>
  </r>
  <r>
    <x v="2"/>
    <x v="3"/>
    <x v="7"/>
    <x v="4"/>
    <x v="58"/>
    <s v="CON2550"/>
    <x v="543"/>
    <s v="Y0160576"/>
    <n v="6"/>
    <s v="Robert Milczarczyk "/>
    <x v="1"/>
    <n v="642"/>
    <n v="10"/>
    <n v="28"/>
    <d v="1899-12-30T01:01:43"/>
  </r>
  <r>
    <x v="2"/>
    <x v="3"/>
    <x v="7"/>
    <x v="4"/>
    <x v="58"/>
    <s v="CON2550"/>
    <x v="543"/>
    <s v="Y0160576"/>
    <n v="6"/>
    <s v="George Lixandru "/>
    <x v="11"/>
    <n v="642"/>
    <n v="10"/>
    <n v="28"/>
    <d v="1899-12-30T01:01:01"/>
  </r>
  <r>
    <x v="2"/>
    <x v="3"/>
    <x v="7"/>
    <x v="4"/>
    <x v="58"/>
    <s v="CON2550"/>
    <x v="543"/>
    <s v="Y0160576"/>
    <n v="6"/>
    <s v="Nicolae-Cosmin Lacriceanu "/>
    <x v="11"/>
    <n v="642"/>
    <n v="10"/>
    <n v="28"/>
    <d v="1899-12-30T01:00:42"/>
  </r>
  <r>
    <x v="2"/>
    <x v="3"/>
    <x v="7"/>
    <x v="4"/>
    <x v="58"/>
    <s v="CON2550"/>
    <x v="543"/>
    <s v="Y0160576"/>
    <n v="6"/>
    <s v="Catalin Amselescu "/>
    <x v="18"/>
    <n v="642"/>
    <n v="10"/>
    <n v="28"/>
    <d v="1899-12-30T01:01:18"/>
  </r>
  <r>
    <x v="2"/>
    <x v="3"/>
    <x v="7"/>
    <x v="6"/>
    <x v="59"/>
    <s v="CON2386"/>
    <x v="544"/>
    <s v="Y0160026"/>
    <n v="28"/>
    <s v="Marian Alecu"/>
    <x v="26"/>
    <n v="3524"/>
    <n v="38"/>
    <n v="28"/>
    <d v="1899-12-30T04:17:25"/>
  </r>
  <r>
    <x v="2"/>
    <x v="3"/>
    <x v="7"/>
    <x v="6"/>
    <x v="59"/>
    <s v="CON2386"/>
    <x v="544"/>
    <s v="Y0160026"/>
    <n v="28"/>
    <s v="Catalin Lixandru"/>
    <x v="26"/>
    <n v="3524"/>
    <n v="38"/>
    <n v="28"/>
    <d v="1899-12-30T04:17:25"/>
  </r>
  <r>
    <x v="2"/>
    <x v="3"/>
    <x v="7"/>
    <x v="6"/>
    <x v="59"/>
    <s v="CON2386"/>
    <x v="544"/>
    <s v="Y0160026"/>
    <n v="28"/>
    <s v="Kamil Solski"/>
    <x v="26"/>
    <n v="3524"/>
    <n v="38"/>
    <n v="28"/>
    <d v="1899-12-30T04:17:27"/>
  </r>
  <r>
    <x v="2"/>
    <x v="3"/>
    <x v="7"/>
    <x v="6"/>
    <x v="59"/>
    <s v="CON2386"/>
    <x v="544"/>
    <s v="Y0160026"/>
    <n v="28"/>
    <s v="Amalia Cocean"/>
    <x v="26"/>
    <n v="3524"/>
    <n v="38"/>
    <n v="28"/>
    <d v="1899-12-30T04:17:25"/>
  </r>
  <r>
    <x v="2"/>
    <x v="3"/>
    <x v="7"/>
    <x v="6"/>
    <x v="59"/>
    <s v="CON2386"/>
    <x v="544"/>
    <s v="Y0160026"/>
    <n v="28"/>
    <s v="Mirela Constantin"/>
    <x v="0"/>
    <n v="3524"/>
    <n v="38"/>
    <n v="28"/>
    <d v="1899-12-30T04:17:25"/>
  </r>
  <r>
    <x v="2"/>
    <x v="3"/>
    <x v="7"/>
    <x v="6"/>
    <x v="59"/>
    <s v="CON2386"/>
    <x v="544"/>
    <s v="Y0160026"/>
    <n v="28"/>
    <s v="Florentina Constantin"/>
    <x v="26"/>
    <n v="3524"/>
    <n v="38"/>
    <n v="28"/>
    <d v="1899-12-30T04:17:25"/>
  </r>
  <r>
    <x v="2"/>
    <x v="3"/>
    <x v="7"/>
    <x v="6"/>
    <x v="59"/>
    <s v="CON2386"/>
    <x v="544"/>
    <s v="Y0160026"/>
    <n v="28"/>
    <s v="Stephen Bodan"/>
    <x v="26"/>
    <n v="3524"/>
    <n v="38"/>
    <n v="28"/>
    <d v="1899-12-30T04:17:29"/>
  </r>
  <r>
    <x v="2"/>
    <x v="3"/>
    <x v="7"/>
    <x v="6"/>
    <x v="59"/>
    <s v="CON2386"/>
    <x v="544"/>
    <s v="Y0160026"/>
    <n v="28"/>
    <s v="Ewelina Cendrowska"/>
    <x v="26"/>
    <n v="3524"/>
    <n v="38"/>
    <n v="28"/>
    <d v="1899-12-30T04:17:27"/>
  </r>
  <r>
    <x v="2"/>
    <x v="3"/>
    <x v="7"/>
    <x v="6"/>
    <x v="59"/>
    <s v="CON2386"/>
    <x v="544"/>
    <s v="Y0160026"/>
    <n v="28"/>
    <s v="Kinga Moroz"/>
    <x v="26"/>
    <n v="3524"/>
    <n v="38"/>
    <n v="28"/>
    <d v="1899-12-30T04:17:27"/>
  </r>
  <r>
    <x v="2"/>
    <x v="3"/>
    <x v="7"/>
    <x v="6"/>
    <x v="59"/>
    <s v="CON2386"/>
    <x v="544"/>
    <s v="Y0160026"/>
    <n v="28"/>
    <s v="Upenkumar Patel"/>
    <x v="26"/>
    <n v="3524"/>
    <n v="38"/>
    <n v="28"/>
    <d v="1899-12-30T04:17:29"/>
  </r>
  <r>
    <x v="2"/>
    <x v="3"/>
    <x v="7"/>
    <x v="6"/>
    <x v="59"/>
    <s v="CON2266"/>
    <x v="545"/>
    <s v="Y0160314"/>
    <n v="37"/>
    <s v="rodica mainescu"/>
    <x v="26"/>
    <n v="10430"/>
    <n v="25"/>
    <n v="19"/>
    <d v="1899-12-30T04:09:54"/>
  </r>
  <r>
    <x v="2"/>
    <x v="3"/>
    <x v="7"/>
    <x v="6"/>
    <x v="59"/>
    <s v="CON2266"/>
    <x v="545"/>
    <s v="Y0160314"/>
    <n v="37"/>
    <s v="Ion Ilarian"/>
    <x v="0"/>
    <n v="10430"/>
    <n v="25"/>
    <n v="19"/>
    <d v="1899-12-30T04:09:56"/>
  </r>
  <r>
    <x v="2"/>
    <x v="3"/>
    <x v="7"/>
    <x v="6"/>
    <x v="59"/>
    <s v="CON2266"/>
    <x v="545"/>
    <s v="Y0160314"/>
    <n v="37"/>
    <s v="Gabriela Stoica"/>
    <x v="26"/>
    <n v="10430"/>
    <n v="25"/>
    <n v="19"/>
    <d v="1899-12-30T04:09:57"/>
  </r>
  <r>
    <x v="2"/>
    <x v="3"/>
    <x v="7"/>
    <x v="6"/>
    <x v="59"/>
    <s v="CON2266"/>
    <x v="545"/>
    <s v="Y0160314"/>
    <n v="37"/>
    <s v="Stephen Hall"/>
    <x v="26"/>
    <n v="10430"/>
    <n v="25"/>
    <n v="19"/>
    <d v="1899-12-30T04:09:55"/>
  </r>
  <r>
    <x v="2"/>
    <x v="3"/>
    <x v="7"/>
    <x v="6"/>
    <x v="59"/>
    <s v="CON2266"/>
    <x v="545"/>
    <s v="Y0160314"/>
    <n v="37"/>
    <s v="Gabriel Costin"/>
    <x v="26"/>
    <n v="10430"/>
    <n v="25"/>
    <n v="19"/>
    <d v="1899-12-30T04:09:53"/>
  </r>
  <r>
    <x v="2"/>
    <x v="3"/>
    <x v="7"/>
    <x v="6"/>
    <x v="59"/>
    <s v="CON2266"/>
    <x v="545"/>
    <s v="Y0160314"/>
    <n v="37"/>
    <s v="Viorel Costin"/>
    <x v="26"/>
    <n v="10430"/>
    <n v="25"/>
    <n v="19"/>
    <d v="1899-12-30T04:09:59"/>
  </r>
  <r>
    <x v="2"/>
    <x v="3"/>
    <x v="7"/>
    <x v="6"/>
    <x v="59"/>
    <s v="CON2266"/>
    <x v="545"/>
    <s v="Y0160314"/>
    <n v="37"/>
    <s v="Nicoleta Costin"/>
    <x v="26"/>
    <n v="10430"/>
    <n v="25"/>
    <n v="19"/>
    <d v="1899-12-30T04:09:52"/>
  </r>
  <r>
    <x v="2"/>
    <x v="3"/>
    <x v="7"/>
    <x v="6"/>
    <x v="59"/>
    <s v="CON2266"/>
    <x v="545"/>
    <s v="Y0160314"/>
    <n v="37"/>
    <s v="Florenta Dragne"/>
    <x v="26"/>
    <n v="10430"/>
    <n v="25"/>
    <n v="19"/>
    <d v="1899-12-30T04:09:51"/>
  </r>
  <r>
    <x v="2"/>
    <x v="3"/>
    <x v="7"/>
    <x v="6"/>
    <x v="59"/>
    <s v="CON2266"/>
    <x v="545"/>
    <s v="Y0160314"/>
    <n v="37"/>
    <s v="Mafkarjeet Kaur"/>
    <x v="26"/>
    <n v="10430"/>
    <n v="25"/>
    <n v="19"/>
    <d v="1899-12-30T04:09:51"/>
  </r>
  <r>
    <x v="2"/>
    <x v="3"/>
    <x v="7"/>
    <x v="6"/>
    <x v="59"/>
    <s v="CON2266"/>
    <x v="545"/>
    <s v="Y0160314"/>
    <n v="37"/>
    <s v="Jose Diniz"/>
    <x v="26"/>
    <n v="10430"/>
    <n v="25"/>
    <n v="19"/>
    <d v="1899-12-30T04:09:50"/>
  </r>
  <r>
    <x v="2"/>
    <x v="3"/>
    <x v="15"/>
    <x v="0"/>
    <x v="60"/>
    <n v="50182"/>
    <x v="28"/>
    <s v="Y0160906"/>
    <n v="2"/>
    <s v="George Lixandru"/>
    <x v="26"/>
    <n v="169"/>
    <n v="9"/>
    <n v="8"/>
    <d v="1899-12-30T00:34:16"/>
  </r>
  <r>
    <x v="2"/>
    <x v="3"/>
    <x v="15"/>
    <x v="0"/>
    <x v="60"/>
    <n v="50182"/>
    <x v="28"/>
    <s v="Y0160906"/>
    <n v="2"/>
    <s v="Marius Popa"/>
    <x v="26"/>
    <n v="169"/>
    <n v="9"/>
    <n v="8"/>
    <d v="1899-12-30T00:02:11"/>
  </r>
  <r>
    <x v="2"/>
    <x v="3"/>
    <x v="15"/>
    <x v="0"/>
    <x v="60"/>
    <n v="50182"/>
    <x v="28"/>
    <s v="Y0160906"/>
    <n v="2"/>
    <s v="marin alexandru boboc"/>
    <x v="26"/>
    <n v="169"/>
    <n v="9"/>
    <n v="8"/>
    <d v="1899-12-30T00:02:34"/>
  </r>
  <r>
    <x v="2"/>
    <x v="3"/>
    <x v="15"/>
    <x v="0"/>
    <x v="60"/>
    <n v="50182"/>
    <x v="28"/>
    <s v="Y0160906"/>
    <n v="2"/>
    <s v="Nicolae-Cosmin Lacriceanu"/>
    <x v="11"/>
    <n v="169"/>
    <n v="9"/>
    <n v="8"/>
    <d v="1899-12-30T00:00:02"/>
  </r>
  <r>
    <x v="2"/>
    <x v="3"/>
    <x v="15"/>
    <x v="0"/>
    <x v="60"/>
    <n v="50182"/>
    <x v="28"/>
    <s v="Y0160906"/>
    <n v="2"/>
    <s v="Cosmin Ivan "/>
    <x v="26"/>
    <n v="169"/>
    <n v="9"/>
    <n v="8"/>
    <d v="1899-12-30T00:36:28"/>
  </r>
  <r>
    <x v="2"/>
    <x v="3"/>
    <x v="15"/>
    <x v="0"/>
    <x v="60"/>
    <n v="50182"/>
    <x v="28"/>
    <s v="Y0160906"/>
    <n v="2"/>
    <s v="Kyte Stuart "/>
    <x v="1"/>
    <n v="169"/>
    <n v="9"/>
    <n v="8"/>
    <d v="1899-12-30T00:07:02"/>
  </r>
  <r>
    <x v="2"/>
    <x v="3"/>
    <x v="15"/>
    <x v="0"/>
    <x v="60"/>
    <n v="50182"/>
    <x v="28"/>
    <s v="Y0160906"/>
    <n v="2"/>
    <s v="Maria Ivan "/>
    <x v="0"/>
    <n v="169"/>
    <n v="9"/>
    <n v="8"/>
    <d v="1899-12-30T00:32:55"/>
  </r>
  <r>
    <x v="2"/>
    <x v="3"/>
    <x v="15"/>
    <x v="0"/>
    <x v="60"/>
    <n v="50182"/>
    <x v="28"/>
    <s v="Y0160906"/>
    <n v="2"/>
    <s v="Robert Milczarczyk "/>
    <x v="26"/>
    <n v="169"/>
    <n v="9"/>
    <n v="8"/>
    <d v="1899-12-30T00:34:44"/>
  </r>
  <r>
    <x v="2"/>
    <x v="3"/>
    <x v="15"/>
    <x v="0"/>
    <x v="60"/>
    <n v="50182"/>
    <x v="28"/>
    <s v="Y0160906"/>
    <n v="2"/>
    <s v="Cristian Mihalcea "/>
    <x v="26"/>
    <n v="169"/>
    <n v="9"/>
    <n v="8"/>
    <d v="1899-12-30T00:36:51"/>
  </r>
  <r>
    <x v="2"/>
    <x v="3"/>
    <x v="15"/>
    <x v="0"/>
    <x v="60"/>
    <n v="50182"/>
    <x v="28"/>
    <s v="Y0160906"/>
    <n v="2"/>
    <s v="Catalin Amselescu "/>
    <x v="18"/>
    <n v="169"/>
    <n v="9"/>
    <n v="8"/>
    <d v="1899-12-30T00:12:18"/>
  </r>
  <r>
    <x v="2"/>
    <x v="3"/>
    <x v="15"/>
    <x v="0"/>
    <x v="60"/>
    <n v="50228"/>
    <x v="77"/>
    <s v="Y0160894"/>
    <n v="57"/>
    <s v="Gabriela Constantin"/>
    <x v="26"/>
    <n v="2779"/>
    <n v="213"/>
    <n v="76"/>
    <d v="1899-12-30T04:56:56"/>
  </r>
  <r>
    <x v="2"/>
    <x v="3"/>
    <x v="15"/>
    <x v="0"/>
    <x v="60"/>
    <n v="50228"/>
    <x v="77"/>
    <s v="Y0160894"/>
    <n v="57"/>
    <s v="Baljit Singh"/>
    <x v="26"/>
    <n v="2779"/>
    <n v="213"/>
    <n v="76"/>
    <d v="1899-12-30T05:05:16"/>
  </r>
  <r>
    <x v="2"/>
    <x v="3"/>
    <x v="15"/>
    <x v="0"/>
    <x v="60"/>
    <n v="50228"/>
    <x v="77"/>
    <s v="Y0160894"/>
    <n v="57"/>
    <s v="Alpesh Valand"/>
    <x v="26"/>
    <n v="2779"/>
    <n v="213"/>
    <n v="76"/>
    <d v="1899-12-30T05:07:06"/>
  </r>
  <r>
    <x v="2"/>
    <x v="3"/>
    <x v="15"/>
    <x v="0"/>
    <x v="60"/>
    <n v="50228"/>
    <x v="77"/>
    <s v="Y0160894"/>
    <n v="57"/>
    <s v="Vishal Mangela "/>
    <x v="0"/>
    <n v="2779"/>
    <n v="213"/>
    <n v="76"/>
    <d v="1899-12-30T05:21:48"/>
  </r>
  <r>
    <x v="2"/>
    <x v="3"/>
    <x v="15"/>
    <x v="0"/>
    <x v="60"/>
    <n v="50228"/>
    <x v="77"/>
    <s v="Y0160894"/>
    <n v="57"/>
    <s v="Elena Madalina Vilceanu"/>
    <x v="26"/>
    <n v="2779"/>
    <n v="213"/>
    <n v="76"/>
    <d v="1899-12-30T05:01:58"/>
  </r>
  <r>
    <x v="2"/>
    <x v="3"/>
    <x v="15"/>
    <x v="0"/>
    <x v="60"/>
    <n v="50228"/>
    <x v="77"/>
    <s v="Y0160894"/>
    <n v="57"/>
    <s v="Kyte Stuart "/>
    <x v="1"/>
    <n v="2779"/>
    <n v="213"/>
    <n v="76"/>
    <d v="1899-12-30T00:27:34"/>
  </r>
  <r>
    <x v="2"/>
    <x v="3"/>
    <x v="15"/>
    <x v="0"/>
    <x v="60"/>
    <n v="50228"/>
    <x v="77"/>
    <s v="Y0160894"/>
    <n v="57"/>
    <s v="Lamber Singh "/>
    <x v="26"/>
    <n v="2779"/>
    <n v="213"/>
    <n v="76"/>
    <d v="1899-12-30T05:06:50"/>
  </r>
  <r>
    <x v="2"/>
    <x v="3"/>
    <x v="15"/>
    <x v="0"/>
    <x v="60"/>
    <n v="50228"/>
    <x v="77"/>
    <s v="Y0160894"/>
    <n v="57"/>
    <s v="Corina Andreea Matei "/>
    <x v="26"/>
    <n v="2779"/>
    <n v="213"/>
    <n v="76"/>
    <d v="1899-12-30T05:00:28"/>
  </r>
  <r>
    <x v="2"/>
    <x v="3"/>
    <x v="15"/>
    <x v="0"/>
    <x v="60"/>
    <n v="50228"/>
    <x v="77"/>
    <s v="Y0160894"/>
    <n v="57"/>
    <s v="Catalin Amselescu "/>
    <x v="18"/>
    <n v="2779"/>
    <n v="213"/>
    <n v="76"/>
    <d v="1899-12-30T03:41:06"/>
  </r>
  <r>
    <x v="2"/>
    <x v="3"/>
    <x v="15"/>
    <x v="0"/>
    <x v="60"/>
    <n v="50228"/>
    <x v="77"/>
    <s v="Y0160894"/>
    <n v="57"/>
    <s v="Mitesh Pancholi "/>
    <x v="11"/>
    <n v="2779"/>
    <n v="213"/>
    <n v="76"/>
    <d v="1899-12-30T00:00:00"/>
  </r>
  <r>
    <x v="2"/>
    <x v="3"/>
    <x v="15"/>
    <x v="0"/>
    <x v="60"/>
    <n v="50228"/>
    <x v="77"/>
    <s v="Y0160894"/>
    <n v="57"/>
    <s v="Valency Fernandes "/>
    <x v="26"/>
    <n v="2779"/>
    <n v="213"/>
    <n v="76"/>
    <d v="1899-12-30T05:03:42"/>
  </r>
  <r>
    <x v="2"/>
    <x v="3"/>
    <x v="15"/>
    <x v="0"/>
    <x v="60"/>
    <n v="50228"/>
    <x v="77"/>
    <s v="Y0160894"/>
    <n v="57"/>
    <s v="nicoleta mihau"/>
    <x v="26"/>
    <n v="2779"/>
    <n v="213"/>
    <n v="76"/>
    <d v="1899-12-30T04:58:12"/>
  </r>
  <r>
    <x v="2"/>
    <x v="3"/>
    <x v="15"/>
    <x v="0"/>
    <x v="60"/>
    <n v="50228"/>
    <x v="77"/>
    <s v="Y0160894"/>
    <n v="57"/>
    <s v="Diana Alecsa "/>
    <x v="26"/>
    <n v="2779"/>
    <n v="213"/>
    <n v="76"/>
    <d v="1899-12-30T04:57:30"/>
  </r>
  <r>
    <x v="2"/>
    <x v="3"/>
    <x v="15"/>
    <x v="0"/>
    <x v="60"/>
    <n v="50228"/>
    <x v="77"/>
    <s v="Y0160894"/>
    <n v="57"/>
    <s v="paulica mihau"/>
    <x v="26"/>
    <n v="2779"/>
    <n v="213"/>
    <n v="76"/>
    <d v="1899-12-30T04:54:36"/>
  </r>
  <r>
    <x v="2"/>
    <x v="3"/>
    <x v="15"/>
    <x v="0"/>
    <x v="60"/>
    <n v="50222"/>
    <x v="239"/>
    <s v="Y0160916"/>
    <n v="8"/>
    <s v="Select Employee"/>
    <x v="26"/>
    <n v="480"/>
    <n v="36"/>
    <n v="0"/>
    <d v="1900-03-09T21:59:58"/>
  </r>
  <r>
    <x v="2"/>
    <x v="3"/>
    <x v="15"/>
    <x v="0"/>
    <x v="60"/>
    <n v="50222"/>
    <x v="239"/>
    <s v="Y0160916"/>
    <n v="8"/>
    <s v="Peter North"/>
    <x v="26"/>
    <n v="480"/>
    <n v="36"/>
    <n v="0"/>
    <d v="1899-12-30T01:34:36"/>
  </r>
  <r>
    <x v="2"/>
    <x v="3"/>
    <x v="15"/>
    <x v="0"/>
    <x v="60"/>
    <n v="50222"/>
    <x v="239"/>
    <s v="Y0160916"/>
    <n v="8"/>
    <s v="Ana Maria Eliza Tricolici"/>
    <x v="0"/>
    <n v="480"/>
    <n v="36"/>
    <n v="0"/>
    <d v="1899-12-30T01:35:36"/>
  </r>
  <r>
    <x v="2"/>
    <x v="3"/>
    <x v="15"/>
    <x v="0"/>
    <x v="60"/>
    <n v="50222"/>
    <x v="239"/>
    <s v="Y0160916"/>
    <n v="8"/>
    <s v="Magdalena Popa"/>
    <x v="26"/>
    <n v="480"/>
    <n v="36"/>
    <n v="0"/>
    <d v="1899-12-30T01:33:20"/>
  </r>
  <r>
    <x v="2"/>
    <x v="3"/>
    <x v="15"/>
    <x v="0"/>
    <x v="60"/>
    <n v="50222"/>
    <x v="239"/>
    <s v="Y0160916"/>
    <n v="8"/>
    <s v="Otilia Gagyi"/>
    <x v="26"/>
    <n v="480"/>
    <n v="36"/>
    <n v="0"/>
    <d v="1899-12-30T01:32:16"/>
  </r>
  <r>
    <x v="2"/>
    <x v="3"/>
    <x v="15"/>
    <x v="0"/>
    <x v="60"/>
    <n v="50222"/>
    <x v="239"/>
    <s v="Y0160916"/>
    <n v="8"/>
    <s v="Denis Kehayov"/>
    <x v="26"/>
    <n v="480"/>
    <n v="36"/>
    <n v="0"/>
    <d v="1899-12-30T01:22:06"/>
  </r>
  <r>
    <x v="2"/>
    <x v="3"/>
    <x v="15"/>
    <x v="0"/>
    <x v="60"/>
    <n v="50222"/>
    <x v="239"/>
    <s v="Y0160916"/>
    <n v="8"/>
    <s v="Gheorghe Predica"/>
    <x v="26"/>
    <n v="480"/>
    <n v="36"/>
    <n v="0"/>
    <d v="1899-12-30T01:30:14"/>
  </r>
  <r>
    <x v="2"/>
    <x v="3"/>
    <x v="15"/>
    <x v="0"/>
    <x v="60"/>
    <n v="50222"/>
    <x v="239"/>
    <s v="Y0160916"/>
    <n v="8"/>
    <s v="Constantin Silviu Ionescu"/>
    <x v="26"/>
    <n v="480"/>
    <n v="36"/>
    <n v="0"/>
    <d v="1899-12-30T01:31:30"/>
  </r>
  <r>
    <x v="2"/>
    <x v="3"/>
    <x v="15"/>
    <x v="0"/>
    <x v="60"/>
    <n v="50222"/>
    <x v="239"/>
    <s v="Y0160916"/>
    <n v="8"/>
    <s v="Corina Cobzaru"/>
    <x v="26"/>
    <n v="480"/>
    <n v="36"/>
    <n v="0"/>
    <d v="1899-12-30T01:33:54"/>
  </r>
  <r>
    <x v="2"/>
    <x v="3"/>
    <x v="15"/>
    <x v="0"/>
    <x v="60"/>
    <n v="50222"/>
    <x v="239"/>
    <s v="Y0160916"/>
    <n v="8"/>
    <s v="Ana Dumitru "/>
    <x v="0"/>
    <n v="480"/>
    <n v="36"/>
    <n v="0"/>
    <d v="1899-12-30T01:35:16"/>
  </r>
  <r>
    <x v="2"/>
    <x v="3"/>
    <x v="15"/>
    <x v="0"/>
    <x v="60"/>
    <n v="50222"/>
    <x v="239"/>
    <s v="Y0160916"/>
    <n v="8"/>
    <s v="Beverley Savage "/>
    <x v="26"/>
    <n v="480"/>
    <n v="36"/>
    <n v="0"/>
    <d v="1899-12-30T01:34:18"/>
  </r>
  <r>
    <x v="2"/>
    <x v="3"/>
    <x v="15"/>
    <x v="0"/>
    <x v="60"/>
    <s v="CON2412"/>
    <x v="546"/>
    <s v="Y0160634"/>
    <n v="37"/>
    <s v="Maria Ivan "/>
    <x v="0"/>
    <n v="3474"/>
    <n v="23"/>
    <n v="28"/>
    <d v="1899-12-30T00:42:58"/>
  </r>
  <r>
    <x v="2"/>
    <x v="3"/>
    <x v="15"/>
    <x v="0"/>
    <x v="60"/>
    <s v="CON2412"/>
    <x v="546"/>
    <s v="Y0160634"/>
    <n v="37"/>
    <s v="Marius Popa "/>
    <x v="26"/>
    <n v="3474"/>
    <n v="23"/>
    <n v="28"/>
    <d v="1899-12-30T00:38:02"/>
  </r>
  <r>
    <x v="2"/>
    <x v="3"/>
    <x v="15"/>
    <x v="0"/>
    <x v="60"/>
    <s v="CON2412"/>
    <x v="546"/>
    <s v="Y0160634"/>
    <n v="37"/>
    <s v="Tirth Sinh "/>
    <x v="1"/>
    <n v="3474"/>
    <n v="23"/>
    <n v="28"/>
    <d v="1899-12-30T00:31:12"/>
  </r>
  <r>
    <x v="2"/>
    <x v="3"/>
    <x v="15"/>
    <x v="0"/>
    <x v="60"/>
    <s v="CON2412"/>
    <x v="546"/>
    <s v="Y0160634"/>
    <n v="37"/>
    <s v="Tirth Sinh "/>
    <x v="18"/>
    <n v="3474"/>
    <n v="23"/>
    <n v="28"/>
    <d v="1899-12-30T01:05:52"/>
  </r>
  <r>
    <x v="2"/>
    <x v="3"/>
    <x v="15"/>
    <x v="0"/>
    <x v="60"/>
    <s v="CON2412"/>
    <x v="546"/>
    <s v="Y0160634"/>
    <n v="37"/>
    <s v="Marin Alexandru Boboc "/>
    <x v="26"/>
    <n v="3474"/>
    <n v="23"/>
    <n v="28"/>
    <d v="1899-12-30T00:40:52"/>
  </r>
  <r>
    <x v="2"/>
    <x v="3"/>
    <x v="15"/>
    <x v="0"/>
    <x v="60"/>
    <s v="CON2412"/>
    <x v="546"/>
    <s v="Y0160634"/>
    <n v="37"/>
    <s v="george li"/>
    <x v="11"/>
    <n v="3474"/>
    <n v="23"/>
    <n v="28"/>
    <d v="1899-12-30T00:44:08"/>
  </r>
  <r>
    <x v="2"/>
    <x v="3"/>
    <x v="15"/>
    <x v="0"/>
    <x v="60"/>
    <s v="CON2412"/>
    <x v="546"/>
    <s v="Y0160634"/>
    <n v="37"/>
    <s v="Madalin Sparcaci "/>
    <x v="26"/>
    <n v="3474"/>
    <n v="23"/>
    <n v="28"/>
    <d v="1899-12-30T00:39:04"/>
  </r>
  <r>
    <x v="2"/>
    <x v="3"/>
    <x v="15"/>
    <x v="0"/>
    <x v="60"/>
    <s v="CON2412"/>
    <x v="546"/>
    <s v="Y0160634"/>
    <n v="37"/>
    <s v="Mahesh Valand "/>
    <x v="0"/>
    <n v="3474"/>
    <n v="23"/>
    <n v="28"/>
    <d v="1899-12-30T00:41:42"/>
  </r>
  <r>
    <x v="2"/>
    <x v="3"/>
    <x v="15"/>
    <x v="0"/>
    <x v="60"/>
    <s v="CON2412"/>
    <x v="546"/>
    <s v="Y0160634"/>
    <n v="37"/>
    <s v="anand guruwg "/>
    <x v="26"/>
    <n v="3474"/>
    <n v="23"/>
    <n v="28"/>
    <d v="1899-12-30T00:35:46"/>
  </r>
  <r>
    <x v="2"/>
    <x v="3"/>
    <x v="15"/>
    <x v="0"/>
    <x v="60"/>
    <s v="CON2412"/>
    <x v="546"/>
    <s v="Y0160634"/>
    <n v="37"/>
    <s v="wasin taj "/>
    <x v="26"/>
    <n v="3474"/>
    <n v="23"/>
    <n v="28"/>
    <d v="1899-12-30T00:34:50"/>
  </r>
  <r>
    <x v="2"/>
    <x v="3"/>
    <x v="15"/>
    <x v="0"/>
    <x v="60"/>
    <n v="50180"/>
    <x v="0"/>
    <s v="Y0160935"/>
    <n v="0"/>
    <s v="(blank)"/>
    <x v="2"/>
    <n v="26"/>
    <n v="3"/>
    <n v="0"/>
    <d v="1899-12-30T00:00:00"/>
  </r>
  <r>
    <x v="2"/>
    <x v="3"/>
    <x v="15"/>
    <x v="0"/>
    <x v="60"/>
    <n v="47559"/>
    <x v="89"/>
    <s v="Y0160799"/>
    <n v="11"/>
    <s v="Ana Maria Eliza Tricolici"/>
    <x v="26"/>
    <n v="1955"/>
    <n v="95"/>
    <n v="7"/>
    <d v="1899-12-30T00:00:00"/>
  </r>
  <r>
    <x v="2"/>
    <x v="3"/>
    <x v="15"/>
    <x v="0"/>
    <x v="60"/>
    <n v="47559"/>
    <x v="89"/>
    <s v="Y0160799"/>
    <n v="11"/>
    <s v="Otilia Gagyi "/>
    <x v="26"/>
    <n v="1955"/>
    <n v="95"/>
    <n v="7"/>
    <d v="1899-12-30T00:00:00"/>
  </r>
  <r>
    <x v="2"/>
    <x v="3"/>
    <x v="15"/>
    <x v="0"/>
    <x v="60"/>
    <n v="47559"/>
    <x v="89"/>
    <s v="Y0160799"/>
    <n v="11"/>
    <s v="Denis Kehayov "/>
    <x v="26"/>
    <n v="1955"/>
    <n v="95"/>
    <n v="7"/>
    <d v="1899-12-30T00:00:00"/>
  </r>
  <r>
    <x v="2"/>
    <x v="3"/>
    <x v="15"/>
    <x v="0"/>
    <x v="60"/>
    <n v="47559"/>
    <x v="89"/>
    <s v="Y0160799"/>
    <n v="11"/>
    <s v="Constantin Silviu Ionescu"/>
    <x v="26"/>
    <n v="1955"/>
    <n v="95"/>
    <n v="7"/>
    <d v="1899-12-30T00:00:00"/>
  </r>
  <r>
    <x v="2"/>
    <x v="3"/>
    <x v="15"/>
    <x v="0"/>
    <x v="60"/>
    <n v="47559"/>
    <x v="89"/>
    <s v="Y0160799"/>
    <n v="11"/>
    <s v="Desislava Markova "/>
    <x v="26"/>
    <n v="1955"/>
    <n v="95"/>
    <n v="7"/>
    <d v="1899-12-30T00:00:00"/>
  </r>
  <r>
    <x v="2"/>
    <x v="3"/>
    <x v="15"/>
    <x v="0"/>
    <x v="60"/>
    <n v="47559"/>
    <x v="89"/>
    <s v="Y0160799"/>
    <n v="11"/>
    <s v="Nicoletta Constantin "/>
    <x v="26"/>
    <n v="1955"/>
    <n v="95"/>
    <n v="7"/>
    <d v="1899-12-30T00:00:00"/>
  </r>
  <r>
    <x v="2"/>
    <x v="3"/>
    <x v="15"/>
    <x v="0"/>
    <x v="60"/>
    <s v="CON2566"/>
    <x v="547"/>
    <s v="Y0160651"/>
    <n v="6"/>
    <s v="George Lixandru"/>
    <x v="11"/>
    <n v="591"/>
    <n v="6"/>
    <n v="28"/>
    <d v="1899-12-30T03:47:14"/>
  </r>
  <r>
    <x v="2"/>
    <x v="3"/>
    <x v="15"/>
    <x v="0"/>
    <x v="60"/>
    <s v="CON2566"/>
    <x v="547"/>
    <s v="Y0160651"/>
    <n v="6"/>
    <s v="Cosmin Ivan "/>
    <x v="11"/>
    <n v="591"/>
    <n v="6"/>
    <n v="28"/>
    <d v="1899-12-30T03:46:28"/>
  </r>
  <r>
    <x v="2"/>
    <x v="3"/>
    <x v="15"/>
    <x v="0"/>
    <x v="60"/>
    <s v="CON2566"/>
    <x v="547"/>
    <s v="Y0160651"/>
    <n v="6"/>
    <s v="Kyte Stuart "/>
    <x v="36"/>
    <n v="591"/>
    <n v="6"/>
    <n v="28"/>
    <d v="1899-12-30T00:05:24"/>
  </r>
  <r>
    <x v="2"/>
    <x v="3"/>
    <x v="15"/>
    <x v="0"/>
    <x v="60"/>
    <s v="CON2566"/>
    <x v="547"/>
    <s v="Y0160651"/>
    <n v="6"/>
    <s v="Maria Ivan "/>
    <x v="0"/>
    <n v="591"/>
    <n v="6"/>
    <n v="28"/>
    <d v="1899-12-30T00:21:02"/>
  </r>
  <r>
    <x v="2"/>
    <x v="3"/>
    <x v="15"/>
    <x v="0"/>
    <x v="60"/>
    <s v="CON2566"/>
    <x v="547"/>
    <s v="Y0160651"/>
    <n v="6"/>
    <s v="Catalin Amselescu "/>
    <x v="18"/>
    <n v="591"/>
    <n v="6"/>
    <n v="28"/>
    <d v="1899-12-30T03:50:26"/>
  </r>
  <r>
    <x v="2"/>
    <x v="3"/>
    <x v="15"/>
    <x v="0"/>
    <x v="60"/>
    <s v="CON2567"/>
    <x v="548"/>
    <s v="Y0160652"/>
    <n v="8"/>
    <s v="Robert Milczarczyk"/>
    <x v="1"/>
    <n v="1242"/>
    <n v="7"/>
    <n v="28"/>
    <d v="1899-12-30T00:31:48"/>
  </r>
  <r>
    <x v="2"/>
    <x v="3"/>
    <x v="15"/>
    <x v="0"/>
    <x v="60"/>
    <s v="CON2567"/>
    <x v="548"/>
    <s v="Y0160652"/>
    <n v="8"/>
    <s v="Maria Ivan "/>
    <x v="0"/>
    <n v="1242"/>
    <n v="7"/>
    <n v="28"/>
    <d v="1899-12-30T02:09:16"/>
  </r>
  <r>
    <x v="2"/>
    <x v="3"/>
    <x v="15"/>
    <x v="0"/>
    <x v="60"/>
    <s v="CON2567"/>
    <x v="548"/>
    <s v="Y0160652"/>
    <n v="8"/>
    <s v="George Lixandru "/>
    <x v="11"/>
    <n v="1242"/>
    <n v="7"/>
    <n v="28"/>
    <d v="1899-12-30T02:07:54"/>
  </r>
  <r>
    <x v="2"/>
    <x v="3"/>
    <x v="15"/>
    <x v="0"/>
    <x v="60"/>
    <s v="CON2567"/>
    <x v="548"/>
    <s v="Y0160652"/>
    <n v="8"/>
    <s v="Nicolae-Cosmin Lacriceanu "/>
    <x v="11"/>
    <n v="1242"/>
    <n v="7"/>
    <n v="28"/>
    <d v="1899-12-30T02:08:42"/>
  </r>
  <r>
    <x v="2"/>
    <x v="3"/>
    <x v="15"/>
    <x v="0"/>
    <x v="60"/>
    <s v="CON2567"/>
    <x v="548"/>
    <s v="Y0160652"/>
    <n v="8"/>
    <s v="Catalin Amselescu "/>
    <x v="18"/>
    <n v="1242"/>
    <n v="7"/>
    <n v="28"/>
    <d v="1899-12-30T02:07:20"/>
  </r>
  <r>
    <x v="2"/>
    <x v="3"/>
    <x v="15"/>
    <x v="0"/>
    <x v="60"/>
    <n v="50406"/>
    <x v="231"/>
    <s v="Y0160853"/>
    <n v="103"/>
    <s v="Tirth Sinh"/>
    <x v="1"/>
    <n v="18971"/>
    <n v="96"/>
    <n v="41"/>
    <d v="1899-12-30T03:50:20"/>
  </r>
  <r>
    <x v="2"/>
    <x v="3"/>
    <x v="15"/>
    <x v="0"/>
    <x v="60"/>
    <n v="50406"/>
    <x v="231"/>
    <s v="Y0160853"/>
    <n v="103"/>
    <s v="Alpesh Valand"/>
    <x v="5"/>
    <n v="18971"/>
    <n v="96"/>
    <n v="41"/>
    <d v="1899-12-30T03:47:24"/>
  </r>
  <r>
    <x v="2"/>
    <x v="3"/>
    <x v="15"/>
    <x v="0"/>
    <x v="60"/>
    <n v="50406"/>
    <x v="231"/>
    <s v="Y0160853"/>
    <n v="103"/>
    <s v="Corina andreea matei"/>
    <x v="21"/>
    <n v="18971"/>
    <n v="96"/>
    <n v="41"/>
    <d v="1899-12-30T03:44:16"/>
  </r>
  <r>
    <x v="2"/>
    <x v="3"/>
    <x v="15"/>
    <x v="0"/>
    <x v="60"/>
    <n v="50406"/>
    <x v="231"/>
    <s v="Y0160853"/>
    <n v="103"/>
    <s v="Diana Alecsa "/>
    <x v="0"/>
    <n v="18971"/>
    <n v="96"/>
    <n v="41"/>
    <d v="1899-12-30T03:45:06"/>
  </r>
  <r>
    <x v="2"/>
    <x v="3"/>
    <x v="15"/>
    <x v="0"/>
    <x v="60"/>
    <n v="50406"/>
    <x v="231"/>
    <s v="Y0160853"/>
    <n v="103"/>
    <s v="mahesh"/>
    <x v="18"/>
    <n v="18971"/>
    <n v="96"/>
    <n v="41"/>
    <d v="1899-12-30T03:50:13"/>
  </r>
  <r>
    <x v="2"/>
    <x v="3"/>
    <x v="15"/>
    <x v="0"/>
    <x v="60"/>
    <n v="50406"/>
    <x v="231"/>
    <s v="Y0160853"/>
    <n v="103"/>
    <s v="Lamber Singh   "/>
    <x v="12"/>
    <n v="18971"/>
    <n v="96"/>
    <n v="41"/>
    <d v="1899-12-30T03:46:45"/>
  </r>
  <r>
    <x v="2"/>
    <x v="3"/>
    <x v="15"/>
    <x v="0"/>
    <x v="60"/>
    <n v="50406"/>
    <x v="231"/>
    <s v="Y0160853"/>
    <n v="103"/>
    <s v="Vikesh Katharani "/>
    <x v="21"/>
    <n v="18971"/>
    <n v="96"/>
    <n v="41"/>
    <d v="1899-12-30T03:46:24"/>
  </r>
  <r>
    <x v="2"/>
    <x v="3"/>
    <x v="15"/>
    <x v="0"/>
    <x v="60"/>
    <n v="50406"/>
    <x v="231"/>
    <s v="Y0160853"/>
    <n v="103"/>
    <s v="Gabriela Constantin "/>
    <x v="0"/>
    <n v="18971"/>
    <n v="96"/>
    <n v="41"/>
    <d v="1899-12-30T03:44:44"/>
  </r>
  <r>
    <x v="2"/>
    <x v="3"/>
    <x v="15"/>
    <x v="0"/>
    <x v="60"/>
    <n v="51975"/>
    <x v="549"/>
    <s v="Y0160808"/>
    <n v="56"/>
    <s v="Cosmin Ivan "/>
    <x v="21"/>
    <n v="5235"/>
    <n v="39"/>
    <n v="48"/>
    <d v="1899-12-30T02:18:04"/>
  </r>
  <r>
    <x v="2"/>
    <x v="3"/>
    <x v="15"/>
    <x v="0"/>
    <x v="60"/>
    <n v="51975"/>
    <x v="549"/>
    <s v="Y0160808"/>
    <n v="56"/>
    <s v="Maria Ivan "/>
    <x v="0"/>
    <n v="5235"/>
    <n v="39"/>
    <n v="48"/>
    <d v="1899-12-30T02:09:10"/>
  </r>
  <r>
    <x v="2"/>
    <x v="3"/>
    <x v="15"/>
    <x v="0"/>
    <x v="60"/>
    <n v="51975"/>
    <x v="549"/>
    <s v="Y0160808"/>
    <n v="56"/>
    <s v="Robert Milczarczyk "/>
    <x v="36"/>
    <n v="5235"/>
    <n v="39"/>
    <n v="48"/>
    <d v="1899-12-30T00:30:33"/>
  </r>
  <r>
    <x v="2"/>
    <x v="3"/>
    <x v="15"/>
    <x v="0"/>
    <x v="60"/>
    <n v="51975"/>
    <x v="549"/>
    <s v="Y0160808"/>
    <n v="56"/>
    <s v="Marius Popa "/>
    <x v="26"/>
    <n v="5235"/>
    <n v="39"/>
    <n v="48"/>
    <d v="1899-12-30T02:17:10"/>
  </r>
  <r>
    <x v="2"/>
    <x v="3"/>
    <x v="15"/>
    <x v="0"/>
    <x v="60"/>
    <n v="51975"/>
    <x v="549"/>
    <s v="Y0160808"/>
    <n v="56"/>
    <s v="George Lixandru "/>
    <x v="18"/>
    <n v="5235"/>
    <n v="39"/>
    <n v="48"/>
    <d v="1899-12-30T02:19:52"/>
  </r>
  <r>
    <x v="2"/>
    <x v="3"/>
    <x v="15"/>
    <x v="0"/>
    <x v="60"/>
    <n v="51975"/>
    <x v="549"/>
    <s v="Y0160808"/>
    <n v="56"/>
    <s v="Marin Alexandru Boboc "/>
    <x v="26"/>
    <n v="5235"/>
    <n v="39"/>
    <n v="48"/>
    <d v="1899-12-30T02:16:18"/>
  </r>
  <r>
    <x v="2"/>
    <x v="3"/>
    <x v="15"/>
    <x v="0"/>
    <x v="60"/>
    <n v="51975"/>
    <x v="549"/>
    <s v="Y0160808"/>
    <n v="56"/>
    <s v="Nicolae-Cosmin Lacriceanu "/>
    <x v="11"/>
    <n v="5235"/>
    <n v="39"/>
    <n v="48"/>
    <d v="1899-12-30T02:08:56"/>
  </r>
  <r>
    <x v="2"/>
    <x v="3"/>
    <x v="15"/>
    <x v="0"/>
    <x v="60"/>
    <n v="51975"/>
    <x v="549"/>
    <s v="Y0160808"/>
    <n v="56"/>
    <s v="Catalin Amselescu "/>
    <x v="18"/>
    <n v="5235"/>
    <n v="39"/>
    <n v="48"/>
    <d v="1899-12-30T01:56:32"/>
  </r>
  <r>
    <x v="2"/>
    <x v="3"/>
    <x v="15"/>
    <x v="0"/>
    <x v="60"/>
    <s v="CON0103"/>
    <x v="550"/>
    <s v="Y0160817"/>
    <n v="10"/>
    <s v="Robert Milczarczyk "/>
    <x v="1"/>
    <n v="1260"/>
    <n v="1"/>
    <n v="28"/>
    <d v="1899-12-30T00:18:29"/>
  </r>
  <r>
    <x v="2"/>
    <x v="3"/>
    <x v="15"/>
    <x v="0"/>
    <x v="60"/>
    <s v="CON0103"/>
    <x v="550"/>
    <s v="Y0160817"/>
    <n v="10"/>
    <s v="Marin Alexandru Boboc "/>
    <x v="11"/>
    <n v="1260"/>
    <n v="1"/>
    <n v="28"/>
    <d v="1899-12-30T00:01:00"/>
  </r>
  <r>
    <x v="2"/>
    <x v="3"/>
    <x v="15"/>
    <x v="0"/>
    <x v="60"/>
    <s v="CON0103"/>
    <x v="550"/>
    <s v="Y0160817"/>
    <n v="10"/>
    <s v="Catalin Amselescu "/>
    <x v="18"/>
    <n v="1260"/>
    <n v="1"/>
    <n v="28"/>
    <d v="1899-12-30T00:00:52"/>
  </r>
  <r>
    <x v="2"/>
    <x v="3"/>
    <x v="15"/>
    <x v="0"/>
    <x v="60"/>
    <s v="CON0103"/>
    <x v="550"/>
    <s v="Y0160817"/>
    <n v="10"/>
    <s v="andreea cojocaru "/>
    <x v="0"/>
    <n v="1260"/>
    <n v="1"/>
    <n v="28"/>
    <d v="1899-12-30T00:18:51"/>
  </r>
  <r>
    <x v="2"/>
    <x v="3"/>
    <x v="15"/>
    <x v="0"/>
    <x v="60"/>
    <n v="51880"/>
    <x v="7"/>
    <s v="Y0160791"/>
    <n v="14"/>
    <s v="Vishal Mangela "/>
    <x v="26"/>
    <n v="2648"/>
    <n v="7"/>
    <n v="24"/>
    <d v="1899-12-30T01:13:27"/>
  </r>
  <r>
    <x v="2"/>
    <x v="3"/>
    <x v="15"/>
    <x v="0"/>
    <x v="60"/>
    <n v="51880"/>
    <x v="7"/>
    <s v="Y0160791"/>
    <n v="14"/>
    <s v="Robert Milczarczyk "/>
    <x v="1"/>
    <n v="2648"/>
    <n v="7"/>
    <n v="24"/>
    <d v="1899-12-30T01:41:46"/>
  </r>
  <r>
    <x v="2"/>
    <x v="3"/>
    <x v="15"/>
    <x v="0"/>
    <x v="60"/>
    <n v="51880"/>
    <x v="7"/>
    <s v="Y0160791"/>
    <n v="14"/>
    <s v="Marius Popa "/>
    <x v="26"/>
    <n v="2648"/>
    <n v="7"/>
    <n v="24"/>
    <d v="1899-12-30T01:14:40"/>
  </r>
  <r>
    <x v="2"/>
    <x v="3"/>
    <x v="15"/>
    <x v="0"/>
    <x v="60"/>
    <n v="51880"/>
    <x v="7"/>
    <s v="Y0160791"/>
    <n v="14"/>
    <s v="Marin Alexandru Boboc "/>
    <x v="11"/>
    <n v="2648"/>
    <n v="7"/>
    <n v="24"/>
    <d v="1899-12-30T01:15:41"/>
  </r>
  <r>
    <x v="2"/>
    <x v="3"/>
    <x v="15"/>
    <x v="0"/>
    <x v="60"/>
    <n v="51880"/>
    <x v="7"/>
    <s v="Y0160791"/>
    <n v="14"/>
    <s v="Nicolae-Cosmin Lacriceanu "/>
    <x v="26"/>
    <n v="2648"/>
    <n v="7"/>
    <n v="24"/>
    <d v="1899-12-30T01:15:22"/>
  </r>
  <r>
    <x v="2"/>
    <x v="3"/>
    <x v="15"/>
    <x v="0"/>
    <x v="60"/>
    <n v="51880"/>
    <x v="7"/>
    <s v="Y0160791"/>
    <n v="14"/>
    <s v="Catalin Amselescu "/>
    <x v="18"/>
    <n v="2648"/>
    <n v="7"/>
    <n v="24"/>
    <d v="1899-12-30T01:15:28"/>
  </r>
  <r>
    <x v="2"/>
    <x v="3"/>
    <x v="15"/>
    <x v="0"/>
    <x v="60"/>
    <n v="51880"/>
    <x v="7"/>
    <s v="Y0160791"/>
    <n v="14"/>
    <s v="Vasile Iulian Iavorschi "/>
    <x v="11"/>
    <n v="2648"/>
    <n v="7"/>
    <n v="24"/>
    <d v="1899-12-30T01:11:11"/>
  </r>
  <r>
    <x v="2"/>
    <x v="3"/>
    <x v="15"/>
    <x v="0"/>
    <x v="60"/>
    <n v="50198"/>
    <x v="80"/>
    <s v="Y0160891"/>
    <n v="78"/>
    <s v="Vishal Mangela "/>
    <x v="26"/>
    <n v="16219"/>
    <n v="202"/>
    <n v="9"/>
    <d v="1899-12-30T02:37:53"/>
  </r>
  <r>
    <x v="2"/>
    <x v="3"/>
    <x v="15"/>
    <x v="0"/>
    <x v="60"/>
    <n v="50198"/>
    <x v="80"/>
    <s v="Y0160891"/>
    <n v="78"/>
    <s v="Cosmin Ivan "/>
    <x v="5"/>
    <n v="16219"/>
    <n v="202"/>
    <n v="9"/>
    <d v="1899-12-30T03:15:19"/>
  </r>
  <r>
    <x v="2"/>
    <x v="3"/>
    <x v="15"/>
    <x v="0"/>
    <x v="60"/>
    <n v="50198"/>
    <x v="80"/>
    <s v="Y0160891"/>
    <n v="78"/>
    <s v="Maria Ivan "/>
    <x v="0"/>
    <n v="16219"/>
    <n v="202"/>
    <n v="9"/>
    <d v="1899-12-30T02:38:31"/>
  </r>
  <r>
    <x v="2"/>
    <x v="3"/>
    <x v="15"/>
    <x v="0"/>
    <x v="60"/>
    <n v="50198"/>
    <x v="80"/>
    <s v="Y0160891"/>
    <n v="78"/>
    <s v="Marius Popa "/>
    <x v="26"/>
    <n v="16219"/>
    <n v="202"/>
    <n v="9"/>
    <d v="1899-12-30T02:36:34"/>
  </r>
  <r>
    <x v="2"/>
    <x v="3"/>
    <x v="15"/>
    <x v="0"/>
    <x v="60"/>
    <n v="50198"/>
    <x v="80"/>
    <s v="Y0160891"/>
    <n v="78"/>
    <s v="George Lixandru "/>
    <x v="26"/>
    <n v="16219"/>
    <n v="202"/>
    <n v="9"/>
    <d v="1899-12-30T03:25:06"/>
  </r>
  <r>
    <x v="2"/>
    <x v="3"/>
    <x v="15"/>
    <x v="0"/>
    <x v="60"/>
    <n v="50198"/>
    <x v="80"/>
    <s v="Y0160891"/>
    <n v="78"/>
    <s v="Denis Kehayov "/>
    <x v="1"/>
    <n v="16219"/>
    <n v="202"/>
    <n v="9"/>
    <d v="1899-12-30T03:26:49"/>
  </r>
  <r>
    <x v="2"/>
    <x v="3"/>
    <x v="15"/>
    <x v="0"/>
    <x v="60"/>
    <n v="50198"/>
    <x v="80"/>
    <s v="Y0160891"/>
    <n v="78"/>
    <s v="Dorin Florea "/>
    <x v="26"/>
    <n v="16219"/>
    <n v="202"/>
    <n v="9"/>
    <d v="1899-12-30T02:37:28"/>
  </r>
  <r>
    <x v="2"/>
    <x v="3"/>
    <x v="15"/>
    <x v="0"/>
    <x v="60"/>
    <n v="50198"/>
    <x v="80"/>
    <s v="Y0160891"/>
    <n v="78"/>
    <s v="Liviu Adrian Dumitrascu "/>
    <x v="26"/>
    <n v="16219"/>
    <n v="202"/>
    <n v="9"/>
    <d v="1899-12-30T02:38:11"/>
  </r>
  <r>
    <x v="2"/>
    <x v="3"/>
    <x v="15"/>
    <x v="0"/>
    <x v="60"/>
    <n v="50204"/>
    <x v="29"/>
    <s v="Y0160905"/>
    <n v="16"/>
    <s v="Vishal Mangela "/>
    <x v="26"/>
    <n v="1921"/>
    <n v="94"/>
    <n v="20"/>
    <d v="1899-12-30T00:57:54"/>
  </r>
  <r>
    <x v="2"/>
    <x v="3"/>
    <x v="15"/>
    <x v="0"/>
    <x v="60"/>
    <n v="50204"/>
    <x v="29"/>
    <s v="Y0160905"/>
    <n v="16"/>
    <s v="Cosmin Ivan "/>
    <x v="26"/>
    <n v="1921"/>
    <n v="94"/>
    <n v="20"/>
    <d v="1899-12-30T00:58:01"/>
  </r>
  <r>
    <x v="2"/>
    <x v="3"/>
    <x v="15"/>
    <x v="0"/>
    <x v="60"/>
    <n v="50204"/>
    <x v="29"/>
    <s v="Y0160905"/>
    <n v="16"/>
    <s v="Maria Ivan "/>
    <x v="0"/>
    <n v="1921"/>
    <n v="94"/>
    <n v="20"/>
    <d v="1899-12-30T00:57:48"/>
  </r>
  <r>
    <x v="2"/>
    <x v="3"/>
    <x v="15"/>
    <x v="0"/>
    <x v="60"/>
    <n v="50204"/>
    <x v="29"/>
    <s v="Y0160905"/>
    <n v="16"/>
    <s v="Robert Milczarczyk "/>
    <x v="1"/>
    <n v="1921"/>
    <n v="94"/>
    <n v="20"/>
    <d v="1899-12-30T00:57:40"/>
  </r>
  <r>
    <x v="2"/>
    <x v="3"/>
    <x v="15"/>
    <x v="0"/>
    <x v="60"/>
    <n v="50204"/>
    <x v="29"/>
    <s v="Y0160905"/>
    <n v="16"/>
    <s v="Marius Popa "/>
    <x v="26"/>
    <n v="1921"/>
    <n v="94"/>
    <n v="20"/>
    <d v="1899-12-30T00:57:55"/>
  </r>
  <r>
    <x v="2"/>
    <x v="3"/>
    <x v="15"/>
    <x v="0"/>
    <x v="60"/>
    <n v="50204"/>
    <x v="29"/>
    <s v="Y0160905"/>
    <n v="16"/>
    <s v="Marin Alexandru Boboc "/>
    <x v="11"/>
    <n v="1921"/>
    <n v="94"/>
    <n v="20"/>
    <d v="1899-12-30T00:57:48"/>
  </r>
  <r>
    <x v="2"/>
    <x v="3"/>
    <x v="15"/>
    <x v="0"/>
    <x v="60"/>
    <n v="50204"/>
    <x v="29"/>
    <s v="Y0160905"/>
    <n v="16"/>
    <s v="Vasile Iulian Iavorschi "/>
    <x v="11"/>
    <n v="1921"/>
    <n v="94"/>
    <n v="20"/>
    <d v="1899-12-30T00:57:51"/>
  </r>
  <r>
    <x v="2"/>
    <x v="3"/>
    <x v="15"/>
    <x v="0"/>
    <x v="60"/>
    <n v="53324"/>
    <x v="138"/>
    <s v="Y0160843"/>
    <n v="6"/>
    <s v="(blank)"/>
    <x v="2"/>
    <n v="857"/>
    <n v="8"/>
    <n v="19"/>
    <d v="1899-12-30T00:00:00"/>
  </r>
  <r>
    <x v="2"/>
    <x v="3"/>
    <x v="15"/>
    <x v="0"/>
    <x v="60"/>
    <s v="CON2340"/>
    <x v="551"/>
    <s v="Y0160279"/>
    <n v="36"/>
    <s v="Florian Andresescu"/>
    <x v="0"/>
    <n v="1860"/>
    <n v="13"/>
    <n v="0"/>
    <d v="1899-12-30T02:06:56"/>
  </r>
  <r>
    <x v="2"/>
    <x v="3"/>
    <x v="15"/>
    <x v="0"/>
    <x v="60"/>
    <s v="CON2340"/>
    <x v="551"/>
    <s v="Y0160279"/>
    <n v="36"/>
    <s v="Nicoleta Rus"/>
    <x v="3"/>
    <n v="1860"/>
    <n v="13"/>
    <n v="0"/>
    <d v="1899-12-30T02:03:34"/>
  </r>
  <r>
    <x v="2"/>
    <x v="3"/>
    <x v="15"/>
    <x v="0"/>
    <x v="60"/>
    <s v="CON2340"/>
    <x v="551"/>
    <s v="Y0160279"/>
    <n v="36"/>
    <s v="Custura Anglaia"/>
    <x v="26"/>
    <n v="1860"/>
    <n v="13"/>
    <n v="0"/>
    <d v="1899-12-30T02:05:02"/>
  </r>
  <r>
    <x v="2"/>
    <x v="3"/>
    <x v="15"/>
    <x v="0"/>
    <x v="60"/>
    <s v="CON2340"/>
    <x v="551"/>
    <s v="Y0160279"/>
    <n v="36"/>
    <s v="Campan Ionut"/>
    <x v="26"/>
    <n v="1860"/>
    <n v="13"/>
    <n v="0"/>
    <d v="1899-12-30T02:01:34"/>
  </r>
  <r>
    <x v="2"/>
    <x v="3"/>
    <x v="15"/>
    <x v="0"/>
    <x v="60"/>
    <s v="CON2340"/>
    <x v="551"/>
    <s v="Y0160279"/>
    <n v="36"/>
    <s v="Mahamud Omar Salim"/>
    <x v="26"/>
    <n v="1860"/>
    <n v="13"/>
    <n v="0"/>
    <d v="1899-12-30T01:55:48"/>
  </r>
  <r>
    <x v="2"/>
    <x v="3"/>
    <x v="15"/>
    <x v="0"/>
    <x v="60"/>
    <s v="CON2340"/>
    <x v="551"/>
    <s v="Y0160279"/>
    <n v="36"/>
    <s v="Dumitru Nicolae"/>
    <x v="0"/>
    <n v="1860"/>
    <n v="13"/>
    <n v="0"/>
    <d v="1899-12-30T02:01:34"/>
  </r>
  <r>
    <x v="2"/>
    <x v="3"/>
    <x v="15"/>
    <x v="0"/>
    <x v="60"/>
    <s v="CON2340"/>
    <x v="551"/>
    <s v="Y0160279"/>
    <n v="36"/>
    <s v="Bacu Neli"/>
    <x v="26"/>
    <n v="1860"/>
    <n v="13"/>
    <n v="0"/>
    <d v="1899-12-30T02:01:30"/>
  </r>
  <r>
    <x v="2"/>
    <x v="3"/>
    <x v="15"/>
    <x v="0"/>
    <x v="60"/>
    <s v="CON2340"/>
    <x v="551"/>
    <s v="Y0160279"/>
    <n v="36"/>
    <s v="Anatolii Caminschi"/>
    <x v="26"/>
    <n v="1860"/>
    <n v="13"/>
    <n v="0"/>
    <d v="1899-12-30T02:01:36"/>
  </r>
  <r>
    <x v="2"/>
    <x v="3"/>
    <x v="15"/>
    <x v="0"/>
    <x v="60"/>
    <s v="CON2340"/>
    <x v="551"/>
    <s v="Y0160279"/>
    <n v="36"/>
    <s v="LAURENTIU"/>
    <x v="26"/>
    <n v="1860"/>
    <n v="13"/>
    <n v="0"/>
    <d v="1899-12-30T01:55:56"/>
  </r>
  <r>
    <x v="2"/>
    <x v="3"/>
    <x v="15"/>
    <x v="0"/>
    <x v="60"/>
    <s v="CON2340"/>
    <x v="551"/>
    <s v="Y0160279"/>
    <n v="36"/>
    <s v="Abdulkadir Mohamud"/>
    <x v="26"/>
    <n v="1860"/>
    <n v="13"/>
    <n v="0"/>
    <d v="1899-12-30T01:59:22"/>
  </r>
  <r>
    <x v="2"/>
    <x v="3"/>
    <x v="15"/>
    <x v="0"/>
    <x v="60"/>
    <n v="50215"/>
    <x v="53"/>
    <s v="Y0160885-Y0160888-Y0160887"/>
    <n v="22"/>
    <s v="Diana Mariana Ghiotu"/>
    <x v="26"/>
    <n v="2941"/>
    <n v="81"/>
    <n v="15"/>
    <d v="1899-12-30T04:29:12"/>
  </r>
  <r>
    <x v="2"/>
    <x v="3"/>
    <x v="15"/>
    <x v="0"/>
    <x v="60"/>
    <n v="50215"/>
    <x v="53"/>
    <s v="Y0160885-Y0160888-Y0160887"/>
    <n v="22"/>
    <s v="sandesh"/>
    <x v="26"/>
    <n v="2941"/>
    <n v="81"/>
    <n v="15"/>
    <d v="1899-12-30T02:07:24"/>
  </r>
  <r>
    <x v="2"/>
    <x v="3"/>
    <x v="15"/>
    <x v="0"/>
    <x v="60"/>
    <n v="50215"/>
    <x v="53"/>
    <s v="Y0160885-Y0160888-Y0160887"/>
    <n v="22"/>
    <s v="Oana Dragoi"/>
    <x v="0"/>
    <n v="2941"/>
    <n v="81"/>
    <n v="15"/>
    <d v="1899-12-30T04:31:24"/>
  </r>
  <r>
    <x v="2"/>
    <x v="3"/>
    <x v="15"/>
    <x v="0"/>
    <x v="60"/>
    <n v="50215"/>
    <x v="53"/>
    <s v="Y0160885-Y0160888-Y0160887"/>
    <n v="22"/>
    <s v="Madalina Tanislav"/>
    <x v="26"/>
    <n v="2941"/>
    <n v="81"/>
    <n v="15"/>
    <d v="1899-12-30T04:12:13"/>
  </r>
  <r>
    <x v="2"/>
    <x v="3"/>
    <x v="15"/>
    <x v="0"/>
    <x v="60"/>
    <n v="50215"/>
    <x v="53"/>
    <s v="Y0160885-Y0160888-Y0160887"/>
    <n v="22"/>
    <s v="lidia"/>
    <x v="26"/>
    <n v="2941"/>
    <n v="81"/>
    <n v="15"/>
    <d v="1899-12-30T04:29:38"/>
  </r>
  <r>
    <x v="2"/>
    <x v="3"/>
    <x v="15"/>
    <x v="0"/>
    <x v="60"/>
    <n v="50215"/>
    <x v="53"/>
    <s v="Y0160885-Y0160888-Y0160887"/>
    <n v="22"/>
    <s v="Radu Dragoi"/>
    <x v="26"/>
    <n v="2941"/>
    <n v="81"/>
    <n v="15"/>
    <d v="1899-12-30T02:07:35"/>
  </r>
  <r>
    <x v="2"/>
    <x v="3"/>
    <x v="15"/>
    <x v="0"/>
    <x v="60"/>
    <n v="50215"/>
    <x v="53"/>
    <s v="Y0160885-Y0160888-Y0160887"/>
    <n v="22"/>
    <s v="abdinur adam"/>
    <x v="26"/>
    <n v="2941"/>
    <n v="81"/>
    <n v="15"/>
    <d v="1899-12-30T04:14:42"/>
  </r>
  <r>
    <x v="2"/>
    <x v="3"/>
    <x v="15"/>
    <x v="0"/>
    <x v="60"/>
    <n v="53330"/>
    <x v="552"/>
    <s v="Y0160854"/>
    <n v="3"/>
    <s v="Mitesh Dilipkumar"/>
    <x v="5"/>
    <n v="755"/>
    <n v="17"/>
    <n v="2"/>
    <d v="1899-12-30T01:11:36"/>
  </r>
  <r>
    <x v="2"/>
    <x v="3"/>
    <x v="15"/>
    <x v="0"/>
    <x v="60"/>
    <n v="53330"/>
    <x v="552"/>
    <s v="Y0160854"/>
    <n v="3"/>
    <s v="Nelvin"/>
    <x v="0"/>
    <n v="755"/>
    <n v="17"/>
    <n v="2"/>
    <d v="1899-12-30T01:13:56"/>
  </r>
  <r>
    <x v="2"/>
    <x v="3"/>
    <x v="15"/>
    <x v="0"/>
    <x v="60"/>
    <n v="50217"/>
    <x v="116"/>
    <s v="Y0160884"/>
    <n v="8"/>
    <s v="Abdikaram Mohamed Ali"/>
    <x v="1"/>
    <n v="1576"/>
    <n v="6"/>
    <n v="25"/>
    <d v="1899-12-30T00:22:34"/>
  </r>
  <r>
    <x v="2"/>
    <x v="3"/>
    <x v="15"/>
    <x v="0"/>
    <x v="60"/>
    <n v="50217"/>
    <x v="116"/>
    <s v="Y0160884"/>
    <n v="8"/>
    <s v="Mihai Abagiu"/>
    <x v="26"/>
    <n v="1576"/>
    <n v="6"/>
    <n v="25"/>
    <d v="1899-12-30T01:33:25"/>
  </r>
  <r>
    <x v="2"/>
    <x v="3"/>
    <x v="15"/>
    <x v="0"/>
    <x v="60"/>
    <n v="50217"/>
    <x v="116"/>
    <s v="Y0160884"/>
    <n v="8"/>
    <s v="Mariana Codreanu"/>
    <x v="0"/>
    <n v="1576"/>
    <n v="6"/>
    <n v="25"/>
    <d v="1899-12-30T01:35:10"/>
  </r>
  <r>
    <x v="2"/>
    <x v="3"/>
    <x v="15"/>
    <x v="0"/>
    <x v="60"/>
    <n v="50217"/>
    <x v="116"/>
    <s v="Y0160884"/>
    <n v="8"/>
    <s v="Paul Gheorgescu"/>
    <x v="26"/>
    <n v="1576"/>
    <n v="6"/>
    <n v="25"/>
    <d v="1899-12-30T01:33:25"/>
  </r>
  <r>
    <x v="2"/>
    <x v="3"/>
    <x v="15"/>
    <x v="0"/>
    <x v="60"/>
    <n v="50217"/>
    <x v="116"/>
    <s v="Y0160884"/>
    <n v="8"/>
    <s v="nicoleta constantin"/>
    <x v="26"/>
    <n v="1576"/>
    <n v="6"/>
    <n v="25"/>
    <d v="1899-12-30T00:48:56"/>
  </r>
  <r>
    <x v="2"/>
    <x v="3"/>
    <x v="15"/>
    <x v="0"/>
    <x v="60"/>
    <n v="50217"/>
    <x v="116"/>
    <s v="Y0160884"/>
    <n v="8"/>
    <s v="Edgar Mahamud"/>
    <x v="26"/>
    <n v="1576"/>
    <n v="6"/>
    <n v="25"/>
    <d v="1899-12-30T01:33:26"/>
  </r>
  <r>
    <x v="2"/>
    <x v="3"/>
    <x v="15"/>
    <x v="0"/>
    <x v="60"/>
    <n v="51976"/>
    <x v="553"/>
    <s v="Y0160806"/>
    <n v="54"/>
    <s v="Bogdan Cosma"/>
    <x v="1"/>
    <n v="5780"/>
    <n v="40"/>
    <n v="48"/>
    <d v="1899-12-30T00:20:44"/>
  </r>
  <r>
    <x v="2"/>
    <x v="3"/>
    <x v="15"/>
    <x v="0"/>
    <x v="60"/>
    <n v="51976"/>
    <x v="553"/>
    <s v="Y0160806"/>
    <n v="54"/>
    <s v="Bogdan Cosma"/>
    <x v="26"/>
    <n v="5780"/>
    <n v="40"/>
    <n v="48"/>
    <d v="1899-12-30T01:16:25"/>
  </r>
  <r>
    <x v="2"/>
    <x v="3"/>
    <x v="15"/>
    <x v="0"/>
    <x v="60"/>
    <n v="51976"/>
    <x v="553"/>
    <s v="Y0160806"/>
    <n v="54"/>
    <s v="Diana Marinescu"/>
    <x v="0"/>
    <n v="5780"/>
    <n v="40"/>
    <n v="48"/>
    <d v="1899-12-30T03:18:52"/>
  </r>
  <r>
    <x v="2"/>
    <x v="3"/>
    <x v="15"/>
    <x v="0"/>
    <x v="60"/>
    <n v="51976"/>
    <x v="553"/>
    <s v="Y0160806"/>
    <n v="54"/>
    <s v="Marius Motoasca"/>
    <x v="11"/>
    <n v="5780"/>
    <n v="40"/>
    <n v="48"/>
    <d v="1899-12-30T03:18:53"/>
  </r>
  <r>
    <x v="2"/>
    <x v="3"/>
    <x v="15"/>
    <x v="0"/>
    <x v="60"/>
    <n v="51976"/>
    <x v="553"/>
    <s v="Y0160806"/>
    <n v="54"/>
    <s v="Mahamud Omar Salim"/>
    <x v="26"/>
    <n v="5780"/>
    <n v="40"/>
    <n v="48"/>
    <d v="1899-12-30T02:02:03"/>
  </r>
  <r>
    <x v="2"/>
    <x v="3"/>
    <x v="15"/>
    <x v="0"/>
    <x v="60"/>
    <n v="51976"/>
    <x v="553"/>
    <s v="Y0160806"/>
    <n v="54"/>
    <s v="Daniel Angearu"/>
    <x v="18"/>
    <n v="5780"/>
    <n v="40"/>
    <n v="48"/>
    <d v="1899-12-30T02:03:36"/>
  </r>
  <r>
    <x v="2"/>
    <x v="3"/>
    <x v="15"/>
    <x v="0"/>
    <x v="60"/>
    <n v="51976"/>
    <x v="553"/>
    <s v="Y0160806"/>
    <n v="54"/>
    <s v="Filmon Tewolde"/>
    <x v="26"/>
    <n v="5780"/>
    <n v="40"/>
    <n v="48"/>
    <d v="1899-12-30T01:14:00"/>
  </r>
  <r>
    <x v="2"/>
    <x v="3"/>
    <x v="15"/>
    <x v="0"/>
    <x v="60"/>
    <n v="51976"/>
    <x v="553"/>
    <s v="Y0160806"/>
    <n v="54"/>
    <s v="Abdulkadir Mohamud"/>
    <x v="26"/>
    <n v="5780"/>
    <n v="40"/>
    <n v="48"/>
    <d v="1899-12-30T01:14:00"/>
  </r>
  <r>
    <x v="2"/>
    <x v="3"/>
    <x v="15"/>
    <x v="0"/>
    <x v="60"/>
    <n v="51976"/>
    <x v="553"/>
    <s v="Y0160806"/>
    <n v="54"/>
    <s v="Abdoul Bilel"/>
    <x v="26"/>
    <n v="5780"/>
    <n v="40"/>
    <n v="48"/>
    <d v="1899-12-30T01:14:01"/>
  </r>
  <r>
    <x v="2"/>
    <x v="3"/>
    <x v="15"/>
    <x v="0"/>
    <x v="60"/>
    <n v="50221"/>
    <x v="138"/>
    <s v="Y0160770"/>
    <n v="17"/>
    <s v="Maria Gergely"/>
    <x v="34"/>
    <n v="2010"/>
    <n v="75"/>
    <n v="12"/>
    <d v="1899-12-30T03:23:02"/>
  </r>
  <r>
    <x v="2"/>
    <x v="3"/>
    <x v="15"/>
    <x v="0"/>
    <x v="60"/>
    <n v="50221"/>
    <x v="138"/>
    <s v="Y0160770"/>
    <n v="17"/>
    <s v="Select Employee"/>
    <x v="10"/>
    <n v="2010"/>
    <n v="75"/>
    <n v="12"/>
    <d v="1900-03-09T21:59:58"/>
  </r>
  <r>
    <x v="2"/>
    <x v="3"/>
    <x v="15"/>
    <x v="0"/>
    <x v="60"/>
    <n v="50221"/>
    <x v="138"/>
    <s v="Y0160770"/>
    <n v="17"/>
    <s v="Laurentiu Barbu"/>
    <x v="5"/>
    <n v="2010"/>
    <n v="75"/>
    <n v="12"/>
    <d v="1899-12-30T02:24:36"/>
  </r>
  <r>
    <x v="2"/>
    <x v="3"/>
    <x v="15"/>
    <x v="0"/>
    <x v="60"/>
    <n v="50221"/>
    <x v="138"/>
    <s v="Y0160770"/>
    <n v="17"/>
    <s v="Ovidu Cucurizeanu"/>
    <x v="33"/>
    <n v="2010"/>
    <n v="75"/>
    <n v="12"/>
    <d v="1899-12-30T03:19:48"/>
  </r>
  <r>
    <x v="2"/>
    <x v="3"/>
    <x v="15"/>
    <x v="0"/>
    <x v="60"/>
    <n v="50221"/>
    <x v="138"/>
    <s v="Y0160770"/>
    <n v="17"/>
    <s v="grosu"/>
    <x v="33"/>
    <n v="2010"/>
    <n v="75"/>
    <n v="12"/>
    <d v="1899-12-30T03:20:24"/>
  </r>
  <r>
    <x v="2"/>
    <x v="3"/>
    <x v="15"/>
    <x v="0"/>
    <x v="60"/>
    <n v="50221"/>
    <x v="138"/>
    <s v="Y0160770"/>
    <n v="17"/>
    <s v="Sergiu Foltea"/>
    <x v="37"/>
    <n v="2010"/>
    <n v="75"/>
    <n v="12"/>
    <d v="1899-12-30T03:17:54"/>
  </r>
  <r>
    <x v="2"/>
    <x v="3"/>
    <x v="15"/>
    <x v="0"/>
    <x v="60"/>
    <n v="50221"/>
    <x v="138"/>
    <s v="Y0160770"/>
    <n v="17"/>
    <s v="Silvia Garaba"/>
    <x v="38"/>
    <n v="2010"/>
    <n v="75"/>
    <n v="12"/>
    <d v="1899-12-30T03:16:02"/>
  </r>
  <r>
    <x v="2"/>
    <x v="3"/>
    <x v="15"/>
    <x v="0"/>
    <x v="60"/>
    <n v="50221"/>
    <x v="138"/>
    <s v="Y0160770"/>
    <n v="17"/>
    <s v="ruslan"/>
    <x v="33"/>
    <n v="2010"/>
    <n v="75"/>
    <n v="12"/>
    <d v="1899-12-30T03:18:54"/>
  </r>
  <r>
    <x v="2"/>
    <x v="3"/>
    <x v="15"/>
    <x v="0"/>
    <x v="60"/>
    <n v="50221"/>
    <x v="138"/>
    <s v="Y0160770"/>
    <n v="17"/>
    <s v="monica"/>
    <x v="20"/>
    <n v="2010"/>
    <n v="75"/>
    <n v="12"/>
    <d v="1899-12-30T03:22:04"/>
  </r>
  <r>
    <x v="2"/>
    <x v="3"/>
    <x v="15"/>
    <x v="0"/>
    <x v="60"/>
    <n v="50221"/>
    <x v="138"/>
    <s v="Y0160770"/>
    <n v="17"/>
    <s v="Filip Ivanov"/>
    <x v="37"/>
    <n v="2010"/>
    <n v="75"/>
    <n v="12"/>
    <d v="1899-12-30T03:13:20"/>
  </r>
  <r>
    <x v="2"/>
    <x v="3"/>
    <x v="15"/>
    <x v="0"/>
    <x v="60"/>
    <n v="50221"/>
    <x v="138"/>
    <s v="Y0160770"/>
    <n v="17"/>
    <s v="Hassan"/>
    <x v="39"/>
    <n v="2010"/>
    <n v="75"/>
    <n v="12"/>
    <d v="1899-12-30T03:12:26"/>
  </r>
  <r>
    <x v="2"/>
    <x v="3"/>
    <x v="15"/>
    <x v="0"/>
    <x v="60"/>
    <n v="50221"/>
    <x v="138"/>
    <s v="Y0160770"/>
    <n v="17"/>
    <s v="kifle"/>
    <x v="5"/>
    <n v="2010"/>
    <n v="75"/>
    <n v="12"/>
    <d v="1899-12-30T03:11:20"/>
  </r>
  <r>
    <x v="2"/>
    <x v="3"/>
    <x v="15"/>
    <x v="0"/>
    <x v="60"/>
    <n v="50216"/>
    <x v="170"/>
    <s v="Y0160840"/>
    <n v="10"/>
    <s v="Mitesh Dilipkumar"/>
    <x v="26"/>
    <n v="1756"/>
    <n v="40"/>
    <n v="12"/>
    <d v="1899-12-30T05:08:05"/>
  </r>
  <r>
    <x v="2"/>
    <x v="3"/>
    <x v="15"/>
    <x v="0"/>
    <x v="60"/>
    <n v="50216"/>
    <x v="170"/>
    <s v="Y0160840"/>
    <n v="10"/>
    <s v="Robert Sims"/>
    <x v="1"/>
    <n v="1756"/>
    <n v="40"/>
    <n v="12"/>
    <d v="1899-12-30T05:26:40"/>
  </r>
  <r>
    <x v="2"/>
    <x v="3"/>
    <x v="15"/>
    <x v="0"/>
    <x v="60"/>
    <n v="50216"/>
    <x v="170"/>
    <s v="Y0160840"/>
    <n v="10"/>
    <s v="sandesh"/>
    <x v="26"/>
    <n v="1756"/>
    <n v="40"/>
    <n v="12"/>
    <d v="1899-12-30T04:02:07"/>
  </r>
  <r>
    <x v="2"/>
    <x v="3"/>
    <x v="15"/>
    <x v="0"/>
    <x v="60"/>
    <n v="50216"/>
    <x v="170"/>
    <s v="Y0160840"/>
    <n v="10"/>
    <s v="Nelvin Fernandes"/>
    <x v="0"/>
    <n v="1756"/>
    <n v="40"/>
    <n v="12"/>
    <d v="1899-12-30T05:08:18"/>
  </r>
  <r>
    <x v="2"/>
    <x v="3"/>
    <x v="15"/>
    <x v="0"/>
    <x v="60"/>
    <s v="CON2423"/>
    <x v="554"/>
    <s v="Y0160639"/>
    <n v="15"/>
    <s v="Bogdan Cosma"/>
    <x v="1"/>
    <n v="940"/>
    <n v="32"/>
    <n v="28"/>
    <d v="1899-12-30T00:43:16"/>
  </r>
  <r>
    <x v="2"/>
    <x v="3"/>
    <x v="15"/>
    <x v="0"/>
    <x v="60"/>
    <s v="CON2423"/>
    <x v="554"/>
    <s v="Y0160639"/>
    <n v="15"/>
    <s v="Mihai Abagiu"/>
    <x v="26"/>
    <n v="940"/>
    <n v="32"/>
    <n v="28"/>
    <d v="1899-12-30T04:09:34"/>
  </r>
  <r>
    <x v="2"/>
    <x v="3"/>
    <x v="15"/>
    <x v="0"/>
    <x v="60"/>
    <s v="CON2423"/>
    <x v="554"/>
    <s v="Y0160639"/>
    <n v="15"/>
    <s v="Mariana Codreanu"/>
    <x v="0"/>
    <n v="940"/>
    <n v="32"/>
    <n v="28"/>
    <d v="1899-12-30T04:09:33"/>
  </r>
  <r>
    <x v="2"/>
    <x v="3"/>
    <x v="15"/>
    <x v="0"/>
    <x v="60"/>
    <s v="CON2423"/>
    <x v="554"/>
    <s v="Y0160639"/>
    <n v="15"/>
    <s v="Paul Gheorgescu"/>
    <x v="26"/>
    <n v="940"/>
    <n v="32"/>
    <n v="28"/>
    <d v="1899-12-30T04:10:13"/>
  </r>
  <r>
    <x v="2"/>
    <x v="3"/>
    <x v="15"/>
    <x v="0"/>
    <x v="60"/>
    <s v="CON2423"/>
    <x v="554"/>
    <s v="Y0160639"/>
    <n v="15"/>
    <s v="nicoleta constantin"/>
    <x v="26"/>
    <n v="940"/>
    <n v="32"/>
    <n v="28"/>
    <d v="1899-12-30T04:09:01"/>
  </r>
  <r>
    <x v="2"/>
    <x v="3"/>
    <x v="15"/>
    <x v="0"/>
    <x v="60"/>
    <s v="CON0090"/>
    <x v="555"/>
    <s v="Y0160750"/>
    <n v="6"/>
    <s v="Ionut Petreanu"/>
    <x v="3"/>
    <n v="927"/>
    <n v="4"/>
    <n v="21"/>
    <d v="1899-12-30T01:29:24"/>
  </r>
  <r>
    <x v="2"/>
    <x v="3"/>
    <x v="15"/>
    <x v="0"/>
    <x v="60"/>
    <s v="CON0090"/>
    <x v="555"/>
    <s v="Y0160750"/>
    <n v="6"/>
    <s v="Marius Motoasca"/>
    <x v="1"/>
    <n v="927"/>
    <n v="4"/>
    <n v="21"/>
    <d v="1899-12-30T01:30:41"/>
  </r>
  <r>
    <x v="2"/>
    <x v="3"/>
    <x v="15"/>
    <x v="0"/>
    <x v="60"/>
    <s v="CON0090"/>
    <x v="555"/>
    <s v="Y0160750"/>
    <n v="6"/>
    <s v="Florian Andresescu"/>
    <x v="11"/>
    <n v="927"/>
    <n v="4"/>
    <n v="21"/>
    <d v="1899-12-30T01:19:58"/>
  </r>
  <r>
    <x v="2"/>
    <x v="3"/>
    <x v="15"/>
    <x v="0"/>
    <x v="60"/>
    <s v="CON0090"/>
    <x v="555"/>
    <s v="Y0160750"/>
    <n v="6"/>
    <s v="Nicoleta Rus"/>
    <x v="3"/>
    <n v="927"/>
    <n v="4"/>
    <n v="21"/>
    <d v="1899-12-30T01:30:03"/>
  </r>
  <r>
    <x v="2"/>
    <x v="3"/>
    <x v="15"/>
    <x v="0"/>
    <x v="60"/>
    <s v="CON0090"/>
    <x v="555"/>
    <s v="Y0160750"/>
    <n v="6"/>
    <s v="Custura Anglaia"/>
    <x v="0"/>
    <n v="927"/>
    <n v="4"/>
    <n v="21"/>
    <d v="1899-12-30T01:31:50"/>
  </r>
  <r>
    <x v="2"/>
    <x v="3"/>
    <x v="15"/>
    <x v="0"/>
    <x v="60"/>
    <s v="CON0090"/>
    <x v="555"/>
    <s v="Y0160750"/>
    <n v="6"/>
    <s v="Bacu Neli"/>
    <x v="11"/>
    <n v="927"/>
    <n v="4"/>
    <n v="21"/>
    <d v="1899-12-30T01:24:35"/>
  </r>
  <r>
    <x v="2"/>
    <x v="3"/>
    <x v="15"/>
    <x v="0"/>
    <x v="60"/>
    <s v="CON2903"/>
    <x v="556"/>
    <s v="Y0160032"/>
    <n v="8"/>
    <s v="Bogdan Cosma"/>
    <x v="1"/>
    <n v="1638"/>
    <n v="1"/>
    <n v="26"/>
    <d v="1899-12-30T02:51:20"/>
  </r>
  <r>
    <x v="2"/>
    <x v="3"/>
    <x v="15"/>
    <x v="0"/>
    <x v="60"/>
    <s v="CON2903"/>
    <x v="556"/>
    <s v="Y0160032"/>
    <n v="8"/>
    <s v="Ionut Petreanu"/>
    <x v="3"/>
    <n v="1638"/>
    <n v="1"/>
    <n v="26"/>
    <d v="1899-12-30T02:48:34"/>
  </r>
  <r>
    <x v="2"/>
    <x v="3"/>
    <x v="15"/>
    <x v="0"/>
    <x v="60"/>
    <s v="CON2903"/>
    <x v="556"/>
    <s v="Y0160032"/>
    <n v="8"/>
    <s v="Nicoleta Rus"/>
    <x v="3"/>
    <n v="1638"/>
    <n v="1"/>
    <n v="26"/>
    <d v="1899-12-30T02:48:56"/>
  </r>
  <r>
    <x v="2"/>
    <x v="3"/>
    <x v="15"/>
    <x v="0"/>
    <x v="60"/>
    <s v="CON2903"/>
    <x v="556"/>
    <s v="Y0160032"/>
    <n v="8"/>
    <s v="Custura Anglaia"/>
    <x v="0"/>
    <n v="1638"/>
    <n v="1"/>
    <n v="26"/>
    <d v="1899-12-30T02:49:42"/>
  </r>
  <r>
    <x v="2"/>
    <x v="3"/>
    <x v="15"/>
    <x v="0"/>
    <x v="60"/>
    <s v="CON2903"/>
    <x v="556"/>
    <s v="Y0160032"/>
    <n v="8"/>
    <s v="Bacu Neli"/>
    <x v="11"/>
    <n v="1638"/>
    <n v="1"/>
    <n v="26"/>
    <d v="1899-12-30T02:47:06"/>
  </r>
  <r>
    <x v="2"/>
    <x v="3"/>
    <x v="15"/>
    <x v="0"/>
    <x v="60"/>
    <s v="CON2589"/>
    <x v="557"/>
    <s v="Y0160650"/>
    <n v="7"/>
    <s v="Marius Motoasca"/>
    <x v="26"/>
    <n v="771"/>
    <n v="41"/>
    <n v="0"/>
    <d v="1899-12-30T00:53:22"/>
  </r>
  <r>
    <x v="2"/>
    <x v="3"/>
    <x v="15"/>
    <x v="0"/>
    <x v="60"/>
    <s v="CON2589"/>
    <x v="557"/>
    <s v="Y0160650"/>
    <n v="7"/>
    <s v="Florian Andresescu"/>
    <x v="0"/>
    <n v="771"/>
    <n v="41"/>
    <n v="0"/>
    <d v="1899-12-30T01:37:00"/>
  </r>
  <r>
    <x v="2"/>
    <x v="3"/>
    <x v="15"/>
    <x v="0"/>
    <x v="60"/>
    <s v="CON2589"/>
    <x v="557"/>
    <s v="Y0160650"/>
    <n v="7"/>
    <s v="Campan Ionut"/>
    <x v="26"/>
    <n v="771"/>
    <n v="41"/>
    <n v="0"/>
    <d v="1899-12-30T01:34:50"/>
  </r>
  <r>
    <x v="2"/>
    <x v="3"/>
    <x v="15"/>
    <x v="0"/>
    <x v="60"/>
    <s v="CON2589"/>
    <x v="557"/>
    <s v="Y0160650"/>
    <n v="7"/>
    <s v="Mahamud Omar Salim"/>
    <x v="26"/>
    <n v="771"/>
    <n v="41"/>
    <n v="0"/>
    <d v="1899-12-30T01:33:58"/>
  </r>
  <r>
    <x v="2"/>
    <x v="3"/>
    <x v="15"/>
    <x v="0"/>
    <x v="60"/>
    <s v="CON2589"/>
    <x v="557"/>
    <s v="Y0160650"/>
    <n v="7"/>
    <s v="Dumitru Nicolae"/>
    <x v="0"/>
    <n v="771"/>
    <n v="41"/>
    <n v="0"/>
    <d v="1899-12-30T01:34:00"/>
  </r>
  <r>
    <x v="2"/>
    <x v="3"/>
    <x v="15"/>
    <x v="0"/>
    <x v="60"/>
    <n v="50229"/>
    <x v="77"/>
    <s v="Y0160896"/>
    <n v="80"/>
    <s v="Maria Gergely"/>
    <x v="0"/>
    <n v="4166"/>
    <n v="203"/>
    <n v="97"/>
    <d v="1899-12-30T08:30:08"/>
  </r>
  <r>
    <x v="2"/>
    <x v="3"/>
    <x v="15"/>
    <x v="0"/>
    <x v="60"/>
    <n v="50229"/>
    <x v="77"/>
    <s v="Y0160896"/>
    <n v="80"/>
    <s v="Select Employee"/>
    <x v="10"/>
    <n v="4166"/>
    <n v="203"/>
    <n v="97"/>
    <d v="1900-03-09T21:59:58"/>
  </r>
  <r>
    <x v="2"/>
    <x v="3"/>
    <x v="15"/>
    <x v="0"/>
    <x v="60"/>
    <n v="50229"/>
    <x v="77"/>
    <s v="Y0160896"/>
    <n v="80"/>
    <s v="Laurentiu Barbu"/>
    <x v="5"/>
    <n v="4166"/>
    <n v="203"/>
    <n v="97"/>
    <d v="1899-12-30T08:25:56"/>
  </r>
  <r>
    <x v="2"/>
    <x v="3"/>
    <x v="15"/>
    <x v="0"/>
    <x v="60"/>
    <n v="50229"/>
    <x v="77"/>
    <s v="Y0160896"/>
    <n v="80"/>
    <s v="Marius Motoasca"/>
    <x v="11"/>
    <n v="4166"/>
    <n v="203"/>
    <n v="97"/>
    <d v="1899-12-30T07:32:10"/>
  </r>
  <r>
    <x v="2"/>
    <x v="3"/>
    <x v="15"/>
    <x v="0"/>
    <x v="60"/>
    <n v="50229"/>
    <x v="77"/>
    <s v="Y0160896"/>
    <n v="80"/>
    <s v="Sergiu Foltea"/>
    <x v="12"/>
    <n v="4166"/>
    <n v="203"/>
    <n v="97"/>
    <d v="1899-12-30T08:27:50"/>
  </r>
  <r>
    <x v="2"/>
    <x v="3"/>
    <x v="15"/>
    <x v="0"/>
    <x v="60"/>
    <n v="50229"/>
    <x v="77"/>
    <s v="Y0160896"/>
    <n v="80"/>
    <s v="mon"/>
    <x v="0"/>
    <n v="4166"/>
    <n v="203"/>
    <n v="97"/>
    <d v="1899-12-30T08:30:08"/>
  </r>
  <r>
    <x v="2"/>
    <x v="3"/>
    <x v="15"/>
    <x v="0"/>
    <x v="60"/>
    <n v="50229"/>
    <x v="77"/>
    <s v="Y0160896"/>
    <n v="80"/>
    <s v="gro"/>
    <x v="21"/>
    <n v="4166"/>
    <n v="203"/>
    <n v="97"/>
    <d v="1899-12-30T08:24:08"/>
  </r>
  <r>
    <x v="2"/>
    <x v="3"/>
    <x v="15"/>
    <x v="0"/>
    <x v="60"/>
    <n v="50229"/>
    <x v="77"/>
    <s v="Y0160896"/>
    <n v="80"/>
    <s v="rusla"/>
    <x v="21"/>
    <n v="4166"/>
    <n v="203"/>
    <n v="97"/>
    <d v="1899-12-30T08:29:08"/>
  </r>
  <r>
    <x v="2"/>
    <x v="3"/>
    <x v="15"/>
    <x v="0"/>
    <x v="60"/>
    <n v="50229"/>
    <x v="77"/>
    <s v="Y0160896"/>
    <n v="80"/>
    <s v="Filip Ivanov"/>
    <x v="5"/>
    <n v="4166"/>
    <n v="203"/>
    <n v="97"/>
    <d v="1899-12-30T08:27:04"/>
  </r>
  <r>
    <x v="2"/>
    <x v="3"/>
    <x v="15"/>
    <x v="0"/>
    <x v="60"/>
    <n v="50229"/>
    <x v="77"/>
    <s v="Y0160896"/>
    <n v="80"/>
    <s v="kifle"/>
    <x v="5"/>
    <n v="4166"/>
    <n v="203"/>
    <n v="97"/>
    <d v="1899-12-30T08:25:22"/>
  </r>
  <r>
    <x v="2"/>
    <x v="3"/>
    <x v="15"/>
    <x v="0"/>
    <x v="60"/>
    <n v="50229"/>
    <x v="77"/>
    <s v="Y0160896"/>
    <n v="80"/>
    <s v="Silvia "/>
    <x v="5"/>
    <n v="4166"/>
    <n v="203"/>
    <n v="97"/>
    <d v="1899-12-30T08:23:36"/>
  </r>
  <r>
    <x v="2"/>
    <x v="3"/>
    <x v="15"/>
    <x v="0"/>
    <x v="60"/>
    <n v="51917"/>
    <x v="58"/>
    <s v="Y0160798"/>
    <n v="14"/>
    <s v="Bogdan Cosma"/>
    <x v="1"/>
    <n v="2028"/>
    <n v="5"/>
    <n v="57"/>
    <d v="1899-12-30T03:22:23"/>
  </r>
  <r>
    <x v="2"/>
    <x v="3"/>
    <x v="15"/>
    <x v="0"/>
    <x v="60"/>
    <n v="51917"/>
    <x v="58"/>
    <s v="Y0160798"/>
    <n v="14"/>
    <s v="Diana Marinescu"/>
    <x v="0"/>
    <n v="2028"/>
    <n v="5"/>
    <n v="57"/>
    <d v="1899-12-30T03:19:10"/>
  </r>
  <r>
    <x v="2"/>
    <x v="3"/>
    <x v="15"/>
    <x v="0"/>
    <x v="60"/>
    <n v="51917"/>
    <x v="58"/>
    <s v="Y0160798"/>
    <n v="14"/>
    <s v="Nicoleta Rus"/>
    <x v="3"/>
    <n v="2028"/>
    <n v="5"/>
    <n v="57"/>
    <d v="1899-12-30T03:22:16"/>
  </r>
  <r>
    <x v="2"/>
    <x v="3"/>
    <x v="15"/>
    <x v="0"/>
    <x v="60"/>
    <n v="51917"/>
    <x v="58"/>
    <s v="Y0160798"/>
    <n v="14"/>
    <s v="Daniel Angearu"/>
    <x v="18"/>
    <n v="2028"/>
    <n v="5"/>
    <n v="57"/>
    <d v="1899-12-30T03:19:25"/>
  </r>
  <r>
    <x v="2"/>
    <x v="3"/>
    <x v="15"/>
    <x v="0"/>
    <x v="60"/>
    <s v="CON2268"/>
    <x v="558"/>
    <s v="Y0160641"/>
    <n v="19"/>
    <s v="Bogdan Cosma"/>
    <x v="1"/>
    <n v="2833"/>
    <n v="9"/>
    <n v="28"/>
    <d v="1899-12-30T00:21:24"/>
  </r>
  <r>
    <x v="2"/>
    <x v="3"/>
    <x v="15"/>
    <x v="0"/>
    <x v="60"/>
    <s v="CON2268"/>
    <x v="558"/>
    <s v="Y0160641"/>
    <n v="19"/>
    <s v="Campan Ionut"/>
    <x v="26"/>
    <n v="2833"/>
    <n v="9"/>
    <n v="28"/>
    <d v="1899-12-30T01:32:58"/>
  </r>
  <r>
    <x v="2"/>
    <x v="3"/>
    <x v="15"/>
    <x v="0"/>
    <x v="60"/>
    <s v="CON2268"/>
    <x v="558"/>
    <s v="Y0160641"/>
    <n v="19"/>
    <s v="Dumitru Nicolae"/>
    <x v="0"/>
    <n v="2833"/>
    <n v="9"/>
    <n v="28"/>
    <d v="1899-12-30T01:33:29"/>
  </r>
  <r>
    <x v="2"/>
    <x v="3"/>
    <x v="15"/>
    <x v="0"/>
    <x v="60"/>
    <s v="CON2268"/>
    <x v="558"/>
    <s v="Y0160641"/>
    <n v="19"/>
    <s v="Cristian Paun"/>
    <x v="18"/>
    <n v="2833"/>
    <n v="9"/>
    <n v="28"/>
    <d v="1899-12-30T00:42:43"/>
  </r>
  <r>
    <x v="2"/>
    <x v="3"/>
    <x v="15"/>
    <x v="0"/>
    <x v="60"/>
    <s v="CON2268"/>
    <x v="558"/>
    <s v="Y0160641"/>
    <n v="19"/>
    <s v="Bacu Neli"/>
    <x v="26"/>
    <n v="2833"/>
    <n v="9"/>
    <n v="28"/>
    <d v="1899-12-30T01:32:56"/>
  </r>
  <r>
    <x v="2"/>
    <x v="3"/>
    <x v="15"/>
    <x v="0"/>
    <x v="60"/>
    <s v="CON2268"/>
    <x v="558"/>
    <s v="Y0160641"/>
    <n v="19"/>
    <s v="Anatolii Caminschi"/>
    <x v="11"/>
    <n v="2833"/>
    <n v="9"/>
    <n v="28"/>
    <d v="1899-12-30T00:42:43"/>
  </r>
  <r>
    <x v="2"/>
    <x v="3"/>
    <x v="15"/>
    <x v="0"/>
    <x v="60"/>
    <n v="49872"/>
    <x v="506"/>
    <s v="Y0160893"/>
    <n v="3"/>
    <s v="Diana Ghiotu"/>
    <x v="26"/>
    <n v="119"/>
    <n v="31"/>
    <n v="6"/>
    <d v="1899-12-30T01:20:57"/>
  </r>
  <r>
    <x v="2"/>
    <x v="3"/>
    <x v="15"/>
    <x v="0"/>
    <x v="60"/>
    <n v="49872"/>
    <x v="506"/>
    <s v="Y0160893"/>
    <n v="3"/>
    <s v="Madalina Tanislav"/>
    <x v="26"/>
    <n v="119"/>
    <n v="31"/>
    <n v="6"/>
    <d v="1899-12-30T01:20:47"/>
  </r>
  <r>
    <x v="2"/>
    <x v="3"/>
    <x v="15"/>
    <x v="0"/>
    <x v="60"/>
    <n v="49872"/>
    <x v="506"/>
    <s v="Y0160893"/>
    <n v="3"/>
    <s v="Oana Dragoi "/>
    <x v="0"/>
    <n v="119"/>
    <n v="31"/>
    <n v="6"/>
    <d v="1899-12-30T01:21:13"/>
  </r>
  <r>
    <x v="2"/>
    <x v="3"/>
    <x v="15"/>
    <x v="0"/>
    <x v="60"/>
    <s v="CON2568"/>
    <x v="559"/>
    <s v="Y0160653"/>
    <n v="7"/>
    <s v="Bogdan Cosma"/>
    <x v="1"/>
    <n v="1008"/>
    <n v="1"/>
    <n v="28"/>
    <d v="1899-12-30T01:17:28"/>
  </r>
  <r>
    <x v="2"/>
    <x v="3"/>
    <x v="15"/>
    <x v="0"/>
    <x v="60"/>
    <s v="CON2568"/>
    <x v="559"/>
    <s v="Y0160653"/>
    <n v="7"/>
    <s v="Marius Motoasca"/>
    <x v="11"/>
    <n v="1008"/>
    <n v="1"/>
    <n v="28"/>
    <d v="1899-12-30T01:00:16"/>
  </r>
  <r>
    <x v="2"/>
    <x v="3"/>
    <x v="15"/>
    <x v="0"/>
    <x v="60"/>
    <s v="CON2568"/>
    <x v="559"/>
    <s v="Y0160653"/>
    <n v="7"/>
    <s v="Custura Anglaia"/>
    <x v="0"/>
    <n v="1008"/>
    <n v="1"/>
    <n v="28"/>
    <d v="1899-12-30T01:11:21"/>
  </r>
  <r>
    <x v="2"/>
    <x v="3"/>
    <x v="15"/>
    <x v="0"/>
    <x v="60"/>
    <s v="CON2568"/>
    <x v="559"/>
    <s v="Y0160653"/>
    <n v="7"/>
    <s v="Mahamud Omar Salim"/>
    <x v="11"/>
    <n v="1008"/>
    <n v="1"/>
    <n v="28"/>
    <d v="1899-12-30T01:10:35"/>
  </r>
  <r>
    <x v="2"/>
    <x v="3"/>
    <x v="15"/>
    <x v="0"/>
    <x v="60"/>
    <s v="CON2568"/>
    <x v="559"/>
    <s v="Y0160653"/>
    <n v="7"/>
    <s v="Daniel Angearu"/>
    <x v="18"/>
    <n v="1008"/>
    <n v="1"/>
    <n v="28"/>
    <d v="1899-12-30T01:00:16"/>
  </r>
  <r>
    <x v="2"/>
    <x v="3"/>
    <x v="15"/>
    <x v="0"/>
    <x v="60"/>
    <n v="50240"/>
    <x v="115"/>
    <s v="Y0160909"/>
    <n v="7"/>
    <s v="Diana Mariana Ghiotu"/>
    <x v="26"/>
    <n v="104"/>
    <n v="42"/>
    <n v="5"/>
    <d v="1899-12-30T01:53:41"/>
  </r>
  <r>
    <x v="2"/>
    <x v="3"/>
    <x v="15"/>
    <x v="0"/>
    <x v="60"/>
    <n v="50240"/>
    <x v="115"/>
    <s v="Y0160909"/>
    <n v="7"/>
    <s v="Oana Dragoi"/>
    <x v="0"/>
    <n v="104"/>
    <n v="42"/>
    <n v="5"/>
    <d v="1899-12-30T01:54:06"/>
  </r>
  <r>
    <x v="2"/>
    <x v="3"/>
    <x v="15"/>
    <x v="0"/>
    <x v="60"/>
    <n v="50240"/>
    <x v="115"/>
    <s v="Y0160909"/>
    <n v="7"/>
    <s v="lidia"/>
    <x v="26"/>
    <n v="104"/>
    <n v="42"/>
    <n v="5"/>
    <d v="1899-12-30T01:53:54"/>
  </r>
  <r>
    <x v="2"/>
    <x v="3"/>
    <x v="15"/>
    <x v="0"/>
    <x v="60"/>
    <n v="50240"/>
    <x v="115"/>
    <s v="Y0160909"/>
    <n v="7"/>
    <s v="raducu radoi"/>
    <x v="26"/>
    <n v="104"/>
    <n v="42"/>
    <n v="5"/>
    <d v="1899-12-30T00:14:55"/>
  </r>
  <r>
    <x v="2"/>
    <x v="3"/>
    <x v="15"/>
    <x v="0"/>
    <x v="60"/>
    <n v="50179"/>
    <x v="96"/>
    <s v="Y0160878"/>
    <n v="38"/>
    <s v="Marian Alecu"/>
    <x v="26"/>
    <n v="7865"/>
    <n v="233"/>
    <n v="25"/>
    <d v="1899-12-30T02:32:33"/>
  </r>
  <r>
    <x v="2"/>
    <x v="3"/>
    <x v="15"/>
    <x v="0"/>
    <x v="60"/>
    <n v="50179"/>
    <x v="96"/>
    <s v="Y0160878"/>
    <n v="38"/>
    <s v="Catalin Lixandru"/>
    <x v="26"/>
    <n v="7865"/>
    <n v="233"/>
    <n v="25"/>
    <d v="1899-12-30T02:32:37"/>
  </r>
  <r>
    <x v="2"/>
    <x v="3"/>
    <x v="15"/>
    <x v="0"/>
    <x v="60"/>
    <n v="50179"/>
    <x v="96"/>
    <s v="Y0160878"/>
    <n v="38"/>
    <s v="Robert Farynski"/>
    <x v="26"/>
    <n v="7865"/>
    <n v="233"/>
    <n v="25"/>
    <d v="1899-12-30T02:32:36"/>
  </r>
  <r>
    <x v="2"/>
    <x v="3"/>
    <x v="15"/>
    <x v="0"/>
    <x v="60"/>
    <n v="50179"/>
    <x v="96"/>
    <s v="Y0160878"/>
    <n v="38"/>
    <s v="Amalia Cocean"/>
    <x v="0"/>
    <n v="7865"/>
    <n v="233"/>
    <n v="25"/>
    <d v="1899-12-30T02:32:33"/>
  </r>
  <r>
    <x v="2"/>
    <x v="3"/>
    <x v="15"/>
    <x v="0"/>
    <x v="60"/>
    <n v="50179"/>
    <x v="96"/>
    <s v="Y0160878"/>
    <n v="38"/>
    <s v="Mirela Constantin"/>
    <x v="0"/>
    <n v="7865"/>
    <n v="233"/>
    <n v="25"/>
    <d v="1899-12-30T02:32:32"/>
  </r>
  <r>
    <x v="2"/>
    <x v="3"/>
    <x v="15"/>
    <x v="0"/>
    <x v="60"/>
    <n v="50179"/>
    <x v="96"/>
    <s v="Y0160878"/>
    <n v="38"/>
    <s v="Florentina Constantin"/>
    <x v="26"/>
    <n v="7865"/>
    <n v="233"/>
    <n v="25"/>
    <d v="1899-12-30T02:32:33"/>
  </r>
  <r>
    <x v="2"/>
    <x v="3"/>
    <x v="15"/>
    <x v="0"/>
    <x v="60"/>
    <n v="50179"/>
    <x v="96"/>
    <s v="Y0160878"/>
    <n v="38"/>
    <s v="Daniel Costinel Maties"/>
    <x v="1"/>
    <n v="7865"/>
    <n v="233"/>
    <n v="25"/>
    <d v="1899-12-30T00:13:20"/>
  </r>
  <r>
    <x v="2"/>
    <x v="3"/>
    <x v="15"/>
    <x v="0"/>
    <x v="60"/>
    <n v="50179"/>
    <x v="96"/>
    <s v="Y0160878"/>
    <n v="38"/>
    <s v="Ewelina Cendrowska"/>
    <x v="26"/>
    <n v="7865"/>
    <n v="233"/>
    <n v="25"/>
    <d v="1899-12-30T02:32:37"/>
  </r>
  <r>
    <x v="2"/>
    <x v="3"/>
    <x v="15"/>
    <x v="0"/>
    <x v="60"/>
    <n v="50179"/>
    <x v="96"/>
    <s v="Y0160878"/>
    <n v="38"/>
    <s v="Kinga Moroz"/>
    <x v="26"/>
    <n v="7865"/>
    <n v="233"/>
    <n v="25"/>
    <d v="1899-12-30T02:32:38"/>
  </r>
  <r>
    <x v="2"/>
    <x v="3"/>
    <x v="15"/>
    <x v="0"/>
    <x v="60"/>
    <n v="50179"/>
    <x v="96"/>
    <s v="Y0160878"/>
    <n v="38"/>
    <s v="Sandra Gawronska"/>
    <x v="26"/>
    <n v="7865"/>
    <n v="233"/>
    <n v="25"/>
    <d v="1899-12-30T02:32:49"/>
  </r>
  <r>
    <x v="2"/>
    <x v="3"/>
    <x v="15"/>
    <x v="0"/>
    <x v="60"/>
    <n v="50179"/>
    <x v="96"/>
    <s v="Y0160878"/>
    <n v="38"/>
    <s v="Obi Wellington"/>
    <x v="26"/>
    <n v="7865"/>
    <n v="233"/>
    <n v="25"/>
    <d v="1899-12-30T02:32:36"/>
  </r>
  <r>
    <x v="2"/>
    <x v="3"/>
    <x v="15"/>
    <x v="0"/>
    <x v="60"/>
    <n v="50219"/>
    <x v="58"/>
    <s v="Y0160869"/>
    <n v="18"/>
    <s v="Lucian Cazacu"/>
    <x v="1"/>
    <n v="4512"/>
    <n v="11"/>
    <n v="57"/>
    <d v="1899-12-30T00:36:20"/>
  </r>
  <r>
    <x v="2"/>
    <x v="3"/>
    <x v="15"/>
    <x v="0"/>
    <x v="60"/>
    <s v="CON2293"/>
    <x v="560"/>
    <s v="Y0160643"/>
    <n v="38"/>
    <s v="Lucian Cazacu"/>
    <x v="1"/>
    <n v="6749"/>
    <n v="101"/>
    <n v="54"/>
    <d v="1899-12-30T01:05:19"/>
  </r>
  <r>
    <x v="2"/>
    <x v="3"/>
    <x v="15"/>
    <x v="0"/>
    <x v="60"/>
    <n v="50231"/>
    <x v="9"/>
    <s v="Y0160868"/>
    <n v="10"/>
    <s v="Ionut Petreanu"/>
    <x v="3"/>
    <n v="1218"/>
    <n v="2"/>
    <n v="29"/>
    <d v="1899-12-30T00:07:53"/>
  </r>
  <r>
    <x v="2"/>
    <x v="3"/>
    <x v="15"/>
    <x v="0"/>
    <x v="60"/>
    <n v="50231"/>
    <x v="9"/>
    <s v="Y0160868"/>
    <n v="10"/>
    <s v="Mariana Codreanu"/>
    <x v="0"/>
    <n v="1218"/>
    <n v="2"/>
    <n v="29"/>
    <d v="1899-12-30T00:13:43"/>
  </r>
  <r>
    <x v="2"/>
    <x v="3"/>
    <x v="15"/>
    <x v="0"/>
    <x v="60"/>
    <n v="50231"/>
    <x v="9"/>
    <s v="Y0160868"/>
    <n v="10"/>
    <s v="Cristian Paun"/>
    <x v="1"/>
    <n v="1218"/>
    <n v="2"/>
    <n v="29"/>
    <d v="1899-12-30T00:13:59"/>
  </r>
  <r>
    <x v="2"/>
    <x v="3"/>
    <x v="15"/>
    <x v="0"/>
    <x v="60"/>
    <s v="CON2543"/>
    <x v="561"/>
    <s v="Y0160648-Y0160646"/>
    <n v="24"/>
    <s v="Nicoleta"/>
    <x v="10"/>
    <n v="2573"/>
    <n v="97"/>
    <n v="25"/>
    <d v="1899-12-30T01:50:34"/>
  </r>
  <r>
    <x v="2"/>
    <x v="3"/>
    <x v="15"/>
    <x v="0"/>
    <x v="60"/>
    <s v="CON2543"/>
    <x v="561"/>
    <s v="Y0160648-Y0160646"/>
    <n v="24"/>
    <s v="mariana"/>
    <x v="26"/>
    <n v="2573"/>
    <n v="97"/>
    <n v="25"/>
    <d v="1899-12-30T01:50:35"/>
  </r>
  <r>
    <x v="2"/>
    <x v="3"/>
    <x v="15"/>
    <x v="0"/>
    <x v="60"/>
    <s v="CON2543"/>
    <x v="561"/>
    <s v="Y0160648-Y0160646"/>
    <n v="24"/>
    <s v="georgeta"/>
    <x v="26"/>
    <n v="2573"/>
    <n v="97"/>
    <n v="25"/>
    <d v="1899-12-30T01:11:43"/>
  </r>
  <r>
    <x v="2"/>
    <x v="3"/>
    <x v="15"/>
    <x v="0"/>
    <x v="60"/>
    <s v="CON2543"/>
    <x v="561"/>
    <s v="Y0160648-Y0160646"/>
    <n v="24"/>
    <s v="diana"/>
    <x v="26"/>
    <n v="2573"/>
    <n v="97"/>
    <n v="25"/>
    <d v="1899-12-30T01:50:37"/>
  </r>
  <r>
    <x v="2"/>
    <x v="3"/>
    <x v="15"/>
    <x v="0"/>
    <x v="60"/>
    <s v="CON2543"/>
    <x v="561"/>
    <s v="Y0160648-Y0160646"/>
    <n v="24"/>
    <s v="LAURENTIU"/>
    <x v="26"/>
    <n v="2573"/>
    <n v="97"/>
    <n v="25"/>
    <d v="1899-12-30T01:59:13"/>
  </r>
  <r>
    <x v="2"/>
    <x v="3"/>
    <x v="15"/>
    <x v="0"/>
    <x v="60"/>
    <s v="CON2543"/>
    <x v="561"/>
    <s v="Y0160648-Y0160646"/>
    <n v="24"/>
    <s v="salim"/>
    <x v="26"/>
    <n v="2573"/>
    <n v="97"/>
    <n v="25"/>
    <d v="1899-12-30T01:59:52"/>
  </r>
  <r>
    <x v="2"/>
    <x v="3"/>
    <x v="15"/>
    <x v="0"/>
    <x v="60"/>
    <s v="CON2543"/>
    <x v="561"/>
    <s v="Y0160648-Y0160646"/>
    <n v="24"/>
    <s v="Florian"/>
    <x v="0"/>
    <n v="2573"/>
    <n v="97"/>
    <n v="25"/>
    <d v="1899-12-30T02:13:39"/>
  </r>
  <r>
    <x v="2"/>
    <x v="3"/>
    <x v="15"/>
    <x v="0"/>
    <x v="60"/>
    <s v="CON2543"/>
    <x v="561"/>
    <s v="Y0160648-Y0160646"/>
    <n v="24"/>
    <s v="Dumitru"/>
    <x v="0"/>
    <n v="2573"/>
    <n v="97"/>
    <n v="25"/>
    <d v="1899-12-30T01:59:52"/>
  </r>
  <r>
    <x v="2"/>
    <x v="3"/>
    <x v="15"/>
    <x v="0"/>
    <x v="60"/>
    <s v="CON2543"/>
    <x v="561"/>
    <s v="Y0160648-Y0160646"/>
    <n v="24"/>
    <s v="Aglaia"/>
    <x v="0"/>
    <n v="2573"/>
    <n v="97"/>
    <n v="25"/>
    <d v="1899-12-30T02:13:39"/>
  </r>
  <r>
    <x v="2"/>
    <x v="3"/>
    <x v="15"/>
    <x v="0"/>
    <x v="60"/>
    <s v="CON2543"/>
    <x v="561"/>
    <s v="Y0160648-Y0160646"/>
    <n v="24"/>
    <s v="Neli"/>
    <x v="26"/>
    <n v="2573"/>
    <n v="97"/>
    <n v="25"/>
    <d v="1899-12-30T01:59:52"/>
  </r>
  <r>
    <x v="2"/>
    <x v="3"/>
    <x v="15"/>
    <x v="0"/>
    <x v="60"/>
    <s v="CON2543"/>
    <x v="561"/>
    <s v="Y0160648-Y0160646"/>
    <n v="24"/>
    <s v="Ezekiel"/>
    <x v="26"/>
    <n v="2573"/>
    <n v="97"/>
    <n v="25"/>
    <d v="1899-12-30T01:59:52"/>
  </r>
  <r>
    <x v="2"/>
    <x v="3"/>
    <x v="15"/>
    <x v="0"/>
    <x v="60"/>
    <s v="CON2543"/>
    <x v="561"/>
    <s v="Y0160648-Y0160646"/>
    <n v="24"/>
    <s v="Abdikarim"/>
    <x v="1"/>
    <n v="2573"/>
    <n v="97"/>
    <n v="25"/>
    <d v="1899-12-30T00:44:47"/>
  </r>
  <r>
    <x v="2"/>
    <x v="3"/>
    <x v="15"/>
    <x v="0"/>
    <x v="60"/>
    <s v="CON2543"/>
    <x v="561"/>
    <s v="Y0160648-Y0160646"/>
    <n v="24"/>
    <s v="Antolii"/>
    <x v="26"/>
    <n v="2573"/>
    <n v="97"/>
    <n v="25"/>
    <d v="1899-12-30T01:59:52"/>
  </r>
  <r>
    <x v="2"/>
    <x v="3"/>
    <x v="15"/>
    <x v="0"/>
    <x v="60"/>
    <s v="CON2543"/>
    <x v="561"/>
    <s v="Y0160648-Y0160646"/>
    <n v="24"/>
    <s v="Oana"/>
    <x v="26"/>
    <n v="2573"/>
    <n v="97"/>
    <n v="25"/>
    <d v="1899-12-30T00:28:25"/>
  </r>
  <r>
    <x v="2"/>
    <x v="3"/>
    <x v="15"/>
    <x v="0"/>
    <x v="60"/>
    <s v="CON2244"/>
    <x v="562"/>
    <s v="Y0160630"/>
    <n v="21"/>
    <s v="(blank)"/>
    <x v="2"/>
    <n v="2590"/>
    <n v="31"/>
    <n v="28"/>
    <d v="1899-12-30T00:00:00"/>
  </r>
  <r>
    <x v="2"/>
    <x v="3"/>
    <x v="15"/>
    <x v="0"/>
    <x v="60"/>
    <s v="CON2244"/>
    <x v="562"/>
    <s v="Y0160630"/>
    <n v="21"/>
    <s v="diana"/>
    <x v="10"/>
    <n v="2590"/>
    <n v="31"/>
    <n v="28"/>
    <d v="1899-12-30T00:00:00"/>
  </r>
  <r>
    <x v="2"/>
    <x v="3"/>
    <x v="15"/>
    <x v="0"/>
    <x v="60"/>
    <s v="CON2244"/>
    <x v="562"/>
    <s v="Y0160630"/>
    <n v="21"/>
    <s v="salim"/>
    <x v="10"/>
    <n v="2590"/>
    <n v="31"/>
    <n v="28"/>
    <d v="1899-12-30T00:00:00"/>
  </r>
  <r>
    <x v="2"/>
    <x v="3"/>
    <x v="15"/>
    <x v="0"/>
    <x v="60"/>
    <s v="CON2244"/>
    <x v="562"/>
    <s v="Y0160630"/>
    <n v="21"/>
    <s v="Abdikarim"/>
    <x v="10"/>
    <n v="2590"/>
    <n v="31"/>
    <n v="28"/>
    <d v="1899-12-30T00:00:00"/>
  </r>
  <r>
    <x v="2"/>
    <x v="3"/>
    <x v="15"/>
    <x v="0"/>
    <x v="60"/>
    <s v="CON2244"/>
    <x v="562"/>
    <s v="Y0160630"/>
    <n v="21"/>
    <s v="Daniel"/>
    <x v="10"/>
    <n v="2590"/>
    <n v="31"/>
    <n v="28"/>
    <d v="1899-12-30T00:00:00"/>
  </r>
  <r>
    <x v="2"/>
    <x v="3"/>
    <x v="15"/>
    <x v="0"/>
    <x v="60"/>
    <s v="CON2244"/>
    <x v="562"/>
    <s v="Y0160630"/>
    <n v="21"/>
    <s v="Marius"/>
    <x v="10"/>
    <n v="2590"/>
    <n v="31"/>
    <n v="28"/>
    <d v="1899-12-30T00:00:00"/>
  </r>
  <r>
    <x v="2"/>
    <x v="3"/>
    <x v="15"/>
    <x v="0"/>
    <x v="60"/>
    <s v="CON2244"/>
    <x v="562"/>
    <s v="Y0160630"/>
    <n v="21"/>
    <s v="Martin"/>
    <x v="10"/>
    <n v="2590"/>
    <n v="31"/>
    <n v="28"/>
    <d v="1899-12-30T00:00:00"/>
  </r>
  <r>
    <x v="2"/>
    <x v="3"/>
    <x v="15"/>
    <x v="1"/>
    <x v="61"/>
    <n v="51988"/>
    <x v="83"/>
    <s v="Y0160621"/>
    <n v="47"/>
    <s v="Abdikaram Mohamed Ali"/>
    <x v="1"/>
    <n v="12011"/>
    <n v="162"/>
    <n v="48"/>
    <d v="1899-12-30T02:07:57"/>
  </r>
  <r>
    <x v="2"/>
    <x v="3"/>
    <x v="15"/>
    <x v="1"/>
    <x v="61"/>
    <n v="51988"/>
    <x v="83"/>
    <s v="Y0160621"/>
    <n v="47"/>
    <s v="rodica mainescu"/>
    <x v="26"/>
    <n v="12011"/>
    <n v="162"/>
    <n v="48"/>
    <d v="1899-12-30T06:06:09"/>
  </r>
  <r>
    <x v="2"/>
    <x v="3"/>
    <x v="15"/>
    <x v="1"/>
    <x v="61"/>
    <n v="51988"/>
    <x v="83"/>
    <s v="Y0160621"/>
    <n v="47"/>
    <s v="Ion Ilarian"/>
    <x v="0"/>
    <n v="12011"/>
    <n v="162"/>
    <n v="48"/>
    <d v="1899-12-30T06:06:08"/>
  </r>
  <r>
    <x v="2"/>
    <x v="3"/>
    <x v="15"/>
    <x v="1"/>
    <x v="61"/>
    <n v="51988"/>
    <x v="83"/>
    <s v="Y0160621"/>
    <n v="47"/>
    <s v="Gabriela Stoica"/>
    <x v="26"/>
    <n v="12011"/>
    <n v="162"/>
    <n v="48"/>
    <d v="1899-12-30T06:06:09"/>
  </r>
  <r>
    <x v="2"/>
    <x v="3"/>
    <x v="15"/>
    <x v="1"/>
    <x v="61"/>
    <n v="51988"/>
    <x v="83"/>
    <s v="Y0160621"/>
    <n v="47"/>
    <s v="Gabriel Costin"/>
    <x v="26"/>
    <n v="12011"/>
    <n v="162"/>
    <n v="48"/>
    <d v="1899-12-30T06:06:08"/>
  </r>
  <r>
    <x v="2"/>
    <x v="3"/>
    <x v="15"/>
    <x v="1"/>
    <x v="61"/>
    <n v="51988"/>
    <x v="83"/>
    <s v="Y0160621"/>
    <n v="47"/>
    <s v="Viorel Costin"/>
    <x v="26"/>
    <n v="12011"/>
    <n v="162"/>
    <n v="48"/>
    <d v="1899-12-30T06:06:12"/>
  </r>
  <r>
    <x v="2"/>
    <x v="3"/>
    <x v="15"/>
    <x v="1"/>
    <x v="61"/>
    <n v="51988"/>
    <x v="83"/>
    <s v="Y0160621"/>
    <n v="47"/>
    <s v="Sorina Trandafir"/>
    <x v="26"/>
    <n v="12011"/>
    <n v="162"/>
    <n v="48"/>
    <d v="1899-12-30T06:06:17"/>
  </r>
  <r>
    <x v="2"/>
    <x v="3"/>
    <x v="15"/>
    <x v="1"/>
    <x v="61"/>
    <n v="51988"/>
    <x v="83"/>
    <s v="Y0160621"/>
    <n v="47"/>
    <s v="Mihaela Sintion"/>
    <x v="26"/>
    <n v="12011"/>
    <n v="162"/>
    <n v="48"/>
    <d v="1899-12-30T06:06:11"/>
  </r>
  <r>
    <x v="2"/>
    <x v="3"/>
    <x v="15"/>
    <x v="1"/>
    <x v="61"/>
    <n v="51988"/>
    <x v="83"/>
    <s v="Y0160621"/>
    <n v="47"/>
    <s v="Andreea Pruteanu"/>
    <x v="26"/>
    <n v="12011"/>
    <n v="162"/>
    <n v="48"/>
    <d v="1899-12-30T06:06:14"/>
  </r>
  <r>
    <x v="2"/>
    <x v="3"/>
    <x v="15"/>
    <x v="1"/>
    <x v="61"/>
    <n v="51988"/>
    <x v="83"/>
    <s v="Y0160621"/>
    <n v="47"/>
    <s v="Nicoleta Costin"/>
    <x v="26"/>
    <n v="12011"/>
    <n v="162"/>
    <n v="48"/>
    <d v="1899-12-30T06:06:15"/>
  </r>
  <r>
    <x v="2"/>
    <x v="3"/>
    <x v="15"/>
    <x v="1"/>
    <x v="61"/>
    <n v="51988"/>
    <x v="83"/>
    <s v="Y0160621"/>
    <n v="47"/>
    <s v="Florenta Dragne"/>
    <x v="26"/>
    <n v="12011"/>
    <n v="162"/>
    <n v="48"/>
    <d v="1899-12-30T06:06:11"/>
  </r>
  <r>
    <x v="2"/>
    <x v="3"/>
    <x v="15"/>
    <x v="1"/>
    <x v="61"/>
    <n v="51988"/>
    <x v="83"/>
    <s v="Y0160621"/>
    <n v="47"/>
    <s v="Mafkarjeet Kaur"/>
    <x v="26"/>
    <n v="12011"/>
    <n v="162"/>
    <n v="48"/>
    <d v="1899-12-30T06:06:17"/>
  </r>
  <r>
    <x v="2"/>
    <x v="3"/>
    <x v="15"/>
    <x v="1"/>
    <x v="61"/>
    <n v="51978"/>
    <x v="563"/>
    <s v="Y0160805"/>
    <n v="60"/>
    <s v="rodica mainescu"/>
    <x v="26"/>
    <n v="8245"/>
    <n v="54"/>
    <n v="48"/>
    <d v="1899-12-30T05:35:05"/>
  </r>
  <r>
    <x v="2"/>
    <x v="3"/>
    <x v="15"/>
    <x v="1"/>
    <x v="61"/>
    <n v="51978"/>
    <x v="563"/>
    <s v="Y0160805"/>
    <n v="60"/>
    <s v="Marian Alecu"/>
    <x v="26"/>
    <n v="8245"/>
    <n v="54"/>
    <n v="48"/>
    <d v="1899-12-30T05:35:03"/>
  </r>
  <r>
    <x v="2"/>
    <x v="3"/>
    <x v="15"/>
    <x v="1"/>
    <x v="61"/>
    <n v="51978"/>
    <x v="563"/>
    <s v="Y0160805"/>
    <n v="60"/>
    <s v="Catalin Lixandru"/>
    <x v="26"/>
    <n v="8245"/>
    <n v="54"/>
    <n v="48"/>
    <d v="1899-12-30T05:35:04"/>
  </r>
  <r>
    <x v="2"/>
    <x v="3"/>
    <x v="15"/>
    <x v="1"/>
    <x v="61"/>
    <n v="51978"/>
    <x v="563"/>
    <s v="Y0160805"/>
    <n v="60"/>
    <s v="Robert Farynski"/>
    <x v="26"/>
    <n v="8245"/>
    <n v="54"/>
    <n v="48"/>
    <d v="1899-12-30T05:35:04"/>
  </r>
  <r>
    <x v="2"/>
    <x v="3"/>
    <x v="15"/>
    <x v="1"/>
    <x v="61"/>
    <n v="51978"/>
    <x v="563"/>
    <s v="Y0160805"/>
    <n v="60"/>
    <s v="Amalia Cocean"/>
    <x v="0"/>
    <n v="8245"/>
    <n v="54"/>
    <n v="48"/>
    <d v="1899-12-30T05:35:02"/>
  </r>
  <r>
    <x v="2"/>
    <x v="3"/>
    <x v="15"/>
    <x v="1"/>
    <x v="61"/>
    <n v="51978"/>
    <x v="563"/>
    <s v="Y0160805"/>
    <n v="60"/>
    <s v="Mirela Constantin"/>
    <x v="0"/>
    <n v="8245"/>
    <n v="54"/>
    <n v="48"/>
    <d v="1899-12-30T05:35:02"/>
  </r>
  <r>
    <x v="2"/>
    <x v="3"/>
    <x v="15"/>
    <x v="1"/>
    <x v="61"/>
    <n v="51978"/>
    <x v="563"/>
    <s v="Y0160805"/>
    <n v="60"/>
    <s v="Florentina Constantin"/>
    <x v="26"/>
    <n v="8245"/>
    <n v="54"/>
    <n v="48"/>
    <d v="1899-12-30T05:35:02"/>
  </r>
  <r>
    <x v="2"/>
    <x v="3"/>
    <x v="15"/>
    <x v="1"/>
    <x v="61"/>
    <n v="51978"/>
    <x v="563"/>
    <s v="Y0160805"/>
    <n v="60"/>
    <s v="Daniel Costinel Maties"/>
    <x v="1"/>
    <n v="8245"/>
    <n v="54"/>
    <n v="48"/>
    <d v="1899-12-30T00:32:11"/>
  </r>
  <r>
    <x v="2"/>
    <x v="3"/>
    <x v="15"/>
    <x v="1"/>
    <x v="61"/>
    <n v="51978"/>
    <x v="563"/>
    <s v="Y0160805"/>
    <n v="60"/>
    <s v="Obi Wellington"/>
    <x v="26"/>
    <n v="8245"/>
    <n v="54"/>
    <n v="48"/>
    <d v="1899-12-30T05:35:03"/>
  </r>
  <r>
    <x v="2"/>
    <x v="3"/>
    <x v="15"/>
    <x v="1"/>
    <x v="61"/>
    <n v="50220"/>
    <x v="258"/>
    <s v="Y0160918"/>
    <n v="47"/>
    <s v="Vishal Mangela "/>
    <x v="0"/>
    <n v="3795"/>
    <n v="347"/>
    <n v="48"/>
    <d v="1899-12-30T02:40:29"/>
  </r>
  <r>
    <x v="2"/>
    <x v="3"/>
    <x v="15"/>
    <x v="1"/>
    <x v="61"/>
    <n v="50220"/>
    <x v="258"/>
    <s v="Y0160918"/>
    <n v="47"/>
    <s v="Cosmin Ivan "/>
    <x v="26"/>
    <n v="3795"/>
    <n v="347"/>
    <n v="48"/>
    <d v="1899-12-30T02:41:16"/>
  </r>
  <r>
    <x v="2"/>
    <x v="3"/>
    <x v="15"/>
    <x v="1"/>
    <x v="61"/>
    <n v="50220"/>
    <x v="258"/>
    <s v="Y0160918"/>
    <n v="47"/>
    <s v="Maria Ivan "/>
    <x v="0"/>
    <n v="3795"/>
    <n v="347"/>
    <n v="48"/>
    <d v="1899-12-30T02:40:44"/>
  </r>
  <r>
    <x v="2"/>
    <x v="3"/>
    <x v="15"/>
    <x v="1"/>
    <x v="61"/>
    <n v="50220"/>
    <x v="258"/>
    <s v="Y0160918"/>
    <n v="47"/>
    <s v="Marius Popa "/>
    <x v="26"/>
    <n v="3795"/>
    <n v="347"/>
    <n v="48"/>
    <d v="1899-12-30T02:39:29"/>
  </r>
  <r>
    <x v="2"/>
    <x v="3"/>
    <x v="15"/>
    <x v="1"/>
    <x v="61"/>
    <n v="50220"/>
    <x v="258"/>
    <s v="Y0160918"/>
    <n v="47"/>
    <s v="Marin Alexandru Boboc "/>
    <x v="26"/>
    <n v="3795"/>
    <n v="347"/>
    <n v="48"/>
    <d v="1899-12-30T02:37:59"/>
  </r>
  <r>
    <x v="2"/>
    <x v="3"/>
    <x v="15"/>
    <x v="1"/>
    <x v="61"/>
    <n v="50220"/>
    <x v="258"/>
    <s v="Y0160918"/>
    <n v="47"/>
    <s v="Catalin Zamfir"/>
    <x v="1"/>
    <n v="3795"/>
    <n v="347"/>
    <n v="48"/>
    <d v="1899-12-30T00:57:01"/>
  </r>
  <r>
    <x v="2"/>
    <x v="3"/>
    <x v="15"/>
    <x v="1"/>
    <x v="61"/>
    <n v="50220"/>
    <x v="258"/>
    <s v="Y0160918"/>
    <n v="47"/>
    <s v="Nicolae-Cosmin Lacriceanu "/>
    <x v="11"/>
    <n v="3795"/>
    <n v="347"/>
    <n v="48"/>
    <d v="1899-12-30T02:40:05"/>
  </r>
  <r>
    <x v="2"/>
    <x v="3"/>
    <x v="15"/>
    <x v="1"/>
    <x v="61"/>
    <n v="50220"/>
    <x v="258"/>
    <s v="Y0160918"/>
    <n v="47"/>
    <s v="Cristian Mihalcea "/>
    <x v="26"/>
    <n v="3795"/>
    <n v="347"/>
    <n v="48"/>
    <d v="1899-12-30T02:12:11"/>
  </r>
  <r>
    <x v="2"/>
    <x v="3"/>
    <x v="15"/>
    <x v="1"/>
    <x v="61"/>
    <n v="50220"/>
    <x v="258"/>
    <s v="Y0160918"/>
    <n v="47"/>
    <s v="Milan Cervenak "/>
    <x v="26"/>
    <n v="3795"/>
    <n v="347"/>
    <n v="48"/>
    <d v="1899-12-30T02:38:54"/>
  </r>
  <r>
    <x v="2"/>
    <x v="3"/>
    <x v="15"/>
    <x v="1"/>
    <x v="61"/>
    <n v="50220"/>
    <x v="258"/>
    <s v="Y0160918"/>
    <n v="47"/>
    <s v="Catalin Amselescu "/>
    <x v="18"/>
    <n v="3795"/>
    <n v="347"/>
    <n v="48"/>
    <d v="1899-12-30T02:41:59"/>
  </r>
  <r>
    <x v="2"/>
    <x v="3"/>
    <x v="15"/>
    <x v="1"/>
    <x v="61"/>
    <n v="50220"/>
    <x v="258"/>
    <s v="Y0160918"/>
    <n v="47"/>
    <s v="Vasile Iulian Iavorschi "/>
    <x v="26"/>
    <n v="3795"/>
    <n v="347"/>
    <n v="48"/>
    <d v="1899-12-30T02:40:46"/>
  </r>
  <r>
    <x v="2"/>
    <x v="3"/>
    <x v="15"/>
    <x v="1"/>
    <x v="61"/>
    <n v="50220"/>
    <x v="258"/>
    <s v="Y0160918"/>
    <n v="47"/>
    <s v="Madalin Sparcaci "/>
    <x v="26"/>
    <n v="3795"/>
    <n v="347"/>
    <n v="48"/>
    <d v="1899-12-30T02:14:35"/>
  </r>
  <r>
    <x v="2"/>
    <x v="3"/>
    <x v="15"/>
    <x v="1"/>
    <x v="61"/>
    <n v="50220"/>
    <x v="258"/>
    <s v="Y0160918"/>
    <n v="47"/>
    <s v="Beverley Savage "/>
    <x v="26"/>
    <n v="3795"/>
    <n v="347"/>
    <n v="48"/>
    <d v="1899-12-30T02:12:58"/>
  </r>
  <r>
    <x v="2"/>
    <x v="3"/>
    <x v="15"/>
    <x v="1"/>
    <x v="61"/>
    <n v="50220"/>
    <x v="258"/>
    <s v="Y0160918"/>
    <n v="47"/>
    <s v="wasin taj "/>
    <x v="26"/>
    <n v="3795"/>
    <n v="347"/>
    <n v="48"/>
    <d v="1899-12-30T02:13:12"/>
  </r>
  <r>
    <x v="2"/>
    <x v="3"/>
    <x v="15"/>
    <x v="1"/>
    <x v="61"/>
    <n v="50220"/>
    <x v="258"/>
    <s v="Y0160918"/>
    <n v="47"/>
    <s v="Madalin Spalatelu "/>
    <x v="26"/>
    <n v="3795"/>
    <n v="347"/>
    <n v="48"/>
    <d v="1899-12-30T02:38:30"/>
  </r>
  <r>
    <x v="2"/>
    <x v="3"/>
    <x v="15"/>
    <x v="1"/>
    <x v="61"/>
    <n v="50220"/>
    <x v="258"/>
    <s v="Y0160918"/>
    <n v="47"/>
    <s v="Desislava Markova  "/>
    <x v="26"/>
    <n v="3795"/>
    <n v="347"/>
    <n v="48"/>
    <d v="1899-12-30T02:12:35"/>
  </r>
  <r>
    <x v="2"/>
    <x v="3"/>
    <x v="15"/>
    <x v="1"/>
    <x v="61"/>
    <s v="CON2267"/>
    <x v="564"/>
    <s v="Y0160638"/>
    <n v="16"/>
    <s v="Lucian Cazacu"/>
    <x v="1"/>
    <n v="3174"/>
    <n v="7"/>
    <n v="28"/>
    <d v="1899-12-30T00:47:40"/>
  </r>
  <r>
    <x v="2"/>
    <x v="3"/>
    <x v="15"/>
    <x v="1"/>
    <x v="61"/>
    <s v="CON2267"/>
    <x v="564"/>
    <s v="Y0160638"/>
    <n v="16"/>
    <s v="Daniel Costinel Maties"/>
    <x v="1"/>
    <n v="3174"/>
    <n v="7"/>
    <n v="28"/>
    <d v="1899-12-30T00:47:26"/>
  </r>
  <r>
    <x v="2"/>
    <x v="3"/>
    <x v="15"/>
    <x v="1"/>
    <x v="61"/>
    <s v="CON2258"/>
    <x v="565"/>
    <s v="Y0160640"/>
    <n v="15"/>
    <s v="Lucian Cazacu"/>
    <x v="1"/>
    <n v="2641"/>
    <n v="13"/>
    <n v="28"/>
    <d v="1899-12-30T01:32:19"/>
  </r>
  <r>
    <x v="2"/>
    <x v="3"/>
    <x v="15"/>
    <x v="1"/>
    <x v="61"/>
    <s v="CON2258"/>
    <x v="565"/>
    <s v="Y0160640"/>
    <n v="15"/>
    <s v="Catalin Zamfir"/>
    <x v="1"/>
    <n v="2641"/>
    <n v="13"/>
    <n v="28"/>
    <d v="1899-12-30T01:32:07"/>
  </r>
  <r>
    <x v="2"/>
    <x v="3"/>
    <x v="15"/>
    <x v="1"/>
    <x v="61"/>
    <n v="50241"/>
    <x v="28"/>
    <s v="Y0161003"/>
    <n v="1"/>
    <s v="Maria Ivan "/>
    <x v="0"/>
    <n v="13"/>
    <n v="8"/>
    <n v="2"/>
    <d v="1899-12-30T00:32:14"/>
  </r>
  <r>
    <x v="2"/>
    <x v="3"/>
    <x v="15"/>
    <x v="1"/>
    <x v="61"/>
    <n v="50241"/>
    <x v="28"/>
    <s v="Y0161003"/>
    <n v="1"/>
    <s v="Catalin Amselescu "/>
    <x v="18"/>
    <n v="13"/>
    <n v="8"/>
    <n v="2"/>
    <d v="1899-12-30T00:30:27"/>
  </r>
  <r>
    <x v="2"/>
    <x v="3"/>
    <x v="15"/>
    <x v="1"/>
    <x v="61"/>
    <n v="50241"/>
    <x v="28"/>
    <s v="Y0161003"/>
    <n v="1"/>
    <s v="Anand Gurung"/>
    <x v="26"/>
    <n v="13"/>
    <n v="8"/>
    <n v="2"/>
    <d v="1899-12-30T00:30:27"/>
  </r>
  <r>
    <x v="2"/>
    <x v="3"/>
    <x v="15"/>
    <x v="1"/>
    <x v="61"/>
    <n v="50241"/>
    <x v="28"/>
    <s v="Y0161003"/>
    <n v="1"/>
    <s v="Madalin Sparcaci "/>
    <x v="26"/>
    <n v="13"/>
    <n v="8"/>
    <n v="2"/>
    <d v="1899-12-30T00:29:20"/>
  </r>
  <r>
    <x v="2"/>
    <x v="3"/>
    <x v="15"/>
    <x v="1"/>
    <x v="61"/>
    <n v="50283"/>
    <x v="5"/>
    <s v="Y0160998"/>
    <n v="115"/>
    <s v="Select Employee"/>
    <x v="10"/>
    <n v="22946"/>
    <n v="288"/>
    <n v="65"/>
    <d v="1899-12-30T00:00:00"/>
  </r>
  <r>
    <x v="2"/>
    <x v="3"/>
    <x v="15"/>
    <x v="1"/>
    <x v="61"/>
    <n v="50283"/>
    <x v="5"/>
    <s v="Y0160998"/>
    <n v="115"/>
    <s v="Tirth Sinh"/>
    <x v="0"/>
    <n v="22946"/>
    <n v="288"/>
    <n v="65"/>
    <d v="1899-12-30T06:24:44"/>
  </r>
  <r>
    <x v="2"/>
    <x v="3"/>
    <x v="15"/>
    <x v="1"/>
    <x v="61"/>
    <n v="50283"/>
    <x v="5"/>
    <s v="Y0160998"/>
    <n v="115"/>
    <s v="Tirth Sinh"/>
    <x v="1"/>
    <n v="22946"/>
    <n v="288"/>
    <n v="65"/>
    <d v="1899-12-30T00:35:37"/>
  </r>
  <r>
    <x v="2"/>
    <x v="3"/>
    <x v="15"/>
    <x v="1"/>
    <x v="61"/>
    <n v="50283"/>
    <x v="5"/>
    <s v="Y0160998"/>
    <n v="115"/>
    <s v="Lamber Singh"/>
    <x v="26"/>
    <n v="22946"/>
    <n v="288"/>
    <n v="65"/>
    <d v="1899-12-30T06:59:45"/>
  </r>
  <r>
    <x v="2"/>
    <x v="3"/>
    <x v="15"/>
    <x v="1"/>
    <x v="61"/>
    <n v="50283"/>
    <x v="5"/>
    <s v="Y0160998"/>
    <n v="115"/>
    <s v="Mahesh Valand"/>
    <x v="26"/>
    <n v="22946"/>
    <n v="288"/>
    <n v="65"/>
    <d v="1899-12-30T03:41:47"/>
  </r>
  <r>
    <x v="2"/>
    <x v="3"/>
    <x v="15"/>
    <x v="1"/>
    <x v="61"/>
    <n v="50283"/>
    <x v="5"/>
    <s v="Y0160998"/>
    <n v="115"/>
    <s v="Diana Alecsa"/>
    <x v="0"/>
    <n v="22946"/>
    <n v="288"/>
    <n v="65"/>
    <d v="1899-12-30T06:54:48"/>
  </r>
  <r>
    <x v="2"/>
    <x v="3"/>
    <x v="15"/>
    <x v="1"/>
    <x v="61"/>
    <n v="50283"/>
    <x v="5"/>
    <s v="Y0160998"/>
    <n v="115"/>
    <s v="Gabriela Constantin"/>
    <x v="0"/>
    <n v="22946"/>
    <n v="288"/>
    <n v="65"/>
    <d v="1899-12-30T06:55:08"/>
  </r>
  <r>
    <x v="2"/>
    <x v="3"/>
    <x v="15"/>
    <x v="1"/>
    <x v="61"/>
    <n v="50283"/>
    <x v="5"/>
    <s v="Y0160998"/>
    <n v="115"/>
    <s v="Elena Madalina Vilceanu"/>
    <x v="26"/>
    <n v="22946"/>
    <n v="288"/>
    <n v="65"/>
    <d v="1899-12-30T06:53:47"/>
  </r>
  <r>
    <x v="2"/>
    <x v="3"/>
    <x v="15"/>
    <x v="1"/>
    <x v="61"/>
    <n v="50283"/>
    <x v="5"/>
    <s v="Y0160998"/>
    <n v="115"/>
    <s v="Vikesh Katharani"/>
    <x v="18"/>
    <n v="22946"/>
    <n v="288"/>
    <n v="65"/>
    <d v="1899-12-30T00:35:07"/>
  </r>
  <r>
    <x v="2"/>
    <x v="3"/>
    <x v="15"/>
    <x v="1"/>
    <x v="61"/>
    <n v="50283"/>
    <x v="5"/>
    <s v="Y0160998"/>
    <n v="115"/>
    <s v="Vikesh Katharani"/>
    <x v="26"/>
    <n v="22946"/>
    <n v="288"/>
    <n v="65"/>
    <d v="1899-12-30T06:24:10"/>
  </r>
  <r>
    <x v="2"/>
    <x v="3"/>
    <x v="15"/>
    <x v="1"/>
    <x v="61"/>
    <n v="50283"/>
    <x v="5"/>
    <s v="Y0160998"/>
    <n v="115"/>
    <s v="Valency Fernandes"/>
    <x v="0"/>
    <n v="22946"/>
    <n v="288"/>
    <n v="65"/>
    <d v="1899-12-30T06:51:13"/>
  </r>
  <r>
    <x v="2"/>
    <x v="3"/>
    <x v="15"/>
    <x v="1"/>
    <x v="61"/>
    <n v="50283"/>
    <x v="5"/>
    <s v="Y0160998"/>
    <n v="115"/>
    <s v="Peter Couchman"/>
    <x v="26"/>
    <n v="22946"/>
    <n v="288"/>
    <n v="65"/>
    <d v="1899-12-30T06:54:26"/>
  </r>
  <r>
    <x v="2"/>
    <x v="3"/>
    <x v="15"/>
    <x v="1"/>
    <x v="61"/>
    <n v="50283"/>
    <x v="5"/>
    <s v="Y0160998"/>
    <n v="115"/>
    <s v="Nicoletta Constantin"/>
    <x v="26"/>
    <n v="22946"/>
    <n v="288"/>
    <n v="65"/>
    <d v="1899-12-30T06:51:43"/>
  </r>
  <r>
    <x v="2"/>
    <x v="3"/>
    <x v="15"/>
    <x v="1"/>
    <x v="61"/>
    <n v="50283"/>
    <x v="5"/>
    <s v="Y0160998"/>
    <n v="115"/>
    <s v="Corina andreea matei"/>
    <x v="26"/>
    <n v="22946"/>
    <n v="288"/>
    <n v="65"/>
    <d v="1899-12-30T06:53:11"/>
  </r>
  <r>
    <x v="2"/>
    <x v="3"/>
    <x v="15"/>
    <x v="1"/>
    <x v="61"/>
    <n v="50283"/>
    <x v="5"/>
    <s v="Y0160998"/>
    <n v="115"/>
    <s v="Paulica Mihaiu"/>
    <x v="26"/>
    <n v="22946"/>
    <n v="288"/>
    <n v="65"/>
    <d v="1899-12-30T06:57:36"/>
  </r>
  <r>
    <x v="2"/>
    <x v="3"/>
    <x v="15"/>
    <x v="1"/>
    <x v="61"/>
    <n v="50283"/>
    <x v="5"/>
    <s v="Y0160998"/>
    <n v="115"/>
    <s v="Nicoleta Mihaiu"/>
    <x v="26"/>
    <n v="22946"/>
    <n v="288"/>
    <n v="65"/>
    <d v="1899-12-30T06:59:01"/>
  </r>
  <r>
    <x v="2"/>
    <x v="3"/>
    <x v="15"/>
    <x v="1"/>
    <x v="61"/>
    <n v="50282"/>
    <x v="77"/>
    <s v="Y0160897"/>
    <n v="22"/>
    <s v="Vishal Mangela "/>
    <x v="0"/>
    <n v="2059"/>
    <n v="102"/>
    <n v="42"/>
    <d v="1899-12-30T03:43:15"/>
  </r>
  <r>
    <x v="2"/>
    <x v="3"/>
    <x v="15"/>
    <x v="1"/>
    <x v="61"/>
    <n v="50282"/>
    <x v="77"/>
    <s v="Y0160897"/>
    <n v="22"/>
    <s v="Robert Milczarczyk "/>
    <x v="1"/>
    <n v="2059"/>
    <n v="102"/>
    <n v="42"/>
    <d v="1899-12-30T00:53:16"/>
  </r>
  <r>
    <x v="2"/>
    <x v="3"/>
    <x v="15"/>
    <x v="1"/>
    <x v="61"/>
    <n v="50282"/>
    <x v="77"/>
    <s v="Y0160897"/>
    <n v="22"/>
    <s v="Marius Popa "/>
    <x v="26"/>
    <n v="2059"/>
    <n v="102"/>
    <n v="42"/>
    <d v="1899-12-30T03:05:55"/>
  </r>
  <r>
    <x v="2"/>
    <x v="3"/>
    <x v="15"/>
    <x v="1"/>
    <x v="61"/>
    <n v="50282"/>
    <x v="77"/>
    <s v="Y0160897"/>
    <n v="22"/>
    <s v="Nicolae-Cosmin Lacriceanu "/>
    <x v="11"/>
    <n v="2059"/>
    <n v="102"/>
    <n v="42"/>
    <d v="1899-12-30T03:41:34"/>
  </r>
  <r>
    <x v="2"/>
    <x v="3"/>
    <x v="15"/>
    <x v="1"/>
    <x v="61"/>
    <n v="50282"/>
    <x v="77"/>
    <s v="Y0160897"/>
    <n v="22"/>
    <s v="Catalin Amselescu "/>
    <x v="18"/>
    <n v="2059"/>
    <n v="102"/>
    <n v="42"/>
    <d v="1899-12-30T03:42:00"/>
  </r>
  <r>
    <x v="2"/>
    <x v="3"/>
    <x v="15"/>
    <x v="1"/>
    <x v="61"/>
    <n v="50282"/>
    <x v="77"/>
    <s v="Y0160897"/>
    <n v="22"/>
    <s v="Madalin Sparcaci "/>
    <x v="26"/>
    <n v="2059"/>
    <n v="102"/>
    <n v="42"/>
    <d v="1899-12-30T03:02:30"/>
  </r>
  <r>
    <x v="2"/>
    <x v="3"/>
    <x v="15"/>
    <x v="1"/>
    <x v="61"/>
    <s v="CON0115"/>
    <x v="566"/>
    <s v="Y0160994"/>
    <n v="50"/>
    <s v="Vishal Mangela "/>
    <x v="0"/>
    <n v="14352"/>
    <n v="67"/>
    <n v="48"/>
    <d v="1899-12-30T00:03:50"/>
  </r>
  <r>
    <x v="2"/>
    <x v="3"/>
    <x v="15"/>
    <x v="1"/>
    <x v="61"/>
    <s v="CON0115"/>
    <x v="566"/>
    <s v="Y0160994"/>
    <n v="50"/>
    <s v="Robert Milczarczyk "/>
    <x v="1"/>
    <n v="14352"/>
    <n v="67"/>
    <n v="48"/>
    <d v="1899-12-30T02:33:36"/>
  </r>
  <r>
    <x v="2"/>
    <x v="3"/>
    <x v="15"/>
    <x v="1"/>
    <x v="61"/>
    <s v="CON0115"/>
    <x v="566"/>
    <s v="Y0160994"/>
    <n v="50"/>
    <s v="Catalin Amselescu "/>
    <x v="18"/>
    <n v="14352"/>
    <n v="67"/>
    <n v="48"/>
    <d v="1899-12-30T02:13:02"/>
  </r>
  <r>
    <x v="2"/>
    <x v="3"/>
    <x v="15"/>
    <x v="1"/>
    <x v="61"/>
    <s v="CON2341"/>
    <x v="567"/>
    <s v="Y0160635"/>
    <n v="12"/>
    <s v="(blank)"/>
    <x v="2"/>
    <n v="1220"/>
    <n v="10"/>
    <n v="0"/>
    <d v="1899-12-30T00:00:00"/>
  </r>
  <r>
    <x v="2"/>
    <x v="3"/>
    <x v="15"/>
    <x v="1"/>
    <x v="61"/>
    <s v="CON0010"/>
    <x v="568"/>
    <s v="Y0160978"/>
    <n v="21"/>
    <s v="Marius Popa"/>
    <x v="26"/>
    <n v="3334"/>
    <n v="13"/>
    <n v="28"/>
    <d v="1899-12-30T00:32:37"/>
  </r>
  <r>
    <x v="2"/>
    <x v="3"/>
    <x v="15"/>
    <x v="1"/>
    <x v="61"/>
    <s v="CON0010"/>
    <x v="568"/>
    <s v="Y0160978"/>
    <n v="21"/>
    <s v="Maria Ivan "/>
    <x v="0"/>
    <n v="3334"/>
    <n v="13"/>
    <n v="28"/>
    <d v="1899-12-30T00:34:59"/>
  </r>
  <r>
    <x v="2"/>
    <x v="3"/>
    <x v="15"/>
    <x v="1"/>
    <x v="61"/>
    <s v="CON0010"/>
    <x v="568"/>
    <s v="Y0160978"/>
    <n v="21"/>
    <s v="Robert Milczarczyk "/>
    <x v="1"/>
    <n v="3334"/>
    <n v="13"/>
    <n v="28"/>
    <d v="1899-12-30T00:33:59"/>
  </r>
  <r>
    <x v="2"/>
    <x v="3"/>
    <x v="15"/>
    <x v="1"/>
    <x v="61"/>
    <s v="CON0010"/>
    <x v="568"/>
    <s v="Y0160978"/>
    <n v="21"/>
    <s v="Nicolae-Cosmin Lacriceanu "/>
    <x v="11"/>
    <n v="3334"/>
    <n v="13"/>
    <n v="28"/>
    <d v="1899-12-30T00:50:00"/>
  </r>
  <r>
    <x v="2"/>
    <x v="3"/>
    <x v="15"/>
    <x v="1"/>
    <x v="61"/>
    <s v="CON0010"/>
    <x v="568"/>
    <s v="Y0160978"/>
    <n v="21"/>
    <s v="Catalin Amselescu "/>
    <x v="18"/>
    <n v="3334"/>
    <n v="13"/>
    <n v="28"/>
    <d v="1899-12-30T01:25:02"/>
  </r>
  <r>
    <x v="2"/>
    <x v="3"/>
    <x v="15"/>
    <x v="1"/>
    <x v="61"/>
    <s v="CON2570"/>
    <x v="569"/>
    <s v="Y0160656-Y0160657"/>
    <n v="6"/>
    <s v="Maria Ivan "/>
    <x v="0"/>
    <n v="600"/>
    <n v="8"/>
    <n v="28"/>
    <d v="1899-12-30T00:55:07"/>
  </r>
  <r>
    <x v="2"/>
    <x v="3"/>
    <x v="15"/>
    <x v="1"/>
    <x v="61"/>
    <s v="CON2570"/>
    <x v="569"/>
    <s v="Y0160656-Y0160657"/>
    <n v="6"/>
    <s v="Robert Milczarczyk "/>
    <x v="1"/>
    <n v="600"/>
    <n v="8"/>
    <n v="28"/>
    <d v="1899-12-30T00:55:05"/>
  </r>
  <r>
    <x v="2"/>
    <x v="3"/>
    <x v="15"/>
    <x v="1"/>
    <x v="61"/>
    <s v="CON2570"/>
    <x v="569"/>
    <s v="Y0160656-Y0160657"/>
    <n v="6"/>
    <s v="Nicolae-Cosmin Lacriceanu "/>
    <x v="11"/>
    <n v="600"/>
    <n v="8"/>
    <n v="28"/>
    <d v="1899-12-30T00:55:05"/>
  </r>
  <r>
    <x v="2"/>
    <x v="3"/>
    <x v="15"/>
    <x v="1"/>
    <x v="61"/>
    <s v="CON2570"/>
    <x v="569"/>
    <s v="Y0160656-Y0160657"/>
    <n v="6"/>
    <s v="Catalin Amselescu "/>
    <x v="18"/>
    <n v="600"/>
    <n v="8"/>
    <n v="28"/>
    <d v="1899-12-30T00:55:05"/>
  </r>
  <r>
    <x v="2"/>
    <x v="3"/>
    <x v="15"/>
    <x v="1"/>
    <x v="61"/>
    <n v="48211"/>
    <x v="570"/>
    <s v="Y0160863-Y0160862"/>
    <n v="27"/>
    <s v="Maria Ivan "/>
    <x v="0"/>
    <n v="793"/>
    <n v="217"/>
    <n v="18"/>
    <d v="1899-12-30T00:00:00"/>
  </r>
  <r>
    <x v="2"/>
    <x v="3"/>
    <x v="15"/>
    <x v="1"/>
    <x v="61"/>
    <n v="48211"/>
    <x v="570"/>
    <s v="Y0160863-Y0160862"/>
    <n v="27"/>
    <s v="Robert Milczarczyk "/>
    <x v="1"/>
    <n v="793"/>
    <n v="217"/>
    <n v="18"/>
    <d v="1899-12-30T00:00:00"/>
  </r>
  <r>
    <x v="2"/>
    <x v="3"/>
    <x v="15"/>
    <x v="1"/>
    <x v="61"/>
    <n v="48211"/>
    <x v="570"/>
    <s v="Y0160863-Y0160862"/>
    <n v="27"/>
    <s v="Catalin Amselescu "/>
    <x v="18"/>
    <n v="793"/>
    <n v="217"/>
    <n v="18"/>
    <d v="1899-12-30T00:00:00"/>
  </r>
  <r>
    <x v="2"/>
    <x v="3"/>
    <x v="15"/>
    <x v="1"/>
    <x v="61"/>
    <s v="CON2571"/>
    <x v="571"/>
    <s v="Y0160658"/>
    <n v="7"/>
    <s v="Robert Milczarczyk "/>
    <x v="1"/>
    <n v="1044"/>
    <n v="2"/>
    <n v="28"/>
    <d v="1899-12-30T01:23:57"/>
  </r>
  <r>
    <x v="2"/>
    <x v="3"/>
    <x v="15"/>
    <x v="1"/>
    <x v="61"/>
    <s v="CON2571"/>
    <x v="571"/>
    <s v="Y0160658"/>
    <n v="7"/>
    <s v="vishal"/>
    <x v="0"/>
    <n v="1044"/>
    <n v="2"/>
    <n v="28"/>
    <d v="1899-12-30T00:21:55"/>
  </r>
  <r>
    <x v="2"/>
    <x v="3"/>
    <x v="15"/>
    <x v="1"/>
    <x v="61"/>
    <s v="CON2571"/>
    <x v="571"/>
    <s v="Y0160658"/>
    <n v="7"/>
    <s v="Catalin Amselescu "/>
    <x v="18"/>
    <n v="1044"/>
    <n v="2"/>
    <n v="28"/>
    <d v="1899-12-30T00:21:10"/>
  </r>
  <r>
    <x v="2"/>
    <x v="3"/>
    <x v="15"/>
    <x v="1"/>
    <x v="61"/>
    <n v="50276"/>
    <x v="33"/>
    <s v="Y0160933"/>
    <n v="22"/>
    <s v="Select Employee"/>
    <x v="10"/>
    <n v="785"/>
    <n v="128"/>
    <n v="98"/>
    <d v="1899-12-30T05:19:38"/>
  </r>
  <r>
    <x v="2"/>
    <x v="3"/>
    <x v="15"/>
    <x v="1"/>
    <x v="61"/>
    <n v="50276"/>
    <x v="33"/>
    <s v="Y0160933"/>
    <n v="22"/>
    <s v="Ionut Petreanu"/>
    <x v="3"/>
    <n v="785"/>
    <n v="128"/>
    <n v="98"/>
    <d v="1899-12-30T00:05:28"/>
  </r>
  <r>
    <x v="2"/>
    <x v="3"/>
    <x v="15"/>
    <x v="1"/>
    <x v="61"/>
    <n v="50276"/>
    <x v="33"/>
    <s v="Y0160933"/>
    <n v="22"/>
    <s v="Nicoleta Rus"/>
    <x v="3"/>
    <n v="785"/>
    <n v="128"/>
    <n v="98"/>
    <d v="1899-12-30T01:45:37"/>
  </r>
  <r>
    <x v="2"/>
    <x v="3"/>
    <x v="15"/>
    <x v="1"/>
    <x v="61"/>
    <n v="50276"/>
    <x v="33"/>
    <s v="Y0160933"/>
    <n v="22"/>
    <s v="Custura Anglaia"/>
    <x v="0"/>
    <n v="785"/>
    <n v="128"/>
    <n v="98"/>
    <d v="1899-12-30T01:58:29"/>
  </r>
  <r>
    <x v="2"/>
    <x v="3"/>
    <x v="15"/>
    <x v="1"/>
    <x v="61"/>
    <n v="50276"/>
    <x v="33"/>
    <s v="Y0160933"/>
    <n v="22"/>
    <s v="Campan Ionut"/>
    <x v="10"/>
    <n v="785"/>
    <n v="128"/>
    <n v="98"/>
    <d v="1899-12-30T01:48:39"/>
  </r>
  <r>
    <x v="2"/>
    <x v="3"/>
    <x v="15"/>
    <x v="1"/>
    <x v="61"/>
    <n v="50276"/>
    <x v="33"/>
    <s v="Y0160933"/>
    <n v="22"/>
    <s v="Mahamud Omar Salim"/>
    <x v="5"/>
    <n v="785"/>
    <n v="128"/>
    <n v="98"/>
    <d v="1899-12-30T01:57:42"/>
  </r>
  <r>
    <x v="2"/>
    <x v="3"/>
    <x v="15"/>
    <x v="1"/>
    <x v="61"/>
    <n v="50276"/>
    <x v="33"/>
    <s v="Y0160933"/>
    <n v="22"/>
    <s v="Daniel Angearu"/>
    <x v="18"/>
    <n v="785"/>
    <n v="128"/>
    <n v="98"/>
    <d v="1899-12-30T02:00:34"/>
  </r>
  <r>
    <x v="2"/>
    <x v="3"/>
    <x v="15"/>
    <x v="1"/>
    <x v="61"/>
    <n v="50276"/>
    <x v="33"/>
    <s v="Y0160933"/>
    <n v="22"/>
    <s v="Dumitru Nicolae"/>
    <x v="0"/>
    <n v="785"/>
    <n v="128"/>
    <n v="98"/>
    <d v="1899-12-30T02:00:02"/>
  </r>
  <r>
    <x v="2"/>
    <x v="3"/>
    <x v="15"/>
    <x v="1"/>
    <x v="61"/>
    <n v="50276"/>
    <x v="33"/>
    <s v="Y0160933"/>
    <n v="22"/>
    <s v="Bacu Neli"/>
    <x v="5"/>
    <n v="785"/>
    <n v="128"/>
    <n v="98"/>
    <d v="1899-12-30T01:58:12"/>
  </r>
  <r>
    <x v="2"/>
    <x v="3"/>
    <x v="15"/>
    <x v="1"/>
    <x v="61"/>
    <n v="50276"/>
    <x v="33"/>
    <s v="Y0160933"/>
    <n v="22"/>
    <s v="Nicolae-Cosmin Lacriceanu "/>
    <x v="1"/>
    <n v="785"/>
    <n v="128"/>
    <n v="98"/>
    <d v="1899-12-30T01:19:56"/>
  </r>
  <r>
    <x v="2"/>
    <x v="3"/>
    <x v="15"/>
    <x v="1"/>
    <x v="61"/>
    <n v="50266"/>
    <x v="29"/>
    <s v="Y0161005"/>
    <n v="11"/>
    <s v="Ion Ilarian"/>
    <x v="0"/>
    <n v="2412"/>
    <n v="67"/>
    <n v="32"/>
    <d v="1899-12-30T02:09:26"/>
  </r>
  <r>
    <x v="2"/>
    <x v="3"/>
    <x v="15"/>
    <x v="1"/>
    <x v="61"/>
    <n v="50266"/>
    <x v="29"/>
    <s v="Y0161005"/>
    <n v="11"/>
    <s v="Gabriela Stoica"/>
    <x v="26"/>
    <n v="2412"/>
    <n v="67"/>
    <n v="32"/>
    <d v="1899-12-30T02:09:25"/>
  </r>
  <r>
    <x v="2"/>
    <x v="3"/>
    <x v="15"/>
    <x v="1"/>
    <x v="61"/>
    <n v="50266"/>
    <x v="29"/>
    <s v="Y0161005"/>
    <n v="11"/>
    <s v="Stephen Hall"/>
    <x v="26"/>
    <n v="2412"/>
    <n v="67"/>
    <n v="32"/>
    <d v="1899-12-30T02:09:38"/>
  </r>
  <r>
    <x v="2"/>
    <x v="3"/>
    <x v="15"/>
    <x v="1"/>
    <x v="61"/>
    <n v="50266"/>
    <x v="29"/>
    <s v="Y0161005"/>
    <n v="11"/>
    <s v="Gabriel Costin"/>
    <x v="26"/>
    <n v="2412"/>
    <n v="67"/>
    <n v="32"/>
    <d v="1899-12-30T02:09:26"/>
  </r>
  <r>
    <x v="2"/>
    <x v="3"/>
    <x v="15"/>
    <x v="1"/>
    <x v="61"/>
    <n v="50266"/>
    <x v="29"/>
    <s v="Y0161005"/>
    <n v="11"/>
    <s v="Viorel Costin"/>
    <x v="26"/>
    <n v="2412"/>
    <n v="67"/>
    <n v="32"/>
    <d v="1899-12-30T02:09:27"/>
  </r>
  <r>
    <x v="2"/>
    <x v="3"/>
    <x v="15"/>
    <x v="1"/>
    <x v="61"/>
    <n v="50266"/>
    <x v="29"/>
    <s v="Y0161005"/>
    <n v="11"/>
    <s v="Mihaela Sintion"/>
    <x v="26"/>
    <n v="2412"/>
    <n v="67"/>
    <n v="32"/>
    <d v="1899-12-30T02:09:27"/>
  </r>
  <r>
    <x v="2"/>
    <x v="3"/>
    <x v="15"/>
    <x v="1"/>
    <x v="61"/>
    <n v="50266"/>
    <x v="29"/>
    <s v="Y0161005"/>
    <n v="11"/>
    <s v="Sandra Gawronska"/>
    <x v="26"/>
    <n v="2412"/>
    <n v="67"/>
    <n v="32"/>
    <d v="1899-12-30T02:09:28"/>
  </r>
  <r>
    <x v="2"/>
    <x v="3"/>
    <x v="15"/>
    <x v="1"/>
    <x v="61"/>
    <n v="50266"/>
    <x v="29"/>
    <s v="Y0161005"/>
    <n v="11"/>
    <s v="Vasile Iulian Iavorschi "/>
    <x v="1"/>
    <n v="2412"/>
    <n v="67"/>
    <n v="32"/>
    <d v="1899-12-30T00:48:20"/>
  </r>
  <r>
    <x v="2"/>
    <x v="3"/>
    <x v="15"/>
    <x v="1"/>
    <x v="61"/>
    <s v="CON0003"/>
    <x v="572"/>
    <s v="Y0161018"/>
    <n v="62"/>
    <s v="Vishal Mangela "/>
    <x v="18"/>
    <n v="16147"/>
    <n v="103"/>
    <n v="48"/>
    <d v="1899-12-30T01:09:51"/>
  </r>
  <r>
    <x v="2"/>
    <x v="3"/>
    <x v="15"/>
    <x v="1"/>
    <x v="61"/>
    <s v="CON0003"/>
    <x v="572"/>
    <s v="Y0161018"/>
    <n v="62"/>
    <s v="Cristian Mihai "/>
    <x v="5"/>
    <n v="16147"/>
    <n v="103"/>
    <n v="48"/>
    <d v="1899-12-30T01:11:28"/>
  </r>
  <r>
    <x v="2"/>
    <x v="3"/>
    <x v="15"/>
    <x v="1"/>
    <x v="61"/>
    <s v="CON0003"/>
    <x v="572"/>
    <s v="Y0161018"/>
    <n v="62"/>
    <s v="Cosmin Ivan "/>
    <x v="5"/>
    <n v="16147"/>
    <n v="103"/>
    <n v="48"/>
    <d v="1899-12-30T01:11:52"/>
  </r>
  <r>
    <x v="2"/>
    <x v="3"/>
    <x v="15"/>
    <x v="1"/>
    <x v="61"/>
    <s v="CON0003"/>
    <x v="572"/>
    <s v="Y0161018"/>
    <n v="62"/>
    <s v="Diana Vilcu "/>
    <x v="0"/>
    <n v="16147"/>
    <n v="103"/>
    <n v="48"/>
    <d v="1899-12-30T01:12:18"/>
  </r>
  <r>
    <x v="2"/>
    <x v="3"/>
    <x v="15"/>
    <x v="1"/>
    <x v="61"/>
    <s v="CON0003"/>
    <x v="572"/>
    <s v="Y0161018"/>
    <n v="62"/>
    <s v="Robert Milczarczyk "/>
    <x v="1"/>
    <n v="16147"/>
    <n v="103"/>
    <n v="48"/>
    <d v="1899-12-30T00:50:08"/>
  </r>
  <r>
    <x v="2"/>
    <x v="3"/>
    <x v="15"/>
    <x v="1"/>
    <x v="61"/>
    <s v="CON0003"/>
    <x v="572"/>
    <s v="Y0161018"/>
    <n v="62"/>
    <s v="Cristian Mihalcea "/>
    <x v="5"/>
    <n v="16147"/>
    <n v="103"/>
    <n v="48"/>
    <d v="1899-12-30T01:11:06"/>
  </r>
  <r>
    <x v="2"/>
    <x v="3"/>
    <x v="15"/>
    <x v="1"/>
    <x v="61"/>
    <s v="CON0003"/>
    <x v="572"/>
    <s v="Y0161018"/>
    <n v="62"/>
    <s v="Mitesh Pancholi "/>
    <x v="5"/>
    <n v="16147"/>
    <n v="103"/>
    <n v="48"/>
    <d v="1899-12-30T01:10:13"/>
  </r>
  <r>
    <x v="2"/>
    <x v="3"/>
    <x v="15"/>
    <x v="1"/>
    <x v="61"/>
    <n v="53515"/>
    <x v="525"/>
    <n v="264333"/>
    <n v="0"/>
    <s v="Steffi Fernandes "/>
    <x v="0"/>
    <n v="0"/>
    <n v="0"/>
    <n v="0"/>
    <d v="1899-12-30T00:39:57"/>
  </r>
  <r>
    <x v="2"/>
    <x v="3"/>
    <x v="15"/>
    <x v="1"/>
    <x v="61"/>
    <n v="53515"/>
    <x v="525"/>
    <n v="264333"/>
    <n v="0"/>
    <s v="Marin Alexandru Boboc "/>
    <x v="26"/>
    <n v="0"/>
    <n v="0"/>
    <n v="0"/>
    <d v="1899-12-30T00:38:25"/>
  </r>
  <r>
    <x v="2"/>
    <x v="3"/>
    <x v="15"/>
    <x v="1"/>
    <x v="61"/>
    <n v="53515"/>
    <x v="525"/>
    <n v="264333"/>
    <n v="0"/>
    <s v="Cristian Mihalcea "/>
    <x v="26"/>
    <n v="0"/>
    <n v="0"/>
    <n v="0"/>
    <d v="1899-12-30T00:39:00"/>
  </r>
  <r>
    <x v="2"/>
    <x v="3"/>
    <x v="15"/>
    <x v="1"/>
    <x v="61"/>
    <n v="53515"/>
    <x v="525"/>
    <n v="264333"/>
    <n v="0"/>
    <s v="Maria Popa "/>
    <x v="26"/>
    <n v="0"/>
    <n v="0"/>
    <n v="0"/>
    <d v="1899-12-30T00:39:43"/>
  </r>
  <r>
    <x v="2"/>
    <x v="3"/>
    <x v="15"/>
    <x v="1"/>
    <x v="61"/>
    <n v="53425"/>
    <x v="525"/>
    <n v="264333"/>
    <n v="15"/>
    <s v="Maria Ivan "/>
    <x v="0"/>
    <n v="0"/>
    <n v="0"/>
    <n v="0"/>
    <d v="1899-12-30T00:36:40"/>
  </r>
  <r>
    <x v="2"/>
    <x v="3"/>
    <x v="15"/>
    <x v="1"/>
    <x v="61"/>
    <n v="53425"/>
    <x v="525"/>
    <n v="264333"/>
    <n v="15"/>
    <s v="Marius Popa "/>
    <x v="5"/>
    <n v="0"/>
    <n v="0"/>
    <n v="0"/>
    <d v="1899-12-30T00:35:33"/>
  </r>
  <r>
    <x v="2"/>
    <x v="3"/>
    <x v="15"/>
    <x v="1"/>
    <x v="61"/>
    <n v="53425"/>
    <x v="525"/>
    <n v="264333"/>
    <n v="15"/>
    <s v="Marin Alexandru Boboc "/>
    <x v="5"/>
    <n v="0"/>
    <n v="0"/>
    <n v="0"/>
    <d v="1900-02-02T22:59:59"/>
  </r>
  <r>
    <x v="2"/>
    <x v="3"/>
    <x v="15"/>
    <x v="1"/>
    <x v="61"/>
    <n v="53425"/>
    <x v="525"/>
    <n v="264333"/>
    <n v="15"/>
    <s v="Cristian Mihalcea "/>
    <x v="5"/>
    <n v="0"/>
    <n v="0"/>
    <n v="0"/>
    <d v="1899-12-30T00:35:43"/>
  </r>
  <r>
    <x v="2"/>
    <x v="3"/>
    <x v="15"/>
    <x v="1"/>
    <x v="61"/>
    <n v="53257"/>
    <x v="322"/>
    <s v="Y0160986"/>
    <n v="51"/>
    <s v="(blank)"/>
    <x v="2"/>
    <n v="9875"/>
    <n v="174"/>
    <n v="12"/>
    <d v="1899-12-30T00:00:00"/>
  </r>
  <r>
    <x v="2"/>
    <x v="3"/>
    <x v="15"/>
    <x v="1"/>
    <x v="61"/>
    <n v="53251"/>
    <x v="24"/>
    <s v="Y0160934"/>
    <n v="9"/>
    <s v="Tirth Sinh"/>
    <x v="3"/>
    <n v="1768"/>
    <n v="68"/>
    <n v="4"/>
    <d v="1899-12-30T00:00:00"/>
  </r>
  <r>
    <x v="2"/>
    <x v="3"/>
    <x v="15"/>
    <x v="1"/>
    <x v="61"/>
    <n v="53251"/>
    <x v="24"/>
    <s v="Y0160934"/>
    <n v="9"/>
    <s v="Lamber Singh"/>
    <x v="26"/>
    <n v="1768"/>
    <n v="68"/>
    <n v="4"/>
    <d v="1899-12-30T00:00:00"/>
  </r>
  <r>
    <x v="2"/>
    <x v="3"/>
    <x v="15"/>
    <x v="1"/>
    <x v="61"/>
    <n v="53251"/>
    <x v="24"/>
    <s v="Y0160934"/>
    <n v="9"/>
    <s v="Mahesh Valand"/>
    <x v="26"/>
    <n v="1768"/>
    <n v="68"/>
    <n v="4"/>
    <d v="1899-12-30T00:00:00"/>
  </r>
  <r>
    <x v="2"/>
    <x v="3"/>
    <x v="15"/>
    <x v="1"/>
    <x v="61"/>
    <n v="53251"/>
    <x v="24"/>
    <s v="Y0160934"/>
    <n v="9"/>
    <s v="Diana Alecsa"/>
    <x v="0"/>
    <n v="1768"/>
    <n v="68"/>
    <n v="4"/>
    <d v="1899-12-30T00:00:00"/>
  </r>
  <r>
    <x v="2"/>
    <x v="3"/>
    <x v="15"/>
    <x v="1"/>
    <x v="61"/>
    <n v="53251"/>
    <x v="24"/>
    <s v="Y0160934"/>
    <n v="9"/>
    <s v="Gabriela Constantin"/>
    <x v="0"/>
    <n v="1768"/>
    <n v="68"/>
    <n v="4"/>
    <d v="1899-12-30T00:00:00"/>
  </r>
  <r>
    <x v="2"/>
    <x v="3"/>
    <x v="15"/>
    <x v="1"/>
    <x v="61"/>
    <n v="53251"/>
    <x v="24"/>
    <s v="Y0160934"/>
    <n v="9"/>
    <s v="Elena Madalina Vilceanu"/>
    <x v="26"/>
    <n v="1768"/>
    <n v="68"/>
    <n v="4"/>
    <d v="1899-12-30T00:00:00"/>
  </r>
  <r>
    <x v="2"/>
    <x v="3"/>
    <x v="15"/>
    <x v="1"/>
    <x v="61"/>
    <n v="53251"/>
    <x v="24"/>
    <s v="Y0160934"/>
    <n v="9"/>
    <s v="Vikesh Katharani"/>
    <x v="26"/>
    <n v="1768"/>
    <n v="68"/>
    <n v="4"/>
    <d v="1899-12-30T00:00:00"/>
  </r>
  <r>
    <x v="2"/>
    <x v="3"/>
    <x v="15"/>
    <x v="1"/>
    <x v="61"/>
    <n v="53251"/>
    <x v="24"/>
    <s v="Y0160934"/>
    <n v="9"/>
    <s v="Valency Fernandes"/>
    <x v="3"/>
    <n v="1768"/>
    <n v="68"/>
    <n v="4"/>
    <d v="1899-12-30T00:00:00"/>
  </r>
  <r>
    <x v="2"/>
    <x v="3"/>
    <x v="15"/>
    <x v="1"/>
    <x v="61"/>
    <n v="53251"/>
    <x v="24"/>
    <s v="Y0160934"/>
    <n v="9"/>
    <s v="Peter Couchman"/>
    <x v="26"/>
    <n v="1768"/>
    <n v="68"/>
    <n v="4"/>
    <d v="1899-12-30T00:00:00"/>
  </r>
  <r>
    <x v="2"/>
    <x v="3"/>
    <x v="15"/>
    <x v="1"/>
    <x v="61"/>
    <n v="53251"/>
    <x v="24"/>
    <s v="Y0160934"/>
    <n v="9"/>
    <s v="Nicoletta Constantin"/>
    <x v="26"/>
    <n v="1768"/>
    <n v="68"/>
    <n v="4"/>
    <d v="1899-12-30T00:00:00"/>
  </r>
  <r>
    <x v="2"/>
    <x v="3"/>
    <x v="15"/>
    <x v="1"/>
    <x v="61"/>
    <n v="53251"/>
    <x v="24"/>
    <s v="Y0160934"/>
    <n v="9"/>
    <s v="Corina andreea matei"/>
    <x v="26"/>
    <n v="1768"/>
    <n v="68"/>
    <n v="4"/>
    <d v="1899-12-30T00:00:00"/>
  </r>
  <r>
    <x v="2"/>
    <x v="3"/>
    <x v="15"/>
    <x v="1"/>
    <x v="61"/>
    <n v="53251"/>
    <x v="24"/>
    <s v="Y0160934"/>
    <n v="9"/>
    <s v="Paulica Mihaiu"/>
    <x v="26"/>
    <n v="1768"/>
    <n v="68"/>
    <n v="4"/>
    <d v="1899-12-30T00:00:00"/>
  </r>
  <r>
    <x v="2"/>
    <x v="3"/>
    <x v="15"/>
    <x v="1"/>
    <x v="61"/>
    <n v="53251"/>
    <x v="24"/>
    <s v="Y0160934"/>
    <n v="9"/>
    <s v="Nicoletta Mihaiu"/>
    <x v="26"/>
    <n v="1768"/>
    <n v="68"/>
    <n v="4"/>
    <d v="1899-12-30T00:00:00"/>
  </r>
  <r>
    <x v="2"/>
    <x v="3"/>
    <x v="15"/>
    <x v="1"/>
    <x v="61"/>
    <n v="51980"/>
    <x v="573"/>
    <s v="Y0160895"/>
    <n v="39"/>
    <s v="Ionut Petreanu"/>
    <x v="3"/>
    <n v="4969"/>
    <n v="58"/>
    <n v="48"/>
    <d v="1899-12-30T00:02:23"/>
  </r>
  <r>
    <x v="2"/>
    <x v="3"/>
    <x v="15"/>
    <x v="1"/>
    <x v="61"/>
    <n v="51980"/>
    <x v="573"/>
    <s v="Y0160895"/>
    <n v="39"/>
    <s v="Marius Motoasca"/>
    <x v="1"/>
    <n v="4969"/>
    <n v="58"/>
    <n v="48"/>
    <d v="1899-12-30T01:09:25"/>
  </r>
  <r>
    <x v="2"/>
    <x v="3"/>
    <x v="15"/>
    <x v="1"/>
    <x v="61"/>
    <n v="51980"/>
    <x v="573"/>
    <s v="Y0160895"/>
    <n v="39"/>
    <s v="Mihai Abagiu"/>
    <x v="26"/>
    <n v="4969"/>
    <n v="58"/>
    <n v="48"/>
    <d v="1899-12-30T03:06:07"/>
  </r>
  <r>
    <x v="2"/>
    <x v="3"/>
    <x v="15"/>
    <x v="1"/>
    <x v="61"/>
    <n v="51980"/>
    <x v="573"/>
    <s v="Y0160895"/>
    <n v="39"/>
    <s v="Nicoleta Nicolae"/>
    <x v="26"/>
    <n v="4969"/>
    <n v="58"/>
    <n v="48"/>
    <d v="1899-12-30T03:06:21"/>
  </r>
  <r>
    <x v="2"/>
    <x v="3"/>
    <x v="15"/>
    <x v="1"/>
    <x v="61"/>
    <n v="51980"/>
    <x v="573"/>
    <s v="Y0160895"/>
    <n v="39"/>
    <s v="Daniel Angearu"/>
    <x v="18"/>
    <n v="4969"/>
    <n v="58"/>
    <n v="48"/>
    <d v="1899-12-30T03:07:11"/>
  </r>
  <r>
    <x v="2"/>
    <x v="3"/>
    <x v="15"/>
    <x v="1"/>
    <x v="61"/>
    <n v="51980"/>
    <x v="573"/>
    <s v="Y0160895"/>
    <n v="39"/>
    <s v="LAURENTIU"/>
    <x v="26"/>
    <n v="4969"/>
    <n v="58"/>
    <n v="48"/>
    <d v="1899-12-30T03:03:18"/>
  </r>
  <r>
    <x v="2"/>
    <x v="3"/>
    <x v="15"/>
    <x v="1"/>
    <x v="61"/>
    <n v="51980"/>
    <x v="573"/>
    <s v="Y0160895"/>
    <n v="39"/>
    <s v="EDGAR"/>
    <x v="26"/>
    <n v="4969"/>
    <n v="58"/>
    <n v="48"/>
    <d v="1899-12-30T03:03:20"/>
  </r>
  <r>
    <x v="2"/>
    <x v="3"/>
    <x v="15"/>
    <x v="1"/>
    <x v="61"/>
    <n v="53254"/>
    <x v="337"/>
    <s v="Y0160948"/>
    <n v="14"/>
    <s v="Diana Mariana Ghiotu"/>
    <x v="26"/>
    <n v="1896"/>
    <n v="121"/>
    <n v="9"/>
    <d v="1899-12-30T02:49:14"/>
  </r>
  <r>
    <x v="2"/>
    <x v="3"/>
    <x v="15"/>
    <x v="1"/>
    <x v="61"/>
    <n v="53254"/>
    <x v="337"/>
    <s v="Y0160948"/>
    <n v="14"/>
    <s v="Oana Dragoi"/>
    <x v="0"/>
    <n v="1896"/>
    <n v="121"/>
    <n v="9"/>
    <d v="1899-12-30T02:49:26"/>
  </r>
  <r>
    <x v="2"/>
    <x v="3"/>
    <x v="15"/>
    <x v="1"/>
    <x v="61"/>
    <n v="53254"/>
    <x v="337"/>
    <s v="Y0160948"/>
    <n v="14"/>
    <s v="Madalina Tanislav"/>
    <x v="26"/>
    <n v="1896"/>
    <n v="121"/>
    <n v="9"/>
    <d v="1899-12-30T02:49:03"/>
  </r>
  <r>
    <x v="2"/>
    <x v="3"/>
    <x v="15"/>
    <x v="1"/>
    <x v="61"/>
    <n v="53254"/>
    <x v="337"/>
    <s v="Y0160948"/>
    <n v="14"/>
    <s v="lidia"/>
    <x v="0"/>
    <n v="1896"/>
    <n v="121"/>
    <n v="9"/>
    <d v="1899-12-30T02:48:55"/>
  </r>
  <r>
    <x v="2"/>
    <x v="3"/>
    <x v="15"/>
    <x v="1"/>
    <x v="61"/>
    <s v="CON0011"/>
    <x v="574"/>
    <s v="Y0160981"/>
    <n v="20"/>
    <s v="Abdikaram Mohamed Ali"/>
    <x v="1"/>
    <n v="2614"/>
    <n v="14"/>
    <n v="28"/>
    <d v="1899-12-30T00:56:45"/>
  </r>
  <r>
    <x v="2"/>
    <x v="3"/>
    <x v="15"/>
    <x v="1"/>
    <x v="61"/>
    <s v="CON0011"/>
    <x v="574"/>
    <s v="Y0160981"/>
    <n v="20"/>
    <s v="Marius Motoasca"/>
    <x v="11"/>
    <n v="2614"/>
    <n v="14"/>
    <n v="28"/>
    <d v="1899-12-30T00:24:47"/>
  </r>
  <r>
    <x v="2"/>
    <x v="3"/>
    <x v="15"/>
    <x v="1"/>
    <x v="61"/>
    <s v="CON0011"/>
    <x v="574"/>
    <s v="Y0160981"/>
    <n v="20"/>
    <s v="Mariana Codreanu"/>
    <x v="0"/>
    <n v="2614"/>
    <n v="14"/>
    <n v="28"/>
    <d v="1899-12-30T00:55:05"/>
  </r>
  <r>
    <x v="2"/>
    <x v="3"/>
    <x v="15"/>
    <x v="1"/>
    <x v="61"/>
    <s v="CON0011"/>
    <x v="574"/>
    <s v="Y0160981"/>
    <n v="20"/>
    <s v="Daniel Angearu"/>
    <x v="18"/>
    <n v="2614"/>
    <n v="14"/>
    <n v="28"/>
    <d v="1899-12-30T00:55:34"/>
  </r>
  <r>
    <x v="2"/>
    <x v="3"/>
    <x v="15"/>
    <x v="1"/>
    <x v="61"/>
    <s v="CON0011"/>
    <x v="574"/>
    <s v="Y0160981"/>
    <n v="20"/>
    <s v="Paul Gheorgescu"/>
    <x v="11"/>
    <n v="2614"/>
    <n v="14"/>
    <n v="28"/>
    <d v="1899-12-30T00:24:58"/>
  </r>
  <r>
    <x v="2"/>
    <x v="3"/>
    <x v="15"/>
    <x v="1"/>
    <x v="61"/>
    <n v="50365"/>
    <x v="45"/>
    <s v="Y0160967"/>
    <n v="3"/>
    <s v="Marius Munteanu"/>
    <x v="26"/>
    <n v="73"/>
    <n v="12"/>
    <n v="8"/>
    <d v="1899-12-30T01:15:14"/>
  </r>
  <r>
    <x v="2"/>
    <x v="3"/>
    <x v="15"/>
    <x v="1"/>
    <x v="61"/>
    <n v="50365"/>
    <x v="45"/>
    <s v="Y0160967"/>
    <n v="3"/>
    <s v="Mitesh Dilipkumar"/>
    <x v="26"/>
    <n v="73"/>
    <n v="12"/>
    <n v="8"/>
    <d v="1899-12-30T01:00:57"/>
  </r>
  <r>
    <x v="2"/>
    <x v="3"/>
    <x v="15"/>
    <x v="1"/>
    <x v="61"/>
    <n v="50365"/>
    <x v="45"/>
    <s v="Y0160967"/>
    <n v="3"/>
    <s v="Marius Motoasca"/>
    <x v="11"/>
    <n v="73"/>
    <n v="12"/>
    <n v="8"/>
    <d v="1899-12-30T00:11:07"/>
  </r>
  <r>
    <x v="2"/>
    <x v="3"/>
    <x v="15"/>
    <x v="1"/>
    <x v="61"/>
    <n v="50365"/>
    <x v="45"/>
    <s v="Y0160967"/>
    <n v="3"/>
    <s v="Nelvin Fernandes"/>
    <x v="0"/>
    <n v="73"/>
    <n v="12"/>
    <n v="8"/>
    <d v="1899-12-30T01:15:26"/>
  </r>
  <r>
    <x v="2"/>
    <x v="3"/>
    <x v="15"/>
    <x v="1"/>
    <x v="61"/>
    <n v="50263"/>
    <x v="43"/>
    <s v="Y0160849"/>
    <n v="3"/>
    <s v="Ivan Yordunov"/>
    <x v="0"/>
    <n v="264"/>
    <n v="25"/>
    <n v="2"/>
    <d v="1899-12-30T01:47:10"/>
  </r>
  <r>
    <x v="2"/>
    <x v="3"/>
    <x v="15"/>
    <x v="1"/>
    <x v="61"/>
    <n v="50263"/>
    <x v="43"/>
    <s v="Y0160849"/>
    <n v="3"/>
    <s v="Raducu dragoi"/>
    <x v="26"/>
    <n v="264"/>
    <n v="25"/>
    <n v="2"/>
    <d v="1899-12-30T01:58:31"/>
  </r>
  <r>
    <x v="2"/>
    <x v="3"/>
    <x v="15"/>
    <x v="1"/>
    <x v="61"/>
    <n v="50263"/>
    <x v="43"/>
    <s v="Y0160849"/>
    <n v="3"/>
    <s v="abdi nur adam"/>
    <x v="26"/>
    <n v="264"/>
    <n v="25"/>
    <n v="2"/>
    <d v="1899-12-30T01:58:05"/>
  </r>
  <r>
    <x v="2"/>
    <x v="3"/>
    <x v="15"/>
    <x v="1"/>
    <x v="61"/>
    <s v="CON2588"/>
    <x v="575"/>
    <s v="Y0160644"/>
    <n v="32"/>
    <s v="Maria Gergely"/>
    <x v="0"/>
    <n v="2344"/>
    <n v="165"/>
    <n v="0"/>
    <d v="1899-12-30T03:08:27"/>
  </r>
  <r>
    <x v="2"/>
    <x v="3"/>
    <x v="15"/>
    <x v="1"/>
    <x v="61"/>
    <s v="CON2588"/>
    <x v="575"/>
    <s v="Y0160644"/>
    <n v="32"/>
    <s v="Laurentiu Barbu"/>
    <x v="5"/>
    <n v="2344"/>
    <n v="165"/>
    <n v="0"/>
    <d v="1899-12-30T03:07:22"/>
  </r>
  <r>
    <x v="2"/>
    <x v="3"/>
    <x v="15"/>
    <x v="1"/>
    <x v="61"/>
    <s v="CON2588"/>
    <x v="575"/>
    <s v="Y0160644"/>
    <n v="32"/>
    <s v="Ovidu Cucurizeanu"/>
    <x v="5"/>
    <n v="2344"/>
    <n v="165"/>
    <n v="0"/>
    <d v="1899-12-30T03:09:43"/>
  </r>
  <r>
    <x v="2"/>
    <x v="3"/>
    <x v="15"/>
    <x v="1"/>
    <x v="61"/>
    <s v="CON2588"/>
    <x v="575"/>
    <s v="Y0160644"/>
    <n v="32"/>
    <s v="moni"/>
    <x v="0"/>
    <n v="2344"/>
    <n v="165"/>
    <n v="0"/>
    <d v="1899-12-30T03:08:24"/>
  </r>
  <r>
    <x v="2"/>
    <x v="3"/>
    <x v="15"/>
    <x v="1"/>
    <x v="61"/>
    <s v="CON2588"/>
    <x v="575"/>
    <s v="Y0160644"/>
    <n v="32"/>
    <s v="Sergiu Foltea"/>
    <x v="5"/>
    <n v="2344"/>
    <n v="165"/>
    <n v="0"/>
    <d v="1899-12-30T03:01:49"/>
  </r>
  <r>
    <x v="2"/>
    <x v="3"/>
    <x v="15"/>
    <x v="1"/>
    <x v="61"/>
    <s v="CON2588"/>
    <x v="575"/>
    <s v="Y0160644"/>
    <n v="32"/>
    <s v="kif"/>
    <x v="5"/>
    <n v="2344"/>
    <n v="165"/>
    <n v="0"/>
    <d v="1899-12-30T03:09:46"/>
  </r>
  <r>
    <x v="2"/>
    <x v="3"/>
    <x v="15"/>
    <x v="1"/>
    <x v="61"/>
    <s v="CON2588"/>
    <x v="575"/>
    <s v="Y0160644"/>
    <n v="32"/>
    <s v="gro"/>
    <x v="5"/>
    <n v="2344"/>
    <n v="165"/>
    <n v="0"/>
    <d v="1899-12-30T03:08:42"/>
  </r>
  <r>
    <x v="2"/>
    <x v="3"/>
    <x v="15"/>
    <x v="1"/>
    <x v="61"/>
    <s v="CON2588"/>
    <x v="575"/>
    <s v="Y0160644"/>
    <n v="32"/>
    <s v="Filip Ivanov"/>
    <x v="5"/>
    <n v="2344"/>
    <n v="165"/>
    <n v="0"/>
    <d v="1899-12-30T03:02:17"/>
  </r>
  <r>
    <x v="2"/>
    <x v="3"/>
    <x v="15"/>
    <x v="1"/>
    <x v="61"/>
    <s v="CON2588"/>
    <x v="575"/>
    <s v="Y0160644"/>
    <n v="32"/>
    <s v="Silvia "/>
    <x v="5"/>
    <n v="2344"/>
    <n v="165"/>
    <n v="0"/>
    <d v="1899-12-30T03:07:53"/>
  </r>
  <r>
    <x v="2"/>
    <x v="3"/>
    <x v="15"/>
    <x v="1"/>
    <x v="61"/>
    <s v="CON2588"/>
    <x v="575"/>
    <s v="Y0160644"/>
    <n v="32"/>
    <s v="rus"/>
    <x v="5"/>
    <n v="2344"/>
    <n v="165"/>
    <n v="0"/>
    <d v="1899-12-30T03:04:07"/>
  </r>
  <r>
    <x v="2"/>
    <x v="3"/>
    <x v="15"/>
    <x v="1"/>
    <x v="61"/>
    <s v="CON2588"/>
    <x v="575"/>
    <s v="Y0160644"/>
    <n v="32"/>
    <s v="Ehsaan"/>
    <x v="5"/>
    <n v="2344"/>
    <n v="165"/>
    <n v="0"/>
    <d v="1899-12-30T03:04:13"/>
  </r>
  <r>
    <x v="2"/>
    <x v="3"/>
    <x v="15"/>
    <x v="1"/>
    <x v="61"/>
    <s v="CON2588"/>
    <x v="575"/>
    <s v="Y0160644"/>
    <n v="32"/>
    <s v="iliya"/>
    <x v="3"/>
    <n v="2344"/>
    <n v="165"/>
    <n v="0"/>
    <d v="1899-12-30T03:00:54"/>
  </r>
  <r>
    <x v="2"/>
    <x v="3"/>
    <x v="15"/>
    <x v="1"/>
    <x v="61"/>
    <s v="IN113278"/>
    <x v="357"/>
    <s v="Y0160943"/>
    <n v="0"/>
    <s v="(blank)"/>
    <x v="2"/>
    <n v="2"/>
    <n v="1"/>
    <n v="0"/>
    <d v="1899-12-30T00:00:00"/>
  </r>
  <r>
    <x v="2"/>
    <x v="3"/>
    <x v="15"/>
    <x v="1"/>
    <x v="61"/>
    <n v="53466"/>
    <x v="35"/>
    <s v="Y0160970"/>
    <n v="2"/>
    <s v="Marius Motoasca"/>
    <x v="11"/>
    <n v="324"/>
    <n v="2"/>
    <n v="7"/>
    <d v="1899-12-30T00:29:55"/>
  </r>
  <r>
    <x v="2"/>
    <x v="3"/>
    <x v="15"/>
    <x v="1"/>
    <x v="61"/>
    <n v="53466"/>
    <x v="35"/>
    <s v="Y0160970"/>
    <n v="2"/>
    <s v="lidia"/>
    <x v="0"/>
    <n v="324"/>
    <n v="2"/>
    <n v="7"/>
    <d v="1899-12-30T00:10:30"/>
  </r>
  <r>
    <x v="2"/>
    <x v="3"/>
    <x v="15"/>
    <x v="1"/>
    <x v="61"/>
    <n v="48032"/>
    <x v="576"/>
    <s v="Y0160961"/>
    <n v="1"/>
    <s v="Marius Munteanu"/>
    <x v="26"/>
    <n v="72"/>
    <n v="1"/>
    <n v="2"/>
    <d v="1899-12-30T01:50:06"/>
  </r>
  <r>
    <x v="2"/>
    <x v="3"/>
    <x v="15"/>
    <x v="1"/>
    <x v="61"/>
    <n v="48032"/>
    <x v="576"/>
    <s v="Y0160961"/>
    <n v="1"/>
    <s v="lidia"/>
    <x v="0"/>
    <n v="72"/>
    <n v="1"/>
    <n v="2"/>
    <d v="1899-12-30T01:23:19"/>
  </r>
  <r>
    <x v="2"/>
    <x v="3"/>
    <x v="15"/>
    <x v="1"/>
    <x v="61"/>
    <s v="CON0104"/>
    <x v="577"/>
    <s v="Y0160816"/>
    <n v="10"/>
    <s v="Abdikaram Mohamed Ali"/>
    <x v="1"/>
    <n v="1512"/>
    <n v="1"/>
    <n v="28"/>
    <d v="1899-12-30T00:30:21"/>
  </r>
  <r>
    <x v="2"/>
    <x v="3"/>
    <x v="15"/>
    <x v="1"/>
    <x v="61"/>
    <s v="CON0104"/>
    <x v="577"/>
    <s v="Y0160816"/>
    <n v="10"/>
    <s v="Marius Motoasca"/>
    <x v="11"/>
    <n v="1512"/>
    <n v="1"/>
    <n v="28"/>
    <d v="1899-12-30T00:29:45"/>
  </r>
  <r>
    <x v="2"/>
    <x v="3"/>
    <x v="15"/>
    <x v="1"/>
    <x v="61"/>
    <s v="CON0104"/>
    <x v="577"/>
    <s v="Y0160816"/>
    <n v="10"/>
    <s v="Mariana Codreanu"/>
    <x v="0"/>
    <n v="1512"/>
    <n v="1"/>
    <n v="28"/>
    <d v="1899-12-30T00:29:26"/>
  </r>
  <r>
    <x v="2"/>
    <x v="3"/>
    <x v="15"/>
    <x v="1"/>
    <x v="61"/>
    <s v="CON0104"/>
    <x v="577"/>
    <s v="Y0160816"/>
    <n v="10"/>
    <s v="Daniel Angearu"/>
    <x v="18"/>
    <n v="1512"/>
    <n v="1"/>
    <n v="28"/>
    <d v="1899-12-30T00:29:43"/>
  </r>
  <r>
    <x v="2"/>
    <x v="3"/>
    <x v="15"/>
    <x v="1"/>
    <x v="61"/>
    <s v="CON0104"/>
    <x v="577"/>
    <s v="Y0160816"/>
    <n v="10"/>
    <s v="Abdul "/>
    <x v="11"/>
    <n v="1512"/>
    <n v="1"/>
    <n v="28"/>
    <d v="1899-12-30T00:17:55"/>
  </r>
  <r>
    <x v="2"/>
    <x v="3"/>
    <x v="15"/>
    <x v="1"/>
    <x v="61"/>
    <n v="53478"/>
    <x v="179"/>
    <s v="Y0160968"/>
    <n v="25"/>
    <s v="Diana Mariana Ghiotu"/>
    <x v="21"/>
    <n v="56790"/>
    <n v="21"/>
    <n v="4"/>
    <d v="1899-12-30T05:45:18"/>
  </r>
  <r>
    <x v="2"/>
    <x v="3"/>
    <x v="15"/>
    <x v="1"/>
    <x v="61"/>
    <n v="53478"/>
    <x v="179"/>
    <s v="Y0160968"/>
    <n v="25"/>
    <s v="Mitesh Dilipkumar"/>
    <x v="26"/>
    <n v="56790"/>
    <n v="21"/>
    <n v="4"/>
    <d v="1899-12-30T05:46:23"/>
  </r>
  <r>
    <x v="2"/>
    <x v="3"/>
    <x v="15"/>
    <x v="1"/>
    <x v="61"/>
    <n v="53478"/>
    <x v="179"/>
    <s v="Y0160968"/>
    <n v="25"/>
    <s v="Nelvin"/>
    <x v="0"/>
    <n v="56790"/>
    <n v="21"/>
    <n v="4"/>
    <d v="1899-12-30T04:58:58"/>
  </r>
  <r>
    <x v="2"/>
    <x v="3"/>
    <x v="15"/>
    <x v="1"/>
    <x v="61"/>
    <n v="53478"/>
    <x v="179"/>
    <s v="Y0160968"/>
    <n v="25"/>
    <s v="sandesh"/>
    <x v="21"/>
    <n v="56790"/>
    <n v="21"/>
    <n v="4"/>
    <d v="1899-12-30T03:53:56"/>
  </r>
  <r>
    <x v="2"/>
    <x v="3"/>
    <x v="15"/>
    <x v="1"/>
    <x v="61"/>
    <n v="53478"/>
    <x v="179"/>
    <s v="Y0160968"/>
    <n v="25"/>
    <s v="andra"/>
    <x v="3"/>
    <n v="56790"/>
    <n v="21"/>
    <n v="4"/>
    <d v="1899-12-30T05:36:23"/>
  </r>
  <r>
    <x v="2"/>
    <x v="3"/>
    <x v="15"/>
    <x v="1"/>
    <x v="61"/>
    <n v="53478"/>
    <x v="179"/>
    <s v="Y0160968"/>
    <n v="25"/>
    <s v="felix"/>
    <x v="21"/>
    <n v="56790"/>
    <n v="21"/>
    <n v="4"/>
    <d v="1899-12-30T05:45:54"/>
  </r>
  <r>
    <x v="2"/>
    <x v="3"/>
    <x v="15"/>
    <x v="1"/>
    <x v="61"/>
    <n v="53478"/>
    <x v="179"/>
    <s v="Y0160968"/>
    <n v="25"/>
    <s v="lid"/>
    <x v="21"/>
    <n v="56790"/>
    <n v="21"/>
    <n v="4"/>
    <d v="1899-12-30T05:45:31"/>
  </r>
  <r>
    <x v="2"/>
    <x v="3"/>
    <x v="15"/>
    <x v="1"/>
    <x v="61"/>
    <n v="50258"/>
    <x v="281"/>
    <s v="Y0161001"/>
    <n v="3"/>
    <s v="Ivan Yordunov"/>
    <x v="0"/>
    <n v="402"/>
    <n v="18"/>
    <n v="6"/>
    <d v="1899-12-30T00:44:40"/>
  </r>
  <r>
    <x v="2"/>
    <x v="3"/>
    <x v="15"/>
    <x v="1"/>
    <x v="61"/>
    <n v="50258"/>
    <x v="281"/>
    <s v="Y0161001"/>
    <n v="3"/>
    <s v="Raducu"/>
    <x v="5"/>
    <n v="402"/>
    <n v="18"/>
    <n v="6"/>
    <d v="1899-12-30T00:44:21"/>
  </r>
  <r>
    <x v="2"/>
    <x v="3"/>
    <x v="15"/>
    <x v="1"/>
    <x v="61"/>
    <n v="50258"/>
    <x v="281"/>
    <s v="Y0161001"/>
    <n v="3"/>
    <s v="Adam"/>
    <x v="5"/>
    <n v="402"/>
    <n v="18"/>
    <n v="6"/>
    <d v="1899-12-30T00:44:01"/>
  </r>
  <r>
    <x v="2"/>
    <x v="3"/>
    <x v="15"/>
    <x v="1"/>
    <x v="61"/>
    <n v="51927"/>
    <x v="34"/>
    <s v="Y0160901"/>
    <n v="44"/>
    <s v="Abdikaram Mohamed Ali"/>
    <x v="1"/>
    <n v="9804"/>
    <n v="51"/>
    <n v="21"/>
    <d v="1899-12-30T03:31:11"/>
  </r>
  <r>
    <x v="2"/>
    <x v="3"/>
    <x v="15"/>
    <x v="1"/>
    <x v="61"/>
    <n v="51927"/>
    <x v="34"/>
    <s v="Y0160901"/>
    <n v="44"/>
    <s v="Florian Andresescu"/>
    <x v="0"/>
    <n v="9804"/>
    <n v="51"/>
    <n v="21"/>
    <d v="1899-12-30T03:23:34"/>
  </r>
  <r>
    <x v="2"/>
    <x v="3"/>
    <x v="15"/>
    <x v="1"/>
    <x v="61"/>
    <n v="51927"/>
    <x v="34"/>
    <s v="Y0160901"/>
    <n v="44"/>
    <s v="Nicoleta Rus"/>
    <x v="3"/>
    <n v="9804"/>
    <n v="51"/>
    <n v="21"/>
    <d v="1899-12-30T03:25:20"/>
  </r>
  <r>
    <x v="2"/>
    <x v="3"/>
    <x v="15"/>
    <x v="1"/>
    <x v="61"/>
    <n v="51927"/>
    <x v="34"/>
    <s v="Y0160901"/>
    <n v="44"/>
    <s v="Custura Anglaia"/>
    <x v="0"/>
    <n v="9804"/>
    <n v="51"/>
    <n v="21"/>
    <d v="1899-12-30T03:24:14"/>
  </r>
  <r>
    <x v="2"/>
    <x v="3"/>
    <x v="15"/>
    <x v="1"/>
    <x v="61"/>
    <n v="51927"/>
    <x v="34"/>
    <s v="Y0160901"/>
    <n v="44"/>
    <s v="Campan Ionut"/>
    <x v="26"/>
    <n v="9804"/>
    <n v="51"/>
    <n v="21"/>
    <d v="1899-12-30T03:29:43"/>
  </r>
  <r>
    <x v="2"/>
    <x v="3"/>
    <x v="15"/>
    <x v="1"/>
    <x v="61"/>
    <n v="51927"/>
    <x v="34"/>
    <s v="Y0160901"/>
    <n v="44"/>
    <s v="Mahamud Omar Salim"/>
    <x v="26"/>
    <n v="9804"/>
    <n v="51"/>
    <n v="21"/>
    <d v="1899-12-30T03:25:30"/>
  </r>
  <r>
    <x v="2"/>
    <x v="3"/>
    <x v="15"/>
    <x v="1"/>
    <x v="61"/>
    <n v="51927"/>
    <x v="34"/>
    <s v="Y0160901"/>
    <n v="44"/>
    <s v="Dumitru Nicolae"/>
    <x v="0"/>
    <n v="9804"/>
    <n v="51"/>
    <n v="21"/>
    <d v="1899-12-30T03:30:52"/>
  </r>
  <r>
    <x v="2"/>
    <x v="3"/>
    <x v="15"/>
    <x v="1"/>
    <x v="61"/>
    <n v="51927"/>
    <x v="34"/>
    <s v="Y0160901"/>
    <n v="44"/>
    <s v="Bacu Neli"/>
    <x v="5"/>
    <n v="9804"/>
    <n v="51"/>
    <n v="21"/>
    <d v="1899-12-30T03:31:01"/>
  </r>
  <r>
    <x v="2"/>
    <x v="3"/>
    <x v="15"/>
    <x v="1"/>
    <x v="61"/>
    <n v="51927"/>
    <x v="34"/>
    <s v="Y0160901"/>
    <n v="44"/>
    <s v="Anatolii Caminschi"/>
    <x v="26"/>
    <n v="9804"/>
    <n v="51"/>
    <n v="21"/>
    <d v="1899-12-30T03:30:13"/>
  </r>
  <r>
    <x v="2"/>
    <x v="3"/>
    <x v="15"/>
    <x v="1"/>
    <x v="61"/>
    <n v="51927"/>
    <x v="34"/>
    <s v="Y0160901"/>
    <n v="44"/>
    <s v="mariana"/>
    <x v="25"/>
    <n v="9804"/>
    <n v="51"/>
    <n v="21"/>
    <d v="1899-12-30T03:28:46"/>
  </r>
  <r>
    <x v="2"/>
    <x v="3"/>
    <x v="15"/>
    <x v="1"/>
    <x v="61"/>
    <n v="51927"/>
    <x v="34"/>
    <s v="Y0160901"/>
    <n v="44"/>
    <s v="ABDUL"/>
    <x v="26"/>
    <n v="9804"/>
    <n v="51"/>
    <n v="21"/>
    <d v="1899-12-30T03:24:54"/>
  </r>
  <r>
    <x v="2"/>
    <x v="3"/>
    <x v="15"/>
    <x v="1"/>
    <x v="61"/>
    <n v="50285"/>
    <x v="9"/>
    <s v="Y0160190"/>
    <n v="10"/>
    <s v="Abdikaram Mohamed Ali"/>
    <x v="1"/>
    <n v="1428"/>
    <n v="1"/>
    <n v="28"/>
    <d v="1899-12-30T00:27:52"/>
  </r>
  <r>
    <x v="2"/>
    <x v="3"/>
    <x v="15"/>
    <x v="1"/>
    <x v="61"/>
    <n v="50285"/>
    <x v="9"/>
    <s v="Y0160190"/>
    <n v="10"/>
    <s v="Marius Motoasca"/>
    <x v="11"/>
    <n v="1428"/>
    <n v="1"/>
    <n v="28"/>
    <d v="1899-12-30T00:20:55"/>
  </r>
  <r>
    <x v="2"/>
    <x v="3"/>
    <x v="15"/>
    <x v="1"/>
    <x v="61"/>
    <n v="50285"/>
    <x v="9"/>
    <s v="Y0160190"/>
    <n v="10"/>
    <s v="Mariana Codreanu"/>
    <x v="0"/>
    <n v="1428"/>
    <n v="1"/>
    <n v="28"/>
    <d v="1899-12-30T00:27:36"/>
  </r>
  <r>
    <x v="2"/>
    <x v="3"/>
    <x v="15"/>
    <x v="1"/>
    <x v="61"/>
    <n v="50285"/>
    <x v="9"/>
    <s v="Y0160190"/>
    <n v="10"/>
    <s v="Paul Gheorgescu"/>
    <x v="11"/>
    <n v="1428"/>
    <n v="1"/>
    <n v="28"/>
    <d v="1899-12-30T00:20:57"/>
  </r>
  <r>
    <x v="2"/>
    <x v="3"/>
    <x v="15"/>
    <x v="1"/>
    <x v="61"/>
    <n v="53347"/>
    <x v="164"/>
    <s v="Y0160903"/>
    <n v="5"/>
    <s v="Marius Munteanu"/>
    <x v="26"/>
    <n v="283"/>
    <n v="24"/>
    <n v="1"/>
    <d v="1899-12-30T00:57:11"/>
  </r>
  <r>
    <x v="2"/>
    <x v="3"/>
    <x v="15"/>
    <x v="1"/>
    <x v="61"/>
    <n v="53347"/>
    <x v="164"/>
    <s v="Y0160903"/>
    <n v="5"/>
    <s v="lidia"/>
    <x v="0"/>
    <n v="283"/>
    <n v="24"/>
    <n v="1"/>
    <d v="1899-12-30T00:57:21"/>
  </r>
  <r>
    <x v="2"/>
    <x v="3"/>
    <x v="15"/>
    <x v="1"/>
    <x v="61"/>
    <n v="53347"/>
    <x v="164"/>
    <s v="Y0160903"/>
    <n v="5"/>
    <s v="Raducu dragoi"/>
    <x v="26"/>
    <n v="283"/>
    <n v="24"/>
    <n v="1"/>
    <d v="1899-12-30T00:46:14"/>
  </r>
  <r>
    <x v="2"/>
    <x v="3"/>
    <x v="15"/>
    <x v="1"/>
    <x v="61"/>
    <n v="53445"/>
    <x v="311"/>
    <s v="Y0160946"/>
    <n v="3"/>
    <s v="Diana Mariana Ghiotu"/>
    <x v="26"/>
    <n v="603"/>
    <n v="4"/>
    <n v="2"/>
    <d v="1899-12-30T01:39:03"/>
  </r>
  <r>
    <x v="2"/>
    <x v="3"/>
    <x v="15"/>
    <x v="1"/>
    <x v="61"/>
    <n v="53445"/>
    <x v="311"/>
    <s v="Y0160946"/>
    <n v="3"/>
    <s v="Oana Dragoi"/>
    <x v="0"/>
    <n v="603"/>
    <n v="4"/>
    <n v="2"/>
    <d v="1899-12-30T00:25:25"/>
  </r>
  <r>
    <x v="2"/>
    <x v="3"/>
    <x v="15"/>
    <x v="1"/>
    <x v="61"/>
    <n v="53445"/>
    <x v="311"/>
    <s v="Y0160946"/>
    <n v="3"/>
    <s v="Madalina Tanislav"/>
    <x v="26"/>
    <n v="603"/>
    <n v="4"/>
    <n v="2"/>
    <d v="1899-12-30T01:38:53"/>
  </r>
  <r>
    <x v="2"/>
    <x v="3"/>
    <x v="15"/>
    <x v="1"/>
    <x v="61"/>
    <n v="53445"/>
    <x v="311"/>
    <s v="Y0160946"/>
    <n v="3"/>
    <s v="abdi nur adam"/>
    <x v="26"/>
    <n v="603"/>
    <n v="4"/>
    <n v="2"/>
    <d v="1899-12-30T01:37:07"/>
  </r>
  <r>
    <x v="2"/>
    <x v="3"/>
    <x v="15"/>
    <x v="1"/>
    <x v="61"/>
    <n v="47917"/>
    <x v="179"/>
    <s v="Y0160928"/>
    <n v="2"/>
    <s v="Marius Munteanu"/>
    <x v="21"/>
    <n v="420"/>
    <n v="4"/>
    <n v="1"/>
    <d v="1899-12-30T00:31:56"/>
  </r>
  <r>
    <x v="2"/>
    <x v="3"/>
    <x v="15"/>
    <x v="1"/>
    <x v="61"/>
    <n v="47917"/>
    <x v="179"/>
    <s v="Y0160928"/>
    <n v="2"/>
    <s v="Mitesh Dilipkumar"/>
    <x v="26"/>
    <n v="420"/>
    <n v="4"/>
    <n v="1"/>
    <d v="1899-12-30T00:33:00"/>
  </r>
  <r>
    <x v="2"/>
    <x v="3"/>
    <x v="15"/>
    <x v="1"/>
    <x v="61"/>
    <n v="47917"/>
    <x v="179"/>
    <s v="Y0160928"/>
    <n v="2"/>
    <s v="lidia"/>
    <x v="21"/>
    <n v="420"/>
    <n v="4"/>
    <n v="1"/>
    <d v="1899-12-30T00:32:18"/>
  </r>
  <r>
    <x v="2"/>
    <x v="3"/>
    <x v="15"/>
    <x v="1"/>
    <x v="61"/>
    <n v="47917"/>
    <x v="179"/>
    <s v="Y0160928"/>
    <n v="2"/>
    <s v="felix"/>
    <x v="21"/>
    <n v="420"/>
    <n v="4"/>
    <n v="1"/>
    <d v="1899-12-30T00:32:45"/>
  </r>
  <r>
    <x v="2"/>
    <x v="3"/>
    <x v="15"/>
    <x v="1"/>
    <x v="61"/>
    <n v="47917"/>
    <x v="179"/>
    <s v="Y0160928"/>
    <n v="2"/>
    <s v="sande"/>
    <x v="21"/>
    <n v="420"/>
    <n v="4"/>
    <n v="1"/>
    <d v="1899-12-30T00:20:28"/>
  </r>
  <r>
    <x v="2"/>
    <x v="3"/>
    <x v="15"/>
    <x v="1"/>
    <x v="61"/>
    <n v="47917"/>
    <x v="179"/>
    <s v="Y0160928"/>
    <n v="2"/>
    <s v="nel"/>
    <x v="0"/>
    <n v="420"/>
    <n v="4"/>
    <n v="1"/>
    <d v="1899-12-30T00:33:13"/>
  </r>
  <r>
    <x v="2"/>
    <x v="3"/>
    <x v="15"/>
    <x v="1"/>
    <x v="61"/>
    <n v="53437"/>
    <x v="1"/>
    <s v="Y0160958"/>
    <n v="2"/>
    <s v="Diana Mariana Ghiotu"/>
    <x v="26"/>
    <n v="92"/>
    <n v="15"/>
    <n v="3"/>
    <d v="1899-12-30T00:24:51"/>
  </r>
  <r>
    <x v="2"/>
    <x v="3"/>
    <x v="15"/>
    <x v="1"/>
    <x v="61"/>
    <n v="53437"/>
    <x v="1"/>
    <s v="Y0160958"/>
    <n v="2"/>
    <s v="Oana Dragoi"/>
    <x v="0"/>
    <n v="92"/>
    <n v="15"/>
    <n v="3"/>
    <d v="1899-12-30T01:19:10"/>
  </r>
  <r>
    <x v="2"/>
    <x v="3"/>
    <x v="15"/>
    <x v="1"/>
    <x v="61"/>
    <n v="53437"/>
    <x v="1"/>
    <s v="Y0160958"/>
    <n v="2"/>
    <s v="Madalina Tanislav"/>
    <x v="26"/>
    <n v="92"/>
    <n v="15"/>
    <n v="3"/>
    <d v="1899-12-30T00:24:39"/>
  </r>
  <r>
    <x v="2"/>
    <x v="3"/>
    <x v="15"/>
    <x v="1"/>
    <x v="61"/>
    <n v="53437"/>
    <x v="1"/>
    <s v="Y0160958"/>
    <n v="2"/>
    <s v="lidia"/>
    <x v="0"/>
    <n v="92"/>
    <n v="15"/>
    <n v="3"/>
    <d v="1899-12-30T00:29:10"/>
  </r>
  <r>
    <x v="2"/>
    <x v="3"/>
    <x v="15"/>
    <x v="1"/>
    <x v="61"/>
    <n v="53468"/>
    <x v="217"/>
    <s v="Y0160942"/>
    <n v="4"/>
    <s v="Ivan Yordunov"/>
    <x v="0"/>
    <n v="500"/>
    <n v="1"/>
    <n v="4"/>
    <d v="1899-12-30T01:08:02"/>
  </r>
  <r>
    <x v="2"/>
    <x v="3"/>
    <x v="15"/>
    <x v="1"/>
    <x v="61"/>
    <n v="53468"/>
    <x v="217"/>
    <s v="Y0160942"/>
    <n v="4"/>
    <s v="Raducu dragoi"/>
    <x v="26"/>
    <n v="500"/>
    <n v="1"/>
    <n v="4"/>
    <d v="1899-12-30T00:51:51"/>
  </r>
  <r>
    <x v="2"/>
    <x v="3"/>
    <x v="15"/>
    <x v="1"/>
    <x v="61"/>
    <n v="53468"/>
    <x v="217"/>
    <s v="Y0160942"/>
    <n v="4"/>
    <s v="abdi nur adam"/>
    <x v="26"/>
    <n v="500"/>
    <n v="1"/>
    <n v="4"/>
    <d v="1899-12-30T01:07:27"/>
  </r>
  <r>
    <x v="2"/>
    <x v="3"/>
    <x v="15"/>
    <x v="1"/>
    <x v="61"/>
    <s v="CON0070"/>
    <x v="578"/>
    <s v="Y0161000"/>
    <n v="64"/>
    <s v="Maria Gergely"/>
    <x v="0"/>
    <n v="18680"/>
    <n v="51"/>
    <n v="28"/>
    <d v="1899-12-30T00:52:18"/>
  </r>
  <r>
    <x v="2"/>
    <x v="3"/>
    <x v="15"/>
    <x v="1"/>
    <x v="61"/>
    <s v="CON0070"/>
    <x v="578"/>
    <s v="Y0161000"/>
    <n v="64"/>
    <s v="Select Employee"/>
    <x v="10"/>
    <n v="18680"/>
    <n v="51"/>
    <n v="28"/>
    <d v="1900-02-02T22:59:59"/>
  </r>
  <r>
    <x v="2"/>
    <x v="3"/>
    <x v="15"/>
    <x v="1"/>
    <x v="61"/>
    <s v="CON0070"/>
    <x v="578"/>
    <s v="Y0161000"/>
    <n v="64"/>
    <s v="Laurentiu Barbu"/>
    <x v="5"/>
    <n v="18680"/>
    <n v="51"/>
    <n v="28"/>
    <d v="1899-12-30T00:50:36"/>
  </r>
  <r>
    <x v="2"/>
    <x v="3"/>
    <x v="15"/>
    <x v="1"/>
    <x v="61"/>
    <s v="CON0070"/>
    <x v="578"/>
    <s v="Y0161000"/>
    <n v="64"/>
    <s v="Sergiu Foltea"/>
    <x v="5"/>
    <n v="18680"/>
    <n v="51"/>
    <n v="28"/>
    <d v="1899-12-30T00:54:13"/>
  </r>
  <r>
    <x v="2"/>
    <x v="3"/>
    <x v="15"/>
    <x v="1"/>
    <x v="61"/>
    <s v="CON0070"/>
    <x v="578"/>
    <s v="Y0161000"/>
    <n v="64"/>
    <s v="mon"/>
    <x v="0"/>
    <n v="18680"/>
    <n v="51"/>
    <n v="28"/>
    <d v="1899-12-30T00:52:04"/>
  </r>
  <r>
    <x v="2"/>
    <x v="3"/>
    <x v="15"/>
    <x v="1"/>
    <x v="61"/>
    <s v="CON0070"/>
    <x v="578"/>
    <s v="Y0161000"/>
    <n v="64"/>
    <s v="gro"/>
    <x v="5"/>
    <n v="18680"/>
    <n v="51"/>
    <n v="28"/>
    <d v="1899-12-30T00:53:53"/>
  </r>
  <r>
    <x v="2"/>
    <x v="3"/>
    <x v="15"/>
    <x v="1"/>
    <x v="61"/>
    <s v="CON0070"/>
    <x v="578"/>
    <s v="Y0161000"/>
    <n v="64"/>
    <s v="rusla"/>
    <x v="5"/>
    <n v="18680"/>
    <n v="51"/>
    <n v="28"/>
    <d v="1899-12-30T00:50:51"/>
  </r>
  <r>
    <x v="2"/>
    <x v="3"/>
    <x v="15"/>
    <x v="1"/>
    <x v="61"/>
    <s v="CON0070"/>
    <x v="578"/>
    <s v="Y0161000"/>
    <n v="64"/>
    <s v="Silvia "/>
    <x v="5"/>
    <n v="18680"/>
    <n v="51"/>
    <n v="28"/>
    <d v="1899-12-30T00:55:03"/>
  </r>
  <r>
    <x v="2"/>
    <x v="3"/>
    <x v="15"/>
    <x v="1"/>
    <x v="61"/>
    <s v="CON0070"/>
    <x v="578"/>
    <s v="Y0161000"/>
    <n v="64"/>
    <s v="Ehsaan"/>
    <x v="5"/>
    <n v="18680"/>
    <n v="51"/>
    <n v="28"/>
    <d v="1899-12-30T00:53:18"/>
  </r>
  <r>
    <x v="2"/>
    <x v="3"/>
    <x v="15"/>
    <x v="1"/>
    <x v="61"/>
    <s v="CON0070"/>
    <x v="578"/>
    <s v="Y0161000"/>
    <n v="64"/>
    <s v="iliya"/>
    <x v="3"/>
    <n v="18680"/>
    <n v="51"/>
    <n v="28"/>
    <d v="1899-12-30T00:50:15"/>
  </r>
  <r>
    <x v="2"/>
    <x v="3"/>
    <x v="15"/>
    <x v="1"/>
    <x v="61"/>
    <s v="CON0070"/>
    <x v="578"/>
    <s v="Y0161000"/>
    <n v="64"/>
    <s v="filip"/>
    <x v="5"/>
    <n v="18680"/>
    <n v="51"/>
    <n v="28"/>
    <d v="1899-12-30T00:53:36"/>
  </r>
  <r>
    <x v="2"/>
    <x v="3"/>
    <x v="15"/>
    <x v="1"/>
    <x v="61"/>
    <s v="CON0070"/>
    <x v="578"/>
    <s v="Y0161000"/>
    <n v="64"/>
    <s v="ovi"/>
    <x v="5"/>
    <n v="18680"/>
    <n v="51"/>
    <n v="28"/>
    <d v="1899-12-30T00:53:01"/>
  </r>
  <r>
    <x v="2"/>
    <x v="3"/>
    <x v="15"/>
    <x v="1"/>
    <x v="61"/>
    <n v="53331"/>
    <x v="579"/>
    <s v="Y0160866"/>
    <n v="3"/>
    <s v="Marius Munteanu"/>
    <x v="26"/>
    <n v="25"/>
    <n v="19"/>
    <n v="5"/>
    <d v="1899-12-30T01:18:04"/>
  </r>
  <r>
    <x v="2"/>
    <x v="3"/>
    <x v="15"/>
    <x v="1"/>
    <x v="61"/>
    <n v="53331"/>
    <x v="579"/>
    <s v="Y0160866"/>
    <n v="3"/>
    <s v="Marius Motoasca"/>
    <x v="11"/>
    <n v="25"/>
    <n v="19"/>
    <n v="5"/>
    <d v="1899-12-30T01:16:48"/>
  </r>
  <r>
    <x v="2"/>
    <x v="3"/>
    <x v="15"/>
    <x v="1"/>
    <x v="61"/>
    <n v="53331"/>
    <x v="579"/>
    <s v="Y0160866"/>
    <n v="3"/>
    <s v="lidia"/>
    <x v="0"/>
    <n v="25"/>
    <n v="19"/>
    <n v="5"/>
    <d v="1899-12-30T01:18:21"/>
  </r>
  <r>
    <x v="2"/>
    <x v="3"/>
    <x v="15"/>
    <x v="1"/>
    <x v="61"/>
    <n v="53331"/>
    <x v="579"/>
    <s v="Y0160866"/>
    <n v="3"/>
    <s v="Raducu dragoi"/>
    <x v="26"/>
    <n v="25"/>
    <n v="19"/>
    <n v="5"/>
    <d v="1899-12-30T01:17:51"/>
  </r>
  <r>
    <x v="2"/>
    <x v="3"/>
    <x v="15"/>
    <x v="1"/>
    <x v="61"/>
    <n v="50274"/>
    <x v="53"/>
    <s v="Y0160965"/>
    <n v="26"/>
    <s v="Diana Mariana Ghiotu"/>
    <x v="26"/>
    <n v="3276"/>
    <n v="165"/>
    <n v="15"/>
    <d v="1899-12-30T00:10:21"/>
  </r>
  <r>
    <x v="2"/>
    <x v="3"/>
    <x v="15"/>
    <x v="1"/>
    <x v="61"/>
    <n v="50274"/>
    <x v="53"/>
    <s v="Y0160965"/>
    <n v="26"/>
    <s v="Mitesh Dilipkumar"/>
    <x v="26"/>
    <n v="3276"/>
    <n v="165"/>
    <n v="15"/>
    <d v="1899-12-30T00:09:53"/>
  </r>
  <r>
    <x v="2"/>
    <x v="3"/>
    <x v="15"/>
    <x v="1"/>
    <x v="61"/>
    <n v="50274"/>
    <x v="53"/>
    <s v="Y0160965"/>
    <n v="26"/>
    <s v="Florian Andresescu"/>
    <x v="0"/>
    <n v="3276"/>
    <n v="165"/>
    <n v="15"/>
    <d v="1899-12-30T00:39:43"/>
  </r>
  <r>
    <x v="2"/>
    <x v="3"/>
    <x v="15"/>
    <x v="1"/>
    <x v="61"/>
    <n v="50274"/>
    <x v="53"/>
    <s v="Y0160965"/>
    <n v="26"/>
    <s v="Bacu Neli"/>
    <x v="26"/>
    <n v="3276"/>
    <n v="165"/>
    <n v="15"/>
    <d v="1899-12-30T00:39:24"/>
  </r>
  <r>
    <x v="2"/>
    <x v="3"/>
    <x v="15"/>
    <x v="1"/>
    <x v="61"/>
    <n v="50274"/>
    <x v="53"/>
    <s v="Y0160965"/>
    <n v="26"/>
    <s v="Oana Dragoi"/>
    <x v="0"/>
    <n v="3276"/>
    <n v="165"/>
    <n v="15"/>
    <d v="1899-12-30T00:00:06"/>
  </r>
  <r>
    <x v="2"/>
    <x v="3"/>
    <x v="15"/>
    <x v="1"/>
    <x v="61"/>
    <n v="50274"/>
    <x v="53"/>
    <s v="Y0160965"/>
    <n v="26"/>
    <s v="andr"/>
    <x v="26"/>
    <n v="3276"/>
    <n v="165"/>
    <n v="15"/>
    <d v="1899-12-30T02:38:18"/>
  </r>
  <r>
    <x v="2"/>
    <x v="3"/>
    <x v="15"/>
    <x v="1"/>
    <x v="61"/>
    <n v="50274"/>
    <x v="53"/>
    <s v="Y0160965"/>
    <n v="26"/>
    <s v="Madalina Tanislav"/>
    <x v="26"/>
    <n v="3276"/>
    <n v="165"/>
    <n v="15"/>
    <d v="1899-12-30T00:10:08"/>
  </r>
  <r>
    <x v="2"/>
    <x v="3"/>
    <x v="15"/>
    <x v="1"/>
    <x v="61"/>
    <n v="50274"/>
    <x v="53"/>
    <s v="Y0160965"/>
    <n v="26"/>
    <s v="lidia"/>
    <x v="26"/>
    <n v="3276"/>
    <n v="165"/>
    <n v="15"/>
    <d v="1899-12-30T00:10:36"/>
  </r>
  <r>
    <x v="2"/>
    <x v="3"/>
    <x v="15"/>
    <x v="1"/>
    <x v="61"/>
    <n v="50274"/>
    <x v="53"/>
    <s v="Y0160965"/>
    <n v="26"/>
    <s v="felix"/>
    <x v="0"/>
    <n v="3276"/>
    <n v="165"/>
    <n v="15"/>
    <d v="1899-12-30T02:38:30"/>
  </r>
  <r>
    <x v="2"/>
    <x v="3"/>
    <x v="15"/>
    <x v="1"/>
    <x v="61"/>
    <n v="50274"/>
    <x v="53"/>
    <s v="Y0160965"/>
    <n v="26"/>
    <s v="Stirb"/>
    <x v="26"/>
    <n v="3276"/>
    <n v="165"/>
    <n v="15"/>
    <d v="1899-12-30T01:53:56"/>
  </r>
  <r>
    <x v="2"/>
    <x v="3"/>
    <x v="15"/>
    <x v="1"/>
    <x v="61"/>
    <n v="50274"/>
    <x v="53"/>
    <s v="Y0160965"/>
    <n v="26"/>
    <s v="Ivan Yordunov"/>
    <x v="26"/>
    <n v="3276"/>
    <n v="165"/>
    <n v="15"/>
    <d v="1899-12-30T00:41:07"/>
  </r>
  <r>
    <x v="2"/>
    <x v="3"/>
    <x v="15"/>
    <x v="1"/>
    <x v="61"/>
    <n v="50274"/>
    <x v="53"/>
    <s v="Y0160965"/>
    <n v="26"/>
    <s v="Raducu dragoi"/>
    <x v="26"/>
    <n v="3276"/>
    <n v="165"/>
    <n v="15"/>
    <d v="1899-12-30T00:10:55"/>
  </r>
  <r>
    <x v="2"/>
    <x v="3"/>
    <x v="15"/>
    <x v="1"/>
    <x v="61"/>
    <n v="50274"/>
    <x v="53"/>
    <s v="Y0160965"/>
    <n v="26"/>
    <s v="nelv"/>
    <x v="26"/>
    <n v="3276"/>
    <n v="165"/>
    <n v="15"/>
    <d v="1899-12-30T00:09:16"/>
  </r>
  <r>
    <x v="2"/>
    <x v="3"/>
    <x v="15"/>
    <x v="1"/>
    <x v="61"/>
    <n v="50274"/>
    <x v="53"/>
    <s v="Y0160965"/>
    <n v="26"/>
    <s v="abdi nur adam"/>
    <x v="26"/>
    <n v="3276"/>
    <n v="165"/>
    <n v="15"/>
    <d v="1899-12-30T02:38:40"/>
  </r>
  <r>
    <x v="2"/>
    <x v="3"/>
    <x v="15"/>
    <x v="1"/>
    <x v="61"/>
    <n v="50274"/>
    <x v="53"/>
    <s v="Y0160965"/>
    <n v="26"/>
    <s v="abdul biher"/>
    <x v="26"/>
    <n v="3276"/>
    <n v="165"/>
    <n v="15"/>
    <d v="1899-12-30T00:37:11"/>
  </r>
  <r>
    <x v="2"/>
    <x v="3"/>
    <x v="15"/>
    <x v="1"/>
    <x v="61"/>
    <n v="48044"/>
    <x v="116"/>
    <s v="Y0160932-Y0160931"/>
    <n v="7"/>
    <s v="Diana Mariana Ghiotu"/>
    <x v="26"/>
    <n v="2712"/>
    <n v="2"/>
    <n v="26"/>
    <d v="1899-12-30T02:11:31"/>
  </r>
  <r>
    <x v="2"/>
    <x v="3"/>
    <x v="15"/>
    <x v="1"/>
    <x v="61"/>
    <n v="48044"/>
    <x v="116"/>
    <s v="Y0160932-Y0160931"/>
    <n v="7"/>
    <s v="Oana Dragoi"/>
    <x v="0"/>
    <n v="2712"/>
    <n v="2"/>
    <n v="26"/>
    <d v="1899-12-30T01:09:23"/>
  </r>
  <r>
    <x v="2"/>
    <x v="3"/>
    <x v="15"/>
    <x v="1"/>
    <x v="61"/>
    <n v="48044"/>
    <x v="116"/>
    <s v="Y0160932-Y0160931"/>
    <n v="7"/>
    <s v="Madalina Tanislav"/>
    <x v="26"/>
    <n v="2712"/>
    <n v="2"/>
    <n v="26"/>
    <d v="1899-12-30T02:11:22"/>
  </r>
  <r>
    <x v="2"/>
    <x v="3"/>
    <x v="15"/>
    <x v="1"/>
    <x v="61"/>
    <n v="48044"/>
    <x v="116"/>
    <s v="Y0160932-Y0160931"/>
    <n v="7"/>
    <s v="lidia"/>
    <x v="21"/>
    <n v="2712"/>
    <n v="2"/>
    <n v="26"/>
    <d v="1899-12-30T01:35:42"/>
  </r>
  <r>
    <x v="2"/>
    <x v="3"/>
    <x v="15"/>
    <x v="1"/>
    <x v="61"/>
    <n v="48044"/>
    <x v="116"/>
    <s v="Y0160932-Y0160931"/>
    <n v="7"/>
    <s v="Raducu dragoi"/>
    <x v="21"/>
    <n v="2712"/>
    <n v="2"/>
    <n v="26"/>
    <d v="1899-12-30T00:51:41"/>
  </r>
  <r>
    <x v="2"/>
    <x v="3"/>
    <x v="15"/>
    <x v="1"/>
    <x v="61"/>
    <n v="50277"/>
    <x v="58"/>
    <s v="Y0160927"/>
    <n v="18"/>
    <s v="Lucian Cazacu"/>
    <x v="1"/>
    <n v="4632"/>
    <n v="7"/>
    <n v="57"/>
    <d v="1899-12-30T00:00:00"/>
  </r>
  <r>
    <x v="2"/>
    <x v="3"/>
    <x v="15"/>
    <x v="1"/>
    <x v="61"/>
    <n v="50278"/>
    <x v="96"/>
    <s v="Y0160985"/>
    <n v="120"/>
    <s v="Alexandru Radulescu"/>
    <x v="1"/>
    <n v="21470"/>
    <n v="32"/>
    <n v="87"/>
    <d v="1899-12-30T01:58:39"/>
  </r>
  <r>
    <x v="2"/>
    <x v="3"/>
    <x v="15"/>
    <x v="1"/>
    <x v="61"/>
    <n v="49599"/>
    <x v="341"/>
    <s v="Y0160904"/>
    <n v="2"/>
    <s v="Peter North"/>
    <x v="26"/>
    <n v="91"/>
    <n v="11"/>
    <n v="3"/>
    <d v="1899-12-30T01:03:53"/>
  </r>
  <r>
    <x v="2"/>
    <x v="3"/>
    <x v="15"/>
    <x v="1"/>
    <x v="61"/>
    <n v="49599"/>
    <x v="341"/>
    <s v="Y0160904"/>
    <n v="2"/>
    <s v="Ana Maria Eliza Tricolici"/>
    <x v="0"/>
    <n v="91"/>
    <n v="11"/>
    <n v="3"/>
    <d v="1899-12-30T01:05:22"/>
  </r>
  <r>
    <x v="2"/>
    <x v="3"/>
    <x v="15"/>
    <x v="1"/>
    <x v="61"/>
    <n v="49599"/>
    <x v="341"/>
    <s v="Y0160904"/>
    <n v="2"/>
    <s v="Gheorghe Predica"/>
    <x v="26"/>
    <n v="91"/>
    <n v="11"/>
    <n v="3"/>
    <d v="1899-12-30T01:03:14"/>
  </r>
  <r>
    <x v="2"/>
    <x v="3"/>
    <x v="15"/>
    <x v="1"/>
    <x v="61"/>
    <n v="49599"/>
    <x v="341"/>
    <s v="Y0160904"/>
    <n v="2"/>
    <s v="Constantin Silviu Ionescu"/>
    <x v="26"/>
    <n v="91"/>
    <n v="11"/>
    <n v="3"/>
    <d v="1899-12-30T01:04:44"/>
  </r>
  <r>
    <x v="2"/>
    <x v="3"/>
    <x v="15"/>
    <x v="1"/>
    <x v="61"/>
    <n v="53258"/>
    <x v="417"/>
    <s v="Y0160923"/>
    <n v="1"/>
    <s v="Oana Dragoi"/>
    <x v="0"/>
    <n v="126"/>
    <n v="5"/>
    <n v="2"/>
    <d v="1899-12-30T01:05:14"/>
  </r>
  <r>
    <x v="2"/>
    <x v="3"/>
    <x v="15"/>
    <x v="1"/>
    <x v="61"/>
    <n v="53258"/>
    <x v="417"/>
    <s v="Y0160923"/>
    <n v="1"/>
    <s v="Ivan Yordunov"/>
    <x v="26"/>
    <n v="126"/>
    <n v="5"/>
    <n v="2"/>
    <d v="1899-12-30T01:05:13"/>
  </r>
  <r>
    <x v="2"/>
    <x v="3"/>
    <x v="15"/>
    <x v="2"/>
    <x v="62"/>
    <s v="CON2290"/>
    <x v="580"/>
    <s v="Y0160633"/>
    <n v="10"/>
    <s v="Marius Motoasca"/>
    <x v="1"/>
    <n v="749"/>
    <n v="17"/>
    <n v="28"/>
    <d v="1899-12-30T00:12:53"/>
  </r>
  <r>
    <x v="2"/>
    <x v="3"/>
    <x v="15"/>
    <x v="2"/>
    <x v="62"/>
    <s v="CON2290"/>
    <x v="580"/>
    <s v="Y0160633"/>
    <n v="10"/>
    <s v="Marian Alecu"/>
    <x v="26"/>
    <n v="749"/>
    <n v="17"/>
    <n v="28"/>
    <d v="1899-12-30T05:28:06"/>
  </r>
  <r>
    <x v="2"/>
    <x v="3"/>
    <x v="15"/>
    <x v="2"/>
    <x v="62"/>
    <s v="CON2290"/>
    <x v="580"/>
    <s v="Y0160633"/>
    <n v="10"/>
    <s v="Catalin Lixandru"/>
    <x v="26"/>
    <n v="749"/>
    <n v="17"/>
    <n v="28"/>
    <d v="1899-12-30T05:28:08"/>
  </r>
  <r>
    <x v="2"/>
    <x v="3"/>
    <x v="15"/>
    <x v="2"/>
    <x v="62"/>
    <s v="CON2290"/>
    <x v="580"/>
    <s v="Y0160633"/>
    <n v="10"/>
    <s v="Robert Farynski"/>
    <x v="26"/>
    <n v="749"/>
    <n v="17"/>
    <n v="28"/>
    <d v="1899-12-30T05:28:08"/>
  </r>
  <r>
    <x v="2"/>
    <x v="3"/>
    <x v="15"/>
    <x v="2"/>
    <x v="62"/>
    <s v="CON2290"/>
    <x v="580"/>
    <s v="Y0160633"/>
    <n v="10"/>
    <s v="Amalia Cocean"/>
    <x v="26"/>
    <n v="749"/>
    <n v="17"/>
    <n v="28"/>
    <d v="1899-12-30T05:28:07"/>
  </r>
  <r>
    <x v="2"/>
    <x v="3"/>
    <x v="15"/>
    <x v="2"/>
    <x v="62"/>
    <s v="CON2290"/>
    <x v="580"/>
    <s v="Y0160633"/>
    <n v="10"/>
    <s v="Mirela Constantin"/>
    <x v="0"/>
    <n v="749"/>
    <n v="17"/>
    <n v="28"/>
    <d v="1899-12-30T05:28:06"/>
  </r>
  <r>
    <x v="2"/>
    <x v="3"/>
    <x v="15"/>
    <x v="2"/>
    <x v="62"/>
    <s v="CON2290"/>
    <x v="580"/>
    <s v="Y0160633"/>
    <n v="10"/>
    <s v="Florentina Constantin"/>
    <x v="26"/>
    <n v="749"/>
    <n v="17"/>
    <n v="28"/>
    <d v="1899-12-30T05:28:07"/>
  </r>
  <r>
    <x v="2"/>
    <x v="3"/>
    <x v="15"/>
    <x v="2"/>
    <x v="62"/>
    <s v="CON2290"/>
    <x v="580"/>
    <s v="Y0160633"/>
    <n v="10"/>
    <s v="Ewelina Cendrowska"/>
    <x v="26"/>
    <n v="749"/>
    <n v="17"/>
    <n v="28"/>
    <d v="1899-12-30T05:28:08"/>
  </r>
  <r>
    <x v="2"/>
    <x v="3"/>
    <x v="15"/>
    <x v="2"/>
    <x v="62"/>
    <s v="CON2290"/>
    <x v="580"/>
    <s v="Y0160633"/>
    <n v="10"/>
    <s v="Obi Wellington"/>
    <x v="26"/>
    <n v="749"/>
    <n v="17"/>
    <n v="28"/>
    <d v="1899-12-30T05:28:08"/>
  </r>
  <r>
    <x v="2"/>
    <x v="3"/>
    <x v="15"/>
    <x v="2"/>
    <x v="62"/>
    <n v="50273"/>
    <x v="52"/>
    <s v="Y0160969"/>
    <n v="34"/>
    <s v="Sorina Trandafir"/>
    <x v="26"/>
    <n v="11747"/>
    <n v="165"/>
    <n v="15"/>
    <d v="1899-12-30T04:32:01"/>
  </r>
  <r>
    <x v="2"/>
    <x v="3"/>
    <x v="15"/>
    <x v="2"/>
    <x v="62"/>
    <n v="50273"/>
    <x v="52"/>
    <s v="Y0160969"/>
    <n v="34"/>
    <s v="Andreea Pruteanu"/>
    <x v="26"/>
    <n v="11747"/>
    <n v="165"/>
    <n v="15"/>
    <d v="1899-12-30T04:32:01"/>
  </r>
  <r>
    <x v="2"/>
    <x v="3"/>
    <x v="15"/>
    <x v="2"/>
    <x v="62"/>
    <n v="50273"/>
    <x v="52"/>
    <s v="Y0160969"/>
    <n v="34"/>
    <s v="Nicoleta Costin"/>
    <x v="26"/>
    <n v="11747"/>
    <n v="165"/>
    <n v="15"/>
    <d v="1899-12-30T04:32:01"/>
  </r>
  <r>
    <x v="2"/>
    <x v="3"/>
    <x v="15"/>
    <x v="2"/>
    <x v="62"/>
    <n v="50273"/>
    <x v="52"/>
    <s v="Y0160969"/>
    <n v="34"/>
    <s v="Andreea Carbune"/>
    <x v="26"/>
    <n v="11747"/>
    <n v="165"/>
    <n v="15"/>
    <d v="1899-12-30T04:32:03"/>
  </r>
  <r>
    <x v="2"/>
    <x v="3"/>
    <x v="15"/>
    <x v="2"/>
    <x v="62"/>
    <n v="50273"/>
    <x v="52"/>
    <s v="Y0160969"/>
    <n v="34"/>
    <s v="Kinga Moroz"/>
    <x v="26"/>
    <n v="11747"/>
    <n v="165"/>
    <n v="15"/>
    <d v="1899-12-30T04:32:03"/>
  </r>
  <r>
    <x v="2"/>
    <x v="3"/>
    <x v="15"/>
    <x v="2"/>
    <x v="62"/>
    <n v="50273"/>
    <x v="52"/>
    <s v="Y0160969"/>
    <n v="34"/>
    <s v="Florenta Dragne"/>
    <x v="0"/>
    <n v="11747"/>
    <n v="165"/>
    <n v="15"/>
    <d v="1899-12-30T04:32:01"/>
  </r>
  <r>
    <x v="2"/>
    <x v="3"/>
    <x v="15"/>
    <x v="2"/>
    <x v="62"/>
    <n v="50273"/>
    <x v="52"/>
    <s v="Y0160969"/>
    <n v="34"/>
    <s v="Mafkarjeet Kaur"/>
    <x v="26"/>
    <n v="11747"/>
    <n v="165"/>
    <n v="15"/>
    <d v="1899-12-30T04:32:03"/>
  </r>
  <r>
    <x v="2"/>
    <x v="3"/>
    <x v="15"/>
    <x v="2"/>
    <x v="62"/>
    <n v="50273"/>
    <x v="52"/>
    <s v="Y0160969"/>
    <n v="34"/>
    <s v="Jose Diniz"/>
    <x v="26"/>
    <n v="11747"/>
    <n v="165"/>
    <n v="15"/>
    <d v="1899-12-30T04:32:01"/>
  </r>
  <r>
    <x v="2"/>
    <x v="3"/>
    <x v="15"/>
    <x v="2"/>
    <x v="62"/>
    <s v="CON2270"/>
    <x v="581"/>
    <s v="Y0160629"/>
    <n v="23"/>
    <s v="Catalin Lixandru"/>
    <x v="11"/>
    <n v="2844"/>
    <n v="13"/>
    <n v="28"/>
    <d v="1899-12-30T00:46:21"/>
  </r>
  <r>
    <x v="2"/>
    <x v="3"/>
    <x v="15"/>
    <x v="2"/>
    <x v="62"/>
    <s v="CON2270"/>
    <x v="581"/>
    <s v="Y0160629"/>
    <n v="23"/>
    <s v="Lucian Cazacu"/>
    <x v="11"/>
    <n v="2844"/>
    <n v="13"/>
    <n v="28"/>
    <d v="1899-12-30T00:00:02"/>
  </r>
  <r>
    <x v="2"/>
    <x v="3"/>
    <x v="15"/>
    <x v="2"/>
    <x v="62"/>
    <s v="CON2270"/>
    <x v="581"/>
    <s v="Y0160629"/>
    <n v="23"/>
    <s v="Alexandru Radulescu"/>
    <x v="18"/>
    <n v="2844"/>
    <n v="13"/>
    <n v="28"/>
    <d v="1899-12-30T01:22:38"/>
  </r>
  <r>
    <x v="2"/>
    <x v="3"/>
    <x v="15"/>
    <x v="2"/>
    <x v="62"/>
    <s v="CON2270"/>
    <x v="581"/>
    <s v="Y0160629"/>
    <n v="23"/>
    <s v="Catalin Zamfir"/>
    <x v="1"/>
    <n v="2844"/>
    <n v="13"/>
    <n v="28"/>
    <d v="1899-12-30T00:50:23"/>
  </r>
  <r>
    <x v="2"/>
    <x v="3"/>
    <x v="15"/>
    <x v="2"/>
    <x v="62"/>
    <s v="CON2270"/>
    <x v="581"/>
    <s v="Y0160629"/>
    <n v="23"/>
    <s v="Mirela Constantin"/>
    <x v="0"/>
    <n v="2844"/>
    <n v="13"/>
    <n v="28"/>
    <d v="1899-12-30T00:42:07"/>
  </r>
  <r>
    <x v="2"/>
    <x v="3"/>
    <x v="15"/>
    <x v="2"/>
    <x v="62"/>
    <s v="CON2270"/>
    <x v="581"/>
    <s v="Y0160629"/>
    <n v="23"/>
    <s v="marian"/>
    <x v="11"/>
    <n v="2844"/>
    <n v="13"/>
    <n v="28"/>
    <d v="1899-12-30T00:46:21"/>
  </r>
  <r>
    <x v="2"/>
    <x v="3"/>
    <x v="15"/>
    <x v="2"/>
    <x v="62"/>
    <s v="CON2316"/>
    <x v="582"/>
    <s v="Y0160628"/>
    <n v="14"/>
    <s v="Catalin Lixandru"/>
    <x v="11"/>
    <n v="2666"/>
    <n v="9"/>
    <n v="28"/>
    <d v="1899-12-30T00:32:56"/>
  </r>
  <r>
    <x v="2"/>
    <x v="3"/>
    <x v="15"/>
    <x v="2"/>
    <x v="62"/>
    <s v="CON2316"/>
    <x v="582"/>
    <s v="Y0160628"/>
    <n v="14"/>
    <s v="Alexandru Radulescu"/>
    <x v="18"/>
    <n v="2666"/>
    <n v="9"/>
    <n v="28"/>
    <d v="1899-12-30T01:20:04"/>
  </r>
  <r>
    <x v="2"/>
    <x v="3"/>
    <x v="15"/>
    <x v="2"/>
    <x v="62"/>
    <s v="CON2316"/>
    <x v="582"/>
    <s v="Y0160628"/>
    <n v="14"/>
    <s v="Catalin Zamfir"/>
    <x v="1"/>
    <n v="2666"/>
    <n v="9"/>
    <n v="28"/>
    <d v="1899-12-30T00:44:35"/>
  </r>
  <r>
    <x v="2"/>
    <x v="3"/>
    <x v="15"/>
    <x v="2"/>
    <x v="62"/>
    <s v="CON2316"/>
    <x v="582"/>
    <s v="Y0160628"/>
    <n v="14"/>
    <s v="Mirela Constantin"/>
    <x v="0"/>
    <n v="2666"/>
    <n v="9"/>
    <n v="28"/>
    <d v="1899-12-30T00:59:16"/>
  </r>
  <r>
    <x v="2"/>
    <x v="3"/>
    <x v="15"/>
    <x v="2"/>
    <x v="62"/>
    <s v="CON2316"/>
    <x v="582"/>
    <s v="Y0160628"/>
    <n v="14"/>
    <s v="marian"/>
    <x v="11"/>
    <n v="2666"/>
    <n v="9"/>
    <n v="28"/>
    <d v="1899-12-30T00:32:56"/>
  </r>
  <r>
    <x v="2"/>
    <x v="3"/>
    <x v="15"/>
    <x v="2"/>
    <x v="62"/>
    <n v="51981"/>
    <x v="583"/>
    <s v="Y0160900"/>
    <n v="46"/>
    <s v="rodica mainescu"/>
    <x v="26"/>
    <n v="7989"/>
    <n v="30"/>
    <n v="48"/>
    <d v="1899-12-30T01:08:42"/>
  </r>
  <r>
    <x v="2"/>
    <x v="3"/>
    <x v="15"/>
    <x v="2"/>
    <x v="62"/>
    <n v="51981"/>
    <x v="583"/>
    <s v="Y0160900"/>
    <n v="46"/>
    <s v="Ion Ilarian"/>
    <x v="0"/>
    <n v="7989"/>
    <n v="30"/>
    <n v="48"/>
    <d v="1899-12-30T01:08:42"/>
  </r>
  <r>
    <x v="2"/>
    <x v="3"/>
    <x v="15"/>
    <x v="2"/>
    <x v="62"/>
    <n v="51981"/>
    <x v="583"/>
    <s v="Y0160900"/>
    <n v="46"/>
    <s v="Gabriela Stoica"/>
    <x v="26"/>
    <n v="7989"/>
    <n v="30"/>
    <n v="48"/>
    <d v="1899-12-30T01:08:42"/>
  </r>
  <r>
    <x v="2"/>
    <x v="3"/>
    <x v="15"/>
    <x v="2"/>
    <x v="62"/>
    <n v="51981"/>
    <x v="583"/>
    <s v="Y0160900"/>
    <n v="46"/>
    <s v="Stephen Hall"/>
    <x v="26"/>
    <n v="7989"/>
    <n v="30"/>
    <n v="48"/>
    <d v="1899-12-30T01:08:42"/>
  </r>
  <r>
    <x v="2"/>
    <x v="3"/>
    <x v="15"/>
    <x v="2"/>
    <x v="62"/>
    <n v="51981"/>
    <x v="583"/>
    <s v="Y0160900"/>
    <n v="46"/>
    <s v="Gabriel Costin"/>
    <x v="26"/>
    <n v="7989"/>
    <n v="30"/>
    <n v="48"/>
    <d v="1899-12-30T01:08:42"/>
  </r>
  <r>
    <x v="2"/>
    <x v="3"/>
    <x v="15"/>
    <x v="2"/>
    <x v="62"/>
    <n v="51981"/>
    <x v="583"/>
    <s v="Y0160900"/>
    <n v="46"/>
    <s v="Viorel Costin"/>
    <x v="26"/>
    <n v="7989"/>
    <n v="30"/>
    <n v="48"/>
    <d v="1899-12-30T01:08:44"/>
  </r>
  <r>
    <x v="2"/>
    <x v="3"/>
    <x v="15"/>
    <x v="2"/>
    <x v="62"/>
    <n v="51981"/>
    <x v="583"/>
    <s v="Y0160900"/>
    <n v="46"/>
    <s v="Mihaela Sintion"/>
    <x v="26"/>
    <n v="7989"/>
    <n v="30"/>
    <n v="48"/>
    <d v="1899-12-30T01:08:43"/>
  </r>
  <r>
    <x v="2"/>
    <x v="3"/>
    <x v="15"/>
    <x v="2"/>
    <x v="62"/>
    <s v="CON2317"/>
    <x v="584"/>
    <s v="Y0160631"/>
    <n v="14"/>
    <s v="Catalin Lixandru"/>
    <x v="11"/>
    <n v="2612"/>
    <n v="8"/>
    <n v="28"/>
    <d v="1899-12-30T01:13:28"/>
  </r>
  <r>
    <x v="2"/>
    <x v="3"/>
    <x v="15"/>
    <x v="2"/>
    <x v="62"/>
    <s v="CON2317"/>
    <x v="584"/>
    <s v="Y0160631"/>
    <n v="14"/>
    <s v="Alexandru Radulescu"/>
    <x v="18"/>
    <n v="2612"/>
    <n v="8"/>
    <n v="28"/>
    <d v="1899-12-30T02:13:13"/>
  </r>
  <r>
    <x v="2"/>
    <x v="3"/>
    <x v="15"/>
    <x v="2"/>
    <x v="62"/>
    <s v="CON2317"/>
    <x v="584"/>
    <s v="Y0160631"/>
    <n v="14"/>
    <s v="Catalin Zamfir"/>
    <x v="1"/>
    <n v="2612"/>
    <n v="8"/>
    <n v="28"/>
    <d v="1899-12-30T00:00:00"/>
  </r>
  <r>
    <x v="2"/>
    <x v="3"/>
    <x v="15"/>
    <x v="2"/>
    <x v="62"/>
    <s v="CON2317"/>
    <x v="584"/>
    <s v="Y0160631"/>
    <n v="14"/>
    <s v="Mirela Constantin"/>
    <x v="0"/>
    <n v="2612"/>
    <n v="8"/>
    <n v="28"/>
    <d v="1899-12-30T00:59:49"/>
  </r>
  <r>
    <x v="2"/>
    <x v="3"/>
    <x v="15"/>
    <x v="2"/>
    <x v="62"/>
    <s v="CON2317"/>
    <x v="584"/>
    <s v="Y0160631"/>
    <n v="14"/>
    <s v="marian"/>
    <x v="11"/>
    <n v="2612"/>
    <n v="8"/>
    <n v="28"/>
    <d v="1899-12-30T01:13:27"/>
  </r>
  <r>
    <x v="2"/>
    <x v="3"/>
    <x v="15"/>
    <x v="2"/>
    <x v="62"/>
    <n v="50293"/>
    <x v="110"/>
    <s v="Y0160924"/>
    <n v="42"/>
    <s v="Cosmin Ivan "/>
    <x v="26"/>
    <n v="5656"/>
    <n v="231"/>
    <n v="64"/>
    <d v="1899-12-30T00:00:00"/>
  </r>
  <r>
    <x v="2"/>
    <x v="3"/>
    <x v="15"/>
    <x v="2"/>
    <x v="62"/>
    <n v="50293"/>
    <x v="110"/>
    <s v="Y0160924"/>
    <n v="42"/>
    <s v="Maria Ivan "/>
    <x v="0"/>
    <n v="5656"/>
    <n v="231"/>
    <n v="64"/>
    <d v="1899-12-30T06:11:56"/>
  </r>
  <r>
    <x v="2"/>
    <x v="3"/>
    <x v="15"/>
    <x v="2"/>
    <x v="62"/>
    <n v="50293"/>
    <x v="110"/>
    <s v="Y0160924"/>
    <n v="42"/>
    <s v="Robert Milczarczyk "/>
    <x v="26"/>
    <n v="5656"/>
    <n v="231"/>
    <n v="64"/>
    <d v="1899-12-30T06:11:58"/>
  </r>
  <r>
    <x v="2"/>
    <x v="3"/>
    <x v="15"/>
    <x v="2"/>
    <x v="62"/>
    <n v="50293"/>
    <x v="110"/>
    <s v="Y0160924"/>
    <n v="42"/>
    <s v="Marius Popa "/>
    <x v="11"/>
    <n v="5656"/>
    <n v="231"/>
    <n v="64"/>
    <d v="1899-12-30T06:11:38"/>
  </r>
  <r>
    <x v="2"/>
    <x v="3"/>
    <x v="15"/>
    <x v="2"/>
    <x v="62"/>
    <n v="50293"/>
    <x v="110"/>
    <s v="Y0160924"/>
    <n v="42"/>
    <s v="George Lixandru "/>
    <x v="18"/>
    <n v="5656"/>
    <n v="231"/>
    <n v="64"/>
    <d v="1899-12-30T06:11:56"/>
  </r>
  <r>
    <x v="2"/>
    <x v="3"/>
    <x v="15"/>
    <x v="2"/>
    <x v="62"/>
    <n v="50293"/>
    <x v="110"/>
    <s v="Y0160924"/>
    <n v="42"/>
    <s v="Marin Alexandru Boboc "/>
    <x v="26"/>
    <n v="5656"/>
    <n v="231"/>
    <n v="64"/>
    <d v="1899-12-30T06:11:55"/>
  </r>
  <r>
    <x v="2"/>
    <x v="3"/>
    <x v="15"/>
    <x v="2"/>
    <x v="62"/>
    <n v="50293"/>
    <x v="110"/>
    <s v="Y0160924"/>
    <n v="42"/>
    <s v="Nicolae-Cosmin Lacriceanu "/>
    <x v="11"/>
    <n v="5656"/>
    <n v="231"/>
    <n v="64"/>
    <d v="1899-12-30T06:10:25"/>
  </r>
  <r>
    <x v="2"/>
    <x v="3"/>
    <x v="15"/>
    <x v="2"/>
    <x v="62"/>
    <n v="50291"/>
    <x v="28"/>
    <s v="Y0161082"/>
    <n v="3"/>
    <s v="Robert Milczarczyk"/>
    <x v="26"/>
    <n v="125"/>
    <n v="29"/>
    <n v="5"/>
    <d v="1899-12-30T00:23:57"/>
  </r>
  <r>
    <x v="2"/>
    <x v="3"/>
    <x v="15"/>
    <x v="2"/>
    <x v="62"/>
    <n v="50291"/>
    <x v="28"/>
    <s v="Y0161082"/>
    <n v="3"/>
    <s v="Cosmin Ivan "/>
    <x v="26"/>
    <n v="125"/>
    <n v="29"/>
    <n v="5"/>
    <d v="1899-12-30T00:24:33"/>
  </r>
  <r>
    <x v="2"/>
    <x v="3"/>
    <x v="15"/>
    <x v="2"/>
    <x v="62"/>
    <n v="50291"/>
    <x v="28"/>
    <s v="Y0161082"/>
    <n v="3"/>
    <s v="Marius Popa "/>
    <x v="26"/>
    <n v="125"/>
    <n v="29"/>
    <n v="5"/>
    <d v="1899-12-30T00:25:30"/>
  </r>
  <r>
    <x v="2"/>
    <x v="3"/>
    <x v="15"/>
    <x v="2"/>
    <x v="62"/>
    <n v="50291"/>
    <x v="28"/>
    <s v="Y0161082"/>
    <n v="3"/>
    <s v="Cristian Mihalcea "/>
    <x v="26"/>
    <n v="125"/>
    <n v="29"/>
    <n v="5"/>
    <d v="1899-12-30T00:24:20"/>
  </r>
  <r>
    <x v="2"/>
    <x v="3"/>
    <x v="15"/>
    <x v="2"/>
    <x v="62"/>
    <n v="50291"/>
    <x v="28"/>
    <s v="Y0161082"/>
    <n v="3"/>
    <s v="Milan Cervenak "/>
    <x v="26"/>
    <n v="125"/>
    <n v="29"/>
    <n v="5"/>
    <d v="1899-12-30T00:25:11"/>
  </r>
  <r>
    <x v="2"/>
    <x v="3"/>
    <x v="15"/>
    <x v="2"/>
    <x v="62"/>
    <n v="50291"/>
    <x v="28"/>
    <s v="Y0161082"/>
    <n v="3"/>
    <s v="Dorin Florea "/>
    <x v="26"/>
    <n v="125"/>
    <n v="29"/>
    <n v="5"/>
    <d v="1899-12-30T00:24:51"/>
  </r>
  <r>
    <x v="2"/>
    <x v="3"/>
    <x v="15"/>
    <x v="2"/>
    <x v="62"/>
    <n v="50291"/>
    <x v="28"/>
    <s v="Y0161082"/>
    <n v="3"/>
    <s v="andreea cojocaru "/>
    <x v="0"/>
    <n v="125"/>
    <n v="29"/>
    <n v="5"/>
    <d v="1899-12-30T00:26:00"/>
  </r>
  <r>
    <x v="2"/>
    <x v="3"/>
    <x v="15"/>
    <x v="2"/>
    <x v="62"/>
    <n v="53474"/>
    <x v="585"/>
    <s v="Y0161099-Y0161098"/>
    <n v="22"/>
    <s v="(blank)"/>
    <x v="2"/>
    <n v="1101"/>
    <n v="79"/>
    <n v="40"/>
    <d v="1899-12-30T00:00:00"/>
  </r>
  <r>
    <x v="2"/>
    <x v="3"/>
    <x v="15"/>
    <x v="2"/>
    <x v="62"/>
    <n v="53474"/>
    <x v="585"/>
    <s v="Y0161099-Y0161098"/>
    <n v="22"/>
    <s v="Tirth Sinh"/>
    <x v="1"/>
    <n v="1101"/>
    <n v="79"/>
    <n v="40"/>
    <d v="1899-12-30T00:38:35"/>
  </r>
  <r>
    <x v="2"/>
    <x v="3"/>
    <x v="15"/>
    <x v="2"/>
    <x v="62"/>
    <s v="CON0004"/>
    <x v="586"/>
    <s v="Y0161010"/>
    <n v="61"/>
    <s v="Cosmin Ivan "/>
    <x v="26"/>
    <n v="17515"/>
    <n v="60"/>
    <n v="48"/>
    <d v="1899-12-30T02:17:58"/>
  </r>
  <r>
    <x v="2"/>
    <x v="3"/>
    <x v="15"/>
    <x v="2"/>
    <x v="62"/>
    <s v="CON0004"/>
    <x v="586"/>
    <s v="Y0161010"/>
    <n v="61"/>
    <s v="Maria Ivan "/>
    <x v="0"/>
    <n v="17515"/>
    <n v="60"/>
    <n v="48"/>
    <d v="1899-12-30T02:19:19"/>
  </r>
  <r>
    <x v="2"/>
    <x v="3"/>
    <x v="15"/>
    <x v="2"/>
    <x v="62"/>
    <s v="CON0004"/>
    <x v="586"/>
    <s v="Y0161010"/>
    <n v="61"/>
    <s v="Robert Milczarczyk "/>
    <x v="1"/>
    <n v="17515"/>
    <n v="60"/>
    <n v="48"/>
    <d v="1899-12-30T00:32:56"/>
  </r>
  <r>
    <x v="2"/>
    <x v="3"/>
    <x v="15"/>
    <x v="2"/>
    <x v="62"/>
    <s v="CON0004"/>
    <x v="586"/>
    <s v="Y0161010"/>
    <n v="61"/>
    <s v="Marius Popa "/>
    <x v="26"/>
    <n v="17515"/>
    <n v="60"/>
    <n v="48"/>
    <d v="1899-12-30T02:17:41"/>
  </r>
  <r>
    <x v="2"/>
    <x v="3"/>
    <x v="15"/>
    <x v="2"/>
    <x v="62"/>
    <s v="CON0004"/>
    <x v="586"/>
    <s v="Y0161010"/>
    <n v="61"/>
    <s v="Nicolae-Cosmin Lacriceanu "/>
    <x v="11"/>
    <n v="17515"/>
    <n v="60"/>
    <n v="48"/>
    <d v="1899-12-30T02:18:28"/>
  </r>
  <r>
    <x v="2"/>
    <x v="3"/>
    <x v="15"/>
    <x v="2"/>
    <x v="62"/>
    <s v="CON0004"/>
    <x v="586"/>
    <s v="Y0161010"/>
    <n v="61"/>
    <s v="Cristian Mihalcea "/>
    <x v="26"/>
    <n v="17515"/>
    <n v="60"/>
    <n v="48"/>
    <d v="1899-12-30T02:17:25"/>
  </r>
  <r>
    <x v="2"/>
    <x v="3"/>
    <x v="15"/>
    <x v="2"/>
    <x v="62"/>
    <s v="CON0004"/>
    <x v="586"/>
    <s v="Y0161010"/>
    <n v="61"/>
    <s v="Catalin Amselescu "/>
    <x v="18"/>
    <n v="17515"/>
    <n v="60"/>
    <n v="48"/>
    <d v="1899-12-30T02:16:24"/>
  </r>
  <r>
    <x v="2"/>
    <x v="3"/>
    <x v="15"/>
    <x v="2"/>
    <x v="62"/>
    <n v="50295"/>
    <x v="145"/>
    <s v="Y0161049"/>
    <n v="15"/>
    <s v="Cosmin Ivan "/>
    <x v="26"/>
    <n v="1843"/>
    <n v="68"/>
    <n v="12"/>
    <d v="1899-12-30T00:04:56"/>
  </r>
  <r>
    <x v="2"/>
    <x v="3"/>
    <x v="15"/>
    <x v="2"/>
    <x v="62"/>
    <n v="50295"/>
    <x v="145"/>
    <s v="Y0161049"/>
    <n v="15"/>
    <s v="Steffi Fernandes "/>
    <x v="0"/>
    <n v="1843"/>
    <n v="68"/>
    <n v="12"/>
    <d v="1899-12-30T00:03:52"/>
  </r>
  <r>
    <x v="2"/>
    <x v="3"/>
    <x v="15"/>
    <x v="2"/>
    <x v="62"/>
    <n v="50295"/>
    <x v="145"/>
    <s v="Y0161049"/>
    <n v="15"/>
    <s v="Marius Popa "/>
    <x v="26"/>
    <n v="1843"/>
    <n v="68"/>
    <n v="12"/>
    <d v="1899-12-30T00:05:14"/>
  </r>
  <r>
    <x v="2"/>
    <x v="3"/>
    <x v="15"/>
    <x v="2"/>
    <x v="62"/>
    <n v="50295"/>
    <x v="145"/>
    <s v="Y0161049"/>
    <n v="15"/>
    <s v="Nicolae-Cosmin Lacriceanu "/>
    <x v="1"/>
    <n v="1843"/>
    <n v="68"/>
    <n v="12"/>
    <d v="1899-12-30T00:27:58"/>
  </r>
  <r>
    <x v="2"/>
    <x v="3"/>
    <x v="15"/>
    <x v="2"/>
    <x v="62"/>
    <n v="50295"/>
    <x v="145"/>
    <s v="Y0161049"/>
    <n v="15"/>
    <s v="Dorin Florea "/>
    <x v="26"/>
    <n v="1843"/>
    <n v="68"/>
    <n v="12"/>
    <d v="1899-12-30T00:03:16"/>
  </r>
  <r>
    <x v="2"/>
    <x v="3"/>
    <x v="15"/>
    <x v="2"/>
    <x v="62"/>
    <s v="CON2574"/>
    <x v="587"/>
    <s v="Y0161050"/>
    <n v="8"/>
    <s v="Cosmin Ivan "/>
    <x v="26"/>
    <n v="1512"/>
    <n v="1"/>
    <n v="28"/>
    <d v="1899-12-30T01:15:23"/>
  </r>
  <r>
    <x v="2"/>
    <x v="3"/>
    <x v="15"/>
    <x v="2"/>
    <x v="62"/>
    <s v="CON2574"/>
    <x v="587"/>
    <s v="Y0161050"/>
    <n v="8"/>
    <s v="Steffi Fernandes "/>
    <x v="0"/>
    <n v="1512"/>
    <n v="1"/>
    <n v="28"/>
    <d v="1899-12-30T01:17:04"/>
  </r>
  <r>
    <x v="2"/>
    <x v="3"/>
    <x v="15"/>
    <x v="2"/>
    <x v="62"/>
    <s v="CON2574"/>
    <x v="587"/>
    <s v="Y0161050"/>
    <n v="8"/>
    <s v="Robert Milczarczyk "/>
    <x v="1"/>
    <n v="1512"/>
    <n v="1"/>
    <n v="28"/>
    <d v="1899-12-30T00:45:06"/>
  </r>
  <r>
    <x v="2"/>
    <x v="3"/>
    <x v="15"/>
    <x v="2"/>
    <x v="62"/>
    <s v="CON2574"/>
    <x v="587"/>
    <s v="Y0161050"/>
    <n v="8"/>
    <s v="Marius Popa "/>
    <x v="26"/>
    <n v="1512"/>
    <n v="1"/>
    <n v="28"/>
    <d v="1899-12-30T01:16:00"/>
  </r>
  <r>
    <x v="2"/>
    <x v="3"/>
    <x v="15"/>
    <x v="2"/>
    <x v="62"/>
    <s v="CON2574"/>
    <x v="587"/>
    <s v="Y0161050"/>
    <n v="8"/>
    <s v="Nicolae-Cosmin Lacriceanu "/>
    <x v="11"/>
    <n v="1512"/>
    <n v="1"/>
    <n v="28"/>
    <d v="1899-12-30T00:30:40"/>
  </r>
  <r>
    <x v="2"/>
    <x v="3"/>
    <x v="15"/>
    <x v="2"/>
    <x v="62"/>
    <s v="CON2574"/>
    <x v="587"/>
    <s v="Y0161050"/>
    <n v="8"/>
    <s v="Catalin Amselescu "/>
    <x v="18"/>
    <n v="1512"/>
    <n v="1"/>
    <n v="28"/>
    <d v="1899-12-30T01:16:53"/>
  </r>
  <r>
    <x v="2"/>
    <x v="3"/>
    <x v="15"/>
    <x v="2"/>
    <x v="62"/>
    <s v="CON2574"/>
    <x v="587"/>
    <s v="Y0161050"/>
    <n v="8"/>
    <s v="Madalin Sparcaci "/>
    <x v="26"/>
    <n v="1512"/>
    <n v="1"/>
    <n v="28"/>
    <d v="1899-12-30T01:14:18"/>
  </r>
  <r>
    <x v="2"/>
    <x v="3"/>
    <x v="15"/>
    <x v="2"/>
    <x v="62"/>
    <n v="50304"/>
    <x v="297"/>
    <s v="Y0160851"/>
    <n v="43"/>
    <s v="cristian mihalcea"/>
    <x v="26"/>
    <n v="3893"/>
    <n v="194"/>
    <n v="26"/>
    <d v="1899-12-30T02:39:25"/>
  </r>
  <r>
    <x v="2"/>
    <x v="3"/>
    <x v="15"/>
    <x v="2"/>
    <x v="62"/>
    <n v="50304"/>
    <x v="297"/>
    <s v="Y0160851"/>
    <n v="43"/>
    <s v="Cosmin Ivan "/>
    <x v="26"/>
    <n v="3893"/>
    <n v="194"/>
    <n v="26"/>
    <d v="1899-12-30T02:40:07"/>
  </r>
  <r>
    <x v="2"/>
    <x v="3"/>
    <x v="15"/>
    <x v="2"/>
    <x v="62"/>
    <n v="50304"/>
    <x v="297"/>
    <s v="Y0160851"/>
    <n v="43"/>
    <s v="Steffi Fernandes "/>
    <x v="0"/>
    <n v="3893"/>
    <n v="194"/>
    <n v="26"/>
    <d v="1899-12-30T02:40:24"/>
  </r>
  <r>
    <x v="2"/>
    <x v="3"/>
    <x v="15"/>
    <x v="2"/>
    <x v="62"/>
    <n v="50304"/>
    <x v="297"/>
    <s v="Y0160851"/>
    <n v="43"/>
    <s v="Robert Milczarczyk "/>
    <x v="26"/>
    <n v="3893"/>
    <n v="194"/>
    <n v="26"/>
    <d v="1899-12-30T02:38:15"/>
  </r>
  <r>
    <x v="2"/>
    <x v="3"/>
    <x v="15"/>
    <x v="2"/>
    <x v="62"/>
    <n v="50304"/>
    <x v="297"/>
    <s v="Y0160851"/>
    <n v="43"/>
    <s v="Marius Popa "/>
    <x v="26"/>
    <n v="3893"/>
    <n v="194"/>
    <n v="26"/>
    <d v="1899-12-30T02:40:44"/>
  </r>
  <r>
    <x v="2"/>
    <x v="3"/>
    <x v="15"/>
    <x v="2"/>
    <x v="62"/>
    <n v="50304"/>
    <x v="297"/>
    <s v="Y0160851"/>
    <n v="43"/>
    <s v="Nicolae-Cosmin Lacriceanu "/>
    <x v="1"/>
    <n v="3893"/>
    <n v="194"/>
    <n v="26"/>
    <d v="1899-12-30T00:14:50"/>
  </r>
  <r>
    <x v="2"/>
    <x v="3"/>
    <x v="15"/>
    <x v="2"/>
    <x v="62"/>
    <n v="50304"/>
    <x v="297"/>
    <s v="Y0160851"/>
    <n v="43"/>
    <s v="Madalin Sparcaci "/>
    <x v="26"/>
    <n v="3893"/>
    <n v="194"/>
    <n v="26"/>
    <d v="1899-12-30T02:38:38"/>
  </r>
  <r>
    <x v="2"/>
    <x v="3"/>
    <x v="15"/>
    <x v="2"/>
    <x v="62"/>
    <n v="50304"/>
    <x v="297"/>
    <s v="Y0160851"/>
    <n v="43"/>
    <s v="andreea cojocaru "/>
    <x v="26"/>
    <n v="3893"/>
    <n v="194"/>
    <n v="26"/>
    <d v="1899-12-30T02:39:07"/>
  </r>
  <r>
    <x v="2"/>
    <x v="3"/>
    <x v="15"/>
    <x v="2"/>
    <x v="62"/>
    <s v="CON2578"/>
    <x v="588"/>
    <s v="Y0161052"/>
    <n v="6"/>
    <s v="Steffi Fernandes "/>
    <x v="0"/>
    <n v="716"/>
    <n v="3"/>
    <n v="28"/>
    <d v="1899-12-30T00:00:00"/>
  </r>
  <r>
    <x v="2"/>
    <x v="3"/>
    <x v="15"/>
    <x v="2"/>
    <x v="62"/>
    <s v="CON2578"/>
    <x v="588"/>
    <s v="Y0161052"/>
    <n v="6"/>
    <s v="Robert Milczarczyk "/>
    <x v="1"/>
    <n v="716"/>
    <n v="3"/>
    <n v="28"/>
    <d v="1899-12-30T00:27:53"/>
  </r>
  <r>
    <x v="2"/>
    <x v="3"/>
    <x v="15"/>
    <x v="2"/>
    <x v="62"/>
    <s v="CON2578"/>
    <x v="588"/>
    <s v="Y0161052"/>
    <n v="6"/>
    <s v="Nicolae-Cosmin Lacriceanu "/>
    <x v="11"/>
    <n v="716"/>
    <n v="3"/>
    <n v="28"/>
    <d v="1899-12-30T00:00:00"/>
  </r>
  <r>
    <x v="2"/>
    <x v="3"/>
    <x v="15"/>
    <x v="2"/>
    <x v="62"/>
    <n v="51218"/>
    <x v="50"/>
    <s v="Y0161037"/>
    <n v="7"/>
    <s v="Robert Milczarczyk "/>
    <x v="1"/>
    <n v="1268"/>
    <n v="6"/>
    <n v="19"/>
    <d v="1899-12-30T02:55:36"/>
  </r>
  <r>
    <x v="2"/>
    <x v="3"/>
    <x v="15"/>
    <x v="2"/>
    <x v="62"/>
    <n v="51218"/>
    <x v="50"/>
    <s v="Y0161037"/>
    <n v="7"/>
    <s v="Nicolae-Cosmin Lacriceanu "/>
    <x v="11"/>
    <n v="1268"/>
    <n v="6"/>
    <n v="19"/>
    <d v="1899-12-30T01:27:25"/>
  </r>
  <r>
    <x v="2"/>
    <x v="3"/>
    <x v="15"/>
    <x v="2"/>
    <x v="62"/>
    <n v="51218"/>
    <x v="50"/>
    <s v="Y0161037"/>
    <n v="7"/>
    <s v="Liviu Adrian Dumitrascu "/>
    <x v="26"/>
    <n v="1268"/>
    <n v="6"/>
    <n v="19"/>
    <d v="1899-12-30T00:00:17"/>
  </r>
  <r>
    <x v="2"/>
    <x v="3"/>
    <x v="15"/>
    <x v="2"/>
    <x v="62"/>
    <n v="51778"/>
    <x v="589"/>
    <s v="Y0160788"/>
    <n v="47"/>
    <s v="(blank)"/>
    <x v="2"/>
    <n v="17802"/>
    <n v="166"/>
    <n v="21"/>
    <d v="1899-12-30T00:00:00"/>
  </r>
  <r>
    <x v="2"/>
    <x v="3"/>
    <x v="15"/>
    <x v="2"/>
    <x v="62"/>
    <n v="53323"/>
    <x v="138"/>
    <s v="Y0160954"/>
    <n v="55"/>
    <s v="Maria Gergely"/>
    <x v="0"/>
    <n v="6792"/>
    <n v="316"/>
    <n v="29"/>
    <d v="1899-12-30T07:24:10"/>
  </r>
  <r>
    <x v="2"/>
    <x v="3"/>
    <x v="15"/>
    <x v="2"/>
    <x v="62"/>
    <n v="53323"/>
    <x v="138"/>
    <s v="Y0160954"/>
    <n v="55"/>
    <s v="Laurentiu Barbu"/>
    <x v="5"/>
    <n v="6792"/>
    <n v="316"/>
    <n v="29"/>
    <d v="1899-12-30T05:11:31"/>
  </r>
  <r>
    <x v="2"/>
    <x v="3"/>
    <x v="15"/>
    <x v="2"/>
    <x v="62"/>
    <n v="53323"/>
    <x v="138"/>
    <s v="Y0160954"/>
    <n v="55"/>
    <s v="Daniel Angearu"/>
    <x v="18"/>
    <n v="6792"/>
    <n v="316"/>
    <n v="29"/>
    <d v="1899-12-30T05:42:02"/>
  </r>
  <r>
    <x v="2"/>
    <x v="3"/>
    <x v="15"/>
    <x v="2"/>
    <x v="62"/>
    <n v="53323"/>
    <x v="138"/>
    <s v="Y0160954"/>
    <n v="55"/>
    <s v="Ovidu Cucurizeanu"/>
    <x v="5"/>
    <n v="6792"/>
    <n v="316"/>
    <n v="29"/>
    <d v="1899-12-30T04:47:00"/>
  </r>
  <r>
    <x v="2"/>
    <x v="3"/>
    <x v="15"/>
    <x v="2"/>
    <x v="62"/>
    <n v="53323"/>
    <x v="138"/>
    <s v="Y0160954"/>
    <n v="55"/>
    <s v="grosu"/>
    <x v="21"/>
    <n v="6792"/>
    <n v="316"/>
    <n v="29"/>
    <d v="1899-12-30T05:09:32"/>
  </r>
  <r>
    <x v="2"/>
    <x v="3"/>
    <x v="15"/>
    <x v="2"/>
    <x v="62"/>
    <n v="53323"/>
    <x v="138"/>
    <s v="Y0160954"/>
    <n v="55"/>
    <s v="Segiu Foltea"/>
    <x v="5"/>
    <n v="6792"/>
    <n v="316"/>
    <n v="29"/>
    <d v="1899-12-30T05:03:02"/>
  </r>
  <r>
    <x v="2"/>
    <x v="3"/>
    <x v="15"/>
    <x v="2"/>
    <x v="62"/>
    <n v="53323"/>
    <x v="138"/>
    <s v="Y0160954"/>
    <n v="55"/>
    <s v="ruslan"/>
    <x v="5"/>
    <n v="6792"/>
    <n v="316"/>
    <n v="29"/>
    <d v="1899-12-30T05:02:51"/>
  </r>
  <r>
    <x v="2"/>
    <x v="3"/>
    <x v="15"/>
    <x v="2"/>
    <x v="62"/>
    <n v="53323"/>
    <x v="138"/>
    <s v="Y0160954"/>
    <n v="55"/>
    <s v="Filip Ivanov"/>
    <x v="5"/>
    <n v="6792"/>
    <n v="316"/>
    <n v="29"/>
    <d v="1899-12-30T07:16:25"/>
  </r>
  <r>
    <x v="2"/>
    <x v="3"/>
    <x v="15"/>
    <x v="2"/>
    <x v="62"/>
    <n v="53323"/>
    <x v="138"/>
    <s v="Y0160954"/>
    <n v="55"/>
    <s v="Silvia"/>
    <x v="5"/>
    <n v="6792"/>
    <n v="316"/>
    <n v="29"/>
    <d v="1899-12-30T07:25:16"/>
  </r>
  <r>
    <x v="2"/>
    <x v="3"/>
    <x v="15"/>
    <x v="2"/>
    <x v="62"/>
    <n v="53323"/>
    <x v="138"/>
    <s v="Y0160954"/>
    <n v="55"/>
    <s v="Hassan"/>
    <x v="5"/>
    <n v="6792"/>
    <n v="316"/>
    <n v="29"/>
    <d v="1899-12-30T07:14:45"/>
  </r>
  <r>
    <x v="2"/>
    <x v="3"/>
    <x v="15"/>
    <x v="2"/>
    <x v="62"/>
    <n v="53323"/>
    <x v="138"/>
    <s v="Y0160954"/>
    <n v="55"/>
    <s v="kifle"/>
    <x v="5"/>
    <n v="6792"/>
    <n v="316"/>
    <n v="29"/>
    <d v="1899-12-30T07:15:15"/>
  </r>
  <r>
    <x v="2"/>
    <x v="3"/>
    <x v="15"/>
    <x v="2"/>
    <x v="62"/>
    <s v="CON2275"/>
    <x v="590"/>
    <s v="Y0160670"/>
    <n v="24"/>
    <s v="Cosmin Ivan "/>
    <x v="26"/>
    <n v="2096"/>
    <n v="19"/>
    <n v="22"/>
    <d v="1899-12-30T00:37:42"/>
  </r>
  <r>
    <x v="2"/>
    <x v="3"/>
    <x v="15"/>
    <x v="2"/>
    <x v="62"/>
    <s v="CON2275"/>
    <x v="590"/>
    <s v="Y0160670"/>
    <n v="24"/>
    <s v="Steffi Fernandes "/>
    <x v="0"/>
    <n v="2096"/>
    <n v="19"/>
    <n v="22"/>
    <d v="1899-12-30T00:39:12"/>
  </r>
  <r>
    <x v="2"/>
    <x v="3"/>
    <x v="15"/>
    <x v="2"/>
    <x v="62"/>
    <s v="CON2275"/>
    <x v="590"/>
    <s v="Y0160670"/>
    <n v="24"/>
    <s v="Robert Milczarczyk "/>
    <x v="1"/>
    <n v="2096"/>
    <n v="19"/>
    <n v="22"/>
    <d v="1899-12-30T00:37:46"/>
  </r>
  <r>
    <x v="2"/>
    <x v="3"/>
    <x v="15"/>
    <x v="2"/>
    <x v="62"/>
    <s v="CON2275"/>
    <x v="590"/>
    <s v="Y0160670"/>
    <n v="24"/>
    <s v="Marius Popa "/>
    <x v="10"/>
    <n v="2096"/>
    <n v="19"/>
    <n v="22"/>
    <d v="1899-12-30T00:38:25"/>
  </r>
  <r>
    <x v="2"/>
    <x v="3"/>
    <x v="15"/>
    <x v="2"/>
    <x v="62"/>
    <s v="CON2275"/>
    <x v="590"/>
    <s v="Y0160670"/>
    <n v="24"/>
    <s v="Nicolae-Cosmin Lacriceanu "/>
    <x v="11"/>
    <n v="2096"/>
    <n v="19"/>
    <n v="22"/>
    <d v="1899-12-30T00:38:30"/>
  </r>
  <r>
    <x v="2"/>
    <x v="3"/>
    <x v="15"/>
    <x v="2"/>
    <x v="62"/>
    <s v="CON2275"/>
    <x v="590"/>
    <s v="Y0160670"/>
    <n v="24"/>
    <s v="Cristian Mihalcea "/>
    <x v="10"/>
    <n v="2096"/>
    <n v="19"/>
    <n v="22"/>
    <d v="1899-12-30T00:38:26"/>
  </r>
  <r>
    <x v="2"/>
    <x v="3"/>
    <x v="15"/>
    <x v="2"/>
    <x v="62"/>
    <s v="CON2275"/>
    <x v="590"/>
    <s v="Y0160670"/>
    <n v="24"/>
    <s v="Madalin Sparcaci "/>
    <x v="26"/>
    <n v="2096"/>
    <n v="19"/>
    <n v="22"/>
    <d v="1899-12-30T00:38:09"/>
  </r>
  <r>
    <x v="2"/>
    <x v="3"/>
    <x v="15"/>
    <x v="2"/>
    <x v="62"/>
    <s v="CON0091"/>
    <x v="591"/>
    <s v="Y0160831"/>
    <n v="10"/>
    <s v="Cosmin Ivan "/>
    <x v="26"/>
    <n v="1512"/>
    <n v="1"/>
    <n v="28"/>
    <d v="1899-12-30T00:14:06"/>
  </r>
  <r>
    <x v="2"/>
    <x v="3"/>
    <x v="15"/>
    <x v="2"/>
    <x v="62"/>
    <s v="CON0091"/>
    <x v="591"/>
    <s v="Y0160831"/>
    <n v="10"/>
    <s v="Maria Ivan "/>
    <x v="0"/>
    <n v="1512"/>
    <n v="1"/>
    <n v="28"/>
    <d v="1899-12-30T00:14:35"/>
  </r>
  <r>
    <x v="2"/>
    <x v="3"/>
    <x v="15"/>
    <x v="2"/>
    <x v="62"/>
    <s v="CON0091"/>
    <x v="591"/>
    <s v="Y0160831"/>
    <n v="10"/>
    <s v="Robert Milczarczyk "/>
    <x v="1"/>
    <n v="1512"/>
    <n v="1"/>
    <n v="28"/>
    <d v="1899-12-30T00:58:33"/>
  </r>
  <r>
    <x v="2"/>
    <x v="3"/>
    <x v="15"/>
    <x v="2"/>
    <x v="62"/>
    <s v="CON0091"/>
    <x v="591"/>
    <s v="Y0160831"/>
    <n v="10"/>
    <s v="Marius Popa "/>
    <x v="26"/>
    <n v="1512"/>
    <n v="1"/>
    <n v="28"/>
    <d v="1899-12-30T00:14:29"/>
  </r>
  <r>
    <x v="2"/>
    <x v="3"/>
    <x v="15"/>
    <x v="2"/>
    <x v="62"/>
    <s v="CON0091"/>
    <x v="591"/>
    <s v="Y0160831"/>
    <n v="10"/>
    <s v="Nicolae-Cosmin Lacriceanu "/>
    <x v="11"/>
    <n v="1512"/>
    <n v="1"/>
    <n v="28"/>
    <d v="1899-12-30T00:13:51"/>
  </r>
  <r>
    <x v="2"/>
    <x v="3"/>
    <x v="15"/>
    <x v="2"/>
    <x v="62"/>
    <s v="CON0091"/>
    <x v="591"/>
    <s v="Y0160831"/>
    <n v="10"/>
    <s v="Madalin Sparcaci "/>
    <x v="26"/>
    <n v="1512"/>
    <n v="1"/>
    <n v="28"/>
    <d v="1899-12-30T00:13:25"/>
  </r>
  <r>
    <x v="2"/>
    <x v="3"/>
    <x v="15"/>
    <x v="2"/>
    <x v="62"/>
    <n v="50328"/>
    <x v="33"/>
    <s v="Y0161013"/>
    <n v="24"/>
    <s v="Tirth Sinh"/>
    <x v="1"/>
    <n v="799"/>
    <n v="145"/>
    <n v="93"/>
    <d v="1899-12-30T00:55:52"/>
  </r>
  <r>
    <x v="2"/>
    <x v="3"/>
    <x v="15"/>
    <x v="2"/>
    <x v="62"/>
    <n v="50328"/>
    <x v="33"/>
    <s v="Y0161013"/>
    <n v="24"/>
    <s v="Tirth Sinh"/>
    <x v="26"/>
    <n v="799"/>
    <n v="145"/>
    <n v="93"/>
    <d v="1899-12-30T02:09:30"/>
  </r>
  <r>
    <x v="2"/>
    <x v="3"/>
    <x v="15"/>
    <x v="2"/>
    <x v="62"/>
    <n v="50328"/>
    <x v="33"/>
    <s v="Y0161013"/>
    <n v="24"/>
    <s v="Lamber Singh"/>
    <x v="26"/>
    <n v="799"/>
    <n v="145"/>
    <n v="93"/>
    <d v="1899-12-30T03:05:36"/>
  </r>
  <r>
    <x v="2"/>
    <x v="3"/>
    <x v="15"/>
    <x v="2"/>
    <x v="62"/>
    <n v="50328"/>
    <x v="33"/>
    <s v="Y0161013"/>
    <n v="24"/>
    <s v="Diana Alecsa"/>
    <x v="0"/>
    <n v="799"/>
    <n v="145"/>
    <n v="93"/>
    <d v="1899-12-30T03:04:02"/>
  </r>
  <r>
    <x v="2"/>
    <x v="3"/>
    <x v="15"/>
    <x v="2"/>
    <x v="62"/>
    <n v="50328"/>
    <x v="33"/>
    <s v="Y0161013"/>
    <n v="24"/>
    <s v="Gabriela Constantin"/>
    <x v="0"/>
    <n v="799"/>
    <n v="145"/>
    <n v="93"/>
    <d v="1899-12-30T03:04:20"/>
  </r>
  <r>
    <x v="2"/>
    <x v="3"/>
    <x v="15"/>
    <x v="2"/>
    <x v="62"/>
    <n v="50328"/>
    <x v="33"/>
    <s v="Y0161013"/>
    <n v="24"/>
    <s v="Baljit Singh"/>
    <x v="26"/>
    <n v="799"/>
    <n v="145"/>
    <n v="93"/>
    <d v="1899-12-30T03:05:50"/>
  </r>
  <r>
    <x v="2"/>
    <x v="3"/>
    <x v="15"/>
    <x v="2"/>
    <x v="62"/>
    <n v="50328"/>
    <x v="33"/>
    <s v="Y0161013"/>
    <n v="24"/>
    <s v="Elena Madalina Vilceanu"/>
    <x v="26"/>
    <n v="799"/>
    <n v="145"/>
    <n v="93"/>
    <d v="1899-12-30T03:05:13"/>
  </r>
  <r>
    <x v="2"/>
    <x v="3"/>
    <x v="15"/>
    <x v="2"/>
    <x v="62"/>
    <n v="50328"/>
    <x v="33"/>
    <s v="Y0161013"/>
    <n v="24"/>
    <s v="Vikesh Katharani"/>
    <x v="18"/>
    <n v="799"/>
    <n v="145"/>
    <n v="93"/>
    <d v="1899-12-30T00:52:45"/>
  </r>
  <r>
    <x v="2"/>
    <x v="3"/>
    <x v="15"/>
    <x v="2"/>
    <x v="62"/>
    <n v="50328"/>
    <x v="33"/>
    <s v="Y0161013"/>
    <n v="24"/>
    <s v="Vikesh Katharani"/>
    <x v="26"/>
    <n v="799"/>
    <n v="145"/>
    <n v="93"/>
    <d v="1899-12-30T02:09:51"/>
  </r>
  <r>
    <x v="2"/>
    <x v="3"/>
    <x v="15"/>
    <x v="2"/>
    <x v="62"/>
    <n v="50328"/>
    <x v="33"/>
    <s v="Y0161013"/>
    <n v="24"/>
    <s v="Valency Fernandes"/>
    <x v="0"/>
    <n v="799"/>
    <n v="145"/>
    <n v="93"/>
    <d v="1899-12-30T03:03:51"/>
  </r>
  <r>
    <x v="2"/>
    <x v="3"/>
    <x v="15"/>
    <x v="2"/>
    <x v="62"/>
    <n v="50328"/>
    <x v="33"/>
    <s v="Y0161013"/>
    <n v="24"/>
    <s v="Peter Couchman"/>
    <x v="26"/>
    <n v="799"/>
    <n v="145"/>
    <n v="93"/>
    <d v="1899-12-30T03:06:07"/>
  </r>
  <r>
    <x v="2"/>
    <x v="3"/>
    <x v="15"/>
    <x v="2"/>
    <x v="62"/>
    <n v="50328"/>
    <x v="33"/>
    <s v="Y0161013"/>
    <n v="24"/>
    <s v="Corina andreea matei"/>
    <x v="26"/>
    <n v="799"/>
    <n v="145"/>
    <n v="93"/>
    <d v="1899-12-30T03:05:22"/>
  </r>
  <r>
    <x v="2"/>
    <x v="3"/>
    <x v="15"/>
    <x v="2"/>
    <x v="62"/>
    <n v="50328"/>
    <x v="33"/>
    <s v="Y0161013"/>
    <n v="24"/>
    <s v="Paulica Mihaiu"/>
    <x v="26"/>
    <n v="799"/>
    <n v="145"/>
    <n v="93"/>
    <d v="1899-12-30T03:04:57"/>
  </r>
  <r>
    <x v="2"/>
    <x v="3"/>
    <x v="15"/>
    <x v="2"/>
    <x v="62"/>
    <n v="50328"/>
    <x v="33"/>
    <s v="Y0161013"/>
    <n v="24"/>
    <s v="Nicoletta Mihaiu"/>
    <x v="26"/>
    <n v="799"/>
    <n v="145"/>
    <n v="93"/>
    <d v="1899-12-30T03:04:35"/>
  </r>
  <r>
    <x v="2"/>
    <x v="3"/>
    <x v="15"/>
    <x v="2"/>
    <x v="62"/>
    <n v="45327"/>
    <x v="7"/>
    <s v="Y0160963"/>
    <n v="6"/>
    <s v="Cosmin Ivan "/>
    <x v="26"/>
    <n v="992"/>
    <n v="6"/>
    <n v="12"/>
    <d v="1899-12-30T00:11:00"/>
  </r>
  <r>
    <x v="2"/>
    <x v="3"/>
    <x v="15"/>
    <x v="2"/>
    <x v="62"/>
    <n v="45327"/>
    <x v="7"/>
    <s v="Y0160963"/>
    <n v="6"/>
    <s v="Maria Ivan "/>
    <x v="0"/>
    <n v="992"/>
    <n v="6"/>
    <n v="12"/>
    <d v="1899-12-30T00:12:41"/>
  </r>
  <r>
    <x v="2"/>
    <x v="3"/>
    <x v="15"/>
    <x v="2"/>
    <x v="62"/>
    <n v="45327"/>
    <x v="7"/>
    <s v="Y0160963"/>
    <n v="6"/>
    <s v="Robert Milczarczyk "/>
    <x v="1"/>
    <n v="992"/>
    <n v="6"/>
    <n v="12"/>
    <d v="1899-12-30T01:52:25"/>
  </r>
  <r>
    <x v="2"/>
    <x v="3"/>
    <x v="15"/>
    <x v="2"/>
    <x v="62"/>
    <n v="45327"/>
    <x v="7"/>
    <s v="Y0160963"/>
    <n v="6"/>
    <s v="Marius Popa "/>
    <x v="26"/>
    <n v="992"/>
    <n v="6"/>
    <n v="12"/>
    <d v="1899-12-30T00:11:26"/>
  </r>
  <r>
    <x v="2"/>
    <x v="3"/>
    <x v="15"/>
    <x v="2"/>
    <x v="62"/>
    <n v="45327"/>
    <x v="7"/>
    <s v="Y0160963"/>
    <n v="6"/>
    <s v="George Lixandru "/>
    <x v="18"/>
    <n v="992"/>
    <n v="6"/>
    <n v="12"/>
    <d v="1899-12-30T00:10:21"/>
  </r>
  <r>
    <x v="2"/>
    <x v="3"/>
    <x v="15"/>
    <x v="2"/>
    <x v="62"/>
    <n v="45327"/>
    <x v="7"/>
    <s v="Y0160963"/>
    <n v="6"/>
    <s v="Nicolae-Cosmin Lacriceanu "/>
    <x v="11"/>
    <n v="992"/>
    <n v="6"/>
    <n v="12"/>
    <d v="1899-12-30T00:11:56"/>
  </r>
  <r>
    <x v="2"/>
    <x v="3"/>
    <x v="15"/>
    <x v="2"/>
    <x v="62"/>
    <n v="50318"/>
    <x v="29"/>
    <s v="Y0161079"/>
    <n v="25"/>
    <s v="Maria Ivan"/>
    <x v="0"/>
    <n v="2066"/>
    <n v="37"/>
    <n v="32"/>
    <d v="1899-12-30T02:54:42"/>
  </r>
  <r>
    <x v="2"/>
    <x v="3"/>
    <x v="15"/>
    <x v="2"/>
    <x v="62"/>
    <n v="50318"/>
    <x v="29"/>
    <s v="Y0161079"/>
    <n v="25"/>
    <s v="Cosmin Ivan "/>
    <x v="26"/>
    <n v="2066"/>
    <n v="37"/>
    <n v="32"/>
    <d v="1899-12-30T02:53:28"/>
  </r>
  <r>
    <x v="2"/>
    <x v="3"/>
    <x v="15"/>
    <x v="2"/>
    <x v="62"/>
    <n v="50318"/>
    <x v="29"/>
    <s v="Y0161079"/>
    <n v="25"/>
    <s v="Diana Vilcu "/>
    <x v="11"/>
    <n v="2066"/>
    <n v="37"/>
    <n v="32"/>
    <d v="1899-12-30T02:52:09"/>
  </r>
  <r>
    <x v="2"/>
    <x v="3"/>
    <x v="15"/>
    <x v="2"/>
    <x v="62"/>
    <n v="50318"/>
    <x v="29"/>
    <s v="Y0161079"/>
    <n v="25"/>
    <s v="Robert Milczarczyk "/>
    <x v="1"/>
    <n v="2066"/>
    <n v="37"/>
    <n v="32"/>
    <d v="1899-12-30T00:53:04"/>
  </r>
  <r>
    <x v="2"/>
    <x v="3"/>
    <x v="15"/>
    <x v="2"/>
    <x v="62"/>
    <n v="50318"/>
    <x v="29"/>
    <s v="Y0161079"/>
    <n v="25"/>
    <s v="Marius Popa "/>
    <x v="26"/>
    <n v="2066"/>
    <n v="37"/>
    <n v="32"/>
    <d v="1899-12-30T02:53:41"/>
  </r>
  <r>
    <x v="2"/>
    <x v="3"/>
    <x v="15"/>
    <x v="2"/>
    <x v="62"/>
    <n v="50318"/>
    <x v="29"/>
    <s v="Y0161079"/>
    <n v="25"/>
    <s v="Nicolae-Cosmin Lacriceanu "/>
    <x v="11"/>
    <n v="2066"/>
    <n v="37"/>
    <n v="32"/>
    <d v="1899-12-30T02:53:14"/>
  </r>
  <r>
    <x v="2"/>
    <x v="3"/>
    <x v="15"/>
    <x v="2"/>
    <x v="62"/>
    <n v="50318"/>
    <x v="29"/>
    <s v="Y0161079"/>
    <n v="25"/>
    <s v="Cristian Mihalcea "/>
    <x v="26"/>
    <n v="2066"/>
    <n v="37"/>
    <n v="32"/>
    <d v="1899-12-30T02:53:07"/>
  </r>
  <r>
    <x v="2"/>
    <x v="3"/>
    <x v="15"/>
    <x v="2"/>
    <x v="62"/>
    <n v="50318"/>
    <x v="29"/>
    <s v="Y0161079"/>
    <n v="25"/>
    <s v="Madalin Sparcaci "/>
    <x v="26"/>
    <n v="2066"/>
    <n v="37"/>
    <n v="32"/>
    <d v="1899-12-30T02:52:41"/>
  </r>
  <r>
    <x v="2"/>
    <x v="3"/>
    <x v="15"/>
    <x v="2"/>
    <x v="62"/>
    <s v="CON0092"/>
    <x v="592"/>
    <s v="Y0160832"/>
    <n v="10"/>
    <s v="Cosmin Ivan "/>
    <x v="26"/>
    <n v="1512"/>
    <n v="1"/>
    <n v="28"/>
    <d v="1899-12-30T01:32:28"/>
  </r>
  <r>
    <x v="2"/>
    <x v="3"/>
    <x v="15"/>
    <x v="2"/>
    <x v="62"/>
    <s v="CON0092"/>
    <x v="592"/>
    <s v="Y0160832"/>
    <n v="10"/>
    <s v="Maria Ivan "/>
    <x v="0"/>
    <n v="1512"/>
    <n v="1"/>
    <n v="28"/>
    <d v="1899-12-30T01:33:06"/>
  </r>
  <r>
    <x v="2"/>
    <x v="3"/>
    <x v="15"/>
    <x v="2"/>
    <x v="62"/>
    <s v="CON0092"/>
    <x v="592"/>
    <s v="Y0160832"/>
    <n v="10"/>
    <s v="Robert Milczarczyk "/>
    <x v="1"/>
    <n v="1512"/>
    <n v="1"/>
    <n v="28"/>
    <d v="1899-12-30T01:33:16"/>
  </r>
  <r>
    <x v="2"/>
    <x v="3"/>
    <x v="15"/>
    <x v="2"/>
    <x v="62"/>
    <s v="CON0092"/>
    <x v="592"/>
    <s v="Y0160832"/>
    <n v="10"/>
    <s v="Marius Popa "/>
    <x v="26"/>
    <n v="1512"/>
    <n v="1"/>
    <n v="28"/>
    <d v="1899-12-30T01:32:13"/>
  </r>
  <r>
    <x v="2"/>
    <x v="3"/>
    <x v="15"/>
    <x v="2"/>
    <x v="62"/>
    <s v="CON0092"/>
    <x v="592"/>
    <s v="Y0160832"/>
    <n v="10"/>
    <s v="Nicolae-Cosmin Lacriceanu "/>
    <x v="11"/>
    <n v="1512"/>
    <n v="1"/>
    <n v="28"/>
    <d v="1899-12-30T01:32:42"/>
  </r>
  <r>
    <x v="2"/>
    <x v="3"/>
    <x v="15"/>
    <x v="2"/>
    <x v="62"/>
    <s v="CON0092"/>
    <x v="592"/>
    <s v="Y0160832"/>
    <n v="10"/>
    <s v="Cristian Mihalcea "/>
    <x v="26"/>
    <n v="1512"/>
    <n v="1"/>
    <n v="28"/>
    <d v="1899-12-30T01:31:58"/>
  </r>
  <r>
    <x v="2"/>
    <x v="3"/>
    <x v="15"/>
    <x v="2"/>
    <x v="62"/>
    <s v="CON0092"/>
    <x v="592"/>
    <s v="Y0160832"/>
    <n v="10"/>
    <s v="Madalin Sparcaci "/>
    <x v="26"/>
    <n v="1512"/>
    <n v="1"/>
    <n v="28"/>
    <d v="1899-12-30T01:31:22"/>
  </r>
  <r>
    <x v="2"/>
    <x v="3"/>
    <x v="15"/>
    <x v="2"/>
    <x v="62"/>
    <n v="49423"/>
    <x v="194"/>
    <s v="Y0160867"/>
    <n v="10"/>
    <s v="Cosmin Ivan "/>
    <x v="26"/>
    <n v="500"/>
    <n v="1"/>
    <n v="0"/>
    <d v="1899-12-30T00:52:39"/>
  </r>
  <r>
    <x v="2"/>
    <x v="3"/>
    <x v="15"/>
    <x v="2"/>
    <x v="62"/>
    <n v="49423"/>
    <x v="194"/>
    <s v="Y0160867"/>
    <n v="10"/>
    <s v="Maria Ivan "/>
    <x v="0"/>
    <n v="500"/>
    <n v="1"/>
    <n v="0"/>
    <d v="1899-12-30T00:53:31"/>
  </r>
  <r>
    <x v="2"/>
    <x v="3"/>
    <x v="15"/>
    <x v="2"/>
    <x v="62"/>
    <n v="49423"/>
    <x v="194"/>
    <s v="Y0160867"/>
    <n v="10"/>
    <s v="Robert Milczarczyk "/>
    <x v="1"/>
    <n v="500"/>
    <n v="1"/>
    <n v="0"/>
    <d v="1899-12-30T00:03:14"/>
  </r>
  <r>
    <x v="2"/>
    <x v="3"/>
    <x v="15"/>
    <x v="2"/>
    <x v="62"/>
    <n v="49423"/>
    <x v="194"/>
    <s v="Y0160867"/>
    <n v="10"/>
    <s v="Cristian Mihalcea "/>
    <x v="26"/>
    <n v="500"/>
    <n v="1"/>
    <n v="0"/>
    <d v="1899-12-30T00:52:57"/>
  </r>
  <r>
    <x v="2"/>
    <x v="3"/>
    <x v="15"/>
    <x v="2"/>
    <x v="62"/>
    <n v="49423"/>
    <x v="194"/>
    <s v="Y0160867"/>
    <n v="10"/>
    <s v="Madalin Sparcaci "/>
    <x v="26"/>
    <n v="500"/>
    <n v="1"/>
    <n v="0"/>
    <d v="1899-12-30T00:52:59"/>
  </r>
  <r>
    <x v="2"/>
    <x v="3"/>
    <x v="15"/>
    <x v="2"/>
    <x v="62"/>
    <s v="CON0002"/>
    <x v="593"/>
    <s v="Y0160676-Y0160675"/>
    <n v="59"/>
    <s v="Florian Andresescu"/>
    <x v="0"/>
    <n v="8188"/>
    <n v="394"/>
    <n v="0"/>
    <d v="1899-12-30T06:35:01"/>
  </r>
  <r>
    <x v="2"/>
    <x v="3"/>
    <x v="15"/>
    <x v="2"/>
    <x v="62"/>
    <s v="CON0002"/>
    <x v="593"/>
    <s v="Y0160676-Y0160675"/>
    <n v="59"/>
    <s v="Mihai Abagiu"/>
    <x v="26"/>
    <n v="8188"/>
    <n v="394"/>
    <n v="0"/>
    <d v="1899-12-30T00:54:12"/>
  </r>
  <r>
    <x v="2"/>
    <x v="3"/>
    <x v="15"/>
    <x v="2"/>
    <x v="62"/>
    <s v="CON0002"/>
    <x v="593"/>
    <s v="Y0160676-Y0160675"/>
    <n v="59"/>
    <s v="Custura Anglaia"/>
    <x v="0"/>
    <n v="8188"/>
    <n v="394"/>
    <n v="0"/>
    <d v="1899-12-30T06:33:27"/>
  </r>
  <r>
    <x v="2"/>
    <x v="3"/>
    <x v="15"/>
    <x v="2"/>
    <x v="62"/>
    <s v="CON0002"/>
    <x v="593"/>
    <s v="Y0160676-Y0160675"/>
    <n v="59"/>
    <s v="Campan Ionut"/>
    <x v="26"/>
    <n v="8188"/>
    <n v="394"/>
    <n v="0"/>
    <d v="1899-12-30T06:25:50"/>
  </r>
  <r>
    <x v="2"/>
    <x v="3"/>
    <x v="15"/>
    <x v="2"/>
    <x v="62"/>
    <s v="CON0002"/>
    <x v="593"/>
    <s v="Y0160676-Y0160675"/>
    <n v="59"/>
    <s v="Mahamud Omar Salim"/>
    <x v="26"/>
    <n v="8188"/>
    <n v="394"/>
    <n v="0"/>
    <d v="1899-12-30T06:25:51"/>
  </r>
  <r>
    <x v="2"/>
    <x v="3"/>
    <x v="15"/>
    <x v="2"/>
    <x v="62"/>
    <s v="CON0002"/>
    <x v="593"/>
    <s v="Y0160676-Y0160675"/>
    <n v="59"/>
    <s v="Dumitru Nicolae"/>
    <x v="0"/>
    <n v="8188"/>
    <n v="394"/>
    <n v="0"/>
    <d v="1899-12-30T06:25:49"/>
  </r>
  <r>
    <x v="2"/>
    <x v="3"/>
    <x v="15"/>
    <x v="2"/>
    <x v="62"/>
    <s v="CON0002"/>
    <x v="593"/>
    <s v="Y0160676-Y0160675"/>
    <n v="59"/>
    <s v="Bacu Neli"/>
    <x v="26"/>
    <n v="8188"/>
    <n v="394"/>
    <n v="0"/>
    <d v="1899-12-30T06:33:28"/>
  </r>
  <r>
    <x v="2"/>
    <x v="3"/>
    <x v="15"/>
    <x v="2"/>
    <x v="62"/>
    <s v="CON0002"/>
    <x v="593"/>
    <s v="Y0160676-Y0160675"/>
    <n v="59"/>
    <s v="Anatolii Caminschi"/>
    <x v="26"/>
    <n v="8188"/>
    <n v="394"/>
    <n v="0"/>
    <d v="1899-12-30T06:25:51"/>
  </r>
  <r>
    <x v="2"/>
    <x v="3"/>
    <x v="15"/>
    <x v="2"/>
    <x v="62"/>
    <s v="CON0002"/>
    <x v="593"/>
    <s v="Y0160676-Y0160675"/>
    <n v="59"/>
    <s v="ABDUL"/>
    <x v="26"/>
    <n v="8188"/>
    <n v="394"/>
    <n v="0"/>
    <d v="1899-12-30T07:13:36"/>
  </r>
  <r>
    <x v="2"/>
    <x v="3"/>
    <x v="15"/>
    <x v="2"/>
    <x v="62"/>
    <s v="CON0002"/>
    <x v="593"/>
    <s v="Y0160676-Y0160675"/>
    <n v="59"/>
    <s v="Mariana Iurcu"/>
    <x v="26"/>
    <n v="8188"/>
    <n v="394"/>
    <n v="0"/>
    <d v="1899-12-30T06:19:24"/>
  </r>
  <r>
    <x v="2"/>
    <x v="3"/>
    <x v="15"/>
    <x v="2"/>
    <x v="62"/>
    <s v="CON2587"/>
    <x v="594"/>
    <s v="Y0160823"/>
    <n v="50"/>
    <s v="Diana Marinescu"/>
    <x v="0"/>
    <n v="12813"/>
    <n v="50"/>
    <n v="28"/>
    <d v="1899-12-30T05:35:48"/>
  </r>
  <r>
    <x v="2"/>
    <x v="3"/>
    <x v="15"/>
    <x v="2"/>
    <x v="62"/>
    <s v="CON2587"/>
    <x v="594"/>
    <s v="Y0160823"/>
    <n v="50"/>
    <s v="Marius Motoasca"/>
    <x v="1"/>
    <n v="12813"/>
    <n v="50"/>
    <n v="28"/>
    <d v="1899-12-30T05:36:29"/>
  </r>
  <r>
    <x v="2"/>
    <x v="3"/>
    <x v="15"/>
    <x v="2"/>
    <x v="62"/>
    <s v="CON2587"/>
    <x v="594"/>
    <s v="Y0160823"/>
    <n v="50"/>
    <s v="Mihai Abagiu"/>
    <x v="26"/>
    <n v="12813"/>
    <n v="50"/>
    <n v="28"/>
    <d v="1899-12-30T05:34:56"/>
  </r>
  <r>
    <x v="2"/>
    <x v="3"/>
    <x v="15"/>
    <x v="2"/>
    <x v="62"/>
    <s v="CON2587"/>
    <x v="594"/>
    <s v="Y0160823"/>
    <n v="50"/>
    <s v="Cristian Pilat"/>
    <x v="18"/>
    <n v="12813"/>
    <n v="50"/>
    <n v="28"/>
    <d v="1899-12-30T05:36:38"/>
  </r>
  <r>
    <x v="2"/>
    <x v="3"/>
    <x v="15"/>
    <x v="2"/>
    <x v="62"/>
    <s v="CON2587"/>
    <x v="594"/>
    <s v="Y0160823"/>
    <n v="50"/>
    <s v="LAURENTIU"/>
    <x v="26"/>
    <n v="12813"/>
    <n v="50"/>
    <n v="28"/>
    <d v="1899-12-30T05:35:12"/>
  </r>
  <r>
    <x v="2"/>
    <x v="3"/>
    <x v="15"/>
    <x v="2"/>
    <x v="62"/>
    <s v="CON2587"/>
    <x v="594"/>
    <s v="Y0160823"/>
    <n v="50"/>
    <s v="EDGARD"/>
    <x v="26"/>
    <n v="12813"/>
    <n v="50"/>
    <n v="28"/>
    <d v="1899-12-30T05:35:09"/>
  </r>
  <r>
    <x v="2"/>
    <x v="3"/>
    <x v="15"/>
    <x v="2"/>
    <x v="62"/>
    <n v="53332"/>
    <x v="5"/>
    <s v="Y0160856/Y0161078"/>
    <n v="2"/>
    <s v="Marius Munteanu"/>
    <x v="5"/>
    <n v="271"/>
    <n v="2"/>
    <n v="6"/>
    <d v="1899-12-30T01:00:05"/>
  </r>
  <r>
    <x v="2"/>
    <x v="3"/>
    <x v="15"/>
    <x v="2"/>
    <x v="62"/>
    <n v="53332"/>
    <x v="5"/>
    <s v="Y0160856/Y0161078"/>
    <n v="2"/>
    <s v="nel"/>
    <x v="0"/>
    <n v="271"/>
    <n v="2"/>
    <n v="6"/>
    <d v="1899-12-30T01:01:03"/>
  </r>
  <r>
    <x v="2"/>
    <x v="3"/>
    <x v="15"/>
    <x v="2"/>
    <x v="62"/>
    <s v="CON0093"/>
    <x v="595"/>
    <s v="Y0160834"/>
    <n v="10"/>
    <s v="Abdikaram Mohamed Ali"/>
    <x v="1"/>
    <n v="1512"/>
    <n v="1"/>
    <n v="28"/>
    <d v="1899-12-30T00:52:21"/>
  </r>
  <r>
    <x v="2"/>
    <x v="3"/>
    <x v="15"/>
    <x v="2"/>
    <x v="62"/>
    <s v="CON0093"/>
    <x v="595"/>
    <s v="Y0160834"/>
    <n v="10"/>
    <s v="Marius Motoasca"/>
    <x v="11"/>
    <n v="1512"/>
    <n v="1"/>
    <n v="28"/>
    <d v="1899-12-30T01:00:51"/>
  </r>
  <r>
    <x v="2"/>
    <x v="3"/>
    <x v="15"/>
    <x v="2"/>
    <x v="62"/>
    <s v="CON0093"/>
    <x v="595"/>
    <s v="Y0160834"/>
    <n v="10"/>
    <s v="Mariana Codreanu"/>
    <x v="0"/>
    <n v="1512"/>
    <n v="1"/>
    <n v="28"/>
    <d v="1899-12-30T01:00:51"/>
  </r>
  <r>
    <x v="2"/>
    <x v="3"/>
    <x v="15"/>
    <x v="2"/>
    <x v="62"/>
    <s v="CON0093"/>
    <x v="595"/>
    <s v="Y0160834"/>
    <n v="10"/>
    <s v="Daniel Angearu"/>
    <x v="18"/>
    <n v="1512"/>
    <n v="1"/>
    <n v="28"/>
    <d v="1899-12-30T01:00:50"/>
  </r>
  <r>
    <x v="2"/>
    <x v="3"/>
    <x v="15"/>
    <x v="2"/>
    <x v="62"/>
    <s v="CON0093"/>
    <x v="595"/>
    <s v="Y0160834"/>
    <n v="10"/>
    <s v="Paul Gheorgescu"/>
    <x v="11"/>
    <n v="1512"/>
    <n v="1"/>
    <n v="28"/>
    <d v="1899-12-30T01:00:58"/>
  </r>
  <r>
    <x v="2"/>
    <x v="3"/>
    <x v="15"/>
    <x v="2"/>
    <x v="62"/>
    <n v="53527"/>
    <x v="596"/>
    <s v="Y0161035"/>
    <n v="1"/>
    <s v="Ivan Yordunov"/>
    <x v="0"/>
    <n v="504"/>
    <n v="1"/>
    <n v="1"/>
    <d v="1899-12-30T00:00:00"/>
  </r>
  <r>
    <x v="2"/>
    <x v="3"/>
    <x v="15"/>
    <x v="2"/>
    <x v="62"/>
    <n v="50199"/>
    <x v="43"/>
    <s v="Y0160952"/>
    <n v="16"/>
    <s v="Marius Munteanu"/>
    <x v="5"/>
    <n v="3599"/>
    <n v="28"/>
    <n v="5"/>
    <d v="1899-12-30T02:28:45"/>
  </r>
  <r>
    <x v="2"/>
    <x v="3"/>
    <x v="15"/>
    <x v="2"/>
    <x v="62"/>
    <n v="50199"/>
    <x v="43"/>
    <s v="Y0160952"/>
    <n v="16"/>
    <s v="Mitesh Dilipkumar"/>
    <x v="5"/>
    <n v="3599"/>
    <n v="28"/>
    <n v="5"/>
    <d v="1899-12-30T02:27:54"/>
  </r>
  <r>
    <x v="2"/>
    <x v="3"/>
    <x v="15"/>
    <x v="2"/>
    <x v="62"/>
    <n v="50199"/>
    <x v="43"/>
    <s v="Y0160952"/>
    <n v="16"/>
    <s v="nel"/>
    <x v="0"/>
    <n v="3599"/>
    <n v="28"/>
    <n v="5"/>
    <d v="1899-12-30T02:28:59"/>
  </r>
  <r>
    <x v="2"/>
    <x v="3"/>
    <x v="15"/>
    <x v="2"/>
    <x v="62"/>
    <n v="50199"/>
    <x v="43"/>
    <s v="Y0160952"/>
    <n v="16"/>
    <s v="Raducu"/>
    <x v="5"/>
    <n v="3599"/>
    <n v="28"/>
    <n v="5"/>
    <d v="1899-12-30T02:27:38"/>
  </r>
  <r>
    <x v="2"/>
    <x v="3"/>
    <x v="15"/>
    <x v="2"/>
    <x v="62"/>
    <n v="50199"/>
    <x v="43"/>
    <s v="Y0160952"/>
    <n v="16"/>
    <s v="Abdi Nur Mohamed Adam"/>
    <x v="12"/>
    <n v="3599"/>
    <n v="28"/>
    <n v="5"/>
    <d v="1899-12-30T02:26:37"/>
  </r>
  <r>
    <x v="2"/>
    <x v="3"/>
    <x v="15"/>
    <x v="2"/>
    <x v="62"/>
    <n v="50199"/>
    <x v="43"/>
    <s v="Y0160952"/>
    <n v="16"/>
    <s v="Prabash"/>
    <x v="26"/>
    <n v="3599"/>
    <n v="28"/>
    <n v="5"/>
    <d v="1899-12-30T02:26:13"/>
  </r>
  <r>
    <x v="2"/>
    <x v="3"/>
    <x v="15"/>
    <x v="2"/>
    <x v="62"/>
    <n v="53426"/>
    <x v="525"/>
    <n v="264340"/>
    <n v="15"/>
    <s v="Abdikaram Mohamed Ali"/>
    <x v="1"/>
    <n v="0"/>
    <n v="0"/>
    <n v="0"/>
    <d v="1899-12-30T00:19:18"/>
  </r>
  <r>
    <x v="2"/>
    <x v="3"/>
    <x v="15"/>
    <x v="2"/>
    <x v="62"/>
    <n v="53426"/>
    <x v="525"/>
    <n v="264340"/>
    <n v="15"/>
    <s v="Mariana Codreanu"/>
    <x v="0"/>
    <n v="0"/>
    <n v="0"/>
    <n v="0"/>
    <d v="1899-12-30T01:13:52"/>
  </r>
  <r>
    <x v="2"/>
    <x v="3"/>
    <x v="15"/>
    <x v="2"/>
    <x v="62"/>
    <n v="53426"/>
    <x v="525"/>
    <n v="264340"/>
    <n v="15"/>
    <s v="Mahamud Omar Salim"/>
    <x v="11"/>
    <n v="0"/>
    <n v="0"/>
    <n v="0"/>
    <d v="1899-12-30T00:31:47"/>
  </r>
  <r>
    <x v="2"/>
    <x v="3"/>
    <x v="15"/>
    <x v="2"/>
    <x v="62"/>
    <n v="53426"/>
    <x v="525"/>
    <n v="264340"/>
    <n v="15"/>
    <s v="Daniel Angearu"/>
    <x v="18"/>
    <n v="0"/>
    <n v="0"/>
    <n v="0"/>
    <d v="1899-12-30T01:13:15"/>
  </r>
  <r>
    <x v="2"/>
    <x v="3"/>
    <x v="15"/>
    <x v="2"/>
    <x v="62"/>
    <n v="53426"/>
    <x v="525"/>
    <n v="264340"/>
    <n v="15"/>
    <s v="Abdi"/>
    <x v="11"/>
    <n v="0"/>
    <n v="0"/>
    <n v="0"/>
    <d v="1899-12-30T00:31:44"/>
  </r>
  <r>
    <x v="2"/>
    <x v="3"/>
    <x v="15"/>
    <x v="2"/>
    <x v="62"/>
    <n v="47474"/>
    <x v="116"/>
    <s v="Y0160975/Y0161015"/>
    <n v="31"/>
    <s v="Diana Marinescu"/>
    <x v="0"/>
    <n v="15174"/>
    <n v="8"/>
    <n v="28"/>
    <d v="1899-12-30T05:04:04"/>
  </r>
  <r>
    <x v="2"/>
    <x v="3"/>
    <x v="15"/>
    <x v="2"/>
    <x v="62"/>
    <n v="47474"/>
    <x v="116"/>
    <s v="Y0160975/Y0161015"/>
    <n v="31"/>
    <s v="Mihai Abagiu"/>
    <x v="26"/>
    <n v="15174"/>
    <n v="8"/>
    <n v="28"/>
    <d v="1899-12-30T05:03:30"/>
  </r>
  <r>
    <x v="2"/>
    <x v="3"/>
    <x v="15"/>
    <x v="2"/>
    <x v="62"/>
    <n v="47474"/>
    <x v="116"/>
    <s v="Y0160975/Y0161015"/>
    <n v="31"/>
    <s v="Nicoleta Nicolae"/>
    <x v="26"/>
    <n v="15174"/>
    <n v="8"/>
    <n v="28"/>
    <d v="1899-12-30T05:02:08"/>
  </r>
  <r>
    <x v="2"/>
    <x v="3"/>
    <x v="15"/>
    <x v="2"/>
    <x v="62"/>
    <n v="47474"/>
    <x v="116"/>
    <s v="Y0160975/Y0161015"/>
    <n v="31"/>
    <s v="andra"/>
    <x v="3"/>
    <n v="15174"/>
    <n v="8"/>
    <n v="28"/>
    <d v="1899-12-30T04:58:50"/>
  </r>
  <r>
    <x v="2"/>
    <x v="3"/>
    <x v="15"/>
    <x v="2"/>
    <x v="62"/>
    <n v="47474"/>
    <x v="116"/>
    <s v="Y0160975/Y0161015"/>
    <n v="31"/>
    <s v="Alberto Gheorghe"/>
    <x v="21"/>
    <n v="15174"/>
    <n v="8"/>
    <n v="28"/>
    <d v="1899-12-30T05:49:57"/>
  </r>
  <r>
    <x v="2"/>
    <x v="3"/>
    <x v="15"/>
    <x v="2"/>
    <x v="62"/>
    <n v="47474"/>
    <x v="116"/>
    <s v="Y0160975/Y0161015"/>
    <n v="31"/>
    <s v="Laurentiu Sacalus"/>
    <x v="26"/>
    <n v="15174"/>
    <n v="8"/>
    <n v="28"/>
    <d v="1899-12-30T05:00:52"/>
  </r>
  <r>
    <x v="2"/>
    <x v="3"/>
    <x v="15"/>
    <x v="2"/>
    <x v="62"/>
    <n v="47474"/>
    <x v="116"/>
    <s v="Y0160975/Y0161015"/>
    <n v="31"/>
    <s v="abdika"/>
    <x v="1"/>
    <n v="15174"/>
    <n v="8"/>
    <n v="28"/>
    <d v="1899-12-30T05:03:40"/>
  </r>
  <r>
    <x v="2"/>
    <x v="3"/>
    <x v="15"/>
    <x v="2"/>
    <x v="62"/>
    <n v="47474"/>
    <x v="116"/>
    <s v="Y0160975/Y0161015"/>
    <n v="31"/>
    <s v="Edgar Mamut"/>
    <x v="26"/>
    <n v="15174"/>
    <n v="8"/>
    <n v="28"/>
    <d v="1899-12-30T04:59:34"/>
  </r>
  <r>
    <x v="2"/>
    <x v="3"/>
    <x v="15"/>
    <x v="2"/>
    <x v="62"/>
    <n v="47474"/>
    <x v="116"/>
    <s v="Y0160975/Y0161015"/>
    <n v="31"/>
    <s v="damaris leon"/>
    <x v="21"/>
    <n v="15174"/>
    <n v="8"/>
    <n v="28"/>
    <d v="1899-12-30T06:06:36"/>
  </r>
  <r>
    <x v="2"/>
    <x v="3"/>
    <x v="15"/>
    <x v="2"/>
    <x v="62"/>
    <n v="47474"/>
    <x v="116"/>
    <s v="Y0160975/Y0161015"/>
    <n v="31"/>
    <s v="ioana grigore"/>
    <x v="21"/>
    <n v="15174"/>
    <n v="8"/>
    <n v="28"/>
    <d v="1899-12-30T05:48:42"/>
  </r>
  <r>
    <x v="2"/>
    <x v="3"/>
    <x v="15"/>
    <x v="2"/>
    <x v="62"/>
    <n v="50002"/>
    <x v="597"/>
    <s v="Y0161046"/>
    <n v="2"/>
    <s v="Marius Munteanu"/>
    <x v="5"/>
    <n v="99"/>
    <n v="4"/>
    <n v="3"/>
    <d v="1899-12-30T00:40:17"/>
  </r>
  <r>
    <x v="2"/>
    <x v="3"/>
    <x v="15"/>
    <x v="2"/>
    <x v="62"/>
    <n v="50002"/>
    <x v="597"/>
    <s v="Y0161046"/>
    <n v="2"/>
    <s v="lidi"/>
    <x v="0"/>
    <n v="99"/>
    <n v="4"/>
    <n v="3"/>
    <d v="1899-12-30T00:40:24"/>
  </r>
  <r>
    <x v="2"/>
    <x v="3"/>
    <x v="15"/>
    <x v="2"/>
    <x v="62"/>
    <n v="50002"/>
    <x v="597"/>
    <s v="Y0161046"/>
    <n v="2"/>
    <s v="Raducu"/>
    <x v="12"/>
    <n v="99"/>
    <n v="4"/>
    <n v="3"/>
    <d v="1899-12-30T00:40:09"/>
  </r>
  <r>
    <x v="2"/>
    <x v="3"/>
    <x v="15"/>
    <x v="2"/>
    <x v="62"/>
    <n v="49048"/>
    <x v="27"/>
    <s v="Y0160902"/>
    <n v="81"/>
    <s v="Abdikaram Mohamed Ali"/>
    <x v="1"/>
    <n v="24120"/>
    <n v="60"/>
    <n v="66"/>
    <d v="1899-12-30T04:04:48"/>
  </r>
  <r>
    <x v="2"/>
    <x v="3"/>
    <x v="15"/>
    <x v="2"/>
    <x v="62"/>
    <n v="49048"/>
    <x v="27"/>
    <s v="Y0160902"/>
    <n v="81"/>
    <s v="Laurentiu Barbu"/>
    <x v="5"/>
    <n v="24120"/>
    <n v="60"/>
    <n v="66"/>
    <d v="1899-12-30T05:39:32"/>
  </r>
  <r>
    <x v="2"/>
    <x v="3"/>
    <x v="15"/>
    <x v="2"/>
    <x v="62"/>
    <n v="49048"/>
    <x v="27"/>
    <s v="Y0160902"/>
    <n v="81"/>
    <s v="Stefan Iorga"/>
    <x v="6"/>
    <n v="24120"/>
    <n v="60"/>
    <n v="66"/>
    <d v="1899-12-30T01:43:53"/>
  </r>
  <r>
    <x v="2"/>
    <x v="3"/>
    <x v="15"/>
    <x v="2"/>
    <x v="62"/>
    <n v="49048"/>
    <x v="27"/>
    <s v="Y0160902"/>
    <n v="81"/>
    <s v="Florian Andresescu"/>
    <x v="5"/>
    <n v="24120"/>
    <n v="60"/>
    <n v="66"/>
    <d v="1899-12-30T01:03:14"/>
  </r>
  <r>
    <x v="2"/>
    <x v="3"/>
    <x v="15"/>
    <x v="2"/>
    <x v="62"/>
    <n v="49048"/>
    <x v="27"/>
    <s v="Y0160902"/>
    <n v="81"/>
    <s v="Cristian Paun"/>
    <x v="18"/>
    <n v="24120"/>
    <n v="60"/>
    <n v="66"/>
    <d v="1899-12-30T04:03:41"/>
  </r>
  <r>
    <x v="2"/>
    <x v="3"/>
    <x v="15"/>
    <x v="2"/>
    <x v="62"/>
    <n v="49048"/>
    <x v="27"/>
    <s v="Y0160902"/>
    <n v="81"/>
    <s v="Ovidu Cucurizeanu"/>
    <x v="5"/>
    <n v="24120"/>
    <n v="60"/>
    <n v="66"/>
    <d v="1899-12-30T02:32:32"/>
  </r>
  <r>
    <x v="2"/>
    <x v="3"/>
    <x v="15"/>
    <x v="2"/>
    <x v="62"/>
    <n v="49048"/>
    <x v="27"/>
    <s v="Y0160902"/>
    <n v="81"/>
    <s v="grosu"/>
    <x v="12"/>
    <n v="24120"/>
    <n v="60"/>
    <n v="66"/>
    <d v="1899-12-30T05:39:11"/>
  </r>
  <r>
    <x v="2"/>
    <x v="3"/>
    <x v="15"/>
    <x v="2"/>
    <x v="62"/>
    <n v="49048"/>
    <x v="27"/>
    <s v="Y0160902"/>
    <n v="81"/>
    <s v="Sergiu Foltea"/>
    <x v="5"/>
    <n v="24120"/>
    <n v="60"/>
    <n v="66"/>
    <d v="1899-12-30T01:28:22"/>
  </r>
  <r>
    <x v="2"/>
    <x v="3"/>
    <x v="15"/>
    <x v="2"/>
    <x v="62"/>
    <n v="49048"/>
    <x v="27"/>
    <s v="Y0160902"/>
    <n v="81"/>
    <s v="Sergiu Foltea"/>
    <x v="12"/>
    <n v="24120"/>
    <n v="60"/>
    <n v="66"/>
    <d v="1899-12-30T01:02:13"/>
  </r>
  <r>
    <x v="2"/>
    <x v="3"/>
    <x v="15"/>
    <x v="2"/>
    <x v="62"/>
    <n v="49048"/>
    <x v="27"/>
    <s v="Y0160902"/>
    <n v="81"/>
    <s v="salim"/>
    <x v="5"/>
    <n v="24120"/>
    <n v="60"/>
    <n v="66"/>
    <d v="1899-12-30T01:02:47"/>
  </r>
  <r>
    <x v="2"/>
    <x v="3"/>
    <x v="15"/>
    <x v="2"/>
    <x v="62"/>
    <n v="53270"/>
    <x v="457"/>
    <s v="Y0160982"/>
    <n v="1"/>
    <s v="Marius Munteanu"/>
    <x v="12"/>
    <n v="38"/>
    <n v="5"/>
    <n v="5"/>
    <d v="1899-12-30T00:23:15"/>
  </r>
  <r>
    <x v="2"/>
    <x v="3"/>
    <x v="15"/>
    <x v="2"/>
    <x v="62"/>
    <n v="53270"/>
    <x v="457"/>
    <s v="Y0160982"/>
    <n v="1"/>
    <s v="lidi"/>
    <x v="34"/>
    <n v="38"/>
    <n v="5"/>
    <n v="5"/>
    <d v="1899-12-30T00:25:17"/>
  </r>
  <r>
    <x v="2"/>
    <x v="3"/>
    <x v="15"/>
    <x v="2"/>
    <x v="62"/>
    <n v="53270"/>
    <x v="457"/>
    <s v="Y0160982"/>
    <n v="1"/>
    <s v="Raducu"/>
    <x v="5"/>
    <n v="38"/>
    <n v="5"/>
    <n v="5"/>
    <d v="1899-12-30T00:25:04"/>
  </r>
  <r>
    <x v="2"/>
    <x v="3"/>
    <x v="15"/>
    <x v="2"/>
    <x v="62"/>
    <n v="53270"/>
    <x v="457"/>
    <s v="Y0160982"/>
    <n v="1"/>
    <s v="Abdi Nur Mohamed Adam"/>
    <x v="12"/>
    <n v="38"/>
    <n v="5"/>
    <n v="5"/>
    <d v="1899-12-30T00:10:39"/>
  </r>
  <r>
    <x v="2"/>
    <x v="3"/>
    <x v="15"/>
    <x v="2"/>
    <x v="62"/>
    <s v="CON2314"/>
    <x v="598"/>
    <s v="Y0160665"/>
    <n v="14"/>
    <s v="Daniel Costinel Maties"/>
    <x v="1"/>
    <n v="2126"/>
    <n v="9"/>
    <n v="28"/>
    <d v="1899-12-30T00:29:51"/>
  </r>
  <r>
    <x v="2"/>
    <x v="3"/>
    <x v="15"/>
    <x v="2"/>
    <x v="62"/>
    <s v="CON2516"/>
    <x v="599"/>
    <s v="Y0160815"/>
    <n v="26"/>
    <s v="Marius Motoasca"/>
    <x v="11"/>
    <n v="2521"/>
    <n v="28"/>
    <n v="28"/>
    <d v="1899-12-30T01:35:38"/>
  </r>
  <r>
    <x v="2"/>
    <x v="3"/>
    <x v="15"/>
    <x v="2"/>
    <x v="62"/>
    <s v="CON2516"/>
    <x v="599"/>
    <s v="Y0160815"/>
    <n v="26"/>
    <s v="Andra Fagaras"/>
    <x v="0"/>
    <n v="2521"/>
    <n v="28"/>
    <n v="28"/>
    <d v="1899-12-30T01:00:46"/>
  </r>
  <r>
    <x v="2"/>
    <x v="3"/>
    <x v="15"/>
    <x v="2"/>
    <x v="62"/>
    <s v="CON2516"/>
    <x v="599"/>
    <s v="Y0160815"/>
    <n v="26"/>
    <s v="mariana"/>
    <x v="0"/>
    <n v="2521"/>
    <n v="28"/>
    <n v="28"/>
    <d v="1899-12-30T01:38:29"/>
  </r>
  <r>
    <x v="2"/>
    <x v="3"/>
    <x v="15"/>
    <x v="2"/>
    <x v="62"/>
    <s v="CON2516"/>
    <x v="599"/>
    <s v="Y0160815"/>
    <n v="26"/>
    <s v="Paul Gheorgescu"/>
    <x v="11"/>
    <n v="2521"/>
    <n v="28"/>
    <n v="28"/>
    <d v="1899-12-30T01:35:08"/>
  </r>
  <r>
    <x v="2"/>
    <x v="3"/>
    <x v="15"/>
    <x v="2"/>
    <x v="62"/>
    <s v="CON2516"/>
    <x v="599"/>
    <s v="Y0160815"/>
    <n v="26"/>
    <s v="marius mo"/>
    <x v="1"/>
    <n v="2521"/>
    <n v="28"/>
    <n v="28"/>
    <d v="1899-12-30T00:39:23"/>
  </r>
  <r>
    <x v="2"/>
    <x v="3"/>
    <x v="15"/>
    <x v="2"/>
    <x v="62"/>
    <s v="CON2516"/>
    <x v="599"/>
    <s v="Y0160815"/>
    <n v="26"/>
    <s v="abdik"/>
    <x v="26"/>
    <n v="2521"/>
    <n v="28"/>
    <n v="28"/>
    <d v="1899-12-30T01:38:06"/>
  </r>
  <r>
    <x v="2"/>
    <x v="3"/>
    <x v="15"/>
    <x v="2"/>
    <x v="62"/>
    <n v="50267"/>
    <x v="183"/>
    <s v="Y0161070"/>
    <n v="2"/>
    <s v="Diana Mariana Ghiotu"/>
    <x v="5"/>
    <n v="100"/>
    <n v="1"/>
    <n v="4"/>
    <d v="1899-12-30T00:35:08"/>
  </r>
  <r>
    <x v="2"/>
    <x v="3"/>
    <x v="15"/>
    <x v="2"/>
    <x v="62"/>
    <n v="50267"/>
    <x v="183"/>
    <s v="Y0161070"/>
    <n v="2"/>
    <s v="Oana Dragoi"/>
    <x v="0"/>
    <n v="100"/>
    <n v="1"/>
    <n v="4"/>
    <d v="1899-12-30T00:35:15"/>
  </r>
  <r>
    <x v="2"/>
    <x v="3"/>
    <x v="15"/>
    <x v="2"/>
    <x v="62"/>
    <n v="50267"/>
    <x v="183"/>
    <s v="Y0161070"/>
    <n v="2"/>
    <s v="Madalina Tanislav"/>
    <x v="12"/>
    <n v="100"/>
    <n v="1"/>
    <n v="4"/>
    <d v="1899-12-30T00:35:08"/>
  </r>
  <r>
    <x v="2"/>
    <x v="3"/>
    <x v="15"/>
    <x v="2"/>
    <x v="62"/>
    <n v="50267"/>
    <x v="183"/>
    <s v="Y0161070"/>
    <n v="2"/>
    <s v="Ivan Yordunov"/>
    <x v="3"/>
    <n v="100"/>
    <n v="1"/>
    <n v="4"/>
    <d v="1899-12-30T00:35:04"/>
  </r>
  <r>
    <x v="2"/>
    <x v="3"/>
    <x v="15"/>
    <x v="2"/>
    <x v="62"/>
    <n v="49989"/>
    <x v="183"/>
    <s v="Y0161068"/>
    <n v="4"/>
    <s v="Diana Mariana Ghiotu"/>
    <x v="12"/>
    <n v="6631"/>
    <n v="16"/>
    <n v="1"/>
    <d v="1899-12-30T02:53:20"/>
  </r>
  <r>
    <x v="2"/>
    <x v="3"/>
    <x v="15"/>
    <x v="2"/>
    <x v="62"/>
    <n v="49989"/>
    <x v="183"/>
    <s v="Y0161068"/>
    <n v="4"/>
    <s v="Oana Dragoi"/>
    <x v="0"/>
    <n v="6631"/>
    <n v="16"/>
    <n v="1"/>
    <d v="1899-12-30T02:54:03"/>
  </r>
  <r>
    <x v="2"/>
    <x v="3"/>
    <x v="15"/>
    <x v="2"/>
    <x v="62"/>
    <n v="49989"/>
    <x v="183"/>
    <s v="Y0161068"/>
    <n v="4"/>
    <s v="Madalina Tanislav"/>
    <x v="5"/>
    <n v="6631"/>
    <n v="16"/>
    <n v="1"/>
    <d v="1899-12-30T02:53:49"/>
  </r>
  <r>
    <x v="2"/>
    <x v="3"/>
    <x v="15"/>
    <x v="2"/>
    <x v="62"/>
    <n v="49989"/>
    <x v="183"/>
    <s v="Y0161068"/>
    <n v="4"/>
    <s v="Ivan Yordunov"/>
    <x v="3"/>
    <n v="6631"/>
    <n v="16"/>
    <n v="1"/>
    <d v="1899-12-30T00:44:58"/>
  </r>
  <r>
    <x v="2"/>
    <x v="3"/>
    <x v="15"/>
    <x v="2"/>
    <x v="62"/>
    <n v="50209"/>
    <x v="273"/>
    <s v="Y0161044"/>
    <n v="8"/>
    <s v="Marius Munteanu"/>
    <x v="5"/>
    <n v="2610"/>
    <n v="45"/>
    <n v="2"/>
    <d v="1899-12-30T02:16:08"/>
  </r>
  <r>
    <x v="2"/>
    <x v="3"/>
    <x v="15"/>
    <x v="2"/>
    <x v="62"/>
    <n v="50209"/>
    <x v="273"/>
    <s v="Y0161044"/>
    <n v="8"/>
    <s v="lidi"/>
    <x v="0"/>
    <n v="2610"/>
    <n v="45"/>
    <n v="2"/>
    <d v="1899-12-30T02:16:43"/>
  </r>
  <r>
    <x v="2"/>
    <x v="3"/>
    <x v="15"/>
    <x v="2"/>
    <x v="62"/>
    <n v="50209"/>
    <x v="273"/>
    <s v="Y0161044"/>
    <n v="8"/>
    <s v="Ivan Yordunov"/>
    <x v="3"/>
    <n v="2610"/>
    <n v="45"/>
    <n v="2"/>
    <d v="1899-12-30T00:00:11"/>
  </r>
  <r>
    <x v="2"/>
    <x v="3"/>
    <x v="15"/>
    <x v="2"/>
    <x v="62"/>
    <n v="50209"/>
    <x v="273"/>
    <s v="Y0161044"/>
    <n v="8"/>
    <s v="Raducu"/>
    <x v="5"/>
    <n v="2610"/>
    <n v="45"/>
    <n v="2"/>
    <d v="1899-12-30T02:16:26"/>
  </r>
  <r>
    <x v="2"/>
    <x v="3"/>
    <x v="15"/>
    <x v="2"/>
    <x v="62"/>
    <n v="50209"/>
    <x v="273"/>
    <s v="Y0161044"/>
    <n v="8"/>
    <s v="Ali Nur Mohamed Adam"/>
    <x v="12"/>
    <n v="2610"/>
    <n v="45"/>
    <n v="2"/>
    <d v="1899-12-30T02:14:47"/>
  </r>
  <r>
    <x v="2"/>
    <x v="3"/>
    <x v="15"/>
    <x v="2"/>
    <x v="62"/>
    <n v="53579"/>
    <x v="444"/>
    <s v="Y0161102"/>
    <n v="1"/>
    <s v="Felix Tulitu"/>
    <x v="10"/>
    <n v="31"/>
    <n v="7"/>
    <n v="1"/>
    <d v="1899-12-30T01:04:36"/>
  </r>
  <r>
    <x v="2"/>
    <x v="3"/>
    <x v="15"/>
    <x v="2"/>
    <x v="62"/>
    <n v="53291"/>
    <x v="368"/>
    <s v="Y0161038"/>
    <n v="21"/>
    <s v="Felix Tulitu"/>
    <x v="3"/>
    <n v="3293"/>
    <n v="48"/>
    <n v="8"/>
    <d v="1899-12-30T01:57:56"/>
  </r>
  <r>
    <x v="2"/>
    <x v="3"/>
    <x v="15"/>
    <x v="2"/>
    <x v="62"/>
    <n v="53291"/>
    <x v="368"/>
    <s v="Y0161038"/>
    <n v="21"/>
    <s v="Marius Munteanu"/>
    <x v="26"/>
    <n v="3293"/>
    <n v="48"/>
    <n v="8"/>
    <d v="1899-12-30T02:41:38"/>
  </r>
  <r>
    <x v="2"/>
    <x v="3"/>
    <x v="15"/>
    <x v="2"/>
    <x v="62"/>
    <n v="53291"/>
    <x v="368"/>
    <s v="Y0161038"/>
    <n v="21"/>
    <s v="Mitesh Dilipkumar"/>
    <x v="26"/>
    <n v="3293"/>
    <n v="48"/>
    <n v="8"/>
    <d v="1899-12-30T01:57:57"/>
  </r>
  <r>
    <x v="2"/>
    <x v="3"/>
    <x v="15"/>
    <x v="2"/>
    <x v="62"/>
    <n v="53291"/>
    <x v="368"/>
    <s v="Y0161038"/>
    <n v="21"/>
    <s v="Sandesh Katwal"/>
    <x v="26"/>
    <n v="3293"/>
    <n v="48"/>
    <n v="8"/>
    <d v="1899-12-30T01:58:00"/>
  </r>
  <r>
    <x v="2"/>
    <x v="3"/>
    <x v="15"/>
    <x v="2"/>
    <x v="62"/>
    <n v="53291"/>
    <x v="368"/>
    <s v="Y0161038"/>
    <n v="21"/>
    <s v="Diana Ghiotu"/>
    <x v="26"/>
    <n v="3293"/>
    <n v="48"/>
    <n v="8"/>
    <d v="1899-12-30T01:57:58"/>
  </r>
  <r>
    <x v="2"/>
    <x v="3"/>
    <x v="15"/>
    <x v="2"/>
    <x v="62"/>
    <n v="53291"/>
    <x v="368"/>
    <s v="Y0161038"/>
    <n v="21"/>
    <s v="Oana Dragoi"/>
    <x v="0"/>
    <n v="3293"/>
    <n v="48"/>
    <n v="8"/>
    <d v="1899-12-30T01:58:06"/>
  </r>
  <r>
    <x v="2"/>
    <x v="3"/>
    <x v="15"/>
    <x v="2"/>
    <x v="62"/>
    <n v="53291"/>
    <x v="368"/>
    <s v="Y0161038"/>
    <n v="21"/>
    <s v="Madalina Tanislav"/>
    <x v="26"/>
    <n v="3293"/>
    <n v="48"/>
    <n v="8"/>
    <d v="1899-12-30T01:57:58"/>
  </r>
  <r>
    <x v="2"/>
    <x v="3"/>
    <x v="15"/>
    <x v="2"/>
    <x v="62"/>
    <n v="53291"/>
    <x v="368"/>
    <s v="Y0161038"/>
    <n v="21"/>
    <s v="Nelvin Fernandes"/>
    <x v="0"/>
    <n v="3293"/>
    <n v="48"/>
    <n v="8"/>
    <d v="1899-12-30T01:57:55"/>
  </r>
  <r>
    <x v="2"/>
    <x v="3"/>
    <x v="15"/>
    <x v="2"/>
    <x v="62"/>
    <n v="53291"/>
    <x v="368"/>
    <s v="Y0161038"/>
    <n v="21"/>
    <s v="Lidia Florescu"/>
    <x v="0"/>
    <n v="3293"/>
    <n v="48"/>
    <n v="8"/>
    <d v="1899-12-30T02:41:38"/>
  </r>
  <r>
    <x v="2"/>
    <x v="3"/>
    <x v="15"/>
    <x v="2"/>
    <x v="62"/>
    <n v="53291"/>
    <x v="368"/>
    <s v="Y0161038"/>
    <n v="21"/>
    <s v="Abdinur Mohamed Adam"/>
    <x v="26"/>
    <n v="3293"/>
    <n v="48"/>
    <n v="8"/>
    <d v="1899-12-30T02:41:38"/>
  </r>
  <r>
    <x v="2"/>
    <x v="3"/>
    <x v="15"/>
    <x v="2"/>
    <x v="62"/>
    <n v="53291"/>
    <x v="368"/>
    <s v="Y0161038"/>
    <n v="21"/>
    <s v="Radu Dragoi "/>
    <x v="26"/>
    <n v="3293"/>
    <n v="48"/>
    <n v="8"/>
    <d v="1899-12-30T01:57:54"/>
  </r>
  <r>
    <x v="2"/>
    <x v="3"/>
    <x v="15"/>
    <x v="2"/>
    <x v="62"/>
    <n v="50303"/>
    <x v="187"/>
    <s v="Y0161055"/>
    <n v="8"/>
    <s v="Sorina Trandafir"/>
    <x v="26"/>
    <n v="1149"/>
    <n v="60"/>
    <n v="6"/>
    <d v="1899-12-30T01:15:26"/>
  </r>
  <r>
    <x v="2"/>
    <x v="3"/>
    <x v="15"/>
    <x v="2"/>
    <x v="62"/>
    <n v="50303"/>
    <x v="187"/>
    <s v="Y0161055"/>
    <n v="8"/>
    <s v="Andreea Pruteanu"/>
    <x v="26"/>
    <n v="1149"/>
    <n v="60"/>
    <n v="6"/>
    <d v="1899-12-30T01:15:27"/>
  </r>
  <r>
    <x v="2"/>
    <x v="3"/>
    <x v="15"/>
    <x v="2"/>
    <x v="62"/>
    <n v="50303"/>
    <x v="187"/>
    <s v="Y0161055"/>
    <n v="8"/>
    <s v="Nicoleta Costin"/>
    <x v="26"/>
    <n v="1149"/>
    <n v="60"/>
    <n v="6"/>
    <d v="1899-12-30T01:15:26"/>
  </r>
  <r>
    <x v="2"/>
    <x v="3"/>
    <x v="15"/>
    <x v="2"/>
    <x v="62"/>
    <n v="50303"/>
    <x v="187"/>
    <s v="Y0161055"/>
    <n v="8"/>
    <s v="Ewelina Cendrowska"/>
    <x v="26"/>
    <n v="1149"/>
    <n v="60"/>
    <n v="6"/>
    <d v="1899-12-30T01:15:29"/>
  </r>
  <r>
    <x v="2"/>
    <x v="3"/>
    <x v="15"/>
    <x v="2"/>
    <x v="62"/>
    <n v="50303"/>
    <x v="187"/>
    <s v="Y0161055"/>
    <n v="8"/>
    <s v="Kinga Moroz"/>
    <x v="26"/>
    <n v="1149"/>
    <n v="60"/>
    <n v="6"/>
    <d v="1899-12-30T01:15:29"/>
  </r>
  <r>
    <x v="2"/>
    <x v="3"/>
    <x v="15"/>
    <x v="2"/>
    <x v="62"/>
    <n v="50303"/>
    <x v="187"/>
    <s v="Y0161055"/>
    <n v="8"/>
    <s v="Sandra Gawronska"/>
    <x v="26"/>
    <n v="1149"/>
    <n v="60"/>
    <n v="6"/>
    <d v="1899-12-30T01:15:29"/>
  </r>
  <r>
    <x v="2"/>
    <x v="3"/>
    <x v="15"/>
    <x v="2"/>
    <x v="62"/>
    <n v="50303"/>
    <x v="187"/>
    <s v="Y0161055"/>
    <n v="8"/>
    <s v="Florenta Dragne"/>
    <x v="0"/>
    <n v="1149"/>
    <n v="60"/>
    <n v="6"/>
    <d v="1899-12-30T01:15:26"/>
  </r>
  <r>
    <x v="2"/>
    <x v="3"/>
    <x v="15"/>
    <x v="2"/>
    <x v="62"/>
    <n v="50303"/>
    <x v="187"/>
    <s v="Y0161055"/>
    <n v="8"/>
    <s v="Mafkarjeet Kaur"/>
    <x v="26"/>
    <n v="1149"/>
    <n v="60"/>
    <n v="6"/>
    <d v="1899-12-30T01:15:28"/>
  </r>
  <r>
    <x v="2"/>
    <x v="3"/>
    <x v="15"/>
    <x v="2"/>
    <x v="62"/>
    <n v="50303"/>
    <x v="187"/>
    <s v="Y0161055"/>
    <n v="8"/>
    <s v="Jose Diniz"/>
    <x v="26"/>
    <n v="1149"/>
    <n v="60"/>
    <n v="6"/>
    <d v="1899-12-30T01:15:27"/>
  </r>
  <r>
    <x v="2"/>
    <x v="3"/>
    <x v="15"/>
    <x v="2"/>
    <x v="62"/>
    <n v="50327"/>
    <x v="58"/>
    <s v="Y0161056"/>
    <n v="16"/>
    <s v="Lucian Cazacu"/>
    <x v="1"/>
    <n v="4872"/>
    <n v="4"/>
    <n v="57"/>
    <d v="1899-12-30T01:00:40"/>
  </r>
  <r>
    <x v="2"/>
    <x v="3"/>
    <x v="15"/>
    <x v="2"/>
    <x v="62"/>
    <n v="53539"/>
    <x v="187"/>
    <s v="Y0161048"/>
    <n v="1"/>
    <s v="Sorina Trandafir"/>
    <x v="26"/>
    <n v="47"/>
    <n v="1"/>
    <n v="2"/>
    <d v="1899-12-30T01:13:37"/>
  </r>
  <r>
    <x v="2"/>
    <x v="3"/>
    <x v="15"/>
    <x v="2"/>
    <x v="62"/>
    <n v="53539"/>
    <x v="187"/>
    <s v="Y0161048"/>
    <n v="1"/>
    <s v="Andreea Pruteanu"/>
    <x v="26"/>
    <n v="47"/>
    <n v="1"/>
    <n v="2"/>
    <d v="1899-12-30T01:13:37"/>
  </r>
  <r>
    <x v="2"/>
    <x v="3"/>
    <x v="15"/>
    <x v="2"/>
    <x v="62"/>
    <n v="53539"/>
    <x v="187"/>
    <s v="Y0161048"/>
    <n v="1"/>
    <s v="Nicoleta Costin"/>
    <x v="26"/>
    <n v="47"/>
    <n v="1"/>
    <n v="2"/>
    <d v="1899-12-30T01:13:38"/>
  </r>
  <r>
    <x v="2"/>
    <x v="3"/>
    <x v="15"/>
    <x v="2"/>
    <x v="62"/>
    <n v="53539"/>
    <x v="187"/>
    <s v="Y0161048"/>
    <n v="1"/>
    <s v="Ewelina Cendrowska"/>
    <x v="26"/>
    <n v="47"/>
    <n v="1"/>
    <n v="2"/>
    <d v="1899-12-30T01:13:39"/>
  </r>
  <r>
    <x v="2"/>
    <x v="3"/>
    <x v="15"/>
    <x v="2"/>
    <x v="62"/>
    <n v="53539"/>
    <x v="187"/>
    <s v="Y0161048"/>
    <n v="1"/>
    <s v="Kinga Moroz"/>
    <x v="26"/>
    <n v="47"/>
    <n v="1"/>
    <n v="2"/>
    <d v="1899-12-30T01:13:42"/>
  </r>
  <r>
    <x v="2"/>
    <x v="3"/>
    <x v="15"/>
    <x v="2"/>
    <x v="62"/>
    <n v="53539"/>
    <x v="187"/>
    <s v="Y0161048"/>
    <n v="1"/>
    <s v="Sandra Gawronska"/>
    <x v="26"/>
    <n v="47"/>
    <n v="1"/>
    <n v="2"/>
    <d v="1899-12-30T01:13:40"/>
  </r>
  <r>
    <x v="2"/>
    <x v="3"/>
    <x v="15"/>
    <x v="2"/>
    <x v="62"/>
    <n v="53539"/>
    <x v="187"/>
    <s v="Y0161048"/>
    <n v="1"/>
    <s v="Florenta Dragne"/>
    <x v="0"/>
    <n v="47"/>
    <n v="1"/>
    <n v="2"/>
    <d v="1899-12-30T01:13:37"/>
  </r>
  <r>
    <x v="2"/>
    <x v="3"/>
    <x v="15"/>
    <x v="2"/>
    <x v="62"/>
    <n v="53539"/>
    <x v="187"/>
    <s v="Y0161048"/>
    <n v="1"/>
    <s v="Mafkarjeet Kaur"/>
    <x v="26"/>
    <n v="47"/>
    <n v="1"/>
    <n v="2"/>
    <d v="1899-12-30T01:13:39"/>
  </r>
  <r>
    <x v="2"/>
    <x v="3"/>
    <x v="15"/>
    <x v="2"/>
    <x v="62"/>
    <n v="53539"/>
    <x v="187"/>
    <s v="Y0161048"/>
    <n v="1"/>
    <s v="Jose Diniz"/>
    <x v="26"/>
    <n v="47"/>
    <n v="1"/>
    <n v="2"/>
    <d v="1899-12-30T01:13:37"/>
  </r>
  <r>
    <x v="2"/>
    <x v="3"/>
    <x v="15"/>
    <x v="2"/>
    <x v="62"/>
    <n v="53548"/>
    <x v="157"/>
    <s v="Y0161081"/>
    <n v="12"/>
    <s v="Felix Tulitu"/>
    <x v="3"/>
    <n v="1864"/>
    <n v="30"/>
    <n v="6"/>
    <d v="1899-12-30T01:44:26"/>
  </r>
  <r>
    <x v="2"/>
    <x v="3"/>
    <x v="15"/>
    <x v="2"/>
    <x v="62"/>
    <n v="53548"/>
    <x v="157"/>
    <s v="Y0161081"/>
    <n v="12"/>
    <s v="Marius Munteanu"/>
    <x v="26"/>
    <n v="1864"/>
    <n v="30"/>
    <n v="6"/>
    <d v="1899-12-30T01:00:38"/>
  </r>
  <r>
    <x v="2"/>
    <x v="3"/>
    <x v="15"/>
    <x v="2"/>
    <x v="62"/>
    <n v="53548"/>
    <x v="157"/>
    <s v="Y0161081"/>
    <n v="12"/>
    <s v="Diana Ghiotu"/>
    <x v="26"/>
    <n v="1864"/>
    <n v="30"/>
    <n v="6"/>
    <d v="1899-12-30T01:44:26"/>
  </r>
  <r>
    <x v="2"/>
    <x v="3"/>
    <x v="15"/>
    <x v="2"/>
    <x v="62"/>
    <n v="53548"/>
    <x v="157"/>
    <s v="Y0161081"/>
    <n v="12"/>
    <s v="Oana Dragoi"/>
    <x v="0"/>
    <n v="1864"/>
    <n v="30"/>
    <n v="6"/>
    <d v="1899-12-30T01:45:02"/>
  </r>
  <r>
    <x v="2"/>
    <x v="3"/>
    <x v="15"/>
    <x v="2"/>
    <x v="62"/>
    <n v="53548"/>
    <x v="157"/>
    <s v="Y0161081"/>
    <n v="12"/>
    <s v="Madalina Tanislav"/>
    <x v="26"/>
    <n v="1864"/>
    <n v="30"/>
    <n v="6"/>
    <d v="1899-12-30T01:44:25"/>
  </r>
  <r>
    <x v="2"/>
    <x v="3"/>
    <x v="15"/>
    <x v="2"/>
    <x v="62"/>
    <n v="53548"/>
    <x v="157"/>
    <s v="Y0161081"/>
    <n v="12"/>
    <s v="Prabash Gurung"/>
    <x v="0"/>
    <n v="1864"/>
    <n v="30"/>
    <n v="6"/>
    <d v="1899-12-30T01:44:26"/>
  </r>
  <r>
    <x v="2"/>
    <x v="3"/>
    <x v="15"/>
    <x v="2"/>
    <x v="62"/>
    <n v="50314"/>
    <x v="265"/>
    <s v="Y0161077"/>
    <n v="11"/>
    <s v="(blank)"/>
    <x v="2"/>
    <n v="1918"/>
    <n v="23"/>
    <n v="8"/>
    <d v="1899-12-30T00:00:00"/>
  </r>
  <r>
    <x v="2"/>
    <x v="3"/>
    <x v="15"/>
    <x v="2"/>
    <x v="62"/>
    <s v="CON2327"/>
    <x v="600"/>
    <s v="Y0160672"/>
    <n v="10"/>
    <s v="Daniel Costinel Maties"/>
    <x v="1"/>
    <n v="1092"/>
    <n v="21"/>
    <n v="17"/>
    <d v="1899-12-30T00:00:00"/>
  </r>
  <r>
    <x v="2"/>
    <x v="3"/>
    <x v="15"/>
    <x v="2"/>
    <x v="62"/>
    <s v="CON2497"/>
    <x v="601"/>
    <s v="Y0160671"/>
    <n v="5"/>
    <s v="Lucian Cazacu"/>
    <x v="1"/>
    <n v="360"/>
    <n v="5"/>
    <n v="20"/>
    <d v="1899-12-30T00:00:00"/>
  </r>
  <r>
    <x v="2"/>
    <x v="3"/>
    <x v="15"/>
    <x v="2"/>
    <x v="62"/>
    <s v="CON2322"/>
    <x v="602"/>
    <s v="Y0160666"/>
    <n v="29"/>
    <s v="George Lixandru "/>
    <x v="1"/>
    <n v="4138"/>
    <n v="7"/>
    <n v="22"/>
    <d v="1899-12-30T00:31:28"/>
  </r>
  <r>
    <x v="2"/>
    <x v="3"/>
    <x v="15"/>
    <x v="2"/>
    <x v="62"/>
    <s v="CON2322"/>
    <x v="602"/>
    <s v="Y0160666"/>
    <n v="29"/>
    <s v="Nicolae-Cosmin Lacriceanu "/>
    <x v="11"/>
    <n v="4138"/>
    <n v="7"/>
    <n v="22"/>
    <d v="1899-12-30T00:25:43"/>
  </r>
  <r>
    <x v="2"/>
    <x v="3"/>
    <x v="15"/>
    <x v="2"/>
    <x v="62"/>
    <s v="CON2322"/>
    <x v="602"/>
    <s v="Y0160666"/>
    <n v="29"/>
    <s v="Vasile Iulian Iavorschi "/>
    <x v="26"/>
    <n v="4138"/>
    <n v="7"/>
    <n v="22"/>
    <d v="1899-12-30T00:19:43"/>
  </r>
  <r>
    <x v="2"/>
    <x v="3"/>
    <x v="15"/>
    <x v="2"/>
    <x v="62"/>
    <s v="CON2322"/>
    <x v="602"/>
    <s v="Y0160666"/>
    <n v="29"/>
    <s v="andreea cojocaru "/>
    <x v="0"/>
    <n v="4138"/>
    <n v="7"/>
    <n v="22"/>
    <d v="1899-12-30T00:34:53"/>
  </r>
  <r>
    <x v="2"/>
    <x v="3"/>
    <x v="15"/>
    <x v="2"/>
    <x v="62"/>
    <n v="53334"/>
    <x v="603"/>
    <s v="Y0161087"/>
    <n v="16"/>
    <s v="Maria Gergely"/>
    <x v="0"/>
    <n v="1507"/>
    <n v="95"/>
    <n v="46"/>
    <d v="1899-12-30T02:28:57"/>
  </r>
  <r>
    <x v="2"/>
    <x v="3"/>
    <x v="15"/>
    <x v="2"/>
    <x v="62"/>
    <n v="53334"/>
    <x v="603"/>
    <s v="Y0161087"/>
    <n v="16"/>
    <s v="Select Employee"/>
    <x v="10"/>
    <n v="1507"/>
    <n v="95"/>
    <n v="46"/>
    <d v="1899-12-30T00:00:00"/>
  </r>
  <r>
    <x v="2"/>
    <x v="3"/>
    <x v="15"/>
    <x v="2"/>
    <x v="62"/>
    <n v="53334"/>
    <x v="603"/>
    <s v="Y0161087"/>
    <n v="16"/>
    <s v="moni"/>
    <x v="0"/>
    <n v="1507"/>
    <n v="95"/>
    <n v="46"/>
    <d v="1899-12-30T02:29:11"/>
  </r>
  <r>
    <x v="2"/>
    <x v="3"/>
    <x v="15"/>
    <x v="2"/>
    <x v="62"/>
    <n v="53334"/>
    <x v="603"/>
    <s v="Y0161087"/>
    <n v="16"/>
    <s v="Sergiu Foltea"/>
    <x v="5"/>
    <n v="1507"/>
    <n v="95"/>
    <n v="46"/>
    <d v="1899-12-30T00:00:00"/>
  </r>
  <r>
    <x v="2"/>
    <x v="3"/>
    <x v="15"/>
    <x v="2"/>
    <x v="62"/>
    <n v="53334"/>
    <x v="603"/>
    <s v="Y0161087"/>
    <n v="16"/>
    <s v="iliy"/>
    <x v="3"/>
    <n v="1507"/>
    <n v="95"/>
    <n v="46"/>
    <d v="1899-12-30T02:28:15"/>
  </r>
  <r>
    <x v="2"/>
    <x v="3"/>
    <x v="15"/>
    <x v="2"/>
    <x v="62"/>
    <n v="53334"/>
    <x v="603"/>
    <s v="Y0161087"/>
    <n v="16"/>
    <s v="gros"/>
    <x v="5"/>
    <n v="1507"/>
    <n v="95"/>
    <n v="46"/>
    <d v="1899-12-30T02:37:15"/>
  </r>
  <r>
    <x v="2"/>
    <x v="3"/>
    <x v="15"/>
    <x v="2"/>
    <x v="62"/>
    <n v="53334"/>
    <x v="603"/>
    <s v="Y0161087"/>
    <n v="16"/>
    <s v="Filip Ivanov"/>
    <x v="5"/>
    <n v="1507"/>
    <n v="95"/>
    <n v="46"/>
    <d v="1899-12-30T02:34:34"/>
  </r>
  <r>
    <x v="2"/>
    <x v="3"/>
    <x v="15"/>
    <x v="2"/>
    <x v="62"/>
    <n v="53334"/>
    <x v="603"/>
    <s v="Y0161087"/>
    <n v="16"/>
    <s v="Silvia"/>
    <x v="5"/>
    <n v="1507"/>
    <n v="95"/>
    <n v="46"/>
    <d v="1899-12-30T02:36:52"/>
  </r>
  <r>
    <x v="2"/>
    <x v="3"/>
    <x v="15"/>
    <x v="2"/>
    <x v="62"/>
    <n v="53334"/>
    <x v="603"/>
    <s v="Y0161087"/>
    <n v="16"/>
    <s v="kifle"/>
    <x v="5"/>
    <n v="1507"/>
    <n v="95"/>
    <n v="46"/>
    <d v="1899-12-30T02:29:49"/>
  </r>
  <r>
    <x v="2"/>
    <x v="3"/>
    <x v="15"/>
    <x v="2"/>
    <x v="62"/>
    <n v="53334"/>
    <x v="603"/>
    <s v="Y0161087"/>
    <n v="16"/>
    <s v="rus"/>
    <x v="5"/>
    <n v="1507"/>
    <n v="95"/>
    <n v="46"/>
    <d v="1899-12-30T00:00:00"/>
  </r>
  <r>
    <x v="2"/>
    <x v="3"/>
    <x v="15"/>
    <x v="2"/>
    <x v="62"/>
    <n v="53334"/>
    <x v="603"/>
    <s v="Y0161087"/>
    <n v="16"/>
    <s v="ovi"/>
    <x v="5"/>
    <n v="1507"/>
    <n v="95"/>
    <n v="46"/>
    <d v="1899-12-30T00:00:00"/>
  </r>
  <r>
    <x v="2"/>
    <x v="3"/>
    <x v="15"/>
    <x v="2"/>
    <x v="62"/>
    <n v="53334"/>
    <x v="603"/>
    <s v="Y0161087"/>
    <n v="16"/>
    <s v="ehasaan"/>
    <x v="5"/>
    <n v="1507"/>
    <n v="95"/>
    <n v="46"/>
    <d v="1899-12-30T02:34:13"/>
  </r>
  <r>
    <x v="2"/>
    <x v="3"/>
    <x v="15"/>
    <x v="3"/>
    <x v="63"/>
    <n v="53475"/>
    <x v="585"/>
    <s v="Y0161096-Y0161095"/>
    <n v="54"/>
    <s v="Robert Milczarczyk "/>
    <x v="1"/>
    <n v="8239"/>
    <n v="133"/>
    <n v="43"/>
    <d v="1899-12-30T09:08:06"/>
  </r>
  <r>
    <x v="2"/>
    <x v="3"/>
    <x v="15"/>
    <x v="3"/>
    <x v="63"/>
    <n v="53475"/>
    <x v="585"/>
    <s v="Y0161096-Y0161095"/>
    <n v="54"/>
    <s v="rodica mainescu"/>
    <x v="26"/>
    <n v="8239"/>
    <n v="133"/>
    <n v="43"/>
    <d v="1899-12-30T03:17:38"/>
  </r>
  <r>
    <x v="2"/>
    <x v="3"/>
    <x v="15"/>
    <x v="3"/>
    <x v="63"/>
    <n v="53475"/>
    <x v="585"/>
    <s v="Y0161096-Y0161095"/>
    <n v="54"/>
    <s v="Ion Ilarian"/>
    <x v="0"/>
    <n v="8239"/>
    <n v="133"/>
    <n v="43"/>
    <d v="1899-12-30T03:17:38"/>
  </r>
  <r>
    <x v="2"/>
    <x v="3"/>
    <x v="15"/>
    <x v="3"/>
    <x v="63"/>
    <n v="53475"/>
    <x v="585"/>
    <s v="Y0161096-Y0161095"/>
    <n v="54"/>
    <s v="Stephen Hall"/>
    <x v="26"/>
    <n v="8239"/>
    <n v="133"/>
    <n v="43"/>
    <d v="1899-12-30T03:17:38"/>
  </r>
  <r>
    <x v="2"/>
    <x v="3"/>
    <x v="15"/>
    <x v="3"/>
    <x v="63"/>
    <n v="53475"/>
    <x v="585"/>
    <s v="Y0161096-Y0161095"/>
    <n v="54"/>
    <s v="Gabriel Costin"/>
    <x v="26"/>
    <n v="8239"/>
    <n v="133"/>
    <n v="43"/>
    <d v="1899-12-30T03:17:40"/>
  </r>
  <r>
    <x v="2"/>
    <x v="3"/>
    <x v="15"/>
    <x v="3"/>
    <x v="63"/>
    <n v="53475"/>
    <x v="585"/>
    <s v="Y0161096-Y0161095"/>
    <n v="54"/>
    <s v="Viorel Costin"/>
    <x v="26"/>
    <n v="8239"/>
    <n v="133"/>
    <n v="43"/>
    <d v="1899-12-30T03:17:40"/>
  </r>
  <r>
    <x v="2"/>
    <x v="3"/>
    <x v="15"/>
    <x v="3"/>
    <x v="63"/>
    <n v="53475"/>
    <x v="585"/>
    <s v="Y0161096-Y0161095"/>
    <n v="54"/>
    <s v="Marian Alecu"/>
    <x v="26"/>
    <n v="8239"/>
    <n v="133"/>
    <n v="43"/>
    <d v="1899-12-30T03:17:41"/>
  </r>
  <r>
    <x v="2"/>
    <x v="3"/>
    <x v="15"/>
    <x v="3"/>
    <x v="63"/>
    <n v="53475"/>
    <x v="585"/>
    <s v="Y0161096-Y0161095"/>
    <n v="54"/>
    <s v="Catalin Lixandru"/>
    <x v="26"/>
    <n v="8239"/>
    <n v="133"/>
    <n v="43"/>
    <d v="1899-12-30T03:17:43"/>
  </r>
  <r>
    <x v="2"/>
    <x v="3"/>
    <x v="15"/>
    <x v="3"/>
    <x v="63"/>
    <n v="53475"/>
    <x v="585"/>
    <s v="Y0161096-Y0161095"/>
    <n v="54"/>
    <s v="Robert Farynski"/>
    <x v="26"/>
    <n v="8239"/>
    <n v="133"/>
    <n v="43"/>
    <d v="1899-12-30T03:17:42"/>
  </r>
  <r>
    <x v="2"/>
    <x v="3"/>
    <x v="15"/>
    <x v="3"/>
    <x v="63"/>
    <n v="53475"/>
    <x v="585"/>
    <s v="Y0161096-Y0161095"/>
    <n v="54"/>
    <s v="Amalia Cocean"/>
    <x v="26"/>
    <n v="8239"/>
    <n v="133"/>
    <n v="43"/>
    <d v="1899-12-30T03:17:40"/>
  </r>
  <r>
    <x v="2"/>
    <x v="3"/>
    <x v="15"/>
    <x v="3"/>
    <x v="63"/>
    <n v="53475"/>
    <x v="585"/>
    <s v="Y0161096-Y0161095"/>
    <n v="54"/>
    <s v="Mirela Constantin"/>
    <x v="0"/>
    <n v="8239"/>
    <n v="133"/>
    <n v="43"/>
    <d v="1899-12-30T03:17:38"/>
  </r>
  <r>
    <x v="2"/>
    <x v="3"/>
    <x v="15"/>
    <x v="3"/>
    <x v="63"/>
    <n v="53475"/>
    <x v="585"/>
    <s v="Y0161096-Y0161095"/>
    <n v="54"/>
    <s v="Florentina Constantin"/>
    <x v="26"/>
    <n v="8239"/>
    <n v="133"/>
    <n v="43"/>
    <d v="1899-12-30T03:17:41"/>
  </r>
  <r>
    <x v="2"/>
    <x v="3"/>
    <x v="15"/>
    <x v="3"/>
    <x v="63"/>
    <n v="53475"/>
    <x v="585"/>
    <s v="Y0161096-Y0161095"/>
    <n v="54"/>
    <s v="Obi Wellington"/>
    <x v="26"/>
    <n v="8239"/>
    <n v="133"/>
    <n v="43"/>
    <d v="1899-12-30T03:17:43"/>
  </r>
  <r>
    <x v="2"/>
    <x v="3"/>
    <x v="15"/>
    <x v="3"/>
    <x v="63"/>
    <n v="47858"/>
    <x v="294"/>
    <s v="Y0161060"/>
    <n v="7"/>
    <s v="rodica mainescu"/>
    <x v="26"/>
    <n v="304"/>
    <n v="94"/>
    <n v="2"/>
    <d v="1899-12-30T01:38:46"/>
  </r>
  <r>
    <x v="2"/>
    <x v="3"/>
    <x v="15"/>
    <x v="3"/>
    <x v="63"/>
    <n v="47858"/>
    <x v="294"/>
    <s v="Y0161060"/>
    <n v="7"/>
    <s v="Sorina Trandafir"/>
    <x v="26"/>
    <n v="304"/>
    <n v="94"/>
    <n v="2"/>
    <d v="1899-12-30T01:38:45"/>
  </r>
  <r>
    <x v="2"/>
    <x v="3"/>
    <x v="15"/>
    <x v="3"/>
    <x v="63"/>
    <n v="47858"/>
    <x v="294"/>
    <s v="Y0161060"/>
    <n v="7"/>
    <s v="Andreea Pruteanu"/>
    <x v="26"/>
    <n v="304"/>
    <n v="94"/>
    <n v="2"/>
    <d v="1899-12-30T01:38:45"/>
  </r>
  <r>
    <x v="2"/>
    <x v="3"/>
    <x v="15"/>
    <x v="3"/>
    <x v="63"/>
    <n v="47858"/>
    <x v="294"/>
    <s v="Y0161060"/>
    <n v="7"/>
    <s v="Nicoleta Costin"/>
    <x v="26"/>
    <n v="304"/>
    <n v="94"/>
    <n v="2"/>
    <d v="1899-12-30T01:38:42"/>
  </r>
  <r>
    <x v="2"/>
    <x v="3"/>
    <x v="15"/>
    <x v="3"/>
    <x v="63"/>
    <n v="47858"/>
    <x v="294"/>
    <s v="Y0161060"/>
    <n v="7"/>
    <s v="Ewelina Cendrowska"/>
    <x v="26"/>
    <n v="304"/>
    <n v="94"/>
    <n v="2"/>
    <d v="1899-12-30T01:38:44"/>
  </r>
  <r>
    <x v="2"/>
    <x v="3"/>
    <x v="15"/>
    <x v="3"/>
    <x v="63"/>
    <n v="47858"/>
    <x v="294"/>
    <s v="Y0161060"/>
    <n v="7"/>
    <s v="Kinga Moroz"/>
    <x v="26"/>
    <n v="304"/>
    <n v="94"/>
    <n v="2"/>
    <d v="1899-12-30T01:38:45"/>
  </r>
  <r>
    <x v="2"/>
    <x v="3"/>
    <x v="15"/>
    <x v="3"/>
    <x v="63"/>
    <n v="47858"/>
    <x v="294"/>
    <s v="Y0161060"/>
    <n v="7"/>
    <s v="Sandra Gawronska"/>
    <x v="26"/>
    <n v="304"/>
    <n v="94"/>
    <n v="2"/>
    <d v="1899-12-30T01:38:45"/>
  </r>
  <r>
    <x v="2"/>
    <x v="3"/>
    <x v="15"/>
    <x v="3"/>
    <x v="63"/>
    <n v="47858"/>
    <x v="294"/>
    <s v="Y0161060"/>
    <n v="7"/>
    <s v="Florenta Dragne"/>
    <x v="0"/>
    <n v="304"/>
    <n v="94"/>
    <n v="2"/>
    <d v="1899-12-30T01:38:44"/>
  </r>
  <r>
    <x v="2"/>
    <x v="3"/>
    <x v="15"/>
    <x v="3"/>
    <x v="63"/>
    <n v="47858"/>
    <x v="294"/>
    <s v="Y0161060"/>
    <n v="7"/>
    <s v="Mafkarjeet Kaur"/>
    <x v="26"/>
    <n v="304"/>
    <n v="94"/>
    <n v="2"/>
    <d v="1899-12-30T01:38:43"/>
  </r>
  <r>
    <x v="2"/>
    <x v="3"/>
    <x v="15"/>
    <x v="3"/>
    <x v="63"/>
    <n v="47858"/>
    <x v="294"/>
    <s v="Y0161060"/>
    <n v="7"/>
    <s v="Jose Diniz"/>
    <x v="26"/>
    <n v="304"/>
    <n v="94"/>
    <n v="2"/>
    <d v="1899-12-30T01:38:43"/>
  </r>
  <r>
    <x v="2"/>
    <x v="3"/>
    <x v="15"/>
    <x v="3"/>
    <x v="63"/>
    <n v="50394"/>
    <x v="5"/>
    <s v=" "/>
    <n v="0"/>
    <s v="Tirth Sinh"/>
    <x v="0"/>
    <n v="0"/>
    <n v="0"/>
    <n v="0"/>
    <d v="1899-12-30T06:57:58"/>
  </r>
  <r>
    <x v="2"/>
    <x v="3"/>
    <x v="15"/>
    <x v="3"/>
    <x v="63"/>
    <n v="50394"/>
    <x v="5"/>
    <s v=" "/>
    <n v="0"/>
    <s v="Tirth Sinh"/>
    <x v="1"/>
    <n v="0"/>
    <n v="0"/>
    <n v="0"/>
    <d v="1899-12-30T00:45:38"/>
  </r>
  <r>
    <x v="2"/>
    <x v="3"/>
    <x v="15"/>
    <x v="3"/>
    <x v="63"/>
    <n v="50394"/>
    <x v="5"/>
    <s v=" "/>
    <n v="0"/>
    <s v="Lamber Singh"/>
    <x v="26"/>
    <n v="0"/>
    <n v="0"/>
    <n v="0"/>
    <d v="1899-12-30T07:57:01"/>
  </r>
  <r>
    <x v="2"/>
    <x v="3"/>
    <x v="15"/>
    <x v="3"/>
    <x v="63"/>
    <n v="50394"/>
    <x v="5"/>
    <s v=" "/>
    <n v="0"/>
    <s v="Mahesh Valand"/>
    <x v="18"/>
    <n v="0"/>
    <n v="0"/>
    <n v="0"/>
    <d v="1899-12-30T00:45:42"/>
  </r>
  <r>
    <x v="2"/>
    <x v="3"/>
    <x v="15"/>
    <x v="3"/>
    <x v="63"/>
    <n v="50394"/>
    <x v="5"/>
    <s v=" "/>
    <n v="0"/>
    <s v="Mahesh Valand"/>
    <x v="26"/>
    <n v="0"/>
    <n v="0"/>
    <n v="0"/>
    <d v="1899-12-30T07:13:36"/>
  </r>
  <r>
    <x v="2"/>
    <x v="3"/>
    <x v="15"/>
    <x v="3"/>
    <x v="63"/>
    <n v="50394"/>
    <x v="5"/>
    <s v=" "/>
    <n v="0"/>
    <s v="Diana Alecsa"/>
    <x v="0"/>
    <n v="0"/>
    <n v="0"/>
    <n v="0"/>
    <d v="1899-12-30T01:30:44"/>
  </r>
  <r>
    <x v="2"/>
    <x v="3"/>
    <x v="15"/>
    <x v="3"/>
    <x v="63"/>
    <n v="50394"/>
    <x v="5"/>
    <s v=" "/>
    <n v="0"/>
    <s v="Diana Alecsa"/>
    <x v="26"/>
    <n v="0"/>
    <n v="0"/>
    <n v="0"/>
    <d v="1899-12-30T04:25:18"/>
  </r>
  <r>
    <x v="2"/>
    <x v="3"/>
    <x v="15"/>
    <x v="3"/>
    <x v="63"/>
    <n v="50394"/>
    <x v="5"/>
    <s v=" "/>
    <n v="0"/>
    <s v="Gabriela Constantin"/>
    <x v="0"/>
    <n v="0"/>
    <n v="0"/>
    <n v="0"/>
    <d v="1899-12-30T01:30:45"/>
  </r>
  <r>
    <x v="2"/>
    <x v="3"/>
    <x v="15"/>
    <x v="3"/>
    <x v="63"/>
    <n v="50394"/>
    <x v="5"/>
    <s v=" "/>
    <n v="0"/>
    <s v="Gabriela Constantin"/>
    <x v="26"/>
    <n v="0"/>
    <n v="0"/>
    <n v="0"/>
    <d v="1899-12-30T04:24:53"/>
  </r>
  <r>
    <x v="2"/>
    <x v="3"/>
    <x v="15"/>
    <x v="3"/>
    <x v="63"/>
    <n v="50394"/>
    <x v="5"/>
    <s v=" "/>
    <n v="0"/>
    <s v="Alpesh Valand"/>
    <x v="26"/>
    <n v="0"/>
    <n v="0"/>
    <n v="0"/>
    <d v="1899-12-30T07:53:16"/>
  </r>
  <r>
    <x v="2"/>
    <x v="3"/>
    <x v="15"/>
    <x v="3"/>
    <x v="63"/>
    <n v="50394"/>
    <x v="5"/>
    <s v=" "/>
    <n v="0"/>
    <s v="Elena Madalina Vilceanu"/>
    <x v="26"/>
    <n v="0"/>
    <n v="0"/>
    <n v="0"/>
    <d v="1899-12-30T06:03:55"/>
  </r>
  <r>
    <x v="2"/>
    <x v="3"/>
    <x v="15"/>
    <x v="3"/>
    <x v="63"/>
    <n v="50394"/>
    <x v="5"/>
    <s v=" "/>
    <n v="0"/>
    <s v="Vikesh Katharani"/>
    <x v="26"/>
    <n v="0"/>
    <n v="0"/>
    <n v="0"/>
    <d v="1899-12-30T07:54:28"/>
  </r>
  <r>
    <x v="2"/>
    <x v="3"/>
    <x v="15"/>
    <x v="3"/>
    <x v="63"/>
    <n v="50394"/>
    <x v="5"/>
    <s v=" "/>
    <n v="0"/>
    <s v="Valency Fernandes"/>
    <x v="0"/>
    <n v="0"/>
    <n v="0"/>
    <n v="0"/>
    <d v="1899-12-30T07:42:34"/>
  </r>
  <r>
    <x v="2"/>
    <x v="3"/>
    <x v="15"/>
    <x v="3"/>
    <x v="63"/>
    <n v="50394"/>
    <x v="5"/>
    <s v=" "/>
    <n v="0"/>
    <s v="Corina andreea matei"/>
    <x v="26"/>
    <n v="0"/>
    <n v="0"/>
    <n v="0"/>
    <d v="1899-12-30T06:03:36"/>
  </r>
  <r>
    <x v="2"/>
    <x v="3"/>
    <x v="15"/>
    <x v="3"/>
    <x v="63"/>
    <n v="50394"/>
    <x v="5"/>
    <s v=" "/>
    <n v="0"/>
    <s v="Paulica Mihaiu"/>
    <x v="26"/>
    <n v="0"/>
    <n v="0"/>
    <n v="0"/>
    <d v="1899-12-30T07:43:32"/>
  </r>
  <r>
    <x v="2"/>
    <x v="3"/>
    <x v="15"/>
    <x v="3"/>
    <x v="63"/>
    <n v="50394"/>
    <x v="5"/>
    <s v=" "/>
    <n v="0"/>
    <s v="Nicoletta Mihaiu"/>
    <x v="26"/>
    <n v="0"/>
    <n v="0"/>
    <n v="0"/>
    <d v="1899-12-30T07:43:04"/>
  </r>
  <r>
    <x v="2"/>
    <x v="3"/>
    <x v="15"/>
    <x v="3"/>
    <x v="63"/>
    <n v="50394"/>
    <x v="5"/>
    <s v=" "/>
    <n v="0"/>
    <s v="Bbaljit Singh"/>
    <x v="26"/>
    <n v="0"/>
    <n v="0"/>
    <n v="0"/>
    <d v="1899-12-30T06:29:48"/>
  </r>
  <r>
    <x v="2"/>
    <x v="3"/>
    <x v="15"/>
    <x v="3"/>
    <x v="63"/>
    <n v="50349"/>
    <x v="28"/>
    <s v="Y0160873"/>
    <n v="3"/>
    <s v="Nicolae-Cosmin Lacriceanu "/>
    <x v="26"/>
    <n v="162"/>
    <n v="13"/>
    <n v="12"/>
    <d v="1899-12-30T00:20:16"/>
  </r>
  <r>
    <x v="2"/>
    <x v="3"/>
    <x v="15"/>
    <x v="3"/>
    <x v="63"/>
    <n v="50349"/>
    <x v="28"/>
    <s v="Y0160873"/>
    <n v="3"/>
    <s v="Vasile Iulian Iavorschi"/>
    <x v="26"/>
    <n v="162"/>
    <n v="13"/>
    <n v="12"/>
    <d v="1899-12-30T01:37:32"/>
  </r>
  <r>
    <x v="2"/>
    <x v="3"/>
    <x v="15"/>
    <x v="3"/>
    <x v="63"/>
    <n v="50349"/>
    <x v="28"/>
    <s v="Y0160873"/>
    <n v="3"/>
    <s v="andreea cojocaru "/>
    <x v="0"/>
    <n v="162"/>
    <n v="13"/>
    <n v="12"/>
    <d v="1899-12-30T01:35:49"/>
  </r>
  <r>
    <x v="2"/>
    <x v="3"/>
    <x v="15"/>
    <x v="3"/>
    <x v="63"/>
    <n v="50015"/>
    <x v="110"/>
    <s v="Y0160873"/>
    <n v="36"/>
    <s v="Florian Andresescu"/>
    <x v="0"/>
    <n v="4734"/>
    <n v="197"/>
    <n v="62"/>
    <d v="1899-12-30T02:30:47"/>
  </r>
  <r>
    <x v="2"/>
    <x v="3"/>
    <x v="15"/>
    <x v="3"/>
    <x v="63"/>
    <n v="50015"/>
    <x v="110"/>
    <s v="Y0160873"/>
    <n v="36"/>
    <s v="Custura Anglaia"/>
    <x v="0"/>
    <n v="4734"/>
    <n v="197"/>
    <n v="62"/>
    <d v="1899-12-30T02:24:40"/>
  </r>
  <r>
    <x v="2"/>
    <x v="3"/>
    <x v="15"/>
    <x v="3"/>
    <x v="63"/>
    <n v="50015"/>
    <x v="110"/>
    <s v="Y0160873"/>
    <n v="36"/>
    <s v="Campan Ionut"/>
    <x v="26"/>
    <n v="4734"/>
    <n v="197"/>
    <n v="62"/>
    <d v="1899-12-30T02:23:37"/>
  </r>
  <r>
    <x v="2"/>
    <x v="3"/>
    <x v="15"/>
    <x v="3"/>
    <x v="63"/>
    <n v="50015"/>
    <x v="110"/>
    <s v="Y0160873"/>
    <n v="36"/>
    <s v="Mahamud Omar Salim"/>
    <x v="26"/>
    <n v="4734"/>
    <n v="197"/>
    <n v="62"/>
    <d v="1899-12-30T02:23:39"/>
  </r>
  <r>
    <x v="2"/>
    <x v="3"/>
    <x v="15"/>
    <x v="3"/>
    <x v="63"/>
    <n v="50015"/>
    <x v="110"/>
    <s v="Y0160873"/>
    <n v="36"/>
    <s v="Dumitru Nicolae"/>
    <x v="0"/>
    <n v="4734"/>
    <n v="197"/>
    <n v="62"/>
    <d v="1899-12-30T02:30:49"/>
  </r>
  <r>
    <x v="2"/>
    <x v="3"/>
    <x v="15"/>
    <x v="3"/>
    <x v="63"/>
    <n v="50015"/>
    <x v="110"/>
    <s v="Y0160873"/>
    <n v="36"/>
    <s v="Bacu Neli"/>
    <x v="26"/>
    <n v="4734"/>
    <n v="197"/>
    <n v="62"/>
    <d v="1899-12-30T02:24:44"/>
  </r>
  <r>
    <x v="2"/>
    <x v="3"/>
    <x v="15"/>
    <x v="3"/>
    <x v="63"/>
    <n v="50015"/>
    <x v="110"/>
    <s v="Y0160873"/>
    <n v="36"/>
    <s v="Anatolii Caminschi"/>
    <x v="26"/>
    <n v="4734"/>
    <n v="197"/>
    <n v="62"/>
    <d v="1899-12-30T02:23:41"/>
  </r>
  <r>
    <x v="2"/>
    <x v="3"/>
    <x v="15"/>
    <x v="3"/>
    <x v="63"/>
    <n v="50015"/>
    <x v="110"/>
    <s v="Y0160873"/>
    <n v="36"/>
    <s v="George Lixandru "/>
    <x v="1"/>
    <n v="4734"/>
    <n v="197"/>
    <n v="62"/>
    <d v="1899-12-30T01:41:14"/>
  </r>
  <r>
    <x v="2"/>
    <x v="3"/>
    <x v="15"/>
    <x v="3"/>
    <x v="63"/>
    <n v="50015"/>
    <x v="110"/>
    <s v="Y0160873"/>
    <n v="36"/>
    <s v="Nicolae-Cosmin Lacriceanu "/>
    <x v="26"/>
    <n v="4734"/>
    <n v="197"/>
    <n v="62"/>
    <d v="1899-12-30T00:51:31"/>
  </r>
  <r>
    <x v="2"/>
    <x v="3"/>
    <x v="15"/>
    <x v="3"/>
    <x v="63"/>
    <n v="50015"/>
    <x v="110"/>
    <s v="Y0160873"/>
    <n v="36"/>
    <s v="mariana"/>
    <x v="10"/>
    <n v="4734"/>
    <n v="197"/>
    <n v="62"/>
    <d v="1899-12-30T02:22:31"/>
  </r>
  <r>
    <x v="2"/>
    <x v="3"/>
    <x v="15"/>
    <x v="3"/>
    <x v="63"/>
    <n v="50015"/>
    <x v="110"/>
    <s v="Y0160873"/>
    <n v="36"/>
    <s v="andreea cojocaru "/>
    <x v="0"/>
    <n v="4734"/>
    <n v="197"/>
    <n v="62"/>
    <d v="1899-12-30T00:51:59"/>
  </r>
  <r>
    <x v="2"/>
    <x v="3"/>
    <x v="15"/>
    <x v="3"/>
    <x v="63"/>
    <n v="50015"/>
    <x v="110"/>
    <s v="Y0160873"/>
    <n v="36"/>
    <s v="Abdi"/>
    <x v="26"/>
    <n v="4734"/>
    <n v="197"/>
    <n v="62"/>
    <d v="1899-12-30T04:45:39"/>
  </r>
  <r>
    <x v="2"/>
    <x v="3"/>
    <x v="15"/>
    <x v="3"/>
    <x v="63"/>
    <n v="53501"/>
    <x v="604"/>
    <s v="Y0161267"/>
    <n v="8"/>
    <s v="Ana Maria Eliza Tricolici"/>
    <x v="0"/>
    <n v="999"/>
    <n v="36"/>
    <n v="5"/>
    <d v="1899-12-30T00:17:36"/>
  </r>
  <r>
    <x v="2"/>
    <x v="3"/>
    <x v="15"/>
    <x v="3"/>
    <x v="63"/>
    <n v="53501"/>
    <x v="604"/>
    <s v="Y0161267"/>
    <n v="8"/>
    <s v="Magdalena Popa"/>
    <x v="26"/>
    <n v="999"/>
    <n v="36"/>
    <n v="5"/>
    <d v="1899-12-30T00:15:35"/>
  </r>
  <r>
    <x v="2"/>
    <x v="3"/>
    <x v="15"/>
    <x v="3"/>
    <x v="63"/>
    <n v="53501"/>
    <x v="604"/>
    <s v="Y0161267"/>
    <n v="8"/>
    <s v="Denis Kehayov"/>
    <x v="26"/>
    <n v="999"/>
    <n v="36"/>
    <n v="5"/>
    <d v="1899-12-30T00:16:16"/>
  </r>
  <r>
    <x v="2"/>
    <x v="3"/>
    <x v="15"/>
    <x v="3"/>
    <x v="63"/>
    <n v="53501"/>
    <x v="604"/>
    <s v="Y0161267"/>
    <n v="8"/>
    <s v="Abdalla H."/>
    <x v="26"/>
    <n v="999"/>
    <n v="36"/>
    <n v="5"/>
    <d v="1899-12-30T00:16:54"/>
  </r>
  <r>
    <x v="2"/>
    <x v="3"/>
    <x v="15"/>
    <x v="3"/>
    <x v="63"/>
    <n v="53501"/>
    <x v="604"/>
    <s v="Y0161267"/>
    <n v="8"/>
    <s v="Gheorghe Predica"/>
    <x v="26"/>
    <n v="999"/>
    <n v="36"/>
    <n v="5"/>
    <d v="1899-12-30T00:13:51"/>
  </r>
  <r>
    <x v="2"/>
    <x v="3"/>
    <x v="15"/>
    <x v="3"/>
    <x v="63"/>
    <n v="53501"/>
    <x v="604"/>
    <s v="Y0161267"/>
    <n v="8"/>
    <s v="Corina Cobzaru"/>
    <x v="26"/>
    <n v="999"/>
    <n v="36"/>
    <n v="5"/>
    <d v="1899-12-30T00:17:15"/>
  </r>
  <r>
    <x v="2"/>
    <x v="3"/>
    <x v="15"/>
    <x v="3"/>
    <x v="63"/>
    <n v="53501"/>
    <x v="604"/>
    <s v="Y0161267"/>
    <n v="8"/>
    <s v="Desislava Markova "/>
    <x v="26"/>
    <n v="999"/>
    <n v="36"/>
    <n v="5"/>
    <d v="1899-12-30T00:14:33"/>
  </r>
  <r>
    <x v="2"/>
    <x v="3"/>
    <x v="15"/>
    <x v="3"/>
    <x v="63"/>
    <n v="50387"/>
    <x v="46"/>
    <s v="Y0161255"/>
    <n v="3"/>
    <s v="Ana Maria Eliza Tricolici"/>
    <x v="0"/>
    <n v="434"/>
    <n v="11"/>
    <n v="0"/>
    <d v="1899-12-30T00:34:42"/>
  </r>
  <r>
    <x v="2"/>
    <x v="3"/>
    <x v="15"/>
    <x v="3"/>
    <x v="63"/>
    <n v="50387"/>
    <x v="46"/>
    <s v="Y0161255"/>
    <n v="3"/>
    <s v="Magdalena Popa"/>
    <x v="26"/>
    <n v="434"/>
    <n v="11"/>
    <n v="0"/>
    <d v="1899-12-30T00:31:59"/>
  </r>
  <r>
    <x v="2"/>
    <x v="3"/>
    <x v="15"/>
    <x v="3"/>
    <x v="63"/>
    <n v="50387"/>
    <x v="46"/>
    <s v="Y0161255"/>
    <n v="3"/>
    <s v="Denis Kehayov"/>
    <x v="6"/>
    <n v="434"/>
    <n v="11"/>
    <n v="0"/>
    <d v="1899-12-30T00:32:44"/>
  </r>
  <r>
    <x v="2"/>
    <x v="3"/>
    <x v="15"/>
    <x v="3"/>
    <x v="63"/>
    <n v="50387"/>
    <x v="46"/>
    <s v="Y0161255"/>
    <n v="3"/>
    <s v="Constantin Silviu Ionescu"/>
    <x v="26"/>
    <n v="434"/>
    <n v="11"/>
    <n v="0"/>
    <d v="1899-12-30T00:31:36"/>
  </r>
  <r>
    <x v="2"/>
    <x v="3"/>
    <x v="15"/>
    <x v="3"/>
    <x v="63"/>
    <n v="50387"/>
    <x v="46"/>
    <s v="Y0161255"/>
    <n v="3"/>
    <s v="Beverley Savage"/>
    <x v="26"/>
    <n v="434"/>
    <n v="11"/>
    <n v="0"/>
    <d v="1899-12-30T00:30:38"/>
  </r>
  <r>
    <x v="2"/>
    <x v="3"/>
    <x v="15"/>
    <x v="3"/>
    <x v="63"/>
    <n v="50387"/>
    <x v="46"/>
    <s v="Y0161255"/>
    <n v="3"/>
    <s v="Desislava Markova "/>
    <x v="26"/>
    <n v="434"/>
    <n v="11"/>
    <n v="0"/>
    <d v="1899-12-30T00:32:31"/>
  </r>
  <r>
    <x v="2"/>
    <x v="3"/>
    <x v="15"/>
    <x v="3"/>
    <x v="63"/>
    <n v="50389"/>
    <x v="358"/>
    <s v="Y0161119"/>
    <n v="2"/>
    <s v="(blank)"/>
    <x v="2"/>
    <n v="109"/>
    <n v="8"/>
    <n v="0"/>
    <d v="1899-12-30T00:00:00"/>
  </r>
  <r>
    <x v="2"/>
    <x v="3"/>
    <x v="15"/>
    <x v="3"/>
    <x v="63"/>
    <n v="50393"/>
    <x v="45"/>
    <s v="Y0161071"/>
    <n v="1"/>
    <s v="Mitesh Dilipkumar"/>
    <x v="26"/>
    <n v="68"/>
    <n v="2"/>
    <n v="7"/>
    <d v="1899-12-30T00:34:21"/>
  </r>
  <r>
    <x v="2"/>
    <x v="3"/>
    <x v="15"/>
    <x v="3"/>
    <x v="63"/>
    <n v="50393"/>
    <x v="45"/>
    <s v="Y0161071"/>
    <n v="1"/>
    <s v="Ivan Yordunov"/>
    <x v="3"/>
    <n v="68"/>
    <n v="2"/>
    <n v="7"/>
    <d v="1899-12-30T00:08:17"/>
  </r>
  <r>
    <x v="2"/>
    <x v="3"/>
    <x v="15"/>
    <x v="3"/>
    <x v="63"/>
    <n v="50393"/>
    <x v="45"/>
    <s v="Y0161071"/>
    <n v="1"/>
    <s v="nelv"/>
    <x v="0"/>
    <n v="68"/>
    <n v="2"/>
    <n v="7"/>
    <d v="1899-12-30T00:34:30"/>
  </r>
  <r>
    <x v="2"/>
    <x v="3"/>
    <x v="15"/>
    <x v="3"/>
    <x v="63"/>
    <n v="50398"/>
    <x v="112"/>
    <s v="Y0161177"/>
    <n v="17"/>
    <s v="Diana Mariana Ghiotu"/>
    <x v="5"/>
    <n v="2448"/>
    <n v="16"/>
    <n v="32"/>
    <d v="1899-12-30T02:45:22"/>
  </r>
  <r>
    <x v="2"/>
    <x v="3"/>
    <x v="15"/>
    <x v="3"/>
    <x v="63"/>
    <n v="50398"/>
    <x v="112"/>
    <s v="Y0161177"/>
    <n v="17"/>
    <s v="Marius Munteanu"/>
    <x v="12"/>
    <n v="2448"/>
    <n v="16"/>
    <n v="32"/>
    <d v="1899-12-30T02:48:40"/>
  </r>
  <r>
    <x v="2"/>
    <x v="3"/>
    <x v="15"/>
    <x v="3"/>
    <x v="63"/>
    <n v="50398"/>
    <x v="112"/>
    <s v="Y0161177"/>
    <n v="17"/>
    <s v="Mitesh Dilipkumar"/>
    <x v="5"/>
    <n v="2448"/>
    <n v="16"/>
    <n v="32"/>
    <d v="1899-12-30T02:46:16"/>
  </r>
  <r>
    <x v="2"/>
    <x v="3"/>
    <x v="15"/>
    <x v="3"/>
    <x v="63"/>
    <n v="50398"/>
    <x v="112"/>
    <s v="Y0161177"/>
    <n v="17"/>
    <s v="Select Employee"/>
    <x v="10"/>
    <n v="2448"/>
    <n v="16"/>
    <n v="32"/>
    <d v="1899-12-30T00:00:00"/>
  </r>
  <r>
    <x v="2"/>
    <x v="3"/>
    <x v="15"/>
    <x v="3"/>
    <x v="63"/>
    <n v="50398"/>
    <x v="112"/>
    <s v="Y0161177"/>
    <n v="17"/>
    <s v="Madalina Tanislav"/>
    <x v="12"/>
    <n v="2448"/>
    <n v="16"/>
    <n v="32"/>
    <d v="1899-12-30T02:45:41"/>
  </r>
  <r>
    <x v="2"/>
    <x v="3"/>
    <x v="15"/>
    <x v="3"/>
    <x v="63"/>
    <n v="50398"/>
    <x v="112"/>
    <s v="Y0161177"/>
    <n v="17"/>
    <s v="felix"/>
    <x v="0"/>
    <n v="2448"/>
    <n v="16"/>
    <n v="32"/>
    <d v="1899-12-30T02:49:00"/>
  </r>
  <r>
    <x v="2"/>
    <x v="3"/>
    <x v="15"/>
    <x v="3"/>
    <x v="63"/>
    <n v="50398"/>
    <x v="112"/>
    <s v="Y0161177"/>
    <n v="17"/>
    <s v="sand"/>
    <x v="5"/>
    <n v="2448"/>
    <n v="16"/>
    <n v="32"/>
    <d v="1899-12-30T02:46:36"/>
  </r>
  <r>
    <x v="2"/>
    <x v="3"/>
    <x v="15"/>
    <x v="3"/>
    <x v="63"/>
    <n v="50398"/>
    <x v="112"/>
    <s v="Y0161177"/>
    <n v="17"/>
    <s v="Ivan Yordunov"/>
    <x v="3"/>
    <n v="2448"/>
    <n v="16"/>
    <n v="32"/>
    <d v="1899-12-30T02:45:09"/>
  </r>
  <r>
    <x v="2"/>
    <x v="3"/>
    <x v="15"/>
    <x v="3"/>
    <x v="63"/>
    <n v="50398"/>
    <x v="112"/>
    <s v="Y0161177"/>
    <n v="17"/>
    <s v="abdi nur adam"/>
    <x v="12"/>
    <n v="2448"/>
    <n v="16"/>
    <n v="32"/>
    <d v="1899-12-30T02:45:57"/>
  </r>
  <r>
    <x v="2"/>
    <x v="3"/>
    <x v="15"/>
    <x v="3"/>
    <x v="63"/>
    <n v="50398"/>
    <x v="112"/>
    <s v="Y0161177"/>
    <n v="17"/>
    <s v="Raducu"/>
    <x v="5"/>
    <n v="2448"/>
    <n v="16"/>
    <n v="32"/>
    <d v="1899-12-30T02:46:26"/>
  </r>
  <r>
    <x v="2"/>
    <x v="3"/>
    <x v="15"/>
    <x v="3"/>
    <x v="63"/>
    <n v="50396"/>
    <x v="9"/>
    <s v="Y0160189"/>
    <n v="10"/>
    <s v="Bogdan Cosma"/>
    <x v="6"/>
    <n v="1428"/>
    <n v="1"/>
    <n v="28"/>
    <d v="1899-12-30T02:05:00"/>
  </r>
  <r>
    <x v="2"/>
    <x v="3"/>
    <x v="15"/>
    <x v="3"/>
    <x v="63"/>
    <n v="50396"/>
    <x v="9"/>
    <s v="Y0160189"/>
    <n v="10"/>
    <s v="Ionut Petreanu"/>
    <x v="3"/>
    <n v="1428"/>
    <n v="1"/>
    <n v="28"/>
    <d v="1899-12-30T02:06:00"/>
  </r>
  <r>
    <x v="2"/>
    <x v="3"/>
    <x v="15"/>
    <x v="3"/>
    <x v="63"/>
    <n v="50396"/>
    <x v="9"/>
    <s v="Y0160189"/>
    <n v="10"/>
    <s v="Abdikaram Mohamed Ali"/>
    <x v="1"/>
    <n v="1428"/>
    <n v="1"/>
    <n v="28"/>
    <d v="1899-12-30T00:19:21"/>
  </r>
  <r>
    <x v="2"/>
    <x v="3"/>
    <x v="15"/>
    <x v="3"/>
    <x v="63"/>
    <n v="50396"/>
    <x v="9"/>
    <s v="Y0160189"/>
    <n v="10"/>
    <s v="Bashir Khan"/>
    <x v="6"/>
    <n v="1428"/>
    <n v="1"/>
    <n v="28"/>
    <d v="1899-12-30T02:05:35"/>
  </r>
  <r>
    <x v="2"/>
    <x v="3"/>
    <x v="15"/>
    <x v="3"/>
    <x v="63"/>
    <n v="50396"/>
    <x v="9"/>
    <s v="Y0160189"/>
    <n v="10"/>
    <s v="Mariana Codreanu"/>
    <x v="0"/>
    <n v="1428"/>
    <n v="1"/>
    <n v="28"/>
    <d v="1899-12-30T00:18:30"/>
  </r>
  <r>
    <x v="2"/>
    <x v="3"/>
    <x v="15"/>
    <x v="3"/>
    <x v="63"/>
    <n v="51803"/>
    <x v="434"/>
    <n v="264341"/>
    <n v="18"/>
    <s v="Steffi Fernandes "/>
    <x v="3"/>
    <n v="1721"/>
    <n v="26"/>
    <n v="20"/>
    <d v="1899-12-30T02:01:53"/>
  </r>
  <r>
    <x v="2"/>
    <x v="3"/>
    <x v="15"/>
    <x v="3"/>
    <x v="63"/>
    <n v="51803"/>
    <x v="434"/>
    <n v="264341"/>
    <n v="18"/>
    <s v="Diana Vilcu "/>
    <x v="26"/>
    <n v="1721"/>
    <n v="26"/>
    <n v="20"/>
    <d v="1899-12-30T02:01:34"/>
  </r>
  <r>
    <x v="2"/>
    <x v="3"/>
    <x v="15"/>
    <x v="3"/>
    <x v="63"/>
    <n v="51803"/>
    <x v="434"/>
    <n v="264341"/>
    <n v="18"/>
    <s v="George Lixandru "/>
    <x v="1"/>
    <n v="1721"/>
    <n v="26"/>
    <n v="20"/>
    <d v="1899-12-30T00:39:19"/>
  </r>
  <r>
    <x v="2"/>
    <x v="3"/>
    <x v="15"/>
    <x v="3"/>
    <x v="63"/>
    <n v="51803"/>
    <x v="434"/>
    <n v="264341"/>
    <n v="18"/>
    <s v="Nicolae-Cosmin Lacriceanu "/>
    <x v="26"/>
    <n v="1721"/>
    <n v="26"/>
    <n v="20"/>
    <d v="1899-12-30T02:34:26"/>
  </r>
  <r>
    <x v="2"/>
    <x v="3"/>
    <x v="15"/>
    <x v="3"/>
    <x v="63"/>
    <n v="51803"/>
    <x v="434"/>
    <n v="264341"/>
    <n v="18"/>
    <s v="Vasile Iulian Iavorschi "/>
    <x v="26"/>
    <n v="1721"/>
    <n v="26"/>
    <n v="20"/>
    <d v="1899-12-30T02:34:09"/>
  </r>
  <r>
    <x v="2"/>
    <x v="3"/>
    <x v="15"/>
    <x v="3"/>
    <x v="63"/>
    <n v="51803"/>
    <x v="434"/>
    <n v="264341"/>
    <n v="18"/>
    <s v="andreea cojocaru "/>
    <x v="0"/>
    <n v="1721"/>
    <n v="26"/>
    <n v="20"/>
    <d v="1899-12-30T02:34:51"/>
  </r>
  <r>
    <x v="2"/>
    <x v="3"/>
    <x v="15"/>
    <x v="3"/>
    <x v="63"/>
    <n v="53495"/>
    <x v="585"/>
    <s v="Y0161141-Y0161142"/>
    <n v="77"/>
    <s v="Cosmin Ivan "/>
    <x v="26"/>
    <n v="9551"/>
    <n v="411"/>
    <n v="48"/>
    <d v="1899-12-30T05:45:40"/>
  </r>
  <r>
    <x v="2"/>
    <x v="3"/>
    <x v="15"/>
    <x v="3"/>
    <x v="63"/>
    <n v="53495"/>
    <x v="585"/>
    <s v="Y0161141-Y0161142"/>
    <n v="77"/>
    <s v="Kyte Stuart "/>
    <x v="1"/>
    <n v="9551"/>
    <n v="411"/>
    <n v="48"/>
    <d v="1899-12-30T05:46:25"/>
  </r>
  <r>
    <x v="2"/>
    <x v="3"/>
    <x v="15"/>
    <x v="3"/>
    <x v="63"/>
    <n v="53495"/>
    <x v="585"/>
    <s v="Y0161141-Y0161142"/>
    <n v="77"/>
    <s v="Maria Ivan "/>
    <x v="0"/>
    <n v="9551"/>
    <n v="411"/>
    <n v="48"/>
    <d v="1899-12-30T05:46:05"/>
  </r>
  <r>
    <x v="2"/>
    <x v="3"/>
    <x v="15"/>
    <x v="3"/>
    <x v="63"/>
    <n v="53495"/>
    <x v="585"/>
    <s v="Y0161141-Y0161142"/>
    <n v="77"/>
    <s v="Marius Popa "/>
    <x v="26"/>
    <n v="9551"/>
    <n v="411"/>
    <n v="48"/>
    <d v="1899-12-30T05:45:04"/>
  </r>
  <r>
    <x v="2"/>
    <x v="3"/>
    <x v="15"/>
    <x v="3"/>
    <x v="63"/>
    <n v="53495"/>
    <x v="585"/>
    <s v="Y0161141-Y0161142"/>
    <n v="77"/>
    <s v="Cristian Mihalcea "/>
    <x v="26"/>
    <n v="9551"/>
    <n v="411"/>
    <n v="48"/>
    <d v="1899-12-30T05:45:21"/>
  </r>
  <r>
    <x v="2"/>
    <x v="3"/>
    <x v="15"/>
    <x v="3"/>
    <x v="63"/>
    <n v="53495"/>
    <x v="585"/>
    <s v="Y0161141-Y0161142"/>
    <n v="77"/>
    <s v="Madalin Sparcaci "/>
    <x v="26"/>
    <n v="9551"/>
    <n v="411"/>
    <n v="48"/>
    <d v="1899-12-30T05:44:44"/>
  </r>
  <r>
    <x v="2"/>
    <x v="3"/>
    <x v="15"/>
    <x v="3"/>
    <x v="63"/>
    <n v="50368"/>
    <x v="156"/>
    <s v="Y0161022"/>
    <n v="8"/>
    <s v="Ana Maria Eliza Tricolici"/>
    <x v="0"/>
    <n v="1082"/>
    <n v="29"/>
    <n v="5"/>
    <d v="1899-12-30T01:02:59"/>
  </r>
  <r>
    <x v="2"/>
    <x v="3"/>
    <x v="15"/>
    <x v="3"/>
    <x v="63"/>
    <n v="50368"/>
    <x v="156"/>
    <s v="Y0161022"/>
    <n v="8"/>
    <s v="Magdalena Popa"/>
    <x v="26"/>
    <n v="1082"/>
    <n v="29"/>
    <n v="5"/>
    <d v="1899-12-30T00:55:33"/>
  </r>
  <r>
    <x v="2"/>
    <x v="3"/>
    <x v="15"/>
    <x v="3"/>
    <x v="63"/>
    <n v="50368"/>
    <x v="156"/>
    <s v="Y0161022"/>
    <n v="8"/>
    <s v="Abdalla H."/>
    <x v="26"/>
    <n v="1082"/>
    <n v="29"/>
    <n v="5"/>
    <d v="1899-12-30T01:02:23"/>
  </r>
  <r>
    <x v="2"/>
    <x v="3"/>
    <x v="15"/>
    <x v="3"/>
    <x v="63"/>
    <n v="50368"/>
    <x v="156"/>
    <s v="Y0161022"/>
    <n v="8"/>
    <s v="Ana Dumitru"/>
    <x v="0"/>
    <n v="1082"/>
    <n v="29"/>
    <n v="5"/>
    <d v="1899-12-30T01:03:22"/>
  </r>
  <r>
    <x v="2"/>
    <x v="3"/>
    <x v="15"/>
    <x v="3"/>
    <x v="63"/>
    <n v="50368"/>
    <x v="156"/>
    <s v="Y0161022"/>
    <n v="8"/>
    <s v="Desislava Markova "/>
    <x v="26"/>
    <n v="1082"/>
    <n v="29"/>
    <n v="5"/>
    <d v="1899-12-30T00:59:32"/>
  </r>
  <r>
    <x v="2"/>
    <x v="3"/>
    <x v="15"/>
    <x v="3"/>
    <x v="63"/>
    <s v="CON2582"/>
    <x v="605"/>
    <s v="Y0161150"/>
    <n v="6"/>
    <s v="George Lixandru "/>
    <x v="1"/>
    <n v="768"/>
    <n v="2"/>
    <n v="28"/>
    <d v="1899-12-30T00:31:36"/>
  </r>
  <r>
    <x v="2"/>
    <x v="3"/>
    <x v="15"/>
    <x v="3"/>
    <x v="63"/>
    <s v="CON2582"/>
    <x v="605"/>
    <s v="Y0161150"/>
    <n v="6"/>
    <s v="Nicolae-Cosmin Lacriceanu "/>
    <x v="11"/>
    <n v="768"/>
    <n v="2"/>
    <n v="28"/>
    <d v="1899-12-30T01:31:22"/>
  </r>
  <r>
    <x v="2"/>
    <x v="3"/>
    <x v="15"/>
    <x v="3"/>
    <x v="63"/>
    <s v="CON2582"/>
    <x v="605"/>
    <s v="Y0161150"/>
    <n v="6"/>
    <s v="Vasile Iulian Iavorschi "/>
    <x v="26"/>
    <n v="768"/>
    <n v="2"/>
    <n v="28"/>
    <d v="1899-12-30T00:30:55"/>
  </r>
  <r>
    <x v="2"/>
    <x v="3"/>
    <x v="15"/>
    <x v="3"/>
    <x v="63"/>
    <s v="CON2582"/>
    <x v="605"/>
    <s v="Y0161150"/>
    <n v="6"/>
    <s v="andreea cojocaru "/>
    <x v="0"/>
    <n v="768"/>
    <n v="2"/>
    <n v="28"/>
    <d v="1899-12-30T01:30:31"/>
  </r>
  <r>
    <x v="2"/>
    <x v="3"/>
    <x v="15"/>
    <x v="3"/>
    <x v="63"/>
    <s v="CON2583"/>
    <x v="606"/>
    <s v="Y0160830"/>
    <n v="7"/>
    <s v="Steffi Fernandes "/>
    <x v="0"/>
    <n v="1029"/>
    <n v="2"/>
    <n v="28"/>
    <d v="1899-12-30T00:00:00"/>
  </r>
  <r>
    <x v="2"/>
    <x v="3"/>
    <x v="15"/>
    <x v="3"/>
    <x v="63"/>
    <s v="CON2583"/>
    <x v="606"/>
    <s v="Y0160830"/>
    <n v="7"/>
    <s v="George Lixandru "/>
    <x v="1"/>
    <n v="1029"/>
    <n v="2"/>
    <n v="28"/>
    <d v="1899-12-30T00:06:57"/>
  </r>
  <r>
    <x v="2"/>
    <x v="3"/>
    <x v="15"/>
    <x v="3"/>
    <x v="63"/>
    <s v="CON2583"/>
    <x v="606"/>
    <s v="Y0160830"/>
    <n v="7"/>
    <s v="Nicolae-Cosmin Lacriceanu "/>
    <x v="11"/>
    <n v="1029"/>
    <n v="2"/>
    <n v="28"/>
    <d v="1899-12-30T01:25:29"/>
  </r>
  <r>
    <x v="2"/>
    <x v="3"/>
    <x v="15"/>
    <x v="3"/>
    <x v="63"/>
    <s v="CON2583"/>
    <x v="606"/>
    <s v="Y0160830"/>
    <n v="7"/>
    <s v="Catalin Amselescu "/>
    <x v="18"/>
    <n v="1029"/>
    <n v="2"/>
    <n v="28"/>
    <d v="1899-12-30T00:00:00"/>
  </r>
  <r>
    <x v="2"/>
    <x v="3"/>
    <x v="15"/>
    <x v="3"/>
    <x v="63"/>
    <n v="50357"/>
    <x v="246"/>
    <s v="Y0160983"/>
    <n v="7"/>
    <s v="Select Employee"/>
    <x v="10"/>
    <n v="675"/>
    <n v="49"/>
    <n v="8"/>
    <d v="1900-02-02T22:59:59"/>
  </r>
  <r>
    <x v="2"/>
    <x v="3"/>
    <x v="15"/>
    <x v="3"/>
    <x v="63"/>
    <n v="50357"/>
    <x v="246"/>
    <s v="Y0160983"/>
    <n v="7"/>
    <s v="Peter North"/>
    <x v="26"/>
    <n v="675"/>
    <n v="49"/>
    <n v="8"/>
    <d v="1899-12-30T00:47:50"/>
  </r>
  <r>
    <x v="2"/>
    <x v="3"/>
    <x v="15"/>
    <x v="3"/>
    <x v="63"/>
    <n v="50357"/>
    <x v="246"/>
    <s v="Y0160983"/>
    <n v="7"/>
    <s v="Ana Maria Eliza Tricolici"/>
    <x v="0"/>
    <n v="675"/>
    <n v="49"/>
    <n v="8"/>
    <d v="1899-12-30T00:52:27"/>
  </r>
  <r>
    <x v="2"/>
    <x v="3"/>
    <x v="15"/>
    <x v="3"/>
    <x v="63"/>
    <n v="50357"/>
    <x v="246"/>
    <s v="Y0160983"/>
    <n v="7"/>
    <s v="Constantin Silviu Ionescu"/>
    <x v="26"/>
    <n v="675"/>
    <n v="49"/>
    <n v="8"/>
    <d v="1899-12-30T00:47:16"/>
  </r>
  <r>
    <x v="2"/>
    <x v="3"/>
    <x v="15"/>
    <x v="3"/>
    <x v="63"/>
    <n v="50357"/>
    <x v="246"/>
    <s v="Y0160983"/>
    <n v="7"/>
    <s v="Corina Cobzaru"/>
    <x v="26"/>
    <n v="675"/>
    <n v="49"/>
    <n v="8"/>
    <d v="1899-12-30T00:46:07"/>
  </r>
  <r>
    <x v="2"/>
    <x v="3"/>
    <x v="15"/>
    <x v="3"/>
    <x v="63"/>
    <n v="47360"/>
    <x v="34"/>
    <n v="264341"/>
    <n v="38"/>
    <s v="Peter North"/>
    <x v="26"/>
    <n v="8579"/>
    <n v="62"/>
    <n v="11"/>
    <d v="1899-12-30T00:00:00"/>
  </r>
  <r>
    <x v="2"/>
    <x v="3"/>
    <x v="15"/>
    <x v="3"/>
    <x v="63"/>
    <n v="47360"/>
    <x v="34"/>
    <n v="264341"/>
    <n v="38"/>
    <s v="Ana Maria Eliza Tricolici"/>
    <x v="0"/>
    <n v="8579"/>
    <n v="62"/>
    <n v="11"/>
    <d v="1899-12-30T00:00:00"/>
  </r>
  <r>
    <x v="2"/>
    <x v="3"/>
    <x v="15"/>
    <x v="3"/>
    <x v="63"/>
    <n v="47360"/>
    <x v="34"/>
    <n v="264341"/>
    <n v="38"/>
    <s v="Magdalena Popa"/>
    <x v="26"/>
    <n v="8579"/>
    <n v="62"/>
    <n v="11"/>
    <d v="1899-12-30T00:00:00"/>
  </r>
  <r>
    <x v="2"/>
    <x v="3"/>
    <x v="15"/>
    <x v="3"/>
    <x v="63"/>
    <n v="47360"/>
    <x v="34"/>
    <n v="264341"/>
    <n v="38"/>
    <s v="Kyte Stuart "/>
    <x v="1"/>
    <n v="8579"/>
    <n v="62"/>
    <n v="11"/>
    <d v="1899-12-30T01:10:40"/>
  </r>
  <r>
    <x v="2"/>
    <x v="3"/>
    <x v="15"/>
    <x v="3"/>
    <x v="63"/>
    <n v="47360"/>
    <x v="34"/>
    <n v="264341"/>
    <n v="38"/>
    <s v="Steffi Fernandes "/>
    <x v="0"/>
    <n v="8579"/>
    <n v="62"/>
    <n v="11"/>
    <d v="1899-12-30T01:11:07"/>
  </r>
  <r>
    <x v="2"/>
    <x v="3"/>
    <x v="15"/>
    <x v="3"/>
    <x v="63"/>
    <n v="47360"/>
    <x v="34"/>
    <n v="264341"/>
    <n v="38"/>
    <s v="Nicoletta Constantin"/>
    <x v="26"/>
    <n v="8579"/>
    <n v="62"/>
    <n v="11"/>
    <d v="1899-12-30T00:00:00"/>
  </r>
  <r>
    <x v="2"/>
    <x v="3"/>
    <x v="15"/>
    <x v="3"/>
    <x v="63"/>
    <n v="47360"/>
    <x v="34"/>
    <n v="264341"/>
    <n v="38"/>
    <s v="Gheorghe Predica"/>
    <x v="26"/>
    <n v="8579"/>
    <n v="62"/>
    <n v="11"/>
    <d v="1899-12-30T00:00:00"/>
  </r>
  <r>
    <x v="2"/>
    <x v="3"/>
    <x v="15"/>
    <x v="3"/>
    <x v="63"/>
    <n v="47360"/>
    <x v="34"/>
    <n v="264341"/>
    <n v="38"/>
    <s v="Ana Dumitru"/>
    <x v="0"/>
    <n v="8579"/>
    <n v="62"/>
    <n v="11"/>
    <d v="1899-12-30T00:00:00"/>
  </r>
  <r>
    <x v="2"/>
    <x v="3"/>
    <x v="15"/>
    <x v="3"/>
    <x v="63"/>
    <n v="47360"/>
    <x v="34"/>
    <n v="264341"/>
    <n v="38"/>
    <s v="Constantin Silviu Ionescu"/>
    <x v="26"/>
    <n v="8579"/>
    <n v="62"/>
    <n v="11"/>
    <d v="1899-12-30T00:00:00"/>
  </r>
  <r>
    <x v="2"/>
    <x v="3"/>
    <x v="15"/>
    <x v="3"/>
    <x v="63"/>
    <n v="47360"/>
    <x v="34"/>
    <n v="264341"/>
    <n v="38"/>
    <s v="Beverley Savage"/>
    <x v="26"/>
    <n v="8579"/>
    <n v="62"/>
    <n v="11"/>
    <d v="1899-12-30T00:00:00"/>
  </r>
  <r>
    <x v="2"/>
    <x v="3"/>
    <x v="15"/>
    <x v="3"/>
    <x v="63"/>
    <n v="47360"/>
    <x v="34"/>
    <n v="264341"/>
    <n v="38"/>
    <s v="Corina Cobzaru"/>
    <x v="26"/>
    <n v="8579"/>
    <n v="62"/>
    <n v="11"/>
    <d v="1899-12-30T00:00:00"/>
  </r>
  <r>
    <x v="2"/>
    <x v="3"/>
    <x v="15"/>
    <x v="3"/>
    <x v="63"/>
    <n v="47360"/>
    <x v="34"/>
    <n v="264341"/>
    <n v="38"/>
    <s v="Desislava Markova "/>
    <x v="26"/>
    <n v="8579"/>
    <n v="62"/>
    <n v="11"/>
    <d v="1899-12-30T00:00:00"/>
  </r>
  <r>
    <x v="2"/>
    <x v="3"/>
    <x v="15"/>
    <x v="3"/>
    <x v="63"/>
    <s v="CON0098"/>
    <x v="607"/>
    <s v="Y0160830"/>
    <n v="10"/>
    <s v="Steffi Fernandes "/>
    <x v="0"/>
    <n v="1350"/>
    <n v="5"/>
    <n v="28"/>
    <d v="1899-12-30T00:00:00"/>
  </r>
  <r>
    <x v="2"/>
    <x v="3"/>
    <x v="15"/>
    <x v="3"/>
    <x v="63"/>
    <s v="CON0098"/>
    <x v="607"/>
    <s v="Y0160830"/>
    <n v="10"/>
    <s v="George Lixandru "/>
    <x v="1"/>
    <n v="1350"/>
    <n v="5"/>
    <n v="28"/>
    <d v="1899-12-30T00:00:00"/>
  </r>
  <r>
    <x v="2"/>
    <x v="3"/>
    <x v="15"/>
    <x v="3"/>
    <x v="63"/>
    <s v="CON0098"/>
    <x v="607"/>
    <s v="Y0160830"/>
    <n v="10"/>
    <s v="Nicolae-Cosmin Lacriceanu "/>
    <x v="29"/>
    <n v="1350"/>
    <n v="5"/>
    <n v="28"/>
    <d v="1899-12-30T00:00:00"/>
  </r>
  <r>
    <x v="2"/>
    <x v="3"/>
    <x v="15"/>
    <x v="3"/>
    <x v="63"/>
    <s v="CON0098"/>
    <x v="607"/>
    <s v="Y0160830"/>
    <n v="10"/>
    <s v="Catalin Amselescu "/>
    <x v="18"/>
    <n v="1350"/>
    <n v="5"/>
    <n v="28"/>
    <d v="1899-12-30T00:00:00"/>
  </r>
  <r>
    <x v="2"/>
    <x v="3"/>
    <x v="15"/>
    <x v="3"/>
    <x v="63"/>
    <n v="53427"/>
    <x v="525"/>
    <n v="264341"/>
    <n v="15"/>
    <s v="Steffi Fernandes"/>
    <x v="0"/>
    <n v="0"/>
    <n v="0"/>
    <n v="0"/>
    <d v="1899-12-30T00:00:00"/>
  </r>
  <r>
    <x v="2"/>
    <x v="3"/>
    <x v="15"/>
    <x v="3"/>
    <x v="63"/>
    <n v="53427"/>
    <x v="525"/>
    <n v="264341"/>
    <n v="15"/>
    <s v="Cristian Mihai "/>
    <x v="26"/>
    <n v="0"/>
    <n v="0"/>
    <n v="0"/>
    <d v="1899-12-30T00:00:00"/>
  </r>
  <r>
    <x v="2"/>
    <x v="3"/>
    <x v="15"/>
    <x v="3"/>
    <x v="63"/>
    <n v="53427"/>
    <x v="525"/>
    <n v="264341"/>
    <n v="15"/>
    <s v="Kyte Stuart "/>
    <x v="1"/>
    <n v="0"/>
    <n v="0"/>
    <n v="0"/>
    <d v="1899-12-30T00:32:11"/>
  </r>
  <r>
    <x v="2"/>
    <x v="3"/>
    <x v="15"/>
    <x v="3"/>
    <x v="63"/>
    <n v="53427"/>
    <x v="525"/>
    <n v="264341"/>
    <n v="15"/>
    <s v="Marius Popa "/>
    <x v="26"/>
    <n v="0"/>
    <n v="0"/>
    <n v="0"/>
    <d v="1899-12-30T00:00:00"/>
  </r>
  <r>
    <x v="2"/>
    <x v="3"/>
    <x v="15"/>
    <x v="3"/>
    <x v="63"/>
    <n v="53427"/>
    <x v="525"/>
    <n v="264341"/>
    <n v="15"/>
    <s v="Nicolae-Cosmin Lacriceanu "/>
    <x v="11"/>
    <n v="0"/>
    <n v="0"/>
    <n v="0"/>
    <d v="1899-12-30T00:00:00"/>
  </r>
  <r>
    <x v="2"/>
    <x v="3"/>
    <x v="15"/>
    <x v="3"/>
    <x v="63"/>
    <n v="53427"/>
    <x v="525"/>
    <n v="264341"/>
    <n v="15"/>
    <s v="Mitesh Pancholi "/>
    <x v="26"/>
    <n v="0"/>
    <n v="0"/>
    <n v="0"/>
    <d v="1899-12-30T00:00:00"/>
  </r>
  <r>
    <x v="2"/>
    <x v="3"/>
    <x v="15"/>
    <x v="3"/>
    <x v="63"/>
    <n v="53421"/>
    <x v="322"/>
    <s v="Y0161162"/>
    <n v="5"/>
    <s v="Magdalena Popa"/>
    <x v="26"/>
    <n v="1234"/>
    <n v="12"/>
    <n v="1"/>
    <d v="1899-12-30T00:56:57"/>
  </r>
  <r>
    <x v="2"/>
    <x v="3"/>
    <x v="15"/>
    <x v="3"/>
    <x v="63"/>
    <n v="53421"/>
    <x v="322"/>
    <s v="Y0161162"/>
    <n v="5"/>
    <s v="Denis Kehayov"/>
    <x v="26"/>
    <n v="1234"/>
    <n v="12"/>
    <n v="1"/>
    <d v="1899-12-30T00:56:34"/>
  </r>
  <r>
    <x v="2"/>
    <x v="3"/>
    <x v="15"/>
    <x v="3"/>
    <x v="63"/>
    <n v="53421"/>
    <x v="322"/>
    <s v="Y0161162"/>
    <n v="5"/>
    <s v="Ana Dumitru"/>
    <x v="0"/>
    <n v="1234"/>
    <n v="12"/>
    <n v="1"/>
    <d v="1899-12-30T00:57:30"/>
  </r>
  <r>
    <x v="2"/>
    <x v="3"/>
    <x v="15"/>
    <x v="3"/>
    <x v="63"/>
    <n v="53421"/>
    <x v="322"/>
    <s v="Y0161162"/>
    <n v="5"/>
    <s v="Desislava Markova "/>
    <x v="26"/>
    <n v="1234"/>
    <n v="12"/>
    <n v="1"/>
    <d v="1899-12-30T00:56:07"/>
  </r>
  <r>
    <x v="2"/>
    <x v="3"/>
    <x v="15"/>
    <x v="3"/>
    <x v="63"/>
    <n v="53472"/>
    <x v="138"/>
    <s v="Y0160988"/>
    <n v="0"/>
    <s v="Denis Kehayov"/>
    <x v="26"/>
    <n v="21"/>
    <n v="1"/>
    <n v="1"/>
    <d v="1899-12-30T00:26:02"/>
  </r>
  <r>
    <x v="2"/>
    <x v="3"/>
    <x v="15"/>
    <x v="3"/>
    <x v="63"/>
    <n v="53472"/>
    <x v="138"/>
    <s v="Y0160988"/>
    <n v="0"/>
    <s v="Ana Dumitru"/>
    <x v="0"/>
    <n v="21"/>
    <n v="1"/>
    <n v="1"/>
    <d v="1899-12-30T00:26:29"/>
  </r>
  <r>
    <x v="2"/>
    <x v="3"/>
    <x v="15"/>
    <x v="3"/>
    <x v="63"/>
    <s v="CON0097"/>
    <x v="608"/>
    <s v="Y0161185"/>
    <n v="10"/>
    <s v="Kyte Stuart "/>
    <x v="1"/>
    <n v="1512"/>
    <n v="1"/>
    <n v="28"/>
    <d v="1899-12-30T02:10:21"/>
  </r>
  <r>
    <x v="2"/>
    <x v="3"/>
    <x v="15"/>
    <x v="3"/>
    <x v="63"/>
    <s v="CON0097"/>
    <x v="608"/>
    <s v="Y0161185"/>
    <n v="10"/>
    <s v="George Lixandru "/>
    <x v="18"/>
    <n v="1512"/>
    <n v="1"/>
    <n v="28"/>
    <d v="1899-12-30T02:09:50"/>
  </r>
  <r>
    <x v="2"/>
    <x v="3"/>
    <x v="15"/>
    <x v="3"/>
    <x v="63"/>
    <s v="CON0097"/>
    <x v="608"/>
    <s v="Y0161185"/>
    <n v="10"/>
    <s v="Nicolae-Cosmin Lacriceanu "/>
    <x v="11"/>
    <n v="1512"/>
    <n v="1"/>
    <n v="28"/>
    <d v="1899-12-30T02:09:35"/>
  </r>
  <r>
    <x v="2"/>
    <x v="3"/>
    <x v="15"/>
    <x v="3"/>
    <x v="63"/>
    <n v="53253"/>
    <x v="609"/>
    <s v="Y0161164"/>
    <n v="1"/>
    <s v="Peter North"/>
    <x v="26"/>
    <n v="180"/>
    <n v="15"/>
    <n v="3"/>
    <d v="1899-12-30T00:25:28"/>
  </r>
  <r>
    <x v="2"/>
    <x v="3"/>
    <x v="15"/>
    <x v="3"/>
    <x v="63"/>
    <n v="53253"/>
    <x v="609"/>
    <s v="Y0161164"/>
    <n v="1"/>
    <s v="Magdalena Popa"/>
    <x v="26"/>
    <n v="180"/>
    <n v="15"/>
    <n v="3"/>
    <d v="1899-12-30T00:25:54"/>
  </r>
  <r>
    <x v="2"/>
    <x v="3"/>
    <x v="15"/>
    <x v="3"/>
    <x v="63"/>
    <n v="53253"/>
    <x v="609"/>
    <s v="Y0161164"/>
    <n v="1"/>
    <s v="Denis Kehayov"/>
    <x v="6"/>
    <n v="180"/>
    <n v="15"/>
    <n v="3"/>
    <d v="1899-12-30T00:26:17"/>
  </r>
  <r>
    <x v="2"/>
    <x v="3"/>
    <x v="15"/>
    <x v="3"/>
    <x v="63"/>
    <n v="53253"/>
    <x v="609"/>
    <s v="Y0161164"/>
    <n v="1"/>
    <s v="Ana Dumitru"/>
    <x v="26"/>
    <n v="180"/>
    <n v="15"/>
    <n v="3"/>
    <d v="1899-12-30T00:26:45"/>
  </r>
  <r>
    <x v="2"/>
    <x v="3"/>
    <x v="15"/>
    <x v="3"/>
    <x v="63"/>
    <n v="53253"/>
    <x v="609"/>
    <s v="Y0161164"/>
    <n v="1"/>
    <s v="Desislava Markova "/>
    <x v="26"/>
    <n v="180"/>
    <n v="15"/>
    <n v="3"/>
    <d v="1899-12-30T00:25:04"/>
  </r>
  <r>
    <x v="2"/>
    <x v="3"/>
    <x v="15"/>
    <x v="3"/>
    <x v="63"/>
    <n v="53256"/>
    <x v="610"/>
    <s v="Y0160980"/>
    <n v="3"/>
    <s v="Ana Maria Eliza Tricolici"/>
    <x v="0"/>
    <n v="183"/>
    <n v="25"/>
    <n v="5"/>
    <d v="1899-12-30T00:43:05"/>
  </r>
  <r>
    <x v="2"/>
    <x v="3"/>
    <x v="15"/>
    <x v="3"/>
    <x v="63"/>
    <n v="53256"/>
    <x v="610"/>
    <s v="Y0160980"/>
    <n v="3"/>
    <s v="Gheorghe Predica"/>
    <x v="26"/>
    <n v="183"/>
    <n v="25"/>
    <n v="5"/>
    <d v="1899-12-30T00:36:44"/>
  </r>
  <r>
    <x v="2"/>
    <x v="3"/>
    <x v="15"/>
    <x v="3"/>
    <x v="63"/>
    <n v="53256"/>
    <x v="610"/>
    <s v="Y0160980"/>
    <n v="3"/>
    <s v="Constantin Silviu Ionescu"/>
    <x v="26"/>
    <n v="183"/>
    <n v="25"/>
    <n v="5"/>
    <d v="1899-12-30T00:40:44"/>
  </r>
  <r>
    <x v="2"/>
    <x v="3"/>
    <x v="15"/>
    <x v="3"/>
    <x v="63"/>
    <n v="53256"/>
    <x v="610"/>
    <s v="Y0160980"/>
    <n v="3"/>
    <s v="Corina Cobzaru"/>
    <x v="26"/>
    <n v="183"/>
    <n v="25"/>
    <n v="5"/>
    <d v="1899-12-30T00:41:08"/>
  </r>
  <r>
    <x v="2"/>
    <x v="3"/>
    <x v="15"/>
    <x v="3"/>
    <x v="63"/>
    <n v="53256"/>
    <x v="610"/>
    <s v="Y0160980"/>
    <n v="3"/>
    <s v="Adrian Sirbu"/>
    <x v="26"/>
    <n v="183"/>
    <n v="25"/>
    <n v="5"/>
    <d v="1899-12-30T00:39:37"/>
  </r>
  <r>
    <x v="2"/>
    <x v="3"/>
    <x v="15"/>
    <x v="3"/>
    <x v="63"/>
    <s v="CON2518"/>
    <x v="611"/>
    <s v="Y0160814"/>
    <n v="16"/>
    <s v="Viliam Trencik "/>
    <x v="26"/>
    <n v="2357"/>
    <n v="27"/>
    <n v="28"/>
    <d v="1899-12-30T01:17:58"/>
  </r>
  <r>
    <x v="2"/>
    <x v="3"/>
    <x v="15"/>
    <x v="3"/>
    <x v="63"/>
    <s v="CON2518"/>
    <x v="611"/>
    <s v="Y0160814"/>
    <n v="16"/>
    <s v="Cristian Mihai "/>
    <x v="26"/>
    <n v="2357"/>
    <n v="27"/>
    <n v="28"/>
    <d v="1899-12-30T01:18:58"/>
  </r>
  <r>
    <x v="2"/>
    <x v="3"/>
    <x v="15"/>
    <x v="3"/>
    <x v="63"/>
    <s v="CON2518"/>
    <x v="611"/>
    <s v="Y0160814"/>
    <n v="16"/>
    <s v="Kyte Stuart "/>
    <x v="1"/>
    <n v="2357"/>
    <n v="27"/>
    <n v="28"/>
    <d v="1899-12-30T01:28:22"/>
  </r>
  <r>
    <x v="2"/>
    <x v="3"/>
    <x v="15"/>
    <x v="3"/>
    <x v="63"/>
    <s v="CON2518"/>
    <x v="611"/>
    <s v="Y0160814"/>
    <n v="16"/>
    <s v="George Lixandru "/>
    <x v="18"/>
    <n v="2357"/>
    <n v="27"/>
    <n v="28"/>
    <d v="1899-12-30T01:19:37"/>
  </r>
  <r>
    <x v="2"/>
    <x v="3"/>
    <x v="15"/>
    <x v="3"/>
    <x v="63"/>
    <s v="CON2518"/>
    <x v="611"/>
    <s v="Y0160814"/>
    <n v="16"/>
    <s v="Nicolae-Cosmin Lacriceanu "/>
    <x v="11"/>
    <n v="2357"/>
    <n v="27"/>
    <n v="28"/>
    <d v="1899-12-30T01:19:13"/>
  </r>
  <r>
    <x v="2"/>
    <x v="3"/>
    <x v="15"/>
    <x v="3"/>
    <x v="63"/>
    <s v="CON2518"/>
    <x v="611"/>
    <s v="Y0160814"/>
    <n v="16"/>
    <s v="andreea cojocaru "/>
    <x v="0"/>
    <n v="2357"/>
    <n v="27"/>
    <n v="28"/>
    <d v="1899-12-30T01:19:53"/>
  </r>
  <r>
    <x v="2"/>
    <x v="3"/>
    <x v="15"/>
    <x v="3"/>
    <x v="63"/>
    <n v="50371"/>
    <x v="29"/>
    <s v="Y0161185"/>
    <n v="22"/>
    <s v="Viliam Trencik "/>
    <x v="26"/>
    <n v="2880"/>
    <n v="21"/>
    <n v="32"/>
    <d v="1899-12-30T00:00:00"/>
  </r>
  <r>
    <x v="2"/>
    <x v="3"/>
    <x v="15"/>
    <x v="3"/>
    <x v="63"/>
    <n v="50371"/>
    <x v="29"/>
    <s v="Y0161185"/>
    <n v="22"/>
    <s v="Cristian Mihai "/>
    <x v="26"/>
    <n v="2880"/>
    <n v="21"/>
    <n v="32"/>
    <d v="1899-12-30T00:00:00"/>
  </r>
  <r>
    <x v="2"/>
    <x v="3"/>
    <x v="15"/>
    <x v="3"/>
    <x v="63"/>
    <n v="50371"/>
    <x v="29"/>
    <s v="Y0161185"/>
    <n v="22"/>
    <s v="Kyte Stuart "/>
    <x v="1"/>
    <n v="2880"/>
    <n v="21"/>
    <n v="32"/>
    <d v="1899-12-30T01:04:09"/>
  </r>
  <r>
    <x v="2"/>
    <x v="3"/>
    <x v="15"/>
    <x v="3"/>
    <x v="63"/>
    <n v="50371"/>
    <x v="29"/>
    <s v="Y0161185"/>
    <n v="22"/>
    <s v="Steffi Fernandes "/>
    <x v="0"/>
    <n v="2880"/>
    <n v="21"/>
    <n v="32"/>
    <d v="1899-12-30T00:00:00"/>
  </r>
  <r>
    <x v="2"/>
    <x v="3"/>
    <x v="15"/>
    <x v="3"/>
    <x v="63"/>
    <n v="50371"/>
    <x v="29"/>
    <s v="Y0161185"/>
    <n v="22"/>
    <s v="George Lixandru "/>
    <x v="26"/>
    <n v="2880"/>
    <n v="21"/>
    <n v="32"/>
    <d v="1899-12-30T00:00:00"/>
  </r>
  <r>
    <x v="2"/>
    <x v="3"/>
    <x v="15"/>
    <x v="3"/>
    <x v="63"/>
    <n v="50371"/>
    <x v="29"/>
    <s v="Y0161185"/>
    <n v="22"/>
    <s v="Nicolae-Cosmin Lacriceanu "/>
    <x v="11"/>
    <n v="2880"/>
    <n v="21"/>
    <n v="32"/>
    <d v="1899-12-30T00:00:00"/>
  </r>
  <r>
    <x v="2"/>
    <x v="3"/>
    <x v="15"/>
    <x v="3"/>
    <x v="63"/>
    <n v="50371"/>
    <x v="29"/>
    <s v="Y0161185"/>
    <n v="22"/>
    <s v="Catalin Amselescu "/>
    <x v="26"/>
    <n v="2880"/>
    <n v="21"/>
    <n v="32"/>
    <d v="1899-12-30T00:00:00"/>
  </r>
  <r>
    <x v="2"/>
    <x v="3"/>
    <x v="15"/>
    <x v="3"/>
    <x v="63"/>
    <n v="50375"/>
    <x v="177"/>
    <s v="Y0161101-Y0161100"/>
    <n v="15"/>
    <s v="Tirth Sinh"/>
    <x v="26"/>
    <n v="2442"/>
    <n v="44"/>
    <n v="6"/>
    <d v="1899-12-30T01:46:20"/>
  </r>
  <r>
    <x v="2"/>
    <x v="3"/>
    <x v="15"/>
    <x v="3"/>
    <x v="63"/>
    <n v="50375"/>
    <x v="177"/>
    <s v="Y0161101-Y0161100"/>
    <n v="15"/>
    <s v="Diana Alecsa"/>
    <x v="0"/>
    <n v="2442"/>
    <n v="44"/>
    <n v="6"/>
    <d v="1899-12-30T01:49:52"/>
  </r>
  <r>
    <x v="2"/>
    <x v="3"/>
    <x v="15"/>
    <x v="3"/>
    <x v="63"/>
    <n v="50375"/>
    <x v="177"/>
    <s v="Y0161101-Y0161100"/>
    <n v="15"/>
    <s v="Gabriela Constantin"/>
    <x v="0"/>
    <n v="2442"/>
    <n v="44"/>
    <n v="6"/>
    <d v="1899-12-30T01:50:51"/>
  </r>
  <r>
    <x v="2"/>
    <x v="3"/>
    <x v="15"/>
    <x v="3"/>
    <x v="63"/>
    <n v="50375"/>
    <x v="177"/>
    <s v="Y0161101-Y0161100"/>
    <n v="15"/>
    <s v="Elena Madalina Vilceanu"/>
    <x v="26"/>
    <n v="2442"/>
    <n v="44"/>
    <n v="6"/>
    <d v="1899-12-30T01:49:27"/>
  </r>
  <r>
    <x v="2"/>
    <x v="3"/>
    <x v="15"/>
    <x v="3"/>
    <x v="63"/>
    <n v="50375"/>
    <x v="177"/>
    <s v="Y0161101-Y0161100"/>
    <n v="15"/>
    <s v="Corina andreea matei"/>
    <x v="26"/>
    <n v="2442"/>
    <n v="44"/>
    <n v="6"/>
    <d v="1899-12-30T01:49:42"/>
  </r>
  <r>
    <x v="2"/>
    <x v="3"/>
    <x v="15"/>
    <x v="3"/>
    <x v="63"/>
    <n v="47823"/>
    <x v="284"/>
    <s v="Y0161160"/>
    <n v="37"/>
    <s v="Diana Marinescu"/>
    <x v="0"/>
    <n v="6554"/>
    <n v="49"/>
    <n v="25"/>
    <d v="1899-12-30T04:13:31"/>
  </r>
  <r>
    <x v="2"/>
    <x v="3"/>
    <x v="15"/>
    <x v="3"/>
    <x v="63"/>
    <n v="47823"/>
    <x v="284"/>
    <s v="Y0161160"/>
    <n v="37"/>
    <s v="Nicoleta Rus"/>
    <x v="3"/>
    <n v="6554"/>
    <n v="49"/>
    <n v="25"/>
    <d v="1899-12-30T03:25:25"/>
  </r>
  <r>
    <x v="2"/>
    <x v="3"/>
    <x v="15"/>
    <x v="3"/>
    <x v="63"/>
    <n v="47823"/>
    <x v="284"/>
    <s v="Y0161160"/>
    <n v="37"/>
    <s v="Mihai Abagiu"/>
    <x v="26"/>
    <n v="6554"/>
    <n v="49"/>
    <n v="25"/>
    <d v="1899-12-30T04:12:20"/>
  </r>
  <r>
    <x v="2"/>
    <x v="3"/>
    <x v="15"/>
    <x v="3"/>
    <x v="63"/>
    <n v="47823"/>
    <x v="284"/>
    <s v="Y0161160"/>
    <n v="37"/>
    <s v="Nicoleta Nicolae"/>
    <x v="26"/>
    <n v="6554"/>
    <n v="49"/>
    <n v="25"/>
    <d v="1899-12-30T04:10:36"/>
  </r>
  <r>
    <x v="2"/>
    <x v="3"/>
    <x v="15"/>
    <x v="3"/>
    <x v="63"/>
    <n v="47823"/>
    <x v="284"/>
    <s v="Y0161160"/>
    <n v="37"/>
    <s v="Mariana Codreanu"/>
    <x v="26"/>
    <n v="6554"/>
    <n v="49"/>
    <n v="25"/>
    <d v="1899-12-30T03:18:50"/>
  </r>
  <r>
    <x v="2"/>
    <x v="3"/>
    <x v="15"/>
    <x v="3"/>
    <x v="63"/>
    <n v="47823"/>
    <x v="284"/>
    <s v="Y0161160"/>
    <n v="37"/>
    <s v="Catalin Bucataru"/>
    <x v="0"/>
    <n v="6554"/>
    <n v="49"/>
    <n v="25"/>
    <d v="1899-12-30T03:22:13"/>
  </r>
  <r>
    <x v="2"/>
    <x v="3"/>
    <x v="15"/>
    <x v="3"/>
    <x v="63"/>
    <n v="47823"/>
    <x v="284"/>
    <s v="Y0161160"/>
    <n v="37"/>
    <s v="EDGAR"/>
    <x v="26"/>
    <n v="6554"/>
    <n v="49"/>
    <n v="25"/>
    <d v="1899-12-30T02:45:40"/>
  </r>
  <r>
    <x v="2"/>
    <x v="3"/>
    <x v="15"/>
    <x v="3"/>
    <x v="63"/>
    <n v="47823"/>
    <x v="284"/>
    <s v="Y0161160"/>
    <n v="37"/>
    <s v="Laurentiu Falcaru"/>
    <x v="26"/>
    <n v="6554"/>
    <n v="49"/>
    <n v="25"/>
    <d v="1899-12-30T04:12:08"/>
  </r>
  <r>
    <x v="2"/>
    <x v="3"/>
    <x v="15"/>
    <x v="3"/>
    <x v="63"/>
    <n v="47766"/>
    <x v="116"/>
    <s v="Y0161156"/>
    <n v="16"/>
    <s v="Diana Marinescu"/>
    <x v="0"/>
    <n v="4819"/>
    <n v="10"/>
    <n v="26"/>
    <d v="1899-12-30T00:00:00"/>
  </r>
  <r>
    <x v="2"/>
    <x v="3"/>
    <x v="15"/>
    <x v="3"/>
    <x v="63"/>
    <n v="47766"/>
    <x v="116"/>
    <s v="Y0161156"/>
    <n v="16"/>
    <s v="Mihai Abagiu"/>
    <x v="26"/>
    <n v="4819"/>
    <n v="10"/>
    <n v="26"/>
    <d v="1899-12-30T00:00:00"/>
  </r>
  <r>
    <x v="2"/>
    <x v="3"/>
    <x v="15"/>
    <x v="3"/>
    <x v="63"/>
    <n v="47766"/>
    <x v="116"/>
    <s v="Y0161156"/>
    <n v="16"/>
    <s v="Nicoleta Nicolae"/>
    <x v="26"/>
    <n v="4819"/>
    <n v="10"/>
    <n v="26"/>
    <d v="1899-12-30T00:00:00"/>
  </r>
  <r>
    <x v="2"/>
    <x v="3"/>
    <x v="15"/>
    <x v="3"/>
    <x v="63"/>
    <n v="47766"/>
    <x v="116"/>
    <s v="Y0161156"/>
    <n v="16"/>
    <s v="Catalin Bucataru"/>
    <x v="26"/>
    <n v="4819"/>
    <n v="10"/>
    <n v="26"/>
    <d v="1899-12-30T00:00:00"/>
  </r>
  <r>
    <x v="2"/>
    <x v="3"/>
    <x v="15"/>
    <x v="3"/>
    <x v="63"/>
    <n v="47766"/>
    <x v="116"/>
    <s v="Y0161156"/>
    <n v="16"/>
    <s v="Laurentiu Sacalus"/>
    <x v="26"/>
    <n v="4819"/>
    <n v="10"/>
    <n v="26"/>
    <d v="1899-12-30T00:00:00"/>
  </r>
  <r>
    <x v="2"/>
    <x v="3"/>
    <x v="15"/>
    <x v="3"/>
    <x v="63"/>
    <n v="47766"/>
    <x v="116"/>
    <s v="Y0161156"/>
    <n v="16"/>
    <s v="Edgar Mamut"/>
    <x v="26"/>
    <n v="4819"/>
    <n v="10"/>
    <n v="26"/>
    <d v="1899-12-30T00:00:00"/>
  </r>
  <r>
    <x v="2"/>
    <x v="3"/>
    <x v="15"/>
    <x v="3"/>
    <x v="63"/>
    <s v="CON0095"/>
    <x v="612"/>
    <s v="Y0160835"/>
    <n v="10"/>
    <s v="Marius Motoasca"/>
    <x v="11"/>
    <n v="1512"/>
    <n v="1"/>
    <n v="28"/>
    <d v="1899-12-30T00:52:52"/>
  </r>
  <r>
    <x v="2"/>
    <x v="3"/>
    <x v="15"/>
    <x v="3"/>
    <x v="63"/>
    <s v="CON0095"/>
    <x v="612"/>
    <s v="Y0160835"/>
    <n v="10"/>
    <s v="Marius Motoasca"/>
    <x v="1"/>
    <n v="1512"/>
    <n v="1"/>
    <n v="28"/>
    <d v="1899-12-30T00:23:47"/>
  </r>
  <r>
    <x v="2"/>
    <x v="3"/>
    <x v="15"/>
    <x v="3"/>
    <x v="63"/>
    <s v="CON0095"/>
    <x v="612"/>
    <s v="Y0160835"/>
    <n v="10"/>
    <s v="Daniel Angearu"/>
    <x v="18"/>
    <n v="1512"/>
    <n v="1"/>
    <n v="28"/>
    <d v="1899-12-30T00:53:47"/>
  </r>
  <r>
    <x v="2"/>
    <x v="3"/>
    <x v="15"/>
    <x v="3"/>
    <x v="63"/>
    <s v="CON0095"/>
    <x v="612"/>
    <s v="Y0160835"/>
    <n v="10"/>
    <s v="andra"/>
    <x v="3"/>
    <n v="1512"/>
    <n v="1"/>
    <n v="28"/>
    <d v="1899-12-30T00:39:58"/>
  </r>
  <r>
    <x v="2"/>
    <x v="3"/>
    <x v="15"/>
    <x v="3"/>
    <x v="63"/>
    <s v="CON0095"/>
    <x v="612"/>
    <s v="Y0160835"/>
    <n v="10"/>
    <s v="mariana"/>
    <x v="0"/>
    <n v="1512"/>
    <n v="1"/>
    <n v="28"/>
    <d v="1899-12-30T00:59:29"/>
  </r>
  <r>
    <x v="2"/>
    <x v="3"/>
    <x v="15"/>
    <x v="3"/>
    <x v="63"/>
    <s v="CON0095"/>
    <x v="612"/>
    <s v="Y0160835"/>
    <n v="10"/>
    <s v="Paul Gheorgescu"/>
    <x v="11"/>
    <n v="1512"/>
    <n v="1"/>
    <n v="28"/>
    <d v="1899-12-30T01:15:46"/>
  </r>
  <r>
    <x v="2"/>
    <x v="3"/>
    <x v="15"/>
    <x v="3"/>
    <x v="63"/>
    <n v="50378"/>
    <x v="78"/>
    <s v="Y0161111"/>
    <n v="4"/>
    <s v="Marius Munteanu"/>
    <x v="21"/>
    <n v="676"/>
    <n v="6"/>
    <n v="4"/>
    <d v="1899-12-30T01:10:00"/>
  </r>
  <r>
    <x v="2"/>
    <x v="3"/>
    <x v="15"/>
    <x v="3"/>
    <x v="63"/>
    <n v="50378"/>
    <x v="78"/>
    <s v="Y0161111"/>
    <n v="4"/>
    <s v="lidi"/>
    <x v="0"/>
    <n v="676"/>
    <n v="6"/>
    <n v="4"/>
    <d v="1899-12-30T01:10:39"/>
  </r>
  <r>
    <x v="2"/>
    <x v="3"/>
    <x v="15"/>
    <x v="3"/>
    <x v="63"/>
    <n v="50378"/>
    <x v="78"/>
    <s v="Y0161111"/>
    <n v="4"/>
    <s v="abdi nur adam"/>
    <x v="12"/>
    <n v="676"/>
    <n v="6"/>
    <n v="4"/>
    <d v="1899-12-30T01:10:15"/>
  </r>
  <r>
    <x v="2"/>
    <x v="3"/>
    <x v="15"/>
    <x v="3"/>
    <x v="63"/>
    <n v="50378"/>
    <x v="78"/>
    <s v="Y0161111"/>
    <n v="4"/>
    <s v="Raducu"/>
    <x v="5"/>
    <n v="676"/>
    <n v="6"/>
    <n v="4"/>
    <d v="1899-12-30T01:10:28"/>
  </r>
  <r>
    <x v="2"/>
    <x v="3"/>
    <x v="15"/>
    <x v="3"/>
    <x v="63"/>
    <n v="53490"/>
    <x v="336"/>
    <s v="Y0160995"/>
    <n v="3"/>
    <s v="Mitesh Dilipkumar"/>
    <x v="5"/>
    <n v="192"/>
    <n v="23"/>
    <n v="2"/>
    <d v="1899-12-30T01:11:37"/>
  </r>
  <r>
    <x v="2"/>
    <x v="3"/>
    <x v="15"/>
    <x v="3"/>
    <x v="63"/>
    <n v="53490"/>
    <x v="336"/>
    <s v="Y0160995"/>
    <n v="3"/>
    <s v="sand"/>
    <x v="12"/>
    <n v="192"/>
    <n v="23"/>
    <n v="2"/>
    <d v="1899-12-30T01:11:26"/>
  </r>
  <r>
    <x v="2"/>
    <x v="3"/>
    <x v="15"/>
    <x v="3"/>
    <x v="63"/>
    <n v="53490"/>
    <x v="336"/>
    <s v="Y0160995"/>
    <n v="3"/>
    <s v="nelvi"/>
    <x v="0"/>
    <n v="192"/>
    <n v="23"/>
    <n v="2"/>
    <d v="1899-12-30T01:11:50"/>
  </r>
  <r>
    <x v="2"/>
    <x v="3"/>
    <x v="15"/>
    <x v="3"/>
    <x v="63"/>
    <n v="53517"/>
    <x v="429"/>
    <s v="Y0161008"/>
    <n v="0"/>
    <s v="Diana Mariana Ghiotu"/>
    <x v="12"/>
    <n v="33"/>
    <n v="2"/>
    <n v="1"/>
    <d v="1899-12-30T00:21:30"/>
  </r>
  <r>
    <x v="2"/>
    <x v="3"/>
    <x v="15"/>
    <x v="3"/>
    <x v="63"/>
    <n v="53517"/>
    <x v="429"/>
    <s v="Y0161008"/>
    <n v="0"/>
    <s v="Oana Dragoi"/>
    <x v="0"/>
    <n v="33"/>
    <n v="2"/>
    <n v="1"/>
    <d v="1899-12-30T00:21:51"/>
  </r>
  <r>
    <x v="2"/>
    <x v="3"/>
    <x v="15"/>
    <x v="3"/>
    <x v="63"/>
    <n v="53517"/>
    <x v="429"/>
    <s v="Y0161008"/>
    <n v="0"/>
    <s v="Madalina Tanislav"/>
    <x v="5"/>
    <n v="33"/>
    <n v="2"/>
    <n v="1"/>
    <d v="1899-12-30T00:21:41"/>
  </r>
  <r>
    <x v="2"/>
    <x v="3"/>
    <x v="15"/>
    <x v="3"/>
    <x v="63"/>
    <s v="CON2373"/>
    <x v="613"/>
    <s v="Y0160741"/>
    <n v="37"/>
    <s v="Marius Motoasca"/>
    <x v="1"/>
    <n v="11208"/>
    <n v="32"/>
    <n v="27"/>
    <d v="1899-12-30T01:45:18"/>
  </r>
  <r>
    <x v="2"/>
    <x v="3"/>
    <x v="15"/>
    <x v="3"/>
    <x v="63"/>
    <s v="CON2373"/>
    <x v="613"/>
    <s v="Y0160741"/>
    <n v="37"/>
    <s v="Nicoleta Nicolae"/>
    <x v="26"/>
    <n v="11208"/>
    <n v="32"/>
    <n v="27"/>
    <d v="1899-12-30T03:33:17"/>
  </r>
  <r>
    <x v="2"/>
    <x v="3"/>
    <x v="15"/>
    <x v="3"/>
    <x v="63"/>
    <s v="CON2373"/>
    <x v="613"/>
    <s v="Y0160741"/>
    <n v="37"/>
    <s v="Mariana Codreanu"/>
    <x v="0"/>
    <n v="11208"/>
    <n v="32"/>
    <n v="27"/>
    <d v="1899-12-30T03:43:52"/>
  </r>
  <r>
    <x v="2"/>
    <x v="3"/>
    <x v="15"/>
    <x v="3"/>
    <x v="63"/>
    <s v="CON2373"/>
    <x v="613"/>
    <s v="Y0160741"/>
    <n v="37"/>
    <s v="Catalin Bucataru"/>
    <x v="26"/>
    <n v="11208"/>
    <n v="32"/>
    <n v="27"/>
    <d v="1899-12-30T03:42:25"/>
  </r>
  <r>
    <x v="2"/>
    <x v="3"/>
    <x v="15"/>
    <x v="3"/>
    <x v="63"/>
    <s v="CON2373"/>
    <x v="613"/>
    <s v="Y0160741"/>
    <n v="37"/>
    <s v="Andra Fagaras"/>
    <x v="3"/>
    <n v="11208"/>
    <n v="32"/>
    <n v="27"/>
    <d v="1899-12-30T04:24:57"/>
  </r>
  <r>
    <x v="2"/>
    <x v="3"/>
    <x v="15"/>
    <x v="3"/>
    <x v="63"/>
    <s v="CON2373"/>
    <x v="613"/>
    <s v="Y0160741"/>
    <n v="37"/>
    <s v="Cristian Paun"/>
    <x v="18"/>
    <n v="11208"/>
    <n v="32"/>
    <n v="27"/>
    <d v="1899-12-30T04:13:14"/>
  </r>
  <r>
    <x v="2"/>
    <x v="3"/>
    <x v="15"/>
    <x v="3"/>
    <x v="63"/>
    <s v="CON2373"/>
    <x v="613"/>
    <s v="Y0160741"/>
    <n v="37"/>
    <s v="Alberto Gheorghe"/>
    <x v="26"/>
    <n v="11208"/>
    <n v="32"/>
    <n v="27"/>
    <d v="1899-12-30T02:10:25"/>
  </r>
  <r>
    <x v="2"/>
    <x v="3"/>
    <x v="15"/>
    <x v="3"/>
    <x v="63"/>
    <s v="CON2373"/>
    <x v="613"/>
    <s v="Y0160741"/>
    <n v="37"/>
    <s v="Laurentiu Sacalus"/>
    <x v="26"/>
    <n v="11208"/>
    <n v="32"/>
    <n v="27"/>
    <d v="1899-12-30T02:41:02"/>
  </r>
  <r>
    <x v="2"/>
    <x v="3"/>
    <x v="15"/>
    <x v="3"/>
    <x v="63"/>
    <s v="CON2373"/>
    <x v="613"/>
    <s v="Y0160741"/>
    <n v="37"/>
    <s v="Edgar Mamut"/>
    <x v="26"/>
    <n v="11208"/>
    <n v="32"/>
    <n v="27"/>
    <d v="1899-12-30T02:29:34"/>
  </r>
  <r>
    <x v="2"/>
    <x v="3"/>
    <x v="15"/>
    <x v="3"/>
    <x v="63"/>
    <s v="CON2585"/>
    <x v="614"/>
    <s v="Y0161152"/>
    <n v="7"/>
    <s v="(blank)"/>
    <x v="2"/>
    <n v="1008"/>
    <n v="1"/>
    <n v="28"/>
    <d v="1899-12-30T00:00:00"/>
  </r>
  <r>
    <x v="2"/>
    <x v="3"/>
    <x v="15"/>
    <x v="3"/>
    <x v="63"/>
    <n v="53516"/>
    <x v="429"/>
    <s v="Y0161009"/>
    <n v="5"/>
    <s v="Diana Mariana Ghiotu"/>
    <x v="12"/>
    <n v="403"/>
    <n v="15"/>
    <n v="5"/>
    <d v="1899-12-30T01:39:39"/>
  </r>
  <r>
    <x v="2"/>
    <x v="3"/>
    <x v="15"/>
    <x v="3"/>
    <x v="63"/>
    <n v="53516"/>
    <x v="429"/>
    <s v="Y0161009"/>
    <n v="5"/>
    <s v="Oana Dragoi"/>
    <x v="0"/>
    <n v="403"/>
    <n v="15"/>
    <n v="5"/>
    <d v="1899-12-30T01:40:05"/>
  </r>
  <r>
    <x v="2"/>
    <x v="3"/>
    <x v="15"/>
    <x v="3"/>
    <x v="63"/>
    <n v="53516"/>
    <x v="429"/>
    <s v="Y0161009"/>
    <n v="5"/>
    <s v="Madalina Tanislav"/>
    <x v="5"/>
    <n v="403"/>
    <n v="15"/>
    <n v="5"/>
    <d v="1899-12-30T01:39:52"/>
  </r>
  <r>
    <x v="2"/>
    <x v="3"/>
    <x v="15"/>
    <x v="3"/>
    <x v="63"/>
    <n v="53516"/>
    <x v="429"/>
    <s v="Y0161009"/>
    <n v="5"/>
    <s v="Ivan Yordunov"/>
    <x v="3"/>
    <n v="403"/>
    <n v="15"/>
    <n v="5"/>
    <d v="1899-12-30T01:02:02"/>
  </r>
  <r>
    <x v="2"/>
    <x v="3"/>
    <x v="15"/>
    <x v="3"/>
    <x v="63"/>
    <s v="IN120178"/>
    <x v="460"/>
    <s v="Y0161266"/>
    <n v="1"/>
    <s v="Peter North"/>
    <x v="26"/>
    <n v="48"/>
    <n v="5"/>
    <n v="0"/>
    <d v="1899-12-30T00:27:09"/>
  </r>
  <r>
    <x v="2"/>
    <x v="3"/>
    <x v="15"/>
    <x v="3"/>
    <x v="63"/>
    <s v="IN120178"/>
    <x v="460"/>
    <s v="Y0161266"/>
    <n v="1"/>
    <s v="Ana Dumitru"/>
    <x v="0"/>
    <n v="48"/>
    <n v="5"/>
    <n v="0"/>
    <d v="1899-12-30T00:28:33"/>
  </r>
  <r>
    <x v="2"/>
    <x v="3"/>
    <x v="15"/>
    <x v="3"/>
    <x v="63"/>
    <s v="IN120178"/>
    <x v="460"/>
    <s v="Y0161266"/>
    <n v="1"/>
    <s v="Constantin Silviu Ionescu"/>
    <x v="26"/>
    <n v="48"/>
    <n v="5"/>
    <n v="0"/>
    <d v="1899-12-30T00:25:22"/>
  </r>
  <r>
    <x v="2"/>
    <x v="3"/>
    <x v="15"/>
    <x v="3"/>
    <x v="63"/>
    <s v="IN120178"/>
    <x v="460"/>
    <s v="Y0161266"/>
    <n v="1"/>
    <s v="Corina Cobzaru"/>
    <x v="26"/>
    <n v="48"/>
    <n v="5"/>
    <n v="0"/>
    <d v="1899-12-30T00:28:08"/>
  </r>
  <r>
    <x v="2"/>
    <x v="3"/>
    <x v="15"/>
    <x v="3"/>
    <x v="63"/>
    <n v="50383"/>
    <x v="53"/>
    <s v="Y0161145"/>
    <n v="18"/>
    <s v="Diana Mariana Ghiotu"/>
    <x v="5"/>
    <n v="2650"/>
    <n v="43"/>
    <n v="15"/>
    <d v="1899-12-30T03:43:55"/>
  </r>
  <r>
    <x v="2"/>
    <x v="3"/>
    <x v="15"/>
    <x v="3"/>
    <x v="63"/>
    <n v="50383"/>
    <x v="53"/>
    <s v="Y0161145"/>
    <n v="18"/>
    <s v="Oana Dragoi"/>
    <x v="15"/>
    <n v="2650"/>
    <n v="43"/>
    <n v="15"/>
    <d v="1899-12-30T03:44:13"/>
  </r>
  <r>
    <x v="2"/>
    <x v="3"/>
    <x v="15"/>
    <x v="3"/>
    <x v="63"/>
    <n v="50383"/>
    <x v="53"/>
    <s v="Y0161145"/>
    <n v="18"/>
    <s v="Madalina Tanislav"/>
    <x v="5"/>
    <n v="2650"/>
    <n v="43"/>
    <n v="15"/>
    <d v="1899-12-30T03:43:41"/>
  </r>
  <r>
    <x v="2"/>
    <x v="3"/>
    <x v="15"/>
    <x v="3"/>
    <x v="63"/>
    <n v="50383"/>
    <x v="53"/>
    <s v="Y0161145"/>
    <n v="18"/>
    <s v="felix"/>
    <x v="5"/>
    <n v="2650"/>
    <n v="43"/>
    <n v="15"/>
    <d v="1899-12-30T03:43:28"/>
  </r>
  <r>
    <x v="2"/>
    <x v="3"/>
    <x v="15"/>
    <x v="3"/>
    <x v="63"/>
    <n v="50383"/>
    <x v="53"/>
    <s v="Y0161145"/>
    <n v="18"/>
    <s v="Ivan Yordunov"/>
    <x v="3"/>
    <n v="2650"/>
    <n v="43"/>
    <n v="15"/>
    <d v="1899-12-30T02:37:40"/>
  </r>
  <r>
    <x v="2"/>
    <x v="3"/>
    <x v="15"/>
    <x v="3"/>
    <x v="63"/>
    <n v="50383"/>
    <x v="53"/>
    <s v="Y0161145"/>
    <n v="18"/>
    <s v="Pr"/>
    <x v="5"/>
    <n v="2650"/>
    <n v="43"/>
    <n v="15"/>
    <d v="1899-12-30T02:37:55"/>
  </r>
  <r>
    <x v="2"/>
    <x v="3"/>
    <x v="15"/>
    <x v="3"/>
    <x v="63"/>
    <n v="53464"/>
    <x v="43"/>
    <s v="Y0160939"/>
    <n v="1"/>
    <s v="Mitesh Dilipkumar"/>
    <x v="5"/>
    <n v="72"/>
    <n v="11"/>
    <n v="1"/>
    <d v="1899-12-30T00:39:09"/>
  </r>
  <r>
    <x v="2"/>
    <x v="3"/>
    <x v="15"/>
    <x v="3"/>
    <x v="63"/>
    <n v="53464"/>
    <x v="43"/>
    <s v="Y0160939"/>
    <n v="1"/>
    <s v="sand"/>
    <x v="12"/>
    <n v="72"/>
    <n v="11"/>
    <n v="1"/>
    <d v="1899-12-30T00:19:31"/>
  </r>
  <r>
    <x v="2"/>
    <x v="3"/>
    <x v="15"/>
    <x v="3"/>
    <x v="63"/>
    <n v="53464"/>
    <x v="43"/>
    <s v="Y0160939"/>
    <n v="1"/>
    <s v="nelvi"/>
    <x v="0"/>
    <n v="72"/>
    <n v="11"/>
    <n v="1"/>
    <d v="1899-12-30T00:39:21"/>
  </r>
  <r>
    <x v="2"/>
    <x v="3"/>
    <x v="15"/>
    <x v="3"/>
    <x v="63"/>
    <n v="50367"/>
    <x v="107"/>
    <s v="Y0161023"/>
    <n v="4"/>
    <s v="Marius Munteanu"/>
    <x v="12"/>
    <n v="530"/>
    <n v="13"/>
    <n v="2"/>
    <d v="1899-12-30T01:00:01"/>
  </r>
  <r>
    <x v="2"/>
    <x v="3"/>
    <x v="15"/>
    <x v="3"/>
    <x v="63"/>
    <n v="50367"/>
    <x v="107"/>
    <s v="Y0161023"/>
    <n v="4"/>
    <s v="lidi"/>
    <x v="0"/>
    <n v="530"/>
    <n v="13"/>
    <n v="2"/>
    <d v="1899-12-30T00:59:56"/>
  </r>
  <r>
    <x v="2"/>
    <x v="3"/>
    <x v="15"/>
    <x v="3"/>
    <x v="63"/>
    <n v="50367"/>
    <x v="107"/>
    <s v="Y0161023"/>
    <n v="4"/>
    <s v="abdi nur adam"/>
    <x v="5"/>
    <n v="530"/>
    <n v="13"/>
    <n v="2"/>
    <d v="1899-12-30T01:00:03"/>
  </r>
  <r>
    <x v="2"/>
    <x v="3"/>
    <x v="15"/>
    <x v="3"/>
    <x v="63"/>
    <n v="50367"/>
    <x v="107"/>
    <s v="Y0161023"/>
    <n v="4"/>
    <s v="Raducu"/>
    <x v="5"/>
    <n v="530"/>
    <n v="13"/>
    <n v="2"/>
    <d v="1899-12-30T01:00:09"/>
  </r>
  <r>
    <x v="2"/>
    <x v="3"/>
    <x v="15"/>
    <x v="3"/>
    <x v="63"/>
    <n v="53322"/>
    <x v="138"/>
    <s v="Y0160997"/>
    <n v="24"/>
    <s v="Marius Motoasca"/>
    <x v="1"/>
    <n v="1773"/>
    <n v="60"/>
    <n v="73"/>
    <d v="1899-12-30T00:37:56"/>
  </r>
  <r>
    <x v="2"/>
    <x v="3"/>
    <x v="15"/>
    <x v="3"/>
    <x v="63"/>
    <n v="53322"/>
    <x v="138"/>
    <s v="Y0160997"/>
    <n v="24"/>
    <s v="Florian Andresescu"/>
    <x v="0"/>
    <n v="1773"/>
    <n v="60"/>
    <n v="73"/>
    <d v="1899-12-30T02:59:27"/>
  </r>
  <r>
    <x v="2"/>
    <x v="3"/>
    <x v="15"/>
    <x v="3"/>
    <x v="63"/>
    <n v="53322"/>
    <x v="138"/>
    <s v="Y0160997"/>
    <n v="24"/>
    <s v="Custura Anglaia"/>
    <x v="0"/>
    <n v="1773"/>
    <n v="60"/>
    <n v="73"/>
    <d v="1899-12-30T02:59:25"/>
  </r>
  <r>
    <x v="2"/>
    <x v="3"/>
    <x v="15"/>
    <x v="3"/>
    <x v="63"/>
    <n v="53322"/>
    <x v="138"/>
    <s v="Y0160997"/>
    <n v="24"/>
    <s v="Campan Ionut"/>
    <x v="26"/>
    <n v="1773"/>
    <n v="60"/>
    <n v="73"/>
    <d v="1899-12-30T04:58:41"/>
  </r>
  <r>
    <x v="2"/>
    <x v="3"/>
    <x v="15"/>
    <x v="3"/>
    <x v="63"/>
    <n v="53322"/>
    <x v="138"/>
    <s v="Y0160997"/>
    <n v="24"/>
    <s v="Mahamud Omar Salim"/>
    <x v="26"/>
    <n v="1773"/>
    <n v="60"/>
    <n v="73"/>
    <d v="1899-12-30T04:58:44"/>
  </r>
  <r>
    <x v="2"/>
    <x v="3"/>
    <x v="15"/>
    <x v="3"/>
    <x v="63"/>
    <n v="53322"/>
    <x v="138"/>
    <s v="Y0160997"/>
    <n v="24"/>
    <s v="Daniel Angearu"/>
    <x v="18"/>
    <n v="1773"/>
    <n v="60"/>
    <n v="73"/>
    <d v="1899-12-30T03:36:42"/>
  </r>
  <r>
    <x v="2"/>
    <x v="3"/>
    <x v="15"/>
    <x v="3"/>
    <x v="63"/>
    <n v="53322"/>
    <x v="138"/>
    <s v="Y0160997"/>
    <n v="24"/>
    <s v="Dumitru Nicolae"/>
    <x v="0"/>
    <n v="1773"/>
    <n v="60"/>
    <n v="73"/>
    <d v="1899-12-30T02:59:27"/>
  </r>
  <r>
    <x v="2"/>
    <x v="3"/>
    <x v="15"/>
    <x v="3"/>
    <x v="63"/>
    <n v="53322"/>
    <x v="138"/>
    <s v="Y0160997"/>
    <n v="24"/>
    <s v="Bacu Neli"/>
    <x v="26"/>
    <n v="1773"/>
    <n v="60"/>
    <n v="73"/>
    <d v="1899-12-30T04:58:44"/>
  </r>
  <r>
    <x v="2"/>
    <x v="3"/>
    <x v="15"/>
    <x v="3"/>
    <x v="63"/>
    <n v="53322"/>
    <x v="138"/>
    <s v="Y0160997"/>
    <n v="24"/>
    <s v="mariana "/>
    <x v="26"/>
    <n v="1773"/>
    <n v="60"/>
    <n v="73"/>
    <d v="1899-12-30T02:58:29"/>
  </r>
  <r>
    <x v="2"/>
    <x v="3"/>
    <x v="15"/>
    <x v="3"/>
    <x v="63"/>
    <n v="53322"/>
    <x v="138"/>
    <s v="Y0160997"/>
    <n v="24"/>
    <s v="anatolii"/>
    <x v="26"/>
    <n v="1773"/>
    <n v="60"/>
    <n v="73"/>
    <d v="1899-12-30T04:58:44"/>
  </r>
  <r>
    <x v="2"/>
    <x v="3"/>
    <x v="15"/>
    <x v="3"/>
    <x v="63"/>
    <n v="53322"/>
    <x v="138"/>
    <s v="Y0160997"/>
    <n v="24"/>
    <s v="ABDUL"/>
    <x v="26"/>
    <n v="1773"/>
    <n v="60"/>
    <n v="73"/>
    <d v="1899-12-30T05:58:56"/>
  </r>
  <r>
    <x v="2"/>
    <x v="3"/>
    <x v="15"/>
    <x v="3"/>
    <x v="63"/>
    <n v="53322"/>
    <x v="138"/>
    <s v="Y0160997"/>
    <n v="24"/>
    <s v="Filimon"/>
    <x v="26"/>
    <n v="1773"/>
    <n v="60"/>
    <n v="73"/>
    <d v="1899-12-30T02:58:47"/>
  </r>
  <r>
    <x v="2"/>
    <x v="3"/>
    <x v="15"/>
    <x v="3"/>
    <x v="63"/>
    <s v="CON2394"/>
    <x v="615"/>
    <s v="Y0160697"/>
    <n v="21"/>
    <s v="Abdikaram Mohamed Ali"/>
    <x v="1"/>
    <n v="2900"/>
    <n v="17"/>
    <n v="28"/>
    <d v="1899-12-30T00:39:31"/>
  </r>
  <r>
    <x v="2"/>
    <x v="3"/>
    <x v="15"/>
    <x v="3"/>
    <x v="63"/>
    <s v="CON2394"/>
    <x v="615"/>
    <s v="Y0160697"/>
    <n v="21"/>
    <s v="Mariana Codreanu"/>
    <x v="0"/>
    <n v="2900"/>
    <n v="17"/>
    <n v="28"/>
    <d v="1899-12-30T01:49:33"/>
  </r>
  <r>
    <x v="2"/>
    <x v="3"/>
    <x v="15"/>
    <x v="3"/>
    <x v="63"/>
    <s v="CON2394"/>
    <x v="615"/>
    <s v="Y0160697"/>
    <n v="21"/>
    <s v="Cristian Paun"/>
    <x v="18"/>
    <n v="2900"/>
    <n v="17"/>
    <n v="28"/>
    <d v="1899-12-30T02:16:12"/>
  </r>
  <r>
    <x v="2"/>
    <x v="3"/>
    <x v="15"/>
    <x v="3"/>
    <x v="63"/>
    <s v="CON2394"/>
    <x v="615"/>
    <s v="Y0160697"/>
    <n v="21"/>
    <s v="Paul Gheorgescu"/>
    <x v="11"/>
    <n v="2900"/>
    <n v="17"/>
    <n v="28"/>
    <d v="1899-12-30T01:58:04"/>
  </r>
  <r>
    <x v="2"/>
    <x v="3"/>
    <x v="15"/>
    <x v="3"/>
    <x v="63"/>
    <s v="CON2394"/>
    <x v="615"/>
    <s v="Y0160697"/>
    <n v="21"/>
    <s v="ABDUL"/>
    <x v="11"/>
    <n v="2900"/>
    <n v="17"/>
    <n v="28"/>
    <d v="1899-12-30T02:16:12"/>
  </r>
  <r>
    <x v="2"/>
    <x v="3"/>
    <x v="15"/>
    <x v="3"/>
    <x v="63"/>
    <n v="53605"/>
    <x v="616"/>
    <s v="Y0161144"/>
    <n v="1"/>
    <s v="lidi"/>
    <x v="0"/>
    <n v="9"/>
    <n v="6"/>
    <n v="1"/>
    <d v="1899-12-30T00:41:26"/>
  </r>
  <r>
    <x v="2"/>
    <x v="3"/>
    <x v="15"/>
    <x v="3"/>
    <x v="63"/>
    <n v="53605"/>
    <x v="616"/>
    <s v="Y0161144"/>
    <n v="1"/>
    <s v="Raducu"/>
    <x v="5"/>
    <n v="9"/>
    <n v="6"/>
    <n v="1"/>
    <d v="1899-12-30T00:40:49"/>
  </r>
  <r>
    <x v="2"/>
    <x v="3"/>
    <x v="15"/>
    <x v="3"/>
    <x v="63"/>
    <n v="53255"/>
    <x v="338"/>
    <s v="Y0160987"/>
    <n v="1"/>
    <s v="lidi"/>
    <x v="0"/>
    <n v="61"/>
    <n v="12"/>
    <n v="2"/>
    <d v="1899-12-30T00:31:07"/>
  </r>
  <r>
    <x v="2"/>
    <x v="3"/>
    <x v="15"/>
    <x v="3"/>
    <x v="63"/>
    <n v="53255"/>
    <x v="338"/>
    <s v="Y0160987"/>
    <n v="1"/>
    <s v="abdi nur adam"/>
    <x v="12"/>
    <n v="61"/>
    <n v="12"/>
    <n v="2"/>
    <d v="1899-12-30T00:30:35"/>
  </r>
  <r>
    <x v="2"/>
    <x v="3"/>
    <x v="15"/>
    <x v="3"/>
    <x v="63"/>
    <n v="53255"/>
    <x v="338"/>
    <s v="Y0160987"/>
    <n v="1"/>
    <s v="Raducu"/>
    <x v="5"/>
    <n v="61"/>
    <n v="12"/>
    <n v="2"/>
    <d v="1899-12-30T00:30:46"/>
  </r>
  <r>
    <x v="2"/>
    <x v="3"/>
    <x v="15"/>
    <x v="3"/>
    <x v="63"/>
    <n v="53540"/>
    <x v="311"/>
    <s v="Y0161042"/>
    <n v="21"/>
    <s v="Diana Mariana Ghiotu"/>
    <x v="5"/>
    <n v="4257"/>
    <n v="59"/>
    <n v="5"/>
    <d v="1899-12-30T02:15:25"/>
  </r>
  <r>
    <x v="2"/>
    <x v="3"/>
    <x v="15"/>
    <x v="3"/>
    <x v="63"/>
    <n v="53540"/>
    <x v="311"/>
    <s v="Y0161042"/>
    <n v="21"/>
    <s v="Marius Munteanu"/>
    <x v="12"/>
    <n v="4257"/>
    <n v="59"/>
    <n v="5"/>
    <d v="1899-12-30T02:14:53"/>
  </r>
  <r>
    <x v="2"/>
    <x v="3"/>
    <x v="15"/>
    <x v="3"/>
    <x v="63"/>
    <n v="53540"/>
    <x v="311"/>
    <s v="Y0161042"/>
    <n v="21"/>
    <s v="Mitesh Dilipkumar"/>
    <x v="21"/>
    <n v="4257"/>
    <n v="59"/>
    <n v="5"/>
    <d v="1899-12-30T02:14:13"/>
  </r>
  <r>
    <x v="2"/>
    <x v="3"/>
    <x v="15"/>
    <x v="3"/>
    <x v="63"/>
    <n v="53540"/>
    <x v="311"/>
    <s v="Y0161042"/>
    <n v="21"/>
    <s v="Oana Dragoi"/>
    <x v="0"/>
    <n v="4257"/>
    <n v="59"/>
    <n v="5"/>
    <d v="1899-12-30T02:16:58"/>
  </r>
  <r>
    <x v="2"/>
    <x v="3"/>
    <x v="15"/>
    <x v="3"/>
    <x v="63"/>
    <n v="53540"/>
    <x v="311"/>
    <s v="Y0161042"/>
    <n v="21"/>
    <s v="Madalina Tanislav"/>
    <x v="5"/>
    <n v="4257"/>
    <n v="59"/>
    <n v="5"/>
    <d v="1899-12-30T02:15:54"/>
  </r>
  <r>
    <x v="2"/>
    <x v="3"/>
    <x v="15"/>
    <x v="3"/>
    <x v="63"/>
    <n v="53540"/>
    <x v="311"/>
    <s v="Y0161042"/>
    <n v="21"/>
    <s v="felix"/>
    <x v="21"/>
    <n v="4257"/>
    <n v="59"/>
    <n v="5"/>
    <d v="1899-12-30T02:15:07"/>
  </r>
  <r>
    <x v="2"/>
    <x v="3"/>
    <x v="15"/>
    <x v="3"/>
    <x v="63"/>
    <n v="53540"/>
    <x v="311"/>
    <s v="Y0161042"/>
    <n v="21"/>
    <s v="sand"/>
    <x v="26"/>
    <n v="4257"/>
    <n v="59"/>
    <n v="5"/>
    <d v="1899-12-30T02:14:14"/>
  </r>
  <r>
    <x v="2"/>
    <x v="3"/>
    <x v="15"/>
    <x v="3"/>
    <x v="63"/>
    <n v="53540"/>
    <x v="311"/>
    <s v="Y0161042"/>
    <n v="21"/>
    <s v="Ivan Yordunov"/>
    <x v="3"/>
    <n v="4257"/>
    <n v="59"/>
    <n v="5"/>
    <d v="1899-12-30T02:13:42"/>
  </r>
  <r>
    <x v="2"/>
    <x v="3"/>
    <x v="15"/>
    <x v="3"/>
    <x v="63"/>
    <n v="53540"/>
    <x v="311"/>
    <s v="Y0161042"/>
    <n v="21"/>
    <s v="abdi nur adam"/>
    <x v="5"/>
    <n v="4257"/>
    <n v="59"/>
    <n v="5"/>
    <d v="1899-12-30T02:14:12"/>
  </r>
  <r>
    <x v="2"/>
    <x v="3"/>
    <x v="15"/>
    <x v="3"/>
    <x v="63"/>
    <n v="53540"/>
    <x v="311"/>
    <s v="Y0161042"/>
    <n v="21"/>
    <s v="Raducu"/>
    <x v="5"/>
    <n v="4257"/>
    <n v="59"/>
    <n v="5"/>
    <d v="1899-12-30T02:14:13"/>
  </r>
  <r>
    <x v="2"/>
    <x v="3"/>
    <x v="15"/>
    <x v="3"/>
    <x v="63"/>
    <n v="51920"/>
    <x v="58"/>
    <s v="Y0161057"/>
    <n v="18"/>
    <s v="Marius Motoasca"/>
    <x v="1"/>
    <n v="4788"/>
    <n v="3"/>
    <n v="57"/>
    <d v="1899-12-30T00:23:59"/>
  </r>
  <r>
    <x v="2"/>
    <x v="3"/>
    <x v="15"/>
    <x v="3"/>
    <x v="63"/>
    <n v="51920"/>
    <x v="58"/>
    <s v="Y0161057"/>
    <n v="18"/>
    <s v="Florian Andresescu"/>
    <x v="0"/>
    <n v="4788"/>
    <n v="3"/>
    <n v="57"/>
    <d v="1899-12-30T01:10:48"/>
  </r>
  <r>
    <x v="2"/>
    <x v="3"/>
    <x v="15"/>
    <x v="3"/>
    <x v="63"/>
    <n v="51920"/>
    <x v="58"/>
    <s v="Y0161057"/>
    <n v="18"/>
    <s v="Catalin Bucataru"/>
    <x v="26"/>
    <n v="4788"/>
    <n v="3"/>
    <n v="57"/>
    <d v="1899-12-30T00:45:53"/>
  </r>
  <r>
    <x v="2"/>
    <x v="3"/>
    <x v="15"/>
    <x v="3"/>
    <x v="63"/>
    <n v="51920"/>
    <x v="58"/>
    <s v="Y0161057"/>
    <n v="18"/>
    <s v="andra"/>
    <x v="3"/>
    <n v="4788"/>
    <n v="3"/>
    <n v="57"/>
    <d v="1899-12-30T00:46:23"/>
  </r>
  <r>
    <x v="2"/>
    <x v="3"/>
    <x v="15"/>
    <x v="3"/>
    <x v="63"/>
    <n v="53542"/>
    <x v="425"/>
    <s v="Y0161063"/>
    <n v="8"/>
    <s v="Marius Munteanu"/>
    <x v="5"/>
    <n v="4338"/>
    <n v="5"/>
    <n v="3"/>
    <d v="1899-12-30T01:24:34"/>
  </r>
  <r>
    <x v="2"/>
    <x v="3"/>
    <x v="15"/>
    <x v="3"/>
    <x v="63"/>
    <n v="53542"/>
    <x v="425"/>
    <s v="Y0161063"/>
    <n v="8"/>
    <s v="lidi"/>
    <x v="0"/>
    <n v="4338"/>
    <n v="5"/>
    <n v="3"/>
    <d v="1899-12-30T01:24:39"/>
  </r>
  <r>
    <x v="2"/>
    <x v="3"/>
    <x v="15"/>
    <x v="3"/>
    <x v="63"/>
    <n v="53542"/>
    <x v="425"/>
    <s v="Y0161063"/>
    <n v="8"/>
    <s v="felix"/>
    <x v="21"/>
    <n v="4338"/>
    <n v="5"/>
    <n v="3"/>
    <d v="1899-12-30T01:23:37"/>
  </r>
  <r>
    <x v="2"/>
    <x v="3"/>
    <x v="15"/>
    <x v="3"/>
    <x v="63"/>
    <n v="53542"/>
    <x v="425"/>
    <s v="Y0161063"/>
    <n v="8"/>
    <s v="Ivan Yordunov"/>
    <x v="21"/>
    <n v="4338"/>
    <n v="5"/>
    <n v="3"/>
    <d v="1899-12-30T01:24:15"/>
  </r>
  <r>
    <x v="2"/>
    <x v="3"/>
    <x v="15"/>
    <x v="3"/>
    <x v="63"/>
    <n v="53542"/>
    <x v="425"/>
    <s v="Y0161063"/>
    <n v="8"/>
    <s v="abdi nur adam"/>
    <x v="5"/>
    <n v="4338"/>
    <n v="5"/>
    <n v="3"/>
    <d v="1899-12-30T01:24:27"/>
  </r>
  <r>
    <x v="2"/>
    <x v="3"/>
    <x v="15"/>
    <x v="3"/>
    <x v="63"/>
    <n v="53542"/>
    <x v="425"/>
    <s v="Y0161063"/>
    <n v="8"/>
    <s v="Raducu"/>
    <x v="12"/>
    <n v="4338"/>
    <n v="5"/>
    <n v="3"/>
    <d v="1899-12-30T01:24:20"/>
  </r>
  <r>
    <x v="2"/>
    <x v="3"/>
    <x v="15"/>
    <x v="3"/>
    <x v="63"/>
    <n v="49532"/>
    <x v="47"/>
    <s v="Y0161047"/>
    <n v="5"/>
    <s v="Mitesh Dilipkumar"/>
    <x v="5"/>
    <n v="481"/>
    <n v="33"/>
    <n v="3"/>
    <d v="1899-12-30T02:13:58"/>
  </r>
  <r>
    <x v="2"/>
    <x v="3"/>
    <x v="15"/>
    <x v="3"/>
    <x v="63"/>
    <n v="49532"/>
    <x v="47"/>
    <s v="Y0161047"/>
    <n v="5"/>
    <s v="Nelvin"/>
    <x v="0"/>
    <n v="481"/>
    <n v="33"/>
    <n v="3"/>
    <d v="1899-12-30T02:14:12"/>
  </r>
  <r>
    <x v="2"/>
    <x v="3"/>
    <x v="15"/>
    <x v="3"/>
    <x v="63"/>
    <n v="49532"/>
    <x v="47"/>
    <s v="Y0161047"/>
    <n v="5"/>
    <s v="sande"/>
    <x v="12"/>
    <n v="481"/>
    <n v="33"/>
    <n v="3"/>
    <d v="1899-12-30T02:13:45"/>
  </r>
  <r>
    <x v="2"/>
    <x v="3"/>
    <x v="15"/>
    <x v="3"/>
    <x v="63"/>
    <n v="49532"/>
    <x v="47"/>
    <s v="Y0161047"/>
    <n v="5"/>
    <s v="Ivan Yordunov"/>
    <x v="3"/>
    <n v="481"/>
    <n v="33"/>
    <n v="3"/>
    <d v="1899-12-30T02:13:36"/>
  </r>
  <r>
    <x v="2"/>
    <x v="3"/>
    <x v="15"/>
    <x v="3"/>
    <x v="63"/>
    <s v="CON2397"/>
    <x v="617"/>
    <s v="Y0160708"/>
    <n v="21"/>
    <s v="Marius Motoasca"/>
    <x v="1"/>
    <n v="3380"/>
    <n v="13"/>
    <n v="28"/>
    <d v="1899-12-30T02:13:10"/>
  </r>
  <r>
    <x v="2"/>
    <x v="3"/>
    <x v="15"/>
    <x v="3"/>
    <x v="63"/>
    <s v="CON2397"/>
    <x v="617"/>
    <s v="Y0160708"/>
    <n v="21"/>
    <s v="Mariana Codreanu"/>
    <x v="0"/>
    <n v="3380"/>
    <n v="13"/>
    <n v="28"/>
    <d v="1899-12-30T00:56:09"/>
  </r>
  <r>
    <x v="2"/>
    <x v="3"/>
    <x v="15"/>
    <x v="3"/>
    <x v="63"/>
    <s v="CON2397"/>
    <x v="617"/>
    <s v="Y0160708"/>
    <n v="21"/>
    <s v="andr"/>
    <x v="3"/>
    <n v="3380"/>
    <n v="13"/>
    <n v="28"/>
    <d v="1899-12-30T01:10:39"/>
  </r>
  <r>
    <x v="2"/>
    <x v="3"/>
    <x v="15"/>
    <x v="3"/>
    <x v="63"/>
    <s v="CON2397"/>
    <x v="617"/>
    <s v="Y0160708"/>
    <n v="21"/>
    <s v="Paul Gheorgescu"/>
    <x v="11"/>
    <n v="3380"/>
    <n v="13"/>
    <n v="28"/>
    <d v="1899-12-30T01:17:30"/>
  </r>
  <r>
    <x v="2"/>
    <x v="3"/>
    <x v="15"/>
    <x v="3"/>
    <x v="63"/>
    <s v="CON2397"/>
    <x v="617"/>
    <s v="Y0160708"/>
    <n v="21"/>
    <s v="abdul bilech"/>
    <x v="11"/>
    <n v="3380"/>
    <n v="13"/>
    <n v="28"/>
    <d v="1899-12-30T01:15:37"/>
  </r>
  <r>
    <x v="2"/>
    <x v="3"/>
    <x v="15"/>
    <x v="3"/>
    <x v="63"/>
    <n v="49975"/>
    <x v="50"/>
    <s v="Y0160382"/>
    <n v="19"/>
    <s v="abdik"/>
    <x v="1"/>
    <n v="3654"/>
    <n v="6"/>
    <n v="33"/>
    <d v="1899-12-30T00:34:32"/>
  </r>
  <r>
    <x v="2"/>
    <x v="3"/>
    <x v="15"/>
    <x v="3"/>
    <x v="63"/>
    <n v="49975"/>
    <x v="50"/>
    <s v="Y0160382"/>
    <n v="19"/>
    <s v="abdul bilech"/>
    <x v="26"/>
    <n v="3654"/>
    <n v="6"/>
    <n v="33"/>
    <d v="1899-12-30T01:58:59"/>
  </r>
  <r>
    <x v="2"/>
    <x v="3"/>
    <x v="15"/>
    <x v="3"/>
    <x v="63"/>
    <n v="49975"/>
    <x v="50"/>
    <s v="Y0160382"/>
    <n v="19"/>
    <s v="cust"/>
    <x v="0"/>
    <n v="3654"/>
    <n v="6"/>
    <n v="33"/>
    <d v="1899-12-30T01:59:29"/>
  </r>
  <r>
    <x v="2"/>
    <x v="3"/>
    <x v="15"/>
    <x v="3"/>
    <x v="63"/>
    <n v="49975"/>
    <x v="50"/>
    <s v="Y0160382"/>
    <n v="19"/>
    <s v="abdul cadir"/>
    <x v="26"/>
    <n v="3654"/>
    <n v="6"/>
    <n v="33"/>
    <d v="1899-12-30T01:58:30"/>
  </r>
  <r>
    <x v="2"/>
    <x v="3"/>
    <x v="15"/>
    <x v="3"/>
    <x v="63"/>
    <n v="49975"/>
    <x v="50"/>
    <s v="Y0160382"/>
    <n v="19"/>
    <s v="filimon tewolde"/>
    <x v="26"/>
    <n v="3654"/>
    <n v="6"/>
    <n v="33"/>
    <d v="1899-12-30T01:57:41"/>
  </r>
  <r>
    <x v="2"/>
    <x v="3"/>
    <x v="15"/>
    <x v="3"/>
    <x v="63"/>
    <n v="51928"/>
    <x v="34"/>
    <s v="Y0160977"/>
    <n v="21"/>
    <s v="Diana Mariana Ghiotu"/>
    <x v="5"/>
    <n v="4803"/>
    <n v="24"/>
    <n v="18"/>
    <d v="1899-12-30T02:11:13"/>
  </r>
  <r>
    <x v="2"/>
    <x v="3"/>
    <x v="15"/>
    <x v="3"/>
    <x v="63"/>
    <n v="51928"/>
    <x v="34"/>
    <s v="Y0160977"/>
    <n v="21"/>
    <s v="Marius Munteanu"/>
    <x v="21"/>
    <n v="4803"/>
    <n v="24"/>
    <n v="18"/>
    <d v="1899-12-30T02:09:58"/>
  </r>
  <r>
    <x v="2"/>
    <x v="3"/>
    <x v="15"/>
    <x v="3"/>
    <x v="63"/>
    <n v="51928"/>
    <x v="34"/>
    <s v="Y0160977"/>
    <n v="21"/>
    <s v="Mitesh Dilipkumar"/>
    <x v="12"/>
    <n v="4803"/>
    <n v="24"/>
    <n v="18"/>
    <d v="1899-12-30T02:10:54"/>
  </r>
  <r>
    <x v="2"/>
    <x v="3"/>
    <x v="15"/>
    <x v="3"/>
    <x v="63"/>
    <n v="51928"/>
    <x v="34"/>
    <s v="Y0160977"/>
    <n v="21"/>
    <s v="Madalina Tanislav"/>
    <x v="21"/>
    <n v="4803"/>
    <n v="24"/>
    <n v="18"/>
    <d v="1899-12-30T02:09:44"/>
  </r>
  <r>
    <x v="2"/>
    <x v="3"/>
    <x v="15"/>
    <x v="3"/>
    <x v="63"/>
    <n v="51928"/>
    <x v="34"/>
    <s v="Y0160977"/>
    <n v="21"/>
    <s v="felix"/>
    <x v="21"/>
    <n v="4803"/>
    <n v="24"/>
    <n v="18"/>
    <d v="1899-12-30T02:10:20"/>
  </r>
  <r>
    <x v="2"/>
    <x v="3"/>
    <x v="15"/>
    <x v="3"/>
    <x v="63"/>
    <n v="51928"/>
    <x v="34"/>
    <s v="Y0160977"/>
    <n v="21"/>
    <s v="Ivan Yordunov"/>
    <x v="0"/>
    <n v="4803"/>
    <n v="24"/>
    <n v="18"/>
    <d v="1899-12-30T02:12:03"/>
  </r>
  <r>
    <x v="2"/>
    <x v="3"/>
    <x v="15"/>
    <x v="3"/>
    <x v="63"/>
    <n v="51928"/>
    <x v="34"/>
    <s v="Y0160977"/>
    <n v="21"/>
    <s v="lid"/>
    <x v="0"/>
    <n v="4803"/>
    <n v="24"/>
    <n v="18"/>
    <d v="1899-12-30T02:12:43"/>
  </r>
  <r>
    <x v="2"/>
    <x v="3"/>
    <x v="15"/>
    <x v="3"/>
    <x v="63"/>
    <n v="51928"/>
    <x v="34"/>
    <s v="Y0160977"/>
    <n v="21"/>
    <s v="nelvi"/>
    <x v="26"/>
    <n v="4803"/>
    <n v="24"/>
    <n v="18"/>
    <d v="1899-12-30T02:10:33"/>
  </r>
  <r>
    <x v="2"/>
    <x v="3"/>
    <x v="15"/>
    <x v="3"/>
    <x v="63"/>
    <n v="51928"/>
    <x v="34"/>
    <s v="Y0160977"/>
    <n v="21"/>
    <s v="abdi nur adam"/>
    <x v="5"/>
    <n v="4803"/>
    <n v="24"/>
    <n v="18"/>
    <d v="1899-12-30T02:12:19"/>
  </r>
  <r>
    <x v="2"/>
    <x v="3"/>
    <x v="15"/>
    <x v="3"/>
    <x v="63"/>
    <n v="51928"/>
    <x v="34"/>
    <s v="Y0160977"/>
    <n v="21"/>
    <s v="Raducu"/>
    <x v="5"/>
    <n v="4803"/>
    <n v="24"/>
    <n v="18"/>
    <d v="1899-12-30T02:12:33"/>
  </r>
  <r>
    <x v="2"/>
    <x v="3"/>
    <x v="15"/>
    <x v="3"/>
    <x v="63"/>
    <n v="53537"/>
    <x v="307"/>
    <s v="Y0161043"/>
    <n v="4"/>
    <s v="(blank)"/>
    <x v="2"/>
    <n v="591"/>
    <n v="15"/>
    <n v="0"/>
    <d v="1899-12-30T00:00:00"/>
  </r>
  <r>
    <x v="2"/>
    <x v="3"/>
    <x v="15"/>
    <x v="3"/>
    <x v="63"/>
    <s v="CON2398"/>
    <x v="618"/>
    <s v="Y0160710"/>
    <n v="17"/>
    <s v="Marius Motoasca"/>
    <x v="11"/>
    <n v="4090"/>
    <n v="13"/>
    <n v="28"/>
    <d v="1899-12-30T01:16:19"/>
  </r>
  <r>
    <x v="2"/>
    <x v="3"/>
    <x v="15"/>
    <x v="3"/>
    <x v="63"/>
    <s v="CON2398"/>
    <x v="618"/>
    <s v="Y0160710"/>
    <n v="17"/>
    <s v="Mariana Codreanu"/>
    <x v="0"/>
    <n v="4090"/>
    <n v="13"/>
    <n v="28"/>
    <d v="1899-12-30T00:58:06"/>
  </r>
  <r>
    <x v="2"/>
    <x v="3"/>
    <x v="15"/>
    <x v="3"/>
    <x v="63"/>
    <s v="CON2398"/>
    <x v="618"/>
    <s v="Y0160710"/>
    <n v="17"/>
    <s v="Daniel Angearu"/>
    <x v="18"/>
    <n v="4090"/>
    <n v="13"/>
    <n v="28"/>
    <d v="1899-12-30T00:25:57"/>
  </r>
  <r>
    <x v="2"/>
    <x v="3"/>
    <x v="15"/>
    <x v="3"/>
    <x v="63"/>
    <s v="CON2398"/>
    <x v="618"/>
    <s v="Y0160710"/>
    <n v="17"/>
    <s v="Cristian Paun"/>
    <x v="18"/>
    <n v="4090"/>
    <n v="13"/>
    <n v="28"/>
    <d v="1899-12-30T01:27:10"/>
  </r>
  <r>
    <x v="2"/>
    <x v="3"/>
    <x v="15"/>
    <x v="3"/>
    <x v="63"/>
    <s v="CON2398"/>
    <x v="618"/>
    <s v="Y0160710"/>
    <n v="17"/>
    <s v="Paul Gheorgescu"/>
    <x v="11"/>
    <n v="4090"/>
    <n v="13"/>
    <n v="28"/>
    <d v="1899-12-30T01:28:19"/>
  </r>
  <r>
    <x v="2"/>
    <x v="3"/>
    <x v="15"/>
    <x v="3"/>
    <x v="63"/>
    <n v="50385"/>
    <x v="58"/>
    <s v="Y0161127"/>
    <n v="24"/>
    <s v="Daniel Costinel Maties"/>
    <x v="1"/>
    <n v="6084"/>
    <n v="19"/>
    <n v="57"/>
    <d v="1899-12-30T00:37:21"/>
  </r>
  <r>
    <x v="2"/>
    <x v="3"/>
    <x v="15"/>
    <x v="3"/>
    <x v="63"/>
    <s v="CON2399"/>
    <x v="619"/>
    <s v="Y0160709"/>
    <n v="12"/>
    <s v="Lucian Cazacu"/>
    <x v="1"/>
    <n v="3684"/>
    <n v="4"/>
    <n v="28"/>
    <d v="1899-12-30T00:23:15"/>
  </r>
  <r>
    <x v="2"/>
    <x v="3"/>
    <x v="15"/>
    <x v="3"/>
    <x v="63"/>
    <s v="CON2399"/>
    <x v="619"/>
    <s v="Y0160709"/>
    <n v="12"/>
    <s v="Daniel Costinel Maties"/>
    <x v="1"/>
    <n v="3684"/>
    <n v="4"/>
    <n v="28"/>
    <d v="1899-12-30T00:22:51"/>
  </r>
  <r>
    <x v="2"/>
    <x v="3"/>
    <x v="15"/>
    <x v="3"/>
    <x v="63"/>
    <s v="CON2390"/>
    <x v="620"/>
    <s v="Y0160699"/>
    <n v="16"/>
    <s v="Lucian Cazacu"/>
    <x v="1"/>
    <n v="1958"/>
    <n v="19"/>
    <n v="28"/>
    <d v="1899-12-30T00:20:33"/>
  </r>
  <r>
    <x v="2"/>
    <x v="3"/>
    <x v="15"/>
    <x v="3"/>
    <x v="63"/>
    <s v="CON2390"/>
    <x v="620"/>
    <s v="Y0160699"/>
    <n v="16"/>
    <s v="Daniel Costinel Maties"/>
    <x v="1"/>
    <n v="1958"/>
    <n v="19"/>
    <n v="28"/>
    <d v="1899-12-30T00:20:48"/>
  </r>
  <r>
    <x v="2"/>
    <x v="3"/>
    <x v="15"/>
    <x v="3"/>
    <x v="63"/>
    <s v="CON2503"/>
    <x v="621"/>
    <s v="Y0160686"/>
    <n v="43"/>
    <s v="Lucian Cazacu"/>
    <x v="1"/>
    <n v="12290"/>
    <n v="41"/>
    <n v="22"/>
    <d v="1899-12-30T00:21:32"/>
  </r>
  <r>
    <x v="2"/>
    <x v="3"/>
    <x v="15"/>
    <x v="3"/>
    <x v="63"/>
    <s v="CON2503"/>
    <x v="621"/>
    <s v="Y0160686"/>
    <n v="43"/>
    <s v="Daniel Costinel Maties"/>
    <x v="1"/>
    <n v="12290"/>
    <n v="41"/>
    <n v="22"/>
    <d v="1899-12-30T00:21:45"/>
  </r>
  <r>
    <x v="2"/>
    <x v="3"/>
    <x v="15"/>
    <x v="3"/>
    <x v="63"/>
    <s v="CON2393"/>
    <x v="622"/>
    <s v="Y0160701"/>
    <n v="14"/>
    <s v="(blank)"/>
    <x v="2"/>
    <n v="2148"/>
    <n v="10"/>
    <n v="28"/>
    <d v="1899-12-30T00:00:00"/>
  </r>
  <r>
    <x v="2"/>
    <x v="3"/>
    <x v="15"/>
    <x v="3"/>
    <x v="63"/>
    <s v="IN120868"/>
    <x v="528"/>
    <s v="Y0161264"/>
    <n v="3"/>
    <s v="Magdalena Popa"/>
    <x v="26"/>
    <n v="271"/>
    <n v="30"/>
    <n v="0"/>
    <d v="1899-12-30T04:58:43"/>
  </r>
  <r>
    <x v="2"/>
    <x v="3"/>
    <x v="15"/>
    <x v="3"/>
    <x v="63"/>
    <s v="IN120868"/>
    <x v="528"/>
    <s v="Y0161264"/>
    <n v="3"/>
    <s v="Denis Kehayov"/>
    <x v="3"/>
    <n v="271"/>
    <n v="30"/>
    <n v="0"/>
    <d v="1899-12-30T03:55:47"/>
  </r>
  <r>
    <x v="2"/>
    <x v="3"/>
    <x v="15"/>
    <x v="3"/>
    <x v="63"/>
    <s v="IN120868"/>
    <x v="528"/>
    <s v="Y0161264"/>
    <n v="3"/>
    <s v="Abdalla H."/>
    <x v="26"/>
    <n v="271"/>
    <n v="30"/>
    <n v="0"/>
    <d v="1899-12-30T04:57:30"/>
  </r>
  <r>
    <x v="2"/>
    <x v="3"/>
    <x v="15"/>
    <x v="3"/>
    <x v="63"/>
    <s v="IN120868"/>
    <x v="528"/>
    <s v="Y0161264"/>
    <n v="3"/>
    <s v="Ana Dumitru"/>
    <x v="0"/>
    <n v="271"/>
    <n v="30"/>
    <n v="0"/>
    <d v="1899-12-30T04:59:41"/>
  </r>
  <r>
    <x v="2"/>
    <x v="3"/>
    <x v="15"/>
    <x v="3"/>
    <x v="63"/>
    <s v="IN120868"/>
    <x v="528"/>
    <s v="Y0161264"/>
    <n v="3"/>
    <s v="Constantin Silviu Ionescu"/>
    <x v="26"/>
    <n v="271"/>
    <n v="30"/>
    <n v="0"/>
    <d v="1899-12-30T04:56:18"/>
  </r>
  <r>
    <x v="2"/>
    <x v="3"/>
    <x v="15"/>
    <x v="3"/>
    <x v="63"/>
    <s v="IN120868"/>
    <x v="528"/>
    <s v="Y0161264"/>
    <n v="3"/>
    <s v="Corina Cobzaru"/>
    <x v="26"/>
    <n v="271"/>
    <n v="30"/>
    <n v="0"/>
    <d v="1899-12-30T04:58:14"/>
  </r>
  <r>
    <x v="2"/>
    <x v="3"/>
    <x v="15"/>
    <x v="4"/>
    <x v="64"/>
    <n v="53247"/>
    <x v="623"/>
    <s v="Y0161020-Y0161019"/>
    <n v="39"/>
    <s v="Marian Alecu"/>
    <x v="26"/>
    <n v="5757"/>
    <n v="68"/>
    <n v="44"/>
    <d v="1899-12-30T03:35:27"/>
  </r>
  <r>
    <x v="2"/>
    <x v="3"/>
    <x v="15"/>
    <x v="4"/>
    <x v="64"/>
    <n v="53247"/>
    <x v="623"/>
    <s v="Y0161020-Y0161019"/>
    <n v="39"/>
    <s v="Catalin Lixandru"/>
    <x v="26"/>
    <n v="5757"/>
    <n v="68"/>
    <n v="44"/>
    <d v="1899-12-30T03:35:30"/>
  </r>
  <r>
    <x v="2"/>
    <x v="3"/>
    <x v="15"/>
    <x v="4"/>
    <x v="64"/>
    <n v="53247"/>
    <x v="623"/>
    <s v="Y0161020-Y0161019"/>
    <n v="39"/>
    <s v="Robert Farynski"/>
    <x v="26"/>
    <n v="5757"/>
    <n v="68"/>
    <n v="44"/>
    <d v="1899-12-30T03:35:28"/>
  </r>
  <r>
    <x v="2"/>
    <x v="3"/>
    <x v="15"/>
    <x v="4"/>
    <x v="64"/>
    <n v="53247"/>
    <x v="623"/>
    <s v="Y0161020-Y0161019"/>
    <n v="39"/>
    <s v="Amalia Cocean"/>
    <x v="26"/>
    <n v="5757"/>
    <n v="68"/>
    <n v="44"/>
    <d v="1899-12-30T03:35:27"/>
  </r>
  <r>
    <x v="2"/>
    <x v="3"/>
    <x v="15"/>
    <x v="4"/>
    <x v="64"/>
    <n v="53247"/>
    <x v="623"/>
    <s v="Y0161020-Y0161019"/>
    <n v="39"/>
    <s v="Mirela Constantin"/>
    <x v="0"/>
    <n v="5757"/>
    <n v="68"/>
    <n v="44"/>
    <d v="1899-12-30T03:35:28"/>
  </r>
  <r>
    <x v="2"/>
    <x v="3"/>
    <x v="15"/>
    <x v="4"/>
    <x v="64"/>
    <n v="53247"/>
    <x v="623"/>
    <s v="Y0161020-Y0161019"/>
    <n v="39"/>
    <s v="Florentina Constantin"/>
    <x v="26"/>
    <n v="5757"/>
    <n v="68"/>
    <n v="44"/>
    <d v="1899-12-30T03:35:28"/>
  </r>
  <r>
    <x v="2"/>
    <x v="3"/>
    <x v="15"/>
    <x v="4"/>
    <x v="64"/>
    <n v="53247"/>
    <x v="623"/>
    <s v="Y0161020-Y0161019"/>
    <n v="39"/>
    <s v="Ewelina Cendrowska"/>
    <x v="26"/>
    <n v="5757"/>
    <n v="68"/>
    <n v="44"/>
    <d v="1899-12-30T03:35:30"/>
  </r>
  <r>
    <x v="2"/>
    <x v="3"/>
    <x v="15"/>
    <x v="4"/>
    <x v="64"/>
    <n v="53247"/>
    <x v="623"/>
    <s v="Y0161020-Y0161019"/>
    <n v="39"/>
    <s v="Kinga Moroz"/>
    <x v="26"/>
    <n v="5757"/>
    <n v="68"/>
    <n v="44"/>
    <d v="1899-12-30T03:35:30"/>
  </r>
  <r>
    <x v="2"/>
    <x v="3"/>
    <x v="15"/>
    <x v="4"/>
    <x v="64"/>
    <n v="53247"/>
    <x v="623"/>
    <s v="Y0161020-Y0161019"/>
    <n v="39"/>
    <s v="Sandra Gawronska"/>
    <x v="26"/>
    <n v="5757"/>
    <n v="68"/>
    <n v="44"/>
    <d v="1899-12-30T03:35:29"/>
  </r>
  <r>
    <x v="2"/>
    <x v="3"/>
    <x v="15"/>
    <x v="4"/>
    <x v="64"/>
    <n v="53247"/>
    <x v="623"/>
    <s v="Y0161020-Y0161019"/>
    <n v="39"/>
    <s v="Obi Wellington"/>
    <x v="26"/>
    <n v="5757"/>
    <n v="68"/>
    <n v="44"/>
    <d v="1899-12-30T03:35:29"/>
  </r>
  <r>
    <x v="2"/>
    <x v="3"/>
    <x v="15"/>
    <x v="4"/>
    <x v="64"/>
    <n v="50321"/>
    <x v="19"/>
    <s v="Y0161271"/>
    <n v="23"/>
    <s v="rodica mainescu"/>
    <x v="26"/>
    <n v="1148"/>
    <n v="186"/>
    <n v="56"/>
    <d v="1899-12-30T02:30:37"/>
  </r>
  <r>
    <x v="2"/>
    <x v="3"/>
    <x v="15"/>
    <x v="4"/>
    <x v="64"/>
    <n v="50321"/>
    <x v="19"/>
    <s v="Y0161271"/>
    <n v="23"/>
    <s v="Ion Ilarian"/>
    <x v="0"/>
    <n v="1148"/>
    <n v="186"/>
    <n v="56"/>
    <d v="1899-12-30T02:30:37"/>
  </r>
  <r>
    <x v="2"/>
    <x v="3"/>
    <x v="15"/>
    <x v="4"/>
    <x v="64"/>
    <n v="50321"/>
    <x v="19"/>
    <s v="Y0161271"/>
    <n v="23"/>
    <s v="Gabriela Stoica"/>
    <x v="26"/>
    <n v="1148"/>
    <n v="186"/>
    <n v="56"/>
    <d v="1899-12-30T02:30:37"/>
  </r>
  <r>
    <x v="2"/>
    <x v="3"/>
    <x v="15"/>
    <x v="4"/>
    <x v="64"/>
    <n v="50321"/>
    <x v="19"/>
    <s v="Y0161271"/>
    <n v="23"/>
    <s v="Stephen Hall"/>
    <x v="26"/>
    <n v="1148"/>
    <n v="186"/>
    <n v="56"/>
    <d v="1899-12-30T02:30:37"/>
  </r>
  <r>
    <x v="2"/>
    <x v="3"/>
    <x v="15"/>
    <x v="4"/>
    <x v="64"/>
    <n v="50321"/>
    <x v="19"/>
    <s v="Y0161271"/>
    <n v="23"/>
    <s v="Gabriel Costin"/>
    <x v="26"/>
    <n v="1148"/>
    <n v="186"/>
    <n v="56"/>
    <d v="1899-12-30T02:30:36"/>
  </r>
  <r>
    <x v="2"/>
    <x v="3"/>
    <x v="15"/>
    <x v="4"/>
    <x v="64"/>
    <n v="50321"/>
    <x v="19"/>
    <s v="Y0161271"/>
    <n v="23"/>
    <s v="Viorel Costin"/>
    <x v="26"/>
    <n v="1148"/>
    <n v="186"/>
    <n v="56"/>
    <d v="1899-12-30T02:30:47"/>
  </r>
  <r>
    <x v="2"/>
    <x v="3"/>
    <x v="15"/>
    <x v="4"/>
    <x v="64"/>
    <n v="50321"/>
    <x v="19"/>
    <s v="Y0161271"/>
    <n v="23"/>
    <s v="Sorina Trandafir"/>
    <x v="26"/>
    <n v="1148"/>
    <n v="186"/>
    <n v="56"/>
    <d v="1899-12-30T02:30:39"/>
  </r>
  <r>
    <x v="2"/>
    <x v="3"/>
    <x v="15"/>
    <x v="4"/>
    <x v="64"/>
    <n v="50321"/>
    <x v="19"/>
    <s v="Y0161271"/>
    <n v="23"/>
    <s v="Mihaela Sintion"/>
    <x v="26"/>
    <n v="1148"/>
    <n v="186"/>
    <n v="56"/>
    <d v="1899-12-30T02:30:48"/>
  </r>
  <r>
    <x v="2"/>
    <x v="3"/>
    <x v="15"/>
    <x v="4"/>
    <x v="64"/>
    <n v="50321"/>
    <x v="19"/>
    <s v="Y0161271"/>
    <n v="23"/>
    <s v="Nicoleta Costin"/>
    <x v="26"/>
    <n v="1148"/>
    <n v="186"/>
    <n v="56"/>
    <d v="1899-12-30T02:30:38"/>
  </r>
  <r>
    <x v="2"/>
    <x v="3"/>
    <x v="15"/>
    <x v="4"/>
    <x v="64"/>
    <n v="50321"/>
    <x v="19"/>
    <s v="Y0161271"/>
    <n v="23"/>
    <s v="Florenta Dragne"/>
    <x v="26"/>
    <n v="1148"/>
    <n v="186"/>
    <n v="56"/>
    <d v="1899-12-30T02:30:41"/>
  </r>
  <r>
    <x v="2"/>
    <x v="3"/>
    <x v="15"/>
    <x v="4"/>
    <x v="64"/>
    <n v="50321"/>
    <x v="19"/>
    <s v="Y0161271"/>
    <n v="23"/>
    <s v="Mafkarjeet Kaur"/>
    <x v="26"/>
    <n v="1148"/>
    <n v="186"/>
    <n v="56"/>
    <d v="1899-12-30T02:30:38"/>
  </r>
  <r>
    <x v="2"/>
    <x v="3"/>
    <x v="15"/>
    <x v="4"/>
    <x v="64"/>
    <n v="50321"/>
    <x v="19"/>
    <s v="Y0161271"/>
    <n v="23"/>
    <s v="Jose Diniz"/>
    <x v="26"/>
    <n v="1148"/>
    <n v="186"/>
    <n v="56"/>
    <d v="1899-12-30T02:30:38"/>
  </r>
  <r>
    <x v="2"/>
    <x v="3"/>
    <x v="15"/>
    <x v="4"/>
    <x v="64"/>
    <s v="CON2633"/>
    <x v="624"/>
    <s v="Y0161028"/>
    <n v="13"/>
    <s v="Cosmin Ivan "/>
    <x v="26"/>
    <n v="2470"/>
    <n v="10"/>
    <n v="28"/>
    <d v="1899-12-30T00:39:38"/>
  </r>
  <r>
    <x v="2"/>
    <x v="3"/>
    <x v="15"/>
    <x v="4"/>
    <x v="64"/>
    <s v="CON2633"/>
    <x v="624"/>
    <s v="Y0161028"/>
    <n v="13"/>
    <s v="Kyte Stuart "/>
    <x v="1"/>
    <n v="2470"/>
    <n v="10"/>
    <n v="28"/>
    <d v="1899-12-30T00:42:16"/>
  </r>
  <r>
    <x v="2"/>
    <x v="3"/>
    <x v="15"/>
    <x v="4"/>
    <x v="64"/>
    <s v="CON2633"/>
    <x v="624"/>
    <s v="Y0161028"/>
    <n v="13"/>
    <s v="Maria Ivan "/>
    <x v="0"/>
    <n v="2470"/>
    <n v="10"/>
    <n v="28"/>
    <d v="1899-12-30T01:17:51"/>
  </r>
  <r>
    <x v="2"/>
    <x v="3"/>
    <x v="15"/>
    <x v="4"/>
    <x v="64"/>
    <s v="CON2633"/>
    <x v="624"/>
    <s v="Y0161028"/>
    <n v="13"/>
    <s v="George Lixandru "/>
    <x v="26"/>
    <n v="2470"/>
    <n v="10"/>
    <n v="28"/>
    <d v="1899-12-30T00:39:54"/>
  </r>
  <r>
    <x v="2"/>
    <x v="3"/>
    <x v="15"/>
    <x v="4"/>
    <x v="64"/>
    <s v="CON2633"/>
    <x v="624"/>
    <s v="Y0161028"/>
    <n v="13"/>
    <s v="Nicolae-Cosmin Lacriceanu "/>
    <x v="11"/>
    <n v="2470"/>
    <n v="10"/>
    <n v="28"/>
    <d v="1899-12-30T01:05:49"/>
  </r>
  <r>
    <x v="2"/>
    <x v="3"/>
    <x v="15"/>
    <x v="4"/>
    <x v="64"/>
    <s v="CON2633"/>
    <x v="624"/>
    <s v="Y0161028"/>
    <n v="13"/>
    <s v="Catalin Amselescu "/>
    <x v="18"/>
    <n v="2470"/>
    <n v="10"/>
    <n v="28"/>
    <d v="1899-12-30T00:24:47"/>
  </r>
  <r>
    <x v="2"/>
    <x v="3"/>
    <x v="15"/>
    <x v="4"/>
    <x v="64"/>
    <n v="53320"/>
    <x v="138"/>
    <s v="Y0161036"/>
    <n v="26"/>
    <s v="Vishal Mangela "/>
    <x v="0"/>
    <n v="1956"/>
    <n v="55"/>
    <n v="99"/>
    <d v="1899-12-30T02:46:58"/>
  </r>
  <r>
    <x v="2"/>
    <x v="3"/>
    <x v="15"/>
    <x v="4"/>
    <x v="64"/>
    <n v="53320"/>
    <x v="138"/>
    <s v="Y0161036"/>
    <n v="26"/>
    <s v="Marius Popa "/>
    <x v="26"/>
    <n v="1956"/>
    <n v="55"/>
    <n v="99"/>
    <d v="1899-12-30T02:43:43"/>
  </r>
  <r>
    <x v="2"/>
    <x v="3"/>
    <x v="15"/>
    <x v="4"/>
    <x v="64"/>
    <n v="53320"/>
    <x v="138"/>
    <s v="Y0161036"/>
    <n v="26"/>
    <s v="George Lixandru "/>
    <x v="1"/>
    <n v="1956"/>
    <n v="55"/>
    <n v="99"/>
    <d v="1899-12-30T02:47:11"/>
  </r>
  <r>
    <x v="2"/>
    <x v="3"/>
    <x v="15"/>
    <x v="4"/>
    <x v="64"/>
    <n v="53320"/>
    <x v="138"/>
    <s v="Y0161036"/>
    <n v="26"/>
    <s v="Marin Alexandru Boboc "/>
    <x v="26"/>
    <n v="1956"/>
    <n v="55"/>
    <n v="99"/>
    <d v="1899-12-30T02:46:45"/>
  </r>
  <r>
    <x v="2"/>
    <x v="3"/>
    <x v="15"/>
    <x v="4"/>
    <x v="64"/>
    <n v="53320"/>
    <x v="138"/>
    <s v="Y0161036"/>
    <n v="26"/>
    <s v="Vasile Iulian Iavorschi "/>
    <x v="26"/>
    <n v="1956"/>
    <n v="55"/>
    <n v="99"/>
    <d v="1899-12-30T02:42:59"/>
  </r>
  <r>
    <x v="2"/>
    <x v="3"/>
    <x v="15"/>
    <x v="4"/>
    <x v="64"/>
    <n v="53320"/>
    <x v="138"/>
    <s v="Y0161036"/>
    <n v="26"/>
    <s v="Madalin Sparcaci "/>
    <x v="26"/>
    <n v="1956"/>
    <n v="55"/>
    <n v="99"/>
    <d v="1899-12-30T02:43:23"/>
  </r>
  <r>
    <x v="2"/>
    <x v="3"/>
    <x v="15"/>
    <x v="4"/>
    <x v="64"/>
    <n v="50432"/>
    <x v="110"/>
    <s v="Y0160930"/>
    <n v="40"/>
    <s v="Tirth Sinh"/>
    <x v="3"/>
    <n v="3629"/>
    <n v="177"/>
    <n v="64"/>
    <d v="1899-12-30T00:41:45"/>
  </r>
  <r>
    <x v="2"/>
    <x v="3"/>
    <x v="15"/>
    <x v="4"/>
    <x v="64"/>
    <n v="50432"/>
    <x v="110"/>
    <s v="Y0160930"/>
    <n v="40"/>
    <s v="Tirth Sinh"/>
    <x v="1"/>
    <n v="3629"/>
    <n v="177"/>
    <n v="64"/>
    <d v="1899-12-30T00:31:30"/>
  </r>
  <r>
    <x v="2"/>
    <x v="3"/>
    <x v="15"/>
    <x v="4"/>
    <x v="64"/>
    <n v="50432"/>
    <x v="110"/>
    <s v="Y0160930"/>
    <n v="40"/>
    <s v="Tirth Sinh"/>
    <x v="18"/>
    <n v="3629"/>
    <n v="177"/>
    <n v="64"/>
    <d v="1899-12-30T02:10:36"/>
  </r>
  <r>
    <x v="2"/>
    <x v="3"/>
    <x v="15"/>
    <x v="4"/>
    <x v="64"/>
    <n v="50432"/>
    <x v="110"/>
    <s v="Y0160930"/>
    <n v="40"/>
    <s v="Lamber Singh"/>
    <x v="26"/>
    <n v="3629"/>
    <n v="177"/>
    <n v="64"/>
    <d v="1899-12-30T02:43:58"/>
  </r>
  <r>
    <x v="2"/>
    <x v="3"/>
    <x v="15"/>
    <x v="4"/>
    <x v="64"/>
    <n v="50432"/>
    <x v="110"/>
    <s v="Y0160930"/>
    <n v="40"/>
    <s v="Diana Alecsa"/>
    <x v="0"/>
    <n v="3629"/>
    <n v="177"/>
    <n v="64"/>
    <d v="1899-12-30T02:44:02"/>
  </r>
  <r>
    <x v="2"/>
    <x v="3"/>
    <x v="15"/>
    <x v="4"/>
    <x v="64"/>
    <n v="50432"/>
    <x v="110"/>
    <s v="Y0160930"/>
    <n v="40"/>
    <s v="Gabriela Constantin"/>
    <x v="0"/>
    <n v="3629"/>
    <n v="177"/>
    <n v="64"/>
    <d v="1899-12-30T02:43:58"/>
  </r>
  <r>
    <x v="2"/>
    <x v="3"/>
    <x v="15"/>
    <x v="4"/>
    <x v="64"/>
    <n v="50432"/>
    <x v="110"/>
    <s v="Y0160930"/>
    <n v="40"/>
    <s v="Baljit Singh"/>
    <x v="26"/>
    <n v="3629"/>
    <n v="177"/>
    <n v="64"/>
    <d v="1899-12-30T02:43:10"/>
  </r>
  <r>
    <x v="2"/>
    <x v="3"/>
    <x v="15"/>
    <x v="4"/>
    <x v="64"/>
    <n v="50432"/>
    <x v="110"/>
    <s v="Y0160930"/>
    <n v="40"/>
    <s v="Alpesh Valand"/>
    <x v="26"/>
    <n v="3629"/>
    <n v="177"/>
    <n v="64"/>
    <d v="1899-12-30T02:42:53"/>
  </r>
  <r>
    <x v="2"/>
    <x v="3"/>
    <x v="15"/>
    <x v="4"/>
    <x v="64"/>
    <n v="50432"/>
    <x v="110"/>
    <s v="Y0160930"/>
    <n v="40"/>
    <s v="Elena Madalina Vilceanu"/>
    <x v="26"/>
    <n v="3629"/>
    <n v="177"/>
    <n v="64"/>
    <d v="1899-12-30T02:43:57"/>
  </r>
  <r>
    <x v="2"/>
    <x v="3"/>
    <x v="15"/>
    <x v="4"/>
    <x v="64"/>
    <n v="50432"/>
    <x v="110"/>
    <s v="Y0160930"/>
    <n v="40"/>
    <s v="Vikesh Katharani"/>
    <x v="18"/>
    <n v="3629"/>
    <n v="177"/>
    <n v="64"/>
    <d v="1899-12-30T00:31:19"/>
  </r>
  <r>
    <x v="2"/>
    <x v="3"/>
    <x v="15"/>
    <x v="4"/>
    <x v="64"/>
    <n v="50432"/>
    <x v="110"/>
    <s v="Y0160930"/>
    <n v="40"/>
    <s v="Valency Fernandes"/>
    <x v="3"/>
    <n v="3629"/>
    <n v="177"/>
    <n v="64"/>
    <d v="1899-12-30T01:00:53"/>
  </r>
  <r>
    <x v="2"/>
    <x v="3"/>
    <x v="15"/>
    <x v="4"/>
    <x v="64"/>
    <n v="50432"/>
    <x v="110"/>
    <s v="Y0160930"/>
    <n v="40"/>
    <s v="Valency Fernandes"/>
    <x v="0"/>
    <n v="3629"/>
    <n v="177"/>
    <n v="64"/>
    <d v="1899-12-30T02:42:00"/>
  </r>
  <r>
    <x v="2"/>
    <x v="3"/>
    <x v="15"/>
    <x v="4"/>
    <x v="64"/>
    <n v="50432"/>
    <x v="110"/>
    <s v="Y0160930"/>
    <n v="40"/>
    <s v="Peter Couchman"/>
    <x v="26"/>
    <n v="3629"/>
    <n v="177"/>
    <n v="64"/>
    <d v="1899-12-30T02:09:01"/>
  </r>
  <r>
    <x v="2"/>
    <x v="3"/>
    <x v="15"/>
    <x v="4"/>
    <x v="64"/>
    <n v="50432"/>
    <x v="110"/>
    <s v="Y0160930"/>
    <n v="40"/>
    <s v="Corina andreea matei"/>
    <x v="26"/>
    <n v="3629"/>
    <n v="177"/>
    <n v="64"/>
    <d v="1899-12-30T02:43:57"/>
  </r>
  <r>
    <x v="2"/>
    <x v="3"/>
    <x v="15"/>
    <x v="4"/>
    <x v="64"/>
    <n v="50432"/>
    <x v="110"/>
    <s v="Y0160930"/>
    <n v="40"/>
    <s v="Paulica Mihaiu"/>
    <x v="26"/>
    <n v="3629"/>
    <n v="177"/>
    <n v="64"/>
    <d v="1899-12-30T02:41:40"/>
  </r>
  <r>
    <x v="2"/>
    <x v="3"/>
    <x v="15"/>
    <x v="4"/>
    <x v="64"/>
    <n v="50432"/>
    <x v="110"/>
    <s v="Y0160930"/>
    <n v="40"/>
    <s v="Nicoletta Mihaiu"/>
    <x v="26"/>
    <n v="3629"/>
    <n v="177"/>
    <n v="64"/>
    <d v="1899-12-30T02:42:47"/>
  </r>
  <r>
    <x v="2"/>
    <x v="3"/>
    <x v="15"/>
    <x v="4"/>
    <x v="64"/>
    <n v="50451"/>
    <x v="77"/>
    <s v="Y0161261"/>
    <n v="38"/>
    <s v="Kyte Stuart "/>
    <x v="1"/>
    <n v="1748"/>
    <n v="64"/>
    <n v="58"/>
    <d v="1899-12-30T01:04:50"/>
  </r>
  <r>
    <x v="2"/>
    <x v="3"/>
    <x v="15"/>
    <x v="4"/>
    <x v="64"/>
    <n v="50451"/>
    <x v="77"/>
    <s v="Y0161261"/>
    <n v="38"/>
    <s v="Maria Ivan "/>
    <x v="0"/>
    <n v="1748"/>
    <n v="64"/>
    <n v="58"/>
    <d v="1899-12-30T00:00:00"/>
  </r>
  <r>
    <x v="2"/>
    <x v="3"/>
    <x v="15"/>
    <x v="4"/>
    <x v="64"/>
    <n v="50451"/>
    <x v="77"/>
    <s v="Y0161261"/>
    <n v="38"/>
    <s v="Diana Vilcu "/>
    <x v="26"/>
    <n v="1748"/>
    <n v="64"/>
    <n v="58"/>
    <d v="1899-12-30T00:00:00"/>
  </r>
  <r>
    <x v="2"/>
    <x v="3"/>
    <x v="15"/>
    <x v="4"/>
    <x v="64"/>
    <n v="50451"/>
    <x v="77"/>
    <s v="Y0161261"/>
    <n v="38"/>
    <s v="George Lixandru "/>
    <x v="18"/>
    <n v="1748"/>
    <n v="64"/>
    <n v="58"/>
    <d v="1899-12-30T01:12:50"/>
  </r>
  <r>
    <x v="2"/>
    <x v="3"/>
    <x v="15"/>
    <x v="4"/>
    <x v="64"/>
    <n v="50451"/>
    <x v="77"/>
    <s v="Y0161261"/>
    <n v="38"/>
    <s v="Nicolae-Cosmin Lacriceanu "/>
    <x v="11"/>
    <n v="1748"/>
    <n v="64"/>
    <n v="58"/>
    <d v="1899-12-30T00:00:00"/>
  </r>
  <r>
    <x v="2"/>
    <x v="3"/>
    <x v="15"/>
    <x v="4"/>
    <x v="64"/>
    <n v="50451"/>
    <x v="77"/>
    <s v="Y0161261"/>
    <n v="38"/>
    <s v="Mitesh Pancholi "/>
    <x v="26"/>
    <n v="1748"/>
    <n v="64"/>
    <n v="58"/>
    <d v="1899-12-30T00:00:00"/>
  </r>
  <r>
    <x v="2"/>
    <x v="3"/>
    <x v="15"/>
    <x v="4"/>
    <x v="64"/>
    <n v="50451"/>
    <x v="77"/>
    <s v="Y0161261"/>
    <n v="38"/>
    <s v="Vasile Iulian Iavorschi "/>
    <x v="26"/>
    <n v="1748"/>
    <n v="64"/>
    <n v="58"/>
    <d v="1899-12-30T00:00:00"/>
  </r>
  <r>
    <x v="2"/>
    <x v="3"/>
    <x v="15"/>
    <x v="4"/>
    <x v="64"/>
    <n v="50436"/>
    <x v="162"/>
    <s v="Y0161317"/>
    <n v="6"/>
    <s v="Ana Maria Eliza Tricolici"/>
    <x v="0"/>
    <n v="1628"/>
    <n v="29"/>
    <n v="6"/>
    <d v="1899-12-30T01:00:35"/>
  </r>
  <r>
    <x v="2"/>
    <x v="3"/>
    <x v="15"/>
    <x v="4"/>
    <x v="64"/>
    <n v="50436"/>
    <x v="162"/>
    <s v="Y0161317"/>
    <n v="6"/>
    <s v="Magdalena Popa"/>
    <x v="26"/>
    <n v="1628"/>
    <n v="29"/>
    <n v="6"/>
    <d v="1899-12-30T01:00:06"/>
  </r>
  <r>
    <x v="2"/>
    <x v="3"/>
    <x v="15"/>
    <x v="4"/>
    <x v="64"/>
    <n v="50436"/>
    <x v="162"/>
    <s v="Y0161317"/>
    <n v="6"/>
    <s v="Denis Kehayov"/>
    <x v="6"/>
    <n v="1628"/>
    <n v="29"/>
    <n v="6"/>
    <d v="1899-12-30T00:58:56"/>
  </r>
  <r>
    <x v="2"/>
    <x v="3"/>
    <x v="15"/>
    <x v="4"/>
    <x v="64"/>
    <n v="50436"/>
    <x v="162"/>
    <s v="Y0161317"/>
    <n v="6"/>
    <s v="Gheorghe Predica"/>
    <x v="26"/>
    <n v="1628"/>
    <n v="29"/>
    <n v="6"/>
    <d v="1899-12-30T00:59:24"/>
  </r>
  <r>
    <x v="2"/>
    <x v="3"/>
    <x v="15"/>
    <x v="4"/>
    <x v="64"/>
    <n v="50436"/>
    <x v="162"/>
    <s v="Y0161317"/>
    <n v="6"/>
    <s v="Ana Dumitru"/>
    <x v="0"/>
    <n v="1628"/>
    <n v="29"/>
    <n v="6"/>
    <d v="1899-12-30T01:00:59"/>
  </r>
  <r>
    <x v="2"/>
    <x v="3"/>
    <x v="15"/>
    <x v="4"/>
    <x v="64"/>
    <n v="50436"/>
    <x v="162"/>
    <s v="Y0161317"/>
    <n v="6"/>
    <s v="Corina Cobzaru"/>
    <x v="26"/>
    <n v="1628"/>
    <n v="29"/>
    <n v="6"/>
    <d v="1899-12-30T00:59:43"/>
  </r>
  <r>
    <x v="2"/>
    <x v="3"/>
    <x v="15"/>
    <x v="4"/>
    <x v="64"/>
    <n v="50436"/>
    <x v="162"/>
    <s v="Y0161317"/>
    <n v="6"/>
    <s v="Desislava Markova "/>
    <x v="26"/>
    <n v="1628"/>
    <n v="29"/>
    <n v="6"/>
    <d v="1899-12-30T00:56:36"/>
  </r>
  <r>
    <x v="2"/>
    <x v="3"/>
    <x v="15"/>
    <x v="4"/>
    <x v="64"/>
    <s v="CON2634"/>
    <x v="625"/>
    <s v="Y0161031"/>
    <n v="12"/>
    <s v="Kyte Stuart "/>
    <x v="1"/>
    <n v="2612"/>
    <n v="4"/>
    <n v="28"/>
    <d v="1899-12-30T06:44:12"/>
  </r>
  <r>
    <x v="2"/>
    <x v="3"/>
    <x v="15"/>
    <x v="4"/>
    <x v="64"/>
    <s v="CON2634"/>
    <x v="625"/>
    <s v="Y0161031"/>
    <n v="12"/>
    <s v="Maria Ivan "/>
    <x v="0"/>
    <n v="2612"/>
    <n v="4"/>
    <n v="28"/>
    <d v="1899-12-30T06:43:40"/>
  </r>
  <r>
    <x v="2"/>
    <x v="3"/>
    <x v="15"/>
    <x v="4"/>
    <x v="64"/>
    <s v="CON2634"/>
    <x v="625"/>
    <s v="Y0161031"/>
    <n v="12"/>
    <s v="George Lixandru "/>
    <x v="18"/>
    <n v="2612"/>
    <n v="4"/>
    <n v="28"/>
    <d v="1899-12-30T06:43:58"/>
  </r>
  <r>
    <x v="2"/>
    <x v="3"/>
    <x v="15"/>
    <x v="4"/>
    <x v="64"/>
    <s v="CON2634"/>
    <x v="625"/>
    <s v="Y0161031"/>
    <n v="12"/>
    <s v="Nicolae-Cosmin Lacriceanu "/>
    <x v="11"/>
    <n v="2612"/>
    <n v="4"/>
    <n v="28"/>
    <d v="1899-12-30T06:42:52"/>
  </r>
  <r>
    <x v="2"/>
    <x v="3"/>
    <x v="15"/>
    <x v="4"/>
    <x v="64"/>
    <s v="CON2634"/>
    <x v="625"/>
    <s v="Y0161031"/>
    <n v="12"/>
    <s v="Vasile Iulian Iavorschi "/>
    <x v="11"/>
    <n v="2612"/>
    <n v="4"/>
    <n v="28"/>
    <d v="1899-12-30T06:42:33"/>
  </r>
  <r>
    <x v="2"/>
    <x v="3"/>
    <x v="15"/>
    <x v="4"/>
    <x v="64"/>
    <n v="48191"/>
    <x v="102"/>
    <s v="Y0161249"/>
    <n v="9"/>
    <s v="Vishal Mangela "/>
    <x v="0"/>
    <n v="2304"/>
    <n v="2"/>
    <n v="33"/>
    <d v="1899-12-30T00:00:04"/>
  </r>
  <r>
    <x v="2"/>
    <x v="3"/>
    <x v="15"/>
    <x v="4"/>
    <x v="64"/>
    <n v="48191"/>
    <x v="102"/>
    <s v="Y0161249"/>
    <n v="9"/>
    <s v="Cosmin Ivan "/>
    <x v="26"/>
    <n v="2304"/>
    <n v="2"/>
    <n v="33"/>
    <d v="1899-12-30T00:00:00"/>
  </r>
  <r>
    <x v="2"/>
    <x v="3"/>
    <x v="15"/>
    <x v="4"/>
    <x v="64"/>
    <n v="48191"/>
    <x v="102"/>
    <s v="Y0161249"/>
    <n v="9"/>
    <s v="Kyte Stuart "/>
    <x v="1"/>
    <n v="2304"/>
    <n v="2"/>
    <n v="33"/>
    <d v="1899-12-30T02:15:49"/>
  </r>
  <r>
    <x v="2"/>
    <x v="3"/>
    <x v="15"/>
    <x v="4"/>
    <x v="64"/>
    <n v="48191"/>
    <x v="102"/>
    <s v="Y0161249"/>
    <n v="9"/>
    <s v="Marius Popa "/>
    <x v="26"/>
    <n v="2304"/>
    <n v="2"/>
    <n v="33"/>
    <d v="1899-12-30T00:00:00"/>
  </r>
  <r>
    <x v="2"/>
    <x v="3"/>
    <x v="15"/>
    <x v="4"/>
    <x v="64"/>
    <n v="48191"/>
    <x v="102"/>
    <s v="Y0161249"/>
    <n v="9"/>
    <s v="Nicolae-Cosmin Lacriceanu "/>
    <x v="26"/>
    <n v="2304"/>
    <n v="2"/>
    <n v="33"/>
    <d v="1899-12-30T00:00:00"/>
  </r>
  <r>
    <x v="2"/>
    <x v="3"/>
    <x v="15"/>
    <x v="4"/>
    <x v="64"/>
    <n v="48191"/>
    <x v="102"/>
    <s v="Y0161249"/>
    <n v="9"/>
    <s v="Cristian Mihalcea "/>
    <x v="26"/>
    <n v="2304"/>
    <n v="2"/>
    <n v="33"/>
    <d v="1899-12-30T00:00:00"/>
  </r>
  <r>
    <x v="2"/>
    <x v="3"/>
    <x v="15"/>
    <x v="4"/>
    <x v="64"/>
    <n v="48191"/>
    <x v="102"/>
    <s v="Y0161249"/>
    <n v="9"/>
    <s v="Vasile Iulian Iavorschi "/>
    <x v="26"/>
    <n v="2304"/>
    <n v="2"/>
    <n v="33"/>
    <d v="1899-12-30T00:00:00"/>
  </r>
  <r>
    <x v="2"/>
    <x v="3"/>
    <x v="15"/>
    <x v="4"/>
    <x v="64"/>
    <n v="53444"/>
    <x v="626"/>
    <s v="Y0160950"/>
    <n v="20"/>
    <s v="Tirth Sinh"/>
    <x v="1"/>
    <n v="2883"/>
    <n v="27"/>
    <n v="48"/>
    <d v="1899-12-30T00:44:41"/>
  </r>
  <r>
    <x v="2"/>
    <x v="3"/>
    <x v="15"/>
    <x v="4"/>
    <x v="64"/>
    <n v="53444"/>
    <x v="626"/>
    <s v="Y0160950"/>
    <n v="20"/>
    <s v="Lamber Singh"/>
    <x v="11"/>
    <n v="2883"/>
    <n v="27"/>
    <n v="48"/>
    <d v="1899-12-30T00:40:27"/>
  </r>
  <r>
    <x v="2"/>
    <x v="3"/>
    <x v="15"/>
    <x v="4"/>
    <x v="64"/>
    <n v="53444"/>
    <x v="626"/>
    <s v="Y0160950"/>
    <n v="20"/>
    <s v="Lamber Singh"/>
    <x v="26"/>
    <n v="2883"/>
    <n v="27"/>
    <n v="48"/>
    <d v="1899-12-30T01:37:08"/>
  </r>
  <r>
    <x v="2"/>
    <x v="3"/>
    <x v="15"/>
    <x v="4"/>
    <x v="64"/>
    <n v="53444"/>
    <x v="626"/>
    <s v="Y0160950"/>
    <n v="20"/>
    <s v="Diana Alecsa"/>
    <x v="0"/>
    <n v="2883"/>
    <n v="27"/>
    <n v="48"/>
    <d v="1899-12-30T01:38:43"/>
  </r>
  <r>
    <x v="2"/>
    <x v="3"/>
    <x v="15"/>
    <x v="4"/>
    <x v="64"/>
    <n v="53444"/>
    <x v="626"/>
    <s v="Y0160950"/>
    <n v="20"/>
    <s v="Gabriela Constantin"/>
    <x v="0"/>
    <n v="2883"/>
    <n v="27"/>
    <n v="48"/>
    <d v="1899-12-30T01:38:25"/>
  </r>
  <r>
    <x v="2"/>
    <x v="3"/>
    <x v="15"/>
    <x v="4"/>
    <x v="64"/>
    <n v="53444"/>
    <x v="626"/>
    <s v="Y0160950"/>
    <n v="20"/>
    <s v="Baljit Singh"/>
    <x v="10"/>
    <n v="2883"/>
    <n v="27"/>
    <n v="48"/>
    <d v="1899-12-30T00:00:14"/>
  </r>
  <r>
    <x v="2"/>
    <x v="3"/>
    <x v="15"/>
    <x v="4"/>
    <x v="64"/>
    <n v="53444"/>
    <x v="626"/>
    <s v="Y0160950"/>
    <n v="20"/>
    <s v="Baljit Singh"/>
    <x v="26"/>
    <n v="2883"/>
    <n v="27"/>
    <n v="48"/>
    <d v="1899-12-30T00:41:06"/>
  </r>
  <r>
    <x v="2"/>
    <x v="3"/>
    <x v="15"/>
    <x v="4"/>
    <x v="64"/>
    <n v="53444"/>
    <x v="626"/>
    <s v="Y0160950"/>
    <n v="20"/>
    <s v="Alpesh Valand"/>
    <x v="26"/>
    <n v="2883"/>
    <n v="27"/>
    <n v="48"/>
    <d v="1899-12-30T01:37:20"/>
  </r>
  <r>
    <x v="2"/>
    <x v="3"/>
    <x v="15"/>
    <x v="4"/>
    <x v="64"/>
    <n v="53444"/>
    <x v="626"/>
    <s v="Y0160950"/>
    <n v="20"/>
    <s v="Elena Madalina Vilceanu"/>
    <x v="26"/>
    <n v="2883"/>
    <n v="27"/>
    <n v="48"/>
    <d v="1899-12-30T01:22:51"/>
  </r>
  <r>
    <x v="2"/>
    <x v="3"/>
    <x v="15"/>
    <x v="4"/>
    <x v="64"/>
    <n v="53444"/>
    <x v="626"/>
    <s v="Y0160950"/>
    <n v="20"/>
    <s v="Peter Couchman"/>
    <x v="11"/>
    <n v="2883"/>
    <n v="27"/>
    <n v="48"/>
    <d v="1899-12-30T00:40:04"/>
  </r>
  <r>
    <x v="2"/>
    <x v="3"/>
    <x v="15"/>
    <x v="4"/>
    <x v="64"/>
    <n v="53444"/>
    <x v="626"/>
    <s v="Y0160950"/>
    <n v="20"/>
    <s v="Peter Couchman"/>
    <x v="26"/>
    <n v="2883"/>
    <n v="27"/>
    <n v="48"/>
    <d v="1899-12-30T01:10:18"/>
  </r>
  <r>
    <x v="2"/>
    <x v="3"/>
    <x v="15"/>
    <x v="4"/>
    <x v="64"/>
    <n v="53444"/>
    <x v="626"/>
    <s v="Y0160950"/>
    <n v="20"/>
    <s v="Corina andreea matei"/>
    <x v="26"/>
    <n v="2883"/>
    <n v="27"/>
    <n v="48"/>
    <d v="1899-12-30T01:38:50"/>
  </r>
  <r>
    <x v="2"/>
    <x v="3"/>
    <x v="15"/>
    <x v="4"/>
    <x v="64"/>
    <n v="53444"/>
    <x v="626"/>
    <s v="Y0160950"/>
    <n v="20"/>
    <s v="Paulica Mihaiu"/>
    <x v="26"/>
    <n v="2883"/>
    <n v="27"/>
    <n v="48"/>
    <d v="1899-12-30T01:22:06"/>
  </r>
  <r>
    <x v="2"/>
    <x v="3"/>
    <x v="15"/>
    <x v="4"/>
    <x v="64"/>
    <n v="53444"/>
    <x v="626"/>
    <s v="Y0160950"/>
    <n v="20"/>
    <s v="Nicoletta Mihaiu"/>
    <x v="26"/>
    <n v="2883"/>
    <n v="27"/>
    <n v="48"/>
    <d v="1899-12-30T00:51:54"/>
  </r>
  <r>
    <x v="2"/>
    <x v="3"/>
    <x v="15"/>
    <x v="4"/>
    <x v="64"/>
    <n v="53444"/>
    <x v="626"/>
    <s v="Y0160950"/>
    <n v="20"/>
    <s v="Catalin"/>
    <x v="18"/>
    <n v="2883"/>
    <n v="27"/>
    <n v="48"/>
    <d v="1899-12-30T00:27:44"/>
  </r>
  <r>
    <x v="2"/>
    <x v="3"/>
    <x v="15"/>
    <x v="4"/>
    <x v="64"/>
    <n v="53346"/>
    <x v="627"/>
    <s v="Y0161351"/>
    <n v="21"/>
    <s v="Cosmin Ivan "/>
    <x v="26"/>
    <n v="3641"/>
    <n v="19"/>
    <n v="18"/>
    <d v="1899-12-30T00:00:00"/>
  </r>
  <r>
    <x v="2"/>
    <x v="3"/>
    <x v="15"/>
    <x v="4"/>
    <x v="64"/>
    <n v="53346"/>
    <x v="627"/>
    <s v="Y0161351"/>
    <n v="21"/>
    <s v="Kyte Stuart "/>
    <x v="1"/>
    <n v="3641"/>
    <n v="19"/>
    <n v="18"/>
    <d v="1899-12-30T00:00:00"/>
  </r>
  <r>
    <x v="2"/>
    <x v="3"/>
    <x v="15"/>
    <x v="4"/>
    <x v="64"/>
    <n v="53346"/>
    <x v="627"/>
    <s v="Y0161351"/>
    <n v="21"/>
    <s v="Marius Popa "/>
    <x v="26"/>
    <n v="3641"/>
    <n v="19"/>
    <n v="18"/>
    <d v="1899-12-30T00:00:00"/>
  </r>
  <r>
    <x v="2"/>
    <x v="3"/>
    <x v="15"/>
    <x v="4"/>
    <x v="64"/>
    <n v="53346"/>
    <x v="627"/>
    <s v="Y0161351"/>
    <n v="21"/>
    <s v="George Lixandru "/>
    <x v="18"/>
    <n v="3641"/>
    <n v="19"/>
    <n v="18"/>
    <d v="1899-12-30T00:00:00"/>
  </r>
  <r>
    <x v="2"/>
    <x v="3"/>
    <x v="15"/>
    <x v="4"/>
    <x v="64"/>
    <n v="53346"/>
    <x v="627"/>
    <s v="Y0161351"/>
    <n v="21"/>
    <s v="Nicolae-Cosmin Lacriceanu "/>
    <x v="11"/>
    <n v="3641"/>
    <n v="19"/>
    <n v="18"/>
    <d v="1899-12-30T00:00:00"/>
  </r>
  <r>
    <x v="2"/>
    <x v="3"/>
    <x v="15"/>
    <x v="4"/>
    <x v="64"/>
    <n v="53346"/>
    <x v="627"/>
    <s v="Y0161351"/>
    <n v="21"/>
    <s v="Vasile Iulian Iavorschi "/>
    <x v="26"/>
    <n v="3641"/>
    <n v="19"/>
    <n v="18"/>
    <d v="1899-12-30T00:00:00"/>
  </r>
  <r>
    <x v="2"/>
    <x v="3"/>
    <x v="15"/>
    <x v="4"/>
    <x v="64"/>
    <n v="53346"/>
    <x v="627"/>
    <s v="Y0161351"/>
    <n v="21"/>
    <s v="andreea cojocaru "/>
    <x v="0"/>
    <n v="3641"/>
    <n v="19"/>
    <n v="18"/>
    <d v="1899-12-30T00:00:00"/>
  </r>
  <r>
    <x v="2"/>
    <x v="3"/>
    <x v="15"/>
    <x v="4"/>
    <x v="64"/>
    <s v="CON2586"/>
    <x v="628"/>
    <s v="Y0160807"/>
    <n v="5"/>
    <s v="Maria Ivan "/>
    <x v="0"/>
    <n v="880"/>
    <n v="10"/>
    <n v="28"/>
    <d v="1899-12-30T00:00:00"/>
  </r>
  <r>
    <x v="2"/>
    <x v="3"/>
    <x v="15"/>
    <x v="4"/>
    <x v="64"/>
    <s v="CON2586"/>
    <x v="628"/>
    <s v="Y0160807"/>
    <n v="5"/>
    <s v="George Lixandru "/>
    <x v="36"/>
    <n v="880"/>
    <n v="10"/>
    <n v="28"/>
    <d v="1899-12-30T00:33:23"/>
  </r>
  <r>
    <x v="2"/>
    <x v="3"/>
    <x v="15"/>
    <x v="4"/>
    <x v="64"/>
    <s v="CON2586"/>
    <x v="628"/>
    <s v="Y0160807"/>
    <n v="5"/>
    <s v="Catalin Amselescu "/>
    <x v="18"/>
    <n v="880"/>
    <n v="10"/>
    <n v="28"/>
    <d v="1899-12-30T00:00:00"/>
  </r>
  <r>
    <x v="2"/>
    <x v="3"/>
    <x v="15"/>
    <x v="4"/>
    <x v="64"/>
    <n v="50412"/>
    <x v="124"/>
    <s v="Y0161105"/>
    <n v="33"/>
    <s v="Ana Maria Eliza Tricolici"/>
    <x v="0"/>
    <n v="22931"/>
    <n v="147"/>
    <n v="2"/>
    <d v="1899-12-30T03:54:16"/>
  </r>
  <r>
    <x v="2"/>
    <x v="3"/>
    <x v="15"/>
    <x v="4"/>
    <x v="64"/>
    <n v="50412"/>
    <x v="124"/>
    <s v="Y0161105"/>
    <n v="33"/>
    <s v="Magdalena Popa"/>
    <x v="26"/>
    <n v="22931"/>
    <n v="147"/>
    <n v="2"/>
    <d v="1899-12-30T03:51:33"/>
  </r>
  <r>
    <x v="2"/>
    <x v="3"/>
    <x v="15"/>
    <x v="4"/>
    <x v="64"/>
    <n v="50412"/>
    <x v="124"/>
    <s v="Y0161105"/>
    <n v="33"/>
    <s v="Abdalla H."/>
    <x v="26"/>
    <n v="22931"/>
    <n v="147"/>
    <n v="2"/>
    <d v="1899-12-30T03:47:39"/>
  </r>
  <r>
    <x v="2"/>
    <x v="3"/>
    <x v="15"/>
    <x v="4"/>
    <x v="64"/>
    <n v="50412"/>
    <x v="124"/>
    <s v="Y0161105"/>
    <n v="33"/>
    <s v="Ana Dumitru"/>
    <x v="0"/>
    <n v="22931"/>
    <n v="147"/>
    <n v="2"/>
    <d v="1899-12-30T03:52:09"/>
  </r>
  <r>
    <x v="2"/>
    <x v="3"/>
    <x v="15"/>
    <x v="4"/>
    <x v="64"/>
    <n v="50412"/>
    <x v="124"/>
    <s v="Y0161105"/>
    <n v="33"/>
    <s v="Constantin Silviu Ionescu"/>
    <x v="26"/>
    <n v="22931"/>
    <n v="147"/>
    <n v="2"/>
    <d v="1899-12-30T03:40:19"/>
  </r>
  <r>
    <x v="2"/>
    <x v="3"/>
    <x v="15"/>
    <x v="4"/>
    <x v="64"/>
    <n v="50412"/>
    <x v="124"/>
    <s v="Y0161105"/>
    <n v="33"/>
    <s v="Beverley Savage"/>
    <x v="26"/>
    <n v="22931"/>
    <n v="147"/>
    <n v="2"/>
    <d v="1899-12-30T03:48:29"/>
  </r>
  <r>
    <x v="2"/>
    <x v="3"/>
    <x v="15"/>
    <x v="4"/>
    <x v="64"/>
    <n v="50412"/>
    <x v="124"/>
    <s v="Y0161105"/>
    <n v="33"/>
    <s v="Suleiman Omar"/>
    <x v="26"/>
    <n v="22931"/>
    <n v="147"/>
    <n v="2"/>
    <d v="1899-12-30T03:50:46"/>
  </r>
  <r>
    <x v="2"/>
    <x v="3"/>
    <x v="15"/>
    <x v="4"/>
    <x v="64"/>
    <n v="50412"/>
    <x v="124"/>
    <s v="Y0161105"/>
    <n v="33"/>
    <s v="Desislav Markova "/>
    <x v="26"/>
    <n v="22931"/>
    <n v="147"/>
    <n v="2"/>
    <d v="1899-12-30T03:51:11"/>
  </r>
  <r>
    <x v="2"/>
    <x v="3"/>
    <x v="15"/>
    <x v="4"/>
    <x v="64"/>
    <n v="47982"/>
    <x v="136"/>
    <s v="Y0161327"/>
    <n v="15"/>
    <s v="Ana Maria Eliza Tricolici"/>
    <x v="0"/>
    <n v="3610"/>
    <n v="31"/>
    <n v="1"/>
    <d v="1899-12-30T02:33:12"/>
  </r>
  <r>
    <x v="2"/>
    <x v="3"/>
    <x v="15"/>
    <x v="4"/>
    <x v="64"/>
    <n v="47982"/>
    <x v="136"/>
    <s v="Y0161327"/>
    <n v="15"/>
    <s v="Denis Kehayov"/>
    <x v="26"/>
    <n v="3610"/>
    <n v="31"/>
    <n v="1"/>
    <d v="1899-12-30T00:44:43"/>
  </r>
  <r>
    <x v="2"/>
    <x v="3"/>
    <x v="15"/>
    <x v="4"/>
    <x v="64"/>
    <n v="47982"/>
    <x v="136"/>
    <s v="Y0161327"/>
    <n v="15"/>
    <s v="Constantin Silviu Ionescu"/>
    <x v="26"/>
    <n v="3610"/>
    <n v="31"/>
    <n v="1"/>
    <d v="1899-12-30T02:28:53"/>
  </r>
  <r>
    <x v="2"/>
    <x v="3"/>
    <x v="15"/>
    <x v="4"/>
    <x v="64"/>
    <n v="47982"/>
    <x v="136"/>
    <s v="Y0161327"/>
    <n v="15"/>
    <s v="Suleiman Omar"/>
    <x v="26"/>
    <n v="3610"/>
    <n v="31"/>
    <n v="1"/>
    <d v="1899-12-30T00:40:46"/>
  </r>
  <r>
    <x v="2"/>
    <x v="3"/>
    <x v="15"/>
    <x v="4"/>
    <x v="64"/>
    <n v="47982"/>
    <x v="136"/>
    <s v="Y0161327"/>
    <n v="15"/>
    <s v="Desislava Markova "/>
    <x v="26"/>
    <n v="3610"/>
    <n v="31"/>
    <n v="1"/>
    <d v="1899-12-30T00:45:16"/>
  </r>
  <r>
    <x v="2"/>
    <x v="3"/>
    <x v="15"/>
    <x v="4"/>
    <x v="64"/>
    <n v="53513"/>
    <x v="26"/>
    <s v="Y0161034"/>
    <n v="35"/>
    <s v="Select Employee"/>
    <x v="10"/>
    <n v="7740"/>
    <n v="89"/>
    <n v="11"/>
    <d v="1899-12-30T00:00:00"/>
  </r>
  <r>
    <x v="2"/>
    <x v="3"/>
    <x v="15"/>
    <x v="4"/>
    <x v="64"/>
    <n v="53513"/>
    <x v="26"/>
    <s v="Y0161034"/>
    <n v="35"/>
    <s v="Tirth Sinh"/>
    <x v="26"/>
    <n v="7740"/>
    <n v="89"/>
    <n v="11"/>
    <d v="1899-12-30T03:12:28"/>
  </r>
  <r>
    <x v="2"/>
    <x v="3"/>
    <x v="15"/>
    <x v="4"/>
    <x v="64"/>
    <n v="53513"/>
    <x v="26"/>
    <s v="Y0161034"/>
    <n v="35"/>
    <s v="Lamber Singh"/>
    <x v="26"/>
    <n v="7740"/>
    <n v="89"/>
    <n v="11"/>
    <d v="1899-12-30T02:34:13"/>
  </r>
  <r>
    <x v="2"/>
    <x v="3"/>
    <x v="15"/>
    <x v="4"/>
    <x v="64"/>
    <n v="53513"/>
    <x v="26"/>
    <s v="Y0161034"/>
    <n v="35"/>
    <s v="Mahesh Valand"/>
    <x v="26"/>
    <n v="7740"/>
    <n v="89"/>
    <n v="11"/>
    <d v="1899-12-30T02:31:21"/>
  </r>
  <r>
    <x v="2"/>
    <x v="3"/>
    <x v="15"/>
    <x v="4"/>
    <x v="64"/>
    <n v="53513"/>
    <x v="26"/>
    <s v="Y0161034"/>
    <n v="35"/>
    <s v="Diana Alecsa"/>
    <x v="0"/>
    <n v="7740"/>
    <n v="89"/>
    <n v="11"/>
    <d v="1899-12-30T02:54:40"/>
  </r>
  <r>
    <x v="2"/>
    <x v="3"/>
    <x v="15"/>
    <x v="4"/>
    <x v="64"/>
    <n v="53513"/>
    <x v="26"/>
    <s v="Y0161034"/>
    <n v="35"/>
    <s v="Gabriela Constantin"/>
    <x v="0"/>
    <n v="7740"/>
    <n v="89"/>
    <n v="11"/>
    <d v="1899-12-30T03:13:21"/>
  </r>
  <r>
    <x v="2"/>
    <x v="3"/>
    <x v="15"/>
    <x v="4"/>
    <x v="64"/>
    <n v="53513"/>
    <x v="26"/>
    <s v="Y0161034"/>
    <n v="35"/>
    <s v="Baljit Singh"/>
    <x v="26"/>
    <n v="7740"/>
    <n v="89"/>
    <n v="11"/>
    <d v="1899-12-30T02:32:52"/>
  </r>
  <r>
    <x v="2"/>
    <x v="3"/>
    <x v="15"/>
    <x v="4"/>
    <x v="64"/>
    <n v="53513"/>
    <x v="26"/>
    <s v="Y0161034"/>
    <n v="35"/>
    <s v="Alpesh Valand"/>
    <x v="26"/>
    <n v="7740"/>
    <n v="89"/>
    <n v="11"/>
    <d v="1899-12-30T02:33:16"/>
  </r>
  <r>
    <x v="2"/>
    <x v="3"/>
    <x v="15"/>
    <x v="4"/>
    <x v="64"/>
    <n v="53513"/>
    <x v="26"/>
    <s v="Y0161034"/>
    <n v="35"/>
    <s v="Elena Madalina Vilceanu"/>
    <x v="26"/>
    <n v="7740"/>
    <n v="89"/>
    <n v="11"/>
    <d v="1899-12-30T03:29:42"/>
  </r>
  <r>
    <x v="2"/>
    <x v="3"/>
    <x v="15"/>
    <x v="4"/>
    <x v="64"/>
    <n v="53513"/>
    <x v="26"/>
    <s v="Y0161034"/>
    <n v="35"/>
    <s v="Valency Fernandes"/>
    <x v="3"/>
    <n v="7740"/>
    <n v="89"/>
    <n v="11"/>
    <d v="1899-12-30T03:12:45"/>
  </r>
  <r>
    <x v="2"/>
    <x v="3"/>
    <x v="15"/>
    <x v="4"/>
    <x v="64"/>
    <n v="53513"/>
    <x v="26"/>
    <s v="Y0161034"/>
    <n v="35"/>
    <s v="Peter Couchman"/>
    <x v="26"/>
    <n v="7740"/>
    <n v="89"/>
    <n v="11"/>
    <d v="1899-12-30T02:33:49"/>
  </r>
  <r>
    <x v="2"/>
    <x v="3"/>
    <x v="15"/>
    <x v="4"/>
    <x v="64"/>
    <n v="53513"/>
    <x v="26"/>
    <s v="Y0161034"/>
    <n v="35"/>
    <s v="Corina andreea matei"/>
    <x v="26"/>
    <n v="7740"/>
    <n v="89"/>
    <n v="11"/>
    <d v="1899-12-30T00:00:00"/>
  </r>
  <r>
    <x v="2"/>
    <x v="3"/>
    <x v="15"/>
    <x v="4"/>
    <x v="64"/>
    <n v="53513"/>
    <x v="26"/>
    <s v="Y0161034"/>
    <n v="35"/>
    <s v="Catalin "/>
    <x v="18"/>
    <n v="7740"/>
    <n v="89"/>
    <n v="11"/>
    <d v="1899-12-30T00:16:51"/>
  </r>
  <r>
    <x v="2"/>
    <x v="3"/>
    <x v="15"/>
    <x v="4"/>
    <x v="64"/>
    <n v="53513"/>
    <x v="26"/>
    <s v="Y0161034"/>
    <n v="35"/>
    <s v="Paulica Mihaiu"/>
    <x v="26"/>
    <n v="7740"/>
    <n v="89"/>
    <n v="11"/>
    <d v="1899-12-30T03:28:59"/>
  </r>
  <r>
    <x v="2"/>
    <x v="3"/>
    <x v="15"/>
    <x v="4"/>
    <x v="64"/>
    <n v="53513"/>
    <x v="26"/>
    <s v="Y0161034"/>
    <n v="35"/>
    <s v="Nicoletta Mihaiu"/>
    <x v="26"/>
    <n v="7740"/>
    <n v="89"/>
    <n v="11"/>
    <d v="1899-12-30T03:29:16"/>
  </r>
  <r>
    <x v="2"/>
    <x v="3"/>
    <x v="15"/>
    <x v="4"/>
    <x v="64"/>
    <n v="49299"/>
    <x v="102"/>
    <s v="Y0161260"/>
    <n v="22"/>
    <s v="Cosmin Ivan "/>
    <x v="26"/>
    <n v="7592"/>
    <n v="5"/>
    <n v="17"/>
    <d v="1899-12-30T00:00:00"/>
  </r>
  <r>
    <x v="2"/>
    <x v="3"/>
    <x v="15"/>
    <x v="4"/>
    <x v="64"/>
    <n v="49299"/>
    <x v="102"/>
    <s v="Y0161260"/>
    <n v="22"/>
    <s v="Kyte Stuart "/>
    <x v="1"/>
    <n v="7592"/>
    <n v="5"/>
    <n v="17"/>
    <d v="1899-12-30T00:00:00"/>
  </r>
  <r>
    <x v="2"/>
    <x v="3"/>
    <x v="15"/>
    <x v="4"/>
    <x v="64"/>
    <n v="49299"/>
    <x v="102"/>
    <s v="Y0161260"/>
    <n v="22"/>
    <s v="Maria Ivan "/>
    <x v="0"/>
    <n v="7592"/>
    <n v="5"/>
    <n v="17"/>
    <d v="1899-12-30T00:00:00"/>
  </r>
  <r>
    <x v="2"/>
    <x v="3"/>
    <x v="15"/>
    <x v="4"/>
    <x v="64"/>
    <n v="49299"/>
    <x v="102"/>
    <s v="Y0161260"/>
    <n v="22"/>
    <s v="Marin Alexandru Boboc "/>
    <x v="26"/>
    <n v="7592"/>
    <n v="5"/>
    <n v="17"/>
    <d v="1899-12-30T00:00:00"/>
  </r>
  <r>
    <x v="2"/>
    <x v="3"/>
    <x v="15"/>
    <x v="4"/>
    <x v="64"/>
    <n v="49299"/>
    <x v="102"/>
    <s v="Y0161260"/>
    <n v="22"/>
    <s v="Nicolae-Cosmin Lacriceanu "/>
    <x v="26"/>
    <n v="7592"/>
    <n v="5"/>
    <n v="17"/>
    <d v="1899-12-30T00:00:00"/>
  </r>
  <r>
    <x v="2"/>
    <x v="3"/>
    <x v="15"/>
    <x v="4"/>
    <x v="64"/>
    <s v="CON0112"/>
    <x v="629"/>
    <s v="Y0160858"/>
    <n v="9"/>
    <s v="Cosmin Ivan "/>
    <x v="26"/>
    <n v="2016"/>
    <n v="1"/>
    <n v="28"/>
    <d v="1899-12-30T00:58:05"/>
  </r>
  <r>
    <x v="2"/>
    <x v="3"/>
    <x v="15"/>
    <x v="4"/>
    <x v="64"/>
    <s v="CON0112"/>
    <x v="629"/>
    <s v="Y0160858"/>
    <n v="9"/>
    <s v="Maria Ivan "/>
    <x v="0"/>
    <n v="2016"/>
    <n v="1"/>
    <n v="28"/>
    <d v="1899-12-30T00:56:30"/>
  </r>
  <r>
    <x v="2"/>
    <x v="3"/>
    <x v="15"/>
    <x v="4"/>
    <x v="64"/>
    <s v="CON0112"/>
    <x v="629"/>
    <s v="Y0160858"/>
    <n v="9"/>
    <s v="Diana Vilcu "/>
    <x v="26"/>
    <n v="2016"/>
    <n v="1"/>
    <n v="28"/>
    <d v="1899-12-30T01:39:13"/>
  </r>
  <r>
    <x v="2"/>
    <x v="3"/>
    <x v="15"/>
    <x v="4"/>
    <x v="64"/>
    <s v="CON0112"/>
    <x v="629"/>
    <s v="Y0160858"/>
    <n v="9"/>
    <s v="George Lixandru "/>
    <x v="1"/>
    <n v="2016"/>
    <n v="1"/>
    <n v="28"/>
    <d v="1899-12-30T01:40:43"/>
  </r>
  <r>
    <x v="2"/>
    <x v="3"/>
    <x v="15"/>
    <x v="4"/>
    <x v="64"/>
    <s v="CON0112"/>
    <x v="629"/>
    <s v="Y0160858"/>
    <n v="9"/>
    <s v="Marin Alexandru Boboc "/>
    <x v="26"/>
    <n v="2016"/>
    <n v="1"/>
    <n v="28"/>
    <d v="1899-12-30T00:58:05"/>
  </r>
  <r>
    <x v="2"/>
    <x v="3"/>
    <x v="15"/>
    <x v="4"/>
    <x v="64"/>
    <s v="CON0112"/>
    <x v="629"/>
    <s v="Y0160858"/>
    <n v="9"/>
    <s v="Nicolae-Cosmin Lacriceanu "/>
    <x v="26"/>
    <n v="2016"/>
    <n v="1"/>
    <n v="28"/>
    <d v="1899-12-30T00:58:05"/>
  </r>
  <r>
    <x v="2"/>
    <x v="3"/>
    <x v="15"/>
    <x v="4"/>
    <x v="64"/>
    <s v="CON0112"/>
    <x v="629"/>
    <s v="Y0160858"/>
    <n v="9"/>
    <s v="Madalin Sparcaci "/>
    <x v="26"/>
    <n v="2016"/>
    <n v="1"/>
    <n v="28"/>
    <d v="1899-12-30T00:58:06"/>
  </r>
  <r>
    <x v="2"/>
    <x v="3"/>
    <x v="15"/>
    <x v="4"/>
    <x v="64"/>
    <s v="CON0112"/>
    <x v="629"/>
    <s v="Y0160858"/>
    <n v="9"/>
    <s v="andreea cojocaru "/>
    <x v="26"/>
    <n v="2016"/>
    <n v="1"/>
    <n v="28"/>
    <d v="1899-12-30T00:58:05"/>
  </r>
  <r>
    <x v="2"/>
    <x v="3"/>
    <x v="15"/>
    <x v="4"/>
    <x v="64"/>
    <n v="50416"/>
    <x v="7"/>
    <n v="264342"/>
    <n v="14"/>
    <s v="Cosmin Ivan "/>
    <x v="26"/>
    <n v="2619"/>
    <n v="11"/>
    <n v="18"/>
    <d v="1899-12-30T00:00:00"/>
  </r>
  <r>
    <x v="2"/>
    <x v="3"/>
    <x v="15"/>
    <x v="4"/>
    <x v="64"/>
    <n v="50416"/>
    <x v="7"/>
    <n v="264342"/>
    <n v="14"/>
    <s v="Kyte Stuart "/>
    <x v="1"/>
    <n v="2619"/>
    <n v="11"/>
    <n v="18"/>
    <d v="1899-12-30T01:34:58"/>
  </r>
  <r>
    <x v="2"/>
    <x v="3"/>
    <x v="15"/>
    <x v="4"/>
    <x v="64"/>
    <n v="50416"/>
    <x v="7"/>
    <n v="264342"/>
    <n v="14"/>
    <s v="Diana Vilcu "/>
    <x v="26"/>
    <n v="2619"/>
    <n v="11"/>
    <n v="18"/>
    <d v="1899-12-30T00:00:00"/>
  </r>
  <r>
    <x v="2"/>
    <x v="3"/>
    <x v="15"/>
    <x v="4"/>
    <x v="64"/>
    <n v="50416"/>
    <x v="7"/>
    <n v="264342"/>
    <n v="14"/>
    <s v="George Lixandru "/>
    <x v="18"/>
    <n v="2619"/>
    <n v="11"/>
    <n v="18"/>
    <d v="1899-12-30T00:00:00"/>
  </r>
  <r>
    <x v="2"/>
    <x v="3"/>
    <x v="15"/>
    <x v="4"/>
    <x v="64"/>
    <n v="50416"/>
    <x v="7"/>
    <n v="264342"/>
    <n v="14"/>
    <s v="Marin Alexandru Boboc "/>
    <x v="26"/>
    <n v="2619"/>
    <n v="11"/>
    <n v="18"/>
    <d v="1899-12-30T00:00:00"/>
  </r>
  <r>
    <x v="2"/>
    <x v="3"/>
    <x v="15"/>
    <x v="4"/>
    <x v="64"/>
    <n v="50416"/>
    <x v="7"/>
    <n v="264342"/>
    <n v="14"/>
    <s v="Cristian Mihalcea "/>
    <x v="26"/>
    <n v="2619"/>
    <n v="11"/>
    <n v="18"/>
    <d v="1899-12-30T00:00:00"/>
  </r>
  <r>
    <x v="2"/>
    <x v="3"/>
    <x v="15"/>
    <x v="4"/>
    <x v="64"/>
    <n v="50416"/>
    <x v="7"/>
    <n v="264342"/>
    <n v="14"/>
    <s v="Madalin Sparcaci "/>
    <x v="26"/>
    <n v="2619"/>
    <n v="11"/>
    <n v="18"/>
    <d v="1899-12-30T00:00:00"/>
  </r>
  <r>
    <x v="2"/>
    <x v="3"/>
    <x v="15"/>
    <x v="4"/>
    <x v="64"/>
    <n v="50416"/>
    <x v="7"/>
    <n v="264342"/>
    <n v="14"/>
    <s v="andreea cojocaru "/>
    <x v="0"/>
    <n v="2619"/>
    <n v="11"/>
    <n v="18"/>
    <d v="1899-12-30T00:00:00"/>
  </r>
  <r>
    <x v="2"/>
    <x v="3"/>
    <x v="15"/>
    <x v="4"/>
    <x v="64"/>
    <n v="53428"/>
    <x v="525"/>
    <n v="264342"/>
    <n v="15"/>
    <s v="Cosmin Ivan "/>
    <x v="26"/>
    <n v="0"/>
    <n v="0"/>
    <n v="0"/>
    <d v="1899-12-30T00:32:02"/>
  </r>
  <r>
    <x v="2"/>
    <x v="3"/>
    <x v="15"/>
    <x v="4"/>
    <x v="64"/>
    <n v="53428"/>
    <x v="525"/>
    <n v="264342"/>
    <n v="15"/>
    <s v="Kyte Stuart "/>
    <x v="1"/>
    <n v="0"/>
    <n v="0"/>
    <n v="0"/>
    <d v="1899-12-30T00:36:51"/>
  </r>
  <r>
    <x v="2"/>
    <x v="3"/>
    <x v="15"/>
    <x v="4"/>
    <x v="64"/>
    <n v="53428"/>
    <x v="525"/>
    <n v="264342"/>
    <n v="15"/>
    <s v="Maria Ivan "/>
    <x v="0"/>
    <n v="0"/>
    <n v="0"/>
    <n v="0"/>
    <d v="1899-12-30T00:31:50"/>
  </r>
  <r>
    <x v="2"/>
    <x v="3"/>
    <x v="15"/>
    <x v="4"/>
    <x v="64"/>
    <n v="53428"/>
    <x v="525"/>
    <n v="264342"/>
    <n v="15"/>
    <s v="Cristian Mihalcea "/>
    <x v="26"/>
    <n v="0"/>
    <n v="0"/>
    <n v="0"/>
    <d v="1899-12-30T00:31:52"/>
  </r>
  <r>
    <x v="2"/>
    <x v="3"/>
    <x v="15"/>
    <x v="4"/>
    <x v="64"/>
    <n v="53428"/>
    <x v="525"/>
    <n v="264342"/>
    <n v="15"/>
    <s v="Mitesh Pancholi "/>
    <x v="26"/>
    <n v="0"/>
    <n v="0"/>
    <n v="0"/>
    <d v="1899-12-30T00:31:56"/>
  </r>
  <r>
    <x v="2"/>
    <x v="3"/>
    <x v="15"/>
    <x v="4"/>
    <x v="64"/>
    <n v="53428"/>
    <x v="525"/>
    <n v="264342"/>
    <n v="15"/>
    <s v="Madalin Sparcaci "/>
    <x v="26"/>
    <n v="0"/>
    <n v="0"/>
    <n v="0"/>
    <d v="1899-12-30T00:32:13"/>
  </r>
  <r>
    <x v="2"/>
    <x v="3"/>
    <x v="15"/>
    <x v="4"/>
    <x v="64"/>
    <n v="50431"/>
    <x v="39"/>
    <s v="Y0161353"/>
    <n v="29"/>
    <s v="Diana Marinescu"/>
    <x v="0"/>
    <n v="5956"/>
    <n v="145"/>
    <n v="26"/>
    <d v="1899-12-30T01:50:56"/>
  </r>
  <r>
    <x v="2"/>
    <x v="3"/>
    <x v="15"/>
    <x v="4"/>
    <x v="64"/>
    <n v="50431"/>
    <x v="39"/>
    <s v="Y0161353"/>
    <n v="29"/>
    <s v="Nicoleta Rus"/>
    <x v="3"/>
    <n v="5956"/>
    <n v="145"/>
    <n v="26"/>
    <d v="1899-12-30T01:50:22"/>
  </r>
  <r>
    <x v="2"/>
    <x v="3"/>
    <x v="15"/>
    <x v="4"/>
    <x v="64"/>
    <n v="50431"/>
    <x v="39"/>
    <s v="Y0161353"/>
    <n v="29"/>
    <s v="Mihai Abagiu"/>
    <x v="26"/>
    <n v="5956"/>
    <n v="145"/>
    <n v="26"/>
    <d v="1899-12-30T01:48:35"/>
  </r>
  <r>
    <x v="2"/>
    <x v="3"/>
    <x v="15"/>
    <x v="4"/>
    <x v="64"/>
    <n v="50431"/>
    <x v="39"/>
    <s v="Y0161353"/>
    <n v="29"/>
    <s v="Nicoleta Nicolae"/>
    <x v="26"/>
    <n v="5956"/>
    <n v="145"/>
    <n v="26"/>
    <d v="1899-12-30T01:50:49"/>
  </r>
  <r>
    <x v="2"/>
    <x v="3"/>
    <x v="15"/>
    <x v="4"/>
    <x v="64"/>
    <n v="50431"/>
    <x v="39"/>
    <s v="Y0161353"/>
    <n v="29"/>
    <s v="Cristian Pilat"/>
    <x v="1"/>
    <n v="5956"/>
    <n v="145"/>
    <n v="26"/>
    <d v="1899-12-30T01:51:41"/>
  </r>
  <r>
    <x v="2"/>
    <x v="3"/>
    <x v="15"/>
    <x v="4"/>
    <x v="64"/>
    <n v="50431"/>
    <x v="39"/>
    <s v="Y0161353"/>
    <n v="29"/>
    <s v="Catalin Bucataru"/>
    <x v="0"/>
    <n v="5956"/>
    <n v="145"/>
    <n v="26"/>
    <d v="1899-12-30T01:47:16"/>
  </r>
  <r>
    <x v="2"/>
    <x v="3"/>
    <x v="15"/>
    <x v="4"/>
    <x v="64"/>
    <n v="50431"/>
    <x v="39"/>
    <s v="Y0161353"/>
    <n v="29"/>
    <s v="Paul Gheorgescu"/>
    <x v="5"/>
    <n v="5956"/>
    <n v="145"/>
    <n v="26"/>
    <d v="1899-12-30T00:49:53"/>
  </r>
  <r>
    <x v="2"/>
    <x v="3"/>
    <x v="15"/>
    <x v="4"/>
    <x v="64"/>
    <n v="50431"/>
    <x v="39"/>
    <s v="Y0161353"/>
    <n v="29"/>
    <s v="Laurentiu Falcaru"/>
    <x v="26"/>
    <n v="5956"/>
    <n v="145"/>
    <n v="26"/>
    <d v="1899-12-30T01:50:01"/>
  </r>
  <r>
    <x v="2"/>
    <x v="3"/>
    <x v="15"/>
    <x v="4"/>
    <x v="64"/>
    <n v="50421"/>
    <x v="180"/>
    <s v="Y0161347"/>
    <n v="57"/>
    <s v="mariana"/>
    <x v="26"/>
    <n v="9551"/>
    <n v="155"/>
    <n v="20"/>
    <d v="1899-12-30T03:30:26"/>
  </r>
  <r>
    <x v="2"/>
    <x v="3"/>
    <x v="15"/>
    <x v="4"/>
    <x v="64"/>
    <n v="50421"/>
    <x v="180"/>
    <s v="Y0161347"/>
    <n v="57"/>
    <s v="ABDUL"/>
    <x v="26"/>
    <n v="9551"/>
    <n v="155"/>
    <n v="20"/>
    <d v="1899-12-30T07:00:34"/>
  </r>
  <r>
    <x v="2"/>
    <x v="3"/>
    <x v="15"/>
    <x v="4"/>
    <x v="64"/>
    <n v="50421"/>
    <x v="180"/>
    <s v="Y0161347"/>
    <n v="57"/>
    <s v="salim"/>
    <x v="26"/>
    <n v="9551"/>
    <n v="155"/>
    <n v="20"/>
    <d v="1899-12-30T03:30:04"/>
  </r>
  <r>
    <x v="2"/>
    <x v="3"/>
    <x v="15"/>
    <x v="4"/>
    <x v="64"/>
    <n v="50421"/>
    <x v="180"/>
    <s v="Y0161347"/>
    <n v="57"/>
    <s v="Filimon"/>
    <x v="26"/>
    <n v="9551"/>
    <n v="155"/>
    <n v="20"/>
    <d v="1899-12-30T03:30:21"/>
  </r>
  <r>
    <x v="2"/>
    <x v="3"/>
    <x v="15"/>
    <x v="4"/>
    <x v="64"/>
    <n v="50421"/>
    <x v="180"/>
    <s v="Y0161347"/>
    <n v="57"/>
    <s v="Florian"/>
    <x v="0"/>
    <n v="9551"/>
    <n v="155"/>
    <n v="20"/>
    <d v="1899-12-30T03:38:45"/>
  </r>
  <r>
    <x v="2"/>
    <x v="3"/>
    <x v="15"/>
    <x v="4"/>
    <x v="64"/>
    <n v="50421"/>
    <x v="180"/>
    <s v="Y0161347"/>
    <n v="57"/>
    <s v="Dumitru"/>
    <x v="0"/>
    <n v="9551"/>
    <n v="155"/>
    <n v="20"/>
    <d v="1899-12-30T02:03:16"/>
  </r>
  <r>
    <x v="2"/>
    <x v="3"/>
    <x v="15"/>
    <x v="4"/>
    <x v="64"/>
    <n v="50421"/>
    <x v="180"/>
    <s v="Y0161347"/>
    <n v="57"/>
    <s v="Aglaia"/>
    <x v="0"/>
    <n v="9551"/>
    <n v="155"/>
    <n v="20"/>
    <d v="1899-12-30T01:24:44"/>
  </r>
  <r>
    <x v="2"/>
    <x v="3"/>
    <x v="15"/>
    <x v="4"/>
    <x v="64"/>
    <n v="50421"/>
    <x v="180"/>
    <s v="Y0161347"/>
    <n v="57"/>
    <s v="Neli"/>
    <x v="26"/>
    <n v="9551"/>
    <n v="155"/>
    <n v="20"/>
    <d v="1899-12-30T03:30:03"/>
  </r>
  <r>
    <x v="2"/>
    <x v="3"/>
    <x v="15"/>
    <x v="4"/>
    <x v="64"/>
    <n v="50421"/>
    <x v="180"/>
    <s v="Y0161347"/>
    <n v="57"/>
    <s v="Ezekiel"/>
    <x v="26"/>
    <n v="9551"/>
    <n v="155"/>
    <n v="20"/>
    <d v="1899-12-30T03:30:04"/>
  </r>
  <r>
    <x v="2"/>
    <x v="3"/>
    <x v="15"/>
    <x v="4"/>
    <x v="64"/>
    <n v="48216"/>
    <x v="358"/>
    <s v="Y0161331"/>
    <n v="1"/>
    <s v="(blank)"/>
    <x v="2"/>
    <n v="50"/>
    <n v="2"/>
    <n v="0"/>
    <d v="1899-12-30T00:00:00"/>
  </r>
  <r>
    <x v="2"/>
    <x v="3"/>
    <x v="15"/>
    <x v="4"/>
    <x v="64"/>
    <n v="53691"/>
    <x v="4"/>
    <s v="Y0161309"/>
    <n v="0"/>
    <s v="(blank)"/>
    <x v="2"/>
    <n v="1"/>
    <n v="1"/>
    <n v="0"/>
    <d v="1899-12-30T00:00:00"/>
  </r>
  <r>
    <x v="2"/>
    <x v="3"/>
    <x v="15"/>
    <x v="4"/>
    <x v="64"/>
    <n v="50426"/>
    <x v="29"/>
    <s v="Y0161345"/>
    <n v="19"/>
    <s v="Select Employee"/>
    <x v="10"/>
    <n v="2067"/>
    <n v="49"/>
    <n v="32"/>
    <d v="1900-02-02T22:59:59"/>
  </r>
  <r>
    <x v="2"/>
    <x v="3"/>
    <x v="15"/>
    <x v="4"/>
    <x v="64"/>
    <n v="50426"/>
    <x v="29"/>
    <s v="Y0161345"/>
    <n v="19"/>
    <s v="Sergiu Foltea"/>
    <x v="5"/>
    <n v="2067"/>
    <n v="49"/>
    <n v="32"/>
    <d v="1899-12-30T02:18:11"/>
  </r>
  <r>
    <x v="2"/>
    <x v="3"/>
    <x v="15"/>
    <x v="4"/>
    <x v="64"/>
    <n v="50426"/>
    <x v="29"/>
    <s v="Y0161345"/>
    <n v="19"/>
    <s v="gro"/>
    <x v="5"/>
    <n v="2067"/>
    <n v="49"/>
    <n v="32"/>
    <d v="1899-12-30T02:19:20"/>
  </r>
  <r>
    <x v="2"/>
    <x v="3"/>
    <x v="15"/>
    <x v="4"/>
    <x v="64"/>
    <n v="50426"/>
    <x v="29"/>
    <s v="Y0161345"/>
    <n v="19"/>
    <s v="Filip Ivanov"/>
    <x v="12"/>
    <n v="2067"/>
    <n v="49"/>
    <n v="32"/>
    <d v="1899-12-30T02:16:41"/>
  </r>
  <r>
    <x v="2"/>
    <x v="3"/>
    <x v="15"/>
    <x v="4"/>
    <x v="64"/>
    <n v="50426"/>
    <x v="29"/>
    <s v="Y0161345"/>
    <n v="19"/>
    <s v="Hassan"/>
    <x v="5"/>
    <n v="2067"/>
    <n v="49"/>
    <n v="32"/>
    <d v="1899-12-30T02:16:27"/>
  </r>
  <r>
    <x v="2"/>
    <x v="3"/>
    <x v="15"/>
    <x v="4"/>
    <x v="64"/>
    <n v="50426"/>
    <x v="29"/>
    <s v="Y0161345"/>
    <n v="19"/>
    <s v="Silvia "/>
    <x v="5"/>
    <n v="2067"/>
    <n v="49"/>
    <n v="32"/>
    <d v="1899-12-30T02:17:28"/>
  </r>
  <r>
    <x v="2"/>
    <x v="3"/>
    <x v="15"/>
    <x v="4"/>
    <x v="64"/>
    <n v="50430"/>
    <x v="352"/>
    <s v="Y0161258"/>
    <n v="14"/>
    <s v="Diana Mariana Ghiotu"/>
    <x v="5"/>
    <n v="2800"/>
    <n v="15"/>
    <n v="4"/>
    <d v="1899-12-30T05:09:36"/>
  </r>
  <r>
    <x v="2"/>
    <x v="3"/>
    <x v="15"/>
    <x v="4"/>
    <x v="64"/>
    <n v="50430"/>
    <x v="352"/>
    <s v="Y0161258"/>
    <n v="14"/>
    <s v="Marius Munteanu"/>
    <x v="21"/>
    <n v="2800"/>
    <n v="15"/>
    <n v="4"/>
    <d v="1899-12-30T03:24:16"/>
  </r>
  <r>
    <x v="2"/>
    <x v="3"/>
    <x v="15"/>
    <x v="4"/>
    <x v="64"/>
    <n v="50430"/>
    <x v="352"/>
    <s v="Y0161258"/>
    <n v="14"/>
    <s v="Oana Dragoi"/>
    <x v="0"/>
    <n v="2800"/>
    <n v="15"/>
    <n v="4"/>
    <d v="1899-12-30T05:10:02"/>
  </r>
  <r>
    <x v="2"/>
    <x v="3"/>
    <x v="15"/>
    <x v="4"/>
    <x v="64"/>
    <n v="50430"/>
    <x v="352"/>
    <s v="Y0161258"/>
    <n v="14"/>
    <s v="Madalina Tanislav"/>
    <x v="5"/>
    <n v="2800"/>
    <n v="15"/>
    <n v="4"/>
    <d v="1899-12-30T05:09:46"/>
  </r>
  <r>
    <x v="2"/>
    <x v="3"/>
    <x v="15"/>
    <x v="4"/>
    <x v="64"/>
    <n v="50430"/>
    <x v="352"/>
    <s v="Y0161258"/>
    <n v="14"/>
    <s v="felix"/>
    <x v="26"/>
    <n v="2800"/>
    <n v="15"/>
    <n v="4"/>
    <d v="1899-12-30T03:22:50"/>
  </r>
  <r>
    <x v="2"/>
    <x v="3"/>
    <x v="15"/>
    <x v="4"/>
    <x v="64"/>
    <n v="50430"/>
    <x v="352"/>
    <s v="Y0161258"/>
    <n v="14"/>
    <s v="pra"/>
    <x v="3"/>
    <n v="2800"/>
    <n v="15"/>
    <n v="4"/>
    <d v="1899-12-30T03:21:01"/>
  </r>
  <r>
    <x v="2"/>
    <x v="3"/>
    <x v="15"/>
    <x v="4"/>
    <x v="64"/>
    <n v="47316"/>
    <x v="630"/>
    <s v="Y0161131"/>
    <n v="1"/>
    <s v="lidi"/>
    <x v="0"/>
    <n v="82"/>
    <n v="2"/>
    <n v="1"/>
    <d v="1899-12-30T00:00:00"/>
  </r>
  <r>
    <x v="2"/>
    <x v="3"/>
    <x v="15"/>
    <x v="4"/>
    <x v="64"/>
    <n v="47316"/>
    <x v="630"/>
    <s v="Y0161131"/>
    <n v="1"/>
    <s v="abdi nur adam"/>
    <x v="12"/>
    <n v="82"/>
    <n v="2"/>
    <n v="1"/>
    <d v="1899-12-30T00:00:00"/>
  </r>
  <r>
    <x v="2"/>
    <x v="3"/>
    <x v="15"/>
    <x v="4"/>
    <x v="64"/>
    <n v="47316"/>
    <x v="630"/>
    <s v="Y0161131"/>
    <n v="1"/>
    <s v="Raducu"/>
    <x v="5"/>
    <n v="82"/>
    <n v="2"/>
    <n v="1"/>
    <d v="1899-12-30T00:00:00"/>
  </r>
  <r>
    <x v="2"/>
    <x v="3"/>
    <x v="15"/>
    <x v="4"/>
    <x v="64"/>
    <n v="50452"/>
    <x v="5"/>
    <s v="Y0161350"/>
    <n v="113"/>
    <s v="Maria Gergely"/>
    <x v="0"/>
    <n v="28987"/>
    <n v="233"/>
    <n v="65"/>
    <d v="1899-12-30T07:34:31"/>
  </r>
  <r>
    <x v="2"/>
    <x v="3"/>
    <x v="15"/>
    <x v="4"/>
    <x v="64"/>
    <n v="50452"/>
    <x v="5"/>
    <s v="Y0161350"/>
    <n v="113"/>
    <s v="Select Employee"/>
    <x v="10"/>
    <n v="28987"/>
    <n v="233"/>
    <n v="65"/>
    <d v="1900-03-09T21:59:58"/>
  </r>
  <r>
    <x v="2"/>
    <x v="3"/>
    <x v="15"/>
    <x v="4"/>
    <x v="64"/>
    <n v="50452"/>
    <x v="5"/>
    <s v="Y0161350"/>
    <n v="113"/>
    <s v="Daniel Angearu"/>
    <x v="18"/>
    <n v="28987"/>
    <n v="233"/>
    <n v="65"/>
    <d v="1899-12-30T05:02:54"/>
  </r>
  <r>
    <x v="2"/>
    <x v="3"/>
    <x v="15"/>
    <x v="4"/>
    <x v="64"/>
    <n v="50452"/>
    <x v="5"/>
    <s v="Y0161350"/>
    <n v="113"/>
    <s v="Sergiu Foltea"/>
    <x v="5"/>
    <n v="28987"/>
    <n v="233"/>
    <n v="65"/>
    <d v="1899-12-30T05:04:32"/>
  </r>
  <r>
    <x v="2"/>
    <x v="3"/>
    <x v="15"/>
    <x v="4"/>
    <x v="64"/>
    <n v="50452"/>
    <x v="5"/>
    <s v="Y0161350"/>
    <n v="113"/>
    <s v="delia grosu"/>
    <x v="5"/>
    <n v="28987"/>
    <n v="233"/>
    <n v="65"/>
    <d v="1899-12-30T05:06:03"/>
  </r>
  <r>
    <x v="2"/>
    <x v="3"/>
    <x v="15"/>
    <x v="4"/>
    <x v="64"/>
    <n v="50452"/>
    <x v="5"/>
    <s v="Y0161350"/>
    <n v="113"/>
    <s v="monica"/>
    <x v="0"/>
    <n v="28987"/>
    <n v="233"/>
    <n v="65"/>
    <d v="1899-12-30T05:04:45"/>
  </r>
  <r>
    <x v="2"/>
    <x v="3"/>
    <x v="15"/>
    <x v="4"/>
    <x v="64"/>
    <n v="50452"/>
    <x v="5"/>
    <s v="Y0161350"/>
    <n v="113"/>
    <s v="kifle"/>
    <x v="21"/>
    <n v="28987"/>
    <n v="233"/>
    <n v="65"/>
    <d v="1899-12-30T05:03:25"/>
  </r>
  <r>
    <x v="2"/>
    <x v="3"/>
    <x v="15"/>
    <x v="4"/>
    <x v="64"/>
    <n v="50452"/>
    <x v="5"/>
    <s v="Y0161350"/>
    <n v="113"/>
    <s v="marius mo"/>
    <x v="1"/>
    <n v="28987"/>
    <n v="233"/>
    <n v="65"/>
    <d v="1899-12-30T02:28:36"/>
  </r>
  <r>
    <x v="2"/>
    <x v="3"/>
    <x v="15"/>
    <x v="4"/>
    <x v="64"/>
    <n v="50452"/>
    <x v="5"/>
    <s v="Y0161350"/>
    <n v="113"/>
    <s v="filip "/>
    <x v="21"/>
    <n v="28987"/>
    <n v="233"/>
    <n v="65"/>
    <d v="1899-12-30T05:06:06"/>
  </r>
  <r>
    <x v="2"/>
    <x v="3"/>
    <x v="15"/>
    <x v="4"/>
    <x v="64"/>
    <n v="50452"/>
    <x v="5"/>
    <s v="Y0161350"/>
    <n v="113"/>
    <s v="ruslan c"/>
    <x v="5"/>
    <n v="28987"/>
    <n v="233"/>
    <n v="65"/>
    <d v="1899-12-30T05:05:25"/>
  </r>
  <r>
    <x v="2"/>
    <x v="3"/>
    <x v="15"/>
    <x v="4"/>
    <x v="64"/>
    <n v="50446"/>
    <x v="9"/>
    <s v="Y0160307"/>
    <n v="10"/>
    <s v="ionut"/>
    <x v="3"/>
    <n v="1218"/>
    <n v="1"/>
    <n v="29"/>
    <d v="1899-12-30T00:55:24"/>
  </r>
  <r>
    <x v="2"/>
    <x v="3"/>
    <x v="15"/>
    <x v="4"/>
    <x v="64"/>
    <n v="50446"/>
    <x v="9"/>
    <s v="Y0160307"/>
    <n v="10"/>
    <s v="mariana"/>
    <x v="0"/>
    <n v="1218"/>
    <n v="1"/>
    <n v="29"/>
    <d v="1899-12-30T00:55:24"/>
  </r>
  <r>
    <x v="2"/>
    <x v="3"/>
    <x v="15"/>
    <x v="4"/>
    <x v="64"/>
    <n v="50446"/>
    <x v="9"/>
    <s v="Y0160307"/>
    <n v="10"/>
    <s v="LAURENTIU"/>
    <x v="1"/>
    <n v="1218"/>
    <n v="1"/>
    <n v="29"/>
    <d v="1899-12-30T00:50:34"/>
  </r>
  <r>
    <x v="2"/>
    <x v="3"/>
    <x v="15"/>
    <x v="4"/>
    <x v="64"/>
    <n v="50446"/>
    <x v="9"/>
    <s v="Y0160307"/>
    <n v="10"/>
    <s v="Paul"/>
    <x v="11"/>
    <n v="1218"/>
    <n v="1"/>
    <n v="29"/>
    <d v="1899-12-30T00:55:24"/>
  </r>
  <r>
    <x v="2"/>
    <x v="3"/>
    <x v="15"/>
    <x v="4"/>
    <x v="64"/>
    <n v="50456"/>
    <x v="45"/>
    <s v="Y0161336"/>
    <n v="2"/>
    <s v="Mitesh Dilipkumar"/>
    <x v="5"/>
    <n v="58"/>
    <n v="2"/>
    <n v="6"/>
    <d v="1899-12-30T00:50:01"/>
  </r>
  <r>
    <x v="2"/>
    <x v="3"/>
    <x v="15"/>
    <x v="4"/>
    <x v="64"/>
    <n v="50456"/>
    <x v="45"/>
    <s v="Y0161336"/>
    <n v="2"/>
    <s v="sand"/>
    <x v="5"/>
    <n v="58"/>
    <n v="2"/>
    <n v="6"/>
    <d v="1899-12-30T00:50:01"/>
  </r>
  <r>
    <x v="2"/>
    <x v="3"/>
    <x v="15"/>
    <x v="4"/>
    <x v="64"/>
    <n v="50456"/>
    <x v="45"/>
    <s v="Y0161336"/>
    <n v="2"/>
    <s v="nelvi"/>
    <x v="0"/>
    <n v="58"/>
    <n v="2"/>
    <n v="6"/>
    <d v="1899-12-30T00:50:00"/>
  </r>
  <r>
    <x v="2"/>
    <x v="3"/>
    <x v="15"/>
    <x v="4"/>
    <x v="64"/>
    <n v="53598"/>
    <x v="376"/>
    <s v="Y0161107"/>
    <n v="1"/>
    <s v="lid"/>
    <x v="0"/>
    <n v="232"/>
    <n v="1"/>
    <n v="2"/>
    <d v="1899-12-30T00:30:19"/>
  </r>
  <r>
    <x v="2"/>
    <x v="3"/>
    <x v="15"/>
    <x v="4"/>
    <x v="64"/>
    <n v="53598"/>
    <x v="376"/>
    <s v="Y0161107"/>
    <n v="1"/>
    <s v="abdi nur adam"/>
    <x v="21"/>
    <n v="232"/>
    <n v="1"/>
    <n v="2"/>
    <d v="1899-12-30T00:30:02"/>
  </r>
  <r>
    <x v="2"/>
    <x v="3"/>
    <x v="15"/>
    <x v="4"/>
    <x v="64"/>
    <n v="53598"/>
    <x v="376"/>
    <s v="Y0161107"/>
    <n v="1"/>
    <s v="Raducu"/>
    <x v="5"/>
    <n v="232"/>
    <n v="1"/>
    <n v="2"/>
    <d v="1899-12-30T00:30:04"/>
  </r>
  <r>
    <x v="2"/>
    <x v="3"/>
    <x v="15"/>
    <x v="4"/>
    <x v="64"/>
    <n v="50411"/>
    <x v="441"/>
    <s v="Y0161355"/>
    <n v="1"/>
    <s v="Mitesh Dilipkumar"/>
    <x v="5"/>
    <n v="150"/>
    <n v="4"/>
    <n v="1"/>
    <d v="1899-12-30T00:00:00"/>
  </r>
  <r>
    <x v="2"/>
    <x v="3"/>
    <x v="15"/>
    <x v="4"/>
    <x v="64"/>
    <n v="50411"/>
    <x v="441"/>
    <s v="Y0161355"/>
    <n v="1"/>
    <s v="sande"/>
    <x v="5"/>
    <n v="150"/>
    <n v="4"/>
    <n v="1"/>
    <d v="1899-12-30T00:00:00"/>
  </r>
  <r>
    <x v="2"/>
    <x v="3"/>
    <x v="15"/>
    <x v="4"/>
    <x v="64"/>
    <n v="50411"/>
    <x v="441"/>
    <s v="Y0161355"/>
    <n v="1"/>
    <s v="nelv"/>
    <x v="0"/>
    <n v="150"/>
    <n v="4"/>
    <n v="1"/>
    <d v="1899-12-30T00:00:00"/>
  </r>
  <r>
    <x v="2"/>
    <x v="3"/>
    <x v="15"/>
    <x v="4"/>
    <x v="64"/>
    <n v="53521"/>
    <x v="631"/>
    <s v="Y0161027"/>
    <n v="3"/>
    <s v="Marius Munteanu"/>
    <x v="5"/>
    <n v="400"/>
    <n v="1"/>
    <n v="1"/>
    <d v="1899-12-30T01:00:00"/>
  </r>
  <r>
    <x v="2"/>
    <x v="3"/>
    <x v="15"/>
    <x v="4"/>
    <x v="64"/>
    <n v="53521"/>
    <x v="631"/>
    <s v="Y0161027"/>
    <n v="3"/>
    <s v="Ivan Yordunov"/>
    <x v="20"/>
    <n v="400"/>
    <n v="1"/>
    <n v="1"/>
    <d v="1899-12-30T01:00:00"/>
  </r>
  <r>
    <x v="2"/>
    <x v="3"/>
    <x v="15"/>
    <x v="4"/>
    <x v="64"/>
    <n v="53521"/>
    <x v="631"/>
    <s v="Y0161027"/>
    <n v="3"/>
    <s v="fel"/>
    <x v="21"/>
    <n v="400"/>
    <n v="1"/>
    <n v="1"/>
    <d v="1899-12-30T01:00:00"/>
  </r>
  <r>
    <x v="2"/>
    <x v="3"/>
    <x v="15"/>
    <x v="4"/>
    <x v="64"/>
    <n v="50415"/>
    <x v="228"/>
    <s v="Y0161250"/>
    <n v="4"/>
    <s v="Select Employee"/>
    <x v="10"/>
    <n v="244"/>
    <n v="34"/>
    <n v="5"/>
    <d v="1899-12-30T00:00:00"/>
  </r>
  <r>
    <x v="2"/>
    <x v="3"/>
    <x v="15"/>
    <x v="4"/>
    <x v="64"/>
    <n v="50415"/>
    <x v="228"/>
    <s v="Y0161250"/>
    <n v="4"/>
    <s v="sand"/>
    <x v="5"/>
    <n v="244"/>
    <n v="34"/>
    <n v="5"/>
    <d v="1899-12-30T01:37:39"/>
  </r>
  <r>
    <x v="2"/>
    <x v="3"/>
    <x v="15"/>
    <x v="4"/>
    <x v="64"/>
    <n v="50415"/>
    <x v="228"/>
    <s v="Y0161250"/>
    <n v="4"/>
    <s v="nelv"/>
    <x v="0"/>
    <n v="244"/>
    <n v="34"/>
    <n v="5"/>
    <d v="1899-12-30T01:38:49"/>
  </r>
  <r>
    <x v="2"/>
    <x v="3"/>
    <x v="15"/>
    <x v="4"/>
    <x v="64"/>
    <n v="50413"/>
    <x v="53"/>
    <s v="Y0161319"/>
    <n v="19"/>
    <s v="Diana Mariana Ghiotu"/>
    <x v="12"/>
    <n v="2732"/>
    <n v="37"/>
    <n v="15"/>
    <d v="1899-12-30T03:11:20"/>
  </r>
  <r>
    <x v="2"/>
    <x v="3"/>
    <x v="15"/>
    <x v="4"/>
    <x v="64"/>
    <n v="50413"/>
    <x v="53"/>
    <s v="Y0161319"/>
    <n v="19"/>
    <s v="Marius Munteanu"/>
    <x v="5"/>
    <n v="2732"/>
    <n v="37"/>
    <n v="15"/>
    <d v="1899-12-30T03:11:19"/>
  </r>
  <r>
    <x v="2"/>
    <x v="3"/>
    <x v="15"/>
    <x v="4"/>
    <x v="64"/>
    <n v="50413"/>
    <x v="53"/>
    <s v="Y0161319"/>
    <n v="19"/>
    <s v="Madalina Tanislav"/>
    <x v="5"/>
    <n v="2732"/>
    <n v="37"/>
    <n v="15"/>
    <d v="1899-12-30T03:11:20"/>
  </r>
  <r>
    <x v="2"/>
    <x v="3"/>
    <x v="15"/>
    <x v="4"/>
    <x v="64"/>
    <n v="50413"/>
    <x v="53"/>
    <s v="Y0161319"/>
    <n v="19"/>
    <s v="praba"/>
    <x v="3"/>
    <n v="2732"/>
    <n v="37"/>
    <n v="15"/>
    <d v="1899-12-30T03:11:20"/>
  </r>
  <r>
    <x v="2"/>
    <x v="3"/>
    <x v="15"/>
    <x v="4"/>
    <x v="64"/>
    <n v="50413"/>
    <x v="53"/>
    <s v="Y0161319"/>
    <n v="19"/>
    <s v="lidia"/>
    <x v="0"/>
    <n v="2732"/>
    <n v="37"/>
    <n v="15"/>
    <d v="1899-12-30T03:11:32"/>
  </r>
  <r>
    <x v="2"/>
    <x v="3"/>
    <x v="15"/>
    <x v="4"/>
    <x v="64"/>
    <n v="50413"/>
    <x v="53"/>
    <s v="Y0161319"/>
    <n v="19"/>
    <s v="abdi nur adam"/>
    <x v="5"/>
    <n v="2732"/>
    <n v="37"/>
    <n v="15"/>
    <d v="1899-12-30T03:11:19"/>
  </r>
  <r>
    <x v="2"/>
    <x v="3"/>
    <x v="15"/>
    <x v="4"/>
    <x v="64"/>
    <n v="50413"/>
    <x v="53"/>
    <s v="Y0161319"/>
    <n v="19"/>
    <s v="Raducu"/>
    <x v="5"/>
    <n v="2732"/>
    <n v="37"/>
    <n v="15"/>
    <d v="1899-12-30T03:11:32"/>
  </r>
  <r>
    <x v="2"/>
    <x v="3"/>
    <x v="15"/>
    <x v="4"/>
    <x v="64"/>
    <n v="53317"/>
    <x v="138"/>
    <s v="Y0160990"/>
    <n v="42"/>
    <s v="Diana Marinescu"/>
    <x v="0"/>
    <n v="3937"/>
    <n v="144"/>
    <n v="100"/>
    <d v="1899-12-30T05:51:11"/>
  </r>
  <r>
    <x v="2"/>
    <x v="3"/>
    <x v="15"/>
    <x v="4"/>
    <x v="64"/>
    <n v="53317"/>
    <x v="138"/>
    <s v="Y0160990"/>
    <n v="42"/>
    <s v="Nicoleta Rus"/>
    <x v="3"/>
    <n v="3937"/>
    <n v="144"/>
    <n v="100"/>
    <d v="1899-12-30T05:46:04"/>
  </r>
  <r>
    <x v="2"/>
    <x v="3"/>
    <x v="15"/>
    <x v="4"/>
    <x v="64"/>
    <n v="53317"/>
    <x v="138"/>
    <s v="Y0160990"/>
    <n v="42"/>
    <s v="Mihai Abagiu"/>
    <x v="26"/>
    <n v="3937"/>
    <n v="144"/>
    <n v="100"/>
    <d v="1899-12-30T05:50:41"/>
  </r>
  <r>
    <x v="2"/>
    <x v="3"/>
    <x v="15"/>
    <x v="4"/>
    <x v="64"/>
    <n v="53317"/>
    <x v="138"/>
    <s v="Y0160990"/>
    <n v="42"/>
    <s v="Nicoleta Nicolae"/>
    <x v="26"/>
    <n v="3937"/>
    <n v="144"/>
    <n v="100"/>
    <d v="1899-12-30T00:00:00"/>
  </r>
  <r>
    <x v="2"/>
    <x v="3"/>
    <x v="15"/>
    <x v="4"/>
    <x v="64"/>
    <n v="53317"/>
    <x v="138"/>
    <s v="Y0160990"/>
    <n v="42"/>
    <s v="Mariana Codreanu"/>
    <x v="0"/>
    <n v="3937"/>
    <n v="144"/>
    <n v="100"/>
    <d v="1899-12-30T05:49:59"/>
  </r>
  <r>
    <x v="2"/>
    <x v="3"/>
    <x v="15"/>
    <x v="4"/>
    <x v="64"/>
    <n v="53317"/>
    <x v="138"/>
    <s v="Y0160990"/>
    <n v="42"/>
    <s v="Cristian Pilat"/>
    <x v="18"/>
    <n v="3937"/>
    <n v="144"/>
    <n v="100"/>
    <d v="1899-12-30T05:52:11"/>
  </r>
  <r>
    <x v="2"/>
    <x v="3"/>
    <x v="15"/>
    <x v="4"/>
    <x v="64"/>
    <n v="53317"/>
    <x v="138"/>
    <s v="Y0160990"/>
    <n v="42"/>
    <s v="Dumitru Nicolae"/>
    <x v="0"/>
    <n v="3937"/>
    <n v="144"/>
    <n v="100"/>
    <d v="1899-12-30T00:00:00"/>
  </r>
  <r>
    <x v="2"/>
    <x v="3"/>
    <x v="15"/>
    <x v="4"/>
    <x v="64"/>
    <n v="53317"/>
    <x v="138"/>
    <s v="Y0160990"/>
    <n v="42"/>
    <s v="Catalin Bucataru"/>
    <x v="5"/>
    <n v="3937"/>
    <n v="144"/>
    <n v="100"/>
    <d v="1899-12-30T00:00:00"/>
  </r>
  <r>
    <x v="2"/>
    <x v="3"/>
    <x v="15"/>
    <x v="4"/>
    <x v="64"/>
    <n v="53317"/>
    <x v="138"/>
    <s v="Y0160990"/>
    <n v="42"/>
    <s v="Paul Gheorgescu"/>
    <x v="1"/>
    <n v="3937"/>
    <n v="144"/>
    <n v="100"/>
    <d v="1899-12-30T05:49:08"/>
  </r>
  <r>
    <x v="2"/>
    <x v="3"/>
    <x v="15"/>
    <x v="4"/>
    <x v="64"/>
    <n v="53317"/>
    <x v="138"/>
    <s v="Y0160990"/>
    <n v="42"/>
    <s v="Laurentiu Falcaru"/>
    <x v="26"/>
    <n v="3937"/>
    <n v="144"/>
    <n v="100"/>
    <d v="1899-12-30T05:48:17"/>
  </r>
  <r>
    <x v="2"/>
    <x v="3"/>
    <x v="15"/>
    <x v="4"/>
    <x v="64"/>
    <n v="49503"/>
    <x v="176"/>
    <s v="Y0161114"/>
    <n v="98"/>
    <s v="Ionut Petreanu"/>
    <x v="3"/>
    <n v="18800"/>
    <n v="4"/>
    <n v="0"/>
    <d v="1899-12-30T00:00:00"/>
  </r>
  <r>
    <x v="2"/>
    <x v="3"/>
    <x v="15"/>
    <x v="4"/>
    <x v="64"/>
    <n v="49503"/>
    <x v="176"/>
    <s v="Y0161114"/>
    <n v="98"/>
    <s v="Campan Ionut"/>
    <x v="26"/>
    <n v="18800"/>
    <n v="4"/>
    <n v="0"/>
    <d v="1899-12-30T00:00:00"/>
  </r>
  <r>
    <x v="2"/>
    <x v="3"/>
    <x v="15"/>
    <x v="4"/>
    <x v="64"/>
    <n v="49503"/>
    <x v="176"/>
    <s v="Y0161114"/>
    <n v="98"/>
    <s v="Mahamud Omar Salim"/>
    <x v="26"/>
    <n v="18800"/>
    <n v="4"/>
    <n v="0"/>
    <d v="1899-12-30T00:00:00"/>
  </r>
  <r>
    <x v="2"/>
    <x v="3"/>
    <x v="15"/>
    <x v="4"/>
    <x v="64"/>
    <n v="49503"/>
    <x v="176"/>
    <s v="Y0161114"/>
    <n v="98"/>
    <s v="Anatolii Caminschi"/>
    <x v="26"/>
    <n v="18800"/>
    <n v="4"/>
    <n v="0"/>
    <d v="1899-12-30T00:00:00"/>
  </r>
  <r>
    <x v="2"/>
    <x v="3"/>
    <x v="15"/>
    <x v="4"/>
    <x v="64"/>
    <n v="49503"/>
    <x v="176"/>
    <s v="Y0161114"/>
    <n v="98"/>
    <s v="b"/>
    <x v="5"/>
    <n v="18800"/>
    <n v="4"/>
    <n v="0"/>
    <d v="1899-12-30T00:00:00"/>
  </r>
  <r>
    <x v="2"/>
    <x v="3"/>
    <x v="15"/>
    <x v="4"/>
    <x v="64"/>
    <s v="CON2504"/>
    <x v="632"/>
    <s v="Y0160687"/>
    <n v="39"/>
    <s v="Bogdan"/>
    <x v="22"/>
    <n v="10876"/>
    <n v="35"/>
    <n v="22"/>
    <d v="1899-12-30T00:12:35"/>
  </r>
  <r>
    <x v="2"/>
    <x v="3"/>
    <x v="15"/>
    <x v="4"/>
    <x v="64"/>
    <n v="53489"/>
    <x v="222"/>
    <s v="Y0160993"/>
    <n v="1"/>
    <s v="Diana Ghiotu"/>
    <x v="26"/>
    <n v="42"/>
    <n v="10"/>
    <n v="3"/>
    <d v="1899-12-30T01:03:35"/>
  </r>
  <r>
    <x v="2"/>
    <x v="3"/>
    <x v="15"/>
    <x v="4"/>
    <x v="64"/>
    <n v="53489"/>
    <x v="222"/>
    <s v="Y0160993"/>
    <n v="1"/>
    <s v="Oana Dragoi"/>
    <x v="0"/>
    <n v="42"/>
    <n v="10"/>
    <n v="3"/>
    <d v="1899-12-30T01:03:36"/>
  </r>
  <r>
    <x v="2"/>
    <x v="3"/>
    <x v="15"/>
    <x v="4"/>
    <x v="64"/>
    <n v="53489"/>
    <x v="222"/>
    <s v="Y0160993"/>
    <n v="1"/>
    <s v="Madalina Tanislav "/>
    <x v="26"/>
    <n v="42"/>
    <n v="10"/>
    <n v="3"/>
    <d v="1899-12-30T01:03:35"/>
  </r>
  <r>
    <x v="2"/>
    <x v="3"/>
    <x v="15"/>
    <x v="4"/>
    <x v="64"/>
    <n v="50410"/>
    <x v="59"/>
    <s v="Y0161130"/>
    <n v="5"/>
    <s v="Diana Ghiotu"/>
    <x v="26"/>
    <n v="581"/>
    <n v="32"/>
    <n v="7"/>
    <d v="1899-12-30T01:28:56"/>
  </r>
  <r>
    <x v="2"/>
    <x v="3"/>
    <x v="15"/>
    <x v="4"/>
    <x v="64"/>
    <n v="50410"/>
    <x v="59"/>
    <s v="Y0161130"/>
    <n v="5"/>
    <s v="Oana Dragoi"/>
    <x v="0"/>
    <n v="581"/>
    <n v="32"/>
    <n v="7"/>
    <d v="1899-12-30T01:28:56"/>
  </r>
  <r>
    <x v="2"/>
    <x v="3"/>
    <x v="15"/>
    <x v="4"/>
    <x v="64"/>
    <n v="50410"/>
    <x v="59"/>
    <s v="Y0161130"/>
    <n v="5"/>
    <s v="Madalina Tanislav"/>
    <x v="26"/>
    <n v="581"/>
    <n v="32"/>
    <n v="7"/>
    <d v="1899-12-30T01:28:57"/>
  </r>
  <r>
    <x v="2"/>
    <x v="3"/>
    <x v="15"/>
    <x v="4"/>
    <x v="64"/>
    <n v="50410"/>
    <x v="59"/>
    <s v="Y0161130"/>
    <n v="5"/>
    <s v="abdinur adam"/>
    <x v="26"/>
    <n v="581"/>
    <n v="32"/>
    <n v="7"/>
    <d v="1899-12-30T00:27:04"/>
  </r>
  <r>
    <x v="2"/>
    <x v="3"/>
    <x v="15"/>
    <x v="4"/>
    <x v="64"/>
    <n v="50420"/>
    <x v="373"/>
    <s v="Y0161265-Y0161263"/>
    <n v="4"/>
    <s v="Mitesh Dilipkumar"/>
    <x v="26"/>
    <n v="881"/>
    <n v="31"/>
    <n v="1"/>
    <d v="1899-12-30T01:06:51"/>
  </r>
  <r>
    <x v="2"/>
    <x v="3"/>
    <x v="15"/>
    <x v="4"/>
    <x v="64"/>
    <n v="50420"/>
    <x v="373"/>
    <s v="Y0161265-Y0161263"/>
    <n v="4"/>
    <s v="Sandesh Katwal"/>
    <x v="26"/>
    <n v="881"/>
    <n v="31"/>
    <n v="1"/>
    <d v="1899-12-30T01:06:52"/>
  </r>
  <r>
    <x v="2"/>
    <x v="3"/>
    <x v="15"/>
    <x v="4"/>
    <x v="64"/>
    <n v="50420"/>
    <x v="373"/>
    <s v="Y0161265-Y0161263"/>
    <n v="4"/>
    <s v="Nelvin Fernandes"/>
    <x v="0"/>
    <n v="881"/>
    <n v="31"/>
    <n v="1"/>
    <d v="1899-12-30T01:06:52"/>
  </r>
  <r>
    <x v="2"/>
    <x v="3"/>
    <x v="15"/>
    <x v="4"/>
    <x v="64"/>
    <n v="50427"/>
    <x v="119"/>
    <s v="Y0161362-Y0161363"/>
    <n v="8"/>
    <s v="Felix Tulitu"/>
    <x v="3"/>
    <n v="708"/>
    <n v="61"/>
    <n v="11"/>
    <d v="1899-12-30T01:41:31"/>
  </r>
  <r>
    <x v="2"/>
    <x v="3"/>
    <x v="15"/>
    <x v="4"/>
    <x v="64"/>
    <n v="50427"/>
    <x v="119"/>
    <s v="Y0161362-Y0161363"/>
    <n v="8"/>
    <s v="Marius Munteanu"/>
    <x v="26"/>
    <n v="708"/>
    <n v="61"/>
    <n v="11"/>
    <d v="1899-12-30T01:42:08"/>
  </r>
  <r>
    <x v="2"/>
    <x v="3"/>
    <x v="15"/>
    <x v="4"/>
    <x v="64"/>
    <n v="50427"/>
    <x v="119"/>
    <s v="Y0161362-Y0161363"/>
    <n v="8"/>
    <s v="Radu Dragoi"/>
    <x v="26"/>
    <n v="708"/>
    <n v="61"/>
    <n v="11"/>
    <d v="1899-12-30T01:42:06"/>
  </r>
  <r>
    <x v="2"/>
    <x v="3"/>
    <x v="15"/>
    <x v="4"/>
    <x v="64"/>
    <n v="50427"/>
    <x v="119"/>
    <s v="Y0161362-Y0161363"/>
    <n v="8"/>
    <s v="Lidia Florescu"/>
    <x v="0"/>
    <n v="708"/>
    <n v="61"/>
    <n v="11"/>
    <d v="1899-12-30T01:42:07"/>
  </r>
  <r>
    <x v="2"/>
    <x v="3"/>
    <x v="15"/>
    <x v="4"/>
    <x v="64"/>
    <n v="52111"/>
    <x v="66"/>
    <s v="Y0161163"/>
    <n v="1"/>
    <s v="Diana Ghiotu"/>
    <x v="26"/>
    <n v="110"/>
    <n v="13"/>
    <n v="1"/>
    <d v="1899-12-30T00:30:29"/>
  </r>
  <r>
    <x v="2"/>
    <x v="3"/>
    <x v="15"/>
    <x v="4"/>
    <x v="64"/>
    <n v="52111"/>
    <x v="66"/>
    <s v="Y0161163"/>
    <n v="1"/>
    <s v="Oana Dragoi"/>
    <x v="0"/>
    <n v="110"/>
    <n v="13"/>
    <n v="1"/>
    <d v="1899-12-30T00:30:30"/>
  </r>
  <r>
    <x v="2"/>
    <x v="3"/>
    <x v="15"/>
    <x v="4"/>
    <x v="64"/>
    <s v="CON0114"/>
    <x v="633"/>
    <s v="Y0160860"/>
    <n v="9"/>
    <s v="ionut"/>
    <x v="0"/>
    <n v="2016"/>
    <n v="1"/>
    <n v="28"/>
    <d v="1899-12-30T01:13:14"/>
  </r>
  <r>
    <x v="2"/>
    <x v="3"/>
    <x v="15"/>
    <x v="4"/>
    <x v="64"/>
    <s v="CON0114"/>
    <x v="633"/>
    <s v="Y0160860"/>
    <n v="9"/>
    <s v="Bogdan"/>
    <x v="1"/>
    <n v="2016"/>
    <n v="1"/>
    <n v="28"/>
    <d v="1899-12-30T01:14:51"/>
  </r>
  <r>
    <x v="2"/>
    <x v="3"/>
    <x v="15"/>
    <x v="4"/>
    <x v="64"/>
    <s v="CON0114"/>
    <x v="633"/>
    <s v="Y0160860"/>
    <n v="9"/>
    <s v="Nicolae"/>
    <x v="6"/>
    <n v="2016"/>
    <n v="1"/>
    <n v="28"/>
    <d v="1899-12-30T01:13:16"/>
  </r>
  <r>
    <x v="2"/>
    <x v="3"/>
    <x v="15"/>
    <x v="4"/>
    <x v="64"/>
    <s v="CON0114"/>
    <x v="633"/>
    <s v="Y0160860"/>
    <n v="9"/>
    <s v="Bashir"/>
    <x v="6"/>
    <n v="2016"/>
    <n v="1"/>
    <n v="28"/>
    <d v="1899-12-30T01:13:17"/>
  </r>
  <r>
    <x v="2"/>
    <x v="3"/>
    <x v="15"/>
    <x v="4"/>
    <x v="64"/>
    <n v="53544"/>
    <x v="634"/>
    <s v="Y0161072"/>
    <n v="2"/>
    <s v="Diana Ghiotu"/>
    <x v="26"/>
    <n v="524"/>
    <n v="11"/>
    <n v="1"/>
    <d v="1899-12-30T00:19:54"/>
  </r>
  <r>
    <x v="2"/>
    <x v="3"/>
    <x v="15"/>
    <x v="4"/>
    <x v="64"/>
    <n v="53544"/>
    <x v="634"/>
    <s v="Y0161072"/>
    <n v="2"/>
    <s v="Oana Dragoi"/>
    <x v="0"/>
    <n v="524"/>
    <n v="11"/>
    <n v="1"/>
    <d v="1899-12-30T00:19:55"/>
  </r>
  <r>
    <x v="2"/>
    <x v="3"/>
    <x v="15"/>
    <x v="4"/>
    <x v="64"/>
    <n v="53544"/>
    <x v="634"/>
    <s v="Y0161072"/>
    <n v="2"/>
    <s v="Madalina Tanislav"/>
    <x v="10"/>
    <n v="524"/>
    <n v="11"/>
    <n v="1"/>
    <d v="1899-12-30T00:07:18"/>
  </r>
  <r>
    <x v="2"/>
    <x v="3"/>
    <x v="15"/>
    <x v="4"/>
    <x v="64"/>
    <n v="50435"/>
    <x v="58"/>
    <s v="Y0161254"/>
    <n v="20"/>
    <s v="Lucian Cazacu"/>
    <x v="1"/>
    <n v="4692"/>
    <n v="19"/>
    <n v="57"/>
    <d v="1899-12-30T01:10:20"/>
  </r>
  <r>
    <x v="2"/>
    <x v="3"/>
    <x v="15"/>
    <x v="4"/>
    <x v="64"/>
    <s v="CON2506"/>
    <x v="635"/>
    <s v="Y0160820"/>
    <n v="43"/>
    <s v="Daniel Costinel Maties"/>
    <x v="1"/>
    <n v="11212"/>
    <n v="63"/>
    <n v="22"/>
    <d v="1899-12-30T00:34:53"/>
  </r>
  <r>
    <x v="2"/>
    <x v="3"/>
    <x v="15"/>
    <x v="4"/>
    <x v="64"/>
    <s v="CON2508"/>
    <x v="636"/>
    <s v="Y0160818"/>
    <n v="42"/>
    <s v="ionut"/>
    <x v="26"/>
    <n v="10910"/>
    <n v="49"/>
    <n v="22"/>
    <d v="1899-12-30T01:24:57"/>
  </r>
  <r>
    <x v="2"/>
    <x v="3"/>
    <x v="15"/>
    <x v="4"/>
    <x v="64"/>
    <s v="CON2508"/>
    <x v="636"/>
    <s v="Y0160818"/>
    <n v="42"/>
    <s v="mariana"/>
    <x v="0"/>
    <n v="10910"/>
    <n v="49"/>
    <n v="22"/>
    <d v="1899-12-30T02:20:11"/>
  </r>
  <r>
    <x v="2"/>
    <x v="3"/>
    <x v="15"/>
    <x v="4"/>
    <x v="64"/>
    <s v="CON2508"/>
    <x v="636"/>
    <s v="Y0160818"/>
    <n v="42"/>
    <s v="lidia"/>
    <x v="26"/>
    <n v="10910"/>
    <n v="49"/>
    <n v="22"/>
    <d v="1899-12-30T01:36:55"/>
  </r>
  <r>
    <x v="2"/>
    <x v="3"/>
    <x v="15"/>
    <x v="4"/>
    <x v="64"/>
    <s v="CON2508"/>
    <x v="636"/>
    <s v="Y0160818"/>
    <n v="42"/>
    <s v="georgeta"/>
    <x v="26"/>
    <n v="10910"/>
    <n v="49"/>
    <n v="22"/>
    <d v="1899-12-30T02:05:46"/>
  </r>
  <r>
    <x v="2"/>
    <x v="3"/>
    <x v="15"/>
    <x v="4"/>
    <x v="64"/>
    <s v="CON2508"/>
    <x v="636"/>
    <s v="Y0160818"/>
    <n v="42"/>
    <s v="diana"/>
    <x v="0"/>
    <n v="10910"/>
    <n v="49"/>
    <n v="22"/>
    <d v="1899-12-30T02:20:17"/>
  </r>
  <r>
    <x v="2"/>
    <x v="3"/>
    <x v="15"/>
    <x v="4"/>
    <x v="64"/>
    <s v="CON2508"/>
    <x v="636"/>
    <s v="Y0160818"/>
    <n v="42"/>
    <s v="Raducu"/>
    <x v="26"/>
    <n v="10910"/>
    <n v="49"/>
    <n v="22"/>
    <d v="1899-12-30T01:37:25"/>
  </r>
  <r>
    <x v="2"/>
    <x v="3"/>
    <x v="15"/>
    <x v="4"/>
    <x v="64"/>
    <s v="CON2508"/>
    <x v="636"/>
    <s v="Y0160818"/>
    <n v="42"/>
    <s v="Prabash"/>
    <x v="26"/>
    <n v="10910"/>
    <n v="49"/>
    <n v="22"/>
    <d v="1899-12-30T01:25:18"/>
  </r>
  <r>
    <x v="2"/>
    <x v="3"/>
    <x v="15"/>
    <x v="4"/>
    <x v="64"/>
    <s v="CON2508"/>
    <x v="636"/>
    <s v="Y0160818"/>
    <n v="42"/>
    <s v="Abdikarim"/>
    <x v="18"/>
    <n v="10910"/>
    <n v="49"/>
    <n v="22"/>
    <d v="1899-12-30T00:53:13"/>
  </r>
  <r>
    <x v="2"/>
    <x v="3"/>
    <x v="15"/>
    <x v="4"/>
    <x v="64"/>
    <s v="CON2508"/>
    <x v="636"/>
    <s v="Y0160818"/>
    <n v="42"/>
    <s v="Oana"/>
    <x v="26"/>
    <n v="10910"/>
    <n v="49"/>
    <n v="22"/>
    <d v="1899-12-30T02:05:31"/>
  </r>
  <r>
    <x v="2"/>
    <x v="3"/>
    <x v="15"/>
    <x v="4"/>
    <x v="64"/>
    <s v="CON2508"/>
    <x v="636"/>
    <s v="Y0160818"/>
    <n v="42"/>
    <s v="Marius"/>
    <x v="1"/>
    <n v="10910"/>
    <n v="49"/>
    <n v="22"/>
    <d v="1899-12-30T01:07:35"/>
  </r>
  <r>
    <x v="2"/>
    <x v="3"/>
    <x v="15"/>
    <x v="4"/>
    <x v="64"/>
    <n v="53575"/>
    <x v="459"/>
    <s v="Y0161115"/>
    <n v="4"/>
    <s v="Georgeta Haholu"/>
    <x v="5"/>
    <n v="763"/>
    <n v="26"/>
    <n v="6"/>
    <d v="1899-12-30T01:19:04"/>
  </r>
  <r>
    <x v="2"/>
    <x v="3"/>
    <x v="15"/>
    <x v="4"/>
    <x v="64"/>
    <n v="53575"/>
    <x v="459"/>
    <s v="Y0161115"/>
    <n v="4"/>
    <s v="Oana Dragoi"/>
    <x v="0"/>
    <n v="763"/>
    <n v="26"/>
    <n v="6"/>
    <d v="1899-12-30T01:19:04"/>
  </r>
  <r>
    <x v="2"/>
    <x v="3"/>
    <x v="15"/>
    <x v="4"/>
    <x v="64"/>
    <n v="53575"/>
    <x v="459"/>
    <s v="Y0161115"/>
    <n v="4"/>
    <s v="Raducu"/>
    <x v="12"/>
    <n v="763"/>
    <n v="26"/>
    <n v="6"/>
    <d v="1899-12-30T01:19:04"/>
  </r>
  <r>
    <x v="2"/>
    <x v="3"/>
    <x v="15"/>
    <x v="4"/>
    <x v="64"/>
    <n v="53575"/>
    <x v="459"/>
    <s v="Y0161115"/>
    <n v="4"/>
    <s v="Valentina Pulbere"/>
    <x v="26"/>
    <n v="763"/>
    <n v="26"/>
    <n v="6"/>
    <d v="1899-12-30T01:19:04"/>
  </r>
  <r>
    <x v="2"/>
    <x v="3"/>
    <x v="15"/>
    <x v="6"/>
    <x v="65"/>
    <n v="50380"/>
    <x v="19"/>
    <s v="Y0161356"/>
    <n v="9"/>
    <s v="Marian Alecu"/>
    <x v="26"/>
    <n v="330"/>
    <n v="40"/>
    <n v="36"/>
    <d v="1899-12-30T05:04:17"/>
  </r>
  <r>
    <x v="2"/>
    <x v="3"/>
    <x v="15"/>
    <x v="6"/>
    <x v="65"/>
    <n v="50380"/>
    <x v="19"/>
    <s v="Y0161356"/>
    <n v="9"/>
    <s v="Catalin Lixandru"/>
    <x v="26"/>
    <n v="330"/>
    <n v="40"/>
    <n v="36"/>
    <d v="1899-12-30T05:04:19"/>
  </r>
  <r>
    <x v="2"/>
    <x v="3"/>
    <x v="15"/>
    <x v="6"/>
    <x v="65"/>
    <n v="50380"/>
    <x v="19"/>
    <s v="Y0161356"/>
    <n v="9"/>
    <s v="Kamil Solski"/>
    <x v="26"/>
    <n v="330"/>
    <n v="40"/>
    <n v="36"/>
    <d v="1899-12-30T05:04:21"/>
  </r>
  <r>
    <x v="2"/>
    <x v="3"/>
    <x v="15"/>
    <x v="6"/>
    <x v="65"/>
    <n v="50380"/>
    <x v="19"/>
    <s v="Y0161356"/>
    <n v="9"/>
    <s v="Robert Farynski"/>
    <x v="26"/>
    <n v="330"/>
    <n v="40"/>
    <n v="36"/>
    <d v="1899-12-30T05:04:17"/>
  </r>
  <r>
    <x v="2"/>
    <x v="3"/>
    <x v="15"/>
    <x v="6"/>
    <x v="65"/>
    <n v="50380"/>
    <x v="19"/>
    <s v="Y0161356"/>
    <n v="9"/>
    <s v="Amalia Cocean"/>
    <x v="0"/>
    <n v="330"/>
    <n v="40"/>
    <n v="36"/>
    <d v="1899-12-30T05:04:17"/>
  </r>
  <r>
    <x v="2"/>
    <x v="3"/>
    <x v="15"/>
    <x v="6"/>
    <x v="65"/>
    <n v="50380"/>
    <x v="19"/>
    <s v="Y0161356"/>
    <n v="9"/>
    <s v="Florentina Constantin"/>
    <x v="26"/>
    <n v="330"/>
    <n v="40"/>
    <n v="36"/>
    <d v="1899-12-30T05:04:18"/>
  </r>
  <r>
    <x v="2"/>
    <x v="3"/>
    <x v="15"/>
    <x v="6"/>
    <x v="65"/>
    <n v="50380"/>
    <x v="19"/>
    <s v="Y0161356"/>
    <n v="9"/>
    <s v="Ewelina Cendrowska"/>
    <x v="26"/>
    <n v="330"/>
    <n v="40"/>
    <n v="36"/>
    <d v="1899-12-30T05:04:20"/>
  </r>
  <r>
    <x v="2"/>
    <x v="3"/>
    <x v="15"/>
    <x v="6"/>
    <x v="65"/>
    <n v="50380"/>
    <x v="19"/>
    <s v="Y0161356"/>
    <n v="9"/>
    <s v="Kinga Moroz"/>
    <x v="26"/>
    <n v="330"/>
    <n v="40"/>
    <n v="36"/>
    <d v="1899-12-30T05:04:19"/>
  </r>
  <r>
    <x v="2"/>
    <x v="3"/>
    <x v="15"/>
    <x v="6"/>
    <x v="65"/>
    <n v="50380"/>
    <x v="19"/>
    <s v="Y0161356"/>
    <n v="9"/>
    <s v="Obi Wellington"/>
    <x v="26"/>
    <n v="330"/>
    <n v="40"/>
    <n v="36"/>
    <d v="1899-12-30T05:04:19"/>
  </r>
  <r>
    <x v="2"/>
    <x v="3"/>
    <x v="15"/>
    <x v="6"/>
    <x v="65"/>
    <n v="50380"/>
    <x v="19"/>
    <s v="Y0161356"/>
    <n v="9"/>
    <s v="Bogdan"/>
    <x v="1"/>
    <n v="330"/>
    <n v="40"/>
    <n v="36"/>
    <d v="1899-12-30T01:04:53"/>
  </r>
  <r>
    <x v="2"/>
    <x v="3"/>
    <x v="15"/>
    <x v="6"/>
    <x v="65"/>
    <n v="50434"/>
    <x v="33"/>
    <s v="Y0161256"/>
    <n v="17"/>
    <s v="rodica mainescu"/>
    <x v="0"/>
    <n v="554"/>
    <n v="60"/>
    <n v="82"/>
    <d v="1899-12-30T05:07:03"/>
  </r>
  <r>
    <x v="2"/>
    <x v="3"/>
    <x v="15"/>
    <x v="6"/>
    <x v="65"/>
    <n v="50434"/>
    <x v="33"/>
    <s v="Y0161256"/>
    <n v="17"/>
    <s v="Gabriela Stoica"/>
    <x v="26"/>
    <n v="554"/>
    <n v="60"/>
    <n v="82"/>
    <d v="1899-12-30T05:07:04"/>
  </r>
  <r>
    <x v="2"/>
    <x v="3"/>
    <x v="15"/>
    <x v="6"/>
    <x v="65"/>
    <n v="50434"/>
    <x v="33"/>
    <s v="Y0161256"/>
    <n v="17"/>
    <s v="Stephen Hall"/>
    <x v="26"/>
    <n v="554"/>
    <n v="60"/>
    <n v="82"/>
    <d v="1899-12-30T05:07:03"/>
  </r>
  <r>
    <x v="2"/>
    <x v="3"/>
    <x v="15"/>
    <x v="6"/>
    <x v="65"/>
    <n v="50434"/>
    <x v="33"/>
    <s v="Y0161256"/>
    <n v="17"/>
    <s v="Gabriel Costin"/>
    <x v="26"/>
    <n v="554"/>
    <n v="60"/>
    <n v="82"/>
    <d v="1899-12-30T05:07:03"/>
  </r>
  <r>
    <x v="2"/>
    <x v="3"/>
    <x v="15"/>
    <x v="6"/>
    <x v="65"/>
    <n v="50434"/>
    <x v="33"/>
    <s v="Y0161256"/>
    <n v="17"/>
    <s v="Viorel Costin"/>
    <x v="26"/>
    <n v="554"/>
    <n v="60"/>
    <n v="82"/>
    <d v="1899-12-30T05:07:05"/>
  </r>
  <r>
    <x v="2"/>
    <x v="3"/>
    <x v="15"/>
    <x v="6"/>
    <x v="65"/>
    <n v="50434"/>
    <x v="33"/>
    <s v="Y0161256"/>
    <n v="17"/>
    <s v="Sorina Trandafir"/>
    <x v="26"/>
    <n v="554"/>
    <n v="60"/>
    <n v="82"/>
    <d v="1899-12-30T05:07:05"/>
  </r>
  <r>
    <x v="2"/>
    <x v="3"/>
    <x v="15"/>
    <x v="6"/>
    <x v="65"/>
    <n v="50434"/>
    <x v="33"/>
    <s v="Y0161256"/>
    <n v="17"/>
    <s v="Mihaela Sintion"/>
    <x v="26"/>
    <n v="554"/>
    <n v="60"/>
    <n v="82"/>
    <d v="1899-12-30T05:07:04"/>
  </r>
  <r>
    <x v="2"/>
    <x v="3"/>
    <x v="15"/>
    <x v="6"/>
    <x v="65"/>
    <n v="50434"/>
    <x v="33"/>
    <s v="Y0161256"/>
    <n v="17"/>
    <s v="Nicoleta Costin"/>
    <x v="26"/>
    <n v="554"/>
    <n v="60"/>
    <n v="82"/>
    <d v="1899-12-30T05:07:05"/>
  </r>
  <r>
    <x v="2"/>
    <x v="3"/>
    <x v="15"/>
    <x v="6"/>
    <x v="65"/>
    <n v="50434"/>
    <x v="33"/>
    <s v="Y0161256"/>
    <n v="17"/>
    <s v="Mafkarjeet Kaur"/>
    <x v="26"/>
    <n v="554"/>
    <n v="60"/>
    <n v="82"/>
    <d v="1899-12-30T05:07:07"/>
  </r>
  <r>
    <x v="2"/>
    <x v="3"/>
    <x v="15"/>
    <x v="6"/>
    <x v="65"/>
    <n v="50434"/>
    <x v="33"/>
    <s v="Y0161256"/>
    <n v="17"/>
    <s v="Jose Diniz"/>
    <x v="26"/>
    <n v="554"/>
    <n v="60"/>
    <n v="82"/>
    <d v="1899-12-30T05:07:06"/>
  </r>
  <r>
    <x v="2"/>
    <x v="3"/>
    <x v="15"/>
    <x v="6"/>
    <x v="65"/>
    <s v="CON2416"/>
    <x v="637"/>
    <s v="Y0160716"/>
    <n v="20"/>
    <s v="Stephen Hall"/>
    <x v="11"/>
    <n v="2818"/>
    <n v="9"/>
    <n v="28"/>
    <d v="1899-12-30T01:05:34"/>
  </r>
  <r>
    <x v="2"/>
    <x v="3"/>
    <x v="15"/>
    <x v="6"/>
    <x v="65"/>
    <s v="CON2416"/>
    <x v="637"/>
    <s v="Y0160716"/>
    <n v="20"/>
    <s v="Gabriel Costin"/>
    <x v="11"/>
    <n v="2818"/>
    <n v="9"/>
    <n v="28"/>
    <d v="1899-12-30T01:05:26"/>
  </r>
  <r>
    <x v="2"/>
    <x v="3"/>
    <x v="15"/>
    <x v="6"/>
    <x v="65"/>
    <s v="CON2416"/>
    <x v="637"/>
    <s v="Y0160716"/>
    <n v="20"/>
    <s v="Cristian Halmade"/>
    <x v="18"/>
    <n v="2818"/>
    <n v="9"/>
    <n v="28"/>
    <d v="1899-12-30T00:00:50"/>
  </r>
  <r>
    <x v="2"/>
    <x v="3"/>
    <x v="15"/>
    <x v="6"/>
    <x v="65"/>
    <s v="CON2416"/>
    <x v="637"/>
    <s v="Y0160716"/>
    <n v="20"/>
    <s v="Lucian Cazacu"/>
    <x v="1"/>
    <n v="2818"/>
    <n v="9"/>
    <n v="28"/>
    <d v="1899-12-30T00:35:26"/>
  </r>
  <r>
    <x v="2"/>
    <x v="3"/>
    <x v="15"/>
    <x v="6"/>
    <x v="65"/>
    <s v="CON2416"/>
    <x v="637"/>
    <s v="Y0160716"/>
    <n v="20"/>
    <s v="Catalin Zamfir"/>
    <x v="0"/>
    <n v="2818"/>
    <n v="9"/>
    <n v="28"/>
    <d v="1899-12-30T02:05:38"/>
  </r>
  <r>
    <x v="2"/>
    <x v="3"/>
    <x v="15"/>
    <x v="6"/>
    <x v="65"/>
    <s v="CON2416"/>
    <x v="637"/>
    <s v="Y0160716"/>
    <n v="20"/>
    <s v="Daniel Costinel Maties"/>
    <x v="18"/>
    <n v="2818"/>
    <n v="9"/>
    <n v="28"/>
    <d v="1899-12-30T00:00:06"/>
  </r>
  <r>
    <x v="2"/>
    <x v="3"/>
    <x v="15"/>
    <x v="6"/>
    <x v="65"/>
    <s v="CON2418"/>
    <x v="638"/>
    <s v="Y0160715"/>
    <n v="13"/>
    <s v="Lucian Cazacu"/>
    <x v="0"/>
    <n v="2716"/>
    <n v="8"/>
    <n v="28"/>
    <d v="1899-12-30T02:00:27"/>
  </r>
  <r>
    <x v="2"/>
    <x v="3"/>
    <x v="15"/>
    <x v="6"/>
    <x v="65"/>
    <s v="CON2418"/>
    <x v="638"/>
    <s v="Y0160715"/>
    <n v="13"/>
    <s v="Catalin Zamfir"/>
    <x v="1"/>
    <n v="2716"/>
    <n v="8"/>
    <n v="28"/>
    <d v="1899-12-30T00:45:54"/>
  </r>
  <r>
    <x v="2"/>
    <x v="3"/>
    <x v="15"/>
    <x v="6"/>
    <x v="65"/>
    <s v="CON2418"/>
    <x v="638"/>
    <s v="Y0160715"/>
    <n v="13"/>
    <s v="viorel"/>
    <x v="11"/>
    <n v="2716"/>
    <n v="8"/>
    <n v="28"/>
    <d v="1899-12-30T01:37:49"/>
  </r>
  <r>
    <x v="2"/>
    <x v="3"/>
    <x v="15"/>
    <x v="6"/>
    <x v="65"/>
    <s v="CON2418"/>
    <x v="638"/>
    <s v="Y0160715"/>
    <n v="13"/>
    <s v="Daniel Costinel Maties"/>
    <x v="18"/>
    <n v="2716"/>
    <n v="8"/>
    <n v="28"/>
    <d v="1899-12-30T01:58:42"/>
  </r>
  <r>
    <x v="2"/>
    <x v="3"/>
    <x v="15"/>
    <x v="6"/>
    <x v="65"/>
    <s v="CON2418"/>
    <x v="638"/>
    <s v="Y0160715"/>
    <n v="13"/>
    <s v="Obi Wellington"/>
    <x v="11"/>
    <n v="2716"/>
    <n v="8"/>
    <n v="28"/>
    <d v="1899-12-30T01:37:49"/>
  </r>
  <r>
    <x v="2"/>
    <x v="3"/>
    <x v="15"/>
    <x v="6"/>
    <x v="65"/>
    <s v="CON2502"/>
    <x v="639"/>
    <s v="Y0160712"/>
    <n v="35"/>
    <s v="Lucian Cazacu"/>
    <x v="1"/>
    <n v="8766"/>
    <n v="35"/>
    <n v="28"/>
    <d v="1899-12-30T00:47:37"/>
  </r>
  <r>
    <x v="2"/>
    <x v="3"/>
    <x v="15"/>
    <x v="6"/>
    <x v="65"/>
    <s v="CON2421"/>
    <x v="640"/>
    <s v="Y0160726-Y0160728-Y0160729-Y0160732"/>
    <n v="47"/>
    <s v="Daniel Costinel Maties"/>
    <x v="1"/>
    <n v="12370"/>
    <n v="111"/>
    <n v="38"/>
    <d v="1899-12-30T02:20:15"/>
  </r>
  <r>
    <x v="2"/>
    <x v="3"/>
    <x v="15"/>
    <x v="6"/>
    <x v="65"/>
    <s v="CON2410"/>
    <x v="641"/>
    <s v="Y0160719"/>
    <n v="16"/>
    <s v="Stephen Hall"/>
    <x v="11"/>
    <n v="3560"/>
    <n v="13"/>
    <n v="28"/>
    <d v="1899-12-30T00:59:31"/>
  </r>
  <r>
    <x v="2"/>
    <x v="3"/>
    <x v="15"/>
    <x v="6"/>
    <x v="65"/>
    <s v="CON2410"/>
    <x v="641"/>
    <s v="Y0160719"/>
    <n v="16"/>
    <s v="Gabriel Costin"/>
    <x v="11"/>
    <n v="3560"/>
    <n v="13"/>
    <n v="28"/>
    <d v="1899-12-30T00:59:56"/>
  </r>
  <r>
    <x v="2"/>
    <x v="3"/>
    <x v="15"/>
    <x v="6"/>
    <x v="65"/>
    <s v="CON2410"/>
    <x v="641"/>
    <s v="Y0160719"/>
    <n v="16"/>
    <s v="Cristian Halmade"/>
    <x v="18"/>
    <n v="3560"/>
    <n v="13"/>
    <n v="28"/>
    <d v="1899-12-30T01:00:25"/>
  </r>
  <r>
    <x v="2"/>
    <x v="3"/>
    <x v="15"/>
    <x v="6"/>
    <x v="65"/>
    <s v="CON2410"/>
    <x v="641"/>
    <s v="Y0160719"/>
    <n v="16"/>
    <s v="Robert Farynski"/>
    <x v="1"/>
    <n v="3560"/>
    <n v="13"/>
    <n v="28"/>
    <d v="1899-12-30T00:34:18"/>
  </r>
  <r>
    <x v="2"/>
    <x v="3"/>
    <x v="15"/>
    <x v="6"/>
    <x v="65"/>
    <s v="CON2410"/>
    <x v="641"/>
    <s v="Y0160719"/>
    <n v="16"/>
    <s v="Catalin Zamfir"/>
    <x v="0"/>
    <n v="3560"/>
    <n v="13"/>
    <n v="28"/>
    <d v="1899-12-30T01:00:49"/>
  </r>
  <r>
    <x v="2"/>
    <x v="3"/>
    <x v="15"/>
    <x v="6"/>
    <x v="65"/>
    <s v="CON2563"/>
    <x v="642"/>
    <s v="Y0160321"/>
    <n v="8"/>
    <s v="Marian Alecu"/>
    <x v="11"/>
    <n v="1512"/>
    <n v="1"/>
    <n v="28"/>
    <d v="1899-12-30T01:40:20"/>
  </r>
  <r>
    <x v="2"/>
    <x v="3"/>
    <x v="15"/>
    <x v="6"/>
    <x v="65"/>
    <s v="CON2563"/>
    <x v="642"/>
    <s v="Y0160321"/>
    <n v="8"/>
    <s v="Catalin Lixandru"/>
    <x v="11"/>
    <n v="1512"/>
    <n v="1"/>
    <n v="28"/>
    <d v="1899-12-30T01:40:21"/>
  </r>
  <r>
    <x v="2"/>
    <x v="3"/>
    <x v="15"/>
    <x v="6"/>
    <x v="65"/>
    <s v="CON2563"/>
    <x v="642"/>
    <s v="Y0160321"/>
    <n v="8"/>
    <s v="Lucian Cazacu"/>
    <x v="1"/>
    <n v="1512"/>
    <n v="1"/>
    <n v="28"/>
    <d v="1899-12-30T03:41:34"/>
  </r>
  <r>
    <x v="2"/>
    <x v="3"/>
    <x v="15"/>
    <x v="6"/>
    <x v="65"/>
    <s v="CON2563"/>
    <x v="642"/>
    <s v="Y0160321"/>
    <n v="8"/>
    <s v="Alexandru Radulescu"/>
    <x v="18"/>
    <n v="1512"/>
    <n v="1"/>
    <n v="28"/>
    <d v="1899-12-30T01:40:51"/>
  </r>
  <r>
    <x v="2"/>
    <x v="3"/>
    <x v="15"/>
    <x v="6"/>
    <x v="65"/>
    <s v="CON2563"/>
    <x v="642"/>
    <s v="Y0160321"/>
    <n v="8"/>
    <s v="Catalin Zamfir"/>
    <x v="0"/>
    <n v="1512"/>
    <n v="1"/>
    <n v="28"/>
    <d v="1899-12-30T00:27:36"/>
  </r>
  <r>
    <x v="2"/>
    <x v="3"/>
    <x v="16"/>
    <x v="0"/>
    <x v="66"/>
    <n v="52101"/>
    <x v="77"/>
    <s v="Y0161397"/>
    <n v="31"/>
    <s v="Laurentiu Barbu"/>
    <x v="26"/>
    <n v="1925"/>
    <n v="68"/>
    <n v="52"/>
    <d v="1899-12-30T03:04:57"/>
  </r>
  <r>
    <x v="2"/>
    <x v="3"/>
    <x v="16"/>
    <x v="0"/>
    <x v="66"/>
    <n v="52101"/>
    <x v="77"/>
    <s v="Y0161397"/>
    <n v="31"/>
    <s v="Marius Motoasca"/>
    <x v="11"/>
    <n v="1925"/>
    <n v="68"/>
    <n v="52"/>
    <d v="1899-12-30T01:42:51"/>
  </r>
  <r>
    <x v="2"/>
    <x v="3"/>
    <x v="16"/>
    <x v="0"/>
    <x v="66"/>
    <n v="52101"/>
    <x v="77"/>
    <s v="Y0161397"/>
    <n v="31"/>
    <s v="Nicoleta Nicolae"/>
    <x v="26"/>
    <n v="1925"/>
    <n v="68"/>
    <n v="52"/>
    <d v="1899-12-30T03:08:21"/>
  </r>
  <r>
    <x v="2"/>
    <x v="3"/>
    <x v="16"/>
    <x v="0"/>
    <x v="66"/>
    <n v="52101"/>
    <x v="77"/>
    <s v="Y0161397"/>
    <n v="31"/>
    <s v="Gabriela Constantin"/>
    <x v="0"/>
    <n v="1925"/>
    <n v="68"/>
    <n v="52"/>
    <d v="1899-12-30T02:41:36"/>
  </r>
  <r>
    <x v="2"/>
    <x v="3"/>
    <x v="16"/>
    <x v="0"/>
    <x v="66"/>
    <n v="52101"/>
    <x v="77"/>
    <s v="Y0161397"/>
    <n v="31"/>
    <s v="Vikesh Katharani"/>
    <x v="26"/>
    <n v="1925"/>
    <n v="68"/>
    <n v="52"/>
    <d v="1899-12-30T03:06:49"/>
  </r>
  <r>
    <x v="2"/>
    <x v="3"/>
    <x v="16"/>
    <x v="0"/>
    <x v="66"/>
    <n v="52101"/>
    <x v="77"/>
    <s v="Y0161397"/>
    <n v="31"/>
    <s v="Peter Couchman"/>
    <x v="26"/>
    <n v="1925"/>
    <n v="68"/>
    <n v="52"/>
    <d v="1899-12-30T03:05:14"/>
  </r>
  <r>
    <x v="2"/>
    <x v="3"/>
    <x v="16"/>
    <x v="0"/>
    <x v="66"/>
    <n v="52101"/>
    <x v="77"/>
    <s v="Y0161397"/>
    <n v="31"/>
    <s v="Nicoletta Constantin"/>
    <x v="26"/>
    <n v="1925"/>
    <n v="68"/>
    <n v="52"/>
    <d v="1899-12-30T03:07:33"/>
  </r>
  <r>
    <x v="2"/>
    <x v="3"/>
    <x v="16"/>
    <x v="0"/>
    <x v="66"/>
    <n v="52101"/>
    <x v="77"/>
    <s v="Y0161397"/>
    <n v="31"/>
    <s v="Ovidu Cucurizeanu"/>
    <x v="26"/>
    <n v="1925"/>
    <n v="68"/>
    <n v="52"/>
    <d v="1899-12-30T03:09:42"/>
  </r>
  <r>
    <x v="2"/>
    <x v="3"/>
    <x v="16"/>
    <x v="0"/>
    <x v="66"/>
    <n v="52101"/>
    <x v="77"/>
    <s v="Y0161397"/>
    <n v="31"/>
    <s v="diana"/>
    <x v="0"/>
    <n v="1925"/>
    <n v="68"/>
    <n v="52"/>
    <d v="1899-12-30T03:11:33"/>
  </r>
  <r>
    <x v="2"/>
    <x v="3"/>
    <x v="16"/>
    <x v="0"/>
    <x v="66"/>
    <n v="52101"/>
    <x v="77"/>
    <s v="Y0161397"/>
    <n v="31"/>
    <s v="monica"/>
    <x v="0"/>
    <n v="1925"/>
    <n v="68"/>
    <n v="52"/>
    <d v="1899-12-30T03:12:29"/>
  </r>
  <r>
    <x v="2"/>
    <x v="3"/>
    <x v="16"/>
    <x v="0"/>
    <x v="66"/>
    <n v="52101"/>
    <x v="77"/>
    <s v="Y0161397"/>
    <n v="31"/>
    <s v="rusl"/>
    <x v="26"/>
    <n v="1925"/>
    <n v="68"/>
    <n v="52"/>
    <d v="1899-12-30T03:09:06"/>
  </r>
  <r>
    <x v="2"/>
    <x v="3"/>
    <x v="16"/>
    <x v="0"/>
    <x v="66"/>
    <n v="52105"/>
    <x v="0"/>
    <s v="Y0161380"/>
    <n v="3"/>
    <s v="sandesh"/>
    <x v="5"/>
    <n v="231"/>
    <n v="19"/>
    <n v="2"/>
    <d v="1899-12-30T01:00:01"/>
  </r>
  <r>
    <x v="2"/>
    <x v="3"/>
    <x v="16"/>
    <x v="0"/>
    <x v="66"/>
    <n v="52105"/>
    <x v="0"/>
    <s v="Y0161380"/>
    <n v="3"/>
    <s v="lidi"/>
    <x v="0"/>
    <n v="231"/>
    <n v="19"/>
    <n v="2"/>
    <d v="1899-12-30T01:14:13"/>
  </r>
  <r>
    <x v="2"/>
    <x v="3"/>
    <x v="16"/>
    <x v="0"/>
    <x v="66"/>
    <n v="52105"/>
    <x v="0"/>
    <s v="Y0161380"/>
    <n v="3"/>
    <s v="Raducu"/>
    <x v="26"/>
    <n v="231"/>
    <n v="19"/>
    <n v="2"/>
    <d v="1899-12-30T01:14:10"/>
  </r>
  <r>
    <x v="2"/>
    <x v="3"/>
    <x v="16"/>
    <x v="0"/>
    <x v="66"/>
    <s v="IN128228"/>
    <x v="51"/>
    <s v="Y0161450"/>
    <n v="0"/>
    <s v="Cristina Ciobanu"/>
    <x v="0"/>
    <n v="10"/>
    <n v="3"/>
    <n v="0"/>
    <d v="1899-12-30T00:38:28"/>
  </r>
  <r>
    <x v="2"/>
    <x v="3"/>
    <x v="16"/>
    <x v="0"/>
    <x v="66"/>
    <n v="52128"/>
    <x v="43"/>
    <s v="Y0161382"/>
    <n v="3"/>
    <s v="Georgeta Haholu"/>
    <x v="5"/>
    <n v="406"/>
    <n v="15"/>
    <n v="3"/>
    <d v="1899-12-30T00:00:00"/>
  </r>
  <r>
    <x v="2"/>
    <x v="3"/>
    <x v="16"/>
    <x v="0"/>
    <x v="66"/>
    <n v="52128"/>
    <x v="43"/>
    <s v="Y0161382"/>
    <n v="3"/>
    <s v="lid"/>
    <x v="0"/>
    <n v="406"/>
    <n v="15"/>
    <n v="3"/>
    <d v="1899-12-30T00:00:00"/>
  </r>
  <r>
    <x v="2"/>
    <x v="3"/>
    <x v="16"/>
    <x v="0"/>
    <x v="66"/>
    <n v="52128"/>
    <x v="43"/>
    <s v="Y0161382"/>
    <n v="3"/>
    <s v="Raducu"/>
    <x v="12"/>
    <n v="406"/>
    <n v="15"/>
    <n v="3"/>
    <d v="1899-12-30T00:00:00"/>
  </r>
  <r>
    <x v="2"/>
    <x v="3"/>
    <x v="16"/>
    <x v="0"/>
    <x v="66"/>
    <n v="52103"/>
    <x v="115"/>
    <s v="Y0161391"/>
    <n v="19"/>
    <s v="(blank)"/>
    <x v="2"/>
    <n v="284"/>
    <n v="154"/>
    <n v="8"/>
    <d v="1899-12-30T00:00:00"/>
  </r>
  <r>
    <x v="2"/>
    <x v="3"/>
    <x v="16"/>
    <x v="0"/>
    <x v="66"/>
    <n v="52121"/>
    <x v="643"/>
    <s v="Y0161454"/>
    <n v="5"/>
    <s v="Oana Dragoi"/>
    <x v="0"/>
    <n v="1007"/>
    <n v="54"/>
    <n v="2"/>
    <d v="1899-12-30T01:20:02"/>
  </r>
  <r>
    <x v="2"/>
    <x v="3"/>
    <x v="16"/>
    <x v="0"/>
    <x v="66"/>
    <n v="52121"/>
    <x v="643"/>
    <s v="Y0161454"/>
    <n v="5"/>
    <s v="sand"/>
    <x v="5"/>
    <n v="1007"/>
    <n v="54"/>
    <n v="2"/>
    <d v="1899-12-30T01:20:02"/>
  </r>
  <r>
    <x v="2"/>
    <x v="3"/>
    <x v="16"/>
    <x v="0"/>
    <x v="66"/>
    <n v="52121"/>
    <x v="643"/>
    <s v="Y0161454"/>
    <n v="5"/>
    <s v="nelv"/>
    <x v="12"/>
    <n v="1007"/>
    <n v="54"/>
    <n v="2"/>
    <d v="1899-12-30T01:20:04"/>
  </r>
  <r>
    <x v="2"/>
    <x v="3"/>
    <x v="16"/>
    <x v="0"/>
    <x v="66"/>
    <n v="52121"/>
    <x v="643"/>
    <s v="Y0161454"/>
    <n v="5"/>
    <s v="Prab"/>
    <x v="5"/>
    <n v="1007"/>
    <n v="54"/>
    <n v="2"/>
    <d v="1899-12-30T01:20:02"/>
  </r>
  <r>
    <x v="2"/>
    <x v="3"/>
    <x v="16"/>
    <x v="0"/>
    <x v="66"/>
    <s v="IN125008"/>
    <x v="368"/>
    <s v="Y0161443"/>
    <n v="0"/>
    <s v="(blank)"/>
    <x v="2"/>
    <n v="1"/>
    <n v="1"/>
    <n v="0"/>
    <d v="1899-12-30T00:00:00"/>
  </r>
  <r>
    <x v="2"/>
    <x v="3"/>
    <x v="16"/>
    <x v="0"/>
    <x v="66"/>
    <s v="CON2512"/>
    <x v="644"/>
    <s v="Y0161170"/>
    <n v="27"/>
    <s v="stefan"/>
    <x v="11"/>
    <n v="2864"/>
    <n v="10"/>
    <n v="26"/>
    <d v="1899-12-30T01:50:30"/>
  </r>
  <r>
    <x v="2"/>
    <x v="3"/>
    <x v="16"/>
    <x v="0"/>
    <x v="66"/>
    <s v="CON2512"/>
    <x v="644"/>
    <s v="Y0161170"/>
    <n v="27"/>
    <s v="viorel"/>
    <x v="6"/>
    <n v="2864"/>
    <n v="10"/>
    <n v="26"/>
    <d v="1899-12-30T01:49:51"/>
  </r>
  <r>
    <x v="2"/>
    <x v="3"/>
    <x v="16"/>
    <x v="0"/>
    <x v="66"/>
    <s v="CON2512"/>
    <x v="644"/>
    <s v="Y0161170"/>
    <n v="27"/>
    <s v="mariana "/>
    <x v="0"/>
    <n v="2864"/>
    <n v="10"/>
    <n v="26"/>
    <d v="1899-12-30T01:51:44"/>
  </r>
  <r>
    <x v="2"/>
    <x v="3"/>
    <x v="16"/>
    <x v="0"/>
    <x v="66"/>
    <s v="CON2512"/>
    <x v="644"/>
    <s v="Y0161170"/>
    <n v="27"/>
    <s v="monica"/>
    <x v="6"/>
    <n v="2864"/>
    <n v="10"/>
    <n v="26"/>
    <d v="1899-12-30T01:49:51"/>
  </r>
  <r>
    <x v="2"/>
    <x v="3"/>
    <x v="16"/>
    <x v="0"/>
    <x v="66"/>
    <s v="CON2512"/>
    <x v="644"/>
    <s v="Y0161170"/>
    <n v="27"/>
    <s v="Bogdan"/>
    <x v="1"/>
    <n v="2864"/>
    <n v="10"/>
    <n v="26"/>
    <d v="1899-12-30T00:58:44"/>
  </r>
  <r>
    <x v="2"/>
    <x v="3"/>
    <x v="16"/>
    <x v="0"/>
    <x v="66"/>
    <s v="CON2512"/>
    <x v="644"/>
    <s v="Y0161170"/>
    <n v="27"/>
    <s v="Daniel"/>
    <x v="18"/>
    <n v="2864"/>
    <n v="10"/>
    <n v="26"/>
    <d v="1899-12-30T00:56:49"/>
  </r>
  <r>
    <x v="2"/>
    <x v="3"/>
    <x v="16"/>
    <x v="0"/>
    <x v="66"/>
    <s v="CON2512"/>
    <x v="644"/>
    <s v="Y0161170"/>
    <n v="27"/>
    <s v="Marius"/>
    <x v="11"/>
    <n v="2864"/>
    <n v="10"/>
    <n v="26"/>
    <d v="1899-12-30T01:50:30"/>
  </r>
  <r>
    <x v="2"/>
    <x v="3"/>
    <x v="16"/>
    <x v="0"/>
    <x v="66"/>
    <s v="IN128918"/>
    <x v="180"/>
    <s v="Y0161451"/>
    <n v="0"/>
    <s v="(blank)"/>
    <x v="2"/>
    <n v="13"/>
    <n v="1"/>
    <n v="0"/>
    <d v="1899-12-30T00:00:00"/>
  </r>
  <r>
    <x v="2"/>
    <x v="3"/>
    <x v="16"/>
    <x v="0"/>
    <x v="66"/>
    <n v="52150"/>
    <x v="158"/>
    <s v="Y0161432"/>
    <n v="2"/>
    <s v="lidi"/>
    <x v="0"/>
    <n v="116"/>
    <n v="13"/>
    <n v="1"/>
    <d v="1899-12-30T00:39:02"/>
  </r>
  <r>
    <x v="2"/>
    <x v="3"/>
    <x v="16"/>
    <x v="0"/>
    <x v="66"/>
    <n v="52150"/>
    <x v="158"/>
    <s v="Y0161432"/>
    <n v="2"/>
    <s v="Oana Dragoi"/>
    <x v="5"/>
    <n v="116"/>
    <n v="13"/>
    <n v="1"/>
    <d v="1899-12-30T00:39:02"/>
  </r>
  <r>
    <x v="2"/>
    <x v="3"/>
    <x v="16"/>
    <x v="0"/>
    <x v="66"/>
    <n v="52150"/>
    <x v="158"/>
    <s v="Y0161432"/>
    <n v="2"/>
    <s v="Raducu"/>
    <x v="12"/>
    <n v="116"/>
    <n v="13"/>
    <n v="1"/>
    <d v="1899-12-30T00:39:01"/>
  </r>
  <r>
    <x v="2"/>
    <x v="3"/>
    <x v="16"/>
    <x v="0"/>
    <x v="66"/>
    <n v="52108"/>
    <x v="28"/>
    <s v="Y0161412-Y0161413"/>
    <n v="4"/>
    <s v="sandesh"/>
    <x v="5"/>
    <n v="168"/>
    <n v="23"/>
    <n v="10"/>
    <d v="1899-12-30T01:02:14"/>
  </r>
  <r>
    <x v="2"/>
    <x v="3"/>
    <x v="16"/>
    <x v="0"/>
    <x v="66"/>
    <n v="52108"/>
    <x v="28"/>
    <s v="Y0161412-Y0161413"/>
    <n v="4"/>
    <s v="lidi"/>
    <x v="0"/>
    <n v="168"/>
    <n v="23"/>
    <n v="10"/>
    <d v="1899-12-30T01:02:14"/>
  </r>
  <r>
    <x v="2"/>
    <x v="3"/>
    <x v="16"/>
    <x v="0"/>
    <x v="66"/>
    <n v="52108"/>
    <x v="28"/>
    <s v="Y0161412-Y0161413"/>
    <n v="4"/>
    <s v="Oana Dragoi"/>
    <x v="0"/>
    <n v="168"/>
    <n v="23"/>
    <n v="10"/>
    <d v="1899-12-30T01:02:14"/>
  </r>
  <r>
    <x v="2"/>
    <x v="3"/>
    <x v="16"/>
    <x v="0"/>
    <x v="66"/>
    <n v="52108"/>
    <x v="28"/>
    <s v="Y0161412-Y0161413"/>
    <n v="4"/>
    <s v="Raducu"/>
    <x v="5"/>
    <n v="168"/>
    <n v="23"/>
    <n v="10"/>
    <d v="1899-12-30T01:02:14"/>
  </r>
  <r>
    <x v="2"/>
    <x v="3"/>
    <x v="16"/>
    <x v="0"/>
    <x v="66"/>
    <n v="52117"/>
    <x v="41"/>
    <s v="Y0161126"/>
    <n v="1"/>
    <s v=" "/>
    <x v="10"/>
    <n v="91"/>
    <n v="6"/>
    <n v="1"/>
    <d v="1899-12-30T00:00:00"/>
  </r>
  <r>
    <x v="2"/>
    <x v="3"/>
    <x v="16"/>
    <x v="0"/>
    <x v="66"/>
    <n v="52117"/>
    <x v="41"/>
    <s v="Y0161126"/>
    <n v="1"/>
    <s v="lidi"/>
    <x v="0"/>
    <n v="91"/>
    <n v="6"/>
    <n v="1"/>
    <d v="1899-12-30T00:00:00"/>
  </r>
  <r>
    <x v="2"/>
    <x v="3"/>
    <x v="16"/>
    <x v="0"/>
    <x v="66"/>
    <n v="50187"/>
    <x v="40"/>
    <s v="Y0161158"/>
    <n v="4"/>
    <s v="Select Employee"/>
    <x v="10"/>
    <n v="100"/>
    <n v="50"/>
    <n v="1"/>
    <d v="1899-12-30T00:00:02"/>
  </r>
  <r>
    <x v="2"/>
    <x v="3"/>
    <x v="16"/>
    <x v="0"/>
    <x v="66"/>
    <n v="50187"/>
    <x v="40"/>
    <s v="Y0161158"/>
    <n v="4"/>
    <s v="Nicoleta Nicolae"/>
    <x v="26"/>
    <n v="100"/>
    <n v="50"/>
    <n v="1"/>
    <d v="1899-12-30T00:46:14"/>
  </r>
  <r>
    <x v="2"/>
    <x v="3"/>
    <x v="16"/>
    <x v="0"/>
    <x v="66"/>
    <n v="50187"/>
    <x v="40"/>
    <s v="Y0161158"/>
    <n v="4"/>
    <s v="Gabriela Constantin"/>
    <x v="26"/>
    <n v="100"/>
    <n v="50"/>
    <n v="1"/>
    <d v="1899-12-30T00:57:04"/>
  </r>
  <r>
    <x v="2"/>
    <x v="3"/>
    <x v="16"/>
    <x v="0"/>
    <x v="66"/>
    <n v="50187"/>
    <x v="40"/>
    <s v="Y0161158"/>
    <n v="4"/>
    <s v="Nicoletta Constantin"/>
    <x v="26"/>
    <n v="100"/>
    <n v="50"/>
    <n v="1"/>
    <d v="1899-12-30T00:45:48"/>
  </r>
  <r>
    <x v="2"/>
    <x v="3"/>
    <x v="16"/>
    <x v="0"/>
    <x v="66"/>
    <n v="50187"/>
    <x v="40"/>
    <s v="Y0161158"/>
    <n v="4"/>
    <s v="Ovidu Cucurizeanu"/>
    <x v="26"/>
    <n v="100"/>
    <n v="50"/>
    <n v="1"/>
    <d v="1899-12-30T00:43:34"/>
  </r>
  <r>
    <x v="2"/>
    <x v="3"/>
    <x v="16"/>
    <x v="0"/>
    <x v="66"/>
    <n v="50187"/>
    <x v="40"/>
    <s v="Y0161158"/>
    <n v="4"/>
    <s v="diana"/>
    <x v="0"/>
    <n v="100"/>
    <n v="50"/>
    <n v="1"/>
    <d v="1899-12-30T00:57:29"/>
  </r>
  <r>
    <x v="2"/>
    <x v="3"/>
    <x v="16"/>
    <x v="0"/>
    <x v="66"/>
    <n v="50187"/>
    <x v="40"/>
    <s v="Y0161158"/>
    <n v="4"/>
    <s v="monica"/>
    <x v="0"/>
    <n v="100"/>
    <n v="50"/>
    <n v="1"/>
    <d v="1899-12-30T01:00:47"/>
  </r>
  <r>
    <x v="2"/>
    <x v="3"/>
    <x v="16"/>
    <x v="0"/>
    <x v="66"/>
    <n v="50187"/>
    <x v="40"/>
    <s v="Y0161158"/>
    <n v="4"/>
    <s v="rusla"/>
    <x v="26"/>
    <n v="100"/>
    <n v="50"/>
    <n v="1"/>
    <d v="1899-12-30T00:00:02"/>
  </r>
  <r>
    <x v="2"/>
    <x v="3"/>
    <x v="16"/>
    <x v="0"/>
    <x v="66"/>
    <n v="53603"/>
    <x v="645"/>
    <s v="Y0161313"/>
    <n v="1"/>
    <s v="lidi"/>
    <x v="0"/>
    <n v="188"/>
    <n v="1"/>
    <n v="1"/>
    <d v="1899-12-30T00:40:12"/>
  </r>
  <r>
    <x v="2"/>
    <x v="3"/>
    <x v="16"/>
    <x v="0"/>
    <x v="66"/>
    <n v="53603"/>
    <x v="645"/>
    <s v="Y0161313"/>
    <n v="1"/>
    <s v="felix"/>
    <x v="26"/>
    <n v="188"/>
    <n v="1"/>
    <n v="1"/>
    <d v="1899-12-30T00:40:13"/>
  </r>
  <r>
    <x v="2"/>
    <x v="3"/>
    <x v="16"/>
    <x v="0"/>
    <x v="66"/>
    <s v="CON2375"/>
    <x v="646"/>
    <s v="Y0161171"/>
    <n v="8"/>
    <s v="anatolii"/>
    <x v="26"/>
    <n v="664"/>
    <n v="8"/>
    <n v="24"/>
    <d v="1899-12-30T00:52:05"/>
  </r>
  <r>
    <x v="2"/>
    <x v="3"/>
    <x v="16"/>
    <x v="0"/>
    <x v="66"/>
    <s v="CON2375"/>
    <x v="646"/>
    <s v="Y0161171"/>
    <n v="8"/>
    <s v="LAURENTIU"/>
    <x v="26"/>
    <n v="664"/>
    <n v="8"/>
    <n v="24"/>
    <d v="1899-12-30T00:52:08"/>
  </r>
  <r>
    <x v="2"/>
    <x v="3"/>
    <x v="16"/>
    <x v="0"/>
    <x v="66"/>
    <s v="CON2375"/>
    <x v="646"/>
    <s v="Y0161171"/>
    <n v="8"/>
    <s v="Florian"/>
    <x v="0"/>
    <n v="664"/>
    <n v="8"/>
    <n v="24"/>
    <d v="1899-12-30T00:49:45"/>
  </r>
  <r>
    <x v="2"/>
    <x v="3"/>
    <x v="16"/>
    <x v="0"/>
    <x v="66"/>
    <s v="CON2375"/>
    <x v="646"/>
    <s v="Y0161171"/>
    <n v="8"/>
    <s v="Dumitru"/>
    <x v="0"/>
    <n v="664"/>
    <n v="8"/>
    <n v="24"/>
    <d v="1899-12-30T00:49:48"/>
  </r>
  <r>
    <x v="2"/>
    <x v="3"/>
    <x v="16"/>
    <x v="0"/>
    <x v="66"/>
    <s v="CON2375"/>
    <x v="646"/>
    <s v="Y0161171"/>
    <n v="8"/>
    <s v="Aglaia"/>
    <x v="0"/>
    <n v="664"/>
    <n v="8"/>
    <n v="24"/>
    <d v="1899-12-30T00:49:47"/>
  </r>
  <r>
    <x v="2"/>
    <x v="3"/>
    <x v="16"/>
    <x v="0"/>
    <x v="66"/>
    <s v="CON2375"/>
    <x v="646"/>
    <s v="Y0161171"/>
    <n v="8"/>
    <s v="Neli"/>
    <x v="26"/>
    <n v="664"/>
    <n v="8"/>
    <n v="24"/>
    <d v="1899-12-30T00:52:03"/>
  </r>
  <r>
    <x v="2"/>
    <x v="3"/>
    <x v="16"/>
    <x v="0"/>
    <x v="66"/>
    <s v="CON2375"/>
    <x v="646"/>
    <s v="Y0161171"/>
    <n v="8"/>
    <s v="Ezekiel"/>
    <x v="26"/>
    <n v="664"/>
    <n v="8"/>
    <n v="24"/>
    <d v="1899-12-30T00:52:07"/>
  </r>
  <r>
    <x v="2"/>
    <x v="3"/>
    <x v="16"/>
    <x v="0"/>
    <x v="66"/>
    <s v="CON2375"/>
    <x v="646"/>
    <s v="Y0161171"/>
    <n v="8"/>
    <s v="Abdikarim"/>
    <x v="1"/>
    <n v="664"/>
    <n v="8"/>
    <n v="24"/>
    <d v="1899-12-30T00:17:32"/>
  </r>
  <r>
    <x v="2"/>
    <x v="3"/>
    <x v="16"/>
    <x v="0"/>
    <x v="66"/>
    <s v="CON2375"/>
    <x v="646"/>
    <s v="Y0161171"/>
    <n v="8"/>
    <s v="Daniel"/>
    <x v="10"/>
    <n v="664"/>
    <n v="8"/>
    <n v="24"/>
    <d v="1899-12-30T00:00:34"/>
  </r>
  <r>
    <x v="2"/>
    <x v="3"/>
    <x v="16"/>
    <x v="0"/>
    <x v="66"/>
    <n v="51804"/>
    <x v="50"/>
    <s v="Y0161134"/>
    <n v="13"/>
    <s v="ionut"/>
    <x v="3"/>
    <n v="2079"/>
    <n v="1"/>
    <n v="33"/>
    <d v="1899-12-30T00:38:02"/>
  </r>
  <r>
    <x v="2"/>
    <x v="3"/>
    <x v="16"/>
    <x v="0"/>
    <x v="66"/>
    <n v="51804"/>
    <x v="50"/>
    <s v="Y0161134"/>
    <n v="13"/>
    <s v="stefan"/>
    <x v="6"/>
    <n v="2079"/>
    <n v="1"/>
    <n v="33"/>
    <d v="1899-12-30T02:31:18"/>
  </r>
  <r>
    <x v="2"/>
    <x v="3"/>
    <x v="16"/>
    <x v="0"/>
    <x v="66"/>
    <n v="51804"/>
    <x v="50"/>
    <s v="Y0161134"/>
    <n v="13"/>
    <s v="mariana"/>
    <x v="0"/>
    <n v="2079"/>
    <n v="1"/>
    <n v="33"/>
    <d v="1899-12-30T00:46:36"/>
  </r>
  <r>
    <x v="2"/>
    <x v="3"/>
    <x v="16"/>
    <x v="0"/>
    <x v="66"/>
    <n v="51804"/>
    <x v="50"/>
    <s v="Y0161134"/>
    <n v="13"/>
    <s v="Bogdan"/>
    <x v="1"/>
    <n v="2079"/>
    <n v="1"/>
    <n v="33"/>
    <d v="1899-12-30T00:42:54"/>
  </r>
  <r>
    <x v="2"/>
    <x v="3"/>
    <x v="16"/>
    <x v="0"/>
    <x v="66"/>
    <n v="52118"/>
    <x v="364"/>
    <s v="Y0161064"/>
    <n v="4"/>
    <s v="Georgeta Haholu"/>
    <x v="5"/>
    <n v="708"/>
    <n v="12"/>
    <n v="2"/>
    <d v="1899-12-30T01:03:15"/>
  </r>
  <r>
    <x v="2"/>
    <x v="3"/>
    <x v="16"/>
    <x v="0"/>
    <x v="66"/>
    <n v="52118"/>
    <x v="364"/>
    <s v="Y0161064"/>
    <n v="4"/>
    <s v="lidi"/>
    <x v="0"/>
    <n v="708"/>
    <n v="12"/>
    <n v="2"/>
    <d v="1899-12-30T01:03:15"/>
  </r>
  <r>
    <x v="2"/>
    <x v="3"/>
    <x v="16"/>
    <x v="0"/>
    <x v="66"/>
    <n v="52118"/>
    <x v="364"/>
    <s v="Y0161064"/>
    <n v="4"/>
    <s v="Oana Dragoi"/>
    <x v="0"/>
    <n v="708"/>
    <n v="12"/>
    <n v="2"/>
    <d v="1899-12-30T01:03:16"/>
  </r>
  <r>
    <x v="2"/>
    <x v="3"/>
    <x v="16"/>
    <x v="0"/>
    <x v="66"/>
    <n v="52118"/>
    <x v="364"/>
    <s v="Y0161064"/>
    <n v="4"/>
    <s v="sande"/>
    <x v="12"/>
    <n v="708"/>
    <n v="12"/>
    <n v="2"/>
    <d v="1899-12-30T01:03:15"/>
  </r>
  <r>
    <x v="2"/>
    <x v="3"/>
    <x v="16"/>
    <x v="0"/>
    <x v="66"/>
    <n v="52118"/>
    <x v="364"/>
    <s v="Y0161064"/>
    <n v="4"/>
    <s v="Raducu"/>
    <x v="5"/>
    <n v="708"/>
    <n v="12"/>
    <n v="2"/>
    <d v="1899-12-30T01:03:16"/>
  </r>
  <r>
    <x v="2"/>
    <x v="3"/>
    <x v="16"/>
    <x v="0"/>
    <x v="66"/>
    <s v="CON190356"/>
    <x v="647"/>
    <s v="Y0161387"/>
    <n v="8"/>
    <s v="Abdikaram Mohamed Ali"/>
    <x v="1"/>
    <n v="1800"/>
    <n v="1"/>
    <n v="25"/>
    <d v="1899-12-30T01:23:42"/>
  </r>
  <r>
    <x v="2"/>
    <x v="3"/>
    <x v="16"/>
    <x v="0"/>
    <x v="66"/>
    <s v="CON190356"/>
    <x v="647"/>
    <s v="Y0161387"/>
    <n v="8"/>
    <s v="Marius Motoasca"/>
    <x v="11"/>
    <n v="1800"/>
    <n v="1"/>
    <n v="25"/>
    <d v="1899-12-30T01:16:38"/>
  </r>
  <r>
    <x v="2"/>
    <x v="3"/>
    <x v="16"/>
    <x v="0"/>
    <x v="66"/>
    <s v="CON190356"/>
    <x v="647"/>
    <s v="Y0161387"/>
    <n v="8"/>
    <s v="Mariana Codreanu"/>
    <x v="0"/>
    <n v="1800"/>
    <n v="1"/>
    <n v="25"/>
    <d v="1899-12-30T01:22:19"/>
  </r>
  <r>
    <x v="2"/>
    <x v="3"/>
    <x v="16"/>
    <x v="0"/>
    <x v="66"/>
    <s v="CON190356"/>
    <x v="647"/>
    <s v="Y0161387"/>
    <n v="8"/>
    <s v="Daniel Angearu"/>
    <x v="18"/>
    <n v="1800"/>
    <n v="1"/>
    <n v="25"/>
    <d v="1899-12-30T01:18:31"/>
  </r>
  <r>
    <x v="2"/>
    <x v="3"/>
    <x v="16"/>
    <x v="0"/>
    <x v="66"/>
    <n v="53608"/>
    <x v="648"/>
    <s v="Y0161166"/>
    <n v="3"/>
    <s v="lidi"/>
    <x v="0"/>
    <n v="958"/>
    <n v="5"/>
    <n v="2"/>
    <d v="1899-12-30T01:00:16"/>
  </r>
  <r>
    <x v="2"/>
    <x v="3"/>
    <x v="16"/>
    <x v="0"/>
    <x v="66"/>
    <n v="53608"/>
    <x v="648"/>
    <s v="Y0161166"/>
    <n v="3"/>
    <s v="Oana Dragoi"/>
    <x v="26"/>
    <n v="958"/>
    <n v="5"/>
    <n v="2"/>
    <d v="1899-12-30T01:00:16"/>
  </r>
  <r>
    <x v="2"/>
    <x v="3"/>
    <x v="16"/>
    <x v="0"/>
    <x v="66"/>
    <n v="53608"/>
    <x v="648"/>
    <s v="Y0161166"/>
    <n v="3"/>
    <s v="Raducu"/>
    <x v="5"/>
    <n v="958"/>
    <n v="5"/>
    <n v="2"/>
    <d v="1899-12-30T01:00:16"/>
  </r>
  <r>
    <x v="2"/>
    <x v="3"/>
    <x v="16"/>
    <x v="0"/>
    <x v="66"/>
    <s v="CON2627"/>
    <x v="649"/>
    <s v="Y0161167"/>
    <n v="18"/>
    <s v="mariana"/>
    <x v="0"/>
    <n v="3512"/>
    <n v="5"/>
    <n v="28"/>
    <d v="1899-12-30T01:25:55"/>
  </r>
  <r>
    <x v="2"/>
    <x v="3"/>
    <x v="16"/>
    <x v="0"/>
    <x v="66"/>
    <s v="CON2627"/>
    <x v="649"/>
    <s v="Y0161167"/>
    <n v="18"/>
    <s v="anatolii"/>
    <x v="11"/>
    <n v="3512"/>
    <n v="5"/>
    <n v="28"/>
    <d v="1899-12-30T01:25:55"/>
  </r>
  <r>
    <x v="2"/>
    <x v="3"/>
    <x v="16"/>
    <x v="0"/>
    <x v="66"/>
    <s v="CON2627"/>
    <x v="649"/>
    <s v="Y0161167"/>
    <n v="18"/>
    <s v="Ezekiel"/>
    <x v="11"/>
    <n v="3512"/>
    <n v="5"/>
    <n v="28"/>
    <d v="1899-12-30T01:25:54"/>
  </r>
  <r>
    <x v="2"/>
    <x v="3"/>
    <x v="16"/>
    <x v="0"/>
    <x v="66"/>
    <s v="CON2627"/>
    <x v="649"/>
    <s v="Y0161167"/>
    <n v="18"/>
    <s v="Bogdan"/>
    <x v="1"/>
    <n v="3512"/>
    <n v="5"/>
    <n v="28"/>
    <d v="1899-12-30T00:44:31"/>
  </r>
  <r>
    <x v="2"/>
    <x v="3"/>
    <x v="16"/>
    <x v="0"/>
    <x v="66"/>
    <s v="CON2627"/>
    <x v="649"/>
    <s v="Y0161167"/>
    <n v="18"/>
    <s v="Bashir"/>
    <x v="6"/>
    <n v="3512"/>
    <n v="5"/>
    <n v="28"/>
    <d v="1899-12-30T01:22:28"/>
  </r>
  <r>
    <x v="2"/>
    <x v="3"/>
    <x v="16"/>
    <x v="0"/>
    <x v="66"/>
    <s v="CON2627"/>
    <x v="649"/>
    <s v="Y0161167"/>
    <n v="18"/>
    <s v="Daniel"/>
    <x v="18"/>
    <n v="3512"/>
    <n v="5"/>
    <n v="28"/>
    <d v="1899-12-30T01:25:53"/>
  </r>
  <r>
    <x v="2"/>
    <x v="3"/>
    <x v="16"/>
    <x v="0"/>
    <x v="66"/>
    <n v="53821"/>
    <x v="25"/>
    <s v="Y0161435"/>
    <n v="44"/>
    <s v="Nicoleta Nicolae"/>
    <x v="26"/>
    <n v="7559"/>
    <n v="131"/>
    <n v="12"/>
    <d v="1899-12-30T02:41:25"/>
  </r>
  <r>
    <x v="2"/>
    <x v="3"/>
    <x v="16"/>
    <x v="0"/>
    <x v="66"/>
    <n v="53821"/>
    <x v="25"/>
    <s v="Y0161435"/>
    <n v="44"/>
    <s v="Gabriela Constantin"/>
    <x v="26"/>
    <n v="7559"/>
    <n v="131"/>
    <n v="12"/>
    <d v="1899-12-30T02:39:51"/>
  </r>
  <r>
    <x v="2"/>
    <x v="3"/>
    <x v="16"/>
    <x v="0"/>
    <x v="66"/>
    <n v="53821"/>
    <x v="25"/>
    <s v="Y0161435"/>
    <n v="44"/>
    <s v="Vikesh Katharani"/>
    <x v="26"/>
    <n v="7559"/>
    <n v="131"/>
    <n v="12"/>
    <d v="1899-12-30T02:40:56"/>
  </r>
  <r>
    <x v="2"/>
    <x v="3"/>
    <x v="16"/>
    <x v="0"/>
    <x v="66"/>
    <n v="53821"/>
    <x v="25"/>
    <s v="Y0161435"/>
    <n v="44"/>
    <s v="Peter Couchman"/>
    <x v="26"/>
    <n v="7559"/>
    <n v="131"/>
    <n v="12"/>
    <d v="1899-12-30T02:39:17"/>
  </r>
  <r>
    <x v="2"/>
    <x v="3"/>
    <x v="16"/>
    <x v="0"/>
    <x v="66"/>
    <n v="53821"/>
    <x v="25"/>
    <s v="Y0161435"/>
    <n v="44"/>
    <s v="Nicoletta Constantin"/>
    <x v="26"/>
    <n v="7559"/>
    <n v="131"/>
    <n v="12"/>
    <d v="1899-12-30T02:41:57"/>
  </r>
  <r>
    <x v="2"/>
    <x v="3"/>
    <x v="16"/>
    <x v="0"/>
    <x v="66"/>
    <n v="53821"/>
    <x v="25"/>
    <s v="Y0161435"/>
    <n v="44"/>
    <s v="andra"/>
    <x v="3"/>
    <n v="7559"/>
    <n v="131"/>
    <n v="12"/>
    <d v="1899-12-30T01:06:14"/>
  </r>
  <r>
    <x v="2"/>
    <x v="3"/>
    <x v="16"/>
    <x v="0"/>
    <x v="66"/>
    <n v="53821"/>
    <x v="25"/>
    <s v="Y0161435"/>
    <n v="44"/>
    <s v="Ovidu Cucurizeanu"/>
    <x v="26"/>
    <n v="7559"/>
    <n v="131"/>
    <n v="12"/>
    <d v="1899-12-30T02:40:01"/>
  </r>
  <r>
    <x v="2"/>
    <x v="3"/>
    <x v="16"/>
    <x v="0"/>
    <x v="66"/>
    <n v="53821"/>
    <x v="25"/>
    <s v="Y0161435"/>
    <n v="44"/>
    <s v="moni"/>
    <x v="0"/>
    <n v="7559"/>
    <n v="131"/>
    <n v="12"/>
    <d v="1899-12-30T02:43:03"/>
  </r>
  <r>
    <x v="2"/>
    <x v="3"/>
    <x v="16"/>
    <x v="0"/>
    <x v="66"/>
    <n v="53821"/>
    <x v="25"/>
    <s v="Y0161435"/>
    <n v="44"/>
    <s v="rusl"/>
    <x v="26"/>
    <n v="7559"/>
    <n v="131"/>
    <n v="12"/>
    <d v="1899-12-30T02:40:25"/>
  </r>
  <r>
    <x v="2"/>
    <x v="3"/>
    <x v="16"/>
    <x v="0"/>
    <x v="66"/>
    <n v="53821"/>
    <x v="25"/>
    <s v="Y0161435"/>
    <n v="44"/>
    <s v="dian"/>
    <x v="0"/>
    <n v="7559"/>
    <n v="131"/>
    <n v="12"/>
    <d v="1899-12-30T02:42:27"/>
  </r>
  <r>
    <x v="2"/>
    <x v="3"/>
    <x v="16"/>
    <x v="0"/>
    <x v="66"/>
    <s v="CON2509"/>
    <x v="650"/>
    <s v="Y0161194"/>
    <n v="45"/>
    <s v="Laurentiu Barbu"/>
    <x v="1"/>
    <n v="9870"/>
    <n v="64"/>
    <n v="22"/>
    <d v="1899-12-30T02:03:32"/>
  </r>
  <r>
    <x v="2"/>
    <x v="3"/>
    <x v="16"/>
    <x v="0"/>
    <x v="66"/>
    <s v="CON2509"/>
    <x v="650"/>
    <s v="Y0161194"/>
    <n v="45"/>
    <s v="Marius Motoasca"/>
    <x v="11"/>
    <n v="9870"/>
    <n v="64"/>
    <n v="22"/>
    <d v="1899-12-30T01:57:20"/>
  </r>
  <r>
    <x v="2"/>
    <x v="3"/>
    <x v="16"/>
    <x v="0"/>
    <x v="66"/>
    <s v="CON2509"/>
    <x v="650"/>
    <s v="Y0161194"/>
    <n v="45"/>
    <s v="Florian Andresescu"/>
    <x v="0"/>
    <n v="9870"/>
    <n v="64"/>
    <n v="22"/>
    <d v="1899-12-30T02:01:44"/>
  </r>
  <r>
    <x v="2"/>
    <x v="3"/>
    <x v="16"/>
    <x v="0"/>
    <x v="66"/>
    <s v="CON2509"/>
    <x v="650"/>
    <s v="Y0161194"/>
    <n v="45"/>
    <s v="Campan Ionut"/>
    <x v="26"/>
    <n v="9870"/>
    <n v="64"/>
    <n v="22"/>
    <d v="1899-12-30T01:58:53"/>
  </r>
  <r>
    <x v="2"/>
    <x v="3"/>
    <x v="16"/>
    <x v="0"/>
    <x v="66"/>
    <s v="CON2509"/>
    <x v="650"/>
    <s v="Y0161194"/>
    <n v="45"/>
    <s v="Mahamud Omar Salim"/>
    <x v="26"/>
    <n v="9870"/>
    <n v="64"/>
    <n v="22"/>
    <d v="1899-12-30T01:58:52"/>
  </r>
  <r>
    <x v="2"/>
    <x v="3"/>
    <x v="16"/>
    <x v="0"/>
    <x v="66"/>
    <s v="CON2509"/>
    <x v="650"/>
    <s v="Y0161194"/>
    <n v="45"/>
    <s v="Daniel Angearu"/>
    <x v="18"/>
    <n v="9870"/>
    <n v="64"/>
    <n v="22"/>
    <d v="1899-12-30T01:57:51"/>
  </r>
  <r>
    <x v="2"/>
    <x v="3"/>
    <x v="16"/>
    <x v="0"/>
    <x v="66"/>
    <s v="CON2509"/>
    <x v="650"/>
    <s v="Y0161194"/>
    <n v="45"/>
    <s v="Dumitru Nicolae"/>
    <x v="0"/>
    <n v="9870"/>
    <n v="64"/>
    <n v="22"/>
    <d v="1899-12-30T01:58:51"/>
  </r>
  <r>
    <x v="2"/>
    <x v="3"/>
    <x v="16"/>
    <x v="0"/>
    <x v="66"/>
    <n v="50311"/>
    <x v="296"/>
    <s v="Y0161436"/>
    <n v="9"/>
    <s v="mariana"/>
    <x v="0"/>
    <n v="1264"/>
    <n v="104"/>
    <n v="7"/>
    <d v="1899-12-30T01:25:12"/>
  </r>
  <r>
    <x v="2"/>
    <x v="3"/>
    <x v="16"/>
    <x v="0"/>
    <x v="66"/>
    <n v="50311"/>
    <x v="296"/>
    <s v="Y0161436"/>
    <n v="9"/>
    <s v="anatolii"/>
    <x v="26"/>
    <n v="1264"/>
    <n v="104"/>
    <n v="7"/>
    <d v="1899-12-30T02:13:06"/>
  </r>
  <r>
    <x v="2"/>
    <x v="3"/>
    <x v="16"/>
    <x v="0"/>
    <x v="66"/>
    <n v="50311"/>
    <x v="296"/>
    <s v="Y0161436"/>
    <n v="9"/>
    <s v="diana"/>
    <x v="26"/>
    <n v="1264"/>
    <n v="104"/>
    <n v="7"/>
    <d v="1899-12-30T02:13:03"/>
  </r>
  <r>
    <x v="2"/>
    <x v="3"/>
    <x v="16"/>
    <x v="0"/>
    <x v="66"/>
    <n v="50311"/>
    <x v="296"/>
    <s v="Y0161436"/>
    <n v="9"/>
    <s v="LAURENTIU"/>
    <x v="26"/>
    <n v="1264"/>
    <n v="104"/>
    <n v="7"/>
    <d v="1899-12-30T02:13:07"/>
  </r>
  <r>
    <x v="2"/>
    <x v="3"/>
    <x v="16"/>
    <x v="0"/>
    <x v="66"/>
    <n v="50311"/>
    <x v="296"/>
    <s v="Y0161436"/>
    <n v="9"/>
    <s v="Aglaia"/>
    <x v="0"/>
    <n v="1264"/>
    <n v="104"/>
    <n v="7"/>
    <d v="1899-12-30T02:13:11"/>
  </r>
  <r>
    <x v="2"/>
    <x v="3"/>
    <x v="16"/>
    <x v="0"/>
    <x v="66"/>
    <n v="50311"/>
    <x v="296"/>
    <s v="Y0161436"/>
    <n v="9"/>
    <s v="Neli"/>
    <x v="26"/>
    <n v="1264"/>
    <n v="104"/>
    <n v="7"/>
    <d v="1899-12-30T02:13:09"/>
  </r>
  <r>
    <x v="2"/>
    <x v="3"/>
    <x v="16"/>
    <x v="0"/>
    <x v="66"/>
    <n v="50312"/>
    <x v="193"/>
    <s v="Y0161419"/>
    <n v="12"/>
    <s v="Maria Gergely"/>
    <x v="21"/>
    <n v="5564"/>
    <n v="31"/>
    <n v="2"/>
    <d v="1899-12-30T02:00:32"/>
  </r>
  <r>
    <x v="2"/>
    <x v="3"/>
    <x v="16"/>
    <x v="0"/>
    <x v="66"/>
    <n v="50312"/>
    <x v="193"/>
    <s v="Y0161419"/>
    <n v="12"/>
    <s v="Georgeta Haholu"/>
    <x v="5"/>
    <n v="5564"/>
    <n v="31"/>
    <n v="2"/>
    <d v="1899-12-30T02:00:20"/>
  </r>
  <r>
    <x v="2"/>
    <x v="3"/>
    <x v="16"/>
    <x v="0"/>
    <x v="66"/>
    <n v="50312"/>
    <x v="193"/>
    <s v="Y0161419"/>
    <n v="12"/>
    <s v="lidi"/>
    <x v="0"/>
    <n v="5564"/>
    <n v="31"/>
    <n v="2"/>
    <d v="1899-12-30T02:00:19"/>
  </r>
  <r>
    <x v="2"/>
    <x v="3"/>
    <x v="16"/>
    <x v="0"/>
    <x v="66"/>
    <n v="50312"/>
    <x v="193"/>
    <s v="Y0161419"/>
    <n v="12"/>
    <s v="Ivan Yordunov"/>
    <x v="5"/>
    <n v="5564"/>
    <n v="31"/>
    <n v="2"/>
    <d v="1899-12-30T02:00:24"/>
  </r>
  <r>
    <x v="2"/>
    <x v="3"/>
    <x v="16"/>
    <x v="0"/>
    <x v="66"/>
    <n v="50312"/>
    <x v="193"/>
    <s v="Y0161419"/>
    <n v="12"/>
    <s v="Alina Rebeca Dan"/>
    <x v="0"/>
    <n v="5564"/>
    <n v="31"/>
    <n v="2"/>
    <d v="1899-12-30T02:00:21"/>
  </r>
  <r>
    <x v="2"/>
    <x v="3"/>
    <x v="16"/>
    <x v="0"/>
    <x v="66"/>
    <n v="50312"/>
    <x v="193"/>
    <s v="Y0161419"/>
    <n v="12"/>
    <s v="Raducu"/>
    <x v="12"/>
    <n v="5564"/>
    <n v="31"/>
    <n v="2"/>
    <d v="1899-12-30T02:00:18"/>
  </r>
  <r>
    <x v="2"/>
    <x v="3"/>
    <x v="16"/>
    <x v="0"/>
    <x v="66"/>
    <s v="CON0005"/>
    <x v="651"/>
    <s v="Y0161182"/>
    <n v="36"/>
    <s v="Bogdan Cosma"/>
    <x v="1"/>
    <n v="3618"/>
    <n v="16"/>
    <n v="28"/>
    <d v="1899-12-30T00:48:40"/>
  </r>
  <r>
    <x v="2"/>
    <x v="3"/>
    <x v="16"/>
    <x v="0"/>
    <x v="66"/>
    <s v="CON0005"/>
    <x v="651"/>
    <s v="Y0161182"/>
    <n v="36"/>
    <s v="Ionut Petreanu"/>
    <x v="3"/>
    <n v="3618"/>
    <n v="16"/>
    <n v="28"/>
    <d v="1899-12-30T00:46:54"/>
  </r>
  <r>
    <x v="2"/>
    <x v="3"/>
    <x v="16"/>
    <x v="0"/>
    <x v="66"/>
    <s v="CON0005"/>
    <x v="651"/>
    <s v="Y0161182"/>
    <n v="36"/>
    <s v="Marius Motoasca"/>
    <x v="11"/>
    <n v="3618"/>
    <n v="16"/>
    <n v="28"/>
    <d v="1899-12-30T00:47:47"/>
  </r>
  <r>
    <x v="2"/>
    <x v="3"/>
    <x v="16"/>
    <x v="0"/>
    <x v="66"/>
    <s v="CON0005"/>
    <x v="651"/>
    <s v="Y0161182"/>
    <n v="36"/>
    <s v="Nicoleta Rus"/>
    <x v="3"/>
    <n v="3618"/>
    <n v="16"/>
    <n v="28"/>
    <d v="1899-12-30T00:47:26"/>
  </r>
  <r>
    <x v="2"/>
    <x v="3"/>
    <x v="16"/>
    <x v="0"/>
    <x v="66"/>
    <s v="CON0005"/>
    <x v="651"/>
    <s v="Y0161182"/>
    <n v="36"/>
    <s v="Mariana Codreanu"/>
    <x v="0"/>
    <n v="3618"/>
    <n v="16"/>
    <n v="28"/>
    <d v="1899-12-30T00:48:29"/>
  </r>
  <r>
    <x v="2"/>
    <x v="3"/>
    <x v="16"/>
    <x v="0"/>
    <x v="66"/>
    <s v="CON0005"/>
    <x v="651"/>
    <s v="Y0161182"/>
    <n v="36"/>
    <s v="Daniel Angearu"/>
    <x v="18"/>
    <n v="3618"/>
    <n v="16"/>
    <n v="28"/>
    <d v="1899-12-30T00:47:26"/>
  </r>
  <r>
    <x v="2"/>
    <x v="3"/>
    <x v="16"/>
    <x v="0"/>
    <x v="66"/>
    <n v="52134"/>
    <x v="78"/>
    <s v="Y0161128"/>
    <n v="17"/>
    <s v="Abdikarim"/>
    <x v="22"/>
    <n v="1260"/>
    <n v="3"/>
    <n v="26"/>
    <d v="1899-12-30T00:12:19"/>
  </r>
  <r>
    <x v="2"/>
    <x v="3"/>
    <x v="16"/>
    <x v="0"/>
    <x v="66"/>
    <n v="52143"/>
    <x v="178"/>
    <s v="Y0161132"/>
    <n v="18"/>
    <s v="Maria Gergely"/>
    <x v="1"/>
    <n v="9631"/>
    <n v="17"/>
    <n v="2"/>
    <d v="1899-12-30T01:13:08"/>
  </r>
  <r>
    <x v="2"/>
    <x v="3"/>
    <x v="16"/>
    <x v="0"/>
    <x v="66"/>
    <n v="52143"/>
    <x v="178"/>
    <s v="Y0161132"/>
    <n v="18"/>
    <s v="Nelvin"/>
    <x v="0"/>
    <n v="9631"/>
    <n v="17"/>
    <n v="2"/>
    <d v="1899-12-30T01:13:09"/>
  </r>
  <r>
    <x v="2"/>
    <x v="3"/>
    <x v="16"/>
    <x v="0"/>
    <x v="66"/>
    <n v="52143"/>
    <x v="178"/>
    <s v="Y0161132"/>
    <n v="18"/>
    <s v="Georgeta Haholu"/>
    <x v="5"/>
    <n v="9631"/>
    <n v="17"/>
    <n v="2"/>
    <d v="1899-12-30T01:13:06"/>
  </r>
  <r>
    <x v="2"/>
    <x v="3"/>
    <x v="16"/>
    <x v="0"/>
    <x v="66"/>
    <n v="52143"/>
    <x v="178"/>
    <s v="Y0161132"/>
    <n v="18"/>
    <s v="lidi"/>
    <x v="0"/>
    <n v="9631"/>
    <n v="17"/>
    <n v="2"/>
    <d v="1899-12-30T01:13:06"/>
  </r>
  <r>
    <x v="2"/>
    <x v="3"/>
    <x v="16"/>
    <x v="0"/>
    <x v="66"/>
    <n v="52143"/>
    <x v="178"/>
    <s v="Y0161132"/>
    <n v="18"/>
    <s v="Oana Dragoi"/>
    <x v="12"/>
    <n v="9631"/>
    <n v="17"/>
    <n v="2"/>
    <d v="1899-12-30T01:13:10"/>
  </r>
  <r>
    <x v="2"/>
    <x v="3"/>
    <x v="16"/>
    <x v="0"/>
    <x v="66"/>
    <n v="52143"/>
    <x v="178"/>
    <s v="Y0161132"/>
    <n v="18"/>
    <s v="felix"/>
    <x v="21"/>
    <n v="9631"/>
    <n v="17"/>
    <n v="2"/>
    <d v="1899-12-30T01:13:05"/>
  </r>
  <r>
    <x v="2"/>
    <x v="3"/>
    <x v="16"/>
    <x v="0"/>
    <x v="66"/>
    <n v="52143"/>
    <x v="178"/>
    <s v="Y0161132"/>
    <n v="18"/>
    <s v="pra"/>
    <x v="3"/>
    <n v="9631"/>
    <n v="17"/>
    <n v="2"/>
    <d v="1899-12-30T01:13:06"/>
  </r>
  <r>
    <x v="2"/>
    <x v="3"/>
    <x v="16"/>
    <x v="0"/>
    <x v="66"/>
    <n v="52143"/>
    <x v="178"/>
    <s v="Y0161132"/>
    <n v="18"/>
    <s v="sande"/>
    <x v="5"/>
    <n v="9631"/>
    <n v="17"/>
    <n v="2"/>
    <d v="1899-12-30T01:13:09"/>
  </r>
  <r>
    <x v="2"/>
    <x v="3"/>
    <x v="16"/>
    <x v="0"/>
    <x v="66"/>
    <n v="52143"/>
    <x v="178"/>
    <s v="Y0161132"/>
    <n v="18"/>
    <s v="Ivan Yordunov"/>
    <x v="21"/>
    <n v="9631"/>
    <n v="17"/>
    <n v="2"/>
    <d v="1899-12-30T01:13:06"/>
  </r>
  <r>
    <x v="2"/>
    <x v="3"/>
    <x v="16"/>
    <x v="0"/>
    <x v="66"/>
    <n v="52143"/>
    <x v="178"/>
    <s v="Y0161132"/>
    <n v="18"/>
    <s v="Alina Rebeca Dan"/>
    <x v="21"/>
    <n v="9631"/>
    <n v="17"/>
    <n v="2"/>
    <d v="1899-12-30T01:13:10"/>
  </r>
  <r>
    <x v="2"/>
    <x v="3"/>
    <x v="16"/>
    <x v="0"/>
    <x v="66"/>
    <n v="52143"/>
    <x v="178"/>
    <s v="Y0161132"/>
    <n v="18"/>
    <s v="Raducu"/>
    <x v="12"/>
    <n v="9631"/>
    <n v="17"/>
    <n v="2"/>
    <d v="1899-12-30T01:13:09"/>
  </r>
  <r>
    <x v="2"/>
    <x v="3"/>
    <x v="16"/>
    <x v="0"/>
    <x v="66"/>
    <n v="52143"/>
    <x v="178"/>
    <s v="Y0161132"/>
    <n v="18"/>
    <s v="Bima"/>
    <x v="3"/>
    <n v="9631"/>
    <n v="17"/>
    <n v="2"/>
    <d v="1899-12-30T01:13:07"/>
  </r>
  <r>
    <x v="2"/>
    <x v="3"/>
    <x v="16"/>
    <x v="0"/>
    <x v="66"/>
    <n v="52136"/>
    <x v="29"/>
    <s v="Y0161416"/>
    <n v="43"/>
    <s v="Diana Mariana Ghiotu"/>
    <x v="0"/>
    <n v="2837"/>
    <n v="136"/>
    <n v="32"/>
    <d v="1899-12-30T02:38:53"/>
  </r>
  <r>
    <x v="2"/>
    <x v="3"/>
    <x v="16"/>
    <x v="0"/>
    <x v="66"/>
    <n v="52136"/>
    <x v="29"/>
    <s v="Y0161416"/>
    <n v="43"/>
    <s v="Mitesh Dilipkumar"/>
    <x v="0"/>
    <n v="2837"/>
    <n v="136"/>
    <n v="32"/>
    <d v="1899-12-30T02:40:00"/>
  </r>
  <r>
    <x v="2"/>
    <x v="3"/>
    <x v="16"/>
    <x v="0"/>
    <x v="66"/>
    <n v="52136"/>
    <x v="29"/>
    <s v="Y0161416"/>
    <n v="43"/>
    <s v="Select Employee"/>
    <x v="10"/>
    <n v="2837"/>
    <n v="136"/>
    <n v="32"/>
    <d v="1899-12-30T00:00:00"/>
  </r>
  <r>
    <x v="2"/>
    <x v="3"/>
    <x v="16"/>
    <x v="0"/>
    <x v="66"/>
    <n v="52136"/>
    <x v="29"/>
    <s v="Y0161416"/>
    <n v="43"/>
    <s v="Lamber Singh"/>
    <x v="26"/>
    <n v="2837"/>
    <n v="136"/>
    <n v="32"/>
    <d v="1899-12-30T02:36:29"/>
  </r>
  <r>
    <x v="2"/>
    <x v="3"/>
    <x v="16"/>
    <x v="0"/>
    <x v="66"/>
    <n v="52136"/>
    <x v="29"/>
    <s v="Y0161416"/>
    <n v="43"/>
    <s v="Baljit Singh"/>
    <x v="26"/>
    <n v="2837"/>
    <n v="136"/>
    <n v="32"/>
    <d v="1899-12-30T02:39:26"/>
  </r>
  <r>
    <x v="2"/>
    <x v="3"/>
    <x v="16"/>
    <x v="0"/>
    <x v="66"/>
    <n v="52136"/>
    <x v="29"/>
    <s v="Y0161416"/>
    <n v="43"/>
    <s v="Alpesh Valand"/>
    <x v="26"/>
    <n v="2837"/>
    <n v="136"/>
    <n v="32"/>
    <d v="1899-12-30T02:38:27"/>
  </r>
  <r>
    <x v="2"/>
    <x v="3"/>
    <x v="16"/>
    <x v="0"/>
    <x v="66"/>
    <n v="52136"/>
    <x v="29"/>
    <s v="Y0161416"/>
    <n v="43"/>
    <s v="Elena Madalina Vilceanu"/>
    <x v="26"/>
    <n v="2837"/>
    <n v="136"/>
    <n v="32"/>
    <d v="1899-12-30T02:36:51"/>
  </r>
  <r>
    <x v="2"/>
    <x v="3"/>
    <x v="16"/>
    <x v="0"/>
    <x v="66"/>
    <n v="52136"/>
    <x v="29"/>
    <s v="Y0161416"/>
    <n v="43"/>
    <s v="Valency Fernandes"/>
    <x v="0"/>
    <n v="2837"/>
    <n v="136"/>
    <n v="32"/>
    <d v="1899-12-30T02:40:18"/>
  </r>
  <r>
    <x v="2"/>
    <x v="3"/>
    <x v="16"/>
    <x v="0"/>
    <x v="66"/>
    <n v="52136"/>
    <x v="29"/>
    <s v="Y0161416"/>
    <n v="43"/>
    <s v="Corina andreea matei"/>
    <x v="26"/>
    <n v="2837"/>
    <n v="136"/>
    <n v="32"/>
    <d v="1899-12-30T02:36:06"/>
  </r>
  <r>
    <x v="2"/>
    <x v="3"/>
    <x v="16"/>
    <x v="0"/>
    <x v="66"/>
    <n v="52136"/>
    <x v="29"/>
    <s v="Y0161416"/>
    <n v="43"/>
    <s v="AGENCY 1"/>
    <x v="26"/>
    <n v="2837"/>
    <n v="136"/>
    <n v="32"/>
    <d v="1899-12-30T02:34:12"/>
  </r>
  <r>
    <x v="2"/>
    <x v="3"/>
    <x v="16"/>
    <x v="0"/>
    <x v="66"/>
    <n v="52136"/>
    <x v="29"/>
    <s v="Y0161416"/>
    <n v="43"/>
    <s v="AGENCY 2"/>
    <x v="26"/>
    <n v="2837"/>
    <n v="136"/>
    <n v="32"/>
    <d v="1899-12-30T02:33:43"/>
  </r>
  <r>
    <x v="2"/>
    <x v="3"/>
    <x v="16"/>
    <x v="0"/>
    <x v="66"/>
    <n v="52136"/>
    <x v="29"/>
    <s v="Y0161416"/>
    <n v="43"/>
    <s v="Paulica Mihaiu"/>
    <x v="26"/>
    <n v="2837"/>
    <n v="136"/>
    <n v="32"/>
    <d v="1899-12-30T02:36:09"/>
  </r>
  <r>
    <x v="2"/>
    <x v="3"/>
    <x v="16"/>
    <x v="0"/>
    <x v="66"/>
    <n v="52136"/>
    <x v="29"/>
    <s v="Y0161416"/>
    <n v="43"/>
    <s v="Nicoletta Mihaiu"/>
    <x v="26"/>
    <n v="2837"/>
    <n v="136"/>
    <n v="32"/>
    <d v="1899-12-30T02:35:36"/>
  </r>
  <r>
    <x v="2"/>
    <x v="3"/>
    <x v="16"/>
    <x v="0"/>
    <x v="66"/>
    <n v="52136"/>
    <x v="29"/>
    <s v="Y0161416"/>
    <n v="43"/>
    <s v="Abdikarim"/>
    <x v="1"/>
    <n v="2837"/>
    <n v="136"/>
    <n v="32"/>
    <d v="1899-12-30T02:11:52"/>
  </r>
  <r>
    <x v="2"/>
    <x v="3"/>
    <x v="16"/>
    <x v="0"/>
    <x v="66"/>
    <n v="52136"/>
    <x v="29"/>
    <s v="Y0161416"/>
    <n v="43"/>
    <s v="Dragos Floria"/>
    <x v="26"/>
    <n v="2837"/>
    <n v="136"/>
    <n v="32"/>
    <d v="1899-12-30T02:38:03"/>
  </r>
  <r>
    <x v="2"/>
    <x v="3"/>
    <x v="16"/>
    <x v="0"/>
    <x v="66"/>
    <n v="47459"/>
    <x v="3"/>
    <s v="Y0161389"/>
    <n v="4"/>
    <s v="Maria Gergely"/>
    <x v="26"/>
    <n v="688"/>
    <n v="4"/>
    <n v="1"/>
    <d v="1899-12-30T01:00:20"/>
  </r>
  <r>
    <x v="2"/>
    <x v="3"/>
    <x v="16"/>
    <x v="0"/>
    <x v="66"/>
    <n v="47459"/>
    <x v="3"/>
    <s v="Y0161389"/>
    <n v="4"/>
    <s v="Oana Dragoi"/>
    <x v="0"/>
    <n v="688"/>
    <n v="4"/>
    <n v="1"/>
    <d v="1899-12-30T01:00:20"/>
  </r>
  <r>
    <x v="2"/>
    <x v="3"/>
    <x v="16"/>
    <x v="0"/>
    <x v="66"/>
    <n v="47459"/>
    <x v="3"/>
    <s v="Y0161389"/>
    <n v="4"/>
    <s v="sande"/>
    <x v="5"/>
    <n v="688"/>
    <n v="4"/>
    <n v="1"/>
    <d v="1899-12-30T01:00:20"/>
  </r>
  <r>
    <x v="2"/>
    <x v="3"/>
    <x v="16"/>
    <x v="0"/>
    <x v="66"/>
    <n v="47459"/>
    <x v="3"/>
    <s v="Y0161389"/>
    <n v="4"/>
    <s v="Ivan Yordunov"/>
    <x v="3"/>
    <n v="688"/>
    <n v="4"/>
    <n v="1"/>
    <d v="1899-12-30T01:00:20"/>
  </r>
  <r>
    <x v="2"/>
    <x v="3"/>
    <x v="16"/>
    <x v="0"/>
    <x v="66"/>
    <n v="47459"/>
    <x v="3"/>
    <s v="Y0161389"/>
    <n v="4"/>
    <s v="Raducu"/>
    <x v="5"/>
    <n v="688"/>
    <n v="4"/>
    <n v="1"/>
    <d v="1899-12-30T01:00:20"/>
  </r>
  <r>
    <x v="2"/>
    <x v="3"/>
    <x v="16"/>
    <x v="0"/>
    <x v="66"/>
    <n v="52146"/>
    <x v="138"/>
    <s v="Y0161282-Y0161281"/>
    <n v="45"/>
    <s v="Cosmin Ivan "/>
    <x v="26"/>
    <n v="5105"/>
    <n v="79"/>
    <n v="67"/>
    <d v="1899-12-30T03:39:47"/>
  </r>
  <r>
    <x v="2"/>
    <x v="3"/>
    <x v="16"/>
    <x v="0"/>
    <x v="66"/>
    <n v="52146"/>
    <x v="138"/>
    <s v="Y0161282-Y0161281"/>
    <n v="45"/>
    <s v="Maria Ivan "/>
    <x v="0"/>
    <n v="5105"/>
    <n v="79"/>
    <n v="67"/>
    <d v="1899-12-30T03:41:01"/>
  </r>
  <r>
    <x v="2"/>
    <x v="3"/>
    <x v="16"/>
    <x v="0"/>
    <x v="66"/>
    <n v="52146"/>
    <x v="138"/>
    <s v="Y0161282-Y0161281"/>
    <n v="45"/>
    <s v="George Lixandru "/>
    <x v="1"/>
    <n v="5105"/>
    <n v="79"/>
    <n v="67"/>
    <d v="1899-12-30T00:36:15"/>
  </r>
  <r>
    <x v="2"/>
    <x v="3"/>
    <x v="16"/>
    <x v="0"/>
    <x v="66"/>
    <n v="52146"/>
    <x v="138"/>
    <s v="Y0161282-Y0161281"/>
    <n v="45"/>
    <s v="Marin Alexandru Boboc "/>
    <x v="26"/>
    <n v="5105"/>
    <n v="79"/>
    <n v="67"/>
    <d v="1899-12-30T03:40:05"/>
  </r>
  <r>
    <x v="2"/>
    <x v="3"/>
    <x v="16"/>
    <x v="0"/>
    <x v="66"/>
    <n v="52146"/>
    <x v="138"/>
    <s v="Y0161282-Y0161281"/>
    <n v="45"/>
    <s v="Catalin Amselescu "/>
    <x v="18"/>
    <n v="5105"/>
    <n v="79"/>
    <n v="67"/>
    <d v="1899-12-30T03:42:05"/>
  </r>
  <r>
    <x v="2"/>
    <x v="3"/>
    <x v="16"/>
    <x v="0"/>
    <x v="66"/>
    <n v="53816"/>
    <x v="525"/>
    <n v="264344"/>
    <n v="15"/>
    <s v="Cristian Mihai "/>
    <x v="26"/>
    <n v="0"/>
    <n v="0"/>
    <n v="0"/>
    <d v="1899-12-30T00:32:34"/>
  </r>
  <r>
    <x v="2"/>
    <x v="3"/>
    <x v="16"/>
    <x v="0"/>
    <x v="66"/>
    <n v="53816"/>
    <x v="525"/>
    <n v="264344"/>
    <n v="15"/>
    <s v="Kyte Stuart "/>
    <x v="1"/>
    <n v="0"/>
    <n v="0"/>
    <n v="0"/>
    <d v="1899-12-30T00:37:39"/>
  </r>
  <r>
    <x v="2"/>
    <x v="3"/>
    <x v="16"/>
    <x v="0"/>
    <x v="66"/>
    <n v="53816"/>
    <x v="525"/>
    <n v="264344"/>
    <n v="15"/>
    <s v="Marius Popa "/>
    <x v="26"/>
    <n v="0"/>
    <n v="0"/>
    <n v="0"/>
    <d v="1899-12-30T00:32:34"/>
  </r>
  <r>
    <x v="2"/>
    <x v="3"/>
    <x v="16"/>
    <x v="0"/>
    <x v="66"/>
    <n v="53816"/>
    <x v="525"/>
    <n v="264344"/>
    <n v="15"/>
    <s v="Marin Alexandru Boboc "/>
    <x v="26"/>
    <n v="0"/>
    <n v="0"/>
    <n v="0"/>
    <d v="1899-12-30T00:32:34"/>
  </r>
  <r>
    <x v="2"/>
    <x v="3"/>
    <x v="16"/>
    <x v="0"/>
    <x v="66"/>
    <n v="53816"/>
    <x v="525"/>
    <n v="264344"/>
    <n v="15"/>
    <s v="Madalin Sparcaci "/>
    <x v="26"/>
    <n v="0"/>
    <n v="0"/>
    <n v="0"/>
    <d v="1899-12-30T00:32:35"/>
  </r>
  <r>
    <x v="2"/>
    <x v="3"/>
    <x v="16"/>
    <x v="0"/>
    <x v="66"/>
    <n v="53816"/>
    <x v="525"/>
    <n v="264344"/>
    <n v="15"/>
    <s v="andreea cojocaru "/>
    <x v="0"/>
    <n v="0"/>
    <n v="0"/>
    <n v="0"/>
    <d v="1899-12-30T00:39:21"/>
  </r>
  <r>
    <x v="2"/>
    <x v="3"/>
    <x v="16"/>
    <x v="0"/>
    <x v="66"/>
    <n v="50388"/>
    <x v="419"/>
    <s v="Y0161315"/>
    <n v="5"/>
    <s v="Magdalena Popa"/>
    <x v="26"/>
    <n v="409"/>
    <n v="43"/>
    <n v="1"/>
    <d v="1899-12-30T00:00:00"/>
  </r>
  <r>
    <x v="2"/>
    <x v="3"/>
    <x v="16"/>
    <x v="0"/>
    <x v="66"/>
    <n v="50388"/>
    <x v="419"/>
    <s v="Y0161315"/>
    <n v="5"/>
    <s v="Ana Dumitru"/>
    <x v="0"/>
    <n v="409"/>
    <n v="43"/>
    <n v="1"/>
    <d v="1899-12-30T00:00:00"/>
  </r>
  <r>
    <x v="2"/>
    <x v="3"/>
    <x v="16"/>
    <x v="0"/>
    <x v="66"/>
    <n v="50388"/>
    <x v="419"/>
    <s v="Y0161315"/>
    <n v="5"/>
    <s v="Suleiman Omar"/>
    <x v="26"/>
    <n v="409"/>
    <n v="43"/>
    <n v="1"/>
    <d v="1899-12-30T00:00:00"/>
  </r>
  <r>
    <x v="2"/>
    <x v="3"/>
    <x v="16"/>
    <x v="0"/>
    <x v="66"/>
    <n v="50388"/>
    <x v="419"/>
    <s v="Y0161315"/>
    <n v="5"/>
    <s v="Adrian Sirbu"/>
    <x v="26"/>
    <n v="409"/>
    <n v="43"/>
    <n v="1"/>
    <d v="1899-12-30T00:00:00"/>
  </r>
  <r>
    <x v="2"/>
    <x v="3"/>
    <x v="16"/>
    <x v="0"/>
    <x v="66"/>
    <n v="52123"/>
    <x v="80"/>
    <s v="Y0161395"/>
    <n v="46"/>
    <s v="Peter North"/>
    <x v="26"/>
    <n v="6837"/>
    <n v="195"/>
    <n v="6"/>
    <d v="1899-12-30T07:13:52"/>
  </r>
  <r>
    <x v="2"/>
    <x v="3"/>
    <x v="16"/>
    <x v="0"/>
    <x v="66"/>
    <n v="52123"/>
    <x v="80"/>
    <s v="Y0161395"/>
    <n v="46"/>
    <s v="Carmen Gugulici"/>
    <x v="0"/>
    <n v="6837"/>
    <n v="195"/>
    <n v="6"/>
    <d v="1899-12-30T07:15:27"/>
  </r>
  <r>
    <x v="2"/>
    <x v="3"/>
    <x v="16"/>
    <x v="0"/>
    <x v="66"/>
    <n v="52123"/>
    <x v="80"/>
    <s v="Y0161395"/>
    <n v="46"/>
    <s v="Denis Kehayov"/>
    <x v="26"/>
    <n v="6837"/>
    <n v="195"/>
    <n v="6"/>
    <d v="1899-12-30T07:14:21"/>
  </r>
  <r>
    <x v="2"/>
    <x v="3"/>
    <x v="16"/>
    <x v="0"/>
    <x v="66"/>
    <n v="52123"/>
    <x v="80"/>
    <s v="Y0161395"/>
    <n v="46"/>
    <s v="Abdalla H."/>
    <x v="26"/>
    <n v="6837"/>
    <n v="195"/>
    <n v="6"/>
    <d v="1899-12-30T07:13:24"/>
  </r>
  <r>
    <x v="2"/>
    <x v="3"/>
    <x v="16"/>
    <x v="0"/>
    <x v="66"/>
    <n v="52123"/>
    <x v="80"/>
    <s v="Y0161395"/>
    <n v="46"/>
    <s v="Constantin Silviu Ionescu"/>
    <x v="26"/>
    <n v="6837"/>
    <n v="195"/>
    <n v="6"/>
    <d v="1899-12-30T07:14:43"/>
  </r>
  <r>
    <x v="2"/>
    <x v="3"/>
    <x v="16"/>
    <x v="0"/>
    <x v="66"/>
    <n v="52123"/>
    <x v="80"/>
    <s v="Y0161395"/>
    <n v="46"/>
    <s v="Corina Cobzaru"/>
    <x v="26"/>
    <n v="6837"/>
    <n v="195"/>
    <n v="6"/>
    <d v="1899-12-30T07:15:00"/>
  </r>
  <r>
    <x v="2"/>
    <x v="3"/>
    <x v="16"/>
    <x v="0"/>
    <x v="66"/>
    <n v="52140"/>
    <x v="53"/>
    <s v="Y0161426-Y0161427"/>
    <n v="15"/>
    <s v="Steffi Fernandes"/>
    <x v="0"/>
    <n v="1643"/>
    <n v="31"/>
    <n v="10"/>
    <d v="1899-12-30T00:28:05"/>
  </r>
  <r>
    <x v="2"/>
    <x v="3"/>
    <x v="16"/>
    <x v="0"/>
    <x v="66"/>
    <n v="52140"/>
    <x v="53"/>
    <s v="Y0161426-Y0161427"/>
    <n v="15"/>
    <s v="Marius Popa "/>
    <x v="26"/>
    <n v="1643"/>
    <n v="31"/>
    <n v="10"/>
    <d v="1899-12-30T01:22:03"/>
  </r>
  <r>
    <x v="2"/>
    <x v="3"/>
    <x v="16"/>
    <x v="0"/>
    <x v="66"/>
    <n v="52140"/>
    <x v="53"/>
    <s v="Y0161426-Y0161427"/>
    <n v="15"/>
    <s v="George Lixandru "/>
    <x v="1"/>
    <n v="1643"/>
    <n v="31"/>
    <n v="10"/>
    <d v="1899-12-30T00:53:40"/>
  </r>
  <r>
    <x v="2"/>
    <x v="3"/>
    <x v="16"/>
    <x v="0"/>
    <x v="66"/>
    <n v="52140"/>
    <x v="53"/>
    <s v="Y0161426-Y0161427"/>
    <n v="15"/>
    <s v="Nicolae-Cosmin Lacriceanu "/>
    <x v="26"/>
    <n v="1643"/>
    <n v="31"/>
    <n v="10"/>
    <d v="1899-12-30T01:21:16"/>
  </r>
  <r>
    <x v="2"/>
    <x v="3"/>
    <x v="16"/>
    <x v="0"/>
    <x v="66"/>
    <n v="52140"/>
    <x v="53"/>
    <s v="Y0161426-Y0161427"/>
    <n v="15"/>
    <s v="Vasile Iulian Iavorschi "/>
    <x v="26"/>
    <n v="1643"/>
    <n v="31"/>
    <n v="10"/>
    <d v="1899-12-30T01:22:23"/>
  </r>
  <r>
    <x v="2"/>
    <x v="3"/>
    <x v="16"/>
    <x v="0"/>
    <x v="66"/>
    <n v="52140"/>
    <x v="53"/>
    <s v="Y0161426-Y0161427"/>
    <n v="15"/>
    <s v="andreea cojocaru "/>
    <x v="0"/>
    <n v="1643"/>
    <n v="31"/>
    <n v="10"/>
    <d v="1899-12-30T01:21:45"/>
  </r>
  <r>
    <x v="2"/>
    <x v="3"/>
    <x v="16"/>
    <x v="0"/>
    <x v="66"/>
    <n v="52140"/>
    <x v="53"/>
    <s v="Y0161426-Y0161427"/>
    <n v="15"/>
    <s v="Anand Gurung "/>
    <x v="26"/>
    <n v="1643"/>
    <n v="31"/>
    <n v="10"/>
    <d v="1899-12-30T00:28:17"/>
  </r>
  <r>
    <x v="2"/>
    <x v="3"/>
    <x v="16"/>
    <x v="0"/>
    <x v="66"/>
    <n v="47466"/>
    <x v="72"/>
    <s v="Y0161400"/>
    <n v="6"/>
    <s v="Cristian Mihai "/>
    <x v="26"/>
    <n v="740"/>
    <n v="10"/>
    <n v="16"/>
    <d v="1899-12-30T01:44:52"/>
  </r>
  <r>
    <x v="2"/>
    <x v="3"/>
    <x v="16"/>
    <x v="0"/>
    <x v="66"/>
    <n v="47466"/>
    <x v="72"/>
    <s v="Y0161400"/>
    <n v="6"/>
    <s v="Cosmin Ivan "/>
    <x v="26"/>
    <n v="740"/>
    <n v="10"/>
    <n v="16"/>
    <d v="1899-12-30T01:44:53"/>
  </r>
  <r>
    <x v="2"/>
    <x v="3"/>
    <x v="16"/>
    <x v="0"/>
    <x v="66"/>
    <n v="47466"/>
    <x v="72"/>
    <s v="Y0161400"/>
    <n v="6"/>
    <s v="Steffi Fernandes "/>
    <x v="0"/>
    <n v="740"/>
    <n v="10"/>
    <n v="16"/>
    <d v="1899-12-30T00:32:57"/>
  </r>
  <r>
    <x v="2"/>
    <x v="3"/>
    <x v="16"/>
    <x v="0"/>
    <x v="66"/>
    <n v="47466"/>
    <x v="72"/>
    <s v="Y0161400"/>
    <n v="6"/>
    <s v="Robert Milczarczyk "/>
    <x v="1"/>
    <n v="740"/>
    <n v="10"/>
    <n v="16"/>
    <d v="1899-12-30T01:13:53"/>
  </r>
  <r>
    <x v="2"/>
    <x v="3"/>
    <x v="16"/>
    <x v="0"/>
    <x v="66"/>
    <n v="47466"/>
    <x v="72"/>
    <s v="Y0161400"/>
    <n v="6"/>
    <s v="George Lixandru "/>
    <x v="26"/>
    <n v="740"/>
    <n v="10"/>
    <n v="16"/>
    <d v="1899-12-30T00:33:24"/>
  </r>
  <r>
    <x v="2"/>
    <x v="3"/>
    <x v="16"/>
    <x v="0"/>
    <x v="66"/>
    <s v="CON2376"/>
    <x v="652"/>
    <s v="Y0161172-Y0161181"/>
    <n v="15"/>
    <s v="Kyte Stuart "/>
    <x v="1"/>
    <n v="2504"/>
    <n v="9"/>
    <n v="24"/>
    <d v="1899-12-30T00:12:36"/>
  </r>
  <r>
    <x v="2"/>
    <x v="3"/>
    <x v="16"/>
    <x v="0"/>
    <x v="66"/>
    <s v="CON2376"/>
    <x v="652"/>
    <s v="Y0161172-Y0161181"/>
    <n v="15"/>
    <s v="Steffi Fernandes "/>
    <x v="0"/>
    <n v="2504"/>
    <n v="9"/>
    <n v="24"/>
    <d v="1899-12-30T01:56:36"/>
  </r>
  <r>
    <x v="2"/>
    <x v="3"/>
    <x v="16"/>
    <x v="0"/>
    <x v="66"/>
    <s v="CON2376"/>
    <x v="652"/>
    <s v="Y0161172-Y0161181"/>
    <n v="15"/>
    <s v="Marius Popa "/>
    <x v="26"/>
    <n v="2504"/>
    <n v="9"/>
    <n v="24"/>
    <d v="1899-12-30T01:56:43"/>
  </r>
  <r>
    <x v="2"/>
    <x v="3"/>
    <x v="16"/>
    <x v="0"/>
    <x v="66"/>
    <s v="CON2376"/>
    <x v="652"/>
    <s v="Y0161172-Y0161181"/>
    <n v="15"/>
    <s v="George Lixandru "/>
    <x v="26"/>
    <n v="2504"/>
    <n v="9"/>
    <n v="24"/>
    <d v="1899-12-30T01:56:44"/>
  </r>
  <r>
    <x v="2"/>
    <x v="3"/>
    <x v="16"/>
    <x v="0"/>
    <x v="66"/>
    <s v="CON2376"/>
    <x v="652"/>
    <s v="Y0161172-Y0161181"/>
    <n v="15"/>
    <s v="Vasile Iulian Iavorschi "/>
    <x v="26"/>
    <n v="2504"/>
    <n v="9"/>
    <n v="24"/>
    <d v="1899-12-30T01:56:43"/>
  </r>
  <r>
    <x v="2"/>
    <x v="3"/>
    <x v="16"/>
    <x v="0"/>
    <x v="66"/>
    <n v="50214"/>
    <x v="653"/>
    <s v="Y0160852"/>
    <n v="9"/>
    <s v="Cristian Mihai "/>
    <x v="26"/>
    <n v="297"/>
    <n v="41"/>
    <n v="31"/>
    <d v="1899-12-30T00:00:00"/>
  </r>
  <r>
    <x v="2"/>
    <x v="3"/>
    <x v="16"/>
    <x v="0"/>
    <x v="66"/>
    <n v="50214"/>
    <x v="653"/>
    <s v="Y0160852"/>
    <n v="9"/>
    <s v="Maria Ivan "/>
    <x v="0"/>
    <n v="297"/>
    <n v="41"/>
    <n v="31"/>
    <d v="1899-12-30T00:00:00"/>
  </r>
  <r>
    <x v="2"/>
    <x v="3"/>
    <x v="16"/>
    <x v="0"/>
    <x v="66"/>
    <n v="50214"/>
    <x v="653"/>
    <s v="Y0160852"/>
    <n v="9"/>
    <s v="Marin Alexandru Boboc "/>
    <x v="26"/>
    <n v="297"/>
    <n v="41"/>
    <n v="31"/>
    <d v="1899-12-30T00:00:00"/>
  </r>
  <r>
    <x v="2"/>
    <x v="3"/>
    <x v="16"/>
    <x v="0"/>
    <x v="66"/>
    <n v="50214"/>
    <x v="653"/>
    <s v="Y0160852"/>
    <n v="9"/>
    <s v="Nicolae-Cosmin Lacriceanu "/>
    <x v="1"/>
    <n v="297"/>
    <n v="41"/>
    <n v="31"/>
    <d v="1899-12-30T01:03:37"/>
  </r>
  <r>
    <x v="2"/>
    <x v="3"/>
    <x v="16"/>
    <x v="0"/>
    <x v="66"/>
    <n v="50214"/>
    <x v="653"/>
    <s v="Y0160852"/>
    <n v="9"/>
    <s v="Madalin Sparcaci "/>
    <x v="26"/>
    <n v="297"/>
    <n v="41"/>
    <n v="31"/>
    <d v="1899-12-30T00:00:00"/>
  </r>
  <r>
    <x v="2"/>
    <x v="3"/>
    <x v="16"/>
    <x v="0"/>
    <x v="66"/>
    <n v="51805"/>
    <x v="50"/>
    <s v="Y0161133"/>
    <n v="13"/>
    <s v="Cosmin Ivan "/>
    <x v="26"/>
    <n v="2079"/>
    <n v="1"/>
    <n v="33"/>
    <d v="1899-12-30T00:12:49"/>
  </r>
  <r>
    <x v="2"/>
    <x v="3"/>
    <x v="16"/>
    <x v="0"/>
    <x v="66"/>
    <n v="51805"/>
    <x v="50"/>
    <s v="Y0161133"/>
    <n v="13"/>
    <s v="George Lixandru "/>
    <x v="1"/>
    <n v="2079"/>
    <n v="1"/>
    <n v="33"/>
    <d v="1899-12-30T00:29:41"/>
  </r>
  <r>
    <x v="2"/>
    <x v="3"/>
    <x v="16"/>
    <x v="0"/>
    <x v="66"/>
    <n v="51805"/>
    <x v="50"/>
    <s v="Y0161133"/>
    <n v="13"/>
    <s v="andreea cojocaru "/>
    <x v="0"/>
    <n v="2079"/>
    <n v="1"/>
    <n v="33"/>
    <d v="1899-12-30T00:14:23"/>
  </r>
  <r>
    <x v="2"/>
    <x v="3"/>
    <x v="16"/>
    <x v="0"/>
    <x v="66"/>
    <n v="52155"/>
    <x v="112"/>
    <s v="Y0161424"/>
    <n v="25"/>
    <s v="Cosmin Ivan "/>
    <x v="12"/>
    <n v="2712"/>
    <n v="23"/>
    <n v="32"/>
    <d v="1899-12-30T01:59:56"/>
  </r>
  <r>
    <x v="2"/>
    <x v="3"/>
    <x v="16"/>
    <x v="0"/>
    <x v="66"/>
    <n v="52155"/>
    <x v="112"/>
    <s v="Y0161424"/>
    <n v="25"/>
    <s v="Kyte Stuart "/>
    <x v="1"/>
    <n v="2712"/>
    <n v="23"/>
    <n v="32"/>
    <d v="1899-12-30T00:12:28"/>
  </r>
  <r>
    <x v="2"/>
    <x v="3"/>
    <x v="16"/>
    <x v="0"/>
    <x v="66"/>
    <n v="52155"/>
    <x v="112"/>
    <s v="Y0161424"/>
    <n v="25"/>
    <s v="Marius Popa "/>
    <x v="12"/>
    <n v="2712"/>
    <n v="23"/>
    <n v="32"/>
    <d v="1899-12-30T01:59:59"/>
  </r>
  <r>
    <x v="2"/>
    <x v="3"/>
    <x v="16"/>
    <x v="0"/>
    <x v="66"/>
    <n v="52155"/>
    <x v="112"/>
    <s v="Y0161424"/>
    <n v="25"/>
    <s v="George Lixandru "/>
    <x v="12"/>
    <n v="2712"/>
    <n v="23"/>
    <n v="32"/>
    <d v="1899-12-30T01:59:57"/>
  </r>
  <r>
    <x v="2"/>
    <x v="3"/>
    <x v="16"/>
    <x v="0"/>
    <x v="66"/>
    <n v="52155"/>
    <x v="112"/>
    <s v="Y0161424"/>
    <n v="25"/>
    <s v="andreea cojocaru "/>
    <x v="0"/>
    <n v="2712"/>
    <n v="23"/>
    <n v="32"/>
    <d v="1899-12-30T00:17:59"/>
  </r>
  <r>
    <x v="2"/>
    <x v="3"/>
    <x v="16"/>
    <x v="0"/>
    <x v="66"/>
    <n v="51360"/>
    <x v="116"/>
    <s v="Y0161408"/>
    <n v="40"/>
    <s v="George Lixandru"/>
    <x v="5"/>
    <n v="19114"/>
    <n v="8"/>
    <n v="32"/>
    <d v="1899-12-30T02:04:17"/>
  </r>
  <r>
    <x v="2"/>
    <x v="3"/>
    <x v="16"/>
    <x v="0"/>
    <x v="66"/>
    <n v="51360"/>
    <x v="116"/>
    <s v="Y0161408"/>
    <n v="40"/>
    <s v="Viliam Trencik "/>
    <x v="26"/>
    <n v="19114"/>
    <n v="8"/>
    <n v="32"/>
    <d v="1899-12-30T02:01:55"/>
  </r>
  <r>
    <x v="2"/>
    <x v="3"/>
    <x v="16"/>
    <x v="0"/>
    <x v="66"/>
    <n v="51360"/>
    <x v="116"/>
    <s v="Y0161408"/>
    <n v="40"/>
    <s v="Cosmin Ivan "/>
    <x v="25"/>
    <n v="19114"/>
    <n v="8"/>
    <n v="32"/>
    <d v="1899-12-30T02:03:26"/>
  </r>
  <r>
    <x v="2"/>
    <x v="3"/>
    <x v="16"/>
    <x v="0"/>
    <x v="66"/>
    <n v="51360"/>
    <x v="116"/>
    <s v="Y0161408"/>
    <n v="40"/>
    <s v="Kyte Stuart "/>
    <x v="1"/>
    <n v="19114"/>
    <n v="8"/>
    <n v="32"/>
    <d v="1899-12-30T02:05:05"/>
  </r>
  <r>
    <x v="2"/>
    <x v="3"/>
    <x v="16"/>
    <x v="0"/>
    <x v="66"/>
    <n v="51360"/>
    <x v="116"/>
    <s v="Y0161408"/>
    <n v="40"/>
    <s v="Marius Popa "/>
    <x v="26"/>
    <n v="19114"/>
    <n v="8"/>
    <n v="32"/>
    <d v="1899-12-30T02:03:55"/>
  </r>
  <r>
    <x v="2"/>
    <x v="3"/>
    <x v="16"/>
    <x v="0"/>
    <x v="66"/>
    <n v="51360"/>
    <x v="116"/>
    <s v="Y0161408"/>
    <n v="40"/>
    <s v="Nicolae-Cosmin Lacriceanu "/>
    <x v="26"/>
    <n v="19114"/>
    <n v="8"/>
    <n v="32"/>
    <d v="1899-12-30T02:02:42"/>
  </r>
  <r>
    <x v="2"/>
    <x v="3"/>
    <x v="16"/>
    <x v="0"/>
    <x v="66"/>
    <n v="51360"/>
    <x v="116"/>
    <s v="Y0161408"/>
    <n v="40"/>
    <s v="Jignesh Moreshwar "/>
    <x v="25"/>
    <n v="19114"/>
    <n v="8"/>
    <n v="32"/>
    <d v="1899-12-30T02:02:55"/>
  </r>
  <r>
    <x v="2"/>
    <x v="3"/>
    <x v="16"/>
    <x v="0"/>
    <x v="66"/>
    <n v="51360"/>
    <x v="116"/>
    <s v="Y0161408"/>
    <n v="40"/>
    <s v="Vasile Iulian Iavorschi "/>
    <x v="26"/>
    <n v="19114"/>
    <n v="8"/>
    <n v="32"/>
    <d v="1899-12-30T02:02:17"/>
  </r>
  <r>
    <x v="2"/>
    <x v="3"/>
    <x v="16"/>
    <x v="0"/>
    <x v="66"/>
    <n v="49533"/>
    <x v="34"/>
    <s v="Y0161364"/>
    <n v="74"/>
    <s v="Diana Mariana Ghiotu"/>
    <x v="0"/>
    <n v="16167"/>
    <n v="58"/>
    <n v="36"/>
    <d v="1899-12-30T04:43:18"/>
  </r>
  <r>
    <x v="2"/>
    <x v="3"/>
    <x v="16"/>
    <x v="0"/>
    <x v="66"/>
    <n v="49533"/>
    <x v="34"/>
    <s v="Y0161364"/>
    <n v="74"/>
    <s v="Dorin Florea"/>
    <x v="26"/>
    <n v="16167"/>
    <n v="58"/>
    <n v="36"/>
    <d v="1899-12-30T04:42:30"/>
  </r>
  <r>
    <x v="2"/>
    <x v="3"/>
    <x v="16"/>
    <x v="0"/>
    <x v="66"/>
    <n v="49533"/>
    <x v="34"/>
    <s v="Y0161364"/>
    <n v="74"/>
    <s v="Tirth Sinh"/>
    <x v="1"/>
    <n v="16167"/>
    <n v="58"/>
    <n v="36"/>
    <d v="1899-12-30T04:35:14"/>
  </r>
  <r>
    <x v="2"/>
    <x v="3"/>
    <x v="16"/>
    <x v="0"/>
    <x v="66"/>
    <n v="49533"/>
    <x v="34"/>
    <s v="Y0161364"/>
    <n v="74"/>
    <s v="Lamber Singh"/>
    <x v="26"/>
    <n v="16167"/>
    <n v="58"/>
    <n v="36"/>
    <d v="1899-12-30T04:42:17"/>
  </r>
  <r>
    <x v="2"/>
    <x v="3"/>
    <x v="16"/>
    <x v="0"/>
    <x v="66"/>
    <n v="49533"/>
    <x v="34"/>
    <s v="Y0161364"/>
    <n v="74"/>
    <s v="Baljit Singh"/>
    <x v="26"/>
    <n v="16167"/>
    <n v="58"/>
    <n v="36"/>
    <d v="1899-12-30T04:40:14"/>
  </r>
  <r>
    <x v="2"/>
    <x v="3"/>
    <x v="16"/>
    <x v="0"/>
    <x v="66"/>
    <n v="49533"/>
    <x v="34"/>
    <s v="Y0161364"/>
    <n v="74"/>
    <s v="Alpesh Valand"/>
    <x v="26"/>
    <n v="16167"/>
    <n v="58"/>
    <n v="36"/>
    <d v="1899-12-30T04:42:00"/>
  </r>
  <r>
    <x v="2"/>
    <x v="3"/>
    <x v="16"/>
    <x v="0"/>
    <x v="66"/>
    <n v="49533"/>
    <x v="34"/>
    <s v="Y0161364"/>
    <n v="74"/>
    <s v="Vishal Mangela"/>
    <x v="26"/>
    <n v="16167"/>
    <n v="58"/>
    <n v="36"/>
    <d v="1899-12-30T04:42:48"/>
  </r>
  <r>
    <x v="2"/>
    <x v="3"/>
    <x v="16"/>
    <x v="0"/>
    <x v="66"/>
    <n v="49533"/>
    <x v="34"/>
    <s v="Y0161364"/>
    <n v="74"/>
    <s v="Elena Madalina Vilceanu"/>
    <x v="26"/>
    <n v="16167"/>
    <n v="58"/>
    <n v="36"/>
    <d v="1899-12-30T04:40:33"/>
  </r>
  <r>
    <x v="2"/>
    <x v="3"/>
    <x v="16"/>
    <x v="0"/>
    <x v="66"/>
    <n v="49533"/>
    <x v="34"/>
    <s v="Y0161364"/>
    <n v="74"/>
    <s v="Valency Fernandes"/>
    <x v="0"/>
    <n v="16167"/>
    <n v="58"/>
    <n v="36"/>
    <d v="1899-12-30T04:43:06"/>
  </r>
  <r>
    <x v="2"/>
    <x v="3"/>
    <x v="16"/>
    <x v="0"/>
    <x v="66"/>
    <n v="49533"/>
    <x v="34"/>
    <s v="Y0161364"/>
    <n v="74"/>
    <s v="Corina andreea matei"/>
    <x v="26"/>
    <n v="16167"/>
    <n v="58"/>
    <n v="36"/>
    <d v="1899-12-30T04:40:49"/>
  </r>
  <r>
    <x v="2"/>
    <x v="3"/>
    <x v="16"/>
    <x v="0"/>
    <x v="66"/>
    <n v="49533"/>
    <x v="34"/>
    <s v="Y0161364"/>
    <n v="74"/>
    <s v="AGENCY 1"/>
    <x v="26"/>
    <n v="16167"/>
    <n v="58"/>
    <n v="36"/>
    <d v="1899-12-30T04:39:28"/>
  </r>
  <r>
    <x v="2"/>
    <x v="3"/>
    <x v="16"/>
    <x v="0"/>
    <x v="66"/>
    <n v="49533"/>
    <x v="34"/>
    <s v="Y0161364"/>
    <n v="74"/>
    <s v="AGENCY 2"/>
    <x v="26"/>
    <n v="16167"/>
    <n v="58"/>
    <n v="36"/>
    <d v="1899-12-30T04:39:13"/>
  </r>
  <r>
    <x v="2"/>
    <x v="3"/>
    <x v="16"/>
    <x v="0"/>
    <x v="66"/>
    <n v="49533"/>
    <x v="34"/>
    <s v="Y0161364"/>
    <n v="74"/>
    <s v="Paulica "/>
    <x v="26"/>
    <n v="16167"/>
    <n v="58"/>
    <n v="36"/>
    <d v="1899-12-30T04:39:57"/>
  </r>
  <r>
    <x v="2"/>
    <x v="3"/>
    <x v="16"/>
    <x v="0"/>
    <x v="66"/>
    <n v="49533"/>
    <x v="34"/>
    <s v="Y0161364"/>
    <n v="74"/>
    <s v="Nicoletta"/>
    <x v="26"/>
    <n v="16167"/>
    <n v="58"/>
    <n v="36"/>
    <d v="1899-12-30T04:39:45"/>
  </r>
  <r>
    <x v="2"/>
    <x v="3"/>
    <x v="16"/>
    <x v="0"/>
    <x v="66"/>
    <s v="CON2525"/>
    <x v="654"/>
    <s v="Y0161173"/>
    <n v="23"/>
    <s v="Cristian Mihai "/>
    <x v="26"/>
    <n v="3516"/>
    <n v="5"/>
    <n v="28"/>
    <d v="1899-12-30T00:42:06"/>
  </r>
  <r>
    <x v="2"/>
    <x v="3"/>
    <x v="16"/>
    <x v="0"/>
    <x v="66"/>
    <s v="CON2525"/>
    <x v="654"/>
    <s v="Y0161173"/>
    <n v="23"/>
    <s v="Robert Milczarczyk "/>
    <x v="1"/>
    <n v="3516"/>
    <n v="5"/>
    <n v="28"/>
    <d v="1899-12-30T00:44:13"/>
  </r>
  <r>
    <x v="2"/>
    <x v="3"/>
    <x v="16"/>
    <x v="0"/>
    <x v="66"/>
    <s v="CON2525"/>
    <x v="654"/>
    <s v="Y0161173"/>
    <n v="23"/>
    <s v="Marius Popa "/>
    <x v="26"/>
    <n v="3516"/>
    <n v="5"/>
    <n v="28"/>
    <d v="1899-12-30T00:42:47"/>
  </r>
  <r>
    <x v="2"/>
    <x v="3"/>
    <x v="16"/>
    <x v="0"/>
    <x v="66"/>
    <s v="CON2525"/>
    <x v="654"/>
    <s v="Y0161173"/>
    <n v="23"/>
    <s v="George Lixandru "/>
    <x v="26"/>
    <n v="3516"/>
    <n v="5"/>
    <n v="28"/>
    <d v="1899-12-30T00:43:11"/>
  </r>
  <r>
    <x v="2"/>
    <x v="3"/>
    <x v="16"/>
    <x v="0"/>
    <x v="66"/>
    <s v="CON2525"/>
    <x v="654"/>
    <s v="Y0161173"/>
    <n v="23"/>
    <s v="Marin Alexandru Boboc "/>
    <x v="26"/>
    <n v="3516"/>
    <n v="5"/>
    <n v="28"/>
    <d v="1899-12-30T00:43:00"/>
  </r>
  <r>
    <x v="2"/>
    <x v="3"/>
    <x v="16"/>
    <x v="0"/>
    <x v="66"/>
    <s v="CON2525"/>
    <x v="654"/>
    <s v="Y0161173"/>
    <n v="23"/>
    <s v="Madalin Sparcaci "/>
    <x v="26"/>
    <n v="3516"/>
    <n v="5"/>
    <n v="28"/>
    <d v="1899-12-30T00:42:25"/>
  </r>
  <r>
    <x v="2"/>
    <x v="3"/>
    <x v="16"/>
    <x v="0"/>
    <x v="66"/>
    <s v="CON2525"/>
    <x v="654"/>
    <s v="Y0161173"/>
    <n v="23"/>
    <s v="andreea cojocaru "/>
    <x v="0"/>
    <n v="3516"/>
    <n v="5"/>
    <n v="28"/>
    <d v="1899-12-30T00:43:26"/>
  </r>
  <r>
    <x v="2"/>
    <x v="3"/>
    <x v="16"/>
    <x v="0"/>
    <x v="66"/>
    <n v="53318"/>
    <x v="138"/>
    <s v="Y0161337"/>
    <n v="63"/>
    <s v="Vishal Mangela "/>
    <x v="26"/>
    <n v="3129"/>
    <n v="151"/>
    <n v="97"/>
    <d v="1899-12-30T00:09:24"/>
  </r>
  <r>
    <x v="2"/>
    <x v="3"/>
    <x v="16"/>
    <x v="0"/>
    <x v="66"/>
    <n v="53318"/>
    <x v="138"/>
    <s v="Y0161337"/>
    <n v="63"/>
    <s v="Kyte Stuart "/>
    <x v="1"/>
    <n v="3129"/>
    <n v="151"/>
    <n v="97"/>
    <d v="1899-12-30T03:27:30"/>
  </r>
  <r>
    <x v="2"/>
    <x v="3"/>
    <x v="16"/>
    <x v="0"/>
    <x v="66"/>
    <n v="53318"/>
    <x v="138"/>
    <s v="Y0161337"/>
    <n v="63"/>
    <s v="Maria Ivan "/>
    <x v="0"/>
    <n v="3129"/>
    <n v="151"/>
    <n v="97"/>
    <d v="1899-12-30T00:14:04"/>
  </r>
  <r>
    <x v="2"/>
    <x v="3"/>
    <x v="16"/>
    <x v="0"/>
    <x v="66"/>
    <n v="53318"/>
    <x v="138"/>
    <s v="Y0161337"/>
    <n v="63"/>
    <s v="Steffi Fernandes "/>
    <x v="26"/>
    <n v="3129"/>
    <n v="151"/>
    <n v="97"/>
    <d v="1899-12-30T00:09:55"/>
  </r>
  <r>
    <x v="2"/>
    <x v="3"/>
    <x v="16"/>
    <x v="0"/>
    <x v="66"/>
    <n v="53318"/>
    <x v="138"/>
    <s v="Y0161337"/>
    <n v="63"/>
    <s v="Diana Vilcu "/>
    <x v="26"/>
    <n v="3129"/>
    <n v="151"/>
    <n v="97"/>
    <d v="1899-12-30T00:13:01"/>
  </r>
  <r>
    <x v="2"/>
    <x v="3"/>
    <x v="16"/>
    <x v="0"/>
    <x v="66"/>
    <n v="53318"/>
    <x v="138"/>
    <s v="Y0161337"/>
    <n v="63"/>
    <s v="Marius Popa "/>
    <x v="26"/>
    <n v="3129"/>
    <n v="151"/>
    <n v="97"/>
    <d v="1899-12-30T00:12:43"/>
  </r>
  <r>
    <x v="2"/>
    <x v="3"/>
    <x v="16"/>
    <x v="0"/>
    <x v="66"/>
    <n v="53318"/>
    <x v="138"/>
    <s v="Y0161337"/>
    <n v="63"/>
    <s v="George Lixandru "/>
    <x v="26"/>
    <n v="3129"/>
    <n v="151"/>
    <n v="97"/>
    <d v="1899-12-30T00:13:42"/>
  </r>
  <r>
    <x v="2"/>
    <x v="3"/>
    <x v="16"/>
    <x v="0"/>
    <x v="66"/>
    <n v="53318"/>
    <x v="138"/>
    <s v="Y0161337"/>
    <n v="63"/>
    <s v="Marin Alexandru Boboc "/>
    <x v="26"/>
    <n v="3129"/>
    <n v="151"/>
    <n v="97"/>
    <d v="1899-12-30T00:09:04"/>
  </r>
  <r>
    <x v="2"/>
    <x v="3"/>
    <x v="16"/>
    <x v="0"/>
    <x v="66"/>
    <n v="53318"/>
    <x v="138"/>
    <s v="Y0161337"/>
    <n v="63"/>
    <s v="Nicolae-Cosmin Lacriceanu "/>
    <x v="26"/>
    <n v="3129"/>
    <n v="151"/>
    <n v="97"/>
    <d v="1899-12-30T00:13:22"/>
  </r>
  <r>
    <x v="2"/>
    <x v="3"/>
    <x v="16"/>
    <x v="0"/>
    <x v="66"/>
    <n v="53318"/>
    <x v="138"/>
    <s v="Y0161337"/>
    <n v="63"/>
    <s v="Mitesh Pancholi "/>
    <x v="26"/>
    <n v="3129"/>
    <n v="151"/>
    <n v="97"/>
    <d v="1899-12-30T00:10:05"/>
  </r>
  <r>
    <x v="2"/>
    <x v="3"/>
    <x v="16"/>
    <x v="0"/>
    <x v="66"/>
    <n v="53318"/>
    <x v="138"/>
    <s v="Y0161337"/>
    <n v="63"/>
    <s v="Madalin Sparcaci "/>
    <x v="26"/>
    <n v="3129"/>
    <n v="151"/>
    <n v="97"/>
    <d v="1899-12-30T00:08:33"/>
  </r>
  <r>
    <x v="2"/>
    <x v="3"/>
    <x v="16"/>
    <x v="0"/>
    <x v="66"/>
    <s v="CON0096"/>
    <x v="655"/>
    <s v="Y0160837"/>
    <n v="10"/>
    <s v="Cosmin Ivan "/>
    <x v="26"/>
    <n v="1512"/>
    <n v="1"/>
    <n v="28"/>
    <d v="1899-12-30T01:18:43"/>
  </r>
  <r>
    <x v="2"/>
    <x v="3"/>
    <x v="16"/>
    <x v="0"/>
    <x v="66"/>
    <s v="CON0096"/>
    <x v="655"/>
    <s v="Y0160837"/>
    <n v="10"/>
    <s v="Maria Ivan "/>
    <x v="0"/>
    <n v="1512"/>
    <n v="1"/>
    <n v="28"/>
    <d v="1899-12-30T01:19:04"/>
  </r>
  <r>
    <x v="2"/>
    <x v="3"/>
    <x v="16"/>
    <x v="0"/>
    <x v="66"/>
    <s v="CON0096"/>
    <x v="655"/>
    <s v="Y0160837"/>
    <n v="10"/>
    <s v="Robert Milczarczyk "/>
    <x v="1"/>
    <n v="1512"/>
    <n v="1"/>
    <n v="28"/>
    <d v="1899-12-30T01:26:37"/>
  </r>
  <r>
    <x v="2"/>
    <x v="3"/>
    <x v="16"/>
    <x v="0"/>
    <x v="66"/>
    <s v="CON0096"/>
    <x v="655"/>
    <s v="Y0160837"/>
    <n v="10"/>
    <s v="George Lixandru "/>
    <x v="18"/>
    <n v="1512"/>
    <n v="1"/>
    <n v="28"/>
    <d v="1899-12-30T01:19:04"/>
  </r>
  <r>
    <x v="2"/>
    <x v="3"/>
    <x v="16"/>
    <x v="0"/>
    <x v="66"/>
    <s v="CON0096"/>
    <x v="655"/>
    <s v="Y0160837"/>
    <n v="10"/>
    <s v="Nicolae-Cosmin Lacriceanu "/>
    <x v="11"/>
    <n v="1512"/>
    <n v="1"/>
    <n v="28"/>
    <d v="1899-12-30T01:18:21"/>
  </r>
  <r>
    <x v="2"/>
    <x v="3"/>
    <x v="16"/>
    <x v="0"/>
    <x v="66"/>
    <s v="CON0111"/>
    <x v="656"/>
    <s v="Y0160857"/>
    <n v="9"/>
    <s v="Cristian Mihai "/>
    <x v="26"/>
    <n v="2016"/>
    <n v="1"/>
    <n v="28"/>
    <d v="1899-12-30T00:40:46"/>
  </r>
  <r>
    <x v="2"/>
    <x v="3"/>
    <x v="16"/>
    <x v="0"/>
    <x v="66"/>
    <s v="CON0111"/>
    <x v="656"/>
    <s v="Y0160857"/>
    <n v="9"/>
    <s v="Steffi Fernandes "/>
    <x v="0"/>
    <n v="2016"/>
    <n v="1"/>
    <n v="28"/>
    <d v="1899-12-30T00:41:51"/>
  </r>
  <r>
    <x v="2"/>
    <x v="3"/>
    <x v="16"/>
    <x v="0"/>
    <x v="66"/>
    <s v="CON0111"/>
    <x v="656"/>
    <s v="Y0160857"/>
    <n v="9"/>
    <s v="Diana Vilcu "/>
    <x v="26"/>
    <n v="2016"/>
    <n v="1"/>
    <n v="28"/>
    <d v="1899-12-30T00:42:43"/>
  </r>
  <r>
    <x v="2"/>
    <x v="3"/>
    <x v="16"/>
    <x v="0"/>
    <x v="66"/>
    <s v="CON0111"/>
    <x v="656"/>
    <s v="Y0160857"/>
    <n v="9"/>
    <s v="Robert Milczarczyk "/>
    <x v="1"/>
    <n v="2016"/>
    <n v="1"/>
    <n v="28"/>
    <d v="1899-12-30T00:55:52"/>
  </r>
  <r>
    <x v="2"/>
    <x v="3"/>
    <x v="16"/>
    <x v="0"/>
    <x v="66"/>
    <s v="CON0111"/>
    <x v="656"/>
    <s v="Y0160857"/>
    <n v="9"/>
    <s v="Marius Popa "/>
    <x v="26"/>
    <n v="2016"/>
    <n v="1"/>
    <n v="28"/>
    <d v="1899-12-30T00:43:05"/>
  </r>
  <r>
    <x v="2"/>
    <x v="3"/>
    <x v="16"/>
    <x v="0"/>
    <x v="66"/>
    <s v="CON0111"/>
    <x v="656"/>
    <s v="Y0160857"/>
    <n v="9"/>
    <s v="George Lixandru "/>
    <x v="18"/>
    <n v="2016"/>
    <n v="1"/>
    <n v="28"/>
    <d v="1899-12-30T00:43:23"/>
  </r>
  <r>
    <x v="2"/>
    <x v="3"/>
    <x v="16"/>
    <x v="0"/>
    <x v="66"/>
    <s v="CON0111"/>
    <x v="656"/>
    <s v="Y0160857"/>
    <n v="9"/>
    <s v="Marin Alexandru Boboc "/>
    <x v="26"/>
    <n v="2016"/>
    <n v="1"/>
    <n v="28"/>
    <d v="1899-12-30T00:41:18"/>
  </r>
  <r>
    <x v="2"/>
    <x v="3"/>
    <x v="16"/>
    <x v="0"/>
    <x v="66"/>
    <s v="CON0111"/>
    <x v="656"/>
    <s v="Y0160857"/>
    <n v="9"/>
    <s v="Cristian Mihalcea "/>
    <x v="26"/>
    <n v="2016"/>
    <n v="1"/>
    <n v="28"/>
    <d v="1899-12-30T00:41:01"/>
  </r>
  <r>
    <x v="2"/>
    <x v="3"/>
    <x v="16"/>
    <x v="0"/>
    <x v="66"/>
    <s v="CON0111"/>
    <x v="656"/>
    <s v="Y0160857"/>
    <n v="9"/>
    <s v="Madalin Sparcaci "/>
    <x v="26"/>
    <n v="2016"/>
    <n v="1"/>
    <n v="28"/>
    <d v="1899-12-30T00:41:38"/>
  </r>
  <r>
    <x v="2"/>
    <x v="3"/>
    <x v="16"/>
    <x v="0"/>
    <x v="66"/>
    <n v="53621"/>
    <x v="657"/>
    <s v="Y0161394"/>
    <n v="4"/>
    <s v="rodica mainescu"/>
    <x v="0"/>
    <n v="1000"/>
    <n v="1"/>
    <n v="4"/>
    <d v="1899-12-30T00:58:42"/>
  </r>
  <r>
    <x v="2"/>
    <x v="3"/>
    <x v="16"/>
    <x v="0"/>
    <x v="66"/>
    <n v="53621"/>
    <x v="657"/>
    <s v="Y0161394"/>
    <n v="4"/>
    <s v="Sorina Trandafir"/>
    <x v="26"/>
    <n v="1000"/>
    <n v="1"/>
    <n v="4"/>
    <d v="1899-12-30T00:58:42"/>
  </r>
  <r>
    <x v="2"/>
    <x v="3"/>
    <x v="16"/>
    <x v="0"/>
    <x v="66"/>
    <n v="53621"/>
    <x v="657"/>
    <s v="Y0161394"/>
    <n v="4"/>
    <s v="Andreea Pruteanu"/>
    <x v="26"/>
    <n v="1000"/>
    <n v="1"/>
    <n v="4"/>
    <d v="1899-12-30T00:58:42"/>
  </r>
  <r>
    <x v="2"/>
    <x v="3"/>
    <x v="16"/>
    <x v="0"/>
    <x v="66"/>
    <n v="53621"/>
    <x v="657"/>
    <s v="Y0161394"/>
    <n v="4"/>
    <s v="Nicoleta Costin"/>
    <x v="26"/>
    <n v="1000"/>
    <n v="1"/>
    <n v="4"/>
    <d v="1899-12-30T00:58:42"/>
  </r>
  <r>
    <x v="2"/>
    <x v="3"/>
    <x v="16"/>
    <x v="0"/>
    <x v="66"/>
    <n v="53621"/>
    <x v="657"/>
    <s v="Y0161394"/>
    <n v="4"/>
    <s v="Mafkarjeet Kaur"/>
    <x v="26"/>
    <n v="1000"/>
    <n v="1"/>
    <n v="4"/>
    <d v="1899-12-30T00:58:43"/>
  </r>
  <r>
    <x v="2"/>
    <x v="3"/>
    <x v="16"/>
    <x v="0"/>
    <x v="66"/>
    <n v="53621"/>
    <x v="657"/>
    <s v="Y0161394"/>
    <n v="4"/>
    <s v="Jose Diniz"/>
    <x v="26"/>
    <n v="1000"/>
    <n v="1"/>
    <n v="4"/>
    <d v="1899-12-30T00:58:43"/>
  </r>
  <r>
    <x v="2"/>
    <x v="3"/>
    <x v="16"/>
    <x v="0"/>
    <x v="66"/>
    <s v="CON190147"/>
    <x v="658"/>
    <s v="Y0161367"/>
    <n v="8"/>
    <s v="Lucian Cazacu"/>
    <x v="1"/>
    <n v="1638"/>
    <n v="2"/>
    <n v="26"/>
    <d v="1899-12-30T00:44:40"/>
  </r>
  <r>
    <x v="2"/>
    <x v="3"/>
    <x v="16"/>
    <x v="0"/>
    <x v="66"/>
    <s v="CON190149"/>
    <x v="659"/>
    <s v="Y0161366"/>
    <n v="7"/>
    <s v="Lucian Cazacu"/>
    <x v="1"/>
    <n v="1296"/>
    <n v="1"/>
    <n v="27"/>
    <d v="1899-12-30T00:22:17"/>
  </r>
  <r>
    <x v="2"/>
    <x v="3"/>
    <x v="16"/>
    <x v="0"/>
    <x v="66"/>
    <n v="50160"/>
    <x v="227"/>
    <s v="Y0161136"/>
    <n v="2"/>
    <s v="rodica mainescu"/>
    <x v="0"/>
    <n v="100"/>
    <n v="5"/>
    <n v="1"/>
    <d v="1899-12-30T00:30:23"/>
  </r>
  <r>
    <x v="2"/>
    <x v="3"/>
    <x v="16"/>
    <x v="0"/>
    <x v="66"/>
    <n v="50160"/>
    <x v="227"/>
    <s v="Y0161136"/>
    <n v="2"/>
    <s v="Sorina Trandafir"/>
    <x v="26"/>
    <n v="100"/>
    <n v="5"/>
    <n v="1"/>
    <d v="1899-12-30T00:30:24"/>
  </r>
  <r>
    <x v="2"/>
    <x v="3"/>
    <x v="16"/>
    <x v="0"/>
    <x v="66"/>
    <n v="50160"/>
    <x v="227"/>
    <s v="Y0161136"/>
    <n v="2"/>
    <s v="Andreea Pruteanu"/>
    <x v="26"/>
    <n v="100"/>
    <n v="5"/>
    <n v="1"/>
    <d v="1899-12-30T00:30:23"/>
  </r>
  <r>
    <x v="2"/>
    <x v="3"/>
    <x v="16"/>
    <x v="0"/>
    <x v="66"/>
    <n v="50160"/>
    <x v="227"/>
    <s v="Y0161136"/>
    <n v="2"/>
    <s v="Nicoleta Costin"/>
    <x v="26"/>
    <n v="100"/>
    <n v="5"/>
    <n v="1"/>
    <d v="1899-12-30T00:30:24"/>
  </r>
  <r>
    <x v="2"/>
    <x v="3"/>
    <x v="16"/>
    <x v="0"/>
    <x v="66"/>
    <n v="50160"/>
    <x v="227"/>
    <s v="Y0161136"/>
    <n v="2"/>
    <s v="Mafkarjeet Kaur"/>
    <x v="26"/>
    <n v="100"/>
    <n v="5"/>
    <n v="1"/>
    <d v="1899-12-30T00:30:22"/>
  </r>
  <r>
    <x v="2"/>
    <x v="3"/>
    <x v="16"/>
    <x v="0"/>
    <x v="66"/>
    <n v="50160"/>
    <x v="227"/>
    <s v="Y0161136"/>
    <n v="2"/>
    <s v="Jose Diniz"/>
    <x v="26"/>
    <n v="100"/>
    <n v="5"/>
    <n v="1"/>
    <d v="1899-12-30T00:30:23"/>
  </r>
  <r>
    <x v="2"/>
    <x v="3"/>
    <x v="16"/>
    <x v="0"/>
    <x v="66"/>
    <n v="52144"/>
    <x v="58"/>
    <s v="Y0161375"/>
    <n v="19"/>
    <s v="(blank)"/>
    <x v="2"/>
    <n v="4728"/>
    <n v="4"/>
    <n v="57"/>
    <d v="1899-12-30T00:00:00"/>
  </r>
  <r>
    <x v="2"/>
    <x v="3"/>
    <x v="16"/>
    <x v="0"/>
    <x v="66"/>
    <n v="52144"/>
    <x v="58"/>
    <s v="Y0161375"/>
    <n v="19"/>
    <s v="Lucian Cazacu"/>
    <x v="1"/>
    <n v="4728"/>
    <n v="4"/>
    <n v="57"/>
    <d v="1899-12-30T00:57:29"/>
  </r>
  <r>
    <x v="2"/>
    <x v="3"/>
    <x v="16"/>
    <x v="0"/>
    <x v="66"/>
    <n v="52144"/>
    <x v="58"/>
    <s v="Y0161375"/>
    <n v="19"/>
    <s v="Catalin Zamfir"/>
    <x v="1"/>
    <n v="4728"/>
    <n v="4"/>
    <n v="57"/>
    <d v="1899-12-30T00:57:15"/>
  </r>
  <r>
    <x v="2"/>
    <x v="3"/>
    <x v="16"/>
    <x v="1"/>
    <x v="67"/>
    <n v="52154"/>
    <x v="160"/>
    <s v="Y0161116"/>
    <n v="13"/>
    <s v="Cristian Mihai "/>
    <x v="26"/>
    <n v="698"/>
    <n v="95"/>
    <n v="22"/>
    <d v="1899-12-30T05:59:45"/>
  </r>
  <r>
    <x v="2"/>
    <x v="3"/>
    <x v="16"/>
    <x v="1"/>
    <x v="67"/>
    <n v="52154"/>
    <x v="160"/>
    <s v="Y0161116"/>
    <n v="13"/>
    <s v="Maria Ivan "/>
    <x v="0"/>
    <n v="698"/>
    <n v="95"/>
    <n v="22"/>
    <d v="1899-12-30T05:59:51"/>
  </r>
  <r>
    <x v="2"/>
    <x v="3"/>
    <x v="16"/>
    <x v="1"/>
    <x v="67"/>
    <n v="52154"/>
    <x v="160"/>
    <s v="Y0161116"/>
    <n v="13"/>
    <s v="Robert Milczarczyk "/>
    <x v="1"/>
    <n v="698"/>
    <n v="95"/>
    <n v="22"/>
    <d v="1899-12-30T00:36:32"/>
  </r>
  <r>
    <x v="2"/>
    <x v="3"/>
    <x v="16"/>
    <x v="1"/>
    <x v="67"/>
    <n v="52154"/>
    <x v="160"/>
    <s v="Y0161116"/>
    <n v="13"/>
    <s v="Marius Popa "/>
    <x v="26"/>
    <n v="698"/>
    <n v="95"/>
    <n v="22"/>
    <d v="1899-12-30T05:59:46"/>
  </r>
  <r>
    <x v="2"/>
    <x v="3"/>
    <x v="16"/>
    <x v="1"/>
    <x v="67"/>
    <n v="52154"/>
    <x v="160"/>
    <s v="Y0161116"/>
    <n v="13"/>
    <s v="Gabriela Stoica"/>
    <x v="26"/>
    <n v="698"/>
    <n v="95"/>
    <n v="22"/>
    <d v="1899-12-30T05:05:24"/>
  </r>
  <r>
    <x v="2"/>
    <x v="3"/>
    <x v="16"/>
    <x v="1"/>
    <x v="67"/>
    <n v="52154"/>
    <x v="160"/>
    <s v="Y0161116"/>
    <n v="13"/>
    <s v="Stephen Hall"/>
    <x v="26"/>
    <n v="698"/>
    <n v="95"/>
    <n v="22"/>
    <d v="1899-12-30T05:05:22"/>
  </r>
  <r>
    <x v="2"/>
    <x v="3"/>
    <x v="16"/>
    <x v="1"/>
    <x v="67"/>
    <n v="52154"/>
    <x v="160"/>
    <s v="Y0161116"/>
    <n v="13"/>
    <s v="Gabriel Costin"/>
    <x v="26"/>
    <n v="698"/>
    <n v="95"/>
    <n v="22"/>
    <d v="1899-12-30T05:05:23"/>
  </r>
  <r>
    <x v="2"/>
    <x v="3"/>
    <x v="16"/>
    <x v="1"/>
    <x v="67"/>
    <n v="52154"/>
    <x v="160"/>
    <s v="Y0161116"/>
    <n v="13"/>
    <s v="Viorel Costin"/>
    <x v="26"/>
    <n v="698"/>
    <n v="95"/>
    <n v="22"/>
    <d v="1899-12-30T05:05:24"/>
  </r>
  <r>
    <x v="2"/>
    <x v="3"/>
    <x v="16"/>
    <x v="1"/>
    <x v="67"/>
    <n v="52154"/>
    <x v="160"/>
    <s v="Y0161116"/>
    <n v="13"/>
    <s v="George Lixandru "/>
    <x v="26"/>
    <n v="698"/>
    <n v="95"/>
    <n v="22"/>
    <d v="1899-12-30T05:59:47"/>
  </r>
  <r>
    <x v="2"/>
    <x v="3"/>
    <x v="16"/>
    <x v="1"/>
    <x v="67"/>
    <n v="52154"/>
    <x v="160"/>
    <s v="Y0161116"/>
    <n v="13"/>
    <s v="Marin Alexandru Boboc "/>
    <x v="26"/>
    <n v="698"/>
    <n v="95"/>
    <n v="22"/>
    <d v="1899-12-30T05:59:45"/>
  </r>
  <r>
    <x v="2"/>
    <x v="3"/>
    <x v="16"/>
    <x v="1"/>
    <x v="67"/>
    <n v="52154"/>
    <x v="160"/>
    <s v="Y0161116"/>
    <n v="13"/>
    <s v="Mirela Constantin"/>
    <x v="0"/>
    <n v="698"/>
    <n v="95"/>
    <n v="22"/>
    <d v="1899-12-30T05:05:23"/>
  </r>
  <r>
    <x v="2"/>
    <x v="3"/>
    <x v="16"/>
    <x v="1"/>
    <x v="67"/>
    <n v="52154"/>
    <x v="160"/>
    <s v="Y0161116"/>
    <n v="13"/>
    <s v="Mihaela Sintion"/>
    <x v="26"/>
    <n v="698"/>
    <n v="95"/>
    <n v="22"/>
    <d v="1899-12-30T05:05:24"/>
  </r>
  <r>
    <x v="2"/>
    <x v="3"/>
    <x v="16"/>
    <x v="1"/>
    <x v="67"/>
    <n v="53491"/>
    <x v="585"/>
    <s v="Y0161091-Y0161090"/>
    <n v="68"/>
    <s v="Camelia Dobritescu"/>
    <x v="26"/>
    <n v="12438"/>
    <n v="122"/>
    <n v="42"/>
    <d v="1899-12-30T06:35:56"/>
  </r>
  <r>
    <x v="2"/>
    <x v="3"/>
    <x v="16"/>
    <x v="1"/>
    <x v="67"/>
    <n v="53491"/>
    <x v="585"/>
    <s v="Y0161091-Y0161090"/>
    <n v="68"/>
    <s v="Marian Alecu"/>
    <x v="26"/>
    <n v="12438"/>
    <n v="122"/>
    <n v="42"/>
    <d v="1899-12-30T06:35:56"/>
  </r>
  <r>
    <x v="2"/>
    <x v="3"/>
    <x v="16"/>
    <x v="1"/>
    <x v="67"/>
    <n v="53491"/>
    <x v="585"/>
    <s v="Y0161091-Y0161090"/>
    <n v="68"/>
    <s v="Catalin Lixandru"/>
    <x v="26"/>
    <n v="12438"/>
    <n v="122"/>
    <n v="42"/>
    <d v="1899-12-30T06:35:58"/>
  </r>
  <r>
    <x v="2"/>
    <x v="3"/>
    <x v="16"/>
    <x v="1"/>
    <x v="67"/>
    <n v="53491"/>
    <x v="585"/>
    <s v="Y0161091-Y0161090"/>
    <n v="68"/>
    <s v="Robert Farynski"/>
    <x v="26"/>
    <n v="12438"/>
    <n v="122"/>
    <n v="42"/>
    <d v="1899-12-30T06:35:57"/>
  </r>
  <r>
    <x v="2"/>
    <x v="3"/>
    <x v="16"/>
    <x v="1"/>
    <x v="67"/>
    <n v="53491"/>
    <x v="585"/>
    <s v="Y0161091-Y0161090"/>
    <n v="68"/>
    <s v="Amalia Cocean"/>
    <x v="0"/>
    <n v="12438"/>
    <n v="122"/>
    <n v="42"/>
    <d v="1899-12-30T06:35:57"/>
  </r>
  <r>
    <x v="2"/>
    <x v="3"/>
    <x v="16"/>
    <x v="1"/>
    <x v="67"/>
    <n v="53491"/>
    <x v="585"/>
    <s v="Y0161091-Y0161090"/>
    <n v="68"/>
    <s v="Florentina Constantin"/>
    <x v="26"/>
    <n v="12438"/>
    <n v="122"/>
    <n v="42"/>
    <d v="1899-12-30T06:35:57"/>
  </r>
  <r>
    <x v="2"/>
    <x v="3"/>
    <x v="16"/>
    <x v="1"/>
    <x v="67"/>
    <n v="53491"/>
    <x v="585"/>
    <s v="Y0161091-Y0161090"/>
    <n v="68"/>
    <s v="Ewelina Cendrowska"/>
    <x v="26"/>
    <n v="12438"/>
    <n v="122"/>
    <n v="42"/>
    <d v="1899-12-30T06:35:58"/>
  </r>
  <r>
    <x v="2"/>
    <x v="3"/>
    <x v="16"/>
    <x v="1"/>
    <x v="67"/>
    <n v="53491"/>
    <x v="585"/>
    <s v="Y0161091-Y0161090"/>
    <n v="68"/>
    <s v="Kinga Moroz"/>
    <x v="26"/>
    <n v="12438"/>
    <n v="122"/>
    <n v="42"/>
    <d v="1899-12-30T06:35:58"/>
  </r>
  <r>
    <x v="2"/>
    <x v="3"/>
    <x v="16"/>
    <x v="1"/>
    <x v="67"/>
    <n v="53491"/>
    <x v="585"/>
    <s v="Y0161091-Y0161090"/>
    <n v="68"/>
    <s v="Sandra Gawronska"/>
    <x v="26"/>
    <n v="12438"/>
    <n v="122"/>
    <n v="42"/>
    <d v="1899-12-30T06:35:58"/>
  </r>
  <r>
    <x v="2"/>
    <x v="3"/>
    <x v="16"/>
    <x v="1"/>
    <x v="67"/>
    <n v="53491"/>
    <x v="585"/>
    <s v="Y0161091-Y0161090"/>
    <n v="68"/>
    <s v="Obi Wellington"/>
    <x v="26"/>
    <n v="12438"/>
    <n v="122"/>
    <n v="42"/>
    <d v="1899-12-30T06:35:57"/>
  </r>
  <r>
    <x v="2"/>
    <x v="3"/>
    <x v="16"/>
    <x v="1"/>
    <x v="67"/>
    <n v="52230"/>
    <x v="294"/>
    <s v="Y0161135"/>
    <n v="5"/>
    <s v="rodica mainescu"/>
    <x v="0"/>
    <n v="172"/>
    <n v="64"/>
    <n v="2"/>
    <d v="1899-12-30T02:46:20"/>
  </r>
  <r>
    <x v="2"/>
    <x v="3"/>
    <x v="16"/>
    <x v="1"/>
    <x v="67"/>
    <n v="52230"/>
    <x v="294"/>
    <s v="Y0161135"/>
    <n v="5"/>
    <s v="Sorina Trandafir"/>
    <x v="26"/>
    <n v="172"/>
    <n v="64"/>
    <n v="2"/>
    <d v="1899-12-30T02:46:20"/>
  </r>
  <r>
    <x v="2"/>
    <x v="3"/>
    <x v="16"/>
    <x v="1"/>
    <x v="67"/>
    <n v="52230"/>
    <x v="294"/>
    <s v="Y0161135"/>
    <n v="5"/>
    <s v="Andreea Pruteanu"/>
    <x v="26"/>
    <n v="172"/>
    <n v="64"/>
    <n v="2"/>
    <d v="1899-12-30T02:46:20"/>
  </r>
  <r>
    <x v="2"/>
    <x v="3"/>
    <x v="16"/>
    <x v="1"/>
    <x v="67"/>
    <n v="52230"/>
    <x v="294"/>
    <s v="Y0161135"/>
    <n v="5"/>
    <s v="Nicoleta Costin"/>
    <x v="26"/>
    <n v="172"/>
    <n v="64"/>
    <n v="2"/>
    <d v="1899-12-30T02:46:20"/>
  </r>
  <r>
    <x v="2"/>
    <x v="3"/>
    <x v="16"/>
    <x v="1"/>
    <x v="67"/>
    <n v="52230"/>
    <x v="294"/>
    <s v="Y0161135"/>
    <n v="5"/>
    <s v="Mafkarjeet Kaur"/>
    <x v="26"/>
    <n v="172"/>
    <n v="64"/>
    <n v="2"/>
    <d v="1899-12-30T02:46:20"/>
  </r>
  <r>
    <x v="2"/>
    <x v="3"/>
    <x v="16"/>
    <x v="1"/>
    <x v="67"/>
    <n v="52230"/>
    <x v="294"/>
    <s v="Y0161135"/>
    <n v="5"/>
    <s v="Jose Diniz"/>
    <x v="26"/>
    <n v="172"/>
    <n v="64"/>
    <n v="2"/>
    <d v="1899-12-30T02:46:20"/>
  </r>
  <r>
    <x v="2"/>
    <x v="3"/>
    <x v="16"/>
    <x v="1"/>
    <x v="67"/>
    <n v="53616"/>
    <x v="660"/>
    <s v="Y0161259"/>
    <n v="2"/>
    <s v="rodica mainescu"/>
    <x v="0"/>
    <n v="227"/>
    <n v="9"/>
    <n v="1"/>
    <d v="1899-12-30T02:50:09"/>
  </r>
  <r>
    <x v="2"/>
    <x v="3"/>
    <x v="16"/>
    <x v="1"/>
    <x v="67"/>
    <n v="53616"/>
    <x v="660"/>
    <s v="Y0161259"/>
    <n v="2"/>
    <s v="Sorina Trandafir"/>
    <x v="26"/>
    <n v="227"/>
    <n v="9"/>
    <n v="1"/>
    <d v="1899-12-30T02:50:15"/>
  </r>
  <r>
    <x v="2"/>
    <x v="3"/>
    <x v="16"/>
    <x v="1"/>
    <x v="67"/>
    <n v="53616"/>
    <x v="660"/>
    <s v="Y0161259"/>
    <n v="2"/>
    <s v="Andreea Pruteanu"/>
    <x v="26"/>
    <n v="227"/>
    <n v="9"/>
    <n v="1"/>
    <d v="1899-12-30T02:50:16"/>
  </r>
  <r>
    <x v="2"/>
    <x v="3"/>
    <x v="16"/>
    <x v="1"/>
    <x v="67"/>
    <n v="53616"/>
    <x v="660"/>
    <s v="Y0161259"/>
    <n v="2"/>
    <s v="Nicoleta Costin"/>
    <x v="26"/>
    <n v="227"/>
    <n v="9"/>
    <n v="1"/>
    <d v="1899-12-30T02:50:15"/>
  </r>
  <r>
    <x v="2"/>
    <x v="3"/>
    <x v="16"/>
    <x v="1"/>
    <x v="67"/>
    <n v="53616"/>
    <x v="660"/>
    <s v="Y0161259"/>
    <n v="2"/>
    <s v="Mafkarjeet Kaur"/>
    <x v="26"/>
    <n v="227"/>
    <n v="9"/>
    <n v="1"/>
    <d v="1899-12-30T02:50:15"/>
  </r>
  <r>
    <x v="2"/>
    <x v="3"/>
    <x v="16"/>
    <x v="1"/>
    <x v="67"/>
    <n v="53616"/>
    <x v="660"/>
    <s v="Y0161259"/>
    <n v="2"/>
    <s v="Jose Diniz"/>
    <x v="26"/>
    <n v="227"/>
    <n v="9"/>
    <n v="1"/>
    <d v="1899-12-30T02:50:14"/>
  </r>
  <r>
    <x v="2"/>
    <x v="3"/>
    <x v="16"/>
    <x v="1"/>
    <x v="67"/>
    <n v="52102"/>
    <x v="96"/>
    <s v="Y0161335"/>
    <n v="152"/>
    <s v="George Grigoras"/>
    <x v="6"/>
    <n v="30165"/>
    <n v="80"/>
    <n v="87"/>
    <d v="1899-12-30T04:54:05"/>
  </r>
  <r>
    <x v="2"/>
    <x v="3"/>
    <x v="16"/>
    <x v="1"/>
    <x v="67"/>
    <n v="52102"/>
    <x v="96"/>
    <s v="Y0161335"/>
    <n v="152"/>
    <s v="Kamil Solski"/>
    <x v="1"/>
    <n v="30165"/>
    <n v="80"/>
    <n v="87"/>
    <d v="1899-12-30T04:54:38"/>
  </r>
  <r>
    <x v="2"/>
    <x v="3"/>
    <x v="16"/>
    <x v="1"/>
    <x v="67"/>
    <n v="52102"/>
    <x v="96"/>
    <s v="Y0161335"/>
    <n v="152"/>
    <s v="Lucian Cazacu"/>
    <x v="6"/>
    <n v="30165"/>
    <n v="80"/>
    <n v="87"/>
    <d v="1899-12-30T04:53:52"/>
  </r>
  <r>
    <x v="2"/>
    <x v="3"/>
    <x v="16"/>
    <x v="1"/>
    <x v="67"/>
    <n v="52102"/>
    <x v="96"/>
    <s v="Y0161335"/>
    <n v="152"/>
    <s v="Catalin Zamfir"/>
    <x v="6"/>
    <n v="30165"/>
    <n v="80"/>
    <n v="87"/>
    <d v="1899-12-30T04:54:20"/>
  </r>
  <r>
    <x v="2"/>
    <x v="3"/>
    <x v="16"/>
    <x v="1"/>
    <x v="67"/>
    <n v="52206"/>
    <x v="9"/>
    <s v="Y0161143"/>
    <n v="10"/>
    <s v="ionut"/>
    <x v="26"/>
    <n v="1435"/>
    <n v="13"/>
    <n v="25"/>
    <d v="1899-12-30T00:05:35"/>
  </r>
  <r>
    <x v="2"/>
    <x v="3"/>
    <x v="16"/>
    <x v="1"/>
    <x v="67"/>
    <n v="52206"/>
    <x v="9"/>
    <s v="Y0161143"/>
    <n v="10"/>
    <s v="mariana"/>
    <x v="0"/>
    <n v="1435"/>
    <n v="13"/>
    <n v="25"/>
    <d v="1899-12-30T00:47:02"/>
  </r>
  <r>
    <x v="2"/>
    <x v="3"/>
    <x v="16"/>
    <x v="1"/>
    <x v="67"/>
    <n v="52206"/>
    <x v="9"/>
    <s v="Y0161143"/>
    <n v="10"/>
    <s v="Bogdan"/>
    <x v="1"/>
    <n v="1435"/>
    <n v="13"/>
    <n v="25"/>
    <d v="1899-12-30T00:25:01"/>
  </r>
  <r>
    <x v="2"/>
    <x v="3"/>
    <x v="16"/>
    <x v="1"/>
    <x v="67"/>
    <n v="52206"/>
    <x v="9"/>
    <s v="Y0161143"/>
    <n v="10"/>
    <s v="Daniel"/>
    <x v="18"/>
    <n v="1435"/>
    <n v="13"/>
    <n v="25"/>
    <d v="1899-12-30T00:46:40"/>
  </r>
  <r>
    <x v="2"/>
    <x v="3"/>
    <x v="16"/>
    <x v="1"/>
    <x v="67"/>
    <n v="52206"/>
    <x v="9"/>
    <s v="Y0161143"/>
    <n v="10"/>
    <s v="Marius"/>
    <x v="11"/>
    <n v="1435"/>
    <n v="13"/>
    <n v="25"/>
    <d v="1899-12-30T00:46:27"/>
  </r>
  <r>
    <x v="2"/>
    <x v="3"/>
    <x v="16"/>
    <x v="1"/>
    <x v="67"/>
    <n v="52161"/>
    <x v="28"/>
    <s v="Y0161579"/>
    <n v="3"/>
    <s v="Georgeta Haholu"/>
    <x v="5"/>
    <n v="133"/>
    <n v="20"/>
    <n v="10"/>
    <d v="1899-12-30T00:48:37"/>
  </r>
  <r>
    <x v="2"/>
    <x v="3"/>
    <x v="16"/>
    <x v="1"/>
    <x v="67"/>
    <n v="52161"/>
    <x v="28"/>
    <s v="Y0161579"/>
    <n v="3"/>
    <s v="Oana Dragoi"/>
    <x v="0"/>
    <n v="133"/>
    <n v="20"/>
    <n v="10"/>
    <d v="1899-12-30T00:48:36"/>
  </r>
  <r>
    <x v="2"/>
    <x v="3"/>
    <x v="16"/>
    <x v="1"/>
    <x v="67"/>
    <n v="52161"/>
    <x v="28"/>
    <s v="Y0161579"/>
    <n v="3"/>
    <s v="felix"/>
    <x v="5"/>
    <n v="133"/>
    <n v="20"/>
    <n v="10"/>
    <d v="1899-12-30T00:48:43"/>
  </r>
  <r>
    <x v="2"/>
    <x v="3"/>
    <x v="16"/>
    <x v="1"/>
    <x v="67"/>
    <n v="52161"/>
    <x v="28"/>
    <s v="Y0161579"/>
    <n v="3"/>
    <s v="pra"/>
    <x v="26"/>
    <n v="133"/>
    <n v="20"/>
    <n v="10"/>
    <d v="1899-12-30T00:48:38"/>
  </r>
  <r>
    <x v="2"/>
    <x v="3"/>
    <x v="16"/>
    <x v="1"/>
    <x v="67"/>
    <n v="52161"/>
    <x v="28"/>
    <s v="Y0161579"/>
    <n v="3"/>
    <s v="Ivan Yordunov"/>
    <x v="26"/>
    <n v="133"/>
    <n v="20"/>
    <n v="10"/>
    <d v="1899-12-30T00:48:39"/>
  </r>
  <r>
    <x v="2"/>
    <x v="3"/>
    <x v="16"/>
    <x v="1"/>
    <x v="67"/>
    <n v="52161"/>
    <x v="28"/>
    <s v="Y0161579"/>
    <n v="3"/>
    <s v="Raducu"/>
    <x v="26"/>
    <n v="133"/>
    <n v="20"/>
    <n v="10"/>
    <d v="1899-12-30T00:48:38"/>
  </r>
  <r>
    <x v="2"/>
    <x v="3"/>
    <x v="16"/>
    <x v="1"/>
    <x v="67"/>
    <n v="51784"/>
    <x v="5"/>
    <s v="Y0161406"/>
    <n v="118"/>
    <s v="Maria Gergely"/>
    <x v="3"/>
    <n v="25453"/>
    <n v="102"/>
    <n v="68"/>
    <d v="1899-12-30T09:35:42"/>
  </r>
  <r>
    <x v="2"/>
    <x v="3"/>
    <x v="16"/>
    <x v="1"/>
    <x v="67"/>
    <n v="51784"/>
    <x v="5"/>
    <s v="Y0161406"/>
    <n v="118"/>
    <s v="Marius Motoasca"/>
    <x v="1"/>
    <n v="25453"/>
    <n v="102"/>
    <n v="68"/>
    <d v="1899-12-30T04:36:19"/>
  </r>
  <r>
    <x v="2"/>
    <x v="3"/>
    <x v="16"/>
    <x v="1"/>
    <x v="67"/>
    <n v="51784"/>
    <x v="5"/>
    <s v="Y0161406"/>
    <n v="118"/>
    <s v="Stefan Iorga"/>
    <x v="26"/>
    <n v="25453"/>
    <n v="102"/>
    <n v="68"/>
    <d v="1899-12-30T04:57:56"/>
  </r>
  <r>
    <x v="2"/>
    <x v="3"/>
    <x v="16"/>
    <x v="1"/>
    <x v="67"/>
    <n v="51784"/>
    <x v="5"/>
    <s v="Y0161406"/>
    <n v="118"/>
    <s v="Florian Andresescu"/>
    <x v="5"/>
    <n v="25453"/>
    <n v="102"/>
    <n v="68"/>
    <d v="1899-12-30T04:15:55"/>
  </r>
  <r>
    <x v="2"/>
    <x v="3"/>
    <x v="16"/>
    <x v="1"/>
    <x v="67"/>
    <n v="51784"/>
    <x v="5"/>
    <s v="Y0161406"/>
    <n v="118"/>
    <s v="Nicoleta Rus"/>
    <x v="3"/>
    <n v="25453"/>
    <n v="102"/>
    <n v="68"/>
    <d v="1899-12-30T04:41:09"/>
  </r>
  <r>
    <x v="2"/>
    <x v="3"/>
    <x v="16"/>
    <x v="1"/>
    <x v="67"/>
    <n v="51784"/>
    <x v="5"/>
    <s v="Y0161406"/>
    <n v="118"/>
    <s v="Nicoleta Rus"/>
    <x v="10"/>
    <n v="25453"/>
    <n v="102"/>
    <n v="68"/>
    <d v="1899-12-30T00:00:12"/>
  </r>
  <r>
    <x v="2"/>
    <x v="3"/>
    <x v="16"/>
    <x v="1"/>
    <x v="67"/>
    <n v="51784"/>
    <x v="5"/>
    <s v="Y0161406"/>
    <n v="118"/>
    <s v="Nicoleta Nicolae"/>
    <x v="26"/>
    <n v="25453"/>
    <n v="102"/>
    <n v="68"/>
    <d v="1899-12-30T05:16:18"/>
  </r>
  <r>
    <x v="2"/>
    <x v="3"/>
    <x v="16"/>
    <x v="1"/>
    <x v="67"/>
    <n v="51784"/>
    <x v="5"/>
    <s v="Y0161406"/>
    <n v="118"/>
    <s v="Custura Anglaia"/>
    <x v="0"/>
    <n v="25453"/>
    <n v="102"/>
    <n v="68"/>
    <d v="1899-12-30T04:35:21"/>
  </r>
  <r>
    <x v="2"/>
    <x v="3"/>
    <x v="16"/>
    <x v="1"/>
    <x v="67"/>
    <n v="51784"/>
    <x v="5"/>
    <s v="Y0161406"/>
    <n v="118"/>
    <s v="Campan Ionut"/>
    <x v="26"/>
    <n v="25453"/>
    <n v="102"/>
    <n v="68"/>
    <d v="1899-12-30T04:27:41"/>
  </r>
  <r>
    <x v="2"/>
    <x v="3"/>
    <x v="16"/>
    <x v="1"/>
    <x v="67"/>
    <n v="51784"/>
    <x v="5"/>
    <s v="Y0161406"/>
    <n v="118"/>
    <s v="Daniel Angearu"/>
    <x v="18"/>
    <n v="25453"/>
    <n v="102"/>
    <n v="68"/>
    <d v="1899-12-30T04:36:05"/>
  </r>
  <r>
    <x v="2"/>
    <x v="3"/>
    <x v="16"/>
    <x v="1"/>
    <x v="67"/>
    <n v="51784"/>
    <x v="5"/>
    <s v="Y0161406"/>
    <n v="118"/>
    <s v="Mahesh Valand"/>
    <x v="26"/>
    <n v="25453"/>
    <n v="102"/>
    <n v="68"/>
    <d v="1899-12-30T04:50:53"/>
  </r>
  <r>
    <x v="2"/>
    <x v="3"/>
    <x v="16"/>
    <x v="1"/>
    <x v="67"/>
    <n v="51784"/>
    <x v="5"/>
    <s v="Y0161406"/>
    <n v="118"/>
    <s v="Gabriela Constantin"/>
    <x v="0"/>
    <n v="25453"/>
    <n v="102"/>
    <n v="68"/>
    <d v="1899-12-30T05:17:43"/>
  </r>
  <r>
    <x v="2"/>
    <x v="3"/>
    <x v="16"/>
    <x v="1"/>
    <x v="67"/>
    <n v="51784"/>
    <x v="5"/>
    <s v="Y0161406"/>
    <n v="118"/>
    <s v="Dumitru Nicolae"/>
    <x v="0"/>
    <n v="25453"/>
    <n v="102"/>
    <n v="68"/>
    <d v="1899-12-30T04:31:21"/>
  </r>
  <r>
    <x v="2"/>
    <x v="3"/>
    <x v="16"/>
    <x v="1"/>
    <x v="67"/>
    <n v="51784"/>
    <x v="5"/>
    <s v="Y0161406"/>
    <n v="118"/>
    <s v="Vikesh Katharani"/>
    <x v="26"/>
    <n v="25453"/>
    <n v="102"/>
    <n v="68"/>
    <d v="1899-12-30T04:51:22"/>
  </r>
  <r>
    <x v="2"/>
    <x v="3"/>
    <x v="16"/>
    <x v="1"/>
    <x v="67"/>
    <n v="51784"/>
    <x v="5"/>
    <s v="Y0161406"/>
    <n v="118"/>
    <s v="Monica Corbeanu"/>
    <x v="26"/>
    <n v="25453"/>
    <n v="102"/>
    <n v="68"/>
    <d v="1899-12-30T04:56:18"/>
  </r>
  <r>
    <x v="2"/>
    <x v="3"/>
    <x v="16"/>
    <x v="1"/>
    <x v="67"/>
    <n v="51784"/>
    <x v="5"/>
    <s v="Y0161406"/>
    <n v="118"/>
    <s v="Bacu Neli"/>
    <x v="26"/>
    <n v="25453"/>
    <n v="102"/>
    <n v="68"/>
    <d v="1899-12-30T04:31:23"/>
  </r>
  <r>
    <x v="2"/>
    <x v="3"/>
    <x v="16"/>
    <x v="1"/>
    <x v="67"/>
    <n v="51784"/>
    <x v="5"/>
    <s v="Y0161406"/>
    <n v="118"/>
    <s v="Anatolii Caminschi"/>
    <x v="26"/>
    <n v="25453"/>
    <n v="102"/>
    <n v="68"/>
    <d v="1899-12-30T04:35:13"/>
  </r>
  <r>
    <x v="2"/>
    <x v="3"/>
    <x v="16"/>
    <x v="1"/>
    <x v="67"/>
    <n v="51784"/>
    <x v="5"/>
    <s v="Y0161406"/>
    <n v="118"/>
    <s v="Ruslan Condreanu"/>
    <x v="26"/>
    <n v="25453"/>
    <n v="102"/>
    <n v="68"/>
    <d v="1899-12-30T05:20:33"/>
  </r>
  <r>
    <x v="2"/>
    <x v="3"/>
    <x v="16"/>
    <x v="1"/>
    <x v="67"/>
    <n v="51784"/>
    <x v="5"/>
    <s v="Y0161406"/>
    <n v="118"/>
    <s v="Ovidu Cucurizeanu"/>
    <x v="26"/>
    <n v="25453"/>
    <n v="102"/>
    <n v="68"/>
    <d v="1899-12-30T04:55:23"/>
  </r>
  <r>
    <x v="2"/>
    <x v="3"/>
    <x v="16"/>
    <x v="1"/>
    <x v="67"/>
    <n v="51784"/>
    <x v="5"/>
    <s v="Y0161406"/>
    <n v="118"/>
    <s v="Ivan Yordunov"/>
    <x v="5"/>
    <n v="25453"/>
    <n v="102"/>
    <n v="68"/>
    <d v="1899-12-30T04:54:40"/>
  </r>
  <r>
    <x v="2"/>
    <x v="3"/>
    <x v="16"/>
    <x v="1"/>
    <x v="67"/>
    <n v="51784"/>
    <x v="5"/>
    <s v="Y0161406"/>
    <n v="118"/>
    <s v="Segiu Foltea"/>
    <x v="26"/>
    <n v="25453"/>
    <n v="102"/>
    <n v="68"/>
    <d v="1899-12-30T00:00:00"/>
  </r>
  <r>
    <x v="2"/>
    <x v="3"/>
    <x v="16"/>
    <x v="1"/>
    <x v="67"/>
    <n v="51784"/>
    <x v="5"/>
    <s v="Y0161406"/>
    <n v="118"/>
    <s v="Monica Elena Manea"/>
    <x v="0"/>
    <n v="25453"/>
    <n v="102"/>
    <n v="68"/>
    <d v="1899-12-30T04:58:57"/>
  </r>
  <r>
    <x v="2"/>
    <x v="3"/>
    <x v="16"/>
    <x v="1"/>
    <x v="67"/>
    <n v="51784"/>
    <x v="5"/>
    <s v="Y0161406"/>
    <n v="118"/>
    <s v="Laurentiu Falcaru"/>
    <x v="26"/>
    <n v="25453"/>
    <n v="102"/>
    <n v="68"/>
    <d v="1899-12-30T04:58:24"/>
  </r>
  <r>
    <x v="2"/>
    <x v="3"/>
    <x v="16"/>
    <x v="1"/>
    <x v="67"/>
    <n v="51784"/>
    <x v="5"/>
    <s v="Y0161406"/>
    <n v="118"/>
    <s v="di"/>
    <x v="0"/>
    <n v="25453"/>
    <n v="102"/>
    <n v="68"/>
    <d v="1899-12-30T05:18:21"/>
  </r>
  <r>
    <x v="2"/>
    <x v="3"/>
    <x v="16"/>
    <x v="1"/>
    <x v="67"/>
    <s v="CON0008"/>
    <x v="661"/>
    <s v="Y0161189"/>
    <n v="28"/>
    <s v="mariana"/>
    <x v="0"/>
    <n v="3176"/>
    <n v="13"/>
    <n v="28"/>
    <d v="1899-12-30T00:41:32"/>
  </r>
  <r>
    <x v="2"/>
    <x v="3"/>
    <x v="16"/>
    <x v="1"/>
    <x v="67"/>
    <s v="CON0008"/>
    <x v="661"/>
    <s v="Y0161189"/>
    <n v="28"/>
    <s v="Bogdan"/>
    <x v="11"/>
    <n v="3176"/>
    <n v="13"/>
    <n v="28"/>
    <d v="1899-12-30T00:41:12"/>
  </r>
  <r>
    <x v="2"/>
    <x v="3"/>
    <x v="16"/>
    <x v="1"/>
    <x v="67"/>
    <s v="CON0008"/>
    <x v="661"/>
    <s v="Y0161189"/>
    <n v="28"/>
    <s v="Bogdan"/>
    <x v="1"/>
    <n v="3176"/>
    <n v="13"/>
    <n v="28"/>
    <d v="1899-12-30T00:21:39"/>
  </r>
  <r>
    <x v="2"/>
    <x v="3"/>
    <x v="16"/>
    <x v="1"/>
    <x v="67"/>
    <s v="CON0008"/>
    <x v="661"/>
    <s v="Y0161189"/>
    <n v="28"/>
    <s v="Daniel"/>
    <x v="18"/>
    <n v="3176"/>
    <n v="13"/>
    <n v="28"/>
    <d v="1899-12-30T01:21:31"/>
  </r>
  <r>
    <x v="2"/>
    <x v="3"/>
    <x v="16"/>
    <x v="1"/>
    <x v="67"/>
    <s v="CON0008"/>
    <x v="661"/>
    <s v="Y0161189"/>
    <n v="28"/>
    <s v="Marius"/>
    <x v="11"/>
    <n v="3176"/>
    <n v="13"/>
    <n v="28"/>
    <d v="1899-12-30T00:41:19"/>
  </r>
  <r>
    <x v="2"/>
    <x v="3"/>
    <x v="16"/>
    <x v="1"/>
    <x v="67"/>
    <n v="52171"/>
    <x v="49"/>
    <s v="Y0161494"/>
    <n v="20"/>
    <s v="(blank)"/>
    <x v="2"/>
    <n v="7322"/>
    <n v="19"/>
    <n v="14"/>
    <d v="1899-12-30T00:00:00"/>
  </r>
  <r>
    <x v="2"/>
    <x v="3"/>
    <x v="16"/>
    <x v="1"/>
    <x v="67"/>
    <n v="49860"/>
    <x v="4"/>
    <s v="Y0161294"/>
    <n v="2"/>
    <s v="Stefan Teodorescu"/>
    <x v="26"/>
    <n v="96"/>
    <n v="24"/>
    <n v="3"/>
    <d v="1899-12-30T01:00:01"/>
  </r>
  <r>
    <x v="2"/>
    <x v="3"/>
    <x v="16"/>
    <x v="1"/>
    <x v="67"/>
    <n v="49860"/>
    <x v="4"/>
    <s v="Y0161294"/>
    <n v="2"/>
    <s v="lidi"/>
    <x v="0"/>
    <n v="96"/>
    <n v="24"/>
    <n v="3"/>
    <d v="1899-12-30T01:00:01"/>
  </r>
  <r>
    <x v="2"/>
    <x v="3"/>
    <x v="16"/>
    <x v="1"/>
    <x v="67"/>
    <n v="49860"/>
    <x v="4"/>
    <s v="Y0161294"/>
    <n v="2"/>
    <s v="praba"/>
    <x v="3"/>
    <n v="96"/>
    <n v="24"/>
    <n v="3"/>
    <d v="1899-12-30T01:00:01"/>
  </r>
  <r>
    <x v="2"/>
    <x v="3"/>
    <x v="16"/>
    <x v="1"/>
    <x v="67"/>
    <n v="51806"/>
    <x v="50"/>
    <s v="Y0161481"/>
    <n v="13"/>
    <s v="ionut"/>
    <x v="3"/>
    <n v="2079"/>
    <n v="2"/>
    <n v="33"/>
    <d v="1899-12-30T00:51:42"/>
  </r>
  <r>
    <x v="2"/>
    <x v="3"/>
    <x v="16"/>
    <x v="1"/>
    <x v="67"/>
    <n v="51806"/>
    <x v="50"/>
    <s v="Y0161481"/>
    <n v="13"/>
    <s v="mariana"/>
    <x v="0"/>
    <n v="2079"/>
    <n v="2"/>
    <n v="33"/>
    <d v="1899-12-30T00:34:53"/>
  </r>
  <r>
    <x v="2"/>
    <x v="3"/>
    <x v="16"/>
    <x v="1"/>
    <x v="67"/>
    <n v="51806"/>
    <x v="50"/>
    <s v="Y0161481"/>
    <n v="13"/>
    <s v="monica"/>
    <x v="6"/>
    <n v="2079"/>
    <n v="2"/>
    <n v="33"/>
    <d v="1899-12-30T00:51:11"/>
  </r>
  <r>
    <x v="2"/>
    <x v="3"/>
    <x v="16"/>
    <x v="1"/>
    <x v="67"/>
    <n v="51806"/>
    <x v="50"/>
    <s v="Y0161481"/>
    <n v="13"/>
    <s v="Abdikarim"/>
    <x v="1"/>
    <n v="2079"/>
    <n v="2"/>
    <n v="33"/>
    <d v="1899-12-30T00:18:42"/>
  </r>
  <r>
    <x v="2"/>
    <x v="3"/>
    <x v="16"/>
    <x v="1"/>
    <x v="67"/>
    <n v="51806"/>
    <x v="50"/>
    <s v="Y0161481"/>
    <n v="13"/>
    <s v="Martin "/>
    <x v="6"/>
    <n v="2079"/>
    <n v="2"/>
    <n v="33"/>
    <d v="1899-12-30T00:51:21"/>
  </r>
  <r>
    <x v="2"/>
    <x v="3"/>
    <x v="16"/>
    <x v="1"/>
    <x v="67"/>
    <n v="52196"/>
    <x v="33"/>
    <s v="Y0161572"/>
    <n v="17"/>
    <s v="anatolii"/>
    <x v="26"/>
    <n v="492"/>
    <n v="65"/>
    <n v="99"/>
    <d v="1899-12-30T03:14:10"/>
  </r>
  <r>
    <x v="2"/>
    <x v="3"/>
    <x v="16"/>
    <x v="1"/>
    <x v="67"/>
    <n v="52196"/>
    <x v="33"/>
    <s v="Y0161572"/>
    <n v="17"/>
    <s v="Florian"/>
    <x v="0"/>
    <n v="492"/>
    <n v="65"/>
    <n v="99"/>
    <d v="1899-12-30T03:14:31"/>
  </r>
  <r>
    <x v="2"/>
    <x v="3"/>
    <x v="16"/>
    <x v="1"/>
    <x v="67"/>
    <n v="52196"/>
    <x v="33"/>
    <s v="Y0161572"/>
    <n v="17"/>
    <s v="Dumitru"/>
    <x v="0"/>
    <n v="492"/>
    <n v="65"/>
    <n v="99"/>
    <d v="1899-12-30T00:37:17"/>
  </r>
  <r>
    <x v="2"/>
    <x v="3"/>
    <x v="16"/>
    <x v="1"/>
    <x v="67"/>
    <n v="52196"/>
    <x v="33"/>
    <s v="Y0161572"/>
    <n v="17"/>
    <s v="Aglaia"/>
    <x v="0"/>
    <n v="492"/>
    <n v="65"/>
    <n v="99"/>
    <d v="1899-12-30T01:34:18"/>
  </r>
  <r>
    <x v="2"/>
    <x v="3"/>
    <x v="16"/>
    <x v="1"/>
    <x v="67"/>
    <n v="52196"/>
    <x v="33"/>
    <s v="Y0161572"/>
    <n v="17"/>
    <s v="Neli"/>
    <x v="26"/>
    <n v="492"/>
    <n v="65"/>
    <n v="99"/>
    <d v="1899-12-30T03:10:35"/>
  </r>
  <r>
    <x v="2"/>
    <x v="3"/>
    <x v="16"/>
    <x v="1"/>
    <x v="67"/>
    <n v="52196"/>
    <x v="33"/>
    <s v="Y0161572"/>
    <n v="17"/>
    <s v="Ezekiel"/>
    <x v="26"/>
    <n v="492"/>
    <n v="65"/>
    <n v="99"/>
    <d v="1899-12-30T03:14:20"/>
  </r>
  <r>
    <x v="2"/>
    <x v="3"/>
    <x v="16"/>
    <x v="1"/>
    <x v="67"/>
    <n v="52196"/>
    <x v="33"/>
    <s v="Y0161572"/>
    <n v="17"/>
    <s v="Bogdan"/>
    <x v="1"/>
    <n v="492"/>
    <n v="65"/>
    <n v="99"/>
    <d v="1899-12-30T00:32:24"/>
  </r>
  <r>
    <x v="2"/>
    <x v="3"/>
    <x v="16"/>
    <x v="1"/>
    <x v="67"/>
    <n v="52196"/>
    <x v="33"/>
    <s v="Y0161572"/>
    <n v="17"/>
    <s v="Abdikarim"/>
    <x v="18"/>
    <n v="492"/>
    <n v="65"/>
    <n v="99"/>
    <d v="1899-12-30T01:05:47"/>
  </r>
  <r>
    <x v="2"/>
    <x v="3"/>
    <x v="16"/>
    <x v="1"/>
    <x v="67"/>
    <n v="52164"/>
    <x v="94"/>
    <s v="Y0161525"/>
    <n v="10"/>
    <s v="Georgeta Haholu"/>
    <x v="26"/>
    <n v="732"/>
    <n v="99"/>
    <n v="3"/>
    <d v="1899-12-30T02:48:51"/>
  </r>
  <r>
    <x v="2"/>
    <x v="3"/>
    <x v="16"/>
    <x v="1"/>
    <x v="67"/>
    <n v="52164"/>
    <x v="94"/>
    <s v="Y0161525"/>
    <n v="10"/>
    <s v="Ivan Yordunov"/>
    <x v="3"/>
    <n v="732"/>
    <n v="99"/>
    <n v="3"/>
    <d v="1899-12-30T02:48:53"/>
  </r>
  <r>
    <x v="2"/>
    <x v="3"/>
    <x v="16"/>
    <x v="1"/>
    <x v="67"/>
    <n v="52164"/>
    <x v="94"/>
    <s v="Y0161525"/>
    <n v="10"/>
    <s v="lid"/>
    <x v="20"/>
    <n v="732"/>
    <n v="99"/>
    <n v="3"/>
    <d v="1899-12-30T02:48:51"/>
  </r>
  <r>
    <x v="2"/>
    <x v="3"/>
    <x v="16"/>
    <x v="1"/>
    <x v="67"/>
    <n v="52164"/>
    <x v="94"/>
    <s v="Y0161525"/>
    <n v="10"/>
    <s v="Raducu"/>
    <x v="26"/>
    <n v="732"/>
    <n v="99"/>
    <n v="3"/>
    <d v="1899-12-30T02:48:53"/>
  </r>
  <r>
    <x v="2"/>
    <x v="3"/>
    <x v="16"/>
    <x v="1"/>
    <x v="67"/>
    <n v="52182"/>
    <x v="77"/>
    <s v="Y0161485"/>
    <n v="1"/>
    <s v="Valentina Pulbere"/>
    <x v="15"/>
    <n v="37"/>
    <n v="3"/>
    <n v="2"/>
    <d v="1899-12-30T00:00:00"/>
  </r>
  <r>
    <x v="2"/>
    <x v="3"/>
    <x v="16"/>
    <x v="1"/>
    <x v="67"/>
    <n v="52168"/>
    <x v="417"/>
    <s v="Y0161484"/>
    <n v="4"/>
    <s v="Select Employee"/>
    <x v="10"/>
    <n v="479"/>
    <n v="16"/>
    <n v="7"/>
    <d v="1899-12-30T00:00:00"/>
  </r>
  <r>
    <x v="2"/>
    <x v="3"/>
    <x v="16"/>
    <x v="1"/>
    <x v="67"/>
    <n v="52168"/>
    <x v="417"/>
    <s v="Y0161484"/>
    <n v="4"/>
    <s v="Oana Dragoi"/>
    <x v="26"/>
    <n v="479"/>
    <n v="16"/>
    <n v="7"/>
    <d v="1899-12-30T01:59:50"/>
  </r>
  <r>
    <x v="2"/>
    <x v="3"/>
    <x v="16"/>
    <x v="1"/>
    <x v="67"/>
    <n v="52168"/>
    <x v="417"/>
    <s v="Y0161484"/>
    <n v="4"/>
    <s v="Ivan Yordunov"/>
    <x v="0"/>
    <n v="479"/>
    <n v="16"/>
    <n v="7"/>
    <d v="1899-12-30T01:59:50"/>
  </r>
  <r>
    <x v="2"/>
    <x v="3"/>
    <x v="16"/>
    <x v="1"/>
    <x v="67"/>
    <n v="53321"/>
    <x v="138"/>
    <s v="Y0161575"/>
    <n v="34"/>
    <s v="mariana"/>
    <x v="0"/>
    <n v="2197"/>
    <n v="103"/>
    <n v="97"/>
    <d v="1899-12-30T01:34:27"/>
  </r>
  <r>
    <x v="2"/>
    <x v="3"/>
    <x v="16"/>
    <x v="1"/>
    <x v="67"/>
    <n v="53321"/>
    <x v="138"/>
    <s v="Y0161575"/>
    <n v="34"/>
    <s v="anatolii"/>
    <x v="26"/>
    <n v="2197"/>
    <n v="103"/>
    <n v="97"/>
    <d v="1899-12-30T01:29:10"/>
  </r>
  <r>
    <x v="2"/>
    <x v="3"/>
    <x v="16"/>
    <x v="1"/>
    <x v="67"/>
    <n v="53321"/>
    <x v="138"/>
    <s v="Y0161575"/>
    <n v="34"/>
    <s v="diana"/>
    <x v="0"/>
    <n v="2197"/>
    <n v="103"/>
    <n v="97"/>
    <d v="1899-12-30T01:45:01"/>
  </r>
  <r>
    <x v="2"/>
    <x v="3"/>
    <x v="16"/>
    <x v="1"/>
    <x v="67"/>
    <n v="53321"/>
    <x v="138"/>
    <s v="Y0161575"/>
    <n v="34"/>
    <s v="Florian"/>
    <x v="0"/>
    <n v="2197"/>
    <n v="103"/>
    <n v="97"/>
    <d v="1899-12-30T01:29:40"/>
  </r>
  <r>
    <x v="2"/>
    <x v="3"/>
    <x v="16"/>
    <x v="1"/>
    <x v="67"/>
    <n v="53321"/>
    <x v="138"/>
    <s v="Y0161575"/>
    <n v="34"/>
    <s v="Dumitru"/>
    <x v="0"/>
    <n v="2197"/>
    <n v="103"/>
    <n v="97"/>
    <d v="1899-12-30T02:38:10"/>
  </r>
  <r>
    <x v="2"/>
    <x v="3"/>
    <x v="16"/>
    <x v="1"/>
    <x v="67"/>
    <n v="53321"/>
    <x v="138"/>
    <s v="Y0161575"/>
    <n v="34"/>
    <s v="Aglaia"/>
    <x v="26"/>
    <n v="2197"/>
    <n v="103"/>
    <n v="97"/>
    <d v="1899-12-30T01:31:03"/>
  </r>
  <r>
    <x v="2"/>
    <x v="3"/>
    <x v="16"/>
    <x v="1"/>
    <x v="67"/>
    <n v="53321"/>
    <x v="138"/>
    <s v="Y0161575"/>
    <n v="34"/>
    <s v="Ezekiel"/>
    <x v="26"/>
    <n v="2197"/>
    <n v="103"/>
    <n v="97"/>
    <d v="1899-12-30T01:29:25"/>
  </r>
  <r>
    <x v="2"/>
    <x v="3"/>
    <x v="16"/>
    <x v="1"/>
    <x v="67"/>
    <n v="53321"/>
    <x v="138"/>
    <s v="Y0161575"/>
    <n v="34"/>
    <s v="Daniel"/>
    <x v="18"/>
    <n v="2197"/>
    <n v="103"/>
    <n v="97"/>
    <d v="1899-12-30T02:37:55"/>
  </r>
  <r>
    <x v="2"/>
    <x v="3"/>
    <x v="16"/>
    <x v="1"/>
    <x v="67"/>
    <n v="53321"/>
    <x v="138"/>
    <s v="Y0161575"/>
    <n v="34"/>
    <s v="Marius"/>
    <x v="11"/>
    <n v="2197"/>
    <n v="103"/>
    <n v="97"/>
    <d v="1899-12-30T01:28:48"/>
  </r>
  <r>
    <x v="2"/>
    <x v="3"/>
    <x v="16"/>
    <x v="1"/>
    <x v="67"/>
    <n v="53321"/>
    <x v="138"/>
    <s v="Y0161575"/>
    <n v="34"/>
    <s v="Marius"/>
    <x v="1"/>
    <n v="2197"/>
    <n v="103"/>
    <n v="97"/>
    <d v="1899-12-30T00:33:39"/>
  </r>
  <r>
    <x v="2"/>
    <x v="3"/>
    <x v="16"/>
    <x v="1"/>
    <x v="67"/>
    <n v="53822"/>
    <x v="108"/>
    <s v="Y0161561"/>
    <n v="2"/>
    <s v="FELI"/>
    <x v="26"/>
    <n v="173"/>
    <n v="2"/>
    <n v="13"/>
    <d v="1899-12-30T01:06:34"/>
  </r>
  <r>
    <x v="2"/>
    <x v="3"/>
    <x v="16"/>
    <x v="1"/>
    <x v="67"/>
    <n v="53822"/>
    <x v="108"/>
    <s v="Y0161561"/>
    <n v="2"/>
    <s v="Valentina Pulbere"/>
    <x v="0"/>
    <n v="173"/>
    <n v="2"/>
    <n v="13"/>
    <d v="1899-12-30T01:06:34"/>
  </r>
  <r>
    <x v="2"/>
    <x v="3"/>
    <x v="16"/>
    <x v="1"/>
    <x v="67"/>
    <n v="52187"/>
    <x v="29"/>
    <s v="Y0161536"/>
    <n v="25"/>
    <s v="Nicoleta Rus"/>
    <x v="3"/>
    <n v="2120"/>
    <n v="146"/>
    <n v="32"/>
    <d v="1899-12-30T02:14:56"/>
  </r>
  <r>
    <x v="2"/>
    <x v="3"/>
    <x v="16"/>
    <x v="1"/>
    <x v="67"/>
    <n v="52187"/>
    <x v="29"/>
    <s v="Y0161536"/>
    <n v="25"/>
    <s v="Peter Hayes"/>
    <x v="5"/>
    <n v="2120"/>
    <n v="146"/>
    <n v="32"/>
    <d v="1899-12-30T01:53:04"/>
  </r>
  <r>
    <x v="2"/>
    <x v="3"/>
    <x v="16"/>
    <x v="1"/>
    <x v="67"/>
    <n v="52187"/>
    <x v="29"/>
    <s v="Y0161536"/>
    <n v="25"/>
    <s v="Nicoleta Nicolae"/>
    <x v="26"/>
    <n v="2120"/>
    <n v="146"/>
    <n v="32"/>
    <d v="1899-12-30T02:09:40"/>
  </r>
  <r>
    <x v="2"/>
    <x v="3"/>
    <x v="16"/>
    <x v="1"/>
    <x v="67"/>
    <n v="52187"/>
    <x v="29"/>
    <s v="Y0161536"/>
    <n v="25"/>
    <s v="Mahesh Valand"/>
    <x v="26"/>
    <n v="2120"/>
    <n v="146"/>
    <n v="32"/>
    <d v="1899-12-30T01:55:31"/>
  </r>
  <r>
    <x v="2"/>
    <x v="3"/>
    <x v="16"/>
    <x v="1"/>
    <x v="67"/>
    <n v="52187"/>
    <x v="29"/>
    <s v="Y0161536"/>
    <n v="25"/>
    <s v="Diana Alecsa"/>
    <x v="26"/>
    <n v="2120"/>
    <n v="146"/>
    <n v="32"/>
    <d v="1899-12-30T01:54:36"/>
  </r>
  <r>
    <x v="2"/>
    <x v="3"/>
    <x v="16"/>
    <x v="1"/>
    <x v="67"/>
    <n v="52187"/>
    <x v="29"/>
    <s v="Y0161536"/>
    <n v="25"/>
    <s v="Gabriela Constantin"/>
    <x v="26"/>
    <n v="2120"/>
    <n v="146"/>
    <n v="32"/>
    <d v="1899-12-30T01:53:38"/>
  </r>
  <r>
    <x v="2"/>
    <x v="3"/>
    <x v="16"/>
    <x v="1"/>
    <x v="67"/>
    <n v="52187"/>
    <x v="29"/>
    <s v="Y0161536"/>
    <n v="25"/>
    <s v="Vikesh Katharani"/>
    <x v="26"/>
    <n v="2120"/>
    <n v="146"/>
    <n v="32"/>
    <d v="1899-12-30T01:56:23"/>
  </r>
  <r>
    <x v="2"/>
    <x v="3"/>
    <x v="16"/>
    <x v="1"/>
    <x v="67"/>
    <n v="52187"/>
    <x v="29"/>
    <s v="Y0161536"/>
    <n v="25"/>
    <s v="Nicoletta Constantin"/>
    <x v="26"/>
    <n v="2120"/>
    <n v="146"/>
    <n v="32"/>
    <d v="1899-12-30T02:09:40"/>
  </r>
  <r>
    <x v="2"/>
    <x v="3"/>
    <x v="16"/>
    <x v="1"/>
    <x v="67"/>
    <n v="52187"/>
    <x v="29"/>
    <s v="Y0161536"/>
    <n v="25"/>
    <s v="Ruslan Condreanu"/>
    <x v="26"/>
    <n v="2120"/>
    <n v="146"/>
    <n v="32"/>
    <d v="1899-12-30T02:09:45"/>
  </r>
  <r>
    <x v="2"/>
    <x v="3"/>
    <x v="16"/>
    <x v="1"/>
    <x v="67"/>
    <n v="52187"/>
    <x v="29"/>
    <s v="Y0161536"/>
    <n v="25"/>
    <s v="Ovidu Cucurizeanu"/>
    <x v="26"/>
    <n v="2120"/>
    <n v="146"/>
    <n v="32"/>
    <d v="1899-12-30T02:10:28"/>
  </r>
  <r>
    <x v="2"/>
    <x v="3"/>
    <x v="16"/>
    <x v="1"/>
    <x v="67"/>
    <n v="52187"/>
    <x v="29"/>
    <s v="Y0161536"/>
    <n v="25"/>
    <s v="Segiu Foltea"/>
    <x v="26"/>
    <n v="2120"/>
    <n v="146"/>
    <n v="32"/>
    <d v="1899-12-30T02:07:39"/>
  </r>
  <r>
    <x v="2"/>
    <x v="3"/>
    <x v="16"/>
    <x v="1"/>
    <x v="67"/>
    <n v="52187"/>
    <x v="29"/>
    <s v="Y0161536"/>
    <n v="25"/>
    <s v="Monica Elena Manea"/>
    <x v="0"/>
    <n v="2120"/>
    <n v="146"/>
    <n v="32"/>
    <d v="1899-12-30T02:16:43"/>
  </r>
  <r>
    <x v="2"/>
    <x v="3"/>
    <x v="16"/>
    <x v="1"/>
    <x v="67"/>
    <n v="52187"/>
    <x v="29"/>
    <s v="Y0161536"/>
    <n v="25"/>
    <s v="Laurentiu Falcaru"/>
    <x v="26"/>
    <n v="2120"/>
    <n v="146"/>
    <n v="32"/>
    <d v="1899-12-30T02:07:28"/>
  </r>
  <r>
    <x v="2"/>
    <x v="3"/>
    <x v="16"/>
    <x v="1"/>
    <x v="67"/>
    <s v="CON190145"/>
    <x v="662"/>
    <s v="Y0161377"/>
    <n v="8"/>
    <s v="mariana"/>
    <x v="0"/>
    <n v="1296"/>
    <n v="2"/>
    <n v="29"/>
    <d v="1899-12-30T00:16:33"/>
  </r>
  <r>
    <x v="2"/>
    <x v="3"/>
    <x v="16"/>
    <x v="1"/>
    <x v="67"/>
    <s v="CON190145"/>
    <x v="662"/>
    <s v="Y0161377"/>
    <n v="8"/>
    <s v="viorel"/>
    <x v="6"/>
    <n v="1296"/>
    <n v="2"/>
    <n v="29"/>
    <d v="1899-12-30T00:16:20"/>
  </r>
  <r>
    <x v="2"/>
    <x v="3"/>
    <x v="16"/>
    <x v="1"/>
    <x v="67"/>
    <s v="CON190145"/>
    <x v="662"/>
    <s v="Y0161377"/>
    <n v="8"/>
    <s v="monica"/>
    <x v="6"/>
    <n v="1296"/>
    <n v="2"/>
    <n v="29"/>
    <d v="1899-12-30T00:16:09"/>
  </r>
  <r>
    <x v="2"/>
    <x v="3"/>
    <x v="16"/>
    <x v="1"/>
    <x v="67"/>
    <s v="CON190145"/>
    <x v="662"/>
    <s v="Y0161377"/>
    <n v="8"/>
    <s v="Abdikarim"/>
    <x v="1"/>
    <n v="1296"/>
    <n v="2"/>
    <n v="29"/>
    <d v="1899-12-30T00:16:40"/>
  </r>
  <r>
    <x v="2"/>
    <x v="3"/>
    <x v="16"/>
    <x v="1"/>
    <x v="67"/>
    <s v="CON190145"/>
    <x v="662"/>
    <s v="Y0161377"/>
    <n v="8"/>
    <s v="Marius"/>
    <x v="1"/>
    <n v="1296"/>
    <n v="2"/>
    <n v="29"/>
    <d v="1899-12-30T00:22:28"/>
  </r>
  <r>
    <x v="2"/>
    <x v="3"/>
    <x v="16"/>
    <x v="1"/>
    <x v="67"/>
    <n v="53662"/>
    <x v="95"/>
    <s v="Y0161342"/>
    <n v="0"/>
    <s v="(blank)"/>
    <x v="2"/>
    <n v="48"/>
    <n v="1"/>
    <n v="1"/>
    <d v="1899-12-30T00:00:00"/>
  </r>
  <r>
    <x v="2"/>
    <x v="3"/>
    <x v="16"/>
    <x v="1"/>
    <x v="67"/>
    <n v="53658"/>
    <x v="462"/>
    <s v="Y0161330"/>
    <n v="1"/>
    <s v="Raducu"/>
    <x v="5"/>
    <n v="200"/>
    <n v="1"/>
    <n v="1"/>
    <d v="1899-12-30T00:31:59"/>
  </r>
  <r>
    <x v="2"/>
    <x v="3"/>
    <x v="16"/>
    <x v="1"/>
    <x v="67"/>
    <n v="53658"/>
    <x v="462"/>
    <s v="Y0161330"/>
    <n v="1"/>
    <s v="Valentina Pulbere"/>
    <x v="0"/>
    <n v="200"/>
    <n v="1"/>
    <n v="1"/>
    <d v="1899-12-30T00:31:59"/>
  </r>
  <r>
    <x v="2"/>
    <x v="3"/>
    <x v="16"/>
    <x v="1"/>
    <x v="67"/>
    <n v="53850"/>
    <x v="319"/>
    <s v="Y0161520"/>
    <n v="4"/>
    <s v="Georgeta Haholu"/>
    <x v="5"/>
    <n v="386"/>
    <n v="27"/>
    <n v="3"/>
    <d v="1899-12-30T00:59:27"/>
  </r>
  <r>
    <x v="2"/>
    <x v="3"/>
    <x v="16"/>
    <x v="1"/>
    <x v="67"/>
    <n v="53850"/>
    <x v="319"/>
    <s v="Y0161520"/>
    <n v="4"/>
    <s v="Oana Dragoi"/>
    <x v="0"/>
    <n v="386"/>
    <n v="27"/>
    <n v="3"/>
    <d v="1899-12-30T01:00:00"/>
  </r>
  <r>
    <x v="2"/>
    <x v="3"/>
    <x v="16"/>
    <x v="1"/>
    <x v="67"/>
    <n v="53850"/>
    <x v="319"/>
    <s v="Y0161520"/>
    <n v="4"/>
    <s v="lid"/>
    <x v="26"/>
    <n v="386"/>
    <n v="27"/>
    <n v="3"/>
    <d v="1899-12-30T00:59:27"/>
  </r>
  <r>
    <x v="2"/>
    <x v="3"/>
    <x v="16"/>
    <x v="1"/>
    <x v="67"/>
    <n v="53850"/>
    <x v="319"/>
    <s v="Y0161520"/>
    <n v="4"/>
    <s v="Raducu"/>
    <x v="5"/>
    <n v="386"/>
    <n v="27"/>
    <n v="3"/>
    <d v="1899-12-30T01:00:00"/>
  </r>
  <r>
    <x v="2"/>
    <x v="3"/>
    <x v="16"/>
    <x v="1"/>
    <x v="67"/>
    <n v="53817"/>
    <x v="525"/>
    <n v="264346"/>
    <n v="15"/>
    <s v="(blank)"/>
    <x v="2"/>
    <n v="0"/>
    <n v="0"/>
    <n v="0"/>
    <d v="1899-12-30T00:00:00"/>
  </r>
  <r>
    <x v="2"/>
    <x v="3"/>
    <x v="16"/>
    <x v="1"/>
    <x v="67"/>
    <n v="52186"/>
    <x v="179"/>
    <s v="Y0161374"/>
    <n v="0"/>
    <s v="(blank)"/>
    <x v="2"/>
    <n v="20"/>
    <n v="1"/>
    <n v="1"/>
    <d v="1899-12-30T00:00:00"/>
  </r>
  <r>
    <x v="2"/>
    <x v="3"/>
    <x v="16"/>
    <x v="1"/>
    <x v="67"/>
    <n v="52175"/>
    <x v="50"/>
    <s v="Y0161461"/>
    <n v="2"/>
    <s v="Georgeta Haholu"/>
    <x v="21"/>
    <n v="360"/>
    <n v="1"/>
    <n v="3"/>
    <d v="1899-12-30T00:30:07"/>
  </r>
  <r>
    <x v="2"/>
    <x v="3"/>
    <x v="16"/>
    <x v="1"/>
    <x v="67"/>
    <n v="52175"/>
    <x v="50"/>
    <s v="Y0161461"/>
    <n v="2"/>
    <s v="lidi"/>
    <x v="5"/>
    <n v="360"/>
    <n v="1"/>
    <n v="3"/>
    <d v="1899-12-30T00:30:07"/>
  </r>
  <r>
    <x v="2"/>
    <x v="3"/>
    <x v="16"/>
    <x v="1"/>
    <x v="67"/>
    <n v="52175"/>
    <x v="50"/>
    <s v="Y0161461"/>
    <n v="2"/>
    <s v="Raducu"/>
    <x v="26"/>
    <n v="360"/>
    <n v="1"/>
    <n v="3"/>
    <d v="1899-12-30T00:30:08"/>
  </r>
  <r>
    <x v="2"/>
    <x v="3"/>
    <x v="16"/>
    <x v="1"/>
    <x v="67"/>
    <n v="52175"/>
    <x v="50"/>
    <s v="Y0161461"/>
    <n v="2"/>
    <s v="Valentina Pulbere"/>
    <x v="0"/>
    <n v="360"/>
    <n v="1"/>
    <n v="3"/>
    <d v="1899-12-30T00:30:07"/>
  </r>
  <r>
    <x v="2"/>
    <x v="3"/>
    <x v="16"/>
    <x v="1"/>
    <x v="67"/>
    <n v="47807"/>
    <x v="663"/>
    <s v="Y0161320"/>
    <n v="0"/>
    <s v="lidi"/>
    <x v="0"/>
    <n v="20"/>
    <n v="1"/>
    <n v="1"/>
    <d v="1899-12-30T00:30:01"/>
  </r>
</pivotCacheRecords>
</file>

<file path=xl/pivotCache/pivotCacheRecords5.xml><?xml version="1.0" encoding="utf-8"?>
<pivotCacheRecords xmlns="http://schemas.openxmlformats.org/spreadsheetml/2006/main" xmlns:r="http://schemas.openxmlformats.org/officeDocument/2006/relationships" count="1660">
  <r>
    <n v="2018"/>
    <s v="Oct"/>
    <n v="41"/>
    <s v="Mon"/>
    <x v="0"/>
    <n v="54344"/>
    <x v="0"/>
    <s v=" "/>
    <s v="YES"/>
    <s v="YES"/>
  </r>
  <r>
    <n v="2018"/>
    <s v="Oct"/>
    <n v="41"/>
    <s v="Mon"/>
    <x v="0"/>
    <n v="54345"/>
    <x v="0"/>
    <s v=" "/>
    <s v="YES"/>
    <s v="YES"/>
  </r>
  <r>
    <n v="2018"/>
    <s v="Oct"/>
    <n v="41"/>
    <s v="Sun"/>
    <x v="1"/>
    <s v="CON1645"/>
    <x v="1"/>
    <s v="Y0153589-88"/>
    <s v="NO"/>
    <s v="NO"/>
  </r>
  <r>
    <n v="2018"/>
    <s v="Oct"/>
    <n v="41"/>
    <s v="Mon"/>
    <x v="0"/>
    <s v="CON1825"/>
    <x v="2"/>
    <s v="Y0154833"/>
    <s v="NO"/>
    <s v="NO"/>
  </r>
  <r>
    <n v="2018"/>
    <s v="Oct"/>
    <n v="41"/>
    <s v="Mon"/>
    <x v="0"/>
    <n v="42350"/>
    <x v="3"/>
    <s v="Y0155192"/>
    <s v="YES"/>
    <s v="NO"/>
  </r>
  <r>
    <n v="2018"/>
    <s v="Oct"/>
    <n v="41"/>
    <s v="Mon"/>
    <x v="0"/>
    <n v="42337"/>
    <x v="4"/>
    <s v="Y0155133"/>
    <s v="NO"/>
    <s v="NO"/>
  </r>
  <r>
    <n v="2018"/>
    <s v="Oct"/>
    <n v="41"/>
    <s v="Mon"/>
    <x v="0"/>
    <n v="44136"/>
    <x v="5"/>
    <s v="Y0154988"/>
    <s v="NO"/>
    <s v="NO"/>
  </r>
  <r>
    <n v="2018"/>
    <s v="Oct"/>
    <n v="41"/>
    <s v="Mon"/>
    <x v="0"/>
    <n v="44195"/>
    <x v="6"/>
    <s v="Y0154761"/>
    <s v="NO"/>
    <s v="NO"/>
  </r>
  <r>
    <n v="2018"/>
    <s v="Oct"/>
    <n v="41"/>
    <s v="Mon"/>
    <x v="0"/>
    <n v="43871"/>
    <x v="7"/>
    <s v="Y0154776"/>
    <s v="NO"/>
    <s v="NO"/>
  </r>
  <r>
    <n v="2018"/>
    <s v="Oct"/>
    <n v="41"/>
    <s v="Mon"/>
    <x v="0"/>
    <n v="38333"/>
    <x v="8"/>
    <s v="Y0155178"/>
    <s v="NO"/>
    <s v="NO"/>
  </r>
  <r>
    <n v="2018"/>
    <s v="Oct"/>
    <n v="41"/>
    <s v="Tue"/>
    <x v="2"/>
    <n v="42217"/>
    <x v="9"/>
    <s v="Y0154939-38"/>
    <m/>
    <m/>
  </r>
  <r>
    <n v="2018"/>
    <s v="Oct"/>
    <n v="41"/>
    <s v="Tue"/>
    <x v="2"/>
    <n v="43953"/>
    <x v="10"/>
    <s v="Y0154899"/>
    <s v=" "/>
    <s v=" "/>
  </r>
  <r>
    <n v="2018"/>
    <s v="Oct"/>
    <n v="41"/>
    <s v="Tue"/>
    <x v="2"/>
    <s v="CON1711"/>
    <x v="11"/>
    <s v="Y0154217"/>
    <m/>
    <m/>
  </r>
  <r>
    <n v="2018"/>
    <s v="Oct"/>
    <n v="41"/>
    <s v="Tue"/>
    <x v="2"/>
    <s v="CON1712"/>
    <x v="12"/>
    <s v="Y0154199"/>
    <m/>
    <m/>
  </r>
  <r>
    <n v="2018"/>
    <s v="Oct"/>
    <n v="41"/>
    <s v="Tue"/>
    <x v="2"/>
    <s v="CON1713"/>
    <x v="13"/>
    <s v="Y0154226"/>
    <m/>
    <m/>
  </r>
  <r>
    <n v="2018"/>
    <s v="Oct"/>
    <n v="41"/>
    <s v="Tue"/>
    <x v="2"/>
    <s v="CON1714"/>
    <x v="14"/>
    <s v="Y0154194"/>
    <m/>
    <m/>
  </r>
  <r>
    <n v="2018"/>
    <s v="Oct"/>
    <n v="41"/>
    <s v="Tue"/>
    <x v="2"/>
    <s v="CON1726"/>
    <x v="15"/>
    <s v="Y0154227-28-30"/>
    <m/>
    <m/>
  </r>
  <r>
    <n v="2018"/>
    <s v="Oct"/>
    <n v="41"/>
    <s v="Tue"/>
    <x v="2"/>
    <s v="CON1728"/>
    <x v="16"/>
    <s v="Y0154205"/>
    <m/>
    <m/>
  </r>
  <r>
    <n v="2018"/>
    <s v="Oct"/>
    <n v="41"/>
    <s v="Tue"/>
    <x v="2"/>
    <s v="CON1731"/>
    <x v="17"/>
    <s v="Y0154848"/>
    <s v="yes "/>
    <s v=" yes"/>
  </r>
  <r>
    <n v="2018"/>
    <s v="Oct"/>
    <n v="41"/>
    <s v="Tue"/>
    <x v="2"/>
    <s v="CON1794"/>
    <x v="18"/>
    <s v="Y0154857"/>
    <m/>
    <m/>
  </r>
  <r>
    <n v="2018"/>
    <s v="Oct"/>
    <n v="41"/>
    <s v="Tue"/>
    <x v="2"/>
    <s v="CON1823"/>
    <x v="19"/>
    <s v="Y0154837"/>
    <m/>
    <m/>
  </r>
  <r>
    <n v="2018"/>
    <s v="Oct"/>
    <n v="41"/>
    <s v="Wed"/>
    <x v="3"/>
    <n v="39911"/>
    <x v="20"/>
    <s v="Y0155157"/>
    <s v="NO"/>
    <s v="NO"/>
  </r>
  <r>
    <n v="2018"/>
    <s v="Oct"/>
    <n v="41"/>
    <s v="Wed"/>
    <x v="3"/>
    <n v="42444"/>
    <x v="21"/>
    <s v="Y0154885"/>
    <s v="NO"/>
    <s v="NO"/>
  </r>
  <r>
    <n v="2018"/>
    <s v="Oct"/>
    <n v="41"/>
    <s v="Wed"/>
    <x v="3"/>
    <n v="42463"/>
    <x v="22"/>
    <s v="Y0155128"/>
    <s v=" "/>
    <s v=" "/>
  </r>
  <r>
    <n v="2018"/>
    <s v="Oct"/>
    <n v="41"/>
    <s v="Wed"/>
    <x v="3"/>
    <n v="43681"/>
    <x v="23"/>
    <s v="Y0154479"/>
    <s v=" "/>
    <s v=" "/>
  </r>
  <r>
    <n v="2018"/>
    <s v="Oct"/>
    <n v="41"/>
    <s v="Wed"/>
    <x v="3"/>
    <n v="43941"/>
    <x v="24"/>
    <s v="Y0155402"/>
    <s v=" "/>
    <s v=" "/>
  </r>
  <r>
    <n v="2018"/>
    <s v="Oct"/>
    <n v="41"/>
    <s v="Wed"/>
    <x v="3"/>
    <n v="44033"/>
    <x v="25"/>
    <s v="Y0155009"/>
    <s v=" "/>
    <s v=" "/>
  </r>
  <r>
    <n v="2018"/>
    <s v="Oct"/>
    <n v="41"/>
    <s v="Wed"/>
    <x v="3"/>
    <n v="45452"/>
    <x v="26"/>
    <s v="Y0155132"/>
    <s v="YES"/>
    <s v="NO"/>
  </r>
  <r>
    <n v="2018"/>
    <s v="Oct"/>
    <n v="41"/>
    <s v="Wed"/>
    <x v="3"/>
    <n v="45581"/>
    <x v="27"/>
    <s v="Y0155208"/>
    <s v="YES"/>
    <s v="YES"/>
  </r>
  <r>
    <n v="2018"/>
    <s v="Oct"/>
    <n v="41"/>
    <s v="Wed"/>
    <x v="3"/>
    <n v="45817"/>
    <x v="28"/>
    <s v="Y0154377"/>
    <m/>
    <m/>
  </r>
  <r>
    <n v="2018"/>
    <s v="Oct"/>
    <n v="41"/>
    <s v="Wed"/>
    <x v="3"/>
    <s v="CON1535"/>
    <x v="29"/>
    <s v="Y0153108"/>
    <s v=" "/>
    <s v=" "/>
  </r>
  <r>
    <n v="2018"/>
    <s v="Oct"/>
    <n v="41"/>
    <s v="Thu"/>
    <x v="4"/>
    <n v="42489"/>
    <x v="30"/>
    <s v="Y0155456"/>
    <m/>
    <m/>
  </r>
  <r>
    <n v="2018"/>
    <s v="Oct"/>
    <n v="41"/>
    <s v="Thu"/>
    <x v="4"/>
    <n v="42509"/>
    <x v="31"/>
    <s v="Y0155448"/>
    <m/>
    <m/>
  </r>
  <r>
    <n v="2018"/>
    <s v="Oct"/>
    <n v="41"/>
    <s v="Thu"/>
    <x v="4"/>
    <n v="42733"/>
    <x v="32"/>
    <s v="Y0155332"/>
    <m/>
    <m/>
  </r>
  <r>
    <n v="2018"/>
    <s v="Oct"/>
    <n v="41"/>
    <s v="Thu"/>
    <x v="4"/>
    <n v="44167"/>
    <x v="33"/>
    <s v="Y0155245"/>
    <m/>
    <m/>
  </r>
  <r>
    <n v="2018"/>
    <s v="Oct"/>
    <n v="41"/>
    <s v="Thu"/>
    <x v="4"/>
    <n v="44185"/>
    <x v="8"/>
    <s v="Y0155203"/>
    <m/>
    <m/>
  </r>
  <r>
    <n v="2018"/>
    <s v="Oct"/>
    <n v="41"/>
    <s v="Thu"/>
    <x v="4"/>
    <n v="44187"/>
    <x v="34"/>
    <s v="Y0154787"/>
    <m/>
    <m/>
  </r>
  <r>
    <n v="2018"/>
    <s v="Oct"/>
    <n v="41"/>
    <s v="Thu"/>
    <x v="4"/>
    <n v="44191"/>
    <x v="35"/>
    <s v="Y0154784"/>
    <m/>
    <m/>
  </r>
  <r>
    <n v="2018"/>
    <s v="Oct"/>
    <n v="41"/>
    <s v="Thu"/>
    <x v="4"/>
    <n v="45018"/>
    <x v="36"/>
    <s v="Y0155452"/>
    <m/>
    <m/>
  </r>
  <r>
    <n v="2018"/>
    <s v="Oct"/>
    <n v="41"/>
    <s v="Thu"/>
    <x v="4"/>
    <n v="45674"/>
    <x v="37"/>
    <s v="Y0155262"/>
    <m/>
    <m/>
  </r>
  <r>
    <n v="2018"/>
    <s v="Oct"/>
    <n v="41"/>
    <s v="Thu"/>
    <x v="4"/>
    <n v="45847"/>
    <x v="38"/>
    <s v="Y0155432"/>
    <m/>
    <m/>
  </r>
  <r>
    <n v="2018"/>
    <s v="Oct"/>
    <n v="41"/>
    <s v="Thu"/>
    <x v="4"/>
    <n v="45881"/>
    <x v="39"/>
    <s v="Y0155481"/>
    <m/>
    <m/>
  </r>
  <r>
    <n v="2018"/>
    <s v="Oct"/>
    <n v="41"/>
    <s v="Thu"/>
    <x v="4"/>
    <s v="CON1759"/>
    <x v="40"/>
    <s v="Y0154484"/>
    <m/>
    <m/>
  </r>
  <r>
    <n v="2018"/>
    <s v="Oct"/>
    <n v="41"/>
    <s v="Thu"/>
    <x v="4"/>
    <s v="CON1760"/>
    <x v="41"/>
    <s v="Y0154552"/>
    <s v=" "/>
    <s v=" "/>
  </r>
  <r>
    <n v="2018"/>
    <s v="Oct"/>
    <n v="41"/>
    <s v="Thu"/>
    <x v="4"/>
    <s v="CON1810"/>
    <x v="42"/>
    <s v="Y0154509"/>
    <m/>
    <m/>
  </r>
  <r>
    <n v="2018"/>
    <s v="Oct"/>
    <n v="41"/>
    <s v="Thu"/>
    <x v="4"/>
    <s v="CON1819"/>
    <x v="43"/>
    <s v="Y0154695"/>
    <s v="YES"/>
    <s v="YES"/>
  </r>
  <r>
    <n v="2018"/>
    <s v="Oct"/>
    <n v="41"/>
    <s v="Thu"/>
    <x v="4"/>
    <s v="CON1820"/>
    <x v="44"/>
    <s v="Y0154839"/>
    <m/>
    <m/>
  </r>
  <r>
    <n v="2018"/>
    <s v="Oct"/>
    <n v="42"/>
    <s v="Mon"/>
    <x v="5"/>
    <n v="42605"/>
    <x v="45"/>
    <s v="Y0155353"/>
    <m/>
    <m/>
  </r>
  <r>
    <n v="2018"/>
    <s v="Oct"/>
    <n v="42"/>
    <s v="Mon"/>
    <x v="5"/>
    <n v="42607"/>
    <x v="46"/>
    <s v="Y0155365"/>
    <m/>
    <m/>
  </r>
  <r>
    <n v="2018"/>
    <s v="Oct"/>
    <n v="42"/>
    <s v="Mon"/>
    <x v="5"/>
    <n v="42612"/>
    <x v="47"/>
    <s v="Y0155557"/>
    <m/>
    <m/>
  </r>
  <r>
    <n v="2018"/>
    <s v="Oct"/>
    <n v="42"/>
    <s v="Mon"/>
    <x v="5"/>
    <n v="42617"/>
    <x v="48"/>
    <s v="Y0155566"/>
    <s v=" "/>
    <s v=" "/>
  </r>
  <r>
    <n v="2018"/>
    <s v="Oct"/>
    <n v="42"/>
    <s v="Mon"/>
    <x v="5"/>
    <n v="42622"/>
    <x v="31"/>
    <s v="Y0155652"/>
    <m/>
    <m/>
  </r>
  <r>
    <n v="2018"/>
    <s v="Oct"/>
    <n v="42"/>
    <s v="Mon"/>
    <x v="5"/>
    <n v="45574"/>
    <x v="8"/>
    <s v="Y0155589"/>
    <s v=" "/>
    <s v=" "/>
  </r>
  <r>
    <n v="2018"/>
    <s v="Oct"/>
    <n v="42"/>
    <s v="Mon"/>
    <x v="5"/>
    <n v="45617"/>
    <x v="7"/>
    <s v="Y0155370"/>
    <m/>
    <m/>
  </r>
  <r>
    <n v="2018"/>
    <s v="Oct"/>
    <n v="42"/>
    <s v="Mon"/>
    <x v="5"/>
    <n v="45919"/>
    <x v="49"/>
    <s v="Y0155534"/>
    <s v="YES"/>
    <s v="YES"/>
  </r>
  <r>
    <n v="2018"/>
    <s v="Oct"/>
    <n v="42"/>
    <s v="Mon"/>
    <x v="5"/>
    <n v="45988"/>
    <x v="50"/>
    <s v=" "/>
    <s v="NO"/>
    <s v="NO"/>
  </r>
  <r>
    <n v="2018"/>
    <s v="Oct"/>
    <n v="42"/>
    <s v="Mon"/>
    <x v="5"/>
    <n v="45994"/>
    <x v="51"/>
    <s v="Y0155707"/>
    <s v="YES"/>
    <s v="YES"/>
  </r>
  <r>
    <n v="2018"/>
    <s v="Oct"/>
    <n v="42"/>
    <s v="Mon"/>
    <x v="5"/>
    <n v="54408"/>
    <x v="47"/>
    <m/>
    <m/>
    <m/>
  </r>
  <r>
    <n v="2018"/>
    <s v="Oct"/>
    <n v="42"/>
    <s v="Thu"/>
    <x v="6"/>
    <n v="42767"/>
    <x v="30"/>
    <s v="Y0155973"/>
    <m/>
    <m/>
  </r>
  <r>
    <n v="2018"/>
    <s v="Oct"/>
    <n v="42"/>
    <s v="Thu"/>
    <x v="6"/>
    <n v="42805"/>
    <x v="52"/>
    <s v="Y0155572"/>
    <m/>
    <m/>
  </r>
  <r>
    <n v="2018"/>
    <s v="Oct"/>
    <n v="42"/>
    <s v="Thu"/>
    <x v="6"/>
    <n v="46135"/>
    <x v="53"/>
    <s v="Y0155815"/>
    <m/>
    <m/>
  </r>
  <r>
    <n v="2018"/>
    <s v="Oct"/>
    <n v="42"/>
    <s v="Thu"/>
    <x v="6"/>
    <n v="46212"/>
    <x v="8"/>
    <s v="Y0155943"/>
    <m/>
    <m/>
  </r>
  <r>
    <n v="2018"/>
    <s v="Oct"/>
    <n v="44"/>
    <s v="Tue"/>
    <x v="7"/>
    <n v="38346"/>
    <x v="8"/>
    <s v="Y0156610"/>
    <m/>
    <m/>
  </r>
  <r>
    <n v="2018"/>
    <s v="Oct"/>
    <n v="44"/>
    <s v="Tue"/>
    <x v="7"/>
    <n v="42688"/>
    <x v="54"/>
    <s v="Y0156530"/>
    <m/>
    <m/>
  </r>
  <r>
    <n v="2018"/>
    <s v="Oct"/>
    <n v="44"/>
    <s v="Tue"/>
    <x v="7"/>
    <n v="44245"/>
    <x v="55"/>
    <s v="Y0155615"/>
    <m/>
    <m/>
  </r>
  <r>
    <n v="2018"/>
    <s v="Oct"/>
    <n v="44"/>
    <s v="Tue"/>
    <x v="7"/>
    <n v="44584"/>
    <x v="30"/>
    <s v="Y0156711"/>
    <m/>
    <m/>
  </r>
  <r>
    <n v="2018"/>
    <s v="Oct"/>
    <n v="44"/>
    <s v="Tue"/>
    <x v="7"/>
    <n v="44600"/>
    <x v="56"/>
    <s v="Y0156722"/>
    <m/>
    <m/>
  </r>
  <r>
    <n v="2018"/>
    <s v="Oct"/>
    <n v="44"/>
    <s v="Tue"/>
    <x v="7"/>
    <n v="44615"/>
    <x v="57"/>
    <s v="Y0156683"/>
    <m/>
    <m/>
  </r>
  <r>
    <n v="2018"/>
    <s v="Oct"/>
    <n v="44"/>
    <s v="Tue"/>
    <x v="7"/>
    <n v="44616"/>
    <x v="58"/>
    <s v="Y0156682-81"/>
    <m/>
    <m/>
  </r>
  <r>
    <n v="2018"/>
    <s v="Oct"/>
    <n v="44"/>
    <s v="Tue"/>
    <x v="7"/>
    <n v="45840"/>
    <x v="55"/>
    <s v="Y0155420"/>
    <m/>
    <m/>
  </r>
  <r>
    <n v="2018"/>
    <s v="Oct"/>
    <n v="44"/>
    <s v="Tue"/>
    <x v="7"/>
    <n v="46372"/>
    <x v="59"/>
    <s v="Y0156557"/>
    <s v="YES"/>
    <s v="YES"/>
  </r>
  <r>
    <n v="2018"/>
    <s v="Oct"/>
    <n v="44"/>
    <s v="Tue"/>
    <x v="7"/>
    <n v="46402"/>
    <x v="7"/>
    <s v="Y0156443"/>
    <m/>
    <m/>
  </r>
  <r>
    <n v="2018"/>
    <s v="Oct"/>
    <n v="44"/>
    <s v="Tue"/>
    <x v="7"/>
    <n v="46652"/>
    <x v="60"/>
    <s v="Y0156562"/>
    <s v="YES"/>
    <s v="YES"/>
  </r>
  <r>
    <n v="2018"/>
    <s v="Oct"/>
    <n v="44"/>
    <s v="Wed"/>
    <x v="8"/>
    <n v="42559"/>
    <x v="61"/>
    <s v="Y0156661"/>
    <m/>
    <m/>
  </r>
  <r>
    <n v="2018"/>
    <s v="Oct"/>
    <n v="44"/>
    <s v="Wed"/>
    <x v="8"/>
    <n v="44652"/>
    <x v="62"/>
    <s v="Y0156648"/>
    <m/>
    <m/>
  </r>
  <r>
    <n v="2018"/>
    <s v="Oct"/>
    <n v="44"/>
    <s v="Wed"/>
    <x v="8"/>
    <n v="45866"/>
    <x v="63"/>
    <s v="Y0156651"/>
    <s v="YES"/>
    <s v="YES"/>
  </r>
  <r>
    <n v="2018"/>
    <s v="Oct"/>
    <n v="44"/>
    <s v="Wed"/>
    <x v="8"/>
    <n v="46278"/>
    <x v="64"/>
    <s v="Y0156729"/>
    <s v="YES"/>
    <s v="YES"/>
  </r>
  <r>
    <n v="2018"/>
    <s v="Oct"/>
    <n v="44"/>
    <s v="Wed"/>
    <x v="8"/>
    <n v="46897"/>
    <x v="65"/>
    <s v="Y0156749"/>
    <m/>
    <m/>
  </r>
  <r>
    <n v="2018"/>
    <s v="Oct"/>
    <n v="43"/>
    <s v="Fri"/>
    <x v="9"/>
    <n v="44510"/>
    <x v="51"/>
    <s v="Y0156546"/>
    <m/>
    <m/>
  </r>
  <r>
    <n v="2018"/>
    <s v="Oct"/>
    <n v="43"/>
    <s v="Fri"/>
    <x v="9"/>
    <n v="44512"/>
    <x v="10"/>
    <s v="Y0155853"/>
    <m/>
    <m/>
  </r>
  <r>
    <n v="2018"/>
    <s v="Oct"/>
    <n v="43"/>
    <s v="Fri"/>
    <x v="9"/>
    <n v="46371"/>
    <x v="59"/>
    <s v="Y0156497"/>
    <s v="NO"/>
    <s v="NO"/>
  </r>
  <r>
    <n v="2018"/>
    <s v="Nov"/>
    <n v="44"/>
    <s v="Thu"/>
    <x v="10"/>
    <n v="46970"/>
    <x v="66"/>
    <n v="3621"/>
    <m/>
    <m/>
  </r>
  <r>
    <n v="2018"/>
    <s v="Nov"/>
    <n v="44"/>
    <s v="Fri"/>
    <x v="11"/>
    <n v="46991"/>
    <x v="67"/>
    <s v="Y0156954"/>
    <s v=" "/>
    <s v=" "/>
  </r>
  <r>
    <n v="2018"/>
    <s v="Nov"/>
    <n v="44"/>
    <s v="Fri"/>
    <x v="11"/>
    <n v="47023"/>
    <x v="68"/>
    <s v="Y0156975"/>
    <s v=" "/>
    <s v=" "/>
  </r>
  <r>
    <n v="2018"/>
    <s v="Nov"/>
    <n v="44"/>
    <s v="Fri"/>
    <x v="11"/>
    <n v="45123"/>
    <x v="3"/>
    <s v="Y0156788"/>
    <s v=" "/>
    <s v=" "/>
  </r>
  <r>
    <n v="2018"/>
    <s v="Nov"/>
    <n v="44"/>
    <s v="Fri"/>
    <x v="11"/>
    <n v="44709"/>
    <x v="69"/>
    <s v="Y0156912-911"/>
    <s v=" "/>
    <s v=" "/>
  </r>
  <r>
    <n v="2018"/>
    <s v="Nov"/>
    <n v="44"/>
    <s v="Fri"/>
    <x v="11"/>
    <n v="46998"/>
    <x v="70"/>
    <s v="Y0156968"/>
    <m/>
    <m/>
  </r>
  <r>
    <n v="2018"/>
    <s v="Nov"/>
    <n v="44"/>
    <s v="Fri"/>
    <x v="11"/>
    <n v="46886"/>
    <x v="71"/>
    <s v="Y0156822"/>
    <m/>
    <m/>
  </r>
  <r>
    <n v="2018"/>
    <s v="Nov"/>
    <n v="44"/>
    <s v="Fri"/>
    <x v="11"/>
    <n v="46934"/>
    <x v="72"/>
    <s v="Y0156891"/>
    <m/>
    <m/>
  </r>
  <r>
    <n v="2018"/>
    <s v="Nov"/>
    <n v="44"/>
    <s v="Fri"/>
    <x v="11"/>
    <n v="46289"/>
    <x v="7"/>
    <s v="Y0156909"/>
    <m/>
    <m/>
  </r>
  <r>
    <n v="2018"/>
    <s v="Nov"/>
    <n v="44"/>
    <s v="Fri"/>
    <x v="11"/>
    <s v="CON1853"/>
    <x v="73"/>
    <s v="Y0155315"/>
    <m/>
    <m/>
  </r>
  <r>
    <n v="2018"/>
    <s v="Nov"/>
    <n v="44"/>
    <s v="Fri"/>
    <x v="11"/>
    <n v="46629"/>
    <x v="10"/>
    <s v="Y0156783"/>
    <s v="YES"/>
    <s v="YES"/>
  </r>
  <r>
    <n v="2018"/>
    <s v="Nov"/>
    <n v="44"/>
    <s v="Fri"/>
    <x v="11"/>
    <n v="47008"/>
    <x v="74"/>
    <s v="Y0156941"/>
    <m/>
    <m/>
  </r>
  <r>
    <n v="2018"/>
    <s v="Oct"/>
    <n v="44"/>
    <s v="Mon"/>
    <x v="12"/>
    <n v="46549"/>
    <x v="75"/>
    <s v="Y0156367"/>
    <s v=" "/>
    <s v=" "/>
  </r>
  <r>
    <n v="2018"/>
    <s v="Oct"/>
    <n v="44"/>
    <s v="Mon"/>
    <x v="12"/>
    <n v="42182"/>
    <x v="76"/>
    <s v="Y0154026"/>
    <m/>
    <m/>
  </r>
  <r>
    <n v="2018"/>
    <s v="Oct"/>
    <n v="44"/>
    <s v="Mon"/>
    <x v="12"/>
    <n v="21075"/>
    <x v="77"/>
    <s v="Y0156607"/>
    <s v="NO"/>
    <s v="NO"/>
  </r>
  <r>
    <n v="2018"/>
    <s v="Oct"/>
    <n v="44"/>
    <s v="Mon"/>
    <x v="12"/>
    <n v="44523"/>
    <x v="78"/>
    <s v=" "/>
    <s v="NO"/>
    <s v="NO"/>
  </r>
  <r>
    <n v="2018"/>
    <s v="Oct"/>
    <n v="44"/>
    <s v="Mon"/>
    <x v="12"/>
    <n v="38345"/>
    <x v="8"/>
    <s v="Y0156597"/>
    <s v="NO"/>
    <s v="NO"/>
  </r>
  <r>
    <n v="2018"/>
    <s v="Oct"/>
    <n v="44"/>
    <s v="Mon"/>
    <x v="12"/>
    <s v="CON1931"/>
    <x v="79"/>
    <s v="Y0155684"/>
    <s v="NO"/>
    <s v="NO"/>
  </r>
  <r>
    <n v="2018"/>
    <s v="Oct"/>
    <n v="44"/>
    <s v="Mon"/>
    <x v="12"/>
    <n v="44538"/>
    <x v="48"/>
    <s v="Y0156529-48"/>
    <m/>
    <m/>
  </r>
  <r>
    <n v="2018"/>
    <s v="Nov"/>
    <n v="45"/>
    <s v="Mon"/>
    <x v="13"/>
    <n v="47000"/>
    <x v="80"/>
    <s v="Y0156979"/>
    <m/>
    <m/>
  </r>
  <r>
    <n v="2018"/>
    <s v="Nov"/>
    <n v="45"/>
    <s v="Mon"/>
    <x v="13"/>
    <s v="IN18288"/>
    <x v="81"/>
    <s v="Y0157063"/>
    <m/>
    <m/>
  </r>
  <r>
    <n v="2018"/>
    <s v="Nov"/>
    <n v="45"/>
    <s v="Mon"/>
    <x v="13"/>
    <n v="46713"/>
    <x v="82"/>
    <s v="Y0156688-87"/>
    <m/>
    <m/>
  </r>
  <r>
    <n v="2018"/>
    <s v="Nov"/>
    <n v="45"/>
    <s v="Mon"/>
    <x v="13"/>
    <n v="44817"/>
    <x v="46"/>
    <s v="Y0156823"/>
    <m/>
    <m/>
  </r>
  <r>
    <n v="2018"/>
    <s v="Nov"/>
    <n v="45"/>
    <s v="Mon"/>
    <x v="13"/>
    <n v="45101"/>
    <x v="83"/>
    <s v="Y0156829"/>
    <m/>
    <m/>
  </r>
  <r>
    <n v="2018"/>
    <s v="Nov"/>
    <n v="45"/>
    <s v="Mon"/>
    <x v="13"/>
    <n v="44859"/>
    <x v="84"/>
    <s v="Y0157031"/>
    <m/>
    <m/>
  </r>
  <r>
    <n v="2018"/>
    <s v="Nov"/>
    <n v="45"/>
    <s v="Mon"/>
    <x v="13"/>
    <n v="44860"/>
    <x v="84"/>
    <s v="Y0157028"/>
    <m/>
    <m/>
  </r>
  <r>
    <n v="2018"/>
    <s v="Nov"/>
    <n v="45"/>
    <s v="Mon"/>
    <x v="13"/>
    <n v="44832"/>
    <x v="85"/>
    <s v="Y0156904"/>
    <m/>
    <m/>
  </r>
  <r>
    <n v="2018"/>
    <s v="Nov"/>
    <n v="45"/>
    <s v="Mon"/>
    <x v="13"/>
    <n v="47050"/>
    <x v="86"/>
    <m/>
    <m/>
    <m/>
  </r>
  <r>
    <n v="2018"/>
    <s v="Nov"/>
    <n v="45"/>
    <s v="Mon"/>
    <x v="13"/>
    <n v="46992"/>
    <x v="3"/>
    <s v="Y0156967"/>
    <m/>
    <m/>
  </r>
  <r>
    <n v="2018"/>
    <s v="Nov"/>
    <n v="45"/>
    <s v="Mon"/>
    <x v="13"/>
    <n v="47067"/>
    <x v="69"/>
    <s v="Y0156982-83"/>
    <m/>
    <m/>
  </r>
  <r>
    <n v="2018"/>
    <s v="Nov"/>
    <n v="45"/>
    <s v="Mon"/>
    <x v="13"/>
    <n v="46282"/>
    <x v="64"/>
    <s v="Y0156918"/>
    <s v="YES"/>
    <s v="YES"/>
  </r>
  <r>
    <n v="2018"/>
    <s v="Nov"/>
    <n v="45"/>
    <s v="Mon"/>
    <x v="13"/>
    <n v="46283"/>
    <x v="64"/>
    <s v="Y0156938"/>
    <s v="yes "/>
    <s v="YES"/>
  </r>
  <r>
    <n v="2018"/>
    <s v="Nov"/>
    <n v="45"/>
    <s v="Mon"/>
    <x v="13"/>
    <n v="46923"/>
    <x v="10"/>
    <s v="Y0156860"/>
    <s v="YES"/>
    <s v="YES"/>
  </r>
  <r>
    <n v="2018"/>
    <s v="Nov"/>
    <n v="45"/>
    <s v="Mon"/>
    <x v="13"/>
    <n v="46997"/>
    <x v="87"/>
    <s v="Y0156969"/>
    <m/>
    <m/>
  </r>
  <r>
    <n v="2018"/>
    <s v="Nov"/>
    <n v="45"/>
    <s v="Mon"/>
    <x v="13"/>
    <n v="44827"/>
    <x v="88"/>
    <s v="Y0157092"/>
    <s v=" "/>
    <s v=" "/>
  </r>
  <r>
    <n v="2018"/>
    <s v="Nov"/>
    <n v="45"/>
    <s v="Mon"/>
    <x v="13"/>
    <n v="46918"/>
    <x v="60"/>
    <s v="Y0156970"/>
    <m/>
    <m/>
  </r>
  <r>
    <n v="2018"/>
    <s v="Nov"/>
    <n v="45"/>
    <s v="Mon"/>
    <x v="13"/>
    <n v="46683"/>
    <x v="8"/>
    <s v="Y0157039"/>
    <s v=" "/>
    <s v=" "/>
  </r>
  <r>
    <n v="2018"/>
    <s v="Nov"/>
    <n v="45"/>
    <s v="Mon"/>
    <x v="13"/>
    <s v="CON1959"/>
    <x v="89"/>
    <s v="Y0156926"/>
    <m/>
    <m/>
  </r>
  <r>
    <n v="2018"/>
    <s v="Nov"/>
    <n v="45"/>
    <s v="Mon"/>
    <x v="13"/>
    <n v="44844"/>
    <x v="39"/>
    <s v="Y0157074"/>
    <s v="YES"/>
    <s v="YES"/>
  </r>
  <r>
    <n v="2018"/>
    <s v="Nov"/>
    <n v="45"/>
    <s v="Tue"/>
    <x v="14"/>
    <n v="47032"/>
    <x v="68"/>
    <s v="Y0157033"/>
    <m/>
    <m/>
  </r>
  <r>
    <n v="2018"/>
    <s v="Nov"/>
    <n v="45"/>
    <s v="Tue"/>
    <x v="14"/>
    <s v="CON1988"/>
    <x v="90"/>
    <s v="Y0157091-93"/>
    <m/>
    <m/>
  </r>
  <r>
    <n v="2018"/>
    <s v="Nov"/>
    <n v="45"/>
    <s v="Tue"/>
    <x v="14"/>
    <n v="44915"/>
    <x v="84"/>
    <s v="Y0157085"/>
    <m/>
    <m/>
  </r>
  <r>
    <n v="2018"/>
    <s v="Nov"/>
    <n v="45"/>
    <s v="Tue"/>
    <x v="14"/>
    <s v="A1772"/>
    <x v="84"/>
    <s v="Y0157173"/>
    <m/>
    <m/>
  </r>
  <r>
    <n v="2018"/>
    <s v="Nov"/>
    <n v="45"/>
    <s v="Tue"/>
    <x v="14"/>
    <n v="47001"/>
    <x v="91"/>
    <s v="Y0157019"/>
    <m/>
    <m/>
  </r>
  <r>
    <n v="2018"/>
    <s v="Nov"/>
    <n v="45"/>
    <s v="Tue"/>
    <x v="14"/>
    <s v="CON2057"/>
    <x v="92"/>
    <s v="Y0157090"/>
    <s v=" "/>
    <s v=" "/>
  </r>
  <r>
    <n v="2018"/>
    <s v="Nov"/>
    <n v="45"/>
    <s v="Tue"/>
    <x v="14"/>
    <n v="47110"/>
    <x v="93"/>
    <s v="Y0157153"/>
    <s v="YES"/>
    <s v="NO"/>
  </r>
  <r>
    <n v="2018"/>
    <s v="Nov"/>
    <n v="45"/>
    <s v="Tue"/>
    <x v="14"/>
    <n v="47120"/>
    <x v="94"/>
    <s v="Y0157127"/>
    <m/>
    <m/>
  </r>
  <r>
    <n v="2018"/>
    <s v="Nov"/>
    <n v="45"/>
    <s v="Tue"/>
    <x v="14"/>
    <n v="44914"/>
    <x v="6"/>
    <s v="Y0157094"/>
    <m/>
    <m/>
  </r>
  <r>
    <n v="2018"/>
    <s v="Nov"/>
    <n v="45"/>
    <s v="Tue"/>
    <x v="14"/>
    <n v="47122"/>
    <x v="6"/>
    <s v="Y0157106"/>
    <m/>
    <m/>
  </r>
  <r>
    <n v="2018"/>
    <s v="Nov"/>
    <n v="45"/>
    <s v="Tue"/>
    <x v="14"/>
    <s v="A1743"/>
    <x v="58"/>
    <s v="SO"/>
    <m/>
    <m/>
  </r>
  <r>
    <n v="2018"/>
    <s v="Nov"/>
    <n v="45"/>
    <s v="Tue"/>
    <x v="14"/>
    <s v="CON1956"/>
    <x v="95"/>
    <s v="Y0155648"/>
    <m/>
    <m/>
  </r>
  <r>
    <n v="2018"/>
    <s v="Nov"/>
    <n v="45"/>
    <s v="Tue"/>
    <x v="14"/>
    <n v="47052"/>
    <x v="96"/>
    <s v="Y0157100"/>
    <m/>
    <m/>
  </r>
  <r>
    <n v="2018"/>
    <s v="Nov"/>
    <n v="45"/>
    <s v="Tue"/>
    <x v="14"/>
    <s v="A6779"/>
    <x v="97"/>
    <s v="SO"/>
    <m/>
    <m/>
  </r>
  <r>
    <n v="2018"/>
    <s v="Nov"/>
    <n v="45"/>
    <s v="Tue"/>
    <x v="14"/>
    <n v="47058"/>
    <x v="57"/>
    <s v="Y0157139"/>
    <m/>
    <m/>
  </r>
  <r>
    <n v="2018"/>
    <s v="Nov"/>
    <n v="45"/>
    <s v="Tue"/>
    <x v="14"/>
    <n v="44884"/>
    <x v="60"/>
    <s v="Y0156998"/>
    <s v="YES"/>
    <s v="NO"/>
  </r>
  <r>
    <n v="2018"/>
    <s v="Nov"/>
    <n v="45"/>
    <s v="Tue"/>
    <x v="14"/>
    <n v="46938"/>
    <x v="7"/>
    <s v="Y0157011"/>
    <s v=" "/>
    <s v=" "/>
  </r>
  <r>
    <n v="2018"/>
    <s v="Nov"/>
    <n v="45"/>
    <s v="Tue"/>
    <x v="14"/>
    <n v="47024"/>
    <x v="98"/>
    <s v="Y0156999"/>
    <s v="YES"/>
    <s v="YES"/>
  </r>
  <r>
    <n v="2018"/>
    <s v="Nov"/>
    <n v="45"/>
    <s v="Tue"/>
    <x v="14"/>
    <s v="CON1845"/>
    <x v="99"/>
    <s v="Y0155673"/>
    <s v="YES"/>
    <s v="YES"/>
  </r>
  <r>
    <n v="2018"/>
    <s v="Nov"/>
    <n v="45"/>
    <s v="Tue"/>
    <x v="14"/>
    <s v="CON1983"/>
    <x v="100"/>
    <s v="Y0157087"/>
    <m/>
    <m/>
  </r>
  <r>
    <n v="2018"/>
    <s v="Nov"/>
    <n v="45"/>
    <s v="Tue"/>
    <x v="14"/>
    <n v="47030"/>
    <x v="101"/>
    <s v="Y0157013"/>
    <m/>
    <m/>
  </r>
  <r>
    <n v="2018"/>
    <s v="Nov"/>
    <n v="45"/>
    <s v="Tue"/>
    <x v="14"/>
    <n v="46921"/>
    <x v="102"/>
    <s v="Y0157000"/>
    <m/>
    <m/>
  </r>
  <r>
    <n v="2018"/>
    <s v="Nov"/>
    <n v="45"/>
    <s v="Tue"/>
    <x v="14"/>
    <n v="44908"/>
    <x v="103"/>
    <s v="Y0157071"/>
    <m/>
    <m/>
  </r>
  <r>
    <n v="2018"/>
    <s v="Nov"/>
    <n v="45"/>
    <s v="Tue"/>
    <x v="14"/>
    <n v="44904"/>
    <x v="58"/>
    <s v="Y0157118"/>
    <s v=" Yes"/>
    <s v="YES"/>
  </r>
  <r>
    <n v="2018"/>
    <s v="Nov"/>
    <n v="45"/>
    <s v="Tue"/>
    <x v="14"/>
    <s v="CON1950"/>
    <x v="104"/>
    <s v="Y0155611"/>
    <s v="NO"/>
    <s v="YES"/>
  </r>
  <r>
    <n v="2018"/>
    <s v="Nov"/>
    <n v="45"/>
    <s v="Tue"/>
    <x v="14"/>
    <s v="CON1949"/>
    <x v="105"/>
    <s v="Y0155608"/>
    <m/>
    <m/>
  </r>
  <r>
    <n v="2018"/>
    <s v="Nov"/>
    <n v="45"/>
    <s v="Wed"/>
    <x v="15"/>
    <n v="48415"/>
    <x v="83"/>
    <s v="Y0157242"/>
    <m/>
    <m/>
  </r>
  <r>
    <n v="2018"/>
    <s v="Nov"/>
    <n v="45"/>
    <s v="Wed"/>
    <x v="15"/>
    <n v="39293"/>
    <x v="84"/>
    <s v="Y0157182"/>
    <s v="YES"/>
    <s v="YES"/>
  </r>
  <r>
    <n v="2018"/>
    <s v="Nov"/>
    <n v="45"/>
    <s v="Wed"/>
    <x v="15"/>
    <n v="44970"/>
    <x v="84"/>
    <s v="Y0157199"/>
    <m/>
    <m/>
  </r>
  <r>
    <n v="2018"/>
    <s v="Nov"/>
    <n v="45"/>
    <s v="Wed"/>
    <x v="15"/>
    <n v="48410"/>
    <x v="84"/>
    <s v="Y0157249"/>
    <m/>
    <m/>
  </r>
  <r>
    <n v="2018"/>
    <s v="Nov"/>
    <n v="45"/>
    <s v="Wed"/>
    <x v="15"/>
    <s v="CON2002"/>
    <x v="106"/>
    <s v="Y0157080"/>
    <m/>
    <m/>
  </r>
  <r>
    <n v="2018"/>
    <s v="Nov"/>
    <n v="45"/>
    <s v="Wed"/>
    <x v="15"/>
    <n v="44925"/>
    <x v="107"/>
    <s v="Y0157214"/>
    <m/>
    <m/>
  </r>
  <r>
    <n v="2018"/>
    <s v="Nov"/>
    <n v="45"/>
    <s v="Wed"/>
    <x v="15"/>
    <s v="CON1954"/>
    <x v="108"/>
    <s v="Y0155656"/>
    <s v="YES"/>
    <s v=" "/>
  </r>
  <r>
    <n v="2018"/>
    <s v="Nov"/>
    <n v="45"/>
    <s v="Wed"/>
    <x v="15"/>
    <n v="46924"/>
    <x v="10"/>
    <s v="Y0157117"/>
    <s v="YES"/>
    <s v="YES"/>
  </r>
  <r>
    <n v="2018"/>
    <s v="Nov"/>
    <n v="45"/>
    <s v="Wed"/>
    <x v="15"/>
    <n v="44919"/>
    <x v="109"/>
    <s v="Y0157236"/>
    <s v="YES"/>
    <s v="YES"/>
  </r>
  <r>
    <n v="2018"/>
    <s v="Nov"/>
    <n v="45"/>
    <s v="Wed"/>
    <x v="15"/>
    <n v="38352"/>
    <x v="8"/>
    <s v="Y0157119"/>
    <s v="YES"/>
    <s v="YES"/>
  </r>
  <r>
    <n v="2018"/>
    <s v="Nov"/>
    <n v="45"/>
    <s v="Wed"/>
    <x v="15"/>
    <s v="CON1938"/>
    <x v="110"/>
    <s v="Y0155633"/>
    <s v="YES"/>
    <s v="YES"/>
  </r>
  <r>
    <n v="2018"/>
    <s v="Nov"/>
    <n v="45"/>
    <s v="Wed"/>
    <x v="15"/>
    <n v="46928"/>
    <x v="59"/>
    <s v="Y0157116"/>
    <s v="YES"/>
    <s v="YES"/>
  </r>
  <r>
    <n v="2018"/>
    <s v="Nov"/>
    <n v="45"/>
    <s v="Wed"/>
    <x v="15"/>
    <s v="CON1948"/>
    <x v="111"/>
    <s v="Y0155653"/>
    <s v="YES"/>
    <s v=" "/>
  </r>
  <r>
    <n v="2018"/>
    <s v="Nov"/>
    <n v="45"/>
    <s v="Wed"/>
    <x v="15"/>
    <n v="44962"/>
    <x v="112"/>
    <s v="Y0157197"/>
    <s v="YES"/>
    <s v=" "/>
  </r>
  <r>
    <n v="2018"/>
    <s v="Nov"/>
    <n v="45"/>
    <s v="Wed"/>
    <x v="15"/>
    <n v="46936"/>
    <x v="113"/>
    <s v="Y0157132"/>
    <m/>
    <m/>
  </r>
  <r>
    <n v="2018"/>
    <s v="Nov"/>
    <n v="45"/>
    <s v="Wed"/>
    <x v="15"/>
    <n v="44957"/>
    <x v="39"/>
    <s v="Y0157211"/>
    <s v="yes "/>
    <s v=" yes"/>
  </r>
  <r>
    <n v="2018"/>
    <s v="Nov"/>
    <n v="45"/>
    <s v="Wed"/>
    <x v="15"/>
    <n v="44923"/>
    <x v="30"/>
    <s v="Y0157244"/>
    <m/>
    <m/>
  </r>
  <r>
    <n v="2018"/>
    <s v="Nov"/>
    <n v="45"/>
    <s v="Thu"/>
    <x v="16"/>
    <s v="CON1958"/>
    <x v="114"/>
    <s v="Y0156435"/>
    <s v="YES"/>
    <s v="YES"/>
  </r>
  <r>
    <n v="2018"/>
    <s v="Nov"/>
    <n v="45"/>
    <s v="Thu"/>
    <x v="16"/>
    <n v="45002"/>
    <x v="31"/>
    <s v="Y0157327"/>
    <m/>
    <m/>
  </r>
  <r>
    <n v="2018"/>
    <s v="Nov"/>
    <n v="45"/>
    <s v="Thu"/>
    <x v="16"/>
    <n v="44995"/>
    <x v="115"/>
    <s v="Y0157360"/>
    <m/>
    <m/>
  </r>
  <r>
    <n v="2018"/>
    <s v="Nov"/>
    <n v="45"/>
    <s v="Thu"/>
    <x v="16"/>
    <n v="45012"/>
    <x v="58"/>
    <s v="Y0157316"/>
    <m/>
    <m/>
  </r>
  <r>
    <n v="2018"/>
    <s v="Nov"/>
    <n v="45"/>
    <s v="Thu"/>
    <x v="16"/>
    <s v="CON2008"/>
    <x v="116"/>
    <s v="Y0157189"/>
    <m/>
    <m/>
  </r>
  <r>
    <n v="2018"/>
    <s v="Nov"/>
    <n v="45"/>
    <s v="Thu"/>
    <x v="16"/>
    <s v="CON1986"/>
    <x v="117"/>
    <s v="Y0157193"/>
    <s v="YES"/>
    <s v="YES"/>
  </r>
  <r>
    <n v="2018"/>
    <s v="Nov"/>
    <n v="45"/>
    <s v="Thu"/>
    <x v="16"/>
    <s v="CON1974"/>
    <x v="118"/>
    <s v="Y0157185"/>
    <m/>
    <m/>
  </r>
  <r>
    <n v="2018"/>
    <s v="Nov"/>
    <n v="45"/>
    <s v="Thu"/>
    <x v="16"/>
    <n v="46929"/>
    <x v="59"/>
    <s v="Y0157200"/>
    <m/>
    <m/>
  </r>
  <r>
    <n v="2018"/>
    <s v="Nov"/>
    <n v="45"/>
    <s v="Thu"/>
    <x v="16"/>
    <s v="CON1979"/>
    <x v="119"/>
    <s v="Y0157088"/>
    <s v="YES"/>
    <s v="YES"/>
  </r>
  <r>
    <n v="2018"/>
    <s v="Nov"/>
    <n v="45"/>
    <s v="Thu"/>
    <x v="16"/>
    <n v="44714"/>
    <x v="120"/>
    <s v="Y0157202"/>
    <m/>
    <m/>
  </r>
  <r>
    <n v="2018"/>
    <s v="Nov"/>
    <n v="45"/>
    <s v="Thu"/>
    <x v="16"/>
    <n v="46746"/>
    <x v="121"/>
    <s v="Y0157217"/>
    <m/>
    <m/>
  </r>
  <r>
    <n v="2018"/>
    <s v="Nov"/>
    <n v="45"/>
    <s v="Fri"/>
    <x v="17"/>
    <n v="48478"/>
    <x v="122"/>
    <s v="Y0157459"/>
    <s v=" "/>
    <s v=" "/>
  </r>
  <r>
    <n v="2018"/>
    <s v="Nov"/>
    <n v="45"/>
    <s v="Fri"/>
    <x v="17"/>
    <s v="CON1992"/>
    <x v="123"/>
    <s v="Y0156437"/>
    <m/>
    <m/>
  </r>
  <r>
    <n v="2018"/>
    <s v="Nov"/>
    <n v="45"/>
    <s v="Fri"/>
    <x v="17"/>
    <n v="45061"/>
    <x v="124"/>
    <s v="Y0157333-32"/>
    <s v="YES"/>
    <s v="YES"/>
  </r>
  <r>
    <n v="2018"/>
    <s v="Nov"/>
    <n v="45"/>
    <s v="Fri"/>
    <x v="17"/>
    <n v="48508"/>
    <x v="67"/>
    <s v="Y0157436"/>
    <m/>
    <m/>
  </r>
  <r>
    <n v="2018"/>
    <s v="Nov"/>
    <n v="45"/>
    <s v="Fri"/>
    <x v="17"/>
    <n v="48538"/>
    <x v="125"/>
    <s v="Y0157456"/>
    <m/>
    <m/>
  </r>
  <r>
    <n v="2018"/>
    <s v="Nov"/>
    <n v="45"/>
    <s v="Fri"/>
    <x v="17"/>
    <s v="CON1997"/>
    <x v="126"/>
    <s v="Y0157282"/>
    <m/>
    <m/>
  </r>
  <r>
    <n v="2018"/>
    <s v="Nov"/>
    <n v="45"/>
    <s v="Fri"/>
    <x v="17"/>
    <n v="45864"/>
    <x v="63"/>
    <s v="Y0157430"/>
    <s v="YES"/>
    <s v="YES"/>
  </r>
  <r>
    <n v="2018"/>
    <s v="Nov"/>
    <n v="45"/>
    <s v="Fri"/>
    <x v="17"/>
    <n v="46925"/>
    <x v="10"/>
    <s v="Y0157302"/>
    <s v="YES"/>
    <s v="YES"/>
  </r>
  <r>
    <n v="2018"/>
    <s v="Nov"/>
    <n v="45"/>
    <s v="Fri"/>
    <x v="17"/>
    <n v="45047"/>
    <x v="7"/>
    <s v="Y0157294"/>
    <m/>
    <m/>
  </r>
  <r>
    <n v="2018"/>
    <s v="Nov"/>
    <n v="45"/>
    <s v="Fri"/>
    <x v="17"/>
    <s v="CON2010"/>
    <x v="127"/>
    <s v="Y0157372"/>
    <s v="YES"/>
    <s v="YES"/>
  </r>
  <r>
    <n v="2018"/>
    <s v="Nov"/>
    <n v="45"/>
    <s v="Fri"/>
    <x v="17"/>
    <s v="CON1977"/>
    <x v="128"/>
    <s v="Y0157379"/>
    <s v="YES"/>
    <s v="NO"/>
  </r>
  <r>
    <n v="2018"/>
    <s v="Nov"/>
    <n v="45"/>
    <s v="Fri"/>
    <x v="17"/>
    <n v="48494"/>
    <x v="129"/>
    <s v="Y0157423"/>
    <s v="YES"/>
    <s v="YES"/>
  </r>
  <r>
    <n v="2018"/>
    <s v="Nov"/>
    <n v="45"/>
    <s v="Fri"/>
    <x v="17"/>
    <n v="45042"/>
    <x v="130"/>
    <s v="Y0157314"/>
    <m/>
    <m/>
  </r>
  <r>
    <n v="2018"/>
    <s v="Nov"/>
    <n v="45"/>
    <s v="Fri"/>
    <x v="17"/>
    <n v="46937"/>
    <x v="113"/>
    <s v="Y0157420"/>
    <s v="YES"/>
    <s v="YES"/>
  </r>
  <r>
    <n v="2018"/>
    <s v="Nov"/>
    <n v="45"/>
    <s v="Fri"/>
    <x v="17"/>
    <n v="45068"/>
    <x v="39"/>
    <s v="Y0157433"/>
    <s v="YES"/>
    <s v="YES"/>
  </r>
  <r>
    <n v="2018"/>
    <s v="Nov"/>
    <n v="46"/>
    <s v="Mon"/>
    <x v="18"/>
    <n v="48587"/>
    <x v="131"/>
    <s v="Y0157488"/>
    <m/>
    <m/>
  </r>
  <r>
    <n v="2018"/>
    <s v="Nov"/>
    <n v="46"/>
    <s v="Mon"/>
    <x v="18"/>
    <s v="CON2073"/>
    <x v="132"/>
    <s v="Y0157471"/>
    <s v="YES"/>
    <s v="YES"/>
  </r>
  <r>
    <n v="2018"/>
    <s v="Nov"/>
    <n v="46"/>
    <s v="Mon"/>
    <x v="18"/>
    <s v="CON2141"/>
    <x v="133"/>
    <s v="Y0157385"/>
    <s v="YES"/>
    <s v="YES"/>
  </r>
  <r>
    <n v="2018"/>
    <s v="Nov"/>
    <n v="46"/>
    <s v="Mon"/>
    <x v="18"/>
    <s v="CON2142"/>
    <x v="134"/>
    <s v="Y0157378"/>
    <m/>
    <m/>
  </r>
  <r>
    <n v="2018"/>
    <s v="Nov"/>
    <n v="46"/>
    <s v="Mon"/>
    <x v="18"/>
    <s v="CON2143"/>
    <x v="135"/>
    <s v="Y0157382"/>
    <m/>
    <m/>
  </r>
  <r>
    <n v="2018"/>
    <s v="Nov"/>
    <n v="46"/>
    <s v="Mon"/>
    <x v="18"/>
    <s v="CON2149"/>
    <x v="136"/>
    <s v="Y0157349"/>
    <m/>
    <m/>
  </r>
  <r>
    <n v="2018"/>
    <s v="Nov"/>
    <n v="46"/>
    <s v="Mon"/>
    <x v="18"/>
    <n v="21076"/>
    <x v="77"/>
    <s v="Y0157559"/>
    <s v="NO"/>
    <s v="NO"/>
  </r>
  <r>
    <n v="2018"/>
    <s v="Nov"/>
    <n v="46"/>
    <s v="Mon"/>
    <x v="18"/>
    <n v="46645"/>
    <x v="94"/>
    <s v="Y0157479"/>
    <s v="YES"/>
    <s v="YES"/>
  </r>
  <r>
    <n v="2018"/>
    <s v="Nov"/>
    <n v="46"/>
    <s v="Mon"/>
    <x v="18"/>
    <n v="48586"/>
    <x v="6"/>
    <s v="Y0157491"/>
    <s v=" "/>
    <s v=" "/>
  </r>
  <r>
    <n v="2018"/>
    <s v="Nov"/>
    <n v="46"/>
    <s v="Mon"/>
    <x v="18"/>
    <n v="45144"/>
    <x v="109"/>
    <s v="Y0157508"/>
    <s v="YES"/>
    <s v="YES"/>
  </r>
  <r>
    <n v="2018"/>
    <s v="Nov"/>
    <n v="46"/>
    <s v="Mon"/>
    <x v="18"/>
    <n v="48388"/>
    <x v="60"/>
    <s v="Y0157477"/>
    <m/>
    <m/>
  </r>
  <r>
    <n v="2018"/>
    <s v="Nov"/>
    <n v="46"/>
    <s v="Mon"/>
    <x v="18"/>
    <n v="38354"/>
    <x v="8"/>
    <s v="Y0157499"/>
    <m/>
    <m/>
  </r>
  <r>
    <n v="2018"/>
    <s v="Nov"/>
    <n v="46"/>
    <s v="Mon"/>
    <x v="18"/>
    <s v="CON2005"/>
    <x v="137"/>
    <s v="Y0157348"/>
    <s v="YES"/>
    <s v="YES"/>
  </r>
  <r>
    <n v="2018"/>
    <s v="Nov"/>
    <n v="46"/>
    <s v="Mon"/>
    <x v="18"/>
    <n v="45126"/>
    <x v="58"/>
    <s v="Y0157487"/>
    <m/>
    <m/>
  </r>
  <r>
    <n v="2018"/>
    <s v="Nov"/>
    <n v="46"/>
    <s v="Mon"/>
    <x v="18"/>
    <n v="46922"/>
    <x v="138"/>
    <s v="Y0157305"/>
    <m/>
    <m/>
  </r>
  <r>
    <n v="2018"/>
    <s v="Nov"/>
    <n v="46"/>
    <s v="Mon"/>
    <x v="18"/>
    <n v="46125"/>
    <x v="55"/>
    <s v="Y0157490"/>
    <m/>
    <m/>
  </r>
  <r>
    <n v="2018"/>
    <s v="Nov"/>
    <n v="46"/>
    <s v="Mon"/>
    <x v="18"/>
    <n v="46750"/>
    <x v="121"/>
    <s v="Y0157387"/>
    <s v="YES"/>
    <s v="YES"/>
  </r>
  <r>
    <n v="2018"/>
    <s v="Nov"/>
    <n v="46"/>
    <s v="Mon"/>
    <x v="18"/>
    <n v="46872"/>
    <x v="121"/>
    <s v="Y0157407"/>
    <s v="YES"/>
    <s v="YES"/>
  </r>
  <r>
    <n v="2018"/>
    <s v="Nov"/>
    <n v="46"/>
    <s v="Mon"/>
    <x v="18"/>
    <n v="45136"/>
    <x v="139"/>
    <s v="Y0157552"/>
    <s v="YES"/>
    <s v="YES"/>
  </r>
  <r>
    <n v="2018"/>
    <s v="Nov"/>
    <n v="46"/>
    <s v="Mon"/>
    <x v="18"/>
    <n v="48555"/>
    <x v="140"/>
    <s v="Y0157460"/>
    <m/>
    <m/>
  </r>
  <r>
    <n v="2018"/>
    <s v="Nov"/>
    <n v="46"/>
    <s v="Tue"/>
    <x v="19"/>
    <n v="48603"/>
    <x v="122"/>
    <s v="Y0157591"/>
    <m/>
    <m/>
  </r>
  <r>
    <n v="2018"/>
    <s v="Oct"/>
    <n v="41"/>
    <s v="Thu"/>
    <x v="4"/>
    <s v="CON1819"/>
    <x v="43"/>
    <s v="Y0154695"/>
    <s v="YES"/>
    <s v="YES"/>
  </r>
  <r>
    <n v="2018"/>
    <s v="Nov"/>
    <n v="46"/>
    <s v="Tue"/>
    <x v="19"/>
    <s v="CON2148"/>
    <x v="141"/>
    <s v="Y0157380"/>
    <m/>
    <m/>
  </r>
  <r>
    <n v="2018"/>
    <s v="Nov"/>
    <n v="46"/>
    <s v="Tue"/>
    <x v="19"/>
    <s v="CON2068"/>
    <x v="142"/>
    <s v="Y0157451"/>
    <m/>
    <m/>
  </r>
  <r>
    <n v="2018"/>
    <s v="Nov"/>
    <n v="46"/>
    <s v="Tue"/>
    <x v="19"/>
    <n v="45205"/>
    <x v="97"/>
    <s v="Y0157609"/>
    <m/>
    <m/>
  </r>
  <r>
    <n v="2018"/>
    <s v="Nov"/>
    <n v="46"/>
    <s v="Tue"/>
    <x v="19"/>
    <n v="46926"/>
    <x v="10"/>
    <s v="Y0157549"/>
    <s v="YES"/>
    <s v="YES"/>
  </r>
  <r>
    <n v="2018"/>
    <s v="Nov"/>
    <n v="46"/>
    <s v="Tue"/>
    <x v="19"/>
    <n v="38355"/>
    <x v="8"/>
    <s v="Y0157565"/>
    <s v="YES"/>
    <s v="YES"/>
  </r>
  <r>
    <n v="2018"/>
    <s v="Nov"/>
    <n v="46"/>
    <s v="Tue"/>
    <x v="19"/>
    <s v="CON1972"/>
    <x v="143"/>
    <s v="Y0157183"/>
    <m/>
    <m/>
  </r>
  <r>
    <n v="2018"/>
    <s v="Nov"/>
    <n v="46"/>
    <s v="Tue"/>
    <x v="19"/>
    <n v="45161"/>
    <x v="59"/>
    <s v="Y0157571"/>
    <m/>
    <m/>
  </r>
  <r>
    <n v="2018"/>
    <s v="Nov"/>
    <n v="46"/>
    <s v="Tue"/>
    <x v="19"/>
    <s v="CON2012"/>
    <x v="144"/>
    <s v="Y0157442"/>
    <s v="YES"/>
    <s v="YES"/>
  </r>
  <r>
    <n v="2018"/>
    <s v="Nov"/>
    <n v="46"/>
    <s v="Tue"/>
    <x v="19"/>
    <n v="48517"/>
    <x v="145"/>
    <s v="TBC"/>
    <s v="YES"/>
    <s v="YES"/>
  </r>
  <r>
    <n v="2018"/>
    <s v="Nov"/>
    <n v="46"/>
    <s v="Tue"/>
    <x v="19"/>
    <n v="47085"/>
    <x v="121"/>
    <s v="Y0157507"/>
    <s v="YES"/>
    <s v="YES"/>
  </r>
  <r>
    <n v="2018"/>
    <s v="Nov"/>
    <n v="46"/>
    <s v="Tue"/>
    <x v="19"/>
    <n v="45152"/>
    <x v="30"/>
    <s v="Y0157656"/>
    <s v="YES"/>
    <s v="YES"/>
  </r>
  <r>
    <n v="2018"/>
    <s v="Nov"/>
    <n v="46"/>
    <s v="Tue"/>
    <x v="19"/>
    <n v="45193"/>
    <x v="84"/>
    <s v="Y0157482"/>
    <s v="YES"/>
    <s v="YES"/>
  </r>
  <r>
    <n v="2018"/>
    <s v="Nov"/>
    <n v="46"/>
    <s v="Wed"/>
    <x v="20"/>
    <n v="45218"/>
    <x v="146"/>
    <s v="Y0157606"/>
    <m/>
    <m/>
  </r>
  <r>
    <n v="2018"/>
    <s v="Nov"/>
    <n v="46"/>
    <s v="Wed"/>
    <x v="20"/>
    <s v="CON2058"/>
    <x v="147"/>
    <s v="Y0157527"/>
    <m/>
    <m/>
  </r>
  <r>
    <n v="2018"/>
    <s v="Nov"/>
    <n v="46"/>
    <s v="Wed"/>
    <x v="20"/>
    <n v="48544"/>
    <x v="148"/>
    <s v="Y0157582"/>
    <m/>
    <m/>
  </r>
  <r>
    <n v="2018"/>
    <s v="Nov"/>
    <n v="46"/>
    <s v="Wed"/>
    <x v="20"/>
    <s v="CON2018"/>
    <x v="149"/>
    <s v="Y0157521-545"/>
    <m/>
    <m/>
  </r>
  <r>
    <n v="2018"/>
    <s v="Nov"/>
    <n v="46"/>
    <s v="Wed"/>
    <x v="20"/>
    <s v="CON2048"/>
    <x v="150"/>
    <s v="Y0157529"/>
    <s v="YES"/>
    <s v="YES"/>
  </r>
  <r>
    <n v="2018"/>
    <s v="Nov"/>
    <n v="46"/>
    <s v="Wed"/>
    <x v="20"/>
    <s v="CON2049"/>
    <x v="151"/>
    <s v="Y0157530"/>
    <s v="NO"/>
    <s v="YES"/>
  </r>
  <r>
    <n v="2018"/>
    <s v="Nov"/>
    <n v="46"/>
    <s v="Wed"/>
    <x v="20"/>
    <n v="48453"/>
    <x v="6"/>
    <s v="Y0157672"/>
    <s v="YES"/>
    <s v="YES"/>
  </r>
  <r>
    <n v="2018"/>
    <s v="Nov"/>
    <n v="46"/>
    <s v="Wed"/>
    <x v="20"/>
    <n v="45203"/>
    <x v="152"/>
    <s v="Y0157706"/>
    <s v=" "/>
    <s v=" "/>
  </r>
  <r>
    <n v="2018"/>
    <s v="Nov"/>
    <n v="46"/>
    <s v="Wed"/>
    <x v="20"/>
    <s v="CON2297"/>
    <x v="153"/>
    <s v="Y0157704"/>
    <s v="YES"/>
    <s v="YES"/>
  </r>
  <r>
    <n v="2018"/>
    <s v="Nov"/>
    <n v="46"/>
    <s v="Wed"/>
    <x v="20"/>
    <n v="48455"/>
    <x v="154"/>
    <s v="Y0157607"/>
    <s v=" "/>
    <s v=" "/>
  </r>
  <r>
    <n v="2018"/>
    <s v="Nov"/>
    <n v="46"/>
    <s v="Wed"/>
    <x v="20"/>
    <n v="45206"/>
    <x v="155"/>
    <s v="Y0157711"/>
    <s v="YES"/>
    <s v="YES"/>
  </r>
  <r>
    <n v="2018"/>
    <s v="Nov"/>
    <n v="46"/>
    <s v="Wed"/>
    <x v="20"/>
    <n v="48558"/>
    <x v="47"/>
    <s v="Y0157604"/>
    <s v=" "/>
    <s v=" "/>
  </r>
  <r>
    <n v="2018"/>
    <s v="Nov"/>
    <n v="46"/>
    <s v="Wed"/>
    <x v="20"/>
    <n v="48432"/>
    <x v="138"/>
    <s v="Y0157720"/>
    <m/>
    <m/>
  </r>
  <r>
    <n v="2018"/>
    <s v="Nov"/>
    <n v="46"/>
    <s v="Wed"/>
    <x v="20"/>
    <n v="48518"/>
    <x v="145"/>
    <s v="Y0157782"/>
    <m/>
    <m/>
  </r>
  <r>
    <n v="2018"/>
    <s v="Nov"/>
    <n v="46"/>
    <s v="Wed"/>
    <x v="20"/>
    <n v="45237"/>
    <x v="112"/>
    <s v="Y0157765-761"/>
    <s v="YES"/>
    <s v="YES"/>
  </r>
  <r>
    <n v="2018"/>
    <s v="Nov"/>
    <n v="46"/>
    <s v="Wed"/>
    <x v="20"/>
    <n v="46756"/>
    <x v="121"/>
    <s v="Y0157747"/>
    <s v="YES"/>
    <s v="YES"/>
  </r>
  <r>
    <n v="2018"/>
    <s v="Nov"/>
    <n v="46"/>
    <s v="Thu"/>
    <x v="21"/>
    <s v="CON2060"/>
    <x v="156"/>
    <s v="Y0157633"/>
    <m/>
    <m/>
  </r>
  <r>
    <n v="2018"/>
    <s v="Nov"/>
    <n v="46"/>
    <s v="Thu"/>
    <x v="21"/>
    <s v="CON2059"/>
    <x v="157"/>
    <s v="Y0157631"/>
    <m/>
    <m/>
  </r>
  <r>
    <n v="2018"/>
    <s v="Nov"/>
    <n v="46"/>
    <s v="Thu"/>
    <x v="21"/>
    <n v="45172"/>
    <x v="84"/>
    <s v="Y0157796"/>
    <m/>
    <m/>
  </r>
  <r>
    <n v="2018"/>
    <s v="Nov"/>
    <n v="46"/>
    <s v="Thu"/>
    <x v="21"/>
    <n v="48835"/>
    <x v="84"/>
    <s v="Y0157811"/>
    <m/>
    <m/>
  </r>
  <r>
    <n v="2018"/>
    <s v="Nov"/>
    <n v="46"/>
    <s v="Thu"/>
    <x v="21"/>
    <s v="CON2053"/>
    <x v="158"/>
    <s v="Y0157532"/>
    <m/>
    <m/>
  </r>
  <r>
    <n v="2018"/>
    <s v="Nov"/>
    <n v="46"/>
    <s v="Thu"/>
    <x v="21"/>
    <s v="CON2051"/>
    <x v="159"/>
    <s v="Y0157534"/>
    <m/>
    <m/>
  </r>
  <r>
    <n v="2018"/>
    <s v="Nov"/>
    <n v="46"/>
    <s v="Thu"/>
    <x v="21"/>
    <s v="CON2054"/>
    <x v="160"/>
    <s v="Y0157535"/>
    <m/>
    <m/>
  </r>
  <r>
    <n v="2018"/>
    <s v="Nov"/>
    <n v="46"/>
    <s v="Thu"/>
    <x v="21"/>
    <n v="45305"/>
    <x v="6"/>
    <s v="Y0157730"/>
    <s v="YES"/>
    <s v="YES"/>
  </r>
  <r>
    <n v="2018"/>
    <s v="Nov"/>
    <n v="46"/>
    <s v="Thu"/>
    <x v="21"/>
    <n v="48454"/>
    <x v="6"/>
    <s v="Y0157726"/>
    <m/>
    <m/>
  </r>
  <r>
    <n v="2018"/>
    <s v="Nov"/>
    <n v="46"/>
    <s v="Thu"/>
    <x v="21"/>
    <s v="CON2088"/>
    <x v="161"/>
    <s v="Y0157575"/>
    <s v="NO"/>
    <s v="NO"/>
  </r>
  <r>
    <n v="2018"/>
    <s v="Nov"/>
    <n v="46"/>
    <s v="Thu"/>
    <x v="21"/>
    <n v="45296"/>
    <x v="64"/>
    <s v="Y0157743"/>
    <s v="YES"/>
    <s v="YES"/>
  </r>
  <r>
    <n v="2018"/>
    <s v="Nov"/>
    <n v="46"/>
    <s v="Thu"/>
    <x v="21"/>
    <n v="48393"/>
    <x v="60"/>
    <s v="Y0157696"/>
    <s v="YES"/>
    <s v="YES"/>
  </r>
  <r>
    <n v="2018"/>
    <s v="Nov"/>
    <n v="46"/>
    <s v="Thu"/>
    <x v="21"/>
    <n v="48394"/>
    <x v="60"/>
    <s v="Y0157694"/>
    <s v="YES"/>
    <s v="YES"/>
  </r>
  <r>
    <n v="2018"/>
    <s v="Nov"/>
    <n v="46"/>
    <s v="Thu"/>
    <x v="21"/>
    <n v="47095"/>
    <x v="7"/>
    <s v="Y0157294"/>
    <s v="YES"/>
    <s v="YES"/>
  </r>
  <r>
    <n v="2018"/>
    <s v="Nov"/>
    <n v="46"/>
    <s v="Thu"/>
    <x v="21"/>
    <s v="CON2071"/>
    <x v="162"/>
    <s v="Y0157624-25"/>
    <s v=" "/>
    <s v=" "/>
  </r>
  <r>
    <n v="2018"/>
    <s v="Nov"/>
    <n v="46"/>
    <s v="Thu"/>
    <x v="21"/>
    <n v="45287"/>
    <x v="163"/>
    <s v="Y0157687"/>
    <s v="YES"/>
    <s v="YES"/>
  </r>
  <r>
    <n v="2018"/>
    <s v="Nov"/>
    <n v="46"/>
    <s v="Thu"/>
    <x v="21"/>
    <n v="45277"/>
    <x v="164"/>
    <s v="Y0157702"/>
    <m/>
    <m/>
  </r>
  <r>
    <n v="2018"/>
    <s v="Nov"/>
    <n v="46"/>
    <s v="Thu"/>
    <x v="21"/>
    <n v="48519"/>
    <x v="145"/>
    <s v="Y0157850"/>
    <s v=" "/>
    <s v=" "/>
  </r>
  <r>
    <n v="2018"/>
    <s v="Nov"/>
    <n v="46"/>
    <s v="Thu"/>
    <x v="21"/>
    <n v="48833"/>
    <x v="145"/>
    <s v="Y0157824"/>
    <m/>
    <m/>
  </r>
  <r>
    <n v="2018"/>
    <s v="Nov"/>
    <n v="46"/>
    <s v="Thu"/>
    <x v="21"/>
    <s v="CON2079"/>
    <x v="165"/>
    <s v="Y0157658"/>
    <s v=" "/>
    <s v=" "/>
  </r>
  <r>
    <n v="2018"/>
    <s v="Nov"/>
    <n v="46"/>
    <s v="Thu"/>
    <x v="21"/>
    <n v="45293"/>
    <x v="166"/>
    <s v="Y0157705"/>
    <s v="YES"/>
    <s v="YES"/>
  </r>
  <r>
    <n v="2018"/>
    <s v="Nov"/>
    <n v="46"/>
    <s v="Thu"/>
    <x v="21"/>
    <n v="46753"/>
    <x v="121"/>
    <s v="Y0157727"/>
    <s v="YES"/>
    <s v="YES"/>
  </r>
  <r>
    <n v="2018"/>
    <s v="Nov"/>
    <n v="46"/>
    <s v="Thu"/>
    <x v="21"/>
    <n v="45279"/>
    <x v="167"/>
    <s v="Y0157770-Y0157690"/>
    <s v="YES"/>
    <s v="YES"/>
  </r>
  <r>
    <n v="2018"/>
    <s v="Nov"/>
    <n v="46"/>
    <s v="Fri"/>
    <x v="22"/>
    <n v="48866"/>
    <x v="146"/>
    <s v="Y0157933-935"/>
    <m/>
    <m/>
  </r>
  <r>
    <n v="2018"/>
    <s v="Nov"/>
    <n v="46"/>
    <s v="Fri"/>
    <x v="22"/>
    <s v="CON2062"/>
    <x v="168"/>
    <s v="Y0157635"/>
    <s v="YES"/>
    <s v="YES"/>
  </r>
  <r>
    <n v="2018"/>
    <s v="Nov"/>
    <n v="46"/>
    <s v="Fri"/>
    <x v="22"/>
    <n v="48865"/>
    <x v="169"/>
    <s v="Y0157931"/>
    <m/>
    <m/>
  </r>
  <r>
    <n v="2018"/>
    <s v="Nov"/>
    <n v="46"/>
    <s v="Fri"/>
    <x v="22"/>
    <n v="48542"/>
    <x v="3"/>
    <s v="Y0157817"/>
    <m/>
    <m/>
  </r>
  <r>
    <n v="2018"/>
    <s v="Nov"/>
    <n v="46"/>
    <s v="Fri"/>
    <x v="22"/>
    <s v="CON2150"/>
    <x v="170"/>
    <s v="Y0157626"/>
    <m/>
    <m/>
  </r>
  <r>
    <n v="2018"/>
    <s v="Nov"/>
    <n v="46"/>
    <s v="Fri"/>
    <x v="22"/>
    <n v="45343"/>
    <x v="107"/>
    <s v="Y0157777"/>
    <s v="YES"/>
    <s v="YES"/>
  </r>
  <r>
    <n v="2018"/>
    <s v="Nov"/>
    <n v="46"/>
    <s v="Fri"/>
    <x v="22"/>
    <n v="48864"/>
    <x v="51"/>
    <s v="Y0157930"/>
    <s v="YES"/>
    <s v="YES"/>
  </r>
  <r>
    <n v="2018"/>
    <s v="Nov"/>
    <n v="46"/>
    <s v="Fri"/>
    <x v="22"/>
    <s v="IN39678"/>
    <x v="171"/>
    <s v="Y0157951"/>
    <m/>
    <m/>
  </r>
  <r>
    <n v="2018"/>
    <s v="Nov"/>
    <n v="46"/>
    <s v="Fri"/>
    <x v="22"/>
    <n v="45357"/>
    <x v="10"/>
    <s v="Y0157758"/>
    <m/>
    <m/>
  </r>
  <r>
    <n v="2018"/>
    <s v="Nov"/>
    <n v="46"/>
    <s v="Fri"/>
    <x v="22"/>
    <n v="47103"/>
    <x v="7"/>
    <s v="Y0157834"/>
    <s v="YES"/>
    <s v="YES"/>
  </r>
  <r>
    <n v="2018"/>
    <s v="Nov"/>
    <n v="46"/>
    <s v="Fri"/>
    <x v="22"/>
    <n v="48817"/>
    <x v="172"/>
    <s v="Y0157885"/>
    <s v="YES"/>
    <s v="YES"/>
  </r>
  <r>
    <n v="2018"/>
    <s v="Nov"/>
    <n v="46"/>
    <s v="Fri"/>
    <x v="22"/>
    <n v="45347"/>
    <x v="173"/>
    <s v="Y0157842"/>
    <s v="YES"/>
    <s v="YES"/>
  </r>
  <r>
    <n v="2018"/>
    <s v="Nov"/>
    <n v="46"/>
    <s v="Fri"/>
    <x v="22"/>
    <n v="45315"/>
    <x v="30"/>
    <s v="Y0157940"/>
    <s v="YES"/>
    <s v="YES"/>
  </r>
  <r>
    <n v="2018"/>
    <s v="Nov"/>
    <n v="47"/>
    <s v="Mon"/>
    <x v="23"/>
    <n v="48948"/>
    <x v="174"/>
    <s v="Y0158117"/>
    <m/>
    <m/>
  </r>
  <r>
    <n v="2018"/>
    <s v="Nov"/>
    <n v="47"/>
    <s v="Mon"/>
    <x v="23"/>
    <n v="47152"/>
    <x v="84"/>
    <s v="Y0158016"/>
    <m/>
    <m/>
  </r>
  <r>
    <n v="2018"/>
    <s v="Nov"/>
    <n v="47"/>
    <s v="Mon"/>
    <x v="23"/>
    <n v="47186"/>
    <x v="84"/>
    <s v="Y0158007"/>
    <s v="YES"/>
    <s v="YES"/>
  </r>
  <r>
    <n v="2018"/>
    <s v="Nov"/>
    <n v="47"/>
    <s v="Mon"/>
    <x v="23"/>
    <n v="47183"/>
    <x v="85"/>
    <s v="Y0157890"/>
    <m/>
    <m/>
  </r>
  <r>
    <n v="2018"/>
    <s v="Nov"/>
    <n v="47"/>
    <s v="Mon"/>
    <x v="23"/>
    <n v="47178"/>
    <x v="3"/>
    <s v="Y0157869"/>
    <m/>
    <m/>
  </r>
  <r>
    <n v="2018"/>
    <s v="Nov"/>
    <n v="47"/>
    <s v="Mon"/>
    <x v="23"/>
    <n v="47180"/>
    <x v="4"/>
    <s v="Y0157900"/>
    <m/>
    <m/>
  </r>
  <r>
    <n v="2018"/>
    <s v="Nov"/>
    <n v="47"/>
    <s v="Mon"/>
    <x v="23"/>
    <n v="48920"/>
    <x v="152"/>
    <s v="Y0158128"/>
    <m/>
    <m/>
  </r>
  <r>
    <n v="2018"/>
    <s v="Nov"/>
    <n v="47"/>
    <s v="Mon"/>
    <x v="23"/>
    <n v="45175"/>
    <x v="175"/>
    <s v="Y0157902"/>
    <m/>
    <m/>
  </r>
  <r>
    <n v="2018"/>
    <s v="Nov"/>
    <n v="47"/>
    <s v="Mon"/>
    <x v="23"/>
    <s v="CON2159"/>
    <x v="176"/>
    <s v="Y0157898"/>
    <s v="YES"/>
    <s v="YES"/>
  </r>
  <r>
    <n v="2018"/>
    <s v="Nov"/>
    <n v="47"/>
    <s v="Mon"/>
    <x v="23"/>
    <n v="46755"/>
    <x v="121"/>
    <s v="Y0157881"/>
    <s v="YES"/>
    <s v="YES"/>
  </r>
  <r>
    <n v="2018"/>
    <s v="Nov"/>
    <n v="47"/>
    <s v="Mon"/>
    <x v="23"/>
    <n v="47172"/>
    <x v="88"/>
    <s v="Y0158052"/>
    <s v="YES"/>
    <s v="YES"/>
  </r>
  <r>
    <n v="2018"/>
    <s v="Nov"/>
    <n v="47"/>
    <s v="Mon"/>
    <x v="23"/>
    <n v="48395"/>
    <x v="60"/>
    <s v="Y0157863"/>
    <s v="YES"/>
    <s v="YES"/>
  </r>
  <r>
    <n v="2018"/>
    <s v="Nov"/>
    <n v="47"/>
    <s v="Mon"/>
    <x v="23"/>
    <n v="47104"/>
    <x v="7"/>
    <s v="Y0157960"/>
    <s v="YES"/>
    <s v="YES"/>
  </r>
  <r>
    <n v="2018"/>
    <s v="Nov"/>
    <n v="47"/>
    <s v="Mon"/>
    <x v="23"/>
    <n v="48577"/>
    <x v="34"/>
    <s v="Y0157920"/>
    <s v="YES"/>
    <s v="YES"/>
  </r>
  <r>
    <n v="2018"/>
    <s v="Nov"/>
    <n v="47"/>
    <s v="Mon"/>
    <x v="23"/>
    <n v="48658"/>
    <x v="8"/>
    <s v="Y0158086"/>
    <s v="NO"/>
    <s v="NO"/>
  </r>
  <r>
    <n v="2018"/>
    <s v="Nov"/>
    <n v="47"/>
    <s v="Mon"/>
    <x v="23"/>
    <s v="CON2126"/>
    <x v="177"/>
    <s v="Y0157873"/>
    <s v="YES"/>
    <s v="YES"/>
  </r>
  <r>
    <n v="2018"/>
    <s v="Nov"/>
    <n v="47"/>
    <s v="Mon"/>
    <x v="23"/>
    <s v="CON2127"/>
    <x v="178"/>
    <s v="Y0157874"/>
    <s v="YES"/>
    <s v="YES"/>
  </r>
  <r>
    <n v="2018"/>
    <s v="Nov"/>
    <n v="47"/>
    <s v="Mon"/>
    <x v="23"/>
    <n v="48854"/>
    <x v="179"/>
    <s v="Y0157921"/>
    <s v="YES"/>
    <s v="YES"/>
  </r>
  <r>
    <n v="2018"/>
    <s v="Nov"/>
    <n v="47"/>
    <s v="Mon"/>
    <x v="23"/>
    <s v="CON2193"/>
    <x v="180"/>
    <s v="Y0157901"/>
    <s v="NO"/>
    <s v="NO"/>
  </r>
  <r>
    <n v="2018"/>
    <s v="Nov"/>
    <n v="47"/>
    <s v="Mon"/>
    <x v="23"/>
    <n v="48599"/>
    <x v="130"/>
    <s v="Y0157855"/>
    <m/>
    <m/>
  </r>
  <r>
    <n v="2018"/>
    <s v="Nov"/>
    <n v="47"/>
    <s v="Mon"/>
    <x v="23"/>
    <n v="47177"/>
    <x v="48"/>
    <s v="Y0157991"/>
    <s v="YES"/>
    <s v="YES"/>
  </r>
  <r>
    <n v="2018"/>
    <s v="Nov"/>
    <n v="47"/>
    <s v="Mon"/>
    <x v="23"/>
    <n v="47154"/>
    <x v="0"/>
    <s v="Y0158003"/>
    <m/>
    <m/>
  </r>
  <r>
    <n v="2018"/>
    <s v="Nov"/>
    <n v="47"/>
    <s v="Mon"/>
    <x v="23"/>
    <n v="46755"/>
    <x v="121"/>
    <s v="Y0157881"/>
    <s v="YES"/>
    <s v="YES"/>
  </r>
  <r>
    <n v="2018"/>
    <s v="Nov"/>
    <n v="47"/>
    <s v="Mon"/>
    <x v="23"/>
    <n v="48450"/>
    <x v="113"/>
    <s v="Y0157964"/>
    <s v="YES"/>
    <s v="YES"/>
  </r>
  <r>
    <n v="2018"/>
    <s v="Nov"/>
    <n v="47"/>
    <s v="Mon"/>
    <x v="23"/>
    <n v="47187"/>
    <x v="39"/>
    <s v="Y0158098"/>
    <s v="YES"/>
    <s v="YES"/>
  </r>
  <r>
    <n v="2018"/>
    <s v="Nov"/>
    <n v="47"/>
    <s v="Mon"/>
    <x v="23"/>
    <n v="48918"/>
    <x v="181"/>
    <s v=" "/>
    <s v="YES"/>
    <s v="YES"/>
  </r>
  <r>
    <n v="2018"/>
    <s v="Nov"/>
    <n v="47"/>
    <s v="Mon"/>
    <x v="23"/>
    <n v="47155"/>
    <x v="10"/>
    <s v="Y0157859"/>
    <s v="YES"/>
    <s v="YES"/>
  </r>
  <r>
    <n v="2018"/>
    <s v="Nov"/>
    <n v="47"/>
    <s v="Tue"/>
    <x v="24"/>
    <n v="49072"/>
    <x v="84"/>
    <s v="Y0158127"/>
    <m/>
    <m/>
  </r>
  <r>
    <n v="2018"/>
    <s v="Nov"/>
    <n v="47"/>
    <s v="Tue"/>
    <x v="24"/>
    <n v="48294"/>
    <x v="76"/>
    <s v="Y0157990"/>
    <m/>
    <m/>
  </r>
  <r>
    <n v="2018"/>
    <s v="Nov"/>
    <n v="47"/>
    <s v="Tue"/>
    <x v="24"/>
    <n v="47543"/>
    <x v="182"/>
    <s v="Y0157968"/>
    <m/>
    <m/>
  </r>
  <r>
    <n v="2018"/>
    <s v="Nov"/>
    <n v="47"/>
    <s v="Tue"/>
    <x v="24"/>
    <n v="48683"/>
    <x v="183"/>
    <s v="Y0158040"/>
    <m/>
    <m/>
  </r>
  <r>
    <n v="2018"/>
    <s v="Nov"/>
    <n v="47"/>
    <s v="Tue"/>
    <x v="24"/>
    <n v="45271"/>
    <x v="184"/>
    <s v="Y0157982"/>
    <s v="YES"/>
    <s v="YES"/>
  </r>
  <r>
    <n v="2018"/>
    <s v="Nov"/>
    <n v="47"/>
    <s v="Tue"/>
    <x v="24"/>
    <n v="49070"/>
    <x v="185"/>
    <s v="Y0158153"/>
    <m/>
    <m/>
  </r>
  <r>
    <n v="2018"/>
    <s v="Nov"/>
    <n v="47"/>
    <s v="Tue"/>
    <x v="24"/>
    <n v="47232"/>
    <x v="51"/>
    <s v="Y0158145"/>
    <s v="YES"/>
    <s v="YES"/>
  </r>
  <r>
    <n v="2018"/>
    <s v="Nov"/>
    <n v="47"/>
    <s v="Tue"/>
    <x v="24"/>
    <n v="48960"/>
    <x v="186"/>
    <s v="Y0158200"/>
    <s v="YES"/>
    <s v="YES"/>
  </r>
  <r>
    <n v="2018"/>
    <s v="Nov"/>
    <n v="47"/>
    <s v="Tue"/>
    <x v="24"/>
    <n v="47257"/>
    <x v="10"/>
    <s v="Y0157981"/>
    <s v="YES"/>
    <s v="YES"/>
  </r>
  <r>
    <n v="2018"/>
    <s v="Nov"/>
    <n v="47"/>
    <s v="Tue"/>
    <x v="24"/>
    <n v="48607"/>
    <x v="10"/>
    <s v="Y0158100"/>
    <m/>
    <m/>
  </r>
  <r>
    <n v="2018"/>
    <s v="Nov"/>
    <n v="47"/>
    <s v="Tue"/>
    <x v="24"/>
    <n v="46735"/>
    <x v="187"/>
    <s v="Y0157943"/>
    <s v="YES"/>
    <s v="YES"/>
  </r>
  <r>
    <n v="2018"/>
    <s v="Nov"/>
    <n v="47"/>
    <s v="Tue"/>
    <x v="24"/>
    <n v="47247"/>
    <x v="33"/>
    <s v="Y0158137"/>
    <m/>
    <m/>
  </r>
  <r>
    <n v="2018"/>
    <s v="Nov"/>
    <n v="47"/>
    <s v="Tue"/>
    <x v="24"/>
    <n v="38359"/>
    <x v="8"/>
    <s v="Y0158088"/>
    <s v="YES"/>
    <s v="YES"/>
  </r>
  <r>
    <n v="2018"/>
    <s v="Nov"/>
    <n v="47"/>
    <s v="Tue"/>
    <x v="24"/>
    <s v="CON2129"/>
    <x v="188"/>
    <s v="Y0157908"/>
    <s v="YES"/>
    <s v="YES"/>
  </r>
  <r>
    <n v="2018"/>
    <s v="Nov"/>
    <n v="47"/>
    <s v="Tue"/>
    <x v="24"/>
    <s v="CON2130"/>
    <x v="189"/>
    <s v="Y0157907"/>
    <s v="YES"/>
    <s v="YES"/>
  </r>
  <r>
    <n v="2018"/>
    <s v="Nov"/>
    <n v="47"/>
    <s v="Tue"/>
    <x v="24"/>
    <s v="CON2131"/>
    <x v="190"/>
    <s v="Y0157905"/>
    <s v="YES"/>
    <s v="YES"/>
  </r>
  <r>
    <n v="2018"/>
    <s v="Nov"/>
    <n v="47"/>
    <s v="Tue"/>
    <x v="24"/>
    <n v="48962"/>
    <x v="191"/>
    <s v="Y0158150"/>
    <s v="YES"/>
    <s v="YES"/>
  </r>
  <r>
    <n v="2018"/>
    <s v="Nov"/>
    <n v="47"/>
    <s v="Tue"/>
    <x v="24"/>
    <n v="45176"/>
    <x v="192"/>
    <s v="Y0158013"/>
    <s v="YES"/>
    <s v="YES"/>
  </r>
  <r>
    <n v="2018"/>
    <s v="Nov"/>
    <n v="47"/>
    <s v="Tue"/>
    <x v="24"/>
    <n v="48940"/>
    <x v="193"/>
    <s v="Y0158094"/>
    <m/>
    <m/>
  </r>
  <r>
    <n v="2018"/>
    <s v="Nov"/>
    <n v="47"/>
    <s v="Tue"/>
    <x v="24"/>
    <n v="47037"/>
    <x v="194"/>
    <s v="Y0158146"/>
    <s v="YES"/>
    <s v="YES"/>
  </r>
  <r>
    <n v="2018"/>
    <s v="Nov"/>
    <n v="47"/>
    <s v="Tue"/>
    <x v="24"/>
    <n v="48559"/>
    <x v="195"/>
    <s v="Y0158072"/>
    <s v="NO"/>
    <s v="YES"/>
  </r>
  <r>
    <n v="2018"/>
    <s v="Nov"/>
    <n v="47"/>
    <s v="Tue"/>
    <x v="24"/>
    <n v="47212"/>
    <x v="30"/>
    <s v="Y0158172"/>
    <s v="YES"/>
    <s v="YES"/>
  </r>
  <r>
    <n v="2018"/>
    <s v="Nov"/>
    <n v="47"/>
    <s v="Wed"/>
    <x v="25"/>
    <n v="49076"/>
    <x v="67"/>
    <s v="Y0158192"/>
    <m/>
    <m/>
  </r>
  <r>
    <n v="2018"/>
    <s v="Nov"/>
    <n v="47"/>
    <s v="Wed"/>
    <x v="25"/>
    <n v="47309"/>
    <x v="84"/>
    <s v="Y0158157"/>
    <s v="YES"/>
    <s v="YES"/>
  </r>
  <r>
    <n v="2018"/>
    <s v="Nov"/>
    <n v="47"/>
    <s v="Wed"/>
    <x v="25"/>
    <n v="49132"/>
    <x v="84"/>
    <s v="Y0158232"/>
    <m/>
    <m/>
  </r>
  <r>
    <n v="2018"/>
    <s v="Nov"/>
    <n v="47"/>
    <s v="Wed"/>
    <x v="25"/>
    <n v="49134"/>
    <x v="85"/>
    <s v="Y0158233"/>
    <m/>
    <m/>
  </r>
  <r>
    <n v="2018"/>
    <s v="Nov"/>
    <n v="47"/>
    <s v="Wed"/>
    <x v="25"/>
    <n v="49094"/>
    <x v="196"/>
    <s v="Y0158174"/>
    <m/>
    <m/>
  </r>
  <r>
    <n v="2018"/>
    <s v="Nov"/>
    <n v="47"/>
    <s v="Wed"/>
    <x v="25"/>
    <n v="49127"/>
    <x v="3"/>
    <s v="Y0158254"/>
    <m/>
    <m/>
  </r>
  <r>
    <n v="2018"/>
    <s v="Nov"/>
    <n v="47"/>
    <s v="Wed"/>
    <x v="25"/>
    <n v="48685"/>
    <x v="94"/>
    <s v="Y0158201"/>
    <s v="YES"/>
    <s v="YES"/>
  </r>
  <r>
    <n v="2018"/>
    <s v="Nov"/>
    <n v="47"/>
    <s v="Wed"/>
    <x v="25"/>
    <s v="CON2095"/>
    <x v="197"/>
    <s v="Y0158019"/>
    <m/>
    <m/>
  </r>
  <r>
    <n v="2018"/>
    <s v="Nov"/>
    <n v="47"/>
    <s v="Wed"/>
    <x v="25"/>
    <s v="CON2094"/>
    <x v="198"/>
    <s v="Y0158018"/>
    <m/>
    <m/>
  </r>
  <r>
    <n v="2018"/>
    <s v="Nov"/>
    <n v="47"/>
    <s v="Wed"/>
    <x v="25"/>
    <n v="47283"/>
    <x v="199"/>
    <s v="Y0158106"/>
    <m/>
    <m/>
  </r>
  <r>
    <n v="2018"/>
    <s v="Nov"/>
    <n v="47"/>
    <s v="Wed"/>
    <x v="25"/>
    <n v="47239"/>
    <x v="200"/>
    <s v="Y0157976"/>
    <m/>
    <m/>
  </r>
  <r>
    <n v="2018"/>
    <s v="Nov"/>
    <n v="47"/>
    <s v="Wed"/>
    <x v="25"/>
    <n v="48798"/>
    <x v="10"/>
    <s v="Y0158113"/>
    <m/>
    <m/>
  </r>
  <r>
    <n v="2018"/>
    <s v="Nov"/>
    <n v="47"/>
    <s v="Wed"/>
    <x v="25"/>
    <n v="49115"/>
    <x v="88"/>
    <s v="Y0158248"/>
    <m/>
    <m/>
  </r>
  <r>
    <n v="2018"/>
    <s v="Nov"/>
    <n v="47"/>
    <s v="Wed"/>
    <x v="25"/>
    <n v="47288"/>
    <x v="31"/>
    <s v="Y0158244"/>
    <s v="YES"/>
    <s v="YES"/>
  </r>
  <r>
    <n v="2018"/>
    <s v="Nov"/>
    <n v="47"/>
    <s v="Wed"/>
    <x v="25"/>
    <n v="47314"/>
    <x v="109"/>
    <s v="Y0158250"/>
    <s v="YES"/>
    <s v="YES"/>
  </r>
  <r>
    <n v="2018"/>
    <s v="Nov"/>
    <n v="47"/>
    <s v="Wed"/>
    <x v="25"/>
    <n v="47302"/>
    <x v="33"/>
    <s v="Y0158196"/>
    <s v="YES"/>
    <s v="YES"/>
  </r>
  <r>
    <n v="2018"/>
    <s v="Nov"/>
    <n v="47"/>
    <s v="Wed"/>
    <x v="25"/>
    <n v="48909"/>
    <x v="8"/>
    <s v="Y0158118"/>
    <m/>
    <m/>
  </r>
  <r>
    <n v="2018"/>
    <s v="Nov"/>
    <n v="47"/>
    <s v="Wed"/>
    <x v="25"/>
    <n v="47274"/>
    <x v="201"/>
    <s v="Y0158269"/>
    <m/>
    <m/>
  </r>
  <r>
    <n v="2018"/>
    <s v="Nov"/>
    <n v="47"/>
    <s v="Wed"/>
    <x v="25"/>
    <s v="CON2132"/>
    <x v="202"/>
    <s v="Y0158023"/>
    <s v="YES"/>
    <s v="YES"/>
  </r>
  <r>
    <n v="2018"/>
    <s v="Nov"/>
    <n v="47"/>
    <s v="Wed"/>
    <x v="25"/>
    <s v="CON2177"/>
    <x v="203"/>
    <s v="Y0158033"/>
    <s v="YES"/>
    <s v="YES"/>
  </r>
  <r>
    <n v="2018"/>
    <s v="Nov"/>
    <n v="47"/>
    <s v="Wed"/>
    <x v="25"/>
    <n v="49049"/>
    <x v="204"/>
    <s v="Y0158168"/>
    <s v="YES"/>
    <s v="YES"/>
  </r>
  <r>
    <n v="2018"/>
    <s v="Nov"/>
    <n v="47"/>
    <s v="Wed"/>
    <x v="25"/>
    <n v="47276"/>
    <x v="62"/>
    <s v="Y0158220"/>
    <m/>
    <m/>
  </r>
  <r>
    <n v="2018"/>
    <s v="Nov"/>
    <n v="47"/>
    <s v="Wed"/>
    <x v="25"/>
    <n v="49109"/>
    <x v="166"/>
    <s v="Y0158236"/>
    <m/>
    <m/>
  </r>
  <r>
    <n v="2018"/>
    <s v="Nov"/>
    <n v="47"/>
    <s v="Wed"/>
    <x v="25"/>
    <s v="CON2072"/>
    <x v="205"/>
    <s v="Y0158097"/>
    <s v="YES"/>
    <s v="YES"/>
  </r>
  <r>
    <n v="2018"/>
    <s v="Nov"/>
    <n v="47"/>
    <s v="Wed"/>
    <x v="25"/>
    <s v="CON2197"/>
    <x v="206"/>
    <s v="Y0157906"/>
    <s v="YES"/>
    <s v="YES"/>
  </r>
  <r>
    <n v="2018"/>
    <s v="Nov"/>
    <n v="47"/>
    <s v="Wed"/>
    <x v="25"/>
    <n v="47227"/>
    <x v="207"/>
    <s v="Y0157974"/>
    <s v="YES"/>
    <s v="YES"/>
  </r>
  <r>
    <n v="2018"/>
    <s v="Nov"/>
    <n v="47"/>
    <s v="Wed"/>
    <x v="25"/>
    <s v="CON2184"/>
    <x v="208"/>
    <s v="Y0158051-Y0158053-Y0158055-Y0158061-Y0158095"/>
    <s v=" "/>
    <s v=" "/>
  </r>
  <r>
    <n v="2018"/>
    <s v="Nov"/>
    <n v="47"/>
    <s v="Thu"/>
    <x v="26"/>
    <n v="49136"/>
    <x v="67"/>
    <s v="Y0158289"/>
    <m/>
    <m/>
  </r>
  <r>
    <n v="2018"/>
    <s v="Nov"/>
    <n v="47"/>
    <s v="Thu"/>
    <x v="26"/>
    <n v="47331"/>
    <x v="69"/>
    <s v="Y0158282-Y0158283"/>
    <s v="YES"/>
    <s v="YES"/>
  </r>
  <r>
    <n v="2018"/>
    <s v="Nov"/>
    <n v="47"/>
    <s v="Thu"/>
    <x v="26"/>
    <n v="47337"/>
    <x v="182"/>
    <s v="Y0158258"/>
    <m/>
    <m/>
  </r>
  <r>
    <n v="2018"/>
    <s v="Nov"/>
    <n v="47"/>
    <s v="Thu"/>
    <x v="26"/>
    <n v="48648"/>
    <x v="94"/>
    <s v="Y0158228"/>
    <s v="YES"/>
    <s v="YES"/>
  </r>
  <r>
    <n v="2018"/>
    <s v="Nov"/>
    <n v="47"/>
    <s v="Thu"/>
    <x v="26"/>
    <n v="47272"/>
    <x v="209"/>
    <s v="Y0158291"/>
    <s v="YES"/>
    <s v="YES"/>
  </r>
  <r>
    <n v="2018"/>
    <s v="Nov"/>
    <n v="47"/>
    <s v="Thu"/>
    <x v="26"/>
    <s v="CON2098"/>
    <x v="210"/>
    <s v="Y0158045"/>
    <m/>
    <m/>
  </r>
  <r>
    <n v="2018"/>
    <s v="Nov"/>
    <n v="47"/>
    <s v="Thu"/>
    <x v="26"/>
    <s v="CON2097"/>
    <x v="211"/>
    <s v="Y0158043"/>
    <s v="YES"/>
    <s v="YES"/>
  </r>
  <r>
    <n v="2018"/>
    <s v="Nov"/>
    <n v="47"/>
    <s v="Thu"/>
    <x v="26"/>
    <n v="48855"/>
    <x v="212"/>
    <s v="Y0158222"/>
    <s v="YES"/>
    <s v="YES"/>
  </r>
  <r>
    <n v="2018"/>
    <s v="Nov"/>
    <n v="47"/>
    <s v="Thu"/>
    <x v="26"/>
    <s v="IN49251"/>
    <x v="213"/>
    <s v="Y0158298"/>
    <s v=" "/>
    <s v=" "/>
  </r>
  <r>
    <n v="2018"/>
    <s v="Nov"/>
    <n v="47"/>
    <s v="Thu"/>
    <x v="26"/>
    <n v="48827"/>
    <x v="214"/>
    <s v="Y0158226"/>
    <s v="YES"/>
    <s v="YES"/>
  </r>
  <r>
    <n v="2018"/>
    <s v="Nov"/>
    <n v="47"/>
    <s v="Thu"/>
    <x v="26"/>
    <n v="47368"/>
    <x v="10"/>
    <s v="Y0158203"/>
    <s v="YES"/>
    <s v="YES"/>
  </r>
  <r>
    <n v="2018"/>
    <s v="Nov"/>
    <n v="47"/>
    <s v="Thu"/>
    <x v="26"/>
    <n v="38361"/>
    <x v="8"/>
    <s v="Y0158187"/>
    <s v="YES"/>
    <s v="YES"/>
  </r>
  <r>
    <n v="2018"/>
    <s v="Nov"/>
    <n v="47"/>
    <s v="Thu"/>
    <x v="26"/>
    <s v="CON2135"/>
    <x v="215"/>
    <s v="Y0158049"/>
    <s v="YES"/>
    <s v="YES"/>
  </r>
  <r>
    <n v="2018"/>
    <s v="Nov"/>
    <n v="47"/>
    <s v="Thu"/>
    <x v="26"/>
    <s v="CON2136"/>
    <x v="216"/>
    <s v="Y0158048"/>
    <s v="YES"/>
    <s v="YES"/>
  </r>
  <r>
    <n v="2018"/>
    <s v="Nov"/>
    <n v="47"/>
    <s v="Thu"/>
    <x v="26"/>
    <n v="49060"/>
    <x v="217"/>
    <s v="Y0158290"/>
    <s v="YES"/>
    <s v="YES"/>
  </r>
  <r>
    <n v="2018"/>
    <s v="Nov"/>
    <n v="47"/>
    <s v="Thu"/>
    <x v="26"/>
    <s v="IN51638"/>
    <x v="218"/>
    <s v="Y0158368"/>
    <s v="YES"/>
    <s v="YES"/>
  </r>
  <r>
    <n v="2018"/>
    <s v="Nov"/>
    <n v="47"/>
    <s v="Thu"/>
    <x v="26"/>
    <n v="47353"/>
    <x v="103"/>
    <s v="Y0158310"/>
    <s v="YES"/>
    <s v="YES"/>
  </r>
  <r>
    <n v="2018"/>
    <s v="Nov"/>
    <n v="47"/>
    <s v="Thu"/>
    <x v="26"/>
    <n v="49188"/>
    <x v="219"/>
    <s v="Y0157942"/>
    <m/>
    <m/>
  </r>
  <r>
    <n v="2018"/>
    <s v="Nov"/>
    <n v="47"/>
    <s v="Thu"/>
    <x v="26"/>
    <n v="48903"/>
    <x v="220"/>
    <s v="Y0158116"/>
    <s v="YES"/>
    <s v="YES"/>
  </r>
  <r>
    <n v="2018"/>
    <s v="Nov"/>
    <n v="47"/>
    <s v="Thu"/>
    <x v="26"/>
    <n v="47339"/>
    <x v="192"/>
    <s v="Y0158240"/>
    <s v="YES"/>
    <s v="YES"/>
  </r>
  <r>
    <n v="2018"/>
    <s v="Nov"/>
    <n v="47"/>
    <s v="Thu"/>
    <x v="26"/>
    <s v="CON2155"/>
    <x v="221"/>
    <s v="Y0158064"/>
    <s v="YES"/>
    <s v="YES"/>
  </r>
  <r>
    <n v="2018"/>
    <s v="Nov"/>
    <n v="47"/>
    <s v="Thu"/>
    <x v="26"/>
    <n v="48858"/>
    <x v="222"/>
    <s v="Y0158230"/>
    <s v="YES"/>
    <s v="YES"/>
  </r>
  <r>
    <n v="2018"/>
    <s v="Nov"/>
    <n v="47"/>
    <s v="Thu"/>
    <x v="26"/>
    <n v="48805"/>
    <x v="113"/>
    <s v="Y0158331"/>
    <m/>
    <m/>
  </r>
  <r>
    <n v="2018"/>
    <s v="Nov"/>
    <n v="47"/>
    <s v="Thu"/>
    <x v="26"/>
    <n v="48915"/>
    <x v="223"/>
    <s v="Y0158369"/>
    <s v="NO"/>
    <s v="NO"/>
  </r>
  <r>
    <n v="2018"/>
    <s v="Nov"/>
    <n v="47"/>
    <s v="Fri"/>
    <x v="27"/>
    <n v="48645"/>
    <x v="224"/>
    <s v="Y0158338"/>
    <m/>
    <m/>
  </r>
  <r>
    <n v="2018"/>
    <s v="Nov"/>
    <n v="47"/>
    <s v="Fri"/>
    <x v="27"/>
    <n v="49062"/>
    <x v="68"/>
    <s v="Y0158395"/>
    <m/>
    <m/>
  </r>
  <r>
    <n v="2018"/>
    <s v="Nov"/>
    <n v="47"/>
    <s v="Fri"/>
    <x v="27"/>
    <n v="47390"/>
    <x v="84"/>
    <s v="Y0158351"/>
    <m/>
    <m/>
  </r>
  <r>
    <n v="2018"/>
    <s v="Nov"/>
    <n v="47"/>
    <s v="Fri"/>
    <x v="27"/>
    <n v="47391"/>
    <x v="84"/>
    <s v="Y0158358"/>
    <s v="YES"/>
    <s v="YES"/>
  </r>
  <r>
    <n v="2018"/>
    <s v="Nov"/>
    <n v="47"/>
    <s v="Fri"/>
    <x v="27"/>
    <n v="48660"/>
    <x v="225"/>
    <s v="Y0158315"/>
    <m/>
    <m/>
  </r>
  <r>
    <n v="2018"/>
    <s v="Nov"/>
    <n v="47"/>
    <s v="Fri"/>
    <x v="27"/>
    <n v="48686"/>
    <x v="94"/>
    <s v="Y0158394"/>
    <s v="YES"/>
    <s v="YES"/>
  </r>
  <r>
    <n v="2018"/>
    <s v="Nov"/>
    <n v="47"/>
    <s v="Fri"/>
    <x v="27"/>
    <n v="49138"/>
    <x v="226"/>
    <s v="Y0158301"/>
    <m/>
    <m/>
  </r>
  <r>
    <n v="2018"/>
    <s v="Nov"/>
    <n v="47"/>
    <s v="Fri"/>
    <x v="27"/>
    <n v="45800"/>
    <x v="6"/>
    <s v="Y0158337"/>
    <s v="YES"/>
    <s v="YES"/>
  </r>
  <r>
    <n v="2018"/>
    <s v="Nov"/>
    <n v="47"/>
    <s v="Fri"/>
    <x v="27"/>
    <s v="CON2099"/>
    <x v="227"/>
    <s v="Y0158050"/>
    <s v="YES"/>
    <s v="YES"/>
  </r>
  <r>
    <n v="2018"/>
    <s v="Nov"/>
    <n v="47"/>
    <s v="Fri"/>
    <x v="27"/>
    <s v="CON2100"/>
    <x v="228"/>
    <s v="Y0158054"/>
    <s v="YES"/>
    <s v="YES"/>
  </r>
  <r>
    <n v="2018"/>
    <s v="Nov"/>
    <n v="47"/>
    <s v="Fri"/>
    <x v="27"/>
    <n v="47377"/>
    <x v="152"/>
    <s v="Y0158309"/>
    <m/>
    <m/>
  </r>
  <r>
    <n v="2018"/>
    <s v="Nov"/>
    <n v="47"/>
    <s v="Fri"/>
    <x v="27"/>
    <n v="49265"/>
    <x v="152"/>
    <s v="Y0158437"/>
    <m/>
    <m/>
  </r>
  <r>
    <n v="2018"/>
    <s v="Nov"/>
    <n v="47"/>
    <s v="Fri"/>
    <x v="27"/>
    <n v="48941"/>
    <x v="152"/>
    <s v="Y0158325"/>
    <s v=" "/>
    <s v=" "/>
  </r>
  <r>
    <n v="2018"/>
    <s v="Nov"/>
    <n v="47"/>
    <s v="Fri"/>
    <x v="27"/>
    <n v="49158"/>
    <x v="229"/>
    <s v="Y0158449"/>
    <m/>
    <m/>
  </r>
  <r>
    <n v="2018"/>
    <s v="Nov"/>
    <n v="47"/>
    <s v="Fri"/>
    <x v="27"/>
    <n v="47414"/>
    <x v="107"/>
    <s v="Y0158349"/>
    <m/>
    <m/>
  </r>
  <r>
    <n v="2018"/>
    <s v="Nov"/>
    <n v="47"/>
    <s v="Fri"/>
    <x v="27"/>
    <n v="48947"/>
    <x v="230"/>
    <s v="Y0158444"/>
    <m/>
    <m/>
  </r>
  <r>
    <n v="2018"/>
    <s v="Nov"/>
    <n v="47"/>
    <s v="Fri"/>
    <x v="27"/>
    <n v="49241"/>
    <x v="231"/>
    <s v="Y0158413"/>
    <m/>
    <m/>
  </r>
  <r>
    <n v="2018"/>
    <s v="Nov"/>
    <n v="47"/>
    <s v="Fri"/>
    <x v="27"/>
    <n v="49169"/>
    <x v="154"/>
    <s v="Y0158364"/>
    <s v="NO"/>
    <s v="YES"/>
  </r>
  <r>
    <n v="2018"/>
    <s v="Nov"/>
    <n v="47"/>
    <s v="Fri"/>
    <x v="27"/>
    <n v="49251"/>
    <x v="51"/>
    <s v="Y0158432"/>
    <m/>
    <m/>
  </r>
  <r>
    <n v="2018"/>
    <s v="Nov"/>
    <n v="47"/>
    <s v="Fri"/>
    <x v="27"/>
    <n v="47400"/>
    <x v="186"/>
    <s v="Y0158441-Y0158446-Y0158438"/>
    <m/>
    <m/>
  </r>
  <r>
    <n v="2018"/>
    <s v="Nov"/>
    <n v="47"/>
    <s v="Fri"/>
    <x v="27"/>
    <n v="49264"/>
    <x v="232"/>
    <s v="Y0158454"/>
    <m/>
    <m/>
  </r>
  <r>
    <n v="2018"/>
    <s v="Nov"/>
    <n v="47"/>
    <s v="Fri"/>
    <x v="27"/>
    <n v="49267"/>
    <x v="232"/>
    <s v="Y0158440"/>
    <m/>
    <m/>
  </r>
  <r>
    <n v="2018"/>
    <s v="Nov"/>
    <n v="47"/>
    <s v="Fri"/>
    <x v="27"/>
    <n v="47392"/>
    <x v="233"/>
    <s v="Y0158426"/>
    <m/>
    <m/>
  </r>
  <r>
    <n v="2018"/>
    <s v="Nov"/>
    <n v="47"/>
    <s v="Fri"/>
    <x v="27"/>
    <n v="47416"/>
    <x v="57"/>
    <s v="Y0158401"/>
    <m/>
    <m/>
  </r>
  <r>
    <n v="2018"/>
    <s v="Nov"/>
    <n v="47"/>
    <s v="Fri"/>
    <x v="27"/>
    <n v="47419"/>
    <x v="64"/>
    <s v="Y0158311"/>
    <s v="NO"/>
    <s v=" yes"/>
  </r>
  <r>
    <n v="2018"/>
    <s v="Nov"/>
    <n v="47"/>
    <s v="Fri"/>
    <x v="27"/>
    <n v="49269"/>
    <x v="234"/>
    <m/>
    <m/>
    <m/>
  </r>
  <r>
    <n v="2018"/>
    <s v="Nov"/>
    <n v="47"/>
    <s v="Fri"/>
    <x v="27"/>
    <n v="47987"/>
    <x v="235"/>
    <s v="Y0158294"/>
    <m/>
    <m/>
  </r>
  <r>
    <n v="2018"/>
    <s v="Nov"/>
    <n v="47"/>
    <s v="Fri"/>
    <x v="27"/>
    <n v="47394"/>
    <x v="236"/>
    <s v="Y0158348"/>
    <m/>
    <m/>
  </r>
  <r>
    <n v="2018"/>
    <s v="Nov"/>
    <n v="47"/>
    <s v="Fri"/>
    <x v="27"/>
    <n v="49244"/>
    <x v="200"/>
    <s v="Y0158408"/>
    <m/>
    <m/>
  </r>
  <r>
    <n v="2018"/>
    <s v="Nov"/>
    <n v="47"/>
    <s v="Fri"/>
    <x v="27"/>
    <n v="47430"/>
    <x v="10"/>
    <s v="Y0158314"/>
    <s v="YES"/>
    <s v="YES"/>
  </r>
  <r>
    <n v="2018"/>
    <s v="Nov"/>
    <n v="47"/>
    <s v="Fri"/>
    <x v="27"/>
    <n v="47406"/>
    <x v="31"/>
    <s v="Y0158421"/>
    <m/>
    <m/>
  </r>
  <r>
    <n v="2018"/>
    <s v="Nov"/>
    <n v="47"/>
    <s v="Fri"/>
    <x v="27"/>
    <n v="47432"/>
    <x v="109"/>
    <s v="Y0158409"/>
    <s v="YES"/>
    <s v="YES"/>
  </r>
  <r>
    <n v="2018"/>
    <s v="Nov"/>
    <n v="47"/>
    <s v="Fri"/>
    <x v="27"/>
    <s v="IN51868"/>
    <x v="237"/>
    <s v="Y0158373"/>
    <m/>
    <m/>
  </r>
  <r>
    <n v="2018"/>
    <s v="Nov"/>
    <n v="47"/>
    <s v="Fri"/>
    <x v="27"/>
    <n v="47407"/>
    <x v="238"/>
    <s v="Y0158447"/>
    <m/>
    <m/>
  </r>
  <r>
    <n v="2018"/>
    <s v="Nov"/>
    <n v="47"/>
    <s v="Fri"/>
    <x v="27"/>
    <n v="47378"/>
    <x v="239"/>
    <s v="Y0158295"/>
    <m/>
    <m/>
  </r>
  <r>
    <n v="2018"/>
    <s v="Nov"/>
    <n v="47"/>
    <s v="Fri"/>
    <x v="27"/>
    <s v="IN52328"/>
    <x v="240"/>
    <s v="Y0158372"/>
    <s v="YES"/>
    <s v="YES"/>
  </r>
  <r>
    <n v="2018"/>
    <s v="Nov"/>
    <n v="47"/>
    <s v="Fri"/>
    <x v="27"/>
    <n v="49137"/>
    <x v="241"/>
    <s v="Y0158299"/>
    <s v="YES"/>
    <s v="YES"/>
  </r>
  <r>
    <n v="2018"/>
    <s v="Nov"/>
    <n v="47"/>
    <s v="Fri"/>
    <x v="27"/>
    <s v="CON2139"/>
    <x v="242"/>
    <s v="Y0158056"/>
    <s v="YES"/>
    <s v="YES"/>
  </r>
  <r>
    <n v="2018"/>
    <s v="Nov"/>
    <n v="47"/>
    <s v="Fri"/>
    <x v="27"/>
    <n v="49261"/>
    <x v="243"/>
    <s v="Y0158453"/>
    <s v="YES"/>
    <s v="YES"/>
  </r>
  <r>
    <n v="2018"/>
    <s v="Nov"/>
    <n v="47"/>
    <s v="Fri"/>
    <x v="27"/>
    <n v="49258"/>
    <x v="244"/>
    <s v="Y0158445"/>
    <m/>
    <m/>
  </r>
  <r>
    <n v="2018"/>
    <s v="Nov"/>
    <n v="47"/>
    <s v="Fri"/>
    <x v="27"/>
    <n v="48514"/>
    <x v="121"/>
    <s v="Y0158391"/>
    <s v="YES"/>
    <s v="YES"/>
  </r>
  <r>
    <n v="2018"/>
    <s v="Nov"/>
    <n v="47"/>
    <s v="Fri"/>
    <x v="27"/>
    <n v="47413"/>
    <x v="39"/>
    <s v="Y0158347"/>
    <s v="YES"/>
    <s v="YES"/>
  </r>
  <r>
    <n v="2018"/>
    <s v="Nov"/>
    <n v="47"/>
    <s v="Fri"/>
    <x v="27"/>
    <n v="47380"/>
    <x v="245"/>
    <s v="Y0158375"/>
    <s v="YES"/>
    <s v="YES"/>
  </r>
  <r>
    <n v="2018"/>
    <s v="Nov"/>
    <n v="47"/>
    <s v="Fri"/>
    <x v="27"/>
    <s v="IN52098"/>
    <x v="223"/>
    <s v="Y0158374"/>
    <s v="YES"/>
    <s v="YES"/>
  </r>
  <r>
    <n v="2018"/>
    <s v="Nov"/>
    <n v="48"/>
    <s v="Mon"/>
    <x v="28"/>
    <n v="54637"/>
    <x v="246"/>
    <m/>
    <m/>
    <m/>
  </r>
  <r>
    <n v="2018"/>
    <s v="Nov"/>
    <n v="48"/>
    <s v="Mon"/>
    <x v="28"/>
    <n v="54639"/>
    <x v="0"/>
    <m/>
    <m/>
    <m/>
  </r>
  <r>
    <n v="2018"/>
    <s v="Nov"/>
    <n v="48"/>
    <s v="Mon"/>
    <x v="28"/>
    <n v="47446"/>
    <x v="46"/>
    <s v="Y0158379"/>
    <s v="YES"/>
    <s v="YES"/>
  </r>
  <r>
    <n v="2018"/>
    <s v="Nov"/>
    <n v="48"/>
    <s v="Mon"/>
    <x v="28"/>
    <n v="47488"/>
    <x v="84"/>
    <s v="Y0158533"/>
    <s v="YES"/>
    <s v="YES"/>
  </r>
  <r>
    <n v="2018"/>
    <s v="Nov"/>
    <n v="48"/>
    <s v="Mon"/>
    <x v="28"/>
    <n v="47489"/>
    <x v="84"/>
    <s v="Y0158544"/>
    <m/>
    <m/>
  </r>
  <r>
    <n v="2018"/>
    <s v="Nov"/>
    <n v="48"/>
    <s v="Mon"/>
    <x v="28"/>
    <n v="49100"/>
    <x v="84"/>
    <s v="Y0158530"/>
    <s v="YES"/>
    <s v="YES"/>
  </r>
  <r>
    <n v="2018"/>
    <s v="Nov"/>
    <n v="48"/>
    <s v="Mon"/>
    <x v="28"/>
    <s v="CON2299"/>
    <x v="247"/>
    <s v="Y0158443"/>
    <s v="YES"/>
    <s v="YES"/>
  </r>
  <r>
    <n v="2018"/>
    <s v="Nov"/>
    <n v="48"/>
    <s v="Mon"/>
    <x v="28"/>
    <n v="49229"/>
    <x v="91"/>
    <s v="Y0158415"/>
    <s v="YES"/>
    <s v="YES"/>
  </r>
  <r>
    <n v="2018"/>
    <s v="Nov"/>
    <n v="48"/>
    <s v="Mon"/>
    <x v="28"/>
    <n v="21077"/>
    <x v="77"/>
    <s v="Y0158450"/>
    <s v="NO"/>
    <s v="NO"/>
  </r>
  <r>
    <n v="2018"/>
    <s v="Nov"/>
    <n v="48"/>
    <s v="Mon"/>
    <x v="28"/>
    <n v="49286"/>
    <x v="6"/>
    <s v="Y0158507"/>
    <s v="YES"/>
    <s v="YES"/>
  </r>
  <r>
    <n v="2018"/>
    <s v="Nov"/>
    <n v="48"/>
    <s v="Mon"/>
    <x v="28"/>
    <s v="CON2101"/>
    <x v="248"/>
    <s v="Y0158397"/>
    <s v="YES"/>
    <s v="YES"/>
  </r>
  <r>
    <n v="2018"/>
    <s v="Nov"/>
    <n v="48"/>
    <s v="Mon"/>
    <x v="28"/>
    <n v="47480"/>
    <x v="249"/>
    <s v="Y0158466-Y0158465"/>
    <s v=" Yes"/>
    <s v=" yes"/>
  </r>
  <r>
    <n v="2018"/>
    <s v="Nov"/>
    <n v="48"/>
    <s v="Mon"/>
    <x v="28"/>
    <n v="49165"/>
    <x v="250"/>
    <s v="Y0158353"/>
    <s v="YES"/>
    <s v="YES"/>
  </r>
  <r>
    <n v="2018"/>
    <s v="Nov"/>
    <n v="48"/>
    <s v="Mon"/>
    <x v="28"/>
    <n v="47479"/>
    <x v="251"/>
    <s v="Y0158436"/>
    <s v="YES"/>
    <s v="YES"/>
  </r>
  <r>
    <n v="2018"/>
    <s v="Nov"/>
    <n v="48"/>
    <s v="Mon"/>
    <x v="28"/>
    <n v="49281"/>
    <x v="51"/>
    <s v="Y0158510"/>
    <s v="YES"/>
    <s v="YES"/>
  </r>
  <r>
    <n v="2018"/>
    <s v="Nov"/>
    <n v="48"/>
    <s v="Mon"/>
    <x v="28"/>
    <n v="47168"/>
    <x v="47"/>
    <s v="Y0158188"/>
    <s v="YES"/>
    <s v="YES"/>
  </r>
  <r>
    <n v="2018"/>
    <s v="Nov"/>
    <n v="48"/>
    <s v="Mon"/>
    <x v="28"/>
    <n v="45142"/>
    <x v="10"/>
    <s v="Y0158380"/>
    <s v="YES"/>
    <s v="YES"/>
  </r>
  <r>
    <n v="2018"/>
    <s v="Nov"/>
    <n v="48"/>
    <s v="Mon"/>
    <x v="28"/>
    <n v="47463"/>
    <x v="31"/>
    <s v="Y0158512"/>
    <s v=" Yes"/>
    <s v=" yes"/>
  </r>
  <r>
    <n v="2018"/>
    <s v="Nov"/>
    <n v="48"/>
    <s v="Mon"/>
    <x v="28"/>
    <n v="47453"/>
    <x v="252"/>
    <s v="Y0158412"/>
    <s v="YES"/>
    <s v="YES"/>
  </r>
  <r>
    <n v="2018"/>
    <s v="Nov"/>
    <n v="48"/>
    <s v="Mon"/>
    <x v="28"/>
    <n v="47441"/>
    <x v="78"/>
    <s v="Y0158393"/>
    <s v="yes "/>
    <s v="yes "/>
  </r>
  <r>
    <n v="2018"/>
    <s v="Nov"/>
    <n v="48"/>
    <s v="Mon"/>
    <x v="28"/>
    <n v="48895"/>
    <x v="7"/>
    <s v="Y0158383"/>
    <s v="YES"/>
    <s v="YES"/>
  </r>
  <r>
    <n v="2018"/>
    <s v="Nov"/>
    <n v="48"/>
    <s v="Mon"/>
    <x v="28"/>
    <n v="49082"/>
    <x v="7"/>
    <s v="Y0158535"/>
    <m/>
    <m/>
  </r>
  <r>
    <n v="2018"/>
    <s v="Nov"/>
    <n v="48"/>
    <s v="Mon"/>
    <x v="28"/>
    <n v="48267"/>
    <x v="253"/>
    <s v="Y0158464"/>
    <s v="YES"/>
    <s v=" "/>
  </r>
  <r>
    <n v="2018"/>
    <s v="Nov"/>
    <n v="48"/>
    <s v="Mon"/>
    <x v="28"/>
    <n v="49173"/>
    <x v="254"/>
    <s v="Y0158382"/>
    <m/>
    <m/>
  </r>
  <r>
    <n v="2018"/>
    <s v="Nov"/>
    <n v="48"/>
    <s v="Mon"/>
    <x v="28"/>
    <n v="38367"/>
    <x v="8"/>
    <s v="Y0158521"/>
    <s v="YES"/>
    <s v="YES"/>
  </r>
  <r>
    <n v="2018"/>
    <s v="Nov"/>
    <n v="48"/>
    <s v="Mon"/>
    <x v="28"/>
    <n v="49162"/>
    <x v="255"/>
    <s v="Y0158378"/>
    <m/>
    <m/>
  </r>
  <r>
    <n v="2018"/>
    <s v="Nov"/>
    <n v="48"/>
    <s v="Mon"/>
    <x v="28"/>
    <n v="49314"/>
    <x v="256"/>
    <s v="Y0158527"/>
    <m/>
    <m/>
  </r>
  <r>
    <n v="2018"/>
    <s v="Nov"/>
    <n v="48"/>
    <s v="Mon"/>
    <x v="28"/>
    <n v="47457"/>
    <x v="257"/>
    <s v="Y0158407"/>
    <m/>
    <m/>
  </r>
  <r>
    <n v="2018"/>
    <s v="Nov"/>
    <n v="48"/>
    <s v="Mon"/>
    <x v="28"/>
    <n v="49317"/>
    <x v="257"/>
    <s v="Y0158537"/>
    <m/>
    <m/>
  </r>
  <r>
    <n v="2018"/>
    <s v="Nov"/>
    <n v="48"/>
    <s v="Mon"/>
    <x v="28"/>
    <n v="47445"/>
    <x v="45"/>
    <s v="Y0158410"/>
    <m/>
    <m/>
  </r>
  <r>
    <n v="2018"/>
    <s v="Nov"/>
    <n v="48"/>
    <s v="Mon"/>
    <x v="28"/>
    <s v="CON2160"/>
    <x v="258"/>
    <s v="Y0157649"/>
    <s v="YES"/>
    <s v="YES"/>
  </r>
  <r>
    <n v="2018"/>
    <s v="Nov"/>
    <n v="48"/>
    <s v="Mon"/>
    <x v="28"/>
    <s v="CON2221"/>
    <x v="259"/>
    <s v="Y0158389"/>
    <s v="YES"/>
    <s v="YES"/>
  </r>
  <r>
    <n v="2018"/>
    <s v="Nov"/>
    <n v="48"/>
    <s v="Mon"/>
    <x v="28"/>
    <s v="CON2222"/>
    <x v="260"/>
    <s v="Y0158390"/>
    <s v="YES"/>
    <s v="YES"/>
  </r>
  <r>
    <n v="2018"/>
    <s v="Nov"/>
    <n v="48"/>
    <s v="Mon"/>
    <x v="28"/>
    <s v="CON2223"/>
    <x v="261"/>
    <s v="Y0158414"/>
    <m/>
    <m/>
  </r>
  <r>
    <n v="2018"/>
    <s v="Nov"/>
    <n v="48"/>
    <s v="Mon"/>
    <x v="28"/>
    <n v="47468"/>
    <x v="262"/>
    <s v="Y0158385"/>
    <s v=" "/>
    <s v=" "/>
  </r>
  <r>
    <n v="2018"/>
    <s v="Nov"/>
    <n v="48"/>
    <s v="Mon"/>
    <x v="28"/>
    <n v="49324"/>
    <x v="25"/>
    <s v="Y0158539"/>
    <m/>
    <m/>
  </r>
  <r>
    <n v="2018"/>
    <s v="Nov"/>
    <n v="48"/>
    <s v="Mon"/>
    <x v="28"/>
    <n v="49315"/>
    <x v="263"/>
    <s v="Y0158526-Y0158525"/>
    <m/>
    <m/>
  </r>
  <r>
    <n v="2018"/>
    <s v="Nov"/>
    <n v="48"/>
    <s v="Mon"/>
    <x v="28"/>
    <n v="47384"/>
    <x v="65"/>
    <s v="Y0158482-Y0158483"/>
    <m/>
    <m/>
  </r>
  <r>
    <n v="2018"/>
    <s v="Nov"/>
    <n v="48"/>
    <s v="Mon"/>
    <x v="28"/>
    <n v="47477"/>
    <x v="264"/>
    <s v="Y0158494"/>
    <s v="YES"/>
    <s v="YES"/>
  </r>
  <r>
    <n v="2018"/>
    <s v="Nov"/>
    <n v="48"/>
    <s v="Mon"/>
    <x v="28"/>
    <n v="49322"/>
    <x v="218"/>
    <s v="Y0158542"/>
    <m/>
    <m/>
  </r>
  <r>
    <n v="2018"/>
    <s v="Nov"/>
    <n v="48"/>
    <s v="Mon"/>
    <x v="28"/>
    <n v="48900"/>
    <x v="265"/>
    <s v="Y0158472"/>
    <s v="YES"/>
    <s v="YES"/>
  </r>
  <r>
    <n v="2018"/>
    <s v="Nov"/>
    <n v="48"/>
    <s v="Mon"/>
    <x v="28"/>
    <n v="49278"/>
    <x v="266"/>
    <s v="Y0158462"/>
    <s v=" "/>
    <s v=" "/>
  </r>
  <r>
    <n v="2018"/>
    <s v="Nov"/>
    <n v="48"/>
    <s v="Mon"/>
    <x v="28"/>
    <n v="49280"/>
    <x v="267"/>
    <s v="Y0158470"/>
    <s v="YES"/>
    <s v="YES"/>
  </r>
  <r>
    <n v="2018"/>
    <s v="Nov"/>
    <n v="48"/>
    <s v="Mon"/>
    <x v="28"/>
    <n v="49208"/>
    <x v="268"/>
    <s v="Y0158381"/>
    <s v="YES"/>
    <s v="YES"/>
  </r>
  <r>
    <n v="2018"/>
    <s v="Nov"/>
    <n v="48"/>
    <s v="Mon"/>
    <x v="28"/>
    <n v="49277"/>
    <x v="268"/>
    <s v="Y0158463"/>
    <s v="YES"/>
    <s v="YES"/>
  </r>
  <r>
    <n v="2018"/>
    <s v="Nov"/>
    <n v="48"/>
    <s v="Mon"/>
    <x v="28"/>
    <n v="47472"/>
    <x v="58"/>
    <s v="Y0158516"/>
    <m/>
    <m/>
  </r>
  <r>
    <n v="2018"/>
    <s v="Nov"/>
    <n v="48"/>
    <s v="Mon"/>
    <x v="28"/>
    <n v="47444"/>
    <x v="55"/>
    <s v="Y0158433"/>
    <s v="YES"/>
    <s v="YES"/>
  </r>
  <r>
    <n v="2018"/>
    <s v="Nov"/>
    <n v="48"/>
    <s v="Mon"/>
    <x v="28"/>
    <n v="49297"/>
    <x v="145"/>
    <s v="Y0158538"/>
    <s v="YES"/>
    <s v="YES"/>
  </r>
  <r>
    <n v="2018"/>
    <s v="Nov"/>
    <n v="48"/>
    <s v="Mon"/>
    <x v="28"/>
    <n v="47450"/>
    <x v="269"/>
    <s v="Y0158480"/>
    <m/>
    <m/>
  </r>
  <r>
    <n v="2018"/>
    <s v="Nov"/>
    <n v="48"/>
    <s v="Mon"/>
    <x v="28"/>
    <s v="IN55088"/>
    <x v="270"/>
    <m/>
    <m/>
    <m/>
  </r>
  <r>
    <n v="2018"/>
    <s v="Nov"/>
    <n v="48"/>
    <s v="Mon"/>
    <x v="28"/>
    <n v="49074"/>
    <x v="271"/>
    <s v="Y0158509"/>
    <m/>
    <m/>
  </r>
  <r>
    <n v="2018"/>
    <s v="Nov"/>
    <n v="48"/>
    <s v="Mon"/>
    <x v="28"/>
    <n v="47501"/>
    <x v="112"/>
    <s v="Y0158508"/>
    <m/>
    <m/>
  </r>
  <r>
    <n v="2018"/>
    <s v="Nov"/>
    <n v="48"/>
    <s v="Mon"/>
    <x v="28"/>
    <n v="49323"/>
    <x v="272"/>
    <n v="3861"/>
    <m/>
    <m/>
  </r>
  <r>
    <n v="2018"/>
    <s v="Nov"/>
    <n v="48"/>
    <s v="Mon"/>
    <x v="28"/>
    <n v="49307"/>
    <x v="48"/>
    <m/>
    <m/>
    <m/>
  </r>
  <r>
    <n v="2018"/>
    <s v="Nov"/>
    <n v="48"/>
    <s v="Mon"/>
    <x v="28"/>
    <s v="IN54398"/>
    <x v="273"/>
    <s v=" "/>
    <s v="YES"/>
    <s v="YES"/>
  </r>
  <r>
    <n v="2018"/>
    <s v="Nov"/>
    <n v="48"/>
    <s v="Mon"/>
    <x v="28"/>
    <n v="49283"/>
    <x v="0"/>
    <s v="Y0158522"/>
    <s v="YES"/>
    <s v="YES"/>
  </r>
  <r>
    <n v="2018"/>
    <s v="Nov"/>
    <n v="48"/>
    <s v="Mon"/>
    <x v="28"/>
    <n v="47325"/>
    <x v="121"/>
    <s v="Y0158520"/>
    <s v="YES"/>
    <s v="YES"/>
  </r>
  <r>
    <n v="2018"/>
    <s v="Nov"/>
    <n v="48"/>
    <s v="Mon"/>
    <x v="28"/>
    <n v="49225"/>
    <x v="274"/>
    <s v="Y0158478"/>
    <m/>
    <m/>
  </r>
  <r>
    <n v="2018"/>
    <s v="Nov"/>
    <n v="48"/>
    <s v="Mon"/>
    <x v="28"/>
    <n v="47470"/>
    <x v="39"/>
    <s v="Y0158518"/>
    <s v="YES"/>
    <s v="YES"/>
  </r>
  <r>
    <n v="2018"/>
    <s v="Nov"/>
    <n v="48"/>
    <s v="Mon"/>
    <x v="28"/>
    <n v="47482"/>
    <x v="139"/>
    <s v="Y0158467"/>
    <s v="YES"/>
    <s v="YES"/>
  </r>
  <r>
    <n v="2018"/>
    <s v="Nov"/>
    <n v="48"/>
    <s v="Mon"/>
    <x v="28"/>
    <n v="48937"/>
    <x v="275"/>
    <s v="Y0158386"/>
    <m/>
    <m/>
  </r>
  <r>
    <n v="2018"/>
    <s v="Nov"/>
    <n v="48"/>
    <s v="Mon"/>
    <x v="28"/>
    <n v="49112"/>
    <x v="276"/>
    <s v="Y0158540"/>
    <m/>
    <m/>
  </r>
  <r>
    <n v="2018"/>
    <s v="Nov"/>
    <n v="48"/>
    <s v="Mon"/>
    <x v="28"/>
    <s v="CON2185"/>
    <x v="277"/>
    <s v="Y0158388"/>
    <m/>
    <m/>
  </r>
  <r>
    <n v="2018"/>
    <s v="Nov"/>
    <n v="48"/>
    <s v="Mon"/>
    <x v="28"/>
    <n v="47440"/>
    <x v="30"/>
    <s v="Y0158529"/>
    <s v="YES"/>
    <s v="YES"/>
  </r>
  <r>
    <n v="2018"/>
    <s v="Nov"/>
    <n v="48"/>
    <s v="Mon"/>
    <x v="28"/>
    <s v="IN56928"/>
    <x v="167"/>
    <s v="Y0158541"/>
    <m/>
    <m/>
  </r>
  <r>
    <n v="2018"/>
    <s v="Nov"/>
    <n v="48"/>
    <s v="Mon"/>
    <x v="28"/>
    <n v="49311"/>
    <x v="278"/>
    <s v="Y0158513"/>
    <m/>
    <m/>
  </r>
  <r>
    <n v="2018"/>
    <s v="Nov"/>
    <n v="48"/>
    <s v="Mon"/>
    <x v="28"/>
    <n v="49166"/>
    <x v="279"/>
    <m/>
    <m/>
    <m/>
  </r>
  <r>
    <n v="2018"/>
    <s v="Nov"/>
    <n v="48"/>
    <s v="Tue"/>
    <x v="29"/>
    <n v="50467"/>
    <x v="80"/>
    <s v="Y0158587"/>
    <m/>
    <m/>
  </r>
  <r>
    <n v="2018"/>
    <s v="Nov"/>
    <n v="48"/>
    <s v="Tue"/>
    <x v="29"/>
    <n v="49288"/>
    <x v="67"/>
    <s v="Y0158552"/>
    <m/>
    <m/>
  </r>
  <r>
    <n v="2018"/>
    <s v="Nov"/>
    <n v="48"/>
    <s v="Tue"/>
    <x v="29"/>
    <n v="49114"/>
    <x v="83"/>
    <s v="Y0158477"/>
    <s v=" "/>
    <s v=" "/>
  </r>
  <r>
    <n v="2018"/>
    <s v="Nov"/>
    <n v="48"/>
    <s v="Tue"/>
    <x v="29"/>
    <n v="47654"/>
    <x v="169"/>
    <s v="Y0158476"/>
    <s v="YES"/>
    <s v="YES"/>
  </r>
  <r>
    <n v="2018"/>
    <s v="Nov"/>
    <n v="48"/>
    <s v="Tue"/>
    <x v="29"/>
    <n v="47598"/>
    <x v="75"/>
    <s v="Y0158601"/>
    <m/>
    <m/>
  </r>
  <r>
    <n v="2018"/>
    <s v="Nov"/>
    <n v="48"/>
    <s v="Tue"/>
    <x v="29"/>
    <n v="50537"/>
    <x v="68"/>
    <s v="Y0158584"/>
    <m/>
    <m/>
  </r>
  <r>
    <n v="2018"/>
    <s v="Nov"/>
    <n v="48"/>
    <s v="Tue"/>
    <x v="29"/>
    <s v="CON2186"/>
    <x v="280"/>
    <s v="Y0158514"/>
    <s v="yes "/>
    <s v="yes "/>
  </r>
  <r>
    <n v="2018"/>
    <s v="Nov"/>
    <n v="48"/>
    <s v="Tue"/>
    <x v="29"/>
    <n v="50538"/>
    <x v="281"/>
    <s v="Y0158576"/>
    <m/>
    <m/>
  </r>
  <r>
    <n v="2018"/>
    <s v="Nov"/>
    <n v="48"/>
    <s v="Tue"/>
    <x v="29"/>
    <n v="47522"/>
    <x v="84"/>
    <s v="Y0158596"/>
    <s v="yes "/>
    <s v=" yes"/>
  </r>
  <r>
    <n v="2018"/>
    <s v="Nov"/>
    <n v="48"/>
    <s v="Tue"/>
    <x v="29"/>
    <n v="47546"/>
    <x v="84"/>
    <s v="Y0158561"/>
    <s v="YES"/>
    <s v="YES"/>
  </r>
  <r>
    <n v="2018"/>
    <s v="Nov"/>
    <n v="48"/>
    <s v="Tue"/>
    <x v="29"/>
    <n v="49099"/>
    <x v="84"/>
    <s v="Y0158549"/>
    <m/>
    <m/>
  </r>
  <r>
    <n v="2018"/>
    <s v="Nov"/>
    <n v="48"/>
    <s v="Tue"/>
    <x v="29"/>
    <n v="50526"/>
    <x v="84"/>
    <s v="Y0158622"/>
    <m/>
    <m/>
  </r>
  <r>
    <n v="2018"/>
    <s v="Nov"/>
    <n v="48"/>
    <s v="Tue"/>
    <x v="29"/>
    <s v="CON2300"/>
    <x v="282"/>
    <s v="Y0158468"/>
    <s v="YES"/>
    <s v="YES"/>
  </r>
  <r>
    <n v="2018"/>
    <s v="Nov"/>
    <n v="48"/>
    <s v="Tue"/>
    <x v="29"/>
    <n v="50525"/>
    <x v="69"/>
    <m/>
    <m/>
    <m/>
  </r>
  <r>
    <n v="2018"/>
    <s v="Nov"/>
    <n v="48"/>
    <s v="Tue"/>
    <x v="29"/>
    <n v="50535"/>
    <x v="94"/>
    <s v="Y0158589"/>
    <m/>
    <m/>
  </r>
  <r>
    <n v="2018"/>
    <s v="Nov"/>
    <n v="48"/>
    <s v="Tue"/>
    <x v="29"/>
    <n v="50461"/>
    <x v="226"/>
    <s v="Y0158578"/>
    <m/>
    <m/>
  </r>
  <r>
    <n v="2018"/>
    <s v="Nov"/>
    <n v="48"/>
    <s v="Tue"/>
    <x v="29"/>
    <n v="50462"/>
    <x v="226"/>
    <s v="Y0158635"/>
    <m/>
    <m/>
  </r>
  <r>
    <n v="2018"/>
    <s v="Nov"/>
    <n v="48"/>
    <s v="Tue"/>
    <x v="29"/>
    <n v="50519"/>
    <x v="6"/>
    <s v="Y0158640"/>
    <m/>
    <m/>
  </r>
  <r>
    <n v="2018"/>
    <s v="Nov"/>
    <n v="48"/>
    <s v="Tue"/>
    <x v="29"/>
    <n v="50521"/>
    <x v="6"/>
    <s v="Y0158626"/>
    <m/>
    <m/>
  </r>
  <r>
    <n v="2018"/>
    <s v="Nov"/>
    <n v="48"/>
    <s v="Tue"/>
    <x v="29"/>
    <s v="CON2103"/>
    <x v="283"/>
    <s v="Y0158471"/>
    <s v="YES"/>
    <s v="YES"/>
  </r>
  <r>
    <n v="2018"/>
    <s v="Nov"/>
    <n v="48"/>
    <s v="Tue"/>
    <x v="29"/>
    <s v="CON2104"/>
    <x v="284"/>
    <s v="Y0158558"/>
    <s v=" Yes"/>
    <s v="yes "/>
  </r>
  <r>
    <n v="2018"/>
    <s v="Nov"/>
    <n v="48"/>
    <s v="Tue"/>
    <x v="29"/>
    <s v="CON2105"/>
    <x v="285"/>
    <s v="Y0158566"/>
    <s v="YES"/>
    <s v="YES"/>
  </r>
  <r>
    <n v="2018"/>
    <s v="Nov"/>
    <n v="48"/>
    <s v="Tue"/>
    <x v="29"/>
    <s v="CON2106"/>
    <x v="286"/>
    <s v="Y0158556"/>
    <s v="YES"/>
    <s v="YES"/>
  </r>
  <r>
    <n v="2018"/>
    <s v="Nov"/>
    <n v="48"/>
    <s v="Tue"/>
    <x v="29"/>
    <n v="50534"/>
    <x v="21"/>
    <s v="Y0158592"/>
    <m/>
    <m/>
  </r>
  <r>
    <n v="2018"/>
    <s v="Nov"/>
    <n v="48"/>
    <s v="Tue"/>
    <x v="29"/>
    <n v="49213"/>
    <x v="184"/>
    <s v="Y0158500"/>
    <m/>
    <m/>
  </r>
  <r>
    <n v="2018"/>
    <s v="Nov"/>
    <n v="48"/>
    <s v="Tue"/>
    <x v="29"/>
    <n v="49257"/>
    <x v="287"/>
    <s v="Y0158590"/>
    <s v="yes "/>
    <s v="yes "/>
  </r>
  <r>
    <n v="2018"/>
    <s v="Nov"/>
    <n v="48"/>
    <s v="Tue"/>
    <x v="29"/>
    <n v="47521"/>
    <x v="51"/>
    <s v="Y0158577"/>
    <m/>
    <m/>
  </r>
  <r>
    <n v="2018"/>
    <s v="Nov"/>
    <n v="48"/>
    <s v="Tue"/>
    <x v="29"/>
    <n v="47533"/>
    <x v="57"/>
    <s v="Y0158633"/>
    <m/>
    <m/>
  </r>
  <r>
    <n v="2018"/>
    <s v="Nov"/>
    <n v="48"/>
    <s v="Tue"/>
    <x v="29"/>
    <n v="50530"/>
    <x v="288"/>
    <s v="Y0158609"/>
    <m/>
    <m/>
  </r>
  <r>
    <n v="2018"/>
    <s v="Nov"/>
    <n v="48"/>
    <s v="Tue"/>
    <x v="29"/>
    <n v="47537"/>
    <x v="64"/>
    <s v="Y0158551"/>
    <s v="YES"/>
    <s v="YES"/>
  </r>
  <r>
    <n v="2018"/>
    <s v="Nov"/>
    <n v="48"/>
    <s v="Tue"/>
    <x v="29"/>
    <n v="47510"/>
    <x v="234"/>
    <s v="Y0158593-Y0158594"/>
    <s v="YES"/>
    <s v="YES"/>
  </r>
  <r>
    <n v="2018"/>
    <s v="Nov"/>
    <n v="48"/>
    <s v="Tue"/>
    <x v="29"/>
    <n v="48884"/>
    <x v="63"/>
    <s v="Y0158588"/>
    <s v="YES"/>
    <s v="YES"/>
  </r>
  <r>
    <n v="2018"/>
    <s v="Nov"/>
    <n v="48"/>
    <s v="Tue"/>
    <x v="29"/>
    <n v="47528"/>
    <x v="200"/>
    <s v="Y0158492"/>
    <s v="yes "/>
    <s v="yes "/>
  </r>
  <r>
    <n v="2018"/>
    <s v="Nov"/>
    <n v="48"/>
    <s v="Tue"/>
    <x v="29"/>
    <n v="47517"/>
    <x v="289"/>
    <s v="Y0158489"/>
    <s v="NO"/>
    <s v="YES"/>
  </r>
  <r>
    <n v="2018"/>
    <s v="Nov"/>
    <n v="48"/>
    <s v="Tue"/>
    <x v="29"/>
    <n v="47548"/>
    <x v="10"/>
    <s v="Y0158499"/>
    <s v="YES"/>
    <s v="YES"/>
  </r>
  <r>
    <n v="2018"/>
    <s v="Nov"/>
    <n v="48"/>
    <s v="Tue"/>
    <x v="29"/>
    <n v="47527"/>
    <x v="31"/>
    <s v="Y0158618"/>
    <s v="YES"/>
    <s v="YES"/>
  </r>
  <r>
    <n v="2018"/>
    <s v="Nov"/>
    <n v="48"/>
    <s v="Tue"/>
    <x v="29"/>
    <n v="47515"/>
    <x v="60"/>
    <s v="Y0158498"/>
    <s v="YES"/>
    <s v="YES"/>
  </r>
  <r>
    <n v="2018"/>
    <s v="Nov"/>
    <n v="48"/>
    <s v="Tue"/>
    <x v="29"/>
    <n v="47536"/>
    <x v="33"/>
    <s v="Y0158546"/>
    <s v="YES"/>
    <s v="YES"/>
  </r>
  <r>
    <n v="2018"/>
    <s v="Nov"/>
    <n v="48"/>
    <s v="Tue"/>
    <x v="29"/>
    <n v="47653"/>
    <x v="290"/>
    <s v="Y0158485"/>
    <s v="YES"/>
    <s v="YES"/>
  </r>
  <r>
    <n v="2018"/>
    <s v="Nov"/>
    <n v="48"/>
    <s v="Tue"/>
    <x v="29"/>
    <n v="50520"/>
    <x v="291"/>
    <s v="Y0158548"/>
    <s v=" "/>
    <s v=" "/>
  </r>
  <r>
    <n v="2018"/>
    <s v="Nov"/>
    <n v="48"/>
    <s v="Tue"/>
    <x v="29"/>
    <n v="47512"/>
    <x v="292"/>
    <s v="Y0158554"/>
    <s v="NO"/>
    <s v="YES"/>
  </r>
  <r>
    <n v="2018"/>
    <s v="Nov"/>
    <n v="48"/>
    <s v="Tue"/>
    <x v="29"/>
    <n v="38364"/>
    <x v="8"/>
    <s v="Y0158553"/>
    <s v="YES"/>
    <s v="YES"/>
  </r>
  <r>
    <n v="2018"/>
    <s v="Nov"/>
    <n v="48"/>
    <s v="Tue"/>
    <x v="29"/>
    <n v="48850"/>
    <x v="293"/>
    <s v="Y0158318"/>
    <s v="YES"/>
    <s v="YES"/>
  </r>
  <r>
    <n v="2018"/>
    <s v="Nov"/>
    <n v="48"/>
    <s v="Tue"/>
    <x v="29"/>
    <s v="CON2115"/>
    <x v="294"/>
    <s v="Y0158022"/>
    <s v="YES"/>
    <s v="YES"/>
  </r>
  <r>
    <n v="2018"/>
    <s v="Nov"/>
    <n v="48"/>
    <s v="Tue"/>
    <x v="29"/>
    <n v="47513"/>
    <x v="25"/>
    <s v="Y0158523"/>
    <s v=" "/>
    <s v=" "/>
  </r>
  <r>
    <n v="2018"/>
    <s v="Nov"/>
    <n v="48"/>
    <s v="Tue"/>
    <x v="29"/>
    <s v="CON2231"/>
    <x v="295"/>
    <s v="Y0158505"/>
    <s v="YES"/>
    <s v="YES"/>
  </r>
  <r>
    <n v="2018"/>
    <s v="Nov"/>
    <n v="48"/>
    <s v="Tue"/>
    <x v="29"/>
    <s v="CON2232"/>
    <x v="296"/>
    <s v="Y0158501"/>
    <s v="YES"/>
    <s v="YES"/>
  </r>
  <r>
    <n v="2018"/>
    <s v="Nov"/>
    <n v="48"/>
    <s v="Tue"/>
    <x v="29"/>
    <n v="47518"/>
    <x v="56"/>
    <s v="Y0158496"/>
    <s v="yes "/>
    <s v="yes "/>
  </r>
  <r>
    <n v="2018"/>
    <s v="Nov"/>
    <n v="48"/>
    <s v="Tue"/>
    <x v="29"/>
    <n v="47511"/>
    <x v="59"/>
    <s v="Y0158563-Y0158082"/>
    <s v="YES"/>
    <s v="YES"/>
  </r>
  <r>
    <n v="2018"/>
    <s v="Nov"/>
    <n v="48"/>
    <s v="Tue"/>
    <x v="29"/>
    <n v="47526"/>
    <x v="192"/>
    <s v="Y0158474-Y0158240"/>
    <s v="YES"/>
    <s v="YES"/>
  </r>
  <r>
    <n v="2018"/>
    <s v="Nov"/>
    <n v="48"/>
    <s v="Tue"/>
    <x v="29"/>
    <s v="CON2246"/>
    <x v="297"/>
    <s v="Y0158475"/>
    <s v="YES"/>
    <s v="YES"/>
  </r>
  <r>
    <n v="2018"/>
    <s v="Nov"/>
    <n v="48"/>
    <s v="Tue"/>
    <x v="29"/>
    <n v="47531"/>
    <x v="54"/>
    <s v="Y0158504"/>
    <s v=" Yes"/>
    <s v="yes "/>
  </r>
  <r>
    <n v="2018"/>
    <s v="Nov"/>
    <n v="48"/>
    <s v="Tue"/>
    <x v="29"/>
    <n v="47519"/>
    <x v="298"/>
    <s v="Y0158547"/>
    <s v="YES"/>
    <s v="YES"/>
  </r>
  <r>
    <n v="2018"/>
    <s v="Nov"/>
    <n v="48"/>
    <s v="Tue"/>
    <x v="29"/>
    <n v="47549"/>
    <x v="299"/>
    <s v="Y0158555"/>
    <s v="YES"/>
    <s v="YES"/>
  </r>
  <r>
    <n v="2018"/>
    <s v="Nov"/>
    <n v="48"/>
    <s v="Tue"/>
    <x v="29"/>
    <n v="47520"/>
    <x v="300"/>
    <s v="Y0158536"/>
    <s v="YES"/>
    <s v="YES"/>
  </r>
  <r>
    <n v="2018"/>
    <s v="Nov"/>
    <n v="48"/>
    <s v="Tue"/>
    <x v="29"/>
    <n v="47382"/>
    <x v="121"/>
    <s v="Y0158564"/>
    <s v="YES"/>
    <s v="YES"/>
  </r>
  <r>
    <n v="2018"/>
    <s v="Nov"/>
    <n v="48"/>
    <s v="Tue"/>
    <x v="29"/>
    <n v="47535"/>
    <x v="301"/>
    <s v="Y0158502"/>
    <s v=" "/>
    <s v=" "/>
  </r>
  <r>
    <n v="2018"/>
    <s v="Nov"/>
    <n v="48"/>
    <s v="Tue"/>
    <x v="29"/>
    <n v="49159"/>
    <x v="302"/>
    <s v="Y0158479"/>
    <s v="yes "/>
    <s v="yes "/>
  </r>
  <r>
    <n v="2018"/>
    <s v="Nov"/>
    <n v="48"/>
    <s v="Tue"/>
    <x v="29"/>
    <n v="47502"/>
    <x v="30"/>
    <s v="Y0158630"/>
    <s v="YES"/>
    <s v="YES"/>
  </r>
  <r>
    <n v="2018"/>
    <s v="Nov"/>
    <n v="48"/>
    <s v="Tue"/>
    <x v="29"/>
    <s v="CON2237"/>
    <x v="303"/>
    <s v="Y0158497"/>
    <s v="YES"/>
    <s v="YES"/>
  </r>
  <r>
    <n v="2018"/>
    <s v="Nov"/>
    <n v="48"/>
    <s v="Tue"/>
    <x v="29"/>
    <s v="CON2234"/>
    <x v="304"/>
    <s v="Y0158488"/>
    <m/>
    <m/>
  </r>
  <r>
    <n v="2018"/>
    <s v="Nov"/>
    <n v="48"/>
    <s v="Tue"/>
    <x v="29"/>
    <s v="CON2239"/>
    <x v="305"/>
    <s v="Y0158484"/>
    <s v="YES"/>
    <s v="YES"/>
  </r>
  <r>
    <n v="2018"/>
    <s v="Nov"/>
    <n v="48"/>
    <s v="Wed"/>
    <x v="30"/>
    <n v="47572"/>
    <x v="146"/>
    <s v="Y0158725-Y0158599"/>
    <s v="yes "/>
    <s v=" yes"/>
  </r>
  <r>
    <n v="2018"/>
    <s v="Nov"/>
    <n v="48"/>
    <s v="Wed"/>
    <x v="30"/>
    <n v="50563"/>
    <x v="67"/>
    <s v="Y0158717"/>
    <s v="YES"/>
    <s v="YES"/>
  </r>
  <r>
    <n v="2018"/>
    <s v="Nov"/>
    <n v="48"/>
    <s v="Wed"/>
    <x v="30"/>
    <n v="50540"/>
    <x v="70"/>
    <s v="Y0158721"/>
    <s v="YES"/>
    <s v="YES"/>
  </r>
  <r>
    <n v="2018"/>
    <s v="Nov"/>
    <n v="48"/>
    <s v="Wed"/>
    <x v="30"/>
    <n v="47601"/>
    <x v="84"/>
    <s v="Y0158662"/>
    <s v="YES"/>
    <s v="YES"/>
  </r>
  <r>
    <n v="2018"/>
    <s v="Nov"/>
    <n v="48"/>
    <s v="Wed"/>
    <x v="30"/>
    <s v="CON2055"/>
    <x v="306"/>
    <s v="Y0158585"/>
    <s v="YES"/>
    <s v="YES"/>
  </r>
  <r>
    <n v="2018"/>
    <s v="Nov"/>
    <n v="48"/>
    <s v="Wed"/>
    <x v="30"/>
    <s v="CON2351"/>
    <x v="307"/>
    <s v="Y0158591"/>
    <s v="YES"/>
    <s v=" yes"/>
  </r>
  <r>
    <n v="2018"/>
    <s v="Nov"/>
    <n v="48"/>
    <s v="Wed"/>
    <x v="30"/>
    <n v="47571"/>
    <x v="21"/>
    <s v="Y0158705"/>
    <m/>
    <m/>
  </r>
  <r>
    <n v="2018"/>
    <s v="Nov"/>
    <n v="48"/>
    <s v="Wed"/>
    <x v="30"/>
    <n v="47578"/>
    <x v="199"/>
    <s v="Y0158647"/>
    <s v="YES"/>
    <s v="YES"/>
  </r>
  <r>
    <n v="2018"/>
    <s v="Nov"/>
    <n v="48"/>
    <s v="Wed"/>
    <x v="30"/>
    <n v="47558"/>
    <x v="107"/>
    <s v="Y0158574"/>
    <s v="YES"/>
    <s v="YES"/>
  </r>
  <r>
    <n v="2018"/>
    <s v="Nov"/>
    <n v="48"/>
    <s v="Wed"/>
    <x v="30"/>
    <n v="49119"/>
    <x v="308"/>
    <s v="Y0158646"/>
    <s v="YES"/>
    <s v="YES"/>
  </r>
  <r>
    <n v="2018"/>
    <s v="Nov"/>
    <n v="48"/>
    <s v="Wed"/>
    <x v="30"/>
    <n v="49118"/>
    <x v="71"/>
    <s v="Y0158572"/>
    <s v="YES"/>
    <s v="YES"/>
  </r>
  <r>
    <n v="2018"/>
    <s v="Nov"/>
    <n v="48"/>
    <s v="Wed"/>
    <x v="30"/>
    <n v="48503"/>
    <x v="51"/>
    <s v=" "/>
    <s v=" Yes"/>
    <s v=" yes"/>
  </r>
  <r>
    <n v="2018"/>
    <s v="Nov"/>
    <n v="48"/>
    <s v="Wed"/>
    <x v="30"/>
    <n v="47573"/>
    <x v="232"/>
    <s v="Y0158720"/>
    <m/>
    <m/>
  </r>
  <r>
    <n v="2018"/>
    <s v="Nov"/>
    <n v="48"/>
    <s v="Wed"/>
    <x v="30"/>
    <n v="50502"/>
    <x v="96"/>
    <s v="Y0158715"/>
    <s v="YES"/>
    <s v="YES"/>
  </r>
  <r>
    <n v="2018"/>
    <s v="Nov"/>
    <n v="48"/>
    <s v="Wed"/>
    <x v="30"/>
    <n v="47560"/>
    <x v="155"/>
    <s v="Y0158631"/>
    <s v="NO"/>
    <s v="YES"/>
  </r>
  <r>
    <n v="2018"/>
    <s v="Nov"/>
    <n v="48"/>
    <s v="Wed"/>
    <x v="30"/>
    <n v="47563"/>
    <x v="309"/>
    <s v="Y0158636"/>
    <s v="YES"/>
    <s v="YES"/>
  </r>
  <r>
    <n v="2018"/>
    <s v="Nov"/>
    <n v="48"/>
    <s v="Wed"/>
    <x v="30"/>
    <n v="47591"/>
    <x v="64"/>
    <s v="Y0158619"/>
    <s v="YES"/>
    <s v="YES"/>
  </r>
  <r>
    <n v="2018"/>
    <s v="Nov"/>
    <n v="48"/>
    <s v="Wed"/>
    <x v="30"/>
    <n v="48885"/>
    <x v="63"/>
    <s v="Y0158655"/>
    <s v="YES"/>
    <s v="YES"/>
  </r>
  <r>
    <n v="2018"/>
    <s v="Nov"/>
    <n v="48"/>
    <s v="Wed"/>
    <x v="30"/>
    <n v="47576"/>
    <x v="310"/>
    <s v="Y0158613"/>
    <s v="YES"/>
    <s v="YES"/>
  </r>
  <r>
    <n v="2018"/>
    <s v="Nov"/>
    <n v="48"/>
    <s v="Wed"/>
    <x v="30"/>
    <n v="47606"/>
    <x v="109"/>
    <s v="Y0158709"/>
    <s v="YES"/>
    <s v="YES"/>
  </r>
  <r>
    <n v="2018"/>
    <s v="Nov"/>
    <n v="48"/>
    <s v="Wed"/>
    <x v="30"/>
    <n v="47564"/>
    <x v="311"/>
    <s v="Y0158718"/>
    <s v="YES"/>
    <s v="YES"/>
  </r>
  <r>
    <n v="2018"/>
    <s v="Nov"/>
    <n v="48"/>
    <s v="Wed"/>
    <x v="30"/>
    <n v="47577"/>
    <x v="312"/>
    <s v="Y0158612"/>
    <s v="YES"/>
    <s v="YES"/>
  </r>
  <r>
    <n v="2018"/>
    <s v="Nov"/>
    <n v="48"/>
    <s v="Wed"/>
    <x v="30"/>
    <n v="47569"/>
    <x v="313"/>
    <s v="Y0158645"/>
    <s v="YES"/>
    <s v="YES"/>
  </r>
  <r>
    <n v="2018"/>
    <s v="Nov"/>
    <n v="48"/>
    <s v="Wed"/>
    <x v="30"/>
    <n v="47592"/>
    <x v="33"/>
    <s v="Y0158649"/>
    <s v="YES"/>
    <s v="YES"/>
  </r>
  <r>
    <n v="2018"/>
    <s v="Nov"/>
    <n v="48"/>
    <s v="Wed"/>
    <x v="30"/>
    <n v="38365"/>
    <x v="8"/>
    <s v="Y0158628"/>
    <s v="YES"/>
    <s v="YES"/>
  </r>
  <r>
    <n v="2018"/>
    <s v="Nov"/>
    <n v="48"/>
    <s v="Wed"/>
    <x v="30"/>
    <s v="A3739"/>
    <x v="314"/>
    <s v="Y0158652-Y0158694"/>
    <s v="NO"/>
    <s v="NO"/>
  </r>
  <r>
    <n v="2018"/>
    <s v="Nov"/>
    <n v="48"/>
    <s v="Wed"/>
    <x v="30"/>
    <s v="CON2117"/>
    <x v="315"/>
    <s v="Y0158582"/>
    <s v="YES"/>
    <s v="YES"/>
  </r>
  <r>
    <n v="2018"/>
    <s v="Nov"/>
    <n v="48"/>
    <s v="Wed"/>
    <x v="30"/>
    <s v="CON2118"/>
    <x v="316"/>
    <s v="Y0158581"/>
    <s v="YES"/>
    <s v="YES"/>
  </r>
  <r>
    <n v="2018"/>
    <s v="Nov"/>
    <n v="48"/>
    <s v="Wed"/>
    <x v="30"/>
    <s v="CON2119"/>
    <x v="317"/>
    <s v="Y0158583"/>
    <s v="YES"/>
    <s v="YES"/>
  </r>
  <r>
    <n v="2018"/>
    <s v="Nov"/>
    <n v="48"/>
    <s v="Wed"/>
    <x v="30"/>
    <s v="CON2220"/>
    <x v="318"/>
    <s v="Y0158039"/>
    <s v="YES"/>
    <s v=" yes"/>
  </r>
  <r>
    <n v="2018"/>
    <s v="Nov"/>
    <n v="48"/>
    <s v="Wed"/>
    <x v="30"/>
    <s v="CON2250"/>
    <x v="319"/>
    <s v="Y0158644"/>
    <s v="NO"/>
    <s v="YES"/>
  </r>
  <r>
    <n v="2018"/>
    <s v="Nov"/>
    <n v="48"/>
    <s v="Wed"/>
    <x v="30"/>
    <s v="CON2227"/>
    <x v="320"/>
    <s v="Y0158068"/>
    <s v="YES"/>
    <s v="YES"/>
  </r>
  <r>
    <n v="2018"/>
    <s v="Nov"/>
    <n v="48"/>
    <s v="Wed"/>
    <x v="30"/>
    <s v="CON2218"/>
    <x v="321"/>
    <s v="Y0158571"/>
    <s v="YES"/>
    <s v="YES"/>
  </r>
  <r>
    <n v="2018"/>
    <s v="Nov"/>
    <n v="48"/>
    <s v="Wed"/>
    <x v="30"/>
    <s v="CON2212"/>
    <x v="322"/>
    <s v="Y0158562"/>
    <s v="YES"/>
    <s v="YES"/>
  </r>
  <r>
    <n v="2018"/>
    <s v="Nov"/>
    <n v="48"/>
    <s v="Wed"/>
    <x v="30"/>
    <n v="49155"/>
    <x v="102"/>
    <s v="Y0158691"/>
    <s v="YES"/>
    <s v="YES"/>
  </r>
  <r>
    <n v="2018"/>
    <s v="Nov"/>
    <n v="48"/>
    <s v="Wed"/>
    <x v="30"/>
    <n v="50500"/>
    <x v="102"/>
    <s v="Y0158637"/>
    <s v="YES"/>
    <s v="YES"/>
  </r>
  <r>
    <n v="2018"/>
    <s v="Nov"/>
    <n v="48"/>
    <s v="Wed"/>
    <x v="30"/>
    <n v="47587"/>
    <x v="58"/>
    <s v="Y0158675"/>
    <s v="YES"/>
    <s v="YES"/>
  </r>
  <r>
    <n v="2018"/>
    <s v="Nov"/>
    <n v="48"/>
    <s v="Wed"/>
    <x v="30"/>
    <s v="CON2298"/>
    <x v="323"/>
    <s v="Y0158559"/>
    <s v=" Yes"/>
    <s v=" yes"/>
  </r>
  <r>
    <n v="2018"/>
    <s v="Nov"/>
    <n v="48"/>
    <s v="Wed"/>
    <x v="30"/>
    <s v="CON2241"/>
    <x v="324"/>
    <s v="Y0158557"/>
    <s v="YES"/>
    <s v="YES"/>
  </r>
  <r>
    <n v="2018"/>
    <s v="Nov"/>
    <n v="48"/>
    <s v="Wed"/>
    <x v="30"/>
    <n v="47605"/>
    <x v="299"/>
    <s v="Y0158568"/>
    <s v="YES"/>
    <s v="YES"/>
  </r>
  <r>
    <n v="2018"/>
    <s v="Nov"/>
    <n v="48"/>
    <s v="Wed"/>
    <x v="30"/>
    <n v="50503"/>
    <x v="325"/>
    <s v="Y0158733-Y0157839"/>
    <s v="YES"/>
    <s v="YES"/>
  </r>
  <r>
    <n v="2018"/>
    <s v="Nov"/>
    <n v="48"/>
    <s v="Wed"/>
    <x v="30"/>
    <n v="47442"/>
    <x v="121"/>
    <s v="Y0158656"/>
    <s v="YES"/>
    <s v="YES"/>
  </r>
  <r>
    <n v="2018"/>
    <s v="Nov"/>
    <n v="48"/>
    <s v="Wed"/>
    <x v="30"/>
    <n v="49077"/>
    <x v="195"/>
    <s v="Y0158643"/>
    <s v="YES"/>
    <s v="YES"/>
  </r>
  <r>
    <n v="2018"/>
    <s v="Nov"/>
    <n v="48"/>
    <s v="Wed"/>
    <x v="30"/>
    <n v="49217"/>
    <x v="113"/>
    <s v="Y0158638"/>
    <s v="YES"/>
    <s v="YES"/>
  </r>
  <r>
    <n v="2018"/>
    <s v="Nov"/>
    <n v="48"/>
    <s v="Wed"/>
    <x v="30"/>
    <n v="49256"/>
    <x v="326"/>
    <s v="Y0158602"/>
    <s v="YES"/>
    <s v="YES"/>
  </r>
  <r>
    <n v="2018"/>
    <s v="Nov"/>
    <n v="48"/>
    <s v="Wed"/>
    <x v="30"/>
    <n v="47586"/>
    <x v="39"/>
    <s v="Y0158740"/>
    <s v="YES"/>
    <s v="YES"/>
  </r>
  <r>
    <n v="2018"/>
    <s v="Nov"/>
    <n v="48"/>
    <s v="Wed"/>
    <x v="30"/>
    <s v="CON2242"/>
    <x v="327"/>
    <s v="Y0158560"/>
    <s v="YES"/>
    <s v="YES"/>
  </r>
  <r>
    <n v="2018"/>
    <s v="Nov"/>
    <n v="48"/>
    <s v="Wed"/>
    <x v="30"/>
    <n v="50510"/>
    <x v="328"/>
    <s v="Y0158654"/>
    <s v="YES"/>
    <s v="YES"/>
  </r>
  <r>
    <n v="2018"/>
    <s v="Nov"/>
    <n v="48"/>
    <s v="Wed"/>
    <x v="30"/>
    <n v="47556"/>
    <x v="30"/>
    <s v="Y0158734-Y0158735"/>
    <s v="YES"/>
    <s v="YES"/>
  </r>
  <r>
    <n v="2018"/>
    <s v="Nov"/>
    <n v="48"/>
    <s v="Wed"/>
    <x v="30"/>
    <n v="46173"/>
    <x v="329"/>
    <s v="Y0158728"/>
    <s v="NO"/>
    <s v="NO"/>
  </r>
  <r>
    <n v="2018"/>
    <s v="Nov"/>
    <n v="48"/>
    <s v="Wed"/>
    <x v="30"/>
    <n v="50509"/>
    <x v="167"/>
    <s v="Y0158741"/>
    <m/>
    <m/>
  </r>
  <r>
    <n v="2018"/>
    <s v="Nov"/>
    <n v="48"/>
    <s v="Wed"/>
    <x v="30"/>
    <s v="CON2195"/>
    <x v="330"/>
    <s v="Y0158573"/>
    <s v="YES"/>
    <s v="YES"/>
  </r>
  <r>
    <n v="2018"/>
    <s v="Nov"/>
    <n v="48"/>
    <s v="Wed"/>
    <x v="30"/>
    <s v="CON2198"/>
    <x v="331"/>
    <s v="Y0158575"/>
    <s v="YES"/>
    <s v="YES"/>
  </r>
  <r>
    <n v="2018"/>
    <s v="Nov"/>
    <n v="48"/>
    <s v="Thu"/>
    <x v="31"/>
    <s v="CON2056"/>
    <x v="332"/>
    <s v="Y0158586"/>
    <s v="YES"/>
    <s v="YES"/>
  </r>
  <r>
    <n v="2018"/>
    <s v="Nov"/>
    <n v="48"/>
    <s v="Thu"/>
    <x v="31"/>
    <s v="CON2350"/>
    <x v="333"/>
    <s v="Y0158688"/>
    <s v="NO"/>
    <s v="YES"/>
  </r>
  <r>
    <n v="2018"/>
    <s v="Nov"/>
    <n v="48"/>
    <s v="Thu"/>
    <x v="31"/>
    <n v="47627"/>
    <x v="69"/>
    <s v="Y0158762-Y0158763"/>
    <s v="YES"/>
    <s v="YES"/>
  </r>
  <r>
    <n v="2018"/>
    <s v="Nov"/>
    <n v="48"/>
    <s v="Thu"/>
    <x v="31"/>
    <n v="48860"/>
    <x v="94"/>
    <s v="Y0158676"/>
    <s v="YES"/>
    <s v="yes "/>
  </r>
  <r>
    <n v="2018"/>
    <s v="Nov"/>
    <n v="48"/>
    <s v="Thu"/>
    <x v="31"/>
    <s v="CON2109"/>
    <x v="334"/>
    <s v="Y0158663"/>
    <s v="YES"/>
    <s v="YES"/>
  </r>
  <r>
    <n v="2018"/>
    <s v="Nov"/>
    <n v="48"/>
    <s v="Thu"/>
    <x v="31"/>
    <s v="CON2108"/>
    <x v="335"/>
    <s v="Y0158669"/>
    <s v="YES"/>
    <s v="YES"/>
  </r>
  <r>
    <n v="2018"/>
    <s v="Nov"/>
    <n v="48"/>
    <s v="Thu"/>
    <x v="31"/>
    <s v="CON2107"/>
    <x v="336"/>
    <s v="Y0158668"/>
    <s v="YES"/>
    <s v="YES"/>
  </r>
  <r>
    <n v="2018"/>
    <s v="Nov"/>
    <n v="48"/>
    <s v="Thu"/>
    <x v="31"/>
    <n v="47630"/>
    <x v="51"/>
    <s v="Y0158777"/>
    <s v="yes "/>
    <s v=" yes"/>
  </r>
  <r>
    <n v="2018"/>
    <s v="Nov"/>
    <n v="48"/>
    <s v="Thu"/>
    <x v="31"/>
    <n v="47647"/>
    <x v="64"/>
    <s v="Y0158767"/>
    <s v="YES"/>
    <s v=" yes"/>
  </r>
  <r>
    <n v="2018"/>
    <s v="Nov"/>
    <n v="48"/>
    <s v="Thu"/>
    <x v="31"/>
    <n v="50543"/>
    <x v="337"/>
    <s v="Y0158779"/>
    <s v="YES"/>
    <s v="YES"/>
  </r>
  <r>
    <n v="2018"/>
    <s v="Nov"/>
    <n v="48"/>
    <s v="Thu"/>
    <x v="31"/>
    <n v="50470"/>
    <x v="338"/>
    <s v="Y0158843"/>
    <s v="YES"/>
    <s v="YES"/>
  </r>
  <r>
    <n v="2018"/>
    <s v="Nov"/>
    <n v="48"/>
    <s v="Thu"/>
    <x v="31"/>
    <n v="47660"/>
    <x v="10"/>
    <s v="Y0158681"/>
    <s v="YES"/>
    <s v="YES"/>
  </r>
  <r>
    <n v="2018"/>
    <s v="Nov"/>
    <n v="48"/>
    <s v="Thu"/>
    <x v="31"/>
    <n v="49096"/>
    <x v="10"/>
    <s v="Y0158790"/>
    <s v="YES"/>
    <s v=" yes"/>
  </r>
  <r>
    <n v="2018"/>
    <s v="Nov"/>
    <n v="48"/>
    <s v="Thu"/>
    <x v="31"/>
    <n v="47622"/>
    <x v="246"/>
    <s v="Y0158671-Y0158674"/>
    <s v="YES"/>
    <s v="YES"/>
  </r>
  <r>
    <n v="2018"/>
    <s v="Nov"/>
    <n v="48"/>
    <s v="Thu"/>
    <x v="31"/>
    <n v="38366"/>
    <x v="8"/>
    <s v="Y0158679"/>
    <s v="YES"/>
    <s v="YES"/>
  </r>
  <r>
    <n v="2018"/>
    <s v="Nov"/>
    <n v="48"/>
    <s v="Thu"/>
    <x v="31"/>
    <s v="CON2120"/>
    <x v="339"/>
    <s v="Y0158685"/>
    <s v="YES"/>
    <s v="YES"/>
  </r>
  <r>
    <n v="2018"/>
    <s v="Nov"/>
    <n v="48"/>
    <s v="Thu"/>
    <x v="31"/>
    <s v="CON2121"/>
    <x v="340"/>
    <s v="Y0158686"/>
    <s v="YES"/>
    <s v="YES"/>
  </r>
  <r>
    <n v="2018"/>
    <s v="Nov"/>
    <n v="48"/>
    <s v="Thu"/>
    <x v="31"/>
    <s v="CON2122"/>
    <x v="341"/>
    <s v="Y0158684"/>
    <s v="YES"/>
    <s v="YES"/>
  </r>
  <r>
    <n v="2018"/>
    <s v="Nov"/>
    <n v="48"/>
    <s v="Thu"/>
    <x v="31"/>
    <n v="49210"/>
    <x v="263"/>
    <s v="Y0158761"/>
    <s v="YES"/>
    <s v="YES"/>
  </r>
  <r>
    <n v="2018"/>
    <s v="Nov"/>
    <n v="48"/>
    <s v="Thu"/>
    <x v="31"/>
    <s v="CON2224"/>
    <x v="342"/>
    <s v="Y0158079"/>
    <s v="YES"/>
    <s v="YES"/>
  </r>
  <r>
    <n v="2018"/>
    <s v="Nov"/>
    <n v="48"/>
    <s v="Thu"/>
    <x v="31"/>
    <s v="CON2215"/>
    <x v="343"/>
    <s v="Y0158682"/>
    <s v="YES"/>
    <s v="YES"/>
  </r>
  <r>
    <n v="2018"/>
    <s v="Nov"/>
    <n v="48"/>
    <s v="Thu"/>
    <x v="31"/>
    <n v="50545"/>
    <x v="101"/>
    <s v="Y0158796"/>
    <s v="YES"/>
    <s v="YES"/>
  </r>
  <r>
    <n v="2018"/>
    <s v="Nov"/>
    <n v="48"/>
    <s v="Thu"/>
    <x v="31"/>
    <n v="47629"/>
    <x v="115"/>
    <s v="Y0158800"/>
    <s v="YES"/>
    <s v="YES"/>
  </r>
  <r>
    <n v="2018"/>
    <s v="Nov"/>
    <n v="48"/>
    <s v="Thu"/>
    <x v="31"/>
    <n v="47634"/>
    <x v="192"/>
    <s v="Y0158743"/>
    <s v=" Yes"/>
    <s v=" yes"/>
  </r>
  <r>
    <n v="2018"/>
    <s v="Nov"/>
    <n v="48"/>
    <s v="Thu"/>
    <x v="31"/>
    <s v="CON2312"/>
    <x v="344"/>
    <s v="Y0158692"/>
    <s v="YES"/>
    <s v="YES"/>
  </r>
  <r>
    <n v="2018"/>
    <s v="Nov"/>
    <n v="48"/>
    <s v="Thu"/>
    <x v="31"/>
    <n v="50598"/>
    <x v="244"/>
    <s v="Y0158813"/>
    <s v="NO"/>
    <s v="NO"/>
  </r>
  <r>
    <n v="2018"/>
    <s v="Nov"/>
    <n v="48"/>
    <s v="Thu"/>
    <x v="31"/>
    <n v="47661"/>
    <x v="299"/>
    <s v="Y0158696"/>
    <s v="YES"/>
    <s v="YES"/>
  </r>
  <r>
    <n v="2018"/>
    <s v="Nov"/>
    <n v="48"/>
    <s v="Thu"/>
    <x v="31"/>
    <n v="47649"/>
    <x v="52"/>
    <s v="Y0158831"/>
    <s v="YES"/>
    <s v="YES"/>
  </r>
  <r>
    <n v="2018"/>
    <s v="Nov"/>
    <n v="48"/>
    <s v="Thu"/>
    <x v="31"/>
    <n v="47644"/>
    <x v="166"/>
    <s v="Y0158703"/>
    <s v="YES"/>
    <s v="YES"/>
  </r>
  <r>
    <n v="2018"/>
    <s v="Nov"/>
    <n v="48"/>
    <s v="Thu"/>
    <x v="31"/>
    <n v="47620"/>
    <x v="121"/>
    <s v="Y0158742"/>
    <s v="YES"/>
    <s v="YES"/>
  </r>
  <r>
    <n v="2018"/>
    <s v="Nov"/>
    <n v="48"/>
    <s v="Thu"/>
    <x v="31"/>
    <n v="48579"/>
    <x v="194"/>
    <s v="Y0158773"/>
    <s v="YES"/>
    <s v="YES"/>
  </r>
  <r>
    <n v="2018"/>
    <s v="Nov"/>
    <n v="48"/>
    <s v="Thu"/>
    <x v="31"/>
    <n v="49291"/>
    <x v="326"/>
    <s v="Y0158680"/>
    <s v="YES"/>
    <s v="YES"/>
  </r>
  <r>
    <n v="2018"/>
    <s v="Nov"/>
    <n v="48"/>
    <s v="Thu"/>
    <x v="31"/>
    <n v="47618"/>
    <x v="245"/>
    <s v="Y0158771"/>
    <s v="YES"/>
    <s v="YES"/>
  </r>
  <r>
    <n v="2018"/>
    <s v="Nov"/>
    <n v="48"/>
    <s v="Thu"/>
    <x v="31"/>
    <n v="50552"/>
    <x v="345"/>
    <s v="Y0158724"/>
    <d v="1899-12-30T10:15:00"/>
    <s v="YES"/>
  </r>
  <r>
    <n v="2018"/>
    <s v="Nov"/>
    <n v="48"/>
    <s v="Thu"/>
    <x v="31"/>
    <n v="50505"/>
    <x v="276"/>
    <s v="Y0158758"/>
    <s v="YES"/>
    <s v="YES"/>
  </r>
  <r>
    <n v="2018"/>
    <s v="Nov"/>
    <n v="48"/>
    <s v="Thu"/>
    <x v="31"/>
    <n v="47633"/>
    <x v="167"/>
    <s v="Y0158690"/>
    <s v="YES"/>
    <s v="YES"/>
  </r>
  <r>
    <n v="2018"/>
    <s v="Nov"/>
    <n v="48"/>
    <s v="Thu"/>
    <x v="31"/>
    <s v="CON2238"/>
    <x v="346"/>
    <s v="Y0158481"/>
    <s v="YES"/>
    <s v="YES"/>
  </r>
  <r>
    <n v="2018"/>
    <s v="Nov"/>
    <n v="48"/>
    <s v="Thu"/>
    <x v="31"/>
    <s v="CON2240"/>
    <x v="347"/>
    <s v="Y0158579"/>
    <s v="NO"/>
    <s v=" yes"/>
  </r>
  <r>
    <n v="2018"/>
    <s v="Nov"/>
    <n v="48"/>
    <s v="Thu"/>
    <x v="31"/>
    <n v="48194"/>
    <x v="120"/>
    <s v=" "/>
    <s v=" Yes"/>
    <s v=" yes"/>
  </r>
  <r>
    <n v="2018"/>
    <s v="Nov"/>
    <n v="48"/>
    <s v="Thu"/>
    <x v="31"/>
    <n v="50544"/>
    <x v="348"/>
    <s v="Y0158787"/>
    <s v="YES"/>
    <s v="YES"/>
  </r>
  <r>
    <n v="2018"/>
    <s v="Nov"/>
    <n v="48"/>
    <s v="Fri"/>
    <x v="32"/>
    <n v="47698"/>
    <x v="124"/>
    <s v="Y0158803-Y0158802"/>
    <s v="NO"/>
    <s v="NO"/>
  </r>
  <r>
    <n v="2018"/>
    <s v="Nov"/>
    <n v="48"/>
    <s v="Fri"/>
    <x v="32"/>
    <n v="48201"/>
    <x v="169"/>
    <s v="Y0158824"/>
    <s v="YES"/>
    <s v="YES"/>
  </r>
  <r>
    <n v="2018"/>
    <s v="Nov"/>
    <n v="48"/>
    <s v="Fri"/>
    <x v="32"/>
    <n v="47715"/>
    <x v="84"/>
    <s v="Y0158894"/>
    <s v="NO"/>
    <s v="YES"/>
  </r>
  <r>
    <n v="2018"/>
    <s v="Nov"/>
    <n v="48"/>
    <s v="Fri"/>
    <x v="32"/>
    <s v="CON2153"/>
    <x v="349"/>
    <s v="Y0158760"/>
    <s v="YES"/>
    <s v="YES"/>
  </r>
  <r>
    <n v="2018"/>
    <s v="Nov"/>
    <n v="48"/>
    <s v="Fri"/>
    <x v="32"/>
    <s v="CON2110"/>
    <x v="350"/>
    <s v="Y0158766"/>
    <s v="YES"/>
    <s v="YES"/>
  </r>
  <r>
    <n v="2018"/>
    <s v="Nov"/>
    <n v="48"/>
    <s v="Fri"/>
    <x v="32"/>
    <s v="CON2354"/>
    <x v="351"/>
    <s v="Y0158045"/>
    <s v="YES"/>
    <s v="YES"/>
  </r>
  <r>
    <n v="2018"/>
    <s v="Nov"/>
    <n v="48"/>
    <s v="Fri"/>
    <x v="32"/>
    <n v="50561"/>
    <x v="175"/>
    <s v="Y0158890"/>
    <s v="YES"/>
    <s v="YES"/>
  </r>
  <r>
    <n v="2018"/>
    <s v="Nov"/>
    <n v="48"/>
    <s v="Fri"/>
    <x v="32"/>
    <n v="47680"/>
    <x v="26"/>
    <s v="Y0158793"/>
    <s v="YES"/>
    <s v="YES"/>
  </r>
  <r>
    <n v="2018"/>
    <s v="Nov"/>
    <n v="48"/>
    <s v="Fri"/>
    <x v="32"/>
    <n v="47714"/>
    <x v="51"/>
    <s v="Y0158887"/>
    <s v="YES"/>
    <s v="YES"/>
  </r>
  <r>
    <n v="2018"/>
    <s v="Nov"/>
    <n v="48"/>
    <s v="Fri"/>
    <x v="32"/>
    <s v="CON2158"/>
    <x v="352"/>
    <s v="Y0158058"/>
    <s v="YES"/>
    <s v=" yes"/>
  </r>
  <r>
    <n v="2018"/>
    <s v="Nov"/>
    <n v="48"/>
    <s v="Fri"/>
    <x v="32"/>
    <n v="47679"/>
    <x v="233"/>
    <s v="Y0158924"/>
    <s v="YES"/>
    <s v="YES"/>
  </r>
  <r>
    <n v="2018"/>
    <s v="Nov"/>
    <n v="48"/>
    <s v="Fri"/>
    <x v="32"/>
    <n v="47708"/>
    <x v="64"/>
    <s v="Y0158825"/>
    <s v="YES"/>
    <s v="YES"/>
  </r>
  <r>
    <n v="2018"/>
    <s v="Nov"/>
    <n v="48"/>
    <s v="Fri"/>
    <x v="32"/>
    <s v="IN64518"/>
    <x v="171"/>
    <s v="Y0158936"/>
    <s v="YES"/>
    <s v="YES"/>
  </r>
  <r>
    <n v="2018"/>
    <s v="Nov"/>
    <n v="48"/>
    <s v="Fri"/>
    <x v="32"/>
    <n v="47682"/>
    <x v="236"/>
    <s v="Y0158916-Y0158783"/>
    <s v="YES"/>
    <s v="YES"/>
  </r>
  <r>
    <n v="2018"/>
    <s v="Nov"/>
    <n v="48"/>
    <s v="Fri"/>
    <x v="32"/>
    <n v="47718"/>
    <x v="10"/>
    <s v="Y0158797"/>
    <s v="YES"/>
    <s v="YES"/>
  </r>
  <r>
    <n v="2018"/>
    <s v="Nov"/>
    <n v="48"/>
    <s v="Fri"/>
    <x v="32"/>
    <n v="50599"/>
    <x v="353"/>
    <s v="Y0158795"/>
    <s v="YES"/>
    <s v="YES"/>
  </r>
  <r>
    <n v="2018"/>
    <s v="Nov"/>
    <n v="48"/>
    <s v="Fri"/>
    <x v="32"/>
    <s v="IN64748"/>
    <x v="240"/>
    <s v="Y0158929"/>
    <s v="YES"/>
    <s v="YES"/>
  </r>
  <r>
    <n v="2018"/>
    <s v="Nov"/>
    <n v="48"/>
    <s v="Fri"/>
    <x v="32"/>
    <n v="49282"/>
    <x v="246"/>
    <s v="Y0158926"/>
    <s v="YES"/>
    <s v="YES"/>
  </r>
  <r>
    <n v="2018"/>
    <s v="Nov"/>
    <n v="48"/>
    <s v="Fri"/>
    <x v="32"/>
    <s v="IN59918"/>
    <x v="354"/>
    <s v="Y0158774"/>
    <s v="YES"/>
    <s v="YES"/>
  </r>
  <r>
    <n v="2018"/>
    <s v="Nov"/>
    <n v="48"/>
    <s v="Fri"/>
    <x v="32"/>
    <s v="IN65438"/>
    <x v="355"/>
    <s v="Y0158941"/>
    <s v="YES"/>
    <s v="YES"/>
  </r>
  <r>
    <n v="2018"/>
    <s v="Nov"/>
    <n v="48"/>
    <s v="Fri"/>
    <x v="32"/>
    <n v="47695"/>
    <x v="356"/>
    <s v="Y0158915"/>
    <s v="YES"/>
    <s v="YES"/>
  </r>
  <r>
    <n v="2018"/>
    <s v="Nov"/>
    <n v="48"/>
    <s v="Fri"/>
    <x v="32"/>
    <n v="38363"/>
    <x v="8"/>
    <s v="Y0158943"/>
    <s v="YES"/>
    <s v="YES"/>
  </r>
  <r>
    <n v="2018"/>
    <s v="Nov"/>
    <n v="48"/>
    <s v="Fri"/>
    <x v="32"/>
    <s v="CON2289"/>
    <x v="357"/>
    <s v="Y0158805-Y0158806-Y0158807-Y0158808"/>
    <s v="YES"/>
    <s v="YES"/>
  </r>
  <r>
    <n v="2018"/>
    <s v="Nov"/>
    <n v="48"/>
    <s v="Fri"/>
    <x v="32"/>
    <n v="49080"/>
    <x v="358"/>
    <s v="Y0158923"/>
    <s v="YES"/>
    <s v="YES"/>
  </r>
  <r>
    <n v="2018"/>
    <s v="Nov"/>
    <n v="48"/>
    <s v="Fri"/>
    <x v="32"/>
    <n v="50554"/>
    <x v="257"/>
    <s v="Y0158819"/>
    <s v="YES"/>
    <s v="YES"/>
  </r>
  <r>
    <n v="2018"/>
    <s v="Nov"/>
    <n v="48"/>
    <s v="Fri"/>
    <x v="32"/>
    <s v="IN63598"/>
    <x v="359"/>
    <s v="Y0158847"/>
    <s v="YES"/>
    <s v="YES"/>
  </r>
  <r>
    <n v="2018"/>
    <s v="Nov"/>
    <n v="48"/>
    <s v="Fri"/>
    <x v="32"/>
    <n v="47674"/>
    <x v="360"/>
    <s v="Y0158801"/>
    <s v="YES"/>
    <s v="YES"/>
  </r>
  <r>
    <n v="2018"/>
    <s v="Nov"/>
    <n v="48"/>
    <s v="Fri"/>
    <x v="32"/>
    <n v="50610"/>
    <x v="361"/>
    <s v="Y0158823"/>
    <s v=" Yes"/>
    <s v="yes "/>
  </r>
  <r>
    <n v="2018"/>
    <s v="Nov"/>
    <n v="48"/>
    <s v="Fri"/>
    <x v="32"/>
    <s v="CON2216"/>
    <x v="362"/>
    <s v="Y0158794"/>
    <s v="YES"/>
    <s v="YES"/>
  </r>
  <r>
    <n v="2018"/>
    <s v="Nov"/>
    <n v="48"/>
    <s v="Fri"/>
    <x v="32"/>
    <s v="CON2228"/>
    <x v="363"/>
    <s v="Y0158405"/>
    <s v="YES"/>
    <s v="YES"/>
  </r>
  <r>
    <n v="2018"/>
    <s v="Nov"/>
    <n v="48"/>
    <s v="Fri"/>
    <x v="32"/>
    <s v="IN63828"/>
    <x v="364"/>
    <s v="Y0158837"/>
    <s v="YES"/>
    <s v="YES"/>
  </r>
  <r>
    <n v="2018"/>
    <s v="Nov"/>
    <n v="48"/>
    <s v="Fri"/>
    <x v="32"/>
    <n v="47702"/>
    <x v="365"/>
    <s v="Y0158818"/>
    <s v="YES"/>
    <s v="YES"/>
  </r>
  <r>
    <n v="2018"/>
    <s v="Nov"/>
    <n v="48"/>
    <s v="Fri"/>
    <x v="32"/>
    <n v="49154"/>
    <x v="102"/>
    <s v="Y0158912"/>
    <s v="YES"/>
    <s v="YES"/>
  </r>
  <r>
    <n v="2018"/>
    <s v="Nov"/>
    <n v="48"/>
    <s v="Fri"/>
    <x v="32"/>
    <s v="IN63368"/>
    <x v="366"/>
    <s v="Y0158844"/>
    <s v="YES"/>
    <s v="YES"/>
  </r>
  <r>
    <n v="2018"/>
    <s v="Nov"/>
    <n v="48"/>
    <s v="Fri"/>
    <x v="32"/>
    <n v="47677"/>
    <x v="130"/>
    <s v="Y0158846"/>
    <s v="YES"/>
    <s v="YES"/>
  </r>
  <r>
    <n v="2018"/>
    <s v="Nov"/>
    <n v="48"/>
    <s v="Fri"/>
    <x v="32"/>
    <n v="50624"/>
    <x v="268"/>
    <s v="Y0158856"/>
    <s v="NO"/>
    <s v="YES"/>
  </r>
  <r>
    <n v="2018"/>
    <s v="Nov"/>
    <n v="48"/>
    <s v="Fri"/>
    <x v="32"/>
    <n v="49260"/>
    <x v="55"/>
    <s v="Y0158898"/>
    <s v="YES"/>
    <s v="YES"/>
  </r>
  <r>
    <n v="2018"/>
    <s v="Nov"/>
    <n v="48"/>
    <s v="Fri"/>
    <x v="32"/>
    <n v="50618"/>
    <x v="55"/>
    <s v="Y0158870-Y0158840"/>
    <s v="YES"/>
    <s v="YES"/>
  </r>
  <r>
    <n v="2018"/>
    <s v="Nov"/>
    <n v="48"/>
    <s v="Fri"/>
    <x v="32"/>
    <n v="47685"/>
    <x v="367"/>
    <s v="Y0158832"/>
    <s v="NO"/>
    <s v="NO"/>
  </r>
  <r>
    <n v="2018"/>
    <s v="Nov"/>
    <n v="48"/>
    <s v="Fri"/>
    <x v="32"/>
    <s v="CON2342"/>
    <x v="368"/>
    <s v="Y0158829"/>
    <s v="YES"/>
    <s v="YES"/>
  </r>
  <r>
    <n v="2018"/>
    <s v="Nov"/>
    <n v="48"/>
    <s v="Fri"/>
    <x v="32"/>
    <n v="50609"/>
    <x v="193"/>
    <s v="Y0158910"/>
    <s v="YES"/>
    <s v="YES"/>
  </r>
  <r>
    <n v="2018"/>
    <s v="Nov"/>
    <n v="48"/>
    <s v="Fri"/>
    <x v="32"/>
    <n v="47691"/>
    <x v="369"/>
    <s v="Y0158896"/>
    <s v="YES"/>
    <s v="YES"/>
  </r>
  <r>
    <n v="2018"/>
    <s v="Nov"/>
    <n v="48"/>
    <s v="Fri"/>
    <x v="32"/>
    <n v="47701"/>
    <x v="54"/>
    <s v="Y0158917"/>
    <s v="YES"/>
    <s v="YES"/>
  </r>
  <r>
    <n v="2018"/>
    <s v="Nov"/>
    <n v="48"/>
    <s v="Fri"/>
    <x v="32"/>
    <n v="47688"/>
    <x v="370"/>
    <s v="Y0158920-Y0158919"/>
    <s v="YES"/>
    <s v="YES"/>
  </r>
  <r>
    <n v="2018"/>
    <s v="Nov"/>
    <n v="48"/>
    <s v="Fri"/>
    <x v="32"/>
    <n v="47719"/>
    <x v="299"/>
    <s v="Y0158816"/>
    <s v="YES"/>
    <s v="YES"/>
  </r>
  <r>
    <n v="2018"/>
    <s v="Nov"/>
    <n v="48"/>
    <s v="Fri"/>
    <x v="32"/>
    <s v="IN61988"/>
    <x v="300"/>
    <s v="SO"/>
    <s v="YES"/>
    <s v="YES"/>
  </r>
  <r>
    <n v="2018"/>
    <s v="Nov"/>
    <n v="48"/>
    <s v="Fri"/>
    <x v="32"/>
    <n v="47673"/>
    <x v="121"/>
    <s v="Y0158922"/>
    <s v="YES"/>
    <s v="YES"/>
  </r>
  <r>
    <n v="2018"/>
    <s v="Nov"/>
    <n v="48"/>
    <s v="Fri"/>
    <x v="32"/>
    <n v="47693"/>
    <x v="326"/>
    <s v="Y0158822"/>
    <s v="YES"/>
    <s v="YES"/>
  </r>
  <r>
    <n v="2018"/>
    <s v="Nov"/>
    <n v="48"/>
    <s v="Fri"/>
    <x v="32"/>
    <n v="47703"/>
    <x v="39"/>
    <s v="Y0158918"/>
    <s v="YES"/>
    <s v="YES"/>
  </r>
  <r>
    <n v="2018"/>
    <s v="Nov"/>
    <n v="48"/>
    <s v="Fri"/>
    <x v="32"/>
    <n v="47671"/>
    <x v="173"/>
    <s v="Y0158792"/>
    <s v="YES"/>
    <s v="YES"/>
  </r>
  <r>
    <n v="2018"/>
    <s v="Nov"/>
    <n v="48"/>
    <s v="Fri"/>
    <x v="32"/>
    <n v="47672"/>
    <x v="245"/>
    <s v="Y0158864"/>
    <s v="NO"/>
    <s v="NO"/>
  </r>
  <r>
    <n v="2018"/>
    <s v="Nov"/>
    <n v="48"/>
    <s v="Fri"/>
    <x v="32"/>
    <n v="50695"/>
    <x v="371"/>
    <s v="Y0158904"/>
    <s v="NO"/>
    <s v="NO"/>
  </r>
  <r>
    <n v="2018"/>
    <s v="Nov"/>
    <n v="48"/>
    <s v="Fri"/>
    <x v="32"/>
    <s v="IN62218"/>
    <x v="328"/>
    <s v="SO"/>
    <s v="NO"/>
    <s v="NO"/>
  </r>
  <r>
    <n v="2018"/>
    <s v="Nov"/>
    <n v="48"/>
    <s v="Fri"/>
    <x v="32"/>
    <s v="IN59458"/>
    <x v="275"/>
    <s v="SO"/>
    <s v="NO"/>
    <s v="NO"/>
  </r>
  <r>
    <n v="2018"/>
    <s v="Nov"/>
    <n v="48"/>
    <s v="Fri"/>
    <x v="32"/>
    <n v="50667"/>
    <x v="345"/>
    <s v="Y0158884"/>
    <s v="YES"/>
    <s v="YES"/>
  </r>
  <r>
    <n v="2018"/>
    <s v="Nov"/>
    <n v="48"/>
    <s v="Fri"/>
    <x v="32"/>
    <n v="49285"/>
    <x v="372"/>
    <s v="Y0158814"/>
    <s v="YES"/>
    <s v="YES"/>
  </r>
  <r>
    <n v="2018"/>
    <s v="Nov"/>
    <n v="48"/>
    <s v="Fri"/>
    <x v="32"/>
    <n v="47668"/>
    <x v="30"/>
    <s v="Y0158933"/>
    <s v="YES"/>
    <s v="YES"/>
  </r>
  <r>
    <n v="2018"/>
    <s v="Dec"/>
    <n v="49"/>
    <s v="Mon"/>
    <x v="33"/>
    <n v="47755"/>
    <x v="373"/>
    <s v="Y0158948"/>
    <s v="NO"/>
    <s v="NO"/>
  </r>
  <r>
    <n v="2018"/>
    <s v="Dec"/>
    <n v="49"/>
    <s v="Mon"/>
    <x v="33"/>
    <s v="IN68428"/>
    <x v="81"/>
    <s v="Y0159037"/>
    <s v="NO"/>
    <s v="NO"/>
  </r>
  <r>
    <n v="2018"/>
    <s v="Dec"/>
    <n v="49"/>
    <s v="Mon"/>
    <x v="33"/>
    <n v="47735"/>
    <x v="46"/>
    <s v="Y0159003"/>
    <s v="NO"/>
    <s v="NO"/>
  </r>
  <r>
    <n v="2018"/>
    <s v="Dec"/>
    <n v="49"/>
    <s v="Mon"/>
    <x v="33"/>
    <n v="47777"/>
    <x v="84"/>
    <s v="Y0158967"/>
    <s v="YES"/>
    <s v="YES"/>
  </r>
  <r>
    <n v="2018"/>
    <s v="Dec"/>
    <n v="49"/>
    <s v="Mon"/>
    <x v="33"/>
    <n v="47778"/>
    <x v="84"/>
    <s v="Y0158963"/>
    <s v="YES"/>
    <s v="YES"/>
  </r>
  <r>
    <n v="2018"/>
    <s v="Dec"/>
    <n v="49"/>
    <s v="Mon"/>
    <x v="33"/>
    <s v="CON2356"/>
    <x v="374"/>
    <s v="Y0158865"/>
    <s v="YES"/>
    <s v="YES"/>
  </r>
  <r>
    <n v="2018"/>
    <s v="Dec"/>
    <n v="49"/>
    <s v="Mon"/>
    <x v="33"/>
    <n v="47761"/>
    <x v="3"/>
    <s v="Y0158868"/>
    <s v="YES"/>
    <s v="YES"/>
  </r>
  <r>
    <n v="2018"/>
    <s v="Dec"/>
    <n v="49"/>
    <s v="Mon"/>
    <x v="33"/>
    <s v="CON2284"/>
    <x v="375"/>
    <s v="Y0158042"/>
    <s v="NO"/>
    <s v="NO"/>
  </r>
  <r>
    <n v="2018"/>
    <s v="Dec"/>
    <n v="49"/>
    <s v="Mon"/>
    <x v="33"/>
    <n v="50724"/>
    <x v="182"/>
    <s v="Y0158987"/>
    <s v="YES"/>
    <s v="YES"/>
  </r>
  <r>
    <n v="2018"/>
    <s v="Dec"/>
    <n v="49"/>
    <s v="Mon"/>
    <x v="33"/>
    <n v="48862"/>
    <x v="94"/>
    <s v="Y0159008"/>
    <s v="NO"/>
    <s v="NO"/>
  </r>
  <r>
    <n v="2018"/>
    <s v="Dec"/>
    <n v="49"/>
    <s v="Mon"/>
    <x v="33"/>
    <n v="47748"/>
    <x v="4"/>
    <s v="Y0158988"/>
    <s v="YES"/>
    <s v="YES"/>
  </r>
  <r>
    <n v="2018"/>
    <s v="Dec"/>
    <n v="49"/>
    <s v="Mon"/>
    <x v="33"/>
    <n v="47738"/>
    <x v="152"/>
    <s v="Y0158957"/>
    <s v="YES"/>
    <s v="YES"/>
  </r>
  <r>
    <n v="2018"/>
    <s v="Dec"/>
    <n v="49"/>
    <s v="Mon"/>
    <x v="33"/>
    <n v="47771"/>
    <x v="249"/>
    <s v="Y0158901-Y0158900"/>
    <s v="NO"/>
    <s v="NO"/>
  </r>
  <r>
    <n v="2018"/>
    <s v="Dec"/>
    <n v="49"/>
    <s v="Mon"/>
    <x v="33"/>
    <n v="50631"/>
    <x v="376"/>
    <s v="Y0158874"/>
    <s v="YES"/>
    <s v="YES"/>
  </r>
  <r>
    <n v="2018"/>
    <s v="Dec"/>
    <n v="49"/>
    <s v="Mon"/>
    <x v="33"/>
    <n v="47770"/>
    <x v="251"/>
    <s v="Y0158996"/>
    <s v="YES"/>
    <s v="YES"/>
  </r>
  <r>
    <n v="2018"/>
    <s v="Dec"/>
    <n v="49"/>
    <s v="Mon"/>
    <x v="33"/>
    <n v="47776"/>
    <x v="51"/>
    <s v="Y0159051"/>
    <s v="YES"/>
    <s v="YES"/>
  </r>
  <r>
    <n v="2018"/>
    <s v="Dec"/>
    <n v="49"/>
    <s v="Mon"/>
    <x v="33"/>
    <n v="47843"/>
    <x v="97"/>
    <s v="Y0159018"/>
    <s v="YES"/>
    <s v="YES"/>
  </r>
  <r>
    <n v="2018"/>
    <s v="Dec"/>
    <n v="49"/>
    <s v="Mon"/>
    <x v="33"/>
    <n v="47767"/>
    <x v="64"/>
    <s v="Y0158906"/>
    <s v="YES"/>
    <s v=" yes"/>
  </r>
  <r>
    <n v="2018"/>
    <s v="Dec"/>
    <n v="49"/>
    <s v="Mon"/>
    <x v="33"/>
    <n v="48889"/>
    <x v="63"/>
    <s v="Y0158946"/>
    <s v="NO"/>
    <s v="NO"/>
  </r>
  <r>
    <n v="2018"/>
    <s v="Dec"/>
    <n v="49"/>
    <s v="Mon"/>
    <x v="33"/>
    <n v="50796"/>
    <x v="47"/>
    <s v="Y0158997"/>
    <s v="NO"/>
    <s v="NO"/>
  </r>
  <r>
    <n v="2018"/>
    <s v="Dec"/>
    <n v="49"/>
    <s v="Mon"/>
    <x v="33"/>
    <n v="47936"/>
    <x v="10"/>
    <s v="Y0158860"/>
    <s v="NO"/>
    <s v="NO"/>
  </r>
  <r>
    <n v="2018"/>
    <s v="Dec"/>
    <n v="49"/>
    <s v="Mon"/>
    <x v="33"/>
    <n v="47780"/>
    <x v="10"/>
    <s v="Y0158855"/>
    <s v="YES"/>
    <s v="YES"/>
  </r>
  <r>
    <n v="2018"/>
    <s v="Dec"/>
    <n v="49"/>
    <s v="Mon"/>
    <x v="33"/>
    <n v="47745"/>
    <x v="88"/>
    <s v="Y0158955"/>
    <s v="NO"/>
    <s v="NO"/>
  </r>
  <r>
    <n v="2018"/>
    <s v="Dec"/>
    <n v="49"/>
    <s v="Mon"/>
    <x v="33"/>
    <n v="50797"/>
    <x v="88"/>
    <s v="Y0158998"/>
    <s v="NO"/>
    <s v="NO"/>
  </r>
  <r>
    <n v="2018"/>
    <s v="Dec"/>
    <n v="49"/>
    <s v="Mon"/>
    <x v="33"/>
    <n v="47752"/>
    <x v="31"/>
    <s v="Y0159010"/>
    <s v="YES"/>
    <s v="YES"/>
  </r>
  <r>
    <n v="2018"/>
    <s v="Dec"/>
    <n v="49"/>
    <s v="Mon"/>
    <x v="33"/>
    <n v="47782"/>
    <x v="109"/>
    <s v="Y0159011"/>
    <s v="NO"/>
    <s v="NO"/>
  </r>
  <r>
    <n v="2018"/>
    <s v="Dec"/>
    <n v="49"/>
    <s v="Mon"/>
    <x v="33"/>
    <n v="47729"/>
    <x v="78"/>
    <s v="Y0158965"/>
    <s v="YES"/>
    <s v="YES"/>
  </r>
  <r>
    <n v="2018"/>
    <s v="Dec"/>
    <n v="49"/>
    <s v="Mon"/>
    <x v="33"/>
    <n v="47727"/>
    <x v="312"/>
    <s v="Y0159005"/>
    <s v="YES"/>
    <s v="YES"/>
  </r>
  <r>
    <n v="2018"/>
    <s v="Dec"/>
    <n v="49"/>
    <s v="Mon"/>
    <x v="33"/>
    <n v="50723"/>
    <x v="377"/>
    <s v="Y0159047"/>
    <s v="NO"/>
    <s v="NO"/>
  </r>
  <r>
    <n v="2018"/>
    <s v="Dec"/>
    <n v="49"/>
    <s v="Mon"/>
    <x v="33"/>
    <s v="IN68888"/>
    <x v="378"/>
    <s v="Y0159046"/>
    <s v="NO"/>
    <s v="NO"/>
  </r>
  <r>
    <n v="2018"/>
    <s v="Dec"/>
    <n v="49"/>
    <s v="Mon"/>
    <x v="33"/>
    <n v="49163"/>
    <x v="379"/>
    <s v="Y0158862"/>
    <s v="NO"/>
    <s v="NO"/>
  </r>
  <r>
    <n v="2018"/>
    <s v="Dec"/>
    <n v="49"/>
    <s v="Mon"/>
    <x v="33"/>
    <n v="50806"/>
    <x v="7"/>
    <s v="Y0159042"/>
    <s v="NO"/>
    <s v="NO"/>
  </r>
  <r>
    <n v="2018"/>
    <s v="Dec"/>
    <n v="49"/>
    <s v="Mon"/>
    <x v="33"/>
    <s v="IN67048"/>
    <x v="9"/>
    <s v="Y0159035"/>
    <s v="NO"/>
    <s v="NO"/>
  </r>
  <r>
    <n v="2018"/>
    <s v="Dec"/>
    <n v="49"/>
    <s v="Mon"/>
    <x v="33"/>
    <n v="50792"/>
    <x v="380"/>
    <s v="Y0159022"/>
    <s v="NO"/>
    <s v="NO"/>
  </r>
  <r>
    <n v="2018"/>
    <s v="Dec"/>
    <n v="49"/>
    <s v="Mon"/>
    <x v="33"/>
    <n v="38368"/>
    <x v="8"/>
    <s v="Y0159001"/>
    <s v="NO"/>
    <s v="NO"/>
  </r>
  <r>
    <n v="2018"/>
    <s v="Dec"/>
    <n v="49"/>
    <s v="Mon"/>
    <x v="33"/>
    <n v="50625"/>
    <x v="381"/>
    <s v="Y0158875"/>
    <s v="YES"/>
    <s v="YES"/>
  </r>
  <r>
    <n v="2018"/>
    <s v="Dec"/>
    <n v="49"/>
    <s v="Mon"/>
    <x v="33"/>
    <n v="50593"/>
    <x v="382"/>
    <s v="Y0158959"/>
    <s v="NO"/>
    <s v="NO"/>
  </r>
  <r>
    <n v="2018"/>
    <s v="Dec"/>
    <n v="49"/>
    <s v="Mon"/>
    <x v="33"/>
    <n v="47760"/>
    <x v="262"/>
    <s v="Y0158878"/>
    <s v="NO"/>
    <s v="NO"/>
  </r>
  <r>
    <n v="2018"/>
    <s v="Dec"/>
    <n v="49"/>
    <s v="Mon"/>
    <x v="33"/>
    <n v="50465"/>
    <x v="383"/>
    <s v="Y0159043-Y0159041"/>
    <s v="YES"/>
    <s v="YES"/>
  </r>
  <r>
    <n v="2018"/>
    <s v="Dec"/>
    <n v="49"/>
    <s v="Mon"/>
    <x v="33"/>
    <n v="47737"/>
    <x v="384"/>
    <s v="Y0158951"/>
    <s v="YES"/>
    <s v="YES"/>
  </r>
  <r>
    <n v="2018"/>
    <s v="Dec"/>
    <n v="49"/>
    <s v="Mon"/>
    <x v="33"/>
    <n v="47741"/>
    <x v="385"/>
    <s v="Y0159030"/>
    <s v="YES"/>
    <s v="YES"/>
  </r>
  <r>
    <n v="2018"/>
    <s v="Dec"/>
    <n v="49"/>
    <s v="Mon"/>
    <x v="33"/>
    <n v="50550"/>
    <x v="102"/>
    <s v="Y0158989-Y0159021"/>
    <s v="NO"/>
    <s v="NO"/>
  </r>
  <r>
    <n v="2018"/>
    <s v="Dec"/>
    <n v="49"/>
    <s v="Mon"/>
    <x v="33"/>
    <n v="49214"/>
    <x v="103"/>
    <s v="Y0158999"/>
    <s v="YES"/>
    <s v="YES"/>
  </r>
  <r>
    <n v="2018"/>
    <s v="Dec"/>
    <n v="49"/>
    <s v="Mon"/>
    <x v="33"/>
    <n v="47725"/>
    <x v="103"/>
    <s v="Y0159029"/>
    <s v="YES"/>
    <s v="YES"/>
  </r>
  <r>
    <n v="2018"/>
    <s v="Dec"/>
    <n v="49"/>
    <s v="Mon"/>
    <x v="33"/>
    <n v="47764"/>
    <x v="58"/>
    <s v="Y0158991"/>
    <s v="YES"/>
    <s v="YES"/>
  </r>
  <r>
    <n v="2018"/>
    <s v="Dec"/>
    <n v="49"/>
    <s v="Mon"/>
    <x v="33"/>
    <n v="47336"/>
    <x v="164"/>
    <s v="Y0158867"/>
    <s v="YES"/>
    <s v="YES"/>
  </r>
  <r>
    <n v="2018"/>
    <s v="Dec"/>
    <n v="49"/>
    <s v="Mon"/>
    <x v="33"/>
    <n v="47562"/>
    <x v="386"/>
    <s v="Y0158863"/>
    <s v="YES"/>
    <s v="YES"/>
  </r>
  <r>
    <n v="2018"/>
    <s v="Dec"/>
    <n v="49"/>
    <s v="Mon"/>
    <x v="33"/>
    <n v="47789"/>
    <x v="112"/>
    <s v="Y0158945"/>
    <s v="YES"/>
    <s v="YES"/>
  </r>
  <r>
    <n v="2018"/>
    <s v="Dec"/>
    <n v="49"/>
    <s v="Mon"/>
    <x v="33"/>
    <n v="47746"/>
    <x v="48"/>
    <s v="Y0158873"/>
    <s v="YES"/>
    <s v="YES"/>
  </r>
  <r>
    <n v="2018"/>
    <s v="Dec"/>
    <n v="49"/>
    <s v="Mon"/>
    <x v="33"/>
    <n v="47781"/>
    <x v="299"/>
    <s v="Y0158952"/>
    <s v="YES"/>
    <s v="YES"/>
  </r>
  <r>
    <n v="2018"/>
    <s v="Dec"/>
    <n v="49"/>
    <s v="Mon"/>
    <x v="33"/>
    <n v="47835"/>
    <x v="299"/>
    <s v="Y0158861"/>
    <s v="YES"/>
    <s v="YES"/>
  </r>
  <r>
    <n v="2018"/>
    <s v="Dec"/>
    <n v="49"/>
    <s v="Mon"/>
    <x v="33"/>
    <n v="50714"/>
    <x v="387"/>
    <s v="Y0159009"/>
    <s v="NO"/>
    <s v="NO"/>
  </r>
  <r>
    <n v="2018"/>
    <s v="Dec"/>
    <n v="49"/>
    <s v="Mon"/>
    <x v="33"/>
    <n v="49168"/>
    <x v="388"/>
    <s v="Y0158899"/>
    <s v="YES"/>
    <s v="YES"/>
  </r>
  <r>
    <n v="2018"/>
    <s v="Dec"/>
    <n v="49"/>
    <s v="Mon"/>
    <x v="33"/>
    <n v="50722"/>
    <x v="62"/>
    <s v="Y0158975"/>
    <s v="NO"/>
    <s v="NO"/>
  </r>
  <r>
    <n v="2018"/>
    <s v="Dec"/>
    <n v="49"/>
    <s v="Mon"/>
    <x v="33"/>
    <n v="47731"/>
    <x v="121"/>
    <s v="Y0159045"/>
    <s v="NO"/>
    <s v="NO"/>
  </r>
  <r>
    <n v="2018"/>
    <s v="Dec"/>
    <n v="49"/>
    <s v="Mon"/>
    <x v="33"/>
    <n v="50721"/>
    <x v="301"/>
    <s v="Y0159057"/>
    <s v="NO"/>
    <s v="YES"/>
  </r>
  <r>
    <n v="2018"/>
    <s v="Dec"/>
    <n v="49"/>
    <s v="Mon"/>
    <x v="33"/>
    <s v="IN67508"/>
    <x v="389"/>
    <s v="Y0159034"/>
    <s v="YES"/>
    <s v="YES"/>
  </r>
  <r>
    <n v="2018"/>
    <s v="Dec"/>
    <n v="49"/>
    <s v="Mon"/>
    <x v="33"/>
    <n v="47762"/>
    <x v="39"/>
    <s v="Y0159025"/>
    <s v="YES"/>
    <s v="YES"/>
  </r>
  <r>
    <n v="2018"/>
    <s v="Dec"/>
    <n v="49"/>
    <s v="Mon"/>
    <x v="33"/>
    <n v="47773"/>
    <x v="139"/>
    <s v="Y0158962"/>
    <s v="YES"/>
    <s v="YES"/>
  </r>
  <r>
    <n v="2018"/>
    <s v="Dec"/>
    <n v="49"/>
    <s v="Mon"/>
    <x v="33"/>
    <n v="47728"/>
    <x v="30"/>
    <s v="Y0159019"/>
    <s v="YES"/>
    <s v="YES"/>
  </r>
  <r>
    <n v="2018"/>
    <s v="Dec"/>
    <n v="49"/>
    <s v="Mon"/>
    <x v="33"/>
    <n v="47759"/>
    <x v="390"/>
    <s v="Y0158942"/>
    <s v="YES"/>
    <s v="YES"/>
  </r>
  <r>
    <n v="2018"/>
    <s v="Dec"/>
    <n v="49"/>
    <s v="Mon"/>
    <x v="33"/>
    <n v="50567"/>
    <x v="35"/>
    <s v="Y0159033"/>
    <s v="NO"/>
    <s v="NO"/>
  </r>
  <r>
    <n v="2018"/>
    <s v="Dec"/>
    <n v="49"/>
    <s v="Tue"/>
    <x v="34"/>
    <n v="50899"/>
    <x v="124"/>
    <s v="Y0159113"/>
    <s v="NO"/>
    <s v="NO"/>
  </r>
  <r>
    <n v="2018"/>
    <s v="Dec"/>
    <n v="49"/>
    <s v="Tue"/>
    <x v="34"/>
    <n v="50728"/>
    <x v="391"/>
    <s v="Y0159027"/>
    <s v="NO"/>
    <s v="NO"/>
  </r>
  <r>
    <n v="2018"/>
    <s v="Dec"/>
    <n v="49"/>
    <s v="Tue"/>
    <x v="34"/>
    <n v="50846"/>
    <x v="66"/>
    <s v="Y0159117"/>
    <s v="NO"/>
    <s v="NO"/>
  </r>
  <r>
    <n v="2018"/>
    <s v="Dec"/>
    <n v="49"/>
    <s v="Tue"/>
    <x v="34"/>
    <n v="50902"/>
    <x v="46"/>
    <s v="Y0159103"/>
    <s v="NO"/>
    <s v="NO"/>
  </r>
  <r>
    <n v="2018"/>
    <s v="Dec"/>
    <n v="49"/>
    <s v="Tue"/>
    <x v="34"/>
    <n v="47810"/>
    <x v="84"/>
    <s v="Y0159118"/>
    <s v="NO"/>
    <s v="NO"/>
  </r>
  <r>
    <n v="2018"/>
    <s v="Dec"/>
    <n v="49"/>
    <s v="Tue"/>
    <x v="34"/>
    <n v="47832"/>
    <x v="84"/>
    <s v="Y0159067"/>
    <s v="NO"/>
    <s v="NO"/>
  </r>
  <r>
    <n v="2018"/>
    <s v="Dec"/>
    <n v="49"/>
    <s v="Tue"/>
    <x v="34"/>
    <n v="50897"/>
    <x v="84"/>
    <s v="Y0159119"/>
    <s v="NO"/>
    <s v="NO"/>
  </r>
  <r>
    <n v="2018"/>
    <s v="Dec"/>
    <n v="49"/>
    <s v="Tue"/>
    <x v="34"/>
    <s v="CON2358"/>
    <x v="392"/>
    <s v="Y0158960"/>
    <s v="NO"/>
    <s v="YES"/>
  </r>
  <r>
    <n v="2018"/>
    <s v="Dec"/>
    <n v="49"/>
    <s v="Tue"/>
    <x v="34"/>
    <n v="50898"/>
    <x v="393"/>
    <s v="Y0159114"/>
    <s v="NO"/>
    <s v="NO"/>
  </r>
  <r>
    <n v="2018"/>
    <s v="Dec"/>
    <n v="49"/>
    <s v="Tue"/>
    <x v="34"/>
    <n v="50731"/>
    <x v="394"/>
    <s v="Y0159013"/>
    <s v="NO"/>
    <s v="NO"/>
  </r>
  <r>
    <n v="2018"/>
    <s v="Dec"/>
    <n v="49"/>
    <s v="Tue"/>
    <x v="34"/>
    <n v="45806"/>
    <x v="6"/>
    <s v="Y0159064"/>
    <s v="NO"/>
    <s v="NO"/>
  </r>
  <r>
    <n v="2018"/>
    <s v="Dec"/>
    <n v="49"/>
    <s v="Tue"/>
    <x v="34"/>
    <n v="47817"/>
    <x v="287"/>
    <s v="Y0159049"/>
    <s v="YES"/>
    <s v="YES"/>
  </r>
  <r>
    <n v="2018"/>
    <s v="Dec"/>
    <n v="49"/>
    <s v="Tue"/>
    <x v="34"/>
    <n v="47797"/>
    <x v="234"/>
    <s v="Y0159066-Y0159065"/>
    <s v="YES"/>
    <s v="YES"/>
  </r>
  <r>
    <n v="2018"/>
    <s v="Dec"/>
    <n v="49"/>
    <s v="Tue"/>
    <x v="34"/>
    <n v="49177"/>
    <x v="395"/>
    <s v="Y0159110"/>
    <s v="YES"/>
    <s v="YES"/>
  </r>
  <r>
    <n v="2018"/>
    <s v="Dec"/>
    <n v="49"/>
    <s v="Tue"/>
    <x v="34"/>
    <n v="48891"/>
    <x v="63"/>
    <s v="Y0158982"/>
    <s v="YES"/>
    <s v="YES"/>
  </r>
  <r>
    <n v="2018"/>
    <s v="Dec"/>
    <n v="49"/>
    <s v="Tue"/>
    <x v="34"/>
    <n v="47604"/>
    <x v="10"/>
    <s v="Y0158569"/>
    <s v="YES"/>
    <s v="YES"/>
  </r>
  <r>
    <n v="2018"/>
    <s v="Dec"/>
    <n v="49"/>
    <s v="Tue"/>
    <x v="34"/>
    <n v="49178"/>
    <x v="87"/>
    <s v="Y0158983"/>
    <s v="YES"/>
    <s v="YES"/>
  </r>
  <r>
    <n v="2018"/>
    <s v="Dec"/>
    <n v="49"/>
    <s v="Tue"/>
    <x v="34"/>
    <n v="50895"/>
    <x v="31"/>
    <s v="Y0159121"/>
    <s v="NO"/>
    <s v="NO"/>
  </r>
  <r>
    <n v="2018"/>
    <s v="Dec"/>
    <n v="49"/>
    <s v="Tue"/>
    <x v="34"/>
    <n v="47192"/>
    <x v="187"/>
    <s v="Y0159059"/>
    <s v="YES"/>
    <s v="YES"/>
  </r>
  <r>
    <n v="2018"/>
    <s v="Dec"/>
    <n v="49"/>
    <s v="Tue"/>
    <x v="34"/>
    <n v="49255"/>
    <x v="34"/>
    <s v="Y0159004"/>
    <s v="YES"/>
    <s v="YES"/>
  </r>
  <r>
    <n v="2018"/>
    <s v="Dec"/>
    <n v="49"/>
    <s v="Tue"/>
    <x v="34"/>
    <n v="47799"/>
    <x v="292"/>
    <s v="Y0159054"/>
    <s v="YES"/>
    <s v="YES"/>
  </r>
  <r>
    <n v="2018"/>
    <s v="Dec"/>
    <n v="49"/>
    <s v="Tue"/>
    <x v="34"/>
    <n v="47992"/>
    <x v="396"/>
    <s v="Y0159052"/>
    <s v="NO"/>
    <s v="YES"/>
  </r>
  <r>
    <n v="2018"/>
    <s v="Dec"/>
    <n v="49"/>
    <s v="Tue"/>
    <x v="34"/>
    <n v="50726"/>
    <x v="49"/>
    <s v="Y0159026"/>
    <s v="NO"/>
    <s v="NO"/>
  </r>
  <r>
    <n v="2018"/>
    <s v="Dec"/>
    <n v="49"/>
    <s v="Tue"/>
    <x v="34"/>
    <n v="49226"/>
    <x v="179"/>
    <s v="Y0158968"/>
    <s v="NO"/>
    <s v="NO"/>
  </r>
  <r>
    <n v="2018"/>
    <s v="Dec"/>
    <n v="49"/>
    <s v="Tue"/>
    <x v="34"/>
    <n v="47800"/>
    <x v="25"/>
    <s v="Y0158986"/>
    <s v="YES"/>
    <s v="YES"/>
  </r>
  <r>
    <n v="2018"/>
    <s v="Dec"/>
    <n v="49"/>
    <s v="Tue"/>
    <x v="34"/>
    <n v="50892"/>
    <x v="397"/>
    <n v="3951"/>
    <s v="NO"/>
    <s v="NO"/>
  </r>
  <r>
    <n v="2018"/>
    <s v="Dec"/>
    <n v="49"/>
    <s v="Tue"/>
    <x v="34"/>
    <n v="47437"/>
    <x v="103"/>
    <s v="Y0159058"/>
    <s v="YES"/>
    <s v="YES"/>
  </r>
  <r>
    <n v="2018"/>
    <s v="Dec"/>
    <n v="49"/>
    <s v="Tue"/>
    <x v="34"/>
    <n v="47805"/>
    <x v="56"/>
    <s v="Y0158992"/>
    <s v="YES"/>
    <s v="YES"/>
  </r>
  <r>
    <n v="2018"/>
    <s v="Dec"/>
    <n v="49"/>
    <s v="Tue"/>
    <x v="34"/>
    <n v="47814"/>
    <x v="192"/>
    <s v="Y0158973"/>
    <s v="YES"/>
    <s v="YES"/>
  </r>
  <r>
    <n v="2018"/>
    <s v="Dec"/>
    <n v="49"/>
    <s v="Tue"/>
    <x v="34"/>
    <n v="47822"/>
    <x v="58"/>
    <s v="Y0159124-Y0159125"/>
    <s v="NO"/>
    <s v="NO"/>
  </r>
  <r>
    <n v="2018"/>
    <s v="Dec"/>
    <n v="49"/>
    <s v="Tue"/>
    <x v="34"/>
    <n v="50608"/>
    <x v="398"/>
    <s v="Y0158970"/>
    <s v="YES"/>
    <s v="YES"/>
  </r>
  <r>
    <n v="2018"/>
    <s v="Dec"/>
    <n v="49"/>
    <s v="Tue"/>
    <x v="34"/>
    <n v="47812"/>
    <x v="48"/>
    <s v="Y0158974"/>
    <s v="YES"/>
    <s v="YES"/>
  </r>
  <r>
    <n v="2018"/>
    <s v="Dec"/>
    <n v="49"/>
    <s v="Tue"/>
    <x v="34"/>
    <n v="47806"/>
    <x v="298"/>
    <s v="Y0158978"/>
    <s v="YES"/>
    <s v="YES"/>
  </r>
  <r>
    <n v="2018"/>
    <s v="Dec"/>
    <n v="49"/>
    <s v="Tue"/>
    <x v="34"/>
    <n v="48186"/>
    <x v="399"/>
    <s v="Y0158976"/>
    <s v="YES"/>
    <s v="YES"/>
  </r>
  <r>
    <n v="2018"/>
    <s v="Dec"/>
    <n v="49"/>
    <s v="Tue"/>
    <x v="34"/>
    <n v="49252"/>
    <x v="121"/>
    <s v="Y0158570"/>
    <s v="YES"/>
    <s v="YES"/>
  </r>
  <r>
    <n v="2018"/>
    <s v="Dec"/>
    <n v="49"/>
    <s v="Tue"/>
    <x v="34"/>
    <n v="50839"/>
    <x v="38"/>
    <s v="Y0159094-Y0159115"/>
    <s v="YES"/>
    <s v="YES"/>
  </r>
  <r>
    <n v="2018"/>
    <s v="Dec"/>
    <n v="49"/>
    <s v="Tue"/>
    <x v="34"/>
    <n v="49220"/>
    <x v="113"/>
    <s v="Y0159056"/>
    <s v="YES"/>
    <s v="YES"/>
  </r>
  <r>
    <n v="2018"/>
    <s v="Dec"/>
    <n v="49"/>
    <s v="Tue"/>
    <x v="34"/>
    <n v="49218"/>
    <x v="301"/>
    <s v="Y0159063"/>
    <s v="YES"/>
    <s v="YES"/>
  </r>
  <r>
    <n v="2018"/>
    <s v="Dec"/>
    <n v="49"/>
    <s v="Tue"/>
    <x v="34"/>
    <n v="50729"/>
    <x v="400"/>
    <s v="Y0159014"/>
    <s v="YES"/>
    <s v="YES"/>
  </r>
  <r>
    <n v="2018"/>
    <s v="Dec"/>
    <n v="49"/>
    <s v="Tue"/>
    <x v="34"/>
    <n v="50837"/>
    <x v="401"/>
    <s v="Y0159095"/>
    <s v="YES"/>
    <s v="YES"/>
  </r>
  <r>
    <n v="2018"/>
    <s v="Dec"/>
    <n v="49"/>
    <s v="Tue"/>
    <x v="34"/>
    <n v="50901"/>
    <x v="30"/>
    <s v="Y0159108"/>
    <s v="NO"/>
    <s v="NO"/>
  </r>
  <r>
    <n v="2018"/>
    <s v="Dec"/>
    <n v="49"/>
    <s v="Wed"/>
    <x v="35"/>
    <n v="47855"/>
    <x v="146"/>
    <s v="Y0159131-Y0159090"/>
    <s v="YES"/>
    <s v="YES"/>
  </r>
  <r>
    <n v="2018"/>
    <s v="Dec"/>
    <n v="49"/>
    <s v="Wed"/>
    <x v="35"/>
    <n v="50909"/>
    <x v="67"/>
    <s v="Y0159143"/>
    <s v="YES"/>
    <s v="YES"/>
  </r>
  <r>
    <n v="2018"/>
    <s v="Dec"/>
    <n v="49"/>
    <s v="Wed"/>
    <x v="35"/>
    <n v="47887"/>
    <x v="84"/>
    <s v="Y0159148"/>
    <s v="YES"/>
    <s v="YES"/>
  </r>
  <r>
    <n v="2018"/>
    <s v="Dec"/>
    <n v="49"/>
    <s v="Wed"/>
    <x v="35"/>
    <s v="CON2360"/>
    <x v="402"/>
    <s v="Y0159070"/>
    <s v="NO"/>
    <s v="YES"/>
  </r>
  <r>
    <n v="2018"/>
    <s v="Dec"/>
    <n v="49"/>
    <s v="Wed"/>
    <x v="35"/>
    <s v="CON2361"/>
    <x v="403"/>
    <s v="Y0159073"/>
    <s v="YES"/>
    <s v="YES"/>
  </r>
  <r>
    <n v="2018"/>
    <s v="Dec"/>
    <n v="49"/>
    <s v="Wed"/>
    <x v="35"/>
    <n v="50840"/>
    <x v="404"/>
    <s v="Y0159225"/>
    <s v="YES"/>
    <s v="YES"/>
  </r>
  <r>
    <n v="2018"/>
    <s v="Dec"/>
    <n v="49"/>
    <s v="Wed"/>
    <x v="35"/>
    <n v="49287"/>
    <x v="405"/>
    <s v="Y0159243"/>
    <s v="YES"/>
    <s v="YES"/>
  </r>
  <r>
    <n v="2018"/>
    <s v="Dec"/>
    <n v="49"/>
    <s v="Wed"/>
    <x v="35"/>
    <n v="50606"/>
    <x v="406"/>
    <s v="Y0159175"/>
    <s v="YES"/>
    <s v="YES"/>
  </r>
  <r>
    <n v="2018"/>
    <s v="Dec"/>
    <n v="49"/>
    <s v="Wed"/>
    <x v="35"/>
    <n v="48504"/>
    <x v="51"/>
    <s v="Y0159173"/>
    <s v="YES"/>
    <s v="YES"/>
  </r>
  <r>
    <n v="2018"/>
    <s v="Dec"/>
    <n v="49"/>
    <s v="Wed"/>
    <x v="35"/>
    <n v="47880"/>
    <x v="64"/>
    <s v="Y0159133"/>
    <s v="YES"/>
    <s v="yes "/>
  </r>
  <r>
    <n v="2018"/>
    <s v="Dec"/>
    <n v="49"/>
    <s v="Wed"/>
    <x v="35"/>
    <n v="48892"/>
    <x v="63"/>
    <s v="Y0159077"/>
    <s v="YES"/>
    <s v="YES"/>
  </r>
  <r>
    <n v="2018"/>
    <s v="Dec"/>
    <n v="49"/>
    <s v="Wed"/>
    <x v="35"/>
    <n v="50847"/>
    <x v="200"/>
    <s v="Y0159156"/>
    <s v="YES"/>
    <s v="YES"/>
  </r>
  <r>
    <n v="2018"/>
    <s v="Dec"/>
    <n v="49"/>
    <s v="Wed"/>
    <x v="35"/>
    <n v="50605"/>
    <x v="337"/>
    <s v="Y0159187"/>
    <s v="YES"/>
    <s v="YES"/>
  </r>
  <r>
    <n v="2018"/>
    <s v="Dec"/>
    <n v="49"/>
    <s v="Wed"/>
    <x v="35"/>
    <n v="47890"/>
    <x v="10"/>
    <s v="Y0159088"/>
    <s v="YES"/>
    <s v="YES"/>
  </r>
  <r>
    <n v="2018"/>
    <s v="Dec"/>
    <n v="49"/>
    <s v="Wed"/>
    <x v="35"/>
    <n v="47847"/>
    <x v="311"/>
    <s v="Y0159074"/>
    <s v="YES"/>
    <s v="YES"/>
  </r>
  <r>
    <n v="2018"/>
    <s v="Dec"/>
    <n v="49"/>
    <s v="Wed"/>
    <x v="35"/>
    <n v="47857"/>
    <x v="252"/>
    <s v="Y0159204"/>
    <s v="YES"/>
    <s v="YES"/>
  </r>
  <r>
    <n v="2018"/>
    <s v="Dec"/>
    <n v="49"/>
    <s v="Wed"/>
    <x v="35"/>
    <n v="38370"/>
    <x v="8"/>
    <s v="Y0159081"/>
    <s v="YES"/>
    <s v="YES"/>
  </r>
  <r>
    <n v="2018"/>
    <s v="Dec"/>
    <n v="49"/>
    <s v="Wed"/>
    <x v="35"/>
    <n v="49212"/>
    <x v="8"/>
    <s v="Y0159105"/>
    <s v="YES"/>
    <s v="YES"/>
  </r>
  <r>
    <n v="2018"/>
    <s v="Dec"/>
    <n v="49"/>
    <s v="Wed"/>
    <x v="35"/>
    <n v="50611"/>
    <x v="382"/>
    <s v="Y0159075"/>
    <s v="NO"/>
    <s v="NO"/>
  </r>
  <r>
    <n v="2018"/>
    <s v="Dec"/>
    <n v="49"/>
    <s v="Wed"/>
    <x v="35"/>
    <n v="47585"/>
    <x v="22"/>
    <s v="Y0159202"/>
    <s v=" "/>
    <s v=" "/>
  </r>
  <r>
    <n v="2018"/>
    <s v="Dec"/>
    <n v="49"/>
    <s v="Wed"/>
    <x v="35"/>
    <n v="47788"/>
    <x v="103"/>
    <s v="Y0159145-Y0159144"/>
    <s v="YES"/>
    <s v=" yes"/>
  </r>
  <r>
    <n v="2018"/>
    <s v="Dec"/>
    <n v="49"/>
    <s v="Wed"/>
    <x v="35"/>
    <s v="A3740"/>
    <x v="37"/>
    <s v="Y0159151"/>
    <s v="NO"/>
    <s v="YES"/>
  </r>
  <r>
    <n v="2018"/>
    <s v="Dec"/>
    <n v="49"/>
    <s v="Wed"/>
    <x v="35"/>
    <n v="47798"/>
    <x v="59"/>
    <s v="Y0159178"/>
    <s v="YES"/>
    <s v="YES"/>
  </r>
  <r>
    <n v="2018"/>
    <s v="Dec"/>
    <n v="49"/>
    <s v="Wed"/>
    <x v="35"/>
    <n v="50954"/>
    <x v="407"/>
    <s v="Y0159197"/>
    <s v="NO"/>
    <s v="NO"/>
  </r>
  <r>
    <n v="2018"/>
    <s v="Dec"/>
    <n v="49"/>
    <s v="Wed"/>
    <x v="35"/>
    <s v="A3745"/>
    <x v="408"/>
    <s v="Y0159149"/>
    <s v="YES"/>
    <s v="YES"/>
  </r>
  <r>
    <n v="2018"/>
    <s v="Dec"/>
    <n v="49"/>
    <s v="Wed"/>
    <x v="35"/>
    <n v="50955"/>
    <x v="55"/>
    <m/>
    <s v="NO"/>
    <s v="NO"/>
  </r>
  <r>
    <n v="2018"/>
    <s v="Dec"/>
    <n v="49"/>
    <s v="Wed"/>
    <x v="35"/>
    <n v="50603"/>
    <x v="409"/>
    <s v="Y0159167"/>
    <s v="YES"/>
    <s v="YES"/>
  </r>
  <r>
    <n v="2018"/>
    <s v="Dec"/>
    <n v="49"/>
    <s v="Wed"/>
    <x v="35"/>
    <n v="47879"/>
    <x v="112"/>
    <s v="Y0159223-Y0159222"/>
    <s v="YES"/>
    <s v="YES"/>
  </r>
  <r>
    <n v="2018"/>
    <s v="Dec"/>
    <n v="49"/>
    <s v="Wed"/>
    <x v="35"/>
    <n v="47861"/>
    <x v="273"/>
    <s v="Y0159172"/>
    <s v="YES"/>
    <s v="YES"/>
  </r>
  <r>
    <n v="2018"/>
    <s v="Dec"/>
    <n v="49"/>
    <s v="Wed"/>
    <x v="35"/>
    <n v="47891"/>
    <x v="299"/>
    <s v="Y0159169"/>
    <s v="YES"/>
    <s v="YES"/>
  </r>
  <r>
    <n v="2018"/>
    <s v="Dec"/>
    <n v="49"/>
    <s v="Wed"/>
    <x v="35"/>
    <n v="48113"/>
    <x v="299"/>
    <s v="Y0159085"/>
    <s v="YES"/>
    <s v="YES"/>
  </r>
  <r>
    <n v="2018"/>
    <s v="Dec"/>
    <n v="49"/>
    <s v="Wed"/>
    <x v="35"/>
    <n v="48224"/>
    <x v="299"/>
    <s v="Y0159100"/>
    <s v="YES"/>
    <s v="YES"/>
  </r>
  <r>
    <n v="2018"/>
    <s v="Dec"/>
    <n v="49"/>
    <s v="Wed"/>
    <x v="35"/>
    <n v="47862"/>
    <x v="32"/>
    <s v="Y0159098"/>
    <s v="YES"/>
    <s v="YES"/>
  </r>
  <r>
    <n v="2018"/>
    <s v="Dec"/>
    <n v="49"/>
    <s v="Wed"/>
    <x v="35"/>
    <n v="47898"/>
    <x v="410"/>
    <s v="Y0159196"/>
    <s v="YES"/>
    <s v="YES"/>
  </r>
  <r>
    <n v="2018"/>
    <s v="Dec"/>
    <n v="49"/>
    <s v="Wed"/>
    <x v="35"/>
    <n v="49221"/>
    <x v="113"/>
    <s v="Y0159168"/>
    <s v="YES"/>
    <s v="YES"/>
  </r>
  <r>
    <n v="2018"/>
    <s v="Dec"/>
    <n v="49"/>
    <s v="Wed"/>
    <x v="35"/>
    <n v="47871"/>
    <x v="389"/>
    <s v="Y0159082"/>
    <s v="YES"/>
    <s v="YES"/>
  </r>
  <r>
    <n v="2018"/>
    <s v="Dec"/>
    <n v="49"/>
    <s v="Wed"/>
    <x v="35"/>
    <n v="47874"/>
    <x v="39"/>
    <s v="Y0159224"/>
    <s v="YES"/>
    <s v="YES"/>
  </r>
  <r>
    <n v="2018"/>
    <s v="Dec"/>
    <n v="49"/>
    <s v="Wed"/>
    <x v="35"/>
    <n v="50715"/>
    <x v="275"/>
    <s v="Y0159229"/>
    <s v="YES"/>
    <s v="YES"/>
  </r>
  <r>
    <n v="2018"/>
    <s v="Dec"/>
    <n v="49"/>
    <s v="Wed"/>
    <x v="35"/>
    <n v="47840"/>
    <x v="30"/>
    <s v="Y0159233"/>
    <s v="YES"/>
    <s v="YES"/>
  </r>
  <r>
    <n v="2018"/>
    <s v="Dec"/>
    <n v="49"/>
    <s v="Thu"/>
    <x v="36"/>
    <n v="50992"/>
    <x v="411"/>
    <s v="Y0159255"/>
    <s v="YES"/>
    <s v="YES"/>
  </r>
  <r>
    <n v="2018"/>
    <s v="Dec"/>
    <n v="49"/>
    <s v="Thu"/>
    <x v="36"/>
    <n v="50604"/>
    <x v="68"/>
    <s v="Y0159295"/>
    <s v="YES"/>
    <s v="YES"/>
  </r>
  <r>
    <n v="2018"/>
    <s v="Dec"/>
    <n v="49"/>
    <s v="Thu"/>
    <x v="36"/>
    <n v="50999"/>
    <x v="84"/>
    <s v="Y0159248"/>
    <s v="NO"/>
    <s v="NO"/>
  </r>
  <r>
    <n v="2018"/>
    <s v="Dec"/>
    <n v="49"/>
    <s v="Thu"/>
    <x v="36"/>
    <n v="47926"/>
    <x v="85"/>
    <s v="Y0159250"/>
    <s v="NO"/>
    <s v="NO"/>
  </r>
  <r>
    <n v="2018"/>
    <s v="Dec"/>
    <n v="49"/>
    <s v="Thu"/>
    <x v="36"/>
    <s v="CON2362"/>
    <x v="412"/>
    <s v="Y0159200"/>
    <s v="YES"/>
    <s v="YES"/>
  </r>
  <r>
    <n v="2018"/>
    <s v="Dec"/>
    <n v="49"/>
    <s v="Thu"/>
    <x v="36"/>
    <s v="CON2363"/>
    <x v="413"/>
    <s v="Y0159203"/>
    <s v="YES"/>
    <s v="YES"/>
  </r>
  <r>
    <n v="2018"/>
    <s v="Dec"/>
    <n v="49"/>
    <s v="Thu"/>
    <x v="36"/>
    <n v="47910"/>
    <x v="69"/>
    <s v="Y0159284-Y0159285"/>
    <s v="YES"/>
    <s v="YES"/>
  </r>
  <r>
    <n v="2018"/>
    <s v="Dec"/>
    <n v="49"/>
    <s v="Thu"/>
    <x v="36"/>
    <n v="50607"/>
    <x v="414"/>
    <s v="Y0159267"/>
    <s v="YES"/>
    <s v="YES"/>
  </r>
  <r>
    <n v="2018"/>
    <s v="Dec"/>
    <n v="49"/>
    <s v="Thu"/>
    <x v="36"/>
    <n v="50716"/>
    <x v="415"/>
    <s v="Y0159174"/>
    <s v="YES"/>
    <s v="YES"/>
  </r>
  <r>
    <n v="2018"/>
    <s v="Dec"/>
    <n v="49"/>
    <s v="Thu"/>
    <x v="36"/>
    <n v="47908"/>
    <x v="184"/>
    <s v="Y0159289"/>
    <s v="YES"/>
    <s v="YES"/>
  </r>
  <r>
    <n v="2018"/>
    <s v="Dec"/>
    <n v="49"/>
    <s v="Thu"/>
    <x v="36"/>
    <n v="47900"/>
    <x v="152"/>
    <s v="Y0159170"/>
    <s v="YES"/>
    <s v="YES"/>
  </r>
  <r>
    <n v="2018"/>
    <s v="Dec"/>
    <n v="49"/>
    <s v="Thu"/>
    <x v="36"/>
    <n v="50993"/>
    <x v="405"/>
    <s v="Y0159256"/>
    <s v="YES"/>
    <s v="YES"/>
  </r>
  <r>
    <n v="2018"/>
    <s v="Dec"/>
    <n v="49"/>
    <s v="Thu"/>
    <x v="36"/>
    <n v="47913"/>
    <x v="51"/>
    <s v="Y0159276"/>
    <s v="YES"/>
    <s v="YES"/>
  </r>
  <r>
    <n v="2018"/>
    <s v="Dec"/>
    <n v="49"/>
    <s v="Thu"/>
    <x v="36"/>
    <n v="47931"/>
    <x v="64"/>
    <s v="Y0159240"/>
    <s v="YES"/>
    <s v="YES"/>
  </r>
  <r>
    <n v="2018"/>
    <s v="Dec"/>
    <n v="49"/>
    <s v="Thu"/>
    <x v="36"/>
    <n v="48893"/>
    <x v="63"/>
    <s v="Y0159159"/>
    <s v="YES"/>
    <s v="YES"/>
  </r>
  <r>
    <n v="2018"/>
    <s v="Dec"/>
    <n v="49"/>
    <s v="Thu"/>
    <x v="36"/>
    <n v="49534"/>
    <x v="416"/>
    <s v="Y0159186"/>
    <s v="YES"/>
    <s v="YES"/>
  </r>
  <r>
    <n v="2018"/>
    <s v="Dec"/>
    <n v="49"/>
    <s v="Thu"/>
    <x v="36"/>
    <n v="47834"/>
    <x v="10"/>
    <s v="Y0158798"/>
    <s v="YES"/>
    <s v=" yes"/>
  </r>
  <r>
    <n v="2018"/>
    <s v="Dec"/>
    <n v="49"/>
    <s v="Thu"/>
    <x v="36"/>
    <n v="47944"/>
    <x v="109"/>
    <s v="Y0159294"/>
    <s v="YES"/>
    <s v="YES"/>
  </r>
  <r>
    <n v="2018"/>
    <s v="Dec"/>
    <n v="49"/>
    <s v="Thu"/>
    <x v="36"/>
    <n v="48127"/>
    <x v="417"/>
    <s v="Y0159190"/>
    <s v="YES"/>
    <s v="YES"/>
  </r>
  <r>
    <n v="2018"/>
    <s v="Dec"/>
    <n v="49"/>
    <s v="Thu"/>
    <x v="36"/>
    <n v="50924"/>
    <x v="49"/>
    <s v="Y0159191"/>
    <s v="YES"/>
    <s v="YES"/>
  </r>
  <r>
    <n v="2018"/>
    <s v="Dec"/>
    <n v="49"/>
    <s v="Thu"/>
    <x v="36"/>
    <n v="50690"/>
    <x v="263"/>
    <s v="Y0159300"/>
    <s v="YES"/>
    <s v="YES"/>
  </r>
  <r>
    <n v="2018"/>
    <s v="Dec"/>
    <n v="49"/>
    <s v="Thu"/>
    <x v="36"/>
    <s v="CON2213"/>
    <x v="418"/>
    <s v="Y0158070"/>
    <s v="YES"/>
    <s v="YES"/>
  </r>
  <r>
    <n v="2018"/>
    <s v="Dec"/>
    <n v="49"/>
    <s v="Thu"/>
    <x v="36"/>
    <s v="CON2205"/>
    <x v="419"/>
    <s v="Y0158074"/>
    <s v="YES"/>
    <s v=" yes"/>
  </r>
  <r>
    <n v="2018"/>
    <s v="Dec"/>
    <n v="52"/>
    <s v="Thu"/>
    <x v="37"/>
    <n v="47927"/>
    <x v="22"/>
    <s v="Y0159270"/>
    <s v=" "/>
    <s v=" "/>
  </r>
  <r>
    <n v="2018"/>
    <s v="Dec"/>
    <n v="49"/>
    <s v="Thu"/>
    <x v="36"/>
    <n v="50512"/>
    <x v="420"/>
    <s v="Y0159319"/>
    <s v="NO"/>
    <s v="NO"/>
  </r>
  <r>
    <n v="2018"/>
    <s v="Dec"/>
    <n v="49"/>
    <s v="Thu"/>
    <x v="36"/>
    <s v="IN69808"/>
    <x v="130"/>
    <s v="Y0159236"/>
    <s v="YES"/>
    <s v="YES"/>
  </r>
  <r>
    <n v="2018"/>
    <s v="Dec"/>
    <n v="49"/>
    <s v="Thu"/>
    <x v="36"/>
    <n v="50592"/>
    <x v="59"/>
    <s v="Y0159163"/>
    <s v="YES"/>
    <s v="YES"/>
  </r>
  <r>
    <n v="2018"/>
    <s v="Dec"/>
    <n v="49"/>
    <s v="Thu"/>
    <x v="36"/>
    <n v="48942"/>
    <x v="115"/>
    <s v="Y0159277"/>
    <s v="YES"/>
    <s v="YES"/>
  </r>
  <r>
    <n v="2018"/>
    <s v="Dec"/>
    <n v="49"/>
    <s v="Thu"/>
    <x v="36"/>
    <n v="48943"/>
    <x v="115"/>
    <s v="Y0159257"/>
    <s v="NO"/>
    <s v="NO"/>
  </r>
  <r>
    <n v="2018"/>
    <s v="Dec"/>
    <n v="49"/>
    <s v="Thu"/>
    <x v="36"/>
    <n v="47929"/>
    <x v="58"/>
    <s v="Y0159280-Y0159279"/>
    <s v="YES"/>
    <s v="YES"/>
  </r>
  <r>
    <n v="2018"/>
    <s v="Dec"/>
    <n v="49"/>
    <s v="Thu"/>
    <x v="36"/>
    <n v="50497"/>
    <x v="421"/>
    <s v="Y0159320"/>
    <s v="YES"/>
    <s v="YES"/>
  </r>
  <r>
    <n v="2018"/>
    <s v="Dec"/>
    <n v="49"/>
    <s v="Thu"/>
    <x v="36"/>
    <s v="CON2372"/>
    <x v="422"/>
    <s v="Y0159198"/>
    <s v="NO"/>
    <s v="NO"/>
  </r>
  <r>
    <n v="2018"/>
    <s v="Dec"/>
    <n v="49"/>
    <s v="Thu"/>
    <x v="36"/>
    <n v="47943"/>
    <x v="299"/>
    <s v="Y0159154"/>
    <s v="NO"/>
    <s v="NO"/>
  </r>
  <r>
    <n v="2018"/>
    <s v="Dec"/>
    <n v="49"/>
    <s v="Thu"/>
    <x v="36"/>
    <n v="48059"/>
    <x v="299"/>
    <s v="Y0159153"/>
    <s v="YES"/>
    <s v="YES"/>
  </r>
  <r>
    <n v="2018"/>
    <s v="Dec"/>
    <n v="49"/>
    <s v="Thu"/>
    <x v="36"/>
    <n v="50849"/>
    <x v="387"/>
    <s v="Y0159177"/>
    <s v="YES"/>
    <s v="YES"/>
  </r>
  <r>
    <n v="2018"/>
    <s v="Dec"/>
    <n v="49"/>
    <s v="Thu"/>
    <x v="36"/>
    <n v="47918"/>
    <x v="32"/>
    <s v="Y0159185"/>
    <s v="YES"/>
    <s v="YES"/>
  </r>
  <r>
    <n v="2018"/>
    <s v="Dec"/>
    <n v="49"/>
    <s v="Thu"/>
    <x v="36"/>
    <s v="CON2265"/>
    <x v="423"/>
    <s v="Y0159102"/>
    <s v="YES"/>
    <s v="YES"/>
  </r>
  <r>
    <n v="2018"/>
    <s v="Dec"/>
    <n v="49"/>
    <s v="Thu"/>
    <x v="36"/>
    <s v="CON2264"/>
    <x v="424"/>
    <s v="Y0159104"/>
    <s v="YES"/>
    <s v="YES"/>
  </r>
  <r>
    <n v="2018"/>
    <s v="Dec"/>
    <n v="49"/>
    <s v="Thu"/>
    <x v="36"/>
    <n v="50508"/>
    <x v="425"/>
    <s v="Y0159192"/>
    <s v="YES"/>
    <s v="YES"/>
  </r>
  <r>
    <n v="2018"/>
    <s v="Dec"/>
    <n v="49"/>
    <s v="Thu"/>
    <x v="36"/>
    <s v="IN70038"/>
    <x v="426"/>
    <s v="Y0159237"/>
    <s v="YES"/>
    <s v="YES"/>
  </r>
  <r>
    <n v="2018"/>
    <s v="Dec"/>
    <n v="49"/>
    <s v="Thu"/>
    <x v="36"/>
    <n v="49222"/>
    <x v="113"/>
    <s v="Y0159271"/>
    <s v="YES"/>
    <s v="YES"/>
  </r>
  <r>
    <n v="2018"/>
    <s v="Dec"/>
    <n v="49"/>
    <s v="Thu"/>
    <x v="36"/>
    <n v="47901"/>
    <x v="245"/>
    <s v="Y0159268"/>
    <s v="YES"/>
    <s v="YES"/>
  </r>
  <r>
    <n v="2018"/>
    <s v="Dec"/>
    <n v="49"/>
    <s v="Thu"/>
    <x v="36"/>
    <n v="49262"/>
    <x v="401"/>
    <s v="Y0159290"/>
    <s v="YES"/>
    <s v="YES"/>
  </r>
  <r>
    <n v="2018"/>
    <s v="Dec"/>
    <n v="49"/>
    <s v="Thu"/>
    <x v="36"/>
    <n v="47899"/>
    <x v="30"/>
    <s v="Y0159309"/>
    <s v="YES"/>
    <s v="YES"/>
  </r>
  <r>
    <n v="2018"/>
    <s v="Dec"/>
    <n v="49"/>
    <s v="Thu"/>
    <x v="36"/>
    <n v="47916"/>
    <x v="167"/>
    <s v="Y0159272"/>
    <s v="YES"/>
    <s v="YES"/>
  </r>
  <r>
    <n v="2018"/>
    <s v="Dec"/>
    <n v="49"/>
    <s v="Fri"/>
    <x v="38"/>
    <s v="IN73258"/>
    <x v="84"/>
    <s v="Y0159318"/>
    <s v="NO"/>
    <s v="NO"/>
  </r>
  <r>
    <n v="2018"/>
    <s v="Dec"/>
    <n v="49"/>
    <s v="Fri"/>
    <x v="38"/>
    <n v="51034"/>
    <x v="84"/>
    <s v="Y0159386"/>
    <s v="NO"/>
    <s v="NO"/>
  </r>
  <r>
    <n v="2018"/>
    <s v="Dec"/>
    <n v="49"/>
    <s v="Fri"/>
    <x v="38"/>
    <n v="51035"/>
    <x v="84"/>
    <s v="Y0159385"/>
    <s v="NO"/>
    <s v="NO"/>
  </r>
  <r>
    <n v="2018"/>
    <s v="Dec"/>
    <n v="49"/>
    <s v="Fri"/>
    <x v="38"/>
    <s v="CON2364"/>
    <x v="427"/>
    <s v="Y0159273"/>
    <s v="NO"/>
    <s v="NO"/>
  </r>
  <r>
    <n v="2018"/>
    <s v="Dec"/>
    <n v="49"/>
    <s v="Fri"/>
    <x v="38"/>
    <s v="CON2367"/>
    <x v="428"/>
    <s v="Y0159283"/>
    <s v="YES"/>
    <s v="YES"/>
  </r>
  <r>
    <n v="2018"/>
    <s v="Dec"/>
    <n v="49"/>
    <s v="Fri"/>
    <x v="38"/>
    <s v="CON2365"/>
    <x v="429"/>
    <s v="Y0159282"/>
    <s v="YES"/>
    <s v="YES"/>
  </r>
  <r>
    <n v="2018"/>
    <s v="Dec"/>
    <n v="49"/>
    <s v="Fri"/>
    <x v="38"/>
    <s v="CON2366"/>
    <x v="430"/>
    <s v="Y0159274"/>
    <s v="NO"/>
    <s v="NO"/>
  </r>
  <r>
    <n v="2018"/>
    <s v="Dec"/>
    <n v="49"/>
    <s v="Fri"/>
    <x v="38"/>
    <s v="CON2368"/>
    <x v="431"/>
    <s v="Y0159275"/>
    <s v="YES"/>
    <s v="YES"/>
  </r>
  <r>
    <n v="2018"/>
    <s v="Dec"/>
    <n v="49"/>
    <s v="Fri"/>
    <x v="38"/>
    <n v="51052"/>
    <x v="94"/>
    <s v="Y0159281"/>
    <s v="NO"/>
    <s v="NO"/>
  </r>
  <r>
    <n v="2018"/>
    <s v="Dec"/>
    <n v="49"/>
    <s v="Fri"/>
    <x v="38"/>
    <n v="50560"/>
    <x v="226"/>
    <s v="Y0159183"/>
    <s v="YES"/>
    <s v="YES"/>
  </r>
  <r>
    <n v="2018"/>
    <s v="Dec"/>
    <n v="49"/>
    <s v="Fri"/>
    <x v="38"/>
    <n v="47997"/>
    <x v="6"/>
    <s v="Y0159293"/>
    <s v="YES"/>
    <s v="YES"/>
  </r>
  <r>
    <n v="2018"/>
    <s v="Dec"/>
    <n v="49"/>
    <s v="Fri"/>
    <x v="38"/>
    <n v="47951"/>
    <x v="152"/>
    <s v="Y0159228"/>
    <s v="YES"/>
    <s v="YES"/>
  </r>
  <r>
    <n v="2018"/>
    <s v="Dec"/>
    <n v="49"/>
    <s v="Fri"/>
    <x v="38"/>
    <n v="47986"/>
    <x v="107"/>
    <s v="Y0159264"/>
    <s v="NO"/>
    <s v="NO"/>
  </r>
  <r>
    <n v="2018"/>
    <s v="Dec"/>
    <n v="49"/>
    <s v="Fri"/>
    <x v="38"/>
    <n v="51051"/>
    <x v="57"/>
    <s v="Y0159286"/>
    <s v="NO"/>
    <s v="NO"/>
  </r>
  <r>
    <n v="2018"/>
    <s v="Dec"/>
    <n v="49"/>
    <s v="Fri"/>
    <x v="38"/>
    <n v="47991"/>
    <x v="64"/>
    <s v="Y0159312"/>
    <s v="YES"/>
    <s v="yes "/>
  </r>
  <r>
    <n v="2018"/>
    <s v="Dec"/>
    <n v="49"/>
    <s v="Fri"/>
    <x v="38"/>
    <n v="48894"/>
    <x v="63"/>
    <s v="Y0159411"/>
    <s v="YES"/>
    <s v="YES"/>
  </r>
  <r>
    <n v="2018"/>
    <s v="Dec"/>
    <n v="49"/>
    <s v="Fri"/>
    <x v="38"/>
    <n v="47963"/>
    <x v="236"/>
    <s v="Y0159302"/>
    <s v="YES"/>
    <s v="YES"/>
  </r>
  <r>
    <n v="2018"/>
    <s v="Dec"/>
    <n v="49"/>
    <s v="Fri"/>
    <x v="38"/>
    <n v="48058"/>
    <x v="10"/>
    <s v="Y0159209"/>
    <s v="YES"/>
    <s v="YES"/>
  </r>
  <r>
    <n v="2018"/>
    <s v="Dec"/>
    <n v="49"/>
    <s v="Fri"/>
    <x v="38"/>
    <n v="48001"/>
    <x v="109"/>
    <s v="Y0159403"/>
    <s v="YES"/>
    <s v="YES"/>
  </r>
  <r>
    <n v="2018"/>
    <s v="Dec"/>
    <n v="49"/>
    <s v="Fri"/>
    <x v="38"/>
    <n v="50981"/>
    <x v="255"/>
    <s v="Y0159297"/>
    <s v="YES"/>
    <s v="YES"/>
  </r>
  <r>
    <n v="2018"/>
    <s v="Dec"/>
    <n v="49"/>
    <s v="Fri"/>
    <x v="38"/>
    <s v="CON2206"/>
    <x v="432"/>
    <s v="Y0158077"/>
    <s v="YES"/>
    <s v="YES"/>
  </r>
  <r>
    <n v="2018"/>
    <s v="Dec"/>
    <n v="49"/>
    <s v="Fri"/>
    <x v="38"/>
    <n v="47983"/>
    <x v="365"/>
    <s v="Y0159208"/>
    <s v="YES"/>
    <s v="YES"/>
  </r>
  <r>
    <n v="2018"/>
    <s v="Dec"/>
    <n v="49"/>
    <s v="Fri"/>
    <x v="38"/>
    <n v="49216"/>
    <x v="103"/>
    <s v="Y0159278"/>
    <s v="YES"/>
    <s v=" yes"/>
  </r>
  <r>
    <n v="2018"/>
    <s v="Dec"/>
    <n v="49"/>
    <s v="Fri"/>
    <x v="38"/>
    <n v="47960"/>
    <x v="58"/>
    <s v="Y0159383-Y0159384"/>
    <s v="NO"/>
    <s v="NO"/>
  </r>
  <r>
    <n v="2018"/>
    <s v="Dec"/>
    <n v="49"/>
    <s v="Fri"/>
    <x v="38"/>
    <n v="51049"/>
    <x v="58"/>
    <s v="Y0159288"/>
    <s v="NO"/>
    <s v="NO"/>
  </r>
  <r>
    <n v="2018"/>
    <s v="Dec"/>
    <n v="49"/>
    <s v="Fri"/>
    <x v="38"/>
    <n v="51024"/>
    <x v="24"/>
    <s v="Y0159349"/>
    <s v="NO"/>
    <s v="NO"/>
  </r>
  <r>
    <n v="2018"/>
    <s v="Dec"/>
    <n v="49"/>
    <s v="Fri"/>
    <x v="38"/>
    <n v="50985"/>
    <x v="145"/>
    <s v="Y0159338"/>
    <s v="YES"/>
    <s v="YES"/>
  </r>
  <r>
    <n v="2018"/>
    <s v="Dec"/>
    <n v="49"/>
    <s v="Fri"/>
    <x v="38"/>
    <n v="50908"/>
    <x v="166"/>
    <s v="Y0159179"/>
    <s v="NO"/>
    <s v="NO"/>
  </r>
  <r>
    <n v="2018"/>
    <s v="Dec"/>
    <n v="49"/>
    <s v="Fri"/>
    <x v="38"/>
    <n v="49223"/>
    <x v="113"/>
    <s v="Y0159354"/>
    <s v="NO"/>
    <s v="NO"/>
  </r>
  <r>
    <n v="2018"/>
    <s v="Dec"/>
    <n v="49"/>
    <s v="Fri"/>
    <x v="38"/>
    <n v="47985"/>
    <x v="39"/>
    <s v="Y0159427"/>
    <s v="YES"/>
    <s v="YES"/>
  </r>
  <r>
    <n v="2018"/>
    <s v="Dec"/>
    <n v="49"/>
    <s v="Fri"/>
    <x v="38"/>
    <n v="47954"/>
    <x v="245"/>
    <s v="Y0159307"/>
    <s v="YES"/>
    <s v="YES"/>
  </r>
  <r>
    <n v="2018"/>
    <s v="Dec"/>
    <n v="49"/>
    <s v="Fri"/>
    <x v="38"/>
    <n v="49263"/>
    <x v="401"/>
    <s v="Y0159355"/>
    <s v="YES"/>
    <s v="YES"/>
  </r>
  <r>
    <n v="2018"/>
    <s v="Dec"/>
    <n v="49"/>
    <s v="Fri"/>
    <x v="38"/>
    <n v="50994"/>
    <x v="433"/>
    <s v="Y0159266"/>
    <s v="YES"/>
    <s v="YES"/>
  </r>
  <r>
    <n v="2018"/>
    <s v="Dec"/>
    <n v="50"/>
    <s v="Mon"/>
    <x v="39"/>
    <n v="48016"/>
    <x v="46"/>
    <s v="Y0159467"/>
    <s v="YES"/>
    <s v="YES"/>
  </r>
  <r>
    <n v="2018"/>
    <s v="Dec"/>
    <n v="50"/>
    <s v="Mon"/>
    <x v="39"/>
    <n v="48055"/>
    <x v="84"/>
    <s v="Y0159473"/>
    <s v="YES"/>
    <s v="YES"/>
  </r>
  <r>
    <n v="2018"/>
    <s v="Dec"/>
    <n v="50"/>
    <s v="Mon"/>
    <x v="39"/>
    <n v="50782"/>
    <x v="84"/>
    <s v="Y0159470"/>
    <s v="YES"/>
    <s v="YES"/>
  </r>
  <r>
    <n v="2018"/>
    <s v="Dec"/>
    <n v="50"/>
    <s v="Mon"/>
    <x v="39"/>
    <n v="21078"/>
    <x v="77"/>
    <s v="Y0159487"/>
    <s v="NO"/>
    <s v="NO"/>
  </r>
  <r>
    <n v="2018"/>
    <s v="Dec"/>
    <n v="50"/>
    <s v="Mon"/>
    <x v="39"/>
    <n v="50668"/>
    <x v="152"/>
    <s v="Y0159342"/>
    <s v="YES"/>
    <s v="YES"/>
  </r>
  <r>
    <n v="2018"/>
    <s v="Dec"/>
    <n v="50"/>
    <s v="Mon"/>
    <x v="39"/>
    <n v="51023"/>
    <x v="212"/>
    <s v="Y0159425"/>
    <s v="NO"/>
    <s v="YES"/>
  </r>
  <r>
    <n v="2018"/>
    <s v="Dec"/>
    <n v="50"/>
    <s v="Mon"/>
    <x v="39"/>
    <n v="50602"/>
    <x v="434"/>
    <s v="Y0159327"/>
    <s v="YES"/>
    <s v="YES"/>
  </r>
  <r>
    <n v="2018"/>
    <s v="Dec"/>
    <n v="50"/>
    <s v="Mon"/>
    <x v="39"/>
    <n v="47856"/>
    <x v="232"/>
    <s v="Y0159458"/>
    <s v="YES"/>
    <s v="YES"/>
  </r>
  <r>
    <n v="2018"/>
    <s v="Dec"/>
    <n v="50"/>
    <s v="Mon"/>
    <x v="39"/>
    <n v="48036"/>
    <x v="288"/>
    <s v="Y0159306"/>
    <s v="YES"/>
    <s v="YES"/>
  </r>
  <r>
    <n v="2018"/>
    <s v="Dec"/>
    <n v="50"/>
    <s v="Mon"/>
    <x v="39"/>
    <n v="48046"/>
    <x v="64"/>
    <s v="Y0159494-Y0159499-Y0159495"/>
    <s v="YES"/>
    <s v=" yes"/>
  </r>
  <r>
    <n v="2018"/>
    <s v="Dec"/>
    <n v="50"/>
    <s v="Mon"/>
    <x v="39"/>
    <n v="48112"/>
    <x v="10"/>
    <s v="Y0159332"/>
    <s v="YES"/>
    <s v="YES"/>
  </r>
  <r>
    <n v="2018"/>
    <s v="Dec"/>
    <n v="50"/>
    <s v="Mon"/>
    <x v="39"/>
    <n v="48025"/>
    <x v="88"/>
    <s v="Y0159524"/>
    <s v="YES"/>
    <s v="YES"/>
  </r>
  <r>
    <n v="2018"/>
    <s v="Dec"/>
    <n v="50"/>
    <s v="Mon"/>
    <x v="39"/>
    <n v="48031"/>
    <x v="31"/>
    <s v="Y0159479"/>
    <s v="YES"/>
    <s v="YES"/>
  </r>
  <r>
    <n v="2018"/>
    <s v="Dec"/>
    <n v="50"/>
    <s v="Mon"/>
    <x v="39"/>
    <n v="49477"/>
    <x v="435"/>
    <s v="Y0159350-Y0159351"/>
    <s v="YES"/>
    <s v="YES"/>
  </r>
  <r>
    <n v="2018"/>
    <s v="Dec"/>
    <n v="50"/>
    <s v="Mon"/>
    <x v="39"/>
    <n v="47911"/>
    <x v="9"/>
    <s v="Y0159260-Y0159261"/>
    <s v="YES"/>
    <s v="YES"/>
  </r>
  <r>
    <n v="2018"/>
    <s v="Dec"/>
    <n v="50"/>
    <s v="Mon"/>
    <x v="39"/>
    <n v="49295"/>
    <x v="8"/>
    <s v="Y0158990"/>
    <s v="YES"/>
    <s v="YES"/>
  </r>
  <r>
    <n v="2018"/>
    <s v="Dec"/>
    <n v="50"/>
    <s v="Mon"/>
    <x v="39"/>
    <n v="48043"/>
    <x v="179"/>
    <s v="Y0159335"/>
    <s v="YES"/>
    <s v="YES"/>
  </r>
  <r>
    <n v="2018"/>
    <s v="Dec"/>
    <n v="50"/>
    <s v="Mon"/>
    <x v="39"/>
    <n v="48038"/>
    <x v="262"/>
    <s v="Y0159333"/>
    <s v="YES"/>
    <s v="YES"/>
  </r>
  <r>
    <n v="2018"/>
    <s v="Dec"/>
    <n v="50"/>
    <s v="Mon"/>
    <x v="39"/>
    <n v="48047"/>
    <x v="264"/>
    <s v="Y0159329"/>
    <s v="YES"/>
    <s v=" yes"/>
  </r>
  <r>
    <n v="2018"/>
    <s v="Dec"/>
    <n v="50"/>
    <s v="Mon"/>
    <x v="39"/>
    <n v="49650"/>
    <x v="264"/>
    <s v="Y0159471"/>
    <s v="NO"/>
    <s v="YES"/>
  </r>
  <r>
    <n v="2018"/>
    <s v="Dec"/>
    <n v="50"/>
    <s v="Mon"/>
    <x v="39"/>
    <n v="48022"/>
    <x v="385"/>
    <s v="Y0159492"/>
    <s v="YES"/>
    <s v="YES"/>
  </r>
  <r>
    <n v="2018"/>
    <s v="Dec"/>
    <n v="50"/>
    <s v="Mon"/>
    <x v="39"/>
    <n v="50811"/>
    <x v="59"/>
    <s v="Y0159304"/>
    <s v="YES"/>
    <s v="YES"/>
  </r>
  <r>
    <n v="2018"/>
    <s v="Dec"/>
    <n v="50"/>
    <s v="Mon"/>
    <x v="39"/>
    <n v="50629"/>
    <x v="436"/>
    <s v="Y0159326"/>
    <s v="YES"/>
    <s v="YES"/>
  </r>
  <r>
    <n v="2018"/>
    <s v="Dec"/>
    <n v="50"/>
    <s v="Mon"/>
    <x v="39"/>
    <n v="50855"/>
    <x v="55"/>
    <s v="Y0159305"/>
    <s v="YES"/>
    <s v="YES"/>
  </r>
  <r>
    <n v="2018"/>
    <s v="Dec"/>
    <n v="50"/>
    <s v="Mon"/>
    <x v="39"/>
    <n v="50952"/>
    <x v="193"/>
    <s v="Y0159180"/>
    <s v="YES"/>
    <s v="YES"/>
  </r>
  <r>
    <n v="2018"/>
    <s v="Dec"/>
    <n v="50"/>
    <s v="Mon"/>
    <x v="39"/>
    <n v="48067"/>
    <x v="112"/>
    <s v="Y0159420-Y0159421"/>
    <s v="YES"/>
    <s v="YES"/>
  </r>
  <r>
    <n v="2018"/>
    <s v="Dec"/>
    <n v="50"/>
    <s v="Mon"/>
    <x v="39"/>
    <n v="51056"/>
    <x v="62"/>
    <s v="Y0159398"/>
    <s v="YES"/>
    <s v="YES"/>
  </r>
  <r>
    <n v="2018"/>
    <s v="Dec"/>
    <n v="50"/>
    <s v="Mon"/>
    <x v="39"/>
    <n v="48007"/>
    <x v="0"/>
    <s v="Y0159440"/>
    <s v="YES"/>
    <s v="YES"/>
  </r>
  <r>
    <n v="2018"/>
    <s v="Dec"/>
    <n v="50"/>
    <s v="Mon"/>
    <x v="39"/>
    <n v="48861"/>
    <x v="437"/>
    <s v="Y0158776"/>
    <s v="YES"/>
    <s v="YES"/>
  </r>
  <r>
    <n v="2018"/>
    <s v="Dec"/>
    <n v="50"/>
    <s v="Mon"/>
    <x v="39"/>
    <n v="51031"/>
    <x v="389"/>
    <s v="Y0159459"/>
    <s v="YES"/>
    <s v="YES"/>
  </r>
  <r>
    <n v="2018"/>
    <s v="Dec"/>
    <n v="50"/>
    <s v="Mon"/>
    <x v="39"/>
    <n v="48052"/>
    <x v="139"/>
    <s v="Y0159428"/>
    <s v="YES"/>
    <s v="YES"/>
  </r>
  <r>
    <n v="2018"/>
    <s v="Dec"/>
    <n v="50"/>
    <s v="Mon"/>
    <x v="39"/>
    <n v="48009"/>
    <x v="30"/>
    <s v="Y0159493"/>
    <s v="YES"/>
    <s v="YES"/>
  </r>
  <r>
    <n v="2018"/>
    <s v="Dec"/>
    <n v="50"/>
    <s v="Mon"/>
    <x v="39"/>
    <n v="50906"/>
    <x v="438"/>
    <s v="Y0159321"/>
    <s v="YES"/>
    <s v="YES"/>
  </r>
  <r>
    <n v="2018"/>
    <s v="Dec"/>
    <n v="50"/>
    <s v="Tue"/>
    <x v="40"/>
    <n v="48287"/>
    <x v="174"/>
    <s v="Y0159360"/>
    <s v="NO"/>
    <s v="NO"/>
  </r>
  <r>
    <n v="2018"/>
    <s v="Dec"/>
    <n v="50"/>
    <s v="Tue"/>
    <x v="40"/>
    <n v="50628"/>
    <x v="224"/>
    <s v="Y0159389"/>
    <s v="YES"/>
    <s v="YES"/>
  </r>
  <r>
    <n v="2018"/>
    <s v="Dec"/>
    <n v="50"/>
    <s v="Tue"/>
    <x v="40"/>
    <n v="48088"/>
    <x v="84"/>
    <s v="Y0159558"/>
    <s v="YES"/>
    <s v="YES"/>
  </r>
  <r>
    <n v="2018"/>
    <s v="Dec"/>
    <n v="50"/>
    <s v="Tue"/>
    <x v="40"/>
    <n v="48109"/>
    <x v="84"/>
    <s v="Y0159497"/>
    <s v="YES"/>
    <s v="YES"/>
  </r>
  <r>
    <n v="2018"/>
    <s v="Dec"/>
    <n v="50"/>
    <s v="Tue"/>
    <x v="40"/>
    <s v="CON2369"/>
    <x v="439"/>
    <s v="Y0159509"/>
    <s v="YES"/>
    <s v="YES"/>
  </r>
  <r>
    <n v="2018"/>
    <s v="Dec"/>
    <n v="50"/>
    <s v="Tue"/>
    <x v="40"/>
    <n v="51136"/>
    <x v="440"/>
    <s v="Y0159482"/>
    <s v="YES"/>
    <s v="YES"/>
  </r>
  <r>
    <n v="2018"/>
    <s v="Dec"/>
    <n v="50"/>
    <s v="Tue"/>
    <x v="40"/>
    <n v="48110"/>
    <x v="6"/>
    <s v="Y0159489"/>
    <s v="NO"/>
    <s v="NO"/>
  </r>
  <r>
    <n v="2018"/>
    <s v="Dec"/>
    <n v="50"/>
    <s v="Tue"/>
    <x v="40"/>
    <n v="48104"/>
    <x v="64"/>
    <s v="Y0159462"/>
    <s v="YES"/>
    <s v="YES"/>
  </r>
  <r>
    <n v="2018"/>
    <s v="Dec"/>
    <n v="50"/>
    <s v="Tue"/>
    <x v="40"/>
    <n v="47942"/>
    <x v="10"/>
    <s v="Y0159368"/>
    <s v="YES"/>
    <s v="YES"/>
  </r>
  <r>
    <n v="2018"/>
    <s v="Dec"/>
    <n v="50"/>
    <s v="Tue"/>
    <x v="40"/>
    <n v="48093"/>
    <x v="31"/>
    <s v="Y0159569"/>
    <s v="YES"/>
    <s v="YES"/>
  </r>
  <r>
    <n v="2018"/>
    <s v="Dec"/>
    <n v="50"/>
    <s v="Tue"/>
    <x v="40"/>
    <n v="47877"/>
    <x v="435"/>
    <s v="Y0159083"/>
    <s v="YES"/>
    <s v="yes "/>
  </r>
  <r>
    <n v="2018"/>
    <s v="Dec"/>
    <n v="50"/>
    <s v="Tue"/>
    <x v="40"/>
    <n v="48103"/>
    <x v="33"/>
    <s v="Y0159527"/>
    <s v="YES"/>
    <s v="YES"/>
  </r>
  <r>
    <n v="2018"/>
    <s v="Dec"/>
    <n v="50"/>
    <s v="Tue"/>
    <x v="40"/>
    <n v="51179"/>
    <x v="36"/>
    <s v="Y0159586"/>
    <s v="YES"/>
    <s v="YES"/>
  </r>
  <r>
    <n v="2018"/>
    <s v="Dec"/>
    <n v="50"/>
    <s v="Tue"/>
    <x v="40"/>
    <n v="51157"/>
    <x v="101"/>
    <s v="Y0159542"/>
    <s v="YES"/>
    <s v="YES"/>
  </r>
  <r>
    <n v="2018"/>
    <s v="Dec"/>
    <n v="50"/>
    <s v="Tue"/>
    <x v="40"/>
    <n v="50513"/>
    <x v="420"/>
    <s v="Y0159377"/>
    <s v="YES"/>
    <s v="YES"/>
  </r>
  <r>
    <n v="2018"/>
    <s v="Dec"/>
    <n v="50"/>
    <s v="Tue"/>
    <x v="40"/>
    <n v="50513"/>
    <x v="420"/>
    <s v="Y0159377"/>
    <s v="NO"/>
    <s v="YES"/>
  </r>
  <r>
    <n v="2018"/>
    <s v="Dec"/>
    <n v="50"/>
    <s v="Tue"/>
    <x v="40"/>
    <n v="51135"/>
    <x v="102"/>
    <s v="Y0159506"/>
    <s v="NO"/>
    <s v="YES"/>
  </r>
  <r>
    <n v="2018"/>
    <s v="Dec"/>
    <n v="50"/>
    <s v="Tue"/>
    <x v="40"/>
    <n v="48101"/>
    <x v="58"/>
    <s v="Y0159546"/>
    <s v="YES"/>
    <s v="YES"/>
  </r>
  <r>
    <n v="2018"/>
    <s v="Dec"/>
    <n v="50"/>
    <s v="Tue"/>
    <x v="40"/>
    <n v="51078"/>
    <x v="441"/>
    <s v="Y0159447"/>
    <s v="YES"/>
    <s v="YES"/>
  </r>
  <r>
    <n v="2018"/>
    <s v="Dec"/>
    <n v="50"/>
    <s v="Tue"/>
    <x v="40"/>
    <n v="48863"/>
    <x v="437"/>
    <s v="Y0159557"/>
    <s v="YES"/>
    <s v="YES"/>
  </r>
  <r>
    <n v="2018"/>
    <s v="Dec"/>
    <n v="50"/>
    <s v="Tue"/>
    <x v="40"/>
    <n v="50956"/>
    <x v="326"/>
    <s v="Y0159369"/>
    <s v="YES"/>
    <s v="YES"/>
  </r>
  <r>
    <n v="2018"/>
    <s v="Dec"/>
    <n v="50"/>
    <s v="Tue"/>
    <x v="40"/>
    <n v="51167"/>
    <x v="326"/>
    <s v="Y0159537"/>
    <s v="YES"/>
    <s v="YES"/>
  </r>
  <r>
    <n v="2018"/>
    <s v="Dec"/>
    <n v="50"/>
    <s v="Tue"/>
    <x v="40"/>
    <n v="51137"/>
    <x v="442"/>
    <s v="Y0159484"/>
    <s v="NO"/>
    <s v="YES"/>
  </r>
  <r>
    <n v="2018"/>
    <s v="Dec"/>
    <n v="50"/>
    <s v="Tue"/>
    <x v="40"/>
    <n v="51032"/>
    <x v="401"/>
    <s v="Y0159394"/>
    <s v="NO"/>
    <s v="NO"/>
  </r>
  <r>
    <n v="2018"/>
    <s v="Dec"/>
    <n v="50"/>
    <s v="Wed"/>
    <x v="41"/>
    <n v="47491"/>
    <x v="8"/>
    <s v="Y0159653"/>
    <s v="YES"/>
    <s v="NO"/>
  </r>
  <r>
    <n v="2018"/>
    <s v="Dec"/>
    <n v="50"/>
    <s v="Wed"/>
    <x v="41"/>
    <n v="50983"/>
    <x v="271"/>
    <s v="Y0159433"/>
    <s v="YES"/>
    <s v="YES"/>
  </r>
  <r>
    <n v="2018"/>
    <s v="Dec"/>
    <n v="50"/>
    <s v="Wed"/>
    <x v="41"/>
    <n v="48123"/>
    <x v="440"/>
    <s v="Y0159528"/>
    <s v="YES"/>
    <s v="YES"/>
  </r>
  <r>
    <n v="2018"/>
    <s v="Dec"/>
    <n v="50"/>
    <s v="Wed"/>
    <x v="41"/>
    <n v="48133"/>
    <x v="21"/>
    <s v="Y0159392"/>
    <s v="YES"/>
    <s v="YES"/>
  </r>
  <r>
    <n v="2018"/>
    <s v="Dec"/>
    <n v="50"/>
    <s v="Wed"/>
    <x v="41"/>
    <n v="48150"/>
    <x v="58"/>
    <s v="Y0159594"/>
    <s v="NO"/>
    <s v="NO"/>
  </r>
  <r>
    <n v="2018"/>
    <s v="Dec"/>
    <n v="50"/>
    <s v="Wed"/>
    <x v="41"/>
    <n v="48505"/>
    <x v="51"/>
    <s v="Y0159624"/>
    <s v="NO"/>
    <s v="NO"/>
  </r>
  <r>
    <n v="2018"/>
    <s v="Dec"/>
    <n v="50"/>
    <s v="Wed"/>
    <x v="41"/>
    <n v="48121"/>
    <x v="97"/>
    <s v="Y0159570"/>
    <s v="YES"/>
    <s v="YES"/>
  </r>
  <r>
    <n v="2018"/>
    <s v="Dec"/>
    <n v="50"/>
    <s v="Wed"/>
    <x v="41"/>
    <n v="48154"/>
    <x v="64"/>
    <s v="Y0159588"/>
    <s v="YES"/>
    <s v="YES"/>
  </r>
  <r>
    <n v="2018"/>
    <s v="Dec"/>
    <n v="50"/>
    <s v="Wed"/>
    <x v="41"/>
    <n v="51096"/>
    <x v="237"/>
    <s v="Y0159466"/>
    <s v="NO"/>
    <s v="NO"/>
  </r>
  <r>
    <n v="2018"/>
    <s v="Dec"/>
    <n v="50"/>
    <s v="Wed"/>
    <x v="41"/>
    <n v="48136"/>
    <x v="252"/>
    <s v="Y0159626"/>
    <s v="NO"/>
    <s v="NO"/>
  </r>
  <r>
    <n v="2018"/>
    <s v="Dec"/>
    <n v="50"/>
    <s v="Wed"/>
    <x v="41"/>
    <n v="48138"/>
    <x v="312"/>
    <s v="Y0159488"/>
    <s v="NO"/>
    <s v="NO"/>
  </r>
  <r>
    <n v="2018"/>
    <s v="Dec"/>
    <n v="50"/>
    <s v="Wed"/>
    <x v="41"/>
    <n v="48130"/>
    <x v="201"/>
    <s v="Y0159590"/>
    <s v="YES"/>
    <s v="YES"/>
  </r>
  <r>
    <n v="2018"/>
    <s v="Dec"/>
    <n v="50"/>
    <s v="Wed"/>
    <x v="41"/>
    <n v="51020"/>
    <x v="263"/>
    <s v="Y0159660"/>
    <s v="YES"/>
    <s v="YES"/>
  </r>
  <r>
    <n v="2018"/>
    <s v="Dec"/>
    <n v="50"/>
    <s v="Wed"/>
    <x v="41"/>
    <n v="48145"/>
    <x v="31"/>
    <s v="Y0159642"/>
    <s v="YES"/>
    <s v="YES"/>
  </r>
  <r>
    <n v="2018"/>
    <s v="Dec"/>
    <n v="50"/>
    <s v="Wed"/>
    <x v="41"/>
    <n v="50781"/>
    <x v="84"/>
    <s v="Y0159568"/>
    <s v="YES"/>
    <s v="YES"/>
  </r>
  <r>
    <n v="2018"/>
    <s v="Dec"/>
    <n v="50"/>
    <s v="Wed"/>
    <x v="41"/>
    <n v="48153"/>
    <x v="112"/>
    <s v="Y0159649-Y0159648"/>
    <s v=" "/>
    <s v=" "/>
  </r>
  <r>
    <n v="2018"/>
    <s v="Dec"/>
    <n v="50"/>
    <s v="Wed"/>
    <x v="41"/>
    <n v="50765"/>
    <x v="6"/>
    <s v="Y0159615"/>
    <s v="YES"/>
    <s v="YES"/>
  </r>
  <r>
    <n v="2018"/>
    <s v="Dec"/>
    <n v="50"/>
    <s v="Wed"/>
    <x v="41"/>
    <n v="47853"/>
    <x v="62"/>
    <s v="Y0159407"/>
    <s v="YES"/>
    <s v="YES"/>
  </r>
  <r>
    <n v="2018"/>
    <s v="Dec"/>
    <n v="50"/>
    <s v="Wed"/>
    <x v="41"/>
    <n v="50546"/>
    <x v="437"/>
    <s v="Y0159402"/>
    <s v="YES"/>
    <s v="YES"/>
  </r>
  <r>
    <n v="2018"/>
    <s v="Dec"/>
    <n v="50"/>
    <s v="Wed"/>
    <x v="41"/>
    <n v="51012"/>
    <x v="245"/>
    <s v="Y0159605"/>
    <s v="YES"/>
    <s v="YES"/>
  </r>
  <r>
    <n v="2018"/>
    <s v="Dec"/>
    <n v="50"/>
    <s v="Wed"/>
    <x v="41"/>
    <n v="48149"/>
    <x v="39"/>
    <s v="Y0159655"/>
    <s v="YES"/>
    <s v="YES"/>
  </r>
  <r>
    <n v="2018"/>
    <s v="Dec"/>
    <n v="50"/>
    <s v="Wed"/>
    <x v="41"/>
    <n v="51085"/>
    <x v="443"/>
    <s v="Y0159438"/>
    <s v="YES"/>
    <s v="YES"/>
  </r>
  <r>
    <n v="2018"/>
    <s v="Dec"/>
    <n v="50"/>
    <s v="Wed"/>
    <x v="41"/>
    <n v="50910"/>
    <x v="401"/>
    <s v="Y0159412"/>
    <s v="NO"/>
    <s v="NO"/>
  </r>
  <r>
    <n v="2018"/>
    <s v="Dec"/>
    <n v="50"/>
    <s v="Wed"/>
    <x v="41"/>
    <n v="50670"/>
    <x v="152"/>
    <s v="Y0159401"/>
    <s v="YES"/>
    <s v="YES"/>
  </r>
  <r>
    <n v="2018"/>
    <s v="Dec"/>
    <n v="50"/>
    <s v="Thu"/>
    <x v="42"/>
    <n v="50780"/>
    <x v="84"/>
    <s v="Y0159619"/>
    <s v="YES"/>
    <s v="YES"/>
  </r>
  <r>
    <n v="2018"/>
    <s v="Dec"/>
    <n v="50"/>
    <s v="Thu"/>
    <x v="42"/>
    <n v="50783"/>
    <x v="84"/>
    <s v="Y0159618"/>
    <s v="YES"/>
    <s v="YES"/>
  </r>
  <r>
    <n v="2018"/>
    <s v="Dec"/>
    <n v="50"/>
    <s v="Thu"/>
    <x v="42"/>
    <n v="48189"/>
    <x v="69"/>
    <s v="Y0159680-Y0159681"/>
    <s v="YES"/>
    <s v="YES"/>
  </r>
  <r>
    <n v="2018"/>
    <s v="Dec"/>
    <n v="50"/>
    <s v="Thu"/>
    <x v="42"/>
    <n v="48221"/>
    <x v="6"/>
    <s v="Y0159625"/>
    <s v="YES"/>
    <s v="YES"/>
  </r>
  <r>
    <n v="2018"/>
    <s v="Dec"/>
    <n v="50"/>
    <s v="Thu"/>
    <x v="42"/>
    <n v="48177"/>
    <x v="152"/>
    <s v="Y0159523"/>
    <s v="YES"/>
    <s v="YES"/>
  </r>
  <r>
    <n v="2018"/>
    <s v="Dec"/>
    <n v="50"/>
    <s v="Thu"/>
    <x v="42"/>
    <n v="51265"/>
    <x v="444"/>
    <s v="Y0159676"/>
    <s v="YES"/>
    <s v="YES"/>
  </r>
  <r>
    <n v="2018"/>
    <s v="Dec"/>
    <n v="50"/>
    <s v="Thu"/>
    <x v="42"/>
    <n v="50957"/>
    <x v="96"/>
    <s v="Y0159722"/>
    <s v="YES"/>
    <s v="YES"/>
  </r>
  <r>
    <n v="2018"/>
    <s v="Dec"/>
    <n v="50"/>
    <s v="Thu"/>
    <x v="42"/>
    <n v="51228"/>
    <x v="445"/>
    <s v="Y0159650"/>
    <s v="YES"/>
    <s v="YES"/>
  </r>
  <r>
    <n v="2018"/>
    <s v="Dec"/>
    <n v="50"/>
    <s v="Thu"/>
    <x v="42"/>
    <n v="50756"/>
    <x v="64"/>
    <s v="Y0159685"/>
    <s v="YES"/>
    <s v="YES"/>
  </r>
  <r>
    <n v="2018"/>
    <s v="Dec"/>
    <n v="50"/>
    <s v="Thu"/>
    <x v="42"/>
    <n v="48212"/>
    <x v="64"/>
    <s v="Y0159686"/>
    <s v="YES"/>
    <s v=" "/>
  </r>
  <r>
    <n v="2018"/>
    <s v="Dec"/>
    <n v="50"/>
    <s v="Thu"/>
    <x v="42"/>
    <n v="49595"/>
    <x v="235"/>
    <s v="Y0159501"/>
    <s v="YES"/>
    <s v="YES"/>
  </r>
  <r>
    <n v="2018"/>
    <s v="Dec"/>
    <n v="50"/>
    <s v="Thu"/>
    <x v="42"/>
    <n v="48198"/>
    <x v="31"/>
    <s v="Y0159702"/>
    <s v="YES"/>
    <s v="YES"/>
  </r>
  <r>
    <n v="2018"/>
    <s v="Dec"/>
    <n v="50"/>
    <s v="Thu"/>
    <x v="42"/>
    <n v="48184"/>
    <x v="246"/>
    <s v="Y0159519-Y0159518"/>
    <s v="YES"/>
    <s v="YES"/>
  </r>
  <r>
    <n v="2018"/>
    <s v="Dec"/>
    <n v="50"/>
    <s v="Thu"/>
    <x v="42"/>
    <n v="48190"/>
    <x v="9"/>
    <s v="Y0159701-Y0159699-Y0159700"/>
    <s v="YES"/>
    <s v="YES"/>
  </r>
  <r>
    <n v="2018"/>
    <s v="Dec"/>
    <n v="50"/>
    <s v="Thu"/>
    <x v="42"/>
    <n v="51273"/>
    <x v="446"/>
    <s v="Y0159684"/>
    <s v="YES"/>
    <s v="YES"/>
  </r>
  <r>
    <n v="2018"/>
    <s v="Dec"/>
    <n v="50"/>
    <s v="Thu"/>
    <x v="42"/>
    <n v="51346"/>
    <x v="447"/>
    <s v="Y0159614"/>
    <s v="YES"/>
    <s v="YES"/>
  </r>
  <r>
    <n v="2018"/>
    <s v="Dec"/>
    <n v="50"/>
    <s v="Thu"/>
    <x v="42"/>
    <n v="48207"/>
    <x v="22"/>
    <s v="Y0159677"/>
    <s v=" "/>
    <s v=" "/>
  </r>
  <r>
    <n v="2018"/>
    <s v="Dec"/>
    <n v="50"/>
    <s v="Thu"/>
    <x v="42"/>
    <n v="48210"/>
    <x v="58"/>
    <s v="Y0159697"/>
    <s v="YES"/>
    <s v="YES"/>
  </r>
  <r>
    <n v="2018"/>
    <s v="Dec"/>
    <n v="50"/>
    <s v="Thu"/>
    <x v="42"/>
    <s v="CON2428"/>
    <x v="448"/>
    <s v="Y0159205"/>
    <s v="YES"/>
    <s v="YES"/>
  </r>
  <r>
    <n v="2018"/>
    <s v="Dec"/>
    <n v="50"/>
    <s v="Thu"/>
    <x v="42"/>
    <n v="51232"/>
    <x v="32"/>
    <s v="Y0159663"/>
    <s v="YES"/>
    <s v="YES"/>
  </r>
  <r>
    <n v="2018"/>
    <s v="Dec"/>
    <n v="50"/>
    <s v="Thu"/>
    <x v="42"/>
    <n v="48182"/>
    <x v="121"/>
    <s v="Y0159505"/>
    <s v="YES"/>
    <s v="YES"/>
  </r>
  <r>
    <n v="2018"/>
    <s v="Dec"/>
    <n v="50"/>
    <s v="Thu"/>
    <x v="42"/>
    <n v="50548"/>
    <x v="437"/>
    <s v="Y0159696"/>
    <s v="YES"/>
    <s v="YES"/>
  </r>
  <r>
    <n v="2018"/>
    <s v="Dec"/>
    <n v="50"/>
    <s v="Thu"/>
    <x v="42"/>
    <n v="51153"/>
    <x v="275"/>
    <s v="Y0159689"/>
    <s v="YES"/>
    <s v="YES"/>
  </r>
  <r>
    <n v="2018"/>
    <s v="Dec"/>
    <n v="50"/>
    <s v="Thu"/>
    <x v="42"/>
    <n v="48176"/>
    <x v="30"/>
    <s v="Y0159710-Y0159711"/>
    <s v="YES"/>
    <s v="YES"/>
  </r>
  <r>
    <n v="2018"/>
    <s v="Dec"/>
    <n v="50"/>
    <s v="Thu"/>
    <x v="42"/>
    <n v="51079"/>
    <x v="207"/>
    <s v="Y0159504"/>
    <s v="NO"/>
    <s v="YES"/>
  </r>
  <r>
    <n v="2018"/>
    <s v="Dec"/>
    <n v="50"/>
    <s v="Fri"/>
    <x v="43"/>
    <s v="IN81497"/>
    <x v="449"/>
    <s v="Y0159742"/>
    <s v="NO"/>
    <s v="NO"/>
  </r>
  <r>
    <n v="2018"/>
    <s v="Dec"/>
    <n v="50"/>
    <s v="Fri"/>
    <x v="43"/>
    <n v="51347"/>
    <x v="196"/>
    <s v="Y0159743"/>
    <s v="YES"/>
    <s v="YES"/>
  </r>
  <r>
    <n v="2018"/>
    <s v="Dec"/>
    <n v="50"/>
    <s v="Fri"/>
    <x v="43"/>
    <n v="50768"/>
    <x v="6"/>
    <s v="Y0159740"/>
    <s v=" "/>
    <s v=" "/>
  </r>
  <r>
    <n v="2018"/>
    <s v="Dec"/>
    <n v="50"/>
    <s v="Fri"/>
    <x v="43"/>
    <n v="51230"/>
    <x v="6"/>
    <s v="Y0159719"/>
    <s v="YES"/>
    <s v="YES"/>
  </r>
  <r>
    <n v="2018"/>
    <s v="Dec"/>
    <n v="50"/>
    <s v="Fri"/>
    <x v="43"/>
    <n v="48232"/>
    <x v="152"/>
    <s v="Y0159580"/>
    <s v="NO"/>
    <s v="NO"/>
  </r>
  <r>
    <n v="2018"/>
    <s v="Dec"/>
    <n v="50"/>
    <s v="Fri"/>
    <x v="43"/>
    <n v="48259"/>
    <x v="107"/>
    <s v="Y0159552"/>
    <s v="YES"/>
    <s v="YES"/>
  </r>
  <r>
    <n v="2018"/>
    <s v="Dec"/>
    <n v="50"/>
    <s v="Fri"/>
    <x v="43"/>
    <n v="51065"/>
    <x v="450"/>
    <s v="Y0159646"/>
    <s v="YES"/>
    <s v="YES"/>
  </r>
  <r>
    <n v="2018"/>
    <s v="Dec"/>
    <n v="50"/>
    <s v="Fri"/>
    <x v="43"/>
    <n v="51268"/>
    <x v="451"/>
    <s v="Y0159674"/>
    <s v="YES"/>
    <s v="YES"/>
  </r>
  <r>
    <n v="2018"/>
    <s v="Dec"/>
    <n v="50"/>
    <s v="Fri"/>
    <x v="43"/>
    <n v="51292"/>
    <x v="233"/>
    <s v="Y0159807"/>
    <s v="YES"/>
    <s v="YES"/>
  </r>
  <r>
    <n v="2018"/>
    <s v="Dec"/>
    <n v="50"/>
    <s v="Fri"/>
    <x v="43"/>
    <n v="49202"/>
    <x v="63"/>
    <m/>
    <s v="NO"/>
    <s v="NO"/>
  </r>
  <r>
    <n v="2018"/>
    <s v="Dec"/>
    <n v="50"/>
    <s v="Fri"/>
    <x v="43"/>
    <n v="48253"/>
    <x v="31"/>
    <s v="Y0159786"/>
    <s v="YES"/>
    <s v="YES"/>
  </r>
  <r>
    <n v="2018"/>
    <s v="Dec"/>
    <n v="50"/>
    <s v="Fri"/>
    <x v="43"/>
    <n v="48246"/>
    <x v="252"/>
    <s v="Y0159772"/>
    <s v="YES"/>
    <s v="YES"/>
  </r>
  <r>
    <n v="2018"/>
    <s v="Dec"/>
    <n v="50"/>
    <s v="Fri"/>
    <x v="43"/>
    <n v="49551"/>
    <x v="239"/>
    <s v="Y0159647"/>
    <s v="YES"/>
    <s v="YES"/>
  </r>
  <r>
    <n v="2018"/>
    <s v="Dec"/>
    <n v="50"/>
    <s v="Fri"/>
    <x v="43"/>
    <n v="48238"/>
    <x v="452"/>
    <s v="Y0159779"/>
    <s v="NO"/>
    <s v="NO"/>
  </r>
  <r>
    <n v="2018"/>
    <s v="Dec"/>
    <n v="50"/>
    <s v="Fri"/>
    <x v="43"/>
    <n v="48243"/>
    <x v="7"/>
    <s v="Y0159787"/>
    <s v="YES"/>
    <s v="YES"/>
  </r>
  <r>
    <n v="2018"/>
    <s v="Dec"/>
    <n v="50"/>
    <s v="Fri"/>
    <x v="43"/>
    <n v="48261"/>
    <x v="33"/>
    <s v="Y0159721"/>
    <s v="YES"/>
    <s v="YES"/>
  </r>
  <r>
    <n v="2018"/>
    <s v="Dec"/>
    <n v="50"/>
    <s v="Fri"/>
    <x v="43"/>
    <n v="51174"/>
    <x v="290"/>
    <s v="Y0159564"/>
    <s v="YES"/>
    <s v="YES"/>
  </r>
  <r>
    <n v="2018"/>
    <s v="Dec"/>
    <n v="50"/>
    <s v="Fri"/>
    <x v="43"/>
    <n v="51131"/>
    <x v="293"/>
    <s v="Y0159560"/>
    <s v="YES"/>
    <s v="YES"/>
  </r>
  <r>
    <n v="2018"/>
    <s v="Dec"/>
    <n v="50"/>
    <s v="Fri"/>
    <x v="43"/>
    <n v="51235"/>
    <x v="382"/>
    <s v="Y0159667"/>
    <s v="YES"/>
    <s v="YES"/>
  </r>
  <r>
    <n v="2018"/>
    <s v="Dec"/>
    <n v="50"/>
    <s v="Fri"/>
    <x v="43"/>
    <n v="51378"/>
    <x v="36"/>
    <s v="Y0159814"/>
    <s v="NO"/>
    <s v="NO"/>
  </r>
  <r>
    <n v="2018"/>
    <s v="Dec"/>
    <n v="50"/>
    <s v="Fri"/>
    <x v="43"/>
    <n v="48237"/>
    <x v="65"/>
    <s v="Y0159791-Y0159788"/>
    <s v="YES"/>
    <s v="YES"/>
  </r>
  <r>
    <n v="2018"/>
    <s v="Dec"/>
    <n v="50"/>
    <s v="Fri"/>
    <x v="43"/>
    <n v="51291"/>
    <x v="453"/>
    <s v="Y0159724"/>
    <s v="YES"/>
    <s v="YES"/>
  </r>
  <r>
    <n v="2018"/>
    <s v="Dec"/>
    <n v="50"/>
    <s v="Fri"/>
    <x v="43"/>
    <n v="50988"/>
    <x v="102"/>
    <s v="Y0159254"/>
    <s v="YES"/>
    <s v="YES"/>
  </r>
  <r>
    <n v="2018"/>
    <s v="Dec"/>
    <n v="50"/>
    <s v="Fri"/>
    <x v="43"/>
    <n v="48251"/>
    <x v="265"/>
    <s v="Y0159553"/>
    <s v="YES"/>
    <s v="YES"/>
  </r>
  <r>
    <n v="2018"/>
    <s v="Dec"/>
    <n v="50"/>
    <s v="Fri"/>
    <x v="43"/>
    <n v="51215"/>
    <x v="454"/>
    <s v="Y0159769-Y0159768"/>
    <s v="YES"/>
    <s v="YES"/>
  </r>
  <r>
    <n v="2018"/>
    <s v="Dec"/>
    <n v="50"/>
    <s v="Fri"/>
    <x v="43"/>
    <n v="48247"/>
    <x v="370"/>
    <s v="Y0159741"/>
    <s v="NO"/>
    <s v="NO"/>
  </r>
  <r>
    <n v="2018"/>
    <s v="Dec"/>
    <n v="50"/>
    <s v="Fri"/>
    <x v="43"/>
    <n v="51348"/>
    <x v="399"/>
    <s v="Y0159762"/>
    <s v="YES"/>
    <s v="YES"/>
  </r>
  <r>
    <n v="2018"/>
    <s v="Dec"/>
    <n v="50"/>
    <s v="Fri"/>
    <x v="43"/>
    <n v="48235"/>
    <x v="121"/>
    <s v="Y0159545"/>
    <s v="YES"/>
    <s v="YES"/>
  </r>
  <r>
    <n v="2018"/>
    <s v="Dec"/>
    <n v="50"/>
    <s v="Fri"/>
    <x v="43"/>
    <n v="51155"/>
    <x v="326"/>
    <s v="Y0159565"/>
    <s v="YES"/>
    <s v="YES"/>
  </r>
  <r>
    <n v="2018"/>
    <s v="Dec"/>
    <n v="50"/>
    <s v="Fri"/>
    <x v="43"/>
    <n v="48258"/>
    <x v="39"/>
    <s v="Y0159802"/>
    <s v="YES"/>
    <s v="YES"/>
  </r>
  <r>
    <n v="2018"/>
    <s v="Dec"/>
    <n v="50"/>
    <s v="Fri"/>
    <x v="43"/>
    <n v="50922"/>
    <x v="401"/>
    <s v="Y0159550"/>
    <s v="YES"/>
    <s v="YES"/>
  </r>
  <r>
    <n v="2018"/>
    <s v="Dec"/>
    <n v="50"/>
    <s v="Fri"/>
    <x v="43"/>
    <n v="48231"/>
    <x v="30"/>
    <s v="Y0159795-Y0159797"/>
    <s v="YES"/>
    <s v="YES"/>
  </r>
  <r>
    <n v="2018"/>
    <s v="Dec"/>
    <n v="51"/>
    <s v="Mon"/>
    <x v="44"/>
    <n v="49341"/>
    <x v="46"/>
    <s v="Y0159712"/>
    <s v="YES"/>
    <s v="YES"/>
  </r>
  <r>
    <n v="2018"/>
    <s v="Dec"/>
    <n v="51"/>
    <s v="Mon"/>
    <x v="44"/>
    <n v="49325"/>
    <x v="84"/>
    <s v="Y0159878"/>
    <s v="NO"/>
    <s v="NO"/>
  </r>
  <r>
    <n v="2018"/>
    <s v="Dec"/>
    <n v="51"/>
    <s v="Mon"/>
    <x v="44"/>
    <n v="49361"/>
    <x v="84"/>
    <s v="Y0159924"/>
    <s v="YES"/>
    <s v="YES"/>
  </r>
  <r>
    <n v="2018"/>
    <s v="Dec"/>
    <n v="51"/>
    <s v="Mon"/>
    <x v="44"/>
    <n v="51030"/>
    <x v="77"/>
    <s v="Y0159820"/>
    <s v="YES"/>
    <s v="YES"/>
  </r>
  <r>
    <n v="2018"/>
    <s v="Dec"/>
    <n v="51"/>
    <s v="Mon"/>
    <x v="44"/>
    <n v="49355"/>
    <x v="4"/>
    <s v="Y0159692"/>
    <s v="YES"/>
    <s v="YES"/>
  </r>
  <r>
    <n v="2018"/>
    <s v="Dec"/>
    <n v="51"/>
    <s v="Mon"/>
    <x v="44"/>
    <n v="51231"/>
    <x v="6"/>
    <s v="Y0159871"/>
    <s v="NO"/>
    <s v="NO"/>
  </r>
  <r>
    <n v="2018"/>
    <s v="Dec"/>
    <n v="51"/>
    <s v="Mon"/>
    <x v="44"/>
    <n v="51502"/>
    <x v="152"/>
    <s v="Y0159903"/>
    <s v="NO"/>
    <s v="NO"/>
  </r>
  <r>
    <n v="2018"/>
    <s v="Dec"/>
    <n v="51"/>
    <s v="Mon"/>
    <x v="44"/>
    <n v="48049"/>
    <x v="251"/>
    <s v="Y0159837"/>
    <s v="NO"/>
    <s v="NO"/>
  </r>
  <r>
    <n v="2018"/>
    <s v="Dec"/>
    <n v="51"/>
    <s v="Mon"/>
    <x v="44"/>
    <n v="51411"/>
    <x v="155"/>
    <s v=" "/>
    <s v="NO"/>
    <s v="NO"/>
  </r>
  <r>
    <n v="2018"/>
    <s v="Dec"/>
    <n v="51"/>
    <s v="Mon"/>
    <x v="44"/>
    <n v="51412"/>
    <x v="155"/>
    <s v=" "/>
    <s v="NO"/>
    <s v="NO"/>
  </r>
  <r>
    <n v="2018"/>
    <s v="Dec"/>
    <n v="51"/>
    <s v="Mon"/>
    <x v="44"/>
    <n v="49368"/>
    <x v="64"/>
    <s v="Y0159886"/>
    <s v="YES"/>
    <s v="NO"/>
  </r>
  <r>
    <n v="2018"/>
    <s v="Dec"/>
    <n v="51"/>
    <s v="Mon"/>
    <x v="44"/>
    <n v="50757"/>
    <x v="64"/>
    <s v="Y0159885"/>
    <s v="YES"/>
    <s v="YES"/>
  </r>
  <r>
    <n v="2018"/>
    <s v="Dec"/>
    <n v="51"/>
    <s v="Mon"/>
    <x v="44"/>
    <s v="IN91428"/>
    <x v="455"/>
    <s v="Y0159901"/>
    <s v="YES"/>
    <s v="YES"/>
  </r>
  <r>
    <n v="2018"/>
    <s v="Dec"/>
    <n v="51"/>
    <s v="Mon"/>
    <x v="44"/>
    <n v="49343"/>
    <x v="47"/>
    <s v="Y0159703"/>
    <s v="YES"/>
    <s v="YES"/>
  </r>
  <r>
    <n v="2018"/>
    <s v="Dec"/>
    <n v="51"/>
    <s v="Mon"/>
    <x v="44"/>
    <n v="49347"/>
    <x v="88"/>
    <s v="Y0159893"/>
    <s v="YES"/>
    <s v="YES"/>
  </r>
  <r>
    <n v="2018"/>
    <s v="Dec"/>
    <n v="51"/>
    <s v="Mon"/>
    <x v="44"/>
    <n v="49360"/>
    <x v="31"/>
    <s v="Y0159880"/>
    <s v="NO"/>
    <s v="NO"/>
  </r>
  <r>
    <n v="2018"/>
    <s v="Dec"/>
    <n v="51"/>
    <s v="Mon"/>
    <x v="44"/>
    <n v="49367"/>
    <x v="187"/>
    <s v="Y0159698"/>
    <s v="YES"/>
    <s v="YES"/>
  </r>
  <r>
    <n v="2018"/>
    <s v="Dec"/>
    <n v="51"/>
    <s v="Mon"/>
    <x v="44"/>
    <n v="51143"/>
    <x v="7"/>
    <s v="Y0159765"/>
    <s v="NO"/>
    <s v="NO"/>
  </r>
  <r>
    <n v="2018"/>
    <s v="Dec"/>
    <n v="51"/>
    <s v="Mon"/>
    <x v="44"/>
    <n v="49378"/>
    <x v="262"/>
    <s v="Y0159867"/>
    <s v="YES"/>
    <s v="YES"/>
  </r>
  <r>
    <n v="2018"/>
    <s v="Dec"/>
    <n v="51"/>
    <s v="Mon"/>
    <x v="44"/>
    <s v="IN88898"/>
    <x v="456"/>
    <s v="Y0159824"/>
    <s v="YES"/>
    <s v="YES"/>
  </r>
  <r>
    <n v="2018"/>
    <s v="Dec"/>
    <n v="51"/>
    <s v="Mon"/>
    <x v="44"/>
    <n v="49342"/>
    <x v="384"/>
    <s v="Y0159827"/>
    <s v="YES"/>
    <s v="YES"/>
  </r>
  <r>
    <n v="2018"/>
    <s v="Dec"/>
    <n v="51"/>
    <s v="Mon"/>
    <x v="44"/>
    <n v="47452"/>
    <x v="385"/>
    <s v="Y0159889"/>
    <s v="YES"/>
    <s v="YES"/>
  </r>
  <r>
    <n v="2018"/>
    <s v="Dec"/>
    <n v="51"/>
    <s v="Mon"/>
    <x v="44"/>
    <n v="51495"/>
    <x v="102"/>
    <s v="Y0159888"/>
    <s v="YES"/>
    <s v="YES"/>
  </r>
  <r>
    <n v="2018"/>
    <s v="Dec"/>
    <n v="51"/>
    <s v="Mon"/>
    <x v="44"/>
    <n v="49351"/>
    <x v="457"/>
    <s v="Y0159826"/>
    <s v="YES"/>
    <s v="YES"/>
  </r>
  <r>
    <n v="2018"/>
    <s v="Dec"/>
    <n v="51"/>
    <s v="Mon"/>
    <x v="44"/>
    <n v="51496"/>
    <x v="145"/>
    <s v="Y0159897"/>
    <s v="NO"/>
    <s v="NO"/>
  </r>
  <r>
    <n v="2018"/>
    <s v="Dec"/>
    <n v="51"/>
    <s v="Mon"/>
    <x v="44"/>
    <n v="51379"/>
    <x v="270"/>
    <s v="Y0159808"/>
    <s v="NO"/>
    <s v="YES"/>
  </r>
  <r>
    <n v="2018"/>
    <s v="Dec"/>
    <n v="51"/>
    <s v="Mon"/>
    <x v="44"/>
    <n v="49329"/>
    <x v="0"/>
    <s v="Y0159830"/>
    <s v="YES"/>
    <s v="YES"/>
  </r>
  <r>
    <n v="2018"/>
    <s v="Dec"/>
    <n v="51"/>
    <s v="Mon"/>
    <x v="44"/>
    <n v="51516"/>
    <x v="325"/>
    <s v="Y0159879"/>
    <s v="NO"/>
    <s v="NO"/>
  </r>
  <r>
    <n v="2018"/>
    <s v="Dec"/>
    <n v="51"/>
    <s v="Mon"/>
    <x v="44"/>
    <n v="51377"/>
    <x v="426"/>
    <s v="Y0159811"/>
    <s v="YES"/>
    <s v="YES"/>
  </r>
  <r>
    <n v="2018"/>
    <s v="Dec"/>
    <n v="51"/>
    <s v="Mon"/>
    <x v="44"/>
    <n v="49362"/>
    <x v="39"/>
    <s v="Y0159894"/>
    <s v="YES"/>
    <s v="YES"/>
  </r>
  <r>
    <n v="2018"/>
    <s v="Dec"/>
    <n v="51"/>
    <s v="Mon"/>
    <x v="44"/>
    <n v="49374"/>
    <x v="139"/>
    <s v="Y0159884"/>
    <s v="YES"/>
    <s v="YES"/>
  </r>
  <r>
    <n v="2018"/>
    <s v="Dec"/>
    <n v="51"/>
    <s v="Mon"/>
    <x v="44"/>
    <s v="IN89128"/>
    <x v="458"/>
    <s v="Y0159825"/>
    <s v="NO"/>
    <s v="NO"/>
  </r>
  <r>
    <n v="2018"/>
    <s v="Dec"/>
    <n v="51"/>
    <s v="Mon"/>
    <x v="44"/>
    <s v="CON2388"/>
    <x v="459"/>
    <s v="Y0159752"/>
    <s v="NO"/>
    <s v="NO"/>
  </r>
  <r>
    <n v="2018"/>
    <s v="Dec"/>
    <n v="51"/>
    <s v="Mon"/>
    <x v="44"/>
    <s v="IN88668"/>
    <x v="460"/>
    <s v="Y0159822"/>
    <s v="YES"/>
    <s v="YES"/>
  </r>
  <r>
    <n v="2018"/>
    <s v="Dec"/>
    <n v="51"/>
    <s v="Mon"/>
    <x v="44"/>
    <s v="CON2545"/>
    <x v="461"/>
    <s v="Y0159812"/>
    <s v="NO"/>
    <s v="NO"/>
  </r>
  <r>
    <n v="2018"/>
    <s v="Dec"/>
    <n v="51"/>
    <s v="Mon"/>
    <x v="44"/>
    <n v="49370"/>
    <x v="152"/>
    <s v=" "/>
    <s v="YES"/>
    <s v="YES"/>
  </r>
  <r>
    <n v="2018"/>
    <s v="Dec"/>
    <n v="51"/>
    <s v="Tue"/>
    <x v="45"/>
    <n v="54752"/>
    <x v="6"/>
    <m/>
    <s v="NO"/>
    <s v="NO"/>
  </r>
  <r>
    <n v="2018"/>
    <s v="Dec"/>
    <n v="51"/>
    <s v="Tue"/>
    <x v="45"/>
    <n v="51498"/>
    <x v="373"/>
    <s v="Y0159922"/>
    <s v="NO"/>
    <s v="NO"/>
  </r>
  <r>
    <n v="2018"/>
    <s v="Dec"/>
    <n v="51"/>
    <s v="Tue"/>
    <x v="45"/>
    <n v="50457"/>
    <x v="174"/>
    <s v="Y0159971"/>
    <s v="NO"/>
    <s v="NO"/>
  </r>
  <r>
    <n v="2018"/>
    <s v="Dec"/>
    <n v="51"/>
    <s v="Tue"/>
    <x v="45"/>
    <n v="49406"/>
    <x v="84"/>
    <s v="Y0159976"/>
    <s v="NO"/>
    <s v="NO"/>
  </r>
  <r>
    <n v="2018"/>
    <s v="Dec"/>
    <n v="51"/>
    <s v="Tue"/>
    <x v="45"/>
    <n v="51405"/>
    <x v="91"/>
    <s v="Y0159846"/>
    <s v="YES"/>
    <s v="YES"/>
  </r>
  <r>
    <n v="2018"/>
    <s v="Dec"/>
    <n v="51"/>
    <s v="Tue"/>
    <x v="45"/>
    <n v="51160"/>
    <x v="5"/>
    <s v="Y0159734"/>
    <s v="NO"/>
    <s v="NO"/>
  </r>
  <r>
    <n v="2018"/>
    <s v="Dec"/>
    <n v="51"/>
    <s v="Tue"/>
    <x v="45"/>
    <n v="50770"/>
    <x v="6"/>
    <s v="Y0159953"/>
    <s v="YES"/>
    <s v="YES"/>
  </r>
  <r>
    <n v="2018"/>
    <s v="Dec"/>
    <n v="51"/>
    <s v="Tue"/>
    <x v="45"/>
    <s v="CON2459"/>
    <x v="462"/>
    <s v="Y0159988"/>
    <s v="NO"/>
    <s v="NO"/>
  </r>
  <r>
    <n v="2018"/>
    <s v="Dec"/>
    <n v="51"/>
    <s v="Tue"/>
    <x v="45"/>
    <n v="50911"/>
    <x v="184"/>
    <s v="Y0159892"/>
    <s v="NO"/>
    <s v="NO"/>
  </r>
  <r>
    <n v="2018"/>
    <s v="Dec"/>
    <n v="51"/>
    <s v="Tue"/>
    <x v="45"/>
    <n v="51064"/>
    <x v="152"/>
    <s v="Y0159778"/>
    <s v="NO"/>
    <s v="NO"/>
  </r>
  <r>
    <n v="2018"/>
    <s v="Dec"/>
    <n v="51"/>
    <s v="Tue"/>
    <x v="45"/>
    <n v="51527"/>
    <x v="152"/>
    <s v="Y0159946"/>
    <s v="NO"/>
    <s v="NO"/>
  </r>
  <r>
    <n v="2018"/>
    <s v="Dec"/>
    <n v="51"/>
    <s v="Tue"/>
    <x v="45"/>
    <n v="51532"/>
    <x v="199"/>
    <s v="Y0159951"/>
    <s v="YES"/>
    <s v="YES"/>
  </r>
  <r>
    <n v="2018"/>
    <s v="Dec"/>
    <n v="51"/>
    <s v="Tue"/>
    <x v="45"/>
    <n v="49698"/>
    <x v="175"/>
    <s v="Y0160055"/>
    <s v="YES"/>
    <s v="YES"/>
  </r>
  <r>
    <n v="2018"/>
    <s v="Dec"/>
    <n v="51"/>
    <s v="Tue"/>
    <x v="45"/>
    <n v="51216"/>
    <x v="405"/>
    <s v="Y0159729"/>
    <s v="YES"/>
    <s v="YES"/>
  </r>
  <r>
    <n v="2018"/>
    <s v="Dec"/>
    <n v="51"/>
    <s v="Tue"/>
    <x v="45"/>
    <n v="49357"/>
    <x v="288"/>
    <s v="Y0159964"/>
    <s v="NO"/>
    <s v="NO"/>
  </r>
  <r>
    <n v="2018"/>
    <s v="Dec"/>
    <n v="51"/>
    <s v="Tue"/>
    <x v="45"/>
    <n v="49421"/>
    <x v="64"/>
    <s v="Y0159959"/>
    <s v="NO"/>
    <s v="NO"/>
  </r>
  <r>
    <n v="2018"/>
    <s v="Dec"/>
    <n v="51"/>
    <s v="Tue"/>
    <x v="45"/>
    <n v="49412"/>
    <x v="200"/>
    <s v="Y0159731"/>
    <s v="YES"/>
    <s v="YES"/>
  </r>
  <r>
    <n v="2018"/>
    <s v="Dec"/>
    <n v="51"/>
    <s v="Tue"/>
    <x v="45"/>
    <n v="51579"/>
    <x v="463"/>
    <s v="Y0159966"/>
    <s v="YES"/>
    <s v="YES"/>
  </r>
  <r>
    <n v="2018"/>
    <s v="Dec"/>
    <n v="51"/>
    <s v="Tue"/>
    <x v="45"/>
    <n v="49430"/>
    <x v="10"/>
    <s v="Y0160053"/>
    <s v="YES"/>
    <s v="YES"/>
  </r>
  <r>
    <n v="2018"/>
    <s v="Dec"/>
    <n v="51"/>
    <s v="Tue"/>
    <x v="45"/>
    <n v="51026"/>
    <x v="7"/>
    <s v="Y0159831"/>
    <s v="NO"/>
    <s v="NO"/>
  </r>
  <r>
    <n v="2018"/>
    <s v="Dec"/>
    <n v="51"/>
    <s v="Tue"/>
    <x v="45"/>
    <n v="51145"/>
    <x v="7"/>
    <s v="Y0159832"/>
    <s v="YES"/>
    <s v="YES"/>
  </r>
  <r>
    <n v="2018"/>
    <s v="Dec"/>
    <n v="51"/>
    <s v="Tue"/>
    <x v="45"/>
    <n v="51146"/>
    <x v="7"/>
    <s v="Y0159833"/>
    <s v="YES"/>
    <s v="YES"/>
  </r>
  <r>
    <n v="2018"/>
    <s v="Dec"/>
    <n v="51"/>
    <s v="Tue"/>
    <x v="45"/>
    <n v="51008"/>
    <x v="253"/>
    <s v="Y0156000"/>
    <s v="YES"/>
    <s v="YES"/>
  </r>
  <r>
    <n v="2018"/>
    <s v="Dec"/>
    <n v="51"/>
    <s v="Tue"/>
    <x v="45"/>
    <s v="IN92118"/>
    <x v="34"/>
    <s v=" "/>
    <s v="YES"/>
    <s v="YES"/>
  </r>
  <r>
    <n v="2018"/>
    <s v="Dec"/>
    <n v="51"/>
    <s v="Tue"/>
    <x v="45"/>
    <n v="49396"/>
    <x v="292"/>
    <s v="Y0159781"/>
    <s v="NO"/>
    <s v="NO"/>
  </r>
  <r>
    <n v="2018"/>
    <s v="Dec"/>
    <n v="51"/>
    <s v="Tue"/>
    <x v="45"/>
    <n v="50965"/>
    <x v="464"/>
    <s v="Y0159784"/>
    <s v="YES"/>
    <s v="YES"/>
  </r>
  <r>
    <n v="2018"/>
    <s v="Dec"/>
    <n v="51"/>
    <s v="Tue"/>
    <x v="45"/>
    <n v="51409"/>
    <x v="465"/>
    <s v="Y0159845"/>
    <s v="YES"/>
    <s v="YES"/>
  </r>
  <r>
    <n v="2018"/>
    <s v="Dec"/>
    <n v="51"/>
    <s v="Tue"/>
    <x v="45"/>
    <n v="51269"/>
    <x v="384"/>
    <s v="Y0159839"/>
    <s v="YES"/>
    <s v="YES"/>
  </r>
  <r>
    <n v="2018"/>
    <s v="Dec"/>
    <n v="51"/>
    <s v="Tue"/>
    <x v="45"/>
    <n v="47694"/>
    <x v="265"/>
    <s v="Y0159847"/>
    <s v="NO"/>
    <s v="YES"/>
  </r>
  <r>
    <n v="2018"/>
    <s v="Dec"/>
    <n v="51"/>
    <s v="Tue"/>
    <x v="45"/>
    <n v="51590"/>
    <x v="56"/>
    <s v="Y0160029"/>
    <s v="NO"/>
    <s v="NO"/>
  </r>
  <r>
    <n v="2018"/>
    <s v="Dec"/>
    <n v="51"/>
    <s v="Tue"/>
    <x v="45"/>
    <n v="49410"/>
    <x v="192"/>
    <s v="Y0159851"/>
    <s v="YES"/>
    <s v="YES"/>
  </r>
  <r>
    <n v="2018"/>
    <s v="Dec"/>
    <n v="51"/>
    <s v="Tue"/>
    <x v="45"/>
    <n v="49583"/>
    <x v="54"/>
    <s v="Y0159921"/>
    <s v="YES"/>
    <s v="YES"/>
  </r>
  <r>
    <n v="2018"/>
    <s v="Dec"/>
    <n v="51"/>
    <s v="Tue"/>
    <x v="45"/>
    <n v="50948"/>
    <x v="437"/>
    <s v="Y0159775"/>
    <s v="YES"/>
    <s v="YES"/>
  </r>
  <r>
    <n v="2018"/>
    <s v="Dec"/>
    <n v="51"/>
    <s v="Tue"/>
    <x v="45"/>
    <n v="51574"/>
    <x v="38"/>
    <s v="Y0159967"/>
    <s v="YES"/>
    <s v="YES"/>
  </r>
  <r>
    <n v="2018"/>
    <s v="Dec"/>
    <n v="51"/>
    <s v="Tue"/>
    <x v="45"/>
    <n v="51323"/>
    <x v="466"/>
    <s v="Y0160065"/>
    <s v="NO"/>
    <s v="NO"/>
  </r>
  <r>
    <n v="2018"/>
    <s v="Dec"/>
    <n v="51"/>
    <s v="Tue"/>
    <x v="45"/>
    <s v="CON2323"/>
    <x v="467"/>
    <s v="Y0159861"/>
    <s v="NO"/>
    <s v="NO"/>
  </r>
  <r>
    <n v="2018"/>
    <s v="Dec"/>
    <n v="51"/>
    <s v="Wed"/>
    <x v="46"/>
    <s v="IN94418"/>
    <x v="81"/>
    <s v="Y0160218"/>
    <s v="NO"/>
    <s v="NO"/>
  </r>
  <r>
    <n v="2018"/>
    <s v="Dec"/>
    <n v="51"/>
    <s v="Wed"/>
    <x v="46"/>
    <s v="CON2374"/>
    <x v="468"/>
    <s v="Y0159881-Y0159882"/>
    <s v="NO"/>
    <s v="NO"/>
  </r>
  <r>
    <n v="2018"/>
    <s v="Dec"/>
    <n v="51"/>
    <s v="Wed"/>
    <x v="46"/>
    <s v="CON2462"/>
    <x v="469"/>
    <s v="Y0159992"/>
    <s v="YES"/>
    <s v=" yes"/>
  </r>
  <r>
    <n v="2018"/>
    <s v="Dec"/>
    <n v="51"/>
    <s v="Wed"/>
    <x v="46"/>
    <n v="49437"/>
    <x v="152"/>
    <s v="Y0159877"/>
    <s v="YES"/>
    <s v="YES"/>
  </r>
  <r>
    <n v="2018"/>
    <s v="Dec"/>
    <n v="51"/>
    <s v="Wed"/>
    <x v="46"/>
    <n v="49456"/>
    <x v="199"/>
    <s v="Y0159863"/>
    <s v="YES"/>
    <s v="YES"/>
  </r>
  <r>
    <n v="2018"/>
    <s v="Dec"/>
    <n v="51"/>
    <s v="Wed"/>
    <x v="46"/>
    <n v="51573"/>
    <x v="470"/>
    <s v="Y0159973"/>
    <s v=" "/>
    <s v=" "/>
  </r>
  <r>
    <n v="2018"/>
    <s v="Dec"/>
    <n v="51"/>
    <s v="Wed"/>
    <x v="46"/>
    <s v="A8308"/>
    <x v="471"/>
    <s v="Y0160131"/>
    <s v="YES"/>
    <s v="YES"/>
  </r>
  <r>
    <n v="2018"/>
    <s v="Dec"/>
    <n v="51"/>
    <s v="Wed"/>
    <x v="46"/>
    <n v="51636"/>
    <x v="288"/>
    <s v="Y0160231"/>
    <s v="YES"/>
    <s v="YES"/>
  </r>
  <r>
    <n v="2018"/>
    <s v="Dec"/>
    <n v="51"/>
    <s v="Wed"/>
    <x v="46"/>
    <n v="49474"/>
    <x v="64"/>
    <s v="Y0159977"/>
    <s v="YES"/>
    <s v="YES"/>
  </r>
  <r>
    <n v="2018"/>
    <s v="Dec"/>
    <n v="51"/>
    <s v="Wed"/>
    <x v="46"/>
    <n v="49485"/>
    <x v="10"/>
    <s v="Y0160136"/>
    <s v="YES"/>
    <s v="YES"/>
  </r>
  <r>
    <n v="2018"/>
    <s v="Dec"/>
    <n v="51"/>
    <s v="Wed"/>
    <x v="46"/>
    <n v="49461"/>
    <x v="31"/>
    <s v="Y0160183"/>
    <s v=" "/>
    <s v=" "/>
  </r>
  <r>
    <n v="2018"/>
    <s v="Dec"/>
    <n v="51"/>
    <s v="Wed"/>
    <x v="46"/>
    <n v="49453"/>
    <x v="252"/>
    <s v="Y0160165"/>
    <s v="NO"/>
    <s v="NO"/>
  </r>
  <r>
    <n v="2018"/>
    <s v="Dec"/>
    <n v="51"/>
    <s v="Wed"/>
    <x v="46"/>
    <n v="49475"/>
    <x v="33"/>
    <s v="Y0160110"/>
    <s v="YES"/>
    <s v="YES"/>
  </r>
  <r>
    <n v="2019"/>
    <s v="Jan"/>
    <n v="2"/>
    <s v="Mon"/>
    <x v="47"/>
    <s v="CON2903"/>
    <x v="472"/>
    <s v="Y0160032"/>
    <s v="YES"/>
    <s v="YES"/>
  </r>
  <r>
    <n v="2018"/>
    <s v="Dec"/>
    <n v="51"/>
    <s v="Wed"/>
    <x v="46"/>
    <n v="51352"/>
    <x v="220"/>
    <s v="Y0159771"/>
    <s v="YES"/>
    <s v="YES"/>
  </r>
  <r>
    <n v="2018"/>
    <s v="Dec"/>
    <n v="51"/>
    <s v="Wed"/>
    <x v="46"/>
    <n v="51597"/>
    <x v="55"/>
    <s v="Y0160088"/>
    <s v="YES"/>
    <s v="YES"/>
  </r>
  <r>
    <n v="2018"/>
    <s v="Dec"/>
    <n v="51"/>
    <s v="Wed"/>
    <x v="46"/>
    <n v="51359"/>
    <x v="113"/>
    <s v="Y0160134"/>
    <s v="YES"/>
    <s v=" yes"/>
  </r>
  <r>
    <n v="2018"/>
    <s v="Dec"/>
    <n v="51"/>
    <s v="Wed"/>
    <x v="46"/>
    <n v="47632"/>
    <x v="120"/>
    <s v="Y0159503"/>
    <s v="YES"/>
    <s v="YES"/>
  </r>
  <r>
    <n v="2018"/>
    <s v="Dec"/>
    <n v="51"/>
    <s v="Wed"/>
    <x v="46"/>
    <n v="51408"/>
    <x v="473"/>
    <s v="Y0159850"/>
    <s v="NO"/>
    <s v="NO"/>
  </r>
  <r>
    <n v="2018"/>
    <s v="Dec"/>
    <n v="51"/>
    <s v="Thu"/>
    <x v="48"/>
    <n v="51813"/>
    <x v="373"/>
    <s v="Y0160344"/>
    <s v="NO"/>
    <s v="NO"/>
  </r>
  <r>
    <n v="2018"/>
    <s v="Dec"/>
    <n v="51"/>
    <s v="Thu"/>
    <x v="48"/>
    <n v="49519"/>
    <x v="85"/>
    <s v="Y0160125"/>
    <s v="NO"/>
    <s v="NO"/>
  </r>
  <r>
    <n v="2018"/>
    <s v="Dec"/>
    <n v="51"/>
    <s v="Thu"/>
    <x v="48"/>
    <n v="50949"/>
    <x v="94"/>
    <s v="Y0160159"/>
    <s v=" "/>
    <s v=" "/>
  </r>
  <r>
    <n v="2018"/>
    <s v="Dec"/>
    <n v="51"/>
    <s v="Thu"/>
    <x v="48"/>
    <n v="51830"/>
    <x v="6"/>
    <s v="Y0160294"/>
    <s v="YES"/>
    <s v="YES"/>
  </r>
  <r>
    <n v="2018"/>
    <s v="Dec"/>
    <n v="51"/>
    <s v="Thu"/>
    <x v="48"/>
    <n v="51769"/>
    <x v="6"/>
    <s v="Y0160273"/>
    <s v="YES"/>
    <s v="YES"/>
  </r>
  <r>
    <n v="2018"/>
    <s v="Dec"/>
    <n v="51"/>
    <s v="Thu"/>
    <x v="48"/>
    <s v="CON2464"/>
    <x v="474"/>
    <s v="Y0159994"/>
    <s v="YES"/>
    <s v="YES"/>
  </r>
  <r>
    <n v="2018"/>
    <s v="Dec"/>
    <n v="51"/>
    <s v="Thu"/>
    <x v="48"/>
    <s v="CON2465"/>
    <x v="475"/>
    <s v="Y0159998"/>
    <s v="YES"/>
    <s v="YES"/>
  </r>
  <r>
    <n v="2018"/>
    <s v="Dec"/>
    <n v="51"/>
    <s v="Thu"/>
    <x v="48"/>
    <n v="51410"/>
    <x v="212"/>
    <s v="Y0160117"/>
    <s v="NO"/>
    <s v="NO"/>
  </r>
  <r>
    <n v="2018"/>
    <s v="Dec"/>
    <n v="51"/>
    <s v="Thu"/>
    <x v="48"/>
    <n v="51653"/>
    <x v="476"/>
    <s v="Y0160169"/>
    <s v="NO"/>
    <s v="NO"/>
  </r>
  <r>
    <n v="2018"/>
    <s v="Dec"/>
    <n v="51"/>
    <s v="Thu"/>
    <x v="48"/>
    <n v="49541"/>
    <x v="10"/>
    <s v="Y0160156"/>
    <s v="YES"/>
    <s v="YES"/>
  </r>
  <r>
    <n v="2018"/>
    <s v="Dec"/>
    <n v="51"/>
    <s v="Thu"/>
    <x v="48"/>
    <n v="49337"/>
    <x v="8"/>
    <s v="Y0160187"/>
    <s v="YES"/>
    <s v="YES"/>
  </r>
  <r>
    <n v="2018"/>
    <s v="Dec"/>
    <n v="51"/>
    <s v="Thu"/>
    <x v="48"/>
    <s v="CON2905"/>
    <x v="477"/>
    <s v="Y0160172"/>
    <s v="YES"/>
    <s v="YES"/>
  </r>
  <r>
    <n v="2018"/>
    <s v="Dec"/>
    <n v="51"/>
    <s v="Thu"/>
    <x v="48"/>
    <s v="CON2261"/>
    <x v="478"/>
    <s v="Y0158788"/>
    <s v="NO"/>
    <s v="NO"/>
  </r>
  <r>
    <n v="2018"/>
    <s v="Dec"/>
    <n v="51"/>
    <s v="Thu"/>
    <x v="48"/>
    <s v="CON2414"/>
    <x v="479"/>
    <s v="Y0159947"/>
    <s v="NO"/>
    <s v="YES"/>
  </r>
  <r>
    <n v="2018"/>
    <s v="Dec"/>
    <n v="51"/>
    <s v="Thu"/>
    <x v="48"/>
    <n v="49498"/>
    <x v="121"/>
    <s v="Y0160123"/>
    <s v="YES"/>
    <s v="YES"/>
  </r>
  <r>
    <n v="2018"/>
    <s v="Dec"/>
    <n v="51"/>
    <s v="Thu"/>
    <x v="48"/>
    <s v="CON2347"/>
    <x v="480"/>
    <s v="Y0159925"/>
    <s v=" "/>
    <s v=" "/>
  </r>
  <r>
    <n v="2018"/>
    <s v="Dec"/>
    <n v="51"/>
    <s v="Thu"/>
    <x v="48"/>
    <n v="49494"/>
    <x v="30"/>
    <s v="Y0160379"/>
    <s v="YES"/>
    <s v="YES"/>
  </r>
  <r>
    <n v="2018"/>
    <s v="Dec"/>
    <n v="51"/>
    <s v="Thu"/>
    <x v="48"/>
    <n v="54762"/>
    <x v="6"/>
    <m/>
    <s v="NO"/>
    <s v="NO"/>
  </r>
  <r>
    <n v="2018"/>
    <s v="Dec"/>
    <n v="51"/>
    <s v="Thu"/>
    <x v="48"/>
    <n v="54766"/>
    <x v="239"/>
    <m/>
    <s v="NO"/>
    <s v="NO"/>
  </r>
  <r>
    <n v="2018"/>
    <s v="Dec"/>
    <n v="51"/>
    <s v="Fri"/>
    <x v="49"/>
    <s v="CON2458"/>
    <x v="481"/>
    <s v="Y0159582"/>
    <s v="YES"/>
    <s v="YES"/>
  </r>
  <r>
    <n v="2018"/>
    <s v="Dec"/>
    <n v="51"/>
    <s v="Fri"/>
    <x v="49"/>
    <s v="CON2467"/>
    <x v="482"/>
    <s v="Y0159997"/>
    <s v="YES"/>
    <s v="YES"/>
  </r>
  <r>
    <n v="2018"/>
    <s v="Dec"/>
    <n v="51"/>
    <s v="Fri"/>
    <x v="49"/>
    <s v="IN98788"/>
    <x v="337"/>
    <s v="Y0160487"/>
    <s v="NO"/>
    <s v="NO"/>
  </r>
  <r>
    <n v="2018"/>
    <s v="Dec"/>
    <n v="51"/>
    <s v="Fri"/>
    <x v="49"/>
    <s v="CON2907"/>
    <x v="483"/>
    <s v="Y0160173"/>
    <s v="YES"/>
    <s v="YES"/>
  </r>
  <r>
    <n v="2018"/>
    <s v="Dec"/>
    <n v="51"/>
    <s v="Fri"/>
    <x v="49"/>
    <n v="51528"/>
    <x v="37"/>
    <s v="Y0159943"/>
    <s v="YES"/>
    <s v="YES"/>
  </r>
  <r>
    <n v="2018"/>
    <s v="Dec"/>
    <n v="51"/>
    <s v="Fri"/>
    <x v="49"/>
    <n v="48870"/>
    <x v="130"/>
    <s v="Y0160248"/>
    <s v="YES"/>
    <s v="YES"/>
  </r>
  <r>
    <n v="2018"/>
    <s v="Dec"/>
    <n v="51"/>
    <s v="Fri"/>
    <x v="49"/>
    <n v="51683"/>
    <x v="484"/>
    <s v="Y0160242"/>
    <s v="NO"/>
    <s v="NO"/>
  </r>
  <r>
    <n v="2018"/>
    <s v="Dec"/>
    <n v="51"/>
    <s v="Fri"/>
    <x v="49"/>
    <s v="CON2500"/>
    <x v="485"/>
    <s v="Y0159983"/>
    <s v="YES"/>
    <s v="YES"/>
  </r>
  <r>
    <n v="2018"/>
    <s v="Dec"/>
    <n v="51"/>
    <s v="Fri"/>
    <x v="49"/>
    <n v="49555"/>
    <x v="121"/>
    <s v="Y0160143"/>
    <s v="YES"/>
    <s v="YES"/>
  </r>
  <r>
    <n v="2018"/>
    <s v="Dec"/>
    <n v="52"/>
    <s v="Thu"/>
    <x v="50"/>
    <n v="51562"/>
    <x v="10"/>
    <s v="Y0160211"/>
    <s v="YES"/>
    <s v="YES"/>
  </r>
  <r>
    <n v="2018"/>
    <s v="Dec"/>
    <n v="52"/>
    <s v="Thu"/>
    <x v="50"/>
    <n v="50959"/>
    <x v="264"/>
    <s v="Y0160471"/>
    <s v=" "/>
    <s v=" "/>
  </r>
  <r>
    <n v="2018"/>
    <s v="Dec"/>
    <n v="52"/>
    <s v="Thu"/>
    <x v="50"/>
    <s v="CON2252"/>
    <x v="486"/>
    <s v="Y0160067"/>
    <s v="NO"/>
    <s v="NO"/>
  </r>
  <r>
    <n v="2018"/>
    <s v="Dec"/>
    <n v="52"/>
    <s v="Thu"/>
    <x v="50"/>
    <s v="A5306"/>
    <x v="456"/>
    <s v="Y0160586"/>
    <s v="NO"/>
    <s v="NO"/>
  </r>
  <r>
    <n v="2018"/>
    <s v="Dec"/>
    <n v="52"/>
    <s v="Thu"/>
    <x v="50"/>
    <s v="CON2592"/>
    <x v="487"/>
    <s v="Y0160114"/>
    <s v="NO"/>
    <s v="NO"/>
  </r>
  <r>
    <n v="2018"/>
    <s v="Dec"/>
    <n v="52"/>
    <s v="Fri"/>
    <x v="51"/>
    <n v="50953"/>
    <x v="25"/>
    <s v="Y0160244"/>
    <s v="NO"/>
    <s v="NO"/>
  </r>
  <r>
    <n v="2018"/>
    <s v="Dec"/>
    <n v="52"/>
    <s v="Fri"/>
    <x v="51"/>
    <s v="CON2217"/>
    <x v="488"/>
    <s v="Y0158091"/>
    <s v="YES"/>
    <s v="YES"/>
  </r>
  <r>
    <n v="2018"/>
    <s v="Dec"/>
    <n v="52"/>
    <s v="Fri"/>
    <x v="51"/>
    <s v="CON2383"/>
    <x v="489"/>
    <s v="Y0160030"/>
    <s v="YES"/>
    <s v="YES"/>
  </r>
  <r>
    <n v="2018"/>
    <s v="Dec"/>
    <n v="52"/>
    <s v="Fri"/>
    <x v="51"/>
    <s v="CON2257"/>
    <x v="490"/>
    <s v="Y0158786"/>
    <s v="NO"/>
    <s v="NO"/>
  </r>
  <r>
    <n v="2018"/>
    <s v="Dec"/>
    <n v="52"/>
    <s v="Fri"/>
    <x v="51"/>
    <s v="CON2507"/>
    <x v="491"/>
    <s v="Y0160066"/>
    <s v="NO"/>
    <s v="NO"/>
  </r>
  <r>
    <n v="2018"/>
    <s v="Dec"/>
    <n v="52"/>
    <s v="Fri"/>
    <x v="51"/>
    <n v="51134"/>
    <x v="113"/>
    <s v="Y0160597"/>
    <s v="YES"/>
    <s v="YES"/>
  </r>
  <r>
    <n v="2018"/>
    <s v="Dec"/>
    <n v="53"/>
    <s v="Mon"/>
    <x v="52"/>
    <n v="51951"/>
    <x v="411"/>
    <s v="Y0160559"/>
    <s v="NO"/>
    <s v="NO"/>
  </r>
  <r>
    <n v="2018"/>
    <s v="Dec"/>
    <n v="53"/>
    <s v="Mon"/>
    <x v="52"/>
    <n v="52084"/>
    <x v="163"/>
    <s v="Y0160591"/>
    <s v="NO"/>
    <s v="NO"/>
  </r>
  <r>
    <n v="2019"/>
    <s v="Jan"/>
    <n v="1"/>
    <s v="Wed"/>
    <x v="53"/>
    <n v="53249"/>
    <x v="124"/>
    <s v="Y0160720-Y0160721"/>
    <s v="NO"/>
    <s v="NO"/>
  </r>
  <r>
    <n v="2019"/>
    <s v="Jan"/>
    <n v="1"/>
    <s v="Wed"/>
    <x v="53"/>
    <s v="CON2378"/>
    <x v="492"/>
    <s v="Y0160014"/>
    <s v="YES"/>
    <s v="YES"/>
  </r>
  <r>
    <n v="2019"/>
    <s v="Jan"/>
    <n v="1"/>
    <s v="Wed"/>
    <x v="53"/>
    <n v="49619"/>
    <x v="46"/>
    <s v="Y0160600"/>
    <s v="YES"/>
    <s v="YES"/>
  </r>
  <r>
    <n v="2019"/>
    <s v="Jan"/>
    <n v="1"/>
    <s v="Thu"/>
    <x v="54"/>
    <s v="CON2492"/>
    <x v="493"/>
    <s v="Y0160301"/>
    <s v="YES"/>
    <s v="YES"/>
  </r>
  <r>
    <n v="2019"/>
    <s v="Jan"/>
    <n v="1"/>
    <s v="Wed"/>
    <x v="53"/>
    <n v="49353"/>
    <x v="3"/>
    <s v="Y0160689"/>
    <s v="YES"/>
    <s v="YES"/>
  </r>
  <r>
    <n v="2019"/>
    <s v="Jan"/>
    <n v="1"/>
    <s v="Wed"/>
    <x v="53"/>
    <s v="CON2442"/>
    <x v="494"/>
    <s v="Y0160408"/>
    <s v="YES"/>
    <s v="YES"/>
  </r>
  <r>
    <n v="2019"/>
    <s v="Jan"/>
    <n v="1"/>
    <s v="Wed"/>
    <x v="53"/>
    <s v="CON2371"/>
    <x v="495"/>
    <s v="Y0159511"/>
    <s v="YES"/>
    <s v="YES"/>
  </r>
  <r>
    <n v="2019"/>
    <s v="Jan"/>
    <n v="1"/>
    <s v="Wed"/>
    <x v="53"/>
    <s v="CON2283"/>
    <x v="496"/>
    <s v="Y0160102"/>
    <s v="NO"/>
    <s v="NO"/>
  </r>
  <r>
    <n v="2019"/>
    <s v="Jan"/>
    <n v="1"/>
    <s v="Wed"/>
    <x v="53"/>
    <s v="CON2278"/>
    <x v="497"/>
    <s v="Y0160297"/>
    <s v="YES"/>
    <s v="YES"/>
  </r>
  <r>
    <n v="2019"/>
    <s v="Jan"/>
    <n v="1"/>
    <s v="Wed"/>
    <x v="53"/>
    <n v="50016"/>
    <x v="97"/>
    <s v="Y0160315"/>
    <s v="YES"/>
    <s v="YES"/>
  </r>
  <r>
    <n v="2019"/>
    <s v="Jan"/>
    <n v="1"/>
    <s v="Wed"/>
    <x v="53"/>
    <s v="A5369"/>
    <x v="155"/>
    <s v="Y0160695"/>
    <s v="NO"/>
    <s v="NO"/>
  </r>
  <r>
    <n v="2019"/>
    <s v="Jan"/>
    <n v="1"/>
    <s v="Wed"/>
    <x v="53"/>
    <n v="50761"/>
    <x v="64"/>
    <s v="Y0160478"/>
    <s v="YES"/>
    <s v="YES"/>
  </r>
  <r>
    <n v="2019"/>
    <s v="Jan"/>
    <n v="1"/>
    <s v="Wed"/>
    <x v="53"/>
    <n v="49777"/>
    <x v="10"/>
    <s v="Y0160306"/>
    <s v="YES"/>
    <s v="YES"/>
  </r>
  <r>
    <n v="2019"/>
    <s v="Jan"/>
    <n v="1"/>
    <s v="Wed"/>
    <x v="53"/>
    <n v="50063"/>
    <x v="10"/>
    <s v="Y0160304"/>
    <s v="YES"/>
    <s v="YES"/>
  </r>
  <r>
    <n v="2019"/>
    <s v="Jan"/>
    <n v="1"/>
    <s v="Wed"/>
    <x v="53"/>
    <n v="52078"/>
    <x v="311"/>
    <s v="Y0160654"/>
    <s v="YES"/>
    <s v="YES"/>
  </r>
  <r>
    <n v="2019"/>
    <s v="Jan"/>
    <n v="1"/>
    <s v="Wed"/>
    <x v="53"/>
    <n v="51404"/>
    <x v="187"/>
    <s v="Y0160296"/>
    <s v="YES"/>
    <s v="YES"/>
  </r>
  <r>
    <n v="2019"/>
    <s v="Jan"/>
    <n v="1"/>
    <s v="Wed"/>
    <x v="53"/>
    <n v="51678"/>
    <x v="7"/>
    <s v="Y0160608"/>
    <s v="YES"/>
    <s v="YES"/>
  </r>
  <r>
    <n v="2019"/>
    <s v="Jan"/>
    <n v="1"/>
    <s v="Wed"/>
    <x v="53"/>
    <s v="CON2321"/>
    <x v="498"/>
    <s v="Y0160373"/>
    <s v="NO"/>
    <s v="NO"/>
  </r>
  <r>
    <n v="2019"/>
    <s v="Jan"/>
    <n v="1"/>
    <s v="Wed"/>
    <x v="53"/>
    <s v="A4395"/>
    <x v="314"/>
    <s v="Y0160722"/>
    <s v="YES"/>
    <s v="YES"/>
  </r>
  <r>
    <n v="2019"/>
    <s v="Jan"/>
    <n v="1"/>
    <s v="Wed"/>
    <x v="53"/>
    <s v="CON0085"/>
    <x v="499"/>
    <s v="Y0160858"/>
    <s v="YES"/>
    <s v="YES"/>
  </r>
  <r>
    <n v="2019"/>
    <s v="Jan"/>
    <n v="1"/>
    <s v="Wed"/>
    <x v="53"/>
    <n v="47969"/>
    <x v="61"/>
    <s v="Y0160391"/>
    <s v="YES"/>
    <s v="YES"/>
  </r>
  <r>
    <n v="2019"/>
    <s v="Jan"/>
    <n v="1"/>
    <s v="Wed"/>
    <x v="53"/>
    <n v="51672"/>
    <x v="500"/>
    <s v="Y0160313"/>
    <s v="YES"/>
    <s v="YES"/>
  </r>
  <r>
    <n v="2019"/>
    <s v="Jan"/>
    <n v="1"/>
    <s v="Wed"/>
    <x v="53"/>
    <s v="CON2401"/>
    <x v="501"/>
    <s v="Y0160095"/>
    <s v="YES"/>
    <s v="YES"/>
  </r>
  <r>
    <n v="2019"/>
    <s v="Jan"/>
    <n v="1"/>
    <s v="Wed"/>
    <x v="53"/>
    <s v="CON2379"/>
    <x v="502"/>
    <s v="Y0160335"/>
    <s v="NO"/>
    <s v="NO"/>
  </r>
  <r>
    <n v="2019"/>
    <s v="Jan"/>
    <n v="1"/>
    <s v="Wed"/>
    <x v="53"/>
    <n v="47873"/>
    <x v="22"/>
    <s v="Y0160590"/>
    <s v="yes "/>
    <s v="YES"/>
  </r>
  <r>
    <n v="2019"/>
    <s v="Jan"/>
    <n v="1"/>
    <s v="Wed"/>
    <x v="53"/>
    <n v="49621"/>
    <x v="384"/>
    <s v="Y0160300"/>
    <s v="YES"/>
    <s v="YES"/>
  </r>
  <r>
    <n v="2019"/>
    <s v="Jan"/>
    <n v="1"/>
    <s v="Wed"/>
    <x v="53"/>
    <n v="51984"/>
    <x v="503"/>
    <s v=" "/>
    <s v="YES"/>
    <s v="YES"/>
  </r>
  <r>
    <n v="2019"/>
    <s v="Jan"/>
    <n v="1"/>
    <s v="Wed"/>
    <x v="53"/>
    <n v="51971"/>
    <x v="504"/>
    <s v=" "/>
    <s v="yes "/>
    <s v=" yes"/>
  </r>
  <r>
    <n v="2019"/>
    <s v="Jan"/>
    <n v="1"/>
    <s v="Wed"/>
    <x v="53"/>
    <s v="CON2495"/>
    <x v="505"/>
    <s v="Y0160014"/>
    <s v="NO"/>
    <s v="YES"/>
  </r>
  <r>
    <n v="2019"/>
    <s v="Jan"/>
    <n v="1"/>
    <s v="Wed"/>
    <x v="53"/>
    <s v="CON2320"/>
    <x v="506"/>
    <s v="Y0160318"/>
    <s v="YES"/>
    <s v="YES"/>
  </r>
  <r>
    <n v="2019"/>
    <s v="Jan"/>
    <n v="1"/>
    <s v="Wed"/>
    <x v="53"/>
    <n v="51879"/>
    <x v="166"/>
    <s v="Y0160495"/>
    <s v="NO"/>
    <s v="NO"/>
  </r>
  <r>
    <n v="2019"/>
    <s v="Jan"/>
    <n v="1"/>
    <s v="Wed"/>
    <x v="53"/>
    <n v="49904"/>
    <x v="121"/>
    <s v="Y0160293"/>
    <s v="YES"/>
    <s v="YES"/>
  </r>
  <r>
    <n v="2019"/>
    <s v="Jan"/>
    <n v="1"/>
    <s v="Wed"/>
    <x v="53"/>
    <n v="53243"/>
    <x v="74"/>
    <s v="Y0160707"/>
    <s v="NO"/>
    <s v="NO"/>
  </r>
  <r>
    <n v="2019"/>
    <s v="Jan"/>
    <n v="1"/>
    <s v="Wed"/>
    <x v="53"/>
    <n v="51094"/>
    <x v="194"/>
    <s v="Y0160432"/>
    <s v="NO"/>
    <s v="YES"/>
  </r>
  <r>
    <n v="2019"/>
    <s v="Jan"/>
    <n v="1"/>
    <s v="Wed"/>
    <x v="53"/>
    <n v="51637"/>
    <x v="437"/>
    <s v="Y0160347"/>
    <s v="YES"/>
    <s v="YES"/>
  </r>
  <r>
    <n v="2019"/>
    <s v="Jan"/>
    <n v="1"/>
    <s v="Wed"/>
    <x v="53"/>
    <n v="51368"/>
    <x v="113"/>
    <s v="Y0160624"/>
    <s v="YES"/>
    <s v="YES"/>
  </r>
  <r>
    <n v="2019"/>
    <s v="Jan"/>
    <n v="1"/>
    <s v="Wed"/>
    <x v="53"/>
    <s v="A7997"/>
    <x v="223"/>
    <s v="SO"/>
    <s v="YES"/>
    <s v="YES"/>
  </r>
  <r>
    <n v="2019"/>
    <s v="Jan"/>
    <n v="1"/>
    <s v="Wed"/>
    <x v="53"/>
    <n v="50013"/>
    <x v="30"/>
    <s v="Y0160702"/>
    <s v="YES"/>
    <s v="YES"/>
  </r>
  <r>
    <n v="2019"/>
    <s v="Jan"/>
    <n v="1"/>
    <s v="Wed"/>
    <x v="53"/>
    <n v="51654"/>
    <x v="390"/>
    <s v="Y0160298"/>
    <s v="YES"/>
    <s v="YES"/>
  </r>
  <r>
    <n v="2019"/>
    <s v="Jan"/>
    <n v="1"/>
    <s v="Wed"/>
    <x v="53"/>
    <s v="CON2389"/>
    <x v="507"/>
    <s v="Y0160027"/>
    <s v="YES"/>
    <s v="YES"/>
  </r>
  <r>
    <n v="2019"/>
    <s v="Jan"/>
    <n v="1"/>
    <s v="Wed"/>
    <x v="53"/>
    <s v="CON2280"/>
    <x v="508"/>
    <s v="Y0160107"/>
    <s v="NO"/>
    <s v="YES"/>
  </r>
  <r>
    <n v="2019"/>
    <s v="Jan"/>
    <n v="1"/>
    <s v="Wed"/>
    <x v="53"/>
    <s v="CON2391"/>
    <x v="509"/>
    <s v="Y0160325"/>
    <s v="YES"/>
    <s v="YES"/>
  </r>
  <r>
    <n v="2019"/>
    <s v="Jan"/>
    <n v="1"/>
    <s v="Wed"/>
    <x v="53"/>
    <n v="51505"/>
    <x v="207"/>
    <s v="Y0160286"/>
    <s v="YES"/>
    <s v="YES"/>
  </r>
  <r>
    <n v="2019"/>
    <s v="Jan"/>
    <n v="1"/>
    <s v="Wed"/>
    <x v="53"/>
    <s v="CON2413"/>
    <x v="510"/>
    <s v="Y0160360"/>
    <s v="YES"/>
    <s v="YES"/>
  </r>
  <r>
    <n v="2019"/>
    <s v="Jan"/>
    <n v="1"/>
    <s v="Wed"/>
    <x v="53"/>
    <n v="51134"/>
    <x v="113"/>
    <m/>
    <s v="YES"/>
    <s v="YES"/>
  </r>
  <r>
    <n v="2019"/>
    <s v="Jan"/>
    <n v="1"/>
    <s v="Thu"/>
    <x v="54"/>
    <n v="50061"/>
    <x v="8"/>
    <s v="Y0160744"/>
    <s v="NO"/>
    <s v="YES"/>
  </r>
  <r>
    <n v="2019"/>
    <s v="Jan"/>
    <n v="1"/>
    <s v="Thu"/>
    <x v="54"/>
    <s v="CON2424"/>
    <x v="511"/>
    <s v="Y0160381"/>
    <s v="YES"/>
    <s v="NO"/>
  </r>
  <r>
    <n v="2019"/>
    <s v="Jan"/>
    <n v="1"/>
    <s v="Thu"/>
    <x v="54"/>
    <n v="51075"/>
    <x v="401"/>
    <s v="Y0160251"/>
    <s v="NO"/>
    <s v="YES"/>
  </r>
  <r>
    <n v="2019"/>
    <s v="Jan"/>
    <n v="1"/>
    <s v="Thu"/>
    <x v="54"/>
    <n v="50117"/>
    <x v="109"/>
    <s v="Y0160756"/>
    <s v="YES"/>
    <s v="YES"/>
  </r>
  <r>
    <n v="2019"/>
    <s v="Jan"/>
    <n v="1"/>
    <s v="Thu"/>
    <x v="54"/>
    <s v="CON2207"/>
    <x v="512"/>
    <s v="Y0158080"/>
    <s v="YES"/>
    <s v="YES"/>
  </r>
  <r>
    <n v="2019"/>
    <s v="Jan"/>
    <n v="1"/>
    <s v="Thu"/>
    <x v="54"/>
    <s v="CON2403"/>
    <x v="513"/>
    <s v="Y0160292"/>
    <s v="YES"/>
    <s v="YES"/>
  </r>
  <r>
    <n v="2019"/>
    <s v="Jan"/>
    <n v="2"/>
    <s v="Mon"/>
    <x v="47"/>
    <s v="CON2340"/>
    <x v="514"/>
    <s v="Y0160279"/>
    <s v="NO"/>
    <s v="YES"/>
  </r>
  <r>
    <n v="2019"/>
    <s v="Jan"/>
    <n v="1"/>
    <s v="Thu"/>
    <x v="54"/>
    <s v="CON2396"/>
    <x v="515"/>
    <s v="Y0160334"/>
    <s v="YES"/>
    <s v="YES"/>
  </r>
  <r>
    <n v="2019"/>
    <s v="Jan"/>
    <n v="1"/>
    <s v="Thu"/>
    <x v="54"/>
    <n v="50104"/>
    <x v="64"/>
    <s v="Y0160626"/>
    <s v="YES"/>
    <s v="YES"/>
  </r>
  <r>
    <n v="2019"/>
    <s v="Jan"/>
    <n v="1"/>
    <s v="Thu"/>
    <x v="54"/>
    <s v="CON2318"/>
    <x v="516"/>
    <s v="Y0160316"/>
    <s v="YES"/>
    <s v="YES"/>
  </r>
  <r>
    <n v="2019"/>
    <s v="Jan"/>
    <n v="1"/>
    <s v="Thu"/>
    <x v="54"/>
    <s v="CON2402"/>
    <x v="517"/>
    <s v="Y0160295"/>
    <s v="YES"/>
    <s v="YES"/>
  </r>
  <r>
    <n v="2019"/>
    <s v="Jan"/>
    <n v="1"/>
    <s v="Thu"/>
    <x v="54"/>
    <n v="47860"/>
    <x v="199"/>
    <s v="Y0160742"/>
    <s v="NO"/>
    <s v="NO"/>
  </r>
  <r>
    <n v="2019"/>
    <s v="Jan"/>
    <n v="1"/>
    <s v="Thu"/>
    <x v="54"/>
    <n v="49610"/>
    <x v="103"/>
    <s v="Y0160773"/>
    <s v="NO"/>
    <s v="YES"/>
  </r>
  <r>
    <n v="2019"/>
    <s v="Jan"/>
    <n v="1"/>
    <s v="Thu"/>
    <x v="54"/>
    <n v="51822"/>
    <x v="518"/>
    <s v="Y0160736"/>
    <s v="YES"/>
    <s v="YES"/>
  </r>
  <r>
    <n v="2019"/>
    <s v="Jan"/>
    <n v="1"/>
    <s v="Thu"/>
    <x v="54"/>
    <n v="50072"/>
    <x v="30"/>
    <s v="Y0160761"/>
    <s v="NO"/>
    <s v="NO"/>
  </r>
  <r>
    <n v="2019"/>
    <s v="Jan"/>
    <n v="1"/>
    <s v="Thu"/>
    <x v="54"/>
    <s v="CON0001"/>
    <x v="519"/>
    <s v="Y0160108"/>
    <s v="NO"/>
    <s v="YES"/>
  </r>
  <r>
    <n v="2019"/>
    <s v="Jan"/>
    <n v="1"/>
    <s v="Thu"/>
    <x v="54"/>
    <n v="51839"/>
    <x v="301"/>
    <s v="Y0160723"/>
    <s v="YES"/>
    <s v="YES"/>
  </r>
  <r>
    <n v="2019"/>
    <s v="Jan"/>
    <n v="1"/>
    <s v="Thu"/>
    <x v="54"/>
    <n v="50080"/>
    <x v="250"/>
    <s v="Y0160762"/>
    <s v="YES"/>
    <s v="YES"/>
  </r>
  <r>
    <n v="2019"/>
    <s v="Jan"/>
    <n v="1"/>
    <s v="Thu"/>
    <x v="54"/>
    <n v="51661"/>
    <x v="212"/>
    <s v="Y0160401"/>
    <s v="YES"/>
    <s v="YES"/>
  </r>
  <r>
    <n v="2019"/>
    <s v="Jan"/>
    <n v="1"/>
    <s v="Thu"/>
    <x v="54"/>
    <s v="CON2445"/>
    <x v="520"/>
    <s v="Y0160412"/>
    <s v="YES"/>
    <s v="YES"/>
  </r>
  <r>
    <n v="2019"/>
    <s v="Jan"/>
    <n v="1"/>
    <s v="Thu"/>
    <x v="54"/>
    <s v="CON2405"/>
    <x v="521"/>
    <s v="Y0160370"/>
    <s v="YES"/>
    <s v="YES"/>
  </r>
  <r>
    <n v="2019"/>
    <s v="Jan"/>
    <n v="1"/>
    <s v="Thu"/>
    <x v="54"/>
    <n v="50106"/>
    <x v="52"/>
    <s v="Y0160743"/>
    <s v="YES"/>
    <s v="YES"/>
  </r>
  <r>
    <n v="2019"/>
    <s v="Jan"/>
    <n v="1"/>
    <s v="Thu"/>
    <x v="54"/>
    <n v="50108"/>
    <x v="36"/>
    <s v="Y0160757"/>
    <s v="YES"/>
    <s v="YES"/>
  </r>
  <r>
    <n v="2019"/>
    <s v="Jan"/>
    <n v="1"/>
    <s v="Thu"/>
    <x v="54"/>
    <n v="53259"/>
    <x v="166"/>
    <s v="Y0160738"/>
    <s v="YES"/>
    <s v="YES"/>
  </r>
  <r>
    <n v="2019"/>
    <s v="Jan"/>
    <n v="1"/>
    <s v="Thu"/>
    <x v="54"/>
    <n v="50029"/>
    <x v="232"/>
    <s v="Y0160764"/>
    <s v="YES"/>
    <s v="YES"/>
  </r>
  <r>
    <n v="2019"/>
    <s v="Jan"/>
    <n v="1"/>
    <s v="Thu"/>
    <x v="54"/>
    <n v="50094"/>
    <x v="383"/>
    <s v="Y0160731"/>
    <s v="YES"/>
    <s v="YES"/>
  </r>
  <r>
    <n v="2019"/>
    <s v="Jan"/>
    <n v="1"/>
    <s v="Thu"/>
    <x v="54"/>
    <n v="49749"/>
    <x v="310"/>
    <s v="Y0160275"/>
    <s v="YES"/>
    <s v="YES"/>
  </r>
  <r>
    <n v="2019"/>
    <s v="Jan"/>
    <n v="1"/>
    <s v="Thu"/>
    <x v="54"/>
    <n v="50115"/>
    <x v="10"/>
    <s v="Y0160403"/>
    <s v="NO"/>
    <s v="NO"/>
  </r>
  <r>
    <n v="2019"/>
    <s v="Jan"/>
    <n v="1"/>
    <s v="Thu"/>
    <x v="54"/>
    <n v="51406"/>
    <x v="60"/>
    <s v="Y0160378"/>
    <s v="YES"/>
    <s v="YES"/>
  </r>
  <r>
    <n v="2019"/>
    <s v="Jan"/>
    <n v="1"/>
    <s v="Thu"/>
    <x v="54"/>
    <s v="CON2444"/>
    <x v="522"/>
    <s v="Y0160411"/>
    <s v="NO"/>
    <s v="YES"/>
  </r>
  <r>
    <n v="2019"/>
    <s v="Jan"/>
    <n v="1"/>
    <s v="Thu"/>
    <x v="54"/>
    <n v="51985"/>
    <x v="523"/>
    <s v="Y0160747"/>
    <s v="NO"/>
    <s v="NO"/>
  </r>
  <r>
    <n v="2019"/>
    <s v="Jan"/>
    <n v="1"/>
    <s v="Thu"/>
    <x v="54"/>
    <s v="CON2404"/>
    <x v="524"/>
    <s v="Y0160368"/>
    <s v="YES"/>
    <s v="YES"/>
  </r>
  <r>
    <n v="2019"/>
    <s v="Jan"/>
    <n v="1"/>
    <s v="Thu"/>
    <x v="54"/>
    <s v="CON2446"/>
    <x v="525"/>
    <s v="Y0160415"/>
    <s v="YES"/>
    <s v="YES"/>
  </r>
  <r>
    <n v="2019"/>
    <s v="Jan"/>
    <n v="1"/>
    <s v="Thu"/>
    <x v="54"/>
    <n v="51972"/>
    <x v="526"/>
    <s v="Y0160727"/>
    <s v="YES"/>
    <s v="YES"/>
  </r>
  <r>
    <n v="2019"/>
    <s v="Jan"/>
    <n v="1"/>
    <s v="Thu"/>
    <x v="54"/>
    <n v="51863"/>
    <x v="404"/>
    <s v="Y0160445"/>
    <s v="YES"/>
    <s v="YES"/>
  </r>
  <r>
    <n v="2019"/>
    <s v="Jan"/>
    <n v="1"/>
    <s v="Thu"/>
    <x v="54"/>
    <n v="51600"/>
    <x v="302"/>
    <s v="Y0160302"/>
    <s v="YES"/>
    <s v="YES"/>
  </r>
  <r>
    <n v="2019"/>
    <s v="Jan"/>
    <n v="1"/>
    <s v="Thu"/>
    <x v="54"/>
    <n v="51850"/>
    <x v="404"/>
    <s v="Y0160448"/>
    <s v="YES"/>
    <s v="YES"/>
  </r>
  <r>
    <n v="2019"/>
    <s v="Jan"/>
    <n v="1"/>
    <s v="Thu"/>
    <x v="54"/>
    <s v="IN105458"/>
    <x v="527"/>
    <s v="SO"/>
    <s v="NO"/>
    <s v="NO"/>
  </r>
  <r>
    <n v="2019"/>
    <s v="Jan"/>
    <n v="1"/>
    <s v="Fri"/>
    <x v="55"/>
    <s v="CON2511"/>
    <x v="528"/>
    <s v="Y0160802"/>
    <s v="NO"/>
    <s v="NO"/>
  </r>
  <r>
    <n v="2019"/>
    <s v="Jan"/>
    <n v="1"/>
    <s v="Fri"/>
    <x v="55"/>
    <s v="CON2510"/>
    <x v="529"/>
    <s v="Y0160803"/>
    <s v="YES"/>
    <s v="YES"/>
  </r>
  <r>
    <n v="2019"/>
    <s v="Jan"/>
    <n v="1"/>
    <s v="Fri"/>
    <x v="55"/>
    <s v="CON2337"/>
    <x v="530"/>
    <s v="Y0160277"/>
    <s v="NO"/>
    <s v="YES"/>
  </r>
  <r>
    <n v="2019"/>
    <s v="Jan"/>
    <n v="1"/>
    <s v="Fri"/>
    <x v="55"/>
    <s v="CON2550"/>
    <x v="531"/>
    <s v="Y0160576"/>
    <s v="YES"/>
    <s v="YES"/>
  </r>
  <r>
    <n v="2019"/>
    <s v="Jan"/>
    <n v="1"/>
    <s v="Fri"/>
    <x v="55"/>
    <s v="CON2563"/>
    <x v="532"/>
    <s v="Y0160321"/>
    <s v="YES"/>
    <s v="YES"/>
  </r>
  <r>
    <n v="2019"/>
    <s v="Jan"/>
    <n v="1"/>
    <s v="Fri"/>
    <x v="55"/>
    <s v="CON2564"/>
    <x v="533"/>
    <s v="Y0160322"/>
    <s v="YES"/>
    <s v="YES"/>
  </r>
  <r>
    <n v="2019"/>
    <s v="Jan"/>
    <n v="1"/>
    <s v="Fri"/>
    <x v="55"/>
    <s v="CON2565"/>
    <x v="534"/>
    <s v="Y0160323"/>
    <s v="YES"/>
    <s v="YES"/>
  </r>
  <r>
    <n v="2019"/>
    <s v="Jan"/>
    <n v="1"/>
    <s v="Fri"/>
    <x v="55"/>
    <s v="CON2522"/>
    <x v="535"/>
    <s v="Y0160804"/>
    <s v="NO"/>
    <s v="YES"/>
  </r>
  <r>
    <n v="2019"/>
    <s v="Jan"/>
    <n v="1"/>
    <s v="Fri"/>
    <x v="55"/>
    <s v="CON2273"/>
    <x v="536"/>
    <s v="Y0160290"/>
    <s v="NO"/>
    <s v="YES"/>
  </r>
  <r>
    <n v="2019"/>
    <s v="Jan"/>
    <n v="1"/>
    <s v="Fri"/>
    <x v="55"/>
    <s v="CON2276"/>
    <x v="537"/>
    <s v="Y0160291"/>
    <s v="YES"/>
    <s v="YES"/>
  </r>
  <r>
    <n v="2019"/>
    <s v="Jan"/>
    <n v="1"/>
    <s v="Fri"/>
    <x v="55"/>
    <n v="53310"/>
    <x v="230"/>
    <s v="Y0160821"/>
    <s v="YES"/>
    <s v="YES"/>
  </r>
  <r>
    <n v="2019"/>
    <s v="Jan"/>
    <n v="1"/>
    <s v="Fri"/>
    <x v="55"/>
    <n v="51949"/>
    <x v="470"/>
    <s v="Y0160556"/>
    <s v="YES"/>
    <s v="YES"/>
  </r>
  <r>
    <n v="2019"/>
    <s v="Jan"/>
    <n v="1"/>
    <s v="Fri"/>
    <x v="55"/>
    <n v="51860"/>
    <x v="376"/>
    <s v="Y0160442"/>
    <s v="YES"/>
    <s v="YES"/>
  </r>
  <r>
    <n v="2019"/>
    <s v="Jan"/>
    <n v="1"/>
    <s v="Fri"/>
    <x v="55"/>
    <n v="50167"/>
    <x v="51"/>
    <s v="Y0160792"/>
    <s v="YES"/>
    <s v="YES"/>
  </r>
  <r>
    <n v="2019"/>
    <s v="Jan"/>
    <n v="1"/>
    <s v="Fri"/>
    <x v="55"/>
    <n v="50144"/>
    <x v="186"/>
    <s v="Y0160810"/>
    <s v="NO"/>
    <s v="NO"/>
  </r>
  <r>
    <n v="2019"/>
    <s v="Jan"/>
    <n v="1"/>
    <s v="Fri"/>
    <x v="55"/>
    <n v="47844"/>
    <x v="155"/>
    <s v="Y0160772"/>
    <s v="YES"/>
    <s v="YES"/>
  </r>
  <r>
    <n v="2019"/>
    <s v="Jan"/>
    <n v="1"/>
    <s v="Fri"/>
    <x v="55"/>
    <n v="51948"/>
    <x v="235"/>
    <s v="Y0160554"/>
    <s v="YES"/>
    <s v="YES"/>
  </r>
  <r>
    <n v="2019"/>
    <s v="Jan"/>
    <n v="1"/>
    <s v="Fri"/>
    <x v="55"/>
    <n v="50174"/>
    <x v="109"/>
    <s v="Y0160322"/>
    <s v="YES"/>
    <s v="YES"/>
  </r>
  <r>
    <n v="2019"/>
    <s v="Jan"/>
    <n v="1"/>
    <s v="Fri"/>
    <x v="55"/>
    <n v="49843"/>
    <x v="239"/>
    <s v="Y0160775"/>
    <s v="YES"/>
    <s v="YES"/>
  </r>
  <r>
    <n v="2019"/>
    <s v="Jan"/>
    <n v="1"/>
    <s v="Fri"/>
    <x v="55"/>
    <n v="50131"/>
    <x v="452"/>
    <s v="Y0160841"/>
    <s v="YES"/>
    <s v="YES"/>
  </r>
  <r>
    <n v="2019"/>
    <s v="Jan"/>
    <n v="1"/>
    <s v="Fri"/>
    <x v="55"/>
    <n v="51264"/>
    <x v="60"/>
    <s v="Y0160414"/>
    <s v="YES"/>
    <s v="YES"/>
  </r>
  <r>
    <n v="2019"/>
    <s v="Jan"/>
    <n v="1"/>
    <s v="Fri"/>
    <x v="55"/>
    <n v="53260"/>
    <x v="290"/>
    <s v="Y0160766"/>
    <s v="YES"/>
    <s v="YES"/>
  </r>
  <r>
    <n v="2019"/>
    <s v="Jan"/>
    <n v="1"/>
    <s v="Fri"/>
    <x v="55"/>
    <n v="53309"/>
    <x v="538"/>
    <s v="Y0160813"/>
    <s v="YES"/>
    <s v="YES"/>
  </r>
  <r>
    <n v="2019"/>
    <s v="Jan"/>
    <n v="1"/>
    <s v="Fri"/>
    <x v="55"/>
    <n v="48014"/>
    <x v="45"/>
    <s v="Y0160746"/>
    <s v="YES"/>
    <s v="YES"/>
  </r>
  <r>
    <n v="2019"/>
    <s v="Jan"/>
    <n v="1"/>
    <s v="Fri"/>
    <x v="55"/>
    <n v="50130"/>
    <x v="65"/>
    <s v="Y0160745"/>
    <s v="YES"/>
    <s v="YES"/>
  </r>
  <r>
    <n v="2019"/>
    <s v="Jan"/>
    <n v="1"/>
    <s v="Fri"/>
    <x v="55"/>
    <s v="CON2255"/>
    <x v="539"/>
    <s v="Y0160303"/>
    <s v="YES"/>
    <s v="YES"/>
  </r>
  <r>
    <n v="2019"/>
    <s v="Jan"/>
    <n v="1"/>
    <s v="Fri"/>
    <x v="55"/>
    <s v="CON2253"/>
    <x v="540"/>
    <s v="Y0160311"/>
    <s v="YES"/>
    <s v="YES"/>
  </r>
  <r>
    <n v="2019"/>
    <s v="Jan"/>
    <n v="1"/>
    <s v="Fri"/>
    <x v="55"/>
    <s v="CON2211"/>
    <x v="541"/>
    <s v="Y0158081"/>
    <s v="YES"/>
    <s v="YES"/>
  </r>
  <r>
    <n v="2019"/>
    <s v="Jan"/>
    <n v="1"/>
    <s v="Fri"/>
    <x v="55"/>
    <s v="CON2386"/>
    <x v="542"/>
    <s v="Y0160026"/>
    <s v="YES"/>
    <s v="YES"/>
  </r>
  <r>
    <n v="2019"/>
    <s v="Jan"/>
    <n v="1"/>
    <s v="Fri"/>
    <x v="55"/>
    <n v="51986"/>
    <x v="543"/>
    <s v="Y0160787-Y0160786"/>
    <s v="YES"/>
    <s v="YES"/>
  </r>
  <r>
    <n v="2019"/>
    <s v="Jan"/>
    <n v="1"/>
    <s v="Fri"/>
    <x v="55"/>
    <n v="47705"/>
    <x v="102"/>
    <s v="Y0160784"/>
    <s v="NO"/>
    <s v="NO"/>
  </r>
  <r>
    <n v="2019"/>
    <s v="Jan"/>
    <n v="1"/>
    <s v="Fri"/>
    <x v="55"/>
    <n v="49898"/>
    <x v="103"/>
    <s v="Y0160779"/>
    <s v="NO"/>
    <s v="NO"/>
  </r>
  <r>
    <n v="2019"/>
    <s v="Jan"/>
    <n v="1"/>
    <s v="Fri"/>
    <x v="55"/>
    <n v="51982"/>
    <x v="544"/>
    <s v="Y0160819"/>
    <s v="NO"/>
    <s v="NO"/>
  </r>
  <r>
    <n v="2019"/>
    <s v="Jan"/>
    <n v="1"/>
    <s v="Fri"/>
    <x v="55"/>
    <n v="51973"/>
    <x v="545"/>
    <s v="Y0160737"/>
    <s v="YES"/>
    <s v="YES"/>
  </r>
  <r>
    <n v="2019"/>
    <s v="Jan"/>
    <n v="1"/>
    <s v="Fri"/>
    <x v="55"/>
    <n v="51983"/>
    <x v="546"/>
    <s v="Y0160822"/>
    <s v="NO"/>
    <s v="NO"/>
  </r>
  <r>
    <n v="2019"/>
    <s v="Jan"/>
    <n v="1"/>
    <s v="Fri"/>
    <x v="55"/>
    <n v="51974"/>
    <x v="547"/>
    <s v="Y0160739"/>
    <s v="YES"/>
    <s v="YES"/>
  </r>
  <r>
    <n v="2019"/>
    <s v="Jan"/>
    <n v="1"/>
    <s v="Fri"/>
    <x v="55"/>
    <n v="50133"/>
    <x v="58"/>
    <s v="Y0160796-Y0160795-Y0160797"/>
    <s v="YES"/>
    <s v="YES"/>
  </r>
  <r>
    <n v="2019"/>
    <s v="Jan"/>
    <n v="1"/>
    <s v="Fri"/>
    <x v="55"/>
    <n v="51944"/>
    <x v="548"/>
    <s v="Y0160551"/>
    <s v="YES"/>
    <s v="YES"/>
  </r>
  <r>
    <n v="2019"/>
    <s v="Jan"/>
    <n v="1"/>
    <s v="Fri"/>
    <x v="55"/>
    <n v="53327"/>
    <x v="549"/>
    <n v="264326"/>
    <s v="NO"/>
    <s v="YES"/>
  </r>
  <r>
    <n v="2019"/>
    <s v="Jan"/>
    <n v="1"/>
    <s v="Fri"/>
    <x v="55"/>
    <n v="53328"/>
    <x v="549"/>
    <n v="264327"/>
    <s v="YES"/>
    <s v="YES"/>
  </r>
  <r>
    <n v="2019"/>
    <s v="Jan"/>
    <n v="1"/>
    <s v="Fri"/>
    <x v="55"/>
    <s v="IN106148"/>
    <x v="369"/>
    <s v="Y0160809"/>
    <s v="YES"/>
    <s v="YES"/>
  </r>
  <r>
    <n v="2019"/>
    <s v="Jan"/>
    <n v="1"/>
    <s v="Fri"/>
    <x v="55"/>
    <n v="50143"/>
    <x v="370"/>
    <s v="Y0160753-Y0160752"/>
    <s v="YES"/>
    <s v="YES"/>
  </r>
  <r>
    <n v="2019"/>
    <s v="Jan"/>
    <n v="1"/>
    <s v="Fri"/>
    <x v="55"/>
    <n v="53312"/>
    <x v="550"/>
    <s v="Y0160839"/>
    <s v="YES"/>
    <s v="YES"/>
  </r>
  <r>
    <n v="2019"/>
    <s v="Jan"/>
    <n v="1"/>
    <s v="Fri"/>
    <x v="55"/>
    <s v="CON2260"/>
    <x v="551"/>
    <s v="Y0158784"/>
    <s v="YES"/>
    <s v="YES"/>
  </r>
  <r>
    <n v="2019"/>
    <s v="Jan"/>
    <n v="1"/>
    <s v="Fri"/>
    <x v="55"/>
    <s v="CON2266"/>
    <x v="552"/>
    <s v="Y0160314"/>
    <s v="YES"/>
    <s v="YES"/>
  </r>
  <r>
    <n v="2019"/>
    <s v="Jan"/>
    <n v="1"/>
    <s v="Fri"/>
    <x v="55"/>
    <n v="53301"/>
    <x v="166"/>
    <s v="Y0160790"/>
    <s v="YES"/>
    <s v="YES"/>
  </r>
  <r>
    <n v="2019"/>
    <s v="Jan"/>
    <n v="1"/>
    <s v="Fri"/>
    <x v="55"/>
    <n v="52000"/>
    <x v="553"/>
    <s v="Y0160611"/>
    <s v="YES"/>
    <s v="YES"/>
  </r>
  <r>
    <n v="2019"/>
    <s v="Jan"/>
    <n v="1"/>
    <s v="Fri"/>
    <x v="55"/>
    <n v="51867"/>
    <x v="113"/>
    <s v="Y0160769"/>
    <s v="NO"/>
    <s v="YES"/>
  </r>
  <r>
    <n v="2019"/>
    <s v="Jan"/>
    <n v="1"/>
    <s v="Fri"/>
    <x v="55"/>
    <s v="CON2245"/>
    <x v="554"/>
    <s v="Y0160309"/>
    <s v="NO"/>
    <s v="YES"/>
  </r>
  <r>
    <n v="2019"/>
    <s v="Jan"/>
    <n v="1"/>
    <s v="Fri"/>
    <x v="55"/>
    <s v="CON2534"/>
    <x v="555"/>
    <s v="Y0160801"/>
    <s v="YES"/>
    <s v="YES"/>
  </r>
  <r>
    <n v="2019"/>
    <s v="Jan"/>
    <n v="1"/>
    <s v="Fri"/>
    <x v="55"/>
    <s v="CON2407"/>
    <x v="556"/>
    <s v="Y0160367"/>
    <s v="YES"/>
    <s v="YES"/>
  </r>
  <r>
    <n v="2019"/>
    <s v="Jan"/>
    <n v="2"/>
    <s v="Mon"/>
    <x v="56"/>
    <s v="CON2412"/>
    <x v="557"/>
    <s v="Y0160634"/>
    <s v="YES"/>
    <s v="YES"/>
  </r>
  <r>
    <n v="2019"/>
    <s v="Jan"/>
    <n v="2"/>
    <s v="Mon"/>
    <x v="57"/>
    <s v="CON2340"/>
    <x v="514"/>
    <s v="Y0160279"/>
    <s v="NO"/>
    <s v="YES"/>
  </r>
  <r>
    <n v="2019"/>
    <s v="Jan"/>
    <n v="2"/>
    <s v="Mon"/>
    <x v="47"/>
    <s v="CON2589"/>
    <x v="558"/>
    <s v="Y0160650"/>
    <s v="NO"/>
    <s v="YES"/>
  </r>
  <r>
    <n v="2019"/>
    <s v="Jan"/>
    <n v="2"/>
    <s v="Mon"/>
    <x v="58"/>
    <n v="50228"/>
    <x v="84"/>
    <s v="Y0160894"/>
    <s v="YES"/>
    <s v="YES"/>
  </r>
  <r>
    <n v="2019"/>
    <s v="Jan"/>
    <n v="2"/>
    <s v="Mon"/>
    <x v="47"/>
    <n v="50229"/>
    <x v="84"/>
    <s v="Y0160896"/>
    <s v="NO"/>
    <s v="NO"/>
  </r>
  <r>
    <n v="2019"/>
    <s v="Jan"/>
    <n v="2"/>
    <s v="Mon"/>
    <x v="59"/>
    <s v="CON2566"/>
    <x v="559"/>
    <s v="Y0160651"/>
    <s v="YES"/>
    <s v="YES"/>
  </r>
  <r>
    <n v="2019"/>
    <s v="Jan"/>
    <n v="2"/>
    <s v="Mon"/>
    <x v="60"/>
    <s v="CON2567"/>
    <x v="560"/>
    <s v="Y0160652"/>
    <s v="YES"/>
    <s v="YES"/>
  </r>
  <r>
    <n v="2019"/>
    <s v="Jan"/>
    <n v="2"/>
    <s v="Mon"/>
    <x v="47"/>
    <s v="CON2568"/>
    <x v="561"/>
    <s v="Y0160653"/>
    <s v="NO"/>
    <s v="YES"/>
  </r>
  <r>
    <n v="2019"/>
    <s v="Jan"/>
    <n v="2"/>
    <s v="Mon"/>
    <x v="47"/>
    <n v="51988"/>
    <x v="94"/>
    <s v="Y0160621"/>
    <s v="NO"/>
    <s v="YES"/>
  </r>
  <r>
    <n v="2019"/>
    <s v="Jan"/>
    <n v="2"/>
    <s v="Mon"/>
    <x v="61"/>
    <s v="CON0103"/>
    <x v="562"/>
    <s v="Y0160817"/>
    <s v="YES"/>
    <s v="YES"/>
  </r>
  <r>
    <n v="2019"/>
    <s v="Jan"/>
    <n v="2"/>
    <s v="Mon"/>
    <x v="62"/>
    <s v="CON0090"/>
    <x v="563"/>
    <s v="Y0160750"/>
    <s v="YES"/>
    <s v="YES"/>
  </r>
  <r>
    <n v="2019"/>
    <s v="Jan"/>
    <n v="2"/>
    <s v="Mon"/>
    <x v="47"/>
    <n v="50221"/>
    <x v="152"/>
    <s v="Y0160770"/>
    <s v="NO"/>
    <s v="YES"/>
  </r>
  <r>
    <n v="2019"/>
    <s v="Jan"/>
    <n v="2"/>
    <s v="Mon"/>
    <x v="63"/>
    <n v="53324"/>
    <x v="152"/>
    <s v="Y0160843"/>
    <s v="NO"/>
    <s v="NO"/>
  </r>
  <r>
    <n v="2019"/>
    <s v="Jan"/>
    <n v="2"/>
    <s v="Mon"/>
    <x v="64"/>
    <n v="50222"/>
    <x v="251"/>
    <s v="Y0160916"/>
    <s v="YES"/>
    <s v="YES"/>
  </r>
  <r>
    <n v="2019"/>
    <s v="Jan"/>
    <n v="2"/>
    <s v="Mon"/>
    <x v="65"/>
    <n v="47559"/>
    <x v="97"/>
    <s v="Y0160799"/>
    <s v="YES"/>
    <s v="YES"/>
  </r>
  <r>
    <n v="2019"/>
    <s v="Jan"/>
    <n v="2"/>
    <s v="Mon"/>
    <x v="66"/>
    <n v="50219"/>
    <x v="64"/>
    <s v="Y0160869"/>
    <s v="YES"/>
    <s v="YES"/>
  </r>
  <r>
    <n v="2019"/>
    <s v="Jan"/>
    <n v="2"/>
    <s v="Mon"/>
    <x v="47"/>
    <n v="51917"/>
    <x v="64"/>
    <s v="Y0160798"/>
    <s v="NO"/>
    <s v="YES"/>
  </r>
  <r>
    <n v="2019"/>
    <s v="Jan"/>
    <n v="2"/>
    <s v="Mon"/>
    <x v="47"/>
    <n v="50231"/>
    <x v="10"/>
    <s v="Y0160868"/>
    <s v="NO"/>
    <s v="YES"/>
  </r>
  <r>
    <n v="2019"/>
    <s v="Jan"/>
    <n v="2"/>
    <s v="Mon"/>
    <x v="67"/>
    <n v="50198"/>
    <x v="88"/>
    <s v="Y0160891"/>
    <s v="YES"/>
    <s v="YES"/>
  </r>
  <r>
    <n v="2019"/>
    <s v="Jan"/>
    <n v="2"/>
    <s v="Mon"/>
    <x v="68"/>
    <n v="50204"/>
    <x v="31"/>
    <s v="Y0160905"/>
    <s v="YES"/>
    <s v="YES"/>
  </r>
  <r>
    <n v="2019"/>
    <s v="Jan"/>
    <n v="2"/>
    <s v="Mon"/>
    <x v="69"/>
    <n v="50406"/>
    <x v="239"/>
    <s v="Y0160853"/>
    <s v="YES"/>
    <s v="YES"/>
  </r>
  <r>
    <n v="2019"/>
    <s v="Jan"/>
    <n v="2"/>
    <s v="Mon"/>
    <x v="70"/>
    <n v="51880"/>
    <x v="7"/>
    <s v="Y0160791"/>
    <s v="YES"/>
    <s v="YES"/>
  </r>
  <r>
    <n v="2019"/>
    <s v="Jan"/>
    <n v="2"/>
    <s v="Mon"/>
    <x v="47"/>
    <s v="CON2423"/>
    <x v="564"/>
    <s v="Y0160639"/>
    <s v="NO"/>
    <s v="YES"/>
  </r>
  <r>
    <n v="2019"/>
    <s v="Jan"/>
    <n v="2"/>
    <s v="Mon"/>
    <x v="71"/>
    <s v="CON2293"/>
    <x v="565"/>
    <s v="Y0160643"/>
    <s v="YES"/>
    <s v=" yes"/>
  </r>
  <r>
    <n v="2019"/>
    <s v="Jan"/>
    <n v="2"/>
    <s v="Mon"/>
    <x v="72"/>
    <s v="CON2903"/>
    <x v="472"/>
    <s v="Y0160032"/>
    <s v="YES"/>
    <s v="YES"/>
  </r>
  <r>
    <n v="2019"/>
    <s v="Jan"/>
    <n v="2"/>
    <s v="Mon"/>
    <x v="73"/>
    <n v="50216"/>
    <x v="179"/>
    <s v="Y0160840"/>
    <s v="YES"/>
    <s v="YES"/>
  </r>
  <r>
    <n v="2019"/>
    <s v="Jan"/>
    <n v="2"/>
    <s v="Mon"/>
    <x v="74"/>
    <n v="50220"/>
    <x v="264"/>
    <s v="Y0160918"/>
    <s v="YES"/>
    <s v="YES"/>
  </r>
  <r>
    <n v="2019"/>
    <s v="Jan"/>
    <n v="2"/>
    <s v="Mon"/>
    <x v="75"/>
    <n v="50179"/>
    <x v="103"/>
    <s v="Y0160878"/>
    <s v="yes "/>
    <s v=" yes"/>
  </r>
  <r>
    <n v="2019"/>
    <s v="Jan"/>
    <n v="2"/>
    <s v="Mon"/>
    <x v="76"/>
    <n v="51975"/>
    <x v="566"/>
    <s v="Y0160808"/>
    <s v="YES"/>
    <s v="YES"/>
  </r>
  <r>
    <n v="2019"/>
    <s v="Jan"/>
    <n v="2"/>
    <s v="Mon"/>
    <x v="47"/>
    <n v="51976"/>
    <x v="567"/>
    <s v="Y0160806"/>
    <s v="NO"/>
    <s v="YES"/>
  </r>
  <r>
    <n v="2019"/>
    <s v="Jan"/>
    <n v="2"/>
    <s v="Mon"/>
    <x v="77"/>
    <n v="51978"/>
    <x v="568"/>
    <s v="Y0160805"/>
    <s v="YES"/>
    <s v="YES"/>
  </r>
  <r>
    <n v="2019"/>
    <s v="Jan"/>
    <n v="2"/>
    <s v="Mon"/>
    <x v="78"/>
    <n v="50215"/>
    <x v="58"/>
    <s v="Y0160885-Y0160888-Y0160887"/>
    <s v="YES"/>
    <s v="YES"/>
  </r>
  <r>
    <n v="2019"/>
    <s v="Jan"/>
    <n v="2"/>
    <s v="Mon"/>
    <x v="79"/>
    <n v="50240"/>
    <x v="112"/>
    <s v="Y0160909"/>
    <s v="YES"/>
    <s v="YES"/>
  </r>
  <r>
    <n v="2019"/>
    <s v="Jan"/>
    <n v="2"/>
    <s v="Mon"/>
    <x v="47"/>
    <s v="CON2268"/>
    <x v="569"/>
    <s v="Y0160641"/>
    <s v="NO"/>
    <s v="YES"/>
  </r>
  <r>
    <n v="2019"/>
    <s v="Jan"/>
    <n v="2"/>
    <s v="Mon"/>
    <x v="80"/>
    <s v="CON2267"/>
    <x v="570"/>
    <s v="Y0160638"/>
    <s v="YES"/>
    <s v="yes "/>
  </r>
  <r>
    <n v="2019"/>
    <s v="Jan"/>
    <n v="2"/>
    <s v="Mon"/>
    <x v="81"/>
    <s v="CON2258"/>
    <x v="571"/>
    <s v="Y0160640"/>
    <s v="NO"/>
    <s v="YES"/>
  </r>
  <r>
    <n v="2019"/>
    <s v="Jan"/>
    <n v="2"/>
    <s v="Mon"/>
    <x v="82"/>
    <n v="50180"/>
    <x v="0"/>
    <s v="Y0160935"/>
    <s v="NO"/>
    <s v="NO"/>
  </r>
  <r>
    <n v="2019"/>
    <s v="Jan"/>
    <n v="2"/>
    <s v="Mon"/>
    <x v="83"/>
    <n v="49872"/>
    <x v="518"/>
    <s v="Y0160893"/>
    <s v="YES"/>
    <s v="YES"/>
  </r>
  <r>
    <n v="2019"/>
    <s v="Jan"/>
    <n v="2"/>
    <s v="Mon"/>
    <x v="47"/>
    <n v="50217"/>
    <x v="113"/>
    <s v="Y0160884"/>
    <s v="NO"/>
    <s v="YES"/>
  </r>
  <r>
    <n v="2019"/>
    <s v="Jan"/>
    <n v="2"/>
    <s v="Mon"/>
    <x v="84"/>
    <n v="50182"/>
    <x v="30"/>
    <s v="Y0160906"/>
    <s v="YES"/>
    <s v="YES"/>
  </r>
  <r>
    <n v="2019"/>
    <s v="Jan"/>
    <n v="2"/>
    <s v="Mon"/>
    <x v="47"/>
    <s v="CON2244"/>
    <x v="572"/>
    <s v="Y0160630"/>
    <s v="NO"/>
    <s v="YES"/>
  </r>
  <r>
    <n v="2019"/>
    <s v="Jan"/>
    <n v="2"/>
    <s v="Mon"/>
    <x v="47"/>
    <s v="CON2543"/>
    <x v="573"/>
    <s v="Y0160648-Y0160646"/>
    <s v="NO"/>
    <s v="YES"/>
  </r>
  <r>
    <n v="2019"/>
    <s v="Jan"/>
    <n v="2"/>
    <s v="Mon"/>
    <x v="85"/>
    <n v="53330"/>
    <x v="574"/>
    <s v="Y0160854"/>
    <s v="YES"/>
    <s v="YES"/>
  </r>
  <r>
    <n v="2019"/>
    <s v="Jan"/>
    <n v="2"/>
    <s v="Mon"/>
    <x v="86"/>
    <s v="CON2412"/>
    <x v="557"/>
    <s v="Y0160634"/>
    <s v="YES"/>
    <s v="YES"/>
  </r>
  <r>
    <n v="2019"/>
    <s v="Jan"/>
    <n v="2"/>
    <s v="Mon"/>
    <x v="87"/>
    <s v="CON2589"/>
    <x v="558"/>
    <s v="Y0160650"/>
    <s v="NO"/>
    <s v="YES"/>
  </r>
  <r>
    <n v="2019"/>
    <s v="Jan"/>
    <n v="2"/>
    <s v="Mon"/>
    <x v="88"/>
    <n v="50228"/>
    <x v="84"/>
    <s v="Y0160894"/>
    <s v="YES"/>
    <s v="YES"/>
  </r>
  <r>
    <n v="2019"/>
    <s v="Jan"/>
    <n v="2"/>
    <s v="Mon"/>
    <x v="89"/>
    <n v="50229"/>
    <x v="84"/>
    <s v="Y0160896"/>
    <s v="NO"/>
    <s v="NO"/>
  </r>
  <r>
    <n v="2019"/>
    <s v="Jan"/>
    <n v="2"/>
    <s v="Mon"/>
    <x v="90"/>
    <s v="CON2566"/>
    <x v="559"/>
    <s v="Y0160651"/>
    <s v="YES"/>
    <s v="YES"/>
  </r>
  <r>
    <n v="2019"/>
    <s v="Jan"/>
    <n v="2"/>
    <s v="Mon"/>
    <x v="91"/>
    <s v="CON2567"/>
    <x v="560"/>
    <s v="Y0160652"/>
    <s v="YES"/>
    <s v="YES"/>
  </r>
  <r>
    <n v="2019"/>
    <s v="Jan"/>
    <n v="2"/>
    <s v="Mon"/>
    <x v="92"/>
    <n v="50221"/>
    <x v="152"/>
    <s v="Y0160770"/>
    <s v="NO"/>
    <s v="YES"/>
  </r>
  <r>
    <n v="2019"/>
    <s v="Jan"/>
    <n v="2"/>
    <s v="Mon"/>
    <x v="93"/>
    <n v="53324"/>
    <x v="152"/>
    <s v="Y0160843"/>
    <s v="NO"/>
    <s v="NO"/>
  </r>
  <r>
    <n v="2019"/>
    <s v="Jan"/>
    <n v="2"/>
    <s v="Mon"/>
    <x v="94"/>
    <n v="50222"/>
    <x v="251"/>
    <s v="Y0160916"/>
    <s v="YES"/>
    <s v="YES"/>
  </r>
  <r>
    <n v="2019"/>
    <s v="Jan"/>
    <n v="2"/>
    <s v="Tue"/>
    <x v="95"/>
    <s v="CON2341"/>
    <x v="575"/>
    <s v="Y0160635"/>
    <s v="NO"/>
    <s v="NO"/>
  </r>
  <r>
    <n v="2019"/>
    <s v="Jan"/>
    <n v="2"/>
    <s v="Tue"/>
    <x v="95"/>
    <n v="53347"/>
    <x v="169"/>
    <s v="Y0160903"/>
    <s v="YES"/>
    <s v="YES"/>
  </r>
  <r>
    <n v="2019"/>
    <s v="Jan"/>
    <n v="2"/>
    <s v="Tue"/>
    <x v="95"/>
    <n v="53251"/>
    <x v="27"/>
    <s v="Y0160934"/>
    <s v="NO"/>
    <s v="NO"/>
  </r>
  <r>
    <n v="2019"/>
    <s v="Jan"/>
    <n v="2"/>
    <s v="Tue"/>
    <x v="95"/>
    <n v="50282"/>
    <x v="84"/>
    <s v="Y0160897"/>
    <s v="YES"/>
    <s v="YES"/>
  </r>
  <r>
    <n v="2019"/>
    <s v="Jan"/>
    <n v="2"/>
    <s v="Tue"/>
    <x v="95"/>
    <s v="CON2570"/>
    <x v="576"/>
    <s v="Y0160656-Y0160657"/>
    <s v="YES"/>
    <s v="YES"/>
  </r>
  <r>
    <n v="2019"/>
    <s v="Jan"/>
    <n v="2"/>
    <s v="Tue"/>
    <x v="95"/>
    <s v="CON2571"/>
    <x v="577"/>
    <s v="Y0160658"/>
    <s v="YES"/>
    <s v="YES"/>
  </r>
  <r>
    <n v="2019"/>
    <s v="Jan"/>
    <n v="2"/>
    <s v="Tue"/>
    <x v="95"/>
    <n v="53468"/>
    <x v="225"/>
    <s v="Y0160942"/>
    <s v="YES"/>
    <s v="YES"/>
  </r>
  <r>
    <n v="2019"/>
    <s v="Jan"/>
    <n v="2"/>
    <s v="Tue"/>
    <x v="95"/>
    <n v="53437"/>
    <x v="3"/>
    <s v="Y0160958"/>
    <s v="YES"/>
    <s v="YES"/>
  </r>
  <r>
    <n v="2019"/>
    <s v="Jan"/>
    <n v="2"/>
    <s v="Tue"/>
    <x v="95"/>
    <n v="53258"/>
    <x v="414"/>
    <s v="Y0160923"/>
    <s v="YES"/>
    <s v="YES"/>
  </r>
  <r>
    <n v="2019"/>
    <s v="Jan"/>
    <n v="2"/>
    <s v="Tue"/>
    <x v="95"/>
    <s v="CON0104"/>
    <x v="578"/>
    <s v="Y0160816"/>
    <s v="NO"/>
    <s v="YES"/>
  </r>
  <r>
    <n v="2019"/>
    <s v="Jan"/>
    <n v="2"/>
    <s v="Tue"/>
    <x v="95"/>
    <n v="50283"/>
    <x v="6"/>
    <s v="Y0160998"/>
    <s v="YES"/>
    <s v="YES"/>
  </r>
  <r>
    <n v="2019"/>
    <s v="Jan"/>
    <n v="2"/>
    <s v="Tue"/>
    <x v="95"/>
    <n v="53254"/>
    <x v="406"/>
    <s v="Y0160948"/>
    <s v="YES"/>
    <s v="YES"/>
  </r>
  <r>
    <n v="2019"/>
    <s v="Jan"/>
    <n v="2"/>
    <s v="Tue"/>
    <x v="95"/>
    <n v="50365"/>
    <x v="51"/>
    <s v="Y0160967"/>
    <s v="YES"/>
    <s v="YES"/>
  </r>
  <r>
    <n v="2019"/>
    <s v="Jan"/>
    <n v="2"/>
    <s v="Tue"/>
    <x v="95"/>
    <n v="50273"/>
    <x v="57"/>
    <s v="Y0160969"/>
    <s v="YES"/>
    <s v="YES"/>
  </r>
  <r>
    <n v="2019"/>
    <s v="Jan"/>
    <n v="2"/>
    <s v="Tue"/>
    <x v="95"/>
    <n v="50277"/>
    <x v="64"/>
    <s v="Y0160927"/>
    <s v="YES"/>
    <s v=" "/>
  </r>
  <r>
    <n v="2019"/>
    <s v="Jan"/>
    <n v="2"/>
    <s v="Tue"/>
    <x v="95"/>
    <n v="53257"/>
    <x v="337"/>
    <s v="Y0160986"/>
    <s v="NO"/>
    <s v="NO"/>
  </r>
  <r>
    <n v="2019"/>
    <s v="Jan"/>
    <n v="2"/>
    <s v="Tue"/>
    <x v="95"/>
    <n v="50285"/>
    <x v="10"/>
    <s v="Y0160190"/>
    <s v="NO"/>
    <s v="YES"/>
  </r>
  <r>
    <n v="2019"/>
    <s v="Jan"/>
    <n v="2"/>
    <s v="Tue"/>
    <x v="95"/>
    <n v="50266"/>
    <x v="31"/>
    <s v="Y0161005"/>
    <s v="YES"/>
    <s v="YES"/>
  </r>
  <r>
    <n v="2019"/>
    <s v="Jan"/>
    <n v="2"/>
    <s v="Tue"/>
    <x v="95"/>
    <n v="48032"/>
    <x v="579"/>
    <s v="Y0160961"/>
    <s v="YES"/>
    <s v="YES"/>
  </r>
  <r>
    <n v="2019"/>
    <s v="Jan"/>
    <n v="2"/>
    <s v="Tue"/>
    <x v="95"/>
    <s v="IN113278"/>
    <x v="378"/>
    <s v="Y0160943"/>
    <s v="NO"/>
    <s v="NO"/>
  </r>
  <r>
    <n v="2019"/>
    <s v="Jan"/>
    <n v="2"/>
    <s v="Tue"/>
    <x v="95"/>
    <n v="50276"/>
    <x v="33"/>
    <s v="Y0160933"/>
    <s v="YES"/>
    <s v="YES"/>
  </r>
  <r>
    <n v="2019"/>
    <s v="Jan"/>
    <n v="2"/>
    <s v="Tue"/>
    <x v="95"/>
    <n v="51927"/>
    <x v="34"/>
    <s v="Y0160901"/>
    <s v="NO"/>
    <s v="YES"/>
  </r>
  <r>
    <n v="2019"/>
    <s v="Jan"/>
    <n v="2"/>
    <s v="Tue"/>
    <x v="95"/>
    <s v="CON2290"/>
    <x v="580"/>
    <s v="Y0160633"/>
    <s v="NO"/>
    <s v="YES"/>
  </r>
  <r>
    <n v="2019"/>
    <s v="Jan"/>
    <n v="2"/>
    <s v="Tue"/>
    <x v="95"/>
    <n v="50278"/>
    <x v="103"/>
    <s v="Y0160985"/>
    <s v="YES"/>
    <s v=" yes"/>
  </r>
  <r>
    <n v="2019"/>
    <s v="Jan"/>
    <n v="2"/>
    <s v="Wed"/>
    <x v="96"/>
    <n v="51981"/>
    <x v="581"/>
    <s v="Y0160900"/>
    <s v="YES"/>
    <s v="YES"/>
  </r>
  <r>
    <n v="2019"/>
    <s v="Jan"/>
    <n v="2"/>
    <s v="Tue"/>
    <x v="95"/>
    <n v="51980"/>
    <x v="582"/>
    <s v="Y0160895"/>
    <s v="NO"/>
    <s v="YES"/>
  </r>
  <r>
    <n v="2019"/>
    <s v="Jan"/>
    <n v="2"/>
    <s v="Tue"/>
    <x v="95"/>
    <n v="47917"/>
    <x v="192"/>
    <s v="Y0160928"/>
    <s v="YES"/>
    <s v="YES"/>
  </r>
  <r>
    <n v="2019"/>
    <s v="Jan"/>
    <n v="2"/>
    <s v="Tue"/>
    <x v="95"/>
    <n v="53478"/>
    <x v="192"/>
    <s v="Y0160968"/>
    <s v="YES"/>
    <s v="YES"/>
  </r>
  <r>
    <n v="2019"/>
    <s v="Jan"/>
    <n v="2"/>
    <s v="Tue"/>
    <x v="95"/>
    <n v="50274"/>
    <x v="58"/>
    <s v="Y0160965"/>
    <s v="YES"/>
    <s v="YES"/>
  </r>
  <r>
    <n v="2019"/>
    <s v="Jan"/>
    <n v="2"/>
    <s v="Tue"/>
    <x v="95"/>
    <s v="CON0070"/>
    <x v="583"/>
    <s v="Y0161000"/>
    <s v="NO"/>
    <s v="YES"/>
  </r>
  <r>
    <n v="2019"/>
    <s v="Jan"/>
    <n v="2"/>
    <s v="Tue"/>
    <x v="95"/>
    <n v="53425"/>
    <x v="549"/>
    <n v="264333"/>
    <s v="YES"/>
    <s v="YES"/>
  </r>
  <r>
    <n v="2019"/>
    <s v="Jan"/>
    <n v="2"/>
    <s v="Tue"/>
    <x v="95"/>
    <n v="53515"/>
    <x v="549"/>
    <n v="264333"/>
    <s v="YES"/>
    <s v="YES"/>
  </r>
  <r>
    <n v="2019"/>
    <s v="Jan"/>
    <n v="2"/>
    <s v="Tue"/>
    <x v="95"/>
    <s v="CON0003"/>
    <x v="584"/>
    <s v="Y0161018"/>
    <s v="YES"/>
    <s v="YES"/>
  </r>
  <r>
    <n v="2019"/>
    <s v="Jan"/>
    <n v="2"/>
    <s v="Tue"/>
    <x v="95"/>
    <s v="CON0115"/>
    <x v="585"/>
    <s v="Y0160994"/>
    <s v="YES"/>
    <s v="YES"/>
  </r>
  <r>
    <n v="2019"/>
    <s v="Jan"/>
    <n v="2"/>
    <s v="Tue"/>
    <x v="95"/>
    <n v="50263"/>
    <x v="48"/>
    <s v="Y0160849"/>
    <s v="YES"/>
    <s v="YES"/>
  </r>
  <r>
    <n v="2019"/>
    <s v="Jan"/>
    <n v="2"/>
    <s v="Tue"/>
    <x v="95"/>
    <n v="50258"/>
    <x v="298"/>
    <s v="Y0161001"/>
    <s v="YES"/>
    <s v="YES"/>
  </r>
  <r>
    <n v="2019"/>
    <s v="Jan"/>
    <n v="2"/>
    <s v="Tue"/>
    <x v="95"/>
    <n v="53331"/>
    <x v="586"/>
    <s v="Y0160866"/>
    <s v="YES"/>
    <s v="YES"/>
  </r>
  <r>
    <n v="2019"/>
    <s v="Jan"/>
    <n v="2"/>
    <s v="Tue"/>
    <x v="95"/>
    <s v="CON2270"/>
    <x v="587"/>
    <s v="Y0160629"/>
    <s v="YES"/>
    <s v=" yes"/>
  </r>
  <r>
    <n v="2019"/>
    <s v="Jan"/>
    <n v="2"/>
    <s v="Tue"/>
    <x v="95"/>
    <s v="CON2316"/>
    <x v="588"/>
    <s v="Y0160628"/>
    <s v="YES"/>
    <s v="YES"/>
  </r>
  <r>
    <n v="2019"/>
    <s v="Jan"/>
    <n v="2"/>
    <s v="Tue"/>
    <x v="95"/>
    <s v="CON2317"/>
    <x v="589"/>
    <s v="Y0160631"/>
    <s v="YES"/>
    <s v=" yes"/>
  </r>
  <r>
    <n v="2019"/>
    <s v="Jan"/>
    <n v="2"/>
    <s v="Tue"/>
    <x v="95"/>
    <n v="49599"/>
    <x v="426"/>
    <s v="Y0160904"/>
    <s v="NO"/>
    <s v="YES"/>
  </r>
  <r>
    <n v="2019"/>
    <s v="Jan"/>
    <n v="2"/>
    <s v="Tue"/>
    <x v="95"/>
    <n v="48044"/>
    <x v="113"/>
    <s v="Y0160932-Y0160931"/>
    <s v="YES"/>
    <s v="YES"/>
  </r>
  <r>
    <n v="2019"/>
    <s v="Jan"/>
    <n v="2"/>
    <s v="Tue"/>
    <x v="95"/>
    <n v="53445"/>
    <x v="328"/>
    <s v="Y0160946"/>
    <s v="YES"/>
    <s v="YES"/>
  </r>
  <r>
    <n v="2019"/>
    <s v="Jan"/>
    <n v="2"/>
    <s v="Tue"/>
    <x v="95"/>
    <s v="CON2588"/>
    <x v="590"/>
    <s v="Y0160644"/>
    <s v="NO"/>
    <s v="YES"/>
  </r>
  <r>
    <n v="2019"/>
    <s v="Jan"/>
    <n v="2"/>
    <s v="Tue"/>
    <x v="95"/>
    <n v="50241"/>
    <x v="30"/>
    <s v="Y0161003"/>
    <s v="YES"/>
    <s v="YES"/>
  </r>
  <r>
    <n v="2019"/>
    <s v="Jan"/>
    <n v="2"/>
    <s v="Tue"/>
    <x v="95"/>
    <n v="48211"/>
    <x v="591"/>
    <s v="Y0160863-Y0160862"/>
    <s v="YES"/>
    <s v="YES"/>
  </r>
  <r>
    <n v="2019"/>
    <s v="Jan"/>
    <n v="2"/>
    <s v="Tue"/>
    <x v="95"/>
    <s v="CON0010"/>
    <x v="592"/>
    <s v="Y0160978"/>
    <s v="YES"/>
    <s v="YES"/>
  </r>
  <r>
    <n v="2019"/>
    <s v="Jan"/>
    <n v="2"/>
    <s v="Tue"/>
    <x v="95"/>
    <s v="CON0011"/>
    <x v="593"/>
    <s v="Y0160981"/>
    <s v="NO"/>
    <s v="YES"/>
  </r>
  <r>
    <n v="2019"/>
    <s v="Jan"/>
    <n v="2"/>
    <s v="Tue"/>
    <x v="95"/>
    <n v="53466"/>
    <x v="35"/>
    <s v="Y0160970"/>
    <s v="YES"/>
    <s v="YES"/>
  </r>
  <r>
    <n v="2019"/>
    <s v="Jan"/>
    <n v="2"/>
    <s v="Wed"/>
    <x v="96"/>
    <s v="CON0002"/>
    <x v="594"/>
    <s v="Y0160676-Y0160675"/>
    <s v="NO"/>
    <s v="YES"/>
  </r>
  <r>
    <n v="2019"/>
    <s v="Jan"/>
    <n v="2"/>
    <s v="Wed"/>
    <x v="96"/>
    <s v="CON2574"/>
    <x v="595"/>
    <s v="Y0161050"/>
    <s v="YES"/>
    <s v="YES"/>
  </r>
  <r>
    <n v="2019"/>
    <s v="Jan"/>
    <n v="2"/>
    <s v="Wed"/>
    <x v="96"/>
    <s v="CON2578"/>
    <x v="596"/>
    <s v="Y0161052"/>
    <s v="YES"/>
    <s v="YES"/>
  </r>
  <r>
    <n v="2019"/>
    <s v="Jan"/>
    <n v="2"/>
    <s v="Wed"/>
    <x v="96"/>
    <s v="CON2587"/>
    <x v="597"/>
    <s v="Y0160823"/>
    <s v="YES"/>
    <s v="YES"/>
  </r>
  <r>
    <n v="2019"/>
    <s v="Jan"/>
    <n v="2"/>
    <s v="Wed"/>
    <x v="96"/>
    <s v="CON0093"/>
    <x v="598"/>
    <s v="Y0160834"/>
    <s v="NO"/>
    <s v="YES"/>
  </r>
  <r>
    <n v="2019"/>
    <s v="Jan"/>
    <n v="2"/>
    <s v="Wed"/>
    <x v="96"/>
    <s v="CON0091"/>
    <x v="599"/>
    <s v="Y0160831"/>
    <s v="YES"/>
    <s v="YES"/>
  </r>
  <r>
    <n v="2019"/>
    <s v="Jan"/>
    <n v="2"/>
    <s v="Wed"/>
    <x v="96"/>
    <s v="CON0092"/>
    <x v="600"/>
    <s v="Y0160832"/>
    <s v="YES"/>
    <s v="YES"/>
  </r>
  <r>
    <n v="2019"/>
    <s v="Jan"/>
    <n v="2"/>
    <s v="Wed"/>
    <x v="96"/>
    <n v="53332"/>
    <x v="6"/>
    <s v="Y0160856/Y0161078"/>
    <s v="NO"/>
    <s v="YES"/>
  </r>
  <r>
    <n v="2019"/>
    <s v="Jan"/>
    <n v="2"/>
    <s v="Wed"/>
    <x v="96"/>
    <n v="53334"/>
    <x v="601"/>
    <s v="Y0161087"/>
    <s v="NO"/>
    <s v="YES"/>
  </r>
  <r>
    <n v="2019"/>
    <s v="Jan"/>
    <n v="2"/>
    <s v="Wed"/>
    <x v="96"/>
    <n v="53323"/>
    <x v="152"/>
    <s v="Y0160954"/>
    <s v="YES"/>
    <s v="YES"/>
  </r>
  <r>
    <n v="2019"/>
    <s v="Jan"/>
    <n v="2"/>
    <s v="Wed"/>
    <x v="96"/>
    <n v="50293"/>
    <x v="107"/>
    <s v="Y0160924"/>
    <s v="YES"/>
    <s v="YES"/>
  </r>
  <r>
    <n v="2019"/>
    <s v="Jan"/>
    <n v="2"/>
    <s v="Wed"/>
    <x v="96"/>
    <s v="CON2275"/>
    <x v="602"/>
    <s v="Y0160670"/>
    <s v="YES"/>
    <s v="YES"/>
  </r>
  <r>
    <n v="2019"/>
    <s v="Jan"/>
    <n v="2"/>
    <s v="Wed"/>
    <x v="96"/>
    <n v="53579"/>
    <x v="451"/>
    <s v="Y0161102"/>
    <s v="NO"/>
    <s v="NO"/>
  </r>
  <r>
    <n v="2019"/>
    <s v="Jan"/>
    <n v="2"/>
    <s v="Wed"/>
    <x v="96"/>
    <n v="50295"/>
    <x v="155"/>
    <s v="Y0161049"/>
    <s v="YES"/>
    <s v="YES"/>
  </r>
  <r>
    <n v="2019"/>
    <s v="Jan"/>
    <n v="2"/>
    <s v="Wed"/>
    <x v="96"/>
    <n v="50209"/>
    <x v="288"/>
    <s v="Y0161044"/>
    <s v="NO"/>
    <s v="YES"/>
  </r>
  <r>
    <n v="2019"/>
    <s v="Jan"/>
    <n v="2"/>
    <s v="Wed"/>
    <x v="96"/>
    <n v="50327"/>
    <x v="64"/>
    <s v="Y0161056"/>
    <s v="YES"/>
    <s v=" yes"/>
  </r>
  <r>
    <n v="2019"/>
    <s v="Jan"/>
    <n v="2"/>
    <s v="Wed"/>
    <x v="96"/>
    <n v="49989"/>
    <x v="200"/>
    <s v="Y0161068"/>
    <s v="NO"/>
    <s v="YES"/>
  </r>
  <r>
    <n v="2019"/>
    <s v="Jan"/>
    <n v="2"/>
    <s v="Wed"/>
    <x v="96"/>
    <n v="50267"/>
    <x v="200"/>
    <s v="Y0161070"/>
    <s v="NO"/>
    <s v="YES"/>
  </r>
  <r>
    <n v="2019"/>
    <s v="Jan"/>
    <n v="2"/>
    <s v="Wed"/>
    <x v="96"/>
    <n v="53270"/>
    <x v="463"/>
    <s v="Y0160982"/>
    <s v="NO"/>
    <s v="YES"/>
  </r>
  <r>
    <n v="2019"/>
    <s v="Jan"/>
    <n v="2"/>
    <s v="Wed"/>
    <x v="96"/>
    <n v="47858"/>
    <x v="310"/>
    <s v="Y0161060"/>
    <s v=" "/>
    <s v=" "/>
  </r>
  <r>
    <n v="2019"/>
    <s v="Jan"/>
    <n v="2"/>
    <s v="Wed"/>
    <x v="96"/>
    <n v="50318"/>
    <x v="31"/>
    <s v="Y0161079"/>
    <s v="YES"/>
    <s v="YES"/>
  </r>
  <r>
    <n v="2019"/>
    <s v="Jan"/>
    <n v="2"/>
    <s v="Wed"/>
    <x v="96"/>
    <n v="50304"/>
    <x v="313"/>
    <s v="Y0160851"/>
    <s v="YES"/>
    <s v="YES"/>
  </r>
  <r>
    <n v="2019"/>
    <s v="Jan"/>
    <n v="2"/>
    <s v="Wed"/>
    <x v="96"/>
    <n v="51218"/>
    <x v="60"/>
    <s v="Y0161037"/>
    <s v="YES"/>
    <s v="YES"/>
  </r>
  <r>
    <n v="2019"/>
    <s v="Jan"/>
    <n v="2"/>
    <s v="Wed"/>
    <x v="96"/>
    <n v="45327"/>
    <x v="7"/>
    <s v="Y0160963"/>
    <s v="YES"/>
    <s v="YES"/>
  </r>
  <r>
    <n v="2019"/>
    <s v="Jan"/>
    <n v="2"/>
    <s v="Wed"/>
    <x v="96"/>
    <n v="50328"/>
    <x v="33"/>
    <s v="Y0161013"/>
    <s v="YES"/>
    <s v="YES"/>
  </r>
  <r>
    <n v="2019"/>
    <s v="Jan"/>
    <n v="2"/>
    <s v="Wed"/>
    <x v="96"/>
    <s v="CON2322"/>
    <x v="603"/>
    <s v="Y0160666"/>
    <s v="YES"/>
    <s v="YES"/>
  </r>
  <r>
    <n v="2019"/>
    <s v="Jan"/>
    <n v="2"/>
    <s v="Wed"/>
    <x v="96"/>
    <s v="CON2327"/>
    <x v="604"/>
    <s v="Y0160672"/>
    <s v="YES"/>
    <s v=" "/>
  </r>
  <r>
    <n v="2019"/>
    <s v="Jan"/>
    <n v="2"/>
    <s v="Wed"/>
    <x v="96"/>
    <n v="50303"/>
    <x v="201"/>
    <s v="Y0161055"/>
    <s v=" "/>
    <s v=" "/>
  </r>
  <r>
    <n v="2019"/>
    <s v="Jan"/>
    <n v="2"/>
    <s v="Wed"/>
    <x v="96"/>
    <n v="53539"/>
    <x v="201"/>
    <s v="Y0161048"/>
    <s v=" "/>
    <s v=" "/>
  </r>
  <r>
    <n v="2019"/>
    <s v="Jan"/>
    <n v="2"/>
    <s v="Wed"/>
    <x v="96"/>
    <n v="53474"/>
    <x v="605"/>
    <s v="Y0161099-Y0161098"/>
    <s v="NO"/>
    <s v="NO"/>
  </r>
  <r>
    <n v="2019"/>
    <s v="Jan"/>
    <n v="2"/>
    <s v="Wed"/>
    <x v="96"/>
    <n v="53475"/>
    <x v="605"/>
    <s v="Y0161096-Y0161095"/>
    <s v="YES"/>
    <s v="YES"/>
  </r>
  <r>
    <n v="2019"/>
    <s v="Jan"/>
    <n v="2"/>
    <s v="Wed"/>
    <x v="96"/>
    <n v="53527"/>
    <x v="606"/>
    <s v="Y0161035"/>
    <s v="NO"/>
    <s v="YES"/>
  </r>
  <r>
    <n v="2019"/>
    <s v="Jan"/>
    <n v="2"/>
    <s v="Wed"/>
    <x v="96"/>
    <n v="49423"/>
    <x v="204"/>
    <s v="Y0160867"/>
    <s v="YES"/>
    <s v="YES"/>
  </r>
  <r>
    <n v="2019"/>
    <s v="Jan"/>
    <n v="2"/>
    <s v="Wed"/>
    <x v="96"/>
    <n v="50002"/>
    <x v="607"/>
    <s v="Y0161046"/>
    <s v="NO"/>
    <s v="YES"/>
  </r>
  <r>
    <n v="2019"/>
    <s v="Jan"/>
    <n v="2"/>
    <s v="Wed"/>
    <x v="96"/>
    <n v="53426"/>
    <x v="549"/>
    <n v="264340"/>
    <s v="NO"/>
    <s v="YES"/>
  </r>
  <r>
    <n v="2019"/>
    <s v="Jan"/>
    <n v="2"/>
    <s v="Wed"/>
    <x v="96"/>
    <s v="CON0004"/>
    <x v="608"/>
    <s v="Y0161010"/>
    <s v="YES"/>
    <s v="YES"/>
  </r>
  <r>
    <n v="2019"/>
    <s v="Jan"/>
    <n v="2"/>
    <s v="Wed"/>
    <x v="96"/>
    <n v="50199"/>
    <x v="48"/>
    <s v="Y0160952"/>
    <s v="NO"/>
    <s v="YES"/>
  </r>
  <r>
    <n v="2019"/>
    <s v="Jan"/>
    <n v="2"/>
    <s v="Wed"/>
    <x v="96"/>
    <n v="50314"/>
    <x v="273"/>
    <s v="Y0161077"/>
    <s v="NO"/>
    <s v="NO"/>
  </r>
  <r>
    <n v="2019"/>
    <s v="Jan"/>
    <n v="2"/>
    <s v="Wed"/>
    <x v="96"/>
    <n v="53291"/>
    <x v="387"/>
    <s v="Y0161038"/>
    <s v=" "/>
    <s v="YES"/>
  </r>
  <r>
    <n v="2019"/>
    <s v="Jan"/>
    <n v="2"/>
    <s v="Wed"/>
    <x v="96"/>
    <s v="CON2314"/>
    <x v="609"/>
    <s v="Y0160665"/>
    <s v="YES"/>
    <s v=" yes"/>
  </r>
  <r>
    <n v="2019"/>
    <s v="Jan"/>
    <n v="2"/>
    <s v="Wed"/>
    <x v="96"/>
    <n v="53548"/>
    <x v="166"/>
    <s v="Y0161081"/>
    <s v="NO"/>
    <s v="YES"/>
  </r>
  <r>
    <n v="2019"/>
    <s v="Jan"/>
    <n v="2"/>
    <s v="Wed"/>
    <x v="96"/>
    <n v="51778"/>
    <x v="610"/>
    <s v="Y0160788"/>
    <s v="NO"/>
    <s v="NO"/>
  </r>
  <r>
    <n v="2019"/>
    <s v="Jan"/>
    <n v="2"/>
    <s v="Wed"/>
    <x v="96"/>
    <n v="47474"/>
    <x v="113"/>
    <s v="Y0160975/Y0161015"/>
    <s v="YES"/>
    <s v="YES"/>
  </r>
  <r>
    <n v="2019"/>
    <s v="Jan"/>
    <n v="2"/>
    <s v="Wed"/>
    <x v="96"/>
    <s v="CON2497"/>
    <x v="611"/>
    <s v="Y0160671"/>
    <s v="YES"/>
    <s v=" "/>
  </r>
  <r>
    <n v="2019"/>
    <s v="Jan"/>
    <n v="2"/>
    <s v="Wed"/>
    <x v="96"/>
    <n v="50291"/>
    <x v="30"/>
    <s v="Y0161082"/>
    <s v="YES"/>
    <s v="YES"/>
  </r>
  <r>
    <n v="2019"/>
    <s v="Jan"/>
    <n v="2"/>
    <s v="Wed"/>
    <x v="96"/>
    <s v="CON2516"/>
    <x v="612"/>
    <s v="Y0160815"/>
    <s v="YES"/>
    <s v="YES"/>
  </r>
  <r>
    <n v="2019"/>
    <s v="Jan"/>
    <n v="2"/>
    <s v="Wed"/>
    <x v="96"/>
    <n v="49048"/>
    <x v="20"/>
    <s v="Y0160902"/>
    <s v="YES"/>
    <s v="YES"/>
  </r>
  <r>
    <n v="2019"/>
    <s v="Jan"/>
    <n v="2"/>
    <s v="Thu"/>
    <x v="97"/>
    <n v="50378"/>
    <x v="85"/>
    <s v="Y0161111"/>
    <s v="YES"/>
    <s v="YES"/>
  </r>
  <r>
    <n v="2019"/>
    <s v="Jan"/>
    <n v="2"/>
    <s v="Thu"/>
    <x v="97"/>
    <s v="CON2582"/>
    <x v="613"/>
    <s v="Y0161150"/>
    <s v="YES"/>
    <s v="YES"/>
  </r>
  <r>
    <n v="2019"/>
    <s v="Jan"/>
    <n v="2"/>
    <s v="Thu"/>
    <x v="97"/>
    <s v="CON2583"/>
    <x v="614"/>
    <s v="Y0160830"/>
    <s v="YES"/>
    <s v="YES"/>
  </r>
  <r>
    <n v="2019"/>
    <s v="Jan"/>
    <n v="2"/>
    <s v="Thu"/>
    <x v="97"/>
    <s v="CON2585"/>
    <x v="615"/>
    <s v="Y0161152"/>
    <s v="NO"/>
    <s v="NO"/>
  </r>
  <r>
    <n v="2019"/>
    <s v="Jan"/>
    <n v="2"/>
    <s v="Thu"/>
    <x v="97"/>
    <s v="CON2373"/>
    <x v="616"/>
    <s v="Y0160741"/>
    <s v="NO"/>
    <s v="YES"/>
  </r>
  <r>
    <n v="2019"/>
    <s v="Jan"/>
    <n v="2"/>
    <s v="Thu"/>
    <x v="97"/>
    <s v="CON0097"/>
    <x v="617"/>
    <s v="Y0161185"/>
    <s v="YES"/>
    <s v="YES"/>
  </r>
  <r>
    <n v="2019"/>
    <s v="Jan"/>
    <n v="2"/>
    <s v="Thu"/>
    <x v="97"/>
    <s v="CON0095"/>
    <x v="618"/>
    <s v="Y0160835"/>
    <s v="YES"/>
    <s v="YES"/>
  </r>
  <r>
    <n v="2019"/>
    <s v="Jan"/>
    <n v="2"/>
    <s v="Thu"/>
    <x v="97"/>
    <s v="CON0096"/>
    <x v="619"/>
    <s v="Y0160837"/>
    <s v="YES"/>
    <s v="YES"/>
  </r>
  <r>
    <n v="2019"/>
    <s v="Jan"/>
    <n v="2"/>
    <s v="Thu"/>
    <x v="97"/>
    <s v="CON0098"/>
    <x v="620"/>
    <s v="Y0160830"/>
    <s v="YES"/>
    <s v="YES"/>
  </r>
  <r>
    <n v="2019"/>
    <s v="Jan"/>
    <n v="2"/>
    <s v="Thu"/>
    <x v="97"/>
    <n v="50394"/>
    <x v="6"/>
    <s v=" "/>
    <s v="YES"/>
    <s v="YES"/>
  </r>
  <r>
    <n v="2019"/>
    <s v="Jan"/>
    <n v="2"/>
    <s v="Thu"/>
    <x v="97"/>
    <n v="53322"/>
    <x v="152"/>
    <s v="Y0160997"/>
    <s v="NO"/>
    <s v="YES"/>
  </r>
  <r>
    <n v="2019"/>
    <s v="Jan"/>
    <n v="2"/>
    <s v="Thu"/>
    <x v="97"/>
    <n v="53472"/>
    <x v="152"/>
    <s v="Y0160988"/>
    <s v="NO"/>
    <s v="YES"/>
  </r>
  <r>
    <n v="2019"/>
    <s v="Jan"/>
    <n v="2"/>
    <s v="Thu"/>
    <x v="97"/>
    <n v="50015"/>
    <x v="107"/>
    <s v="Y0160873"/>
    <s v="YES"/>
    <s v="YES"/>
  </r>
  <r>
    <n v="2019"/>
    <s v="Jan"/>
    <n v="2"/>
    <s v="Thu"/>
    <x v="97"/>
    <n v="53542"/>
    <x v="434"/>
    <s v="Y0161063"/>
    <s v="YES"/>
    <s v="YES"/>
  </r>
  <r>
    <n v="2019"/>
    <s v="Jan"/>
    <n v="2"/>
    <s v="Thu"/>
    <x v="97"/>
    <n v="50375"/>
    <x v="185"/>
    <s v="Y0161101-Y0161100"/>
    <s v="YES"/>
    <s v="YES"/>
  </r>
  <r>
    <n v="2019"/>
    <s v="Jan"/>
    <n v="2"/>
    <s v="Thu"/>
    <x v="97"/>
    <s v="IN120178"/>
    <x v="471"/>
    <s v="Y0161266"/>
    <s v="YES"/>
    <s v="YES"/>
  </r>
  <r>
    <n v="2019"/>
    <s v="Jan"/>
    <n v="2"/>
    <s v="Thu"/>
    <x v="97"/>
    <n v="50393"/>
    <x v="51"/>
    <s v="Y0161071"/>
    <s v="YES"/>
    <s v="YES"/>
  </r>
  <r>
    <n v="2019"/>
    <s v="Jan"/>
    <n v="2"/>
    <s v="Thu"/>
    <x v="97"/>
    <n v="51920"/>
    <x v="64"/>
    <s v="Y0161057"/>
    <s v="NO"/>
    <s v="YES"/>
  </r>
  <r>
    <n v="2019"/>
    <s v="Jan"/>
    <n v="2"/>
    <s v="Thu"/>
    <x v="97"/>
    <n v="50385"/>
    <x v="64"/>
    <s v="Y0161127"/>
    <s v="YES"/>
    <s v="YES"/>
  </r>
  <r>
    <n v="2019"/>
    <s v="Jan"/>
    <n v="2"/>
    <s v="Thu"/>
    <x v="97"/>
    <n v="53421"/>
    <x v="337"/>
    <s v="Y0161162"/>
    <s v="NO"/>
    <s v="YES"/>
  </r>
  <r>
    <n v="2019"/>
    <s v="Jan"/>
    <n v="2"/>
    <s v="Thu"/>
    <x v="97"/>
    <n v="50396"/>
    <x v="10"/>
    <s v="Y0160189"/>
    <s v="NO"/>
    <s v="YES"/>
  </r>
  <r>
    <n v="2019"/>
    <s v="Jan"/>
    <n v="2"/>
    <s v="Thu"/>
    <x v="97"/>
    <n v="50371"/>
    <x v="31"/>
    <s v="Y0161185"/>
    <s v="YES"/>
    <s v="YES"/>
  </r>
  <r>
    <n v="2019"/>
    <s v="Jan"/>
    <n v="2"/>
    <s v="Thu"/>
    <x v="97"/>
    <n v="50398"/>
    <x v="109"/>
    <s v="Y0161177"/>
    <s v="YES"/>
    <s v="YES"/>
  </r>
  <r>
    <n v="2019"/>
    <s v="Jan"/>
    <n v="2"/>
    <s v="Thu"/>
    <x v="97"/>
    <n v="50389"/>
    <x v="377"/>
    <s v="Y0161119"/>
    <s v="NO"/>
    <s v="NO"/>
  </r>
  <r>
    <n v="2019"/>
    <s v="Jan"/>
    <n v="2"/>
    <s v="Thu"/>
    <x v="97"/>
    <n v="53256"/>
    <x v="621"/>
    <s v="Y0160980"/>
    <s v="NO"/>
    <s v="YES"/>
  </r>
  <r>
    <n v="2019"/>
    <s v="Jan"/>
    <n v="2"/>
    <s v="Thu"/>
    <x v="97"/>
    <n v="50357"/>
    <x v="246"/>
    <s v="Y0160983"/>
    <s v="NO"/>
    <s v="YES"/>
  </r>
  <r>
    <n v="2019"/>
    <s v="Jan"/>
    <n v="2"/>
    <s v="Thu"/>
    <x v="97"/>
    <n v="49975"/>
    <x v="60"/>
    <s v="Y0160382"/>
    <s v="NO"/>
    <s v="YES"/>
  </r>
  <r>
    <n v="2019"/>
    <s v="Jan"/>
    <n v="2"/>
    <s v="Thu"/>
    <x v="97"/>
    <n v="47360"/>
    <x v="34"/>
    <n v="264341"/>
    <s v="YES"/>
    <s v="YES"/>
  </r>
  <r>
    <n v="2019"/>
    <s v="Jan"/>
    <n v="2"/>
    <s v="Thu"/>
    <x v="97"/>
    <n v="51928"/>
    <x v="34"/>
    <s v="Y0160977"/>
    <s v="YES"/>
    <s v="YES"/>
  </r>
  <r>
    <n v="2019"/>
    <s v="Jan"/>
    <n v="2"/>
    <s v="Thu"/>
    <x v="97"/>
    <n v="49532"/>
    <x v="53"/>
    <s v="Y0161047"/>
    <s v="YES"/>
    <s v="YES"/>
  </r>
  <r>
    <n v="2019"/>
    <s v="Jan"/>
    <n v="2"/>
    <s v="Thu"/>
    <x v="97"/>
    <s v="IN120868"/>
    <x v="538"/>
    <s v="Y0161264"/>
    <s v="YES"/>
    <s v="YES"/>
  </r>
  <r>
    <n v="2019"/>
    <s v="Jan"/>
    <n v="2"/>
    <s v="Thu"/>
    <x v="97"/>
    <s v="CON2397"/>
    <x v="622"/>
    <s v="Y0160708"/>
    <s v="NO"/>
    <s v="YES"/>
  </r>
  <r>
    <n v="2019"/>
    <s v="Jan"/>
    <n v="2"/>
    <s v="Thu"/>
    <x v="97"/>
    <s v="CON2398"/>
    <x v="623"/>
    <s v="Y0160710"/>
    <s v="NO"/>
    <s v="YES"/>
  </r>
  <r>
    <n v="2019"/>
    <s v="Jan"/>
    <n v="2"/>
    <s v="Thu"/>
    <x v="97"/>
    <s v="CON2399"/>
    <x v="624"/>
    <s v="Y0160709"/>
    <s v="YES"/>
    <s v="YES"/>
  </r>
  <r>
    <n v="2019"/>
    <s v="Jan"/>
    <n v="2"/>
    <s v="Thu"/>
    <x v="97"/>
    <n v="50321"/>
    <x v="22"/>
    <s v="Y0161271"/>
    <s v=" "/>
    <s v=" "/>
  </r>
  <r>
    <n v="2019"/>
    <s v="Jan"/>
    <n v="2"/>
    <s v="Thu"/>
    <x v="97"/>
    <n v="53495"/>
    <x v="605"/>
    <s v="Y0161141-Y0161142"/>
    <s v="YES"/>
    <s v="YES"/>
  </r>
  <r>
    <n v="2019"/>
    <s v="Jan"/>
    <n v="2"/>
    <s v="Thu"/>
    <x v="97"/>
    <n v="50383"/>
    <x v="58"/>
    <s v="Y0161145"/>
    <s v="YES"/>
    <s v="YES"/>
  </r>
  <r>
    <n v="2019"/>
    <s v="Jan"/>
    <n v="2"/>
    <s v="Thu"/>
    <x v="97"/>
    <n v="53255"/>
    <x v="409"/>
    <s v="Y0160987"/>
    <s v="YES"/>
    <s v="YES"/>
  </r>
  <r>
    <n v="2019"/>
    <s v="Jan"/>
    <n v="2"/>
    <s v="Thu"/>
    <x v="97"/>
    <n v="53427"/>
    <x v="549"/>
    <n v="264341"/>
    <s v="YES"/>
    <s v="YES"/>
  </r>
  <r>
    <n v="2019"/>
    <s v="Jan"/>
    <n v="2"/>
    <s v="Thu"/>
    <x v="97"/>
    <n v="51803"/>
    <x v="271"/>
    <n v="264341"/>
    <s v="YES"/>
    <s v="YES"/>
  </r>
  <r>
    <n v="2019"/>
    <s v="Jan"/>
    <n v="2"/>
    <s v="Thu"/>
    <x v="97"/>
    <n v="53464"/>
    <x v="48"/>
    <s v="Y0160939"/>
    <s v="YES"/>
    <s v="YES"/>
  </r>
  <r>
    <n v="2019"/>
    <s v="Jan"/>
    <n v="2"/>
    <s v="Thu"/>
    <x v="97"/>
    <s v="CON2503"/>
    <x v="625"/>
    <s v="Y0160686"/>
    <s v="YES"/>
    <s v=" yes"/>
  </r>
  <r>
    <n v="2019"/>
    <s v="Jan"/>
    <n v="2"/>
    <s v="Thu"/>
    <x v="97"/>
    <n v="50387"/>
    <x v="52"/>
    <s v="Y0161255"/>
    <s v="YES"/>
    <s v="YES"/>
  </r>
  <r>
    <n v="2019"/>
    <s v="Jan"/>
    <n v="2"/>
    <s v="Thu"/>
    <x v="97"/>
    <n v="53537"/>
    <x v="325"/>
    <s v="Y0161043"/>
    <s v="NO"/>
    <s v="NO"/>
  </r>
  <r>
    <n v="2019"/>
    <s v="Jan"/>
    <n v="2"/>
    <s v="Thu"/>
    <x v="97"/>
    <n v="53247"/>
    <x v="626"/>
    <s v="Y0161020-Y0161019"/>
    <s v=" "/>
    <s v=" "/>
  </r>
  <r>
    <n v="2019"/>
    <s v="Jan"/>
    <n v="2"/>
    <s v="Thu"/>
    <x v="97"/>
    <n v="47766"/>
    <x v="113"/>
    <s v="Y0161156"/>
    <s v="NO"/>
    <s v="YES"/>
  </r>
  <r>
    <n v="2019"/>
    <s v="Jan"/>
    <n v="2"/>
    <s v="Thu"/>
    <x v="97"/>
    <n v="47823"/>
    <x v="301"/>
    <s v="Y0161160"/>
    <s v="YES"/>
    <s v="YES"/>
  </r>
  <r>
    <n v="2019"/>
    <s v="Jan"/>
    <n v="2"/>
    <s v="Thu"/>
    <x v="97"/>
    <n v="53540"/>
    <x v="328"/>
    <s v="Y0161042"/>
    <s v="YES"/>
    <s v="YES"/>
  </r>
  <r>
    <n v="2019"/>
    <s v="Jan"/>
    <n v="2"/>
    <s v="Thu"/>
    <x v="97"/>
    <n v="53605"/>
    <x v="627"/>
    <s v="Y0161144"/>
    <s v="YES"/>
    <s v="YES"/>
  </r>
  <r>
    <n v="2019"/>
    <s v="Jan"/>
    <n v="2"/>
    <s v="Thu"/>
    <x v="97"/>
    <n v="53490"/>
    <x v="275"/>
    <s v="Y0160995"/>
    <s v="YES"/>
    <s v="YES"/>
  </r>
  <r>
    <n v="2019"/>
    <s v="Jan"/>
    <n v="2"/>
    <s v="Thu"/>
    <x v="97"/>
    <n v="50349"/>
    <x v="30"/>
    <s v="Y0160873"/>
    <s v="YES"/>
    <s v="YES"/>
  </r>
  <r>
    <n v="2019"/>
    <s v="Jan"/>
    <n v="2"/>
    <s v="Thu"/>
    <x v="97"/>
    <n v="50368"/>
    <x v="167"/>
    <s v="Y0161022"/>
    <s v="NO"/>
    <s v="YES"/>
  </r>
  <r>
    <n v="2019"/>
    <s v="Jan"/>
    <n v="2"/>
    <s v="Thu"/>
    <x v="97"/>
    <n v="53501"/>
    <x v="628"/>
    <s v="Y0161267"/>
    <s v="NO"/>
    <s v="YES"/>
  </r>
  <r>
    <n v="2019"/>
    <s v="Jan"/>
    <n v="2"/>
    <s v="Thu"/>
    <x v="97"/>
    <n v="53516"/>
    <x v="438"/>
    <s v="Y0161009"/>
    <s v="YES"/>
    <s v="YES"/>
  </r>
  <r>
    <n v="2019"/>
    <s v="Jan"/>
    <n v="2"/>
    <s v="Thu"/>
    <x v="97"/>
    <n v="53517"/>
    <x v="438"/>
    <s v="Y0161008"/>
    <s v="YES"/>
    <s v="YES"/>
  </r>
  <r>
    <n v="2019"/>
    <s v="Jan"/>
    <n v="2"/>
    <s v="Thu"/>
    <x v="97"/>
    <s v="CON2394"/>
    <x v="629"/>
    <s v="Y0160697"/>
    <s v="NO"/>
    <s v="YES"/>
  </r>
  <r>
    <n v="2019"/>
    <s v="Jan"/>
    <n v="2"/>
    <s v="Thu"/>
    <x v="97"/>
    <s v="CON2390"/>
    <x v="630"/>
    <s v="Y0160699"/>
    <s v="YES"/>
    <s v="YES"/>
  </r>
  <r>
    <n v="2019"/>
    <s v="Jan"/>
    <n v="2"/>
    <s v="Thu"/>
    <x v="97"/>
    <s v="CON2393"/>
    <x v="631"/>
    <s v="Y0160701"/>
    <s v="NO"/>
    <s v="NO"/>
  </r>
  <r>
    <n v="2019"/>
    <s v="Jan"/>
    <n v="2"/>
    <s v="Thu"/>
    <x v="97"/>
    <s v="CON2518"/>
    <x v="632"/>
    <s v="Y0160814"/>
    <s v="YES"/>
    <s v="YES"/>
  </r>
  <r>
    <n v="2019"/>
    <s v="Jan"/>
    <n v="2"/>
    <s v="Thu"/>
    <x v="97"/>
    <n v="50367"/>
    <x v="120"/>
    <s v="Y0161023"/>
    <s v="YES"/>
    <s v="YES"/>
  </r>
  <r>
    <n v="2019"/>
    <s v="Jan"/>
    <n v="2"/>
    <s v="Thu"/>
    <x v="97"/>
    <n v="53253"/>
    <x v="633"/>
    <s v="Y0161164"/>
    <s v="NO"/>
    <s v="YES"/>
  </r>
  <r>
    <n v="2019"/>
    <s v="Jan"/>
    <n v="2"/>
    <s v="Fri"/>
    <x v="98"/>
    <s v="CON2421"/>
    <x v="634"/>
    <s v="Y0160726-Y0160728-Y0160729-Y0160732"/>
    <s v="NO"/>
    <s v=" yes"/>
  </r>
  <r>
    <n v="2019"/>
    <s v="Jan"/>
    <n v="2"/>
    <s v="Fri"/>
    <x v="98"/>
    <n v="50427"/>
    <x v="124"/>
    <s v="Y0161362-Y0161363"/>
    <s v="YES"/>
    <s v="YES"/>
  </r>
  <r>
    <n v="2019"/>
    <s v="Jan"/>
    <n v="2"/>
    <s v="Fri"/>
    <x v="98"/>
    <n v="50451"/>
    <x v="84"/>
    <s v="Y0161261"/>
    <s v="YES"/>
    <s v="YES"/>
  </r>
  <r>
    <n v="2019"/>
    <s v="Jan"/>
    <n v="2"/>
    <s v="Fri"/>
    <x v="98"/>
    <s v="CON2586"/>
    <x v="635"/>
    <s v="Y0160807"/>
    <s v="YES"/>
    <s v="YES"/>
  </r>
  <r>
    <n v="2019"/>
    <s v="Jan"/>
    <n v="2"/>
    <s v="Fri"/>
    <x v="98"/>
    <n v="53691"/>
    <x v="5"/>
    <s v="Y0161309"/>
    <s v="NO"/>
    <s v="NO"/>
  </r>
  <r>
    <n v="2019"/>
    <s v="Jan"/>
    <n v="2"/>
    <s v="Fri"/>
    <x v="98"/>
    <n v="50452"/>
    <x v="6"/>
    <s v="Y0161350"/>
    <s v="YES"/>
    <s v="YES"/>
  </r>
  <r>
    <n v="2019"/>
    <s v="Jan"/>
    <n v="2"/>
    <s v="Fri"/>
    <x v="98"/>
    <s v="CON0114"/>
    <x v="636"/>
    <s v="Y0160860"/>
    <s v="NO"/>
    <s v="YES"/>
  </r>
  <r>
    <n v="2019"/>
    <s v="Jan"/>
    <n v="2"/>
    <s v="Fri"/>
    <x v="98"/>
    <s v="CON0112"/>
    <x v="637"/>
    <s v="Y0160858"/>
    <s v="YES"/>
    <s v="YES"/>
  </r>
  <r>
    <n v="2019"/>
    <s v="Jan"/>
    <n v="2"/>
    <s v="Fri"/>
    <x v="98"/>
    <n v="53513"/>
    <x v="21"/>
    <s v="Y0161034"/>
    <s v="YES"/>
    <s v="YES"/>
  </r>
  <r>
    <n v="2019"/>
    <s v="Jan"/>
    <n v="2"/>
    <s v="Fri"/>
    <x v="98"/>
    <n v="49503"/>
    <x v="184"/>
    <s v="Y0161114"/>
    <s v="NO"/>
    <s v="NO"/>
  </r>
  <r>
    <n v="2019"/>
    <s v="Jan"/>
    <n v="2"/>
    <s v="Fri"/>
    <x v="98"/>
    <n v="53320"/>
    <x v="152"/>
    <s v="Y0161036"/>
    <s v="YES"/>
    <s v="YES"/>
  </r>
  <r>
    <n v="2019"/>
    <s v="Jan"/>
    <n v="2"/>
    <s v="Fri"/>
    <x v="98"/>
    <n v="53317"/>
    <x v="152"/>
    <s v="Y0160990"/>
    <s v="YES"/>
    <s v="YES"/>
  </r>
  <r>
    <n v="2019"/>
    <s v="Jan"/>
    <n v="2"/>
    <s v="Fri"/>
    <x v="98"/>
    <n v="50432"/>
    <x v="107"/>
    <s v="Y0160930"/>
    <s v="YES"/>
    <s v="YES"/>
  </r>
  <r>
    <n v="2019"/>
    <s v="Jan"/>
    <n v="2"/>
    <s v="Fri"/>
    <x v="98"/>
    <n v="53489"/>
    <x v="230"/>
    <s v="Y0160993"/>
    <s v="YES"/>
    <s v="YES"/>
  </r>
  <r>
    <n v="2019"/>
    <s v="Jan"/>
    <n v="2"/>
    <s v="Fri"/>
    <x v="98"/>
    <n v="52111"/>
    <x v="72"/>
    <s v="Y0161163"/>
    <s v="YES"/>
    <s v="YES"/>
  </r>
  <r>
    <n v="2019"/>
    <s v="Jan"/>
    <n v="2"/>
    <s v="Fri"/>
    <x v="98"/>
    <n v="50456"/>
    <x v="51"/>
    <s v="Y0161336"/>
    <s v="YES"/>
    <s v="YES"/>
  </r>
  <r>
    <n v="2019"/>
    <s v="Jan"/>
    <n v="2"/>
    <s v="Fri"/>
    <x v="98"/>
    <n v="53544"/>
    <x v="638"/>
    <s v="Y0161072"/>
    <s v="YES"/>
    <s v="YES"/>
  </r>
  <r>
    <n v="2019"/>
    <s v="Jan"/>
    <n v="2"/>
    <s v="Fri"/>
    <x v="98"/>
    <n v="50421"/>
    <x v="186"/>
    <s v="Y0161347"/>
    <s v="NO"/>
    <s v="YES"/>
  </r>
  <r>
    <n v="2019"/>
    <s v="Jan"/>
    <n v="2"/>
    <s v="Fri"/>
    <x v="98"/>
    <n v="50435"/>
    <x v="64"/>
    <s v="Y0161254"/>
    <s v="YES"/>
    <s v="YES"/>
  </r>
  <r>
    <n v="2019"/>
    <s v="Jan"/>
    <n v="2"/>
    <s v="Fri"/>
    <x v="98"/>
    <n v="50415"/>
    <x v="236"/>
    <s v="Y0161250"/>
    <s v="YES"/>
    <s v="YES"/>
  </r>
  <r>
    <n v="2019"/>
    <s v="Jan"/>
    <n v="2"/>
    <s v="Fri"/>
    <x v="98"/>
    <n v="50446"/>
    <x v="10"/>
    <s v="Y0160307"/>
    <s v="NO"/>
    <s v="YES"/>
  </r>
  <r>
    <n v="2019"/>
    <s v="Jan"/>
    <n v="2"/>
    <s v="Fri"/>
    <x v="98"/>
    <n v="50426"/>
    <x v="31"/>
    <s v="Y0161345"/>
    <s v="YES"/>
    <s v="YES"/>
  </r>
  <r>
    <n v="2019"/>
    <s v="Jan"/>
    <n v="2"/>
    <s v="Fri"/>
    <x v="98"/>
    <n v="48216"/>
    <x v="377"/>
    <s v="Y0161331"/>
    <s v="NO"/>
    <s v="NO"/>
  </r>
  <r>
    <n v="2019"/>
    <s v="Jan"/>
    <n v="2"/>
    <s v="Fri"/>
    <x v="98"/>
    <n v="50411"/>
    <x v="452"/>
    <s v="Y0161355"/>
    <s v="YES"/>
    <s v="YES"/>
  </r>
  <r>
    <n v="2019"/>
    <s v="Jan"/>
    <n v="2"/>
    <s v="Fri"/>
    <x v="98"/>
    <n v="50416"/>
    <x v="7"/>
    <n v="264342"/>
    <s v="YES"/>
    <s v="YES"/>
  </r>
  <r>
    <n v="2019"/>
    <s v="Jan"/>
    <n v="2"/>
    <s v="Fri"/>
    <x v="98"/>
    <n v="50434"/>
    <x v="33"/>
    <s v="Y0161256"/>
    <s v=" "/>
    <s v=" "/>
  </r>
  <r>
    <n v="2019"/>
    <s v="Jan"/>
    <n v="2"/>
    <s v="Fri"/>
    <x v="98"/>
    <n v="53521"/>
    <x v="639"/>
    <s v="Y0161027"/>
    <s v="YES"/>
    <s v="YES"/>
  </r>
  <r>
    <n v="2019"/>
    <s v="Jan"/>
    <n v="2"/>
    <s v="Fri"/>
    <x v="98"/>
    <n v="53575"/>
    <x v="464"/>
    <s v="Y0161115"/>
    <s v="YES"/>
    <s v="YES"/>
  </r>
  <r>
    <n v="2019"/>
    <s v="Jan"/>
    <n v="2"/>
    <s v="Fri"/>
    <x v="98"/>
    <s v="CON2410"/>
    <x v="640"/>
    <s v="Y0160719"/>
    <s v="YES"/>
    <s v="YES"/>
  </r>
  <r>
    <n v="2019"/>
    <s v="Jan"/>
    <n v="2"/>
    <s v="Fri"/>
    <x v="98"/>
    <n v="53598"/>
    <x v="361"/>
    <s v="Y0161107"/>
    <s v="YES"/>
    <s v="YES"/>
  </r>
  <r>
    <n v="2019"/>
    <s v="Jan"/>
    <n v="2"/>
    <s v="Fri"/>
    <x v="98"/>
    <n v="50410"/>
    <x v="65"/>
    <s v="Y0161130"/>
    <s v="YES"/>
    <s v="YES"/>
  </r>
  <r>
    <n v="2019"/>
    <s v="Jan"/>
    <n v="2"/>
    <s v="Fri"/>
    <x v="98"/>
    <n v="50380"/>
    <x v="22"/>
    <s v="Y0161356"/>
    <s v="NO"/>
    <s v="YES"/>
  </r>
  <r>
    <n v="2019"/>
    <s v="Jan"/>
    <n v="2"/>
    <s v="Fri"/>
    <x v="98"/>
    <n v="50430"/>
    <x v="365"/>
    <s v="Y0161258"/>
    <s v="YES"/>
    <s v="YES"/>
  </r>
  <r>
    <n v="2019"/>
    <s v="Jan"/>
    <n v="2"/>
    <s v="Fri"/>
    <x v="98"/>
    <n v="53444"/>
    <x v="641"/>
    <s v="Y0160950"/>
    <s v="YES"/>
    <s v="YES"/>
  </r>
  <r>
    <n v="2019"/>
    <s v="Jan"/>
    <n v="2"/>
    <s v="Fri"/>
    <x v="98"/>
    <n v="50412"/>
    <x v="130"/>
    <s v="Y0161105"/>
    <s v="YES"/>
    <s v="YES"/>
  </r>
  <r>
    <n v="2019"/>
    <s v="Jan"/>
    <n v="2"/>
    <s v="Fri"/>
    <x v="98"/>
    <n v="48191"/>
    <x v="115"/>
    <s v="Y0161249"/>
    <s v="YES"/>
    <s v="YES"/>
  </r>
  <r>
    <n v="2019"/>
    <s v="Jan"/>
    <n v="2"/>
    <s v="Fri"/>
    <x v="98"/>
    <n v="49299"/>
    <x v="115"/>
    <s v="Y0161260"/>
    <s v="YES"/>
    <s v="YES"/>
  </r>
  <r>
    <n v="2019"/>
    <s v="Jan"/>
    <n v="2"/>
    <s v="Fri"/>
    <x v="98"/>
    <n v="50413"/>
    <x v="58"/>
    <s v="Y0161319"/>
    <s v="YES"/>
    <s v="YES"/>
  </r>
  <r>
    <n v="2019"/>
    <s v="Jan"/>
    <n v="2"/>
    <s v="Fri"/>
    <x v="98"/>
    <s v="CON2502"/>
    <x v="642"/>
    <s v="Y0160712"/>
    <s v="NO"/>
    <s v="YES"/>
  </r>
  <r>
    <n v="2019"/>
    <s v="Jan"/>
    <n v="2"/>
    <s v="Fri"/>
    <x v="98"/>
    <n v="47982"/>
    <x v="145"/>
    <s v="Y0161327"/>
    <s v="YES"/>
    <s v="YES"/>
  </r>
  <r>
    <n v="2019"/>
    <s v="Jan"/>
    <n v="2"/>
    <s v="Fri"/>
    <x v="98"/>
    <n v="53428"/>
    <x v="549"/>
    <n v="264342"/>
    <s v="YES"/>
    <s v="YES"/>
  </r>
  <r>
    <n v="2019"/>
    <s v="Jan"/>
    <n v="2"/>
    <s v="Fri"/>
    <x v="98"/>
    <n v="50420"/>
    <x v="370"/>
    <s v="Y0161265-Y0161263"/>
    <s v="YES"/>
    <s v="YES"/>
  </r>
  <r>
    <n v="2019"/>
    <s v="Jan"/>
    <n v="2"/>
    <s v="Fri"/>
    <x v="98"/>
    <s v="CON2633"/>
    <x v="643"/>
    <s v="Y0161028"/>
    <s v="YES"/>
    <s v="YES"/>
  </r>
  <r>
    <n v="2019"/>
    <s v="Jan"/>
    <n v="2"/>
    <s v="Fri"/>
    <x v="98"/>
    <s v="CON2504"/>
    <x v="644"/>
    <s v="Y0160687"/>
    <s v="NO"/>
    <s v="YES"/>
  </r>
  <r>
    <n v="2019"/>
    <s v="Jan"/>
    <n v="2"/>
    <s v="Fri"/>
    <x v="98"/>
    <s v="CON2418"/>
    <x v="645"/>
    <s v="Y0160715"/>
    <s v="YES"/>
    <s v=" yes"/>
  </r>
  <r>
    <n v="2019"/>
    <s v="Jan"/>
    <n v="2"/>
    <s v="Fri"/>
    <x v="98"/>
    <s v="CON2416"/>
    <x v="646"/>
    <s v="Y0160716"/>
    <s v="YES"/>
    <s v="YES"/>
  </r>
  <r>
    <n v="2019"/>
    <s v="Jan"/>
    <n v="2"/>
    <s v="Fri"/>
    <x v="98"/>
    <s v="CON2506"/>
    <x v="647"/>
    <s v="Y0160820"/>
    <s v="YES"/>
    <s v="YES"/>
  </r>
  <r>
    <n v="2019"/>
    <s v="Jan"/>
    <n v="2"/>
    <s v="Fri"/>
    <x v="98"/>
    <s v="CON2508"/>
    <x v="648"/>
    <s v="Y0160818"/>
    <s v="NO"/>
    <s v="YES"/>
  </r>
  <r>
    <n v="2019"/>
    <s v="Jan"/>
    <n v="2"/>
    <s v="Fri"/>
    <x v="98"/>
    <s v="CON2634"/>
    <x v="649"/>
    <s v="Y0161031"/>
    <s v="NO"/>
    <s v="NO"/>
  </r>
  <r>
    <n v="2019"/>
    <s v="Jan"/>
    <n v="2"/>
    <s v="Fri"/>
    <x v="98"/>
    <n v="50431"/>
    <x v="39"/>
    <s v="Y0161353"/>
    <s v="YES"/>
    <s v="YES"/>
  </r>
  <r>
    <n v="2019"/>
    <s v="Jan"/>
    <n v="2"/>
    <s v="Fri"/>
    <x v="98"/>
    <n v="50436"/>
    <x v="173"/>
    <s v="Y0161317"/>
    <s v="YES"/>
    <s v="YES"/>
  </r>
  <r>
    <n v="2019"/>
    <s v="Jan"/>
    <n v="2"/>
    <s v="Fri"/>
    <x v="98"/>
    <n v="53346"/>
    <x v="650"/>
    <s v="Y0161351"/>
    <s v="YES"/>
    <s v="YES"/>
  </r>
  <r>
    <n v="2019"/>
    <s v="Jan"/>
    <n v="2"/>
    <s v="Fri"/>
    <x v="98"/>
    <n v="47316"/>
    <x v="651"/>
    <s v="Y0161131"/>
    <s v="YES"/>
    <s v="YES"/>
  </r>
  <r>
    <n v="2019"/>
    <s v="Jan"/>
    <n v="3"/>
    <s v="Mon"/>
    <x v="99"/>
    <s v="CON2512"/>
    <x v="652"/>
    <s v="Y0161170"/>
    <s v="NO"/>
    <s v="YES"/>
  </r>
  <r>
    <n v="2019"/>
    <s v="Jan"/>
    <n v="3"/>
    <s v="Mon"/>
    <x v="99"/>
    <n v="52117"/>
    <x v="46"/>
    <s v="Y0161126"/>
    <s v="YES"/>
    <s v="YES"/>
  </r>
  <r>
    <n v="2019"/>
    <s v="Jan"/>
    <n v="3"/>
    <s v="Mon"/>
    <x v="99"/>
    <n v="52101"/>
    <x v="84"/>
    <s v="Y0161397"/>
    <s v="NO"/>
    <s v="YES"/>
  </r>
  <r>
    <n v="2019"/>
    <s v="Jan"/>
    <n v="3"/>
    <s v="Mon"/>
    <x v="99"/>
    <n v="52134"/>
    <x v="85"/>
    <s v="Y0161128"/>
    <s v="NO"/>
    <s v="NO"/>
  </r>
  <r>
    <n v="2019"/>
    <s v="Jan"/>
    <n v="3"/>
    <s v="Mon"/>
    <x v="99"/>
    <n v="47466"/>
    <x v="77"/>
    <s v="Y0161400"/>
    <s v="YES"/>
    <s v="YES"/>
  </r>
  <r>
    <n v="2019"/>
    <s v="Jan"/>
    <n v="3"/>
    <s v="Mon"/>
    <x v="99"/>
    <n v="47459"/>
    <x v="4"/>
    <s v="Y0161389"/>
    <s v="YES"/>
    <s v="YES"/>
  </r>
  <r>
    <n v="2019"/>
    <s v="Jan"/>
    <n v="3"/>
    <s v="Mon"/>
    <x v="99"/>
    <s v="CON0111"/>
    <x v="653"/>
    <s v="Y0160857"/>
    <s v="YES"/>
    <s v="YES"/>
  </r>
  <r>
    <n v="2019"/>
    <s v="Jan"/>
    <n v="3"/>
    <s v="Mon"/>
    <x v="99"/>
    <s v="CON190147"/>
    <x v="654"/>
    <s v="Y0161367"/>
    <s v="YES"/>
    <s v="YES"/>
  </r>
  <r>
    <n v="2019"/>
    <s v="Jan"/>
    <n v="3"/>
    <s v="Mon"/>
    <x v="99"/>
    <s v="CON190149"/>
    <x v="655"/>
    <s v="Y0161366"/>
    <s v="YES"/>
    <s v="YES"/>
  </r>
  <r>
    <n v="2019"/>
    <s v="Jan"/>
    <n v="3"/>
    <s v="Mon"/>
    <x v="99"/>
    <n v="53318"/>
    <x v="152"/>
    <s v="Y0161337"/>
    <s v="YES"/>
    <s v="YES"/>
  </r>
  <r>
    <n v="2019"/>
    <s v="Jan"/>
    <n v="3"/>
    <s v="Mon"/>
    <x v="99"/>
    <n v="52146"/>
    <x v="152"/>
    <s v="Y0161282-Y0161281"/>
    <s v="YES"/>
    <s v="YES"/>
  </r>
  <r>
    <n v="2019"/>
    <s v="Jan"/>
    <n v="3"/>
    <s v="Mon"/>
    <x v="99"/>
    <n v="50312"/>
    <x v="199"/>
    <s v="Y0161419"/>
    <s v="YES"/>
    <s v="YES"/>
  </r>
  <r>
    <n v="2019"/>
    <s v="Jan"/>
    <n v="3"/>
    <s v="Mon"/>
    <x v="99"/>
    <n v="53821"/>
    <x v="26"/>
    <s v="Y0161435"/>
    <s v="NO"/>
    <s v="YES"/>
  </r>
  <r>
    <n v="2019"/>
    <s v="Jan"/>
    <n v="3"/>
    <s v="Mon"/>
    <x v="99"/>
    <s v="IN128918"/>
    <x v="186"/>
    <s v="Y0161451"/>
    <s v="NO"/>
    <s v="NO"/>
  </r>
  <r>
    <n v="2019"/>
    <s v="Jan"/>
    <n v="3"/>
    <s v="Mon"/>
    <x v="99"/>
    <n v="52144"/>
    <x v="64"/>
    <s v="Y0161375"/>
    <s v="NO"/>
    <s v="YES"/>
  </r>
  <r>
    <n v="2019"/>
    <s v="Jan"/>
    <n v="3"/>
    <s v="Mon"/>
    <x v="99"/>
    <n v="50160"/>
    <x v="235"/>
    <s v="Y0161136"/>
    <s v=" "/>
    <s v=" "/>
  </r>
  <r>
    <n v="2019"/>
    <s v="Jan"/>
    <n v="3"/>
    <s v="Mon"/>
    <x v="99"/>
    <n v="52123"/>
    <x v="88"/>
    <s v="Y0161395"/>
    <s v="YES"/>
    <s v="YES"/>
  </r>
  <r>
    <n v="2019"/>
    <s v="Jan"/>
    <n v="3"/>
    <s v="Mon"/>
    <x v="99"/>
    <n v="52230"/>
    <x v="310"/>
    <s v="Y0161135"/>
    <s v=" "/>
    <s v=" "/>
  </r>
  <r>
    <n v="2019"/>
    <s v="Jan"/>
    <n v="3"/>
    <s v="Mon"/>
    <x v="99"/>
    <n v="52136"/>
    <x v="31"/>
    <s v="Y0161416"/>
    <s v="YES"/>
    <s v="YES"/>
  </r>
  <r>
    <n v="2019"/>
    <s v="Jan"/>
    <n v="3"/>
    <s v="Mon"/>
    <x v="99"/>
    <n v="52155"/>
    <x v="109"/>
    <s v="Y0161424"/>
    <s v="YES"/>
    <s v="YES"/>
  </r>
  <r>
    <n v="2019"/>
    <s v="Jan"/>
    <n v="3"/>
    <s v="Mon"/>
    <x v="99"/>
    <n v="52143"/>
    <x v="187"/>
    <s v="Y0161132"/>
    <s v="YES"/>
    <s v="YES"/>
  </r>
  <r>
    <n v="2019"/>
    <s v="Jan"/>
    <n v="3"/>
    <s v="Mon"/>
    <x v="99"/>
    <n v="50311"/>
    <x v="312"/>
    <s v="Y0161436"/>
    <s v="NO"/>
    <s v="YES"/>
  </r>
  <r>
    <n v="2019"/>
    <s v="Jan"/>
    <n v="3"/>
    <s v="Mon"/>
    <x v="99"/>
    <s v="CON2375"/>
    <x v="656"/>
    <s v="Y0161171"/>
    <s v="NO"/>
    <s v="YES"/>
  </r>
  <r>
    <n v="2019"/>
    <s v="Jan"/>
    <n v="3"/>
    <s v="Mon"/>
    <x v="99"/>
    <s v="CON2376"/>
    <x v="657"/>
    <s v="Y0161172-Y0161181"/>
    <s v="YES"/>
    <s v="YES"/>
  </r>
  <r>
    <n v="2019"/>
    <s v="Jan"/>
    <n v="3"/>
    <s v="Mon"/>
    <x v="99"/>
    <n v="51804"/>
    <x v="60"/>
    <s v="Y0161134"/>
    <s v="NO"/>
    <s v="YES"/>
  </r>
  <r>
    <n v="2019"/>
    <s v="Jan"/>
    <n v="3"/>
    <s v="Mon"/>
    <x v="99"/>
    <n v="51805"/>
    <x v="60"/>
    <s v="Y0161133"/>
    <s v="YES"/>
    <s v="YES"/>
  </r>
  <r>
    <n v="2019"/>
    <s v="Jan"/>
    <n v="3"/>
    <s v="Mon"/>
    <x v="99"/>
    <n v="53616"/>
    <x v="658"/>
    <s v="Y0161259"/>
    <s v=" "/>
    <s v=" "/>
  </r>
  <r>
    <n v="2019"/>
    <s v="Jan"/>
    <n v="3"/>
    <s v="Mon"/>
    <x v="99"/>
    <n v="49533"/>
    <x v="34"/>
    <s v="Y0161364"/>
    <s v="YES"/>
    <s v="YES"/>
  </r>
  <r>
    <n v="2019"/>
    <s v="Jan"/>
    <n v="3"/>
    <s v="Mon"/>
    <x v="99"/>
    <s v="CON190356"/>
    <x v="659"/>
    <s v="Y0161387"/>
    <s v="NO"/>
    <s v="YES"/>
  </r>
  <r>
    <n v="2019"/>
    <s v="Jan"/>
    <n v="3"/>
    <s v="Mon"/>
    <x v="99"/>
    <n v="50187"/>
    <x v="45"/>
    <s v="Y0161158"/>
    <s v="NO"/>
    <s v="YES"/>
  </r>
  <r>
    <n v="2019"/>
    <s v="Jan"/>
    <n v="3"/>
    <s v="Mon"/>
    <x v="99"/>
    <n v="50214"/>
    <x v="660"/>
    <s v="Y0160852"/>
    <s v="YES"/>
    <s v="YES"/>
  </r>
  <r>
    <n v="2019"/>
    <s v="Jan"/>
    <n v="3"/>
    <s v="Mon"/>
    <x v="99"/>
    <s v="CON0005"/>
    <x v="661"/>
    <s v="Y0161182"/>
    <s v="NO"/>
    <s v="YES"/>
  </r>
  <r>
    <n v="2019"/>
    <s v="Jan"/>
    <n v="3"/>
    <s v="Mon"/>
    <x v="99"/>
    <n v="52154"/>
    <x v="262"/>
    <s v="Y0161116"/>
    <s v="YES"/>
    <s v="YES"/>
  </r>
  <r>
    <n v="2019"/>
    <s v="Jan"/>
    <n v="3"/>
    <s v="Mon"/>
    <x v="99"/>
    <n v="53603"/>
    <x v="662"/>
    <s v="Y0161313"/>
    <s v="YES"/>
    <s v="YES"/>
  </r>
  <r>
    <n v="2019"/>
    <s v="Jan"/>
    <n v="3"/>
    <s v="Mon"/>
    <x v="99"/>
    <n v="52118"/>
    <x v="384"/>
    <s v="Y0161064"/>
    <s v="YES"/>
    <s v="YES"/>
  </r>
  <r>
    <n v="2019"/>
    <s v="Jan"/>
    <n v="3"/>
    <s v="Mon"/>
    <x v="99"/>
    <n v="52102"/>
    <x v="103"/>
    <s v="Y0161335"/>
    <s v="YES"/>
    <s v="YES"/>
  </r>
  <r>
    <n v="2019"/>
    <s v="Jan"/>
    <n v="3"/>
    <s v="Mon"/>
    <x v="99"/>
    <n v="53491"/>
    <x v="605"/>
    <s v="Y0161091-Y0161090"/>
    <s v=" "/>
    <s v=" "/>
  </r>
  <r>
    <n v="2019"/>
    <s v="Jan"/>
    <n v="3"/>
    <s v="Mon"/>
    <x v="99"/>
    <n v="52140"/>
    <x v="58"/>
    <s v="Y0161426-Y0161427"/>
    <s v="YES"/>
    <s v="YES"/>
  </r>
  <r>
    <n v="2019"/>
    <s v="Jan"/>
    <n v="3"/>
    <s v="Mon"/>
    <x v="99"/>
    <n v="50388"/>
    <x v="421"/>
    <s v="Y0161315"/>
    <s v="YES"/>
    <s v="NO"/>
  </r>
  <r>
    <n v="2019"/>
    <s v="Jan"/>
    <n v="3"/>
    <s v="Mon"/>
    <x v="99"/>
    <n v="53816"/>
    <x v="549"/>
    <n v="264344"/>
    <s v="YES"/>
    <s v="YES"/>
  </r>
  <r>
    <n v="2019"/>
    <s v="Jan"/>
    <n v="3"/>
    <s v="Mon"/>
    <x v="99"/>
    <n v="52121"/>
    <x v="269"/>
    <s v="Y0161454"/>
    <s v="YES"/>
    <s v="YES"/>
  </r>
  <r>
    <n v="2019"/>
    <s v="Jan"/>
    <n v="3"/>
    <s v="Mon"/>
    <x v="99"/>
    <n v="52103"/>
    <x v="112"/>
    <s v="Y0161391"/>
    <s v="NO"/>
    <s v="NO"/>
  </r>
  <r>
    <n v="2019"/>
    <s v="Jan"/>
    <n v="3"/>
    <s v="Mon"/>
    <x v="99"/>
    <s v="IN128228"/>
    <x v="54"/>
    <s v="Y0161450"/>
    <s v="YES"/>
    <s v="YES"/>
  </r>
  <r>
    <n v="2019"/>
    <s v="Jan"/>
    <n v="3"/>
    <s v="Mon"/>
    <x v="99"/>
    <n v="52128"/>
    <x v="48"/>
    <s v="Y0161382"/>
    <s v="YES"/>
    <s v="YES"/>
  </r>
  <r>
    <n v="2019"/>
    <s v="Jan"/>
    <n v="3"/>
    <s v="Mon"/>
    <x v="99"/>
    <s v="IN125008"/>
    <x v="387"/>
    <s v="Y0161443"/>
    <s v="NO"/>
    <s v="NO"/>
  </r>
  <r>
    <n v="2019"/>
    <s v="Jan"/>
    <n v="3"/>
    <s v="Mon"/>
    <x v="99"/>
    <s v="CON2627"/>
    <x v="663"/>
    <s v="Y0161167"/>
    <s v="NO"/>
    <s v="YES"/>
  </r>
  <r>
    <n v="2019"/>
    <s v="Jan"/>
    <n v="3"/>
    <s v="Mon"/>
    <x v="99"/>
    <s v="CON2509"/>
    <x v="664"/>
    <s v="Y0161194"/>
    <s v="YES"/>
    <s v="YES"/>
  </r>
  <r>
    <n v="2019"/>
    <s v="Jan"/>
    <n v="3"/>
    <s v="Mon"/>
    <x v="99"/>
    <s v="CON2525"/>
    <x v="665"/>
    <s v="Y0161173"/>
    <s v="YES"/>
    <s v="YES"/>
  </r>
  <r>
    <n v="2019"/>
    <s v="Jan"/>
    <n v="3"/>
    <s v="Mon"/>
    <x v="99"/>
    <n v="53621"/>
    <x v="666"/>
    <s v="Y0161394"/>
    <s v=" "/>
    <s v=" "/>
  </r>
  <r>
    <n v="2019"/>
    <s v="Jan"/>
    <n v="3"/>
    <s v="Mon"/>
    <x v="99"/>
    <n v="52105"/>
    <x v="0"/>
    <s v="Y0161380"/>
    <s v="YES"/>
    <s v="YES"/>
  </r>
  <r>
    <n v="2019"/>
    <s v="Jan"/>
    <n v="3"/>
    <s v="Mon"/>
    <x v="99"/>
    <n v="51360"/>
    <x v="113"/>
    <s v="Y0161408"/>
    <s v="YES"/>
    <s v="YES"/>
  </r>
  <r>
    <n v="2019"/>
    <s v="Jan"/>
    <n v="3"/>
    <s v="Mon"/>
    <x v="99"/>
    <n v="52150"/>
    <x v="139"/>
    <s v="Y0161432"/>
    <s v="YES"/>
    <s v="YES"/>
  </r>
  <r>
    <n v="2019"/>
    <s v="Jan"/>
    <n v="3"/>
    <s v="Mon"/>
    <x v="99"/>
    <n v="53608"/>
    <x v="667"/>
    <s v="Y0161166"/>
    <s v="YES"/>
    <s v="YES"/>
  </r>
  <r>
    <n v="2019"/>
    <s v="Jan"/>
    <n v="3"/>
    <s v="Mon"/>
    <x v="99"/>
    <n v="52108"/>
    <x v="30"/>
    <s v="Y0161412-Y0161413"/>
    <s v="YES"/>
    <s v="YES"/>
  </r>
  <r>
    <n v="2019"/>
    <s v="Jan"/>
    <n v="3"/>
    <s v="Tue"/>
    <x v="100"/>
    <n v="52182"/>
    <x v="84"/>
    <s v="Y0161485"/>
    <s v="YES"/>
    <s v="YES"/>
  </r>
  <r>
    <n v="2019"/>
    <s v="Jan"/>
    <n v="3"/>
    <s v="Tue"/>
    <x v="100"/>
    <n v="52168"/>
    <x v="414"/>
    <s v="Y0161484"/>
    <s v="YES"/>
    <s v="YES"/>
  </r>
  <r>
    <n v="2019"/>
    <s v="Jan"/>
    <n v="3"/>
    <s v="Tue"/>
    <x v="100"/>
    <n v="49860"/>
    <x v="5"/>
    <s v="Y0161294"/>
    <s v="YES"/>
    <s v="YES"/>
  </r>
  <r>
    <n v="2019"/>
    <s v="Jan"/>
    <n v="3"/>
    <s v="Tue"/>
    <x v="100"/>
    <n v="51784"/>
    <x v="6"/>
    <s v="Y0161406"/>
    <s v="YES"/>
    <s v="YES"/>
  </r>
  <r>
    <n v="2019"/>
    <s v="Jan"/>
    <n v="3"/>
    <s v="Tue"/>
    <x v="100"/>
    <s v="CON190145"/>
    <x v="668"/>
    <s v="Y0161377"/>
    <s v="NO"/>
    <s v="YES"/>
  </r>
  <r>
    <n v="2019"/>
    <s v="Jan"/>
    <n v="3"/>
    <s v="Tue"/>
    <x v="100"/>
    <n v="53321"/>
    <x v="152"/>
    <s v="Y0161575"/>
    <s v="NO"/>
    <s v="YES"/>
  </r>
  <r>
    <n v="2019"/>
    <s v="Jan"/>
    <n v="3"/>
    <s v="Tue"/>
    <x v="100"/>
    <n v="53658"/>
    <x v="470"/>
    <s v="Y0161330"/>
    <s v="YES"/>
    <s v="YES"/>
  </r>
  <r>
    <n v="2019"/>
    <s v="Jan"/>
    <n v="3"/>
    <s v="Tue"/>
    <x v="100"/>
    <n v="52206"/>
    <x v="10"/>
    <s v="Y0161143"/>
    <s v="NO"/>
    <s v="YES"/>
  </r>
  <r>
    <n v="2019"/>
    <s v="Jan"/>
    <n v="3"/>
    <s v="Tue"/>
    <x v="100"/>
    <n v="52187"/>
    <x v="31"/>
    <s v="Y0161536"/>
    <s v="YES"/>
    <s v="YES"/>
  </r>
  <r>
    <n v="2019"/>
    <s v="Jan"/>
    <n v="3"/>
    <s v="Tue"/>
    <x v="100"/>
    <n v="51806"/>
    <x v="60"/>
    <s v="Y0161481"/>
    <s v="NO"/>
    <s v="YES"/>
  </r>
  <r>
    <n v="2019"/>
    <s v="Jan"/>
    <n v="3"/>
    <s v="Tue"/>
    <x v="100"/>
    <n v="52175"/>
    <x v="60"/>
    <s v="Y0161461"/>
    <s v="YES"/>
    <s v="YES"/>
  </r>
  <r>
    <n v="2019"/>
    <s v="Jan"/>
    <n v="3"/>
    <s v="Tue"/>
    <x v="100"/>
    <n v="52196"/>
    <x v="33"/>
    <s v="Y0161572"/>
    <s v="NO"/>
    <s v="YES"/>
  </r>
  <r>
    <n v="2019"/>
    <s v="Jan"/>
    <n v="3"/>
    <s v="Tue"/>
    <x v="100"/>
    <s v="CON0008"/>
    <x v="669"/>
    <s v="Y0161189"/>
    <s v="NO"/>
    <s v="YES"/>
  </r>
  <r>
    <n v="2019"/>
    <s v="Jan"/>
    <n v="3"/>
    <s v="Tue"/>
    <x v="100"/>
    <n v="52164"/>
    <x v="101"/>
    <s v="Y0161525"/>
    <s v="YES"/>
    <s v="YES"/>
  </r>
  <r>
    <n v="2019"/>
    <s v="Jan"/>
    <n v="3"/>
    <s v="Tue"/>
    <x v="100"/>
    <n v="53662"/>
    <x v="102"/>
    <s v="Y0161342"/>
    <s v="NO"/>
    <s v="NO"/>
  </r>
  <r>
    <n v="2019"/>
    <s v="Jan"/>
    <n v="3"/>
    <s v="Tue"/>
    <x v="100"/>
    <n v="47807"/>
    <x v="670"/>
    <s v="Y0161320"/>
    <s v="YES"/>
    <s v="YES"/>
  </r>
  <r>
    <n v="2019"/>
    <s v="Jan"/>
    <n v="3"/>
    <s v="Tue"/>
    <x v="100"/>
    <n v="52171"/>
    <x v="59"/>
    <s v="Y0161494"/>
    <s v="NO"/>
    <s v="NO"/>
  </r>
  <r>
    <n v="2019"/>
    <s v="Jan"/>
    <n v="3"/>
    <s v="Tue"/>
    <x v="100"/>
    <n v="52186"/>
    <x v="192"/>
    <s v="Y0161374"/>
    <s v="NO"/>
    <s v="NO"/>
  </r>
  <r>
    <n v="2019"/>
    <s v="Jan"/>
    <n v="3"/>
    <s v="Tue"/>
    <x v="100"/>
    <n v="53817"/>
    <x v="549"/>
    <n v="264346"/>
    <s v="NO"/>
    <s v="NO"/>
  </r>
  <r>
    <n v="2019"/>
    <s v="Jan"/>
    <n v="3"/>
    <s v="Tue"/>
    <x v="100"/>
    <n v="53822"/>
    <x v="121"/>
    <s v="Y0161561"/>
    <s v="YES"/>
    <s v="YES"/>
  </r>
  <r>
    <n v="2019"/>
    <s v="Jan"/>
    <n v="3"/>
    <s v="Tue"/>
    <x v="100"/>
    <n v="52161"/>
    <x v="30"/>
    <s v="Y0161579"/>
    <s v="YES"/>
    <s v="YES"/>
  </r>
  <r>
    <n v="2019"/>
    <s v="Jan"/>
    <n v="3"/>
    <s v="Tue"/>
    <x v="100"/>
    <n v="53850"/>
    <x v="348"/>
    <s v="Y0161520"/>
    <s v="YES"/>
    <s v="YES"/>
  </r>
</pivotCacheRecords>
</file>

<file path=xl/pivotCache/pivotCacheRecords6.xml><?xml version="1.0" encoding="utf-8"?>
<pivotCacheRecords xmlns="http://schemas.openxmlformats.org/spreadsheetml/2006/main" xmlns:r="http://schemas.openxmlformats.org/officeDocument/2006/relationships" count="1157">
  <r>
    <x v="0"/>
    <x v="0"/>
    <x v="0"/>
    <s v="Tue"/>
    <d v="2018-10-09T00:00:00"/>
    <x v="0"/>
    <x v="0"/>
    <s v="Y0154899"/>
    <n v="11"/>
    <n v="27"/>
    <n v="1"/>
    <n v="1620"/>
    <n v="11"/>
    <n v="0.24416666666666667"/>
    <n v="5.86"/>
    <n v="0"/>
    <n v="1"/>
    <n v="0"/>
    <n v="1"/>
    <d v="1899-12-30T05:51:36"/>
    <n v="0"/>
    <n v="0"/>
  </r>
  <r>
    <x v="0"/>
    <x v="0"/>
    <x v="0"/>
    <s v="Tue"/>
    <d v="2018-10-09T00:00:00"/>
    <x v="1"/>
    <x v="1"/>
    <s v="Y0154848"/>
    <n v="84"/>
    <n v="0"/>
    <n v="530"/>
    <n v="11699"/>
    <n v="12"/>
    <n v="2.0633680555555554"/>
    <n v="49.520833333333329"/>
    <n v="0"/>
    <n v="1"/>
    <n v="0"/>
    <n v="1"/>
    <d v="1900-01-01T01:31:15"/>
    <n v="0"/>
    <n v="0"/>
  </r>
  <r>
    <x v="0"/>
    <x v="0"/>
    <x v="0"/>
    <s v="Wed"/>
    <d v="2018-10-10T00:00:00"/>
    <x v="2"/>
    <x v="2"/>
    <s v="Y0155128"/>
    <n v="22"/>
    <n v="57"/>
    <n v="159"/>
    <n v="855"/>
    <n v="1"/>
    <n v="1.577546296296296E-2"/>
    <n v="0.37861111111111101"/>
    <n v="0"/>
    <n v="1"/>
    <n v="0"/>
    <n v="1"/>
    <d v="1899-12-30T00:22:43"/>
    <n v="0"/>
    <n v="0"/>
  </r>
  <r>
    <x v="0"/>
    <x v="0"/>
    <x v="0"/>
    <s v="Wed"/>
    <d v="2018-10-10T00:00:00"/>
    <x v="3"/>
    <x v="3"/>
    <s v="Y0154479"/>
    <n v="20"/>
    <n v="39"/>
    <n v="67"/>
    <n v="4252"/>
    <n v="11"/>
    <n v="3.7523148148148146E-2"/>
    <n v="0.90055555555555555"/>
    <n v="0"/>
    <n v="1"/>
    <n v="0"/>
    <n v="1"/>
    <d v="1899-12-30T00:54:02"/>
    <n v="0"/>
    <n v="0"/>
  </r>
  <r>
    <x v="0"/>
    <x v="0"/>
    <x v="0"/>
    <s v="Wed"/>
    <d v="2018-10-10T00:00:00"/>
    <x v="4"/>
    <x v="4"/>
    <s v="Y0155402"/>
    <n v="8"/>
    <n v="22"/>
    <n v="1"/>
    <n v="1078"/>
    <n v="5"/>
    <n v="0.37182870370370374"/>
    <n v="8.9238888888888894"/>
    <n v="0"/>
    <n v="1"/>
    <n v="0"/>
    <n v="1"/>
    <d v="1899-12-30T08:55:26"/>
    <n v="0"/>
    <n v="0"/>
  </r>
  <r>
    <x v="0"/>
    <x v="0"/>
    <x v="0"/>
    <s v="Wed"/>
    <d v="2018-10-10T00:00:00"/>
    <x v="5"/>
    <x v="5"/>
    <s v="Y0155009"/>
    <n v="41"/>
    <n v="55"/>
    <n v="62"/>
    <n v="3593"/>
    <n v="4"/>
    <n v="0.88804398148148145"/>
    <n v="21.313055555555554"/>
    <n v="0"/>
    <n v="1"/>
    <n v="0"/>
    <n v="1"/>
    <d v="1899-12-30T21:18:47"/>
    <n v="0"/>
    <n v="0"/>
  </r>
  <r>
    <x v="0"/>
    <x v="0"/>
    <x v="0"/>
    <s v="Wed"/>
    <d v="2018-10-10T00:00:00"/>
    <x v="6"/>
    <x v="6"/>
    <s v="Y0153108"/>
    <n v="24"/>
    <n v="28"/>
    <n v="2"/>
    <n v="5078"/>
    <n v="7"/>
    <n v="0.13988425925925926"/>
    <n v="3.3572222222222221"/>
    <n v="0"/>
    <n v="1"/>
    <n v="0"/>
    <n v="1"/>
    <d v="1899-12-30T03:21:26"/>
    <n v="0"/>
    <n v="0"/>
  </r>
  <r>
    <x v="0"/>
    <x v="0"/>
    <x v="0"/>
    <s v="Wed"/>
    <d v="2018-10-10T00:00:00"/>
    <x v="7"/>
    <x v="7"/>
    <s v="Y0155208"/>
    <n v="14"/>
    <n v="4"/>
    <n v="58"/>
    <n v="2086"/>
    <n v="1"/>
    <n v="0.18172453703703703"/>
    <n v="4.3613888888888885"/>
    <n v="1"/>
    <n v="0"/>
    <n v="1"/>
    <n v="0"/>
    <d v="1899-12-30T04:21:41"/>
    <n v="0"/>
    <n v="0"/>
  </r>
  <r>
    <x v="0"/>
    <x v="0"/>
    <x v="0"/>
    <s v="Wed"/>
    <d v="2018-10-10T00:00:00"/>
    <x v="8"/>
    <x v="8"/>
    <s v="Y0155132"/>
    <n v="17"/>
    <n v="7"/>
    <n v="64"/>
    <n v="2894"/>
    <n v="1"/>
    <n v="1.0648148148148147E-3"/>
    <n v="2.5555555555555554E-2"/>
    <n v="1"/>
    <n v="0"/>
    <n v="0"/>
    <n v="1"/>
    <d v="1899-12-30T00:01:32"/>
    <n v="0"/>
    <n v="0"/>
  </r>
  <r>
    <x v="0"/>
    <x v="0"/>
    <x v="0"/>
    <s v="Thu"/>
    <d v="2018-10-11T00:00:00"/>
    <x v="9"/>
    <x v="9"/>
    <s v="Y0154695"/>
    <n v="31"/>
    <n v="0"/>
    <n v="5"/>
    <n v="11920"/>
    <n v="16"/>
    <n v="0.37449074074074074"/>
    <n v="8.9877777777777776"/>
    <n v="1"/>
    <n v="0"/>
    <n v="1"/>
    <n v="0"/>
    <d v="1899-12-30T08:59:16"/>
    <n v="0"/>
    <n v="0"/>
  </r>
  <r>
    <x v="0"/>
    <x v="0"/>
    <x v="1"/>
    <s v="Mon"/>
    <d v="2018-10-15T00:00:00"/>
    <x v="10"/>
    <x v="10"/>
    <s v="Y0155534"/>
    <n v="2"/>
    <n v="10"/>
    <n v="1"/>
    <n v="10"/>
    <n v="2"/>
    <n v="0.24995370370370371"/>
    <n v="5.9988888888888887"/>
    <n v="1"/>
    <n v="0"/>
    <n v="1"/>
    <n v="0"/>
    <d v="1899-12-30T05:59:56"/>
    <n v="0"/>
    <n v="0"/>
  </r>
  <r>
    <x v="0"/>
    <x v="0"/>
    <x v="1"/>
    <s v="Mon"/>
    <d v="2018-10-15T00:00:00"/>
    <x v="11"/>
    <x v="11"/>
    <s v="Y0155707"/>
    <n v="2"/>
    <n v="9"/>
    <n v="8"/>
    <n v="87"/>
    <n v="3"/>
    <n v="0.13420138888888888"/>
    <n v="3.2208333333333332"/>
    <n v="1"/>
    <n v="0"/>
    <n v="1"/>
    <n v="0"/>
    <d v="1899-12-30T03:13:15"/>
    <n v="0"/>
    <n v="0"/>
  </r>
  <r>
    <x v="0"/>
    <x v="0"/>
    <x v="2"/>
    <s v="Mon"/>
    <d v="2018-10-29T00:00:00"/>
    <x v="12"/>
    <x v="12"/>
    <s v="Y0156367"/>
    <n v="2"/>
    <n v="1"/>
    <n v="17"/>
    <n v="231"/>
    <n v="1"/>
    <n v="6.9444444444444444E-5"/>
    <n v="1.6666666666666666E-3"/>
    <n v="0"/>
    <n v="1"/>
    <n v="0"/>
    <n v="1"/>
    <d v="1899-12-30T00:00:06"/>
    <n v="0"/>
    <n v="0"/>
  </r>
  <r>
    <x v="0"/>
    <x v="0"/>
    <x v="2"/>
    <s v="Tue"/>
    <d v="2018-10-30T00:00:00"/>
    <x v="13"/>
    <x v="13"/>
    <s v="Y0156557"/>
    <n v="55"/>
    <n v="32"/>
    <n v="3"/>
    <n v="29122"/>
    <n v="4"/>
    <n v="4.7719907407407412E-2"/>
    <n v="1.1452777777777778"/>
    <n v="1"/>
    <n v="0"/>
    <n v="1"/>
    <n v="0"/>
    <d v="1899-12-30T01:08:43"/>
    <n v="0"/>
    <n v="0"/>
  </r>
  <r>
    <x v="0"/>
    <x v="0"/>
    <x v="2"/>
    <s v="Tue"/>
    <d v="2018-10-30T00:00:00"/>
    <x v="14"/>
    <x v="14"/>
    <s v="Y0156562"/>
    <n v="13"/>
    <n v="33"/>
    <n v="1"/>
    <n v="2079"/>
    <n v="2"/>
    <n v="2.6412037037037036E-2"/>
    <n v="0.63388888888888884"/>
    <n v="1"/>
    <n v="0"/>
    <n v="1"/>
    <n v="0"/>
    <d v="1899-12-30T00:38:02"/>
    <n v="0"/>
    <n v="0"/>
  </r>
  <r>
    <x v="0"/>
    <x v="0"/>
    <x v="2"/>
    <s v="Wed"/>
    <d v="2018-10-31T00:00:00"/>
    <x v="15"/>
    <x v="15"/>
    <s v="Y0156651"/>
    <n v="8"/>
    <n v="33"/>
    <n v="1"/>
    <n v="924"/>
    <n v="3"/>
    <n v="0.06"/>
    <n v="1.44"/>
    <n v="1"/>
    <n v="0"/>
    <n v="1"/>
    <n v="0"/>
    <d v="1899-12-30T01:26:24"/>
    <n v="0"/>
    <n v="0"/>
  </r>
  <r>
    <x v="0"/>
    <x v="0"/>
    <x v="2"/>
    <s v="Wed"/>
    <d v="2018-10-31T00:00:00"/>
    <x v="16"/>
    <x v="16"/>
    <s v="Y0156729"/>
    <n v="13"/>
    <n v="57"/>
    <n v="1"/>
    <n v="1368"/>
    <n v="2"/>
    <n v="5.2615740740740741E-2"/>
    <n v="1.2627777777777778"/>
    <n v="1"/>
    <n v="0"/>
    <n v="1"/>
    <n v="0"/>
    <d v="1899-12-30T01:15:46"/>
    <n v="0"/>
    <n v="0"/>
  </r>
  <r>
    <x v="0"/>
    <x v="1"/>
    <x v="2"/>
    <s v="Fri"/>
    <d v="2018-11-02T00:00:00"/>
    <x v="17"/>
    <x v="17"/>
    <s v="Y0156912-911"/>
    <n v="12"/>
    <n v="5"/>
    <n v="102"/>
    <n v="1034"/>
    <n v="1"/>
    <n v="7.5231481481481471E-4"/>
    <n v="1.8055555555555554E-2"/>
    <n v="0"/>
    <n v="1"/>
    <n v="0"/>
    <n v="1"/>
    <d v="1899-12-30T00:01:05"/>
    <n v="0"/>
    <n v="0"/>
  </r>
  <r>
    <x v="0"/>
    <x v="1"/>
    <x v="2"/>
    <s v="Fri"/>
    <d v="2018-11-02T00:00:00"/>
    <x v="18"/>
    <x v="18"/>
    <s v="Y0156788"/>
    <n v="2"/>
    <n v="2"/>
    <n v="19"/>
    <n v="67"/>
    <n v="1"/>
    <n v="8.1018518518518516E-5"/>
    <n v="1.9444444444444444E-3"/>
    <n v="0"/>
    <n v="1"/>
    <n v="0"/>
    <n v="1"/>
    <d v="1899-12-30T00:00:07"/>
    <n v="0"/>
    <n v="0"/>
  </r>
  <r>
    <x v="0"/>
    <x v="1"/>
    <x v="2"/>
    <s v="Fri"/>
    <d v="2018-11-02T00:00:00"/>
    <x v="19"/>
    <x v="19"/>
    <s v="Y0156954"/>
    <n v="6"/>
    <n v="2"/>
    <n v="3"/>
    <n v="1325"/>
    <n v="1"/>
    <n v="4.2824074074074075E-4"/>
    <n v="1.0277777777777778E-2"/>
    <n v="0"/>
    <n v="1"/>
    <n v="0"/>
    <n v="1"/>
    <d v="1899-12-30T00:00:37"/>
    <n v="0"/>
    <n v="0"/>
  </r>
  <r>
    <x v="0"/>
    <x v="1"/>
    <x v="2"/>
    <s v="Fri"/>
    <d v="2018-11-02T00:00:00"/>
    <x v="20"/>
    <x v="20"/>
    <s v="Y0156975"/>
    <n v="0"/>
    <n v="0"/>
    <n v="2"/>
    <n v="30"/>
    <n v="1"/>
    <n v="3.3564814814814812E-4"/>
    <n v="8.0555555555555554E-3"/>
    <n v="0"/>
    <n v="1"/>
    <n v="0"/>
    <n v="1"/>
    <d v="1899-12-30T00:00:29"/>
    <n v="0"/>
    <n v="0"/>
  </r>
  <r>
    <x v="0"/>
    <x v="1"/>
    <x v="3"/>
    <s v="Mon"/>
    <d v="2018-11-05T00:00:00"/>
    <x v="21"/>
    <x v="21"/>
    <s v="Y0157074"/>
    <n v="13"/>
    <n v="13"/>
    <n v="63"/>
    <n v="2610"/>
    <n v="5"/>
    <n v="9.2650462962962962E-2"/>
    <n v="2.223611111111111"/>
    <n v="1"/>
    <n v="0"/>
    <n v="1"/>
    <n v="0"/>
    <d v="1899-12-30T02:13:25"/>
    <n v="0"/>
    <n v="0"/>
  </r>
  <r>
    <x v="0"/>
    <x v="1"/>
    <x v="3"/>
    <s v="Mon"/>
    <d v="2018-11-05T00:00:00"/>
    <x v="22"/>
    <x v="16"/>
    <s v="Y0156918"/>
    <n v="13"/>
    <n v="57"/>
    <n v="1"/>
    <n v="1368"/>
    <n v="4"/>
    <n v="0.10050925925925926"/>
    <n v="2.4122222222222223"/>
    <n v="1"/>
    <n v="0"/>
    <n v="1"/>
    <n v="0"/>
    <d v="1899-12-30T02:24:44"/>
    <n v="0"/>
    <n v="0"/>
  </r>
  <r>
    <x v="0"/>
    <x v="1"/>
    <x v="3"/>
    <s v="Mon"/>
    <d v="2018-11-05T00:00:00"/>
    <x v="23"/>
    <x v="16"/>
    <s v="Y0156938"/>
    <n v="13"/>
    <n v="57"/>
    <n v="1"/>
    <n v="1368"/>
    <n v="2"/>
    <n v="2.7731481481481478E-2"/>
    <n v="0.66555555555555546"/>
    <n v="0"/>
    <n v="1"/>
    <n v="1"/>
    <n v="0"/>
    <d v="1899-12-30T00:39:56"/>
    <n v="0"/>
    <n v="0"/>
  </r>
  <r>
    <x v="0"/>
    <x v="1"/>
    <x v="3"/>
    <s v="Mon"/>
    <d v="2018-11-05T00:00:00"/>
    <x v="24"/>
    <x v="22"/>
    <s v="Y0157039"/>
    <n v="3"/>
    <n v="15"/>
    <n v="1"/>
    <n v="390"/>
    <n v="2"/>
    <n v="2.5451388888888888E-2"/>
    <n v="0.61083333333333334"/>
    <n v="0"/>
    <n v="1"/>
    <n v="0"/>
    <n v="1"/>
    <d v="1899-12-30T00:36:39"/>
    <n v="0"/>
    <n v="0"/>
  </r>
  <r>
    <x v="0"/>
    <x v="1"/>
    <x v="3"/>
    <s v="Mon"/>
    <d v="2018-11-05T00:00:00"/>
    <x v="25"/>
    <x v="14"/>
    <s v="Y0156970"/>
    <n v="4"/>
    <n v="10"/>
    <n v="1"/>
    <n v="630"/>
    <n v="2"/>
    <n v="5.5555555555555558E-3"/>
    <n v="0.13333333333333333"/>
    <n v="0"/>
    <n v="1"/>
    <n v="0"/>
    <n v="1"/>
    <d v="1899-12-30T00:08:00"/>
    <n v="0"/>
    <n v="0"/>
  </r>
  <r>
    <x v="0"/>
    <x v="1"/>
    <x v="3"/>
    <s v="Mon"/>
    <d v="2018-11-05T00:00:00"/>
    <x v="26"/>
    <x v="0"/>
    <s v="Y0156860"/>
    <n v="10"/>
    <n v="24"/>
    <n v="7"/>
    <n v="1486"/>
    <n v="6"/>
    <n v="0.11122685185185184"/>
    <n v="2.6694444444444443"/>
    <n v="1"/>
    <n v="0"/>
    <n v="1"/>
    <n v="0"/>
    <d v="1899-12-30T02:40:10"/>
    <n v="0"/>
    <n v="0"/>
  </r>
  <r>
    <x v="0"/>
    <x v="1"/>
    <x v="3"/>
    <s v="Mon"/>
    <d v="2018-11-05T00:00:00"/>
    <x v="27"/>
    <x v="23"/>
    <s v="Y0157092"/>
    <n v="54"/>
    <n v="11"/>
    <n v="351"/>
    <n v="6030"/>
    <n v="2"/>
    <n v="6.2847222222222228E-3"/>
    <n v="0.15083333333333335"/>
    <n v="0"/>
    <n v="1"/>
    <n v="0"/>
    <n v="1"/>
    <d v="1899-12-30T00:09:03"/>
    <n v="0"/>
    <n v="0"/>
  </r>
  <r>
    <x v="0"/>
    <x v="1"/>
    <x v="3"/>
    <s v="Tue"/>
    <d v="2018-11-06T00:00:00"/>
    <x v="28"/>
    <x v="14"/>
    <s v="Y0156998"/>
    <n v="12"/>
    <n v="33"/>
    <n v="2"/>
    <n v="1935"/>
    <n v="3"/>
    <n v="5.9849537037037041E-2"/>
    <n v="1.4363888888888889"/>
    <n v="1"/>
    <n v="0"/>
    <n v="0"/>
    <n v="1"/>
    <d v="1899-12-30T01:26:11"/>
    <n v="0"/>
    <n v="0"/>
  </r>
  <r>
    <x v="0"/>
    <x v="1"/>
    <x v="3"/>
    <s v="Tue"/>
    <d v="2018-11-06T00:00:00"/>
    <x v="29"/>
    <x v="24"/>
    <s v="Y0157118"/>
    <n v="25"/>
    <n v="17"/>
    <n v="91"/>
    <n v="3670"/>
    <n v="5"/>
    <n v="1.1863425925925925E-2"/>
    <n v="0.28472222222222221"/>
    <n v="0"/>
    <n v="1"/>
    <n v="1"/>
    <n v="0"/>
    <d v="1899-12-30T00:17:05"/>
    <n v="0"/>
    <n v="0"/>
  </r>
  <r>
    <x v="0"/>
    <x v="1"/>
    <x v="3"/>
    <s v="Tue"/>
    <d v="2018-11-06T00:00:00"/>
    <x v="30"/>
    <x v="25"/>
    <s v="Y0157011"/>
    <n v="15"/>
    <n v="27"/>
    <n v="3"/>
    <n v="2924"/>
    <n v="2"/>
    <n v="5.3240740740740744E-4"/>
    <n v="1.2777777777777779E-2"/>
    <n v="0"/>
    <n v="1"/>
    <n v="0"/>
    <n v="1"/>
    <d v="1899-12-30T00:00:46"/>
    <n v="0"/>
    <n v="0"/>
  </r>
  <r>
    <x v="0"/>
    <x v="1"/>
    <x v="3"/>
    <s v="Tue"/>
    <d v="2018-11-06T00:00:00"/>
    <x v="31"/>
    <x v="26"/>
    <s v="Y0156999"/>
    <n v="22"/>
    <n v="33"/>
    <n v="4"/>
    <n v="3270"/>
    <n v="5"/>
    <n v="0.1592476851851852"/>
    <n v="3.821944444444445"/>
    <n v="1"/>
    <n v="0"/>
    <n v="1"/>
    <n v="0"/>
    <d v="1899-12-30T03:49:19"/>
    <n v="0"/>
    <n v="0"/>
  </r>
  <r>
    <x v="0"/>
    <x v="1"/>
    <x v="3"/>
    <s v="Tue"/>
    <d v="2018-11-06T00:00:00"/>
    <x v="32"/>
    <x v="27"/>
    <s v="Y0157090"/>
    <n v="62"/>
    <n v="31"/>
    <n v="53"/>
    <n v="16541"/>
    <n v="5"/>
    <n v="2.4699074074074078E-2"/>
    <n v="0.59277777777777785"/>
    <n v="0"/>
    <n v="1"/>
    <n v="0"/>
    <n v="1"/>
    <d v="1899-12-30T00:35:34"/>
    <n v="0"/>
    <n v="0"/>
  </r>
  <r>
    <x v="0"/>
    <x v="1"/>
    <x v="3"/>
    <s v="Tue"/>
    <d v="2018-11-06T00:00:00"/>
    <x v="33"/>
    <x v="28"/>
    <s v="Y0155673"/>
    <n v="23"/>
    <n v="28"/>
    <n v="15"/>
    <n v="2830"/>
    <n v="9"/>
    <n v="1.8460648148148146E-2"/>
    <n v="0.44305555555555554"/>
    <n v="1"/>
    <n v="0"/>
    <n v="1"/>
    <n v="0"/>
    <d v="1899-12-30T00:26:35"/>
    <n v="0"/>
    <n v="0"/>
  </r>
  <r>
    <x v="0"/>
    <x v="1"/>
    <x v="3"/>
    <s v="Tue"/>
    <d v="2018-11-06T00:00:00"/>
    <x v="34"/>
    <x v="29"/>
    <s v="Y0155611"/>
    <n v="34"/>
    <n v="28"/>
    <n v="40"/>
    <n v="6842"/>
    <n v="17"/>
    <n v="0.64892361111111108"/>
    <n v="15.574166666666667"/>
    <n v="0"/>
    <n v="1"/>
    <n v="1"/>
    <n v="0"/>
    <d v="1899-12-30T15:34:27"/>
    <n v="0"/>
    <n v="0"/>
  </r>
  <r>
    <x v="0"/>
    <x v="1"/>
    <x v="3"/>
    <s v="Tue"/>
    <d v="2018-11-06T00:00:00"/>
    <x v="35"/>
    <x v="30"/>
    <s v="Y0157153"/>
    <n v="0"/>
    <n v="0"/>
    <n v="1"/>
    <n v="96"/>
    <n v="4"/>
    <n v="2.685185185185185E-3"/>
    <n v="6.4444444444444443E-2"/>
    <n v="1"/>
    <n v="0"/>
    <n v="0"/>
    <n v="1"/>
    <d v="1899-12-30T00:03:52"/>
    <n v="0"/>
    <n v="0"/>
  </r>
  <r>
    <x v="0"/>
    <x v="1"/>
    <x v="3"/>
    <s v="Wed"/>
    <d v="2018-11-07T00:00:00"/>
    <x v="36"/>
    <x v="31"/>
    <s v="Y0157236"/>
    <n v="22"/>
    <n v="32"/>
    <n v="17"/>
    <n v="2706"/>
    <n v="2"/>
    <n v="4.7881944444444442E-2"/>
    <n v="1.1491666666666667"/>
    <n v="1"/>
    <n v="0"/>
    <n v="1"/>
    <n v="0"/>
    <d v="1899-12-30T01:08:57"/>
    <n v="0"/>
    <n v="0"/>
  </r>
  <r>
    <x v="0"/>
    <x v="1"/>
    <x v="3"/>
    <s v="Wed"/>
    <d v="2018-11-07T00:00:00"/>
    <x v="37"/>
    <x v="0"/>
    <s v="Y0157117"/>
    <n v="10"/>
    <n v="27"/>
    <n v="5"/>
    <n v="1371"/>
    <n v="4"/>
    <n v="6.3657407407407399E-2"/>
    <n v="1.5277777777777777"/>
    <n v="1"/>
    <n v="0"/>
    <n v="1"/>
    <n v="0"/>
    <d v="1899-12-30T01:31:40"/>
    <n v="1"/>
    <n v="0"/>
  </r>
  <r>
    <x v="0"/>
    <x v="1"/>
    <x v="3"/>
    <s v="Wed"/>
    <d v="2018-11-07T00:00:00"/>
    <x v="38"/>
    <x v="32"/>
    <s v="Y0155656"/>
    <n v="21"/>
    <n v="22"/>
    <n v="23"/>
    <n v="2110"/>
    <n v="3"/>
    <n v="8.611111111111111E-3"/>
    <n v="0.20666666666666667"/>
    <n v="1"/>
    <n v="0"/>
    <n v="0"/>
    <n v="1"/>
    <d v="1899-12-30T00:12:24"/>
    <n v="0"/>
    <n v="0"/>
  </r>
  <r>
    <x v="0"/>
    <x v="1"/>
    <x v="3"/>
    <s v="Wed"/>
    <d v="2018-11-07T00:00:00"/>
    <x v="39"/>
    <x v="33"/>
    <s v="Y0155633"/>
    <n v="23"/>
    <n v="28"/>
    <n v="9"/>
    <n v="3204"/>
    <n v="7"/>
    <n v="0.15693287037037038"/>
    <n v="3.7663888888888888"/>
    <n v="1"/>
    <n v="0"/>
    <n v="1"/>
    <n v="0"/>
    <d v="1899-12-30T03:45:59"/>
    <n v="0"/>
    <n v="0"/>
  </r>
  <r>
    <x v="0"/>
    <x v="1"/>
    <x v="3"/>
    <s v="Wed"/>
    <d v="2018-11-07T00:00:00"/>
    <x v="40"/>
    <x v="13"/>
    <s v="Y0157116"/>
    <n v="7"/>
    <n v="33"/>
    <n v="1"/>
    <n v="528"/>
    <n v="5"/>
    <n v="0.10684027777777778"/>
    <n v="2.5641666666666669"/>
    <n v="1"/>
    <n v="0"/>
    <n v="1"/>
    <n v="0"/>
    <d v="1899-12-30T02:33:51"/>
    <n v="0"/>
    <n v="0"/>
  </r>
  <r>
    <x v="0"/>
    <x v="1"/>
    <x v="3"/>
    <s v="Wed"/>
    <d v="2018-11-07T00:00:00"/>
    <x v="41"/>
    <x v="21"/>
    <s v="Y0157211"/>
    <n v="35"/>
    <n v="32"/>
    <n v="115"/>
    <n v="7829"/>
    <n v="9"/>
    <n v="0.40405092592592595"/>
    <n v="9.6972222222222229"/>
    <n v="0"/>
    <n v="1"/>
    <n v="0"/>
    <n v="1"/>
    <d v="1899-12-30T09:41:50"/>
    <n v="0"/>
    <n v="0"/>
  </r>
  <r>
    <x v="0"/>
    <x v="1"/>
    <x v="3"/>
    <s v="Wed"/>
    <d v="2018-11-07T00:00:00"/>
    <x v="42"/>
    <x v="34"/>
    <s v="Y0157182"/>
    <n v="52"/>
    <n v="87"/>
    <n v="201"/>
    <n v="3458"/>
    <n v="11"/>
    <n v="0.43414351851851851"/>
    <n v="10.419444444444444"/>
    <n v="1"/>
    <n v="0"/>
    <n v="1"/>
    <n v="0"/>
    <d v="1899-12-30T10:25:10"/>
    <n v="1"/>
    <n v="0"/>
  </r>
  <r>
    <x v="0"/>
    <x v="1"/>
    <x v="3"/>
    <s v="Wed"/>
    <d v="2018-11-07T00:00:00"/>
    <x v="43"/>
    <x v="22"/>
    <s v="Y0157119"/>
    <n v="19"/>
    <n v="32"/>
    <n v="7"/>
    <n v="5390"/>
    <n v="2"/>
    <n v="7.5775462962962961E-2"/>
    <n v="1.8186111111111112"/>
    <n v="1"/>
    <n v="0"/>
    <n v="1"/>
    <n v="0"/>
    <d v="1899-12-30T01:49:07"/>
    <n v="0"/>
    <n v="0"/>
  </r>
  <r>
    <x v="0"/>
    <x v="1"/>
    <x v="3"/>
    <s v="Thu"/>
    <d v="2018-11-08T00:00:00"/>
    <x v="44"/>
    <x v="35"/>
    <s v="Y0154552"/>
    <n v="16"/>
    <n v="28"/>
    <n v="17"/>
    <n v="3666"/>
    <n v="5"/>
    <n v="0.27408564814814812"/>
    <n v="6.5780555555555544"/>
    <n v="0"/>
    <n v="1"/>
    <n v="0"/>
    <n v="1"/>
    <d v="1899-12-30T06:34:41"/>
    <n v="0"/>
    <n v="0"/>
  </r>
  <r>
    <x v="0"/>
    <x v="1"/>
    <x v="3"/>
    <s v="Thu"/>
    <d v="2018-11-08T00:00:00"/>
    <x v="45"/>
    <x v="36"/>
    <s v="Y0156435"/>
    <n v="31"/>
    <n v="0"/>
    <n v="2"/>
    <n v="1060"/>
    <n v="9"/>
    <n v="0.2114236111111111"/>
    <n v="5.0741666666666667"/>
    <n v="1"/>
    <n v="0"/>
    <n v="1"/>
    <n v="0"/>
    <d v="1899-12-30T05:04:27"/>
    <n v="0"/>
    <n v="0"/>
  </r>
  <r>
    <x v="0"/>
    <x v="1"/>
    <x v="3"/>
    <s v="Thu"/>
    <d v="2018-11-08T00:00:00"/>
    <x v="46"/>
    <x v="37"/>
    <s v="Y0157193"/>
    <n v="19"/>
    <n v="28"/>
    <n v="26"/>
    <n v="2802"/>
    <n v="7"/>
    <n v="0.15354166666666666"/>
    <n v="3.6849999999999996"/>
    <n v="1"/>
    <n v="0"/>
    <n v="1"/>
    <n v="0"/>
    <d v="1899-12-30T03:41:06"/>
    <n v="0"/>
    <n v="0"/>
  </r>
  <r>
    <x v="0"/>
    <x v="1"/>
    <x v="3"/>
    <s v="Thu"/>
    <d v="2018-11-08T00:00:00"/>
    <x v="47"/>
    <x v="38"/>
    <s v="Y0157088"/>
    <n v="27"/>
    <n v="28"/>
    <n v="31"/>
    <n v="3206"/>
    <n v="7"/>
    <n v="0.13865740740740742"/>
    <n v="3.3277777777777784"/>
    <n v="1"/>
    <n v="0"/>
    <n v="1"/>
    <n v="0"/>
    <d v="1899-12-30T03:19:40"/>
    <n v="0"/>
    <n v="0"/>
  </r>
  <r>
    <x v="0"/>
    <x v="1"/>
    <x v="3"/>
    <s v="Fri"/>
    <d v="2018-11-09T00:00:00"/>
    <x v="48"/>
    <x v="39"/>
    <s v="Y0157420"/>
    <n v="22"/>
    <n v="18"/>
    <n v="13"/>
    <n v="8518"/>
    <n v="6"/>
    <n v="0.31656250000000002"/>
    <n v="7.5975000000000001"/>
    <n v="1"/>
    <n v="0"/>
    <n v="1"/>
    <n v="0"/>
    <d v="1899-12-30T07:35:51"/>
    <n v="0"/>
    <n v="0"/>
  </r>
  <r>
    <x v="0"/>
    <x v="1"/>
    <x v="3"/>
    <s v="Fri"/>
    <d v="2018-11-09T00:00:00"/>
    <x v="49"/>
    <x v="40"/>
    <s v="Y0157379"/>
    <n v="17"/>
    <n v="28"/>
    <n v="5"/>
    <n v="3064"/>
    <n v="8"/>
    <n v="0.2885300925925926"/>
    <n v="6.924722222222222"/>
    <n v="1"/>
    <n v="0"/>
    <n v="0"/>
    <n v="1"/>
    <d v="1899-12-30T06:55:29"/>
    <n v="0"/>
    <n v="0"/>
  </r>
  <r>
    <x v="0"/>
    <x v="1"/>
    <x v="3"/>
    <s v="Fri"/>
    <d v="2018-11-09T00:00:00"/>
    <x v="50"/>
    <x v="41"/>
    <s v="Y0157372"/>
    <n v="20"/>
    <n v="28"/>
    <n v="20"/>
    <n v="3398"/>
    <n v="5"/>
    <n v="9.9328703703703711E-2"/>
    <n v="2.3838888888888889"/>
    <n v="1"/>
    <n v="0"/>
    <n v="1"/>
    <n v="0"/>
    <d v="1899-12-30T02:23:02"/>
    <n v="0"/>
    <n v="0"/>
  </r>
  <r>
    <x v="0"/>
    <x v="1"/>
    <x v="3"/>
    <s v="Fri"/>
    <d v="2018-11-09T00:00:00"/>
    <x v="51"/>
    <x v="42"/>
    <s v="Y0157459"/>
    <n v="9"/>
    <n v="13"/>
    <n v="2"/>
    <n v="2000"/>
    <n v="1"/>
    <n v="7.407407407407407E-4"/>
    <n v="1.7777777777777778E-2"/>
    <n v="0"/>
    <n v="1"/>
    <n v="0"/>
    <n v="1"/>
    <d v="1899-12-30T00:01:04"/>
    <n v="0"/>
    <n v="0"/>
  </r>
  <r>
    <x v="0"/>
    <x v="1"/>
    <x v="3"/>
    <s v="Fri"/>
    <d v="2018-11-09T00:00:00"/>
    <x v="52"/>
    <x v="43"/>
    <s v="Y0157333-32"/>
    <n v="30"/>
    <n v="32"/>
    <n v="70"/>
    <n v="2844"/>
    <n v="2"/>
    <n v="0.17355324074074074"/>
    <n v="4.1652777777777779"/>
    <n v="1"/>
    <n v="0"/>
    <n v="1"/>
    <n v="0"/>
    <d v="1899-12-30T04:09:55"/>
    <n v="0"/>
    <n v="0"/>
  </r>
  <r>
    <x v="0"/>
    <x v="1"/>
    <x v="3"/>
    <s v="Fri"/>
    <d v="2018-11-09T00:00:00"/>
    <x v="53"/>
    <x v="15"/>
    <s v="Y0157430"/>
    <n v="27"/>
    <n v="33"/>
    <n v="11"/>
    <n v="7608"/>
    <n v="2"/>
    <n v="5.482638888888889E-2"/>
    <n v="1.3158333333333334"/>
    <n v="1"/>
    <n v="0"/>
    <n v="1"/>
    <n v="0"/>
    <d v="1899-12-30T01:18:57"/>
    <n v="0"/>
    <n v="0"/>
  </r>
  <r>
    <x v="0"/>
    <x v="1"/>
    <x v="3"/>
    <s v="Fri"/>
    <d v="2018-11-09T00:00:00"/>
    <x v="54"/>
    <x v="0"/>
    <s v="Y0157302"/>
    <n v="9"/>
    <n v="26"/>
    <n v="9"/>
    <n v="1146"/>
    <n v="5"/>
    <n v="0.13855324074074074"/>
    <n v="3.325277777777778"/>
    <n v="1"/>
    <n v="0"/>
    <n v="1"/>
    <n v="0"/>
    <d v="1899-12-30T03:19:31"/>
    <n v="0"/>
    <n v="0"/>
  </r>
  <r>
    <x v="0"/>
    <x v="1"/>
    <x v="3"/>
    <s v="Fri"/>
    <d v="2018-11-09T00:00:00"/>
    <x v="55"/>
    <x v="21"/>
    <s v="Y0157433"/>
    <n v="35"/>
    <n v="32"/>
    <n v="131"/>
    <n v="7380"/>
    <n v="7"/>
    <n v="0.30049768518518521"/>
    <n v="7.2119444444444447"/>
    <n v="1"/>
    <n v="0"/>
    <n v="1"/>
    <n v="0"/>
    <d v="1899-12-30T07:12:43"/>
    <n v="0"/>
    <n v="0"/>
  </r>
  <r>
    <x v="0"/>
    <x v="1"/>
    <x v="4"/>
    <s v="Mon"/>
    <d v="2018-11-12T00:00:00"/>
    <x v="56"/>
    <x v="31"/>
    <s v="Y0157508"/>
    <m/>
    <m/>
    <m/>
    <m/>
    <m/>
    <n v="0.4850694444444445"/>
    <n v="11.641666666666667"/>
    <n v="1"/>
    <n v="0"/>
    <n v="1"/>
    <n v="0"/>
    <d v="1899-12-30T11:38:30"/>
    <n v="0"/>
    <n v="0"/>
  </r>
  <r>
    <x v="0"/>
    <x v="1"/>
    <x v="4"/>
    <s v="Mon"/>
    <d v="2018-11-12T00:00:00"/>
    <x v="57"/>
    <x v="44"/>
    <s v="Y0157387"/>
    <n v="16"/>
    <n v="33"/>
    <n v="3"/>
    <n v="2970"/>
    <n v="4"/>
    <n v="0.12605324074074073"/>
    <n v="3.0252777777777773"/>
    <n v="1"/>
    <n v="0"/>
    <n v="1"/>
    <n v="0"/>
    <d v="1899-12-30T03:01:31"/>
    <n v="0"/>
    <n v="0"/>
  </r>
  <r>
    <x v="0"/>
    <x v="1"/>
    <x v="4"/>
    <s v="Mon"/>
    <d v="2018-11-12T00:00:00"/>
    <x v="58"/>
    <x v="44"/>
    <s v="Y0157407"/>
    <n v="16"/>
    <n v="33"/>
    <n v="4"/>
    <n v="2970"/>
    <n v="6"/>
    <n v="0.20832175925925925"/>
    <n v="4.9997222222222222"/>
    <n v="1"/>
    <n v="0"/>
    <n v="1"/>
    <n v="0"/>
    <d v="1899-12-30T04:59:59"/>
    <n v="0"/>
    <n v="0"/>
  </r>
  <r>
    <x v="0"/>
    <x v="1"/>
    <x v="4"/>
    <s v="Mon"/>
    <d v="2018-11-12T00:00:00"/>
    <x v="59"/>
    <x v="45"/>
    <s v="Y0157385"/>
    <n v="8"/>
    <n v="28"/>
    <n v="7"/>
    <n v="1326"/>
    <n v="4"/>
    <n v="4.1435185185185186E-3"/>
    <n v="9.9444444444444446E-2"/>
    <n v="1"/>
    <n v="0"/>
    <n v="1"/>
    <n v="0"/>
    <d v="1899-12-30T00:05:58"/>
    <n v="0"/>
    <n v="0"/>
  </r>
  <r>
    <x v="0"/>
    <x v="1"/>
    <x v="4"/>
    <s v="Mon"/>
    <d v="2018-11-12T00:00:00"/>
    <x v="60"/>
    <x v="46"/>
    <s v="Y0157348"/>
    <n v="32"/>
    <n v="28"/>
    <n v="18"/>
    <n v="3492"/>
    <n v="6"/>
    <n v="0.11487268518518519"/>
    <n v="2.7569444444444446"/>
    <n v="1"/>
    <n v="0"/>
    <n v="1"/>
    <n v="0"/>
    <d v="1899-12-30T02:45:25"/>
    <n v="0"/>
    <n v="0"/>
  </r>
  <r>
    <x v="0"/>
    <x v="1"/>
    <x v="4"/>
    <s v="Mon"/>
    <d v="2018-11-12T00:00:00"/>
    <x v="61"/>
    <x v="47"/>
    <s v="Y0157479"/>
    <n v="35"/>
    <n v="48"/>
    <n v="67"/>
    <n v="8020"/>
    <n v="12"/>
    <n v="1.1583912037037036"/>
    <n v="27.801388888888887"/>
    <n v="1"/>
    <n v="0"/>
    <n v="1"/>
    <n v="0"/>
    <d v="1899-12-31T03:48:05"/>
    <n v="0"/>
    <n v="0"/>
  </r>
  <r>
    <x v="0"/>
    <x v="1"/>
    <x v="4"/>
    <s v="Tue"/>
    <d v="2018-11-13T00:00:00"/>
    <x v="62"/>
    <x v="48"/>
    <s v="Y0157656"/>
    <n v="12"/>
    <n v="21"/>
    <n v="67"/>
    <n v="616"/>
    <n v="7"/>
    <n v="1.273148148148148E-4"/>
    <n v="3.0555555555555553E-3"/>
    <n v="1"/>
    <n v="0"/>
    <n v="1"/>
    <n v="0"/>
    <d v="1899-12-30T00:00:11"/>
    <n v="0"/>
    <n v="0"/>
  </r>
  <r>
    <x v="0"/>
    <x v="1"/>
    <x v="4"/>
    <s v="Tue"/>
    <d v="2018-11-13T00:00:00"/>
    <x v="63"/>
    <x v="0"/>
    <s v="Y0157549"/>
    <n v="10"/>
    <n v="25"/>
    <n v="17"/>
    <n v="991"/>
    <n v="3"/>
    <n v="4.0613425925925928E-2"/>
    <n v="0.97472222222222227"/>
    <n v="1"/>
    <n v="0"/>
    <n v="1"/>
    <n v="0"/>
    <d v="1899-12-30T00:58:29"/>
    <n v="0"/>
    <n v="0"/>
  </r>
  <r>
    <x v="0"/>
    <x v="1"/>
    <x v="4"/>
    <s v="Tue"/>
    <d v="2018-11-13T00:00:00"/>
    <x v="64"/>
    <x v="44"/>
    <s v="Y0157507"/>
    <n v="16"/>
    <n v="33"/>
    <n v="4"/>
    <n v="2970"/>
    <n v="6"/>
    <n v="0.27089120370370373"/>
    <n v="6.50138888888889"/>
    <n v="1"/>
    <n v="0"/>
    <n v="1"/>
    <n v="0"/>
    <d v="1899-12-30T06:30:05"/>
    <n v="0"/>
    <n v="0"/>
  </r>
  <r>
    <x v="0"/>
    <x v="1"/>
    <x v="4"/>
    <s v="Tue"/>
    <d v="2018-11-13T00:00:00"/>
    <x v="65"/>
    <x v="22"/>
    <s v="Y0157565"/>
    <n v="7"/>
    <n v="32"/>
    <n v="1"/>
    <n v="832"/>
    <n v="2"/>
    <n v="6.0740740740740741E-2"/>
    <n v="1.4577777777777778"/>
    <n v="1"/>
    <n v="0"/>
    <n v="1"/>
    <n v="0"/>
    <d v="1899-12-30T01:27:28"/>
    <n v="0"/>
    <n v="0"/>
  </r>
  <r>
    <x v="0"/>
    <x v="1"/>
    <x v="4"/>
    <s v="Tue"/>
    <d v="2018-11-13T00:00:00"/>
    <x v="66"/>
    <x v="49"/>
    <s v="Y0157442"/>
    <n v="40"/>
    <n v="28"/>
    <n v="44"/>
    <n v="9780"/>
    <n v="9"/>
    <n v="0.24737268518518518"/>
    <n v="5.9369444444444444"/>
    <n v="1"/>
    <n v="0"/>
    <n v="1"/>
    <n v="0"/>
    <d v="1899-12-30T05:56:13"/>
    <n v="0"/>
    <n v="1"/>
  </r>
  <r>
    <x v="0"/>
    <x v="1"/>
    <x v="4"/>
    <s v="Tue"/>
    <d v="2018-11-13T00:00:00"/>
    <x v="67"/>
    <x v="50"/>
    <s v="TBC"/>
    <n v="30"/>
    <n v="6"/>
    <n v="0"/>
    <n v="0"/>
    <n v="26"/>
    <n v="1.2607407407407407"/>
    <n v="30.257777777777775"/>
    <n v="1"/>
    <n v="0"/>
    <n v="1"/>
    <n v="0"/>
    <d v="1899-12-31T06:15:28"/>
    <n v="0"/>
    <n v="0"/>
  </r>
  <r>
    <x v="0"/>
    <x v="1"/>
    <x v="4"/>
    <s v="Tue"/>
    <d v="2018-11-13T00:00:00"/>
    <x v="68"/>
    <x v="34"/>
    <s v="Y0157482"/>
    <n v="57"/>
    <n v="69"/>
    <n v="203"/>
    <n v="5606"/>
    <n v="13"/>
    <n v="3.2109143518518519"/>
    <n v="77.06194444444445"/>
    <n v="1"/>
    <n v="0"/>
    <n v="1"/>
    <n v="0"/>
    <d v="1900-01-02T05:03:43"/>
    <n v="0"/>
    <n v="0"/>
  </r>
  <r>
    <x v="0"/>
    <x v="1"/>
    <x v="4"/>
    <s v="Wed"/>
    <d v="2018-11-14T00:00:00"/>
    <x v="69"/>
    <x v="51"/>
    <s v="Y0157711"/>
    <n v="6"/>
    <n v="7"/>
    <n v="39"/>
    <n v="569"/>
    <n v="12"/>
    <n v="0.31221064814814814"/>
    <n v="7.4930555555555554"/>
    <n v="1"/>
    <n v="0"/>
    <n v="1"/>
    <n v="0"/>
    <d v="1899-12-30T07:29:35"/>
    <n v="0"/>
    <n v="0"/>
  </r>
  <r>
    <x v="0"/>
    <x v="1"/>
    <x v="4"/>
    <s v="Wed"/>
    <d v="2018-11-14T00:00:00"/>
    <x v="70"/>
    <x v="44"/>
    <s v="Y0157747"/>
    <n v="16"/>
    <n v="33"/>
    <n v="2"/>
    <n v="2970"/>
    <n v="7"/>
    <n v="0.57447916666666665"/>
    <n v="13.7875"/>
    <n v="1"/>
    <n v="0"/>
    <n v="1"/>
    <n v="0"/>
    <d v="1899-12-30T13:47:15"/>
    <n v="1"/>
    <n v="1"/>
  </r>
  <r>
    <x v="0"/>
    <x v="1"/>
    <x v="4"/>
    <s v="Wed"/>
    <d v="2018-11-14T00:00:00"/>
    <x v="71"/>
    <x v="52"/>
    <s v="Y0157530"/>
    <n v="8"/>
    <n v="28"/>
    <n v="1"/>
    <n v="1512"/>
    <n v="4"/>
    <n v="0.17564814814814814"/>
    <n v="4.2155555555555555"/>
    <n v="0"/>
    <n v="1"/>
    <n v="1"/>
    <n v="0"/>
    <d v="1899-12-30T04:12:56"/>
    <n v="0"/>
    <n v="0"/>
  </r>
  <r>
    <x v="0"/>
    <x v="1"/>
    <x v="4"/>
    <s v="Wed"/>
    <d v="2018-11-14T00:00:00"/>
    <x v="72"/>
    <x v="53"/>
    <s v="Y0157706"/>
    <n v="46"/>
    <n v="96"/>
    <n v="302"/>
    <n v="2336"/>
    <n v="33"/>
    <n v="0.82549768518518529"/>
    <n v="19.811944444444446"/>
    <n v="0"/>
    <n v="1"/>
    <n v="0"/>
    <n v="1"/>
    <d v="1899-12-30T19:48:43"/>
    <n v="0"/>
    <n v="0"/>
  </r>
  <r>
    <x v="0"/>
    <x v="1"/>
    <x v="4"/>
    <s v="Wed"/>
    <d v="2018-11-14T00:00:00"/>
    <x v="73"/>
    <x v="54"/>
    <s v="Y0157529"/>
    <n v="7"/>
    <n v="28"/>
    <n v="2"/>
    <n v="1258"/>
    <n v="6"/>
    <n v="0.22777777777777777"/>
    <n v="5.4666666666666668"/>
    <n v="1"/>
    <n v="0"/>
    <n v="1"/>
    <n v="0"/>
    <d v="1899-12-30T05:28:00"/>
    <n v="0"/>
    <n v="0"/>
  </r>
  <r>
    <x v="0"/>
    <x v="1"/>
    <x v="4"/>
    <s v="Wed"/>
    <d v="2018-11-14T00:00:00"/>
    <x v="74"/>
    <x v="55"/>
    <s v="Y0157672"/>
    <n v="144"/>
    <n v="70"/>
    <n v="186"/>
    <n v="46697"/>
    <n v="17"/>
    <n v="2.6985416666666668"/>
    <n v="64.765000000000001"/>
    <n v="1"/>
    <n v="0"/>
    <n v="1"/>
    <n v="0"/>
    <d v="1900-01-01T16:45:54"/>
    <n v="0"/>
    <n v="0"/>
  </r>
  <r>
    <x v="0"/>
    <x v="1"/>
    <x v="4"/>
    <s v="Wed"/>
    <d v="2018-11-14T00:00:00"/>
    <x v="75"/>
    <x v="56"/>
    <s v="Y0157704"/>
    <n v="49"/>
    <n v="0"/>
    <n v="10"/>
    <n v="27680"/>
    <n v="6"/>
    <n v="0.56787037037037036"/>
    <n v="13.628888888888888"/>
    <n v="1"/>
    <n v="0"/>
    <n v="1"/>
    <n v="0"/>
    <d v="1899-12-30T13:37:44"/>
    <n v="0"/>
    <n v="0"/>
  </r>
  <r>
    <x v="0"/>
    <x v="1"/>
    <x v="4"/>
    <s v="Wed"/>
    <d v="2018-11-14T00:00:00"/>
    <x v="76"/>
    <x v="57"/>
    <s v="Y0157604"/>
    <n v="29"/>
    <n v="4"/>
    <n v="184"/>
    <n v="3938"/>
    <n v="5"/>
    <n v="0.69321759259259252"/>
    <n v="16.637222222222221"/>
    <n v="0"/>
    <n v="1"/>
    <n v="0"/>
    <n v="1"/>
    <d v="1899-12-30T16:38:14"/>
    <n v="0"/>
    <n v="0"/>
  </r>
  <r>
    <x v="0"/>
    <x v="1"/>
    <x v="4"/>
    <s v="Thu"/>
    <d v="2018-11-15T00:00:00"/>
    <x v="77"/>
    <x v="44"/>
    <s v="Y0157727"/>
    <n v="17"/>
    <n v="33"/>
    <n v="23"/>
    <n v="2862"/>
    <n v="8"/>
    <n v="0.40232638888888889"/>
    <n v="9.6558333333333337"/>
    <n v="1"/>
    <n v="0"/>
    <n v="1"/>
    <n v="0"/>
    <d v="1899-12-30T09:39:21"/>
    <n v="0"/>
    <n v="0"/>
  </r>
  <r>
    <x v="0"/>
    <x v="1"/>
    <x v="4"/>
    <s v="Thu"/>
    <d v="2018-11-15T00:00:00"/>
    <x v="78"/>
    <x v="25"/>
    <s v="Y0157294"/>
    <n v="8"/>
    <n v="30"/>
    <n v="7"/>
    <n v="628"/>
    <n v="8"/>
    <n v="0.66165509259259259"/>
    <n v="15.879722222222222"/>
    <n v="1"/>
    <n v="0"/>
    <n v="1"/>
    <n v="0"/>
    <d v="1899-12-30T15:52:47"/>
    <n v="0"/>
    <n v="0"/>
  </r>
  <r>
    <x v="0"/>
    <x v="1"/>
    <x v="4"/>
    <s v="Thu"/>
    <d v="2018-11-15T00:00:00"/>
    <x v="79"/>
    <x v="55"/>
    <s v="Y0157730"/>
    <n v="106"/>
    <n v="67"/>
    <n v="154"/>
    <n v="36751"/>
    <n v="6"/>
    <n v="0.56178240740740737"/>
    <n v="13.482777777777777"/>
    <n v="1"/>
    <n v="0"/>
    <n v="1"/>
    <n v="0"/>
    <d v="1900-01-01T18:44:50"/>
    <n v="0"/>
    <n v="0"/>
  </r>
  <r>
    <x v="0"/>
    <x v="1"/>
    <x v="4"/>
    <s v="Thu"/>
    <d v="2018-11-15T00:00:00"/>
    <x v="80"/>
    <x v="50"/>
    <s v="Y0157850"/>
    <n v="38"/>
    <n v="3"/>
    <n v="26"/>
    <n v="10597"/>
    <n v="14"/>
    <n v="1.3246412037037036"/>
    <n v="31.791388888888889"/>
    <n v="0"/>
    <n v="1"/>
    <n v="0"/>
    <n v="1"/>
    <d v="1899-12-31T07:47:29"/>
    <n v="0"/>
    <n v="0"/>
  </r>
  <r>
    <x v="0"/>
    <x v="1"/>
    <x v="4"/>
    <s v="Thu"/>
    <d v="2018-11-15T00:00:00"/>
    <x v="81"/>
    <x v="14"/>
    <s v="Y0157696"/>
    <n v="13"/>
    <n v="33"/>
    <n v="1"/>
    <n v="2079"/>
    <n v="3"/>
    <n v="0.15052083333333333"/>
    <n v="3.6124999999999998"/>
    <n v="1"/>
    <n v="0"/>
    <n v="1"/>
    <n v="0"/>
    <d v="1899-12-30T03:36:45"/>
    <n v="0"/>
    <n v="0"/>
  </r>
  <r>
    <x v="0"/>
    <x v="1"/>
    <x v="4"/>
    <s v="Thu"/>
    <d v="2018-11-15T00:00:00"/>
    <x v="82"/>
    <x v="14"/>
    <s v="Y0157694"/>
    <n v="13"/>
    <n v="33"/>
    <n v="1"/>
    <n v="2079"/>
    <n v="5"/>
    <n v="0.27748842592592593"/>
    <n v="6.6597222222222223"/>
    <n v="1"/>
    <n v="0"/>
    <n v="1"/>
    <n v="0"/>
    <d v="1899-12-30T06:39:35"/>
    <n v="0"/>
    <n v="0"/>
  </r>
  <r>
    <x v="0"/>
    <x v="1"/>
    <x v="4"/>
    <s v="Thu"/>
    <d v="2018-11-15T00:00:00"/>
    <x v="83"/>
    <x v="58"/>
    <s v="Y0157624-25"/>
    <n v="30"/>
    <n v="46"/>
    <n v="72"/>
    <n v="5761"/>
    <n v="16"/>
    <n v="1.1316666666666666"/>
    <n v="27.159999999999997"/>
    <n v="0"/>
    <n v="1"/>
    <n v="0"/>
    <n v="1"/>
    <d v="1899-12-31T03:09:36"/>
    <n v="0"/>
    <n v="0"/>
  </r>
  <r>
    <x v="0"/>
    <x v="1"/>
    <x v="4"/>
    <s v="Thu"/>
    <d v="2018-11-15T00:00:00"/>
    <x v="84"/>
    <x v="59"/>
    <s v="Y0157770-Y0157690"/>
    <n v="19"/>
    <n v="9"/>
    <n v="149"/>
    <n v="1996"/>
    <n v="6"/>
    <n v="0.49233796296296295"/>
    <n v="11.816111111111111"/>
    <n v="1"/>
    <n v="0"/>
    <n v="1"/>
    <n v="0"/>
    <d v="1899-12-30T11:48:58"/>
    <n v="0"/>
    <n v="0"/>
  </r>
  <r>
    <x v="0"/>
    <x v="1"/>
    <x v="4"/>
    <s v="Thu"/>
    <d v="2018-11-15T00:00:00"/>
    <x v="85"/>
    <x v="60"/>
    <s v="Y0157705"/>
    <n v="30"/>
    <n v="14"/>
    <n v="184"/>
    <n v="3528"/>
    <n v="8"/>
    <n v="1.3180787037037036"/>
    <n v="31.633888888888887"/>
    <n v="1"/>
    <n v="0"/>
    <n v="1"/>
    <n v="0"/>
    <d v="1899-12-31T07:38:02"/>
    <n v="0"/>
    <n v="0"/>
  </r>
  <r>
    <x v="0"/>
    <x v="1"/>
    <x v="4"/>
    <s v="Thu"/>
    <d v="2018-11-15T00:00:00"/>
    <x v="86"/>
    <x v="61"/>
    <s v="Y0157552"/>
    <n v="3"/>
    <n v="1"/>
    <n v="24"/>
    <n v="156"/>
    <n v="6"/>
    <n v="0.29797453703703702"/>
    <n v="7.1513888888888886"/>
    <n v="1"/>
    <n v="0"/>
    <n v="1"/>
    <n v="0"/>
    <d v="1899-12-30T07:09:05"/>
    <n v="0"/>
    <n v="0"/>
  </r>
  <r>
    <x v="0"/>
    <x v="1"/>
    <x v="4"/>
    <s v="Thu"/>
    <d v="2018-11-15T00:00:00"/>
    <x v="87"/>
    <x v="16"/>
    <s v="Y0157743"/>
    <n v="23"/>
    <n v="57"/>
    <n v="18"/>
    <n v="5712"/>
    <n v="6"/>
    <n v="0.42133101851851856"/>
    <n v="10.111944444444445"/>
    <n v="1"/>
    <n v="0"/>
    <n v="1"/>
    <n v="0"/>
    <d v="1899-12-30T10:06:43"/>
    <n v="0"/>
    <n v="0"/>
  </r>
  <r>
    <x v="0"/>
    <x v="1"/>
    <x v="4"/>
    <s v="Thu"/>
    <d v="2018-11-15T00:00:00"/>
    <x v="88"/>
    <x v="62"/>
    <s v="Y0157575"/>
    <n v="7"/>
    <n v="25"/>
    <n v="1"/>
    <n v="1575"/>
    <n v="2"/>
    <n v="3.1712962962962958E-3"/>
    <n v="7.6111111111111102E-2"/>
    <n v="0"/>
    <n v="1"/>
    <n v="0"/>
    <n v="1"/>
    <d v="1899-12-30T00:04:34"/>
    <n v="0"/>
    <n v="0"/>
  </r>
  <r>
    <x v="0"/>
    <x v="2"/>
    <x v="5"/>
    <s v="Thu"/>
    <d v="2018-06-21T00:00:00"/>
    <x v="79"/>
    <x v="55"/>
    <s v="Y0157730"/>
    <n v="106"/>
    <n v="67"/>
    <n v="154"/>
    <n v="36751"/>
    <n v="11"/>
    <n v="2.2193518518518518"/>
    <n v="53.264444444444443"/>
    <n v="1"/>
    <n v="0"/>
    <n v="1"/>
    <n v="0"/>
    <d v="1900-01-01T18:44:50"/>
    <n v="0"/>
    <n v="0"/>
  </r>
  <r>
    <x v="0"/>
    <x v="2"/>
    <x v="5"/>
    <s v="Thu"/>
    <d v="2018-06-21T00:00:00"/>
    <x v="89"/>
    <x v="34"/>
    <s v="Y0158963"/>
    <n v="30"/>
    <n v="56"/>
    <n v="56"/>
    <n v="3043"/>
    <n v="11"/>
    <n v="0.81892361111111101"/>
    <n v="19.654166666666665"/>
    <n v="1"/>
    <n v="0"/>
    <n v="1"/>
    <n v="0"/>
    <d v="1899-12-30T19:39:15"/>
    <n v="0"/>
    <n v="0"/>
  </r>
  <r>
    <x v="0"/>
    <x v="1"/>
    <x v="4"/>
    <s v="Fri"/>
    <d v="2018-11-16T00:00:00"/>
    <x v="90"/>
    <x v="63"/>
    <s v="Y0157842"/>
    <n v="8"/>
    <n v="10"/>
    <n v="27"/>
    <n v="1832"/>
    <n v="9"/>
    <n v="0.28452546296296294"/>
    <n v="6.8286111111111101"/>
    <n v="1"/>
    <n v="0"/>
    <n v="1"/>
    <n v="0"/>
    <d v="1899-12-30T06:49:43"/>
    <n v="0"/>
    <n v="0"/>
  </r>
  <r>
    <x v="0"/>
    <x v="1"/>
    <x v="4"/>
    <s v="Fri"/>
    <d v="2018-11-16T00:00:00"/>
    <x v="91"/>
    <x v="48"/>
    <s v="Y0157940"/>
    <n v="5"/>
    <n v="13"/>
    <n v="28"/>
    <n v="303"/>
    <n v="10"/>
    <n v="0.28585648148148146"/>
    <n v="6.8605555555555551"/>
    <n v="1"/>
    <n v="0"/>
    <n v="1"/>
    <n v="0"/>
    <d v="1899-12-30T06:51:38"/>
    <n v="0"/>
    <n v="0"/>
  </r>
  <r>
    <x v="0"/>
    <x v="1"/>
    <x v="4"/>
    <s v="Fri"/>
    <d v="2018-11-16T00:00:00"/>
    <x v="92"/>
    <x v="64"/>
    <s v="Y0157635"/>
    <n v="20"/>
    <n v="0"/>
    <n v="8"/>
    <n v="2260"/>
    <n v="10"/>
    <n v="1.0344675925925926"/>
    <n v="24.827222222222222"/>
    <n v="1"/>
    <n v="0"/>
    <n v="1"/>
    <n v="0"/>
    <d v="1899-12-31T00:49:38"/>
    <n v="0"/>
    <n v="0"/>
  </r>
  <r>
    <x v="0"/>
    <x v="1"/>
    <x v="4"/>
    <s v="Fri"/>
    <d v="2018-11-16T00:00:00"/>
    <x v="93"/>
    <x v="25"/>
    <s v="Y0157834"/>
    <n v="15"/>
    <n v="25"/>
    <n v="4"/>
    <n v="3028"/>
    <n v="4"/>
    <n v="0.22862268518518516"/>
    <n v="5.4869444444444442"/>
    <n v="1"/>
    <n v="0"/>
    <n v="1"/>
    <n v="0"/>
    <d v="1899-12-30T05:29:13"/>
    <n v="0"/>
    <n v="0"/>
  </r>
  <r>
    <x v="0"/>
    <x v="1"/>
    <x v="4"/>
    <s v="Fri"/>
    <d v="2018-11-16T00:00:00"/>
    <x v="94"/>
    <x v="65"/>
    <s v="Y0157777"/>
    <n v="39"/>
    <n v="64"/>
    <n v="245"/>
    <n v="4406"/>
    <n v="11"/>
    <n v="2.0914467592592594"/>
    <n v="50.194722222222225"/>
    <n v="1"/>
    <n v="0"/>
    <n v="1"/>
    <n v="0"/>
    <d v="1900-01-01T02:11:41"/>
    <n v="0"/>
    <n v="0"/>
  </r>
  <r>
    <x v="0"/>
    <x v="1"/>
    <x v="4"/>
    <s v="Fri"/>
    <d v="2018-11-16T00:00:00"/>
    <x v="95"/>
    <x v="11"/>
    <s v="Y0157930"/>
    <n v="3"/>
    <n v="9"/>
    <n v="10"/>
    <n v="110"/>
    <n v="10"/>
    <n v="0.31113425925925925"/>
    <n v="7.4672222222222224"/>
    <n v="1"/>
    <n v="0"/>
    <n v="1"/>
    <n v="0"/>
    <d v="1899-12-30T07:28:02"/>
    <n v="0"/>
    <n v="0"/>
  </r>
  <r>
    <x v="0"/>
    <x v="1"/>
    <x v="6"/>
    <s v="Mon"/>
    <d v="2018-11-19T00:00:00"/>
    <x v="96"/>
    <x v="34"/>
    <s v="Y0158007"/>
    <n v="29"/>
    <n v="58"/>
    <n v="132"/>
    <n v="2261"/>
    <n v="22"/>
    <n v="1.2966898148148149"/>
    <n v="31.120555555555558"/>
    <n v="1"/>
    <n v="0"/>
    <n v="1"/>
    <n v="0"/>
    <d v="1899-12-31T07:07:14"/>
    <n v="3"/>
    <n v="1"/>
  </r>
  <r>
    <x v="0"/>
    <x v="1"/>
    <x v="6"/>
    <s v="Mon"/>
    <d v="2018-11-19T00:00:00"/>
    <x v="97"/>
    <x v="66"/>
    <s v="Y0157898"/>
    <n v="24"/>
    <n v="56"/>
    <n v="28"/>
    <n v="4118"/>
    <n v="8"/>
    <n v="0.61469907407407409"/>
    <n v="14.752777777777778"/>
    <n v="1"/>
    <n v="0"/>
    <n v="1"/>
    <n v="0"/>
    <d v="1899-12-30T14:45:10"/>
    <n v="0"/>
    <n v="0"/>
  </r>
  <r>
    <x v="0"/>
    <x v="1"/>
    <x v="6"/>
    <s v="Mon"/>
    <d v="2018-11-19T00:00:00"/>
    <x v="98"/>
    <x v="44"/>
    <s v="Y0157881"/>
    <n v="16"/>
    <n v="33"/>
    <n v="3"/>
    <n v="2931"/>
    <n v="12"/>
    <n v="0.69055555555555559"/>
    <n v="16.573333333333334"/>
    <n v="1"/>
    <n v="0"/>
    <n v="1"/>
    <n v="0"/>
    <d v="1899-12-30T16:34:24"/>
    <n v="0"/>
    <n v="0"/>
  </r>
  <r>
    <x v="0"/>
    <x v="1"/>
    <x v="6"/>
    <s v="Mon"/>
    <d v="2018-11-19T00:00:00"/>
    <x v="99"/>
    <x v="14"/>
    <s v="Y0157863"/>
    <n v="13"/>
    <n v="33"/>
    <n v="1"/>
    <n v="2079"/>
    <n v="3"/>
    <n v="5.8622685185185187E-2"/>
    <n v="1.4069444444444446"/>
    <n v="1"/>
    <n v="0"/>
    <n v="1"/>
    <n v="0"/>
    <d v="1899-12-30T01:24:25"/>
    <n v="0"/>
    <n v="0"/>
  </r>
  <r>
    <x v="0"/>
    <x v="1"/>
    <x v="6"/>
    <s v="Mon"/>
    <d v="2018-11-19T00:00:00"/>
    <x v="100"/>
    <x v="25"/>
    <s v="Y0157960"/>
    <n v="15"/>
    <n v="14"/>
    <n v="21"/>
    <n v="2748"/>
    <n v="5"/>
    <n v="0.50773148148148151"/>
    <n v="12.185555555555556"/>
    <n v="1"/>
    <n v="0"/>
    <n v="1"/>
    <n v="0"/>
    <d v="1899-12-30T12:11:08"/>
    <n v="0"/>
    <n v="0"/>
  </r>
  <r>
    <x v="0"/>
    <x v="1"/>
    <x v="6"/>
    <s v="Mon"/>
    <d v="2018-11-19T00:00:00"/>
    <x v="101"/>
    <x v="67"/>
    <s v="Y0157920"/>
    <n v="44"/>
    <n v="19"/>
    <n v="66"/>
    <n v="10430"/>
    <n v="19"/>
    <n v="1.9153356481481483"/>
    <n v="45.968055555555559"/>
    <n v="1"/>
    <n v="0"/>
    <n v="1"/>
    <n v="0"/>
    <d v="1899-12-31T21:58:05"/>
    <n v="0"/>
    <n v="0"/>
  </r>
  <r>
    <x v="0"/>
    <x v="1"/>
    <x v="6"/>
    <s v="Mon"/>
    <d v="2018-11-19T00:00:00"/>
    <x v="102"/>
    <x v="39"/>
    <s v="Y0157964"/>
    <n v="24"/>
    <n v="26"/>
    <n v="5"/>
    <n v="11338"/>
    <n v="10"/>
    <n v="0.47518518518518515"/>
    <n v="11.404444444444444"/>
    <n v="1"/>
    <n v="0"/>
    <n v="1"/>
    <n v="0"/>
    <d v="1899-12-30T11:24:16"/>
    <n v="0"/>
    <n v="0"/>
  </r>
  <r>
    <x v="0"/>
    <x v="1"/>
    <x v="6"/>
    <s v="Mon"/>
    <d v="2018-11-19T00:00:00"/>
    <x v="103"/>
    <x v="21"/>
    <s v="Y0158098"/>
    <n v="15"/>
    <n v="13"/>
    <n v="69"/>
    <n v="3082"/>
    <n v="6"/>
    <n v="0.15111111111111111"/>
    <n v="3.6266666666666669"/>
    <n v="1"/>
    <n v="0"/>
    <n v="1"/>
    <n v="0"/>
    <d v="1899-12-30T03:37:36"/>
    <n v="0"/>
    <n v="0"/>
  </r>
  <r>
    <x v="0"/>
    <x v="1"/>
    <x v="6"/>
    <s v="Mon"/>
    <d v="2018-11-19T00:00:00"/>
    <x v="104"/>
    <x v="0"/>
    <s v="Y0157859"/>
    <n v="10"/>
    <n v="28"/>
    <n v="1"/>
    <n v="1428"/>
    <n v="7"/>
    <n v="0.79351851851851851"/>
    <n v="19.044444444444444"/>
    <n v="1"/>
    <n v="0"/>
    <n v="1"/>
    <n v="0"/>
    <d v="1899-12-30T19:02:40"/>
    <n v="0"/>
    <n v="0"/>
  </r>
  <r>
    <x v="0"/>
    <x v="1"/>
    <x v="6"/>
    <s v="Mon"/>
    <d v="2018-11-19T00:00:00"/>
    <x v="105"/>
    <x v="23"/>
    <s v="Y0158052"/>
    <n v="39"/>
    <n v="7"/>
    <n v="221"/>
    <n v="5242"/>
    <n v="10"/>
    <n v="1.5596412037037037"/>
    <n v="37.43138888888889"/>
    <n v="1"/>
    <n v="0"/>
    <n v="1"/>
    <n v="0"/>
    <d v="1899-12-31T13:25:53"/>
    <n v="0"/>
    <n v="0"/>
  </r>
  <r>
    <x v="0"/>
    <x v="1"/>
    <x v="6"/>
    <s v="Mon"/>
    <d v="2018-11-19T00:00:00"/>
    <x v="106"/>
    <x v="68"/>
    <s v="Y0157991"/>
    <n v="15"/>
    <n v="8"/>
    <n v="35"/>
    <n v="2782"/>
    <n v="11"/>
    <n v="1.1067824074074073"/>
    <n v="26.562777777777775"/>
    <n v="1"/>
    <n v="0"/>
    <n v="1"/>
    <n v="0"/>
    <d v="1899-12-31T02:33:46"/>
    <n v="0"/>
    <n v="0"/>
  </r>
  <r>
    <x v="0"/>
    <x v="1"/>
    <x v="6"/>
    <s v="Mon"/>
    <d v="2018-11-19T00:00:00"/>
    <x v="107"/>
    <x v="69"/>
    <s v="Y0157874"/>
    <n v="12"/>
    <n v="27"/>
    <n v="1"/>
    <n v="1944"/>
    <n v="2"/>
    <n v="4.1527777777777775E-2"/>
    <n v="0.99666666666666659"/>
    <n v="1"/>
    <n v="0"/>
    <n v="1"/>
    <n v="0"/>
    <d v="1899-12-30T00:59:48"/>
    <n v="0"/>
    <n v="0"/>
  </r>
  <r>
    <x v="0"/>
    <x v="1"/>
    <x v="6"/>
    <s v="Mon"/>
    <d v="2018-11-19T00:00:00"/>
    <x v="108"/>
    <x v="70"/>
    <s v="Y0157921"/>
    <n v="7"/>
    <n v="6"/>
    <n v="29"/>
    <n v="998"/>
    <n v="11"/>
    <n v="0.6737847222222223"/>
    <n v="16.170833333333334"/>
    <n v="1"/>
    <n v="0"/>
    <n v="1"/>
    <n v="0"/>
    <d v="1899-12-30T16:10:15"/>
    <n v="0"/>
    <n v="0"/>
  </r>
  <r>
    <x v="0"/>
    <x v="1"/>
    <x v="6"/>
    <s v="Mon"/>
    <d v="2018-11-19T00:00:00"/>
    <x v="109"/>
    <x v="71"/>
    <s v=" "/>
    <n v="0"/>
    <n v="1"/>
    <n v="0"/>
    <n v="0"/>
    <n v="3"/>
    <n v="5.3935185185185188E-3"/>
    <n v="0.12944444444444445"/>
    <n v="1"/>
    <n v="0"/>
    <n v="1"/>
    <n v="0"/>
    <d v="1899-12-30T00:07:46"/>
    <n v="0"/>
    <n v="0"/>
  </r>
  <r>
    <x v="0"/>
    <x v="1"/>
    <x v="6"/>
    <s v="Tue"/>
    <d v="2018-11-20T00:00:00"/>
    <x v="110"/>
    <x v="0"/>
    <s v="Y0157981"/>
    <n v="10"/>
    <n v="28"/>
    <n v="2"/>
    <n v="1428"/>
    <n v="5"/>
    <n v="0.22982638888888887"/>
    <n v="5.5158333333333331"/>
    <n v="1"/>
    <n v="0"/>
    <n v="1"/>
    <n v="0"/>
    <d v="1899-12-30T05:30:57"/>
    <n v="0"/>
    <n v="0"/>
  </r>
  <r>
    <x v="0"/>
    <x v="1"/>
    <x v="6"/>
    <s v="Tue"/>
    <d v="2018-11-20T00:00:00"/>
    <x v="111"/>
    <x v="72"/>
    <s v="Y0157943"/>
    <n v="15"/>
    <n v="2"/>
    <n v="22"/>
    <n v="7530"/>
    <n v="11"/>
    <n v="0.19341435185185185"/>
    <n v="4.6419444444444444"/>
    <n v="1"/>
    <n v="0"/>
    <n v="1"/>
    <n v="0"/>
    <d v="1899-12-30T04:38:31"/>
    <n v="0"/>
    <n v="0"/>
  </r>
  <r>
    <x v="0"/>
    <x v="1"/>
    <x v="6"/>
    <s v="Tue"/>
    <d v="2018-11-20T00:00:00"/>
    <x v="112"/>
    <x v="22"/>
    <s v="Y0158088"/>
    <n v="7"/>
    <n v="32"/>
    <n v="1"/>
    <n v="832"/>
    <n v="7"/>
    <n v="0.21133101851851852"/>
    <n v="5.0719444444444441"/>
    <n v="1"/>
    <n v="0"/>
    <n v="1"/>
    <n v="0"/>
    <d v="1899-12-30T05:04:19"/>
    <n v="0"/>
    <n v="0"/>
  </r>
  <r>
    <x v="0"/>
    <x v="1"/>
    <x v="6"/>
    <s v="Tue"/>
    <d v="2018-11-20T00:00:00"/>
    <x v="113"/>
    <x v="73"/>
    <s v="Y0158013"/>
    <n v="84"/>
    <n v="17"/>
    <n v="76"/>
    <n v="196559"/>
    <n v="16"/>
    <n v="2.2870833333333334"/>
    <n v="54.89"/>
    <n v="1"/>
    <n v="0"/>
    <n v="1"/>
    <n v="0"/>
    <d v="1900-01-01T06:53:24"/>
    <n v="0"/>
    <n v="0"/>
  </r>
  <r>
    <x v="0"/>
    <x v="1"/>
    <x v="6"/>
    <s v="Tue"/>
    <d v="2018-11-20T00:00:00"/>
    <x v="114"/>
    <x v="48"/>
    <s v="Y0158172"/>
    <n v="7"/>
    <n v="16"/>
    <n v="46"/>
    <n v="335"/>
    <n v="12"/>
    <n v="0.36901620370370369"/>
    <n v="8.8563888888888886"/>
    <n v="1"/>
    <n v="0"/>
    <n v="1"/>
    <n v="0"/>
    <d v="1899-12-30T08:51:23"/>
    <n v="0"/>
    <n v="0"/>
  </r>
  <r>
    <x v="0"/>
    <x v="1"/>
    <x v="6"/>
    <s v="Tue"/>
    <d v="2018-11-20T00:00:00"/>
    <x v="115"/>
    <x v="11"/>
    <s v="Y0158145"/>
    <n v="3"/>
    <n v="9"/>
    <n v="9"/>
    <n v="319"/>
    <n v="15"/>
    <n v="0.25974537037037038"/>
    <n v="6.233888888888889"/>
    <n v="1"/>
    <n v="0"/>
    <n v="1"/>
    <n v="0"/>
    <d v="1899-12-30T06:14:02"/>
    <n v="0"/>
    <n v="0"/>
  </r>
  <r>
    <x v="0"/>
    <x v="1"/>
    <x v="6"/>
    <s v="Tue"/>
    <d v="2018-11-20T00:00:00"/>
    <x v="116"/>
    <x v="74"/>
    <s v="Y0158200"/>
    <n v="5"/>
    <n v="3"/>
    <n v="34"/>
    <n v="425"/>
    <n v="5"/>
    <n v="0.29067129629629629"/>
    <n v="6.9761111111111109"/>
    <n v="1"/>
    <n v="0"/>
    <n v="1"/>
    <n v="0"/>
    <d v="1899-12-30T06:58:34"/>
    <n v="0"/>
    <n v="0"/>
  </r>
  <r>
    <x v="0"/>
    <x v="1"/>
    <x v="6"/>
    <s v="Tue"/>
    <d v="2018-11-20T00:00:00"/>
    <x v="117"/>
    <x v="75"/>
    <s v="Y0158150"/>
    <n v="1"/>
    <n v="2"/>
    <n v="11"/>
    <n v="68"/>
    <n v="4"/>
    <n v="3.8981481481481485E-2"/>
    <n v="0.9355555555555557"/>
    <n v="1"/>
    <n v="0"/>
    <n v="1"/>
    <n v="0"/>
    <d v="1899-12-30T00:56:08"/>
    <n v="0"/>
    <n v="0"/>
  </r>
  <r>
    <x v="0"/>
    <x v="1"/>
    <x v="6"/>
    <s v="Tue"/>
    <d v="2018-11-20T00:00:00"/>
    <x v="118"/>
    <x v="76"/>
    <s v="Y0157908"/>
    <n v="12"/>
    <n v="27"/>
    <n v="1"/>
    <n v="1944"/>
    <n v="8"/>
    <n v="0.33049768518518519"/>
    <n v="7.9319444444444445"/>
    <n v="1"/>
    <n v="0"/>
    <n v="1"/>
    <n v="0"/>
    <d v="1899-12-30T07:55:55"/>
    <n v="0"/>
    <n v="0"/>
  </r>
  <r>
    <x v="0"/>
    <x v="1"/>
    <x v="6"/>
    <s v="Tue"/>
    <d v="2018-11-20T00:00:00"/>
    <x v="119"/>
    <x v="77"/>
    <s v="Y0157905"/>
    <n v="11"/>
    <n v="26"/>
    <n v="3"/>
    <n v="1800"/>
    <n v="3"/>
    <n v="5.2800925925925925E-2"/>
    <n v="1.2672222222222222"/>
    <n v="1"/>
    <n v="0"/>
    <n v="1"/>
    <n v="0"/>
    <d v="1899-12-30T01:16:02"/>
    <n v="0"/>
    <n v="0"/>
  </r>
  <r>
    <x v="0"/>
    <x v="1"/>
    <x v="6"/>
    <s v="Tue"/>
    <d v="2018-11-20T00:00:00"/>
    <x v="120"/>
    <x v="78"/>
    <s v="Y0158146"/>
    <n v="37"/>
    <n v="15"/>
    <n v="2"/>
    <n v="10000"/>
    <n v="10"/>
    <n v="0.73114583333333327"/>
    <n v="17.547499999999999"/>
    <n v="1"/>
    <n v="0"/>
    <n v="1"/>
    <n v="0"/>
    <d v="1899-12-30T17:32:51"/>
    <n v="0"/>
    <n v="0"/>
  </r>
  <r>
    <x v="0"/>
    <x v="1"/>
    <x v="6"/>
    <s v="Tue"/>
    <d v="2018-11-20T00:00:00"/>
    <x v="121"/>
    <x v="79"/>
    <s v="Y0157982"/>
    <n v="77"/>
    <n v="27"/>
    <n v="16"/>
    <n v="15576"/>
    <n v="23"/>
    <n v="2.0170601851851853"/>
    <n v="48.409444444444446"/>
    <n v="1"/>
    <n v="0"/>
    <n v="1"/>
    <n v="0"/>
    <d v="1900-01-01T00:24:34"/>
    <n v="0"/>
    <n v="0"/>
  </r>
  <r>
    <x v="0"/>
    <x v="1"/>
    <x v="6"/>
    <s v="Wed"/>
    <d v="2018-11-21T00:00:00"/>
    <x v="122"/>
    <x v="80"/>
    <s v="Y0157885"/>
    <n v="2"/>
    <n v="8"/>
    <n v="4"/>
    <n v="80"/>
    <n v="6"/>
    <n v="0.20675925925925928"/>
    <n v="4.9622222222222225"/>
    <n v="1"/>
    <n v="0"/>
    <n v="1"/>
    <n v="0"/>
    <d v="1899-12-30T04:57:44"/>
    <n v="0"/>
    <n v="0"/>
  </r>
  <r>
    <x v="0"/>
    <x v="1"/>
    <x v="6"/>
    <s v="Wed"/>
    <d v="2018-11-21T00:00:00"/>
    <x v="123"/>
    <x v="81"/>
    <s v="Y0158023"/>
    <n v="13"/>
    <n v="28"/>
    <n v="2"/>
    <n v="2148"/>
    <n v="5"/>
    <n v="0.25409722222222225"/>
    <n v="6.0983333333333345"/>
    <n v="1"/>
    <n v="0"/>
    <n v="1"/>
    <n v="0"/>
    <d v="1899-12-30T06:05:54"/>
    <n v="0"/>
    <n v="0"/>
  </r>
  <r>
    <x v="0"/>
    <x v="1"/>
    <x v="6"/>
    <s v="Wed"/>
    <d v="2018-11-21T00:00:00"/>
    <x v="124"/>
    <x v="34"/>
    <s v="Y0158157"/>
    <n v="46"/>
    <n v="74"/>
    <n v="250"/>
    <n v="3063"/>
    <n v="21"/>
    <n v="2.0667939814814815"/>
    <n v="49.603055555555557"/>
    <n v="1"/>
    <n v="0"/>
    <n v="1"/>
    <n v="0"/>
    <d v="1900-01-01T01:36:11"/>
    <n v="0"/>
    <n v="0"/>
  </r>
  <r>
    <x v="0"/>
    <x v="1"/>
    <x v="6"/>
    <s v="Wed"/>
    <d v="2018-11-21T00:00:00"/>
    <x v="125"/>
    <x v="82"/>
    <s v="Y0158244"/>
    <n v="19"/>
    <n v="22"/>
    <n v="101"/>
    <n v="1525"/>
    <n v="11"/>
    <n v="1.2804513888888889"/>
    <n v="30.730833333333333"/>
    <n v="1"/>
    <n v="0"/>
    <n v="1"/>
    <n v="0"/>
    <d v="1899-12-31T06:43:51"/>
    <n v="0"/>
    <n v="0"/>
  </r>
  <r>
    <x v="0"/>
    <x v="1"/>
    <x v="6"/>
    <s v="Wed"/>
    <d v="2018-11-21T00:00:00"/>
    <x v="126"/>
    <x v="31"/>
    <s v="Y0158250"/>
    <n v="21"/>
    <n v="32"/>
    <n v="25"/>
    <n v="2520"/>
    <n v="3"/>
    <n v="0.29695601851851855"/>
    <n v="7.1269444444444456"/>
    <n v="1"/>
    <n v="0"/>
    <n v="1"/>
    <n v="0"/>
    <d v="1899-12-30T07:07:37"/>
    <n v="0"/>
    <n v="0"/>
  </r>
  <r>
    <x v="0"/>
    <x v="1"/>
    <x v="6"/>
    <s v="Wed"/>
    <d v="2018-11-21T00:00:00"/>
    <x v="127"/>
    <x v="83"/>
    <s v="Y0158168"/>
    <n v="1"/>
    <n v="4"/>
    <n v="2"/>
    <n v="250"/>
    <n v="6"/>
    <n v="0.13692129629629629"/>
    <n v="3.286111111111111"/>
    <n v="1"/>
    <n v="0"/>
    <n v="1"/>
    <n v="0"/>
    <d v="1899-12-30T03:17:10"/>
    <n v="0"/>
    <n v="0"/>
  </r>
  <r>
    <x v="0"/>
    <x v="1"/>
    <x v="6"/>
    <s v="Wed"/>
    <d v="2018-11-21T00:00:00"/>
    <x v="128"/>
    <x v="84"/>
    <s v="Y0158097"/>
    <n v="30"/>
    <n v="0"/>
    <n v="192"/>
    <n v="2241"/>
    <n v="10"/>
    <n v="1.3264814814814816"/>
    <n v="31.835555555555558"/>
    <n v="1"/>
    <n v="0"/>
    <n v="1"/>
    <n v="0"/>
    <d v="1899-12-31T07:50:08"/>
    <n v="0"/>
    <n v="0"/>
  </r>
  <r>
    <x v="0"/>
    <x v="1"/>
    <x v="6"/>
    <s v="Wed"/>
    <d v="2018-11-21T00:00:00"/>
    <x v="129"/>
    <x v="85"/>
    <s v="Y0157906"/>
    <n v="22"/>
    <n v="28"/>
    <n v="5"/>
    <n v="3558"/>
    <n v="10"/>
    <n v="0.32940972222222226"/>
    <n v="7.9058333333333337"/>
    <n v="1"/>
    <n v="0"/>
    <n v="1"/>
    <n v="0"/>
    <d v="1899-12-30T07:54:21"/>
    <n v="0"/>
    <n v="0"/>
  </r>
  <r>
    <x v="0"/>
    <x v="1"/>
    <x v="6"/>
    <s v="Wed"/>
    <d v="2018-11-21T00:00:00"/>
    <x v="130"/>
    <x v="47"/>
    <s v="Y0158201"/>
    <n v="46"/>
    <n v="48"/>
    <n v="91"/>
    <n v="11111"/>
    <n v="10"/>
    <n v="0.85695601851851855"/>
    <n v="20.566944444444445"/>
    <n v="1"/>
    <n v="0"/>
    <n v="1"/>
    <n v="0"/>
    <d v="1899-12-30T20:34:01"/>
    <n v="2"/>
    <n v="1"/>
  </r>
  <r>
    <x v="0"/>
    <x v="1"/>
    <x v="6"/>
    <s v="Wed"/>
    <d v="2018-11-21T00:00:00"/>
    <x v="131"/>
    <x v="86"/>
    <s v="Y0158033"/>
    <n v="45"/>
    <n v="28"/>
    <n v="21"/>
    <n v="4052"/>
    <n v="10"/>
    <n v="1.0917708333333334"/>
    <n v="26.202500000000001"/>
    <n v="1"/>
    <n v="0"/>
    <n v="1"/>
    <n v="0"/>
    <d v="1899-12-31T02:12:09"/>
    <n v="0"/>
    <n v="0"/>
  </r>
  <r>
    <x v="0"/>
    <x v="1"/>
    <x v="6"/>
    <s v="Wed"/>
    <d v="2018-11-21T00:00:00"/>
    <x v="132"/>
    <x v="87"/>
    <s v="Y0157974"/>
    <n v="18"/>
    <n v="6"/>
    <n v="17"/>
    <n v="4272"/>
    <n v="6"/>
    <n v="0.75137731481481485"/>
    <n v="18.033055555555556"/>
    <n v="1"/>
    <n v="0"/>
    <n v="1"/>
    <n v="0"/>
    <d v="1899-12-30T18:01:59"/>
    <n v="0"/>
    <n v="1"/>
  </r>
  <r>
    <x v="0"/>
    <x v="1"/>
    <x v="6"/>
    <s v="Wed"/>
    <d v="2018-11-21T00:00:00"/>
    <x v="133"/>
    <x v="88"/>
    <s v="Y0158051-Y0158053-Y0158055-Y0158061-Y0158095"/>
    <n v="0"/>
    <n v="0"/>
    <n v="0"/>
    <n v="0"/>
    <n v="11"/>
    <n v="2.2103819444444444"/>
    <n v="53.049166666666665"/>
    <n v="0"/>
    <n v="1"/>
    <n v="0"/>
    <n v="1"/>
    <d v="1900-01-01T05:02:57"/>
    <n v="0"/>
    <n v="0"/>
  </r>
  <r>
    <x v="0"/>
    <x v="1"/>
    <x v="6"/>
    <s v="Thu"/>
    <d v="2018-11-22T00:00:00"/>
    <x v="134"/>
    <x v="0"/>
    <s v="Y0156783"/>
    <n v="11"/>
    <n v="27"/>
    <n v="1"/>
    <n v="1620"/>
    <n v="2"/>
    <n v="0.15353009259259259"/>
    <n v="3.6847222222222222"/>
    <n v="1"/>
    <n v="0"/>
    <n v="1"/>
    <n v="0"/>
    <d v="1899-12-30T03:41:05"/>
    <n v="0"/>
    <n v="0"/>
  </r>
  <r>
    <x v="0"/>
    <x v="1"/>
    <x v="6"/>
    <s v="Thu"/>
    <d v="2018-11-22T00:00:00"/>
    <x v="135"/>
    <x v="89"/>
    <s v="Y0157423"/>
    <n v="1"/>
    <n v="1"/>
    <n v="9"/>
    <n v="23"/>
    <n v="2"/>
    <n v="0.19456018518518517"/>
    <n v="4.6694444444444443"/>
    <n v="1"/>
    <n v="0"/>
    <n v="1"/>
    <n v="0"/>
    <d v="1899-12-30T04:40:10"/>
    <n v="0"/>
    <n v="0"/>
  </r>
  <r>
    <x v="0"/>
    <x v="1"/>
    <x v="6"/>
    <s v="Thu"/>
    <d v="2018-11-22T00:00:00"/>
    <x v="136"/>
    <x v="90"/>
    <s v="Y0157471"/>
    <n v="10"/>
    <n v="0"/>
    <n v="62"/>
    <n v="925"/>
    <n v="10"/>
    <n v="0.55714120370370368"/>
    <n v="13.371388888888887"/>
    <n v="1"/>
    <n v="0"/>
    <n v="1"/>
    <n v="0"/>
    <d v="1899-12-30T13:22:17"/>
    <n v="0"/>
    <n v="0"/>
  </r>
  <r>
    <x v="0"/>
    <x v="1"/>
    <x v="6"/>
    <s v="Thu"/>
    <d v="2018-11-22T00:00:00"/>
    <x v="137"/>
    <x v="91"/>
    <s v="Y0157687"/>
    <n v="5"/>
    <n v="2"/>
    <n v="40"/>
    <n v="1159"/>
    <n v="8"/>
    <n v="0.25652777777777774"/>
    <n v="6.1566666666666663"/>
    <n v="1"/>
    <n v="0"/>
    <n v="1"/>
    <n v="0"/>
    <d v="1899-12-30T06:09:24"/>
    <n v="0"/>
    <n v="0"/>
  </r>
  <r>
    <x v="0"/>
    <x v="1"/>
    <x v="6"/>
    <s v="Thu"/>
    <d v="2018-11-22T00:00:00"/>
    <x v="138"/>
    <x v="17"/>
    <s v="Y0158282-Y0158283"/>
    <n v="12"/>
    <n v="4"/>
    <n v="95"/>
    <n v="1233"/>
    <n v="7"/>
    <n v="0.43762731481481482"/>
    <n v="10.503055555555555"/>
    <n v="1"/>
    <n v="0"/>
    <n v="1"/>
    <n v="0"/>
    <d v="1899-12-30T10:30:11"/>
    <n v="0"/>
    <n v="0"/>
  </r>
  <r>
    <x v="0"/>
    <x v="1"/>
    <x v="6"/>
    <s v="Thu"/>
    <d v="2018-11-22T00:00:00"/>
    <x v="139"/>
    <x v="47"/>
    <s v="Y0158228"/>
    <n v="40"/>
    <n v="48"/>
    <n v="124"/>
    <n v="9657"/>
    <n v="12"/>
    <n v="1.5891203703703702"/>
    <n v="38.138888888888886"/>
    <n v="1"/>
    <n v="0"/>
    <n v="1"/>
    <n v="0"/>
    <d v="1899-12-31T14:08:20"/>
    <n v="0"/>
    <n v="0"/>
  </r>
  <r>
    <x v="0"/>
    <x v="1"/>
    <x v="6"/>
    <s v="Thu"/>
    <d v="2018-11-22T00:00:00"/>
    <x v="140"/>
    <x v="92"/>
    <s v="Y0158291"/>
    <n v="7"/>
    <n v="3"/>
    <n v="43"/>
    <n v="1724"/>
    <n v="3"/>
    <n v="7.075231481481481E-2"/>
    <n v="1.6980555555555554"/>
    <n v="1"/>
    <n v="0"/>
    <n v="1"/>
    <n v="0"/>
    <d v="1899-12-30T01:41:53"/>
    <n v="0"/>
    <n v="0"/>
  </r>
  <r>
    <x v="0"/>
    <x v="1"/>
    <x v="6"/>
    <s v="Thu"/>
    <d v="2018-11-22T00:00:00"/>
    <x v="141"/>
    <x v="93"/>
    <s v="Y0158043"/>
    <n v="8"/>
    <n v="29"/>
    <n v="1"/>
    <n v="1392"/>
    <n v="5"/>
    <n v="0.29083333333333333"/>
    <n v="6.98"/>
    <n v="1"/>
    <n v="0"/>
    <n v="1"/>
    <n v="0"/>
    <d v="1899-12-30T06:58:48"/>
    <n v="0"/>
    <n v="0"/>
  </r>
  <r>
    <x v="0"/>
    <x v="1"/>
    <x v="6"/>
    <s v="Thu"/>
    <d v="2018-11-22T00:00:00"/>
    <x v="142"/>
    <x v="94"/>
    <s v="Y0158222"/>
    <n v="5"/>
    <n v="2"/>
    <n v="36"/>
    <n v="453"/>
    <n v="7"/>
    <n v="0.10081018518518518"/>
    <n v="2.4194444444444443"/>
    <n v="1"/>
    <n v="0"/>
    <n v="1"/>
    <n v="0"/>
    <d v="1899-12-30T02:25:10"/>
    <n v="0"/>
    <n v="0"/>
  </r>
  <r>
    <x v="0"/>
    <x v="1"/>
    <x v="6"/>
    <s v="Thu"/>
    <d v="2018-11-22T00:00:00"/>
    <x v="143"/>
    <x v="95"/>
    <s v="Y0158298"/>
    <n v="1"/>
    <n v="0"/>
    <n v="16"/>
    <n v="29"/>
    <n v="1"/>
    <n v="7.7731481481481471E-2"/>
    <n v="1.8655555555555554"/>
    <n v="0"/>
    <n v="1"/>
    <n v="0"/>
    <n v="1"/>
    <d v="1899-12-30T01:51:56"/>
    <n v="0"/>
    <n v="0"/>
  </r>
  <r>
    <x v="0"/>
    <x v="1"/>
    <x v="6"/>
    <s v="Thu"/>
    <d v="2018-11-22T00:00:00"/>
    <x v="144"/>
    <x v="96"/>
    <s v="Y0158226"/>
    <n v="38"/>
    <n v="29"/>
    <n v="197"/>
    <n v="7261"/>
    <n v="11"/>
    <n v="1.6001736111111111"/>
    <n v="38.404166666666669"/>
    <n v="1"/>
    <n v="0"/>
    <n v="1"/>
    <n v="0"/>
    <d v="1899-12-31T14:24:15"/>
    <n v="0"/>
    <n v="4"/>
  </r>
  <r>
    <x v="0"/>
    <x v="1"/>
    <x v="6"/>
    <s v="Thu"/>
    <d v="2018-11-22T00:00:00"/>
    <x v="145"/>
    <x v="0"/>
    <s v="Y0158203"/>
    <n v="14"/>
    <n v="27"/>
    <n v="1"/>
    <n v="1944"/>
    <n v="5"/>
    <n v="0.25222222222222224"/>
    <n v="6.0533333333333337"/>
    <n v="1"/>
    <n v="0"/>
    <n v="1"/>
    <n v="0"/>
    <d v="1899-12-30T06:03:12"/>
    <n v="0"/>
    <n v="0"/>
  </r>
  <r>
    <x v="0"/>
    <x v="1"/>
    <x v="6"/>
    <s v="Thu"/>
    <d v="2018-11-22T00:00:00"/>
    <x v="146"/>
    <x v="22"/>
    <s v="Y0158187"/>
    <n v="20"/>
    <n v="32"/>
    <n v="5"/>
    <n v="6650"/>
    <n v="7"/>
    <n v="0.39961805555555557"/>
    <n v="9.5908333333333342"/>
    <n v="1"/>
    <n v="0"/>
    <n v="1"/>
    <n v="0"/>
    <d v="1899-12-30T09:35:27"/>
    <n v="0"/>
    <n v="0"/>
  </r>
  <r>
    <x v="0"/>
    <x v="1"/>
    <x v="6"/>
    <s v="Thu"/>
    <d v="2018-11-22T00:00:00"/>
    <x v="147"/>
    <x v="97"/>
    <s v="Y0158048"/>
    <n v="8"/>
    <n v="24"/>
    <n v="1"/>
    <n v="1152"/>
    <n v="2"/>
    <n v="4.0185185185185185E-2"/>
    <n v="0.96444444444444444"/>
    <n v="1"/>
    <n v="0"/>
    <n v="1"/>
    <n v="0"/>
    <d v="1899-12-30T00:57:52"/>
    <n v="0"/>
    <n v="0"/>
  </r>
  <r>
    <x v="0"/>
    <x v="1"/>
    <x v="6"/>
    <s v="Thu"/>
    <d v="2018-11-22T00:00:00"/>
    <x v="148"/>
    <x v="98"/>
    <s v="Y0158290"/>
    <n v="3"/>
    <n v="3"/>
    <n v="25"/>
    <n v="452"/>
    <n v="12"/>
    <n v="0.35251157407407407"/>
    <n v="8.4602777777777778"/>
    <n v="1"/>
    <n v="0"/>
    <n v="1"/>
    <n v="0"/>
    <d v="1899-12-30T08:27:37"/>
    <n v="0"/>
    <n v="0"/>
  </r>
  <r>
    <x v="0"/>
    <x v="1"/>
    <x v="6"/>
    <s v="Thu"/>
    <d v="2018-11-22T00:00:00"/>
    <x v="149"/>
    <x v="99"/>
    <s v="Y0158064"/>
    <n v="19"/>
    <n v="24"/>
    <n v="51"/>
    <n v="2897"/>
    <n v="12"/>
    <n v="1.017037037037037"/>
    <n v="24.408888888888889"/>
    <n v="1"/>
    <n v="0"/>
    <n v="1"/>
    <n v="0"/>
    <d v="1899-12-31T00:24:32"/>
    <n v="0"/>
    <n v="0"/>
  </r>
  <r>
    <x v="0"/>
    <x v="1"/>
    <x v="6"/>
    <s v="Thu"/>
    <d v="2018-11-22T00:00:00"/>
    <x v="150"/>
    <x v="100"/>
    <s v="Y0158230"/>
    <n v="8"/>
    <n v="13"/>
    <n v="33"/>
    <n v="1151"/>
    <n v="11"/>
    <n v="0.1112962962962963"/>
    <n v="2.6711111111111112"/>
    <n v="1"/>
    <n v="0"/>
    <n v="1"/>
    <n v="0"/>
    <d v="1899-12-30T02:40:16"/>
    <n v="0"/>
    <n v="0"/>
  </r>
  <r>
    <x v="0"/>
    <x v="1"/>
    <x v="6"/>
    <s v="Thu"/>
    <d v="2018-11-22T00:00:00"/>
    <x v="151"/>
    <x v="101"/>
    <s v="Y0158049"/>
    <n v="10"/>
    <n v="29"/>
    <n v="1"/>
    <n v="1392"/>
    <n v="2"/>
    <n v="6.7060185185185181E-2"/>
    <n v="1.6094444444444442"/>
    <n v="1"/>
    <n v="0"/>
    <n v="1"/>
    <n v="0"/>
    <d v="1899-12-30T01:36:34"/>
    <n v="0"/>
    <n v="0"/>
  </r>
  <r>
    <x v="0"/>
    <x v="1"/>
    <x v="6"/>
    <s v="Thu"/>
    <d v="2018-11-22T00:00:00"/>
    <x v="152"/>
    <x v="102"/>
    <s v="Y0157873"/>
    <n v="12"/>
    <n v="29"/>
    <n v="2"/>
    <n v="1818"/>
    <n v="2"/>
    <n v="0.10045138888888888"/>
    <n v="2.4108333333333332"/>
    <n v="1"/>
    <n v="0"/>
    <n v="1"/>
    <n v="0"/>
    <d v="1899-12-30T02:24:39"/>
    <n v="0"/>
    <n v="0"/>
  </r>
  <r>
    <x v="0"/>
    <x v="1"/>
    <x v="6"/>
    <s v="Thu"/>
    <d v="2018-11-22T00:00:00"/>
    <x v="153"/>
    <x v="103"/>
    <s v="Y0158368"/>
    <n v="0"/>
    <n v="0"/>
    <n v="1"/>
    <n v="2"/>
    <n v="1"/>
    <n v="1.2268518518518518E-3"/>
    <n v="2.9444444444444443E-2"/>
    <n v="1"/>
    <n v="0"/>
    <n v="1"/>
    <n v="0"/>
    <d v="1899-12-30T00:01:46"/>
    <n v="0"/>
    <n v="0"/>
  </r>
  <r>
    <x v="0"/>
    <x v="1"/>
    <x v="6"/>
    <s v="Thu"/>
    <d v="2018-11-22T00:00:00"/>
    <x v="154"/>
    <x v="104"/>
    <s v="Y0158310"/>
    <n v="193"/>
    <n v="83"/>
    <n v="63"/>
    <n v="42959"/>
    <n v="14"/>
    <n v="2.0107175925925924"/>
    <n v="48.257222222222218"/>
    <n v="1"/>
    <n v="0"/>
    <n v="1"/>
    <n v="0"/>
    <d v="1900-01-01T00:15:26"/>
    <n v="0"/>
    <n v="0"/>
  </r>
  <r>
    <x v="0"/>
    <x v="1"/>
    <x v="6"/>
    <s v="Fri"/>
    <d v="2018-11-23T00:00:00"/>
    <x v="155"/>
    <x v="105"/>
    <s v="Y0158050"/>
    <n v="7"/>
    <n v="29"/>
    <n v="1"/>
    <n v="1218"/>
    <n v="2"/>
    <n v="2.0428240740740743E-2"/>
    <n v="0.49027777777777781"/>
    <n v="1"/>
    <n v="0"/>
    <n v="1"/>
    <n v="0"/>
    <d v="1899-12-30T00:29:25"/>
    <n v="0"/>
    <n v="0"/>
  </r>
  <r>
    <x v="0"/>
    <x v="1"/>
    <x v="6"/>
    <s v="Fri"/>
    <d v="2018-11-23T00:00:00"/>
    <x v="156"/>
    <x v="106"/>
    <s v="Y0158054"/>
    <n v="8"/>
    <n v="27"/>
    <n v="1"/>
    <n v="1701"/>
    <n v="17"/>
    <n v="0.14937500000000001"/>
    <n v="3.585"/>
    <n v="1"/>
    <n v="0"/>
    <n v="1"/>
    <n v="0"/>
    <d v="1899-12-30T03:35:06"/>
    <n v="0"/>
    <n v="0"/>
  </r>
  <r>
    <x v="0"/>
    <x v="1"/>
    <x v="6"/>
    <s v="Fri"/>
    <d v="2018-11-23T00:00:00"/>
    <x v="157"/>
    <x v="31"/>
    <s v="Y0158409"/>
    <n v="17"/>
    <n v="32"/>
    <n v="11"/>
    <n v="2712"/>
    <n v="3"/>
    <n v="8.6400462962962957E-2"/>
    <n v="2.0736111111111111"/>
    <n v="1"/>
    <n v="0"/>
    <n v="1"/>
    <n v="0"/>
    <d v="1899-12-30T02:04:25"/>
    <n v="0"/>
    <n v="0"/>
  </r>
  <r>
    <x v="0"/>
    <x v="1"/>
    <x v="6"/>
    <s v="Fri"/>
    <d v="2018-11-23T00:00:00"/>
    <x v="158"/>
    <x v="107"/>
    <s v="Y0158372"/>
    <n v="1"/>
    <n v="0"/>
    <n v="3"/>
    <n v="262"/>
    <n v="1"/>
    <n v="2.8749999999999998E-2"/>
    <n v="0.69"/>
    <n v="1"/>
    <n v="0"/>
    <n v="1"/>
    <n v="0"/>
    <d v="1899-12-30T00:41:24"/>
    <n v="0"/>
    <n v="0"/>
  </r>
  <r>
    <x v="0"/>
    <x v="1"/>
    <x v="6"/>
    <s v="Fri"/>
    <d v="2018-11-23T00:00:00"/>
    <x v="159"/>
    <x v="108"/>
    <s v="Y0158056"/>
    <n v="10"/>
    <n v="26"/>
    <n v="1"/>
    <n v="1638"/>
    <n v="2"/>
    <n v="4.9490740740740745E-2"/>
    <n v="1.1877777777777778"/>
    <n v="1"/>
    <n v="0"/>
    <n v="1"/>
    <n v="0"/>
    <d v="1899-12-30T01:11:16"/>
    <n v="0"/>
    <n v="0"/>
  </r>
  <r>
    <x v="0"/>
    <x v="1"/>
    <x v="6"/>
    <s v="Fri"/>
    <d v="2018-11-23T00:00:00"/>
    <x v="160"/>
    <x v="44"/>
    <s v="Y0158391"/>
    <n v="10"/>
    <n v="41"/>
    <n v="6"/>
    <n v="984"/>
    <n v="4"/>
    <n v="7.3356481481481481E-2"/>
    <n v="1.7605555555555554"/>
    <n v="1"/>
    <n v="0"/>
    <n v="1"/>
    <n v="0"/>
    <d v="1899-12-30T01:45:38"/>
    <n v="0"/>
    <n v="0"/>
  </r>
  <r>
    <x v="0"/>
    <x v="1"/>
    <x v="6"/>
    <s v="Fri"/>
    <d v="2018-11-23T00:00:00"/>
    <x v="161"/>
    <x v="21"/>
    <s v="Y0158347"/>
    <n v="34"/>
    <n v="29"/>
    <n v="145"/>
    <n v="7579"/>
    <n v="9"/>
    <n v="0.57739583333333333"/>
    <n v="13.8575"/>
    <n v="1"/>
    <n v="0"/>
    <n v="1"/>
    <n v="0"/>
    <d v="1899-12-30T13:51:27"/>
    <n v="3"/>
    <n v="4"/>
  </r>
  <r>
    <x v="0"/>
    <x v="1"/>
    <x v="6"/>
    <s v="Fri"/>
    <d v="2018-11-23T00:00:00"/>
    <x v="162"/>
    <x v="109"/>
    <s v="Y0158375"/>
    <n v="22"/>
    <n v="26"/>
    <n v="27"/>
    <n v="5100"/>
    <n v="6"/>
    <n v="9.3796296296296308E-2"/>
    <n v="2.2511111111111113"/>
    <n v="1"/>
    <n v="0"/>
    <n v="1"/>
    <n v="0"/>
    <d v="1899-12-30T02:15:04"/>
    <n v="0"/>
    <n v="0"/>
  </r>
  <r>
    <x v="0"/>
    <x v="1"/>
    <x v="6"/>
    <s v="Fri"/>
    <d v="2018-11-23T00:00:00"/>
    <x v="163"/>
    <x v="110"/>
    <s v="Y0158453"/>
    <n v="4"/>
    <n v="0"/>
    <n v="1"/>
    <n v="1000"/>
    <n v="2"/>
    <n v="0.17991898148148147"/>
    <n v="4.3180555555555555"/>
    <n v="1"/>
    <n v="0"/>
    <n v="1"/>
    <n v="0"/>
    <d v="1899-12-30T04:19:05"/>
    <n v="0"/>
    <n v="0"/>
  </r>
  <r>
    <x v="0"/>
    <x v="1"/>
    <x v="6"/>
    <s v="Fri"/>
    <d v="2018-11-23T00:00:00"/>
    <x v="164"/>
    <x v="111"/>
    <s v="Y0158554"/>
    <n v="4"/>
    <n v="5"/>
    <n v="38"/>
    <n v="215"/>
    <n v="9"/>
    <n v="0.22988425925925926"/>
    <n v="5.5172222222222222"/>
    <n v="0"/>
    <n v="1"/>
    <n v="1"/>
    <n v="0"/>
    <d v="1899-12-30T05:31:02"/>
    <n v="0"/>
    <n v="0"/>
  </r>
  <r>
    <x v="0"/>
    <x v="1"/>
    <x v="6"/>
    <s v="Fri"/>
    <d v="2018-11-23T00:00:00"/>
    <x v="165"/>
    <x v="34"/>
    <s v="Y0158358"/>
    <n v="45"/>
    <n v="53"/>
    <n v="153"/>
    <n v="5437"/>
    <n v="3"/>
    <n v="7.6226851851851851E-2"/>
    <n v="1.8294444444444444"/>
    <n v="1"/>
    <n v="0"/>
    <n v="1"/>
    <n v="0"/>
    <d v="1899-12-30T01:49:46"/>
    <n v="0"/>
    <n v="0"/>
  </r>
  <r>
    <x v="0"/>
    <x v="1"/>
    <x v="6"/>
    <s v="Fri"/>
    <d v="2018-11-23T00:00:00"/>
    <x v="166"/>
    <x v="47"/>
    <s v="Y0158394"/>
    <n v="53"/>
    <n v="48"/>
    <n v="124"/>
    <n v="14206"/>
    <n v="10"/>
    <n v="1.2352430555555556"/>
    <n v="29.645833333333336"/>
    <n v="1"/>
    <n v="0"/>
    <n v="1"/>
    <n v="0"/>
    <d v="1899-12-31T05:38:45"/>
    <n v="0"/>
    <n v="0"/>
  </r>
  <r>
    <x v="0"/>
    <x v="1"/>
    <x v="6"/>
    <s v="Fri"/>
    <d v="2018-11-23T00:00:00"/>
    <x v="167"/>
    <x v="55"/>
    <s v="Y0158337"/>
    <n v="135"/>
    <n v="65"/>
    <n v="203"/>
    <n v="33636"/>
    <n v="17"/>
    <n v="4.4257291666666667"/>
    <n v="106.2175"/>
    <n v="1"/>
    <n v="0"/>
    <n v="1"/>
    <n v="0"/>
    <d v="1900-01-03T10:13:03"/>
    <n v="0"/>
    <n v="2"/>
  </r>
  <r>
    <x v="0"/>
    <x v="1"/>
    <x v="6"/>
    <s v="Fri"/>
    <d v="2018-11-23T00:00:00"/>
    <x v="168"/>
    <x v="112"/>
    <s v="Y0158374"/>
    <n v="0"/>
    <n v="0"/>
    <n v="2"/>
    <n v="3"/>
    <n v="1"/>
    <n v="4.8495370370370368E-3"/>
    <n v="0.11638888888888888"/>
    <n v="1"/>
    <n v="0"/>
    <n v="1"/>
    <n v="0"/>
    <d v="1899-12-30T00:06:59"/>
    <n v="1"/>
    <n v="1"/>
  </r>
  <r>
    <x v="0"/>
    <x v="1"/>
    <x v="7"/>
    <s v="Mon"/>
    <d v="2018-11-26T00:00:00"/>
    <x v="169"/>
    <x v="34"/>
    <s v="Y0158530"/>
    <n v="46"/>
    <n v="65"/>
    <n v="167"/>
    <n v="3767"/>
    <n v="12"/>
    <n v="1.4599421296296295"/>
    <n v="35.038611111111109"/>
    <n v="1"/>
    <n v="0"/>
    <n v="1"/>
    <n v="0"/>
    <d v="1899-12-31T11:02:19"/>
    <n v="0"/>
    <n v="0"/>
  </r>
  <r>
    <x v="0"/>
    <x v="1"/>
    <x v="7"/>
    <s v="Mon"/>
    <d v="2018-11-26T00:00:00"/>
    <x v="170"/>
    <x v="113"/>
    <s v="Y0158443"/>
    <n v="7"/>
    <n v="28"/>
    <n v="9"/>
    <n v="1294"/>
    <n v="4"/>
    <n v="0.11961805555555556"/>
    <n v="2.8708333333333336"/>
    <n v="1"/>
    <n v="0"/>
    <n v="1"/>
    <n v="0"/>
    <d v="1899-12-30T02:52:15"/>
    <n v="0"/>
    <n v="0"/>
  </r>
  <r>
    <x v="0"/>
    <x v="1"/>
    <x v="7"/>
    <s v="Mon"/>
    <d v="2018-11-26T00:00:00"/>
    <x v="171"/>
    <x v="55"/>
    <s v="Y0158507"/>
    <n v="10"/>
    <n v="9"/>
    <n v="1"/>
    <n v="2200"/>
    <n v="5"/>
    <n v="0.22259259259259259"/>
    <n v="5.3422222222222224"/>
    <n v="1"/>
    <n v="0"/>
    <n v="1"/>
    <n v="0"/>
    <d v="1899-12-30T05:20:32"/>
    <n v="0"/>
    <n v="1"/>
  </r>
  <r>
    <x v="0"/>
    <x v="1"/>
    <x v="7"/>
    <s v="Mon"/>
    <d v="2018-11-26T00:00:00"/>
    <x v="172"/>
    <x v="114"/>
    <s v="Y0158436"/>
    <n v="5"/>
    <n v="7"/>
    <n v="36"/>
    <n v="145"/>
    <n v="7"/>
    <n v="0.30635416666666665"/>
    <n v="7.3524999999999991"/>
    <n v="1"/>
    <n v="0"/>
    <n v="1"/>
    <n v="0"/>
    <d v="1899-12-30T07:21:09"/>
    <n v="0"/>
    <n v="0"/>
  </r>
  <r>
    <x v="0"/>
    <x v="1"/>
    <x v="7"/>
    <s v="Mon"/>
    <d v="2018-11-26T00:00:00"/>
    <x v="173"/>
    <x v="11"/>
    <s v="Y0158510"/>
    <n v="4"/>
    <n v="11"/>
    <n v="13"/>
    <n v="108"/>
    <n v="8"/>
    <n v="0.23368055555555556"/>
    <n v="5.6083333333333334"/>
    <n v="1"/>
    <n v="0"/>
    <n v="1"/>
    <n v="0"/>
    <d v="1899-12-30T05:36:30"/>
    <n v="1"/>
    <n v="0"/>
  </r>
  <r>
    <x v="0"/>
    <x v="1"/>
    <x v="7"/>
    <s v="Mon"/>
    <d v="2018-11-26T00:00:00"/>
    <x v="174"/>
    <x v="0"/>
    <s v="Y0158380"/>
    <n v="9"/>
    <n v="25"/>
    <n v="1"/>
    <n v="1275"/>
    <n v="4"/>
    <n v="6.4074074074074075E-2"/>
    <n v="1.5377777777777779"/>
    <n v="1"/>
    <n v="0"/>
    <n v="1"/>
    <n v="0"/>
    <d v="1899-12-30T01:32:16"/>
    <n v="0"/>
    <n v="0"/>
  </r>
  <r>
    <x v="0"/>
    <x v="1"/>
    <x v="7"/>
    <s v="Mon"/>
    <d v="2018-11-26T00:00:00"/>
    <x v="175"/>
    <x v="25"/>
    <s v="Y0158383"/>
    <n v="19"/>
    <n v="23"/>
    <n v="25"/>
    <n v="3412"/>
    <n v="14"/>
    <n v="35.230671296296293"/>
    <n v="845.53611111111104"/>
    <n v="1"/>
    <n v="0"/>
    <n v="1"/>
    <n v="0"/>
    <d v="1900-02-03T05:32:10"/>
    <n v="0"/>
    <n v="1"/>
  </r>
  <r>
    <x v="0"/>
    <x v="1"/>
    <x v="7"/>
    <s v="Mon"/>
    <d v="2018-11-26T00:00:00"/>
    <x v="176"/>
    <x v="22"/>
    <s v="Y0158521"/>
    <n v="13"/>
    <n v="32"/>
    <n v="2"/>
    <n v="3856"/>
    <n v="3"/>
    <n v="0.11829861111111112"/>
    <n v="2.8391666666666668"/>
    <n v="1"/>
    <n v="0"/>
    <n v="1"/>
    <n v="0"/>
    <d v="1899-12-30T02:50:21"/>
    <n v="0"/>
    <n v="0"/>
  </r>
  <r>
    <x v="0"/>
    <x v="1"/>
    <x v="7"/>
    <s v="Mon"/>
    <d v="2018-11-26T00:00:00"/>
    <x v="177"/>
    <x v="115"/>
    <s v="Y0158389"/>
    <n v="39"/>
    <n v="28"/>
    <n v="28"/>
    <n v="3630"/>
    <n v="7"/>
    <n v="2.8333333333333332E-2"/>
    <n v="0.67999999999999994"/>
    <n v="1"/>
    <n v="0"/>
    <n v="1"/>
    <n v="0"/>
    <d v="1899-12-30T00:40:48"/>
    <n v="0"/>
    <n v="0"/>
  </r>
  <r>
    <x v="0"/>
    <x v="1"/>
    <x v="7"/>
    <s v="Mon"/>
    <d v="2018-11-26T00:00:00"/>
    <x v="178"/>
    <x v="116"/>
    <s v="Y0158472"/>
    <n v="14"/>
    <n v="17"/>
    <n v="18"/>
    <n v="2800"/>
    <n v="4"/>
    <n v="0.10987268518518518"/>
    <n v="2.6369444444444445"/>
    <n v="1"/>
    <n v="0"/>
    <n v="1"/>
    <n v="0"/>
    <d v="1899-12-30T02:38:13"/>
    <n v="10"/>
    <n v="2"/>
  </r>
  <r>
    <x v="0"/>
    <x v="1"/>
    <x v="7"/>
    <s v="Mon"/>
    <d v="2018-11-26T00:00:00"/>
    <x v="179"/>
    <x v="117"/>
    <s v="Y0158470"/>
    <n v="1"/>
    <n v="1"/>
    <n v="7"/>
    <n v="157"/>
    <n v="3"/>
    <n v="3.3368055555555554E-2"/>
    <n v="0.80083333333333329"/>
    <n v="1"/>
    <n v="0"/>
    <n v="1"/>
    <n v="0"/>
    <d v="1899-12-30T00:48:03"/>
    <n v="0"/>
    <n v="0"/>
  </r>
  <r>
    <x v="0"/>
    <x v="1"/>
    <x v="7"/>
    <s v="Mon"/>
    <d v="2018-11-26T00:00:00"/>
    <x v="180"/>
    <x v="50"/>
    <s v="Y0158538"/>
    <n v="13"/>
    <n v="3"/>
    <n v="12"/>
    <n v="2895"/>
    <n v="10"/>
    <n v="0.67818287037037039"/>
    <n v="16.276388888888889"/>
    <n v="1"/>
    <n v="0"/>
    <n v="1"/>
    <n v="0"/>
    <d v="1899-12-30T16:16:35"/>
    <n v="0"/>
    <n v="1"/>
  </r>
  <r>
    <x v="0"/>
    <x v="1"/>
    <x v="7"/>
    <s v="Mon"/>
    <d v="2018-11-26T00:00:00"/>
    <x v="181"/>
    <x v="44"/>
    <s v="Y0158520"/>
    <n v="16"/>
    <n v="33"/>
    <n v="2"/>
    <n v="2970"/>
    <n v="5"/>
    <n v="0.12793981481481481"/>
    <n v="3.0705555555555555"/>
    <n v="1"/>
    <n v="0"/>
    <n v="1"/>
    <n v="0"/>
    <d v="1899-12-30T03:04:14"/>
    <n v="0"/>
    <n v="0"/>
  </r>
  <r>
    <x v="0"/>
    <x v="1"/>
    <x v="7"/>
    <s v="Mon"/>
    <d v="2018-11-26T00:00:00"/>
    <x v="182"/>
    <x v="21"/>
    <s v="Y0158518"/>
    <n v="34"/>
    <n v="32"/>
    <n v="129"/>
    <n v="7029"/>
    <n v="7"/>
    <n v="1.0035300925925925"/>
    <n v="24.084722222222219"/>
    <n v="1"/>
    <n v="0"/>
    <n v="1"/>
    <n v="0"/>
    <d v="1899-12-31T00:05:05"/>
    <n v="1"/>
    <n v="0"/>
  </r>
  <r>
    <x v="0"/>
    <x v="1"/>
    <x v="7"/>
    <s v="Mon"/>
    <d v="2018-11-26T00:00:00"/>
    <x v="183"/>
    <x v="61"/>
    <s v="Y0158467"/>
    <n v="4"/>
    <n v="1"/>
    <n v="28"/>
    <n v="402"/>
    <n v="6"/>
    <n v="0.33112268518518517"/>
    <n v="7.9469444444444441"/>
    <n v="1"/>
    <n v="0"/>
    <n v="1"/>
    <n v="0"/>
    <d v="1899-12-30T07:56:49"/>
    <n v="0"/>
    <n v="0"/>
  </r>
  <r>
    <x v="0"/>
    <x v="1"/>
    <x v="7"/>
    <s v="Mon"/>
    <d v="2018-11-26T00:00:00"/>
    <x v="184"/>
    <x v="48"/>
    <s v="Y0158529"/>
    <n v="32"/>
    <n v="45"/>
    <n v="204"/>
    <n v="2310"/>
    <n v="14"/>
    <n v="1.2489236111111111"/>
    <n v="29.974166666666665"/>
    <n v="1"/>
    <n v="0"/>
    <n v="1"/>
    <n v="0"/>
    <d v="1899-12-31T05:58:27"/>
    <n v="1"/>
    <n v="0"/>
  </r>
  <r>
    <x v="0"/>
    <x v="1"/>
    <x v="7"/>
    <s v="Mon"/>
    <d v="2018-11-26T00:00:00"/>
    <x v="185"/>
    <x v="118"/>
    <s v="Y0157907"/>
    <n v="10"/>
    <n v="26"/>
    <n v="2"/>
    <n v="1512"/>
    <n v="1"/>
    <n v="1.1863425925925925E-2"/>
    <n v="0.28472222222222221"/>
    <n v="1"/>
    <n v="0"/>
    <n v="1"/>
    <n v="0"/>
    <d v="1899-12-30T00:17:05"/>
    <n v="0"/>
    <n v="0"/>
  </r>
  <r>
    <x v="0"/>
    <x v="1"/>
    <x v="7"/>
    <s v="Mon"/>
    <d v="2018-11-26T00:00:00"/>
    <x v="186"/>
    <x v="119"/>
    <s v="Y0158415"/>
    <n v="1"/>
    <n v="0"/>
    <n v="13"/>
    <n v="70"/>
    <n v="1"/>
    <n v="3.2939814814814811E-2"/>
    <n v="0.79055555555555546"/>
    <n v="1"/>
    <n v="0"/>
    <n v="1"/>
    <n v="0"/>
    <d v="1899-12-30T00:47:26"/>
    <n v="0"/>
    <n v="0"/>
  </r>
  <r>
    <x v="0"/>
    <x v="1"/>
    <x v="7"/>
    <s v="Mon"/>
    <d v="2018-11-26T00:00:00"/>
    <x v="187"/>
    <x v="120"/>
    <s v="Y0158397"/>
    <n v="7"/>
    <n v="27"/>
    <n v="3"/>
    <n v="1444"/>
    <n v="7"/>
    <n v="0.17322916666666666"/>
    <n v="4.1574999999999998"/>
    <n v="1"/>
    <n v="0"/>
    <n v="1"/>
    <n v="0"/>
    <d v="1899-12-30T04:09:27"/>
    <n v="0"/>
    <n v="0"/>
  </r>
  <r>
    <x v="0"/>
    <x v="1"/>
    <x v="7"/>
    <s v="Mon"/>
    <d v="2018-11-26T00:00:00"/>
    <x v="188"/>
    <x v="121"/>
    <s v="Y0158466-Y0158465"/>
    <n v="1"/>
    <n v="1"/>
    <n v="15"/>
    <n v="62"/>
    <n v="5"/>
    <n v="0.1006712962962963"/>
    <n v="2.4161111111111113"/>
    <n v="0"/>
    <n v="1"/>
    <n v="0"/>
    <n v="1"/>
    <d v="1899-12-30T02:24:58"/>
    <n v="0"/>
    <n v="0"/>
  </r>
  <r>
    <x v="0"/>
    <x v="1"/>
    <x v="7"/>
    <s v="Mon"/>
    <d v="2018-11-26T00:00:00"/>
    <x v="189"/>
    <x v="122"/>
    <s v="Y0158353"/>
    <n v="3"/>
    <n v="0"/>
    <n v="26"/>
    <n v="387"/>
    <n v="1"/>
    <n v="6.0150462962962968E-2"/>
    <n v="1.4436111111111112"/>
    <n v="1"/>
    <n v="0"/>
    <n v="1"/>
    <n v="0"/>
    <d v="1899-12-30T01:26:37"/>
    <n v="0"/>
    <n v="0"/>
  </r>
  <r>
    <x v="0"/>
    <x v="1"/>
    <x v="7"/>
    <s v="Mon"/>
    <d v="2018-11-26T00:00:00"/>
    <x v="190"/>
    <x v="57"/>
    <s v="Y0158188"/>
    <n v="26"/>
    <n v="4"/>
    <n v="153"/>
    <n v="3828"/>
    <n v="4"/>
    <n v="0.77260416666666665"/>
    <n v="18.5425"/>
    <n v="1"/>
    <n v="0"/>
    <n v="1"/>
    <n v="0"/>
    <d v="1899-12-30T18:32:33"/>
    <n v="1"/>
    <n v="1"/>
  </r>
  <r>
    <x v="0"/>
    <x v="1"/>
    <x v="7"/>
    <s v="Mon"/>
    <d v="2018-11-26T00:00:00"/>
    <x v="191"/>
    <x v="82"/>
    <s v="Y0158512"/>
    <n v="7"/>
    <n v="10"/>
    <n v="73"/>
    <n v="718"/>
    <n v="5"/>
    <n v="0.94704861111111116"/>
    <n v="22.729166666666668"/>
    <n v="0"/>
    <n v="1"/>
    <n v="0"/>
    <n v="1"/>
    <d v="1899-12-30T22:43:45"/>
    <n v="0"/>
    <n v="0"/>
  </r>
  <r>
    <x v="0"/>
    <x v="1"/>
    <x v="7"/>
    <s v="Mon"/>
    <d v="2018-11-26T00:00:00"/>
    <x v="192"/>
    <x v="123"/>
    <s v="Y0158412"/>
    <n v="5"/>
    <n v="0"/>
    <n v="31"/>
    <n v="734"/>
    <n v="2"/>
    <n v="0.13526620370370371"/>
    <n v="3.2463888888888892"/>
    <n v="1"/>
    <n v="0"/>
    <n v="1"/>
    <n v="0"/>
    <d v="1899-12-30T03:14:47"/>
    <n v="0"/>
    <n v="0"/>
  </r>
  <r>
    <x v="0"/>
    <x v="1"/>
    <x v="7"/>
    <s v="Mon"/>
    <d v="2018-11-26T00:00:00"/>
    <x v="193"/>
    <x v="124"/>
    <s v="Y0158393"/>
    <n v="27"/>
    <n v="6"/>
    <n v="77"/>
    <n v="5551"/>
    <n v="4"/>
    <n v="35.665173611111108"/>
    <n v="855.96416666666664"/>
    <n v="0"/>
    <n v="1"/>
    <n v="0"/>
    <n v="1"/>
    <d v="1900-02-03T15:57:51"/>
    <n v="0"/>
    <n v="0"/>
  </r>
  <r>
    <x v="0"/>
    <x v="1"/>
    <x v="7"/>
    <s v="Mon"/>
    <d v="2018-11-26T00:00:00"/>
    <x v="194"/>
    <x v="125"/>
    <s v="Y0158462"/>
    <n v="1"/>
    <n v="1"/>
    <n v="2"/>
    <n v="104"/>
    <n v="4"/>
    <n v="2.7083333333333334E-2"/>
    <n v="0.65"/>
    <n v="0"/>
    <n v="1"/>
    <n v="0"/>
    <n v="1"/>
    <d v="1899-12-30T00:39:00"/>
    <n v="0"/>
    <n v="0"/>
  </r>
  <r>
    <x v="0"/>
    <x v="1"/>
    <x v="7"/>
    <s v="Mon"/>
    <d v="2018-11-26T00:00:00"/>
    <x v="195"/>
    <x v="126"/>
    <s v="Y0158381"/>
    <n v="1"/>
    <n v="0"/>
    <n v="5"/>
    <n v="63"/>
    <n v="1"/>
    <n v="34.958321759259256"/>
    <n v="838.99972222222209"/>
    <n v="1"/>
    <n v="0"/>
    <n v="1"/>
    <n v="0"/>
    <d v="1900-02-02T22:59:59"/>
    <n v="0"/>
    <n v="0"/>
  </r>
  <r>
    <x v="0"/>
    <x v="1"/>
    <x v="7"/>
    <s v="Mon"/>
    <d v="2018-11-26T00:00:00"/>
    <x v="196"/>
    <x v="34"/>
    <s v="Y0158533"/>
    <n v="42"/>
    <n v="52"/>
    <n v="194"/>
    <n v="3421"/>
    <n v="13"/>
    <n v="36.562141203703703"/>
    <n v="877.49138888888888"/>
    <n v="1"/>
    <n v="0"/>
    <n v="1"/>
    <n v="0"/>
    <d v="1900-02-04T13:29:29"/>
    <n v="0"/>
    <n v="0"/>
  </r>
  <r>
    <x v="0"/>
    <x v="1"/>
    <x v="7"/>
    <s v="Mon"/>
    <d v="2018-11-26T00:00:00"/>
    <x v="197"/>
    <x v="127"/>
    <s v="Y0158390"/>
    <n v="33"/>
    <n v="28"/>
    <n v="27"/>
    <n v="3627"/>
    <n v="7"/>
    <n v="0.28030092592592593"/>
    <n v="6.7272222222222222"/>
    <n v="1"/>
    <n v="0"/>
    <n v="1"/>
    <n v="0"/>
    <d v="1899-12-30T06:43:38"/>
    <n v="0"/>
    <n v="0"/>
  </r>
  <r>
    <x v="0"/>
    <x v="1"/>
    <x v="7"/>
    <s v="Mon"/>
    <d v="2018-11-26T00:00:00"/>
    <x v="198"/>
    <x v="128"/>
    <s v="Y0158522"/>
    <n v="115"/>
    <n v="261"/>
    <n v="196"/>
    <n v="12779"/>
    <n v="13"/>
    <n v="3.2784837962962965"/>
    <n v="78.683611111111119"/>
    <n v="1"/>
    <n v="0"/>
    <n v="1"/>
    <n v="0"/>
    <d v="1900-01-02T06:41:01"/>
    <n v="0"/>
    <n v="0"/>
  </r>
  <r>
    <x v="0"/>
    <x v="1"/>
    <x v="7"/>
    <s v="Mon"/>
    <d v="2018-11-26T00:00:00"/>
    <x v="199"/>
    <x v="129"/>
    <s v="Y0158116"/>
    <n v="0"/>
    <n v="0"/>
    <n v="1"/>
    <n v="36"/>
    <n v="1"/>
    <n v="2.8472222222222219E-3"/>
    <n v="6.8333333333333329E-2"/>
    <n v="1"/>
    <n v="0"/>
    <n v="1"/>
    <n v="0"/>
    <d v="1899-12-30T00:04:06"/>
    <n v="0"/>
    <n v="0"/>
  </r>
  <r>
    <x v="0"/>
    <x v="1"/>
    <x v="7"/>
    <s v="Mon"/>
    <d v="2018-11-26T00:00:00"/>
    <x v="200"/>
    <x v="130"/>
    <s v="Y0157649"/>
    <n v="36"/>
    <n v="28"/>
    <n v="17"/>
    <n v="3216"/>
    <n v="9"/>
    <n v="0.75236111111111115"/>
    <n v="18.056666666666668"/>
    <n v="1"/>
    <n v="0"/>
    <n v="1"/>
    <n v="0"/>
    <d v="1899-12-30T18:03:24"/>
    <n v="0"/>
    <n v="0"/>
  </r>
  <r>
    <x v="0"/>
    <x v="1"/>
    <x v="7"/>
    <s v="Mon"/>
    <d v="2018-11-26T00:00:00"/>
    <x v="201"/>
    <x v="131"/>
    <s v="Y0158494"/>
    <n v="45"/>
    <n v="46"/>
    <n v="468"/>
    <n v="3242"/>
    <n v="2"/>
    <n v="7.6388888888888893E-4"/>
    <n v="1.8333333333333333E-2"/>
    <n v="1"/>
    <n v="0"/>
    <n v="1"/>
    <n v="0"/>
    <d v="1899-12-30T00:01:06"/>
    <n v="0"/>
    <n v="0"/>
  </r>
  <r>
    <x v="0"/>
    <x v="1"/>
    <x v="7"/>
    <s v="Mon"/>
    <d v="2018-11-26T00:00:00"/>
    <x v="202"/>
    <x v="126"/>
    <s v="Y0158463"/>
    <n v="0"/>
    <n v="0"/>
    <n v="1"/>
    <n v="6"/>
    <n v="1"/>
    <n v="9.6643518518518511E-3"/>
    <n v="0.23194444444444443"/>
    <n v="1"/>
    <n v="0"/>
    <n v="1"/>
    <n v="0"/>
    <d v="1899-12-30T00:13:55"/>
    <n v="0"/>
    <n v="0"/>
  </r>
  <r>
    <x v="0"/>
    <x v="1"/>
    <x v="7"/>
    <s v="Tue"/>
    <d v="2018-11-27T00:00:00"/>
    <x v="203"/>
    <x v="132"/>
    <s v="Y0158364"/>
    <n v="3"/>
    <n v="5"/>
    <n v="9"/>
    <n v="447"/>
    <n v="3"/>
    <n v="0.29821759259259256"/>
    <n v="7.1572222222222219"/>
    <n v="0"/>
    <n v="1"/>
    <n v="1"/>
    <n v="0"/>
    <d v="1899-12-30T07:09:26"/>
    <n v="0"/>
    <n v="0"/>
  </r>
  <r>
    <x v="0"/>
    <x v="1"/>
    <x v="7"/>
    <s v="Tue"/>
    <d v="2018-11-27T00:00:00"/>
    <x v="204"/>
    <x v="133"/>
    <s v="Y0158477"/>
    <n v="6"/>
    <n v="5"/>
    <n v="30"/>
    <n v="447"/>
    <n v="7"/>
    <n v="0.58751157407407406"/>
    <n v="14.100277777777777"/>
    <n v="0"/>
    <n v="1"/>
    <n v="0"/>
    <n v="1"/>
    <d v="1899-12-30T14:06:01"/>
    <n v="0"/>
    <n v="0"/>
  </r>
  <r>
    <x v="0"/>
    <x v="1"/>
    <x v="7"/>
    <s v="Tue"/>
    <d v="2018-11-27T00:00:00"/>
    <x v="205"/>
    <x v="134"/>
    <s v="Y0158476"/>
    <n v="3"/>
    <n v="0"/>
    <n v="11"/>
    <n v="282"/>
    <n v="2"/>
    <n v="7.8831018518518522E-2"/>
    <n v="1.8919444444444444"/>
    <n v="1"/>
    <n v="0"/>
    <n v="1"/>
    <n v="0"/>
    <d v="1899-12-30T01:53:31"/>
    <n v="0"/>
    <n v="0"/>
  </r>
  <r>
    <x v="0"/>
    <x v="1"/>
    <x v="7"/>
    <s v="Tue"/>
    <d v="2018-11-27T00:00:00"/>
    <x v="206"/>
    <x v="135"/>
    <s v="Y0158514"/>
    <n v="46"/>
    <n v="0"/>
    <n v="240"/>
    <n v="5511"/>
    <n v="21"/>
    <n v="36.639930555555559"/>
    <n v="879.35833333333335"/>
    <n v="0"/>
    <n v="1"/>
    <n v="0"/>
    <n v="1"/>
    <d v="1900-02-04T15:21:30"/>
    <n v="0"/>
    <n v="0"/>
  </r>
  <r>
    <x v="0"/>
    <x v="1"/>
    <x v="7"/>
    <s v="Tue"/>
    <d v="2018-11-27T00:00:00"/>
    <x v="207"/>
    <x v="34"/>
    <s v="Y0158596"/>
    <n v="28"/>
    <n v="14"/>
    <n v="165"/>
    <n v="2822"/>
    <n v="7"/>
    <n v="1.8820023148148146"/>
    <n v="45.168055555555554"/>
    <n v="0"/>
    <n v="1"/>
    <n v="0"/>
    <n v="1"/>
    <d v="1899-12-31T21:10:05"/>
    <n v="0"/>
    <n v="2"/>
  </r>
  <r>
    <x v="0"/>
    <x v="1"/>
    <x v="7"/>
    <s v="Tue"/>
    <d v="2018-11-27T00:00:00"/>
    <x v="208"/>
    <x v="136"/>
    <s v="Y0158468"/>
    <n v="7"/>
    <n v="28"/>
    <n v="8"/>
    <n v="996"/>
    <n v="6"/>
    <n v="0.24182870370370368"/>
    <n v="5.8038888888888884"/>
    <n v="1"/>
    <n v="0"/>
    <n v="1"/>
    <n v="0"/>
    <d v="1899-12-30T05:48:14"/>
    <n v="0"/>
    <n v="0"/>
  </r>
  <r>
    <x v="0"/>
    <x v="1"/>
    <x v="7"/>
    <s v="Tue"/>
    <d v="2018-11-27T00:00:00"/>
    <x v="209"/>
    <x v="137"/>
    <s v="Y0158471"/>
    <n v="7"/>
    <n v="27"/>
    <n v="1"/>
    <n v="1296"/>
    <n v="5"/>
    <n v="0.23128472222222221"/>
    <n v="5.5508333333333333"/>
    <n v="1"/>
    <n v="0"/>
    <n v="1"/>
    <n v="0"/>
    <d v="1899-12-30T05:33:03"/>
    <n v="0"/>
    <n v="0"/>
  </r>
  <r>
    <x v="0"/>
    <x v="1"/>
    <x v="7"/>
    <s v="Tue"/>
    <d v="2018-11-27T00:00:00"/>
    <x v="210"/>
    <x v="138"/>
    <s v="Y0158558"/>
    <n v="7"/>
    <n v="29"/>
    <n v="1"/>
    <n v="1218"/>
    <n v="2"/>
    <n v="4.4606481481481476E-2"/>
    <n v="1.0705555555555555"/>
    <n v="0"/>
    <n v="1"/>
    <n v="0"/>
    <n v="1"/>
    <d v="1899-12-30T01:04:14"/>
    <n v="0"/>
    <n v="0"/>
  </r>
  <r>
    <x v="0"/>
    <x v="1"/>
    <x v="7"/>
    <s v="Tue"/>
    <d v="2018-11-27T00:00:00"/>
    <x v="211"/>
    <x v="139"/>
    <s v="Y0158566"/>
    <n v="8"/>
    <n v="28"/>
    <n v="2"/>
    <n v="1602"/>
    <n v="2"/>
    <n v="3.2187500000000001E-2"/>
    <n v="0.77249999999999996"/>
    <n v="1"/>
    <n v="0"/>
    <n v="1"/>
    <n v="0"/>
    <d v="1899-12-30T00:46:21"/>
    <n v="0"/>
    <n v="0"/>
  </r>
  <r>
    <x v="0"/>
    <x v="1"/>
    <x v="7"/>
    <s v="Tue"/>
    <d v="2018-11-27T00:00:00"/>
    <x v="212"/>
    <x v="140"/>
    <s v="Y0158556"/>
    <n v="8"/>
    <n v="27"/>
    <n v="3"/>
    <n v="1726"/>
    <n v="2"/>
    <n v="4.0057870370370369E-2"/>
    <n v="0.96138888888888885"/>
    <n v="1"/>
    <n v="0"/>
    <n v="1"/>
    <n v="0"/>
    <d v="1899-12-30T00:57:41"/>
    <n v="0"/>
    <n v="0"/>
  </r>
  <r>
    <x v="0"/>
    <x v="1"/>
    <x v="7"/>
    <s v="Tue"/>
    <d v="2018-11-27T00:00:00"/>
    <x v="213"/>
    <x v="141"/>
    <s v="Y0158590"/>
    <n v="12"/>
    <n v="5"/>
    <n v="40"/>
    <n v="1630"/>
    <n v="6"/>
    <n v="0.53075231481481489"/>
    <n v="12.738055555555558"/>
    <n v="0"/>
    <n v="1"/>
    <n v="0"/>
    <n v="1"/>
    <d v="1899-12-30T12:44:17"/>
    <n v="0"/>
    <n v="1"/>
  </r>
  <r>
    <x v="0"/>
    <x v="1"/>
    <x v="7"/>
    <s v="Tue"/>
    <d v="2018-11-27T00:00:00"/>
    <x v="214"/>
    <x v="16"/>
    <s v="Y0158551"/>
    <n v="22"/>
    <n v="57"/>
    <n v="20"/>
    <n v="5532"/>
    <n v="2"/>
    <n v="5.4699074074074074E-2"/>
    <n v="1.3127777777777778"/>
    <n v="1"/>
    <n v="0"/>
    <n v="1"/>
    <n v="0"/>
    <d v="1899-12-30T01:18:46"/>
    <n v="0"/>
    <n v="0"/>
  </r>
  <r>
    <x v="0"/>
    <x v="1"/>
    <x v="7"/>
    <s v="Tue"/>
    <d v="2018-11-27T00:00:00"/>
    <x v="215"/>
    <x v="15"/>
    <s v="Y0158588"/>
    <n v="8"/>
    <n v="33"/>
    <n v="1"/>
    <n v="924"/>
    <n v="7"/>
    <n v="0.21190972222222224"/>
    <n v="5.0858333333333334"/>
    <n v="1"/>
    <n v="0"/>
    <n v="1"/>
    <n v="0"/>
    <d v="1899-12-30T05:05:09"/>
    <n v="0"/>
    <n v="0"/>
  </r>
  <r>
    <x v="0"/>
    <x v="1"/>
    <x v="7"/>
    <s v="Tue"/>
    <d v="2018-11-27T00:00:00"/>
    <x v="216"/>
    <x v="142"/>
    <s v="Y0158492"/>
    <n v="3"/>
    <n v="1"/>
    <n v="13"/>
    <n v="4353"/>
    <n v="3"/>
    <n v="6.5879629629629635E-2"/>
    <n v="1.5811111111111114"/>
    <n v="0"/>
    <n v="1"/>
    <n v="0"/>
    <n v="1"/>
    <d v="1899-12-30T01:34:52"/>
    <n v="0"/>
    <n v="0"/>
  </r>
  <r>
    <x v="0"/>
    <x v="1"/>
    <x v="7"/>
    <s v="Tue"/>
    <d v="2018-11-27T00:00:00"/>
    <x v="217"/>
    <x v="143"/>
    <s v="Y0158489"/>
    <n v="16"/>
    <n v="0"/>
    <n v="224"/>
    <n v="389"/>
    <n v="2"/>
    <n v="0.25252314814814814"/>
    <n v="6.0605555555555553"/>
    <n v="0"/>
    <n v="1"/>
    <n v="1"/>
    <n v="0"/>
    <d v="1899-12-30T06:03:38"/>
    <n v="0"/>
    <n v="0"/>
  </r>
  <r>
    <x v="0"/>
    <x v="1"/>
    <x v="7"/>
    <s v="Tue"/>
    <d v="2018-11-27T00:00:00"/>
    <x v="218"/>
    <x v="0"/>
    <s v="Y0158499"/>
    <n v="10"/>
    <n v="22"/>
    <n v="1"/>
    <n v="1620"/>
    <n v="3"/>
    <n v="8.2083333333333341E-2"/>
    <n v="1.9700000000000002"/>
    <n v="1"/>
    <n v="0"/>
    <n v="1"/>
    <n v="0"/>
    <d v="1899-12-30T01:58:12"/>
    <n v="0"/>
    <n v="0"/>
  </r>
  <r>
    <x v="0"/>
    <x v="1"/>
    <x v="7"/>
    <s v="Tue"/>
    <d v="2018-11-27T00:00:00"/>
    <x v="219"/>
    <x v="82"/>
    <s v="Y0158618"/>
    <n v="13"/>
    <n v="10"/>
    <n v="33"/>
    <n v="894"/>
    <n v="8"/>
    <n v="0.22768518518518518"/>
    <n v="5.4644444444444442"/>
    <n v="1"/>
    <n v="0"/>
    <n v="1"/>
    <n v="0"/>
    <d v="1899-12-30T05:27:52"/>
    <n v="0"/>
    <n v="0"/>
  </r>
  <r>
    <x v="0"/>
    <x v="1"/>
    <x v="7"/>
    <s v="Tue"/>
    <d v="2018-11-27T00:00:00"/>
    <x v="220"/>
    <x v="14"/>
    <s v="Y0158498"/>
    <n v="3"/>
    <n v="11"/>
    <n v="1"/>
    <n v="429"/>
    <n v="3"/>
    <n v="4.5034722222222219E-2"/>
    <n v="1.0808333333333333"/>
    <n v="1"/>
    <n v="0"/>
    <n v="1"/>
    <n v="0"/>
    <d v="1899-12-30T01:04:51"/>
    <n v="0"/>
    <n v="0"/>
  </r>
  <r>
    <x v="0"/>
    <x v="1"/>
    <x v="7"/>
    <s v="Tue"/>
    <d v="2018-11-27T00:00:00"/>
    <x v="221"/>
    <x v="144"/>
    <s v="Y0158546"/>
    <n v="16"/>
    <n v="76"/>
    <n v="17"/>
    <n v="839"/>
    <n v="6"/>
    <n v="0.71452546296296304"/>
    <n v="17.148611111111112"/>
    <n v="1"/>
    <n v="0"/>
    <n v="1"/>
    <n v="0"/>
    <d v="1899-12-30T17:08:55"/>
    <n v="0"/>
    <n v="0"/>
  </r>
  <r>
    <x v="0"/>
    <x v="1"/>
    <x v="7"/>
    <s v="Tue"/>
    <d v="2018-11-27T00:00:00"/>
    <x v="222"/>
    <x v="145"/>
    <s v="Y0158485"/>
    <n v="3"/>
    <n v="3"/>
    <n v="7"/>
    <n v="310"/>
    <n v="3"/>
    <n v="9.4675925925925927E-2"/>
    <n v="2.2722222222222221"/>
    <n v="1"/>
    <n v="0"/>
    <n v="1"/>
    <n v="0"/>
    <d v="1899-12-30T02:16:20"/>
    <n v="0"/>
    <n v="0"/>
  </r>
  <r>
    <x v="0"/>
    <x v="1"/>
    <x v="7"/>
    <s v="Tue"/>
    <d v="2018-11-27T00:00:00"/>
    <x v="223"/>
    <x v="22"/>
    <s v="Y0158553"/>
    <n v="14"/>
    <n v="32"/>
    <n v="2"/>
    <n v="4108"/>
    <n v="3"/>
    <n v="0.23041666666666669"/>
    <n v="5.53"/>
    <n v="1"/>
    <n v="0"/>
    <n v="1"/>
    <n v="0"/>
    <d v="1899-12-30T05:31:48"/>
    <n v="1"/>
    <n v="0"/>
  </r>
  <r>
    <x v="0"/>
    <x v="1"/>
    <x v="7"/>
    <s v="Tue"/>
    <d v="2018-11-27T00:00:00"/>
    <x v="224"/>
    <x v="146"/>
    <s v="Y0158318"/>
    <n v="3"/>
    <n v="3"/>
    <n v="30"/>
    <n v="112"/>
    <n v="4"/>
    <n v="0.10127314814814814"/>
    <n v="2.4305555555555554"/>
    <n v="1"/>
    <n v="0"/>
    <n v="1"/>
    <n v="0"/>
    <d v="1899-12-30T02:25:50"/>
    <n v="2"/>
    <n v="2"/>
  </r>
  <r>
    <x v="0"/>
    <x v="1"/>
    <x v="7"/>
    <s v="Tue"/>
    <d v="2018-11-27T00:00:00"/>
    <x v="225"/>
    <x v="147"/>
    <s v="Y0158022"/>
    <n v="8"/>
    <n v="28"/>
    <n v="2"/>
    <n v="1440"/>
    <n v="4"/>
    <n v="7.1030092592592589E-2"/>
    <n v="1.7047222222222222"/>
    <n v="1"/>
    <n v="0"/>
    <n v="1"/>
    <n v="0"/>
    <d v="1899-12-30T01:42:17"/>
    <n v="0"/>
    <n v="0"/>
  </r>
  <r>
    <x v="0"/>
    <x v="1"/>
    <x v="7"/>
    <s v="Tue"/>
    <d v="2018-11-27T00:00:00"/>
    <x v="226"/>
    <x v="148"/>
    <s v="Y0158501"/>
    <n v="38"/>
    <n v="28"/>
    <n v="13"/>
    <n v="3188"/>
    <n v="9"/>
    <n v="0.16387731481481482"/>
    <n v="3.9330555555555557"/>
    <n v="1"/>
    <n v="0"/>
    <n v="1"/>
    <n v="0"/>
    <d v="1899-12-30T03:55:59"/>
    <n v="0"/>
    <n v="0"/>
  </r>
  <r>
    <x v="0"/>
    <x v="1"/>
    <x v="7"/>
    <s v="Tue"/>
    <d v="2018-11-27T00:00:00"/>
    <x v="227"/>
    <x v="149"/>
    <s v="Y0158496"/>
    <n v="9"/>
    <n v="3"/>
    <n v="82"/>
    <n v="649"/>
    <n v="5"/>
    <n v="0.47208333333333335"/>
    <n v="11.33"/>
    <n v="0"/>
    <n v="1"/>
    <n v="0"/>
    <n v="1"/>
    <d v="1899-12-30T11:19:48"/>
    <n v="0"/>
    <n v="0"/>
  </r>
  <r>
    <x v="0"/>
    <x v="1"/>
    <x v="7"/>
    <s v="Tue"/>
    <d v="2018-11-27T00:00:00"/>
    <x v="228"/>
    <x v="13"/>
    <s v="Y0158563-Y0158082"/>
    <n v="43"/>
    <n v="26"/>
    <n v="43"/>
    <n v="20162"/>
    <n v="10"/>
    <n v="0.5529398148148148"/>
    <n v="13.270555555555555"/>
    <n v="1"/>
    <n v="0"/>
    <n v="1"/>
    <n v="0"/>
    <d v="1899-12-30T13:16:14"/>
    <n v="0"/>
    <n v="0"/>
  </r>
  <r>
    <x v="0"/>
    <x v="1"/>
    <x v="7"/>
    <s v="Tue"/>
    <d v="2018-11-27T00:00:00"/>
    <x v="229"/>
    <x v="150"/>
    <s v="Y0158475"/>
    <n v="44"/>
    <n v="28"/>
    <n v="52"/>
    <n v="9086"/>
    <n v="13"/>
    <n v="2.6550925925925926E-2"/>
    <n v="0.63722222222222225"/>
    <n v="1"/>
    <n v="0"/>
    <n v="1"/>
    <n v="0"/>
    <d v="1899-12-30T00:38:14"/>
    <n v="0"/>
    <n v="0"/>
  </r>
  <r>
    <x v="0"/>
    <x v="1"/>
    <x v="7"/>
    <s v="Tue"/>
    <d v="2018-11-27T00:00:00"/>
    <x v="230"/>
    <x v="151"/>
    <s v="Y0158504"/>
    <n v="1"/>
    <n v="1"/>
    <n v="16"/>
    <n v="67"/>
    <n v="4"/>
    <n v="0.15157407407407408"/>
    <n v="3.637777777777778"/>
    <n v="0"/>
    <n v="1"/>
    <n v="0"/>
    <n v="1"/>
    <d v="1899-12-30T03:38:16"/>
    <n v="0"/>
    <n v="0"/>
  </r>
  <r>
    <x v="0"/>
    <x v="1"/>
    <x v="7"/>
    <s v="Tue"/>
    <d v="2018-11-27T00:00:00"/>
    <x v="231"/>
    <x v="152"/>
    <s v="Y0158547"/>
    <n v="9"/>
    <n v="12"/>
    <n v="14"/>
    <n v="932"/>
    <n v="7"/>
    <n v="0.21474537037037036"/>
    <n v="5.153888888888889"/>
    <n v="1"/>
    <n v="0"/>
    <n v="1"/>
    <n v="0"/>
    <d v="1899-12-30T05:09:14"/>
    <n v="0"/>
    <n v="0"/>
  </r>
  <r>
    <x v="0"/>
    <x v="1"/>
    <x v="7"/>
    <s v="Tue"/>
    <d v="2018-11-27T00:00:00"/>
    <x v="232"/>
    <x v="153"/>
    <s v="Y0158555"/>
    <n v="10"/>
    <n v="29"/>
    <n v="2"/>
    <n v="1377"/>
    <n v="4"/>
    <n v="5.3263888888888888E-2"/>
    <n v="1.2783333333333333"/>
    <n v="1"/>
    <n v="0"/>
    <n v="1"/>
    <n v="0"/>
    <d v="1899-12-30T01:16:42"/>
    <n v="0"/>
    <n v="0"/>
  </r>
  <r>
    <x v="0"/>
    <x v="1"/>
    <x v="7"/>
    <s v="Tue"/>
    <d v="2018-11-27T00:00:00"/>
    <x v="233"/>
    <x v="154"/>
    <s v="Y0158536"/>
    <n v="3"/>
    <n v="1"/>
    <n v="31"/>
    <n v="652"/>
    <n v="2"/>
    <n v="7.5497685185185182E-2"/>
    <n v="1.8119444444444444"/>
    <n v="1"/>
    <n v="0"/>
    <n v="1"/>
    <n v="0"/>
    <d v="1899-12-30T01:48:43"/>
    <n v="0"/>
    <n v="0"/>
  </r>
  <r>
    <x v="0"/>
    <x v="1"/>
    <x v="7"/>
    <s v="Tue"/>
    <d v="2018-11-27T00:00:00"/>
    <x v="234"/>
    <x v="44"/>
    <s v="Y0158564"/>
    <n v="27"/>
    <n v="36"/>
    <n v="5"/>
    <n v="5256"/>
    <n v="10"/>
    <n v="0.76071759259259253"/>
    <n v="18.257222222222222"/>
    <n v="1"/>
    <n v="0"/>
    <n v="1"/>
    <n v="0"/>
    <d v="1899-12-30T18:15:26"/>
    <n v="1"/>
    <n v="0"/>
  </r>
  <r>
    <x v="0"/>
    <x v="1"/>
    <x v="7"/>
    <s v="Tue"/>
    <d v="2018-11-27T00:00:00"/>
    <x v="235"/>
    <x v="155"/>
    <s v="Y0158479"/>
    <n v="13"/>
    <n v="5"/>
    <n v="14"/>
    <n v="2906"/>
    <n v="6"/>
    <n v="0.72043981481481489"/>
    <n v="17.290555555555557"/>
    <n v="0"/>
    <n v="1"/>
    <n v="0"/>
    <n v="1"/>
    <d v="1899-12-30T17:17:26"/>
    <n v="0"/>
    <n v="0"/>
  </r>
  <r>
    <x v="0"/>
    <x v="1"/>
    <x v="7"/>
    <s v="Tue"/>
    <d v="2018-11-27T00:00:00"/>
    <x v="236"/>
    <x v="48"/>
    <s v="Y0158630"/>
    <n v="7"/>
    <n v="22"/>
    <n v="56"/>
    <n v="405"/>
    <n v="10"/>
    <n v="0.51872685185185186"/>
    <n v="12.449444444444445"/>
    <n v="1"/>
    <n v="0"/>
    <n v="1"/>
    <n v="0"/>
    <d v="1899-12-30T12:26:58"/>
    <n v="0"/>
    <n v="0"/>
  </r>
  <r>
    <x v="0"/>
    <x v="1"/>
    <x v="7"/>
    <s v="Tue"/>
    <d v="2018-11-27T00:00:00"/>
    <x v="237"/>
    <x v="156"/>
    <s v="Y0158497"/>
    <n v="27"/>
    <n v="28"/>
    <n v="37"/>
    <n v="2647"/>
    <n v="7"/>
    <n v="8.5810185185185184E-2"/>
    <n v="2.0594444444444444"/>
    <n v="1"/>
    <n v="0"/>
    <n v="1"/>
    <n v="0"/>
    <d v="1899-12-30T02:03:34"/>
    <n v="0"/>
    <n v="0"/>
  </r>
  <r>
    <x v="0"/>
    <x v="1"/>
    <x v="7"/>
    <s v="Tue"/>
    <d v="2018-11-27T00:00:00"/>
    <x v="238"/>
    <x v="157"/>
    <s v="Y0158484"/>
    <n v="19"/>
    <n v="28"/>
    <n v="24"/>
    <n v="2116"/>
    <n v="3"/>
    <n v="3.4768518518518525E-2"/>
    <n v="0.83444444444444454"/>
    <n v="1"/>
    <n v="0"/>
    <n v="1"/>
    <n v="0"/>
    <d v="1899-12-30T00:50:04"/>
    <n v="0"/>
    <n v="0"/>
  </r>
  <r>
    <x v="0"/>
    <x v="1"/>
    <x v="7"/>
    <s v="Tue"/>
    <d v="2018-11-27T00:00:00"/>
    <x v="239"/>
    <x v="158"/>
    <s v="Y0158593-Y0158594"/>
    <n v="7"/>
    <n v="4"/>
    <n v="38"/>
    <n v="706"/>
    <n v="4"/>
    <n v="0.41416666666666663"/>
    <n v="9.94"/>
    <n v="1"/>
    <n v="0"/>
    <n v="1"/>
    <n v="0"/>
    <d v="1899-12-30T09:56:24"/>
    <n v="0"/>
    <n v="0"/>
  </r>
  <r>
    <x v="0"/>
    <x v="1"/>
    <x v="7"/>
    <s v="Tue"/>
    <d v="2018-11-27T00:00:00"/>
    <x v="240"/>
    <x v="159"/>
    <s v=" "/>
    <n v="0"/>
    <n v="0"/>
    <n v="1"/>
    <n v="2"/>
    <n v="1"/>
    <n v="1.7847222222222223E-2"/>
    <n v="0.42833333333333334"/>
    <n v="1"/>
    <n v="0"/>
    <n v="1"/>
    <n v="0"/>
    <d v="1899-12-30T00:25:42"/>
    <n v="0"/>
    <n v="0"/>
  </r>
  <r>
    <x v="0"/>
    <x v="1"/>
    <x v="7"/>
    <s v="Tue"/>
    <d v="2018-11-27T00:00:00"/>
    <x v="241"/>
    <x v="34"/>
    <s v="Y0158561"/>
    <n v="75"/>
    <n v="88"/>
    <n v="376"/>
    <n v="4826"/>
    <n v="11"/>
    <n v="1.3320138888888888"/>
    <n v="31.968333333333334"/>
    <n v="1"/>
    <n v="0"/>
    <n v="1"/>
    <n v="0"/>
    <d v="1899-12-31T07:58:06"/>
    <n v="0"/>
    <n v="0"/>
  </r>
  <r>
    <x v="0"/>
    <x v="1"/>
    <x v="7"/>
    <s v="Tue"/>
    <d v="2018-11-27T00:00:00"/>
    <x v="242"/>
    <x v="5"/>
    <s v="Y0158523"/>
    <n v="0"/>
    <n v="36"/>
    <n v="86"/>
    <n v="3114"/>
    <n v="10"/>
    <n v="0.58608796296296295"/>
    <n v="14.066111111111111"/>
    <n v="0"/>
    <n v="1"/>
    <n v="0"/>
    <n v="1"/>
    <d v="1899-12-30T14:03:58"/>
    <n v="0"/>
    <n v="0"/>
  </r>
  <r>
    <x v="0"/>
    <x v="1"/>
    <x v="7"/>
    <s v="Tue"/>
    <d v="2018-11-27T00:00:00"/>
    <x v="243"/>
    <x v="73"/>
    <s v="Y0158474-Y0158240"/>
    <n v="87"/>
    <n v="16"/>
    <n v="112"/>
    <n v="179665"/>
    <n v="15"/>
    <n v="0.76098379629629631"/>
    <n v="18.263611111111111"/>
    <n v="1"/>
    <n v="0"/>
    <n v="1"/>
    <n v="0"/>
    <d v="1899-12-30T18:15:49"/>
    <n v="0"/>
    <n v="0"/>
  </r>
  <r>
    <x v="0"/>
    <x v="1"/>
    <x v="7"/>
    <s v="Tue"/>
    <d v="2018-11-27T00:00:00"/>
    <x v="244"/>
    <x v="43"/>
    <s v="Y0158803-Y0158802"/>
    <n v="18"/>
    <n v="12"/>
    <n v="117"/>
    <n v="2008"/>
    <n v="1"/>
    <n v="9.5486111111111101E-3"/>
    <n v="0.22916666666666663"/>
    <n v="0"/>
    <n v="1"/>
    <n v="0"/>
    <n v="1"/>
    <d v="1899-12-30T00:13:45"/>
    <n v="0"/>
    <n v="0"/>
  </r>
  <r>
    <x v="0"/>
    <x v="1"/>
    <x v="7"/>
    <s v="Wed"/>
    <d v="2018-11-28T00:00:00"/>
    <x v="245"/>
    <x v="160"/>
    <s v="Y0158299"/>
    <n v="1"/>
    <n v="0"/>
    <n v="13"/>
    <n v="35"/>
    <n v="1"/>
    <n v="6.2731481481481485E-2"/>
    <n v="1.5055555555555555"/>
    <n v="1"/>
    <n v="0"/>
    <n v="1"/>
    <n v="0"/>
    <d v="1899-12-30T01:30:20"/>
    <n v="0"/>
    <n v="0"/>
  </r>
  <r>
    <x v="0"/>
    <x v="1"/>
    <x v="7"/>
    <s v="Wed"/>
    <d v="2018-11-28T00:00:00"/>
    <x v="246"/>
    <x v="161"/>
    <s v="Y0158725-Y0158599"/>
    <n v="23"/>
    <n v="13"/>
    <n v="201"/>
    <n v="3144"/>
    <n v="8"/>
    <n v="0.90640046296296306"/>
    <n v="21.753611111111113"/>
    <n v="0"/>
    <n v="1"/>
    <n v="0"/>
    <n v="1"/>
    <d v="1899-12-30T21:45:13"/>
    <n v="0"/>
    <n v="0"/>
  </r>
  <r>
    <x v="0"/>
    <x v="1"/>
    <x v="7"/>
    <s v="Wed"/>
    <d v="2018-11-28T00:00:00"/>
    <x v="247"/>
    <x v="19"/>
    <s v="Y0158717"/>
    <n v="9"/>
    <n v="3"/>
    <n v="2"/>
    <n v="2400"/>
    <n v="4"/>
    <n v="0.31334490740740739"/>
    <n v="7.5202777777777774"/>
    <n v="1"/>
    <n v="0"/>
    <n v="1"/>
    <n v="0"/>
    <d v="1899-12-30T07:31:13"/>
    <n v="0"/>
    <n v="0"/>
  </r>
  <r>
    <x v="0"/>
    <x v="1"/>
    <x v="7"/>
    <s v="Wed"/>
    <d v="2018-11-28T00:00:00"/>
    <x v="248"/>
    <x v="162"/>
    <s v="Y0158721"/>
    <n v="13"/>
    <n v="6"/>
    <n v="1"/>
    <n v="3456"/>
    <n v="5"/>
    <n v="0.69299768518518512"/>
    <n v="16.631944444444443"/>
    <n v="1"/>
    <n v="0"/>
    <n v="1"/>
    <n v="0"/>
    <d v="1899-12-30T16:37:55"/>
    <n v="0"/>
    <n v="0"/>
  </r>
  <r>
    <x v="0"/>
    <x v="1"/>
    <x v="7"/>
    <s v="Wed"/>
    <d v="2018-11-28T00:00:00"/>
    <x v="249"/>
    <x v="34"/>
    <s v="Y0158662"/>
    <n v="9"/>
    <n v="25"/>
    <n v="49"/>
    <n v="625"/>
    <n v="9"/>
    <n v="0.54987268518518517"/>
    <n v="13.196944444444444"/>
    <n v="1"/>
    <n v="0"/>
    <n v="1"/>
    <n v="0"/>
    <d v="1899-12-30T13:11:49"/>
    <n v="1"/>
    <n v="1"/>
  </r>
  <r>
    <x v="0"/>
    <x v="1"/>
    <x v="7"/>
    <s v="Wed"/>
    <d v="2018-11-28T00:00:00"/>
    <x v="250"/>
    <x v="163"/>
    <s v="Y0158585"/>
    <n v="7"/>
    <n v="28"/>
    <n v="5"/>
    <n v="1110"/>
    <n v="4"/>
    <n v="0.15957175925925926"/>
    <n v="3.8297222222222222"/>
    <n v="1"/>
    <n v="0"/>
    <n v="1"/>
    <n v="0"/>
    <d v="1899-12-30T03:49:47"/>
    <n v="0"/>
    <n v="0"/>
  </r>
  <r>
    <x v="0"/>
    <x v="1"/>
    <x v="7"/>
    <s v="Wed"/>
    <d v="2018-11-28T00:00:00"/>
    <x v="251"/>
    <x v="164"/>
    <s v="Y0158647"/>
    <n v="9"/>
    <n v="1"/>
    <n v="23"/>
    <n v="4323"/>
    <n v="2"/>
    <n v="9.2268518518518527E-2"/>
    <n v="2.2144444444444447"/>
    <n v="1"/>
    <n v="0"/>
    <n v="1"/>
    <n v="0"/>
    <d v="1899-12-30T02:12:52"/>
    <n v="0"/>
    <n v="0"/>
  </r>
  <r>
    <x v="0"/>
    <x v="1"/>
    <x v="7"/>
    <s v="Wed"/>
    <d v="2018-11-28T00:00:00"/>
    <x v="252"/>
    <x v="165"/>
    <s v="Y0158646"/>
    <n v="1"/>
    <n v="1"/>
    <n v="5"/>
    <n v="51"/>
    <n v="1"/>
    <n v="1.4155092592592592E-2"/>
    <n v="0.3397222222222222"/>
    <n v="1"/>
    <n v="0"/>
    <n v="1"/>
    <n v="0"/>
    <d v="1899-12-30T00:20:23"/>
    <n v="0"/>
    <n v="0"/>
  </r>
  <r>
    <x v="0"/>
    <x v="1"/>
    <x v="7"/>
    <s v="Wed"/>
    <d v="2018-11-28T00:00:00"/>
    <x v="253"/>
    <x v="166"/>
    <s v="Y0158572"/>
    <n v="2"/>
    <n v="1"/>
    <n v="17"/>
    <n v="132"/>
    <n v="2"/>
    <n v="9.8206018518518512E-2"/>
    <n v="2.3569444444444443"/>
    <n v="1"/>
    <n v="0"/>
    <n v="1"/>
    <n v="0"/>
    <d v="1899-12-30T02:21:25"/>
    <n v="0"/>
    <n v="0"/>
  </r>
  <r>
    <x v="0"/>
    <x v="1"/>
    <x v="7"/>
    <s v="Wed"/>
    <d v="2018-11-28T00:00:00"/>
    <x v="254"/>
    <x v="167"/>
    <s v="Y0158715"/>
    <n v="4"/>
    <n v="10"/>
    <n v="1"/>
    <n v="429"/>
    <n v="4"/>
    <n v="6.0613425925925925E-2"/>
    <n v="1.4547222222222222"/>
    <n v="1"/>
    <n v="0"/>
    <n v="1"/>
    <n v="0"/>
    <d v="1899-12-30T01:27:17"/>
    <n v="0"/>
    <n v="0"/>
  </r>
  <r>
    <x v="0"/>
    <x v="1"/>
    <x v="7"/>
    <s v="Wed"/>
    <d v="2018-11-28T00:00:00"/>
    <x v="255"/>
    <x v="51"/>
    <s v="Y0158631"/>
    <n v="4"/>
    <n v="4"/>
    <n v="14"/>
    <n v="366"/>
    <n v="7"/>
    <n v="0.18295138888888887"/>
    <n v="4.3908333333333331"/>
    <n v="0"/>
    <n v="1"/>
    <n v="1"/>
    <n v="0"/>
    <d v="1899-12-30T04:23:27"/>
    <n v="0"/>
    <n v="0"/>
  </r>
  <r>
    <x v="0"/>
    <x v="1"/>
    <x v="7"/>
    <s v="Wed"/>
    <d v="2018-11-28T00:00:00"/>
    <x v="256"/>
    <x v="168"/>
    <s v="Y0158636"/>
    <n v="11"/>
    <n v="9"/>
    <n v="31"/>
    <n v="1590"/>
    <n v="6"/>
    <n v="0.43373842592592587"/>
    <n v="10.409722222222221"/>
    <n v="1"/>
    <n v="0"/>
    <n v="1"/>
    <n v="0"/>
    <d v="1899-12-30T10:24:35"/>
    <n v="0"/>
    <n v="0"/>
  </r>
  <r>
    <x v="0"/>
    <x v="1"/>
    <x v="7"/>
    <s v="Wed"/>
    <d v="2018-11-28T00:00:00"/>
    <x v="257"/>
    <x v="15"/>
    <s v="Y0158655"/>
    <n v="8"/>
    <n v="33"/>
    <n v="1"/>
    <n v="924"/>
    <n v="6"/>
    <n v="0.30108796296296297"/>
    <n v="7.2261111111111109"/>
    <n v="1"/>
    <n v="0"/>
    <n v="1"/>
    <n v="0"/>
    <d v="1899-12-30T07:13:34"/>
    <n v="0"/>
    <n v="0"/>
  </r>
  <r>
    <x v="0"/>
    <x v="1"/>
    <x v="7"/>
    <s v="Wed"/>
    <d v="2018-11-28T00:00:00"/>
    <x v="258"/>
    <x v="169"/>
    <s v="Y0158613"/>
    <n v="11"/>
    <n v="3"/>
    <n v="152"/>
    <n v="487"/>
    <n v="5"/>
    <n v="0.67682870370370374"/>
    <n v="16.24388888888889"/>
    <n v="1"/>
    <n v="0"/>
    <n v="1"/>
    <n v="0"/>
    <d v="1899-12-30T16:14:38"/>
    <n v="2"/>
    <n v="0"/>
  </r>
  <r>
    <x v="0"/>
    <x v="1"/>
    <x v="7"/>
    <s v="Wed"/>
    <d v="2018-11-28T00:00:00"/>
    <x v="259"/>
    <x v="31"/>
    <s v="Y0158709"/>
    <n v="29"/>
    <n v="32"/>
    <n v="10"/>
    <n v="2880"/>
    <n v="11"/>
    <n v="0.28460648148148149"/>
    <n v="6.8305555555555557"/>
    <n v="1"/>
    <n v="0"/>
    <n v="1"/>
    <n v="0"/>
    <d v="1899-12-30T06:49:50"/>
    <n v="0"/>
    <n v="0"/>
  </r>
  <r>
    <x v="0"/>
    <x v="1"/>
    <x v="7"/>
    <s v="Wed"/>
    <d v="2018-11-28T00:00:00"/>
    <x v="260"/>
    <x v="170"/>
    <s v="Y0158718"/>
    <n v="7"/>
    <n v="2"/>
    <n v="54"/>
    <n v="990"/>
    <n v="2"/>
    <n v="6.0196759259259262E-2"/>
    <n v="1.4447222222222222"/>
    <n v="1"/>
    <n v="0"/>
    <n v="1"/>
    <n v="0"/>
    <d v="1899-12-30T01:26:41"/>
    <n v="0"/>
    <n v="0"/>
  </r>
  <r>
    <x v="0"/>
    <x v="1"/>
    <x v="7"/>
    <s v="Wed"/>
    <d v="2018-11-28T00:00:00"/>
    <x v="261"/>
    <x v="171"/>
    <s v="Y0158645"/>
    <n v="28"/>
    <n v="18"/>
    <n v="137"/>
    <n v="1709"/>
    <n v="9"/>
    <n v="1.0606481481481482"/>
    <n v="25.455555555555556"/>
    <n v="1"/>
    <n v="0"/>
    <n v="1"/>
    <n v="0"/>
    <d v="1899-12-31T01:27:20"/>
    <n v="0"/>
    <n v="1"/>
  </r>
  <r>
    <x v="0"/>
    <x v="1"/>
    <x v="7"/>
    <s v="Wed"/>
    <d v="2018-11-28T00:00:00"/>
    <x v="262"/>
    <x v="144"/>
    <s v="Y0158649"/>
    <n v="25"/>
    <n v="94"/>
    <n v="129"/>
    <n v="907"/>
    <n v="12"/>
    <n v="1.0674652777777778"/>
    <n v="25.619166666666665"/>
    <n v="1"/>
    <n v="0"/>
    <n v="1"/>
    <n v="0"/>
    <d v="1899-12-31T01:37:09"/>
    <n v="0"/>
    <n v="0"/>
  </r>
  <r>
    <x v="0"/>
    <x v="1"/>
    <x v="7"/>
    <s v="Wed"/>
    <d v="2018-11-28T00:00:00"/>
    <x v="263"/>
    <x v="22"/>
    <s v="Y0158628"/>
    <n v="7"/>
    <n v="32"/>
    <n v="1"/>
    <n v="832"/>
    <n v="2"/>
    <n v="2.4375000000000004E-2"/>
    <n v="0.58500000000000008"/>
    <n v="1"/>
    <n v="0"/>
    <n v="1"/>
    <n v="0"/>
    <d v="1899-12-30T00:35:06"/>
    <n v="0"/>
    <n v="0"/>
  </r>
  <r>
    <x v="0"/>
    <x v="1"/>
    <x v="7"/>
    <s v="Wed"/>
    <d v="2018-11-28T00:00:00"/>
    <x v="264"/>
    <x v="172"/>
    <s v="Y0158582"/>
    <n v="8"/>
    <n v="26"/>
    <n v="1"/>
    <n v="1638"/>
    <n v="4"/>
    <n v="0.13145833333333332"/>
    <n v="3.1549999999999994"/>
    <n v="1"/>
    <n v="0"/>
    <n v="1"/>
    <n v="0"/>
    <d v="1899-12-30T03:09:18"/>
    <n v="0"/>
    <n v="0"/>
  </r>
  <r>
    <x v="0"/>
    <x v="1"/>
    <x v="7"/>
    <s v="Wed"/>
    <d v="2018-11-28T00:00:00"/>
    <x v="265"/>
    <x v="173"/>
    <s v="Y0158583"/>
    <n v="7"/>
    <n v="28"/>
    <n v="1"/>
    <n v="1344"/>
    <n v="1"/>
    <n v="2.3912037037037034E-2"/>
    <n v="0.57388888888888878"/>
    <n v="1"/>
    <n v="0"/>
    <n v="1"/>
    <n v="0"/>
    <d v="1899-12-30T00:34:26"/>
    <n v="0"/>
    <n v="0"/>
  </r>
  <r>
    <x v="0"/>
    <x v="1"/>
    <x v="7"/>
    <s v="Wed"/>
    <d v="2018-11-28T00:00:00"/>
    <x v="266"/>
    <x v="174"/>
    <s v="Y0158039"/>
    <n v="24"/>
    <n v="28"/>
    <n v="16"/>
    <n v="3574"/>
    <n v="5"/>
    <n v="5.9594907407407409E-2"/>
    <n v="1.4302777777777778"/>
    <n v="1"/>
    <n v="0"/>
    <n v="0"/>
    <n v="1"/>
    <d v="1899-12-30T01:25:49"/>
    <n v="0"/>
    <n v="0"/>
  </r>
  <r>
    <x v="0"/>
    <x v="1"/>
    <x v="7"/>
    <s v="Wed"/>
    <d v="2018-11-28T00:00:00"/>
    <x v="267"/>
    <x v="175"/>
    <s v="Y0158068"/>
    <n v="23"/>
    <n v="28"/>
    <n v="18"/>
    <n v="3948"/>
    <n v="10"/>
    <n v="0.22238425925925928"/>
    <n v="5.3372222222222225"/>
    <n v="1"/>
    <n v="0"/>
    <n v="1"/>
    <n v="0"/>
    <d v="1899-12-30T05:20:14"/>
    <n v="0"/>
    <n v="0"/>
  </r>
  <r>
    <x v="0"/>
    <x v="1"/>
    <x v="7"/>
    <s v="Wed"/>
    <d v="2018-11-28T00:00:00"/>
    <x v="268"/>
    <x v="176"/>
    <s v="Y0158571"/>
    <n v="20"/>
    <n v="28"/>
    <n v="24"/>
    <n v="2322"/>
    <n v="10"/>
    <n v="8.4942129629629617E-2"/>
    <n v="2.0386111111111109"/>
    <n v="1"/>
    <n v="0"/>
    <n v="1"/>
    <n v="0"/>
    <d v="1899-12-30T02:02:19"/>
    <n v="0"/>
    <n v="0"/>
  </r>
  <r>
    <x v="0"/>
    <x v="1"/>
    <x v="7"/>
    <s v="Wed"/>
    <d v="2018-11-28T00:00:00"/>
    <x v="269"/>
    <x v="177"/>
    <s v="Y0158691"/>
    <n v="16"/>
    <n v="66"/>
    <n v="1"/>
    <n v="2112"/>
    <n v="2"/>
    <n v="6.8749999999999992E-2"/>
    <n v="1.65"/>
    <n v="1"/>
    <n v="0"/>
    <n v="1"/>
    <n v="0"/>
    <d v="1899-12-30T01:39:00"/>
    <n v="0"/>
    <n v="0"/>
  </r>
  <r>
    <x v="0"/>
    <x v="1"/>
    <x v="7"/>
    <s v="Wed"/>
    <d v="2018-11-28T00:00:00"/>
    <x v="270"/>
    <x v="177"/>
    <s v="Y0158637"/>
    <n v="2"/>
    <n v="1"/>
    <n v="1"/>
    <n v="650"/>
    <n v="2"/>
    <n v="2.2870370370370371E-2"/>
    <n v="0.54888888888888887"/>
    <n v="1"/>
    <n v="0"/>
    <n v="1"/>
    <n v="0"/>
    <d v="1899-12-30T00:32:56"/>
    <n v="0"/>
    <n v="0"/>
  </r>
  <r>
    <x v="0"/>
    <x v="1"/>
    <x v="7"/>
    <s v="Wed"/>
    <d v="2018-11-28T00:00:00"/>
    <x v="271"/>
    <x v="24"/>
    <s v="Y0158675"/>
    <n v="5"/>
    <n v="2"/>
    <n v="38"/>
    <n v="331"/>
    <n v="5"/>
    <n v="0.15240740740740741"/>
    <n v="3.6577777777777776"/>
    <n v="1"/>
    <n v="0"/>
    <n v="1"/>
    <n v="0"/>
    <d v="1899-12-30T03:39:28"/>
    <n v="1"/>
    <n v="1"/>
  </r>
  <r>
    <x v="0"/>
    <x v="1"/>
    <x v="7"/>
    <s v="Wed"/>
    <d v="2018-11-28T00:00:00"/>
    <x v="272"/>
    <x v="178"/>
    <s v="Y0158559"/>
    <n v="54"/>
    <n v="48"/>
    <n v="63"/>
    <n v="15003"/>
    <n v="7"/>
    <n v="0.47796296296296298"/>
    <n v="11.471111111111112"/>
    <n v="0"/>
    <n v="1"/>
    <n v="0"/>
    <n v="1"/>
    <d v="1899-12-30T11:28:16"/>
    <n v="0"/>
    <n v="0"/>
  </r>
  <r>
    <x v="0"/>
    <x v="1"/>
    <x v="7"/>
    <s v="Wed"/>
    <d v="2018-11-28T00:00:00"/>
    <x v="273"/>
    <x v="179"/>
    <s v="Y0158557"/>
    <n v="35"/>
    <n v="41"/>
    <n v="47"/>
    <n v="5374"/>
    <n v="11"/>
    <n v="1.3522222222222222"/>
    <n v="32.453333333333333"/>
    <n v="1"/>
    <n v="0"/>
    <n v="1"/>
    <n v="0"/>
    <d v="1899-12-31T08:27:12"/>
    <n v="0"/>
    <n v="0"/>
  </r>
  <r>
    <x v="0"/>
    <x v="1"/>
    <x v="7"/>
    <s v="Wed"/>
    <d v="2018-11-28T00:00:00"/>
    <x v="274"/>
    <x v="153"/>
    <s v="Y0158568"/>
    <n v="9"/>
    <n v="29"/>
    <n v="1"/>
    <n v="1260"/>
    <n v="4"/>
    <n v="9.7708333333333328E-2"/>
    <n v="2.3449999999999998"/>
    <n v="1"/>
    <n v="0"/>
    <n v="1"/>
    <n v="0"/>
    <d v="1899-12-30T02:20:42"/>
    <n v="0"/>
    <n v="0"/>
  </r>
  <r>
    <x v="0"/>
    <x v="1"/>
    <x v="7"/>
    <s v="Wed"/>
    <d v="2018-11-28T00:00:00"/>
    <x v="275"/>
    <x v="180"/>
    <s v="Y0158733-Y0157839"/>
    <n v="12"/>
    <n v="2"/>
    <n v="42"/>
    <n v="2227"/>
    <n v="6"/>
    <n v="0.34251157407407407"/>
    <n v="8.2202777777777776"/>
    <n v="1"/>
    <n v="0"/>
    <n v="1"/>
    <n v="0"/>
    <d v="1899-12-30T08:13:13"/>
    <n v="0"/>
    <n v="0"/>
  </r>
  <r>
    <x v="0"/>
    <x v="1"/>
    <x v="7"/>
    <s v="Wed"/>
    <d v="2018-11-28T00:00:00"/>
    <x v="276"/>
    <x v="39"/>
    <s v="Y0158638"/>
    <n v="11"/>
    <n v="12"/>
    <n v="24"/>
    <n v="2845"/>
    <n v="7"/>
    <n v="0.56076388888888895"/>
    <n v="13.458333333333336"/>
    <n v="1"/>
    <n v="0"/>
    <n v="1"/>
    <n v="0"/>
    <d v="1899-12-30T13:27:30"/>
    <n v="0"/>
    <n v="0"/>
  </r>
  <r>
    <x v="0"/>
    <x v="1"/>
    <x v="7"/>
    <s v="Wed"/>
    <d v="2018-11-28T00:00:00"/>
    <x v="277"/>
    <x v="181"/>
    <s v="Y0158602"/>
    <n v="5"/>
    <n v="2"/>
    <n v="6"/>
    <n v="1123"/>
    <n v="5"/>
    <n v="0.36100694444444442"/>
    <n v="8.6641666666666666"/>
    <n v="1"/>
    <n v="0"/>
    <n v="1"/>
    <n v="0"/>
    <d v="1899-12-30T08:39:51"/>
    <n v="0"/>
    <n v="0"/>
  </r>
  <r>
    <x v="0"/>
    <x v="1"/>
    <x v="7"/>
    <s v="Wed"/>
    <d v="2018-11-28T00:00:00"/>
    <x v="278"/>
    <x v="182"/>
    <s v="Y0158654"/>
    <n v="11"/>
    <n v="3"/>
    <n v="16"/>
    <n v="2583"/>
    <n v="7"/>
    <n v="0.43975694444444446"/>
    <n v="10.554166666666667"/>
    <n v="1"/>
    <n v="0"/>
    <n v="1"/>
    <n v="0"/>
    <d v="1899-12-30T10:33:15"/>
    <n v="0"/>
    <n v="0"/>
  </r>
  <r>
    <x v="0"/>
    <x v="1"/>
    <x v="7"/>
    <s v="Wed"/>
    <d v="2018-11-28T00:00:00"/>
    <x v="279"/>
    <x v="48"/>
    <s v="Y0158734-Y0158735"/>
    <n v="17"/>
    <n v="29"/>
    <n v="58"/>
    <n v="2383"/>
    <n v="10"/>
    <n v="0.5322337962962963"/>
    <n v="12.773611111111112"/>
    <n v="1"/>
    <n v="0"/>
    <n v="1"/>
    <n v="0"/>
    <d v="1899-12-30T12:46:25"/>
    <n v="0"/>
    <n v="0"/>
  </r>
  <r>
    <x v="0"/>
    <x v="1"/>
    <x v="7"/>
    <s v="Wed"/>
    <d v="2018-11-28T00:00:00"/>
    <x v="280"/>
    <x v="183"/>
    <s v="Y0158573"/>
    <n v="24"/>
    <n v="28"/>
    <n v="34"/>
    <n v="2998"/>
    <n v="9"/>
    <n v="0.54782407407407407"/>
    <n v="13.147777777777778"/>
    <n v="1"/>
    <n v="0"/>
    <n v="1"/>
    <n v="0"/>
    <d v="1899-12-30T13:08:52"/>
    <n v="0"/>
    <n v="0"/>
  </r>
  <r>
    <x v="0"/>
    <x v="1"/>
    <x v="7"/>
    <s v="Wed"/>
    <d v="2018-11-28T00:00:00"/>
    <x v="281"/>
    <x v="184"/>
    <s v="Y0158575"/>
    <n v="25"/>
    <n v="28"/>
    <n v="10"/>
    <n v="3502"/>
    <n v="7"/>
    <n v="0.5166898148148148"/>
    <n v="12.400555555555556"/>
    <n v="1"/>
    <n v="0"/>
    <n v="1"/>
    <n v="0"/>
    <d v="1899-12-30T12:24:02"/>
    <n v="0"/>
    <n v="0"/>
  </r>
  <r>
    <x v="0"/>
    <x v="1"/>
    <x v="7"/>
    <s v="Wed"/>
    <d v="2018-11-28T00:00:00"/>
    <x v="282"/>
    <x v="185"/>
    <s v="Y0158581"/>
    <n v="7"/>
    <n v="26"/>
    <n v="2"/>
    <n v="1443"/>
    <n v="2"/>
    <n v="3.6446759259259262E-2"/>
    <n v="0.87472222222222229"/>
    <n v="1"/>
    <n v="0"/>
    <n v="1"/>
    <n v="0"/>
    <d v="1899-12-30T00:52:29"/>
    <n v="0"/>
    <n v="0"/>
  </r>
  <r>
    <x v="0"/>
    <x v="1"/>
    <x v="7"/>
    <s v="Wed"/>
    <d v="2018-11-28T00:00:00"/>
    <x v="283"/>
    <x v="65"/>
    <s v="Y0158574"/>
    <n v="36"/>
    <n v="64"/>
    <n v="158"/>
    <n v="5118"/>
    <n v="14"/>
    <n v="1.4911805555555555"/>
    <n v="35.788333333333334"/>
    <n v="1"/>
    <n v="0"/>
    <n v="1"/>
    <n v="0"/>
    <d v="1899-12-31T11:47:18"/>
    <n v="0"/>
    <n v="0"/>
  </r>
  <r>
    <x v="0"/>
    <x v="1"/>
    <x v="7"/>
    <s v="Wed"/>
    <d v="2018-11-28T00:00:00"/>
    <x v="284"/>
    <x v="11"/>
    <s v=" "/>
    <n v="0"/>
    <n v="0"/>
    <n v="0"/>
    <n v="0"/>
    <n v="5"/>
    <n v="0.12172453703703705"/>
    <n v="2.921388888888889"/>
    <n v="0"/>
    <n v="1"/>
    <n v="0"/>
    <n v="1"/>
    <d v="1899-12-30T02:55:17"/>
    <n v="4"/>
    <n v="0"/>
  </r>
  <r>
    <x v="0"/>
    <x v="1"/>
    <x v="7"/>
    <s v="Wed"/>
    <d v="2018-11-28T00:00:00"/>
    <x v="285"/>
    <x v="16"/>
    <s v="Y0158619"/>
    <n v="18"/>
    <n v="57"/>
    <n v="7"/>
    <n v="4812"/>
    <n v="1"/>
    <n v="1.861111111111111E-2"/>
    <n v="0.44666666666666666"/>
    <n v="1"/>
    <n v="0"/>
    <n v="1"/>
    <n v="0"/>
    <d v="1899-12-30T00:26:48"/>
    <n v="0"/>
    <n v="0"/>
  </r>
  <r>
    <x v="0"/>
    <x v="1"/>
    <x v="7"/>
    <s v="Wed"/>
    <d v="2018-11-28T00:00:00"/>
    <x v="286"/>
    <x v="186"/>
    <s v="Y0158644"/>
    <n v="37"/>
    <n v="28"/>
    <n v="34"/>
    <n v="3110"/>
    <n v="10"/>
    <n v="0.36019675925925926"/>
    <n v="8.6447222222222226"/>
    <n v="0"/>
    <n v="1"/>
    <n v="1"/>
    <n v="0"/>
    <d v="1899-12-30T08:38:41"/>
    <n v="0"/>
    <n v="0"/>
  </r>
  <r>
    <x v="0"/>
    <x v="1"/>
    <x v="7"/>
    <s v="Wed"/>
    <d v="2018-11-28T00:00:00"/>
    <x v="287"/>
    <x v="187"/>
    <s v="Y0158562"/>
    <n v="18"/>
    <n v="28"/>
    <n v="11"/>
    <n v="3395"/>
    <n v="9"/>
    <n v="0.77969907407407402"/>
    <n v="18.712777777777777"/>
    <n v="1"/>
    <n v="0"/>
    <n v="1"/>
    <n v="0"/>
    <d v="1899-12-30T18:42:46"/>
    <n v="0"/>
    <n v="0"/>
  </r>
  <r>
    <x v="0"/>
    <x v="1"/>
    <x v="7"/>
    <s v="Wed"/>
    <d v="2018-11-28T00:00:00"/>
    <x v="288"/>
    <x v="44"/>
    <s v="Y0158656"/>
    <n v="18"/>
    <n v="33"/>
    <n v="5"/>
    <n v="2961"/>
    <n v="6"/>
    <n v="0.42910879629629628"/>
    <n v="10.298611111111111"/>
    <n v="1"/>
    <n v="0"/>
    <n v="1"/>
    <n v="0"/>
    <d v="1899-12-30T10:17:55"/>
    <n v="1"/>
    <n v="1"/>
  </r>
  <r>
    <x v="0"/>
    <x v="1"/>
    <x v="7"/>
    <s v="Wed"/>
    <d v="2018-11-28T00:00:00"/>
    <x v="289"/>
    <x v="188"/>
    <s v="Y0158643"/>
    <n v="18"/>
    <n v="38"/>
    <n v="47"/>
    <n v="4174"/>
    <n v="12"/>
    <n v="0.51827546296296301"/>
    <n v="12.438611111111111"/>
    <n v="1"/>
    <n v="0"/>
    <n v="1"/>
    <n v="0"/>
    <d v="1899-12-30T12:26:19"/>
    <n v="0"/>
    <n v="0"/>
  </r>
  <r>
    <x v="0"/>
    <x v="1"/>
    <x v="7"/>
    <s v="Wed"/>
    <d v="2018-11-28T00:00:00"/>
    <x v="290"/>
    <x v="21"/>
    <s v="Y0158740"/>
    <n v="33"/>
    <n v="32"/>
    <n v="103"/>
    <n v="7163"/>
    <n v="13"/>
    <n v="1.1484027777777777"/>
    <n v="27.561666666666664"/>
    <n v="1"/>
    <n v="0"/>
    <n v="1"/>
    <n v="0"/>
    <d v="1899-12-31T03:33:42"/>
    <n v="0"/>
    <n v="1"/>
  </r>
  <r>
    <x v="0"/>
    <x v="1"/>
    <x v="7"/>
    <s v="Wed"/>
    <d v="2018-11-28T00:00:00"/>
    <x v="291"/>
    <x v="47"/>
    <s v="Y0159008"/>
    <n v="45"/>
    <n v="48"/>
    <n v="140"/>
    <n v="10639"/>
    <n v="7"/>
    <n v="0.29788194444444444"/>
    <n v="7.149166666666666"/>
    <n v="0"/>
    <n v="1"/>
    <n v="0"/>
    <n v="1"/>
    <d v="1899-12-30T07:08:57"/>
    <n v="0"/>
    <n v="0"/>
  </r>
  <r>
    <x v="0"/>
    <x v="1"/>
    <x v="7"/>
    <s v="Thu"/>
    <d v="2018-11-29T00:00:00"/>
    <x v="292"/>
    <x v="189"/>
    <s v="Y0158586"/>
    <n v="7"/>
    <n v="28"/>
    <n v="2"/>
    <n v="960"/>
    <n v="4"/>
    <n v="0.1416087962962963"/>
    <n v="3.3986111111111112"/>
    <n v="1"/>
    <n v="0"/>
    <n v="1"/>
    <n v="0"/>
    <d v="1899-12-30T03:23:55"/>
    <n v="0"/>
    <n v="0"/>
  </r>
  <r>
    <x v="0"/>
    <x v="1"/>
    <x v="7"/>
    <s v="Thu"/>
    <d v="2018-11-29T00:00:00"/>
    <x v="293"/>
    <x v="190"/>
    <s v="Y0158669"/>
    <n v="7"/>
    <n v="25"/>
    <n v="2"/>
    <n v="1320"/>
    <n v="4"/>
    <n v="8.3182870370370365E-2"/>
    <n v="1.9963888888888888"/>
    <n v="1"/>
    <n v="0"/>
    <n v="1"/>
    <n v="0"/>
    <d v="1899-12-30T01:59:47"/>
    <n v="0"/>
    <n v="0"/>
  </r>
  <r>
    <x v="0"/>
    <x v="1"/>
    <x v="7"/>
    <s v="Thu"/>
    <d v="2018-11-29T00:00:00"/>
    <x v="294"/>
    <x v="0"/>
    <s v="Y0158681"/>
    <n v="9"/>
    <n v="29"/>
    <n v="1"/>
    <n v="1008"/>
    <n v="4"/>
    <n v="1.9166666666666669E-2"/>
    <n v="0.46000000000000008"/>
    <n v="1"/>
    <n v="0"/>
    <n v="1"/>
    <n v="0"/>
    <d v="1899-12-30T00:27:36"/>
    <n v="0"/>
    <n v="0"/>
  </r>
  <r>
    <x v="0"/>
    <x v="1"/>
    <x v="7"/>
    <s v="Thu"/>
    <d v="2018-11-29T00:00:00"/>
    <x v="295"/>
    <x v="78"/>
    <s v="Y0158773"/>
    <n v="7"/>
    <n v="26"/>
    <n v="1"/>
    <n v="624"/>
    <n v="2"/>
    <n v="1.9872685185185184E-2"/>
    <n v="0.47694444444444439"/>
    <n v="1"/>
    <n v="0"/>
    <n v="1"/>
    <n v="0"/>
    <d v="1899-12-30T00:28:37"/>
    <n v="0"/>
    <n v="0"/>
  </r>
  <r>
    <x v="0"/>
    <x v="1"/>
    <x v="7"/>
    <s v="Thu"/>
    <d v="2018-11-29T00:00:00"/>
    <x v="296"/>
    <x v="44"/>
    <s v="Y0158742"/>
    <n v="26"/>
    <n v="33"/>
    <n v="14"/>
    <n v="4855"/>
    <n v="9"/>
    <n v="1.1596064814814815"/>
    <n v="27.830555555555556"/>
    <n v="1"/>
    <n v="0"/>
    <n v="1"/>
    <n v="0"/>
    <d v="1899-12-31T03:49:50"/>
    <n v="0"/>
    <n v="0"/>
  </r>
  <r>
    <x v="0"/>
    <x v="1"/>
    <x v="7"/>
    <s v="Thu"/>
    <d v="2018-11-29T00:00:00"/>
    <x v="297"/>
    <x v="59"/>
    <s v="Y0158690"/>
    <n v="1"/>
    <n v="1"/>
    <n v="1"/>
    <n v="100"/>
    <n v="2"/>
    <n v="4.8194444444444449E-2"/>
    <n v="1.1566666666666667"/>
    <n v="1"/>
    <n v="0"/>
    <n v="1"/>
    <n v="0"/>
    <d v="1899-12-30T01:09:24"/>
    <n v="0"/>
    <n v="0"/>
  </r>
  <r>
    <x v="0"/>
    <x v="1"/>
    <x v="7"/>
    <s v="Thu"/>
    <d v="2018-11-29T00:00:00"/>
    <x v="298"/>
    <x v="17"/>
    <s v="Y0158762-Y0158763"/>
    <n v="19"/>
    <n v="7"/>
    <n v="136"/>
    <n v="2024"/>
    <n v="20"/>
    <n v="1.7747916666666668"/>
    <n v="42.594999999999999"/>
    <n v="1"/>
    <n v="0"/>
    <n v="1"/>
    <n v="0"/>
    <d v="1899-12-31T18:35:42"/>
    <n v="0"/>
    <n v="0"/>
  </r>
  <r>
    <x v="0"/>
    <x v="1"/>
    <x v="7"/>
    <s v="Thu"/>
    <d v="2018-11-29T00:00:00"/>
    <x v="299"/>
    <x v="191"/>
    <s v="Y0158800"/>
    <n v="15"/>
    <n v="31"/>
    <n v="4"/>
    <n v="4176"/>
    <n v="2"/>
    <n v="7.1759259259259259E-2"/>
    <n v="1.7222222222222223"/>
    <n v="1"/>
    <n v="0"/>
    <n v="1"/>
    <n v="0"/>
    <d v="1899-12-30T01:43:20"/>
    <n v="0"/>
    <n v="0"/>
  </r>
  <r>
    <x v="0"/>
    <x v="1"/>
    <x v="7"/>
    <s v="Thu"/>
    <d v="2018-11-29T00:00:00"/>
    <x v="300"/>
    <x v="192"/>
    <s v="Y0158671-Y0158674"/>
    <n v="19"/>
    <n v="21"/>
    <n v="151"/>
    <n v="2377"/>
    <n v="12"/>
    <n v="0.94800925925925927"/>
    <n v="22.752222222222223"/>
    <n v="1"/>
    <n v="0"/>
    <n v="1"/>
    <n v="0"/>
    <d v="1899-12-30T22:45:08"/>
    <n v="0"/>
    <n v="0"/>
  </r>
  <r>
    <x v="0"/>
    <x v="1"/>
    <x v="7"/>
    <s v="Thu"/>
    <d v="2018-11-29T00:00:00"/>
    <x v="301"/>
    <x v="153"/>
    <s v="Y0158696"/>
    <n v="9"/>
    <n v="29"/>
    <n v="3"/>
    <n v="1178"/>
    <n v="2"/>
    <n v="4.5613425925925925E-2"/>
    <n v="1.0947222222222222"/>
    <n v="1"/>
    <n v="0"/>
    <n v="1"/>
    <n v="0"/>
    <d v="1899-12-30T01:05:41"/>
    <n v="0"/>
    <n v="0"/>
  </r>
  <r>
    <x v="0"/>
    <x v="1"/>
    <x v="7"/>
    <s v="Thu"/>
    <d v="2018-11-29T00:00:00"/>
    <x v="302"/>
    <x v="193"/>
    <s v="Y0158685"/>
    <n v="7"/>
    <n v="30"/>
    <n v="1"/>
    <n v="1080"/>
    <n v="2"/>
    <n v="2.6990740740740742E-2"/>
    <n v="0.64777777777777779"/>
    <n v="1"/>
    <n v="0"/>
    <n v="1"/>
    <n v="0"/>
    <d v="1899-12-30T00:38:52"/>
    <n v="0"/>
    <n v="0"/>
  </r>
  <r>
    <x v="0"/>
    <x v="1"/>
    <x v="7"/>
    <s v="Thu"/>
    <d v="2018-11-29T00:00:00"/>
    <x v="303"/>
    <x v="22"/>
    <s v="Y0158679"/>
    <n v="15"/>
    <n v="23"/>
    <n v="7"/>
    <n v="2672"/>
    <n v="3"/>
    <n v="0.14197916666666666"/>
    <n v="3.4074999999999998"/>
    <n v="1"/>
    <n v="0"/>
    <n v="1"/>
    <n v="0"/>
    <d v="1899-12-30T03:24:27"/>
    <n v="1"/>
    <n v="1"/>
  </r>
  <r>
    <x v="0"/>
    <x v="1"/>
    <x v="7"/>
    <s v="Thu"/>
    <d v="2018-11-29T00:00:00"/>
    <x v="304"/>
    <x v="194"/>
    <s v="Y0158787"/>
    <n v="4"/>
    <n v="2"/>
    <n v="26"/>
    <n v="457"/>
    <n v="3"/>
    <n v="0.15328703703703703"/>
    <n v="3.6788888888888884"/>
    <n v="1"/>
    <n v="0"/>
    <n v="1"/>
    <n v="0"/>
    <d v="1899-12-30T03:40:44"/>
    <n v="0"/>
    <n v="0"/>
  </r>
  <r>
    <x v="0"/>
    <x v="1"/>
    <x v="7"/>
    <s v="Thu"/>
    <d v="2018-11-29T00:00:00"/>
    <x v="305"/>
    <x v="11"/>
    <s v="Y0158777"/>
    <n v="3"/>
    <n v="10"/>
    <n v="9"/>
    <n v="106"/>
    <n v="5"/>
    <n v="0.17179398148148148"/>
    <n v="4.1230555555555553"/>
    <n v="0"/>
    <n v="1"/>
    <n v="0"/>
    <n v="1"/>
    <d v="1899-12-30T04:07:23"/>
    <n v="0"/>
    <n v="0"/>
  </r>
  <r>
    <x v="0"/>
    <x v="1"/>
    <x v="7"/>
    <s v="Thu"/>
    <d v="2018-11-29T00:00:00"/>
    <x v="306"/>
    <x v="195"/>
    <s v="Y0158663"/>
    <n v="9"/>
    <n v="28"/>
    <n v="1"/>
    <n v="2016"/>
    <n v="1"/>
    <n v="3.1944444444444449E-2"/>
    <n v="0.76666666666666683"/>
    <n v="1"/>
    <n v="0"/>
    <n v="1"/>
    <n v="0"/>
    <d v="1899-12-30T00:46:00"/>
    <n v="0"/>
    <n v="0"/>
  </r>
  <r>
    <x v="0"/>
    <x v="1"/>
    <x v="7"/>
    <s v="Thu"/>
    <d v="2018-11-29T00:00:00"/>
    <x v="307"/>
    <x v="196"/>
    <s v="Y0158688"/>
    <n v="52"/>
    <n v="33"/>
    <n v="65"/>
    <n v="16378"/>
    <n v="14"/>
    <n v="2.319212962962963"/>
    <n v="55.661111111111111"/>
    <n v="0"/>
    <n v="1"/>
    <n v="1"/>
    <n v="0"/>
    <d v="1900-01-01T07:39:40"/>
    <n v="0"/>
    <n v="0"/>
  </r>
  <r>
    <x v="0"/>
    <x v="1"/>
    <x v="7"/>
    <s v="Thu"/>
    <d v="2018-11-29T00:00:00"/>
    <x v="308"/>
    <x v="197"/>
    <s v="Y0158779"/>
    <n v="20"/>
    <n v="6"/>
    <n v="100"/>
    <n v="3022"/>
    <n v="5"/>
    <n v="0.75306712962962974"/>
    <n v="18.073611111111113"/>
    <n v="1"/>
    <n v="0"/>
    <n v="1"/>
    <n v="0"/>
    <d v="1899-12-30T18:04:25"/>
    <n v="1"/>
    <n v="0"/>
  </r>
  <r>
    <x v="0"/>
    <x v="1"/>
    <x v="7"/>
    <s v="Thu"/>
    <d v="2018-11-29T00:00:00"/>
    <x v="309"/>
    <x v="181"/>
    <s v="Y0158680"/>
    <n v="1"/>
    <n v="2"/>
    <n v="1"/>
    <n v="50"/>
    <n v="3"/>
    <n v="3.4837962962962959E-2"/>
    <n v="0.83611111111111103"/>
    <n v="1"/>
    <n v="0"/>
    <n v="1"/>
    <n v="0"/>
    <d v="1899-12-30T00:50:10"/>
    <n v="0"/>
    <n v="0"/>
  </r>
  <r>
    <x v="0"/>
    <x v="1"/>
    <x v="7"/>
    <s v="Thu"/>
    <d v="2018-11-29T00:00:00"/>
    <x v="310"/>
    <x v="198"/>
    <s v="Y0158796"/>
    <n v="3"/>
    <n v="1"/>
    <n v="30"/>
    <n v="242"/>
    <n v="3"/>
    <n v="7.3657407407407408E-2"/>
    <n v="1.7677777777777779"/>
    <n v="1"/>
    <n v="0"/>
    <n v="1"/>
    <n v="0"/>
    <d v="1899-12-30T01:46:04"/>
    <n v="0"/>
    <n v="0"/>
  </r>
  <r>
    <x v="0"/>
    <x v="1"/>
    <x v="7"/>
    <s v="Thu"/>
    <d v="2018-11-29T00:00:00"/>
    <x v="311"/>
    <x v="199"/>
    <s v="Y0158686"/>
    <n v="7"/>
    <n v="29"/>
    <n v="1"/>
    <n v="1218"/>
    <n v="6"/>
    <n v="0.24600694444444446"/>
    <n v="5.9041666666666668"/>
    <n v="1"/>
    <n v="0"/>
    <n v="1"/>
    <n v="0"/>
    <d v="1899-12-30T05:54:15"/>
    <n v="0"/>
    <n v="0"/>
  </r>
  <r>
    <x v="0"/>
    <x v="1"/>
    <x v="7"/>
    <s v="Thu"/>
    <d v="2018-11-29T00:00:00"/>
    <x v="312"/>
    <x v="200"/>
    <s v="Y0158758"/>
    <n v="1"/>
    <n v="2"/>
    <n v="21"/>
    <n v="108"/>
    <n v="3"/>
    <n v="0.11045138888888889"/>
    <n v="2.6508333333333334"/>
    <n v="1"/>
    <n v="0"/>
    <n v="1"/>
    <n v="0"/>
    <d v="1899-12-30T02:39:03"/>
    <n v="1"/>
    <n v="1"/>
  </r>
  <r>
    <x v="0"/>
    <x v="1"/>
    <x v="7"/>
    <s v="Thu"/>
    <d v="2018-11-29T00:00:00"/>
    <x v="313"/>
    <x v="201"/>
    <s v="Y0158843"/>
    <n v="9"/>
    <n v="1"/>
    <n v="44"/>
    <n v="1504"/>
    <n v="5"/>
    <n v="0.34782407407407406"/>
    <n v="8.3477777777777771"/>
    <n v="1"/>
    <n v="0"/>
    <n v="1"/>
    <n v="0"/>
    <d v="1899-12-30T08:20:52"/>
    <n v="1"/>
    <n v="0"/>
  </r>
  <r>
    <x v="0"/>
    <x v="1"/>
    <x v="7"/>
    <s v="Thu"/>
    <d v="2018-11-29T00:00:00"/>
    <x v="314"/>
    <x v="202"/>
    <s v="Y0158668"/>
    <n v="8"/>
    <n v="30"/>
    <n v="2"/>
    <n v="1224"/>
    <n v="4"/>
    <n v="0.18592592592592594"/>
    <n v="4.4622222222222225"/>
    <n v="1"/>
    <n v="0"/>
    <n v="1"/>
    <n v="0"/>
    <d v="1899-12-30T04:27:44"/>
    <n v="0"/>
    <n v="0"/>
  </r>
  <r>
    <x v="0"/>
    <x v="1"/>
    <x v="7"/>
    <s v="Thu"/>
    <d v="2018-11-29T00:00:00"/>
    <x v="315"/>
    <x v="203"/>
    <s v="Y0158831"/>
    <n v="6"/>
    <n v="0"/>
    <n v="24"/>
    <n v="1189"/>
    <n v="2"/>
    <n v="0.19494212962962965"/>
    <n v="4.6786111111111115"/>
    <n v="1"/>
    <n v="0"/>
    <n v="1"/>
    <n v="0"/>
    <d v="1899-12-30T04:40:43"/>
    <n v="2"/>
    <n v="0"/>
  </r>
  <r>
    <x v="0"/>
    <x v="1"/>
    <x v="7"/>
    <s v="Thu"/>
    <d v="2018-11-29T00:00:00"/>
    <x v="316"/>
    <x v="109"/>
    <s v="Y0158771"/>
    <n v="27"/>
    <n v="31"/>
    <n v="42"/>
    <n v="6002"/>
    <n v="3"/>
    <n v="0.43425925925925929"/>
    <n v="10.422222222222222"/>
    <n v="1"/>
    <n v="0"/>
    <n v="1"/>
    <n v="0"/>
    <d v="1899-12-30T10:25:20"/>
    <n v="0"/>
    <n v="0"/>
  </r>
  <r>
    <x v="0"/>
    <x v="1"/>
    <x v="7"/>
    <s v="Thu"/>
    <d v="2018-11-29T00:00:00"/>
    <x v="317"/>
    <x v="204"/>
    <s v="Y0158761"/>
    <n v="1"/>
    <n v="1"/>
    <n v="6"/>
    <n v="135"/>
    <n v="3"/>
    <n v="0.10688657407407408"/>
    <n v="2.5652777777777778"/>
    <n v="1"/>
    <n v="0"/>
    <n v="1"/>
    <n v="0"/>
    <d v="1899-12-30T02:33:55"/>
    <n v="2"/>
    <n v="2"/>
  </r>
  <r>
    <x v="0"/>
    <x v="1"/>
    <x v="7"/>
    <s v="Thu"/>
    <d v="2018-11-29T00:00:00"/>
    <x v="318"/>
    <x v="205"/>
    <s v="Y0158079"/>
    <n v="31"/>
    <n v="28"/>
    <n v="19"/>
    <n v="3182"/>
    <n v="7"/>
    <n v="0.53732638888888895"/>
    <n v="12.895833333333336"/>
    <n v="1"/>
    <n v="0"/>
    <n v="1"/>
    <n v="0"/>
    <d v="1899-12-30T12:53:45"/>
    <n v="0"/>
    <n v="0"/>
  </r>
  <r>
    <x v="0"/>
    <x v="1"/>
    <x v="7"/>
    <s v="Thu"/>
    <d v="2018-11-29T00:00:00"/>
    <x v="319"/>
    <x v="60"/>
    <s v="Y0158703"/>
    <n v="25"/>
    <n v="13"/>
    <n v="101"/>
    <n v="3638"/>
    <n v="6"/>
    <n v="0.71572916666666664"/>
    <n v="17.177499999999998"/>
    <n v="1"/>
    <n v="0"/>
    <n v="1"/>
    <n v="0"/>
    <d v="1899-12-30T17:10:39"/>
    <n v="0"/>
    <n v="0"/>
  </r>
  <r>
    <x v="0"/>
    <x v="1"/>
    <x v="7"/>
    <s v="Thu"/>
    <d v="2018-11-29T00:00:00"/>
    <x v="320"/>
    <x v="206"/>
    <s v="Y0158481"/>
    <n v="31"/>
    <n v="28"/>
    <n v="26"/>
    <n v="26"/>
    <n v="7"/>
    <n v="0.52059027777777778"/>
    <n v="12.494166666666667"/>
    <n v="1"/>
    <n v="0"/>
    <n v="1"/>
    <n v="0"/>
    <d v="1899-12-30T12:29:39"/>
    <n v="0"/>
    <n v="0"/>
  </r>
  <r>
    <x v="0"/>
    <x v="1"/>
    <x v="7"/>
    <s v="Thu"/>
    <d v="2018-11-29T00:00:00"/>
    <x v="321"/>
    <x v="0"/>
    <s v="Y0158790"/>
    <n v="10"/>
    <n v="27"/>
    <n v="17"/>
    <n v="1112"/>
    <n v="2"/>
    <n v="7.72337962962963E-2"/>
    <n v="1.8536111111111113"/>
    <n v="1"/>
    <n v="0"/>
    <n v="0"/>
    <n v="1"/>
    <d v="1899-12-30T01:51:13"/>
    <n v="0"/>
    <n v="0"/>
  </r>
  <r>
    <x v="0"/>
    <x v="1"/>
    <x v="7"/>
    <s v="Thu"/>
    <d v="2018-11-29T00:00:00"/>
    <x v="322"/>
    <x v="207"/>
    <s v="Y0158579"/>
    <n v="20"/>
    <n v="28"/>
    <n v="22"/>
    <n v="2324"/>
    <n v="5"/>
    <n v="0.26194444444444448"/>
    <n v="6.2866666666666671"/>
    <n v="0"/>
    <n v="1"/>
    <n v="0"/>
    <n v="1"/>
    <d v="1899-12-30T06:17:12"/>
    <n v="0"/>
    <n v="0"/>
  </r>
  <r>
    <x v="0"/>
    <x v="1"/>
    <x v="7"/>
    <s v="Thu"/>
    <d v="2018-11-29T00:00:00"/>
    <x v="323"/>
    <x v="208"/>
    <s v="Y0158692"/>
    <n v="44"/>
    <n v="28"/>
    <n v="51"/>
    <n v="10706"/>
    <n v="1"/>
    <n v="2.6261574074074076E-2"/>
    <n v="0.63027777777777783"/>
    <n v="1"/>
    <n v="0"/>
    <n v="1"/>
    <n v="0"/>
    <d v="1899-12-30T00:37:49"/>
    <n v="0"/>
    <n v="0"/>
  </r>
  <r>
    <x v="0"/>
    <x v="1"/>
    <x v="7"/>
    <s v="Thu"/>
    <d v="2018-11-29T00:00:00"/>
    <x v="324"/>
    <x v="209"/>
    <s v="Y0158684"/>
    <n v="8"/>
    <n v="30"/>
    <n v="2"/>
    <n v="1182"/>
    <n v="1"/>
    <n v="2.8449074074074075E-2"/>
    <n v="0.68277777777777782"/>
    <n v="1"/>
    <n v="0"/>
    <n v="1"/>
    <n v="0"/>
    <d v="1899-12-30T00:40:58"/>
    <n v="0"/>
    <n v="0"/>
  </r>
  <r>
    <x v="0"/>
    <x v="1"/>
    <x v="7"/>
    <s v="Thu"/>
    <d v="2018-11-29T00:00:00"/>
    <x v="325"/>
    <x v="210"/>
    <s v=" "/>
    <n v="0"/>
    <n v="0"/>
    <n v="0"/>
    <n v="0"/>
    <n v="7"/>
    <n v="0.57495370370370369"/>
    <n v="13.798888888888889"/>
    <n v="0"/>
    <n v="1"/>
    <n v="0"/>
    <n v="1"/>
    <d v="1899-12-30T13:47:56"/>
    <n v="0"/>
    <n v="0"/>
  </r>
  <r>
    <x v="0"/>
    <x v="1"/>
    <x v="7"/>
    <s v="Thu"/>
    <d v="2018-11-29T00:00:00"/>
    <x v="326"/>
    <x v="73"/>
    <s v="Y0158743"/>
    <n v="180"/>
    <n v="35"/>
    <n v="19"/>
    <n v="448402"/>
    <n v="15"/>
    <n v="38.025590277777781"/>
    <n v="912.61416666666673"/>
    <n v="0"/>
    <n v="1"/>
    <n v="0"/>
    <n v="1"/>
    <d v="1900-02-06T00:36:51"/>
    <n v="0"/>
    <n v="0"/>
  </r>
  <r>
    <x v="0"/>
    <x v="1"/>
    <x v="7"/>
    <s v="Thu"/>
    <d v="2018-11-29T00:00:00"/>
    <x v="327"/>
    <x v="47"/>
    <s v="Y0158676"/>
    <n v="36"/>
    <n v="48"/>
    <n v="97"/>
    <n v="8085"/>
    <n v="1"/>
    <n v="4.0509259259259259E-2"/>
    <n v="0.97222222222222221"/>
    <n v="1"/>
    <n v="0"/>
    <n v="0"/>
    <n v="1"/>
    <d v="1899-12-30T00:58:20"/>
    <n v="0"/>
    <n v="0"/>
  </r>
  <r>
    <x v="0"/>
    <x v="3"/>
    <x v="8"/>
    <s v="Wed"/>
    <d v="2018-12-05T00:00:00"/>
    <x v="328"/>
    <x v="16"/>
    <s v="Y0158311"/>
    <n v="19"/>
    <n v="57"/>
    <n v="10"/>
    <n v="4956"/>
    <n v="1"/>
    <n v="4.5555555555555551E-2"/>
    <n v="1.0933333333333333"/>
    <n v="0"/>
    <n v="1"/>
    <n v="0"/>
    <n v="1"/>
    <d v="1899-12-30T01:05:36"/>
    <n v="0"/>
    <n v="0"/>
  </r>
  <r>
    <x v="0"/>
    <x v="3"/>
    <x v="8"/>
    <s v="Wed"/>
    <d v="2018-12-05T00:00:00"/>
    <x v="329"/>
    <x v="0"/>
    <s v="Y0158569"/>
    <n v="9"/>
    <n v="25"/>
    <n v="1"/>
    <n v="1275"/>
    <n v="2"/>
    <n v="4.5659722222222227E-2"/>
    <n v="1.0958333333333334"/>
    <n v="1"/>
    <n v="0"/>
    <n v="1"/>
    <n v="0"/>
    <d v="1899-12-30T01:05:45"/>
    <n v="0"/>
    <n v="0"/>
  </r>
  <r>
    <x v="0"/>
    <x v="3"/>
    <x v="8"/>
    <s v="Wed"/>
    <d v="2018-12-05T00:00:00"/>
    <x v="330"/>
    <x v="211"/>
    <s v="Y0158960"/>
    <n v="7"/>
    <n v="28"/>
    <n v="2"/>
    <n v="1540"/>
    <n v="5"/>
    <n v="0.20034722222222223"/>
    <n v="4.8083333333333336"/>
    <n v="0"/>
    <n v="1"/>
    <n v="1"/>
    <n v="0"/>
    <d v="1899-12-30T04:48:30"/>
    <n v="0"/>
    <n v="0"/>
  </r>
  <r>
    <x v="0"/>
    <x v="3"/>
    <x v="8"/>
    <s v="Wed"/>
    <d v="2018-12-05T00:00:00"/>
    <x v="331"/>
    <x v="73"/>
    <s v="Y0158240"/>
    <n v="34"/>
    <n v="5"/>
    <n v="47"/>
    <n v="73978"/>
    <n v="7"/>
    <n v="0.41082175925925929"/>
    <n v="9.8597222222222225"/>
    <n v="1"/>
    <n v="0"/>
    <n v="1"/>
    <n v="0"/>
    <d v="1899-12-30T09:51:35"/>
    <n v="0"/>
    <n v="0"/>
  </r>
  <r>
    <x v="0"/>
    <x v="3"/>
    <x v="8"/>
    <s v="Wed"/>
    <d v="2018-12-05T00:00:00"/>
    <x v="332"/>
    <x v="153"/>
    <s v="Y0159085"/>
    <n v="11"/>
    <n v="27"/>
    <n v="1"/>
    <n v="1620"/>
    <n v="5"/>
    <n v="0.30851851851851853"/>
    <n v="7.4044444444444446"/>
    <n v="1"/>
    <n v="0"/>
    <n v="1"/>
    <n v="0"/>
    <d v="1899-12-30T07:24:16"/>
    <n v="0"/>
    <n v="0"/>
  </r>
  <r>
    <x v="0"/>
    <x v="3"/>
    <x v="8"/>
    <s v="Wed"/>
    <d v="2018-12-05T00:00:00"/>
    <x v="333"/>
    <x v="68"/>
    <s v="Y0158974"/>
    <n v="4"/>
    <n v="2"/>
    <n v="44"/>
    <n v="346"/>
    <n v="4"/>
    <n v="0.26311342592592596"/>
    <n v="6.3147222222222226"/>
    <n v="1"/>
    <n v="0"/>
    <n v="1"/>
    <n v="0"/>
    <d v="1899-12-30T06:18:53"/>
    <n v="0"/>
    <n v="0"/>
  </r>
  <r>
    <x v="0"/>
    <x v="3"/>
    <x v="8"/>
    <s v="Wed"/>
    <d v="2018-12-05T00:00:00"/>
    <x v="334"/>
    <x v="212"/>
    <s v="Y0158970"/>
    <n v="2"/>
    <n v="0"/>
    <n v="7"/>
    <n v="460"/>
    <n v="1"/>
    <n v="0.10655092592592592"/>
    <n v="2.5572222222222223"/>
    <n v="1"/>
    <n v="0"/>
    <n v="1"/>
    <n v="0"/>
    <d v="1899-12-30T02:33:26"/>
    <n v="0"/>
    <n v="0"/>
  </r>
  <r>
    <x v="0"/>
    <x v="3"/>
    <x v="8"/>
    <s v="Wed"/>
    <d v="2018-12-05T00:00:00"/>
    <x v="335"/>
    <x v="161"/>
    <s v="Y0159131-Y0159090"/>
    <n v="24"/>
    <n v="13"/>
    <n v="201"/>
    <n v="3122"/>
    <n v="8"/>
    <n v="0.19890046296296296"/>
    <n v="4.7736111111111112"/>
    <n v="1"/>
    <n v="0"/>
    <n v="1"/>
    <n v="0"/>
    <d v="1899-12-30T04:46:25"/>
    <n v="0"/>
    <n v="0"/>
  </r>
  <r>
    <x v="0"/>
    <x v="3"/>
    <x v="8"/>
    <s v="Wed"/>
    <d v="2018-12-05T00:00:00"/>
    <x v="336"/>
    <x v="19"/>
    <s v="Y0159143"/>
    <n v="19"/>
    <n v="6"/>
    <n v="4"/>
    <n v="5200"/>
    <n v="7"/>
    <n v="0.58744212962962961"/>
    <n v="14.098611111111111"/>
    <n v="1"/>
    <n v="0"/>
    <n v="1"/>
    <n v="0"/>
    <d v="1899-12-30T14:05:55"/>
    <n v="0"/>
    <n v="0"/>
  </r>
  <r>
    <x v="0"/>
    <x v="3"/>
    <x v="8"/>
    <s v="Wed"/>
    <d v="2018-12-05T00:00:00"/>
    <x v="337"/>
    <x v="111"/>
    <s v="Y0159054"/>
    <n v="8"/>
    <n v="13"/>
    <n v="88"/>
    <n v="358"/>
    <n v="5"/>
    <n v="0.68533564814814818"/>
    <n v="16.448055555555555"/>
    <n v="1"/>
    <n v="0"/>
    <n v="1"/>
    <n v="0"/>
    <d v="1899-12-30T16:26:53"/>
    <n v="0"/>
    <n v="0"/>
  </r>
  <r>
    <x v="0"/>
    <x v="3"/>
    <x v="8"/>
    <s v="Wed"/>
    <d v="2018-12-05T00:00:00"/>
    <x v="338"/>
    <x v="213"/>
    <s v="Y0159196"/>
    <n v="3"/>
    <n v="1"/>
    <n v="5"/>
    <n v="563"/>
    <n v="2"/>
    <n v="0.16089120370370372"/>
    <n v="3.8613888888888894"/>
    <n v="1"/>
    <n v="0"/>
    <n v="1"/>
    <n v="0"/>
    <d v="1899-12-30T03:51:41"/>
    <n v="0"/>
    <n v="0"/>
  </r>
  <r>
    <x v="0"/>
    <x v="3"/>
    <x v="8"/>
    <s v="Wed"/>
    <d v="2018-12-05T00:00:00"/>
    <x v="339"/>
    <x v="153"/>
    <s v="Y0159169"/>
    <n v="11"/>
    <n v="27"/>
    <n v="1"/>
    <n v="1620"/>
    <n v="5"/>
    <n v="8.773148148148148E-2"/>
    <n v="2.1055555555555556"/>
    <n v="1"/>
    <n v="0"/>
    <n v="1"/>
    <n v="0"/>
    <d v="1899-12-30T02:06:20"/>
    <n v="0"/>
    <n v="0"/>
  </r>
  <r>
    <x v="0"/>
    <x v="3"/>
    <x v="8"/>
    <s v="Wed"/>
    <d v="2018-12-05T00:00:00"/>
    <x v="340"/>
    <x v="214"/>
    <s v="Y0159225"/>
    <n v="2"/>
    <n v="5"/>
    <n v="2"/>
    <n v="288"/>
    <n v="2"/>
    <n v="0.14061342592592593"/>
    <n v="3.3747222222222222"/>
    <n v="1"/>
    <n v="0"/>
    <n v="1"/>
    <n v="0"/>
    <d v="1899-12-30T03:22:29"/>
    <n v="0"/>
    <n v="1"/>
  </r>
  <r>
    <x v="0"/>
    <x v="3"/>
    <x v="8"/>
    <s v="Wed"/>
    <d v="2018-12-05T00:00:00"/>
    <x v="341"/>
    <x v="22"/>
    <s v="Y0159105"/>
    <n v="13"/>
    <n v="13"/>
    <n v="4"/>
    <n v="5800"/>
    <n v="3"/>
    <n v="8.3298611111111115E-2"/>
    <n v="1.9991666666666668"/>
    <n v="1"/>
    <n v="0"/>
    <n v="1"/>
    <n v="0"/>
    <d v="1899-12-30T01:59:57"/>
    <n v="0"/>
    <n v="0"/>
  </r>
  <r>
    <x v="0"/>
    <x v="3"/>
    <x v="8"/>
    <s v="Wed"/>
    <d v="2018-12-05T00:00:00"/>
    <x v="342"/>
    <x v="215"/>
    <s v="Y0159229"/>
    <n v="1"/>
    <n v="1"/>
    <n v="1"/>
    <n v="200"/>
    <n v="2"/>
    <n v="4.2118055555555554E-2"/>
    <n v="1.0108333333333333"/>
    <n v="1"/>
    <n v="0"/>
    <n v="1"/>
    <n v="0"/>
    <d v="1899-12-30T01:00:39"/>
    <n v="0"/>
    <n v="0"/>
  </r>
  <r>
    <x v="0"/>
    <x v="3"/>
    <x v="8"/>
    <s v="Wed"/>
    <d v="2018-12-05T00:00:00"/>
    <x v="343"/>
    <x v="22"/>
    <s v="Y0159081"/>
    <n v="14"/>
    <n v="10"/>
    <n v="6"/>
    <n v="2268"/>
    <n v="3"/>
    <n v="0.29753472222222221"/>
    <n v="7.1408333333333331"/>
    <n v="1"/>
    <n v="0"/>
    <n v="1"/>
    <n v="0"/>
    <d v="1899-12-30T07:08:27"/>
    <n v="1"/>
    <n v="0"/>
  </r>
  <r>
    <x v="0"/>
    <x v="3"/>
    <x v="8"/>
    <s v="Wed"/>
    <d v="2018-12-05T00:00:00"/>
    <x v="344"/>
    <x v="216"/>
    <s v="Y0159098"/>
    <n v="5"/>
    <n v="13"/>
    <n v="44"/>
    <n v="428"/>
    <n v="4"/>
    <n v="0.28193287037037035"/>
    <n v="6.7663888888888888"/>
    <n v="1"/>
    <n v="0"/>
    <n v="1"/>
    <n v="0"/>
    <d v="1899-12-30T06:45:59"/>
    <n v="1"/>
    <n v="2"/>
  </r>
  <r>
    <x v="0"/>
    <x v="3"/>
    <x v="8"/>
    <s v="Wed"/>
    <d v="2018-12-05T00:00:00"/>
    <x v="345"/>
    <x v="21"/>
    <s v="Y0159224"/>
    <n v="40"/>
    <n v="32"/>
    <n v="154"/>
    <n v="8732"/>
    <n v="10"/>
    <n v="0.62442129629629628"/>
    <n v="14.986111111111111"/>
    <n v="1"/>
    <n v="0"/>
    <n v="1"/>
    <n v="0"/>
    <d v="1899-12-30T14:59:10"/>
    <n v="2"/>
    <n v="2"/>
  </r>
  <r>
    <x v="0"/>
    <x v="3"/>
    <x v="8"/>
    <s v="Wed"/>
    <d v="2018-12-05T00:00:00"/>
    <x v="346"/>
    <x v="217"/>
    <s v="Y0159175"/>
    <n v="5"/>
    <n v="4"/>
    <n v="56"/>
    <n v="862"/>
    <n v="8"/>
    <n v="0.20604166666666668"/>
    <n v="4.9450000000000003"/>
    <n v="1"/>
    <n v="0"/>
    <n v="1"/>
    <n v="0"/>
    <d v="1899-12-30T04:56:42"/>
    <n v="0"/>
    <n v="0"/>
  </r>
  <r>
    <x v="0"/>
    <x v="3"/>
    <x v="8"/>
    <s v="Wed"/>
    <d v="2018-12-05T00:00:00"/>
    <x v="347"/>
    <x v="142"/>
    <s v="Y0159156"/>
    <n v="1"/>
    <n v="0"/>
    <n v="3"/>
    <n v="1500"/>
    <n v="4"/>
    <n v="2.2719907407407411E-2"/>
    <n v="0.54527777777777786"/>
    <n v="1"/>
    <n v="0"/>
    <n v="1"/>
    <n v="0"/>
    <d v="1899-12-30T00:32:43"/>
    <n v="0"/>
    <n v="0"/>
  </r>
  <r>
    <x v="0"/>
    <x v="3"/>
    <x v="8"/>
    <s v="Wed"/>
    <d v="2018-12-05T00:00:00"/>
    <x v="348"/>
    <x v="159"/>
    <s v="Y0159172"/>
    <n v="20"/>
    <n v="13"/>
    <n v="24"/>
    <n v="3730"/>
    <n v="8"/>
    <n v="0.44365740740740739"/>
    <n v="10.647777777777778"/>
    <n v="1"/>
    <n v="0"/>
    <n v="1"/>
    <n v="0"/>
    <d v="1899-12-30T10:38:52"/>
    <n v="0"/>
    <n v="0"/>
  </r>
  <r>
    <x v="0"/>
    <x v="3"/>
    <x v="8"/>
    <s v="Wed"/>
    <d v="2018-12-05T00:00:00"/>
    <x v="349"/>
    <x v="197"/>
    <s v="Y0159187"/>
    <n v="23"/>
    <n v="5"/>
    <n v="85"/>
    <n v="4449"/>
    <n v="5"/>
    <n v="0.88418981481481485"/>
    <n v="21.220555555555556"/>
    <n v="1"/>
    <n v="0"/>
    <n v="1"/>
    <n v="0"/>
    <d v="1899-12-30T21:13:14"/>
    <n v="0"/>
    <n v="0"/>
  </r>
  <r>
    <x v="0"/>
    <x v="3"/>
    <x v="8"/>
    <s v="Wed"/>
    <d v="2018-12-05T00:00:00"/>
    <x v="350"/>
    <x v="218"/>
    <s v="Y0159167"/>
    <n v="3"/>
    <n v="5"/>
    <n v="28"/>
    <n v="265"/>
    <n v="4"/>
    <n v="0.28278935185185183"/>
    <n v="6.786944444444444"/>
    <n v="1"/>
    <n v="0"/>
    <n v="1"/>
    <n v="0"/>
    <d v="1899-12-30T06:47:13"/>
    <n v="0"/>
    <n v="0"/>
  </r>
  <r>
    <x v="0"/>
    <x v="3"/>
    <x v="8"/>
    <s v="Wed"/>
    <d v="2018-12-05T00:00:00"/>
    <x v="351"/>
    <x v="170"/>
    <s v="Y0159074"/>
    <n v="7"/>
    <n v="3"/>
    <n v="46"/>
    <n v="1036"/>
    <n v="4"/>
    <n v="0.27777777777777779"/>
    <n v="6.666666666666667"/>
    <n v="1"/>
    <n v="0"/>
    <n v="1"/>
    <n v="0"/>
    <d v="1899-12-30T06:40:00"/>
    <n v="0"/>
    <n v="0"/>
  </r>
  <r>
    <x v="0"/>
    <x v="3"/>
    <x v="8"/>
    <s v="Wed"/>
    <d v="2018-12-05T00:00:00"/>
    <x v="352"/>
    <x v="219"/>
    <s v="Y0159082"/>
    <n v="1"/>
    <n v="1"/>
    <n v="8"/>
    <n v="16"/>
    <n v="4"/>
    <n v="0.36572916666666666"/>
    <n v="8.7774999999999999"/>
    <n v="1"/>
    <n v="0"/>
    <n v="1"/>
    <n v="0"/>
    <d v="1899-12-30T08:46:39"/>
    <n v="0"/>
    <n v="0"/>
  </r>
  <r>
    <x v="0"/>
    <x v="3"/>
    <x v="8"/>
    <s v="Wed"/>
    <d v="2018-12-05T00:00:00"/>
    <x v="353"/>
    <x v="15"/>
    <s v="Y0159077"/>
    <n v="11"/>
    <n v="33"/>
    <n v="1"/>
    <n v="3168"/>
    <n v="4"/>
    <n v="0.29608796296296297"/>
    <n v="7.1061111111111117"/>
    <n v="1"/>
    <n v="0"/>
    <n v="1"/>
    <n v="0"/>
    <d v="1899-12-30T07:06:22"/>
    <n v="0"/>
    <n v="0"/>
  </r>
  <r>
    <x v="0"/>
    <x v="3"/>
    <x v="8"/>
    <s v="Wed"/>
    <d v="2018-12-05T00:00:00"/>
    <x v="354"/>
    <x v="0"/>
    <s v="Y0159088"/>
    <n v="11"/>
    <n v="27"/>
    <n v="1"/>
    <n v="1620"/>
    <n v="3"/>
    <n v="8.9398148148148157E-2"/>
    <n v="2.1455555555555557"/>
    <n v="1"/>
    <n v="0"/>
    <n v="1"/>
    <n v="0"/>
    <d v="1899-12-30T02:08:44"/>
    <n v="0"/>
    <n v="0"/>
  </r>
  <r>
    <x v="0"/>
    <x v="3"/>
    <x v="8"/>
    <s v="Wed"/>
    <d v="2018-12-05T00:00:00"/>
    <x v="355"/>
    <x v="153"/>
    <s v="Y0159100"/>
    <n v="10"/>
    <n v="27"/>
    <n v="3"/>
    <n v="1344"/>
    <n v="4"/>
    <n v="0.13471064814814815"/>
    <n v="3.2330555555555556"/>
    <n v="1"/>
    <n v="0"/>
    <n v="1"/>
    <n v="0"/>
    <d v="1899-12-30T03:13:59"/>
    <n v="0"/>
    <n v="0"/>
  </r>
  <r>
    <x v="0"/>
    <x v="3"/>
    <x v="8"/>
    <s v="Wed"/>
    <d v="2018-12-05T00:00:00"/>
    <x v="356"/>
    <x v="220"/>
    <s v="Y0159223-Y0159222"/>
    <n v="21"/>
    <n v="22"/>
    <n v="147"/>
    <n v="1096"/>
    <n v="1"/>
    <n v="1.5706018518518518E-2"/>
    <n v="0.37694444444444442"/>
    <n v="1"/>
    <n v="0"/>
    <n v="1"/>
    <n v="0"/>
    <d v="1899-12-30T00:22:37"/>
    <n v="0"/>
    <n v="0"/>
  </r>
  <r>
    <x v="0"/>
    <x v="3"/>
    <x v="8"/>
    <s v="Wed"/>
    <d v="2018-12-05T00:00:00"/>
    <x v="357"/>
    <x v="16"/>
    <s v="Y0159133"/>
    <n v="23"/>
    <n v="57"/>
    <n v="17"/>
    <n v="4932"/>
    <n v="1"/>
    <n v="3.6851851851851851E-2"/>
    <n v="0.88444444444444437"/>
    <n v="1"/>
    <n v="0"/>
    <n v="0"/>
    <n v="1"/>
    <d v="1899-12-30T00:53:04"/>
    <n v="0"/>
    <n v="0"/>
  </r>
  <r>
    <x v="0"/>
    <x v="3"/>
    <x v="8"/>
    <s v="Wed"/>
    <d v="2018-12-05T00:00:00"/>
    <x v="358"/>
    <x v="221"/>
    <s v="Y0159070"/>
    <n v="7"/>
    <n v="28"/>
    <n v="10"/>
    <n v="860"/>
    <n v="1"/>
    <n v="2.0960648148148148E-2"/>
    <n v="0.50305555555555559"/>
    <n v="0"/>
    <n v="1"/>
    <n v="1"/>
    <n v="0"/>
    <d v="1899-12-30T00:30:11"/>
    <n v="0"/>
    <n v="0"/>
  </r>
  <r>
    <x v="0"/>
    <x v="3"/>
    <x v="8"/>
    <s v="Wed"/>
    <d v="2018-12-05T00:00:00"/>
    <x v="359"/>
    <x v="222"/>
    <s v="Y0159236"/>
    <n v="2"/>
    <n v="0"/>
    <n v="4"/>
    <n v="1511"/>
    <n v="1"/>
    <n v="4.5486111111111109E-3"/>
    <n v="0.10916666666666666"/>
    <n v="1"/>
    <n v="0"/>
    <n v="1"/>
    <n v="0"/>
    <d v="1899-12-30T00:06:33"/>
    <n v="0"/>
    <n v="0"/>
  </r>
  <r>
    <x v="0"/>
    <x v="3"/>
    <x v="8"/>
    <s v="Wed"/>
    <d v="2018-12-05T00:00:00"/>
    <x v="360"/>
    <x v="123"/>
    <s v="Y0159204"/>
    <n v="2"/>
    <n v="0"/>
    <n v="17"/>
    <n v="213"/>
    <n v="2"/>
    <n v="0.27393518518518517"/>
    <n v="6.5744444444444436"/>
    <n v="1"/>
    <n v="0"/>
    <n v="1"/>
    <n v="0"/>
    <d v="1899-12-30T06:34:28"/>
    <n v="0"/>
    <n v="0"/>
  </r>
  <r>
    <x v="0"/>
    <x v="3"/>
    <x v="8"/>
    <s v="Wed"/>
    <d v="2018-12-05T00:00:00"/>
    <x v="361"/>
    <x v="223"/>
    <s v="Y0159237"/>
    <n v="1"/>
    <n v="0"/>
    <n v="1"/>
    <n v="185"/>
    <n v="1"/>
    <n v="3.1122685185185187E-2"/>
    <n v="0.74694444444444452"/>
    <n v="1"/>
    <n v="0"/>
    <n v="1"/>
    <n v="0"/>
    <d v="1899-12-30T00:44:49"/>
    <n v="0"/>
    <n v="0"/>
  </r>
  <r>
    <x v="0"/>
    <x v="3"/>
    <x v="8"/>
    <s v="Wed"/>
    <d v="2018-12-05T00:00:00"/>
    <x v="362"/>
    <x v="224"/>
    <s v="Y0159149"/>
    <n v="1"/>
    <n v="0"/>
    <n v="10"/>
    <n v="96"/>
    <n v="1"/>
    <n v="3.6423611111111115E-2"/>
    <n v="0.87416666666666676"/>
    <n v="1"/>
    <n v="0"/>
    <n v="1"/>
    <n v="0"/>
    <d v="1899-12-30T00:52:27"/>
    <n v="0"/>
    <n v="0"/>
  </r>
  <r>
    <x v="0"/>
    <x v="3"/>
    <x v="8"/>
    <s v="Wed"/>
    <d v="2018-12-05T00:00:00"/>
    <x v="363"/>
    <x v="39"/>
    <s v="Y0159168"/>
    <n v="5"/>
    <n v="26"/>
    <n v="1"/>
    <n v="568"/>
    <n v="5"/>
    <n v="0.28493055555555552"/>
    <n v="6.8383333333333329"/>
    <n v="1"/>
    <n v="0"/>
    <n v="1"/>
    <n v="0"/>
    <d v="1899-12-30T06:50:18"/>
    <n v="0"/>
    <n v="0"/>
  </r>
  <r>
    <x v="0"/>
    <x v="3"/>
    <x v="8"/>
    <s v="Wed"/>
    <d v="2018-12-05T00:00:00"/>
    <x v="364"/>
    <x v="48"/>
    <s v="Y0159233"/>
    <n v="33"/>
    <n v="42"/>
    <n v="198"/>
    <n v="1591"/>
    <n v="11"/>
    <n v="1.8871296296296296"/>
    <n v="45.291111111111107"/>
    <n v="1"/>
    <n v="0"/>
    <n v="1"/>
    <n v="0"/>
    <d v="1899-12-31T21:17:28"/>
    <n v="1"/>
    <n v="0"/>
  </r>
  <r>
    <x v="0"/>
    <x v="3"/>
    <x v="8"/>
    <s v="Wed"/>
    <d v="2018-12-05T00:00:00"/>
    <x v="365"/>
    <x v="225"/>
    <s v="Y0159151"/>
    <n v="0"/>
    <n v="0"/>
    <n v="1"/>
    <n v="10"/>
    <n v="2"/>
    <n v="4.5717592592592589E-3"/>
    <n v="0.10972222222222222"/>
    <n v="0"/>
    <n v="1"/>
    <n v="1"/>
    <n v="0"/>
    <d v="1899-12-30T00:06:35"/>
    <n v="0"/>
    <n v="0"/>
  </r>
  <r>
    <x v="0"/>
    <x v="3"/>
    <x v="8"/>
    <s v="Wed"/>
    <d v="2018-12-05T00:00:00"/>
    <x v="366"/>
    <x v="13"/>
    <s v="Y0159178"/>
    <n v="45"/>
    <n v="26"/>
    <n v="38"/>
    <n v="21687"/>
    <n v="10"/>
    <n v="1.3321875000000001"/>
    <n v="31.972500000000004"/>
    <n v="1"/>
    <n v="0"/>
    <n v="1"/>
    <n v="0"/>
    <d v="1899-12-31T07:58:21"/>
    <n v="0"/>
    <n v="0"/>
  </r>
  <r>
    <x v="0"/>
    <x v="3"/>
    <x v="8"/>
    <s v="Wed"/>
    <d v="2018-12-05T00:00:00"/>
    <x v="367"/>
    <x v="16"/>
    <s v="Y0159588"/>
    <n v="17"/>
    <n v="57"/>
    <n v="7"/>
    <n v="3708"/>
    <n v="1"/>
    <n v="3.802083333333333E-2"/>
    <n v="0.91249999999999987"/>
    <n v="1"/>
    <n v="0"/>
    <n v="1"/>
    <n v="0"/>
    <d v="1899-12-30T00:54:45"/>
    <n v="0"/>
    <n v="0"/>
  </r>
  <r>
    <x v="0"/>
    <x v="3"/>
    <x v="8"/>
    <s v="Wed"/>
    <d v="2018-12-05T00:00:00"/>
    <x v="368"/>
    <x v="109"/>
    <s v="Y0159605"/>
    <n v="43"/>
    <n v="39"/>
    <n v="39"/>
    <n v="10888"/>
    <n v="1"/>
    <n v="4.9895833333333334E-2"/>
    <n v="1.1975"/>
    <n v="1"/>
    <n v="0"/>
    <n v="1"/>
    <n v="0"/>
    <d v="1899-12-30T01:11:51"/>
    <n v="0"/>
    <n v="0"/>
  </r>
  <r>
    <x v="0"/>
    <x v="3"/>
    <x v="8"/>
    <s v="Wed"/>
    <d v="2018-12-05T00:00:00"/>
    <x v="369"/>
    <x v="226"/>
    <s v="Y0159075"/>
    <n v="1"/>
    <n v="0"/>
    <n v="6"/>
    <n v="22"/>
    <n v="1"/>
    <n v="1.9189814814814816E-2"/>
    <n v="0.46055555555555561"/>
    <n v="0"/>
    <n v="1"/>
    <n v="0"/>
    <n v="1"/>
    <d v="1899-12-30T00:27:38"/>
    <n v="5"/>
    <n v="0"/>
  </r>
  <r>
    <x v="0"/>
    <x v="3"/>
    <x v="8"/>
    <s v="Fri"/>
    <d v="2018-12-07T00:00:00"/>
    <x v="370"/>
    <x v="227"/>
    <s v="Y0158074"/>
    <n v="21"/>
    <n v="28"/>
    <n v="13"/>
    <n v="2836"/>
    <n v="6"/>
    <n v="0.35725694444444445"/>
    <n v="8.5741666666666667"/>
    <n v="1"/>
    <n v="0"/>
    <n v="0"/>
    <n v="1"/>
    <d v="1899-12-30T08:34:27"/>
    <n v="0"/>
    <n v="0"/>
  </r>
  <r>
    <x v="0"/>
    <x v="3"/>
    <x v="8"/>
    <s v="Fri"/>
    <d v="2018-12-07T00:00:00"/>
    <x v="371"/>
    <x v="20"/>
    <s v="Y0159295"/>
    <n v="8"/>
    <n v="12"/>
    <n v="62"/>
    <n v="586"/>
    <n v="4"/>
    <n v="0.40524305555555556"/>
    <n v="9.725833333333334"/>
    <n v="1"/>
    <n v="0"/>
    <n v="1"/>
    <n v="0"/>
    <d v="1899-12-30T09:43:33"/>
    <n v="0"/>
    <n v="0"/>
  </r>
  <r>
    <x v="0"/>
    <x v="3"/>
    <x v="8"/>
    <s v="Fri"/>
    <d v="2018-12-07T00:00:00"/>
    <x v="372"/>
    <x v="228"/>
    <s v="Y0159192"/>
    <n v="10"/>
    <n v="12"/>
    <n v="56"/>
    <n v="572"/>
    <n v="4"/>
    <n v="0.40461805555555558"/>
    <n v="9.7108333333333334"/>
    <n v="1"/>
    <n v="0"/>
    <n v="1"/>
    <n v="0"/>
    <d v="1899-12-30T09:42:39"/>
    <n v="0"/>
    <n v="0"/>
  </r>
  <r>
    <x v="0"/>
    <x v="3"/>
    <x v="8"/>
    <s v="Fri"/>
    <d v="2018-12-07T00:00:00"/>
    <x v="373"/>
    <x v="11"/>
    <s v="Y0159276"/>
    <n v="3"/>
    <n v="9"/>
    <n v="11"/>
    <n v="87"/>
    <n v="2"/>
    <n v="0.11442129629629628"/>
    <n v="2.7461111111111109"/>
    <n v="1"/>
    <n v="0"/>
    <n v="1"/>
    <n v="0"/>
    <d v="1899-12-30T02:44:46"/>
    <n v="0"/>
    <n v="0"/>
  </r>
  <r>
    <x v="0"/>
    <x v="3"/>
    <x v="8"/>
    <s v="Fri"/>
    <d v="2018-12-07T00:00:00"/>
    <x v="374"/>
    <x v="229"/>
    <s v="Y0159190"/>
    <n v="4"/>
    <n v="5"/>
    <n v="67"/>
    <n v="135"/>
    <n v="2"/>
    <n v="0.20940972222222221"/>
    <n v="5.0258333333333329"/>
    <n v="1"/>
    <n v="0"/>
    <n v="1"/>
    <n v="0"/>
    <d v="1899-12-30T05:01:33"/>
    <n v="0"/>
    <n v="0"/>
  </r>
  <r>
    <x v="0"/>
    <x v="3"/>
    <x v="8"/>
    <s v="Fri"/>
    <d v="2018-12-07T00:00:00"/>
    <x v="375"/>
    <x v="230"/>
    <s v="Y0159174"/>
    <n v="5"/>
    <n v="2"/>
    <n v="43"/>
    <n v="405"/>
    <n v="2"/>
    <n v="0.1095138888888889"/>
    <n v="2.6283333333333334"/>
    <n v="1"/>
    <n v="0"/>
    <n v="1"/>
    <n v="0"/>
    <d v="1899-12-30T02:37:42"/>
    <n v="0"/>
    <n v="0"/>
  </r>
  <r>
    <x v="0"/>
    <x v="3"/>
    <x v="8"/>
    <s v="Fri"/>
    <d v="2018-12-07T00:00:00"/>
    <x v="376"/>
    <x v="231"/>
    <s v="Y0159282"/>
    <n v="8"/>
    <n v="28"/>
    <n v="2"/>
    <n v="1540"/>
    <n v="4"/>
    <n v="0.93560185185185185"/>
    <n v="22.454444444444444"/>
    <n v="1"/>
    <n v="0"/>
    <n v="1"/>
    <n v="0"/>
    <d v="1899-12-30T22:27:16"/>
    <n v="0"/>
    <n v="0"/>
  </r>
  <r>
    <x v="0"/>
    <x v="3"/>
    <x v="8"/>
    <s v="Fri"/>
    <d v="2018-12-07T00:00:00"/>
    <x v="377"/>
    <x v="21"/>
    <s v="Y0159427"/>
    <n v="28"/>
    <n v="22"/>
    <n v="112"/>
    <n v="6168"/>
    <n v="6"/>
    <n v="0.66403935185185181"/>
    <n v="15.936944444444443"/>
    <n v="1"/>
    <n v="0"/>
    <n v="1"/>
    <n v="0"/>
    <d v="1899-12-30T15:56:13"/>
    <n v="0"/>
    <n v="1"/>
  </r>
  <r>
    <x v="0"/>
    <x v="3"/>
    <x v="8"/>
    <s v="Fri"/>
    <d v="2018-12-07T00:00:00"/>
    <x v="378"/>
    <x v="232"/>
    <s v="Y0159355"/>
    <n v="8"/>
    <n v="17"/>
    <n v="5"/>
    <n v="2340"/>
    <n v="5"/>
    <n v="1.4628356481481481"/>
    <n v="35.108055555555552"/>
    <n v="1"/>
    <n v="0"/>
    <n v="1"/>
    <n v="0"/>
    <d v="1899-12-31T11:06:29"/>
    <n v="0"/>
    <n v="0"/>
  </r>
  <r>
    <x v="0"/>
    <x v="3"/>
    <x v="8"/>
    <s v="Fri"/>
    <d v="2018-12-07T00:00:00"/>
    <x v="379"/>
    <x v="15"/>
    <s v="Y0159411"/>
    <n v="34"/>
    <n v="33"/>
    <n v="8"/>
    <n v="16708"/>
    <n v="6"/>
    <n v="1.2990972222222221"/>
    <n v="31.178333333333331"/>
    <n v="1"/>
    <n v="0"/>
    <n v="1"/>
    <n v="0"/>
    <d v="1899-12-31T07:10:42"/>
    <n v="0"/>
    <n v="0"/>
  </r>
  <r>
    <x v="0"/>
    <x v="3"/>
    <x v="8"/>
    <s v="Fri"/>
    <d v="2018-12-07T00:00:00"/>
    <x v="380"/>
    <x v="31"/>
    <s v="Y0159403"/>
    <n v="19"/>
    <n v="32"/>
    <n v="30"/>
    <n v="2608"/>
    <n v="5"/>
    <n v="1.0660185185185185"/>
    <n v="25.584444444444443"/>
    <n v="1"/>
    <n v="0"/>
    <n v="1"/>
    <n v="0"/>
    <d v="1899-12-31T01:35:04"/>
    <n v="0"/>
    <n v="0"/>
  </r>
  <r>
    <x v="0"/>
    <x v="3"/>
    <x v="8"/>
    <s v="Fri"/>
    <d v="2018-12-07T00:00:00"/>
    <x v="381"/>
    <x v="233"/>
    <s v="Y0159266"/>
    <n v="2"/>
    <n v="2"/>
    <n v="1"/>
    <n v="250"/>
    <n v="4"/>
    <n v="0.42609953703703707"/>
    <n v="10.22638888888889"/>
    <n v="1"/>
    <n v="0"/>
    <n v="1"/>
    <n v="0"/>
    <d v="1899-12-30T10:13:35"/>
    <n v="0"/>
    <n v="0"/>
  </r>
  <r>
    <x v="0"/>
    <x v="3"/>
    <x v="8"/>
    <s v="Fri"/>
    <d v="2018-12-07T00:00:00"/>
    <x v="382"/>
    <x v="234"/>
    <s v="Y0159302"/>
    <n v="6"/>
    <n v="7"/>
    <n v="47"/>
    <n v="329"/>
    <n v="6"/>
    <n v="0.5801736111111111"/>
    <n v="13.924166666666666"/>
    <n v="1"/>
    <n v="0"/>
    <n v="1"/>
    <n v="0"/>
    <d v="1899-12-30T13:55:27"/>
    <n v="0"/>
    <n v="0"/>
  </r>
  <r>
    <x v="0"/>
    <x v="3"/>
    <x v="8"/>
    <s v="Fri"/>
    <d v="2018-12-07T00:00:00"/>
    <x v="383"/>
    <x v="0"/>
    <s v="Y0159209"/>
    <n v="12"/>
    <n v="27"/>
    <n v="1"/>
    <n v="1944"/>
    <n v="1"/>
    <n v="2.929398148148148E-2"/>
    <n v="0.70305555555555554"/>
    <n v="1"/>
    <n v="0"/>
    <n v="1"/>
    <n v="0"/>
    <d v="1899-12-30T00:42:11"/>
    <n v="0"/>
    <n v="0"/>
  </r>
  <r>
    <x v="0"/>
    <x v="3"/>
    <x v="8"/>
    <s v="Fri"/>
    <d v="2018-12-07T00:00:00"/>
    <x v="384"/>
    <x v="235"/>
    <s v="Y0159208"/>
    <n v="11"/>
    <n v="2"/>
    <n v="13"/>
    <n v="1386"/>
    <n v="7"/>
    <n v="0.31269675925925927"/>
    <n v="7.5047222222222221"/>
    <n v="1"/>
    <n v="0"/>
    <n v="1"/>
    <n v="0"/>
    <d v="1899-12-30T07:30:17"/>
    <n v="0"/>
    <n v="0"/>
  </r>
  <r>
    <x v="0"/>
    <x v="3"/>
    <x v="8"/>
    <s v="Fri"/>
    <d v="2018-12-07T00:00:00"/>
    <x v="385"/>
    <x v="236"/>
    <s v="Y0159297"/>
    <n v="2"/>
    <n v="0"/>
    <n v="22"/>
    <n v="116"/>
    <n v="3"/>
    <n v="0.10052083333333334"/>
    <n v="2.4125000000000001"/>
    <n v="1"/>
    <n v="0"/>
    <n v="1"/>
    <n v="0"/>
    <d v="1899-12-30T02:24:45"/>
    <n v="0"/>
    <n v="0"/>
  </r>
  <r>
    <x v="0"/>
    <x v="3"/>
    <x v="8"/>
    <s v="Fri"/>
    <d v="2018-12-07T00:00:00"/>
    <x v="386"/>
    <x v="16"/>
    <s v="Y0159312"/>
    <n v="19"/>
    <n v="57"/>
    <n v="19"/>
    <n v="3948"/>
    <n v="2"/>
    <n v="5.4386574074074073E-2"/>
    <n v="1.3052777777777778"/>
    <n v="1"/>
    <n v="0"/>
    <n v="0"/>
    <n v="1"/>
    <d v="1899-12-30T01:18:19"/>
    <n v="0"/>
    <n v="0"/>
  </r>
  <r>
    <x v="0"/>
    <x v="3"/>
    <x v="8"/>
    <s v="Fri"/>
    <d v="2018-12-07T00:00:00"/>
    <x v="387"/>
    <x v="53"/>
    <s v="Y0159228"/>
    <n v="58"/>
    <n v="27"/>
    <n v="422"/>
    <n v="5451"/>
    <n v="1"/>
    <n v="1.3125E-2"/>
    <n v="0.315"/>
    <n v="1"/>
    <n v="0"/>
    <n v="1"/>
    <n v="0"/>
    <d v="1899-12-30T00:18:54"/>
    <n v="0"/>
    <n v="0"/>
  </r>
  <r>
    <x v="0"/>
    <x v="3"/>
    <x v="8"/>
    <s v="Fri"/>
    <d v="2018-12-07T00:00:00"/>
    <x v="388"/>
    <x v="50"/>
    <s v="Y0159338"/>
    <n v="0"/>
    <n v="8"/>
    <n v="101"/>
    <n v="16000"/>
    <n v="8"/>
    <n v="1.9953472222222222"/>
    <n v="47.888333333333335"/>
    <n v="1"/>
    <n v="0"/>
    <n v="1"/>
    <n v="0"/>
    <d v="1899-12-31T23:53:18"/>
    <n v="0"/>
    <n v="0"/>
  </r>
  <r>
    <x v="0"/>
    <x v="3"/>
    <x v="8"/>
    <s v="Fri"/>
    <d v="2018-12-07T00:00:00"/>
    <x v="389"/>
    <x v="55"/>
    <s v="Y0159293"/>
    <n v="114"/>
    <n v="54"/>
    <n v="52"/>
    <n v="26785"/>
    <n v="12"/>
    <n v="3.3239004629629632"/>
    <n v="79.773611111111109"/>
    <n v="1"/>
    <n v="0"/>
    <n v="1"/>
    <n v="0"/>
    <d v="1900-01-02T07:46:25"/>
    <n v="0"/>
    <n v="0"/>
  </r>
  <r>
    <x v="0"/>
    <x v="3"/>
    <x v="8"/>
    <s v="Fri"/>
    <d v="2018-12-07T00:00:00"/>
    <x v="390"/>
    <x v="109"/>
    <s v="Y0159307"/>
    <n v="33"/>
    <n v="35"/>
    <n v="40"/>
    <n v="8201"/>
    <n v="7"/>
    <n v="1.4950694444444443"/>
    <n v="35.881666666666661"/>
    <n v="1"/>
    <n v="0"/>
    <n v="1"/>
    <n v="0"/>
    <d v="1899-12-31T11:52:54"/>
    <n v="0"/>
    <n v="0"/>
  </r>
  <r>
    <x v="0"/>
    <x v="3"/>
    <x v="8"/>
    <s v="Mon"/>
    <d v="2018-12-03T00:00:00"/>
    <x v="391"/>
    <x v="237"/>
    <s v="Y0158591"/>
    <n v="7"/>
    <n v="28"/>
    <n v="5"/>
    <n v="1209"/>
    <n v="1"/>
    <n v="3.8518518518518521E-2"/>
    <n v="0.92444444444444451"/>
    <n v="1"/>
    <n v="0"/>
    <n v="0"/>
    <n v="1"/>
    <d v="1899-12-30T00:55:28"/>
    <n v="0"/>
    <n v="0"/>
  </r>
  <r>
    <x v="0"/>
    <x v="3"/>
    <x v="8"/>
    <s v="Mon"/>
    <d v="2018-12-03T00:00:00"/>
    <x v="392"/>
    <x v="34"/>
    <s v="Y0158967"/>
    <n v="16"/>
    <n v="61"/>
    <n v="19"/>
    <n v="1493"/>
    <n v="15"/>
    <n v="0.84630787037037036"/>
    <n v="20.311388888888889"/>
    <n v="1"/>
    <n v="0"/>
    <n v="1"/>
    <n v="0"/>
    <d v="1899-12-30T20:18:41"/>
    <n v="1"/>
    <n v="0"/>
  </r>
  <r>
    <x v="0"/>
    <x v="3"/>
    <x v="8"/>
    <s v="Mon"/>
    <d v="2018-12-03T00:00:00"/>
    <x v="393"/>
    <x v="114"/>
    <s v="Y0158996"/>
    <n v="7"/>
    <n v="8"/>
    <n v="59"/>
    <n v="315"/>
    <n v="7"/>
    <n v="0.49123842592592593"/>
    <n v="11.789722222222222"/>
    <n v="1"/>
    <n v="0"/>
    <n v="1"/>
    <n v="0"/>
    <d v="1899-12-30T11:47:23"/>
    <n v="1"/>
    <n v="0"/>
  </r>
  <r>
    <x v="0"/>
    <x v="3"/>
    <x v="8"/>
    <s v="Mon"/>
    <d v="2018-12-03T00:00:00"/>
    <x v="394"/>
    <x v="238"/>
    <s v="Y0159005"/>
    <n v="9"/>
    <n v="6"/>
    <n v="78"/>
    <n v="1680"/>
    <n v="3"/>
    <n v="0.40445601851851848"/>
    <n v="9.7069444444444439"/>
    <n v="1"/>
    <n v="0"/>
    <n v="1"/>
    <n v="0"/>
    <d v="1899-12-30T09:42:25"/>
    <n v="1"/>
    <n v="0"/>
  </r>
  <r>
    <x v="0"/>
    <x v="3"/>
    <x v="8"/>
    <s v="Mon"/>
    <d v="2018-12-03T00:00:00"/>
    <x v="395"/>
    <x v="0"/>
    <s v="Y0158855"/>
    <n v="9"/>
    <n v="25"/>
    <n v="1"/>
    <n v="1275"/>
    <n v="5"/>
    <n v="9.9641203703703704E-2"/>
    <n v="2.3913888888888888"/>
    <n v="1"/>
    <n v="0"/>
    <n v="1"/>
    <n v="0"/>
    <d v="1899-12-30T02:23:29"/>
    <n v="0"/>
    <n v="0"/>
  </r>
  <r>
    <x v="0"/>
    <x v="3"/>
    <x v="8"/>
    <s v="Mon"/>
    <d v="2018-12-03T00:00:00"/>
    <x v="396"/>
    <x v="239"/>
    <s v="Y0158987"/>
    <n v="1"/>
    <n v="1"/>
    <n v="3"/>
    <n v="124"/>
    <n v="2"/>
    <n v="8.4236111111111109E-2"/>
    <n v="2.0216666666666665"/>
    <n v="1"/>
    <n v="0"/>
    <n v="1"/>
    <n v="0"/>
    <d v="1899-12-30T02:01:18"/>
    <n v="0"/>
    <n v="0"/>
  </r>
  <r>
    <x v="0"/>
    <x v="3"/>
    <x v="8"/>
    <s v="Mon"/>
    <d v="2018-12-03T00:00:00"/>
    <x v="397"/>
    <x v="61"/>
    <s v="Y0158962"/>
    <n v="3"/>
    <n v="2"/>
    <n v="19"/>
    <n v="229"/>
    <n v="5"/>
    <n v="0.19446759259259258"/>
    <n v="4.6672222222222217"/>
    <n v="1"/>
    <n v="0"/>
    <n v="1"/>
    <n v="0"/>
    <d v="1899-12-30T04:40:02"/>
    <n v="0"/>
    <n v="0"/>
  </r>
  <r>
    <x v="0"/>
    <x v="3"/>
    <x v="8"/>
    <s v="Mon"/>
    <d v="2018-12-03T00:00:00"/>
    <x v="398"/>
    <x v="240"/>
    <s v="Y0158865"/>
    <n v="7"/>
    <n v="28"/>
    <n v="4"/>
    <n v="1492"/>
    <n v="5"/>
    <n v="0.13289351851851852"/>
    <n v="3.1894444444444447"/>
    <n v="1"/>
    <n v="0"/>
    <n v="1"/>
    <n v="0"/>
    <d v="1899-12-30T03:11:22"/>
    <n v="0"/>
    <n v="0"/>
  </r>
  <r>
    <x v="0"/>
    <x v="3"/>
    <x v="8"/>
    <s v="Mon"/>
    <d v="2018-12-03T00:00:00"/>
    <x v="399"/>
    <x v="48"/>
    <s v="Y0159019"/>
    <n v="12"/>
    <n v="25"/>
    <n v="82"/>
    <n v="621"/>
    <n v="17"/>
    <n v="0.78805555555555562"/>
    <n v="18.913333333333334"/>
    <n v="1"/>
    <n v="0"/>
    <n v="1"/>
    <n v="0"/>
    <d v="1899-12-30T18:54:48"/>
    <n v="0"/>
    <n v="0"/>
  </r>
  <r>
    <x v="0"/>
    <x v="3"/>
    <x v="8"/>
    <s v="Mon"/>
    <d v="2018-12-03T00:00:00"/>
    <x v="400"/>
    <x v="153"/>
    <s v="Y0158861"/>
    <n v="11"/>
    <n v="27"/>
    <n v="1"/>
    <n v="1620"/>
    <n v="5"/>
    <n v="0.3600694444444445"/>
    <n v="8.6416666666666675"/>
    <n v="1"/>
    <n v="0"/>
    <n v="1"/>
    <n v="0"/>
    <d v="1899-12-30T08:38:30"/>
    <n v="0"/>
    <n v="0"/>
  </r>
  <r>
    <x v="0"/>
    <x v="3"/>
    <x v="8"/>
    <s v="Mon"/>
    <d v="2018-12-03T00:00:00"/>
    <x v="401"/>
    <x v="153"/>
    <s v="Y0158952"/>
    <n v="9"/>
    <n v="28"/>
    <n v="2"/>
    <n v="1093"/>
    <n v="3"/>
    <n v="0.18648148148148147"/>
    <n v="4.4755555555555553"/>
    <n v="1"/>
    <n v="0"/>
    <n v="1"/>
    <n v="0"/>
    <d v="1899-12-30T04:28:32"/>
    <n v="0"/>
    <n v="0"/>
  </r>
  <r>
    <x v="0"/>
    <x v="3"/>
    <x v="8"/>
    <s v="Mon"/>
    <d v="2018-12-03T00:00:00"/>
    <x v="402"/>
    <x v="241"/>
    <s v="Y0158899"/>
    <n v="6"/>
    <n v="5"/>
    <n v="73"/>
    <n v="614"/>
    <n v="6"/>
    <n v="35.356817129629633"/>
    <n v="848.56361111111119"/>
    <n v="1"/>
    <n v="0"/>
    <n v="1"/>
    <n v="0"/>
    <d v="1900-02-03T08:33:49"/>
    <n v="1"/>
    <n v="1"/>
  </r>
  <r>
    <x v="0"/>
    <x v="3"/>
    <x v="8"/>
    <s v="Mon"/>
    <d v="2018-12-03T00:00:00"/>
    <x v="403"/>
    <x v="242"/>
    <s v="Y0159043-Y0159041"/>
    <n v="26"/>
    <n v="28"/>
    <n v="84"/>
    <n v="1573"/>
    <n v="1"/>
    <n v="1.3171296296296294E-2"/>
    <n v="0.31611111111111106"/>
    <n v="1"/>
    <n v="0"/>
    <n v="1"/>
    <n v="0"/>
    <d v="1899-12-30T00:18:58"/>
    <n v="0"/>
    <n v="0"/>
  </r>
  <r>
    <x v="0"/>
    <x v="3"/>
    <x v="8"/>
    <s v="Mon"/>
    <d v="2018-12-03T00:00:00"/>
    <x v="404"/>
    <x v="243"/>
    <s v="Y0158951"/>
    <n v="12"/>
    <n v="4"/>
    <n v="35"/>
    <n v="2180"/>
    <n v="3"/>
    <n v="0.35246527777777775"/>
    <n v="8.4591666666666665"/>
    <n v="1"/>
    <n v="0"/>
    <n v="1"/>
    <n v="0"/>
    <d v="1899-12-30T08:27:33"/>
    <n v="0"/>
    <n v="0"/>
  </r>
  <r>
    <x v="0"/>
    <x v="3"/>
    <x v="8"/>
    <s v="Mon"/>
    <d v="2018-12-03T00:00:00"/>
    <x v="405"/>
    <x v="68"/>
    <s v="Y0158873"/>
    <n v="41"/>
    <n v="18"/>
    <n v="42"/>
    <n v="6693"/>
    <n v="8"/>
    <n v="0.96650462962962969"/>
    <n v="23.196111111111112"/>
    <n v="1"/>
    <n v="0"/>
    <n v="1"/>
    <n v="0"/>
    <d v="1899-12-30T23:11:46"/>
    <n v="1"/>
    <n v="0"/>
  </r>
  <r>
    <x v="0"/>
    <x v="3"/>
    <x v="8"/>
    <s v="Mon"/>
    <d v="2018-12-03T00:00:00"/>
    <x v="406"/>
    <x v="244"/>
    <s v="Y0158863"/>
    <n v="2"/>
    <n v="5"/>
    <n v="9"/>
    <n v="109"/>
    <n v="3"/>
    <n v="7.8472222222222221E-2"/>
    <n v="1.8833333333333333"/>
    <n v="1"/>
    <n v="0"/>
    <n v="1"/>
    <n v="0"/>
    <d v="1899-12-30T01:53:00"/>
    <n v="0"/>
    <n v="0"/>
  </r>
  <r>
    <x v="0"/>
    <x v="3"/>
    <x v="8"/>
    <s v="Mon"/>
    <d v="2018-12-03T00:00:00"/>
    <x v="407"/>
    <x v="245"/>
    <s v="Y0158988"/>
    <n v="2"/>
    <n v="1"/>
    <n v="2"/>
    <n v="360"/>
    <n v="3"/>
    <n v="0.11282407407407408"/>
    <n v="2.7077777777777778"/>
    <n v="1"/>
    <n v="0"/>
    <n v="1"/>
    <n v="0"/>
    <d v="1899-12-30T02:42:28"/>
    <n v="0"/>
    <n v="1"/>
  </r>
  <r>
    <x v="0"/>
    <x v="3"/>
    <x v="8"/>
    <s v="Mon"/>
    <d v="2018-12-03T00:00:00"/>
    <x v="408"/>
    <x v="246"/>
    <s v="Y0159030"/>
    <n v="2"/>
    <n v="1"/>
    <n v="5"/>
    <n v="21"/>
    <n v="3"/>
    <n v="0.1275462962962963"/>
    <n v="3.0611111111111109"/>
    <n v="1"/>
    <n v="0"/>
    <n v="1"/>
    <n v="0"/>
    <d v="1899-12-30T03:03:40"/>
    <n v="0"/>
    <n v="0"/>
  </r>
  <r>
    <x v="0"/>
    <x v="3"/>
    <x v="8"/>
    <s v="Mon"/>
    <d v="2018-12-03T00:00:00"/>
    <x v="409"/>
    <x v="11"/>
    <s v="Y0159051"/>
    <n v="3"/>
    <n v="11"/>
    <n v="7"/>
    <n v="101"/>
    <n v="5"/>
    <n v="0.14292824074074073"/>
    <n v="3.4302777777777775"/>
    <n v="1"/>
    <n v="0"/>
    <n v="1"/>
    <n v="0"/>
    <d v="1899-12-30T03:25:49"/>
    <n v="0"/>
    <n v="0"/>
  </r>
  <r>
    <x v="0"/>
    <x v="3"/>
    <x v="8"/>
    <s v="Mon"/>
    <d v="2018-12-03T00:00:00"/>
    <x v="410"/>
    <x v="247"/>
    <s v="Y0158874"/>
    <n v="11"/>
    <n v="8"/>
    <n v="35"/>
    <n v="1425"/>
    <n v="3"/>
    <n v="0.11770833333333335"/>
    <n v="2.8250000000000002"/>
    <n v="1"/>
    <n v="0"/>
    <n v="1"/>
    <n v="0"/>
    <d v="1899-12-30T02:49:30"/>
    <n v="0"/>
    <n v="0"/>
  </r>
  <r>
    <x v="0"/>
    <x v="3"/>
    <x v="8"/>
    <s v="Mon"/>
    <d v="2018-12-03T00:00:00"/>
    <x v="411"/>
    <x v="21"/>
    <s v="Y0159025"/>
    <n v="14"/>
    <n v="12"/>
    <n v="70"/>
    <n v="2762"/>
    <n v="6"/>
    <n v="0.29688657407407409"/>
    <n v="7.1252777777777787"/>
    <n v="1"/>
    <n v="0"/>
    <n v="1"/>
    <n v="0"/>
    <d v="1899-12-30T07:07:31"/>
    <n v="0"/>
    <n v="0"/>
  </r>
  <r>
    <x v="0"/>
    <x v="3"/>
    <x v="8"/>
    <s v="Mon"/>
    <d v="2018-12-03T00:00:00"/>
    <x v="412"/>
    <x v="18"/>
    <s v="Y0158868"/>
    <n v="3"/>
    <n v="4"/>
    <n v="23"/>
    <n v="118"/>
    <n v="6"/>
    <n v="0.32394675925925925"/>
    <n v="7.7747222222222216"/>
    <n v="1"/>
    <n v="0"/>
    <n v="1"/>
    <n v="0"/>
    <d v="1899-12-30T07:46:29"/>
    <n v="0"/>
    <n v="0"/>
  </r>
  <r>
    <x v="0"/>
    <x v="3"/>
    <x v="8"/>
    <s v="Mon"/>
    <d v="2018-12-03T00:00:00"/>
    <x v="413"/>
    <x v="53"/>
    <s v="Y0158957"/>
    <n v="1"/>
    <n v="2"/>
    <n v="3"/>
    <n v="87"/>
    <n v="7"/>
    <n v="0.31962962962962965"/>
    <n v="7.6711111111111112"/>
    <n v="1"/>
    <n v="0"/>
    <n v="1"/>
    <n v="0"/>
    <d v="1899-12-30T07:40:16"/>
    <n v="0"/>
    <n v="0"/>
  </r>
  <r>
    <x v="0"/>
    <x v="3"/>
    <x v="8"/>
    <s v="Mon"/>
    <d v="2018-12-03T00:00:00"/>
    <x v="414"/>
    <x v="24"/>
    <s v="Y0158991"/>
    <n v="6"/>
    <n v="3"/>
    <n v="49"/>
    <n v="564"/>
    <n v="5"/>
    <n v="0.26355324074074077"/>
    <n v="6.325277777777778"/>
    <n v="1"/>
    <n v="0"/>
    <n v="1"/>
    <n v="0"/>
    <d v="1899-12-30T06:19:31"/>
    <n v="0"/>
    <n v="0"/>
  </r>
  <r>
    <x v="0"/>
    <x v="3"/>
    <x v="8"/>
    <s v="Mon"/>
    <d v="2018-12-03T00:00:00"/>
    <x v="415"/>
    <x v="248"/>
    <s v="Y0158948"/>
    <n v="1"/>
    <n v="0"/>
    <n v="3"/>
    <n v="68"/>
    <n v="1"/>
    <n v="1.4374999999999999E-2"/>
    <n v="0.34499999999999997"/>
    <n v="0"/>
    <n v="1"/>
    <n v="0"/>
    <n v="1"/>
    <d v="1899-12-30T00:20:42"/>
    <n v="0"/>
    <n v="0"/>
  </r>
  <r>
    <x v="0"/>
    <x v="3"/>
    <x v="8"/>
    <s v="Mon"/>
    <d v="2018-12-03T00:00:00"/>
    <x v="416"/>
    <x v="249"/>
    <s v="Y0158867"/>
    <n v="7"/>
    <n v="4"/>
    <n v="28"/>
    <n v="5374"/>
    <n v="11"/>
    <n v="0.14997685185185186"/>
    <n v="3.5994444444444449"/>
    <n v="1"/>
    <n v="0"/>
    <n v="1"/>
    <n v="0"/>
    <d v="1899-12-30T03:35:58"/>
    <n v="2"/>
    <n v="0"/>
  </r>
  <r>
    <x v="0"/>
    <x v="3"/>
    <x v="8"/>
    <s v="Mon"/>
    <d v="2018-12-03T00:00:00"/>
    <x v="417"/>
    <x v="188"/>
    <s v="Y0158072"/>
    <n v="34"/>
    <n v="67"/>
    <n v="111"/>
    <n v="6833"/>
    <n v="1"/>
    <n v="3.6458333333333336E-2"/>
    <n v="0.875"/>
    <n v="0"/>
    <n v="1"/>
    <n v="1"/>
    <n v="0"/>
    <d v="1899-12-30T00:52:30"/>
    <n v="0"/>
    <n v="0"/>
  </r>
  <r>
    <x v="0"/>
    <x v="3"/>
    <x v="8"/>
    <s v="Mon"/>
    <d v="2018-12-03T00:00:00"/>
    <x v="418"/>
    <x v="250"/>
    <s v="Y0159057"/>
    <n v="2"/>
    <n v="0"/>
    <n v="9"/>
    <n v="101"/>
    <n v="3"/>
    <n v="1.3148148148148147E-2"/>
    <n v="0.31555555555555553"/>
    <n v="0"/>
    <n v="1"/>
    <n v="1"/>
    <n v="0"/>
    <d v="1899-12-30T00:18:56"/>
    <n v="2"/>
    <n v="0"/>
  </r>
  <r>
    <x v="0"/>
    <x v="3"/>
    <x v="8"/>
    <s v="Mon"/>
    <d v="2018-12-03T00:00:00"/>
    <x v="419"/>
    <x v="219"/>
    <s v="Y0159034"/>
    <n v="0"/>
    <n v="0"/>
    <n v="1"/>
    <n v="2"/>
    <n v="1"/>
    <n v="2.539351851851852E-2"/>
    <n v="0.60944444444444446"/>
    <n v="1"/>
    <n v="0"/>
    <n v="1"/>
    <n v="0"/>
    <d v="1899-12-30T00:36:34"/>
    <n v="0"/>
    <n v="0"/>
  </r>
  <r>
    <x v="0"/>
    <x v="3"/>
    <x v="8"/>
    <s v="Mon"/>
    <d v="2018-12-03T00:00:00"/>
    <x v="420"/>
    <x v="124"/>
    <s v="Y0158965"/>
    <n v="36"/>
    <n v="9"/>
    <n v="86"/>
    <n v="7404"/>
    <n v="6"/>
    <n v="0.25225694444444441"/>
    <n v="6.0541666666666654"/>
    <n v="1"/>
    <n v="0"/>
    <n v="1"/>
    <n v="0"/>
    <d v="1899-12-30T06:03:15"/>
    <n v="0"/>
    <n v="0"/>
  </r>
  <r>
    <x v="0"/>
    <x v="3"/>
    <x v="8"/>
    <s v="Mon"/>
    <d v="2018-12-03T00:00:00"/>
    <x v="421"/>
    <x v="82"/>
    <s v="Y0159010"/>
    <n v="18"/>
    <n v="26"/>
    <n v="89"/>
    <n v="2004"/>
    <n v="11"/>
    <n v="0.57185185185185183"/>
    <n v="13.724444444444444"/>
    <n v="1"/>
    <n v="0"/>
    <n v="1"/>
    <n v="0"/>
    <d v="1899-12-30T13:43:28"/>
    <n v="0"/>
    <n v="0"/>
  </r>
  <r>
    <x v="0"/>
    <x v="3"/>
    <x v="8"/>
    <s v="Mon"/>
    <d v="2018-12-03T00:00:00"/>
    <x v="422"/>
    <x v="104"/>
    <s v="Y0159029"/>
    <n v="50"/>
    <n v="36"/>
    <n v="235"/>
    <n v="11819"/>
    <n v="6"/>
    <n v="2.2607870370370371"/>
    <n v="54.25888888888889"/>
    <n v="1"/>
    <n v="0"/>
    <n v="1"/>
    <n v="0"/>
    <d v="1900-01-01T06:15:32"/>
    <n v="0"/>
    <n v="0"/>
  </r>
  <r>
    <x v="0"/>
    <x v="3"/>
    <x v="8"/>
    <s v="Mon"/>
    <d v="2018-12-03T00:00:00"/>
    <x v="423"/>
    <x v="251"/>
    <s v="Y0159018"/>
    <n v="42"/>
    <n v="44"/>
    <n v="173"/>
    <n v="10973"/>
    <n v="12"/>
    <n v="2.0538425925925927"/>
    <n v="49.292222222222222"/>
    <n v="1"/>
    <n v="0"/>
    <n v="1"/>
    <n v="0"/>
    <d v="1900-01-01T01:17:32"/>
    <n v="0"/>
    <n v="0"/>
  </r>
  <r>
    <x v="0"/>
    <x v="1"/>
    <x v="7"/>
    <s v="Fri"/>
    <d v="2018-11-30T00:00:00"/>
    <x v="424"/>
    <x v="252"/>
    <s v="Y0158505"/>
    <n v="44"/>
    <n v="28"/>
    <n v="20"/>
    <n v="2840"/>
    <n v="9"/>
    <n v="4.2781828703703706"/>
    <n v="102.67638888888889"/>
    <n v="1"/>
    <n v="0"/>
    <n v="1"/>
    <n v="0"/>
    <d v="1900-01-03T06:40:35"/>
    <n v="0"/>
    <n v="0"/>
  </r>
  <r>
    <x v="0"/>
    <x v="1"/>
    <x v="7"/>
    <s v="Fri"/>
    <d v="2018-11-30T00:00:00"/>
    <x v="425"/>
    <x v="16"/>
    <s v="Y0158767"/>
    <n v="19"/>
    <n v="57"/>
    <n v="15"/>
    <n v="4500"/>
    <n v="2"/>
    <n v="0.10099537037037037"/>
    <n v="2.423888888888889"/>
    <n v="1"/>
    <n v="0"/>
    <n v="0"/>
    <n v="1"/>
    <d v="1899-12-30T02:25:26"/>
    <n v="0"/>
    <n v="0"/>
  </r>
  <r>
    <x v="0"/>
    <x v="1"/>
    <x v="7"/>
    <s v="Fri"/>
    <d v="2018-11-30T00:00:00"/>
    <x v="426"/>
    <x v="253"/>
    <s v="Y0158682"/>
    <n v="21"/>
    <n v="28"/>
    <n v="19"/>
    <n v="2954"/>
    <n v="5"/>
    <n v="0.22723379629629628"/>
    <n v="5.453611111111111"/>
    <n v="1"/>
    <n v="0"/>
    <n v="1"/>
    <n v="0"/>
    <d v="1899-12-30T05:27:13"/>
    <n v="0"/>
    <n v="0"/>
  </r>
  <r>
    <x v="0"/>
    <x v="1"/>
    <x v="7"/>
    <s v="Fri"/>
    <d v="2018-11-30T00:00:00"/>
    <x v="427"/>
    <x v="0"/>
    <s v="Y0158797"/>
    <n v="12"/>
    <n v="28"/>
    <n v="1"/>
    <n v="2016"/>
    <n v="4"/>
    <n v="8.6400462962962957E-2"/>
    <n v="2.0736111111111111"/>
    <n v="1"/>
    <n v="0"/>
    <n v="1"/>
    <n v="0"/>
    <d v="1899-12-30T02:04:25"/>
    <n v="0"/>
    <n v="0"/>
  </r>
  <r>
    <x v="0"/>
    <x v="1"/>
    <x v="7"/>
    <s v="Fri"/>
    <d v="2018-11-30T00:00:00"/>
    <x v="428"/>
    <x v="48"/>
    <s v="Y0158933"/>
    <n v="27"/>
    <n v="43"/>
    <n v="139"/>
    <n v="2892"/>
    <n v="9"/>
    <n v="1.3544560185185186"/>
    <n v="32.506944444444443"/>
    <n v="1"/>
    <n v="0"/>
    <n v="1"/>
    <n v="0"/>
    <d v="1899-12-31T08:30:25"/>
    <n v="1"/>
    <n v="1"/>
  </r>
  <r>
    <x v="0"/>
    <x v="1"/>
    <x v="7"/>
    <s v="Fri"/>
    <d v="2018-11-30T00:00:00"/>
    <x v="429"/>
    <x v="63"/>
    <s v="Y0158792"/>
    <n v="29"/>
    <n v="24"/>
    <n v="36"/>
    <n v="8542"/>
    <n v="6"/>
    <n v="0.48329861111111111"/>
    <n v="11.599166666666667"/>
    <n v="1"/>
    <n v="0"/>
    <n v="1"/>
    <n v="0"/>
    <d v="1899-12-30T11:35:57"/>
    <n v="0"/>
    <n v="0"/>
  </r>
  <r>
    <x v="0"/>
    <x v="1"/>
    <x v="7"/>
    <s v="Fri"/>
    <d v="2018-11-30T00:00:00"/>
    <x v="430"/>
    <x v="153"/>
    <s v="Y0158816"/>
    <n v="9"/>
    <n v="28"/>
    <n v="1"/>
    <n v="1008"/>
    <n v="2"/>
    <n v="3.5254629629629629E-2"/>
    <n v="0.84611111111111104"/>
    <n v="1"/>
    <n v="0"/>
    <n v="1"/>
    <n v="0"/>
    <d v="1899-12-30T00:50:46"/>
    <n v="0"/>
    <n v="0"/>
  </r>
  <r>
    <x v="0"/>
    <x v="1"/>
    <x v="7"/>
    <s v="Fri"/>
    <d v="2018-11-30T00:00:00"/>
    <x v="431"/>
    <x v="254"/>
    <s v="Y0158924"/>
    <n v="10"/>
    <n v="27"/>
    <n v="9"/>
    <n v="876"/>
    <n v="2"/>
    <n v="6.6805555555555562E-2"/>
    <n v="1.6033333333333335"/>
    <n v="1"/>
    <n v="0"/>
    <n v="1"/>
    <n v="0"/>
    <d v="1899-12-30T01:36:12"/>
    <n v="0"/>
    <n v="1"/>
  </r>
  <r>
    <x v="0"/>
    <x v="1"/>
    <x v="7"/>
    <s v="Fri"/>
    <d v="2018-11-30T00:00:00"/>
    <x v="432"/>
    <x v="44"/>
    <s v="Y0158922"/>
    <n v="16"/>
    <n v="33"/>
    <n v="2"/>
    <n v="2970"/>
    <n v="4"/>
    <n v="0.1371064814814815"/>
    <n v="3.2905555555555557"/>
    <n v="1"/>
    <n v="0"/>
    <n v="1"/>
    <n v="0"/>
    <d v="1899-12-30T03:17:26"/>
    <n v="0"/>
    <n v="0"/>
  </r>
  <r>
    <x v="0"/>
    <x v="1"/>
    <x v="7"/>
    <s v="Fri"/>
    <d v="2018-11-30T00:00:00"/>
    <x v="433"/>
    <x v="22"/>
    <s v="Y0158943"/>
    <n v="34"/>
    <n v="20"/>
    <n v="10"/>
    <n v="5414"/>
    <n v="4"/>
    <n v="0.15289351851851851"/>
    <n v="3.6694444444444443"/>
    <n v="1"/>
    <n v="0"/>
    <n v="1"/>
    <n v="0"/>
    <d v="1899-12-30T03:40:10"/>
    <n v="0"/>
    <n v="1"/>
  </r>
  <r>
    <x v="0"/>
    <x v="1"/>
    <x v="7"/>
    <s v="Fri"/>
    <d v="2018-11-30T00:00:00"/>
    <x v="434"/>
    <x v="177"/>
    <s v="Y0158912"/>
    <n v="16"/>
    <n v="66"/>
    <n v="1"/>
    <n v="2112"/>
    <n v="7"/>
    <n v="0.47230324074074076"/>
    <n v="11.335277777777778"/>
    <n v="1"/>
    <n v="0"/>
    <n v="1"/>
    <n v="0"/>
    <d v="1899-12-30T11:20:07"/>
    <n v="0"/>
    <n v="0"/>
  </r>
  <r>
    <x v="0"/>
    <x v="1"/>
    <x v="7"/>
    <s v="Fri"/>
    <d v="2018-11-30T00:00:00"/>
    <x v="435"/>
    <x v="8"/>
    <s v="Y0158793"/>
    <n v="14"/>
    <n v="5"/>
    <n v="48"/>
    <n v="2219"/>
    <n v="7"/>
    <n v="0.54803240740740744"/>
    <n v="13.152777777777779"/>
    <n v="1"/>
    <n v="0"/>
    <n v="1"/>
    <n v="0"/>
    <d v="1899-12-30T13:09:10"/>
    <n v="0"/>
    <n v="0"/>
  </r>
  <r>
    <x v="0"/>
    <x v="1"/>
    <x v="7"/>
    <s v="Fri"/>
    <d v="2018-11-30T00:00:00"/>
    <x v="436"/>
    <x v="255"/>
    <s v="Y0158920-Y0158919"/>
    <n v="10"/>
    <n v="3"/>
    <n v="63"/>
    <n v="3268"/>
    <n v="6"/>
    <n v="0.4730671296296296"/>
    <n v="11.35361111111111"/>
    <n v="1"/>
    <n v="0"/>
    <n v="1"/>
    <n v="0"/>
    <d v="1899-12-30T11:21:13"/>
    <n v="0"/>
    <n v="0"/>
  </r>
  <r>
    <x v="0"/>
    <x v="1"/>
    <x v="7"/>
    <s v="Fri"/>
    <d v="2018-11-30T00:00:00"/>
    <x v="437"/>
    <x v="256"/>
    <s v="Y0158896"/>
    <n v="5"/>
    <n v="2"/>
    <n v="23"/>
    <n v="752"/>
    <n v="9"/>
    <n v="0.59449074074074071"/>
    <n v="14.267777777777777"/>
    <n v="1"/>
    <n v="0"/>
    <n v="1"/>
    <n v="0"/>
    <d v="1899-12-30T14:16:04"/>
    <n v="0"/>
    <n v="0"/>
  </r>
  <r>
    <x v="0"/>
    <x v="1"/>
    <x v="7"/>
    <s v="Fri"/>
    <d v="2018-11-30T00:00:00"/>
    <x v="438"/>
    <x v="21"/>
    <s v="Y0158918"/>
    <n v="32"/>
    <n v="27"/>
    <n v="105"/>
    <n v="6890"/>
    <n v="6"/>
    <n v="1.0758217592592592"/>
    <n v="25.819722222222218"/>
    <n v="1"/>
    <n v="0"/>
    <n v="1"/>
    <n v="0"/>
    <d v="1899-12-31T01:49:11"/>
    <n v="0"/>
    <n v="0"/>
  </r>
  <r>
    <x v="0"/>
    <x v="1"/>
    <x v="7"/>
    <s v="Fri"/>
    <d v="2018-11-30T00:00:00"/>
    <x v="439"/>
    <x v="234"/>
    <s v="Y0158916-Y0158783"/>
    <n v="10"/>
    <n v="14"/>
    <n v="48"/>
    <n v="577"/>
    <n v="8"/>
    <n v="0.36878472222222225"/>
    <n v="8.850833333333334"/>
    <n v="1"/>
    <n v="0"/>
    <n v="1"/>
    <n v="0"/>
    <d v="1899-12-30T08:51:03"/>
    <n v="0"/>
    <n v="0"/>
  </r>
  <r>
    <x v="0"/>
    <x v="1"/>
    <x v="7"/>
    <s v="Fri"/>
    <d v="2018-11-30T00:00:00"/>
    <x v="440"/>
    <x v="257"/>
    <s v="Y0158823"/>
    <n v="1"/>
    <n v="2"/>
    <n v="1"/>
    <n v="226"/>
    <n v="3"/>
    <n v="8.5104166666666661E-2"/>
    <n v="2.0425"/>
    <n v="0"/>
    <n v="1"/>
    <n v="0"/>
    <n v="1"/>
    <d v="1899-12-30T02:02:33"/>
    <n v="0"/>
    <n v="0"/>
  </r>
  <r>
    <x v="0"/>
    <x v="1"/>
    <x v="7"/>
    <s v="Fri"/>
    <d v="2018-11-30T00:00:00"/>
    <x v="441"/>
    <x v="11"/>
    <s v="Y0158887"/>
    <n v="4"/>
    <n v="10"/>
    <n v="14"/>
    <n v="118"/>
    <n v="5"/>
    <n v="0.15037037037037038"/>
    <n v="3.608888888888889"/>
    <n v="1"/>
    <n v="0"/>
    <n v="1"/>
    <n v="0"/>
    <d v="1899-12-30T03:36:32"/>
    <n v="5"/>
    <n v="0"/>
  </r>
  <r>
    <x v="0"/>
    <x v="1"/>
    <x v="7"/>
    <s v="Fri"/>
    <d v="2018-11-30T00:00:00"/>
    <x v="442"/>
    <x v="258"/>
    <s v="Y0158766"/>
    <n v="9"/>
    <n v="28"/>
    <n v="1"/>
    <n v="2016"/>
    <n v="5"/>
    <n v="0.18519675925925927"/>
    <n v="4.4447222222222225"/>
    <n v="1"/>
    <n v="0"/>
    <n v="1"/>
    <n v="0"/>
    <d v="1899-12-30T04:26:41"/>
    <n v="0"/>
    <n v="0"/>
  </r>
  <r>
    <x v="0"/>
    <x v="1"/>
    <x v="7"/>
    <s v="Fri"/>
    <d v="2018-11-30T00:00:00"/>
    <x v="443"/>
    <x v="259"/>
    <s v="Y0158801"/>
    <n v="3"/>
    <n v="2"/>
    <n v="2"/>
    <n v="700"/>
    <n v="2"/>
    <n v="4.2280092592592598E-2"/>
    <n v="1.0147222222222223"/>
    <n v="1"/>
    <n v="0"/>
    <n v="1"/>
    <n v="0"/>
    <d v="1899-12-30T01:00:53"/>
    <n v="0"/>
    <n v="0"/>
  </r>
  <r>
    <x v="0"/>
    <x v="1"/>
    <x v="7"/>
    <s v="Fri"/>
    <d v="2018-11-30T00:00:00"/>
    <x v="444"/>
    <x v="260"/>
    <s v="Y0158910"/>
    <n v="9"/>
    <n v="24"/>
    <n v="1"/>
    <n v="1224"/>
    <n v="5"/>
    <n v="0.24341435185185187"/>
    <n v="5.8419444444444446"/>
    <n v="1"/>
    <n v="0"/>
    <n v="1"/>
    <n v="0"/>
    <d v="1899-12-30T05:50:31"/>
    <n v="0"/>
    <n v="0"/>
  </r>
  <r>
    <x v="0"/>
    <x v="1"/>
    <x v="7"/>
    <s v="Fri"/>
    <d v="2018-11-30T00:00:00"/>
    <x v="445"/>
    <x v="151"/>
    <s v="Y0158917"/>
    <n v="1"/>
    <n v="1"/>
    <n v="12"/>
    <n v="35"/>
    <n v="3"/>
    <n v="6.6041666666666665E-2"/>
    <n v="1.585"/>
    <n v="1"/>
    <n v="0"/>
    <n v="1"/>
    <n v="0"/>
    <d v="1899-12-30T01:35:06"/>
    <n v="0"/>
    <n v="0"/>
  </r>
  <r>
    <x v="0"/>
    <x v="1"/>
    <x v="7"/>
    <s v="Fri"/>
    <d v="2018-11-30T00:00:00"/>
    <x v="446"/>
    <x v="261"/>
    <s v="Y0158819"/>
    <n v="2"/>
    <n v="2"/>
    <n v="15"/>
    <n v="34"/>
    <n v="4"/>
    <n v="6.4085648148148142E-2"/>
    <n v="1.5380555555555553"/>
    <n v="1"/>
    <n v="0"/>
    <n v="1"/>
    <n v="0"/>
    <d v="1899-12-30T01:32:17"/>
    <n v="0"/>
    <n v="0"/>
  </r>
  <r>
    <x v="0"/>
    <x v="1"/>
    <x v="7"/>
    <s v="Fri"/>
    <d v="2018-11-30T00:00:00"/>
    <x v="447"/>
    <x v="262"/>
    <s v="Y0158805-Y0158806-Y0158807-Y0158808"/>
    <n v="29"/>
    <n v="20"/>
    <n v="122"/>
    <n v="4729"/>
    <n v="8"/>
    <n v="0.66490740740740739"/>
    <n v="15.957777777777778"/>
    <n v="1"/>
    <n v="0"/>
    <n v="1"/>
    <n v="0"/>
    <d v="1899-12-30T15:57:28"/>
    <n v="1"/>
    <n v="0"/>
  </r>
  <r>
    <x v="0"/>
    <x v="1"/>
    <x v="7"/>
    <s v="Fri"/>
    <d v="2018-11-30T00:00:00"/>
    <x v="448"/>
    <x v="263"/>
    <s v="Y0158923"/>
    <n v="3"/>
    <n v="3"/>
    <n v="3"/>
    <n v="5616"/>
    <n v="4"/>
    <n v="0.10425925925925926"/>
    <n v="2.5022222222222221"/>
    <n v="1"/>
    <n v="0"/>
    <n v="1"/>
    <n v="0"/>
    <d v="1899-12-30T02:30:08"/>
    <n v="0"/>
    <n v="0"/>
  </r>
  <r>
    <x v="0"/>
    <x v="1"/>
    <x v="7"/>
    <s v="Fri"/>
    <d v="2018-11-30T00:00:00"/>
    <x v="449"/>
    <x v="181"/>
    <s v="Y0158822"/>
    <n v="1"/>
    <n v="2"/>
    <n v="1"/>
    <n v="50"/>
    <n v="3"/>
    <n v="4.1597222222222223E-2"/>
    <n v="0.99833333333333329"/>
    <n v="1"/>
    <n v="0"/>
    <n v="1"/>
    <n v="0"/>
    <d v="1899-12-30T00:59:54"/>
    <n v="0"/>
    <n v="0"/>
  </r>
  <r>
    <x v="0"/>
    <x v="1"/>
    <x v="7"/>
    <s v="Fri"/>
    <d v="2018-11-30T00:00:00"/>
    <x v="450"/>
    <x v="264"/>
    <s v="Y0158795"/>
    <n v="1"/>
    <n v="1"/>
    <n v="4"/>
    <n v="94"/>
    <n v="3"/>
    <n v="4.3773148148148144E-2"/>
    <n v="1.0505555555555555"/>
    <n v="1"/>
    <n v="0"/>
    <n v="1"/>
    <n v="0"/>
    <d v="1899-12-30T01:03:02"/>
    <n v="0"/>
    <n v="0"/>
  </r>
  <r>
    <x v="0"/>
    <x v="1"/>
    <x v="7"/>
    <s v="Fri"/>
    <d v="2018-11-30T00:00:00"/>
    <x v="451"/>
    <x v="265"/>
    <s v="Y0158898"/>
    <n v="2"/>
    <n v="2"/>
    <n v="7"/>
    <n v="200"/>
    <n v="2"/>
    <n v="0.10241898148148149"/>
    <n v="2.4580555555555557"/>
    <n v="1"/>
    <n v="0"/>
    <n v="1"/>
    <n v="0"/>
    <d v="1899-12-30T02:27:29"/>
    <n v="1"/>
    <n v="0"/>
  </r>
  <r>
    <x v="0"/>
    <x v="1"/>
    <x v="7"/>
    <s v="Fri"/>
    <d v="2018-11-30T00:00:00"/>
    <x v="452"/>
    <x v="266"/>
    <s v="Y0158915"/>
    <n v="1"/>
    <n v="1"/>
    <n v="12"/>
    <n v="262"/>
    <n v="2"/>
    <n v="4.3761574074074078E-2"/>
    <n v="1.0502777777777779"/>
    <n v="1"/>
    <n v="0"/>
    <n v="1"/>
    <n v="0"/>
    <d v="1899-12-30T01:03:01"/>
    <n v="2"/>
    <n v="0"/>
  </r>
  <r>
    <x v="0"/>
    <x v="1"/>
    <x v="7"/>
    <s v="Fri"/>
    <d v="2018-11-30T00:00:00"/>
    <x v="453"/>
    <x v="265"/>
    <s v="Y0158870-Y0158840"/>
    <n v="1"/>
    <n v="2"/>
    <n v="2"/>
    <n v="64"/>
    <n v="2"/>
    <n v="8.7534722222222208E-2"/>
    <n v="2.1008333333333331"/>
    <n v="1"/>
    <n v="0"/>
    <n v="1"/>
    <n v="0"/>
    <d v="1899-12-30T02:06:03"/>
    <n v="0"/>
    <n v="0"/>
  </r>
  <r>
    <x v="0"/>
    <x v="1"/>
    <x v="7"/>
    <s v="Fri"/>
    <d v="2018-11-30T00:00:00"/>
    <x v="454"/>
    <x v="267"/>
    <s v="Y0158794"/>
    <n v="25"/>
    <n v="28"/>
    <n v="33"/>
    <n v="3365"/>
    <n v="4"/>
    <n v="0.30584490740740738"/>
    <n v="7.3402777777777768"/>
    <n v="1"/>
    <n v="0"/>
    <n v="1"/>
    <n v="0"/>
    <d v="1899-12-30T07:20:25"/>
    <n v="0"/>
    <n v="0"/>
  </r>
  <r>
    <x v="0"/>
    <x v="1"/>
    <x v="7"/>
    <s v="Fri"/>
    <d v="2018-11-30T00:00:00"/>
    <x v="455"/>
    <x v="268"/>
    <s v="Y0158936"/>
    <n v="4"/>
    <n v="0"/>
    <n v="1"/>
    <n v="1000"/>
    <n v="1"/>
    <n v="1.461712962962963"/>
    <n v="35.081111111111113"/>
    <n v="1"/>
    <n v="0"/>
    <n v="1"/>
    <n v="0"/>
    <d v="1899-12-31T11:04:52"/>
    <n v="0"/>
    <n v="0"/>
  </r>
  <r>
    <x v="0"/>
    <x v="1"/>
    <x v="7"/>
    <s v="Fri"/>
    <d v="2018-11-30T00:00:00"/>
    <x v="456"/>
    <x v="235"/>
    <s v="Y0158818"/>
    <n v="2"/>
    <n v="1"/>
    <n v="4"/>
    <n v="342"/>
    <n v="1"/>
    <n v="1.1979166666666666E-2"/>
    <n v="0.28749999999999998"/>
    <n v="1"/>
    <n v="0"/>
    <n v="1"/>
    <n v="0"/>
    <d v="1899-12-30T00:17:15"/>
    <n v="0"/>
    <n v="0"/>
  </r>
  <r>
    <x v="0"/>
    <x v="1"/>
    <x v="7"/>
    <s v="Fri"/>
    <d v="2018-11-30T00:00:00"/>
    <x v="457"/>
    <x v="107"/>
    <s v="Y0158929"/>
    <n v="1"/>
    <n v="0"/>
    <n v="3"/>
    <n v="267"/>
    <n v="1"/>
    <n v="2.0162037037037037E-2"/>
    <n v="0.48388888888888892"/>
    <n v="1"/>
    <n v="0"/>
    <n v="1"/>
    <n v="0"/>
    <d v="1899-12-30T00:29:02"/>
    <n v="0"/>
    <n v="0"/>
  </r>
  <r>
    <x v="0"/>
    <x v="1"/>
    <x v="7"/>
    <s v="Fri"/>
    <d v="2018-11-30T00:00:00"/>
    <x v="458"/>
    <x v="269"/>
    <s v="Y0158774"/>
    <n v="1"/>
    <n v="0"/>
    <n v="10"/>
    <n v="72"/>
    <n v="1"/>
    <n v="3.0729166666666669E-2"/>
    <n v="0.73750000000000004"/>
    <n v="1"/>
    <n v="0"/>
    <n v="1"/>
    <n v="0"/>
    <d v="1899-12-30T00:44:15"/>
    <n v="0"/>
    <n v="0"/>
  </r>
  <r>
    <x v="0"/>
    <x v="1"/>
    <x v="7"/>
    <s v="Fri"/>
    <d v="2018-11-30T00:00:00"/>
    <x v="459"/>
    <x v="270"/>
    <s v="Y0158829"/>
    <n v="62"/>
    <n v="48"/>
    <n v="87"/>
    <n v="16078"/>
    <n v="1"/>
    <n v="2.3159722222222224E-2"/>
    <n v="0.5558333333333334"/>
    <n v="1"/>
    <n v="0"/>
    <n v="1"/>
    <n v="0"/>
    <d v="1899-12-30T00:33:21"/>
    <n v="0"/>
    <n v="0"/>
  </r>
  <r>
    <x v="0"/>
    <x v="1"/>
    <x v="7"/>
    <s v="Fri"/>
    <d v="2018-11-30T00:00:00"/>
    <x v="460"/>
    <x v="271"/>
    <s v="Y0158058"/>
    <n v="25"/>
    <n v="26"/>
    <n v="28"/>
    <n v="7048"/>
    <n v="1"/>
    <n v="2.836805555555556E-2"/>
    <n v="0.6808333333333334"/>
    <n v="1"/>
    <n v="0"/>
    <n v="0"/>
    <n v="1"/>
    <d v="1899-12-30T00:40:51"/>
    <n v="0"/>
    <n v="0"/>
  </r>
  <r>
    <x v="0"/>
    <x v="1"/>
    <x v="7"/>
    <s v="Fri"/>
    <d v="2018-11-30T00:00:00"/>
    <x v="461"/>
    <x v="134"/>
    <s v="Y0158824"/>
    <n v="6"/>
    <n v="1"/>
    <n v="19"/>
    <n v="563"/>
    <n v="5"/>
    <n v="0.15136574074074075"/>
    <n v="3.6327777777777781"/>
    <n v="1"/>
    <n v="0"/>
    <n v="1"/>
    <n v="0"/>
    <d v="1899-12-30T03:37:58"/>
    <n v="0"/>
    <n v="0"/>
  </r>
  <r>
    <x v="0"/>
    <x v="1"/>
    <x v="7"/>
    <s v="Fri"/>
    <d v="2018-11-30T00:00:00"/>
    <x v="462"/>
    <x v="272"/>
    <s v="Y0158844"/>
    <n v="3"/>
    <n v="0"/>
    <n v="14"/>
    <n v="495"/>
    <n v="1"/>
    <n v="1.5487384259259258"/>
    <n v="37.169722222222219"/>
    <n v="1"/>
    <n v="0"/>
    <n v="1"/>
    <n v="0"/>
    <d v="1899-12-31T13:10:11"/>
    <n v="7"/>
    <n v="0"/>
  </r>
  <r>
    <x v="0"/>
    <x v="1"/>
    <x v="7"/>
    <s v="Fri"/>
    <d v="2018-11-30T00:00:00"/>
    <x v="463"/>
    <x v="273"/>
    <s v="Y0158405"/>
    <n v="29"/>
    <n v="29"/>
    <n v="33"/>
    <n v="3035"/>
    <n v="8"/>
    <n v="0.31526620370370367"/>
    <n v="7.5663888888888877"/>
    <n v="1"/>
    <n v="0"/>
    <n v="1"/>
    <n v="0"/>
    <d v="1899-12-30T07:33:59"/>
    <n v="0"/>
    <n v="0"/>
  </r>
  <r>
    <x v="0"/>
    <x v="1"/>
    <x v="7"/>
    <s v="Fri"/>
    <d v="2018-11-30T00:00:00"/>
    <x v="464"/>
    <x v="274"/>
    <s v="Y0158760"/>
    <n v="9"/>
    <n v="29"/>
    <n v="3"/>
    <n v="1874"/>
    <n v="1"/>
    <n v="2.1631944444444443E-2"/>
    <n v="0.51916666666666667"/>
    <n v="1"/>
    <n v="0"/>
    <n v="1"/>
    <n v="0"/>
    <d v="1899-12-30T00:31:09"/>
    <n v="0"/>
    <n v="0"/>
  </r>
  <r>
    <x v="0"/>
    <x v="1"/>
    <x v="7"/>
    <s v="Fri"/>
    <d v="2018-11-30T00:00:00"/>
    <x v="465"/>
    <x v="275"/>
    <s v="Y0158045"/>
    <n v="8"/>
    <n v="29"/>
    <n v="2"/>
    <n v="1379"/>
    <n v="2"/>
    <n v="6.9965277777777779E-2"/>
    <n v="1.6791666666666667"/>
    <n v="1"/>
    <n v="0"/>
    <n v="1"/>
    <n v="0"/>
    <d v="1899-12-30T01:40:45"/>
    <n v="0"/>
    <n v="0"/>
  </r>
  <r>
    <x v="0"/>
    <x v="1"/>
    <x v="7"/>
    <s v="Fri"/>
    <d v="2018-11-30T00:00:00"/>
    <x v="466"/>
    <x v="276"/>
    <s v="Y0158814"/>
    <n v="2"/>
    <n v="0"/>
    <n v="3"/>
    <n v="485"/>
    <n v="1"/>
    <n v="5.541666666666667E-2"/>
    <n v="1.33"/>
    <n v="1"/>
    <n v="0"/>
    <n v="1"/>
    <n v="0"/>
    <d v="1899-12-30T01:19:48"/>
    <n v="0"/>
    <n v="0"/>
  </r>
  <r>
    <x v="0"/>
    <x v="1"/>
    <x v="7"/>
    <s v="Fri"/>
    <d v="2018-11-30T00:00:00"/>
    <x v="467"/>
    <x v="222"/>
    <s v="Y0158846"/>
    <n v="59"/>
    <n v="6"/>
    <n v="333"/>
    <n v="51239"/>
    <n v="8"/>
    <n v="1.6275925925925927"/>
    <n v="39.062222222222225"/>
    <n v="1"/>
    <n v="0"/>
    <n v="1"/>
    <n v="0"/>
    <d v="1899-12-31T15:03:44"/>
    <n v="0"/>
    <n v="0"/>
  </r>
  <r>
    <x v="0"/>
    <x v="1"/>
    <x v="7"/>
    <s v="Fri"/>
    <d v="2018-11-30T00:00:00"/>
    <x v="468"/>
    <x v="277"/>
    <s v="Y0158941"/>
    <n v="18"/>
    <n v="0"/>
    <n v="58"/>
    <n v="3791"/>
    <n v="2"/>
    <n v="0.25363425925925925"/>
    <n v="6.0872222222222216"/>
    <n v="1"/>
    <n v="0"/>
    <n v="1"/>
    <n v="0"/>
    <d v="1899-12-30T06:05:14"/>
    <n v="0"/>
    <n v="0"/>
  </r>
  <r>
    <x v="0"/>
    <x v="1"/>
    <x v="7"/>
    <s v="Fri"/>
    <d v="2018-11-30T00:00:00"/>
    <x v="469"/>
    <x v="278"/>
    <s v="Y0158847"/>
    <n v="0"/>
    <n v="0"/>
    <n v="2"/>
    <n v="17"/>
    <n v="1"/>
    <n v="3.4270833333333334E-2"/>
    <n v="0.82250000000000001"/>
    <n v="1"/>
    <n v="0"/>
    <n v="1"/>
    <n v="0"/>
    <d v="1899-12-30T00:49:21"/>
    <n v="0"/>
    <n v="0"/>
  </r>
  <r>
    <x v="0"/>
    <x v="1"/>
    <x v="7"/>
    <s v="Fri"/>
    <d v="2018-11-30T00:00:00"/>
    <x v="470"/>
    <x v="192"/>
    <s v="Y0158926"/>
    <n v="0"/>
    <n v="1"/>
    <n v="6"/>
    <n v="44"/>
    <n v="1"/>
    <n v="1.9652777777777779E-2"/>
    <n v="0.47166666666666668"/>
    <n v="1"/>
    <n v="0"/>
    <n v="1"/>
    <n v="0"/>
    <d v="1899-12-30T00:28:18"/>
    <n v="0"/>
    <n v="0"/>
  </r>
  <r>
    <x v="0"/>
    <x v="1"/>
    <x v="7"/>
    <s v="Fri"/>
    <d v="2018-11-30T00:00:00"/>
    <x v="471"/>
    <x v="16"/>
    <s v="Y0158825"/>
    <n v="18"/>
    <n v="57"/>
    <n v="12"/>
    <n v="4620"/>
    <n v="3"/>
    <n v="0.10133101851851851"/>
    <n v="2.4319444444444445"/>
    <n v="1"/>
    <n v="0"/>
    <n v="1"/>
    <n v="0"/>
    <d v="1899-12-30T02:25:55"/>
    <n v="0"/>
    <n v="0"/>
  </r>
  <r>
    <x v="0"/>
    <x v="1"/>
    <x v="7"/>
    <s v="Fri"/>
    <d v="2018-11-30T00:00:00"/>
    <x v="472"/>
    <x v="34"/>
    <s v="Y0158894"/>
    <n v="48"/>
    <n v="67"/>
    <n v="209"/>
    <n v="3925"/>
    <n v="1"/>
    <n v="3.1631944444444442E-2"/>
    <n v="0.75916666666666655"/>
    <n v="0"/>
    <n v="1"/>
    <n v="1"/>
    <n v="0"/>
    <d v="1899-12-30T00:45:33"/>
    <n v="0"/>
    <n v="0"/>
  </r>
  <r>
    <x v="0"/>
    <x v="1"/>
    <x v="7"/>
    <s v="Fri"/>
    <d v="2018-11-30T00:00:00"/>
    <x v="473"/>
    <x v="154"/>
    <s v="SO"/>
    <n v="0"/>
    <n v="0"/>
    <n v="1"/>
    <n v="3"/>
    <n v="1"/>
    <n v="1.4317129629629631E-2"/>
    <n v="0.34361111111111114"/>
    <n v="1"/>
    <n v="0"/>
    <n v="1"/>
    <n v="0"/>
    <d v="1899-12-30T00:20:37"/>
    <n v="0"/>
    <n v="0"/>
  </r>
  <r>
    <x v="0"/>
    <x v="1"/>
    <x v="7"/>
    <s v="Fri"/>
    <d v="2018-11-30T00:00:00"/>
    <x v="474"/>
    <x v="279"/>
    <s v="Y0158837"/>
    <n v="0"/>
    <n v="0"/>
    <n v="2"/>
    <n v="42"/>
    <n v="1"/>
    <n v="7.0601851851851846E-2"/>
    <n v="1.6944444444444442"/>
    <n v="1"/>
    <n v="0"/>
    <n v="1"/>
    <n v="0"/>
    <d v="1899-12-30T01:41:40"/>
    <n v="0"/>
    <n v="0"/>
  </r>
  <r>
    <x v="0"/>
    <x v="1"/>
    <x v="7"/>
    <s v="Fri"/>
    <d v="2018-11-30T00:00:00"/>
    <x v="475"/>
    <x v="126"/>
    <s v="Y0158856"/>
    <n v="0"/>
    <n v="0"/>
    <n v="3"/>
    <n v="31"/>
    <n v="1"/>
    <n v="3.4907407407407408E-2"/>
    <n v="0.83777777777777773"/>
    <n v="0"/>
    <n v="1"/>
    <n v="1"/>
    <n v="0"/>
    <d v="1899-12-30T00:50:16"/>
    <n v="0"/>
    <n v="0"/>
  </r>
  <r>
    <x v="0"/>
    <x v="3"/>
    <x v="8"/>
    <s v="Tue"/>
    <d v="2018-12-04T00:00:00"/>
    <x v="476"/>
    <x v="16"/>
    <s v="Y0158906"/>
    <n v="19"/>
    <n v="57"/>
    <n v="22"/>
    <n v="4260"/>
    <n v="2"/>
    <n v="0.10185185185185186"/>
    <n v="2.4444444444444446"/>
    <n v="1"/>
    <n v="0"/>
    <n v="0"/>
    <n v="1"/>
    <d v="1899-12-30T02:26:40"/>
    <n v="0"/>
    <n v="0"/>
  </r>
  <r>
    <x v="0"/>
    <x v="3"/>
    <x v="8"/>
    <s v="Tue"/>
    <d v="2018-12-04T00:00:00"/>
    <x v="477"/>
    <x v="220"/>
    <s v="Y0158945"/>
    <n v="10"/>
    <n v="9"/>
    <n v="71"/>
    <n v="225"/>
    <n v="4"/>
    <n v="0.66184027777777776"/>
    <n v="15.884166666666665"/>
    <n v="1"/>
    <n v="0"/>
    <n v="1"/>
    <n v="0"/>
    <d v="1899-12-30T15:53:03"/>
    <n v="0"/>
    <n v="0"/>
  </r>
  <r>
    <x v="0"/>
    <x v="3"/>
    <x v="8"/>
    <s v="Tue"/>
    <d v="2018-12-04T00:00:00"/>
    <x v="478"/>
    <x v="280"/>
    <s v="Y0158942"/>
    <n v="2"/>
    <n v="2"/>
    <n v="25"/>
    <n v="74"/>
    <n v="3"/>
    <n v="6.4386574074074068E-2"/>
    <n v="1.5452777777777778"/>
    <n v="1"/>
    <n v="0"/>
    <n v="1"/>
    <n v="0"/>
    <d v="1899-12-30T01:32:43"/>
    <n v="0"/>
    <n v="0"/>
  </r>
  <r>
    <x v="0"/>
    <x v="3"/>
    <x v="8"/>
    <s v="Tue"/>
    <d v="2018-12-04T00:00:00"/>
    <x v="479"/>
    <x v="158"/>
    <s v="Y0159066-Y0159065"/>
    <n v="11"/>
    <n v="8"/>
    <n v="56"/>
    <n v="1427"/>
    <n v="4"/>
    <n v="0.67880787037037038"/>
    <n v="16.291388888888889"/>
    <n v="1"/>
    <n v="0"/>
    <n v="1"/>
    <n v="0"/>
    <d v="1899-12-30T16:17:29"/>
    <n v="0"/>
    <n v="0"/>
  </r>
  <r>
    <x v="0"/>
    <x v="3"/>
    <x v="8"/>
    <s v="Tue"/>
    <d v="2018-12-04T00:00:00"/>
    <x v="480"/>
    <x v="141"/>
    <s v="Y0159049"/>
    <n v="13"/>
    <n v="6"/>
    <n v="44"/>
    <n v="1757"/>
    <n v="6"/>
    <n v="0.5838078703703703"/>
    <n v="14.011388888888888"/>
    <n v="1"/>
    <n v="0"/>
    <n v="1"/>
    <n v="0"/>
    <d v="1899-12-30T14:00:41"/>
    <n v="0"/>
    <n v="0"/>
  </r>
  <r>
    <x v="0"/>
    <x v="3"/>
    <x v="8"/>
    <s v="Tue"/>
    <d v="2018-12-04T00:00:00"/>
    <x v="481"/>
    <x v="15"/>
    <s v="Y0158982"/>
    <n v="11"/>
    <n v="33"/>
    <n v="1"/>
    <n v="3168"/>
    <n v="3"/>
    <n v="5.8379629629629635E-2"/>
    <n v="1.4011111111111112"/>
    <n v="1"/>
    <n v="0"/>
    <n v="1"/>
    <n v="0"/>
    <d v="1899-12-30T01:24:04"/>
    <n v="0"/>
    <n v="0"/>
  </r>
  <r>
    <x v="0"/>
    <x v="3"/>
    <x v="8"/>
    <s v="Tue"/>
    <d v="2018-12-04T00:00:00"/>
    <x v="482"/>
    <x v="281"/>
    <s v="Y0159110"/>
    <n v="49"/>
    <n v="27"/>
    <n v="5"/>
    <n v="24200"/>
    <n v="8"/>
    <n v="1.0093634259259259"/>
    <n v="24.224722222222219"/>
    <n v="1"/>
    <n v="0"/>
    <n v="1"/>
    <n v="0"/>
    <d v="1899-12-31T00:13:29"/>
    <n v="0"/>
    <n v="0"/>
  </r>
  <r>
    <x v="0"/>
    <x v="3"/>
    <x v="8"/>
    <s v="Tue"/>
    <d v="2018-12-04T00:00:00"/>
    <x v="483"/>
    <x v="282"/>
    <s v="Y0158983"/>
    <n v="5"/>
    <n v="14"/>
    <n v="1"/>
    <n v="714"/>
    <n v="2"/>
    <n v="9.0798611111111108E-2"/>
    <n v="2.1791666666666667"/>
    <n v="1"/>
    <n v="0"/>
    <n v="1"/>
    <n v="0"/>
    <d v="1899-12-30T02:10:45"/>
    <n v="0"/>
    <n v="0"/>
  </r>
  <r>
    <x v="0"/>
    <x v="3"/>
    <x v="8"/>
    <s v="Tue"/>
    <d v="2018-12-04T00:00:00"/>
    <x v="484"/>
    <x v="152"/>
    <s v="Y0158978"/>
    <n v="6"/>
    <n v="8"/>
    <n v="14"/>
    <n v="574"/>
    <n v="3"/>
    <n v="9.9641203703703704E-2"/>
    <n v="2.3913888888888888"/>
    <n v="1"/>
    <n v="0"/>
    <n v="1"/>
    <n v="0"/>
    <d v="1899-12-30T02:23:29"/>
    <n v="1"/>
    <n v="0"/>
  </r>
  <r>
    <x v="0"/>
    <x v="3"/>
    <x v="8"/>
    <s v="Tue"/>
    <d v="2018-12-04T00:00:00"/>
    <x v="485"/>
    <x v="232"/>
    <s v="Y0159095"/>
    <n v="4"/>
    <n v="10"/>
    <n v="1"/>
    <n v="1200"/>
    <n v="1"/>
    <n v="1.4791666666666668E-2"/>
    <n v="0.35500000000000004"/>
    <n v="1"/>
    <n v="0"/>
    <n v="1"/>
    <n v="0"/>
    <d v="1899-12-30T00:21:18"/>
    <n v="0"/>
    <n v="0"/>
  </r>
  <r>
    <x v="0"/>
    <x v="3"/>
    <x v="8"/>
    <s v="Tue"/>
    <d v="2018-12-04T00:00:00"/>
    <x v="486"/>
    <x v="44"/>
    <s v="Y0158570"/>
    <n v="1"/>
    <n v="4"/>
    <n v="2"/>
    <n v="234"/>
    <n v="2"/>
    <n v="0.11442129629629628"/>
    <n v="2.7461111111111109"/>
    <n v="1"/>
    <n v="0"/>
    <n v="1"/>
    <n v="0"/>
    <d v="1899-12-30T02:44:46"/>
    <n v="0"/>
    <n v="0"/>
  </r>
  <r>
    <x v="0"/>
    <x v="3"/>
    <x v="8"/>
    <s v="Tue"/>
    <d v="2018-12-04T00:00:00"/>
    <x v="487"/>
    <x v="73"/>
    <s v="Y0158973"/>
    <n v="39"/>
    <n v="8"/>
    <n v="10"/>
    <n v="104260"/>
    <n v="6"/>
    <n v="0.47143518518518518"/>
    <n v="11.314444444444444"/>
    <n v="1"/>
    <n v="0"/>
    <n v="1"/>
    <n v="0"/>
    <d v="1899-12-30T11:18:52"/>
    <n v="0"/>
    <n v="0"/>
  </r>
  <r>
    <x v="0"/>
    <x v="3"/>
    <x v="8"/>
    <s v="Tue"/>
    <d v="2018-12-04T00:00:00"/>
    <x v="488"/>
    <x v="149"/>
    <s v="Y0158992"/>
    <n v="12"/>
    <n v="5"/>
    <n v="85"/>
    <n v="1167"/>
    <n v="6"/>
    <n v="1.0820833333333333"/>
    <n v="25.97"/>
    <n v="1"/>
    <n v="0"/>
    <n v="1"/>
    <n v="0"/>
    <d v="1899-12-31T01:58:12"/>
    <n v="0"/>
    <n v="0"/>
  </r>
  <r>
    <x v="0"/>
    <x v="3"/>
    <x v="8"/>
    <s v="Tue"/>
    <d v="2018-12-04T00:00:00"/>
    <x v="489"/>
    <x v="104"/>
    <s v="Y0159058"/>
    <n v="60"/>
    <n v="44"/>
    <n v="353"/>
    <n v="15086"/>
    <n v="7"/>
    <n v="0.83583333333333332"/>
    <n v="20.059999999999999"/>
    <n v="1"/>
    <n v="0"/>
    <n v="1"/>
    <n v="0"/>
    <d v="1899-12-30T20:03:36"/>
    <n v="3"/>
    <n v="0"/>
  </r>
  <r>
    <x v="0"/>
    <x v="3"/>
    <x v="8"/>
    <s v="Tue"/>
    <d v="2018-12-04T00:00:00"/>
    <x v="490"/>
    <x v="39"/>
    <s v="Y0159056"/>
    <n v="10"/>
    <n v="26"/>
    <n v="1"/>
    <n v="3120"/>
    <n v="5"/>
    <n v="1.0232986111111111"/>
    <n v="24.559166666666666"/>
    <n v="1"/>
    <n v="0"/>
    <n v="1"/>
    <n v="0"/>
    <d v="1899-12-31T00:33:33"/>
    <n v="0"/>
    <n v="0"/>
  </r>
  <r>
    <x v="0"/>
    <x v="3"/>
    <x v="8"/>
    <s v="Tue"/>
    <d v="2018-12-04T00:00:00"/>
    <x v="491"/>
    <x v="5"/>
    <s v="Y0158986"/>
    <n v="25"/>
    <n v="59"/>
    <n v="12"/>
    <n v="3112"/>
    <n v="6"/>
    <n v="0.8677893518518518"/>
    <n v="20.826944444444443"/>
    <n v="1"/>
    <n v="0"/>
    <n v="1"/>
    <n v="0"/>
    <d v="1899-12-30T20:49:37"/>
    <n v="0"/>
    <n v="0"/>
  </r>
  <r>
    <x v="0"/>
    <x v="3"/>
    <x v="8"/>
    <s v="Tue"/>
    <d v="2018-12-04T00:00:00"/>
    <x v="492"/>
    <x v="283"/>
    <s v="Y0159014"/>
    <n v="15"/>
    <n v="60"/>
    <n v="1"/>
    <n v="2520"/>
    <n v="3"/>
    <n v="0.35141203703703705"/>
    <n v="8.4338888888888892"/>
    <n v="1"/>
    <n v="0"/>
    <n v="1"/>
    <n v="0"/>
    <d v="1899-12-30T08:26:02"/>
    <n v="0"/>
    <n v="0"/>
  </r>
  <r>
    <x v="0"/>
    <x v="3"/>
    <x v="8"/>
    <s v="Tue"/>
    <d v="2018-12-04T00:00:00"/>
    <x v="493"/>
    <x v="284"/>
    <s v="Y0159052"/>
    <n v="1"/>
    <n v="0"/>
    <n v="10"/>
    <n v="20"/>
    <n v="3"/>
    <n v="4.0983796296296296E-2"/>
    <n v="0.9836111111111111"/>
    <n v="0"/>
    <n v="1"/>
    <n v="1"/>
    <n v="0"/>
    <d v="1899-12-30T00:59:01"/>
    <n v="0"/>
    <n v="0"/>
  </r>
  <r>
    <x v="0"/>
    <x v="3"/>
    <x v="8"/>
    <s v="Tue"/>
    <d v="2018-12-04T00:00:00"/>
    <x v="494"/>
    <x v="285"/>
    <s v="Y0159094-Y0159115"/>
    <n v="1"/>
    <n v="0"/>
    <n v="13"/>
    <n v="64"/>
    <n v="1"/>
    <n v="8.2812499999999997E-2"/>
    <n v="1.9874999999999998"/>
    <n v="1"/>
    <n v="0"/>
    <n v="1"/>
    <n v="0"/>
    <d v="1899-12-30T01:59:15"/>
    <n v="3"/>
    <n v="0"/>
  </r>
  <r>
    <x v="0"/>
    <x v="3"/>
    <x v="8"/>
    <s v="Tue"/>
    <d v="2018-12-04T00:00:00"/>
    <x v="495"/>
    <x v="250"/>
    <s v="Y0159063"/>
    <n v="37"/>
    <n v="19"/>
    <n v="82"/>
    <n v="6785"/>
    <n v="9"/>
    <n v="1.413136574074074"/>
    <n v="33.915277777777774"/>
    <n v="1"/>
    <n v="0"/>
    <n v="1"/>
    <n v="0"/>
    <d v="1899-12-31T09:54:55"/>
    <n v="4"/>
    <n v="0"/>
  </r>
  <r>
    <x v="0"/>
    <x v="3"/>
    <x v="8"/>
    <s v="Thu"/>
    <d v="2018-12-06T00:00:00"/>
    <x v="496"/>
    <x v="144"/>
    <s v="Y0158196"/>
    <n v="24"/>
    <n v="92"/>
    <n v="110"/>
    <n v="1251"/>
    <n v="1"/>
    <n v="4.2581018518518525E-2"/>
    <n v="1.0219444444444445"/>
    <n v="1"/>
    <n v="0"/>
    <n v="1"/>
    <n v="0"/>
    <d v="1899-12-30T01:01:19"/>
    <n v="0"/>
    <n v="0"/>
  </r>
  <r>
    <x v="0"/>
    <x v="3"/>
    <x v="8"/>
    <s v="Thu"/>
    <d v="2018-12-06T00:00:00"/>
    <x v="497"/>
    <x v="286"/>
    <s v="Y0159073"/>
    <n v="8"/>
    <n v="28"/>
    <n v="2"/>
    <n v="1540"/>
    <n v="1"/>
    <n v="1.6805555555555556E-2"/>
    <n v="0.40333333333333332"/>
    <n v="1"/>
    <n v="0"/>
    <n v="1"/>
    <n v="0"/>
    <d v="1899-12-30T00:24:12"/>
    <n v="0"/>
    <n v="0"/>
  </r>
  <r>
    <x v="0"/>
    <x v="3"/>
    <x v="8"/>
    <s v="Thu"/>
    <d v="2018-12-06T00:00:00"/>
    <x v="498"/>
    <x v="48"/>
    <s v="Y0159309"/>
    <n v="13"/>
    <n v="35"/>
    <n v="49"/>
    <n v="756"/>
    <n v="8"/>
    <n v="0.45152777777777775"/>
    <n v="10.836666666666666"/>
    <n v="1"/>
    <n v="0"/>
    <n v="1"/>
    <n v="0"/>
    <d v="1899-12-30T10:50:12"/>
    <n v="0"/>
    <n v="0"/>
  </r>
  <r>
    <x v="0"/>
    <x v="3"/>
    <x v="8"/>
    <s v="Thu"/>
    <d v="2018-12-06T00:00:00"/>
    <x v="499"/>
    <x v="287"/>
    <s v="Y0159200"/>
    <n v="7"/>
    <n v="28"/>
    <n v="2"/>
    <n v="1540"/>
    <n v="4"/>
    <n v="0.12033564814814814"/>
    <n v="2.8880555555555554"/>
    <n v="1"/>
    <n v="0"/>
    <n v="1"/>
    <n v="0"/>
    <d v="1899-12-30T02:53:17"/>
    <n v="0"/>
    <n v="0"/>
  </r>
  <r>
    <x v="0"/>
    <x v="3"/>
    <x v="8"/>
    <s v="Thu"/>
    <d v="2018-12-06T00:00:00"/>
    <x v="500"/>
    <x v="53"/>
    <s v="Y0159170"/>
    <n v="35"/>
    <n v="101"/>
    <n v="60"/>
    <n v="3533"/>
    <n v="10"/>
    <n v="1.6954513888888889"/>
    <n v="40.69083333333333"/>
    <n v="1"/>
    <n v="0"/>
    <n v="1"/>
    <n v="0"/>
    <d v="1899-12-31T16:41:27"/>
    <n v="0"/>
    <n v="0"/>
  </r>
  <r>
    <x v="0"/>
    <x v="3"/>
    <x v="8"/>
    <s v="Thu"/>
    <d v="2018-12-06T00:00:00"/>
    <x v="501"/>
    <x v="288"/>
    <s v="Y0159186"/>
    <n v="5"/>
    <n v="1"/>
    <n v="1"/>
    <n v="1008"/>
    <n v="2"/>
    <n v="3.6423611111111115E-2"/>
    <n v="0.87416666666666676"/>
    <n v="1"/>
    <n v="0"/>
    <n v="1"/>
    <n v="0"/>
    <d v="1899-12-30T00:52:27"/>
    <n v="0"/>
    <n v="0"/>
  </r>
  <r>
    <x v="0"/>
    <x v="3"/>
    <x v="8"/>
    <s v="Thu"/>
    <d v="2018-12-06T00:00:00"/>
    <x v="502"/>
    <x v="289"/>
    <s v="Y0159256"/>
    <n v="1"/>
    <n v="1"/>
    <n v="3"/>
    <n v="118"/>
    <n v="2"/>
    <n v="0.19832175925925924"/>
    <n v="4.759722222222222"/>
    <n v="1"/>
    <n v="0"/>
    <n v="1"/>
    <n v="0"/>
    <d v="1899-12-30T04:45:35"/>
    <n v="0"/>
    <n v="2"/>
  </r>
  <r>
    <x v="0"/>
    <x v="3"/>
    <x v="8"/>
    <s v="Thu"/>
    <d v="2018-12-06T00:00:00"/>
    <x v="503"/>
    <x v="290"/>
    <s v="Y0159203"/>
    <n v="8"/>
    <n v="28"/>
    <n v="2"/>
    <n v="1540"/>
    <n v="4"/>
    <n v="0.17792824074074073"/>
    <n v="4.2702777777777774"/>
    <n v="1"/>
    <n v="0"/>
    <n v="1"/>
    <n v="0"/>
    <d v="1899-12-30T04:16:13"/>
    <n v="0"/>
    <n v="0"/>
  </r>
  <r>
    <x v="0"/>
    <x v="3"/>
    <x v="8"/>
    <s v="Thu"/>
    <d v="2018-12-06T00:00:00"/>
    <x v="504"/>
    <x v="291"/>
    <s v="Y0159255"/>
    <n v="3"/>
    <n v="2"/>
    <n v="25"/>
    <n v="244"/>
    <n v="5"/>
    <n v="0.12128472222222221"/>
    <n v="2.9108333333333332"/>
    <n v="1"/>
    <n v="0"/>
    <n v="1"/>
    <n v="0"/>
    <d v="1899-12-30T02:54:39"/>
    <n v="0"/>
    <n v="0"/>
  </r>
  <r>
    <x v="0"/>
    <x v="3"/>
    <x v="8"/>
    <s v="Thu"/>
    <d v="2018-12-06T00:00:00"/>
    <x v="505"/>
    <x v="232"/>
    <s v="Y0159290"/>
    <n v="19"/>
    <n v="30"/>
    <n v="11"/>
    <n v="6758"/>
    <n v="6"/>
    <n v="0.23120370370370369"/>
    <n v="5.5488888888888885"/>
    <n v="1"/>
    <n v="0"/>
    <n v="1"/>
    <n v="0"/>
    <d v="1899-12-30T05:32:56"/>
    <n v="1"/>
    <n v="0"/>
  </r>
  <r>
    <x v="0"/>
    <x v="3"/>
    <x v="8"/>
    <s v="Thu"/>
    <d v="2018-12-06T00:00:00"/>
    <x v="506"/>
    <x v="17"/>
    <s v="Y0159284-Y0159285"/>
    <n v="38"/>
    <n v="9"/>
    <n v="211"/>
    <n v="5909"/>
    <n v="9"/>
    <n v="1.3058449074074074"/>
    <n v="31.340277777777779"/>
    <n v="1"/>
    <n v="0"/>
    <n v="1"/>
    <n v="0"/>
    <d v="1899-12-31T07:20:25"/>
    <n v="0"/>
    <n v="0"/>
  </r>
  <r>
    <x v="0"/>
    <x v="3"/>
    <x v="8"/>
    <s v="Thu"/>
    <d v="2018-12-06T00:00:00"/>
    <x v="507"/>
    <x v="79"/>
    <s v="Y0159289"/>
    <n v="60"/>
    <n v="22"/>
    <n v="17"/>
    <n v="12390"/>
    <n v="10"/>
    <n v="1.0324537037037036"/>
    <n v="24.778888888888886"/>
    <n v="1"/>
    <n v="0"/>
    <n v="1"/>
    <n v="0"/>
    <d v="1899-12-31T00:46:44"/>
    <n v="2"/>
    <n v="2"/>
  </r>
  <r>
    <x v="0"/>
    <x v="3"/>
    <x v="8"/>
    <s v="Thu"/>
    <d v="2018-12-06T00:00:00"/>
    <x v="508"/>
    <x v="15"/>
    <s v="Y0159159"/>
    <n v="11"/>
    <n v="33"/>
    <n v="3"/>
    <n v="3168"/>
    <n v="4"/>
    <n v="0.12230324074074074"/>
    <n v="2.9352777777777779"/>
    <n v="1"/>
    <n v="0"/>
    <n v="1"/>
    <n v="0"/>
    <d v="1899-12-30T02:56:07"/>
    <n v="0"/>
    <n v="0"/>
  </r>
  <r>
    <x v="0"/>
    <x v="3"/>
    <x v="8"/>
    <s v="Thu"/>
    <d v="2018-12-06T00:00:00"/>
    <x v="509"/>
    <x v="31"/>
    <s v="Y0159294"/>
    <n v="22"/>
    <n v="32"/>
    <n v="22"/>
    <n v="2880"/>
    <n v="4"/>
    <n v="0.40278935185185188"/>
    <n v="9.6669444444444448"/>
    <n v="1"/>
    <n v="0"/>
    <n v="1"/>
    <n v="0"/>
    <d v="1899-12-30T09:40:01"/>
    <n v="0"/>
    <n v="0"/>
  </r>
  <r>
    <x v="0"/>
    <x v="3"/>
    <x v="8"/>
    <s v="Thu"/>
    <d v="2018-12-06T00:00:00"/>
    <x v="510"/>
    <x v="153"/>
    <s v="Y0159153"/>
    <n v="11"/>
    <n v="27"/>
    <n v="1"/>
    <n v="1620"/>
    <n v="3"/>
    <n v="0.2119675925925926"/>
    <n v="5.0872222222222225"/>
    <n v="1"/>
    <n v="0"/>
    <n v="1"/>
    <n v="0"/>
    <d v="1899-12-30T05:05:14"/>
    <n v="0"/>
    <n v="0"/>
  </r>
  <r>
    <x v="0"/>
    <x v="3"/>
    <x v="8"/>
    <s v="Thu"/>
    <d v="2018-12-06T00:00:00"/>
    <x v="511"/>
    <x v="39"/>
    <s v="Y0159271"/>
    <n v="32"/>
    <n v="26"/>
    <n v="3"/>
    <n v="16032"/>
    <n v="12"/>
    <n v="0.98247685185185185"/>
    <n v="23.579444444444444"/>
    <n v="1"/>
    <n v="0"/>
    <n v="1"/>
    <n v="0"/>
    <d v="1899-12-30T23:34:46"/>
    <n v="0"/>
    <n v="0"/>
  </r>
  <r>
    <x v="0"/>
    <x v="3"/>
    <x v="8"/>
    <s v="Thu"/>
    <d v="2018-12-06T00:00:00"/>
    <x v="512"/>
    <x v="109"/>
    <s v="Y0159268"/>
    <n v="16"/>
    <n v="26"/>
    <n v="41"/>
    <n v="3129"/>
    <n v="6"/>
    <n v="0.43166666666666664"/>
    <n v="10.36"/>
    <n v="1"/>
    <n v="0"/>
    <n v="1"/>
    <n v="0"/>
    <d v="1899-12-30T10:21:36"/>
    <n v="0"/>
    <n v="0"/>
  </r>
  <r>
    <x v="0"/>
    <x v="3"/>
    <x v="8"/>
    <s v="Thu"/>
    <d v="2018-12-06T00:00:00"/>
    <x v="513"/>
    <x v="292"/>
    <s v="Y0159104"/>
    <n v="32"/>
    <n v="20"/>
    <n v="26"/>
    <n v="8610"/>
    <n v="7"/>
    <n v="0.4755092592592593"/>
    <n v="11.412222222222223"/>
    <n v="1"/>
    <n v="0"/>
    <n v="1"/>
    <n v="0"/>
    <d v="1899-12-30T11:24:44"/>
    <n v="0"/>
    <n v="0"/>
  </r>
  <r>
    <x v="0"/>
    <x v="3"/>
    <x v="8"/>
    <s v="Thu"/>
    <d v="2018-12-06T00:00:00"/>
    <x v="514"/>
    <x v="293"/>
    <s v="Y0159267"/>
    <n v="5"/>
    <n v="12"/>
    <n v="28"/>
    <n v="573"/>
    <n v="6"/>
    <n v="0.61615740740740743"/>
    <n v="14.787777777777778"/>
    <n v="1"/>
    <n v="0"/>
    <n v="1"/>
    <n v="0"/>
    <d v="1899-12-30T14:47:16"/>
    <n v="0"/>
    <n v="0"/>
  </r>
  <r>
    <x v="0"/>
    <x v="3"/>
    <x v="8"/>
    <s v="Thu"/>
    <d v="2018-12-06T00:00:00"/>
    <x v="515"/>
    <x v="294"/>
    <s v="Y0158070"/>
    <n v="28"/>
    <n v="28"/>
    <n v="16"/>
    <n v="2681"/>
    <n v="7"/>
    <n v="0.73003472222222221"/>
    <n v="17.520833333333332"/>
    <n v="1"/>
    <n v="0"/>
    <n v="1"/>
    <n v="0"/>
    <d v="1899-12-30T17:31:15"/>
    <n v="0"/>
    <n v="0"/>
  </r>
  <r>
    <x v="0"/>
    <x v="3"/>
    <x v="8"/>
    <s v="Thu"/>
    <d v="2018-12-06T00:00:00"/>
    <x v="516"/>
    <x v="295"/>
    <s v="Y0159320"/>
    <n v="6"/>
    <n v="2"/>
    <n v="27"/>
    <n v="887"/>
    <n v="6"/>
    <n v="0.41180555555555554"/>
    <n v="9.8833333333333329"/>
    <n v="1"/>
    <n v="0"/>
    <n v="1"/>
    <n v="0"/>
    <d v="1899-12-30T09:53:00"/>
    <n v="0"/>
    <n v="0"/>
  </r>
  <r>
    <x v="0"/>
    <x v="3"/>
    <x v="8"/>
    <s v="Thu"/>
    <d v="2018-12-06T00:00:00"/>
    <x v="517"/>
    <x v="16"/>
    <s v="Y0159240"/>
    <n v="19"/>
    <n v="57"/>
    <n v="20"/>
    <n v="4008"/>
    <n v="5"/>
    <n v="0.30493055555555554"/>
    <n v="7.3183333333333334"/>
    <n v="1"/>
    <n v="0"/>
    <n v="1"/>
    <n v="0"/>
    <d v="1899-12-30T07:19:06"/>
    <n v="0"/>
    <n v="0"/>
  </r>
  <r>
    <x v="0"/>
    <x v="3"/>
    <x v="8"/>
    <s v="Thu"/>
    <d v="2018-12-06T00:00:00"/>
    <x v="518"/>
    <x v="0"/>
    <s v="Y0158798"/>
    <n v="12"/>
    <n v="22"/>
    <n v="1"/>
    <n v="2016"/>
    <n v="1"/>
    <n v="3.3125000000000002E-2"/>
    <n v="0.79500000000000004"/>
    <n v="1"/>
    <n v="0"/>
    <n v="0"/>
    <n v="1"/>
    <d v="1899-12-30T00:47:42"/>
    <n v="0"/>
    <n v="0"/>
  </r>
  <r>
    <x v="0"/>
    <x v="3"/>
    <x v="8"/>
    <s v="Thu"/>
    <d v="2018-12-06T00:00:00"/>
    <x v="519"/>
    <x v="24"/>
    <s v="Y0159280-Y0159279"/>
    <n v="2"/>
    <n v="2"/>
    <n v="20"/>
    <n v="155"/>
    <n v="4"/>
    <n v="4.6666666666666669E-2"/>
    <n v="1.1200000000000001"/>
    <n v="1"/>
    <n v="0"/>
    <n v="1"/>
    <n v="0"/>
    <d v="1899-12-30T01:07:12"/>
    <n v="0"/>
    <n v="0"/>
  </r>
  <r>
    <x v="0"/>
    <x v="3"/>
    <x v="8"/>
    <s v="Thu"/>
    <d v="2018-12-06T00:00:00"/>
    <x v="520"/>
    <x v="13"/>
    <s v="Y0159163"/>
    <n v="7"/>
    <n v="33"/>
    <n v="1"/>
    <n v="528"/>
    <n v="4"/>
    <n v="0.12931712962962963"/>
    <n v="3.1036111111111113"/>
    <n v="1"/>
    <n v="0"/>
    <n v="1"/>
    <n v="0"/>
    <d v="1899-12-30T03:06:13"/>
    <n v="0"/>
    <n v="0"/>
  </r>
  <r>
    <x v="0"/>
    <x v="3"/>
    <x v="8"/>
    <s v="Thu"/>
    <d v="2018-12-06T00:00:00"/>
    <x v="521"/>
    <x v="104"/>
    <s v="Y0159145-Y0159144"/>
    <n v="199"/>
    <n v="87"/>
    <n v="69"/>
    <n v="45439"/>
    <n v="4"/>
    <n v="0.22812499999999999"/>
    <n v="5.4749999999999996"/>
    <n v="1"/>
    <n v="0"/>
    <n v="0"/>
    <n v="1"/>
    <d v="1899-12-30T05:28:30"/>
    <n v="0"/>
    <n v="0"/>
  </r>
  <r>
    <x v="0"/>
    <x v="3"/>
    <x v="8"/>
    <s v="Thu"/>
    <d v="2018-12-06T00:00:00"/>
    <x v="522"/>
    <x v="191"/>
    <s v="Y0159277"/>
    <n v="18"/>
    <n v="33"/>
    <n v="7"/>
    <n v="5084"/>
    <n v="3"/>
    <n v="0.2121875"/>
    <n v="5.0925000000000002"/>
    <n v="1"/>
    <n v="0"/>
    <n v="1"/>
    <n v="0"/>
    <d v="1899-12-30T05:05:33"/>
    <n v="1"/>
    <n v="1"/>
  </r>
  <r>
    <x v="0"/>
    <x v="3"/>
    <x v="8"/>
    <s v="Thu"/>
    <d v="2018-12-06T00:00:00"/>
    <x v="523"/>
    <x v="296"/>
    <s v="Y0159102"/>
    <n v="37"/>
    <n v="20"/>
    <n v="17"/>
    <n v="11080"/>
    <n v="5"/>
    <n v="0.51777777777777778"/>
    <n v="12.426666666666666"/>
    <n v="1"/>
    <n v="0"/>
    <n v="1"/>
    <n v="0"/>
    <d v="1899-12-30T12:25:36"/>
    <n v="0"/>
    <n v="0"/>
  </r>
  <r>
    <x v="0"/>
    <x v="3"/>
    <x v="8"/>
    <s v="Thu"/>
    <d v="2018-12-06T00:00:00"/>
    <x v="524"/>
    <x v="297"/>
    <s v="Y0159177"/>
    <n v="0"/>
    <n v="1"/>
    <n v="1"/>
    <n v="25"/>
    <n v="2"/>
    <n v="2.3657407407407408E-2"/>
    <n v="0.56777777777777783"/>
    <n v="1"/>
    <n v="0"/>
    <n v="1"/>
    <n v="0"/>
    <d v="1899-12-30T00:34:04"/>
    <n v="0"/>
    <n v="0"/>
  </r>
  <r>
    <x v="0"/>
    <x v="3"/>
    <x v="8"/>
    <s v="Thu"/>
    <d v="2018-12-06T00:00:00"/>
    <x v="525"/>
    <x v="10"/>
    <s v="Y0159191"/>
    <n v="0"/>
    <n v="2"/>
    <n v="1"/>
    <n v="2"/>
    <n v="2"/>
    <n v="2.462962962962963E-2"/>
    <n v="0.59111111111111114"/>
    <n v="1"/>
    <n v="0"/>
    <n v="1"/>
    <n v="0"/>
    <d v="1899-12-30T00:35:28"/>
    <n v="0"/>
    <n v="0"/>
  </r>
  <r>
    <x v="0"/>
    <x v="3"/>
    <x v="8"/>
    <s v="Sat"/>
    <d v="2018-12-08T00:00:00"/>
    <x v="526"/>
    <x v="298"/>
    <s v="Y0159283"/>
    <n v="8"/>
    <n v="28"/>
    <n v="7"/>
    <n v="1522"/>
    <n v="6"/>
    <n v="0.14321759259259259"/>
    <n v="3.4372222222222222"/>
    <n v="1"/>
    <n v="0"/>
    <n v="1"/>
    <n v="0"/>
    <d v="1899-12-30T03:26:14"/>
    <n v="0"/>
    <n v="0"/>
  </r>
  <r>
    <x v="0"/>
    <x v="3"/>
    <x v="8"/>
    <s v="Sat"/>
    <d v="2018-12-08T00:00:00"/>
    <x v="527"/>
    <x v="299"/>
    <s v="Y0158077"/>
    <n v="24"/>
    <n v="28"/>
    <n v="21"/>
    <n v="3171"/>
    <n v="1"/>
    <n v="4.7534722222222221E-2"/>
    <n v="1.1408333333333334"/>
    <n v="1"/>
    <n v="0"/>
    <n v="1"/>
    <n v="0"/>
    <d v="1899-12-30T01:08:27"/>
    <n v="0"/>
    <n v="0"/>
  </r>
  <r>
    <x v="0"/>
    <x v="3"/>
    <x v="8"/>
    <s v="Sat"/>
    <d v="2018-12-08T00:00:00"/>
    <x v="528"/>
    <x v="300"/>
    <s v="Y0159275"/>
    <n v="7"/>
    <n v="28"/>
    <n v="1"/>
    <n v="1260"/>
    <n v="1"/>
    <n v="1.4988425925925926E-2"/>
    <n v="0.35972222222222222"/>
    <n v="1"/>
    <n v="0"/>
    <n v="1"/>
    <n v="0"/>
    <d v="1899-12-30T00:21:35"/>
    <n v="0"/>
    <n v="0"/>
  </r>
  <r>
    <x v="0"/>
    <x v="3"/>
    <x v="8"/>
    <s v="Sat"/>
    <d v="2018-12-08T00:00:00"/>
    <x v="529"/>
    <x v="104"/>
    <s v="Y0159278"/>
    <n v="150"/>
    <n v="84"/>
    <n v="68"/>
    <n v="32437"/>
    <n v="3"/>
    <n v="0.19877314814814814"/>
    <n v="4.7705555555555552"/>
    <n v="1"/>
    <n v="0"/>
    <n v="0"/>
    <n v="1"/>
    <d v="1899-12-30T04:46:14"/>
    <n v="0"/>
    <n v="0"/>
  </r>
  <r>
    <x v="0"/>
    <x v="3"/>
    <x v="9"/>
    <s v="Mon"/>
    <d v="2018-12-10T00:00:00"/>
    <x v="530"/>
    <x v="34"/>
    <s v="Y0159473"/>
    <n v="25"/>
    <n v="69"/>
    <n v="94"/>
    <n v="1547"/>
    <n v="11"/>
    <n v="0.71442129629629625"/>
    <n v="17.146111111111111"/>
    <n v="1"/>
    <n v="0"/>
    <n v="1"/>
    <n v="0"/>
    <d v="1899-12-30T17:08:46"/>
    <n v="0"/>
    <n v="1"/>
  </r>
  <r>
    <x v="0"/>
    <x v="3"/>
    <x v="9"/>
    <s v="Mon"/>
    <d v="2018-12-10T00:00:00"/>
    <x v="531"/>
    <x v="61"/>
    <s v="Y0159428"/>
    <n v="2"/>
    <n v="1"/>
    <n v="15"/>
    <n v="198"/>
    <n v="5"/>
    <n v="0.11862268518518519"/>
    <n v="2.8469444444444445"/>
    <n v="1"/>
    <n v="0"/>
    <n v="1"/>
    <n v="0"/>
    <d v="1899-12-30T02:50:49"/>
    <n v="0"/>
    <n v="0"/>
  </r>
  <r>
    <x v="0"/>
    <x v="3"/>
    <x v="9"/>
    <s v="Mon"/>
    <d v="2018-12-10T00:00:00"/>
    <x v="532"/>
    <x v="48"/>
    <s v="Y0159493"/>
    <n v="11"/>
    <n v="34"/>
    <n v="41"/>
    <n v="720"/>
    <n v="10"/>
    <n v="0.45317129629629632"/>
    <n v="10.876111111111111"/>
    <n v="1"/>
    <n v="0"/>
    <n v="1"/>
    <n v="0"/>
    <d v="1899-12-30T10:52:34"/>
    <n v="1"/>
    <n v="0"/>
  </r>
  <r>
    <x v="0"/>
    <x v="3"/>
    <x v="9"/>
    <s v="Mon"/>
    <d v="2018-12-10T00:00:00"/>
    <x v="533"/>
    <x v="301"/>
    <s v="Y0159183"/>
    <n v="2"/>
    <n v="1"/>
    <n v="9"/>
    <n v="17"/>
    <n v="3"/>
    <n v="7.3425925925925936E-2"/>
    <n v="1.7622222222222224"/>
    <n v="1"/>
    <n v="0"/>
    <n v="1"/>
    <n v="0"/>
    <d v="1899-12-30T01:45:44"/>
    <n v="0"/>
    <n v="0"/>
  </r>
  <r>
    <x v="0"/>
    <x v="3"/>
    <x v="9"/>
    <s v="Mon"/>
    <d v="2018-12-10T00:00:00"/>
    <x v="534"/>
    <x v="0"/>
    <s v="Y0159332"/>
    <n v="9"/>
    <n v="28"/>
    <n v="1"/>
    <n v="1008"/>
    <n v="4"/>
    <n v="0.11918981481481482"/>
    <n v="2.8605555555555555"/>
    <n v="1"/>
    <n v="0"/>
    <n v="1"/>
    <n v="0"/>
    <d v="1899-12-30T02:51:38"/>
    <n v="0"/>
    <n v="0"/>
  </r>
  <r>
    <x v="0"/>
    <x v="3"/>
    <x v="9"/>
    <s v="Mon"/>
    <d v="2018-12-10T00:00:00"/>
    <x v="535"/>
    <x v="265"/>
    <s v="Y0159305"/>
    <n v="16"/>
    <n v="27"/>
    <n v="13"/>
    <n v="2918"/>
    <n v="7"/>
    <n v="0.42591435185185184"/>
    <n v="10.221944444444444"/>
    <n v="1"/>
    <n v="0"/>
    <n v="1"/>
    <n v="0"/>
    <d v="1899-12-30T10:13:19"/>
    <n v="2"/>
    <n v="0"/>
  </r>
  <r>
    <x v="0"/>
    <x v="3"/>
    <x v="9"/>
    <s v="Mon"/>
    <d v="2018-12-10T00:00:00"/>
    <x v="536"/>
    <x v="128"/>
    <s v="Y0159440"/>
    <n v="3"/>
    <n v="6"/>
    <n v="27"/>
    <n v="226"/>
    <n v="6"/>
    <n v="0.27625"/>
    <n v="6.63"/>
    <n v="1"/>
    <n v="0"/>
    <n v="1"/>
    <n v="0"/>
    <d v="1899-12-30T06:37:48"/>
    <n v="0"/>
    <n v="0"/>
  </r>
  <r>
    <x v="0"/>
    <x v="3"/>
    <x v="9"/>
    <s v="Mon"/>
    <d v="2018-12-10T00:00:00"/>
    <x v="537"/>
    <x v="131"/>
    <s v="Y0159471"/>
    <n v="44"/>
    <n v="39"/>
    <n v="376"/>
    <n v="3340"/>
    <n v="15"/>
    <n v="2.7294097222222224"/>
    <n v="65.505833333333342"/>
    <n v="0"/>
    <n v="1"/>
    <n v="1"/>
    <n v="0"/>
    <d v="1900-01-01T17:30:21"/>
    <n v="2"/>
    <n v="0"/>
  </r>
  <r>
    <x v="0"/>
    <x v="3"/>
    <x v="9"/>
    <s v="Mon"/>
    <d v="2018-12-10T00:00:00"/>
    <x v="538"/>
    <x v="216"/>
    <s v="Y0159185"/>
    <n v="1"/>
    <n v="1"/>
    <n v="5"/>
    <n v="44"/>
    <n v="3"/>
    <n v="0.10810185185185185"/>
    <n v="2.5944444444444446"/>
    <n v="1"/>
    <n v="0"/>
    <n v="1"/>
    <n v="0"/>
    <d v="1899-12-30T02:35:40"/>
    <n v="0"/>
    <n v="0"/>
  </r>
  <r>
    <x v="0"/>
    <x v="3"/>
    <x v="9"/>
    <s v="Mon"/>
    <d v="2018-12-10T00:00:00"/>
    <x v="539"/>
    <x v="246"/>
    <s v="Y0159492"/>
    <n v="2"/>
    <n v="1"/>
    <n v="5"/>
    <n v="111"/>
    <n v="4"/>
    <n v="7.525462962962963E-2"/>
    <n v="1.806111111111111"/>
    <n v="1"/>
    <n v="0"/>
    <n v="1"/>
    <n v="0"/>
    <d v="1899-12-30T01:48:22"/>
    <n v="0"/>
    <n v="0"/>
  </r>
  <r>
    <x v="0"/>
    <x v="3"/>
    <x v="9"/>
    <s v="Mon"/>
    <d v="2018-12-10T00:00:00"/>
    <x v="540"/>
    <x v="302"/>
    <s v="Y0159327"/>
    <n v="12"/>
    <n v="4"/>
    <n v="12"/>
    <n v="5826"/>
    <n v="6"/>
    <n v="0.31087962962962962"/>
    <n v="7.4611111111111104"/>
    <n v="1"/>
    <n v="0"/>
    <n v="1"/>
    <n v="0"/>
    <d v="1899-12-30T07:27:40"/>
    <n v="0"/>
    <n v="0"/>
  </r>
  <r>
    <x v="0"/>
    <x v="3"/>
    <x v="9"/>
    <s v="Mon"/>
    <d v="2018-12-10T00:00:00"/>
    <x v="541"/>
    <x v="303"/>
    <s v="Y0159398"/>
    <n v="1"/>
    <n v="2"/>
    <n v="1"/>
    <n v="88"/>
    <n v="3"/>
    <n v="3.5416666666666666E-2"/>
    <n v="0.85"/>
    <n v="1"/>
    <n v="0"/>
    <n v="1"/>
    <n v="0"/>
    <d v="1899-12-30T00:51:00"/>
    <n v="0"/>
    <n v="0"/>
  </r>
  <r>
    <x v="0"/>
    <x v="3"/>
    <x v="9"/>
    <s v="Mon"/>
    <d v="2018-12-10T00:00:00"/>
    <x v="542"/>
    <x v="219"/>
    <s v="Y0159459"/>
    <n v="14"/>
    <n v="39"/>
    <n v="96"/>
    <n v="1271"/>
    <n v="10"/>
    <n v="0.57609953703703709"/>
    <n v="13.826388888888889"/>
    <n v="1"/>
    <n v="0"/>
    <n v="1"/>
    <n v="0"/>
    <d v="1899-12-30T13:49:35"/>
    <n v="0"/>
    <n v="0"/>
  </r>
  <r>
    <x v="0"/>
    <x v="3"/>
    <x v="9"/>
    <s v="Mon"/>
    <d v="2018-12-10T00:00:00"/>
    <x v="543"/>
    <x v="289"/>
    <s v="Y0159243"/>
    <n v="6"/>
    <n v="1"/>
    <n v="9"/>
    <n v="1294"/>
    <n v="4"/>
    <n v="0.51451388888888883"/>
    <n v="12.348333333333333"/>
    <n v="1"/>
    <n v="0"/>
    <n v="1"/>
    <n v="0"/>
    <d v="1899-12-30T12:20:54"/>
    <n v="0"/>
    <n v="0"/>
  </r>
  <r>
    <x v="0"/>
    <x v="3"/>
    <x v="9"/>
    <s v="Mon"/>
    <d v="2018-12-10T00:00:00"/>
    <x v="544"/>
    <x v="304"/>
    <s v="Y0159326"/>
    <n v="19"/>
    <n v="5"/>
    <n v="100"/>
    <n v="6771"/>
    <n v="7"/>
    <n v="0.40413194444444445"/>
    <n v="9.6991666666666667"/>
    <n v="1"/>
    <n v="0"/>
    <n v="1"/>
    <n v="0"/>
    <d v="1899-12-30T09:41:57"/>
    <n v="0"/>
    <n v="0"/>
  </r>
  <r>
    <x v="0"/>
    <x v="3"/>
    <x v="9"/>
    <s v="Mon"/>
    <d v="2018-12-10T00:00:00"/>
    <x v="545"/>
    <x v="82"/>
    <s v="Y0159479"/>
    <n v="23"/>
    <n v="27"/>
    <n v="117"/>
    <n v="1853"/>
    <n v="14"/>
    <n v="1.0159837962962963"/>
    <n v="24.383611111111112"/>
    <n v="1"/>
    <n v="0"/>
    <n v="1"/>
    <n v="0"/>
    <d v="1899-12-31T00:23:01"/>
    <n v="1"/>
    <n v="0"/>
  </r>
  <r>
    <x v="0"/>
    <x v="3"/>
    <x v="9"/>
    <s v="Mon"/>
    <d v="2018-12-10T00:00:00"/>
    <x v="546"/>
    <x v="305"/>
    <s v="Y0159306"/>
    <n v="15"/>
    <n v="2"/>
    <n v="62"/>
    <n v="6260"/>
    <n v="3"/>
    <n v="8.8287037037037039E-2"/>
    <n v="2.1188888888888888"/>
    <n v="1"/>
    <n v="0"/>
    <n v="1"/>
    <n v="0"/>
    <d v="1899-12-30T02:07:08"/>
    <n v="0"/>
    <n v="0"/>
  </r>
  <r>
    <x v="0"/>
    <x v="3"/>
    <x v="9"/>
    <s v="Mon"/>
    <d v="2018-12-10T00:00:00"/>
    <x v="547"/>
    <x v="70"/>
    <s v="Y0159335"/>
    <n v="27"/>
    <n v="48"/>
    <n v="38"/>
    <n v="4134"/>
    <n v="6"/>
    <n v="1.5778703703703703"/>
    <n v="37.86888888888889"/>
    <n v="1"/>
    <n v="0"/>
    <n v="1"/>
    <n v="0"/>
    <d v="1899-12-31T13:52:08"/>
    <n v="0"/>
    <n v="0"/>
  </r>
  <r>
    <x v="0"/>
    <x v="3"/>
    <x v="9"/>
    <s v="Mon"/>
    <d v="2018-12-10T00:00:00"/>
    <x v="548"/>
    <x v="53"/>
    <s v="Y0159342"/>
    <n v="34"/>
    <n v="104"/>
    <n v="115"/>
    <n v="2917"/>
    <n v="3"/>
    <n v="3.2083333333333332E-2"/>
    <n v="0.77"/>
    <n v="1"/>
    <n v="0"/>
    <n v="1"/>
    <n v="0"/>
    <d v="1899-12-30T00:46:12"/>
    <n v="0"/>
    <n v="0"/>
  </r>
  <r>
    <x v="0"/>
    <x v="3"/>
    <x v="9"/>
    <s v="Mon"/>
    <d v="2018-12-10T00:00:00"/>
    <x v="549"/>
    <x v="260"/>
    <s v="Y0159180"/>
    <n v="9"/>
    <n v="24"/>
    <n v="1"/>
    <n v="1244"/>
    <n v="3"/>
    <n v="9.0520833333333328E-2"/>
    <n v="2.1724999999999999"/>
    <n v="1"/>
    <n v="0"/>
    <n v="1"/>
    <n v="0"/>
    <d v="1899-12-30T02:10:21"/>
    <n v="0"/>
    <n v="0"/>
  </r>
  <r>
    <x v="0"/>
    <x v="3"/>
    <x v="9"/>
    <s v="Mon"/>
    <d v="2018-12-10T00:00:00"/>
    <x v="550"/>
    <x v="306"/>
    <s v="Y0158776"/>
    <n v="24"/>
    <n v="50"/>
    <n v="79"/>
    <n v="4583"/>
    <n v="1"/>
    <n v="3.8368055555555551E-2"/>
    <n v="0.92083333333333317"/>
    <n v="1"/>
    <n v="0"/>
    <n v="1"/>
    <n v="0"/>
    <d v="1899-12-30T00:55:15"/>
    <n v="0"/>
    <n v="0"/>
  </r>
  <r>
    <x v="0"/>
    <x v="3"/>
    <x v="9"/>
    <s v="Mon"/>
    <d v="2018-12-10T00:00:00"/>
    <x v="551"/>
    <x v="16"/>
    <s v="Y0159494-Y0159499-Y0159495"/>
    <n v="20"/>
    <n v="57"/>
    <n v="23"/>
    <n v="4548"/>
    <n v="1"/>
    <n v="3.8217592592592588E-2"/>
    <n v="0.91722222222222216"/>
    <n v="1"/>
    <n v="0"/>
    <n v="0"/>
    <n v="1"/>
    <d v="1899-12-30T00:55:02"/>
    <n v="0"/>
    <n v="0"/>
  </r>
  <r>
    <x v="0"/>
    <x v="3"/>
    <x v="9"/>
    <s v="Mon"/>
    <d v="2018-12-10T00:00:00"/>
    <x v="552"/>
    <x v="13"/>
    <s v="Y0159304"/>
    <n v="7"/>
    <n v="33"/>
    <n v="1"/>
    <n v="528"/>
    <n v="6"/>
    <n v="0.34771990740740738"/>
    <n v="8.3452777777777776"/>
    <n v="1"/>
    <n v="0"/>
    <n v="1"/>
    <n v="0"/>
    <d v="1899-12-30T08:20:43"/>
    <n v="0"/>
    <n v="0"/>
  </r>
  <r>
    <x v="0"/>
    <x v="3"/>
    <x v="9"/>
    <s v="Mon"/>
    <d v="2018-12-10T00:00:00"/>
    <x v="553"/>
    <x v="307"/>
    <s v="Y0159350-Y0159351"/>
    <n v="17"/>
    <n v="32"/>
    <n v="13"/>
    <n v="3054"/>
    <n v="1"/>
    <n v="3.7418981481481477E-2"/>
    <n v="0.89805555555555538"/>
    <n v="1"/>
    <n v="0"/>
    <n v="1"/>
    <n v="0"/>
    <d v="1899-12-30T00:53:53"/>
    <n v="0"/>
    <n v="0"/>
  </r>
  <r>
    <x v="0"/>
    <x v="3"/>
    <x v="9"/>
    <s v="Mon"/>
    <d v="2018-12-10T00:00:00"/>
    <x v="554"/>
    <x v="94"/>
    <s v="Y0159425"/>
    <n v="12"/>
    <n v="4"/>
    <n v="79"/>
    <n v="1354"/>
    <n v="7"/>
    <n v="0.59958333333333336"/>
    <n v="14.39"/>
    <n v="0"/>
    <n v="1"/>
    <n v="1"/>
    <n v="0"/>
    <d v="1899-12-30T14:23:24"/>
    <n v="0"/>
    <n v="0"/>
  </r>
  <r>
    <x v="0"/>
    <x v="3"/>
    <x v="9"/>
    <s v="Mon"/>
    <d v="2018-12-10T00:00:00"/>
    <x v="555"/>
    <x v="308"/>
    <s v="Y0159260-Y0159261"/>
    <n v="17"/>
    <n v="8"/>
    <n v="39"/>
    <n v="2266"/>
    <n v="6"/>
    <n v="0.58398148148148155"/>
    <n v="14.015555555555558"/>
    <n v="1"/>
    <n v="0"/>
    <n v="1"/>
    <n v="0"/>
    <d v="1899-12-30T14:00:56"/>
    <n v="0"/>
    <n v="0"/>
  </r>
  <r>
    <x v="0"/>
    <x v="3"/>
    <x v="9"/>
    <s v="Mon"/>
    <d v="2018-12-10T00:00:00"/>
    <x v="556"/>
    <x v="309"/>
    <s v="Y0159333"/>
    <n v="3"/>
    <n v="7"/>
    <n v="9"/>
    <n v="261"/>
    <n v="3"/>
    <n v="0.91254629629629624"/>
    <n v="21.90111111111111"/>
    <n v="1"/>
    <n v="0"/>
    <n v="1"/>
    <n v="0"/>
    <d v="1899-12-30T21:54:04"/>
    <n v="0"/>
    <n v="0"/>
  </r>
  <r>
    <x v="0"/>
    <x v="3"/>
    <x v="9"/>
    <s v="Mon"/>
    <d v="2018-12-10T00:00:00"/>
    <x v="557"/>
    <x v="310"/>
    <s v="Y0159321"/>
    <n v="5"/>
    <n v="2"/>
    <n v="10"/>
    <n v="561"/>
    <n v="6"/>
    <n v="1.0586805555555556"/>
    <n v="25.408333333333335"/>
    <n v="1"/>
    <n v="0"/>
    <n v="1"/>
    <n v="0"/>
    <d v="1899-12-31T01:24:30"/>
    <n v="0"/>
    <n v="0"/>
  </r>
  <r>
    <x v="0"/>
    <x v="3"/>
    <x v="9"/>
    <s v="Mon"/>
    <d v="2018-12-10T00:00:00"/>
    <x v="558"/>
    <x v="220"/>
    <s v="Y0159420-Y0159421"/>
    <n v="10"/>
    <n v="9"/>
    <n v="70"/>
    <n v="382"/>
    <n v="5"/>
    <n v="0.27241898148148147"/>
    <n v="6.5380555555555553"/>
    <n v="1"/>
    <n v="0"/>
    <n v="1"/>
    <n v="0"/>
    <d v="1899-12-30T06:32:17"/>
    <n v="0"/>
    <n v="0"/>
  </r>
  <r>
    <x v="0"/>
    <x v="3"/>
    <x v="9"/>
    <s v="Mon"/>
    <d v="2018-12-10T00:00:00"/>
    <x v="559"/>
    <x v="23"/>
    <s v="Y0159524"/>
    <n v="37"/>
    <n v="6"/>
    <n v="174"/>
    <n v="5418"/>
    <n v="9"/>
    <n v="0.40037037037037032"/>
    <n v="9.6088888888888881"/>
    <n v="1"/>
    <n v="0"/>
    <n v="1"/>
    <n v="0"/>
    <d v="1899-12-30T09:36:32"/>
    <n v="0"/>
    <n v="0"/>
  </r>
  <r>
    <x v="0"/>
    <x v="3"/>
    <x v="9"/>
    <s v="Mon"/>
    <d v="2018-12-10T00:00:00"/>
    <x v="560"/>
    <x v="34"/>
    <s v="Y0159470"/>
    <n v="63"/>
    <n v="66"/>
    <n v="268"/>
    <n v="4688"/>
    <n v="2"/>
    <n v="5.9201388888888894E-2"/>
    <n v="1.4208333333333334"/>
    <n v="1"/>
    <n v="0"/>
    <n v="1"/>
    <n v="0"/>
    <d v="1899-12-30T01:25:15"/>
    <n v="0"/>
    <n v="0"/>
  </r>
  <r>
    <x v="0"/>
    <x v="3"/>
    <x v="9"/>
    <s v="Mon"/>
    <d v="2018-12-10T00:00:00"/>
    <x v="561"/>
    <x v="131"/>
    <s v="Y0159329"/>
    <n v="42"/>
    <n v="44"/>
    <n v="297"/>
    <n v="3183"/>
    <n v="12"/>
    <n v="1.1495833333333334"/>
    <n v="27.590000000000003"/>
    <n v="1"/>
    <n v="0"/>
    <n v="0"/>
    <n v="1"/>
    <d v="1899-12-31T03:35:24"/>
    <n v="0"/>
    <n v="0"/>
  </r>
  <r>
    <x v="0"/>
    <x v="3"/>
    <x v="9"/>
    <s v="Mon"/>
    <d v="2018-12-10T00:00:00"/>
    <x v="562"/>
    <x v="22"/>
    <s v="Y0158990"/>
    <n v="19"/>
    <n v="5"/>
    <n v="5"/>
    <n v="10000"/>
    <n v="10"/>
    <n v="0.85461805555555559"/>
    <n v="20.510833333333334"/>
    <n v="1"/>
    <n v="0"/>
    <n v="1"/>
    <n v="0"/>
    <d v="1899-12-30T20:30:39"/>
    <n v="2"/>
    <n v="0"/>
  </r>
  <r>
    <x v="0"/>
    <x v="3"/>
    <x v="9"/>
    <s v="Tue"/>
    <d v="2018-12-11T00:00:00"/>
    <x v="563"/>
    <x v="0"/>
    <s v="Y0159368"/>
    <n v="9"/>
    <n v="24"/>
    <n v="10"/>
    <n v="1203"/>
    <n v="4"/>
    <n v="6.6909722222222232E-2"/>
    <n v="1.6058333333333334"/>
    <n v="1"/>
    <n v="0"/>
    <n v="1"/>
    <n v="0"/>
    <d v="1899-12-30T01:36:21"/>
    <n v="0"/>
    <n v="0"/>
  </r>
  <r>
    <x v="0"/>
    <x v="3"/>
    <x v="9"/>
    <s v="Tue"/>
    <d v="2018-12-11T00:00:00"/>
    <x v="564"/>
    <x v="34"/>
    <s v="Y0159558"/>
    <n v="16"/>
    <n v="13"/>
    <n v="62"/>
    <n v="1689"/>
    <n v="8"/>
    <n v="0.42231481481481481"/>
    <n v="10.135555555555555"/>
    <n v="1"/>
    <n v="0"/>
    <n v="1"/>
    <n v="0"/>
    <d v="1899-12-30T10:08:08"/>
    <n v="0"/>
    <n v="0"/>
  </r>
  <r>
    <x v="0"/>
    <x v="3"/>
    <x v="9"/>
    <s v="Tue"/>
    <d v="2018-12-11T00:00:00"/>
    <x v="565"/>
    <x v="144"/>
    <s v="Y0159527"/>
    <n v="24"/>
    <n v="98"/>
    <n v="113"/>
    <n v="691"/>
    <n v="10"/>
    <n v="0.9905787037037036"/>
    <n v="23.773888888888887"/>
    <n v="1"/>
    <n v="0"/>
    <n v="1"/>
    <n v="0"/>
    <d v="1899-12-30T23:46:26"/>
    <n v="0"/>
    <n v="0"/>
  </r>
  <r>
    <x v="0"/>
    <x v="3"/>
    <x v="9"/>
    <s v="Tue"/>
    <d v="2018-12-11T00:00:00"/>
    <x v="566"/>
    <x v="82"/>
    <s v="Y0159569"/>
    <n v="21"/>
    <n v="29"/>
    <n v="107"/>
    <n v="2336"/>
    <n v="7"/>
    <n v="0.79556712962962972"/>
    <n v="19.093611111111112"/>
    <n v="1"/>
    <n v="0"/>
    <n v="1"/>
    <n v="0"/>
    <d v="1899-12-30T19:05:37"/>
    <n v="1"/>
    <n v="0"/>
  </r>
  <r>
    <x v="0"/>
    <x v="3"/>
    <x v="9"/>
    <s v="Tue"/>
    <d v="2018-12-11T00:00:00"/>
    <x v="567"/>
    <x v="306"/>
    <s v="Y0159557"/>
    <n v="30"/>
    <n v="51"/>
    <n v="95"/>
    <n v="5707"/>
    <n v="11"/>
    <n v="0.86348379629629635"/>
    <n v="20.723611111111111"/>
    <n v="1"/>
    <n v="0"/>
    <n v="1"/>
    <n v="0"/>
    <d v="1899-12-30T20:43:25"/>
    <n v="4"/>
    <n v="0"/>
  </r>
  <r>
    <x v="0"/>
    <x v="3"/>
    <x v="9"/>
    <s v="Tue"/>
    <d v="2018-12-11T00:00:00"/>
    <x v="568"/>
    <x v="311"/>
    <s v="Y0159509"/>
    <n v="9"/>
    <n v="28"/>
    <n v="1"/>
    <n v="1260"/>
    <n v="5"/>
    <n v="0.26010416666666664"/>
    <n v="6.2424999999999997"/>
    <n v="1"/>
    <n v="0"/>
    <n v="1"/>
    <n v="0"/>
    <d v="1899-12-30T06:14:33"/>
    <n v="0"/>
    <n v="0"/>
  </r>
  <r>
    <x v="0"/>
    <x v="3"/>
    <x v="9"/>
    <s v="Tue"/>
    <d v="2018-12-11T00:00:00"/>
    <x v="569"/>
    <x v="312"/>
    <s v="Y0159482"/>
    <n v="6"/>
    <n v="1"/>
    <n v="33"/>
    <n v="354"/>
    <n v="6"/>
    <n v="3.2291666666666666E-3"/>
    <n v="7.7499999999999999E-2"/>
    <n v="1"/>
    <n v="0"/>
    <n v="1"/>
    <n v="0"/>
    <d v="1899-12-30T00:04:39"/>
    <n v="0"/>
    <n v="0"/>
  </r>
  <r>
    <x v="0"/>
    <x v="3"/>
    <x v="9"/>
    <s v="Tue"/>
    <d v="2018-12-11T00:00:00"/>
    <x v="570"/>
    <x v="177"/>
    <s v="Y0159506"/>
    <n v="10"/>
    <n v="8"/>
    <n v="3"/>
    <n v="3718"/>
    <n v="6"/>
    <n v="6.1180555555555551E-2"/>
    <n v="1.4683333333333333"/>
    <n v="0"/>
    <n v="1"/>
    <n v="1"/>
    <n v="0"/>
    <d v="1899-12-30T01:28:06"/>
    <n v="0"/>
    <n v="0"/>
  </r>
  <r>
    <x v="0"/>
    <x v="3"/>
    <x v="9"/>
    <s v="Tue"/>
    <d v="2018-12-11T00:00:00"/>
    <x v="571"/>
    <x v="55"/>
    <s v="Y0159489"/>
    <n v="125"/>
    <n v="66"/>
    <n v="283"/>
    <n v="41648"/>
    <n v="23"/>
    <n v="0.91489583333333335"/>
    <n v="21.9575"/>
    <n v="0"/>
    <n v="1"/>
    <n v="0"/>
    <n v="1"/>
    <d v="1899-12-30T21:57:27"/>
    <n v="0"/>
    <n v="0"/>
  </r>
  <r>
    <x v="0"/>
    <x v="3"/>
    <x v="9"/>
    <s v="Tue"/>
    <d v="2018-12-11T00:00:00"/>
    <x v="572"/>
    <x v="34"/>
    <s v="Y0159497"/>
    <n v="37"/>
    <n v="69"/>
    <n v="127"/>
    <n v="4246"/>
    <n v="14"/>
    <n v="1.5237152777777778"/>
    <n v="36.569166666666668"/>
    <n v="1"/>
    <n v="0"/>
    <n v="1"/>
    <n v="0"/>
    <d v="1899-12-31T12:34:09"/>
    <n v="0"/>
    <n v="12"/>
  </r>
  <r>
    <x v="0"/>
    <x v="3"/>
    <x v="9"/>
    <s v="Tue"/>
    <d v="2018-12-11T00:00:00"/>
    <x v="573"/>
    <x v="313"/>
    <s v="Y0159586"/>
    <n v="5"/>
    <n v="4"/>
    <n v="16"/>
    <n v="319"/>
    <n v="5"/>
    <n v="1.2202662037037038"/>
    <n v="29.28638888888889"/>
    <n v="1"/>
    <n v="0"/>
    <n v="1"/>
    <n v="0"/>
    <d v="1899-12-31T05:17:11"/>
    <n v="0"/>
    <n v="0"/>
  </r>
  <r>
    <x v="0"/>
    <x v="3"/>
    <x v="9"/>
    <s v="Tue"/>
    <d v="2018-12-11T00:00:00"/>
    <x v="574"/>
    <x v="314"/>
    <s v="Y0159389"/>
    <n v="10"/>
    <n v="6"/>
    <n v="32"/>
    <n v="1220"/>
    <n v="3"/>
    <n v="0.1575"/>
    <n v="3.7800000000000002"/>
    <n v="1"/>
    <n v="0"/>
    <n v="1"/>
    <n v="0"/>
    <d v="1899-12-30T03:46:48"/>
    <n v="0"/>
    <n v="0"/>
  </r>
  <r>
    <x v="0"/>
    <x v="3"/>
    <x v="9"/>
    <s v="Tue"/>
    <d v="2018-12-11T00:00:00"/>
    <x v="575"/>
    <x v="181"/>
    <s v="Y0159369"/>
    <n v="4"/>
    <n v="1"/>
    <n v="7"/>
    <n v="903"/>
    <n v="4"/>
    <n v="0.14982638888888888"/>
    <n v="3.5958333333333332"/>
    <n v="1"/>
    <n v="0"/>
    <n v="1"/>
    <n v="0"/>
    <d v="1899-12-30T03:35:45"/>
    <n v="0"/>
    <n v="0"/>
  </r>
  <r>
    <x v="0"/>
    <x v="3"/>
    <x v="9"/>
    <s v="Tue"/>
    <d v="2018-12-11T00:00:00"/>
    <x v="576"/>
    <x v="315"/>
    <s v="Y0159392"/>
    <n v="15"/>
    <n v="6"/>
    <n v="28"/>
    <n v="3495"/>
    <n v="8"/>
    <n v="0.31306712962962963"/>
    <n v="7.5136111111111106"/>
    <n v="1"/>
    <n v="0"/>
    <n v="1"/>
    <n v="0"/>
    <d v="1899-12-30T07:30:49"/>
    <n v="0"/>
    <n v="0"/>
  </r>
  <r>
    <x v="0"/>
    <x v="3"/>
    <x v="9"/>
    <s v="Tue"/>
    <d v="2018-12-11T00:00:00"/>
    <x v="577"/>
    <x v="316"/>
    <s v="Y0159377"/>
    <n v="6"/>
    <n v="0"/>
    <n v="24"/>
    <n v="325"/>
    <n v="3"/>
    <n v="4.2638888888888893E-2"/>
    <n v="1.0233333333333334"/>
    <n v="1"/>
    <n v="0"/>
    <n v="1"/>
    <n v="0"/>
    <d v="1899-12-30T01:01:24"/>
    <n v="0"/>
    <n v="0"/>
  </r>
  <r>
    <x v="0"/>
    <x v="3"/>
    <x v="9"/>
    <s v="Wed"/>
    <d v="2018-12-12T00:00:00"/>
    <x v="578"/>
    <x v="307"/>
    <s v="Y0159083"/>
    <n v="24"/>
    <n v="32"/>
    <n v="28"/>
    <n v="4001"/>
    <n v="1"/>
    <n v="3.3298611111111112E-2"/>
    <n v="0.79916666666666669"/>
    <n v="1"/>
    <n v="0"/>
    <n v="0"/>
    <n v="1"/>
    <d v="1899-12-30T00:47:57"/>
    <n v="0"/>
    <n v="0"/>
  </r>
  <r>
    <x v="0"/>
    <x v="3"/>
    <x v="9"/>
    <s v="Wed"/>
    <d v="2018-12-12T00:00:00"/>
    <x v="579"/>
    <x v="53"/>
    <s v="Y0159401"/>
    <n v="40"/>
    <n v="93"/>
    <n v="249"/>
    <n v="2769"/>
    <n v="15"/>
    <n v="2.9166898148148146"/>
    <n v="70.00055555555555"/>
    <n v="1"/>
    <n v="0"/>
    <n v="1"/>
    <n v="0"/>
    <d v="1900-01-01T22:00:02"/>
    <n v="2"/>
    <n v="2"/>
  </r>
  <r>
    <x v="0"/>
    <x v="3"/>
    <x v="9"/>
    <s v="Wed"/>
    <d v="2018-12-12T00:00:00"/>
    <x v="580"/>
    <x v="306"/>
    <s v="Y0159402"/>
    <n v="44"/>
    <n v="64"/>
    <n v="92"/>
    <n v="7395"/>
    <n v="6"/>
    <n v="0.82703703703703713"/>
    <n v="19.84888888888889"/>
    <n v="1"/>
    <n v="0"/>
    <n v="1"/>
    <n v="0"/>
    <d v="1899-12-30T19:50:56"/>
    <n v="0"/>
    <n v="4"/>
  </r>
  <r>
    <x v="0"/>
    <x v="3"/>
    <x v="9"/>
    <s v="Wed"/>
    <d v="2018-12-12T00:00:00"/>
    <x v="581"/>
    <x v="251"/>
    <s v="Y0159570"/>
    <n v="27"/>
    <n v="18"/>
    <n v="221"/>
    <n v="4120"/>
    <n v="10"/>
    <n v="1.9622569444444444"/>
    <n v="47.094166666666666"/>
    <n v="1"/>
    <n v="0"/>
    <n v="1"/>
    <n v="0"/>
    <d v="1899-12-31T23:05:39"/>
    <n v="0"/>
    <n v="0"/>
  </r>
  <r>
    <x v="0"/>
    <x v="3"/>
    <x v="9"/>
    <s v="Wed"/>
    <d v="2018-12-12T00:00:00"/>
    <x v="582"/>
    <x v="303"/>
    <s v="Y0159407"/>
    <n v="11"/>
    <n v="32"/>
    <n v="2"/>
    <n v="3072"/>
    <n v="4"/>
    <n v="7.4201388888888886E-2"/>
    <n v="1.7808333333333333"/>
    <n v="1"/>
    <n v="0"/>
    <n v="1"/>
    <n v="0"/>
    <d v="1899-12-30T01:46:51"/>
    <n v="0"/>
    <n v="0"/>
  </r>
  <r>
    <x v="0"/>
    <x v="3"/>
    <x v="9"/>
    <s v="Wed"/>
    <d v="2018-12-12T00:00:00"/>
    <x v="583"/>
    <x v="16"/>
    <s v="Y0159462"/>
    <n v="18"/>
    <n v="57"/>
    <n v="8"/>
    <n v="4584"/>
    <n v="2"/>
    <n v="6.6354166666666659E-2"/>
    <n v="1.5924999999999998"/>
    <n v="1"/>
    <n v="0"/>
    <n v="1"/>
    <n v="0"/>
    <d v="1899-12-30T01:35:33"/>
    <n v="0"/>
    <n v="0"/>
  </r>
  <r>
    <x v="0"/>
    <x v="3"/>
    <x v="9"/>
    <s v="Wed"/>
    <d v="2018-12-12T00:00:00"/>
    <x v="584"/>
    <x v="55"/>
    <s v="Y0159615"/>
    <n v="160"/>
    <n v="65"/>
    <n v="926"/>
    <n v="21630"/>
    <n v="11"/>
    <n v="3.5466203703703703"/>
    <n v="85.11888888888889"/>
    <n v="1"/>
    <n v="0"/>
    <n v="1"/>
    <n v="0"/>
    <d v="1900-01-02T13:07:08"/>
    <n v="0"/>
    <n v="0"/>
  </r>
  <r>
    <x v="0"/>
    <x v="3"/>
    <x v="9"/>
    <s v="Wed"/>
    <d v="2018-12-12T00:00:00"/>
    <x v="585"/>
    <x v="21"/>
    <s v="Y0159655"/>
    <n v="39"/>
    <n v="32"/>
    <n v="133"/>
    <n v="8617"/>
    <n v="6"/>
    <n v="1.2233449074074074"/>
    <n v="29.360277777777778"/>
    <n v="1"/>
    <n v="0"/>
    <n v="1"/>
    <n v="0"/>
    <d v="1899-12-31T05:21:37"/>
    <n v="0"/>
    <n v="0"/>
  </r>
  <r>
    <x v="0"/>
    <x v="3"/>
    <x v="9"/>
    <s v="Wed"/>
    <d v="2018-12-12T00:00:00"/>
    <x v="586"/>
    <x v="82"/>
    <s v="Y0159642"/>
    <n v="21"/>
    <n v="31"/>
    <n v="91"/>
    <n v="2185"/>
    <n v="5"/>
    <n v="1.2056249999999999"/>
    <n v="28.934999999999999"/>
    <n v="1"/>
    <n v="0"/>
    <n v="1"/>
    <n v="0"/>
    <d v="1899-12-31T04:56:06"/>
    <n v="0"/>
    <n v="0"/>
  </r>
  <r>
    <x v="0"/>
    <x v="3"/>
    <x v="9"/>
    <s v="Wed"/>
    <d v="2018-12-12T00:00:00"/>
    <x v="587"/>
    <x v="198"/>
    <s v="Y0159542"/>
    <n v="4"/>
    <n v="1"/>
    <n v="37"/>
    <n v="223"/>
    <n v="3"/>
    <n v="0.2129513888888889"/>
    <n v="5.1108333333333338"/>
    <n v="1"/>
    <n v="0"/>
    <n v="1"/>
    <n v="0"/>
    <d v="1899-12-30T05:06:39"/>
    <n v="0"/>
    <n v="0"/>
  </r>
  <r>
    <x v="0"/>
    <x v="3"/>
    <x v="9"/>
    <s v="Wed"/>
    <d v="2018-12-12T00:00:00"/>
    <x v="588"/>
    <x v="220"/>
    <s v="Y0159649-Y0159648"/>
    <n v="22"/>
    <n v="22"/>
    <n v="164"/>
    <n v="1579"/>
    <n v="14"/>
    <n v="36.853807870370368"/>
    <n v="884.49138888888888"/>
    <n v="0"/>
    <n v="1"/>
    <n v="0"/>
    <n v="1"/>
    <d v="1900-02-04T20:29:29"/>
    <n v="0"/>
    <n v="0"/>
  </r>
  <r>
    <x v="0"/>
    <x v="3"/>
    <x v="9"/>
    <s v="Wed"/>
    <d v="2018-12-12T00:00:00"/>
    <x v="589"/>
    <x v="317"/>
    <s v="Y0159438"/>
    <n v="1"/>
    <n v="1"/>
    <n v="5"/>
    <n v="229"/>
    <n v="3"/>
    <n v="6.340277777777778E-2"/>
    <n v="1.5216666666666667"/>
    <n v="1"/>
    <n v="0"/>
    <n v="1"/>
    <n v="0"/>
    <d v="1899-12-30T01:31:18"/>
    <n v="0"/>
    <n v="0"/>
  </r>
  <r>
    <x v="0"/>
    <x v="3"/>
    <x v="9"/>
    <s v="Wed"/>
    <d v="2018-12-12T00:00:00"/>
    <x v="590"/>
    <x v="204"/>
    <s v="Y0159660"/>
    <n v="1"/>
    <n v="1"/>
    <n v="6"/>
    <n v="126"/>
    <n v="3"/>
    <n v="0.10569444444444444"/>
    <n v="2.5366666666666666"/>
    <n v="1"/>
    <n v="0"/>
    <n v="1"/>
    <n v="0"/>
    <d v="1899-12-30T02:32:12"/>
    <n v="0"/>
    <n v="0"/>
  </r>
  <r>
    <x v="0"/>
    <x v="3"/>
    <x v="9"/>
    <s v="Wed"/>
    <d v="2018-12-12T00:00:00"/>
    <x v="591"/>
    <x v="318"/>
    <s v="Y0159433"/>
    <n v="5"/>
    <n v="5"/>
    <n v="15"/>
    <n v="352"/>
    <n v="5"/>
    <n v="0.1383449074074074"/>
    <n v="3.3202777777777777"/>
    <n v="1"/>
    <n v="0"/>
    <n v="1"/>
    <n v="0"/>
    <d v="1899-12-30T03:19:13"/>
    <n v="0"/>
    <n v="0"/>
  </r>
  <r>
    <x v="0"/>
    <x v="0"/>
    <x v="0"/>
    <s v="Mon"/>
    <d v="2018-10-08T00:00:00"/>
    <x v="592"/>
    <x v="128"/>
    <s v=" "/>
    <n v="0"/>
    <n v="2"/>
    <n v="0"/>
    <n v="0"/>
    <n v="1"/>
    <n v="9.3530092592592595E-2"/>
    <n v="2.2447222222222223"/>
    <n v="1"/>
    <n v="0"/>
    <n v="1"/>
    <n v="0"/>
    <d v="1899-12-30T02:14:41"/>
    <n v="2"/>
    <n v="1"/>
  </r>
  <r>
    <x v="0"/>
    <x v="0"/>
    <x v="0"/>
    <s v="Mon"/>
    <d v="2018-10-08T00:00:00"/>
    <x v="593"/>
    <x v="245"/>
    <s v="Y0155133"/>
    <n v="19"/>
    <n v="3"/>
    <n v="2"/>
    <n v="4176"/>
    <n v="1"/>
    <n v="1.7592592592592592E-3"/>
    <n v="4.2222222222222223E-2"/>
    <n v="0"/>
    <n v="1"/>
    <n v="0"/>
    <n v="1"/>
    <d v="1899-12-30T00:02:32"/>
    <n v="1"/>
    <n v="1"/>
  </r>
  <r>
    <x v="0"/>
    <x v="0"/>
    <x v="0"/>
    <s v="Mon"/>
    <d v="2018-10-08T00:00:00"/>
    <x v="594"/>
    <x v="25"/>
    <s v="Y0154776"/>
    <n v="15"/>
    <n v="26"/>
    <n v="1"/>
    <n v="2912"/>
    <n v="3"/>
    <n v="9.2592592592592585E-4"/>
    <n v="2.222222222222222E-2"/>
    <n v="0"/>
    <n v="1"/>
    <n v="0"/>
    <n v="1"/>
    <d v="1899-12-30T00:01:20"/>
    <n v="0"/>
    <n v="0"/>
  </r>
  <r>
    <x v="0"/>
    <x v="3"/>
    <x v="9"/>
    <s v="Thu"/>
    <d v="2018-12-13T00:00:00"/>
    <x v="595"/>
    <x v="2"/>
    <s v="Y0159202"/>
    <n v="26"/>
    <n v="62"/>
    <n v="227"/>
    <n v="1276"/>
    <n v="8"/>
    <n v="1.532349537037037"/>
    <n v="36.776388888888889"/>
    <n v="0"/>
    <n v="1"/>
    <n v="0"/>
    <n v="1"/>
    <d v="1899-12-31T12:46:35"/>
    <n v="0"/>
    <n v="0"/>
  </r>
  <r>
    <x v="0"/>
    <x v="3"/>
    <x v="9"/>
    <s v="Thu"/>
    <d v="2018-12-13T00:00:00"/>
    <x v="596"/>
    <x v="34"/>
    <s v="Y0159568"/>
    <n v="41"/>
    <n v="75"/>
    <n v="158"/>
    <n v="2951"/>
    <n v="17"/>
    <n v="0.50159722222222225"/>
    <n v="12.038333333333334"/>
    <n v="1"/>
    <n v="0"/>
    <n v="1"/>
    <n v="0"/>
    <d v="1899-12-30T12:02:18"/>
    <n v="0"/>
    <n v="0"/>
  </r>
  <r>
    <x v="0"/>
    <x v="3"/>
    <x v="9"/>
    <s v="Thu"/>
    <d v="2018-12-13T00:00:00"/>
    <x v="597"/>
    <x v="48"/>
    <s v="Y0159710-Y0159711"/>
    <n v="6"/>
    <n v="6"/>
    <n v="60"/>
    <n v="254"/>
    <n v="4"/>
    <n v="0.24368055555555557"/>
    <n v="5.8483333333333336"/>
    <n v="1"/>
    <n v="0"/>
    <n v="1"/>
    <n v="0"/>
    <d v="1899-12-30T05:50:54"/>
    <n v="0"/>
    <n v="0"/>
  </r>
  <r>
    <x v="0"/>
    <x v="3"/>
    <x v="9"/>
    <s v="Thu"/>
    <d v="2018-12-13T00:00:00"/>
    <x v="598"/>
    <x v="312"/>
    <s v="Y0159528"/>
    <n v="7"/>
    <n v="2"/>
    <n v="42"/>
    <n v="403"/>
    <n v="3"/>
    <n v="0.11643518518518518"/>
    <n v="2.7944444444444443"/>
    <n v="1"/>
    <n v="0"/>
    <n v="1"/>
    <n v="0"/>
    <d v="1899-12-30T02:47:40"/>
    <n v="0"/>
    <n v="0"/>
  </r>
  <r>
    <x v="0"/>
    <x v="3"/>
    <x v="9"/>
    <s v="Thu"/>
    <d v="2018-12-13T00:00:00"/>
    <x v="599"/>
    <x v="55"/>
    <s v="Y0159625"/>
    <n v="103"/>
    <n v="64"/>
    <n v="447"/>
    <n v="12596"/>
    <n v="13"/>
    <n v="2.6949768518518518"/>
    <n v="64.679444444444442"/>
    <n v="1"/>
    <n v="0"/>
    <n v="1"/>
    <n v="0"/>
    <d v="1900-01-01T16:40:46"/>
    <n v="2"/>
    <n v="1"/>
  </r>
  <r>
    <x v="0"/>
    <x v="3"/>
    <x v="9"/>
    <s v="Thu"/>
    <d v="2018-12-13T00:00:00"/>
    <x v="600"/>
    <x v="53"/>
    <s v="Y0159523"/>
    <n v="17"/>
    <n v="59"/>
    <n v="69"/>
    <n v="1263"/>
    <n v="13"/>
    <n v="0.62440972222222224"/>
    <n v="14.985833333333334"/>
    <n v="1"/>
    <n v="0"/>
    <n v="1"/>
    <n v="0"/>
    <d v="1899-12-30T14:59:09"/>
    <n v="0"/>
    <n v="1"/>
  </r>
  <r>
    <x v="0"/>
    <x v="3"/>
    <x v="9"/>
    <s v="Thu"/>
    <d v="2018-12-13T00:00:00"/>
    <x v="601"/>
    <x v="16"/>
    <s v="Y0159685"/>
    <n v="13"/>
    <n v="57"/>
    <n v="1"/>
    <n v="1368"/>
    <n v="4"/>
    <n v="0.10515046296296297"/>
    <n v="2.5236111111111112"/>
    <n v="1"/>
    <n v="0"/>
    <n v="1"/>
    <n v="0"/>
    <d v="1899-12-30T02:31:25"/>
    <n v="0"/>
    <n v="0"/>
  </r>
  <r>
    <x v="0"/>
    <x v="3"/>
    <x v="9"/>
    <s v="Thu"/>
    <d v="2018-12-13T00:00:00"/>
    <x v="602"/>
    <x v="319"/>
    <s v="Y0159590"/>
    <n v="4"/>
    <n v="4"/>
    <n v="49"/>
    <n v="315"/>
    <n v="5"/>
    <n v="0.12141203703703703"/>
    <n v="2.9138888888888888"/>
    <n v="1"/>
    <n v="0"/>
    <n v="1"/>
    <n v="0"/>
    <d v="1899-12-30T02:54:50"/>
    <n v="0"/>
    <n v="0"/>
  </r>
  <r>
    <x v="0"/>
    <x v="3"/>
    <x v="9"/>
    <s v="Thu"/>
    <d v="2018-12-13T00:00:00"/>
    <x v="603"/>
    <x v="215"/>
    <s v="Y0159689"/>
    <n v="3"/>
    <n v="2"/>
    <n v="28"/>
    <n v="139"/>
    <n v="4"/>
    <n v="8.2534722222222232E-2"/>
    <n v="1.9808333333333334"/>
    <n v="1"/>
    <n v="0"/>
    <n v="1"/>
    <n v="0"/>
    <d v="1899-12-30T01:58:51"/>
    <n v="0"/>
    <n v="0"/>
  </r>
  <r>
    <x v="0"/>
    <x v="3"/>
    <x v="9"/>
    <s v="Thu"/>
    <d v="2018-12-13T00:00:00"/>
    <x v="604"/>
    <x v="34"/>
    <s v="Y0159619"/>
    <n v="23"/>
    <n v="58"/>
    <n v="91"/>
    <n v="1943"/>
    <n v="14"/>
    <n v="1.3870370370370371"/>
    <n v="33.288888888888891"/>
    <n v="1"/>
    <n v="0"/>
    <n v="1"/>
    <n v="0"/>
    <d v="1899-12-31T09:17:20"/>
    <n v="0"/>
    <n v="0"/>
  </r>
  <r>
    <x v="0"/>
    <x v="3"/>
    <x v="9"/>
    <s v="Thu"/>
    <d v="2018-12-13T00:00:00"/>
    <x v="605"/>
    <x v="44"/>
    <s v="Y0159505"/>
    <n v="16"/>
    <n v="33"/>
    <n v="1"/>
    <n v="2970"/>
    <n v="3"/>
    <n v="0.10128472222222222"/>
    <n v="2.4308333333333332"/>
    <n v="1"/>
    <n v="0"/>
    <n v="1"/>
    <n v="0"/>
    <d v="1899-12-30T02:25:51"/>
    <n v="0"/>
    <n v="0"/>
  </r>
  <r>
    <x v="0"/>
    <x v="3"/>
    <x v="9"/>
    <s v="Thu"/>
    <d v="2018-12-13T00:00:00"/>
    <x v="606"/>
    <x v="192"/>
    <s v="Y0159519-Y0159518"/>
    <n v="39"/>
    <n v="58"/>
    <n v="153"/>
    <n v="5615"/>
    <n v="12"/>
    <n v="1.0030439814814816"/>
    <n v="24.073055555555555"/>
    <n v="1"/>
    <n v="0"/>
    <n v="1"/>
    <n v="0"/>
    <d v="1899-12-31T00:04:23"/>
    <n v="0"/>
    <n v="0"/>
  </r>
  <r>
    <x v="0"/>
    <x v="3"/>
    <x v="9"/>
    <s v="Thu"/>
    <d v="2018-12-13T00:00:00"/>
    <x v="607"/>
    <x v="320"/>
    <s v="Y0159205"/>
    <n v="88"/>
    <n v="96"/>
    <n v="151"/>
    <n v="25770"/>
    <n v="5"/>
    <n v="0.3027199074074074"/>
    <n v="7.2652777777777775"/>
    <n v="1"/>
    <n v="0"/>
    <n v="1"/>
    <n v="0"/>
    <d v="1899-12-30T07:15:55"/>
    <n v="0"/>
    <n v="0"/>
  </r>
  <r>
    <x v="0"/>
    <x v="3"/>
    <x v="9"/>
    <s v="Thu"/>
    <d v="2018-12-13T00:00:00"/>
    <x v="608"/>
    <x v="308"/>
    <s v="Y0159701-Y0159699-Y0159700"/>
    <n v="6"/>
    <n v="3"/>
    <n v="18"/>
    <n v="757"/>
    <n v="4"/>
    <n v="0.10296296296296296"/>
    <n v="2.471111111111111"/>
    <n v="1"/>
    <n v="0"/>
    <n v="1"/>
    <n v="0"/>
    <d v="1899-12-30T02:28:16"/>
    <n v="0"/>
    <n v="0"/>
  </r>
  <r>
    <x v="0"/>
    <x v="3"/>
    <x v="9"/>
    <s v="Thu"/>
    <d v="2018-12-13T00:00:00"/>
    <x v="609"/>
    <x v="82"/>
    <s v="Y0159702"/>
    <n v="15"/>
    <n v="31"/>
    <n v="47"/>
    <n v="2597"/>
    <n v="8"/>
    <n v="0.61126157407407411"/>
    <n v="14.670277777777779"/>
    <n v="1"/>
    <n v="0"/>
    <n v="1"/>
    <n v="0"/>
    <d v="1899-12-30T14:40:13"/>
    <n v="0"/>
    <n v="0"/>
  </r>
  <r>
    <x v="0"/>
    <x v="3"/>
    <x v="9"/>
    <s v="Thu"/>
    <d v="2018-12-13T00:00:00"/>
    <x v="610"/>
    <x v="167"/>
    <s v="Y0159722"/>
    <n v="9"/>
    <n v="25"/>
    <n v="1"/>
    <n v="1306"/>
    <n v="4"/>
    <n v="0.1973611111111111"/>
    <n v="4.7366666666666664"/>
    <n v="1"/>
    <n v="0"/>
    <n v="1"/>
    <n v="0"/>
    <d v="1899-12-30T04:44:12"/>
    <n v="0"/>
    <n v="0"/>
  </r>
  <r>
    <x v="0"/>
    <x v="3"/>
    <x v="9"/>
    <s v="Thu"/>
    <d v="2018-12-13T00:00:00"/>
    <x v="611"/>
    <x v="321"/>
    <s v="Y0159650"/>
    <n v="28"/>
    <n v="65"/>
    <n v="153"/>
    <n v="892"/>
    <n v="9"/>
    <n v="1.5905092592592593"/>
    <n v="38.172222222222224"/>
    <n v="1"/>
    <n v="0"/>
    <n v="1"/>
    <n v="0"/>
    <d v="1899-12-31T14:10:20"/>
    <n v="1"/>
    <n v="0"/>
  </r>
  <r>
    <x v="0"/>
    <x v="3"/>
    <x v="9"/>
    <s v="Thu"/>
    <d v="2018-12-13T00:00:00"/>
    <x v="612"/>
    <x v="306"/>
    <s v="Y0159696"/>
    <n v="36"/>
    <n v="68"/>
    <n v="102"/>
    <n v="7147"/>
    <n v="6"/>
    <n v="0.61084490740740738"/>
    <n v="14.660277777777777"/>
    <n v="1"/>
    <n v="0"/>
    <n v="1"/>
    <n v="0"/>
    <d v="1899-12-30T14:39:37"/>
    <n v="0"/>
    <n v="0"/>
  </r>
  <r>
    <x v="0"/>
    <x v="3"/>
    <x v="9"/>
    <s v="Thu"/>
    <d v="2018-12-13T00:00:00"/>
    <x v="613"/>
    <x v="2"/>
    <s v="Y0159677"/>
    <n v="5"/>
    <n v="16"/>
    <n v="19"/>
    <n v="126"/>
    <n v="6"/>
    <n v="0.29598379629629629"/>
    <n v="7.1036111111111104"/>
    <n v="0"/>
    <n v="1"/>
    <n v="0"/>
    <n v="1"/>
    <d v="1899-12-30T07:06:13"/>
    <n v="0"/>
    <n v="0"/>
  </r>
  <r>
    <x v="0"/>
    <x v="3"/>
    <x v="9"/>
    <s v="Thu"/>
    <d v="2018-12-13T00:00:00"/>
    <x v="614"/>
    <x v="216"/>
    <s v="Y0159663"/>
    <n v="4"/>
    <n v="10"/>
    <n v="26"/>
    <n v="602"/>
    <n v="6"/>
    <n v="0.30719907407407404"/>
    <n v="7.3727777777777774"/>
    <n v="1"/>
    <n v="0"/>
    <n v="1"/>
    <n v="0"/>
    <d v="1899-12-30T07:22:22"/>
    <n v="0"/>
    <n v="0"/>
  </r>
  <r>
    <x v="0"/>
    <x v="3"/>
    <x v="9"/>
    <s v="Thu"/>
    <d v="2018-12-13T00:00:00"/>
    <x v="615"/>
    <x v="322"/>
    <s v="Y0159501"/>
    <n v="4"/>
    <n v="1"/>
    <n v="9"/>
    <n v="384"/>
    <n v="4"/>
    <n v="0.13363425925925926"/>
    <n v="3.2072222222222222"/>
    <n v="1"/>
    <n v="0"/>
    <n v="1"/>
    <n v="0"/>
    <d v="1899-12-30T03:12:26"/>
    <n v="0"/>
    <n v="0"/>
  </r>
  <r>
    <x v="0"/>
    <x v="3"/>
    <x v="9"/>
    <s v="Thu"/>
    <d v="2018-12-13T00:00:00"/>
    <x v="616"/>
    <x v="17"/>
    <s v="Y0159680-Y0159681"/>
    <n v="32"/>
    <n v="10"/>
    <n v="201"/>
    <n v="4196"/>
    <n v="10"/>
    <n v="1.6220370370370372"/>
    <n v="38.928888888888892"/>
    <n v="1"/>
    <n v="0"/>
    <n v="1"/>
    <n v="0"/>
    <d v="1899-12-31T14:55:44"/>
    <n v="0"/>
    <n v="0"/>
  </r>
  <r>
    <x v="0"/>
    <x v="3"/>
    <x v="9"/>
    <s v="Thu"/>
    <d v="2018-12-13T00:00:00"/>
    <x v="617"/>
    <x v="323"/>
    <s v="Y0159614"/>
    <n v="1"/>
    <n v="0"/>
    <n v="13"/>
    <n v="52"/>
    <n v="1"/>
    <n v="1.6979166666666667E-2"/>
    <n v="0.40749999999999997"/>
    <n v="1"/>
    <n v="0"/>
    <n v="1"/>
    <n v="0"/>
    <d v="1899-12-30T00:24:27"/>
    <n v="0"/>
    <n v="0"/>
  </r>
  <r>
    <x v="0"/>
    <x v="3"/>
    <x v="9"/>
    <s v="Thu"/>
    <d v="2018-12-13T00:00:00"/>
    <x v="618"/>
    <x v="87"/>
    <s v="Y0159504"/>
    <n v="3"/>
    <n v="1"/>
    <n v="4"/>
    <n v="768"/>
    <n v="4"/>
    <n v="0.14006944444444444"/>
    <n v="3.3616666666666664"/>
    <n v="0"/>
    <n v="1"/>
    <n v="1"/>
    <n v="0"/>
    <d v="1899-12-30T03:21:42"/>
    <n v="0"/>
    <n v="0"/>
  </r>
  <r>
    <x v="0"/>
    <x v="3"/>
    <x v="9"/>
    <s v="Fri"/>
    <d v="2018-12-14T00:00:00"/>
    <x v="619"/>
    <x v="34"/>
    <s v="Y0159618"/>
    <n v="31"/>
    <n v="60"/>
    <n v="108"/>
    <n v="2800"/>
    <n v="14"/>
    <n v="1.7143865740740742"/>
    <n v="41.145277777777778"/>
    <n v="1"/>
    <n v="0"/>
    <n v="1"/>
    <n v="0"/>
    <d v="1899-12-31T17:08:43"/>
    <n v="0"/>
    <n v="0"/>
  </r>
  <r>
    <x v="0"/>
    <x v="3"/>
    <x v="9"/>
    <s v="Fri"/>
    <d v="2018-12-14T00:00:00"/>
    <x v="620"/>
    <x v="48"/>
    <s v="Y0159795-Y0159797"/>
    <n v="2"/>
    <n v="5"/>
    <n v="13"/>
    <n v="132"/>
    <n v="8"/>
    <n v="0.10296296296296296"/>
    <n v="2.471111111111111"/>
    <n v="1"/>
    <n v="0"/>
    <n v="1"/>
    <n v="0"/>
    <d v="1899-12-30T02:28:16"/>
    <n v="0"/>
    <n v="0"/>
  </r>
  <r>
    <x v="0"/>
    <x v="3"/>
    <x v="9"/>
    <s v="Fri"/>
    <d v="2018-12-14T00:00:00"/>
    <x v="621"/>
    <x v="324"/>
    <s v="Y0159647"/>
    <n v="121"/>
    <n v="68"/>
    <n v="249"/>
    <n v="20368"/>
    <n v="18"/>
    <n v="3.1497453703703702"/>
    <n v="75.593888888888884"/>
    <n v="1"/>
    <n v="0"/>
    <n v="1"/>
    <n v="0"/>
    <d v="1900-01-02T03:35:38"/>
    <n v="2"/>
    <n v="0"/>
  </r>
  <r>
    <x v="0"/>
    <x v="3"/>
    <x v="9"/>
    <s v="Fri"/>
    <d v="2018-12-14T00:00:00"/>
    <x v="622"/>
    <x v="44"/>
    <s v="Y0159545"/>
    <n v="16"/>
    <n v="33"/>
    <n v="2"/>
    <n v="2970"/>
    <n v="5"/>
    <n v="0.12103009259259261"/>
    <n v="2.9047222222222224"/>
    <n v="1"/>
    <n v="0"/>
    <n v="1"/>
    <n v="0"/>
    <d v="1899-12-30T02:54:17"/>
    <n v="1"/>
    <n v="1"/>
  </r>
  <r>
    <x v="0"/>
    <x v="3"/>
    <x v="9"/>
    <s v="Fri"/>
    <d v="2018-12-14T00:00:00"/>
    <x v="623"/>
    <x v="65"/>
    <s v="Y0159552"/>
    <n v="37"/>
    <n v="22"/>
    <n v="112"/>
    <n v="8664"/>
    <n v="11"/>
    <n v="0.59755787037037034"/>
    <n v="14.341388888888888"/>
    <n v="1"/>
    <n v="0"/>
    <n v="1"/>
    <n v="0"/>
    <d v="1899-12-30T14:20:29"/>
    <n v="0"/>
    <n v="0"/>
  </r>
  <r>
    <x v="0"/>
    <x v="3"/>
    <x v="9"/>
    <s v="Fri"/>
    <d v="2018-12-14T00:00:00"/>
    <x v="624"/>
    <x v="254"/>
    <s v="Y0159807"/>
    <n v="14"/>
    <n v="24"/>
    <n v="10"/>
    <n v="2090"/>
    <n v="5"/>
    <n v="0.17976851851851852"/>
    <n v="4.3144444444444447"/>
    <n v="1"/>
    <n v="0"/>
    <n v="1"/>
    <n v="0"/>
    <d v="1899-12-30T04:18:52"/>
    <n v="3"/>
    <n v="1"/>
  </r>
  <r>
    <x v="0"/>
    <x v="3"/>
    <x v="9"/>
    <s v="Fri"/>
    <d v="2018-12-14T00:00:00"/>
    <x v="625"/>
    <x v="177"/>
    <s v="Y0159254"/>
    <n v="6"/>
    <n v="25"/>
    <n v="1"/>
    <n v="776"/>
    <n v="4"/>
    <n v="6.4351851851851841E-2"/>
    <n v="1.5444444444444443"/>
    <n v="1"/>
    <n v="0"/>
    <n v="1"/>
    <n v="0"/>
    <d v="1899-12-30T01:32:40"/>
    <n v="0"/>
    <n v="0"/>
  </r>
  <r>
    <x v="0"/>
    <x v="3"/>
    <x v="9"/>
    <s v="Fri"/>
    <d v="2018-12-14T00:00:00"/>
    <x v="626"/>
    <x v="55"/>
    <s v="Y0159719"/>
    <n v="63"/>
    <n v="37"/>
    <n v="275"/>
    <n v="8206"/>
    <n v="1"/>
    <n v="1.6087962962962964E-2"/>
    <n v="0.38611111111111113"/>
    <n v="1"/>
    <n v="0"/>
    <n v="1"/>
    <n v="0"/>
    <d v="1899-12-30T00:23:10"/>
    <n v="0"/>
    <n v="0"/>
  </r>
  <r>
    <x v="0"/>
    <x v="3"/>
    <x v="9"/>
    <s v="Fri"/>
    <d v="2018-12-14T00:00:00"/>
    <x v="627"/>
    <x v="232"/>
    <s v="Y0159550"/>
    <n v="5"/>
    <n v="12"/>
    <n v="1"/>
    <n v="1440"/>
    <n v="2"/>
    <n v="1.9432870370370371E-2"/>
    <n v="0.46638888888888891"/>
    <n v="1"/>
    <n v="0"/>
    <n v="1"/>
    <n v="0"/>
    <d v="1899-12-30T00:27:59"/>
    <n v="0"/>
    <n v="0"/>
  </r>
  <r>
    <x v="0"/>
    <x v="3"/>
    <x v="9"/>
    <s v="Fri"/>
    <d v="2018-12-14T00:00:00"/>
    <x v="628"/>
    <x v="325"/>
    <s v="Y0159791-Y0159788"/>
    <n v="30"/>
    <n v="25"/>
    <n v="126"/>
    <n v="3971"/>
    <n v="10"/>
    <n v="1.2898032407407407"/>
    <n v="30.955277777777777"/>
    <n v="1"/>
    <n v="0"/>
    <n v="1"/>
    <n v="0"/>
    <d v="1899-12-31T06:57:19"/>
    <n v="0"/>
    <n v="0"/>
  </r>
  <r>
    <x v="0"/>
    <x v="3"/>
    <x v="9"/>
    <s v="Fri"/>
    <d v="2018-12-14T00:00:00"/>
    <x v="629"/>
    <x v="25"/>
    <s v="Y0159787"/>
    <n v="20"/>
    <n v="27"/>
    <n v="10"/>
    <n v="3837"/>
    <n v="5"/>
    <n v="0.27989583333333334"/>
    <n v="6.7175000000000002"/>
    <n v="1"/>
    <n v="0"/>
    <n v="1"/>
    <n v="0"/>
    <d v="1899-12-30T06:43:03"/>
    <n v="0"/>
    <n v="0"/>
  </r>
  <r>
    <x v="0"/>
    <x v="3"/>
    <x v="9"/>
    <s v="Fri"/>
    <d v="2018-12-14T00:00:00"/>
    <x v="630"/>
    <x v="144"/>
    <s v="Y0159721"/>
    <n v="28"/>
    <n v="90"/>
    <n v="137"/>
    <n v="758"/>
    <n v="7"/>
    <n v="0.30929398148148152"/>
    <n v="7.4230555555555569"/>
    <n v="1"/>
    <n v="0"/>
    <n v="1"/>
    <n v="0"/>
    <d v="1899-12-30T07:25:23"/>
    <n v="0"/>
    <n v="0"/>
  </r>
  <r>
    <x v="0"/>
    <x v="3"/>
    <x v="9"/>
    <s v="Fri"/>
    <d v="2018-12-14T00:00:00"/>
    <x v="631"/>
    <x v="116"/>
    <s v="Y0159553"/>
    <n v="14"/>
    <n v="17"/>
    <n v="15"/>
    <n v="2904"/>
    <n v="10"/>
    <n v="0.17275462962962962"/>
    <n v="4.1461111111111109"/>
    <n v="1"/>
    <n v="0"/>
    <n v="1"/>
    <n v="0"/>
    <d v="1899-12-30T04:08:46"/>
    <n v="0"/>
    <n v="0"/>
  </r>
  <r>
    <x v="0"/>
    <x v="3"/>
    <x v="9"/>
    <s v="Fri"/>
    <d v="2018-12-14T00:00:00"/>
    <x v="632"/>
    <x v="82"/>
    <s v="Y0159786"/>
    <n v="24"/>
    <n v="32"/>
    <n v="99"/>
    <n v="2880"/>
    <n v="9"/>
    <n v="1.420787037037037"/>
    <n v="34.098888888888887"/>
    <n v="1"/>
    <n v="0"/>
    <n v="1"/>
    <n v="0"/>
    <d v="1899-12-31T10:05:56"/>
    <n v="0"/>
    <n v="0"/>
  </r>
  <r>
    <x v="0"/>
    <x v="3"/>
    <x v="9"/>
    <s v="Fri"/>
    <d v="2018-12-14T00:00:00"/>
    <x v="633"/>
    <x v="21"/>
    <s v="Y0159802"/>
    <n v="29"/>
    <n v="24"/>
    <n v="116"/>
    <n v="5741"/>
    <n v="5"/>
    <n v="0.95800925925925917"/>
    <n v="22.992222222222221"/>
    <n v="1"/>
    <n v="0"/>
    <n v="1"/>
    <n v="0"/>
    <d v="1899-12-30T22:59:32"/>
    <n v="0"/>
    <n v="0"/>
  </r>
  <r>
    <x v="0"/>
    <x v="3"/>
    <x v="9"/>
    <s v="Fri"/>
    <d v="2018-12-14T00:00:00"/>
    <x v="634"/>
    <x v="326"/>
    <s v="Y0159769-Y0159768"/>
    <n v="66"/>
    <n v="57"/>
    <n v="167"/>
    <n v="9290"/>
    <n v="8"/>
    <n v="0.89646990740740751"/>
    <n v="21.515277777777779"/>
    <n v="1"/>
    <n v="0"/>
    <n v="1"/>
    <n v="0"/>
    <d v="1899-12-30T21:30:55"/>
    <n v="0"/>
    <n v="0"/>
  </r>
  <r>
    <x v="0"/>
    <x v="3"/>
    <x v="9"/>
    <s v="Fri"/>
    <d v="2018-12-14T00:00:00"/>
    <x v="635"/>
    <x v="327"/>
    <s v="Y0159762"/>
    <n v="1"/>
    <n v="1"/>
    <n v="7"/>
    <n v="196"/>
    <n v="3"/>
    <n v="0.19524305555555554"/>
    <n v="4.6858333333333331"/>
    <n v="1"/>
    <n v="0"/>
    <n v="1"/>
    <n v="0"/>
    <d v="1899-12-30T04:41:09"/>
    <n v="0"/>
    <n v="0"/>
  </r>
  <r>
    <x v="0"/>
    <x v="3"/>
    <x v="9"/>
    <s v="Fri"/>
    <d v="2018-12-14T00:00:00"/>
    <x v="636"/>
    <x v="181"/>
    <s v="Y0159565"/>
    <n v="2"/>
    <n v="1"/>
    <n v="3"/>
    <n v="369"/>
    <n v="4"/>
    <n v="0.12002314814814814"/>
    <n v="2.8805555555555555"/>
    <n v="1"/>
    <n v="0"/>
    <n v="1"/>
    <n v="0"/>
    <d v="1899-12-30T02:52:50"/>
    <n v="0"/>
    <n v="0"/>
  </r>
  <r>
    <x v="0"/>
    <x v="3"/>
    <x v="9"/>
    <s v="Fri"/>
    <d v="2018-12-14T00:00:00"/>
    <x v="637"/>
    <x v="328"/>
    <s v="Y0159779"/>
    <n v="3"/>
    <n v="1"/>
    <n v="23"/>
    <n v="287"/>
    <n v="3"/>
    <n v="0.15188657407407408"/>
    <n v="3.6452777777777778"/>
    <n v="0"/>
    <n v="1"/>
    <n v="0"/>
    <n v="1"/>
    <d v="1899-12-30T03:38:43"/>
    <n v="0"/>
    <n v="0"/>
  </r>
  <r>
    <x v="0"/>
    <x v="3"/>
    <x v="9"/>
    <s v="Fri"/>
    <d v="2018-12-14T00:00:00"/>
    <x v="638"/>
    <x v="329"/>
    <s v="Y0159724"/>
    <n v="1"/>
    <n v="1"/>
    <n v="3"/>
    <n v="161"/>
    <n v="3"/>
    <n v="4.8784722222222222E-2"/>
    <n v="1.1708333333333334"/>
    <n v="1"/>
    <n v="0"/>
    <n v="1"/>
    <n v="0"/>
    <d v="1899-12-30T01:10:15"/>
    <n v="0"/>
    <n v="0"/>
  </r>
  <r>
    <x v="0"/>
    <x v="3"/>
    <x v="9"/>
    <s v="Fri"/>
    <d v="2018-12-14T00:00:00"/>
    <x v="639"/>
    <x v="226"/>
    <s v="Y0159667"/>
    <n v="0"/>
    <n v="0"/>
    <n v="4"/>
    <n v="18"/>
    <n v="1"/>
    <n v="3.4456018518518518E-2"/>
    <n v="0.82694444444444448"/>
    <n v="1"/>
    <n v="0"/>
    <n v="1"/>
    <n v="0"/>
    <d v="1899-12-30T00:49:37"/>
    <n v="0"/>
    <n v="0"/>
  </r>
  <r>
    <x v="0"/>
    <x v="3"/>
    <x v="9"/>
    <s v="Sat"/>
    <d v="2018-12-15T00:00:00"/>
    <x v="640"/>
    <x v="53"/>
    <s v="Y0159580"/>
    <n v="63"/>
    <n v="40"/>
    <n v="323"/>
    <n v="8129"/>
    <n v="20"/>
    <n v="5.5657986111111111"/>
    <n v="133.57916666666665"/>
    <n v="0"/>
    <n v="1"/>
    <n v="0"/>
    <n v="1"/>
    <d v="1900-01-04T13:34:45"/>
    <n v="0"/>
    <n v="0"/>
  </r>
  <r>
    <x v="0"/>
    <x v="3"/>
    <x v="9"/>
    <s v="Sat"/>
    <d v="2018-12-15T00:00:00"/>
    <x v="641"/>
    <x v="55"/>
    <s v="Y0159740"/>
    <n v="118"/>
    <n v="68"/>
    <n v="427"/>
    <n v="17455"/>
    <n v="20"/>
    <n v="0.20715277777777777"/>
    <n v="4.9716666666666667"/>
    <n v="0"/>
    <n v="1"/>
    <n v="0"/>
    <n v="1"/>
    <d v="1899-12-30T04:58:18"/>
    <n v="0"/>
    <n v="0"/>
  </r>
  <r>
    <x v="0"/>
    <x v="3"/>
    <x v="10"/>
    <s v="Mon"/>
    <d v="2018-12-17T00:00:00"/>
    <x v="642"/>
    <x v="34"/>
    <s v="Y0159878"/>
    <n v="29"/>
    <n v="48"/>
    <n v="133"/>
    <n v="2791"/>
    <n v="11"/>
    <n v="3.6736111111111108E-2"/>
    <n v="0.8816666666666666"/>
    <n v="0"/>
    <n v="1"/>
    <n v="0"/>
    <n v="1"/>
    <d v="1899-12-30T00:52:54"/>
    <n v="0"/>
    <n v="0"/>
  </r>
  <r>
    <x v="0"/>
    <x v="3"/>
    <x v="10"/>
    <s v="Mon"/>
    <d v="2018-12-17T00:00:00"/>
    <x v="643"/>
    <x v="128"/>
    <s v="Y0159830"/>
    <n v="4"/>
    <n v="10"/>
    <n v="17"/>
    <n v="440"/>
    <n v="2"/>
    <n v="0.23491898148148149"/>
    <n v="5.6380555555555558"/>
    <n v="1"/>
    <n v="0"/>
    <n v="1"/>
    <n v="0"/>
    <d v="1899-12-30T05:38:17"/>
    <n v="0"/>
    <n v="0"/>
  </r>
  <r>
    <x v="0"/>
    <x v="3"/>
    <x v="10"/>
    <s v="Mon"/>
    <d v="2018-12-17T00:00:00"/>
    <x v="644"/>
    <x v="330"/>
    <s v="Y0159824"/>
    <n v="0"/>
    <n v="0"/>
    <n v="3"/>
    <n v="26"/>
    <n v="1"/>
    <n v="1.7430555555555557E-2"/>
    <n v="0.41833333333333333"/>
    <n v="1"/>
    <n v="0"/>
    <n v="1"/>
    <n v="0"/>
    <d v="1899-12-30T00:25:06"/>
    <n v="0"/>
    <n v="0"/>
  </r>
  <r>
    <x v="0"/>
    <x v="3"/>
    <x v="10"/>
    <s v="Mon"/>
    <d v="2018-12-17T00:00:00"/>
    <x v="645"/>
    <x v="331"/>
    <s v="Y0159825"/>
    <n v="1"/>
    <n v="0"/>
    <n v="12"/>
    <n v="43"/>
    <n v="1"/>
    <n v="4.0821759259259259E-2"/>
    <n v="0.97972222222222216"/>
    <n v="0"/>
    <n v="1"/>
    <n v="0"/>
    <n v="1"/>
    <d v="1899-12-30T00:58:47"/>
    <n v="0"/>
    <n v="0"/>
  </r>
  <r>
    <x v="0"/>
    <x v="3"/>
    <x v="10"/>
    <s v="Mon"/>
    <d v="2018-12-17T00:00:00"/>
    <x v="646"/>
    <x v="16"/>
    <s v="Y0159885"/>
    <n v="13"/>
    <n v="57"/>
    <n v="1"/>
    <n v="1368"/>
    <n v="3"/>
    <n v="0.10518518518518517"/>
    <n v="2.5244444444444443"/>
    <n v="1"/>
    <n v="0"/>
    <n v="1"/>
    <n v="0"/>
    <d v="1899-12-30T02:31:28"/>
    <n v="0"/>
    <n v="0"/>
  </r>
  <r>
    <x v="0"/>
    <x v="3"/>
    <x v="10"/>
    <s v="Mon"/>
    <d v="2018-12-17T00:00:00"/>
    <x v="647"/>
    <x v="332"/>
    <s v="Y0159808"/>
    <n v="0"/>
    <n v="0"/>
    <n v="1"/>
    <n v="10"/>
    <n v="1"/>
    <n v="6.8865740740740736E-3"/>
    <n v="0.16527777777777777"/>
    <n v="0"/>
    <n v="1"/>
    <n v="1"/>
    <n v="0"/>
    <d v="1899-12-30T00:09:55"/>
    <n v="0"/>
    <n v="0"/>
  </r>
  <r>
    <x v="0"/>
    <x v="3"/>
    <x v="10"/>
    <s v="Mon"/>
    <d v="2018-12-17T00:00:00"/>
    <x v="648"/>
    <x v="333"/>
    <s v="Y0159484"/>
    <n v="0"/>
    <n v="0"/>
    <n v="2"/>
    <n v="6"/>
    <n v="1"/>
    <n v="2.2916666666666667E-3"/>
    <n v="5.5E-2"/>
    <n v="0"/>
    <n v="1"/>
    <n v="1"/>
    <n v="0"/>
    <d v="1899-12-30T00:03:18"/>
    <n v="0"/>
    <n v="0"/>
  </r>
  <r>
    <x v="0"/>
    <x v="3"/>
    <x v="10"/>
    <s v="Mon"/>
    <d v="2018-12-17T00:00:00"/>
    <x v="649"/>
    <x v="334"/>
    <s v="Y0159822"/>
    <n v="0"/>
    <n v="0"/>
    <n v="1"/>
    <n v="15"/>
    <n v="1"/>
    <n v="1.7881944444444443E-2"/>
    <n v="0.42916666666666664"/>
    <n v="1"/>
    <n v="0"/>
    <n v="1"/>
    <n v="0"/>
    <d v="1899-12-30T00:25:45"/>
    <n v="0"/>
    <n v="0"/>
  </r>
  <r>
    <x v="0"/>
    <x v="3"/>
    <x v="10"/>
    <s v="Mon"/>
    <d v="2018-12-17T00:00:00"/>
    <x v="650"/>
    <x v="335"/>
    <s v="Y0159901"/>
    <n v="1"/>
    <n v="0"/>
    <n v="1"/>
    <n v="200"/>
    <n v="1"/>
    <n v="2.4571759259259262E-2"/>
    <n v="0.58972222222222226"/>
    <n v="1"/>
    <n v="0"/>
    <n v="1"/>
    <n v="0"/>
    <d v="1899-12-30T00:35:23"/>
    <n v="0"/>
    <n v="0"/>
  </r>
  <r>
    <x v="0"/>
    <x v="3"/>
    <x v="10"/>
    <s v="Mon"/>
    <d v="2018-12-17T00:00:00"/>
    <x v="651"/>
    <x v="34"/>
    <s v="Y0159924"/>
    <n v="47"/>
    <n v="78"/>
    <n v="129"/>
    <n v="2966"/>
    <n v="14"/>
    <n v="1.0041550925925926"/>
    <n v="24.099722222222223"/>
    <n v="1"/>
    <n v="0"/>
    <n v="1"/>
    <n v="0"/>
    <d v="1899-12-31T00:05:59"/>
    <n v="0"/>
    <n v="0"/>
  </r>
  <r>
    <x v="0"/>
    <x v="3"/>
    <x v="10"/>
    <s v="Mon"/>
    <d v="2018-12-17T00:00:00"/>
    <x v="652"/>
    <x v="23"/>
    <s v="Y0159893"/>
    <n v="84"/>
    <n v="20"/>
    <n v="331"/>
    <n v="25716"/>
    <n v="13"/>
    <n v="3.8569328703703705"/>
    <n v="92.566388888888895"/>
    <n v="1"/>
    <n v="0"/>
    <n v="1"/>
    <n v="0"/>
    <d v="1900-01-02T20:33:59"/>
    <n v="4"/>
    <n v="1"/>
  </r>
  <r>
    <x v="0"/>
    <x v="3"/>
    <x v="10"/>
    <s v="Mon"/>
    <d v="2018-12-17T00:00:00"/>
    <x v="653"/>
    <x v="336"/>
    <s v="Y0159712"/>
    <n v="11"/>
    <n v="9"/>
    <n v="47"/>
    <n v="1190"/>
    <n v="6"/>
    <n v="0.33049768518518519"/>
    <n v="7.9319444444444445"/>
    <n v="1"/>
    <n v="0"/>
    <n v="1"/>
    <n v="0"/>
    <d v="1899-12-30T07:55:55"/>
    <n v="0"/>
    <n v="0"/>
  </r>
  <r>
    <x v="0"/>
    <x v="3"/>
    <x v="10"/>
    <s v="Mon"/>
    <d v="2018-12-17T00:00:00"/>
    <x v="654"/>
    <x v="72"/>
    <s v="Y0159698"/>
    <n v="35"/>
    <n v="3"/>
    <n v="28"/>
    <n v="19197"/>
    <n v="5"/>
    <n v="1.0034953703703704"/>
    <n v="24.08388888888889"/>
    <n v="1"/>
    <n v="0"/>
    <n v="1"/>
    <n v="0"/>
    <d v="1899-12-31T00:05:02"/>
    <n v="0"/>
    <n v="0"/>
  </r>
  <r>
    <x v="0"/>
    <x v="3"/>
    <x v="10"/>
    <s v="Mon"/>
    <d v="2018-12-17T00:00:00"/>
    <x v="655"/>
    <x v="21"/>
    <s v="Y0159894"/>
    <n v="16"/>
    <n v="13"/>
    <n v="62"/>
    <n v="3391"/>
    <n v="5"/>
    <n v="0.14586805555555557"/>
    <n v="3.5008333333333335"/>
    <n v="1"/>
    <n v="0"/>
    <n v="1"/>
    <n v="0"/>
    <d v="1899-12-30T03:30:03"/>
    <n v="0"/>
    <n v="0"/>
  </r>
  <r>
    <x v="0"/>
    <x v="3"/>
    <x v="10"/>
    <s v="Mon"/>
    <d v="2018-12-17T00:00:00"/>
    <x v="656"/>
    <x v="337"/>
    <s v="Y0159820"/>
    <n v="69"/>
    <n v="42"/>
    <n v="486"/>
    <n v="6885"/>
    <n v="1"/>
    <n v="2.0671296296296295E-2"/>
    <n v="0.49611111111111106"/>
    <n v="1"/>
    <n v="0"/>
    <n v="1"/>
    <n v="0"/>
    <d v="1899-12-30T00:29:46"/>
    <n v="0"/>
    <n v="0"/>
  </r>
  <r>
    <x v="0"/>
    <x v="3"/>
    <x v="10"/>
    <s v="Mon"/>
    <d v="2018-12-17T00:00:00"/>
    <x v="657"/>
    <x v="246"/>
    <s v="Y0159889"/>
    <n v="0"/>
    <n v="1"/>
    <n v="3"/>
    <n v="18"/>
    <n v="1"/>
    <n v="1.2847222222222223E-2"/>
    <n v="0.30833333333333335"/>
    <n v="1"/>
    <n v="0"/>
    <n v="1"/>
    <n v="0"/>
    <d v="1899-12-30T00:18:30"/>
    <n v="0"/>
    <n v="0"/>
  </r>
  <r>
    <x v="0"/>
    <x v="3"/>
    <x v="10"/>
    <s v="Mon"/>
    <d v="2018-12-17T00:00:00"/>
    <x v="658"/>
    <x v="123"/>
    <s v="Y0159772"/>
    <n v="7"/>
    <n v="10"/>
    <n v="41"/>
    <n v="954"/>
    <n v="6"/>
    <n v="0.94295138888888896"/>
    <n v="22.630833333333335"/>
    <n v="1"/>
    <n v="0"/>
    <n v="1"/>
    <n v="0"/>
    <d v="1899-12-30T22:37:51"/>
    <n v="0"/>
    <n v="0"/>
  </r>
  <r>
    <x v="0"/>
    <x v="3"/>
    <x v="10"/>
    <s v="Mon"/>
    <d v="2018-12-17T00:00:00"/>
    <x v="659"/>
    <x v="338"/>
    <s v="Y0159826"/>
    <n v="4"/>
    <n v="9"/>
    <n v="22"/>
    <n v="198"/>
    <n v="7"/>
    <n v="0.61630787037037038"/>
    <n v="14.791388888888889"/>
    <n v="1"/>
    <n v="0"/>
    <n v="1"/>
    <n v="0"/>
    <d v="1899-12-30T14:47:29"/>
    <n v="0"/>
    <n v="0"/>
  </r>
  <r>
    <x v="0"/>
    <x v="3"/>
    <x v="10"/>
    <s v="Mon"/>
    <d v="2018-12-17T00:00:00"/>
    <x v="660"/>
    <x v="57"/>
    <s v="Y0159703"/>
    <n v="14"/>
    <n v="4"/>
    <n v="76"/>
    <n v="2148"/>
    <n v="6"/>
    <n v="0.50185185185185188"/>
    <n v="12.044444444444444"/>
    <n v="1"/>
    <n v="0"/>
    <n v="1"/>
    <n v="0"/>
    <d v="1899-12-30T12:02:40"/>
    <n v="0"/>
    <n v="0"/>
  </r>
  <r>
    <x v="0"/>
    <x v="3"/>
    <x v="10"/>
    <s v="Mon"/>
    <d v="2018-12-17T00:00:00"/>
    <x v="661"/>
    <x v="243"/>
    <s v="Y0159827"/>
    <n v="5"/>
    <n v="2"/>
    <n v="14"/>
    <n v="848"/>
    <n v="4"/>
    <n v="0.23127314814814814"/>
    <n v="5.5505555555555555"/>
    <n v="1"/>
    <n v="0"/>
    <n v="1"/>
    <n v="0"/>
    <d v="1899-12-30T05:33:02"/>
    <n v="0"/>
    <n v="0"/>
  </r>
  <r>
    <x v="0"/>
    <x v="3"/>
    <x v="10"/>
    <s v="Mon"/>
    <d v="2018-12-17T00:00:00"/>
    <x v="662"/>
    <x v="245"/>
    <s v="Y0159692"/>
    <n v="12"/>
    <n v="3"/>
    <n v="10"/>
    <n v="2227"/>
    <n v="3"/>
    <n v="0.19224537037037037"/>
    <n v="4.6138888888888889"/>
    <n v="1"/>
    <n v="0"/>
    <n v="1"/>
    <n v="0"/>
    <d v="1899-12-30T04:36:50"/>
    <n v="0"/>
    <n v="0"/>
  </r>
  <r>
    <x v="0"/>
    <x v="3"/>
    <x v="10"/>
    <s v="Mon"/>
    <d v="2018-12-17T00:00:00"/>
    <x v="663"/>
    <x v="82"/>
    <s v="Y0159880"/>
    <n v="20"/>
    <n v="32"/>
    <n v="75"/>
    <n v="1425"/>
    <n v="12"/>
    <n v="0.83986111111111106"/>
    <n v="20.156666666666666"/>
    <n v="0"/>
    <n v="1"/>
    <n v="0"/>
    <n v="1"/>
    <d v="1899-12-30T20:09:24"/>
    <n v="0"/>
    <n v="0"/>
  </r>
  <r>
    <x v="0"/>
    <x v="3"/>
    <x v="10"/>
    <s v="Mon"/>
    <d v="2018-12-17T00:00:00"/>
    <x v="664"/>
    <x v="22"/>
    <s v="Y0159653"/>
    <n v="13"/>
    <n v="27"/>
    <n v="1"/>
    <n v="4104"/>
    <n v="1"/>
    <n v="2.5983796296296297E-2"/>
    <n v="0.62361111111111112"/>
    <n v="1"/>
    <n v="0"/>
    <n v="0"/>
    <n v="1"/>
    <d v="1899-12-30T00:37:25"/>
    <n v="0"/>
    <n v="0"/>
  </r>
  <r>
    <x v="0"/>
    <x v="3"/>
    <x v="10"/>
    <s v="Mon"/>
    <d v="2018-12-17T00:00:00"/>
    <x v="665"/>
    <x v="51"/>
    <s v=" "/>
    <n v="30"/>
    <n v="25"/>
    <n v="0"/>
    <n v="0"/>
    <n v="1"/>
    <n v="1.6782407407407409E-2"/>
    <n v="0.40277777777777779"/>
    <n v="0"/>
    <n v="1"/>
    <n v="0"/>
    <n v="1"/>
    <d v="1899-12-30T00:24:10"/>
    <n v="0"/>
    <n v="0"/>
  </r>
  <r>
    <x v="0"/>
    <x v="3"/>
    <x v="10"/>
    <s v="Mon"/>
    <d v="2018-12-17T00:00:00"/>
    <x v="666"/>
    <x v="16"/>
    <s v="Y0159886"/>
    <n v="21"/>
    <n v="57"/>
    <n v="7"/>
    <n v="5808"/>
    <n v="1"/>
    <n v="4.5439814814814815E-2"/>
    <n v="1.0905555555555555"/>
    <n v="1"/>
    <n v="0"/>
    <n v="0"/>
    <n v="1"/>
    <d v="1899-12-30T01:05:26"/>
    <n v="0"/>
    <n v="0"/>
  </r>
  <r>
    <x v="0"/>
    <x v="3"/>
    <x v="10"/>
    <s v="Mon"/>
    <d v="2018-12-17T00:00:00"/>
    <x v="667"/>
    <x v="53"/>
    <s v=" "/>
    <n v="0"/>
    <n v="0"/>
    <n v="0"/>
    <n v="0"/>
    <n v="6"/>
    <n v="0.40831018518518519"/>
    <n v="9.7994444444444451"/>
    <n v="1"/>
    <n v="0"/>
    <n v="1"/>
    <n v="0"/>
    <d v="1899-12-30T09:47:58"/>
    <n v="0"/>
    <n v="1"/>
  </r>
  <r>
    <x v="0"/>
    <x v="3"/>
    <x v="10"/>
    <s v="Mon"/>
    <d v="2018-12-17T00:00:00"/>
    <x v="668"/>
    <x v="339"/>
    <s v="Y0159752"/>
    <n v="31"/>
    <n v="28"/>
    <n v="65"/>
    <n v="3107"/>
    <n v="1"/>
    <n v="1.8067129629629631E-2"/>
    <n v="0.43361111111111117"/>
    <n v="0"/>
    <n v="1"/>
    <n v="0"/>
    <n v="1"/>
    <d v="1899-12-30T00:26:01"/>
    <n v="0"/>
    <n v="0"/>
  </r>
  <r>
    <x v="0"/>
    <x v="3"/>
    <x v="10"/>
    <s v="Mon"/>
    <d v="2018-12-17T00:00:00"/>
    <x v="669"/>
    <x v="340"/>
    <s v="Y0159812"/>
    <n v="21"/>
    <n v="56"/>
    <n v="37"/>
    <n v="4124"/>
    <n v="1"/>
    <n v="0.91047453703703696"/>
    <n v="21.851388888888888"/>
    <n v="0"/>
    <n v="1"/>
    <n v="0"/>
    <n v="1"/>
    <d v="1899-12-30T21:51:05"/>
    <n v="0"/>
    <n v="0"/>
  </r>
  <r>
    <x v="0"/>
    <x v="3"/>
    <x v="10"/>
    <s v="Mon"/>
    <d v="2018-12-17T00:00:00"/>
    <x v="670"/>
    <x v="309"/>
    <s v="Y0159867"/>
    <n v="12"/>
    <n v="17"/>
    <n v="93"/>
    <n v="590"/>
    <n v="6"/>
    <n v="0.74237268518518518"/>
    <n v="17.816944444444445"/>
    <n v="1"/>
    <n v="0"/>
    <n v="1"/>
    <n v="0"/>
    <d v="1899-12-30T17:49:01"/>
    <n v="3"/>
    <n v="1"/>
  </r>
  <r>
    <x v="0"/>
    <x v="3"/>
    <x v="10"/>
    <s v="Mon"/>
    <d v="2018-12-17T00:00:00"/>
    <x v="671"/>
    <x v="177"/>
    <s v="Y0159888"/>
    <n v="1"/>
    <n v="1"/>
    <n v="2"/>
    <n v="444"/>
    <n v="1"/>
    <n v="2.4988425925925928E-2"/>
    <n v="0.59972222222222227"/>
    <n v="1"/>
    <n v="0"/>
    <n v="1"/>
    <n v="0"/>
    <d v="1899-12-30T00:35:59"/>
    <n v="1"/>
    <n v="0"/>
  </r>
  <r>
    <x v="0"/>
    <x v="3"/>
    <x v="10"/>
    <s v="Mon"/>
    <d v="2018-12-17T00:00:00"/>
    <x v="672"/>
    <x v="223"/>
    <s v="Y0159811"/>
    <n v="0"/>
    <n v="0"/>
    <n v="1"/>
    <n v="2"/>
    <n v="1"/>
    <n v="1.6620370370370372E-2"/>
    <n v="0.39888888888888896"/>
    <n v="1"/>
    <n v="0"/>
    <n v="1"/>
    <n v="0"/>
    <d v="1899-12-30T00:23:56"/>
    <n v="0"/>
    <n v="0"/>
  </r>
  <r>
    <x v="0"/>
    <x v="3"/>
    <x v="10"/>
    <s v="Mon"/>
    <d v="2018-12-17T00:00:00"/>
    <x v="673"/>
    <x v="67"/>
    <s v=" "/>
    <n v="0"/>
    <n v="0"/>
    <n v="0"/>
    <n v="0"/>
    <n v="1"/>
    <n v="1.7777777777777778E-2"/>
    <n v="0.42666666666666664"/>
    <n v="1"/>
    <n v="0"/>
    <n v="1"/>
    <n v="0"/>
    <d v="1899-12-30T00:25:36"/>
    <n v="0"/>
    <n v="0"/>
  </r>
  <r>
    <x v="0"/>
    <x v="3"/>
    <x v="10"/>
    <s v="Tue"/>
    <d v="2018-12-18T00:00:00"/>
    <x v="674"/>
    <x v="51"/>
    <s v=" "/>
    <n v="30"/>
    <n v="25"/>
    <n v="0"/>
    <n v="0"/>
    <n v="10"/>
    <n v="2.7783912037037037"/>
    <n v="66.68138888888889"/>
    <n v="0"/>
    <n v="1"/>
    <n v="0"/>
    <n v="1"/>
    <d v="1900-01-01T18:40:53"/>
    <n v="0"/>
    <n v="0"/>
  </r>
  <r>
    <x v="0"/>
    <x v="3"/>
    <x v="10"/>
    <s v="Tue"/>
    <d v="2018-12-18T00:00:00"/>
    <x v="675"/>
    <x v="285"/>
    <s v="Y0159967"/>
    <n v="0"/>
    <n v="0"/>
    <n v="2"/>
    <n v="20"/>
    <n v="1"/>
    <n v="3.4606481481481481E-2"/>
    <n v="0.83055555555555549"/>
    <n v="1"/>
    <n v="0"/>
    <n v="1"/>
    <n v="0"/>
    <d v="1899-12-30T00:49:50"/>
    <n v="0"/>
    <n v="0"/>
  </r>
  <r>
    <x v="0"/>
    <x v="3"/>
    <x v="10"/>
    <s v="Tue"/>
    <d v="2018-12-18T00:00:00"/>
    <x v="676"/>
    <x v="313"/>
    <s v="Y0159814"/>
    <n v="4"/>
    <n v="3"/>
    <n v="15"/>
    <n v="520"/>
    <n v="6"/>
    <n v="0.14597222222222223"/>
    <n v="3.5033333333333334"/>
    <n v="0"/>
    <n v="1"/>
    <n v="0"/>
    <n v="1"/>
    <d v="1899-12-30T03:30:12"/>
    <n v="0"/>
    <n v="0"/>
  </r>
  <r>
    <x v="0"/>
    <x v="3"/>
    <x v="10"/>
    <s v="Tue"/>
    <d v="2018-12-18T00:00:00"/>
    <x v="677"/>
    <x v="0"/>
    <s v="Y0160053"/>
    <n v="10"/>
    <n v="29"/>
    <n v="1"/>
    <n v="1218"/>
    <n v="6"/>
    <n v="0.61394675925925923"/>
    <n v="14.734722222222221"/>
    <n v="1"/>
    <n v="0"/>
    <n v="1"/>
    <n v="0"/>
    <d v="1899-12-30T14:44:05"/>
    <n v="0"/>
    <n v="0"/>
  </r>
  <r>
    <x v="0"/>
    <x v="3"/>
    <x v="10"/>
    <s v="Tue"/>
    <d v="2018-12-18T00:00:00"/>
    <x v="678"/>
    <x v="146"/>
    <s v="Y0159560"/>
    <n v="3"/>
    <n v="2"/>
    <n v="23"/>
    <n v="80"/>
    <n v="5"/>
    <n v="0.15113425925925925"/>
    <n v="3.6272222222222217"/>
    <n v="1"/>
    <n v="0"/>
    <n v="1"/>
    <n v="0"/>
    <d v="1899-12-30T03:37:38"/>
    <n v="0"/>
    <n v="0"/>
  </r>
  <r>
    <x v="0"/>
    <x v="3"/>
    <x v="10"/>
    <s v="Tue"/>
    <d v="2018-12-18T00:00:00"/>
    <x v="679"/>
    <x v="61"/>
    <s v="Y0159884"/>
    <n v="5"/>
    <n v="1"/>
    <n v="37"/>
    <n v="366"/>
    <n v="5"/>
    <n v="0.23627314814814815"/>
    <n v="5.6705555555555556"/>
    <n v="1"/>
    <n v="0"/>
    <n v="1"/>
    <n v="0"/>
    <d v="1899-12-30T05:40:14"/>
    <n v="0"/>
    <n v="0"/>
  </r>
  <r>
    <x v="0"/>
    <x v="3"/>
    <x v="10"/>
    <s v="Tue"/>
    <d v="2018-12-18T00:00:00"/>
    <x v="680"/>
    <x v="341"/>
    <s v="Y0156000"/>
    <n v="29"/>
    <n v="1"/>
    <n v="12"/>
    <n v="8027"/>
    <n v="8"/>
    <n v="0.96270833333333339"/>
    <n v="23.105"/>
    <n v="1"/>
    <n v="0"/>
    <n v="1"/>
    <n v="0"/>
    <d v="1899-12-30T23:06:18"/>
    <n v="0"/>
    <n v="0"/>
  </r>
  <r>
    <x v="0"/>
    <x v="3"/>
    <x v="10"/>
    <s v="Tue"/>
    <d v="2018-12-18T00:00:00"/>
    <x v="681"/>
    <x v="164"/>
    <s v="Y0159951"/>
    <n v="43"/>
    <n v="5"/>
    <n v="44"/>
    <n v="21868"/>
    <n v="10"/>
    <n v="1.908425925925926"/>
    <n v="45.802222222222227"/>
    <n v="1"/>
    <n v="0"/>
    <n v="1"/>
    <n v="0"/>
    <d v="1899-12-31T21:48:08"/>
    <n v="0"/>
    <n v="0"/>
  </r>
  <r>
    <x v="0"/>
    <x v="3"/>
    <x v="10"/>
    <s v="Tue"/>
    <d v="2018-12-18T00:00:00"/>
    <x v="682"/>
    <x v="342"/>
    <s v="Y0160055"/>
    <n v="43"/>
    <n v="10"/>
    <n v="7"/>
    <n v="10597"/>
    <n v="10"/>
    <n v="0.80353009259259256"/>
    <n v="19.284722222222221"/>
    <n v="1"/>
    <n v="0"/>
    <n v="1"/>
    <n v="0"/>
    <d v="1899-12-30T19:17:05"/>
    <n v="0"/>
    <n v="0"/>
  </r>
  <r>
    <x v="0"/>
    <x v="3"/>
    <x v="10"/>
    <s v="Tue"/>
    <d v="2018-12-18T00:00:00"/>
    <x v="683"/>
    <x v="55"/>
    <s v="Y0159953"/>
    <n v="77"/>
    <n v="66"/>
    <n v="94"/>
    <n v="15903"/>
    <n v="23"/>
    <n v="2.9940509259259258"/>
    <n v="71.857222222222219"/>
    <n v="1"/>
    <n v="0"/>
    <n v="1"/>
    <n v="0"/>
    <d v="1900-01-01T23:51:26"/>
    <n v="0"/>
    <n v="0"/>
  </r>
  <r>
    <x v="0"/>
    <x v="3"/>
    <x v="10"/>
    <s v="Tue"/>
    <d v="2018-12-18T00:00:00"/>
    <x v="684"/>
    <x v="289"/>
    <s v="Y0159729"/>
    <n v="5"/>
    <n v="4"/>
    <n v="5"/>
    <n v="749"/>
    <n v="3"/>
    <n v="0.13194444444444445"/>
    <n v="3.166666666666667"/>
    <n v="1"/>
    <n v="0"/>
    <n v="1"/>
    <n v="0"/>
    <d v="1899-12-30T03:10:00"/>
    <n v="0"/>
    <n v="0"/>
  </r>
  <r>
    <x v="0"/>
    <x v="3"/>
    <x v="10"/>
    <s v="Tue"/>
    <d v="2018-12-18T00:00:00"/>
    <x v="685"/>
    <x v="25"/>
    <s v="Y0159832"/>
    <n v="27"/>
    <n v="34"/>
    <n v="4"/>
    <n v="5544"/>
    <n v="6"/>
    <n v="0.26832175925925927"/>
    <n v="6.4397222222222226"/>
    <n v="1"/>
    <n v="0"/>
    <n v="1"/>
    <n v="0"/>
    <d v="1899-12-30T06:26:23"/>
    <n v="0"/>
    <n v="0"/>
  </r>
  <r>
    <x v="0"/>
    <x v="3"/>
    <x v="10"/>
    <s v="Tue"/>
    <d v="2018-12-18T00:00:00"/>
    <x v="686"/>
    <x v="73"/>
    <s v="Y0159851"/>
    <n v="34"/>
    <n v="6"/>
    <n v="61"/>
    <n v="73744"/>
    <n v="8"/>
    <n v="2.3143634259259258"/>
    <n v="55.544722222222219"/>
    <n v="1"/>
    <n v="0"/>
    <n v="1"/>
    <n v="0"/>
    <d v="1900-01-01T07:32:41"/>
    <n v="0"/>
    <n v="0"/>
  </r>
  <r>
    <x v="0"/>
    <x v="3"/>
    <x v="10"/>
    <s v="Tue"/>
    <d v="2018-12-18T00:00:00"/>
    <x v="687"/>
    <x v="243"/>
    <s v="Y0159839"/>
    <n v="14"/>
    <n v="5"/>
    <n v="33"/>
    <n v="2864"/>
    <n v="5"/>
    <n v="1.4183564814814815"/>
    <n v="34.040555555555557"/>
    <n v="1"/>
    <n v="0"/>
    <n v="1"/>
    <n v="0"/>
    <d v="1899-12-31T10:02:26"/>
    <n v="0"/>
    <n v="0"/>
  </r>
  <r>
    <x v="0"/>
    <x v="3"/>
    <x v="10"/>
    <s v="Tue"/>
    <d v="2018-12-18T00:00:00"/>
    <x v="688"/>
    <x v="306"/>
    <s v="Y0159775"/>
    <n v="31"/>
    <n v="41"/>
    <n v="77"/>
    <n v="4848"/>
    <n v="6"/>
    <n v="0.70921296296296299"/>
    <n v="17.021111111111111"/>
    <n v="1"/>
    <n v="0"/>
    <n v="1"/>
    <n v="0"/>
    <d v="1899-12-30T17:01:16"/>
    <n v="0"/>
    <n v="0"/>
  </r>
  <r>
    <x v="0"/>
    <x v="3"/>
    <x v="10"/>
    <s v="Tue"/>
    <d v="2018-12-18T00:00:00"/>
    <x v="689"/>
    <x v="343"/>
    <s v="Y0159971"/>
    <n v="35"/>
    <n v="28"/>
    <n v="175"/>
    <n v="2266"/>
    <n v="1"/>
    <n v="3.3333333333333333E-2"/>
    <n v="0.8"/>
    <n v="0"/>
    <n v="1"/>
    <n v="0"/>
    <n v="1"/>
    <d v="1899-12-30T00:48:00"/>
    <n v="0"/>
    <n v="0"/>
  </r>
  <r>
    <x v="0"/>
    <x v="3"/>
    <x v="10"/>
    <s v="Tue"/>
    <d v="2018-12-18T00:00:00"/>
    <x v="690"/>
    <x v="142"/>
    <s v="Y0159731"/>
    <n v="17"/>
    <n v="2"/>
    <n v="23"/>
    <n v="29769"/>
    <n v="6"/>
    <n v="0.55372685185185189"/>
    <n v="13.289444444444445"/>
    <n v="1"/>
    <n v="0"/>
    <n v="1"/>
    <n v="0"/>
    <d v="1899-12-30T13:17:22"/>
    <n v="0"/>
    <n v="0"/>
  </r>
  <r>
    <x v="0"/>
    <x v="3"/>
    <x v="10"/>
    <s v="Tue"/>
    <d v="2018-12-18T00:00:00"/>
    <x v="691"/>
    <x v="116"/>
    <s v="Y0159847"/>
    <n v="12"/>
    <n v="12"/>
    <n v="10"/>
    <n v="2212"/>
    <n v="4"/>
    <n v="0.21837962962962965"/>
    <n v="5.2411111111111115"/>
    <n v="0"/>
    <n v="1"/>
    <n v="1"/>
    <n v="0"/>
    <d v="1899-12-30T05:14:28"/>
    <n v="1"/>
    <n v="0"/>
  </r>
  <r>
    <x v="0"/>
    <x v="3"/>
    <x v="10"/>
    <s v="Tue"/>
    <d v="2018-12-18T00:00:00"/>
    <x v="692"/>
    <x v="16"/>
    <s v="Y0159959"/>
    <n v="21"/>
    <n v="57"/>
    <n v="5"/>
    <n v="5604"/>
    <n v="1"/>
    <n v="3.079861111111111E-2"/>
    <n v="0.73916666666666664"/>
    <n v="0"/>
    <n v="1"/>
    <n v="0"/>
    <n v="1"/>
    <d v="1899-12-30T00:44:21"/>
    <n v="0"/>
    <n v="0"/>
  </r>
  <r>
    <x v="0"/>
    <x v="3"/>
    <x v="10"/>
    <s v="Tue"/>
    <d v="2018-12-18T00:00:00"/>
    <x v="693"/>
    <x v="344"/>
    <s v="Y0160065"/>
    <n v="24"/>
    <n v="38"/>
    <n v="247"/>
    <n v="1066"/>
    <n v="1"/>
    <n v="1.8368055555555554E-2"/>
    <n v="0.4408333333333333"/>
    <n v="0"/>
    <n v="1"/>
    <n v="0"/>
    <n v="1"/>
    <d v="1899-12-30T00:26:27"/>
    <n v="0"/>
    <n v="0"/>
  </r>
  <r>
    <x v="0"/>
    <x v="3"/>
    <x v="10"/>
    <s v="Tue"/>
    <d v="2018-12-18T00:00:00"/>
    <x v="694"/>
    <x v="345"/>
    <s v="Y0159861"/>
    <n v="28"/>
    <n v="28"/>
    <n v="34"/>
    <n v="2867"/>
    <n v="1"/>
    <n v="1.5682870370370371E-2"/>
    <n v="0.37638888888888888"/>
    <n v="0"/>
    <n v="1"/>
    <n v="0"/>
    <n v="1"/>
    <d v="1899-12-30T00:22:35"/>
    <n v="0"/>
    <n v="0"/>
  </r>
  <r>
    <x v="0"/>
    <x v="3"/>
    <x v="10"/>
    <s v="Tue"/>
    <d v="2018-12-18T00:00:00"/>
    <x v="695"/>
    <x v="53"/>
    <s v="Y0159778"/>
    <n v="0"/>
    <n v="1"/>
    <n v="1"/>
    <n v="5"/>
    <n v="3"/>
    <n v="4.4513888888888888E-2"/>
    <n v="1.0683333333333334"/>
    <n v="0"/>
    <n v="1"/>
    <n v="0"/>
    <n v="1"/>
    <d v="1899-12-30T01:04:06"/>
    <n v="0"/>
    <n v="0"/>
  </r>
  <r>
    <x v="0"/>
    <x v="3"/>
    <x v="10"/>
    <s v="Tue"/>
    <d v="2018-12-18T00:00:00"/>
    <x v="696"/>
    <x v="111"/>
    <s v="Y0159781"/>
    <n v="5"/>
    <n v="9"/>
    <n v="48"/>
    <n v="218"/>
    <n v="6"/>
    <n v="0.21701388888888887"/>
    <n v="5.208333333333333"/>
    <n v="0"/>
    <n v="1"/>
    <n v="0"/>
    <n v="1"/>
    <d v="1899-12-30T05:12:30"/>
    <n v="11"/>
    <n v="2"/>
  </r>
  <r>
    <x v="0"/>
    <x v="3"/>
    <x v="10"/>
    <s v="Tue"/>
    <d v="2018-12-18T00:00:00"/>
    <x v="697"/>
    <x v="53"/>
    <s v="Y0159946"/>
    <n v="1"/>
    <n v="3"/>
    <n v="1"/>
    <n v="57"/>
    <n v="3"/>
    <n v="4.7916666666666663E-2"/>
    <n v="1.1499999999999999"/>
    <n v="0"/>
    <n v="1"/>
    <n v="0"/>
    <n v="1"/>
    <d v="1899-12-30T01:09:00"/>
    <n v="0"/>
    <n v="0"/>
  </r>
  <r>
    <x v="0"/>
    <x v="3"/>
    <x v="10"/>
    <s v="Tue"/>
    <d v="2018-12-18T00:00:00"/>
    <x v="698"/>
    <x v="346"/>
    <s v="Y0159734"/>
    <n v="3"/>
    <n v="4"/>
    <n v="22"/>
    <n v="208"/>
    <n v="3"/>
    <n v="0.16548611111111111"/>
    <n v="3.9716666666666667"/>
    <n v="0"/>
    <n v="1"/>
    <n v="0"/>
    <n v="1"/>
    <d v="1899-12-30T03:58:18"/>
    <n v="0"/>
    <n v="0"/>
  </r>
  <r>
    <x v="0"/>
    <x v="3"/>
    <x v="10"/>
    <s v="Tue"/>
    <d v="2018-12-18T00:00:00"/>
    <x v="699"/>
    <x v="347"/>
    <s v="Y0159966"/>
    <n v="0"/>
    <n v="1"/>
    <n v="1"/>
    <n v="3"/>
    <n v="1"/>
    <n v="1.6620370370370372E-2"/>
    <n v="0.39888888888888896"/>
    <n v="1"/>
    <n v="0"/>
    <n v="1"/>
    <n v="0"/>
    <d v="1899-12-30T00:23:56"/>
    <n v="0"/>
    <n v="0"/>
  </r>
  <r>
    <x v="0"/>
    <x v="3"/>
    <x v="10"/>
    <s v="Tue"/>
    <d v="2018-12-18T00:00:00"/>
    <x v="700"/>
    <x v="25"/>
    <s v="Y0159833"/>
    <n v="21"/>
    <n v="33"/>
    <n v="2"/>
    <n v="4112"/>
    <n v="4"/>
    <n v="0.1693402777777778"/>
    <n v="4.0641666666666669"/>
    <n v="1"/>
    <n v="0"/>
    <n v="1"/>
    <n v="0"/>
    <d v="1899-12-30T04:03:51"/>
    <n v="0"/>
    <n v="0"/>
  </r>
  <r>
    <x v="0"/>
    <x v="3"/>
    <x v="10"/>
    <s v="Tue"/>
    <d v="2018-12-18T00:00:00"/>
    <x v="701"/>
    <x v="348"/>
    <s v="Y0159845"/>
    <n v="1"/>
    <n v="1"/>
    <n v="1"/>
    <n v="100"/>
    <n v="3"/>
    <n v="2.9652777777777778E-2"/>
    <n v="0.71166666666666667"/>
    <n v="1"/>
    <n v="0"/>
    <n v="1"/>
    <n v="0"/>
    <d v="1899-12-30T00:42:42"/>
    <n v="0"/>
    <n v="0"/>
  </r>
  <r>
    <x v="0"/>
    <x v="3"/>
    <x v="10"/>
    <s v="Wed"/>
    <d v="2018-12-19T00:00:00"/>
    <x v="702"/>
    <x v="349"/>
    <s v="Y0159784"/>
    <n v="11"/>
    <n v="22"/>
    <n v="5"/>
    <n v="1450"/>
    <n v="10"/>
    <n v="2.750509259259259"/>
    <n v="66.012222222222221"/>
    <n v="1"/>
    <n v="0"/>
    <n v="1"/>
    <n v="0"/>
    <d v="1900-01-01T18:00:44"/>
    <n v="0"/>
    <n v="0"/>
  </r>
  <r>
    <x v="0"/>
    <x v="3"/>
    <x v="10"/>
    <s v="Wed"/>
    <d v="2018-12-19T00:00:00"/>
    <x v="703"/>
    <x v="79"/>
    <s v="Y0159892"/>
    <n v="146"/>
    <n v="48"/>
    <n v="3"/>
    <n v="31090"/>
    <n v="15"/>
    <n v="1.9508101851851851"/>
    <n v="46.819444444444443"/>
    <n v="0"/>
    <n v="1"/>
    <n v="0"/>
    <n v="1"/>
    <d v="1899-12-31T22:49:10"/>
    <n v="0"/>
    <n v="0"/>
  </r>
  <r>
    <x v="0"/>
    <x v="3"/>
    <x v="10"/>
    <s v="Wed"/>
    <d v="2018-12-19T00:00:00"/>
    <x v="704"/>
    <x v="149"/>
    <s v="Y0160029"/>
    <n v="10"/>
    <n v="6"/>
    <n v="62"/>
    <n v="973"/>
    <n v="7"/>
    <n v="2.1861458333333332"/>
    <n v="52.467500000000001"/>
    <n v="0"/>
    <n v="1"/>
    <n v="0"/>
    <n v="1"/>
    <d v="1900-01-01T04:28:03"/>
    <n v="0"/>
    <n v="0"/>
  </r>
  <r>
    <x v="0"/>
    <x v="3"/>
    <x v="10"/>
    <s v="Wed"/>
    <d v="2018-12-19T00:00:00"/>
    <x v="705"/>
    <x v="53"/>
    <s v="Y0159877"/>
    <n v="17"/>
    <n v="35"/>
    <n v="78"/>
    <n v="1092"/>
    <n v="6"/>
    <n v="0.39535879629629633"/>
    <n v="9.488611111111112"/>
    <n v="1"/>
    <n v="0"/>
    <n v="1"/>
    <n v="0"/>
    <d v="1899-12-30T09:29:19"/>
    <n v="0"/>
    <n v="0"/>
  </r>
  <r>
    <x v="0"/>
    <x v="3"/>
    <x v="10"/>
    <s v="Wed"/>
    <d v="2018-12-19T00:00:00"/>
    <x v="706"/>
    <x v="0"/>
    <s v="Y0160136"/>
    <n v="9"/>
    <n v="24"/>
    <n v="2"/>
    <n v="1350"/>
    <n v="5"/>
    <n v="8.4479166666666661E-2"/>
    <n v="2.0274999999999999"/>
    <n v="1"/>
    <n v="0"/>
    <n v="1"/>
    <n v="0"/>
    <d v="1899-12-30T02:01:39"/>
    <n v="0"/>
    <n v="0"/>
  </r>
  <r>
    <x v="0"/>
    <x v="3"/>
    <x v="10"/>
    <s v="Wed"/>
    <d v="2018-12-19T00:00:00"/>
    <x v="707"/>
    <x v="119"/>
    <s v="Y0159846"/>
    <n v="1"/>
    <n v="0"/>
    <n v="11"/>
    <n v="58"/>
    <n v="1"/>
    <n v="0.11273148148148149"/>
    <n v="2.7055555555555557"/>
    <n v="1"/>
    <n v="0"/>
    <n v="1"/>
    <n v="0"/>
    <d v="1899-12-30T02:42:20"/>
    <n v="0"/>
    <n v="0"/>
  </r>
  <r>
    <x v="0"/>
    <x v="3"/>
    <x v="10"/>
    <s v="Wed"/>
    <d v="2018-12-19T00:00:00"/>
    <x v="708"/>
    <x v="265"/>
    <s v="Y0160088"/>
    <n v="3"/>
    <n v="6"/>
    <n v="2"/>
    <n v="457"/>
    <n v="2"/>
    <n v="7.6145833333333343E-2"/>
    <n v="1.8275000000000001"/>
    <n v="1"/>
    <n v="0"/>
    <n v="1"/>
    <n v="0"/>
    <d v="1899-12-30T01:49:39"/>
    <n v="0"/>
    <n v="0"/>
  </r>
  <r>
    <x v="0"/>
    <x v="3"/>
    <x v="10"/>
    <s v="Wed"/>
    <d v="2018-12-19T00:00:00"/>
    <x v="709"/>
    <x v="350"/>
    <s v="Y0160131"/>
    <n v="1"/>
    <n v="0"/>
    <n v="6"/>
    <n v="48"/>
    <n v="2"/>
    <n v="0.16005787037037036"/>
    <n v="3.841388888888889"/>
    <n v="1"/>
    <n v="0"/>
    <n v="1"/>
    <n v="0"/>
    <d v="1899-12-30T03:50:29"/>
    <n v="0"/>
    <n v="0"/>
  </r>
  <r>
    <x v="0"/>
    <x v="3"/>
    <x v="10"/>
    <s v="Wed"/>
    <d v="2018-12-19T00:00:00"/>
    <x v="710"/>
    <x v="151"/>
    <s v="Y0159921"/>
    <n v="1"/>
    <n v="1"/>
    <n v="9"/>
    <n v="28"/>
    <n v="1"/>
    <n v="3.019675925925926E-2"/>
    <n v="0.72472222222222227"/>
    <n v="1"/>
    <n v="0"/>
    <n v="1"/>
    <n v="0"/>
    <d v="1899-12-30T00:43:29"/>
    <n v="0"/>
    <n v="0"/>
  </r>
  <r>
    <x v="0"/>
    <x v="3"/>
    <x v="10"/>
    <s v="Wed"/>
    <d v="2018-12-19T00:00:00"/>
    <x v="711"/>
    <x v="305"/>
    <s v="Y0160231"/>
    <n v="11"/>
    <n v="2"/>
    <n v="56"/>
    <n v="3896"/>
    <n v="6"/>
    <n v="0.64613425925925927"/>
    <n v="15.507222222222222"/>
    <n v="1"/>
    <n v="0"/>
    <n v="1"/>
    <n v="0"/>
    <d v="1899-12-30T15:30:26"/>
    <n v="0"/>
    <n v="17"/>
  </r>
  <r>
    <x v="0"/>
    <x v="3"/>
    <x v="10"/>
    <s v="Wed"/>
    <d v="2018-12-19T00:00:00"/>
    <x v="712"/>
    <x v="129"/>
    <s v="Y0159771"/>
    <n v="0"/>
    <n v="0"/>
    <n v="1"/>
    <n v="36"/>
    <n v="1"/>
    <n v="2.4560185185185185E-2"/>
    <n v="0.58944444444444444"/>
    <n v="1"/>
    <n v="0"/>
    <n v="1"/>
    <n v="0"/>
    <d v="1899-12-30T00:35:22"/>
    <n v="0"/>
    <n v="0"/>
  </r>
  <r>
    <x v="0"/>
    <x v="3"/>
    <x v="10"/>
    <s v="Wed"/>
    <d v="2018-12-19T00:00:00"/>
    <x v="713"/>
    <x v="164"/>
    <s v="Y0159863"/>
    <n v="13"/>
    <n v="2"/>
    <n v="29"/>
    <n v="5884"/>
    <n v="8"/>
    <n v="0.57135416666666672"/>
    <n v="13.712500000000002"/>
    <n v="1"/>
    <n v="0"/>
    <n v="1"/>
    <n v="0"/>
    <d v="1899-12-30T13:42:45"/>
    <n v="0"/>
    <n v="0"/>
  </r>
  <r>
    <x v="0"/>
    <x v="3"/>
    <x v="10"/>
    <s v="Wed"/>
    <d v="2018-12-19T00:00:00"/>
    <x v="714"/>
    <x v="210"/>
    <s v="Y0159503"/>
    <n v="39"/>
    <n v="7"/>
    <n v="9"/>
    <n v="10875"/>
    <n v="10"/>
    <n v="1.2543287037037036"/>
    <n v="30.103888888888889"/>
    <n v="1"/>
    <n v="0"/>
    <n v="1"/>
    <n v="0"/>
    <d v="1899-12-31T06:06:14"/>
    <n v="0"/>
    <n v="0"/>
  </r>
  <r>
    <x v="0"/>
    <x v="3"/>
    <x v="10"/>
    <s v="Wed"/>
    <d v="2018-12-19T00:00:00"/>
    <x v="715"/>
    <x v="16"/>
    <s v="Y0159977"/>
    <n v="20"/>
    <n v="57"/>
    <n v="8"/>
    <n v="5136"/>
    <n v="1"/>
    <n v="5.244212962962963E-2"/>
    <n v="1.2586111111111111"/>
    <n v="1"/>
    <n v="0"/>
    <n v="1"/>
    <n v="0"/>
    <d v="1899-12-30T01:15:31"/>
    <n v="0"/>
    <n v="0"/>
  </r>
  <r>
    <x v="0"/>
    <x v="3"/>
    <x v="10"/>
    <s v="Wed"/>
    <d v="2018-12-19T00:00:00"/>
    <x v="716"/>
    <x v="351"/>
    <s v="Y0159973"/>
    <n v="5"/>
    <n v="2"/>
    <n v="2"/>
    <n v="2079"/>
    <n v="5"/>
    <n v="0.39829861111111109"/>
    <n v="9.5591666666666661"/>
    <n v="0"/>
    <n v="1"/>
    <n v="0"/>
    <n v="1"/>
    <d v="1899-12-30T09:33:33"/>
    <n v="0"/>
    <n v="0"/>
  </r>
  <r>
    <x v="0"/>
    <x v="3"/>
    <x v="10"/>
    <s v="Thu"/>
    <d v="2018-12-20T00:00:00"/>
    <x v="717"/>
    <x v="144"/>
    <s v="Y0160110"/>
    <n v="23"/>
    <n v="94"/>
    <n v="125"/>
    <n v="817"/>
    <n v="9"/>
    <n v="2.1972800925925924"/>
    <n v="52.734722222222217"/>
    <n v="1"/>
    <n v="0"/>
    <n v="1"/>
    <n v="0"/>
    <d v="1900-01-01T04:44:05"/>
    <n v="0"/>
    <n v="0"/>
  </r>
  <r>
    <x v="0"/>
    <x v="3"/>
    <x v="10"/>
    <s v="Thu"/>
    <d v="2018-12-20T00:00:00"/>
    <x v="718"/>
    <x v="82"/>
    <s v="Y0160183"/>
    <n v="15"/>
    <n v="32"/>
    <n v="85"/>
    <n v="2728"/>
    <n v="10"/>
    <n v="2.6539699074074075"/>
    <n v="63.695277777777775"/>
    <n v="0"/>
    <n v="1"/>
    <n v="0"/>
    <n v="1"/>
    <d v="1900-01-01T15:41:43"/>
    <n v="0"/>
    <n v="0"/>
  </r>
  <r>
    <x v="0"/>
    <x v="3"/>
    <x v="10"/>
    <s v="Thu"/>
    <d v="2018-12-20T00:00:00"/>
    <x v="719"/>
    <x v="39"/>
    <s v="Y0160134"/>
    <n v="34"/>
    <n v="26"/>
    <n v="1"/>
    <n v="17472"/>
    <n v="1"/>
    <n v="5.3379629629629631E-2"/>
    <n v="1.2811111111111111"/>
    <n v="1"/>
    <n v="0"/>
    <n v="0"/>
    <n v="1"/>
    <d v="1899-12-30T01:16:52"/>
    <n v="0"/>
    <n v="0"/>
  </r>
  <r>
    <x v="0"/>
    <x v="3"/>
    <x v="10"/>
    <s v="Thu"/>
    <d v="2018-12-20T00:00:00"/>
    <x v="720"/>
    <x v="352"/>
    <s v="Y0159992"/>
    <n v="8"/>
    <n v="27"/>
    <n v="11"/>
    <n v="1503"/>
    <n v="1"/>
    <n v="5.2650462962962961E-2"/>
    <n v="1.263611111111111"/>
    <n v="1"/>
    <n v="0"/>
    <n v="0"/>
    <n v="1"/>
    <d v="1899-12-30T01:15:49"/>
    <n v="0"/>
    <n v="0"/>
  </r>
  <r>
    <x v="0"/>
    <x v="3"/>
    <x v="10"/>
    <s v="Thu"/>
    <d v="2018-12-20T00:00:00"/>
    <x v="721"/>
    <x v="48"/>
    <s v="Y0160379"/>
    <n v="12"/>
    <n v="16"/>
    <n v="89"/>
    <n v="930"/>
    <n v="7"/>
    <n v="0.39329861111111114"/>
    <n v="9.4391666666666669"/>
    <n v="1"/>
    <n v="0"/>
    <n v="1"/>
    <n v="0"/>
    <d v="1899-12-30T09:26:21"/>
    <n v="2"/>
    <n v="0"/>
  </r>
  <r>
    <x v="0"/>
    <x v="3"/>
    <x v="10"/>
    <s v="Thu"/>
    <d v="2018-12-20T00:00:00"/>
    <x v="722"/>
    <x v="353"/>
    <s v="Y0159994"/>
    <n v="8"/>
    <n v="27"/>
    <n v="5"/>
    <n v="1980"/>
    <n v="4"/>
    <n v="0.1273148148148148"/>
    <n v="3.0555555555555554"/>
    <n v="1"/>
    <n v="0"/>
    <n v="1"/>
    <n v="0"/>
    <d v="1899-12-30T03:03:20"/>
    <n v="0"/>
    <n v="0"/>
  </r>
  <r>
    <x v="0"/>
    <x v="3"/>
    <x v="10"/>
    <s v="Thu"/>
    <d v="2018-12-20T00:00:00"/>
    <x v="723"/>
    <x v="354"/>
    <s v="Y0159998"/>
    <n v="9"/>
    <n v="28"/>
    <n v="1"/>
    <n v="2016"/>
    <n v="4"/>
    <n v="0.2923263888888889"/>
    <n v="7.0158333333333331"/>
    <n v="1"/>
    <n v="0"/>
    <n v="1"/>
    <n v="0"/>
    <d v="1899-12-30T07:00:57"/>
    <n v="0"/>
    <n v="0"/>
  </r>
  <r>
    <x v="0"/>
    <x v="3"/>
    <x v="10"/>
    <s v="Thu"/>
    <d v="2018-12-20T00:00:00"/>
    <x v="724"/>
    <x v="44"/>
    <s v="Y0160123"/>
    <n v="11"/>
    <n v="33"/>
    <n v="3"/>
    <n v="1328"/>
    <n v="4"/>
    <n v="0.25796296296296295"/>
    <n v="6.1911111111111108"/>
    <n v="1"/>
    <n v="0"/>
    <n v="1"/>
    <n v="0"/>
    <d v="1899-12-30T06:11:28"/>
    <n v="0"/>
    <n v="0"/>
  </r>
  <r>
    <x v="0"/>
    <x v="3"/>
    <x v="10"/>
    <s v="Thu"/>
    <d v="2018-12-20T00:00:00"/>
    <x v="725"/>
    <x v="355"/>
    <s v="Y0159947"/>
    <n v="43"/>
    <n v="22"/>
    <n v="95"/>
    <n v="10530"/>
    <n v="6"/>
    <n v="0.78605324074074068"/>
    <n v="18.865277777777777"/>
    <n v="0"/>
    <n v="1"/>
    <n v="1"/>
    <n v="0"/>
    <d v="1899-12-30T18:51:55"/>
    <n v="0"/>
    <n v="0"/>
  </r>
  <r>
    <x v="0"/>
    <x v="3"/>
    <x v="10"/>
    <s v="Thu"/>
    <d v="2018-12-20T00:00:00"/>
    <x v="726"/>
    <x v="22"/>
    <s v="Y0160187"/>
    <n v="26"/>
    <n v="26"/>
    <n v="4"/>
    <n v="10392"/>
    <n v="4"/>
    <n v="0.12765046296296298"/>
    <n v="3.0636111111111113"/>
    <n v="1"/>
    <n v="0"/>
    <n v="1"/>
    <n v="0"/>
    <d v="1899-12-30T03:03:49"/>
    <n v="2"/>
    <n v="0"/>
  </r>
  <r>
    <x v="0"/>
    <x v="3"/>
    <x v="10"/>
    <s v="Thu"/>
    <d v="2018-12-20T00:00:00"/>
    <x v="727"/>
    <x v="356"/>
    <s v="Y0160172"/>
    <n v="8"/>
    <n v="28"/>
    <n v="2"/>
    <n v="1560"/>
    <n v="6"/>
    <n v="9.2557870370370374E-2"/>
    <n v="2.2213888888888889"/>
    <n v="1"/>
    <n v="0"/>
    <n v="1"/>
    <n v="0"/>
    <d v="1899-12-30T02:13:17"/>
    <n v="0"/>
    <n v="0"/>
  </r>
  <r>
    <x v="0"/>
    <x v="3"/>
    <x v="10"/>
    <s v="Thu"/>
    <d v="2018-12-20T00:00:00"/>
    <x v="728"/>
    <x v="0"/>
    <s v="Y0160156"/>
    <n v="9"/>
    <n v="28"/>
    <n v="2"/>
    <n v="1116"/>
    <n v="4"/>
    <n v="0.11225694444444445"/>
    <n v="2.6941666666666668"/>
    <n v="1"/>
    <n v="0"/>
    <n v="1"/>
    <n v="0"/>
    <d v="1899-12-30T02:41:39"/>
    <n v="0"/>
    <n v="0"/>
  </r>
  <r>
    <x v="0"/>
    <x v="3"/>
    <x v="10"/>
    <s v="Thu"/>
    <d v="2018-12-20T00:00:00"/>
    <x v="729"/>
    <x v="55"/>
    <s v="Y0160294"/>
    <n v="1"/>
    <n v="0"/>
    <n v="1"/>
    <n v="75"/>
    <n v="4"/>
    <n v="7.1412037037037043E-3"/>
    <n v="0.1713888888888889"/>
    <n v="1"/>
    <n v="0"/>
    <n v="1"/>
    <n v="0"/>
    <d v="1899-12-30T00:10:17"/>
    <n v="0"/>
    <n v="0"/>
  </r>
  <r>
    <x v="0"/>
    <x v="3"/>
    <x v="10"/>
    <s v="Thu"/>
    <d v="2018-12-20T00:00:00"/>
    <x v="730"/>
    <x v="55"/>
    <s v="Y0160273"/>
    <n v="1"/>
    <n v="2"/>
    <n v="1"/>
    <n v="72"/>
    <n v="2"/>
    <n v="5.1527777777777777E-2"/>
    <n v="1.2366666666666666"/>
    <n v="1"/>
    <n v="0"/>
    <n v="1"/>
    <n v="0"/>
    <d v="1899-12-30T01:14:12"/>
    <n v="0"/>
    <n v="0"/>
  </r>
  <r>
    <x v="0"/>
    <x v="3"/>
    <x v="10"/>
    <s v="Fri"/>
    <d v="2018-12-21T00:00:00"/>
    <x v="731"/>
    <x v="47"/>
    <s v="Y0160159"/>
    <n v="47"/>
    <n v="48"/>
    <n v="187"/>
    <n v="10677"/>
    <n v="8"/>
    <n v="2.565451388888889"/>
    <n v="61.57083333333334"/>
    <n v="0"/>
    <n v="1"/>
    <n v="0"/>
    <n v="1"/>
    <d v="1900-01-01T13:34:15"/>
    <n v="0"/>
    <n v="0"/>
  </r>
  <r>
    <x v="0"/>
    <x v="3"/>
    <x v="10"/>
    <s v="Fri"/>
    <d v="2018-12-21T00:00:00"/>
    <x v="732"/>
    <x v="357"/>
    <s v="Y0160125"/>
    <n v="2"/>
    <n v="3"/>
    <n v="5"/>
    <n v="134"/>
    <n v="5"/>
    <n v="0.20973379629629629"/>
    <n v="5.033611111111111"/>
    <n v="0"/>
    <n v="1"/>
    <n v="0"/>
    <n v="1"/>
    <d v="1899-12-30T05:02:01"/>
    <n v="0"/>
    <n v="0"/>
  </r>
  <r>
    <x v="0"/>
    <x v="3"/>
    <x v="10"/>
    <s v="Fri"/>
    <d v="2018-12-21T00:00:00"/>
    <x v="733"/>
    <x v="358"/>
    <s v="Y0159925"/>
    <n v="34"/>
    <n v="0"/>
    <n v="195"/>
    <n v="2057"/>
    <n v="9"/>
    <n v="2.1443055555555555"/>
    <n v="51.463333333333331"/>
    <n v="0"/>
    <n v="1"/>
    <n v="0"/>
    <n v="1"/>
    <d v="1900-01-01T03:27:48"/>
    <n v="0"/>
    <n v="0"/>
  </r>
  <r>
    <x v="0"/>
    <x v="3"/>
    <x v="10"/>
    <s v="Fri"/>
    <d v="2018-12-21T00:00:00"/>
    <x v="734"/>
    <x v="359"/>
    <s v="Y0159582"/>
    <n v="6"/>
    <n v="0"/>
    <n v="2"/>
    <n v="1332"/>
    <n v="4"/>
    <n v="0.28346064814814814"/>
    <n v="6.8030555555555559"/>
    <n v="1"/>
    <n v="0"/>
    <n v="1"/>
    <n v="0"/>
    <d v="1899-12-30T06:48:11"/>
    <n v="0"/>
    <n v="0"/>
  </r>
  <r>
    <x v="0"/>
    <x v="3"/>
    <x v="10"/>
    <s v="Fri"/>
    <d v="2018-12-21T00:00:00"/>
    <x v="735"/>
    <x v="44"/>
    <s v="Y0160143"/>
    <n v="16"/>
    <n v="33"/>
    <n v="1"/>
    <n v="2970"/>
    <n v="3"/>
    <n v="0.10961805555555555"/>
    <n v="2.6308333333333334"/>
    <n v="1"/>
    <n v="0"/>
    <n v="1"/>
    <n v="0"/>
    <d v="1899-12-30T02:37:51"/>
    <n v="0"/>
    <n v="0"/>
  </r>
  <r>
    <x v="0"/>
    <x v="3"/>
    <x v="10"/>
    <s v="Fri"/>
    <d v="2018-12-21T00:00:00"/>
    <x v="736"/>
    <x v="360"/>
    <s v="Y0159997"/>
    <n v="9"/>
    <n v="28"/>
    <n v="1"/>
    <n v="2016"/>
    <n v="4"/>
    <n v="0.14774305555555556"/>
    <n v="3.5458333333333334"/>
    <n v="1"/>
    <n v="0"/>
    <n v="1"/>
    <n v="0"/>
    <d v="1899-12-30T03:32:45"/>
    <n v="0"/>
    <n v="0"/>
  </r>
  <r>
    <x v="0"/>
    <x v="3"/>
    <x v="10"/>
    <s v="Fri"/>
    <d v="2018-12-21T00:00:00"/>
    <x v="737"/>
    <x v="361"/>
    <s v="Y0160173"/>
    <n v="6"/>
    <n v="22"/>
    <n v="2"/>
    <n v="1040"/>
    <n v="4"/>
    <n v="7.0057870370370368E-2"/>
    <n v="1.6813888888888888"/>
    <n v="1"/>
    <n v="0"/>
    <n v="1"/>
    <n v="0"/>
    <d v="1899-12-30T01:40:53"/>
    <n v="0"/>
    <n v="0"/>
  </r>
  <r>
    <x v="0"/>
    <x v="3"/>
    <x v="10"/>
    <s v="Fri"/>
    <d v="2018-12-21T00:00:00"/>
    <x v="738"/>
    <x v="222"/>
    <s v="Y0160248"/>
    <n v="126"/>
    <n v="16"/>
    <n v="294"/>
    <n v="155371"/>
    <n v="11"/>
    <n v="1.2417245370370371"/>
    <n v="29.801388888888891"/>
    <n v="1"/>
    <n v="0"/>
    <n v="1"/>
    <n v="0"/>
    <d v="1899-12-31T05:48:05"/>
    <n v="0"/>
    <n v="0"/>
  </r>
  <r>
    <x v="0"/>
    <x v="3"/>
    <x v="10"/>
    <s v="Fri"/>
    <d v="2018-12-21T00:00:00"/>
    <x v="739"/>
    <x v="362"/>
    <s v="Y0159983"/>
    <n v="47"/>
    <n v="48"/>
    <n v="44"/>
    <n v="11390"/>
    <n v="7"/>
    <n v="1.0387268518518518"/>
    <n v="24.929444444444442"/>
    <n v="1"/>
    <n v="0"/>
    <n v="1"/>
    <n v="0"/>
    <d v="1899-12-31T00:55:46"/>
    <n v="0"/>
    <n v="0"/>
  </r>
  <r>
    <x v="0"/>
    <x v="3"/>
    <x v="11"/>
    <s v="Sun"/>
    <d v="2018-12-23T00:00:00"/>
    <x v="740"/>
    <x v="225"/>
    <s v="Y0159943"/>
    <n v="0"/>
    <n v="0"/>
    <n v="2"/>
    <n v="15"/>
    <n v="1"/>
    <n v="6.0370370370370373E-2"/>
    <n v="1.4488888888888889"/>
    <n v="1"/>
    <n v="0"/>
    <n v="1"/>
    <n v="0"/>
    <d v="1899-12-30T01:26:56"/>
    <n v="0"/>
    <n v="0"/>
  </r>
  <r>
    <x v="0"/>
    <x v="3"/>
    <x v="11"/>
    <s v="Fri"/>
    <d v="2018-12-28T00:00:00"/>
    <x v="741"/>
    <x v="2"/>
    <s v="Y0159270"/>
    <n v="22"/>
    <n v="58"/>
    <n v="180"/>
    <n v="1066"/>
    <n v="11"/>
    <n v="1.4569444444444444"/>
    <n v="34.966666666666669"/>
    <n v="0"/>
    <n v="1"/>
    <n v="0"/>
    <n v="1"/>
    <d v="1899-12-31T10:58:00"/>
    <n v="0"/>
    <n v="0"/>
  </r>
  <r>
    <x v="0"/>
    <x v="3"/>
    <x v="11"/>
    <s v="Fri"/>
    <d v="2018-12-28T00:00:00"/>
    <x v="742"/>
    <x v="363"/>
    <s v="Y0160114"/>
    <n v="51"/>
    <n v="48"/>
    <n v="45"/>
    <n v="11160"/>
    <n v="9"/>
    <n v="0.30687500000000001"/>
    <n v="7.3650000000000002"/>
    <n v="0"/>
    <n v="1"/>
    <n v="0"/>
    <n v="1"/>
    <d v="1899-12-30T07:21:54"/>
    <n v="0"/>
    <n v="0"/>
  </r>
  <r>
    <x v="0"/>
    <x v="3"/>
    <x v="11"/>
    <s v="Fri"/>
    <d v="2018-12-28T00:00:00"/>
    <x v="743"/>
    <x v="364"/>
    <s v="Y0158091"/>
    <n v="27"/>
    <n v="28"/>
    <n v="37"/>
    <n v="3102"/>
    <n v="5"/>
    <n v="0.70105324074074071"/>
    <n v="16.825277777777778"/>
    <n v="1"/>
    <n v="0"/>
    <n v="1"/>
    <n v="0"/>
    <d v="1899-12-30T16:49:31"/>
    <n v="0"/>
    <n v="0"/>
  </r>
  <r>
    <x v="0"/>
    <x v="3"/>
    <x v="11"/>
    <s v="Fri"/>
    <d v="2018-12-28T00:00:00"/>
    <x v="744"/>
    <x v="365"/>
    <s v="Y0160030"/>
    <n v="24"/>
    <n v="28"/>
    <n v="27"/>
    <n v="3014"/>
    <n v="6"/>
    <n v="0.54468749999999999"/>
    <n v="13.0725"/>
    <n v="1"/>
    <n v="0"/>
    <n v="1"/>
    <n v="0"/>
    <d v="1899-12-30T13:04:21"/>
    <n v="0"/>
    <n v="0"/>
  </r>
  <r>
    <x v="0"/>
    <x v="3"/>
    <x v="11"/>
    <s v="Thu"/>
    <d v="2018-12-27T00:00:00"/>
    <x v="745"/>
    <x v="131"/>
    <s v="Y0160471"/>
    <n v="46"/>
    <n v="43"/>
    <n v="324"/>
    <n v="4199"/>
    <n v="18"/>
    <n v="1.4231944444444444"/>
    <n v="34.156666666666666"/>
    <n v="0"/>
    <n v="1"/>
    <n v="0"/>
    <n v="1"/>
    <d v="1899-12-31T10:09:24"/>
    <n v="0"/>
    <n v="0"/>
  </r>
  <r>
    <x v="0"/>
    <x v="3"/>
    <x v="11"/>
    <s v="Thu"/>
    <d v="2018-12-27T00:00:00"/>
    <x v="746"/>
    <x v="0"/>
    <s v="Y0160211"/>
    <n v="9"/>
    <n v="25"/>
    <n v="1"/>
    <n v="1275"/>
    <n v="4"/>
    <n v="5.1099537037037041E-2"/>
    <n v="1.226388888888889"/>
    <n v="1"/>
    <n v="0"/>
    <n v="1"/>
    <n v="0"/>
    <d v="1899-12-30T01:13:35"/>
    <n v="0"/>
    <n v="0"/>
  </r>
  <r>
    <x v="1"/>
    <x v="4"/>
    <x v="12"/>
    <s v="Wed"/>
    <d v="2019-01-02T00:00:00"/>
    <x v="747"/>
    <x v="48"/>
    <s v="Y0160702"/>
    <n v="3"/>
    <n v="3"/>
    <n v="25"/>
    <n v="85"/>
    <n v="8"/>
    <n v="0.15621527777777777"/>
    <n v="3.7491666666666665"/>
    <n v="1"/>
    <n v="0"/>
    <n v="1"/>
    <n v="0"/>
    <d v="1899-12-30T03:44:57"/>
    <n v="0"/>
    <n v="0"/>
  </r>
  <r>
    <x v="1"/>
    <x v="4"/>
    <x v="12"/>
    <s v="Wed"/>
    <d v="2019-01-02T00:00:00"/>
    <x v="748"/>
    <x v="366"/>
    <s v="Y0160095"/>
    <n v="28"/>
    <n v="28"/>
    <n v="20"/>
    <n v="3086"/>
    <n v="6"/>
    <n v="0.41162037037037041"/>
    <n v="9.8788888888888895"/>
    <n v="1"/>
    <n v="0"/>
    <n v="1"/>
    <n v="0"/>
    <d v="1899-12-30T09:52:44"/>
    <n v="0"/>
    <n v="0"/>
  </r>
  <r>
    <x v="1"/>
    <x v="4"/>
    <x v="12"/>
    <s v="Wed"/>
    <d v="2019-01-02T00:00:00"/>
    <x v="749"/>
    <x v="367"/>
    <s v="Y0160014"/>
    <n v="18"/>
    <n v="39"/>
    <n v="2"/>
    <n v="2928"/>
    <n v="11"/>
    <n v="1.5222569444444445"/>
    <n v="36.534166666666664"/>
    <n v="1"/>
    <n v="0"/>
    <n v="1"/>
    <n v="0"/>
    <d v="1899-12-31T12:32:03"/>
    <n v="0"/>
    <n v="0"/>
  </r>
  <r>
    <x v="1"/>
    <x v="4"/>
    <x v="12"/>
    <s v="Wed"/>
    <d v="2019-01-02T00:00:00"/>
    <x v="750"/>
    <x v="368"/>
    <s v="Y0160014"/>
    <n v="90"/>
    <n v="96"/>
    <n v="106"/>
    <n v="25299"/>
    <n v="13"/>
    <n v="1.9401388888888889"/>
    <n v="46.563333333333333"/>
    <n v="0"/>
    <n v="1"/>
    <n v="1"/>
    <n v="0"/>
    <d v="1899-12-31T22:33:48"/>
    <n v="0"/>
    <n v="0"/>
  </r>
  <r>
    <x v="1"/>
    <x v="4"/>
    <x v="12"/>
    <s v="Wed"/>
    <d v="2019-01-02T00:00:00"/>
    <x v="751"/>
    <x v="78"/>
    <s v="Y0160432"/>
    <n v="9"/>
    <n v="32"/>
    <n v="1"/>
    <n v="768"/>
    <n v="4"/>
    <n v="0.13425925925925927"/>
    <n v="3.2222222222222223"/>
    <n v="0"/>
    <n v="1"/>
    <n v="1"/>
    <n v="0"/>
    <d v="1899-12-30T03:13:20"/>
    <n v="0"/>
    <n v="0"/>
  </r>
  <r>
    <x v="1"/>
    <x v="4"/>
    <x v="12"/>
    <s v="Wed"/>
    <d v="2019-01-02T00:00:00"/>
    <x v="752"/>
    <x v="369"/>
    <s v="Y0160107"/>
    <n v="24"/>
    <n v="28"/>
    <n v="32"/>
    <n v="2223"/>
    <n v="5"/>
    <n v="0.14631944444444445"/>
    <n v="3.5116666666666667"/>
    <n v="0"/>
    <n v="1"/>
    <n v="1"/>
    <n v="0"/>
    <d v="1899-12-30T03:30:42"/>
    <n v="0"/>
    <n v="0"/>
  </r>
  <r>
    <x v="1"/>
    <x v="4"/>
    <x v="12"/>
    <s v="Wed"/>
    <d v="2019-01-02T00:00:00"/>
    <x v="753"/>
    <x v="251"/>
    <s v="Y0160315"/>
    <n v="7"/>
    <n v="6"/>
    <n v="33"/>
    <n v="1694"/>
    <n v="7"/>
    <n v="0.29730324074074072"/>
    <n v="7.1352777777777767"/>
    <n v="1"/>
    <n v="0"/>
    <n v="1"/>
    <n v="0"/>
    <d v="1899-12-30T07:08:07"/>
    <n v="0"/>
    <n v="0"/>
  </r>
  <r>
    <x v="1"/>
    <x v="4"/>
    <x v="12"/>
    <s v="Wed"/>
    <d v="2019-01-02T00:00:00"/>
    <x v="754"/>
    <x v="370"/>
    <s v="Y0160027"/>
    <n v="29"/>
    <n v="28"/>
    <n v="27"/>
    <n v="2851"/>
    <n v="8"/>
    <n v="35.69809027777778"/>
    <n v="856.75416666666672"/>
    <n v="1"/>
    <n v="0"/>
    <n v="1"/>
    <n v="0"/>
    <d v="1900-02-03T16:45:15"/>
    <n v="0"/>
    <n v="0"/>
  </r>
  <r>
    <x v="1"/>
    <x v="4"/>
    <x v="12"/>
    <s v="Wed"/>
    <d v="2019-01-02T00:00:00"/>
    <x v="755"/>
    <x v="371"/>
    <s v="Y0160722"/>
    <n v="0"/>
    <n v="0"/>
    <n v="3"/>
    <n v="38"/>
    <n v="1"/>
    <n v="8.7500000000000008E-2"/>
    <n v="2.1"/>
    <n v="1"/>
    <n v="0"/>
    <n v="1"/>
    <n v="0"/>
    <d v="1899-12-30T02:06:00"/>
    <n v="0"/>
    <n v="0"/>
  </r>
  <r>
    <x v="1"/>
    <x v="4"/>
    <x v="12"/>
    <s v="Wed"/>
    <d v="2019-01-02T00:00:00"/>
    <x v="756"/>
    <x v="243"/>
    <s v="Y0160300"/>
    <n v="6"/>
    <n v="3"/>
    <n v="17"/>
    <n v="1224"/>
    <n v="5"/>
    <n v="0.43164351851851851"/>
    <n v="10.359444444444444"/>
    <n v="1"/>
    <n v="0"/>
    <n v="1"/>
    <n v="0"/>
    <d v="1899-12-30T10:21:34"/>
    <n v="0"/>
    <n v="0"/>
  </r>
  <r>
    <x v="1"/>
    <x v="4"/>
    <x v="12"/>
    <s v="Wed"/>
    <d v="2019-01-02T00:00:00"/>
    <x v="757"/>
    <x v="336"/>
    <s v="Y0160600"/>
    <n v="1"/>
    <n v="1"/>
    <n v="4"/>
    <n v="94"/>
    <n v="1"/>
    <n v="6.0439814814814814E-2"/>
    <n v="1.4505555555555556"/>
    <n v="1"/>
    <n v="0"/>
    <n v="1"/>
    <n v="0"/>
    <d v="1899-12-30T01:27:02"/>
    <n v="0"/>
    <n v="0"/>
  </r>
  <r>
    <x v="1"/>
    <x v="4"/>
    <x v="12"/>
    <s v="Wed"/>
    <d v="2019-01-02T00:00:00"/>
    <x v="758"/>
    <x v="72"/>
    <s v="Y0160296"/>
    <n v="15"/>
    <n v="2"/>
    <n v="23"/>
    <n v="7872"/>
    <n v="9"/>
    <n v="0.62194444444444441"/>
    <n v="14.926666666666666"/>
    <n v="1"/>
    <n v="0"/>
    <n v="1"/>
    <n v="0"/>
    <d v="1899-12-30T14:55:36"/>
    <n v="0"/>
    <n v="0"/>
  </r>
  <r>
    <x v="1"/>
    <x v="4"/>
    <x v="12"/>
    <s v="Wed"/>
    <d v="2019-01-02T00:00:00"/>
    <x v="759"/>
    <x v="112"/>
    <s v="SO"/>
    <n v="0"/>
    <n v="0"/>
    <n v="1"/>
    <n v="1"/>
    <n v="1"/>
    <n v="0.01"/>
    <n v="0.24"/>
    <n v="1"/>
    <n v="0"/>
    <n v="1"/>
    <n v="0"/>
    <d v="1899-12-30T00:14:24"/>
    <n v="0"/>
    <n v="0"/>
  </r>
  <r>
    <x v="1"/>
    <x v="4"/>
    <x v="12"/>
    <s v="Wed"/>
    <d v="2019-01-02T00:00:00"/>
    <x v="760"/>
    <x v="25"/>
    <s v="Y0160608"/>
    <n v="7"/>
    <n v="5"/>
    <n v="3"/>
    <n v="1240"/>
    <n v="2"/>
    <n v="0.15875"/>
    <n v="3.81"/>
    <n v="1"/>
    <n v="0"/>
    <n v="1"/>
    <n v="0"/>
    <d v="1899-12-30T03:48:36"/>
    <n v="1"/>
    <n v="0"/>
  </r>
  <r>
    <x v="1"/>
    <x v="4"/>
    <x v="12"/>
    <s v="Wed"/>
    <d v="2019-01-02T00:00:00"/>
    <x v="761"/>
    <x v="18"/>
    <s v="Y0160689"/>
    <n v="5"/>
    <n v="5"/>
    <n v="1"/>
    <n v="500"/>
    <n v="5"/>
    <n v="0.21879629629629629"/>
    <n v="5.2511111111111113"/>
    <n v="1"/>
    <n v="0"/>
    <n v="1"/>
    <n v="0"/>
    <d v="1899-12-30T05:15:04"/>
    <n v="0"/>
    <n v="0"/>
  </r>
  <r>
    <x v="1"/>
    <x v="4"/>
    <x v="12"/>
    <s v="Wed"/>
    <d v="2019-01-02T00:00:00"/>
    <x v="762"/>
    <x v="280"/>
    <s v="Y0160298"/>
    <n v="1"/>
    <n v="1"/>
    <n v="7"/>
    <n v="50"/>
    <n v="3"/>
    <n v="2.8969907407407406E-2"/>
    <n v="0.69527777777777777"/>
    <n v="1"/>
    <n v="0"/>
    <n v="1"/>
    <n v="0"/>
    <d v="1899-12-30T00:41:43"/>
    <n v="0"/>
    <n v="0"/>
  </r>
  <r>
    <x v="1"/>
    <x v="4"/>
    <x v="12"/>
    <s v="Wed"/>
    <d v="2019-01-02T00:00:00"/>
    <x v="763"/>
    <x v="372"/>
    <s v="Y0160408"/>
    <n v="9"/>
    <n v="28"/>
    <n v="1"/>
    <n v="1260"/>
    <n v="6"/>
    <n v="0.12502314814814816"/>
    <n v="3.0005555555555556"/>
    <n v="1"/>
    <n v="0"/>
    <n v="1"/>
    <n v="0"/>
    <d v="1899-12-30T03:00:02"/>
    <n v="0"/>
    <n v="0"/>
  </r>
  <r>
    <x v="1"/>
    <x v="4"/>
    <x v="12"/>
    <s v="Wed"/>
    <d v="2019-01-02T00:00:00"/>
    <x v="764"/>
    <x v="373"/>
    <s v=" "/>
    <n v="95"/>
    <n v="66"/>
    <n v="0"/>
    <n v="0"/>
    <n v="13"/>
    <n v="3.4778124999999998"/>
    <n v="83.467500000000001"/>
    <n v="1"/>
    <n v="0"/>
    <n v="1"/>
    <n v="0"/>
    <d v="1900-01-02T11:28:03"/>
    <n v="7"/>
    <n v="0"/>
  </r>
  <r>
    <x v="1"/>
    <x v="4"/>
    <x v="12"/>
    <s v="Wed"/>
    <d v="2019-01-02T00:00:00"/>
    <x v="765"/>
    <x v="87"/>
    <s v="Y0160286"/>
    <n v="50"/>
    <n v="31"/>
    <n v="38"/>
    <n v="11690"/>
    <n v="20"/>
    <n v="2.025127314814815"/>
    <n v="48.603055555555557"/>
    <n v="1"/>
    <n v="0"/>
    <n v="1"/>
    <n v="0"/>
    <d v="1900-01-01T00:36:11"/>
    <n v="0"/>
    <n v="0"/>
  </r>
  <r>
    <x v="1"/>
    <x v="4"/>
    <x v="12"/>
    <s v="Wed"/>
    <d v="2019-01-02T00:00:00"/>
    <x v="766"/>
    <x v="170"/>
    <s v="Y0160654"/>
    <n v="12"/>
    <n v="1"/>
    <n v="56"/>
    <n v="2305"/>
    <n v="10"/>
    <n v="35.263900462962965"/>
    <n v="846.33361111111117"/>
    <n v="1"/>
    <n v="0"/>
    <n v="1"/>
    <n v="0"/>
    <d v="1900-02-03T06:20:01"/>
    <n v="0"/>
    <n v="0"/>
  </r>
  <r>
    <x v="1"/>
    <x v="4"/>
    <x v="12"/>
    <s v="Wed"/>
    <d v="2019-01-02T00:00:00"/>
    <x v="767"/>
    <x v="374"/>
    <s v="Y0160360"/>
    <n v="0"/>
    <n v="0"/>
    <n v="0"/>
    <n v="0"/>
    <n v="11"/>
    <n v="0.35888888888888887"/>
    <n v="8.6133333333333333"/>
    <n v="1"/>
    <n v="0"/>
    <n v="1"/>
    <n v="0"/>
    <d v="1899-12-30T08:36:48"/>
    <n v="2"/>
    <n v="0"/>
  </r>
  <r>
    <x v="1"/>
    <x v="4"/>
    <x v="12"/>
    <s v="Wed"/>
    <d v="2019-01-02T00:00:00"/>
    <x v="768"/>
    <x v="306"/>
    <s v="Y0160347"/>
    <n v="46"/>
    <n v="65"/>
    <n v="130"/>
    <n v="9428"/>
    <n v="12"/>
    <n v="0.88401620370370371"/>
    <n v="21.21638888888889"/>
    <n v="1"/>
    <n v="0"/>
    <n v="1"/>
    <n v="0"/>
    <d v="1899-12-30T21:12:59"/>
    <n v="0"/>
    <n v="0"/>
  </r>
  <r>
    <x v="1"/>
    <x v="4"/>
    <x v="12"/>
    <s v="Wed"/>
    <d v="2019-01-02T00:00:00"/>
    <x v="769"/>
    <x v="375"/>
    <s v="Y0160313"/>
    <n v="24"/>
    <n v="17"/>
    <n v="53"/>
    <n v="8219"/>
    <n v="11"/>
    <n v="1.1087037037037037"/>
    <n v="26.608888888888892"/>
    <n v="1"/>
    <n v="0"/>
    <n v="1"/>
    <n v="0"/>
    <d v="1899-12-31T02:36:32"/>
    <n v="0"/>
    <n v="0"/>
  </r>
  <r>
    <x v="1"/>
    <x v="4"/>
    <x v="12"/>
    <s v="Wed"/>
    <d v="2019-01-02T00:00:00"/>
    <x v="770"/>
    <x v="39"/>
    <s v="(blank)"/>
    <n v="0"/>
    <n v="0"/>
    <n v="0"/>
    <n v="0"/>
    <n v="8"/>
    <n v="0.90162037037037035"/>
    <n v="21.638888888888889"/>
    <n v="1"/>
    <n v="0"/>
    <n v="1"/>
    <n v="0"/>
    <d v="1899-12-31T19:16:40"/>
    <n v="0"/>
    <n v="0"/>
  </r>
  <r>
    <x v="1"/>
    <x v="4"/>
    <x v="12"/>
    <s v="Wed"/>
    <d v="2019-01-02T00:00:00"/>
    <x v="770"/>
    <x v="39"/>
    <s v="Y0160597"/>
    <n v="6"/>
    <n v="17"/>
    <n v="7"/>
    <n v="820"/>
    <n v="8"/>
    <n v="0.90162037037037035"/>
    <n v="21.638888888888889"/>
    <n v="1"/>
    <n v="0"/>
    <n v="1"/>
    <n v="0"/>
    <d v="1899-12-31T19:16:40"/>
    <n v="0"/>
    <n v="0"/>
  </r>
  <r>
    <x v="1"/>
    <x v="4"/>
    <x v="12"/>
    <s v="Wed"/>
    <d v="2019-01-02T00:00:00"/>
    <x v="771"/>
    <x v="44"/>
    <s v="Y0160293"/>
    <n v="27"/>
    <n v="33"/>
    <n v="10"/>
    <n v="4980"/>
    <n v="8"/>
    <n v="0.3646875"/>
    <n v="8.7524999999999995"/>
    <n v="1"/>
    <n v="0"/>
    <n v="1"/>
    <n v="0"/>
    <d v="1899-12-30T08:45:09"/>
    <n v="0"/>
    <n v="0"/>
  </r>
  <r>
    <x v="1"/>
    <x v="4"/>
    <x v="12"/>
    <s v="Wed"/>
    <d v="2019-01-02T00:00:00"/>
    <x v="772"/>
    <x v="0"/>
    <s v="Y0160306"/>
    <n v="9"/>
    <n v="25"/>
    <n v="1"/>
    <n v="1275"/>
    <n v="2"/>
    <n v="6.789351851851852E-2"/>
    <n v="1.6294444444444445"/>
    <n v="1"/>
    <n v="0"/>
    <n v="1"/>
    <n v="0"/>
    <d v="1899-12-30T01:37:46"/>
    <n v="0"/>
    <n v="0"/>
  </r>
  <r>
    <x v="1"/>
    <x v="4"/>
    <x v="12"/>
    <s v="Wed"/>
    <d v="2019-01-02T00:00:00"/>
    <x v="773"/>
    <x v="39"/>
    <s v="Y0160624"/>
    <n v="19"/>
    <n v="24"/>
    <n v="13"/>
    <n v="7564"/>
    <n v="12"/>
    <n v="0.37299768518518522"/>
    <n v="8.9519444444444449"/>
    <n v="1"/>
    <n v="0"/>
    <n v="1"/>
    <n v="0"/>
    <d v="1899-12-30T08:57:07"/>
    <n v="2"/>
    <n v="0"/>
  </r>
  <r>
    <x v="1"/>
    <x v="4"/>
    <x v="12"/>
    <s v="Wed"/>
    <d v="2019-01-02T00:00:00"/>
    <x v="774"/>
    <x v="0"/>
    <s v="Y0160304"/>
    <n v="5"/>
    <n v="28"/>
    <n v="1"/>
    <n v="1008"/>
    <n v="2"/>
    <n v="1.5509259259259257E-2"/>
    <n v="0.37222222222222218"/>
    <n v="1"/>
    <n v="0"/>
    <n v="1"/>
    <n v="0"/>
    <d v="1899-12-30T00:22:20"/>
    <n v="0"/>
    <n v="0"/>
  </r>
  <r>
    <x v="1"/>
    <x v="4"/>
    <x v="12"/>
    <s v="Wed"/>
    <d v="2019-01-02T00:00:00"/>
    <x v="775"/>
    <x v="376"/>
    <s v="Y0160325"/>
    <n v="16"/>
    <n v="26"/>
    <n v="22"/>
    <n v="2388"/>
    <n v="6"/>
    <n v="0.10510416666666667"/>
    <n v="2.5225"/>
    <n v="1"/>
    <n v="0"/>
    <n v="1"/>
    <n v="0"/>
    <d v="1899-12-30T02:31:21"/>
    <n v="0"/>
    <n v="0"/>
  </r>
  <r>
    <x v="1"/>
    <x v="4"/>
    <x v="12"/>
    <s v="Wed"/>
    <d v="2019-01-02T00:00:00"/>
    <x v="776"/>
    <x v="377"/>
    <s v="Y0159511"/>
    <n v="9"/>
    <n v="28"/>
    <n v="1"/>
    <n v="1260"/>
    <n v="6"/>
    <n v="0.12083333333333333"/>
    <n v="2.9"/>
    <n v="1"/>
    <n v="0"/>
    <n v="1"/>
    <n v="0"/>
    <d v="1899-12-30T02:54:00"/>
    <n v="0"/>
    <n v="0"/>
  </r>
  <r>
    <x v="1"/>
    <x v="4"/>
    <x v="12"/>
    <s v="Wed"/>
    <d v="2019-01-02T00:00:00"/>
    <x v="777"/>
    <x v="5"/>
    <s v="Y0160244"/>
    <n v="31"/>
    <n v="50"/>
    <n v="103"/>
    <n v="4073"/>
    <n v="1"/>
    <n v="0.1320138888888889"/>
    <n v="3.1683333333333339"/>
    <n v="0"/>
    <n v="1"/>
    <n v="0"/>
    <n v="1"/>
    <d v="1899-12-30T03:10:06"/>
    <n v="0"/>
    <n v="0"/>
  </r>
  <r>
    <x v="1"/>
    <x v="4"/>
    <x v="12"/>
    <s v="Wed"/>
    <d v="2019-01-02T00:00:00"/>
    <x v="778"/>
    <x v="378"/>
    <s v="Y0160297"/>
    <n v="18"/>
    <n v="22"/>
    <n v="23"/>
    <n v="1924"/>
    <n v="3"/>
    <n v="9.3784722222222228E-2"/>
    <n v="2.2508333333333335"/>
    <n v="1"/>
    <n v="0"/>
    <n v="1"/>
    <n v="0"/>
    <d v="1899-12-30T02:15:03"/>
    <n v="0"/>
    <n v="0"/>
  </r>
  <r>
    <x v="1"/>
    <x v="4"/>
    <x v="12"/>
    <s v="Wed"/>
    <d v="2019-01-02T00:00:00"/>
    <x v="779"/>
    <x v="379"/>
    <s v="Y0160858"/>
    <n v="8"/>
    <n v="30"/>
    <n v="3"/>
    <n v="1332"/>
    <n v="6"/>
    <n v="0.23579861111111111"/>
    <n v="5.6591666666666667"/>
    <n v="1"/>
    <n v="0"/>
    <n v="1"/>
    <n v="0"/>
    <d v="1899-12-30T05:39:33"/>
    <n v="0"/>
    <n v="0"/>
  </r>
  <r>
    <x v="1"/>
    <x v="4"/>
    <x v="12"/>
    <s v="Thu"/>
    <d v="2019-01-03T00:00:00"/>
    <x v="780"/>
    <x v="380"/>
    <s v=" "/>
    <n v="95"/>
    <n v="48"/>
    <n v="0"/>
    <n v="0"/>
    <n v="20"/>
    <n v="2.112488425925926"/>
    <n v="50.699722222222221"/>
    <n v="0"/>
    <n v="1"/>
    <n v="0"/>
    <n v="1"/>
    <d v="1900-01-01T02:41:59"/>
    <n v="0"/>
    <n v="0"/>
  </r>
  <r>
    <x v="1"/>
    <x v="4"/>
    <x v="12"/>
    <s v="Thu"/>
    <d v="2019-01-03T00:00:00"/>
    <x v="781"/>
    <x v="16"/>
    <s v="Y0160478"/>
    <n v="13"/>
    <n v="57"/>
    <n v="1"/>
    <n v="1368"/>
    <n v="2"/>
    <n v="0.10519675925925925"/>
    <n v="2.5247222222222221"/>
    <n v="1"/>
    <n v="0"/>
    <n v="1"/>
    <n v="0"/>
    <d v="1899-12-30T02:31:29"/>
    <n v="0"/>
    <n v="0"/>
  </r>
  <r>
    <x v="1"/>
    <x v="4"/>
    <x v="12"/>
    <s v="Thu"/>
    <d v="2019-01-03T00:00:00"/>
    <x v="782"/>
    <x v="381"/>
    <s v="Y0160318"/>
    <n v="17"/>
    <n v="28"/>
    <n v="12"/>
    <n v="2770"/>
    <n v="2"/>
    <n v="0.1738425925925926"/>
    <n v="4.1722222222222225"/>
    <n v="1"/>
    <n v="0"/>
    <n v="1"/>
    <n v="0"/>
    <d v="1899-12-30T04:10:20"/>
    <n v="0"/>
    <n v="0"/>
  </r>
  <r>
    <x v="1"/>
    <x v="4"/>
    <x v="12"/>
    <s v="Thu"/>
    <d v="2019-01-03T00:00:00"/>
    <x v="783"/>
    <x v="2"/>
    <s v="Y0160590"/>
    <n v="24"/>
    <n v="53"/>
    <n v="238"/>
    <n v="922"/>
    <n v="13"/>
    <n v="2.0236689814814817"/>
    <n v="48.56805555555556"/>
    <n v="0"/>
    <n v="1"/>
    <n v="1"/>
    <n v="0"/>
    <d v="1900-01-01T00:34:05"/>
    <n v="0"/>
    <n v="0"/>
  </r>
  <r>
    <x v="1"/>
    <x v="4"/>
    <x v="12"/>
    <s v="Thu"/>
    <d v="2019-01-03T00:00:00"/>
    <x v="784"/>
    <x v="382"/>
    <s v="Y0160301"/>
    <n v="34"/>
    <n v="0"/>
    <n v="155"/>
    <n v="3583"/>
    <n v="7"/>
    <n v="1.255289351851852"/>
    <n v="30.126944444444447"/>
    <n v="1"/>
    <n v="0"/>
    <n v="1"/>
    <n v="0"/>
    <d v="1899-12-31T06:07:37"/>
    <n v="0"/>
    <n v="0"/>
  </r>
  <r>
    <x v="1"/>
    <x v="4"/>
    <x v="12"/>
    <s v="Thu"/>
    <d v="2019-01-03T00:00:00"/>
    <x v="785"/>
    <x v="104"/>
    <s v="Y0160773"/>
    <n v="48"/>
    <n v="37"/>
    <n v="192"/>
    <n v="11575"/>
    <n v="22"/>
    <n v="1.6694791666666666"/>
    <n v="40.067499999999995"/>
    <n v="0"/>
    <n v="1"/>
    <n v="1"/>
    <n v="0"/>
    <d v="1899-12-31T16:04:03"/>
    <n v="1"/>
    <n v="0"/>
  </r>
  <r>
    <x v="1"/>
    <x v="4"/>
    <x v="12"/>
    <s v="Thu"/>
    <d v="2019-01-03T00:00:00"/>
    <x v="786"/>
    <x v="232"/>
    <s v="Y0160251"/>
    <n v="21"/>
    <n v="20"/>
    <n v="31"/>
    <n v="7393"/>
    <n v="17"/>
    <n v="70.65454861111111"/>
    <n v="1695.7091666666665"/>
    <n v="0"/>
    <n v="1"/>
    <n v="1"/>
    <n v="0"/>
    <d v="1900-03-10T15:42:33"/>
    <n v="3"/>
    <n v="0"/>
  </r>
  <r>
    <x v="1"/>
    <x v="4"/>
    <x v="12"/>
    <s v="Thu"/>
    <d v="2019-01-03T00:00:00"/>
    <x v="787"/>
    <x v="94"/>
    <s v="Y0160401"/>
    <n v="2"/>
    <n v="1"/>
    <n v="21"/>
    <n v="224"/>
    <n v="3"/>
    <n v="0.11125"/>
    <n v="2.67"/>
    <n v="1"/>
    <n v="0"/>
    <n v="1"/>
    <n v="0"/>
    <d v="1899-12-30T02:40:12"/>
    <n v="0"/>
    <n v="0"/>
  </r>
  <r>
    <x v="1"/>
    <x v="4"/>
    <x v="12"/>
    <s v="Thu"/>
    <d v="2019-01-03T00:00:00"/>
    <x v="788"/>
    <x v="22"/>
    <s v="Y0160744"/>
    <n v="18"/>
    <n v="22"/>
    <n v="7"/>
    <n v="7034"/>
    <n v="5"/>
    <n v="0.60480324074074077"/>
    <n v="14.515277777777779"/>
    <n v="0"/>
    <n v="1"/>
    <n v="1"/>
    <n v="0"/>
    <d v="1899-12-30T14:30:55"/>
    <n v="0"/>
    <n v="3"/>
  </r>
  <r>
    <x v="1"/>
    <x v="4"/>
    <x v="12"/>
    <s v="Thu"/>
    <d v="2019-01-03T00:00:00"/>
    <x v="789"/>
    <x v="383"/>
    <s v="Y0160108"/>
    <n v="62"/>
    <n v="16"/>
    <n v="29"/>
    <n v="15379"/>
    <n v="11"/>
    <n v="1.4970486111111112"/>
    <n v="35.929166666666667"/>
    <n v="0"/>
    <n v="1"/>
    <n v="1"/>
    <n v="0"/>
    <d v="1899-12-31T11:55:45"/>
    <n v="1"/>
    <n v="1"/>
  </r>
  <r>
    <x v="1"/>
    <x v="4"/>
    <x v="12"/>
    <s v="Thu"/>
    <d v="2019-01-03T00:00:00"/>
    <x v="790"/>
    <x v="214"/>
    <s v="Y0160445"/>
    <n v="6"/>
    <n v="4"/>
    <n v="1"/>
    <n v="1296"/>
    <n v="4"/>
    <n v="1.3402777777777777E-2"/>
    <n v="0.32166666666666666"/>
    <n v="1"/>
    <n v="0"/>
    <n v="1"/>
    <n v="0"/>
    <d v="1899-12-30T00:19:18"/>
    <n v="1"/>
    <n v="0"/>
  </r>
  <r>
    <x v="1"/>
    <x v="4"/>
    <x v="12"/>
    <s v="Thu"/>
    <d v="2019-01-03T00:00:00"/>
    <x v="791"/>
    <x v="384"/>
    <s v="Y0160381"/>
    <n v="37"/>
    <n v="36"/>
    <n v="96"/>
    <n v="9684"/>
    <n v="8"/>
    <n v="1.2411458333333334"/>
    <n v="29.787500000000001"/>
    <n v="1"/>
    <n v="0"/>
    <n v="0"/>
    <n v="1"/>
    <d v="1899-12-31T05:47:15"/>
    <n v="1"/>
    <n v="0"/>
  </r>
  <r>
    <x v="1"/>
    <x v="4"/>
    <x v="12"/>
    <s v="Thu"/>
    <d v="2019-01-03T00:00:00"/>
    <x v="792"/>
    <x v="214"/>
    <s v="Y0160448"/>
    <n v="2"/>
    <n v="2"/>
    <n v="1"/>
    <n v="444"/>
    <n v="5"/>
    <n v="7.5775462962962961E-2"/>
    <n v="1.8186111111111112"/>
    <n v="1"/>
    <n v="0"/>
    <n v="1"/>
    <n v="0"/>
    <d v="1899-12-30T01:49:07"/>
    <n v="0"/>
    <n v="0"/>
  </r>
  <r>
    <x v="1"/>
    <x v="4"/>
    <x v="12"/>
    <s v="Thu"/>
    <d v="2019-01-03T00:00:00"/>
    <x v="793"/>
    <x v="203"/>
    <s v="Y0160743"/>
    <n v="1"/>
    <n v="0"/>
    <n v="4"/>
    <n v="258"/>
    <n v="1"/>
    <n v="1.273148148148148E-4"/>
    <n v="3.0555555555555553E-3"/>
    <n v="1"/>
    <n v="0"/>
    <n v="1"/>
    <n v="0"/>
    <d v="1899-12-30T00:00:11"/>
    <n v="0"/>
    <n v="0"/>
  </r>
  <r>
    <x v="1"/>
    <x v="4"/>
    <x v="12"/>
    <s v="Thu"/>
    <d v="2019-01-03T00:00:00"/>
    <x v="794"/>
    <x v="385"/>
    <s v="Y0160411"/>
    <n v="11"/>
    <n v="28"/>
    <n v="7"/>
    <n v="1511"/>
    <n v="5"/>
    <n v="0.20872685185185183"/>
    <n v="5.0094444444444441"/>
    <n v="0"/>
    <n v="1"/>
    <n v="1"/>
    <n v="0"/>
    <d v="1899-12-30T05:00:34"/>
    <n v="0"/>
    <n v="0"/>
  </r>
  <r>
    <x v="1"/>
    <x v="4"/>
    <x v="12"/>
    <s v="Thu"/>
    <d v="2019-01-03T00:00:00"/>
    <x v="795"/>
    <x v="386"/>
    <s v="Y0160764"/>
    <n v="23"/>
    <n v="10"/>
    <n v="146"/>
    <n v="1030"/>
    <n v="6"/>
    <n v="0.85583333333333333"/>
    <n v="20.54"/>
    <n v="1"/>
    <n v="0"/>
    <n v="1"/>
    <n v="0"/>
    <d v="1899-12-30T20:32:24"/>
    <n v="2"/>
    <n v="2"/>
  </r>
  <r>
    <x v="1"/>
    <x v="4"/>
    <x v="12"/>
    <s v="Thu"/>
    <d v="2019-01-03T00:00:00"/>
    <x v="796"/>
    <x v="169"/>
    <s v="Y0160275"/>
    <n v="14"/>
    <n v="8"/>
    <n v="162"/>
    <n v="616"/>
    <n v="3"/>
    <n v="0.49350694444444443"/>
    <n v="11.844166666666666"/>
    <n v="1"/>
    <n v="0"/>
    <n v="1"/>
    <n v="0"/>
    <d v="1899-12-30T11:50:39"/>
    <n v="0"/>
    <n v="0"/>
  </r>
  <r>
    <x v="1"/>
    <x v="4"/>
    <x v="12"/>
    <s v="Thu"/>
    <d v="2019-01-03T00:00:00"/>
    <x v="797"/>
    <x v="313"/>
    <s v="Y0160757"/>
    <n v="6"/>
    <n v="2"/>
    <n v="15"/>
    <n v="1025"/>
    <n v="3"/>
    <n v="0.26405092592592594"/>
    <n v="6.3372222222222225"/>
    <n v="1"/>
    <n v="0"/>
    <n v="1"/>
    <n v="0"/>
    <d v="1899-12-30T06:20:14"/>
    <n v="0"/>
    <n v="0"/>
  </r>
  <r>
    <x v="1"/>
    <x v="4"/>
    <x v="12"/>
    <s v="Thu"/>
    <d v="2019-01-03T00:00:00"/>
    <x v="798"/>
    <x v="122"/>
    <s v="Y0160762"/>
    <n v="2"/>
    <n v="0"/>
    <n v="20"/>
    <n v="225"/>
    <n v="1"/>
    <n v="8.4155092592592587E-2"/>
    <n v="2.0197222222222222"/>
    <n v="1"/>
    <n v="0"/>
    <n v="1"/>
    <n v="0"/>
    <d v="1899-12-30T02:01:11"/>
    <n v="0"/>
    <n v="1"/>
  </r>
  <r>
    <x v="1"/>
    <x v="4"/>
    <x v="12"/>
    <s v="Thu"/>
    <d v="2019-01-03T00:00:00"/>
    <x v="799"/>
    <x v="155"/>
    <s v="Y0160302"/>
    <n v="7"/>
    <n v="1"/>
    <n v="10"/>
    <n v="1524"/>
    <n v="6"/>
    <n v="0.25013888888888886"/>
    <n v="6.0033333333333321"/>
    <n v="1"/>
    <n v="0"/>
    <n v="1"/>
    <n v="0"/>
    <d v="1899-12-30T06:00:12"/>
    <n v="0"/>
    <n v="0"/>
  </r>
  <r>
    <x v="1"/>
    <x v="4"/>
    <x v="12"/>
    <s v="Thu"/>
    <d v="2019-01-03T00:00:00"/>
    <x v="800"/>
    <x v="387"/>
    <s v="Y0160412"/>
    <n v="15"/>
    <n v="28"/>
    <n v="1"/>
    <n v="2392"/>
    <n v="5"/>
    <n v="6.7754629629629637E-2"/>
    <n v="1.6261111111111113"/>
    <n v="1"/>
    <n v="0"/>
    <n v="1"/>
    <n v="0"/>
    <d v="1899-12-30T01:37:34"/>
    <n v="0"/>
    <n v="0"/>
  </r>
  <r>
    <x v="1"/>
    <x v="4"/>
    <x v="12"/>
    <s v="Thu"/>
    <d v="2019-01-03T00:00:00"/>
    <x v="801"/>
    <x v="388"/>
    <s v="Y0160736"/>
    <n v="3"/>
    <n v="9"/>
    <n v="34"/>
    <n v="120"/>
    <n v="7"/>
    <n v="0.98531250000000004"/>
    <n v="23.647500000000001"/>
    <n v="1"/>
    <n v="0"/>
    <n v="1"/>
    <n v="0"/>
    <d v="1899-12-30T23:38:51"/>
    <n v="0"/>
    <n v="0"/>
  </r>
  <r>
    <x v="1"/>
    <x v="4"/>
    <x v="12"/>
    <s v="Thu"/>
    <d v="2019-01-03T00:00:00"/>
    <x v="802"/>
    <x v="389"/>
    <s v="Y0160370"/>
    <n v="32"/>
    <n v="28"/>
    <n v="18"/>
    <n v="3058"/>
    <n v="7"/>
    <n v="0.10075231481481482"/>
    <n v="2.4180555555555556"/>
    <n v="1"/>
    <n v="0"/>
    <n v="1"/>
    <n v="0"/>
    <d v="1899-12-30T02:25:05"/>
    <n v="0"/>
    <n v="0"/>
  </r>
  <r>
    <x v="1"/>
    <x v="4"/>
    <x v="12"/>
    <s v="Thu"/>
    <d v="2019-01-03T00:00:00"/>
    <x v="803"/>
    <x v="14"/>
    <s v="Y0160378"/>
    <n v="13"/>
    <n v="33"/>
    <n v="1"/>
    <n v="2079"/>
    <n v="3"/>
    <n v="1.9710648148148147E-2"/>
    <n v="0.47305555555555556"/>
    <n v="1"/>
    <n v="0"/>
    <n v="1"/>
    <n v="0"/>
    <d v="1899-12-30T00:28:23"/>
    <n v="0"/>
    <n v="0"/>
  </r>
  <r>
    <x v="1"/>
    <x v="4"/>
    <x v="12"/>
    <s v="Thu"/>
    <d v="2019-01-03T00:00:00"/>
    <x v="804"/>
    <x v="242"/>
    <s v="Y0160731"/>
    <n v="17"/>
    <n v="22"/>
    <n v="81"/>
    <n v="1483"/>
    <n v="12"/>
    <n v="0.40988425925925925"/>
    <n v="9.8372222222222216"/>
    <n v="1"/>
    <n v="0"/>
    <n v="1"/>
    <n v="0"/>
    <d v="1899-12-30T09:50:14"/>
    <n v="1"/>
    <n v="0"/>
  </r>
  <r>
    <x v="1"/>
    <x v="4"/>
    <x v="12"/>
    <s v="Thu"/>
    <d v="2019-01-03T00:00:00"/>
    <x v="805"/>
    <x v="390"/>
    <s v="Y0160415"/>
    <n v="12"/>
    <n v="28"/>
    <n v="1"/>
    <n v="1900"/>
    <n v="6"/>
    <n v="0.44599537037037035"/>
    <n v="10.703888888888889"/>
    <n v="1"/>
    <n v="0"/>
    <n v="1"/>
    <n v="0"/>
    <d v="1899-12-30T10:42:14"/>
    <n v="0"/>
    <n v="0"/>
  </r>
  <r>
    <x v="1"/>
    <x v="4"/>
    <x v="12"/>
    <s v="Thu"/>
    <d v="2019-01-03T00:00:00"/>
    <x v="806"/>
    <x v="391"/>
    <s v="Y0160368"/>
    <n v="39"/>
    <n v="28"/>
    <n v="15"/>
    <n v="3438"/>
    <n v="9"/>
    <n v="0.2217824074074074"/>
    <n v="5.3227777777777776"/>
    <n v="1"/>
    <n v="0"/>
    <n v="1"/>
    <n v="0"/>
    <d v="1899-12-30T05:19:22"/>
    <n v="1"/>
    <n v="1"/>
  </r>
  <r>
    <x v="1"/>
    <x v="4"/>
    <x v="12"/>
    <s v="Thu"/>
    <d v="2019-01-03T00:00:00"/>
    <x v="807"/>
    <x v="250"/>
    <s v="Y0160723"/>
    <n v="15"/>
    <n v="8"/>
    <n v="17"/>
    <n v="2783"/>
    <n v="6"/>
    <n v="35.636562499999997"/>
    <n v="855.27749999999992"/>
    <n v="1"/>
    <n v="0"/>
    <n v="1"/>
    <n v="0"/>
    <d v="1900-02-03T15:16:39"/>
    <n v="0"/>
    <n v="0"/>
  </r>
  <r>
    <x v="1"/>
    <x v="4"/>
    <x v="12"/>
    <s v="Thu"/>
    <d v="2019-01-03T00:00:00"/>
    <x v="808"/>
    <x v="392"/>
    <s v="Y0158080"/>
    <n v="15"/>
    <n v="28"/>
    <n v="9"/>
    <n v="4268"/>
    <n v="8"/>
    <n v="0.20049768518518518"/>
    <n v="4.8119444444444444"/>
    <n v="1"/>
    <n v="0"/>
    <n v="1"/>
    <n v="0"/>
    <d v="1899-12-30T04:48:43"/>
    <n v="0"/>
    <n v="0"/>
  </r>
  <r>
    <x v="1"/>
    <x v="4"/>
    <x v="12"/>
    <s v="Thu"/>
    <d v="2019-01-03T00:00:00"/>
    <x v="809"/>
    <x v="31"/>
    <s v="Y0160756"/>
    <n v="17"/>
    <n v="32"/>
    <n v="4"/>
    <n v="2880"/>
    <n v="6"/>
    <n v="4.9768518518518517E-2"/>
    <n v="1.1944444444444444"/>
    <n v="1"/>
    <n v="0"/>
    <n v="1"/>
    <n v="0"/>
    <d v="1899-12-30T01:11:40"/>
    <n v="0"/>
    <n v="0"/>
  </r>
  <r>
    <x v="1"/>
    <x v="4"/>
    <x v="12"/>
    <s v="Thu"/>
    <d v="2019-01-03T00:00:00"/>
    <x v="810"/>
    <x v="60"/>
    <s v="Y0160738"/>
    <n v="26"/>
    <n v="12"/>
    <n v="80"/>
    <n v="3955"/>
    <n v="13"/>
    <n v="1.3000925925925926"/>
    <n v="31.202222222222222"/>
    <n v="1"/>
    <n v="0"/>
    <n v="1"/>
    <n v="0"/>
    <d v="1899-12-31T07:12:08"/>
    <n v="0"/>
    <n v="0"/>
  </r>
  <r>
    <x v="1"/>
    <x v="4"/>
    <x v="12"/>
    <s v="Thu"/>
    <d v="2019-01-03T00:00:00"/>
    <x v="811"/>
    <x v="393"/>
    <s v="Y0160316"/>
    <n v="14"/>
    <n v="28"/>
    <n v="10"/>
    <n v="2424"/>
    <n v="8"/>
    <n v="0.34508101851851852"/>
    <n v="8.281944444444445"/>
    <n v="1"/>
    <n v="0"/>
    <n v="1"/>
    <n v="0"/>
    <d v="1899-12-30T08:16:55"/>
    <n v="0"/>
    <n v="0"/>
  </r>
  <r>
    <x v="1"/>
    <x v="4"/>
    <x v="12"/>
    <s v="Thu"/>
    <d v="2019-01-03T00:00:00"/>
    <x v="812"/>
    <x v="394"/>
    <s v="Y0160292"/>
    <n v="25"/>
    <n v="22"/>
    <n v="18"/>
    <n v="2318"/>
    <n v="8"/>
    <n v="0.24567129629629628"/>
    <n v="5.8961111111111109"/>
    <n v="1"/>
    <n v="0"/>
    <n v="1"/>
    <n v="0"/>
    <d v="1899-12-30T05:53:46"/>
    <n v="0"/>
    <n v="0"/>
  </r>
  <r>
    <x v="1"/>
    <x v="4"/>
    <x v="12"/>
    <s v="Thu"/>
    <d v="2019-01-03T00:00:00"/>
    <x v="813"/>
    <x v="395"/>
    <s v="Y0160295"/>
    <n v="15"/>
    <n v="22"/>
    <n v="22"/>
    <n v="1554"/>
    <n v="7"/>
    <n v="0.12914351851851852"/>
    <n v="3.0994444444444444"/>
    <n v="1"/>
    <n v="0"/>
    <n v="1"/>
    <n v="0"/>
    <d v="1899-12-30T03:05:58"/>
    <n v="0"/>
    <n v="0"/>
  </r>
  <r>
    <x v="1"/>
    <x v="4"/>
    <x v="12"/>
    <s v="Thu"/>
    <d v="2019-01-03T00:00:00"/>
    <x v="814"/>
    <x v="16"/>
    <s v="Y0160626"/>
    <n v="21"/>
    <n v="57"/>
    <n v="8"/>
    <n v="5832"/>
    <n v="5"/>
    <n v="0.14350694444444445"/>
    <n v="3.4441666666666668"/>
    <n v="1"/>
    <n v="0"/>
    <n v="1"/>
    <n v="0"/>
    <d v="1899-12-30T03:26:39"/>
    <n v="0"/>
    <n v="0"/>
  </r>
  <r>
    <x v="1"/>
    <x v="4"/>
    <x v="12"/>
    <s v="Thu"/>
    <d v="2019-01-03T00:00:00"/>
    <x v="815"/>
    <x v="396"/>
    <s v="Y0160334"/>
    <n v="51"/>
    <n v="28"/>
    <n v="14"/>
    <n v="3946"/>
    <n v="8"/>
    <n v="0.10027777777777779"/>
    <n v="2.4066666666666667"/>
    <n v="1"/>
    <n v="0"/>
    <n v="1"/>
    <n v="0"/>
    <d v="1899-12-30T02:24:24"/>
    <n v="0"/>
    <n v="0"/>
  </r>
  <r>
    <x v="1"/>
    <x v="4"/>
    <x v="12"/>
    <s v="Fri"/>
    <d v="2019-01-04T00:00:00"/>
    <x v="816"/>
    <x v="397"/>
    <s v="Y0160727"/>
    <n v="95"/>
    <n v="48"/>
    <n v="32"/>
    <n v="6993"/>
    <n v="13"/>
    <n v="1.8458564814814813"/>
    <n v="44.300555555555547"/>
    <n v="1"/>
    <n v="0"/>
    <n v="1"/>
    <n v="0"/>
    <d v="1899-12-31T20:18:02"/>
    <n v="0"/>
    <n v="0"/>
  </r>
  <r>
    <x v="1"/>
    <x v="4"/>
    <x v="12"/>
    <s v="Fri"/>
    <d v="2019-01-04T00:00:00"/>
    <x v="817"/>
    <x v="398"/>
    <s v="Y0160277"/>
    <n v="17"/>
    <n v="0"/>
    <n v="6"/>
    <n v="1680"/>
    <n v="12"/>
    <n v="0.507349537037037"/>
    <n v="12.176388888888887"/>
    <n v="0"/>
    <n v="1"/>
    <n v="1"/>
    <n v="0"/>
    <d v="1899-12-30T12:10:35"/>
    <n v="0"/>
    <n v="0"/>
  </r>
  <r>
    <x v="1"/>
    <x v="4"/>
    <x v="12"/>
    <s v="Fri"/>
    <d v="2019-01-04T00:00:00"/>
    <x v="818"/>
    <x v="324"/>
    <s v="Y0160775"/>
    <n v="104"/>
    <n v="66"/>
    <n v="224"/>
    <n v="16141"/>
    <n v="15"/>
    <n v="3.2624652777777778"/>
    <n v="78.299166666666665"/>
    <n v="1"/>
    <n v="0"/>
    <n v="1"/>
    <n v="0"/>
    <d v="1900-01-02T06:17:57"/>
    <n v="4"/>
    <n v="2"/>
  </r>
  <r>
    <x v="1"/>
    <x v="4"/>
    <x v="12"/>
    <s v="Fri"/>
    <d v="2019-01-04T00:00:00"/>
    <x v="819"/>
    <x v="399"/>
    <s v="Y0160802"/>
    <n v="29"/>
    <n v="26"/>
    <n v="4"/>
    <n v="3844"/>
    <n v="8"/>
    <n v="0.22364583333333332"/>
    <n v="5.3674999999999997"/>
    <n v="0"/>
    <n v="1"/>
    <n v="0"/>
    <n v="1"/>
    <d v="1899-12-30T05:22:03"/>
    <n v="0"/>
    <n v="0"/>
  </r>
  <r>
    <x v="1"/>
    <x v="4"/>
    <x v="12"/>
    <s v="Fri"/>
    <d v="2019-01-04T00:00:00"/>
    <x v="820"/>
    <x v="400"/>
    <s v="Y0160804"/>
    <n v="17"/>
    <n v="22"/>
    <n v="26"/>
    <n v="1916"/>
    <n v="6"/>
    <n v="0.20652777777777778"/>
    <n v="4.956666666666667"/>
    <n v="0"/>
    <n v="1"/>
    <n v="1"/>
    <n v="0"/>
    <d v="1899-12-30T04:57:24"/>
    <n v="0"/>
    <n v="0"/>
  </r>
  <r>
    <x v="1"/>
    <x v="4"/>
    <x v="12"/>
    <s v="Fri"/>
    <d v="2019-01-04T00:00:00"/>
    <x v="821"/>
    <x v="51"/>
    <s v="Y0160772"/>
    <n v="9"/>
    <n v="12"/>
    <n v="52"/>
    <n v="789"/>
    <n v="7"/>
    <n v="0.4042013888888889"/>
    <n v="9.7008333333333336"/>
    <n v="1"/>
    <n v="0"/>
    <n v="1"/>
    <n v="0"/>
    <d v="1899-12-30T09:42:03"/>
    <n v="1"/>
    <n v="0"/>
  </r>
  <r>
    <x v="1"/>
    <x v="4"/>
    <x v="12"/>
    <s v="Fri"/>
    <d v="2019-01-04T00:00:00"/>
    <x v="822"/>
    <x v="256"/>
    <s v="Y0160809"/>
    <n v="3"/>
    <n v="0"/>
    <n v="13"/>
    <n v="488"/>
    <n v="1"/>
    <n v="5.5497685185185185E-2"/>
    <n v="1.3319444444444444"/>
    <n v="1"/>
    <n v="0"/>
    <n v="1"/>
    <n v="0"/>
    <d v="1899-12-30T01:19:55"/>
    <n v="0"/>
    <n v="0"/>
  </r>
  <r>
    <x v="1"/>
    <x v="4"/>
    <x v="12"/>
    <s v="Fri"/>
    <d v="2019-01-04T00:00:00"/>
    <x v="823"/>
    <x v="39"/>
    <s v="Y0160769"/>
    <n v="6"/>
    <n v="21"/>
    <n v="5"/>
    <n v="2324"/>
    <n v="13"/>
    <n v="0.38013888888888886"/>
    <n v="9.1233333333333331"/>
    <n v="0"/>
    <n v="1"/>
    <n v="1"/>
    <n v="0"/>
    <d v="1899-12-30T09:07:24"/>
    <n v="1"/>
    <n v="0"/>
  </r>
  <r>
    <x v="1"/>
    <x v="4"/>
    <x v="12"/>
    <s v="Fri"/>
    <d v="2019-01-04T00:00:00"/>
    <x v="824"/>
    <x v="325"/>
    <s v="Y0160745"/>
    <n v="3"/>
    <n v="4"/>
    <n v="16"/>
    <n v="318"/>
    <n v="3"/>
    <n v="0.12159722222222223"/>
    <n v="2.9183333333333334"/>
    <n v="1"/>
    <n v="0"/>
    <n v="1"/>
    <n v="0"/>
    <d v="1899-12-30T02:55:06"/>
    <n v="0"/>
    <n v="0"/>
  </r>
  <r>
    <x v="1"/>
    <x v="4"/>
    <x v="12"/>
    <s v="Fri"/>
    <d v="2019-01-04T00:00:00"/>
    <x v="825"/>
    <x v="401"/>
    <s v="Y0160819"/>
    <n v="50"/>
    <n v="48"/>
    <n v="126"/>
    <n v="6519"/>
    <n v="6"/>
    <n v="4.2847222222222224E-2"/>
    <n v="1.0283333333333333"/>
    <n v="0"/>
    <n v="1"/>
    <n v="0"/>
    <n v="1"/>
    <d v="1899-12-30T01:01:42"/>
    <n v="0"/>
    <n v="0"/>
  </r>
  <r>
    <x v="1"/>
    <x v="4"/>
    <x v="12"/>
    <s v="Fri"/>
    <d v="2019-01-04T00:00:00"/>
    <x v="826"/>
    <x v="402"/>
    <s v="Y0160309"/>
    <n v="17"/>
    <n v="28"/>
    <n v="25"/>
    <n v="2157"/>
    <n v="6"/>
    <n v="0.2146875"/>
    <n v="5.1524999999999999"/>
    <n v="0"/>
    <n v="1"/>
    <n v="1"/>
    <n v="0"/>
    <d v="1899-12-30T05:09:09"/>
    <n v="0"/>
    <n v="0"/>
  </r>
  <r>
    <x v="1"/>
    <x v="4"/>
    <x v="12"/>
    <s v="Fri"/>
    <d v="2019-01-04T00:00:00"/>
    <x v="827"/>
    <x v="403"/>
    <s v="Y0160290"/>
    <n v="20"/>
    <n v="22"/>
    <n v="23"/>
    <n v="2174"/>
    <n v="4"/>
    <n v="0.16247685185185187"/>
    <n v="3.8994444444444447"/>
    <n v="0"/>
    <n v="1"/>
    <n v="1"/>
    <n v="0"/>
    <d v="1899-12-30T03:53:58"/>
    <n v="0"/>
    <n v="0"/>
  </r>
  <r>
    <x v="1"/>
    <x v="4"/>
    <x v="12"/>
    <s v="Fri"/>
    <d v="2019-01-04T00:00:00"/>
    <x v="828"/>
    <x v="60"/>
    <s v="Y0160790"/>
    <n v="12"/>
    <n v="7"/>
    <n v="39"/>
    <n v="1818"/>
    <n v="6"/>
    <n v="0.80512731481481481"/>
    <n v="19.323055555555555"/>
    <n v="1"/>
    <n v="0"/>
    <n v="1"/>
    <n v="0"/>
    <d v="1899-12-30T19:19:23"/>
    <n v="0"/>
    <n v="0"/>
  </r>
  <r>
    <x v="1"/>
    <x v="4"/>
    <x v="12"/>
    <s v="Fri"/>
    <d v="2019-01-04T00:00:00"/>
    <x v="829"/>
    <x v="247"/>
    <s v="Y0160442"/>
    <n v="7"/>
    <n v="6"/>
    <n v="27"/>
    <n v="811"/>
    <n v="4"/>
    <n v="0.29206018518518517"/>
    <n v="7.0094444444444441"/>
    <n v="1"/>
    <n v="0"/>
    <n v="1"/>
    <n v="0"/>
    <d v="1899-12-30T07:00:34"/>
    <n v="1"/>
    <n v="1"/>
  </r>
  <r>
    <x v="1"/>
    <x v="4"/>
    <x v="12"/>
    <s v="Fri"/>
    <d v="2019-01-04T00:00:00"/>
    <x v="830"/>
    <x v="11"/>
    <s v="Y0160792"/>
    <n v="5"/>
    <n v="10"/>
    <n v="18"/>
    <n v="248"/>
    <n v="4"/>
    <n v="0.25366898148148148"/>
    <n v="6.088055555555556"/>
    <n v="1"/>
    <n v="0"/>
    <n v="1"/>
    <n v="0"/>
    <d v="1899-12-30T06:05:17"/>
    <n v="0"/>
    <n v="0"/>
  </r>
  <r>
    <x v="1"/>
    <x v="4"/>
    <x v="12"/>
    <s v="Fri"/>
    <d v="2019-01-04T00:00:00"/>
    <x v="831"/>
    <x v="404"/>
    <s v="Y0160611"/>
    <n v="8"/>
    <n v="6"/>
    <n v="25"/>
    <n v="2260"/>
    <n v="5"/>
    <n v="0.3424537037037037"/>
    <n v="8.2188888888888894"/>
    <n v="1"/>
    <n v="0"/>
    <n v="1"/>
    <n v="0"/>
    <d v="1899-12-30T08:13:08"/>
    <n v="0"/>
    <n v="0"/>
  </r>
  <r>
    <x v="1"/>
    <x v="4"/>
    <x v="12"/>
    <s v="Fri"/>
    <d v="2019-01-04T00:00:00"/>
    <x v="832"/>
    <x v="405"/>
    <n v="264326"/>
    <n v="15"/>
    <n v="32"/>
    <n v="0"/>
    <n v="0"/>
    <n v="6"/>
    <n v="0.2242939814814815"/>
    <n v="5.3830555555555559"/>
    <n v="0"/>
    <n v="1"/>
    <n v="1"/>
    <n v="0"/>
    <d v="1899-12-30T05:22:59"/>
    <n v="1"/>
    <n v="0"/>
  </r>
  <r>
    <x v="1"/>
    <x v="4"/>
    <x v="12"/>
    <s v="Fri"/>
    <d v="2019-01-04T00:00:00"/>
    <x v="833"/>
    <x v="406"/>
    <s v="Y0160821"/>
    <n v="1"/>
    <n v="3"/>
    <n v="12"/>
    <n v="41"/>
    <n v="2"/>
    <n v="6.3981481481481486E-2"/>
    <n v="1.5355555555555558"/>
    <n v="1"/>
    <n v="0"/>
    <n v="1"/>
    <n v="0"/>
    <d v="1899-12-30T01:32:08"/>
    <n v="0"/>
    <n v="0"/>
  </r>
  <r>
    <x v="1"/>
    <x v="4"/>
    <x v="12"/>
    <s v="Fri"/>
    <d v="2019-01-04T00:00:00"/>
    <x v="834"/>
    <x v="328"/>
    <s v="Y0160841"/>
    <n v="8"/>
    <n v="5"/>
    <n v="51"/>
    <n v="531"/>
    <n v="5"/>
    <n v="0.24333333333333332"/>
    <n v="5.84"/>
    <n v="1"/>
    <n v="0"/>
    <n v="1"/>
    <n v="0"/>
    <d v="1899-12-30T05:50:24"/>
    <n v="0"/>
    <n v="0"/>
  </r>
  <r>
    <x v="1"/>
    <x v="4"/>
    <x v="12"/>
    <s v="Fri"/>
    <d v="2019-01-04T00:00:00"/>
    <x v="835"/>
    <x v="407"/>
    <s v="Y0160551"/>
    <n v="1"/>
    <n v="1"/>
    <n v="8"/>
    <n v="71"/>
    <n v="2"/>
    <n v="4.1886574074074069E-2"/>
    <n v="1.0052777777777777"/>
    <n v="1"/>
    <n v="0"/>
    <n v="1"/>
    <n v="0"/>
    <d v="1899-12-30T01:00:19"/>
    <n v="0"/>
    <n v="2"/>
  </r>
  <r>
    <x v="1"/>
    <x v="4"/>
    <x v="12"/>
    <s v="Fri"/>
    <d v="2019-01-04T00:00:00"/>
    <x v="836"/>
    <x v="408"/>
    <s v="Y0160803"/>
    <n v="11"/>
    <n v="26"/>
    <n v="2"/>
    <n v="1592"/>
    <n v="7"/>
    <n v="0.14456018518518518"/>
    <n v="3.4694444444444441"/>
    <n v="1"/>
    <n v="0"/>
    <n v="1"/>
    <n v="0"/>
    <d v="1899-12-30T03:28:10"/>
    <n v="0"/>
    <n v="0"/>
  </r>
  <r>
    <x v="1"/>
    <x v="4"/>
    <x v="12"/>
    <s v="Fri"/>
    <d v="2019-01-04T00:00:00"/>
    <x v="837"/>
    <x v="14"/>
    <s v="Y0160414"/>
    <n v="13"/>
    <n v="33"/>
    <n v="1"/>
    <n v="2079"/>
    <n v="2"/>
    <n v="3.3912037037037039E-2"/>
    <n v="0.81388888888888888"/>
    <n v="1"/>
    <n v="0"/>
    <n v="1"/>
    <n v="0"/>
    <d v="1899-12-30T00:48:50"/>
    <n v="0"/>
    <n v="0"/>
  </r>
  <r>
    <x v="1"/>
    <x v="4"/>
    <x v="12"/>
    <s v="Fri"/>
    <d v="2019-01-04T00:00:00"/>
    <x v="838"/>
    <x v="409"/>
    <s v="Y0160813"/>
    <n v="15"/>
    <n v="4"/>
    <n v="1"/>
    <n v="3380"/>
    <n v="8"/>
    <n v="0.80194444444444446"/>
    <n v="19.246666666666666"/>
    <n v="1"/>
    <n v="0"/>
    <n v="1"/>
    <n v="0"/>
    <d v="1899-12-30T19:14:48"/>
    <n v="0"/>
    <n v="0"/>
  </r>
  <r>
    <x v="1"/>
    <x v="4"/>
    <x v="12"/>
    <s v="Fri"/>
    <d v="2019-01-04T00:00:00"/>
    <x v="839"/>
    <x v="410"/>
    <s v="Y0160801"/>
    <n v="7"/>
    <n v="24"/>
    <n v="15"/>
    <n v="1086"/>
    <n v="2"/>
    <n v="2.8437500000000001E-2"/>
    <n v="0.6825"/>
    <n v="1"/>
    <n v="0"/>
    <n v="1"/>
    <n v="0"/>
    <d v="1899-12-30T00:40:57"/>
    <n v="0"/>
    <n v="0"/>
  </r>
  <r>
    <x v="1"/>
    <x v="4"/>
    <x v="12"/>
    <s v="Fri"/>
    <d v="2019-01-04T00:00:00"/>
    <x v="840"/>
    <x v="411"/>
    <s v="Y0160746"/>
    <n v="29"/>
    <n v="4"/>
    <n v="303"/>
    <n v="1694"/>
    <n v="3"/>
    <n v="0.74343750000000008"/>
    <n v="17.842500000000001"/>
    <n v="1"/>
    <n v="0"/>
    <n v="1"/>
    <n v="0"/>
    <d v="1899-12-30T17:50:33"/>
    <n v="1"/>
    <n v="3"/>
  </r>
  <r>
    <x v="1"/>
    <x v="4"/>
    <x v="12"/>
    <s v="Fri"/>
    <d v="2019-01-04T00:00:00"/>
    <x v="841"/>
    <x v="322"/>
    <s v="Y0160554"/>
    <n v="3"/>
    <n v="1"/>
    <n v="10"/>
    <n v="234"/>
    <n v="4"/>
    <n v="0.37465277777777778"/>
    <n v="8.9916666666666671"/>
    <n v="1"/>
    <n v="0"/>
    <n v="1"/>
    <n v="0"/>
    <d v="1899-12-30T08:59:30"/>
    <n v="0"/>
    <n v="1"/>
  </r>
  <r>
    <x v="1"/>
    <x v="4"/>
    <x v="12"/>
    <s v="Fri"/>
    <d v="2019-01-04T00:00:00"/>
    <x v="842"/>
    <x v="145"/>
    <s v="Y0160766"/>
    <n v="2"/>
    <n v="2"/>
    <n v="6"/>
    <n v="156"/>
    <n v="4"/>
    <n v="0.36905092592592598"/>
    <n v="8.857222222222223"/>
    <n v="1"/>
    <n v="0"/>
    <n v="1"/>
    <n v="0"/>
    <d v="1899-12-30T08:51:26"/>
    <n v="0"/>
    <n v="0"/>
  </r>
  <r>
    <x v="1"/>
    <x v="4"/>
    <x v="12"/>
    <s v="Fri"/>
    <d v="2019-01-04T00:00:00"/>
    <x v="843"/>
    <x v="412"/>
    <s v="Y0160322"/>
    <n v="8"/>
    <n v="28"/>
    <n v="1"/>
    <n v="1512"/>
    <n v="5"/>
    <n v="8.1215277777777775E-2"/>
    <n v="1.9491666666666667"/>
    <n v="1"/>
    <n v="0"/>
    <n v="1"/>
    <n v="0"/>
    <d v="1899-12-30T01:56:57"/>
    <n v="0"/>
    <n v="0"/>
  </r>
  <r>
    <x v="1"/>
    <x v="4"/>
    <x v="12"/>
    <s v="Fri"/>
    <d v="2019-01-04T00:00:00"/>
    <x v="844"/>
    <x v="413"/>
    <s v="Y0160367"/>
    <n v="31"/>
    <n v="0"/>
    <n v="16"/>
    <n v="2930"/>
    <n v="6"/>
    <n v="0.24642361111111111"/>
    <n v="5.9141666666666666"/>
    <n v="1"/>
    <n v="0"/>
    <n v="1"/>
    <n v="0"/>
    <d v="1899-12-30T05:54:51"/>
    <n v="0"/>
    <n v="0"/>
  </r>
  <r>
    <x v="1"/>
    <x v="4"/>
    <x v="12"/>
    <s v="Fri"/>
    <d v="2019-01-04T00:00:00"/>
    <x v="845"/>
    <x v="414"/>
    <s v="Y0160822"/>
    <n v="30"/>
    <n v="48"/>
    <n v="31"/>
    <n v="4163"/>
    <n v="18"/>
    <n v="1.8229166666666668E-2"/>
    <n v="0.4375"/>
    <n v="0"/>
    <n v="1"/>
    <n v="0"/>
    <n v="1"/>
    <d v="1899-12-30T00:26:15"/>
    <n v="0"/>
    <n v="0"/>
  </r>
  <r>
    <x v="1"/>
    <x v="4"/>
    <x v="12"/>
    <s v="Fri"/>
    <d v="2019-01-04T00:00:00"/>
    <x v="846"/>
    <x v="405"/>
    <n v="264327"/>
    <n v="15"/>
    <n v="33"/>
    <n v="0"/>
    <n v="0"/>
    <n v="5"/>
    <n v="0.11362268518518519"/>
    <n v="2.7269444444444444"/>
    <n v="1"/>
    <n v="0"/>
    <n v="1"/>
    <n v="0"/>
    <d v="1899-12-30T02:43:37"/>
    <n v="1"/>
    <n v="2"/>
  </r>
  <r>
    <x v="1"/>
    <x v="4"/>
    <x v="12"/>
    <s v="Fri"/>
    <d v="2019-01-04T00:00:00"/>
    <x v="847"/>
    <x v="415"/>
    <s v="Y0160739"/>
    <n v="59"/>
    <n v="48"/>
    <n v="65"/>
    <n v="9120"/>
    <n v="10"/>
    <n v="1.3650810185185185"/>
    <n v="32.761944444444445"/>
    <n v="1"/>
    <n v="0"/>
    <n v="1"/>
    <n v="0"/>
    <d v="1899-12-31T08:45:43"/>
    <n v="0"/>
    <n v="0"/>
  </r>
  <r>
    <x v="1"/>
    <x v="4"/>
    <x v="12"/>
    <s v="Fri"/>
    <d v="2019-01-04T00:00:00"/>
    <x v="848"/>
    <x v="416"/>
    <s v="Y0160737"/>
    <n v="64"/>
    <n v="48"/>
    <n v="46"/>
    <n v="8031"/>
    <n v="19"/>
    <n v="1.7699305555555553"/>
    <n v="42.478333333333325"/>
    <n v="1"/>
    <n v="0"/>
    <n v="1"/>
    <n v="0"/>
    <d v="1899-12-31T18:28:42"/>
    <n v="0"/>
    <n v="0"/>
  </r>
  <r>
    <x v="1"/>
    <x v="4"/>
    <x v="12"/>
    <s v="Fri"/>
    <d v="2019-01-04T00:00:00"/>
    <x v="849"/>
    <x v="31"/>
    <s v="Y0160322"/>
    <n v="20"/>
    <n v="32"/>
    <n v="19"/>
    <n v="2880"/>
    <n v="2"/>
    <n v="5.6863425925925921E-2"/>
    <n v="1.3647222222222222"/>
    <n v="1"/>
    <n v="0"/>
    <n v="1"/>
    <n v="0"/>
    <d v="1899-12-30T01:21:53"/>
    <n v="0"/>
    <n v="0"/>
  </r>
  <r>
    <x v="1"/>
    <x v="4"/>
    <x v="12"/>
    <s v="Fri"/>
    <d v="2019-01-04T00:00:00"/>
    <x v="850"/>
    <x v="24"/>
    <s v="Y0160796-Y0160795-Y0160797"/>
    <n v="6"/>
    <n v="5"/>
    <n v="47"/>
    <n v="498"/>
    <n v="7"/>
    <n v="0.63940972222222225"/>
    <n v="15.345833333333335"/>
    <n v="1"/>
    <n v="0"/>
    <n v="1"/>
    <n v="0"/>
    <d v="1899-12-30T15:20:45"/>
    <n v="1"/>
    <n v="1"/>
  </r>
  <r>
    <x v="1"/>
    <x v="4"/>
    <x v="12"/>
    <s v="Fri"/>
    <d v="2019-01-04T00:00:00"/>
    <x v="851"/>
    <x v="417"/>
    <s v="Y0160323"/>
    <n v="7"/>
    <n v="28"/>
    <n v="3"/>
    <n v="878"/>
    <n v="5"/>
    <n v="3.5752314814814813E-2"/>
    <n v="0.85805555555555557"/>
    <n v="1"/>
    <n v="0"/>
    <n v="1"/>
    <n v="0"/>
    <d v="1899-12-30T00:51:29"/>
    <n v="0"/>
    <n v="0"/>
  </r>
  <r>
    <x v="1"/>
    <x v="4"/>
    <x v="12"/>
    <s v="Fri"/>
    <d v="2019-01-04T00:00:00"/>
    <x v="852"/>
    <x v="418"/>
    <s v="Y0160311"/>
    <n v="17"/>
    <n v="28"/>
    <n v="7"/>
    <n v="3019"/>
    <n v="6"/>
    <n v="0.13094907407407408"/>
    <n v="3.1427777777777779"/>
    <n v="1"/>
    <n v="0"/>
    <n v="1"/>
    <n v="0"/>
    <d v="1899-12-30T03:08:34"/>
    <n v="0"/>
    <n v="0"/>
  </r>
  <r>
    <x v="1"/>
    <x v="4"/>
    <x v="12"/>
    <s v="Fri"/>
    <d v="2019-01-04T00:00:00"/>
    <x v="853"/>
    <x v="419"/>
    <s v="Y0158784"/>
    <n v="19"/>
    <n v="28"/>
    <n v="12"/>
    <n v="2678"/>
    <n v="6"/>
    <n v="0.16714120370370369"/>
    <n v="4.0113888888888889"/>
    <n v="1"/>
    <n v="0"/>
    <n v="1"/>
    <n v="0"/>
    <d v="1899-12-30T04:00:41"/>
    <n v="0"/>
    <n v="0"/>
  </r>
  <r>
    <x v="1"/>
    <x v="4"/>
    <x v="12"/>
    <s v="Fri"/>
    <d v="2019-01-04T00:00:00"/>
    <x v="854"/>
    <x v="420"/>
    <s v="Y0160787-Y0160786"/>
    <n v="46"/>
    <n v="66"/>
    <n v="84"/>
    <n v="5511"/>
    <n v="13"/>
    <n v="1.292824074074074E-2"/>
    <n v="0.31027777777777776"/>
    <n v="1"/>
    <n v="0"/>
    <n v="1"/>
    <n v="0"/>
    <d v="1899-12-30T00:18:37"/>
    <n v="0"/>
    <n v="0"/>
  </r>
  <r>
    <x v="1"/>
    <x v="4"/>
    <x v="12"/>
    <s v="Fri"/>
    <d v="2019-01-04T00:00:00"/>
    <x v="855"/>
    <x v="421"/>
    <s v="Y0158081"/>
    <n v="13"/>
    <n v="28"/>
    <n v="4"/>
    <n v="3960"/>
    <n v="6"/>
    <n v="0.10068287037037038"/>
    <n v="2.4163888888888891"/>
    <n v="1"/>
    <n v="0"/>
    <n v="1"/>
    <n v="0"/>
    <d v="1899-12-30T02:24:59"/>
    <n v="0"/>
    <n v="0"/>
  </r>
  <r>
    <x v="1"/>
    <x v="4"/>
    <x v="12"/>
    <s v="Fri"/>
    <d v="2019-01-04T00:00:00"/>
    <x v="856"/>
    <x v="255"/>
    <s v="Y0160753-Y0160752"/>
    <n v="3"/>
    <n v="2"/>
    <n v="36"/>
    <n v="300"/>
    <n v="4"/>
    <n v="0.22996527777777778"/>
    <n v="5.519166666666667"/>
    <n v="1"/>
    <n v="0"/>
    <n v="1"/>
    <n v="0"/>
    <d v="1899-12-30T05:31:09"/>
    <n v="0"/>
    <n v="0"/>
  </r>
  <r>
    <x v="1"/>
    <x v="4"/>
    <x v="12"/>
    <s v="Fri"/>
    <d v="2019-01-04T00:00:00"/>
    <x v="857"/>
    <x v="351"/>
    <s v="Y0160556"/>
    <n v="5"/>
    <n v="3"/>
    <n v="2"/>
    <n v="2134"/>
    <n v="5"/>
    <n v="0.38648148148148148"/>
    <n v="9.275555555555556"/>
    <n v="1"/>
    <n v="0"/>
    <n v="1"/>
    <n v="0"/>
    <d v="1899-12-30T09:16:32"/>
    <n v="0"/>
    <n v="1"/>
  </r>
  <r>
    <x v="1"/>
    <x v="4"/>
    <x v="12"/>
    <s v="Fri"/>
    <d v="2019-01-04T00:00:00"/>
    <x v="858"/>
    <x v="422"/>
    <s v="Y0160291"/>
    <n v="22"/>
    <n v="22"/>
    <n v="20"/>
    <n v="1881"/>
    <n v="8"/>
    <n v="6.0208333333333336E-2"/>
    <n v="1.4450000000000001"/>
    <n v="1"/>
    <n v="0"/>
    <n v="1"/>
    <n v="0"/>
    <d v="1899-12-30T01:26:42"/>
    <n v="0"/>
    <n v="0"/>
  </r>
  <r>
    <x v="1"/>
    <x v="4"/>
    <x v="12"/>
    <s v="Fri"/>
    <d v="2019-01-04T00:00:00"/>
    <x v="859"/>
    <x v="423"/>
    <s v="Y0160839"/>
    <n v="11"/>
    <n v="8"/>
    <n v="4"/>
    <n v="2520"/>
    <n v="4"/>
    <n v="0.32696759259259262"/>
    <n v="7.8472222222222232"/>
    <n v="1"/>
    <n v="0"/>
    <n v="1"/>
    <n v="0"/>
    <d v="1899-12-30T07:50:50"/>
    <n v="0"/>
    <n v="0"/>
  </r>
  <r>
    <x v="1"/>
    <x v="4"/>
    <x v="12"/>
    <s v="Fri"/>
    <d v="2019-01-04T00:00:00"/>
    <x v="860"/>
    <x v="424"/>
    <s v="Y0160303"/>
    <n v="13"/>
    <n v="28"/>
    <n v="8"/>
    <n v="3804"/>
    <n v="6"/>
    <n v="0.27445601851851853"/>
    <n v="6.5869444444444447"/>
    <n v="1"/>
    <n v="0"/>
    <n v="1"/>
    <n v="0"/>
    <d v="1899-12-30T06:35:13"/>
    <n v="0"/>
    <n v="0"/>
  </r>
  <r>
    <x v="1"/>
    <x v="4"/>
    <x v="12"/>
    <s v="Fri"/>
    <d v="2019-01-04T00:00:00"/>
    <x v="861"/>
    <x v="425"/>
    <s v="Y0160576"/>
    <n v="6"/>
    <n v="28"/>
    <n v="10"/>
    <n v="642"/>
    <n v="5"/>
    <n v="0.2119675925925926"/>
    <n v="5.0872222222222225"/>
    <n v="1"/>
    <n v="0"/>
    <n v="1"/>
    <n v="0"/>
    <d v="1899-12-30T05:05:14"/>
    <n v="0"/>
    <n v="0"/>
  </r>
  <r>
    <x v="1"/>
    <x v="4"/>
    <x v="12"/>
    <s v="Sat"/>
    <d v="2019-01-05T00:00:00"/>
    <x v="862"/>
    <x v="426"/>
    <s v="Y0160026"/>
    <n v="28"/>
    <n v="28"/>
    <n v="38"/>
    <n v="3524"/>
    <n v="10"/>
    <n v="1.7877777777777779"/>
    <n v="42.906666666666666"/>
    <n v="1"/>
    <n v="0"/>
    <n v="1"/>
    <n v="0"/>
    <d v="1899-12-31T18:54:24"/>
    <n v="0"/>
    <n v="0"/>
  </r>
  <r>
    <x v="1"/>
    <x v="4"/>
    <x v="12"/>
    <s v="Sat"/>
    <d v="2019-01-05T00:00:00"/>
    <x v="863"/>
    <x v="427"/>
    <s v="Y0160314"/>
    <n v="37"/>
    <n v="19"/>
    <n v="25"/>
    <n v="10430"/>
    <n v="10"/>
    <n v="1.7353935185185185"/>
    <n v="41.649444444444441"/>
    <n v="1"/>
    <n v="0"/>
    <n v="1"/>
    <n v="0"/>
    <d v="1899-12-31T17:38:58"/>
    <n v="0"/>
    <n v="0"/>
  </r>
  <r>
    <x v="1"/>
    <x v="4"/>
    <x v="13"/>
    <s v="Mon"/>
    <d v="2019-01-07T00:00:00"/>
    <x v="864"/>
    <x v="48"/>
    <s v="Y0160906"/>
    <n v="2"/>
    <n v="8"/>
    <n v="9"/>
    <n v="169"/>
    <n v="10"/>
    <n v="0.13843749999999999"/>
    <n v="3.3224999999999998"/>
    <n v="1"/>
    <n v="0"/>
    <n v="1"/>
    <n v="0"/>
    <d v="1899-12-30T03:19:21"/>
    <n v="0"/>
    <n v="0"/>
  </r>
  <r>
    <x v="1"/>
    <x v="4"/>
    <x v="13"/>
    <s v="Mon"/>
    <d v="2019-01-07T00:00:00"/>
    <x v="865"/>
    <x v="34"/>
    <s v="Y0160894"/>
    <n v="57"/>
    <n v="76"/>
    <n v="213"/>
    <n v="2779"/>
    <n v="28"/>
    <n v="2.4882175925925925"/>
    <n v="59.717222222222219"/>
    <n v="1"/>
    <n v="0"/>
    <n v="1"/>
    <n v="0"/>
    <d v="1900-01-01T11:43:02"/>
    <n v="0"/>
    <n v="0"/>
  </r>
  <r>
    <x v="1"/>
    <x v="4"/>
    <x v="13"/>
    <s v="Mon"/>
    <d v="2019-01-07T00:00:00"/>
    <x v="866"/>
    <x v="114"/>
    <s v="Y0160916"/>
    <n v="8"/>
    <n v="0"/>
    <n v="36"/>
    <n v="480"/>
    <n v="22"/>
    <n v="70.557685185185179"/>
    <n v="1693.3844444444444"/>
    <n v="1"/>
    <n v="0"/>
    <n v="1"/>
    <n v="0"/>
    <d v="1900-03-10T13:23:04"/>
    <n v="0"/>
    <n v="0"/>
  </r>
  <r>
    <x v="1"/>
    <x v="4"/>
    <x v="13"/>
    <s v="Mon"/>
    <d v="2019-01-07T00:00:00"/>
    <x v="867"/>
    <x v="428"/>
    <s v="Y0160634"/>
    <n v="37"/>
    <n v="28"/>
    <n v="23"/>
    <n v="3474"/>
    <n v="20"/>
    <n v="0.28780092592592593"/>
    <n v="6.9072222222222219"/>
    <n v="1"/>
    <n v="0"/>
    <n v="1"/>
    <n v="0"/>
    <d v="1899-12-30T06:54:26"/>
    <n v="0"/>
    <n v="0"/>
  </r>
  <r>
    <x v="1"/>
    <x v="4"/>
    <x v="13"/>
    <s v="Mon"/>
    <d v="2019-01-07T00:00:00"/>
    <x v="868"/>
    <x v="429"/>
    <s v="Y0160651"/>
    <n v="6"/>
    <n v="28"/>
    <n v="6"/>
    <n v="591"/>
    <n v="10"/>
    <n v="0.49344907407407407"/>
    <n v="11.842777777777778"/>
    <n v="1"/>
    <n v="0"/>
    <n v="1"/>
    <n v="0"/>
    <d v="1899-12-30T11:50:34"/>
    <n v="0"/>
    <n v="0"/>
  </r>
  <r>
    <x v="1"/>
    <x v="4"/>
    <x v="13"/>
    <s v="Mon"/>
    <d v="2019-01-07T00:00:00"/>
    <x v="869"/>
    <x v="430"/>
    <s v="Y0160652"/>
    <n v="8"/>
    <n v="28"/>
    <n v="7"/>
    <n v="1242"/>
    <n v="10"/>
    <n v="0.37847222222222227"/>
    <n v="9.0833333333333339"/>
    <n v="1"/>
    <n v="0"/>
    <n v="1"/>
    <n v="0"/>
    <d v="1899-12-30T09:05:00"/>
    <n v="0"/>
    <n v="0"/>
  </r>
  <r>
    <x v="1"/>
    <x v="4"/>
    <x v="13"/>
    <s v="Mon"/>
    <d v="2019-01-07T00:00:00"/>
    <x v="870"/>
    <x v="324"/>
    <s v="Y0160853"/>
    <n v="103"/>
    <n v="41"/>
    <n v="96"/>
    <n v="18971"/>
    <n v="8"/>
    <n v="1.2605555555555554"/>
    <n v="30.25333333333333"/>
    <n v="1"/>
    <n v="0"/>
    <n v="1"/>
    <n v="0"/>
    <d v="1899-12-31T06:15:12"/>
    <n v="2"/>
    <n v="0"/>
  </r>
  <r>
    <x v="1"/>
    <x v="4"/>
    <x v="13"/>
    <s v="Mon"/>
    <d v="2019-01-07T00:00:00"/>
    <x v="871"/>
    <x v="431"/>
    <s v="Y0160808"/>
    <n v="56"/>
    <n v="48"/>
    <n v="39"/>
    <n v="5235"/>
    <n v="8"/>
    <n v="0.66429398148148155"/>
    <n v="15.943055555555556"/>
    <n v="1"/>
    <n v="0"/>
    <n v="1"/>
    <n v="0"/>
    <d v="1899-12-30T15:56:35"/>
    <n v="0"/>
    <n v="0"/>
  </r>
  <r>
    <x v="1"/>
    <x v="4"/>
    <x v="13"/>
    <s v="Mon"/>
    <d v="2019-01-07T00:00:00"/>
    <x v="872"/>
    <x v="432"/>
    <s v="Y0160817"/>
    <n v="10"/>
    <n v="28"/>
    <n v="1"/>
    <n v="1260"/>
    <n v="4"/>
    <n v="2.7222222222222228E-2"/>
    <n v="0.65333333333333343"/>
    <n v="1"/>
    <n v="0"/>
    <n v="1"/>
    <n v="0"/>
    <d v="1899-12-30T00:39:12"/>
    <n v="0"/>
    <n v="0"/>
  </r>
  <r>
    <x v="1"/>
    <x v="4"/>
    <x v="13"/>
    <s v="Mon"/>
    <d v="2019-01-07T00:00:00"/>
    <x v="873"/>
    <x v="25"/>
    <s v="Y0160791"/>
    <n v="14"/>
    <n v="24"/>
    <n v="7"/>
    <n v="2648"/>
    <n v="7"/>
    <n v="0.38026620370370368"/>
    <n v="9.1263888888888882"/>
    <n v="1"/>
    <n v="0"/>
    <n v="1"/>
    <n v="0"/>
    <d v="1899-12-30T09:07:35"/>
    <n v="0"/>
    <n v="0"/>
  </r>
  <r>
    <x v="1"/>
    <x v="4"/>
    <x v="13"/>
    <s v="Mon"/>
    <d v="2019-01-07T00:00:00"/>
    <x v="874"/>
    <x v="23"/>
    <s v="Y0160891"/>
    <n v="78"/>
    <n v="9"/>
    <n v="202"/>
    <n v="16219"/>
    <n v="8"/>
    <n v="0.96934027777777787"/>
    <n v="23.264166666666668"/>
    <n v="1"/>
    <n v="0"/>
    <n v="1"/>
    <n v="0"/>
    <d v="1899-12-30T23:15:51"/>
    <n v="0"/>
    <n v="0"/>
  </r>
  <r>
    <x v="1"/>
    <x v="4"/>
    <x v="13"/>
    <s v="Mon"/>
    <d v="2019-01-07T00:00:00"/>
    <x v="875"/>
    <x v="82"/>
    <s v="Y0160905"/>
    <n v="16"/>
    <n v="20"/>
    <n v="94"/>
    <n v="1921"/>
    <n v="7"/>
    <n v="0.28121527777777777"/>
    <n v="6.7491666666666665"/>
    <n v="1"/>
    <n v="0"/>
    <n v="1"/>
    <n v="0"/>
    <d v="1899-12-30T06:44:57"/>
    <n v="0"/>
    <n v="0"/>
  </r>
  <r>
    <x v="1"/>
    <x v="4"/>
    <x v="13"/>
    <s v="Mon"/>
    <d v="2019-01-07T00:00:00"/>
    <x v="876"/>
    <x v="433"/>
    <s v="Y0160279"/>
    <n v="36"/>
    <n v="0"/>
    <n v="13"/>
    <n v="1860"/>
    <n v="20"/>
    <n v="0.84226851851851858"/>
    <n v="20.214444444444446"/>
    <n v="0"/>
    <n v="1"/>
    <n v="1"/>
    <n v="0"/>
    <d v="1899-12-30T20:12:52"/>
    <n v="0"/>
    <n v="0"/>
  </r>
  <r>
    <x v="1"/>
    <x v="4"/>
    <x v="13"/>
    <s v="Mon"/>
    <d v="2019-01-07T00:00:00"/>
    <x v="877"/>
    <x v="24"/>
    <s v="Y0160885-Y0160888-Y0160887"/>
    <n v="22"/>
    <n v="15"/>
    <n v="81"/>
    <n v="2941"/>
    <n v="7"/>
    <n v="1.0917592592592593"/>
    <n v="26.202222222222225"/>
    <n v="1"/>
    <n v="0"/>
    <n v="1"/>
    <n v="0"/>
    <d v="1899-12-31T02:12:08"/>
    <n v="1"/>
    <n v="0"/>
  </r>
  <r>
    <x v="1"/>
    <x v="4"/>
    <x v="13"/>
    <s v="Mon"/>
    <d v="2019-01-07T00:00:00"/>
    <x v="878"/>
    <x v="434"/>
    <s v="Y0160854"/>
    <n v="3"/>
    <n v="2"/>
    <n v="17"/>
    <n v="755"/>
    <n v="2"/>
    <n v="0.10106481481481482"/>
    <n v="2.4255555555555555"/>
    <n v="1"/>
    <n v="0"/>
    <n v="1"/>
    <n v="0"/>
    <d v="1899-12-30T02:25:32"/>
    <n v="0"/>
    <n v="0"/>
  </r>
  <r>
    <x v="1"/>
    <x v="4"/>
    <x v="13"/>
    <s v="Mon"/>
    <d v="2019-01-07T00:00:00"/>
    <x v="879"/>
    <x v="39"/>
    <s v="Y0160884"/>
    <n v="8"/>
    <n v="25"/>
    <n v="6"/>
    <n v="1576"/>
    <n v="6"/>
    <n v="0.31037037037037035"/>
    <n v="7.448888888888888"/>
    <n v="0"/>
    <n v="1"/>
    <n v="1"/>
    <n v="0"/>
    <d v="1899-12-30T07:26:56"/>
    <n v="0"/>
    <n v="0"/>
  </r>
  <r>
    <x v="1"/>
    <x v="4"/>
    <x v="13"/>
    <s v="Mon"/>
    <d v="2019-01-07T00:00:00"/>
    <x v="880"/>
    <x v="435"/>
    <s v="Y0160806"/>
    <n v="54"/>
    <n v="48"/>
    <n v="40"/>
    <n v="5780"/>
    <n v="9"/>
    <n v="0.66844907407407417"/>
    <n v="16.042777777777779"/>
    <n v="0"/>
    <n v="1"/>
    <n v="1"/>
    <n v="0"/>
    <d v="1899-12-30T16:02:34"/>
    <n v="0"/>
    <n v="0"/>
  </r>
  <r>
    <x v="1"/>
    <x v="4"/>
    <x v="13"/>
    <s v="Mon"/>
    <d v="2019-01-07T00:00:00"/>
    <x v="881"/>
    <x v="53"/>
    <s v="Y0160770"/>
    <n v="17"/>
    <n v="12"/>
    <n v="75"/>
    <n v="2010"/>
    <n v="24"/>
    <n v="71.388750000000002"/>
    <n v="1713.33"/>
    <n v="0"/>
    <n v="1"/>
    <n v="1"/>
    <n v="0"/>
    <d v="1900-03-11T09:19:48"/>
    <n v="0"/>
    <n v="0"/>
  </r>
  <r>
    <x v="1"/>
    <x v="4"/>
    <x v="13"/>
    <s v="Mon"/>
    <d v="2019-01-07T00:00:00"/>
    <x v="882"/>
    <x v="70"/>
    <s v="Y0160840"/>
    <n v="10"/>
    <n v="12"/>
    <n v="40"/>
    <n v="1756"/>
    <n v="4"/>
    <n v="0.82303240740740735"/>
    <n v="19.752777777777776"/>
    <n v="1"/>
    <n v="0"/>
    <n v="1"/>
    <n v="0"/>
    <d v="1899-12-30T19:45:10"/>
    <n v="0"/>
    <n v="0"/>
  </r>
  <r>
    <x v="1"/>
    <x v="4"/>
    <x v="13"/>
    <s v="Mon"/>
    <d v="2019-01-07T00:00:00"/>
    <x v="883"/>
    <x v="436"/>
    <s v="Y0160639"/>
    <n v="15"/>
    <n v="28"/>
    <n v="32"/>
    <n v="940"/>
    <n v="5"/>
    <n v="0.72334490740740742"/>
    <n v="17.360277777777778"/>
    <n v="0"/>
    <n v="1"/>
    <n v="1"/>
    <n v="0"/>
    <d v="1899-12-30T17:21:37"/>
    <n v="0"/>
    <n v="0"/>
  </r>
  <r>
    <x v="1"/>
    <x v="4"/>
    <x v="13"/>
    <s v="Mon"/>
    <d v="2019-01-07T00:00:00"/>
    <x v="884"/>
    <x v="437"/>
    <s v="Y0160750"/>
    <n v="6"/>
    <n v="21"/>
    <n v="4"/>
    <n v="927"/>
    <n v="6"/>
    <n v="0.36563657407407407"/>
    <n v="8.7752777777777773"/>
    <n v="1"/>
    <n v="0"/>
    <n v="1"/>
    <n v="0"/>
    <d v="1899-12-30T08:46:31"/>
    <n v="0"/>
    <n v="0"/>
  </r>
  <r>
    <x v="1"/>
    <x v="4"/>
    <x v="13"/>
    <s v="Mon"/>
    <d v="2019-01-07T00:00:00"/>
    <x v="885"/>
    <x v="438"/>
    <s v="Y0160032"/>
    <n v="8"/>
    <n v="26"/>
    <n v="1"/>
    <n v="1638"/>
    <n v="10"/>
    <n v="0.58724537037037039"/>
    <n v="14.093888888888889"/>
    <n v="1"/>
    <n v="0"/>
    <n v="1"/>
    <n v="0"/>
    <d v="1899-12-30T14:05:38"/>
    <n v="0"/>
    <n v="0"/>
  </r>
  <r>
    <x v="1"/>
    <x v="4"/>
    <x v="13"/>
    <s v="Mon"/>
    <d v="2019-01-07T00:00:00"/>
    <x v="886"/>
    <x v="439"/>
    <s v="Y0160650"/>
    <n v="7"/>
    <n v="0"/>
    <n v="41"/>
    <n v="771"/>
    <n v="10"/>
    <n v="0.30081018518518515"/>
    <n v="7.2194444444444432"/>
    <n v="0"/>
    <n v="1"/>
    <n v="1"/>
    <n v="0"/>
    <d v="1899-12-30T07:13:10"/>
    <n v="0"/>
    <n v="0"/>
  </r>
  <r>
    <x v="1"/>
    <x v="4"/>
    <x v="13"/>
    <s v="Mon"/>
    <d v="2019-01-07T00:00:00"/>
    <x v="887"/>
    <x v="34"/>
    <s v="Y0160896"/>
    <n v="80"/>
    <n v="97"/>
    <n v="203"/>
    <n v="4166"/>
    <n v="22"/>
    <n v="73.399629629629629"/>
    <n v="1761.5911111111111"/>
    <n v="0"/>
    <n v="1"/>
    <n v="0"/>
    <n v="1"/>
    <d v="1900-03-13T09:35:28"/>
    <n v="0"/>
    <n v="0"/>
  </r>
  <r>
    <x v="1"/>
    <x v="4"/>
    <x v="13"/>
    <s v="Mon"/>
    <d v="2019-01-07T00:00:00"/>
    <x v="888"/>
    <x v="16"/>
    <s v="Y0160798"/>
    <n v="14"/>
    <n v="57"/>
    <n v="5"/>
    <n v="2028"/>
    <n v="4"/>
    <n v="0.55780092592592589"/>
    <n v="13.387222222222221"/>
    <n v="0"/>
    <n v="1"/>
    <n v="1"/>
    <n v="0"/>
    <d v="1899-12-30T13:23:14"/>
    <n v="0"/>
    <n v="0"/>
  </r>
  <r>
    <x v="1"/>
    <x v="4"/>
    <x v="13"/>
    <s v="Mon"/>
    <d v="2019-01-07T00:00:00"/>
    <x v="889"/>
    <x v="440"/>
    <s v="Y0160641"/>
    <n v="19"/>
    <n v="28"/>
    <n v="9"/>
    <n v="2833"/>
    <n v="6"/>
    <n v="0.2682060185185185"/>
    <n v="6.4369444444444444"/>
    <n v="0"/>
    <n v="1"/>
    <n v="1"/>
    <n v="0"/>
    <d v="1899-12-30T06:26:13"/>
    <n v="0"/>
    <n v="0"/>
  </r>
  <r>
    <x v="1"/>
    <x v="4"/>
    <x v="13"/>
    <s v="Mon"/>
    <d v="2019-01-07T00:00:00"/>
    <x v="890"/>
    <x v="388"/>
    <s v="Y0160893"/>
    <n v="3"/>
    <n v="6"/>
    <n v="31"/>
    <n v="119"/>
    <n v="3"/>
    <n v="0.16871527777777776"/>
    <n v="4.0491666666666664"/>
    <n v="1"/>
    <n v="0"/>
    <n v="1"/>
    <n v="0"/>
    <d v="1899-12-30T04:02:57"/>
    <n v="0"/>
    <n v="14"/>
  </r>
  <r>
    <x v="1"/>
    <x v="4"/>
    <x v="13"/>
    <s v="Mon"/>
    <d v="2019-01-07T00:00:00"/>
    <x v="891"/>
    <x v="441"/>
    <s v="Y0160653"/>
    <n v="7"/>
    <n v="28"/>
    <n v="1"/>
    <n v="1008"/>
    <n v="5"/>
    <n v="0.23606481481481481"/>
    <n v="5.6655555555555557"/>
    <n v="0"/>
    <n v="1"/>
    <n v="1"/>
    <n v="0"/>
    <d v="1899-12-30T05:39:56"/>
    <n v="0"/>
    <n v="0"/>
  </r>
  <r>
    <x v="1"/>
    <x v="4"/>
    <x v="13"/>
    <s v="Mon"/>
    <d v="2019-01-07T00:00:00"/>
    <x v="892"/>
    <x v="220"/>
    <s v="Y0160909"/>
    <n v="7"/>
    <n v="5"/>
    <n v="42"/>
    <n v="104"/>
    <n v="4"/>
    <n v="0.24763888888888888"/>
    <n v="5.9433333333333334"/>
    <n v="1"/>
    <n v="0"/>
    <n v="1"/>
    <n v="0"/>
    <d v="1899-12-30T05:56:36"/>
    <n v="0"/>
    <n v="0"/>
  </r>
  <r>
    <x v="1"/>
    <x v="4"/>
    <x v="13"/>
    <s v="Mon"/>
    <d v="2019-01-07T00:00:00"/>
    <x v="893"/>
    <x v="104"/>
    <s v="Y0160878"/>
    <n v="38"/>
    <n v="25"/>
    <n v="233"/>
    <n v="7865"/>
    <n v="11"/>
    <n v="1.0690277777777777"/>
    <n v="25.656666666666666"/>
    <n v="0"/>
    <n v="1"/>
    <n v="0"/>
    <n v="1"/>
    <d v="1899-12-31T01:39:24"/>
    <n v="0"/>
    <n v="0"/>
  </r>
  <r>
    <x v="1"/>
    <x v="4"/>
    <x v="13"/>
    <s v="Mon"/>
    <d v="2019-01-07T00:00:00"/>
    <x v="894"/>
    <x v="16"/>
    <s v="Y0160869"/>
    <n v="18"/>
    <n v="57"/>
    <n v="11"/>
    <n v="4512"/>
    <n v="1"/>
    <n v="2.5231481481481483E-2"/>
    <n v="0.60555555555555562"/>
    <n v="1"/>
    <n v="0"/>
    <n v="1"/>
    <n v="0"/>
    <d v="1899-12-30T00:36:20"/>
    <n v="0"/>
    <n v="0"/>
  </r>
  <r>
    <x v="1"/>
    <x v="4"/>
    <x v="13"/>
    <s v="Mon"/>
    <d v="2019-01-07T00:00:00"/>
    <x v="895"/>
    <x v="442"/>
    <s v="Y0160643"/>
    <n v="38"/>
    <n v="54"/>
    <n v="101"/>
    <n v="6749"/>
    <n v="1"/>
    <n v="4.53587962962963E-2"/>
    <n v="1.0886111111111112"/>
    <n v="1"/>
    <n v="0"/>
    <n v="0"/>
    <n v="1"/>
    <d v="1899-12-30T01:05:19"/>
    <n v="0"/>
    <n v="0"/>
  </r>
  <r>
    <x v="1"/>
    <x v="4"/>
    <x v="13"/>
    <s v="Mon"/>
    <d v="2019-01-07T00:00:00"/>
    <x v="896"/>
    <x v="0"/>
    <s v="Y0160868"/>
    <n v="10"/>
    <n v="29"/>
    <n v="2"/>
    <n v="1218"/>
    <n v="3"/>
    <n v="2.4710648148148148E-2"/>
    <n v="0.59305555555555556"/>
    <n v="0"/>
    <n v="1"/>
    <n v="1"/>
    <n v="0"/>
    <d v="1899-12-30T00:35:35"/>
    <n v="1"/>
    <n v="0"/>
  </r>
  <r>
    <x v="1"/>
    <x v="4"/>
    <x v="13"/>
    <s v="Mon"/>
    <d v="2019-01-07T00:00:00"/>
    <x v="897"/>
    <x v="443"/>
    <s v="Y0160648-Y0160646"/>
    <n v="24"/>
    <n v="25"/>
    <n v="97"/>
    <n v="2573"/>
    <n v="14"/>
    <n v="1.0156481481481481"/>
    <n v="24.375555555555554"/>
    <n v="0"/>
    <n v="1"/>
    <n v="1"/>
    <n v="0"/>
    <d v="1899-12-31T00:22:32"/>
    <n v="0"/>
    <n v="0"/>
  </r>
  <r>
    <x v="1"/>
    <x v="4"/>
    <x v="13"/>
    <s v="Tue"/>
    <d v="2019-01-08T00:00:00"/>
    <x v="898"/>
    <x v="47"/>
    <s v="Y0160621"/>
    <n v="47"/>
    <n v="48"/>
    <n v="162"/>
    <n v="12011"/>
    <n v="12"/>
    <n v="2.8862037037037038"/>
    <n v="69.268888888888895"/>
    <n v="0"/>
    <n v="1"/>
    <n v="1"/>
    <n v="0"/>
    <d v="1900-01-01T21:16:08"/>
    <n v="0"/>
    <n v="0"/>
  </r>
  <r>
    <x v="1"/>
    <x v="4"/>
    <x v="13"/>
    <s v="Tue"/>
    <d v="2019-01-08T00:00:00"/>
    <x v="899"/>
    <x v="444"/>
    <s v="Y0160805"/>
    <n v="60"/>
    <n v="48"/>
    <n v="54"/>
    <n v="8245"/>
    <n v="9"/>
    <n v="1.88375"/>
    <n v="45.21"/>
    <n v="1"/>
    <n v="0"/>
    <n v="1"/>
    <n v="0"/>
    <d v="1899-12-31T21:12:36"/>
    <n v="0"/>
    <n v="0"/>
  </r>
  <r>
    <x v="1"/>
    <x v="4"/>
    <x v="13"/>
    <s v="Tue"/>
    <d v="2019-01-08T00:00:00"/>
    <x v="900"/>
    <x v="131"/>
    <s v="Y0160918"/>
    <n v="47"/>
    <n v="48"/>
    <n v="347"/>
    <n v="3795"/>
    <n v="16"/>
    <n v="1.612997685185185"/>
    <n v="38.711944444444441"/>
    <n v="1"/>
    <n v="0"/>
    <n v="1"/>
    <n v="0"/>
    <d v="1899-12-31T14:42:43"/>
    <n v="0"/>
    <n v="0"/>
  </r>
  <r>
    <x v="1"/>
    <x v="4"/>
    <x v="13"/>
    <s v="Tue"/>
    <d v="2019-01-08T00:00:00"/>
    <x v="901"/>
    <x v="445"/>
    <s v="Y0160638"/>
    <n v="16"/>
    <n v="28"/>
    <n v="7"/>
    <n v="3174"/>
    <n v="2"/>
    <n v="6.6041666666666665E-2"/>
    <n v="1.585"/>
    <n v="1"/>
    <n v="0"/>
    <n v="0"/>
    <n v="1"/>
    <d v="1899-12-30T01:35:06"/>
    <n v="0"/>
    <n v="0"/>
  </r>
  <r>
    <x v="1"/>
    <x v="4"/>
    <x v="13"/>
    <s v="Tue"/>
    <d v="2019-01-08T00:00:00"/>
    <x v="902"/>
    <x v="446"/>
    <s v="Y0160640"/>
    <n v="15"/>
    <n v="28"/>
    <n v="13"/>
    <n v="2641"/>
    <n v="2"/>
    <n v="0.12807870370370369"/>
    <n v="3.0738888888888889"/>
    <n v="0"/>
    <n v="1"/>
    <n v="1"/>
    <n v="0"/>
    <d v="1899-12-30T03:04:26"/>
    <n v="0"/>
    <n v="0"/>
  </r>
  <r>
    <x v="1"/>
    <x v="4"/>
    <x v="13"/>
    <s v="Tue"/>
    <d v="2019-01-08T00:00:00"/>
    <x v="903"/>
    <x v="48"/>
    <s v="Y0161003"/>
    <n v="1"/>
    <n v="2"/>
    <n v="8"/>
    <n v="13"/>
    <n v="4"/>
    <n v="8.50462962962963E-2"/>
    <n v="2.0411111111111113"/>
    <n v="1"/>
    <n v="0"/>
    <n v="1"/>
    <n v="0"/>
    <d v="1899-12-30T02:02:28"/>
    <n v="0"/>
    <n v="0"/>
  </r>
  <r>
    <x v="1"/>
    <x v="4"/>
    <x v="13"/>
    <s v="Tue"/>
    <d v="2019-01-08T00:00:00"/>
    <x v="904"/>
    <x v="55"/>
    <s v="Y0160998"/>
    <n v="115"/>
    <n v="65"/>
    <n v="288"/>
    <n v="22946"/>
    <n v="17"/>
    <n v="3.6194791666666668"/>
    <n v="86.867500000000007"/>
    <n v="1"/>
    <n v="0"/>
    <n v="1"/>
    <n v="0"/>
    <d v="1900-01-02T14:52:03"/>
    <n v="2"/>
    <n v="0"/>
  </r>
  <r>
    <x v="1"/>
    <x v="4"/>
    <x v="13"/>
    <s v="Tue"/>
    <d v="2019-01-08T00:00:00"/>
    <x v="905"/>
    <x v="34"/>
    <s v="Y0160897"/>
    <n v="22"/>
    <n v="42"/>
    <n v="102"/>
    <n v="2059"/>
    <n v="6"/>
    <n v="0.7559027777777777"/>
    <n v="18.141666666666666"/>
    <n v="1"/>
    <n v="0"/>
    <n v="1"/>
    <n v="0"/>
    <d v="1899-12-30T18:08:30"/>
    <n v="0"/>
    <n v="0"/>
  </r>
  <r>
    <x v="1"/>
    <x v="4"/>
    <x v="13"/>
    <s v="Tue"/>
    <d v="2019-01-08T00:00:00"/>
    <x v="906"/>
    <x v="447"/>
    <s v="Y0160994"/>
    <n v="50"/>
    <n v="48"/>
    <n v="67"/>
    <n v="14352"/>
    <n v="3"/>
    <n v="0.20171296296296296"/>
    <n v="4.8411111111111111"/>
    <n v="1"/>
    <n v="0"/>
    <n v="1"/>
    <n v="0"/>
    <d v="1899-12-30T04:50:28"/>
    <n v="0"/>
    <n v="0"/>
  </r>
  <r>
    <x v="1"/>
    <x v="4"/>
    <x v="13"/>
    <s v="Tue"/>
    <d v="2019-01-08T00:00:00"/>
    <x v="907"/>
    <x v="448"/>
    <s v="Y0160978"/>
    <n v="21"/>
    <n v="28"/>
    <n v="13"/>
    <n v="3334"/>
    <n v="5"/>
    <n v="0.16431712962962963"/>
    <n v="3.9436111111111112"/>
    <n v="1"/>
    <n v="0"/>
    <n v="1"/>
    <n v="0"/>
    <d v="1899-12-30T03:56:37"/>
    <n v="0"/>
    <n v="0"/>
  </r>
  <r>
    <x v="1"/>
    <x v="4"/>
    <x v="13"/>
    <s v="Tue"/>
    <d v="2019-01-08T00:00:00"/>
    <x v="908"/>
    <x v="449"/>
    <s v="Y0160656-Y0160657"/>
    <n v="6"/>
    <n v="28"/>
    <n v="8"/>
    <n v="600"/>
    <n v="4"/>
    <n v="0.15303240740740739"/>
    <n v="3.6727777777777773"/>
    <n v="1"/>
    <n v="0"/>
    <n v="1"/>
    <n v="0"/>
    <d v="1899-12-30T03:40:22"/>
    <n v="0"/>
    <n v="0"/>
  </r>
  <r>
    <x v="1"/>
    <x v="4"/>
    <x v="13"/>
    <s v="Tue"/>
    <d v="2019-01-08T00:00:00"/>
    <x v="909"/>
    <x v="450"/>
    <s v="Y0160658"/>
    <n v="7"/>
    <n v="28"/>
    <n v="2"/>
    <n v="1044"/>
    <n v="3"/>
    <n v="8.8217592592592597E-2"/>
    <n v="2.1172222222222223"/>
    <n v="1"/>
    <n v="0"/>
    <n v="1"/>
    <n v="0"/>
    <d v="1899-12-30T02:07:02"/>
    <n v="0"/>
    <n v="0"/>
  </r>
  <r>
    <x v="1"/>
    <x v="4"/>
    <x v="13"/>
    <s v="Tue"/>
    <d v="2019-01-08T00:00:00"/>
    <x v="910"/>
    <x v="144"/>
    <s v="Y0160933"/>
    <n v="22"/>
    <n v="98"/>
    <n v="128"/>
    <n v="785"/>
    <n v="12"/>
    <n v="0.84325231481481477"/>
    <n v="20.238055555555555"/>
    <n v="1"/>
    <n v="0"/>
    <n v="1"/>
    <n v="0"/>
    <d v="1899-12-30T20:14:17"/>
    <n v="0"/>
    <n v="0"/>
  </r>
  <r>
    <x v="1"/>
    <x v="4"/>
    <x v="13"/>
    <s v="Tue"/>
    <d v="2019-01-08T00:00:00"/>
    <x v="911"/>
    <x v="82"/>
    <s v="Y0161005"/>
    <n v="11"/>
    <n v="32"/>
    <n v="67"/>
    <n v="2412"/>
    <n v="8"/>
    <n v="0.66292824074074075"/>
    <n v="15.910277777777779"/>
    <n v="1"/>
    <n v="0"/>
    <n v="1"/>
    <n v="0"/>
    <d v="1899-12-30T15:54:37"/>
    <n v="0"/>
    <n v="0"/>
  </r>
  <r>
    <x v="1"/>
    <x v="4"/>
    <x v="13"/>
    <s v="Tue"/>
    <d v="2019-01-08T00:00:00"/>
    <x v="912"/>
    <x v="451"/>
    <s v="Y0161018"/>
    <n v="62"/>
    <n v="48"/>
    <n v="103"/>
    <n v="16147"/>
    <n v="7"/>
    <n v="0.33120370370370372"/>
    <n v="7.9488888888888898"/>
    <n v="1"/>
    <n v="0"/>
    <n v="1"/>
    <n v="0"/>
    <d v="1899-12-30T07:56:56"/>
    <n v="0"/>
    <n v="0"/>
  </r>
  <r>
    <x v="1"/>
    <x v="4"/>
    <x v="13"/>
    <s v="Tue"/>
    <d v="2019-01-08T00:00:00"/>
    <x v="913"/>
    <x v="405"/>
    <n v="264333"/>
    <n v="0"/>
    <n v="0"/>
    <n v="0"/>
    <n v="0"/>
    <n v="4"/>
    <n v="0.10908564814814814"/>
    <n v="2.6180555555555554"/>
    <n v="1"/>
    <n v="0"/>
    <n v="1"/>
    <n v="0"/>
    <d v="1899-12-30T02:37:05"/>
    <n v="0"/>
    <n v="0"/>
  </r>
  <r>
    <x v="1"/>
    <x v="4"/>
    <x v="13"/>
    <s v="Tue"/>
    <d v="2019-01-08T00:00:00"/>
    <x v="914"/>
    <x v="405"/>
    <n v="264333"/>
    <n v="15"/>
    <n v="0"/>
    <n v="0"/>
    <n v="0"/>
    <n v="4"/>
    <n v="35.033275462962962"/>
    <n v="840.79861111111109"/>
    <n v="1"/>
    <n v="0"/>
    <n v="1"/>
    <n v="0"/>
    <d v="1900-02-03T00:47:55"/>
    <n v="0"/>
    <n v="0"/>
  </r>
  <r>
    <x v="1"/>
    <x v="4"/>
    <x v="13"/>
    <s v="Tue"/>
    <d v="2019-01-08T00:00:00"/>
    <x v="915"/>
    <x v="452"/>
    <s v="Y0160895"/>
    <n v="39"/>
    <n v="48"/>
    <n v="58"/>
    <n v="4969"/>
    <n v="7"/>
    <n v="0.69311342592592595"/>
    <n v="16.634722222222223"/>
    <n v="0"/>
    <n v="1"/>
    <n v="1"/>
    <n v="0"/>
    <d v="1899-12-30T16:38:05"/>
    <n v="1"/>
    <n v="0"/>
  </r>
  <r>
    <x v="1"/>
    <x v="4"/>
    <x v="13"/>
    <s v="Tue"/>
    <d v="2019-01-08T00:00:00"/>
    <x v="916"/>
    <x v="217"/>
    <s v="Y0160948"/>
    <n v="14"/>
    <n v="9"/>
    <n v="121"/>
    <n v="1896"/>
    <n v="4"/>
    <n v="0.46988425925925931"/>
    <n v="11.277222222222223"/>
    <n v="1"/>
    <n v="0"/>
    <n v="1"/>
    <n v="0"/>
    <d v="1899-12-30T11:16:38"/>
    <n v="0"/>
    <n v="0"/>
  </r>
  <r>
    <x v="1"/>
    <x v="4"/>
    <x v="13"/>
    <s v="Tue"/>
    <d v="2019-01-08T00:00:00"/>
    <x v="917"/>
    <x v="453"/>
    <s v="Y0160981"/>
    <n v="20"/>
    <n v="28"/>
    <n v="14"/>
    <n v="2614"/>
    <n v="5"/>
    <n v="0.15079861111111112"/>
    <n v="3.6191666666666666"/>
    <n v="0"/>
    <n v="1"/>
    <n v="1"/>
    <n v="0"/>
    <d v="1899-12-30T03:37:09"/>
    <n v="0"/>
    <n v="0"/>
  </r>
  <r>
    <x v="1"/>
    <x v="4"/>
    <x v="13"/>
    <s v="Tue"/>
    <d v="2019-01-08T00:00:00"/>
    <x v="918"/>
    <x v="11"/>
    <s v="Y0160967"/>
    <n v="3"/>
    <n v="8"/>
    <n v="12"/>
    <n v="73"/>
    <n v="4"/>
    <n v="0.15467592592592591"/>
    <n v="3.7122222222222216"/>
    <n v="1"/>
    <n v="0"/>
    <n v="1"/>
    <n v="0"/>
    <d v="1899-12-30T03:42:44"/>
    <n v="0"/>
    <n v="0"/>
  </r>
  <r>
    <x v="1"/>
    <x v="4"/>
    <x v="13"/>
    <s v="Tue"/>
    <d v="2019-01-08T00:00:00"/>
    <x v="919"/>
    <x v="68"/>
    <s v="Y0160849"/>
    <n v="3"/>
    <n v="2"/>
    <n v="25"/>
    <n v="264"/>
    <n v="3"/>
    <n v="0.23872685185185186"/>
    <n v="5.7294444444444448"/>
    <n v="1"/>
    <n v="0"/>
    <n v="1"/>
    <n v="0"/>
    <d v="1899-12-30T05:43:46"/>
    <n v="0"/>
    <n v="0"/>
  </r>
  <r>
    <x v="1"/>
    <x v="4"/>
    <x v="13"/>
    <s v="Tue"/>
    <d v="2019-01-08T00:00:00"/>
    <x v="920"/>
    <x v="454"/>
    <s v="Y0160644"/>
    <n v="32"/>
    <n v="0"/>
    <n v="165"/>
    <n v="2344"/>
    <n v="12"/>
    <n v="1.5511226851851854"/>
    <n v="37.226944444444449"/>
    <n v="0"/>
    <n v="1"/>
    <n v="1"/>
    <n v="0"/>
    <d v="1899-12-31T13:13:37"/>
    <n v="1"/>
    <n v="0"/>
  </r>
  <r>
    <x v="1"/>
    <x v="4"/>
    <x v="13"/>
    <s v="Tue"/>
    <d v="2019-01-08T00:00:00"/>
    <x v="921"/>
    <x v="455"/>
    <s v="Y0160970"/>
    <n v="2"/>
    <n v="7"/>
    <n v="2"/>
    <n v="324"/>
    <n v="2"/>
    <n v="2.8067129629629626E-2"/>
    <n v="0.67361111111111105"/>
    <n v="1"/>
    <n v="0"/>
    <n v="1"/>
    <n v="0"/>
    <d v="1899-12-30T00:40:25"/>
    <n v="0"/>
    <n v="0"/>
  </r>
  <r>
    <x v="1"/>
    <x v="4"/>
    <x v="13"/>
    <s v="Tue"/>
    <d v="2019-01-08T00:00:00"/>
    <x v="922"/>
    <x v="456"/>
    <s v="Y0160961"/>
    <n v="1"/>
    <n v="2"/>
    <n v="1"/>
    <n v="72"/>
    <n v="2"/>
    <n v="0.13431712962962963"/>
    <n v="3.2236111111111114"/>
    <n v="1"/>
    <n v="0"/>
    <n v="1"/>
    <n v="0"/>
    <d v="1899-12-30T03:13:25"/>
    <n v="0"/>
    <n v="0"/>
  </r>
  <r>
    <x v="1"/>
    <x v="4"/>
    <x v="13"/>
    <s v="Tue"/>
    <d v="2019-01-08T00:00:00"/>
    <x v="923"/>
    <x v="457"/>
    <s v="Y0160816"/>
    <n v="10"/>
    <n v="28"/>
    <n v="1"/>
    <n v="1512"/>
    <n v="5"/>
    <n v="9.525462962962962E-2"/>
    <n v="2.286111111111111"/>
    <n v="0"/>
    <n v="1"/>
    <n v="1"/>
    <n v="0"/>
    <d v="1899-12-30T02:17:10"/>
    <n v="0"/>
    <n v="0"/>
  </r>
  <r>
    <x v="1"/>
    <x v="4"/>
    <x v="13"/>
    <s v="Tue"/>
    <d v="2019-01-08T00:00:00"/>
    <x v="924"/>
    <x v="73"/>
    <s v="Y0160968"/>
    <n v="25"/>
    <n v="4"/>
    <n v="21"/>
    <n v="56790"/>
    <n v="7"/>
    <n v="1.5641550925925927"/>
    <n v="37.539722222222224"/>
    <n v="1"/>
    <n v="0"/>
    <n v="1"/>
    <n v="0"/>
    <d v="1899-12-31T13:32:23"/>
    <n v="1"/>
    <n v="0"/>
  </r>
  <r>
    <x v="1"/>
    <x v="4"/>
    <x v="13"/>
    <s v="Tue"/>
    <d v="2019-01-08T00:00:00"/>
    <x v="925"/>
    <x v="152"/>
    <s v="Y0161001"/>
    <n v="3"/>
    <n v="6"/>
    <n v="18"/>
    <n v="402"/>
    <n v="3"/>
    <n v="9.2384259259259263E-2"/>
    <n v="2.2172222222222224"/>
    <n v="1"/>
    <n v="0"/>
    <n v="1"/>
    <n v="0"/>
    <d v="1899-12-30T02:13:02"/>
    <n v="0"/>
    <n v="0"/>
  </r>
  <r>
    <x v="1"/>
    <x v="4"/>
    <x v="13"/>
    <s v="Tue"/>
    <d v="2019-01-08T00:00:00"/>
    <x v="926"/>
    <x v="67"/>
    <s v="Y0160901"/>
    <n v="44"/>
    <n v="21"/>
    <n v="51"/>
    <n v="9804"/>
    <n v="11"/>
    <n v="1.5870138888888889"/>
    <n v="38.088333333333338"/>
    <n v="0"/>
    <n v="1"/>
    <n v="1"/>
    <n v="0"/>
    <d v="1899-12-31T14:05:18"/>
    <n v="0"/>
    <n v="0"/>
  </r>
  <r>
    <x v="1"/>
    <x v="4"/>
    <x v="13"/>
    <s v="Tue"/>
    <d v="2019-01-08T00:00:00"/>
    <x v="927"/>
    <x v="0"/>
    <s v="Y0160190"/>
    <n v="10"/>
    <n v="28"/>
    <n v="1"/>
    <n v="1428"/>
    <n v="4"/>
    <n v="6.7592592592592593E-2"/>
    <n v="1.6222222222222222"/>
    <n v="0"/>
    <n v="1"/>
    <n v="1"/>
    <n v="0"/>
    <d v="1899-12-30T01:37:20"/>
    <n v="0"/>
    <n v="0"/>
  </r>
  <r>
    <x v="1"/>
    <x v="4"/>
    <x v="13"/>
    <s v="Tue"/>
    <d v="2019-01-08T00:00:00"/>
    <x v="928"/>
    <x v="134"/>
    <s v="Y0160903"/>
    <n v="5"/>
    <n v="1"/>
    <n v="24"/>
    <n v="283"/>
    <n v="3"/>
    <n v="0.11164351851851852"/>
    <n v="2.6794444444444445"/>
    <n v="1"/>
    <n v="0"/>
    <n v="1"/>
    <n v="0"/>
    <d v="1899-12-30T02:40:46"/>
    <n v="0"/>
    <n v="0"/>
  </r>
  <r>
    <x v="1"/>
    <x v="4"/>
    <x v="13"/>
    <s v="Tue"/>
    <d v="2019-01-08T00:00:00"/>
    <x v="929"/>
    <x v="182"/>
    <s v="Y0160946"/>
    <n v="3"/>
    <n v="2"/>
    <n v="4"/>
    <n v="603"/>
    <n v="4"/>
    <n v="0.2225462962962963"/>
    <n v="5.3411111111111111"/>
    <n v="1"/>
    <n v="0"/>
    <n v="1"/>
    <n v="0"/>
    <d v="1899-12-30T05:20:28"/>
    <n v="0"/>
    <n v="0"/>
  </r>
  <r>
    <x v="1"/>
    <x v="4"/>
    <x v="13"/>
    <s v="Tue"/>
    <d v="2019-01-08T00:00:00"/>
    <x v="930"/>
    <x v="73"/>
    <s v="Y0160928"/>
    <n v="2"/>
    <n v="1"/>
    <n v="4"/>
    <n v="420"/>
    <n v="6"/>
    <n v="0.1275462962962963"/>
    <n v="3.0611111111111109"/>
    <n v="1"/>
    <n v="0"/>
    <n v="1"/>
    <n v="0"/>
    <d v="1899-12-30T03:03:40"/>
    <n v="0"/>
    <n v="0"/>
  </r>
  <r>
    <x v="1"/>
    <x v="4"/>
    <x v="13"/>
    <s v="Tue"/>
    <d v="2019-01-08T00:00:00"/>
    <x v="931"/>
    <x v="18"/>
    <s v="Y0160958"/>
    <n v="2"/>
    <n v="3"/>
    <n v="15"/>
    <n v="92"/>
    <n v="4"/>
    <n v="0.10960648148148149"/>
    <n v="2.6305555555555555"/>
    <n v="1"/>
    <n v="0"/>
    <n v="1"/>
    <n v="0"/>
    <d v="1899-12-30T02:37:50"/>
    <n v="0"/>
    <n v="0"/>
  </r>
  <r>
    <x v="1"/>
    <x v="4"/>
    <x v="13"/>
    <s v="Tue"/>
    <d v="2019-01-08T00:00:00"/>
    <x v="932"/>
    <x v="458"/>
    <s v="Y0160942"/>
    <n v="4"/>
    <n v="4"/>
    <n v="1"/>
    <n v="500"/>
    <n v="3"/>
    <n v="0.13009259259259259"/>
    <n v="3.1222222222222222"/>
    <n v="1"/>
    <n v="0"/>
    <n v="1"/>
    <n v="0"/>
    <d v="1899-12-30T03:07:20"/>
    <n v="0"/>
    <n v="0"/>
  </r>
  <r>
    <x v="1"/>
    <x v="4"/>
    <x v="13"/>
    <s v="Tue"/>
    <d v="2019-01-08T00:00:00"/>
    <x v="933"/>
    <x v="459"/>
    <s v="Y0161000"/>
    <n v="64"/>
    <n v="28"/>
    <n v="51"/>
    <n v="18680"/>
    <n v="12"/>
    <n v="35.360497685185187"/>
    <n v="848.65194444444455"/>
    <n v="0"/>
    <n v="1"/>
    <n v="1"/>
    <n v="0"/>
    <d v="1900-02-03T08:39:07"/>
    <n v="0"/>
    <n v="0"/>
  </r>
  <r>
    <x v="1"/>
    <x v="4"/>
    <x v="13"/>
    <s v="Tue"/>
    <d v="2019-01-08T00:00:00"/>
    <x v="934"/>
    <x v="460"/>
    <s v="Y0160866"/>
    <n v="3"/>
    <n v="5"/>
    <n v="19"/>
    <n v="25"/>
    <n v="4"/>
    <n v="0.21601851851851853"/>
    <n v="5.1844444444444449"/>
    <n v="1"/>
    <n v="0"/>
    <n v="1"/>
    <n v="0"/>
    <d v="1899-12-30T05:11:04"/>
    <n v="0"/>
    <n v="0"/>
  </r>
  <r>
    <x v="1"/>
    <x v="4"/>
    <x v="13"/>
    <s v="Tue"/>
    <d v="2019-01-08T00:00:00"/>
    <x v="935"/>
    <x v="24"/>
    <s v="Y0160965"/>
    <n v="26"/>
    <n v="15"/>
    <n v="165"/>
    <n v="3276"/>
    <n v="15"/>
    <n v="0.56115740740740738"/>
    <n v="13.467777777777776"/>
    <n v="1"/>
    <n v="0"/>
    <n v="1"/>
    <n v="0"/>
    <d v="1899-12-30T13:28:04"/>
    <n v="0"/>
    <n v="0"/>
  </r>
  <r>
    <x v="1"/>
    <x v="4"/>
    <x v="13"/>
    <s v="Tue"/>
    <d v="2019-01-08T00:00:00"/>
    <x v="936"/>
    <x v="39"/>
    <s v="Y0160932-Y0160931"/>
    <n v="7"/>
    <n v="26"/>
    <n v="2"/>
    <n v="2712"/>
    <n v="5"/>
    <n v="0.33309027777777778"/>
    <n v="7.9941666666666666"/>
    <n v="1"/>
    <n v="0"/>
    <n v="1"/>
    <n v="0"/>
    <d v="1899-12-30T07:59:39"/>
    <n v="0"/>
    <n v="0"/>
  </r>
  <r>
    <x v="1"/>
    <x v="4"/>
    <x v="13"/>
    <s v="Tue"/>
    <d v="2019-01-08T00:00:00"/>
    <x v="937"/>
    <x v="104"/>
    <s v="Y0160985"/>
    <n v="120"/>
    <n v="87"/>
    <n v="32"/>
    <n v="21470"/>
    <n v="1"/>
    <n v="8.2395833333333335E-2"/>
    <n v="1.9775"/>
    <n v="1"/>
    <n v="0"/>
    <n v="0"/>
    <n v="1"/>
    <d v="1899-12-30T01:58:39"/>
    <n v="0"/>
    <n v="0"/>
  </r>
  <r>
    <x v="1"/>
    <x v="4"/>
    <x v="13"/>
    <s v="Tue"/>
    <d v="2019-01-08T00:00:00"/>
    <x v="938"/>
    <x v="223"/>
    <s v="Y0160904"/>
    <n v="2"/>
    <n v="3"/>
    <n v="11"/>
    <n v="91"/>
    <n v="4"/>
    <n v="0.17862268518518518"/>
    <n v="4.286944444444444"/>
    <n v="0"/>
    <n v="1"/>
    <n v="1"/>
    <n v="0"/>
    <d v="1899-12-30T04:17:13"/>
    <n v="0"/>
    <n v="0"/>
  </r>
  <r>
    <x v="1"/>
    <x v="4"/>
    <x v="13"/>
    <s v="Tue"/>
    <d v="2019-01-08T00:00:00"/>
    <x v="939"/>
    <x v="293"/>
    <s v="Y0160923"/>
    <n v="1"/>
    <n v="2"/>
    <n v="5"/>
    <n v="126"/>
    <n v="2"/>
    <n v="9.0590277777777783E-2"/>
    <n v="2.1741666666666668"/>
    <n v="1"/>
    <n v="0"/>
    <n v="1"/>
    <n v="0"/>
    <d v="1899-12-30T02:10:27"/>
    <n v="0"/>
    <n v="0"/>
  </r>
  <r>
    <x v="1"/>
    <x v="4"/>
    <x v="13"/>
    <s v="Wed"/>
    <d v="2019-01-09T00:00:00"/>
    <x v="940"/>
    <x v="461"/>
    <s v="Y0160633"/>
    <n v="10"/>
    <n v="28"/>
    <n v="17"/>
    <n v="749"/>
    <n v="9"/>
    <n v="1.8318402777777778"/>
    <n v="43.964166666666671"/>
    <n v="0"/>
    <n v="1"/>
    <n v="1"/>
    <n v="0"/>
    <d v="1899-12-31T19:57:51"/>
    <n v="0"/>
    <n v="0"/>
  </r>
  <r>
    <x v="1"/>
    <x v="4"/>
    <x v="13"/>
    <s v="Wed"/>
    <d v="2019-01-09T00:00:00"/>
    <x v="941"/>
    <x v="462"/>
    <s v="Y0160969"/>
    <n v="34"/>
    <n v="15"/>
    <n v="165"/>
    <n v="11747"/>
    <n v="8"/>
    <n v="1.5112731481481481"/>
    <n v="36.270555555555553"/>
    <n v="1"/>
    <n v="0"/>
    <n v="1"/>
    <n v="0"/>
    <d v="1899-12-31T12:16:14"/>
    <n v="0"/>
    <n v="0"/>
  </r>
  <r>
    <x v="1"/>
    <x v="4"/>
    <x v="13"/>
    <s v="Wed"/>
    <d v="2019-01-09T00:00:00"/>
    <x v="942"/>
    <x v="463"/>
    <s v="Y0160629"/>
    <n v="23"/>
    <n v="28"/>
    <n v="13"/>
    <n v="2844"/>
    <n v="6"/>
    <n v="0.1860185185185185"/>
    <n v="4.4644444444444442"/>
    <n v="1"/>
    <n v="0"/>
    <n v="0"/>
    <n v="1"/>
    <d v="1899-12-30T04:27:52"/>
    <n v="0"/>
    <n v="0"/>
  </r>
  <r>
    <x v="1"/>
    <x v="4"/>
    <x v="13"/>
    <s v="Wed"/>
    <d v="2019-01-09T00:00:00"/>
    <x v="943"/>
    <x v="464"/>
    <s v="Y0160628"/>
    <n v="14"/>
    <n v="28"/>
    <n v="9"/>
    <n v="2666"/>
    <n v="5"/>
    <n v="0.17346064814814813"/>
    <n v="4.1630555555555553"/>
    <n v="1"/>
    <n v="0"/>
    <n v="1"/>
    <n v="0"/>
    <d v="1899-12-30T04:09:47"/>
    <n v="0"/>
    <n v="0"/>
  </r>
  <r>
    <x v="1"/>
    <x v="4"/>
    <x v="13"/>
    <s v="Wed"/>
    <d v="2019-01-09T00:00:00"/>
    <x v="944"/>
    <x v="465"/>
    <s v="Y0160900"/>
    <n v="46"/>
    <n v="48"/>
    <n v="30"/>
    <n v="7989"/>
    <n v="7"/>
    <n v="0.33399305555555553"/>
    <n v="8.0158333333333331"/>
    <n v="1"/>
    <n v="0"/>
    <n v="1"/>
    <n v="0"/>
    <d v="1899-12-30T08:00:57"/>
    <n v="0"/>
    <n v="0"/>
  </r>
  <r>
    <x v="1"/>
    <x v="4"/>
    <x v="13"/>
    <s v="Wed"/>
    <d v="2019-01-09T00:00:00"/>
    <x v="945"/>
    <x v="466"/>
    <s v="Y0160631"/>
    <n v="14"/>
    <n v="28"/>
    <n v="8"/>
    <n v="2612"/>
    <n v="5"/>
    <n v="0.23607638888888891"/>
    <n v="5.6658333333333335"/>
    <n v="1"/>
    <n v="0"/>
    <n v="0"/>
    <n v="1"/>
    <d v="1899-12-30T05:39:57"/>
    <n v="0"/>
    <n v="0"/>
  </r>
  <r>
    <x v="1"/>
    <x v="4"/>
    <x v="13"/>
    <s v="Wed"/>
    <d v="2019-01-09T00:00:00"/>
    <x v="946"/>
    <x v="65"/>
    <s v="Y0160924"/>
    <n v="42"/>
    <n v="64"/>
    <n v="231"/>
    <n v="5656"/>
    <n v="7"/>
    <n v="1.5484722222222222"/>
    <n v="37.163333333333334"/>
    <n v="1"/>
    <n v="0"/>
    <n v="1"/>
    <n v="0"/>
    <d v="1899-12-31T13:09:48"/>
    <n v="0"/>
    <n v="0"/>
  </r>
  <r>
    <x v="1"/>
    <x v="4"/>
    <x v="13"/>
    <s v="Wed"/>
    <d v="2019-01-09T00:00:00"/>
    <x v="947"/>
    <x v="48"/>
    <s v="Y0161082"/>
    <n v="3"/>
    <n v="5"/>
    <n v="29"/>
    <n v="125"/>
    <n v="7"/>
    <n v="0.12108796296296297"/>
    <n v="2.9061111111111111"/>
    <n v="1"/>
    <n v="0"/>
    <n v="1"/>
    <n v="0"/>
    <d v="1899-12-30T02:54:22"/>
    <n v="0"/>
    <n v="0"/>
  </r>
  <r>
    <x v="1"/>
    <x v="4"/>
    <x v="13"/>
    <s v="Wed"/>
    <d v="2019-01-09T00:00:00"/>
    <x v="948"/>
    <x v="467"/>
    <s v="Y0161099-Y0161098"/>
    <n v="22"/>
    <n v="40"/>
    <n v="79"/>
    <n v="1101"/>
    <n v="1"/>
    <n v="2.6793981481481485E-2"/>
    <n v="0.6430555555555556"/>
    <n v="0"/>
    <n v="1"/>
    <n v="0"/>
    <n v="1"/>
    <d v="1899-12-30T00:38:35"/>
    <n v="0"/>
    <n v="0"/>
  </r>
  <r>
    <x v="1"/>
    <x v="4"/>
    <x v="13"/>
    <s v="Wed"/>
    <d v="2019-01-09T00:00:00"/>
    <x v="949"/>
    <x v="468"/>
    <s v="Y0161010"/>
    <n v="61"/>
    <n v="48"/>
    <n v="60"/>
    <n v="17515"/>
    <n v="7"/>
    <n v="0.59734953703703708"/>
    <n v="14.336388888888891"/>
    <n v="1"/>
    <n v="0"/>
    <n v="1"/>
    <n v="0"/>
    <d v="1899-12-30T14:20:11"/>
    <n v="0"/>
    <n v="0"/>
  </r>
  <r>
    <x v="1"/>
    <x v="4"/>
    <x v="13"/>
    <s v="Wed"/>
    <d v="2019-01-09T00:00:00"/>
    <x v="950"/>
    <x v="51"/>
    <s v="Y0161049"/>
    <n v="15"/>
    <n v="12"/>
    <n v="68"/>
    <n v="1843"/>
    <n v="5"/>
    <n v="3.1435185185185184E-2"/>
    <n v="0.75444444444444447"/>
    <n v="1"/>
    <n v="0"/>
    <n v="1"/>
    <n v="0"/>
    <d v="1899-12-30T00:45:16"/>
    <n v="0"/>
    <n v="0"/>
  </r>
  <r>
    <x v="1"/>
    <x v="4"/>
    <x v="13"/>
    <s v="Wed"/>
    <d v="2019-01-09T00:00:00"/>
    <x v="951"/>
    <x v="469"/>
    <s v="Y0161050"/>
    <n v="8"/>
    <n v="28"/>
    <n v="1"/>
    <n v="1512"/>
    <n v="7"/>
    <n v="0.31624999999999998"/>
    <n v="7.59"/>
    <n v="1"/>
    <n v="0"/>
    <n v="1"/>
    <n v="0"/>
    <d v="1899-12-30T07:35:24"/>
    <n v="0"/>
    <n v="0"/>
  </r>
  <r>
    <x v="1"/>
    <x v="4"/>
    <x v="13"/>
    <s v="Wed"/>
    <d v="2019-01-09T00:00:00"/>
    <x v="952"/>
    <x v="171"/>
    <s v="Y0160851"/>
    <n v="43"/>
    <n v="26"/>
    <n v="194"/>
    <n v="3893"/>
    <n v="8"/>
    <n v="0.78576388888888893"/>
    <n v="18.858333333333334"/>
    <n v="1"/>
    <n v="0"/>
    <n v="1"/>
    <n v="0"/>
    <d v="1899-12-30T18:51:30"/>
    <n v="1"/>
    <n v="1"/>
  </r>
  <r>
    <x v="1"/>
    <x v="4"/>
    <x v="13"/>
    <s v="Wed"/>
    <d v="2019-01-09T00:00:00"/>
    <x v="953"/>
    <x v="470"/>
    <s v="Y0161052"/>
    <n v="6"/>
    <n v="28"/>
    <n v="3"/>
    <n v="716"/>
    <n v="3"/>
    <n v="1.9363425925925926E-2"/>
    <n v="0.46472222222222226"/>
    <n v="1"/>
    <n v="0"/>
    <n v="1"/>
    <n v="0"/>
    <d v="1899-12-30T00:27:53"/>
    <n v="0"/>
    <n v="0"/>
  </r>
  <r>
    <x v="1"/>
    <x v="4"/>
    <x v="13"/>
    <s v="Wed"/>
    <d v="2019-01-09T00:00:00"/>
    <x v="954"/>
    <x v="14"/>
    <s v="Y0161037"/>
    <n v="7"/>
    <n v="19"/>
    <n v="6"/>
    <n v="1268"/>
    <n v="4"/>
    <n v="0.18284722222222224"/>
    <n v="4.3883333333333336"/>
    <n v="1"/>
    <n v="0"/>
    <n v="1"/>
    <n v="0"/>
    <d v="1899-12-30T04:23:18"/>
    <n v="1"/>
    <n v="0"/>
  </r>
  <r>
    <x v="1"/>
    <x v="4"/>
    <x v="13"/>
    <s v="Wed"/>
    <d v="2019-01-09T00:00:00"/>
    <x v="955"/>
    <x v="53"/>
    <s v="Y0160954"/>
    <n v="55"/>
    <n v="29"/>
    <n v="316"/>
    <n v="6792"/>
    <n v="11"/>
    <n v="2.813761574074074"/>
    <n v="67.530277777777769"/>
    <n v="1"/>
    <n v="0"/>
    <n v="1"/>
    <n v="0"/>
    <d v="1900-01-01T19:31:49"/>
    <n v="0"/>
    <n v="0"/>
  </r>
  <r>
    <x v="1"/>
    <x v="4"/>
    <x v="13"/>
    <s v="Wed"/>
    <d v="2019-01-09T00:00:00"/>
    <x v="956"/>
    <x v="471"/>
    <s v="Y0160670"/>
    <n v="24"/>
    <n v="22"/>
    <n v="19"/>
    <n v="2096"/>
    <n v="7"/>
    <n v="0.18622685185185184"/>
    <n v="4.4694444444444441"/>
    <n v="1"/>
    <n v="0"/>
    <n v="1"/>
    <n v="0"/>
    <d v="1899-12-30T04:28:10"/>
    <n v="0"/>
    <n v="0"/>
  </r>
  <r>
    <x v="1"/>
    <x v="4"/>
    <x v="13"/>
    <s v="Wed"/>
    <d v="2019-01-09T00:00:00"/>
    <x v="957"/>
    <x v="472"/>
    <s v="Y0160831"/>
    <n v="10"/>
    <n v="28"/>
    <n v="1"/>
    <n v="1512"/>
    <n v="6"/>
    <n v="8.9571759259259254E-2"/>
    <n v="2.1497222222222221"/>
    <n v="1"/>
    <n v="0"/>
    <n v="1"/>
    <n v="0"/>
    <d v="1899-12-30T02:08:59"/>
    <n v="0"/>
    <n v="0"/>
  </r>
  <r>
    <x v="1"/>
    <x v="4"/>
    <x v="13"/>
    <s v="Wed"/>
    <d v="2019-01-09T00:00:00"/>
    <x v="958"/>
    <x v="144"/>
    <s v="Y0161013"/>
    <n v="24"/>
    <n v="93"/>
    <n v="145"/>
    <n v="799"/>
    <n v="14"/>
    <n v="1.5401736111111113"/>
    <n v="36.964166666666671"/>
    <n v="1"/>
    <n v="0"/>
    <n v="1"/>
    <n v="0"/>
    <d v="1899-12-31T12:57:51"/>
    <n v="0"/>
    <n v="0"/>
  </r>
  <r>
    <x v="1"/>
    <x v="4"/>
    <x v="13"/>
    <s v="Wed"/>
    <d v="2019-01-09T00:00:00"/>
    <x v="959"/>
    <x v="25"/>
    <s v="Y0160963"/>
    <n v="6"/>
    <n v="12"/>
    <n v="6"/>
    <n v="992"/>
    <n v="6"/>
    <n v="0.11792824074074075"/>
    <n v="2.8302777777777779"/>
    <n v="1"/>
    <n v="0"/>
    <n v="1"/>
    <n v="0"/>
    <d v="1899-12-30T02:49:49"/>
    <n v="0"/>
    <n v="0"/>
  </r>
  <r>
    <x v="1"/>
    <x v="4"/>
    <x v="13"/>
    <s v="Wed"/>
    <d v="2019-01-09T00:00:00"/>
    <x v="960"/>
    <x v="82"/>
    <s v="Y0161079"/>
    <n v="25"/>
    <n v="32"/>
    <n v="37"/>
    <n v="2066"/>
    <n v="8"/>
    <n v="0.87923611111111111"/>
    <n v="21.101666666666667"/>
    <n v="1"/>
    <n v="0"/>
    <n v="1"/>
    <n v="0"/>
    <d v="1899-12-30T21:06:06"/>
    <n v="1"/>
    <n v="1"/>
  </r>
  <r>
    <x v="1"/>
    <x v="4"/>
    <x v="13"/>
    <s v="Wed"/>
    <d v="2019-01-09T00:00:00"/>
    <x v="961"/>
    <x v="473"/>
    <s v="Y0160832"/>
    <n v="10"/>
    <n v="28"/>
    <n v="1"/>
    <n v="1512"/>
    <n v="7"/>
    <n v="0.44936342592592587"/>
    <n v="10.784722222222221"/>
    <n v="1"/>
    <n v="0"/>
    <n v="1"/>
    <n v="0"/>
    <d v="1899-12-30T10:47:05"/>
    <n v="0"/>
    <n v="0"/>
  </r>
  <r>
    <x v="1"/>
    <x v="4"/>
    <x v="13"/>
    <s v="Wed"/>
    <d v="2019-01-09T00:00:00"/>
    <x v="962"/>
    <x v="83"/>
    <s v="Y0160867"/>
    <n v="10"/>
    <n v="0"/>
    <n v="1"/>
    <n v="500"/>
    <n v="5"/>
    <n v="0.14953703703703705"/>
    <n v="3.5888888888888895"/>
    <n v="1"/>
    <n v="0"/>
    <n v="1"/>
    <n v="0"/>
    <d v="1899-12-30T03:35:20"/>
    <n v="0"/>
    <n v="3"/>
  </r>
  <r>
    <x v="1"/>
    <x v="4"/>
    <x v="13"/>
    <s v="Wed"/>
    <d v="2019-01-09T00:00:00"/>
    <x v="963"/>
    <x v="474"/>
    <s v="Y0160676-Y0160675"/>
    <n v="59"/>
    <n v="0"/>
    <n v="394"/>
    <n v="8188"/>
    <n v="11"/>
    <n v="2.4947800925925927"/>
    <n v="59.874722222222225"/>
    <n v="0"/>
    <n v="1"/>
    <n v="1"/>
    <n v="0"/>
    <d v="1900-01-01T11:52:29"/>
    <n v="0"/>
    <n v="0"/>
  </r>
  <r>
    <x v="1"/>
    <x v="4"/>
    <x v="13"/>
    <s v="Wed"/>
    <d v="2019-01-09T00:00:00"/>
    <x v="964"/>
    <x v="475"/>
    <s v="Y0160823"/>
    <n v="50"/>
    <n v="28"/>
    <n v="50"/>
    <n v="12813"/>
    <n v="6"/>
    <n v="1.3987499999999999"/>
    <n v="33.57"/>
    <n v="1"/>
    <n v="0"/>
    <n v="1"/>
    <n v="0"/>
    <d v="1899-12-31T09:34:12"/>
    <n v="0"/>
    <n v="0"/>
  </r>
  <r>
    <x v="1"/>
    <x v="4"/>
    <x v="13"/>
    <s v="Wed"/>
    <d v="2019-01-09T00:00:00"/>
    <x v="965"/>
    <x v="55"/>
    <s v="Y0160856/Y0161078"/>
    <n v="2"/>
    <n v="6"/>
    <n v="2"/>
    <n v="271"/>
    <n v="2"/>
    <n v="8.4120370370370359E-2"/>
    <n v="2.0188888888888887"/>
    <n v="0"/>
    <n v="1"/>
    <n v="1"/>
    <n v="0"/>
    <d v="1899-12-30T02:01:08"/>
    <n v="0"/>
    <n v="0"/>
  </r>
  <r>
    <x v="1"/>
    <x v="4"/>
    <x v="13"/>
    <s v="Wed"/>
    <d v="2019-01-09T00:00:00"/>
    <x v="966"/>
    <x v="476"/>
    <s v="Y0160834"/>
    <n v="10"/>
    <n v="28"/>
    <n v="1"/>
    <n v="1512"/>
    <n v="5"/>
    <n v="0.20545138888888889"/>
    <n v="4.9308333333333332"/>
    <n v="0"/>
    <n v="1"/>
    <n v="1"/>
    <n v="0"/>
    <d v="1899-12-30T04:55:51"/>
    <n v="0"/>
    <n v="0"/>
  </r>
  <r>
    <x v="1"/>
    <x v="4"/>
    <x v="13"/>
    <s v="Wed"/>
    <d v="2019-01-09T00:00:00"/>
    <x v="967"/>
    <x v="68"/>
    <s v="Y0160952"/>
    <n v="16"/>
    <n v="5"/>
    <n v="28"/>
    <n v="3599"/>
    <n v="6"/>
    <n v="0.61534722222222216"/>
    <n v="14.768333333333331"/>
    <n v="0"/>
    <n v="1"/>
    <n v="1"/>
    <n v="0"/>
    <d v="1899-12-30T14:46:06"/>
    <n v="1"/>
    <n v="1"/>
  </r>
  <r>
    <x v="1"/>
    <x v="4"/>
    <x v="13"/>
    <s v="Wed"/>
    <d v="2019-01-09T00:00:00"/>
    <x v="968"/>
    <x v="405"/>
    <n v="264340"/>
    <n v="15"/>
    <n v="0"/>
    <n v="0"/>
    <n v="0"/>
    <n v="5"/>
    <n v="0.15967592592592592"/>
    <n v="3.8322222222222218"/>
    <n v="0"/>
    <n v="1"/>
    <n v="1"/>
    <n v="0"/>
    <d v="1899-12-30T03:49:56"/>
    <n v="0"/>
    <n v="0"/>
  </r>
  <r>
    <x v="1"/>
    <x v="4"/>
    <x v="13"/>
    <s v="Wed"/>
    <d v="2019-01-09T00:00:00"/>
    <x v="969"/>
    <x v="39"/>
    <s v="Y0160975/Y0161015"/>
    <n v="31"/>
    <n v="28"/>
    <n v="8"/>
    <n v="15174"/>
    <n v="22"/>
    <n v="2.2068634259259259"/>
    <n v="52.964722222222221"/>
    <n v="1"/>
    <n v="0"/>
    <n v="1"/>
    <n v="0"/>
    <d v="1900-01-01T04:57:53"/>
    <n v="0"/>
    <n v="0"/>
  </r>
  <r>
    <x v="1"/>
    <x v="4"/>
    <x v="13"/>
    <s v="Wed"/>
    <d v="2019-01-09T00:00:00"/>
    <x v="970"/>
    <x v="477"/>
    <s v="Y0161046"/>
    <n v="2"/>
    <n v="3"/>
    <n v="4"/>
    <n v="99"/>
    <n v="3"/>
    <n v="8.3912037037037035E-2"/>
    <n v="2.0138888888888888"/>
    <n v="0"/>
    <n v="1"/>
    <n v="1"/>
    <n v="0"/>
    <d v="1899-12-30T02:00:50"/>
    <n v="0"/>
    <n v="0"/>
  </r>
  <r>
    <x v="1"/>
    <x v="4"/>
    <x v="13"/>
    <s v="Wed"/>
    <d v="2019-01-09T00:00:00"/>
    <x v="971"/>
    <x v="478"/>
    <s v="Y0160902"/>
    <n v="81"/>
    <n v="66"/>
    <n v="60"/>
    <n v="24120"/>
    <n v="10"/>
    <n v="1.1807060185185185"/>
    <n v="28.336944444444445"/>
    <n v="1"/>
    <n v="0"/>
    <n v="1"/>
    <n v="0"/>
    <d v="1899-12-31T04:20:13"/>
    <n v="2"/>
    <n v="0"/>
  </r>
  <r>
    <x v="1"/>
    <x v="4"/>
    <x v="13"/>
    <s v="Wed"/>
    <d v="2019-01-09T00:00:00"/>
    <x v="972"/>
    <x v="347"/>
    <s v="Y0160982"/>
    <n v="1"/>
    <n v="5"/>
    <n v="5"/>
    <n v="38"/>
    <n v="4"/>
    <n v="5.8506944444444452E-2"/>
    <n v="1.4041666666666668"/>
    <n v="0"/>
    <n v="1"/>
    <n v="1"/>
    <n v="0"/>
    <d v="1899-12-30T01:24:15"/>
    <n v="0"/>
    <n v="0"/>
  </r>
  <r>
    <x v="1"/>
    <x v="4"/>
    <x v="13"/>
    <s v="Wed"/>
    <d v="2019-01-09T00:00:00"/>
    <x v="973"/>
    <x v="479"/>
    <s v="Y0160665"/>
    <n v="14"/>
    <n v="28"/>
    <n v="9"/>
    <n v="2126"/>
    <n v="1"/>
    <n v="2.0729166666666667E-2"/>
    <n v="0.4975"/>
    <n v="1"/>
    <n v="0"/>
    <n v="0"/>
    <n v="1"/>
    <d v="1899-12-30T00:29:51"/>
    <n v="0"/>
    <n v="0"/>
  </r>
  <r>
    <x v="1"/>
    <x v="4"/>
    <x v="13"/>
    <s v="Wed"/>
    <d v="2019-01-09T00:00:00"/>
    <x v="974"/>
    <x v="480"/>
    <s v="Y0160815"/>
    <n v="26"/>
    <n v="28"/>
    <n v="28"/>
    <n v="2521"/>
    <n v="6"/>
    <n v="0.33854166666666669"/>
    <n v="8.125"/>
    <n v="1"/>
    <n v="0"/>
    <n v="1"/>
    <n v="0"/>
    <d v="1899-12-30T08:07:30"/>
    <n v="0"/>
    <n v="0"/>
  </r>
  <r>
    <x v="1"/>
    <x v="4"/>
    <x v="13"/>
    <s v="Wed"/>
    <d v="2019-01-09T00:00:00"/>
    <x v="975"/>
    <x v="142"/>
    <s v="Y0161070"/>
    <n v="2"/>
    <n v="4"/>
    <n v="1"/>
    <n v="100"/>
    <n v="4"/>
    <n v="9.7627314814814806E-2"/>
    <n v="2.3430555555555554"/>
    <n v="0"/>
    <n v="1"/>
    <n v="1"/>
    <n v="0"/>
    <d v="1899-12-30T02:20:35"/>
    <n v="0"/>
    <n v="0"/>
  </r>
  <r>
    <x v="1"/>
    <x v="4"/>
    <x v="13"/>
    <s v="Wed"/>
    <d v="2019-01-09T00:00:00"/>
    <x v="976"/>
    <x v="142"/>
    <s v="Y0161068"/>
    <n v="4"/>
    <n v="1"/>
    <n v="16"/>
    <n v="6631"/>
    <n v="4"/>
    <n v="0.39317129629629632"/>
    <n v="9.4361111111111118"/>
    <n v="0"/>
    <n v="1"/>
    <n v="1"/>
    <n v="0"/>
    <d v="1899-12-30T09:26:10"/>
    <n v="0"/>
    <n v="0"/>
  </r>
  <r>
    <x v="1"/>
    <x v="4"/>
    <x v="13"/>
    <s v="Wed"/>
    <d v="2019-01-09T00:00:00"/>
    <x v="977"/>
    <x v="305"/>
    <s v="Y0161044"/>
    <n v="8"/>
    <n v="2"/>
    <n v="45"/>
    <n v="2610"/>
    <n v="5"/>
    <n v="0.37795138888888885"/>
    <n v="9.0708333333333329"/>
    <n v="0"/>
    <n v="1"/>
    <n v="1"/>
    <n v="0"/>
    <d v="1899-12-30T09:04:15"/>
    <n v="0"/>
    <n v="0"/>
  </r>
  <r>
    <x v="1"/>
    <x v="4"/>
    <x v="13"/>
    <s v="Wed"/>
    <d v="2019-01-09T00:00:00"/>
    <x v="978"/>
    <x v="481"/>
    <s v="Y0161102"/>
    <n v="1"/>
    <n v="1"/>
    <n v="7"/>
    <n v="31"/>
    <n v="1"/>
    <n v="4.4861111111111109E-2"/>
    <n v="1.0766666666666667"/>
    <n v="0"/>
    <n v="1"/>
    <n v="0"/>
    <n v="1"/>
    <d v="1899-12-30T01:04:36"/>
    <n v="0"/>
    <n v="0"/>
  </r>
  <r>
    <x v="1"/>
    <x v="4"/>
    <x v="13"/>
    <s v="Wed"/>
    <d v="2019-01-09T00:00:00"/>
    <x v="979"/>
    <x v="297"/>
    <s v="Y0161038"/>
    <n v="21"/>
    <n v="8"/>
    <n v="48"/>
    <n v="3293"/>
    <n v="11"/>
    <n v="0.99210648148148151"/>
    <n v="23.810555555555556"/>
    <n v="0"/>
    <n v="1"/>
    <n v="1"/>
    <n v="0"/>
    <d v="1899-12-30T23:48:38"/>
    <n v="0"/>
    <n v="0"/>
  </r>
  <r>
    <x v="1"/>
    <x v="4"/>
    <x v="13"/>
    <s v="Wed"/>
    <d v="2019-01-09T00:00:00"/>
    <x v="980"/>
    <x v="319"/>
    <s v="Y0161055"/>
    <n v="8"/>
    <n v="6"/>
    <n v="60"/>
    <n v="1149"/>
    <n v="9"/>
    <n v="0.47160879629629626"/>
    <n v="11.31861111111111"/>
    <n v="0"/>
    <n v="1"/>
    <n v="0"/>
    <n v="1"/>
    <d v="1899-12-30T11:19:07"/>
    <n v="0"/>
    <n v="0"/>
  </r>
  <r>
    <x v="1"/>
    <x v="4"/>
    <x v="13"/>
    <s v="Wed"/>
    <d v="2019-01-09T00:00:00"/>
    <x v="981"/>
    <x v="16"/>
    <s v="Y0161056"/>
    <n v="16"/>
    <n v="57"/>
    <n v="4"/>
    <n v="4872"/>
    <n v="1"/>
    <n v="4.2129629629629628E-2"/>
    <n v="1.0111111111111111"/>
    <n v="1"/>
    <n v="0"/>
    <n v="0"/>
    <n v="1"/>
    <d v="1899-12-30T01:00:40"/>
    <n v="0"/>
    <n v="0"/>
  </r>
  <r>
    <x v="1"/>
    <x v="4"/>
    <x v="13"/>
    <s v="Wed"/>
    <d v="2019-01-09T00:00:00"/>
    <x v="982"/>
    <x v="319"/>
    <s v="Y0161048"/>
    <n v="1"/>
    <n v="2"/>
    <n v="1"/>
    <n v="47"/>
    <n v="9"/>
    <n v="0.46025462962962965"/>
    <n v="11.046111111111111"/>
    <n v="0"/>
    <n v="1"/>
    <n v="0"/>
    <n v="1"/>
    <d v="1899-12-30T11:02:46"/>
    <n v="0"/>
    <n v="0"/>
  </r>
  <r>
    <x v="1"/>
    <x v="4"/>
    <x v="13"/>
    <s v="Wed"/>
    <d v="2019-01-09T00:00:00"/>
    <x v="983"/>
    <x v="60"/>
    <s v="Y0161081"/>
    <n v="12"/>
    <n v="6"/>
    <n v="30"/>
    <n v="1864"/>
    <n v="6"/>
    <n v="0.40512731481481484"/>
    <n v="9.7230555555555558"/>
    <n v="0"/>
    <n v="1"/>
    <n v="1"/>
    <n v="0"/>
    <d v="1899-12-30T09:43:23"/>
    <n v="0"/>
    <n v="0"/>
  </r>
  <r>
    <x v="1"/>
    <x v="4"/>
    <x v="13"/>
    <s v="Wed"/>
    <d v="2019-01-09T00:00:00"/>
    <x v="984"/>
    <x v="482"/>
    <s v="Y0160666"/>
    <n v="29"/>
    <n v="22"/>
    <n v="7"/>
    <n v="4138"/>
    <n v="4"/>
    <n v="7.7627314814814816E-2"/>
    <n v="1.8630555555555555"/>
    <n v="1"/>
    <n v="0"/>
    <n v="1"/>
    <n v="0"/>
    <d v="1899-12-30T01:51:47"/>
    <n v="0"/>
    <n v="0"/>
  </r>
  <r>
    <x v="1"/>
    <x v="4"/>
    <x v="13"/>
    <s v="Wed"/>
    <d v="2019-01-09T00:00:00"/>
    <x v="985"/>
    <x v="483"/>
    <s v="Y0161087"/>
    <n v="16"/>
    <n v="46"/>
    <n v="95"/>
    <n v="1507"/>
    <n v="12"/>
    <n v="0.84659722222222233"/>
    <n v="20.318333333333335"/>
    <n v="0"/>
    <n v="1"/>
    <n v="1"/>
    <n v="0"/>
    <d v="1899-12-30T20:19:06"/>
    <n v="0"/>
    <n v="0"/>
  </r>
  <r>
    <x v="1"/>
    <x v="4"/>
    <x v="13"/>
    <s v="Thu"/>
    <d v="2019-01-10T00:00:00"/>
    <x v="986"/>
    <x v="467"/>
    <s v="Y0161096-Y0161095"/>
    <n v="54"/>
    <n v="43"/>
    <n v="133"/>
    <n v="8239"/>
    <n v="13"/>
    <n v="2.0278703703703704"/>
    <n v="48.668888888888887"/>
    <n v="1"/>
    <n v="0"/>
    <n v="1"/>
    <n v="0"/>
    <d v="1900-01-01T00:40:08"/>
    <n v="0"/>
    <n v="0"/>
  </r>
  <r>
    <x v="1"/>
    <x v="4"/>
    <x v="13"/>
    <s v="Thu"/>
    <d v="2019-01-10T00:00:00"/>
    <x v="987"/>
    <x v="169"/>
    <s v="Y0161060"/>
    <n v="7"/>
    <n v="2"/>
    <n v="94"/>
    <n v="304"/>
    <n v="10"/>
    <n v="0.6856712962962962"/>
    <n v="16.45611111111111"/>
    <n v="0"/>
    <n v="1"/>
    <n v="0"/>
    <n v="1"/>
    <d v="1899-12-30T16:27:22"/>
    <n v="0"/>
    <n v="0"/>
  </r>
  <r>
    <x v="1"/>
    <x v="4"/>
    <x v="13"/>
    <s v="Thu"/>
    <d v="2019-01-10T00:00:00"/>
    <x v="988"/>
    <x v="55"/>
    <s v=" "/>
    <n v="0"/>
    <n v="0"/>
    <n v="0"/>
    <n v="0"/>
    <n v="17"/>
    <n v="3.879027777777778"/>
    <n v="93.096666666666664"/>
    <n v="1"/>
    <n v="0"/>
    <n v="1"/>
    <n v="0"/>
    <d v="1900-01-02T21:05:48"/>
    <n v="0"/>
    <n v="0"/>
  </r>
  <r>
    <x v="1"/>
    <x v="4"/>
    <x v="13"/>
    <s v="Thu"/>
    <d v="2019-01-10T00:00:00"/>
    <x v="989"/>
    <x v="48"/>
    <s v="Y0160873"/>
    <n v="3"/>
    <n v="12"/>
    <n v="13"/>
    <n v="162"/>
    <n v="3"/>
    <n v="0.14834490740740741"/>
    <n v="3.5602777777777779"/>
    <n v="1"/>
    <n v="0"/>
    <n v="1"/>
    <n v="0"/>
    <d v="1899-12-30T03:33:37"/>
    <n v="0"/>
    <n v="0"/>
  </r>
  <r>
    <x v="1"/>
    <x v="4"/>
    <x v="13"/>
    <s v="Thu"/>
    <d v="2019-01-10T00:00:00"/>
    <x v="990"/>
    <x v="65"/>
    <s v="Y0160873"/>
    <n v="36"/>
    <n v="62"/>
    <n v="197"/>
    <n v="4734"/>
    <n v="13"/>
    <n v="1.1492013888888888"/>
    <n v="27.580833333333331"/>
    <n v="1"/>
    <n v="0"/>
    <n v="1"/>
    <n v="0"/>
    <d v="1899-12-31T03:34:51"/>
    <n v="0"/>
    <n v="1"/>
  </r>
  <r>
    <x v="1"/>
    <x v="4"/>
    <x v="13"/>
    <s v="Thu"/>
    <d v="2019-01-10T00:00:00"/>
    <x v="991"/>
    <x v="484"/>
    <s v="Y0161267"/>
    <n v="8"/>
    <n v="5"/>
    <n v="36"/>
    <n v="999"/>
    <n v="7"/>
    <n v="7.7777777777777779E-2"/>
    <n v="1.8666666666666667"/>
    <n v="0"/>
    <n v="1"/>
    <n v="1"/>
    <n v="0"/>
    <d v="1899-12-30T01:52:00"/>
    <n v="0"/>
    <n v="0"/>
  </r>
  <r>
    <x v="1"/>
    <x v="4"/>
    <x v="13"/>
    <s v="Thu"/>
    <d v="2019-01-10T00:00:00"/>
    <x v="992"/>
    <x v="203"/>
    <s v="Y0161255"/>
    <n v="3"/>
    <n v="0"/>
    <n v="11"/>
    <n v="434"/>
    <n v="6"/>
    <n v="0.13483796296296297"/>
    <n v="3.2361111111111112"/>
    <n v="1"/>
    <n v="0"/>
    <n v="1"/>
    <n v="0"/>
    <d v="1899-12-30T03:14:10"/>
    <n v="0"/>
    <n v="0"/>
  </r>
  <r>
    <x v="1"/>
    <x v="4"/>
    <x v="13"/>
    <s v="Thu"/>
    <d v="2019-01-10T00:00:00"/>
    <x v="993"/>
    <x v="11"/>
    <s v="Y0161071"/>
    <n v="1"/>
    <n v="7"/>
    <n v="2"/>
    <n v="68"/>
    <n v="3"/>
    <n v="5.3564814814814815E-2"/>
    <n v="1.2855555555555556"/>
    <n v="1"/>
    <n v="0"/>
    <n v="1"/>
    <n v="0"/>
    <d v="1899-12-30T01:17:08"/>
    <n v="0"/>
    <n v="0"/>
  </r>
  <r>
    <x v="1"/>
    <x v="4"/>
    <x v="13"/>
    <s v="Thu"/>
    <d v="2019-01-10T00:00:00"/>
    <x v="994"/>
    <x v="31"/>
    <s v="Y0161177"/>
    <n v="17"/>
    <n v="32"/>
    <n v="16"/>
    <n v="2448"/>
    <n v="10"/>
    <n v="1.0410532407407407"/>
    <n v="24.985277777777775"/>
    <n v="1"/>
    <n v="0"/>
    <n v="1"/>
    <n v="0"/>
    <d v="1899-12-31T00:59:07"/>
    <n v="0"/>
    <n v="0"/>
  </r>
  <r>
    <x v="1"/>
    <x v="4"/>
    <x v="13"/>
    <s v="Thu"/>
    <d v="2019-01-10T00:00:00"/>
    <x v="995"/>
    <x v="0"/>
    <s v="Y0160189"/>
    <n v="10"/>
    <n v="28"/>
    <n v="1"/>
    <n v="1428"/>
    <n v="5"/>
    <n v="0.28780092592592593"/>
    <n v="6.9072222222222219"/>
    <n v="0"/>
    <n v="1"/>
    <n v="1"/>
    <n v="0"/>
    <d v="1899-12-30T06:54:26"/>
    <n v="0"/>
    <n v="0"/>
  </r>
  <r>
    <x v="1"/>
    <x v="4"/>
    <x v="13"/>
    <s v="Thu"/>
    <d v="2019-01-10T00:00:00"/>
    <x v="996"/>
    <x v="318"/>
    <n v="264341"/>
    <n v="18"/>
    <n v="20"/>
    <n v="26"/>
    <n v="1721"/>
    <n v="6"/>
    <n v="0.51819444444444451"/>
    <n v="12.436666666666667"/>
    <n v="1"/>
    <n v="0"/>
    <n v="1"/>
    <n v="0"/>
    <d v="1899-12-30T12:26:12"/>
    <n v="0"/>
    <n v="0"/>
  </r>
  <r>
    <x v="1"/>
    <x v="4"/>
    <x v="13"/>
    <s v="Thu"/>
    <d v="2019-01-10T00:00:00"/>
    <x v="997"/>
    <x v="467"/>
    <s v="Y0161141-Y0161142"/>
    <n v="77"/>
    <n v="48"/>
    <n v="411"/>
    <n v="9551"/>
    <n v="6"/>
    <n v="1.4398032407407408"/>
    <n v="34.555277777777782"/>
    <n v="1"/>
    <n v="0"/>
    <n v="1"/>
    <n v="0"/>
    <d v="1899-12-31T10:33:19"/>
    <n v="14"/>
    <n v="22"/>
  </r>
  <r>
    <x v="1"/>
    <x v="4"/>
    <x v="13"/>
    <s v="Thu"/>
    <d v="2019-01-10T00:00:00"/>
    <x v="998"/>
    <x v="59"/>
    <s v="Y0161022"/>
    <n v="8"/>
    <n v="5"/>
    <n v="29"/>
    <n v="1082"/>
    <n v="5"/>
    <n v="0.21098379629629629"/>
    <n v="5.0636111111111113"/>
    <n v="0"/>
    <n v="1"/>
    <n v="1"/>
    <n v="0"/>
    <d v="1899-12-30T05:03:49"/>
    <n v="0"/>
    <n v="0"/>
  </r>
  <r>
    <x v="1"/>
    <x v="4"/>
    <x v="13"/>
    <s v="Thu"/>
    <d v="2019-01-10T00:00:00"/>
    <x v="999"/>
    <x v="485"/>
    <s v="Y0161150"/>
    <n v="6"/>
    <n v="28"/>
    <n v="2"/>
    <n v="768"/>
    <n v="4"/>
    <n v="0.16972222222222222"/>
    <n v="4.0733333333333333"/>
    <n v="1"/>
    <n v="0"/>
    <n v="1"/>
    <n v="0"/>
    <d v="1899-12-30T04:04:24"/>
    <n v="0"/>
    <n v="0"/>
  </r>
  <r>
    <x v="1"/>
    <x v="4"/>
    <x v="13"/>
    <s v="Thu"/>
    <d v="2019-01-10T00:00:00"/>
    <x v="1000"/>
    <x v="486"/>
    <s v="Y0160830"/>
    <n v="7"/>
    <n v="28"/>
    <n v="2"/>
    <n v="1029"/>
    <n v="4"/>
    <n v="6.4189814814814811E-2"/>
    <n v="1.5405555555555555"/>
    <n v="1"/>
    <n v="0"/>
    <n v="1"/>
    <n v="0"/>
    <d v="1899-12-30T01:32:26"/>
    <n v="0"/>
    <n v="0"/>
  </r>
  <r>
    <x v="1"/>
    <x v="4"/>
    <x v="13"/>
    <s v="Thu"/>
    <d v="2019-01-10T00:00:00"/>
    <x v="1001"/>
    <x v="192"/>
    <s v="Y0160983"/>
    <n v="7"/>
    <n v="8"/>
    <n v="49"/>
    <n v="675"/>
    <n v="5"/>
    <n v="35.092812500000001"/>
    <n v="842.22749999999996"/>
    <n v="0"/>
    <n v="1"/>
    <n v="1"/>
    <n v="0"/>
    <d v="1900-02-03T02:13:39"/>
    <n v="0"/>
    <n v="0"/>
  </r>
  <r>
    <x v="1"/>
    <x v="4"/>
    <x v="13"/>
    <s v="Thu"/>
    <d v="2019-01-10T00:00:00"/>
    <x v="1002"/>
    <x v="67"/>
    <n v="264341"/>
    <n v="38"/>
    <n v="11"/>
    <n v="62"/>
    <n v="8579"/>
    <n v="12"/>
    <n v="9.8460648148148144E-2"/>
    <n v="2.3630555555555555"/>
    <n v="1"/>
    <n v="0"/>
    <n v="1"/>
    <n v="0"/>
    <d v="1899-12-30T02:21:47"/>
    <n v="0"/>
    <n v="0"/>
  </r>
  <r>
    <x v="1"/>
    <x v="4"/>
    <x v="13"/>
    <s v="Thu"/>
    <d v="2019-01-10T00:00:00"/>
    <x v="1003"/>
    <x v="405"/>
    <n v="264341"/>
    <n v="15"/>
    <n v="0"/>
    <n v="0"/>
    <n v="0"/>
    <n v="6"/>
    <n v="2.2349537037037032E-2"/>
    <n v="0.5363888888888888"/>
    <n v="1"/>
    <n v="0"/>
    <n v="1"/>
    <n v="0"/>
    <d v="1899-12-30T00:32:11"/>
    <n v="0"/>
    <n v="0"/>
  </r>
  <r>
    <x v="1"/>
    <x v="4"/>
    <x v="13"/>
    <s v="Thu"/>
    <d v="2019-01-10T00:00:00"/>
    <x v="1004"/>
    <x v="197"/>
    <s v="Y0161162"/>
    <n v="5"/>
    <n v="1"/>
    <n v="12"/>
    <n v="1234"/>
    <n v="4"/>
    <n v="0.1577314814814815"/>
    <n v="3.7855555555555558"/>
    <n v="0"/>
    <n v="1"/>
    <n v="1"/>
    <n v="0"/>
    <d v="1899-12-30T03:47:08"/>
    <n v="0"/>
    <n v="0"/>
  </r>
  <r>
    <x v="1"/>
    <x v="4"/>
    <x v="13"/>
    <s v="Thu"/>
    <d v="2019-01-10T00:00:00"/>
    <x v="1005"/>
    <x v="53"/>
    <s v="Y0160988"/>
    <n v="0"/>
    <n v="1"/>
    <n v="1"/>
    <n v="21"/>
    <n v="2"/>
    <n v="3.6469907407407402E-2"/>
    <n v="0.8752777777777776"/>
    <n v="0"/>
    <n v="1"/>
    <n v="1"/>
    <n v="0"/>
    <d v="1899-12-30T00:52:31"/>
    <n v="0"/>
    <n v="0"/>
  </r>
  <r>
    <x v="1"/>
    <x v="4"/>
    <x v="13"/>
    <s v="Thu"/>
    <d v="2019-01-10T00:00:00"/>
    <x v="1006"/>
    <x v="487"/>
    <s v="Y0161185"/>
    <n v="10"/>
    <n v="28"/>
    <n v="1"/>
    <n v="1512"/>
    <n v="4"/>
    <n v="0.27067129629629633"/>
    <n v="6.4961111111111123"/>
    <n v="1"/>
    <n v="0"/>
    <n v="1"/>
    <n v="0"/>
    <d v="1899-12-30T06:29:46"/>
    <n v="0"/>
    <n v="0"/>
  </r>
  <r>
    <x v="1"/>
    <x v="4"/>
    <x v="13"/>
    <s v="Thu"/>
    <d v="2019-01-10T00:00:00"/>
    <x v="1007"/>
    <x v="488"/>
    <s v="Y0161164"/>
    <n v="1"/>
    <n v="3"/>
    <n v="15"/>
    <n v="180"/>
    <n v="5"/>
    <n v="8.9907407407407394E-2"/>
    <n v="2.1577777777777776"/>
    <n v="0"/>
    <n v="1"/>
    <n v="1"/>
    <n v="0"/>
    <d v="1899-12-30T02:09:28"/>
    <n v="0"/>
    <n v="0"/>
  </r>
  <r>
    <x v="1"/>
    <x v="4"/>
    <x v="13"/>
    <s v="Thu"/>
    <d v="2019-01-10T00:00:00"/>
    <x v="1008"/>
    <x v="489"/>
    <s v="Y0160980"/>
    <n v="3"/>
    <n v="5"/>
    <n v="25"/>
    <n v="183"/>
    <n v="5"/>
    <n v="0.13979166666666668"/>
    <n v="3.3550000000000004"/>
    <n v="0"/>
    <n v="1"/>
    <n v="1"/>
    <n v="0"/>
    <d v="1899-12-30T03:21:18"/>
    <n v="0"/>
    <n v="0"/>
  </r>
  <r>
    <x v="1"/>
    <x v="4"/>
    <x v="13"/>
    <s v="Thu"/>
    <d v="2019-01-10T00:00:00"/>
    <x v="1009"/>
    <x v="490"/>
    <s v="Y0160814"/>
    <n v="16"/>
    <n v="28"/>
    <n v="27"/>
    <n v="2357"/>
    <n v="6"/>
    <n v="0.33612268518518523"/>
    <n v="8.0669444444444451"/>
    <n v="1"/>
    <n v="0"/>
    <n v="1"/>
    <n v="0"/>
    <d v="1899-12-30T08:04:01"/>
    <n v="0"/>
    <n v="0"/>
  </r>
  <r>
    <x v="1"/>
    <x v="4"/>
    <x v="13"/>
    <s v="Thu"/>
    <d v="2019-01-10T00:00:00"/>
    <x v="1010"/>
    <x v="82"/>
    <s v="Y0161185"/>
    <n v="22"/>
    <n v="32"/>
    <n v="21"/>
    <n v="2880"/>
    <n v="7"/>
    <n v="4.4548611111111108E-2"/>
    <n v="1.0691666666666666"/>
    <n v="1"/>
    <n v="0"/>
    <n v="1"/>
    <n v="0"/>
    <d v="1899-12-30T01:04:09"/>
    <n v="0"/>
    <n v="0"/>
  </r>
  <r>
    <x v="1"/>
    <x v="4"/>
    <x v="13"/>
    <s v="Thu"/>
    <d v="2019-01-10T00:00:00"/>
    <x v="1011"/>
    <x v="491"/>
    <s v="Y0161101-Y0161100"/>
    <n v="15"/>
    <n v="6"/>
    <n v="44"/>
    <n v="2442"/>
    <n v="5"/>
    <n v="0.37930555555555556"/>
    <n v="9.1033333333333335"/>
    <n v="1"/>
    <n v="0"/>
    <n v="1"/>
    <n v="0"/>
    <d v="1899-12-30T09:06:12"/>
    <n v="0"/>
    <n v="0"/>
  </r>
  <r>
    <x v="1"/>
    <x v="4"/>
    <x v="13"/>
    <s v="Thu"/>
    <d v="2019-01-10T00:00:00"/>
    <x v="1012"/>
    <x v="250"/>
    <s v="Y0161160"/>
    <n v="37"/>
    <n v="25"/>
    <n v="49"/>
    <n v="6554"/>
    <n v="8"/>
    <n v="1.2366087962962964"/>
    <n v="29.678611111111113"/>
    <n v="1"/>
    <n v="0"/>
    <n v="1"/>
    <n v="0"/>
    <d v="1899-12-31T05:40:43"/>
    <n v="0"/>
    <n v="0"/>
  </r>
  <r>
    <x v="1"/>
    <x v="4"/>
    <x v="13"/>
    <s v="Thu"/>
    <d v="2019-01-10T00:00:00"/>
    <x v="1013"/>
    <x v="492"/>
    <s v="Y0160835"/>
    <n v="10"/>
    <n v="28"/>
    <n v="1"/>
    <n v="1512"/>
    <n v="6"/>
    <n v="0.21225694444444443"/>
    <n v="5.0941666666666663"/>
    <n v="1"/>
    <n v="0"/>
    <n v="1"/>
    <n v="0"/>
    <d v="1899-12-30T05:05:39"/>
    <n v="0"/>
    <n v="0"/>
  </r>
  <r>
    <x v="1"/>
    <x v="4"/>
    <x v="13"/>
    <s v="Thu"/>
    <d v="2019-01-10T00:00:00"/>
    <x v="1014"/>
    <x v="357"/>
    <s v="Y0161111"/>
    <n v="4"/>
    <n v="4"/>
    <n v="6"/>
    <n v="676"/>
    <n v="4"/>
    <n v="0.19539351851851852"/>
    <n v="4.6894444444444447"/>
    <n v="1"/>
    <n v="0"/>
    <n v="1"/>
    <n v="0"/>
    <d v="1899-12-30T04:41:22"/>
    <n v="0"/>
    <n v="0"/>
  </r>
  <r>
    <x v="1"/>
    <x v="4"/>
    <x v="13"/>
    <s v="Thu"/>
    <d v="2019-01-10T00:00:00"/>
    <x v="1015"/>
    <x v="215"/>
    <s v="Y0160995"/>
    <n v="3"/>
    <n v="2"/>
    <n v="23"/>
    <n v="192"/>
    <n v="3"/>
    <n v="0.14922453703703703"/>
    <n v="3.5813888888888887"/>
    <n v="1"/>
    <n v="0"/>
    <n v="1"/>
    <n v="0"/>
    <d v="1899-12-30T03:34:53"/>
    <n v="1"/>
    <n v="0"/>
  </r>
  <r>
    <x v="1"/>
    <x v="4"/>
    <x v="13"/>
    <s v="Thu"/>
    <d v="2019-01-10T00:00:00"/>
    <x v="1016"/>
    <x v="310"/>
    <s v="Y0161008"/>
    <n v="0"/>
    <n v="1"/>
    <n v="2"/>
    <n v="33"/>
    <n v="3"/>
    <n v="4.5162037037037035E-2"/>
    <n v="1.0838888888888889"/>
    <n v="1"/>
    <n v="0"/>
    <n v="1"/>
    <n v="0"/>
    <d v="1899-12-30T01:05:02"/>
    <n v="0"/>
    <n v="0"/>
  </r>
  <r>
    <x v="1"/>
    <x v="4"/>
    <x v="13"/>
    <s v="Thu"/>
    <d v="2019-01-10T00:00:00"/>
    <x v="1017"/>
    <x v="493"/>
    <s v="Y0160741"/>
    <n v="37"/>
    <n v="27"/>
    <n v="32"/>
    <n v="11208"/>
    <n v="9"/>
    <n v="1.1972685185185186"/>
    <n v="28.734444444444446"/>
    <n v="0"/>
    <n v="1"/>
    <n v="1"/>
    <n v="0"/>
    <d v="1899-12-31T04:44:04"/>
    <n v="1"/>
    <n v="0"/>
  </r>
  <r>
    <x v="1"/>
    <x v="4"/>
    <x v="13"/>
    <s v="Thu"/>
    <d v="2019-01-10T00:00:00"/>
    <x v="1018"/>
    <x v="310"/>
    <s v="Y0161009"/>
    <n v="5"/>
    <n v="5"/>
    <n v="15"/>
    <n v="403"/>
    <n v="4"/>
    <n v="0.25113425925925925"/>
    <n v="6.027222222222222"/>
    <n v="1"/>
    <n v="0"/>
    <n v="1"/>
    <n v="0"/>
    <d v="1899-12-30T06:01:38"/>
    <n v="0"/>
    <n v="0"/>
  </r>
  <r>
    <x v="1"/>
    <x v="4"/>
    <x v="13"/>
    <s v="Thu"/>
    <d v="2019-01-10T00:00:00"/>
    <x v="1019"/>
    <x v="350"/>
    <s v="Y0161266"/>
    <n v="1"/>
    <n v="0"/>
    <n v="5"/>
    <n v="48"/>
    <n v="4"/>
    <n v="7.5833333333333336E-2"/>
    <n v="1.82"/>
    <n v="1"/>
    <n v="0"/>
    <n v="1"/>
    <n v="0"/>
    <d v="1899-12-30T01:49:12"/>
    <n v="0"/>
    <n v="0"/>
  </r>
  <r>
    <x v="1"/>
    <x v="4"/>
    <x v="13"/>
    <s v="Thu"/>
    <d v="2019-01-10T00:00:00"/>
    <x v="1020"/>
    <x v="24"/>
    <s v="Y0161145"/>
    <n v="18"/>
    <n v="15"/>
    <n v="43"/>
    <n v="2650"/>
    <n v="6"/>
    <n v="0.84087962962962959"/>
    <n v="20.181111111111111"/>
    <n v="1"/>
    <n v="0"/>
    <n v="1"/>
    <n v="0"/>
    <d v="1899-12-30T20:10:52"/>
    <n v="0"/>
    <n v="0"/>
  </r>
  <r>
    <x v="1"/>
    <x v="4"/>
    <x v="13"/>
    <s v="Thu"/>
    <d v="2019-01-10T00:00:00"/>
    <x v="1021"/>
    <x v="68"/>
    <s v="Y0160939"/>
    <n v="1"/>
    <n v="1"/>
    <n v="11"/>
    <n v="72"/>
    <n v="3"/>
    <n v="6.806712962962963E-2"/>
    <n v="1.6336111111111111"/>
    <n v="1"/>
    <n v="0"/>
    <n v="1"/>
    <n v="0"/>
    <d v="1899-12-30T01:38:01"/>
    <n v="0"/>
    <n v="0"/>
  </r>
  <r>
    <x v="1"/>
    <x v="4"/>
    <x v="13"/>
    <s v="Thu"/>
    <d v="2019-01-10T00:00:00"/>
    <x v="1022"/>
    <x v="210"/>
    <s v="Y0161023"/>
    <n v="4"/>
    <n v="2"/>
    <n v="13"/>
    <n v="530"/>
    <n v="4"/>
    <n v="0.16677083333333334"/>
    <n v="4.0025000000000004"/>
    <n v="1"/>
    <n v="0"/>
    <n v="1"/>
    <n v="0"/>
    <d v="1899-12-30T04:00:09"/>
    <n v="0"/>
    <n v="0"/>
  </r>
  <r>
    <x v="1"/>
    <x v="4"/>
    <x v="13"/>
    <s v="Thu"/>
    <d v="2019-01-10T00:00:00"/>
    <x v="1023"/>
    <x v="53"/>
    <s v="Y0160997"/>
    <n v="24"/>
    <n v="73"/>
    <n v="60"/>
    <n v="1773"/>
    <n v="13"/>
    <n v="1.8778009259259258"/>
    <n v="45.06722222222222"/>
    <n v="0"/>
    <n v="1"/>
    <n v="1"/>
    <n v="0"/>
    <d v="1899-12-31T21:04:02"/>
    <n v="0"/>
    <n v="0"/>
  </r>
  <r>
    <x v="1"/>
    <x v="4"/>
    <x v="13"/>
    <s v="Thu"/>
    <d v="2019-01-10T00:00:00"/>
    <x v="1024"/>
    <x v="494"/>
    <s v="Y0160697"/>
    <n v="21"/>
    <n v="28"/>
    <n v="17"/>
    <n v="2900"/>
    <n v="5"/>
    <n v="0.37467592592592597"/>
    <n v="8.9922222222222228"/>
    <n v="0"/>
    <n v="1"/>
    <n v="1"/>
    <n v="0"/>
    <d v="1899-12-30T08:59:32"/>
    <n v="0"/>
    <n v="0"/>
  </r>
  <r>
    <x v="1"/>
    <x v="4"/>
    <x v="13"/>
    <s v="Thu"/>
    <d v="2019-01-10T00:00:00"/>
    <x v="1025"/>
    <x v="495"/>
    <s v="Y0161144"/>
    <n v="1"/>
    <n v="1"/>
    <n v="6"/>
    <n v="9"/>
    <n v="2"/>
    <n v="5.7118055555555554E-2"/>
    <n v="1.3708333333333333"/>
    <n v="1"/>
    <n v="0"/>
    <n v="1"/>
    <n v="0"/>
    <d v="1899-12-30T01:22:15"/>
    <n v="1"/>
    <n v="0"/>
  </r>
  <r>
    <x v="1"/>
    <x v="4"/>
    <x v="13"/>
    <s v="Thu"/>
    <d v="2019-01-10T00:00:00"/>
    <x v="1026"/>
    <x v="218"/>
    <s v="Y0160987"/>
    <n v="1"/>
    <n v="2"/>
    <n v="12"/>
    <n v="61"/>
    <n v="3"/>
    <n v="6.4212962962962958E-2"/>
    <n v="1.5411111111111109"/>
    <n v="1"/>
    <n v="0"/>
    <n v="1"/>
    <n v="0"/>
    <d v="1899-12-30T01:32:28"/>
    <n v="0"/>
    <n v="0"/>
  </r>
  <r>
    <x v="1"/>
    <x v="4"/>
    <x v="13"/>
    <s v="Thu"/>
    <d v="2019-01-10T00:00:00"/>
    <x v="1027"/>
    <x v="182"/>
    <s v="Y0161042"/>
    <n v="21"/>
    <n v="5"/>
    <n v="59"/>
    <n v="4257"/>
    <n v="10"/>
    <n v="0.93670138888888888"/>
    <n v="22.480833333333333"/>
    <n v="1"/>
    <n v="0"/>
    <n v="1"/>
    <n v="0"/>
    <d v="1899-12-30T22:28:51"/>
    <n v="0"/>
    <n v="0"/>
  </r>
  <r>
    <x v="1"/>
    <x v="4"/>
    <x v="13"/>
    <s v="Thu"/>
    <d v="2019-01-10T00:00:00"/>
    <x v="1028"/>
    <x v="16"/>
    <s v="Y0161057"/>
    <n v="18"/>
    <n v="57"/>
    <n v="3"/>
    <n v="4788"/>
    <n v="4"/>
    <n v="0.12989583333333335"/>
    <n v="3.1175000000000006"/>
    <n v="0"/>
    <n v="1"/>
    <n v="1"/>
    <n v="0"/>
    <d v="1899-12-30T03:07:03"/>
    <n v="0"/>
    <n v="0"/>
  </r>
  <r>
    <x v="1"/>
    <x v="4"/>
    <x v="13"/>
    <s v="Thu"/>
    <d v="2019-01-10T00:00:00"/>
    <x v="1029"/>
    <x v="302"/>
    <s v="Y0161063"/>
    <n v="8"/>
    <n v="3"/>
    <n v="5"/>
    <n v="4338"/>
    <n v="6"/>
    <n v="0.35129629629629627"/>
    <n v="8.431111111111111"/>
    <n v="1"/>
    <n v="0"/>
    <n v="1"/>
    <n v="0"/>
    <d v="1899-12-30T08:25:52"/>
    <n v="0"/>
    <n v="0"/>
  </r>
  <r>
    <x v="1"/>
    <x v="4"/>
    <x v="13"/>
    <s v="Thu"/>
    <d v="2019-01-10T00:00:00"/>
    <x v="1030"/>
    <x v="496"/>
    <s v="Y0161047"/>
    <n v="5"/>
    <n v="3"/>
    <n v="33"/>
    <n v="481"/>
    <n v="4"/>
    <n v="0.37188657407407405"/>
    <n v="8.9252777777777776"/>
    <n v="1"/>
    <n v="0"/>
    <n v="1"/>
    <n v="0"/>
    <d v="1899-12-30T08:55:31"/>
    <n v="0"/>
    <n v="1"/>
  </r>
  <r>
    <x v="1"/>
    <x v="4"/>
    <x v="13"/>
    <s v="Thu"/>
    <d v="2019-01-10T00:00:00"/>
    <x v="1031"/>
    <x v="497"/>
    <s v="Y0160708"/>
    <n v="21"/>
    <n v="28"/>
    <n v="13"/>
    <n v="3380"/>
    <n v="5"/>
    <n v="0.2868634259259259"/>
    <n v="6.8847222222222211"/>
    <n v="0"/>
    <n v="1"/>
    <n v="1"/>
    <n v="0"/>
    <d v="1899-12-30T06:53:05"/>
    <n v="0"/>
    <n v="0"/>
  </r>
  <r>
    <x v="1"/>
    <x v="4"/>
    <x v="13"/>
    <s v="Thu"/>
    <d v="2019-01-10T00:00:00"/>
    <x v="1032"/>
    <x v="14"/>
    <s v="Y0160382"/>
    <n v="19"/>
    <n v="33"/>
    <n v="6"/>
    <n v="3654"/>
    <n v="5"/>
    <n v="0.35359953703703706"/>
    <n v="8.4863888888888894"/>
    <n v="0"/>
    <n v="1"/>
    <n v="1"/>
    <n v="0"/>
    <d v="1899-12-30T08:29:11"/>
    <n v="0"/>
    <n v="0"/>
  </r>
  <r>
    <x v="1"/>
    <x v="4"/>
    <x v="13"/>
    <s v="Thu"/>
    <d v="2019-01-10T00:00:00"/>
    <x v="1033"/>
    <x v="67"/>
    <s v="Y0160977"/>
    <n v="21"/>
    <n v="18"/>
    <n v="24"/>
    <n v="4803"/>
    <n v="10"/>
    <n v="0.91134259259259265"/>
    <n v="21.872222222222224"/>
    <n v="1"/>
    <n v="0"/>
    <n v="1"/>
    <n v="0"/>
    <d v="1899-12-30T21:52:20"/>
    <n v="0"/>
    <n v="0"/>
  </r>
  <r>
    <x v="1"/>
    <x v="4"/>
    <x v="13"/>
    <s v="Thu"/>
    <d v="2019-01-10T00:00:00"/>
    <x v="1034"/>
    <x v="498"/>
    <s v="Y0160710"/>
    <n v="17"/>
    <n v="28"/>
    <n v="13"/>
    <n v="4090"/>
    <n v="5"/>
    <n v="0.23322916666666668"/>
    <n v="5.5975000000000001"/>
    <n v="0"/>
    <n v="1"/>
    <n v="1"/>
    <n v="0"/>
    <d v="1899-12-30T05:35:51"/>
    <n v="0"/>
    <n v="0"/>
  </r>
  <r>
    <x v="1"/>
    <x v="4"/>
    <x v="13"/>
    <s v="Thu"/>
    <d v="2019-01-10T00:00:00"/>
    <x v="1035"/>
    <x v="16"/>
    <s v="Y0161127"/>
    <n v="24"/>
    <n v="57"/>
    <n v="19"/>
    <n v="6084"/>
    <n v="1"/>
    <n v="2.5937500000000002E-2"/>
    <n v="0.62250000000000005"/>
    <n v="1"/>
    <n v="0"/>
    <n v="1"/>
    <n v="0"/>
    <d v="1899-12-30T00:37:21"/>
    <n v="0"/>
    <n v="0"/>
  </r>
  <r>
    <x v="1"/>
    <x v="4"/>
    <x v="13"/>
    <s v="Thu"/>
    <d v="2019-01-10T00:00:00"/>
    <x v="1036"/>
    <x v="499"/>
    <s v="Y0160709"/>
    <n v="12"/>
    <n v="28"/>
    <n v="4"/>
    <n v="3684"/>
    <n v="2"/>
    <n v="3.201388888888889E-2"/>
    <n v="0.76833333333333331"/>
    <n v="1"/>
    <n v="0"/>
    <n v="1"/>
    <n v="0"/>
    <d v="1899-12-30T00:46:06"/>
    <n v="0"/>
    <n v="0"/>
  </r>
  <r>
    <x v="1"/>
    <x v="4"/>
    <x v="13"/>
    <s v="Thu"/>
    <d v="2019-01-10T00:00:00"/>
    <x v="1037"/>
    <x v="500"/>
    <s v="Y0160699"/>
    <n v="16"/>
    <n v="28"/>
    <n v="19"/>
    <n v="1958"/>
    <n v="2"/>
    <n v="2.8715277777777781E-2"/>
    <n v="0.68916666666666671"/>
    <n v="1"/>
    <n v="0"/>
    <n v="1"/>
    <n v="0"/>
    <d v="1899-12-30T00:41:21"/>
    <n v="0"/>
    <n v="0"/>
  </r>
  <r>
    <x v="1"/>
    <x v="4"/>
    <x v="13"/>
    <s v="Thu"/>
    <d v="2019-01-10T00:00:00"/>
    <x v="1038"/>
    <x v="501"/>
    <s v="Y0160686"/>
    <n v="43"/>
    <n v="22"/>
    <n v="41"/>
    <n v="12290"/>
    <n v="2"/>
    <n v="3.005787037037037E-2"/>
    <n v="0.72138888888888886"/>
    <n v="1"/>
    <n v="0"/>
    <n v="0"/>
    <n v="1"/>
    <d v="1899-12-30T00:43:17"/>
    <n v="0"/>
    <n v="0"/>
  </r>
  <r>
    <x v="1"/>
    <x v="4"/>
    <x v="13"/>
    <s v="Thu"/>
    <d v="2019-01-10T00:00:00"/>
    <x v="1039"/>
    <x v="409"/>
    <s v="Y0161264"/>
    <n v="3"/>
    <n v="0"/>
    <n v="30"/>
    <n v="271"/>
    <n v="6"/>
    <n v="1.198761574074074"/>
    <n v="28.770277777777778"/>
    <n v="1"/>
    <n v="0"/>
    <n v="1"/>
    <n v="0"/>
    <d v="1899-12-31T04:46:13"/>
    <n v="0"/>
    <n v="0"/>
  </r>
  <r>
    <x v="1"/>
    <x v="4"/>
    <x v="13"/>
    <s v="Fri"/>
    <d v="2019-01-11T00:00:00"/>
    <x v="1040"/>
    <x v="502"/>
    <s v="Y0161020-Y0161019"/>
    <n v="39"/>
    <n v="44"/>
    <n v="68"/>
    <n v="5757"/>
    <n v="10"/>
    <n v="1.4963657407407407"/>
    <n v="35.912777777777777"/>
    <n v="0"/>
    <n v="1"/>
    <n v="0"/>
    <n v="1"/>
    <d v="1899-12-31T11:54:46"/>
    <n v="0"/>
    <n v="0"/>
  </r>
  <r>
    <x v="1"/>
    <x v="4"/>
    <x v="13"/>
    <s v="Fri"/>
    <d v="2019-01-11T00:00:00"/>
    <x v="1041"/>
    <x v="2"/>
    <s v="Y0161271"/>
    <n v="23"/>
    <n v="56"/>
    <n v="186"/>
    <n v="1148"/>
    <n v="12"/>
    <n v="1.255474537037037"/>
    <n v="30.131388888888889"/>
    <n v="0"/>
    <n v="1"/>
    <n v="0"/>
    <n v="1"/>
    <d v="1899-12-31T06:07:53"/>
    <n v="0"/>
    <n v="0"/>
  </r>
  <r>
    <x v="1"/>
    <x v="4"/>
    <x v="13"/>
    <s v="Fri"/>
    <d v="2019-01-11T00:00:00"/>
    <x v="1042"/>
    <x v="503"/>
    <s v="Y0161028"/>
    <n v="13"/>
    <n v="28"/>
    <n v="10"/>
    <n v="2470"/>
    <n v="6"/>
    <n v="0.20156250000000001"/>
    <n v="4.8375000000000004"/>
    <n v="1"/>
    <n v="0"/>
    <n v="1"/>
    <n v="0"/>
    <d v="1899-12-30T04:50:15"/>
    <n v="0"/>
    <n v="0"/>
  </r>
  <r>
    <x v="1"/>
    <x v="4"/>
    <x v="13"/>
    <s v="Fri"/>
    <d v="2019-01-11T00:00:00"/>
    <x v="1043"/>
    <x v="53"/>
    <s v="Y0161036"/>
    <n v="26"/>
    <n v="99"/>
    <n v="55"/>
    <n v="1956"/>
    <n v="6"/>
    <n v="0.6881828703703704"/>
    <n v="16.516388888888891"/>
    <n v="1"/>
    <n v="0"/>
    <n v="1"/>
    <n v="0"/>
    <d v="1899-12-30T16:30:59"/>
    <n v="0"/>
    <n v="0"/>
  </r>
  <r>
    <x v="1"/>
    <x v="4"/>
    <x v="13"/>
    <s v="Fri"/>
    <d v="2019-01-11T00:00:00"/>
    <x v="1044"/>
    <x v="65"/>
    <s v="Y0160930"/>
    <n v="40"/>
    <n v="64"/>
    <n v="177"/>
    <n v="3629"/>
    <n v="16"/>
    <n v="1.428773148148148"/>
    <n v="34.290555555555557"/>
    <n v="1"/>
    <n v="0"/>
    <n v="1"/>
    <n v="0"/>
    <d v="1899-12-31T10:17:26"/>
    <n v="0"/>
    <n v="0"/>
  </r>
  <r>
    <x v="1"/>
    <x v="4"/>
    <x v="13"/>
    <s v="Fri"/>
    <d v="2019-01-11T00:00:00"/>
    <x v="1045"/>
    <x v="34"/>
    <s v="Y0161261"/>
    <n v="38"/>
    <n v="58"/>
    <n v="64"/>
    <n v="1748"/>
    <n v="7"/>
    <n v="9.5601851851851841E-2"/>
    <n v="2.2944444444444443"/>
    <n v="1"/>
    <n v="0"/>
    <n v="1"/>
    <n v="0"/>
    <d v="1899-12-30T02:17:40"/>
    <n v="0"/>
    <n v="0"/>
  </r>
  <r>
    <x v="1"/>
    <x v="4"/>
    <x v="13"/>
    <s v="Fri"/>
    <d v="2019-01-11T00:00:00"/>
    <x v="1046"/>
    <x v="63"/>
    <s v="Y0161317"/>
    <n v="6"/>
    <n v="6"/>
    <n v="29"/>
    <n v="1628"/>
    <n v="7"/>
    <n v="0.28910879629629632"/>
    <n v="6.9386111111111113"/>
    <n v="1"/>
    <n v="0"/>
    <n v="1"/>
    <n v="0"/>
    <d v="1899-12-30T06:56:19"/>
    <n v="0"/>
    <n v="0"/>
  </r>
  <r>
    <x v="1"/>
    <x v="4"/>
    <x v="13"/>
    <s v="Fri"/>
    <d v="2019-01-11T00:00:00"/>
    <x v="1047"/>
    <x v="504"/>
    <s v="Y0161031"/>
    <n v="12"/>
    <n v="28"/>
    <n v="4"/>
    <n v="2612"/>
    <n v="5"/>
    <n v="1.4008680555555555"/>
    <n v="33.62083333333333"/>
    <n v="0"/>
    <n v="1"/>
    <n v="0"/>
    <n v="1"/>
    <d v="1899-12-31T09:37:15"/>
    <n v="0"/>
    <n v="0"/>
  </r>
  <r>
    <x v="1"/>
    <x v="4"/>
    <x v="13"/>
    <s v="Fri"/>
    <d v="2019-01-11T00:00:00"/>
    <x v="1048"/>
    <x v="191"/>
    <s v="Y0161249"/>
    <n v="9"/>
    <n v="33"/>
    <n v="2"/>
    <n v="2304"/>
    <n v="7"/>
    <n v="9.4363425925925934E-2"/>
    <n v="2.2647222222222223"/>
    <n v="1"/>
    <n v="0"/>
    <n v="1"/>
    <n v="0"/>
    <d v="1899-12-30T02:15:53"/>
    <n v="0"/>
    <n v="0"/>
  </r>
  <r>
    <x v="1"/>
    <x v="4"/>
    <x v="13"/>
    <s v="Fri"/>
    <d v="2019-01-11T00:00:00"/>
    <x v="1049"/>
    <x v="505"/>
    <s v="Y0160950"/>
    <n v="20"/>
    <n v="48"/>
    <n v="27"/>
    <n v="2883"/>
    <n v="15"/>
    <n v="0.67489583333333336"/>
    <n v="16.197500000000002"/>
    <n v="1"/>
    <n v="0"/>
    <n v="1"/>
    <n v="0"/>
    <d v="1899-12-30T16:11:51"/>
    <n v="0"/>
    <n v="0"/>
  </r>
  <r>
    <x v="1"/>
    <x v="4"/>
    <x v="13"/>
    <s v="Fri"/>
    <d v="2019-01-11T00:00:00"/>
    <x v="1050"/>
    <x v="506"/>
    <s v="Y0160807"/>
    <n v="5"/>
    <n v="28"/>
    <n v="10"/>
    <n v="880"/>
    <n v="3"/>
    <n v="2.3182870370370371E-2"/>
    <n v="0.55638888888888893"/>
    <n v="1"/>
    <n v="0"/>
    <n v="1"/>
    <n v="0"/>
    <d v="1899-12-30T00:33:23"/>
    <n v="0"/>
    <n v="0"/>
  </r>
  <r>
    <x v="1"/>
    <x v="4"/>
    <x v="13"/>
    <s v="Fri"/>
    <d v="2019-01-11T00:00:00"/>
    <x v="1051"/>
    <x v="222"/>
    <s v="Y0161105"/>
    <n v="33"/>
    <n v="2"/>
    <n v="147"/>
    <n v="22931"/>
    <n v="8"/>
    <n v="1.2752546296296297"/>
    <n v="30.606111111111112"/>
    <n v="1"/>
    <n v="0"/>
    <n v="1"/>
    <n v="0"/>
    <d v="1899-12-31T06:36:22"/>
    <n v="0"/>
    <n v="0"/>
  </r>
  <r>
    <x v="1"/>
    <x v="4"/>
    <x v="13"/>
    <s v="Fri"/>
    <d v="2019-01-11T00:00:00"/>
    <x v="1052"/>
    <x v="50"/>
    <s v="Y0161327"/>
    <n v="15"/>
    <n v="1"/>
    <n v="31"/>
    <n v="3610"/>
    <n v="5"/>
    <n v="0.30057870370370371"/>
    <n v="7.2138888888888886"/>
    <n v="1"/>
    <n v="0"/>
    <n v="1"/>
    <n v="0"/>
    <d v="1899-12-30T07:12:50"/>
    <n v="0"/>
    <n v="0"/>
  </r>
  <r>
    <x v="1"/>
    <x v="4"/>
    <x v="13"/>
    <s v="Fri"/>
    <d v="2019-01-11T00:00:00"/>
    <x v="1053"/>
    <x v="315"/>
    <s v="Y0161034"/>
    <n v="35"/>
    <n v="11"/>
    <n v="89"/>
    <n v="7740"/>
    <n v="15"/>
    <n v="1.5024652777777776"/>
    <n v="36.059166666666663"/>
    <n v="1"/>
    <n v="0"/>
    <n v="1"/>
    <n v="0"/>
    <d v="1899-12-31T12:03:33"/>
    <n v="1"/>
    <n v="0"/>
  </r>
  <r>
    <x v="1"/>
    <x v="4"/>
    <x v="13"/>
    <s v="Fri"/>
    <d v="2019-01-11T00:00:00"/>
    <x v="1054"/>
    <x v="507"/>
    <s v="Y0160858"/>
    <n v="9"/>
    <n v="28"/>
    <n v="1"/>
    <n v="2016"/>
    <n v="8"/>
    <n v="0.37976851851851851"/>
    <n v="9.1144444444444446"/>
    <n v="1"/>
    <n v="0"/>
    <n v="1"/>
    <n v="0"/>
    <d v="1899-12-30T09:06:52"/>
    <n v="0"/>
    <n v="0"/>
  </r>
  <r>
    <x v="1"/>
    <x v="4"/>
    <x v="13"/>
    <s v="Fri"/>
    <d v="2019-01-11T00:00:00"/>
    <x v="1055"/>
    <x v="25"/>
    <n v="264342"/>
    <n v="14"/>
    <n v="18"/>
    <n v="11"/>
    <n v="2619"/>
    <n v="8"/>
    <n v="6.5949074074074077E-2"/>
    <n v="1.5827777777777778"/>
    <n v="1"/>
    <n v="0"/>
    <n v="1"/>
    <n v="0"/>
    <d v="1899-12-30T01:34:58"/>
    <n v="0"/>
    <n v="0"/>
  </r>
  <r>
    <x v="1"/>
    <x v="4"/>
    <x v="13"/>
    <s v="Fri"/>
    <d v="2019-01-11T00:00:00"/>
    <x v="1056"/>
    <x v="405"/>
    <n v="264342"/>
    <n v="15"/>
    <n v="0"/>
    <n v="0"/>
    <n v="0"/>
    <n v="6"/>
    <n v="0.13662037037037036"/>
    <n v="3.278888888888889"/>
    <n v="1"/>
    <n v="0"/>
    <n v="1"/>
    <n v="0"/>
    <d v="1899-12-30T03:16:44"/>
    <n v="1"/>
    <n v="0"/>
  </r>
  <r>
    <x v="1"/>
    <x v="4"/>
    <x v="13"/>
    <s v="Fri"/>
    <d v="2019-01-11T00:00:00"/>
    <x v="1057"/>
    <x v="21"/>
    <s v="Y0161353"/>
    <n v="29"/>
    <n v="26"/>
    <n v="145"/>
    <n v="5956"/>
    <n v="8"/>
    <n v="0.56913194444444437"/>
    <n v="13.659166666666664"/>
    <n v="1"/>
    <n v="0"/>
    <n v="1"/>
    <n v="0"/>
    <d v="1899-12-30T13:39:33"/>
    <n v="0"/>
    <n v="0"/>
  </r>
  <r>
    <x v="1"/>
    <x v="4"/>
    <x v="13"/>
    <s v="Fri"/>
    <d v="2019-01-11T00:00:00"/>
    <x v="1058"/>
    <x v="74"/>
    <s v="Y0161347"/>
    <n v="57"/>
    <n v="20"/>
    <n v="155"/>
    <n v="9551"/>
    <n v="10"/>
    <n v="1.3182523148148149"/>
    <n v="31.638055555555557"/>
    <n v="0"/>
    <n v="1"/>
    <n v="1"/>
    <n v="0"/>
    <d v="1899-12-31T07:38:17"/>
    <n v="2"/>
    <n v="0"/>
  </r>
  <r>
    <x v="1"/>
    <x v="4"/>
    <x v="13"/>
    <s v="Fri"/>
    <d v="2019-01-11T00:00:00"/>
    <x v="1059"/>
    <x v="82"/>
    <s v="Y0161345"/>
    <n v="19"/>
    <n v="32"/>
    <n v="49"/>
    <n v="2067"/>
    <n v="10"/>
    <n v="35.436180555555552"/>
    <n v="850.46833333333325"/>
    <n v="1"/>
    <n v="0"/>
    <n v="1"/>
    <n v="0"/>
    <d v="1900-02-03T10:28:06"/>
    <n v="1"/>
    <n v="1"/>
  </r>
  <r>
    <x v="1"/>
    <x v="4"/>
    <x v="13"/>
    <s v="Fri"/>
    <d v="2019-01-11T00:00:00"/>
    <x v="1060"/>
    <x v="235"/>
    <s v="Y0161258"/>
    <n v="14"/>
    <n v="4"/>
    <n v="15"/>
    <n v="2800"/>
    <n v="6"/>
    <n v="1.0677199074074073"/>
    <n v="25.625277777777775"/>
    <n v="1"/>
    <n v="0"/>
    <n v="1"/>
    <n v="0"/>
    <d v="1899-12-31T01:37:31"/>
    <n v="0"/>
    <n v="0"/>
  </r>
  <r>
    <x v="1"/>
    <x v="4"/>
    <x v="13"/>
    <s v="Fri"/>
    <d v="2019-01-11T00:00:00"/>
    <x v="1061"/>
    <x v="55"/>
    <s v="Y0161350"/>
    <n v="113"/>
    <n v="65"/>
    <n v="233"/>
    <n v="28987"/>
    <n v="11"/>
    <n v="71.816840277777771"/>
    <n v="1723.6041666666665"/>
    <n v="1"/>
    <n v="0"/>
    <n v="1"/>
    <n v="0"/>
    <d v="1900-03-11T19:36:15"/>
    <n v="0"/>
    <n v="0"/>
  </r>
  <r>
    <x v="1"/>
    <x v="4"/>
    <x v="13"/>
    <s v="Fri"/>
    <d v="2019-01-11T00:00:00"/>
    <x v="1062"/>
    <x v="0"/>
    <s v="Y0160307"/>
    <n v="10"/>
    <n v="29"/>
    <n v="1"/>
    <n v="1218"/>
    <n v="4"/>
    <n v="0.15053240740740739"/>
    <n v="3.6127777777777776"/>
    <n v="0"/>
    <n v="1"/>
    <n v="1"/>
    <n v="0"/>
    <d v="1899-12-30T03:36:46"/>
    <n v="0"/>
    <n v="0"/>
  </r>
  <r>
    <x v="1"/>
    <x v="4"/>
    <x v="13"/>
    <s v="Fri"/>
    <d v="2019-01-11T00:00:00"/>
    <x v="1063"/>
    <x v="11"/>
    <s v="Y0161336"/>
    <n v="2"/>
    <n v="6"/>
    <n v="2"/>
    <n v="58"/>
    <n v="3"/>
    <n v="0.10418981481481482"/>
    <n v="2.5005555555555556"/>
    <n v="1"/>
    <n v="0"/>
    <n v="1"/>
    <n v="0"/>
    <d v="1899-12-30T02:30:02"/>
    <n v="0"/>
    <n v="0"/>
  </r>
  <r>
    <x v="1"/>
    <x v="4"/>
    <x v="13"/>
    <s v="Fri"/>
    <d v="2019-01-11T00:00:00"/>
    <x v="1064"/>
    <x v="257"/>
    <s v="Y0161107"/>
    <n v="1"/>
    <n v="2"/>
    <n v="1"/>
    <n v="232"/>
    <n v="3"/>
    <n v="6.2789351851851846E-2"/>
    <n v="1.5069444444444442"/>
    <n v="1"/>
    <n v="0"/>
    <n v="1"/>
    <n v="0"/>
    <d v="1899-12-30T01:30:25"/>
    <n v="0"/>
    <n v="0"/>
  </r>
  <r>
    <x v="1"/>
    <x v="4"/>
    <x v="13"/>
    <s v="Fri"/>
    <d v="2019-01-11T00:00:00"/>
    <x v="1065"/>
    <x v="508"/>
    <s v="Y0161027"/>
    <n v="3"/>
    <n v="1"/>
    <n v="1"/>
    <n v="400"/>
    <n v="3"/>
    <n v="0.125"/>
    <n v="3"/>
    <n v="1"/>
    <n v="0"/>
    <n v="1"/>
    <n v="0"/>
    <d v="1899-12-30T03:00:00"/>
    <n v="0"/>
    <n v="0"/>
  </r>
  <r>
    <x v="1"/>
    <x v="4"/>
    <x v="13"/>
    <s v="Fri"/>
    <d v="2019-01-11T00:00:00"/>
    <x v="1066"/>
    <x v="234"/>
    <s v="Y0161250"/>
    <n v="4"/>
    <n v="5"/>
    <n v="34"/>
    <n v="244"/>
    <n v="3"/>
    <n v="0.13643518518518519"/>
    <n v="3.2744444444444447"/>
    <n v="1"/>
    <n v="0"/>
    <n v="1"/>
    <n v="0"/>
    <d v="1899-12-30T03:16:28"/>
    <n v="0"/>
    <n v="6"/>
  </r>
  <r>
    <x v="1"/>
    <x v="4"/>
    <x v="13"/>
    <s v="Fri"/>
    <d v="2019-01-11T00:00:00"/>
    <x v="1067"/>
    <x v="24"/>
    <s v="Y0161319"/>
    <n v="19"/>
    <n v="15"/>
    <n v="37"/>
    <n v="2732"/>
    <n v="7"/>
    <n v="0.93034722222222221"/>
    <n v="22.328333333333333"/>
    <n v="1"/>
    <n v="0"/>
    <n v="1"/>
    <n v="0"/>
    <d v="1899-12-30T22:19:42"/>
    <n v="1"/>
    <n v="0"/>
  </r>
  <r>
    <x v="1"/>
    <x v="4"/>
    <x v="13"/>
    <s v="Fri"/>
    <d v="2019-01-11T00:00:00"/>
    <x v="1068"/>
    <x v="53"/>
    <s v="Y0160990"/>
    <n v="42"/>
    <n v="100"/>
    <n v="144"/>
    <n v="3937"/>
    <n v="10"/>
    <n v="1.6996643518518519"/>
    <n v="40.791944444444447"/>
    <n v="1"/>
    <n v="0"/>
    <n v="1"/>
    <n v="0"/>
    <d v="1899-12-31T16:47:31"/>
    <n v="0"/>
    <n v="0"/>
  </r>
  <r>
    <x v="1"/>
    <x v="4"/>
    <x v="13"/>
    <s v="Fri"/>
    <d v="2019-01-11T00:00:00"/>
    <x v="1069"/>
    <x v="509"/>
    <s v="Y0160687"/>
    <n v="39"/>
    <n v="22"/>
    <n v="35"/>
    <n v="10876"/>
    <n v="1"/>
    <n v="8.7384259259259255E-3"/>
    <n v="0.2097222222222222"/>
    <n v="0"/>
    <n v="1"/>
    <n v="1"/>
    <n v="0"/>
    <d v="1899-12-30T00:12:35"/>
    <n v="0"/>
    <n v="0"/>
  </r>
  <r>
    <x v="1"/>
    <x v="4"/>
    <x v="13"/>
    <s v="Fri"/>
    <d v="2019-01-11T00:00:00"/>
    <x v="1070"/>
    <x v="406"/>
    <s v="Y0160993"/>
    <n v="1"/>
    <n v="3"/>
    <n v="10"/>
    <n v="42"/>
    <n v="3"/>
    <n v="0.13247685185185185"/>
    <n v="3.1794444444444441"/>
    <n v="1"/>
    <n v="0"/>
    <n v="1"/>
    <n v="0"/>
    <d v="1899-12-30T03:10:46"/>
    <n v="0"/>
    <n v="0"/>
  </r>
  <r>
    <x v="1"/>
    <x v="4"/>
    <x v="13"/>
    <s v="Fri"/>
    <d v="2019-01-11T00:00:00"/>
    <x v="1071"/>
    <x v="325"/>
    <s v="Y0161130"/>
    <n v="5"/>
    <n v="7"/>
    <n v="32"/>
    <n v="581"/>
    <n v="4"/>
    <n v="0.20408564814814814"/>
    <n v="4.8980555555555556"/>
    <n v="1"/>
    <n v="0"/>
    <n v="1"/>
    <n v="0"/>
    <d v="1899-12-30T04:53:53"/>
    <n v="1"/>
    <n v="1"/>
  </r>
  <r>
    <x v="1"/>
    <x v="4"/>
    <x v="13"/>
    <s v="Fri"/>
    <d v="2019-01-11T00:00:00"/>
    <x v="1072"/>
    <x v="255"/>
    <s v="Y0161265-Y0161263"/>
    <n v="4"/>
    <n v="1"/>
    <n v="31"/>
    <n v="881"/>
    <n v="3"/>
    <n v="0.13929398148148148"/>
    <n v="3.3430555555555554"/>
    <n v="1"/>
    <n v="0"/>
    <n v="1"/>
    <n v="0"/>
    <d v="1899-12-30T03:20:35"/>
    <n v="0"/>
    <n v="0"/>
  </r>
  <r>
    <x v="1"/>
    <x v="4"/>
    <x v="13"/>
    <s v="Fri"/>
    <d v="2019-01-11T00:00:00"/>
    <x v="1073"/>
    <x v="43"/>
    <s v="Y0161362-Y0161363"/>
    <n v="8"/>
    <n v="11"/>
    <n v="61"/>
    <n v="708"/>
    <n v="4"/>
    <n v="0.28324074074074074"/>
    <n v="6.7977777777777781"/>
    <n v="1"/>
    <n v="0"/>
    <n v="1"/>
    <n v="0"/>
    <d v="1899-12-30T06:47:52"/>
    <n v="0"/>
    <n v="0"/>
  </r>
  <r>
    <x v="1"/>
    <x v="4"/>
    <x v="13"/>
    <s v="Fri"/>
    <d v="2019-01-11T00:00:00"/>
    <x v="1074"/>
    <x v="510"/>
    <s v="Y0161163"/>
    <n v="1"/>
    <n v="1"/>
    <n v="13"/>
    <n v="110"/>
    <n v="2"/>
    <n v="4.2349537037037033E-2"/>
    <n v="1.0163888888888888"/>
    <n v="1"/>
    <n v="0"/>
    <n v="1"/>
    <n v="0"/>
    <d v="1899-12-30T01:00:59"/>
    <n v="0"/>
    <n v="0"/>
  </r>
  <r>
    <x v="1"/>
    <x v="4"/>
    <x v="13"/>
    <s v="Fri"/>
    <d v="2019-01-11T00:00:00"/>
    <x v="1075"/>
    <x v="511"/>
    <s v="Y0160860"/>
    <n v="9"/>
    <n v="28"/>
    <n v="1"/>
    <n v="2016"/>
    <n v="4"/>
    <n v="0.2046064814814815"/>
    <n v="4.9105555555555558"/>
    <n v="0"/>
    <n v="1"/>
    <n v="1"/>
    <n v="0"/>
    <d v="1899-12-30T04:54:38"/>
    <n v="0"/>
    <n v="0"/>
  </r>
  <r>
    <x v="1"/>
    <x v="4"/>
    <x v="13"/>
    <s v="Fri"/>
    <d v="2019-01-11T00:00:00"/>
    <x v="1076"/>
    <x v="512"/>
    <s v="Y0161072"/>
    <n v="2"/>
    <n v="1"/>
    <n v="11"/>
    <n v="524"/>
    <n v="3"/>
    <n v="3.2719907407407406E-2"/>
    <n v="0.78527777777777774"/>
    <n v="1"/>
    <n v="0"/>
    <n v="1"/>
    <n v="0"/>
    <d v="1899-12-30T00:47:07"/>
    <n v="0"/>
    <n v="0"/>
  </r>
  <r>
    <x v="1"/>
    <x v="4"/>
    <x v="13"/>
    <s v="Fri"/>
    <d v="2019-01-11T00:00:00"/>
    <x v="1077"/>
    <x v="16"/>
    <s v="Y0161254"/>
    <n v="20"/>
    <n v="57"/>
    <n v="19"/>
    <n v="4692"/>
    <n v="1"/>
    <n v="4.8842592592592597E-2"/>
    <n v="1.1722222222222223"/>
    <n v="1"/>
    <n v="0"/>
    <n v="1"/>
    <n v="0"/>
    <d v="1899-12-30T01:10:20"/>
    <n v="0"/>
    <n v="0"/>
  </r>
  <r>
    <x v="1"/>
    <x v="4"/>
    <x v="13"/>
    <s v="Fri"/>
    <d v="2019-01-11T00:00:00"/>
    <x v="1078"/>
    <x v="513"/>
    <s v="Y0160820"/>
    <n v="43"/>
    <n v="22"/>
    <n v="63"/>
    <n v="11212"/>
    <n v="1"/>
    <n v="2.4224537037037034E-2"/>
    <n v="0.58138888888888884"/>
    <n v="1"/>
    <n v="0"/>
    <n v="1"/>
    <n v="0"/>
    <d v="1899-12-30T00:34:53"/>
    <n v="0"/>
    <n v="0"/>
  </r>
  <r>
    <x v="1"/>
    <x v="4"/>
    <x v="13"/>
    <s v="Fri"/>
    <d v="2019-01-11T00:00:00"/>
    <x v="1079"/>
    <x v="514"/>
    <s v="Y0160818"/>
    <n v="42"/>
    <n v="22"/>
    <n v="49"/>
    <n v="10910"/>
    <n v="10"/>
    <n v="0.70634259259259258"/>
    <n v="16.952222222222222"/>
    <n v="0"/>
    <n v="1"/>
    <n v="1"/>
    <n v="0"/>
    <d v="1899-12-30T16:57:08"/>
    <n v="0"/>
    <n v="0"/>
  </r>
  <r>
    <x v="1"/>
    <x v="4"/>
    <x v="13"/>
    <s v="Fri"/>
    <d v="2019-01-11T00:00:00"/>
    <x v="1080"/>
    <x v="349"/>
    <s v="Y0161115"/>
    <n v="4"/>
    <n v="6"/>
    <n v="26"/>
    <n v="763"/>
    <n v="4"/>
    <n v="0.21962962962962962"/>
    <n v="5.2711111111111109"/>
    <n v="1"/>
    <n v="0"/>
    <n v="1"/>
    <n v="0"/>
    <d v="1899-12-30T05:16:16"/>
    <n v="2"/>
    <n v="4"/>
  </r>
  <r>
    <x v="1"/>
    <x v="4"/>
    <x v="13"/>
    <s v="Sat"/>
    <d v="2019-01-12T00:00:00"/>
    <x v="1081"/>
    <x v="2"/>
    <s v="Y0161356"/>
    <n v="9"/>
    <n v="36"/>
    <n v="40"/>
    <n v="330"/>
    <n v="10"/>
    <n v="1.9469907407407407"/>
    <n v="46.727777777777774"/>
    <n v="0"/>
    <n v="1"/>
    <n v="1"/>
    <n v="0"/>
    <d v="1899-12-31T22:43:40"/>
    <n v="0"/>
    <n v="0"/>
  </r>
  <r>
    <x v="1"/>
    <x v="4"/>
    <x v="13"/>
    <s v="Sat"/>
    <d v="2019-01-12T00:00:00"/>
    <x v="1082"/>
    <x v="144"/>
    <s v="Y0161256"/>
    <n v="17"/>
    <n v="82"/>
    <n v="60"/>
    <n v="554"/>
    <n v="10"/>
    <n v="2.1324652777777779"/>
    <n v="51.179166666666674"/>
    <n v="0"/>
    <n v="1"/>
    <n v="0"/>
    <n v="1"/>
    <d v="1900-01-01T03:10:45"/>
    <n v="0"/>
    <n v="0"/>
  </r>
  <r>
    <x v="1"/>
    <x v="4"/>
    <x v="13"/>
    <s v="Sat"/>
    <d v="2019-01-12T00:00:00"/>
    <x v="1083"/>
    <x v="515"/>
    <s v="Y0160716"/>
    <n v="20"/>
    <n v="28"/>
    <n v="9"/>
    <n v="2818"/>
    <n v="7"/>
    <n v="0.20347222222222219"/>
    <n v="4.8833333333333329"/>
    <n v="1"/>
    <n v="0"/>
    <n v="1"/>
    <n v="0"/>
    <d v="1899-12-30T04:53:00"/>
    <n v="0"/>
    <n v="0"/>
  </r>
  <r>
    <x v="1"/>
    <x v="4"/>
    <x v="13"/>
    <s v="Sat"/>
    <d v="2019-01-12T00:00:00"/>
    <x v="1084"/>
    <x v="516"/>
    <s v="Y0160715"/>
    <n v="13"/>
    <n v="28"/>
    <n v="8"/>
    <n v="2716"/>
    <n v="5"/>
    <n v="0.33380787037037035"/>
    <n v="8.011388888888888"/>
    <n v="1"/>
    <n v="0"/>
    <n v="0"/>
    <n v="1"/>
    <d v="1899-12-30T08:00:41"/>
    <n v="0"/>
    <n v="0"/>
  </r>
  <r>
    <x v="1"/>
    <x v="4"/>
    <x v="13"/>
    <s v="Sat"/>
    <d v="2019-01-12T00:00:00"/>
    <x v="1085"/>
    <x v="517"/>
    <s v="Y0160712"/>
    <n v="35"/>
    <n v="28"/>
    <n v="35"/>
    <n v="8766"/>
    <n v="1"/>
    <n v="3.3067129629629634E-2"/>
    <n v="0.79361111111111127"/>
    <n v="0"/>
    <n v="1"/>
    <n v="1"/>
    <n v="0"/>
    <d v="1899-12-30T00:47:37"/>
    <n v="0"/>
    <n v="0"/>
  </r>
  <r>
    <x v="1"/>
    <x v="4"/>
    <x v="13"/>
    <s v="Sat"/>
    <d v="2019-01-12T00:00:00"/>
    <x v="1086"/>
    <x v="518"/>
    <s v="Y0160726-Y0160728-Y0160729-Y0160732"/>
    <n v="47"/>
    <n v="38"/>
    <n v="111"/>
    <n v="12370"/>
    <n v="1"/>
    <n v="9.7395833333333334E-2"/>
    <n v="2.3374999999999999"/>
    <n v="0"/>
    <n v="1"/>
    <n v="0"/>
    <n v="1"/>
    <d v="1899-12-30T02:20:15"/>
    <n v="0"/>
    <n v="0"/>
  </r>
  <r>
    <x v="1"/>
    <x v="4"/>
    <x v="13"/>
    <s v="Sat"/>
    <d v="2019-01-12T00:00:00"/>
    <x v="1087"/>
    <x v="519"/>
    <s v="Y0160719"/>
    <n v="16"/>
    <n v="28"/>
    <n v="13"/>
    <n v="3560"/>
    <n v="5"/>
    <n v="0.19096064814814814"/>
    <n v="4.5830555555555552"/>
    <n v="1"/>
    <n v="0"/>
    <n v="1"/>
    <n v="0"/>
    <d v="1899-12-30T04:34:59"/>
    <n v="0"/>
    <n v="0"/>
  </r>
  <r>
    <x v="1"/>
    <x v="4"/>
    <x v="13"/>
    <s v="Sat"/>
    <d v="2019-01-12T00:00:00"/>
    <x v="1088"/>
    <x v="520"/>
    <s v="Y0160321"/>
    <n v="8"/>
    <n v="28"/>
    <n v="1"/>
    <n v="1512"/>
    <n v="5"/>
    <n v="0.38243055555555555"/>
    <n v="9.1783333333333328"/>
    <n v="1"/>
    <n v="0"/>
    <n v="1"/>
    <n v="0"/>
    <d v="1899-12-30T09:10:42"/>
    <n v="0"/>
    <n v="0"/>
  </r>
  <r>
    <x v="1"/>
    <x v="4"/>
    <x v="14"/>
    <s v="Mon"/>
    <d v="2019-01-14T00:00:00"/>
    <x v="1089"/>
    <x v="34"/>
    <s v="Y0161397"/>
    <n v="31"/>
    <n v="52"/>
    <n v="68"/>
    <n v="1925"/>
    <n v="11"/>
    <n v="1.361238425925926"/>
    <n v="32.669722222222227"/>
    <n v="0"/>
    <n v="1"/>
    <n v="1"/>
    <n v="0"/>
    <d v="1899-12-31T08:40:11"/>
    <n v="1"/>
    <n v="0"/>
  </r>
  <r>
    <x v="1"/>
    <x v="4"/>
    <x v="14"/>
    <s v="Mon"/>
    <d v="2019-01-14T00:00:00"/>
    <x v="1090"/>
    <x v="128"/>
    <s v="Y0161380"/>
    <n v="3"/>
    <n v="2"/>
    <n v="19"/>
    <n v="231"/>
    <n v="3"/>
    <n v="0.14472222222222222"/>
    <n v="3.4733333333333336"/>
    <n v="1"/>
    <n v="0"/>
    <n v="1"/>
    <n v="0"/>
    <d v="1899-12-30T03:28:24"/>
    <n v="0"/>
    <n v="0"/>
  </r>
  <r>
    <x v="1"/>
    <x v="4"/>
    <x v="14"/>
    <s v="Mon"/>
    <d v="2019-01-14T00:00:00"/>
    <x v="1091"/>
    <x v="151"/>
    <s v="Y0161450"/>
    <n v="0"/>
    <n v="0"/>
    <n v="3"/>
    <n v="10"/>
    <n v="1"/>
    <n v="2.6712962962962966E-2"/>
    <n v="0.64111111111111119"/>
    <n v="1"/>
    <n v="0"/>
    <n v="1"/>
    <n v="0"/>
    <d v="1899-12-30T00:38:28"/>
    <n v="0"/>
    <n v="0"/>
  </r>
  <r>
    <x v="1"/>
    <x v="4"/>
    <x v="14"/>
    <s v="Mon"/>
    <d v="2019-01-14T00:00:00"/>
    <x v="1092"/>
    <x v="521"/>
    <s v="Y0161454"/>
    <n v="5"/>
    <n v="2"/>
    <n v="54"/>
    <n v="1007"/>
    <n v="4"/>
    <n v="0.22233796296296296"/>
    <n v="5.3361111111111112"/>
    <n v="1"/>
    <n v="0"/>
    <n v="1"/>
    <n v="0"/>
    <d v="1899-12-30T05:20:10"/>
    <n v="3"/>
    <n v="0"/>
  </r>
  <r>
    <x v="1"/>
    <x v="4"/>
    <x v="14"/>
    <s v="Mon"/>
    <d v="2019-01-14T00:00:00"/>
    <x v="1093"/>
    <x v="522"/>
    <s v="Y0161170"/>
    <n v="27"/>
    <n v="26"/>
    <n v="10"/>
    <n v="2864"/>
    <n v="7"/>
    <n v="0.46387731481481481"/>
    <n v="11.133055555555556"/>
    <n v="0"/>
    <n v="1"/>
    <n v="1"/>
    <n v="0"/>
    <d v="1899-12-30T11:07:59"/>
    <n v="0"/>
    <n v="0"/>
  </r>
  <r>
    <x v="1"/>
    <x v="4"/>
    <x v="14"/>
    <s v="Mon"/>
    <d v="2019-01-14T00:00:00"/>
    <x v="1094"/>
    <x v="61"/>
    <s v="Y0161432"/>
    <n v="2"/>
    <n v="1"/>
    <n v="13"/>
    <n v="116"/>
    <n v="3"/>
    <n v="8.1307870370370364E-2"/>
    <n v="1.9513888888888888"/>
    <n v="1"/>
    <n v="0"/>
    <n v="1"/>
    <n v="0"/>
    <d v="1899-12-30T01:57:05"/>
    <n v="0"/>
    <n v="0"/>
  </r>
  <r>
    <x v="1"/>
    <x v="4"/>
    <x v="14"/>
    <s v="Mon"/>
    <d v="2019-01-14T00:00:00"/>
    <x v="1095"/>
    <x v="48"/>
    <s v="Y0161412-Y0161413"/>
    <n v="4"/>
    <n v="10"/>
    <n v="23"/>
    <n v="168"/>
    <n v="4"/>
    <n v="0.17287037037037037"/>
    <n v="4.1488888888888891"/>
    <n v="1"/>
    <n v="0"/>
    <n v="1"/>
    <n v="0"/>
    <d v="1899-12-30T04:08:56"/>
    <n v="0"/>
    <n v="0"/>
  </r>
  <r>
    <x v="1"/>
    <x v="4"/>
    <x v="14"/>
    <s v="Mon"/>
    <d v="2019-01-14T00:00:00"/>
    <x v="1096"/>
    <x v="411"/>
    <s v="Y0161158"/>
    <n v="4"/>
    <n v="1"/>
    <n v="50"/>
    <n v="100"/>
    <n v="8"/>
    <n v="0.21597222222222223"/>
    <n v="5.1833333333333336"/>
    <n v="0"/>
    <n v="1"/>
    <n v="1"/>
    <n v="0"/>
    <d v="1899-12-30T05:11:00"/>
    <n v="0"/>
    <n v="0"/>
  </r>
  <r>
    <x v="1"/>
    <x v="4"/>
    <x v="14"/>
    <s v="Mon"/>
    <d v="2019-01-14T00:00:00"/>
    <x v="1097"/>
    <x v="523"/>
    <s v="Y0161313"/>
    <n v="1"/>
    <n v="1"/>
    <n v="1"/>
    <n v="188"/>
    <n v="2"/>
    <n v="5.5844907407407406E-2"/>
    <n v="1.3402777777777777"/>
    <n v="1"/>
    <n v="0"/>
    <n v="1"/>
    <n v="0"/>
    <d v="1899-12-30T01:20:25"/>
    <n v="0"/>
    <n v="0"/>
  </r>
  <r>
    <x v="1"/>
    <x v="4"/>
    <x v="14"/>
    <s v="Mon"/>
    <d v="2019-01-14T00:00:00"/>
    <x v="1098"/>
    <x v="524"/>
    <s v="Y0161171"/>
    <n v="8"/>
    <n v="24"/>
    <n v="8"/>
    <n v="664"/>
    <n v="9"/>
    <n v="0.26098379629629631"/>
    <n v="6.2636111111111115"/>
    <n v="0"/>
    <n v="1"/>
    <n v="1"/>
    <n v="0"/>
    <d v="1899-12-30T06:15:49"/>
    <n v="0"/>
    <n v="0"/>
  </r>
  <r>
    <x v="1"/>
    <x v="4"/>
    <x v="14"/>
    <s v="Mon"/>
    <d v="2019-01-14T00:00:00"/>
    <x v="1099"/>
    <x v="14"/>
    <s v="Y0161134"/>
    <n v="13"/>
    <n v="33"/>
    <n v="1"/>
    <n v="2079"/>
    <n v="5"/>
    <n v="0.19363425925925926"/>
    <n v="4.6472222222222221"/>
    <n v="0"/>
    <n v="1"/>
    <n v="1"/>
    <n v="0"/>
    <d v="1899-12-30T04:38:50"/>
    <n v="1"/>
    <n v="0"/>
  </r>
  <r>
    <x v="1"/>
    <x v="4"/>
    <x v="14"/>
    <s v="Mon"/>
    <d v="2019-01-14T00:00:00"/>
    <x v="1100"/>
    <x v="243"/>
    <s v="Y0161064"/>
    <n v="4"/>
    <n v="2"/>
    <n v="12"/>
    <n v="708"/>
    <n v="5"/>
    <n v="0.21964120370370369"/>
    <n v="5.2713888888888887"/>
    <n v="1"/>
    <n v="0"/>
    <n v="1"/>
    <n v="0"/>
    <d v="1899-12-30T05:16:17"/>
    <n v="0"/>
    <n v="0"/>
  </r>
  <r>
    <x v="1"/>
    <x v="4"/>
    <x v="14"/>
    <s v="Mon"/>
    <d v="2019-01-14T00:00:00"/>
    <x v="1101"/>
    <x v="525"/>
    <s v="Y0161387"/>
    <n v="8"/>
    <n v="25"/>
    <n v="1"/>
    <n v="1800"/>
    <n v="4"/>
    <n v="0.2230324074074074"/>
    <n v="5.3527777777777779"/>
    <n v="0"/>
    <n v="1"/>
    <n v="1"/>
    <n v="0"/>
    <d v="1899-12-30T05:21:10"/>
    <n v="0"/>
    <n v="0"/>
  </r>
  <r>
    <x v="1"/>
    <x v="4"/>
    <x v="14"/>
    <s v="Mon"/>
    <d v="2019-01-14T00:00:00"/>
    <x v="1102"/>
    <x v="526"/>
    <s v="Y0161166"/>
    <n v="3"/>
    <n v="2"/>
    <n v="5"/>
    <n v="958"/>
    <n v="3"/>
    <n v="0.12555555555555556"/>
    <n v="3.0133333333333336"/>
    <n v="1"/>
    <n v="0"/>
    <n v="1"/>
    <n v="0"/>
    <d v="1899-12-30T03:00:48"/>
    <n v="1"/>
    <n v="1"/>
  </r>
  <r>
    <x v="1"/>
    <x v="4"/>
    <x v="14"/>
    <s v="Mon"/>
    <d v="2019-01-14T00:00:00"/>
    <x v="1103"/>
    <x v="527"/>
    <s v="Y0161167"/>
    <n v="18"/>
    <n v="28"/>
    <n v="5"/>
    <n v="3512"/>
    <n v="6"/>
    <n v="0.32680555555555557"/>
    <n v="7.8433333333333337"/>
    <n v="0"/>
    <n v="1"/>
    <n v="1"/>
    <n v="0"/>
    <d v="1899-12-30T07:50:36"/>
    <n v="0"/>
    <n v="0"/>
  </r>
  <r>
    <x v="1"/>
    <x v="4"/>
    <x v="14"/>
    <s v="Mon"/>
    <d v="2019-01-14T00:00:00"/>
    <x v="1104"/>
    <x v="8"/>
    <s v="Y0161435"/>
    <n v="44"/>
    <n v="12"/>
    <n v="131"/>
    <n v="7559"/>
    <n v="10"/>
    <n v="1.0525"/>
    <n v="25.259999999999998"/>
    <n v="0"/>
    <n v="1"/>
    <n v="1"/>
    <n v="0"/>
    <d v="1899-12-31T01:15:36"/>
    <n v="2"/>
    <n v="2"/>
  </r>
  <r>
    <x v="1"/>
    <x v="4"/>
    <x v="14"/>
    <s v="Mon"/>
    <d v="2019-01-14T00:00:00"/>
    <x v="1105"/>
    <x v="528"/>
    <s v="Y0161194"/>
    <n v="45"/>
    <n v="22"/>
    <n v="64"/>
    <n v="9870"/>
    <n v="7"/>
    <n v="0.58128472222222227"/>
    <n v="13.950833333333335"/>
    <n v="1"/>
    <n v="0"/>
    <n v="1"/>
    <n v="0"/>
    <d v="1899-12-30T13:57:03"/>
    <n v="0"/>
    <n v="0"/>
  </r>
  <r>
    <x v="1"/>
    <x v="4"/>
    <x v="14"/>
    <s v="Mon"/>
    <d v="2019-01-14T00:00:00"/>
    <x v="1106"/>
    <x v="238"/>
    <s v="Y0161436"/>
    <n v="9"/>
    <n v="7"/>
    <n v="104"/>
    <n v="1264"/>
    <n v="6"/>
    <n v="0.5213888888888889"/>
    <n v="12.513333333333334"/>
    <n v="0"/>
    <n v="1"/>
    <n v="1"/>
    <n v="0"/>
    <d v="1899-12-30T12:30:48"/>
    <n v="0"/>
    <n v="0"/>
  </r>
  <r>
    <x v="1"/>
    <x v="4"/>
    <x v="14"/>
    <s v="Mon"/>
    <d v="2019-01-14T00:00:00"/>
    <x v="1107"/>
    <x v="164"/>
    <s v="Y0161419"/>
    <n v="12"/>
    <n v="2"/>
    <n v="31"/>
    <n v="5564"/>
    <n v="6"/>
    <n v="0.50155092592592598"/>
    <n v="12.037222222222223"/>
    <n v="1"/>
    <n v="0"/>
    <n v="1"/>
    <n v="0"/>
    <d v="1899-12-30T12:02:14"/>
    <n v="0"/>
    <n v="0"/>
  </r>
  <r>
    <x v="1"/>
    <x v="4"/>
    <x v="14"/>
    <s v="Mon"/>
    <d v="2019-01-14T00:00:00"/>
    <x v="1108"/>
    <x v="529"/>
    <s v="Y0161182"/>
    <n v="36"/>
    <n v="28"/>
    <n v="16"/>
    <n v="3618"/>
    <n v="6"/>
    <n v="0.19909722222222223"/>
    <n v="4.7783333333333333"/>
    <n v="0"/>
    <n v="1"/>
    <n v="1"/>
    <n v="0"/>
    <d v="1899-12-30T04:46:42"/>
    <n v="0"/>
    <n v="0"/>
  </r>
  <r>
    <x v="1"/>
    <x v="4"/>
    <x v="14"/>
    <s v="Mon"/>
    <d v="2019-01-14T00:00:00"/>
    <x v="1109"/>
    <x v="357"/>
    <s v="Y0161128"/>
    <n v="17"/>
    <n v="26"/>
    <n v="3"/>
    <n v="1260"/>
    <n v="1"/>
    <n v="8.5532407407407415E-3"/>
    <n v="0.20527777777777778"/>
    <n v="0"/>
    <n v="1"/>
    <n v="0"/>
    <n v="1"/>
    <d v="1899-12-30T00:12:19"/>
    <n v="0"/>
    <n v="0"/>
  </r>
  <r>
    <x v="1"/>
    <x v="4"/>
    <x v="14"/>
    <s v="Mon"/>
    <d v="2019-01-14T00:00:00"/>
    <x v="1110"/>
    <x v="72"/>
    <s v="Y0161132"/>
    <n v="18"/>
    <n v="2"/>
    <n v="17"/>
    <n v="9631"/>
    <n v="12"/>
    <n v="0.60938657407407404"/>
    <n v="14.625277777777777"/>
    <n v="1"/>
    <n v="0"/>
    <n v="1"/>
    <n v="0"/>
    <d v="1899-12-30T14:37:31"/>
    <n v="2"/>
    <n v="0"/>
  </r>
  <r>
    <x v="1"/>
    <x v="4"/>
    <x v="14"/>
    <s v="Mon"/>
    <d v="2019-01-14T00:00:00"/>
    <x v="1111"/>
    <x v="82"/>
    <s v="Y0161416"/>
    <n v="43"/>
    <n v="32"/>
    <n v="136"/>
    <n v="2837"/>
    <n v="15"/>
    <n v="1.5111689814814815"/>
    <n v="36.268055555555556"/>
    <n v="1"/>
    <n v="0"/>
    <n v="1"/>
    <n v="0"/>
    <d v="1899-12-31T12:16:05"/>
    <n v="0"/>
    <n v="0"/>
  </r>
  <r>
    <x v="1"/>
    <x v="4"/>
    <x v="14"/>
    <s v="Mon"/>
    <d v="2019-01-14T00:00:00"/>
    <x v="1112"/>
    <x v="245"/>
    <s v="Y0161389"/>
    <n v="4"/>
    <n v="1"/>
    <n v="4"/>
    <n v="688"/>
    <n v="5"/>
    <n v="0.20949074074074073"/>
    <n v="5.0277777777777777"/>
    <n v="1"/>
    <n v="0"/>
    <n v="1"/>
    <n v="0"/>
    <d v="1899-12-30T05:01:40"/>
    <n v="0"/>
    <n v="0"/>
  </r>
  <r>
    <x v="1"/>
    <x v="4"/>
    <x v="14"/>
    <s v="Mon"/>
    <d v="2019-01-14T00:00:00"/>
    <x v="1113"/>
    <x v="53"/>
    <s v="Y0161282-Y0161281"/>
    <n v="45"/>
    <n v="67"/>
    <n v="79"/>
    <n v="5105"/>
    <n v="5"/>
    <n v="0.63834490740740735"/>
    <n v="15.320277777777775"/>
    <n v="1"/>
    <n v="0"/>
    <n v="1"/>
    <n v="0"/>
    <d v="1899-12-30T15:19:13"/>
    <n v="0"/>
    <n v="0"/>
  </r>
  <r>
    <x v="1"/>
    <x v="4"/>
    <x v="14"/>
    <s v="Mon"/>
    <d v="2019-01-14T00:00:00"/>
    <x v="1114"/>
    <x v="405"/>
    <n v="264344"/>
    <n v="15"/>
    <n v="0"/>
    <n v="0"/>
    <n v="0"/>
    <n v="6"/>
    <n v="0.14394675925925926"/>
    <n v="3.4547222222222222"/>
    <n v="1"/>
    <n v="0"/>
    <n v="1"/>
    <n v="0"/>
    <d v="1899-12-30T03:27:17"/>
    <n v="0"/>
    <n v="0"/>
  </r>
  <r>
    <x v="1"/>
    <x v="4"/>
    <x v="14"/>
    <s v="Mon"/>
    <d v="2019-01-14T00:00:00"/>
    <x v="1115"/>
    <x v="23"/>
    <s v="Y0161395"/>
    <n v="46"/>
    <n v="6"/>
    <n v="195"/>
    <n v="6837"/>
    <n v="6"/>
    <n v="1.8102662037037036"/>
    <n v="43.44638888888889"/>
    <n v="1"/>
    <n v="0"/>
    <n v="1"/>
    <n v="0"/>
    <d v="1899-12-31T19:26:47"/>
    <n v="0"/>
    <n v="0"/>
  </r>
  <r>
    <x v="1"/>
    <x v="4"/>
    <x v="14"/>
    <s v="Mon"/>
    <d v="2019-01-14T00:00:00"/>
    <x v="1116"/>
    <x v="24"/>
    <s v="Y0161426-Y0161427"/>
    <n v="15"/>
    <n v="10"/>
    <n v="31"/>
    <n v="1643"/>
    <n v="7"/>
    <n v="0.30380787037037038"/>
    <n v="7.2913888888888891"/>
    <n v="1"/>
    <n v="0"/>
    <n v="1"/>
    <n v="0"/>
    <d v="1899-12-30T07:17:29"/>
    <n v="0"/>
    <n v="0"/>
  </r>
  <r>
    <x v="1"/>
    <x v="4"/>
    <x v="14"/>
    <s v="Mon"/>
    <d v="2019-01-14T00:00:00"/>
    <x v="1117"/>
    <x v="337"/>
    <s v="Y0161400"/>
    <n v="6"/>
    <n v="16"/>
    <n v="10"/>
    <n v="740"/>
    <n v="5"/>
    <n v="0.24304398148148146"/>
    <n v="5.8330555555555552"/>
    <n v="1"/>
    <n v="0"/>
    <n v="1"/>
    <n v="0"/>
    <d v="1899-12-30T05:49:59"/>
    <n v="1"/>
    <n v="0"/>
  </r>
  <r>
    <x v="1"/>
    <x v="4"/>
    <x v="14"/>
    <s v="Mon"/>
    <d v="2019-01-14T00:00:00"/>
    <x v="1118"/>
    <x v="530"/>
    <s v="Y0161172-Y0161181"/>
    <n v="15"/>
    <n v="24"/>
    <n v="9"/>
    <n v="2504"/>
    <n v="5"/>
    <n v="0.33289351851851851"/>
    <n v="7.9894444444444446"/>
    <n v="1"/>
    <n v="0"/>
    <n v="1"/>
    <n v="0"/>
    <d v="1899-12-30T07:59:22"/>
    <n v="0"/>
    <n v="0"/>
  </r>
  <r>
    <x v="1"/>
    <x v="4"/>
    <x v="14"/>
    <s v="Mon"/>
    <d v="2019-01-14T00:00:00"/>
    <x v="1119"/>
    <x v="531"/>
    <s v="Y0160852"/>
    <n v="9"/>
    <n v="31"/>
    <n v="41"/>
    <n v="297"/>
    <n v="5"/>
    <n v="4.4178240740740747E-2"/>
    <n v="1.0602777777777779"/>
    <n v="1"/>
    <n v="0"/>
    <n v="1"/>
    <n v="0"/>
    <d v="1899-12-30T01:03:37"/>
    <n v="0"/>
    <n v="0"/>
  </r>
  <r>
    <x v="1"/>
    <x v="4"/>
    <x v="14"/>
    <s v="Mon"/>
    <d v="2019-01-14T00:00:00"/>
    <x v="1120"/>
    <x v="14"/>
    <s v="Y0161133"/>
    <n v="13"/>
    <n v="33"/>
    <n v="1"/>
    <n v="2079"/>
    <n v="3"/>
    <n v="3.9502314814814816E-2"/>
    <n v="0.94805555555555565"/>
    <n v="1"/>
    <n v="0"/>
    <n v="1"/>
    <n v="0"/>
    <d v="1899-12-30T00:56:53"/>
    <n v="0"/>
    <n v="0"/>
  </r>
  <r>
    <x v="1"/>
    <x v="4"/>
    <x v="14"/>
    <s v="Mon"/>
    <d v="2019-01-14T00:00:00"/>
    <x v="1121"/>
    <x v="31"/>
    <s v="Y0161424"/>
    <n v="25"/>
    <n v="32"/>
    <n v="23"/>
    <n v="2712"/>
    <n v="5"/>
    <n v="0.27105324074074072"/>
    <n v="6.5052777777777777"/>
    <n v="1"/>
    <n v="0"/>
    <n v="1"/>
    <n v="0"/>
    <d v="1899-12-30T06:30:19"/>
    <n v="0"/>
    <n v="0"/>
  </r>
  <r>
    <x v="1"/>
    <x v="4"/>
    <x v="14"/>
    <s v="Mon"/>
    <d v="2019-01-14T00:00:00"/>
    <x v="1122"/>
    <x v="39"/>
    <s v="Y0161408"/>
    <n v="40"/>
    <n v="32"/>
    <n v="8"/>
    <n v="19114"/>
    <n v="8"/>
    <n v="0.6850925925925927"/>
    <n v="16.442222222222224"/>
    <n v="1"/>
    <n v="0"/>
    <n v="1"/>
    <n v="0"/>
    <d v="1899-12-30T16:26:32"/>
    <n v="0"/>
    <n v="0"/>
  </r>
  <r>
    <x v="1"/>
    <x v="4"/>
    <x v="14"/>
    <s v="Mon"/>
    <d v="2019-01-14T00:00:00"/>
    <x v="1123"/>
    <x v="67"/>
    <s v="Y0161364"/>
    <n v="74"/>
    <n v="36"/>
    <n v="58"/>
    <n v="16167"/>
    <n v="14"/>
    <n v="2.73"/>
    <n v="65.52"/>
    <n v="1"/>
    <n v="0"/>
    <n v="1"/>
    <n v="0"/>
    <d v="1900-01-01T17:31:12"/>
    <n v="0"/>
    <n v="0"/>
  </r>
  <r>
    <x v="1"/>
    <x v="4"/>
    <x v="14"/>
    <s v="Mon"/>
    <d v="2019-01-14T00:00:00"/>
    <x v="1124"/>
    <x v="532"/>
    <s v="Y0161173"/>
    <n v="23"/>
    <n v="28"/>
    <n v="5"/>
    <n v="3516"/>
    <n v="7"/>
    <n v="0.20912037037037037"/>
    <n v="5.0188888888888892"/>
    <n v="1"/>
    <n v="0"/>
    <n v="1"/>
    <n v="0"/>
    <d v="1899-12-30T05:01:08"/>
    <n v="0"/>
    <n v="0"/>
  </r>
  <r>
    <x v="1"/>
    <x v="4"/>
    <x v="14"/>
    <s v="Mon"/>
    <d v="2019-01-14T00:00:00"/>
    <x v="1125"/>
    <x v="53"/>
    <s v="Y0161337"/>
    <n v="63"/>
    <n v="97"/>
    <n v="151"/>
    <n v="3129"/>
    <n v="11"/>
    <n v="0.22318287037037035"/>
    <n v="5.3563888888888886"/>
    <n v="1"/>
    <n v="0"/>
    <n v="1"/>
    <n v="0"/>
    <d v="1899-12-30T05:21:23"/>
    <n v="0"/>
    <n v="0"/>
  </r>
  <r>
    <x v="1"/>
    <x v="4"/>
    <x v="14"/>
    <s v="Mon"/>
    <d v="2019-01-14T00:00:00"/>
    <x v="1126"/>
    <x v="533"/>
    <s v="Y0160837"/>
    <n v="10"/>
    <n v="28"/>
    <n v="1"/>
    <n v="1512"/>
    <n v="5"/>
    <n v="0.27903935185185186"/>
    <n v="6.6969444444444441"/>
    <n v="1"/>
    <n v="0"/>
    <n v="1"/>
    <n v="0"/>
    <d v="1899-12-30T06:41:49"/>
    <n v="0"/>
    <n v="0"/>
  </r>
  <r>
    <x v="1"/>
    <x v="4"/>
    <x v="14"/>
    <s v="Mon"/>
    <d v="2019-01-14T00:00:00"/>
    <x v="1127"/>
    <x v="534"/>
    <s v="Y0160857"/>
    <n v="9"/>
    <n v="28"/>
    <n v="1"/>
    <n v="2016"/>
    <n v="9"/>
    <n v="0.27195601851851853"/>
    <n v="6.5269444444444442"/>
    <n v="1"/>
    <n v="0"/>
    <n v="1"/>
    <n v="0"/>
    <d v="1899-12-30T06:31:37"/>
    <n v="0"/>
    <n v="0"/>
  </r>
  <r>
    <x v="1"/>
    <x v="4"/>
    <x v="14"/>
    <s v="Mon"/>
    <d v="2019-01-14T00:00:00"/>
    <x v="1128"/>
    <x v="535"/>
    <s v="Y0161394"/>
    <n v="4"/>
    <n v="4"/>
    <n v="1"/>
    <n v="1000"/>
    <n v="6"/>
    <n v="0.24460648148148148"/>
    <n v="5.8705555555555557"/>
    <n v="0"/>
    <n v="1"/>
    <n v="0"/>
    <n v="1"/>
    <d v="1899-12-30T05:52:14"/>
    <n v="0"/>
    <n v="0"/>
  </r>
  <r>
    <x v="1"/>
    <x v="4"/>
    <x v="14"/>
    <s v="Mon"/>
    <d v="2019-01-14T00:00:00"/>
    <x v="1129"/>
    <x v="536"/>
    <s v="Y0161367"/>
    <n v="8"/>
    <n v="26"/>
    <n v="2"/>
    <n v="1638"/>
    <n v="1"/>
    <n v="3.1018518518518515E-2"/>
    <n v="0.74444444444444435"/>
    <n v="1"/>
    <n v="0"/>
    <n v="1"/>
    <n v="0"/>
    <d v="1899-12-30T00:44:40"/>
    <n v="0"/>
    <n v="0"/>
  </r>
  <r>
    <x v="1"/>
    <x v="4"/>
    <x v="14"/>
    <s v="Mon"/>
    <d v="2019-01-14T00:00:00"/>
    <x v="1130"/>
    <x v="537"/>
    <s v="Y0161366"/>
    <n v="7"/>
    <n v="27"/>
    <n v="1"/>
    <n v="1296"/>
    <n v="1"/>
    <n v="1.5474537037037038E-2"/>
    <n v="0.37138888888888894"/>
    <n v="1"/>
    <n v="0"/>
    <n v="1"/>
    <n v="0"/>
    <d v="1899-12-30T00:22:17"/>
    <n v="0"/>
    <n v="0"/>
  </r>
  <r>
    <x v="1"/>
    <x v="4"/>
    <x v="14"/>
    <s v="Mon"/>
    <d v="2019-01-14T00:00:00"/>
    <x v="1131"/>
    <x v="322"/>
    <s v="Y0161136"/>
    <n v="2"/>
    <n v="1"/>
    <n v="5"/>
    <n v="100"/>
    <n v="6"/>
    <n v="0.12660879629629629"/>
    <n v="3.0386111111111109"/>
    <n v="0"/>
    <n v="1"/>
    <n v="0"/>
    <n v="1"/>
    <d v="1899-12-30T03:02:19"/>
    <n v="0"/>
    <n v="0"/>
  </r>
  <r>
    <x v="1"/>
    <x v="4"/>
    <x v="14"/>
    <s v="Mon"/>
    <d v="2019-01-14T00:00:00"/>
    <x v="1132"/>
    <x v="16"/>
    <s v="Y0161375"/>
    <n v="19"/>
    <n v="57"/>
    <n v="4"/>
    <n v="4728"/>
    <n v="2"/>
    <n v="7.9675925925925928E-2"/>
    <n v="1.9122222222222223"/>
    <n v="0"/>
    <n v="1"/>
    <n v="1"/>
    <n v="0"/>
    <d v="1899-12-30T01:54:44"/>
    <n v="0"/>
    <n v="0"/>
  </r>
  <r>
    <x v="1"/>
    <x v="4"/>
    <x v="14"/>
    <s v="Tue"/>
    <d v="2019-01-15T00:00:00"/>
    <x v="1133"/>
    <x v="309"/>
    <s v="Y0161116"/>
    <n v="13"/>
    <n v="22"/>
    <n v="95"/>
    <n v="698"/>
    <n v="12"/>
    <n v="2.5470601851851851"/>
    <n v="61.129444444444445"/>
    <n v="1"/>
    <n v="0"/>
    <n v="1"/>
    <n v="0"/>
    <d v="1900-01-01T13:07:46"/>
    <n v="0"/>
    <n v="0"/>
  </r>
  <r>
    <x v="1"/>
    <x v="4"/>
    <x v="14"/>
    <s v="Tue"/>
    <d v="2019-01-15T00:00:00"/>
    <x v="1134"/>
    <x v="467"/>
    <s v="Y0161091-Y0161090"/>
    <n v="68"/>
    <n v="42"/>
    <n v="122"/>
    <n v="12438"/>
    <n v="10"/>
    <n v="2.749675925925926"/>
    <n v="65.992222222222225"/>
    <n v="0"/>
    <n v="1"/>
    <n v="0"/>
    <n v="1"/>
    <d v="1900-01-01T17:59:32"/>
    <n v="0"/>
    <n v="0"/>
  </r>
  <r>
    <x v="1"/>
    <x v="4"/>
    <x v="14"/>
    <s v="Tue"/>
    <d v="2019-01-15T00:00:00"/>
    <x v="1135"/>
    <x v="169"/>
    <s v="Y0161135"/>
    <n v="5"/>
    <n v="2"/>
    <n v="64"/>
    <n v="172"/>
    <n v="6"/>
    <n v="0.69305555555555554"/>
    <n v="16.633333333333333"/>
    <n v="0"/>
    <n v="1"/>
    <n v="0"/>
    <n v="1"/>
    <d v="1899-12-30T16:38:00"/>
    <n v="0"/>
    <n v="0"/>
  </r>
  <r>
    <x v="1"/>
    <x v="4"/>
    <x v="14"/>
    <s v="Tue"/>
    <d v="2019-01-15T00:00:00"/>
    <x v="1136"/>
    <x v="538"/>
    <s v="Y0161259"/>
    <n v="2"/>
    <n v="1"/>
    <n v="9"/>
    <n v="227"/>
    <n v="6"/>
    <n v="0.70930555555555552"/>
    <n v="17.023333333333333"/>
    <n v="0"/>
    <n v="1"/>
    <n v="0"/>
    <n v="1"/>
    <d v="1899-12-30T17:01:24"/>
    <n v="0"/>
    <n v="0"/>
  </r>
  <r>
    <x v="1"/>
    <x v="4"/>
    <x v="14"/>
    <s v="Tue"/>
    <d v="2019-01-15T00:00:00"/>
    <x v="1137"/>
    <x v="104"/>
    <s v="Y0161335"/>
    <n v="152"/>
    <n v="87"/>
    <n v="80"/>
    <n v="30165"/>
    <n v="4"/>
    <n v="0.81730324074074068"/>
    <n v="19.615277777777777"/>
    <n v="1"/>
    <n v="0"/>
    <n v="1"/>
    <n v="0"/>
    <d v="1899-12-30T19:36:55"/>
    <n v="0"/>
    <n v="0"/>
  </r>
  <r>
    <x v="1"/>
    <x v="4"/>
    <x v="14"/>
    <s v="Tue"/>
    <d v="2019-01-15T00:00:00"/>
    <x v="1138"/>
    <x v="0"/>
    <s v="Y0161143"/>
    <n v="10"/>
    <n v="25"/>
    <n v="13"/>
    <n v="1435"/>
    <n v="5"/>
    <n v="0.11857638888888888"/>
    <n v="2.8458333333333332"/>
    <n v="0"/>
    <n v="1"/>
    <n v="1"/>
    <n v="0"/>
    <d v="1899-12-30T02:50:45"/>
    <n v="1"/>
    <n v="1"/>
  </r>
  <r>
    <x v="1"/>
    <x v="4"/>
    <x v="14"/>
    <s v="Tue"/>
    <d v="2019-01-15T00:00:00"/>
    <x v="1139"/>
    <x v="48"/>
    <s v="Y0161579"/>
    <n v="3"/>
    <n v="10"/>
    <n v="20"/>
    <n v="133"/>
    <n v="6"/>
    <n v="0.20267361111111112"/>
    <n v="4.8641666666666667"/>
    <n v="1"/>
    <n v="0"/>
    <n v="1"/>
    <n v="0"/>
    <d v="1899-12-30T04:51:51"/>
    <n v="0"/>
    <n v="0"/>
  </r>
  <r>
    <x v="1"/>
    <x v="4"/>
    <x v="14"/>
    <s v="Tue"/>
    <d v="2019-01-15T00:00:00"/>
    <x v="1140"/>
    <x v="55"/>
    <s v="Y0161406"/>
    <n v="118"/>
    <n v="68"/>
    <n v="102"/>
    <n v="25453"/>
    <n v="25"/>
    <n v="4.6271874999999998"/>
    <n v="111.05249999999999"/>
    <n v="1"/>
    <n v="0"/>
    <n v="1"/>
    <n v="0"/>
    <d v="1900-01-03T15:03:09"/>
    <n v="0"/>
    <n v="0"/>
  </r>
  <r>
    <x v="1"/>
    <x v="4"/>
    <x v="14"/>
    <s v="Tue"/>
    <d v="2019-01-15T00:00:00"/>
    <x v="1141"/>
    <x v="539"/>
    <s v="Y0161189"/>
    <n v="28"/>
    <n v="28"/>
    <n v="13"/>
    <n v="3176"/>
    <n v="5"/>
    <n v="0.15778935185185186"/>
    <n v="3.7869444444444449"/>
    <n v="0"/>
    <n v="1"/>
    <n v="1"/>
    <n v="0"/>
    <d v="1899-12-30T03:47:13"/>
    <n v="0"/>
    <n v="0"/>
  </r>
  <r>
    <x v="1"/>
    <x v="4"/>
    <x v="14"/>
    <s v="Tue"/>
    <d v="2019-01-15T00:00:00"/>
    <x v="1142"/>
    <x v="346"/>
    <s v="Y0161294"/>
    <n v="2"/>
    <n v="3"/>
    <n v="24"/>
    <n v="96"/>
    <n v="3"/>
    <n v="0.12503472222222223"/>
    <n v="3.0008333333333335"/>
    <n v="1"/>
    <n v="0"/>
    <n v="1"/>
    <n v="0"/>
    <d v="1899-12-30T03:00:03"/>
    <n v="0"/>
    <n v="0"/>
  </r>
  <r>
    <x v="1"/>
    <x v="4"/>
    <x v="14"/>
    <s v="Tue"/>
    <d v="2019-01-15T00:00:00"/>
    <x v="1143"/>
    <x v="14"/>
    <s v="Y0161481"/>
    <n v="13"/>
    <n v="33"/>
    <n v="2"/>
    <n v="2079"/>
    <n v="5"/>
    <n v="0.14431712962962964"/>
    <n v="3.4636111111111116"/>
    <n v="0"/>
    <n v="1"/>
    <n v="1"/>
    <n v="0"/>
    <d v="1899-12-30T03:27:49"/>
    <n v="0"/>
    <n v="0"/>
  </r>
  <r>
    <x v="1"/>
    <x v="4"/>
    <x v="14"/>
    <s v="Tue"/>
    <d v="2019-01-15T00:00:00"/>
    <x v="1144"/>
    <x v="144"/>
    <s v="Y0161572"/>
    <n v="17"/>
    <n v="99"/>
    <n v="65"/>
    <n v="492"/>
    <n v="8"/>
    <n v="0.69678240740740749"/>
    <n v="16.722777777777779"/>
    <n v="0"/>
    <n v="1"/>
    <n v="1"/>
    <n v="0"/>
    <d v="1899-12-30T16:43:22"/>
    <n v="0"/>
    <n v="0"/>
  </r>
  <r>
    <x v="1"/>
    <x v="4"/>
    <x v="14"/>
    <s v="Tue"/>
    <d v="2019-01-15T00:00:00"/>
    <x v="1145"/>
    <x v="198"/>
    <s v="Y0161525"/>
    <n v="10"/>
    <n v="3"/>
    <n v="99"/>
    <n v="732"/>
    <n v="4"/>
    <n v="0.46907407407407403"/>
    <n v="11.257777777777777"/>
    <n v="1"/>
    <n v="0"/>
    <n v="1"/>
    <n v="0"/>
    <d v="1899-12-30T11:15:28"/>
    <n v="1"/>
    <n v="1"/>
  </r>
  <r>
    <x v="1"/>
    <x v="4"/>
    <x v="14"/>
    <s v="Tue"/>
    <d v="2019-01-15T00:00:00"/>
    <x v="1146"/>
    <x v="293"/>
    <s v="Y0161484"/>
    <n v="4"/>
    <n v="7"/>
    <n v="16"/>
    <n v="479"/>
    <n v="3"/>
    <n v="0.16643518518518519"/>
    <n v="3.9944444444444445"/>
    <n v="1"/>
    <n v="0"/>
    <n v="1"/>
    <n v="0"/>
    <d v="1899-12-30T03:59:40"/>
    <n v="0"/>
    <n v="0"/>
  </r>
  <r>
    <x v="1"/>
    <x v="4"/>
    <x v="14"/>
    <s v="Tue"/>
    <d v="2019-01-15T00:00:00"/>
    <x v="1147"/>
    <x v="53"/>
    <s v="Y0161575"/>
    <n v="34"/>
    <n v="97"/>
    <n v="103"/>
    <n v="2197"/>
    <n v="10"/>
    <n v="0.69256944444444446"/>
    <n v="16.621666666666666"/>
    <n v="0"/>
    <n v="1"/>
    <n v="1"/>
    <n v="0"/>
    <d v="1899-12-30T16:37:18"/>
    <n v="0"/>
    <n v="0"/>
  </r>
  <r>
    <x v="1"/>
    <x v="4"/>
    <x v="14"/>
    <s v="Tue"/>
    <d v="2019-01-15T00:00:00"/>
    <x v="1148"/>
    <x v="44"/>
    <s v="Y0161561"/>
    <n v="2"/>
    <n v="13"/>
    <n v="2"/>
    <n v="173"/>
    <n v="2"/>
    <n v="9.2453703703703705E-2"/>
    <n v="2.2188888888888889"/>
    <n v="1"/>
    <n v="0"/>
    <n v="1"/>
    <n v="0"/>
    <d v="1899-12-30T02:13:08"/>
    <n v="0"/>
    <n v="1"/>
  </r>
  <r>
    <x v="1"/>
    <x v="4"/>
    <x v="14"/>
    <s v="Tue"/>
    <d v="2019-01-15T00:00:00"/>
    <x v="1149"/>
    <x v="82"/>
    <s v="Y0161536"/>
    <n v="25"/>
    <n v="32"/>
    <n v="146"/>
    <n v="2120"/>
    <n v="13"/>
    <n v="1.1246643518518518"/>
    <n v="26.991944444444442"/>
    <n v="1"/>
    <n v="0"/>
    <n v="1"/>
    <n v="0"/>
    <d v="1899-12-31T02:59:31"/>
    <n v="0"/>
    <n v="0"/>
  </r>
  <r>
    <x v="1"/>
    <x v="4"/>
    <x v="14"/>
    <s v="Tue"/>
    <d v="2019-01-15T00:00:00"/>
    <x v="1150"/>
    <x v="540"/>
    <s v="Y0161377"/>
    <n v="8"/>
    <n v="29"/>
    <n v="2"/>
    <n v="1296"/>
    <n v="5"/>
    <n v="6.1226851851851859E-2"/>
    <n v="1.4694444444444446"/>
    <n v="0"/>
    <n v="1"/>
    <n v="1"/>
    <n v="0"/>
    <d v="1899-12-30T01:28:10"/>
    <n v="0"/>
    <n v="0"/>
  </r>
  <r>
    <x v="1"/>
    <x v="4"/>
    <x v="14"/>
    <s v="Tue"/>
    <d v="2019-01-15T00:00:00"/>
    <x v="1151"/>
    <x v="351"/>
    <s v="Y0161330"/>
    <n v="1"/>
    <n v="1"/>
    <n v="1"/>
    <n v="200"/>
    <n v="2"/>
    <n v="4.4421296296296292E-2"/>
    <n v="1.066111111111111"/>
    <n v="1"/>
    <n v="0"/>
    <n v="1"/>
    <n v="0"/>
    <d v="1899-12-30T01:03:58"/>
    <n v="0"/>
    <n v="0"/>
  </r>
  <r>
    <x v="1"/>
    <x v="4"/>
    <x v="14"/>
    <s v="Tue"/>
    <d v="2019-01-15T00:00:00"/>
    <x v="1152"/>
    <x v="194"/>
    <s v="Y0161520"/>
    <n v="4"/>
    <n v="3"/>
    <n v="27"/>
    <n v="386"/>
    <n v="4"/>
    <n v="0.16590277777777776"/>
    <n v="3.9816666666666665"/>
    <n v="1"/>
    <n v="0"/>
    <n v="1"/>
    <n v="0"/>
    <d v="1899-12-30T03:58:54"/>
    <n v="0"/>
    <n v="0"/>
  </r>
  <r>
    <x v="1"/>
    <x v="4"/>
    <x v="14"/>
    <s v="Tue"/>
    <d v="2019-01-15T00:00:00"/>
    <x v="1153"/>
    <x v="14"/>
    <s v="Y0161461"/>
    <n v="2"/>
    <n v="3"/>
    <n v="1"/>
    <n v="360"/>
    <n v="4"/>
    <n v="8.3668981481481483E-2"/>
    <n v="2.0080555555555555"/>
    <n v="1"/>
    <n v="0"/>
    <n v="1"/>
    <n v="0"/>
    <d v="1899-12-30T02:00:29"/>
    <n v="0"/>
    <n v="0"/>
  </r>
  <r>
    <x v="1"/>
    <x v="4"/>
    <x v="14"/>
    <s v="Tue"/>
    <d v="2019-01-15T00:00:00"/>
    <x v="1154"/>
    <x v="541"/>
    <s v="Y0161320"/>
    <n v="0"/>
    <n v="1"/>
    <n v="1"/>
    <n v="20"/>
    <n v="1"/>
    <n v="2.0844907407407406E-2"/>
    <n v="0.50027777777777771"/>
    <n v="1"/>
    <n v="0"/>
    <n v="1"/>
    <n v="0"/>
    <d v="1899-12-30T00:30:0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chartFormat="3">
  <location ref="H8:K12" firstHeaderRow="1" firstDataRow="2" firstDataCol="2" rowPageCount="4" colPageCount="1"/>
  <pivotFields count="17">
    <pivotField axis="axisPage" compact="0" outline="0" showAll="0">
      <items count="4">
        <item x="0"/>
        <item x="1"/>
        <item x="2"/>
        <item t="default"/>
      </items>
    </pivotField>
    <pivotField axis="axisPage" compact="0" outline="0" multipleItemSelectionAllowed="1" showAll="0">
      <items count="6">
        <item x="0"/>
        <item x="1"/>
        <item x="2"/>
        <item x="4"/>
        <item x="3"/>
        <item t="default"/>
      </items>
    </pivotField>
    <pivotField axis="axisPage" compact="0" outline="0" multipleItemSelectionAllowed="1" showAll="0">
      <items count="16">
        <item h="1" x="0"/>
        <item h="1" x="1"/>
        <item h="1" x="2"/>
        <item h="1" x="4"/>
        <item h="1" x="5"/>
        <item h="1" x="6"/>
        <item h="1" x="7"/>
        <item h="1" x="8"/>
        <item x="10"/>
        <item h="1" x="14"/>
        <item h="1" x="3"/>
        <item h="1" x="9"/>
        <item h="1" x="11"/>
        <item h="1" x="12"/>
        <item h="1" x="13"/>
        <item t="default"/>
      </items>
    </pivotField>
    <pivotField axis="axisRow" compact="0" outline="0" showAll="0" defaultSubtotal="0">
      <items count="7">
        <item x="0"/>
        <item x="2"/>
        <item x="3"/>
        <item x="4"/>
        <item x="5"/>
        <item x="6"/>
        <item x="1"/>
      </items>
    </pivotField>
    <pivotField axis="axisRow" compact="0" numFmtId="22" outline="0" showAll="0" sortType="ascending">
      <items count="56">
        <item x="1"/>
        <item x="0"/>
        <item x="2"/>
        <item x="3"/>
        <item x="4"/>
        <item x="5"/>
        <item x="6"/>
        <item x="9"/>
        <item x="12"/>
        <item x="7"/>
        <item x="8"/>
        <item x="10"/>
        <item x="11"/>
        <item x="13"/>
        <item x="14"/>
        <item x="15"/>
        <item x="16"/>
        <item x="17"/>
        <item x="18"/>
        <item x="19"/>
        <item x="20"/>
        <item x="21"/>
        <item x="22"/>
        <item x="23"/>
        <item x="24"/>
        <item x="25"/>
        <item x="26"/>
        <item x="27"/>
        <item x="28"/>
        <item x="29"/>
        <item x="30"/>
        <item x="31"/>
        <item x="32"/>
        <item x="33"/>
        <item x="34"/>
        <item x="35"/>
        <item x="36"/>
        <item x="38"/>
        <item x="39"/>
        <item x="40"/>
        <item x="41"/>
        <item x="42"/>
        <item x="43"/>
        <item x="44"/>
        <item x="45"/>
        <item x="46"/>
        <item x="47"/>
        <item x="48"/>
        <item x="49"/>
        <item x="37"/>
        <item x="50"/>
        <item x="51"/>
        <item x="52"/>
        <item x="53"/>
        <item x="54"/>
        <item t="default"/>
      </items>
    </pivotField>
    <pivotField compact="0" outline="0" showAll="0"/>
    <pivotField axis="axisPage" compact="0" outline="0" multipleItemSelectionAllowed="1" showAll="0">
      <items count="511">
        <item h="1" x="101"/>
        <item h="1" x="393"/>
        <item h="1" x="145"/>
        <item h="1" x="372"/>
        <item h="1" x="7"/>
        <item h="1" x="65"/>
        <item h="1" x="66"/>
        <item h="1" x="44"/>
        <item h="1" x="390"/>
        <item h="1" x="25"/>
        <item h="1" x="67"/>
        <item h="1" x="84"/>
        <item h="1" x="285"/>
        <item h="1" x="416"/>
        <item h="1" x="426"/>
        <item h="1" x="132"/>
        <item h="1" x="401"/>
        <item h="1" x="90"/>
        <item h="1" x="3"/>
        <item h="1" x="68"/>
        <item h="1" x="69"/>
        <item h="1" x="392"/>
        <item h="1" x="168"/>
        <item h="1" x="410"/>
        <item h="1" x="80"/>
        <item h="1" x="413"/>
        <item h="1" x="286"/>
        <item h="1" x="123"/>
        <item h="1" x="261"/>
        <item h="1" x="365"/>
        <item h="1" x="4"/>
        <item h="1" x="225"/>
        <item h="1" x="414"/>
        <item h="1" x="208"/>
        <item h="1" x="257"/>
        <item h="1" x="183"/>
        <item h="1" x="198"/>
        <item h="1" x="57"/>
        <item h="1" x="106"/>
        <item h="1" x="211"/>
        <item h="1" x="16"/>
        <item h="1" x="248"/>
        <item h="1" x="307"/>
        <item h="1" x="70"/>
        <item h="1" x="427"/>
        <item h="1" x="433"/>
        <item h="1" x="249"/>
        <item h="1" x="47"/>
        <item h="1" x="375"/>
        <item h="1" x="370"/>
        <item h="1" x="250"/>
        <item h="1" x="153"/>
        <item h="1" x="403"/>
        <item h="1" x="174"/>
        <item h="1" x="391"/>
        <item h="1" x="150"/>
        <item h="1" x="402"/>
        <item h="1" x="281"/>
        <item h="1" x="373"/>
        <item h="1" x="412"/>
        <item h="1" x="421"/>
        <item h="1" x="226"/>
        <item h="1" x="215"/>
        <item h="1" x="333"/>
        <item h="1" x="405"/>
        <item h="1" x="231"/>
        <item h="1" x="50"/>
        <item h="1" x="166"/>
        <item h="1" x="181"/>
        <item h="1" x="24"/>
        <item h="1" x="185"/>
        <item h="1" x="404"/>
        <item h="1" x="314"/>
        <item h="1" x="282"/>
        <item h="1" x="315"/>
        <item h="1" x="214"/>
        <item h="1" x="371"/>
        <item h="1" x="95"/>
        <item h="1" x="349"/>
        <item h="1" x="284"/>
        <item h="1" x="96"/>
        <item h="1" x="63"/>
        <item h="1" x="232"/>
        <item h="1" x="154"/>
        <item h="1" x="56"/>
        <item h="1" x="175"/>
        <item h="1" x="287"/>
        <item h="1" x="213"/>
        <item h="1" x="367"/>
        <item h="1" x="394"/>
        <item h="1" x="62"/>
        <item h="1" x="415"/>
        <item h="1" x="170"/>
        <item h="1" x="41"/>
        <item h="1" x="45"/>
        <item h="1" x="199"/>
        <item h="1" x="288"/>
        <item h="1" x="336"/>
        <item h="1" x="87"/>
        <item h="1" x="108"/>
        <item h="1" x="337"/>
        <item h="1" x="235"/>
        <item x="9"/>
        <item h="1" x="86"/>
        <item h="1" x="251"/>
        <item h="1" x="352"/>
        <item h="1" x="149"/>
        <item h="1" x="77"/>
        <item h="1" x="311"/>
        <item h="1" x="186"/>
        <item h="1" x="376"/>
        <item h="1" x="239"/>
        <item h="1" x="310"/>
        <item h="1" x="309"/>
        <item h="1" x="152"/>
        <item h="1" x="245"/>
        <item h="1" x="331"/>
        <item h="1" x="227"/>
        <item h="1" x="335"/>
        <item h="1" x="210"/>
        <item h="1" x="312"/>
        <item h="1" x="246"/>
        <item h="1" x="377"/>
        <item h="1" x="353"/>
        <item h="1" x="378"/>
        <item h="1" x="59"/>
        <item h="1" x="354"/>
        <item h="1" x="434"/>
        <item h="1" x="379"/>
        <item h="1" x="291"/>
        <item h="1" x="355"/>
        <item h="1" x="97"/>
        <item h="1" x="31"/>
        <item h="1" x="8"/>
        <item h="1" x="252"/>
        <item h="1" x="289"/>
        <item h="1" x="240"/>
        <item h="1" x="167"/>
        <item h="1" x="32"/>
        <item h="1" x="254"/>
        <item h="1" x="292"/>
        <item h="1" x="313"/>
        <item h="1" x="357"/>
        <item h="1" x="305"/>
        <item h="1" x="395"/>
        <item h="1" x="22"/>
        <item h="1" x="233"/>
        <item h="1" x="386"/>
        <item h="1" x="380"/>
        <item h="1" x="256"/>
        <item h="1" x="308"/>
        <item h="1" x="162"/>
        <item h="1" x="381"/>
        <item h="1" x="48"/>
        <item h="1" x="178"/>
        <item h="1" x="358"/>
        <item h="1" x="359"/>
        <item h="1" x="351"/>
        <item h="1" x="423"/>
        <item h="1" x="363"/>
        <item h="1" x="262"/>
        <item h="1" x="29"/>
        <item h="1" x="190"/>
        <item h="1" x="23"/>
        <item h="1" x="360"/>
        <item h="1" x="263"/>
        <item h="1" x="83"/>
        <item h="1" x="163"/>
        <item h="1" x="293"/>
        <item h="1" x="339"/>
        <item h="1" x="340"/>
        <item h="1" x="241"/>
        <item h="1" x="316"/>
        <item h="1" x="384"/>
        <item h="1" x="98"/>
        <item h="1" x="382"/>
        <item h="1" x="102"/>
        <item h="1" x="364"/>
        <item h="1" x="128"/>
        <item h="1" x="217"/>
        <item h="1" x="383"/>
        <item h="1" x="100"/>
        <item h="1" x="396"/>
        <item h="1" x="216"/>
        <item h="1" x="242"/>
        <item h="1" x="419"/>
        <item h="1" x="264"/>
        <item h="1" x="369"/>
        <item h="1" x="55"/>
        <item h="1" x="362"/>
        <item h="1" x="417"/>
        <item h="1" x="346"/>
        <item h="1" x="127"/>
        <item h="1" x="317"/>
        <item h="1" x="126"/>
        <item h="1" x="179"/>
        <item h="1" x="320"/>
        <item h="1" x="136"/>
        <item h="1" x="302"/>
        <item h="1" x="319"/>
        <item h="1" x="304"/>
        <item h="1" x="109"/>
        <item h="1" x="321"/>
        <item h="1" x="361"/>
        <item h="1" x="258"/>
        <item h="1" x="116"/>
        <item h="1" x="418"/>
        <item h="1" x="431"/>
        <item h="1" x="294"/>
        <item h="1" x="295"/>
        <item h="1" x="205"/>
        <item h="1" x="345"/>
        <item h="1" x="118"/>
        <item h="1" x="330"/>
        <item h="1" x="35"/>
        <item h="1" x="219"/>
        <item h="1" x="129"/>
        <item h="1" x="406"/>
        <item h="1" x="58"/>
        <item h="1" x="326"/>
        <item h="1" x="279"/>
        <item h="1" x="131"/>
        <item h="1" x="323"/>
        <item h="1" x="435"/>
        <item h="1" x="266"/>
        <item h="1" x="203"/>
        <item h="1" x="283"/>
        <item h="1" x="350"/>
        <item h="1" x="247"/>
        <item h="1" x="114"/>
        <item h="1" x="191"/>
        <item h="1" x="420"/>
        <item h="1" x="267"/>
        <item h="1" x="180"/>
        <item h="1" x="407"/>
        <item h="1" x="144"/>
        <item h="1" x="366"/>
        <item h="1" x="54"/>
        <item h="1" x="408"/>
        <item h="1" x="259"/>
        <item h="1" x="342"/>
        <item h="1" x="341"/>
        <item h="1" x="397"/>
        <item h="1" x="385"/>
        <item h="1" x="243"/>
        <item h="1" x="187"/>
        <item h="1" x="188"/>
        <item h="1" x="176"/>
        <item h="1" x="192"/>
        <item h="1" x="221"/>
        <item h="1" x="325"/>
        <item h="1" x="30"/>
        <item h="1" x="111"/>
        <item h="1" x="368"/>
        <item h="1" x="6"/>
        <item h="1" x="93"/>
        <item h="1" x="53"/>
        <item h="1" x="348"/>
        <item h="1" x="46"/>
        <item h="1" x="297"/>
        <item h="1" x="272"/>
        <item h="1" x="298"/>
        <item h="1" x="160"/>
        <item h="1" x="334"/>
        <item h="1" x="306"/>
        <item h="1" x="387"/>
        <item h="1" x="120"/>
        <item h="1" x="61"/>
        <item h="1" x="171"/>
        <item h="1" x="51"/>
        <item h="1" x="0"/>
        <item h="1" x="424"/>
        <item h="1" x="324"/>
        <item h="1" x="409"/>
        <item h="1" x="299"/>
        <item h="1" x="398"/>
        <item h="1" x="425"/>
        <item h="1" x="318"/>
        <item h="1" x="356"/>
        <item h="1" x="107"/>
        <item h="1" x="103"/>
        <item h="1" x="422"/>
        <item h="1" x="189"/>
        <item h="1" x="338"/>
        <item h="1" x="204"/>
        <item h="1" x="329"/>
        <item h="1" x="343"/>
        <item h="1" x="193"/>
        <item h="1" x="274"/>
        <item h="1" x="194"/>
        <item h="1" x="436"/>
        <item h="1" x="202"/>
        <item h="1" x="411"/>
        <item h="1" x="344"/>
        <item h="1" x="36"/>
        <item h="1" x="300"/>
        <item h="1" x="112"/>
        <item h="1" x="428"/>
        <item h="1" x="429"/>
        <item h="1" x="165"/>
        <item h="1" x="327"/>
        <item h="1" x="388"/>
        <item h="1" x="78"/>
        <item h="1" x="172"/>
        <item h="1" x="244"/>
        <item h="1" x="37"/>
        <item h="1" x="399"/>
        <item h="1" x="138"/>
        <item h="1" x="222"/>
        <item h="1" x="177"/>
        <item h="1" x="201"/>
        <item h="1" x="430"/>
        <item h="1" x="113"/>
        <item h="1" x="275"/>
        <item h="1" x="301"/>
        <item h="1" x="49"/>
        <item h="1" x="400"/>
        <item h="1" x="389"/>
        <item h="1" x="28"/>
        <item h="1" x="328"/>
        <item h="1" x="437"/>
        <item h="1" x="119"/>
        <item h="1" x="206"/>
        <item h="1" x="220"/>
        <item h="1" x="322"/>
        <item h="1" x="296"/>
        <item h="1" x="143"/>
        <item h="1" x="110"/>
        <item h="1" x="432"/>
        <item h="1" x="33"/>
        <item h="1" x="374"/>
        <item h="1" x="332"/>
        <item h="1" x="151"/>
        <item h="1" x="347"/>
        <item h="1" x="92"/>
        <item h="1" x="509"/>
        <item h="1" x="1"/>
        <item h="1" x="2"/>
        <item h="1" x="5"/>
        <item h="1" x="10"/>
        <item h="1" x="11"/>
        <item h="1" x="12"/>
        <item h="1" x="13"/>
        <item h="1" x="14"/>
        <item h="1" x="15"/>
        <item h="1" x="17"/>
        <item h="1" x="18"/>
        <item h="1" x="19"/>
        <item h="1" x="20"/>
        <item h="1" x="21"/>
        <item h="1" x="26"/>
        <item h="1" x="27"/>
        <item h="1" x="34"/>
        <item h="1" x="38"/>
        <item h="1" x="39"/>
        <item h="1" x="40"/>
        <item h="1" x="42"/>
        <item h="1" x="43"/>
        <item h="1" x="52"/>
        <item h="1" x="60"/>
        <item h="1" x="64"/>
        <item h="1" x="71"/>
        <item h="1" x="72"/>
        <item h="1" x="73"/>
        <item h="1" x="74"/>
        <item h="1" x="75"/>
        <item h="1" x="76"/>
        <item h="1" x="79"/>
        <item h="1" x="81"/>
        <item h="1" x="82"/>
        <item h="1" x="85"/>
        <item h="1" x="88"/>
        <item h="1" x="89"/>
        <item h="1" x="91"/>
        <item h="1" x="94"/>
        <item h="1" x="99"/>
        <item h="1" x="104"/>
        <item h="1" x="105"/>
        <item h="1" x="115"/>
        <item h="1" x="117"/>
        <item h="1" x="121"/>
        <item h="1" x="122"/>
        <item h="1" x="124"/>
        <item h="1" x="125"/>
        <item h="1" x="130"/>
        <item h="1" x="133"/>
        <item h="1" x="134"/>
        <item h="1" x="135"/>
        <item h="1" x="137"/>
        <item h="1" x="139"/>
        <item h="1" x="140"/>
        <item h="1" x="141"/>
        <item h="1" x="142"/>
        <item h="1" x="146"/>
        <item h="1" x="147"/>
        <item h="1" x="148"/>
        <item h="1" x="155"/>
        <item h="1" x="156"/>
        <item h="1" x="157"/>
        <item h="1" x="158"/>
        <item h="1" x="159"/>
        <item h="1" x="161"/>
        <item h="1" x="164"/>
        <item h="1" x="169"/>
        <item h="1" x="173"/>
        <item h="1" x="182"/>
        <item h="1" x="184"/>
        <item h="1" x="195"/>
        <item h="1" x="196"/>
        <item h="1" x="197"/>
        <item h="1" x="200"/>
        <item h="1" x="207"/>
        <item h="1" x="209"/>
        <item h="1" x="212"/>
        <item h="1" x="218"/>
        <item h="1" x="223"/>
        <item h="1" x="224"/>
        <item h="1" x="228"/>
        <item h="1" x="229"/>
        <item h="1" x="230"/>
        <item h="1" x="234"/>
        <item h="1" x="236"/>
        <item h="1" x="237"/>
        <item h="1" x="238"/>
        <item h="1" x="253"/>
        <item h="1" x="255"/>
        <item h="1" x="260"/>
        <item h="1" x="265"/>
        <item h="1" x="268"/>
        <item h="1" x="269"/>
        <item h="1" x="270"/>
        <item h="1" x="271"/>
        <item h="1" x="273"/>
        <item h="1" x="276"/>
        <item h="1" x="277"/>
        <item h="1" x="278"/>
        <item h="1" x="280"/>
        <item h="1" x="290"/>
        <item h="1" x="303"/>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dragToRow="0" dragToCol="0" dragToPage="0" showAll="0" defaultSubtotal="0"/>
    <pivotField dataField="1" compact="0" outline="0" dragToRow="0" dragToCol="0" dragToPage="0" showAll="0" defaultSubtotal="0"/>
  </pivotFields>
  <rowFields count="2">
    <field x="3"/>
    <field x="4"/>
  </rowFields>
  <rowItems count="3">
    <i>
      <x/>
      <x v="38"/>
    </i>
    <i>
      <x v="1"/>
      <x v="39"/>
    </i>
    <i t="grand">
      <x/>
    </i>
  </rowItems>
  <colFields count="1">
    <field x="-2"/>
  </colFields>
  <colItems count="2">
    <i>
      <x/>
    </i>
    <i i="1">
      <x v="1"/>
    </i>
  </colItems>
  <pageFields count="4">
    <pageField fld="0" item="0" hier="-1"/>
    <pageField fld="1" hier="-1"/>
    <pageField fld="2" hier="-1"/>
    <pageField fld="6" hier="-1"/>
  </pageFields>
  <dataFields count="2">
    <dataField name="% Arrived on time " fld="15" baseField="0" baseItem="1" numFmtId="10"/>
    <dataField name="% Arrived Safe " fld="16" baseField="0" baseItem="1" numFmtId="10"/>
  </dataFields>
  <formats count="18">
    <format dxfId="25">
      <pivotArea type="all" dataOnly="0" outline="0" fieldPosition="0"/>
    </format>
    <format dxfId="24">
      <pivotArea outline="0" collapsedLevelsAreSubtotals="1" fieldPosition="0">
        <references count="1">
          <reference field="4294967294" count="1" selected="0">
            <x v="0"/>
          </reference>
        </references>
      </pivotArea>
    </format>
    <format dxfId="23">
      <pivotArea outline="0" collapsedLevelsAreSubtotals="1" fieldPosition="0">
        <references count="1">
          <reference field="4294967294" count="1" selected="0">
            <x v="1"/>
          </reference>
        </references>
      </pivotArea>
    </format>
    <format dxfId="22">
      <pivotArea dataOnly="0" labelOnly="1" outline="0" fieldPosition="0">
        <references count="1">
          <reference field="3" count="1" defaultSubtotal="1">
            <x v="0"/>
          </reference>
        </references>
      </pivotArea>
    </format>
    <format dxfId="21">
      <pivotArea dataOnly="0" labelOnly="1" outline="0" fieldPosition="0">
        <references count="1">
          <reference field="3" count="1" defaultSubtotal="1">
            <x v="1"/>
          </reference>
        </references>
      </pivotArea>
    </format>
    <format dxfId="20">
      <pivotArea dataOnly="0" labelOnly="1" outline="0" fieldPosition="0">
        <references count="1">
          <reference field="3" count="1" defaultSubtotal="1">
            <x v="3"/>
          </reference>
        </references>
      </pivotArea>
    </format>
    <format dxfId="19">
      <pivotArea dataOnly="0" labelOnly="1" outline="0" fieldPosition="0">
        <references count="1">
          <reference field="3" count="1" defaultSubtotal="1">
            <x v="4"/>
          </reference>
        </references>
      </pivotArea>
    </format>
    <format dxfId="18">
      <pivotArea dataOnly="0" labelOnly="1" outline="0" fieldPosition="0">
        <references count="1">
          <reference field="1" count="0"/>
        </references>
      </pivotArea>
    </format>
    <format dxfId="17">
      <pivotArea dataOnly="0" labelOnly="1" outline="0" fieldPosition="0">
        <references count="1">
          <reference field="6" count="0"/>
        </references>
      </pivotArea>
    </format>
    <format dxfId="16">
      <pivotArea field="4" type="button" dataOnly="0" labelOnly="1" outline="0" axis="axisRow" fieldPosition="1"/>
    </format>
    <format dxfId="15">
      <pivotArea dataOnly="0" labelOnly="1" grandRow="1" outline="0" fieldPosition="0"/>
    </format>
    <format dxfId="14">
      <pivotArea dataOnly="0" labelOnly="1" outline="0" fieldPosition="0">
        <references count="2">
          <reference field="3" count="1" selected="0">
            <x v="0"/>
          </reference>
          <reference field="4" count="1">
            <x v="28"/>
          </reference>
        </references>
      </pivotArea>
    </format>
    <format dxfId="13">
      <pivotArea dataOnly="0" labelOnly="1" outline="0" fieldPosition="0">
        <references count="2">
          <reference field="3" count="1" selected="0">
            <x v="1"/>
          </reference>
          <reference field="4" count="1">
            <x v="29"/>
          </reference>
        </references>
      </pivotArea>
    </format>
    <format dxfId="12">
      <pivotArea dataOnly="0" labelOnly="1" outline="0" fieldPosition="0">
        <references count="2">
          <reference field="3" count="1" selected="0">
            <x v="3"/>
          </reference>
          <reference field="4" count="1">
            <x v="31"/>
          </reference>
        </references>
      </pivotArea>
    </format>
    <format dxfId="11">
      <pivotArea dataOnly="0" labelOnly="1" outline="0" fieldPosition="0">
        <references count="2">
          <reference field="3" count="1" selected="0">
            <x v="4"/>
          </reference>
          <reference field="4" count="1">
            <x v="32"/>
          </reference>
        </references>
      </pivotArea>
    </format>
    <format dxfId="10">
      <pivotArea dataOnly="0" labelOnly="1" outline="0" fieldPosition="0">
        <references count="2">
          <reference field="3" count="1" selected="0">
            <x v="4"/>
          </reference>
          <reference field="4" count="1">
            <x v="27"/>
          </reference>
        </references>
      </pivotArea>
    </format>
    <format dxfId="9">
      <pivotArea dataOnly="0" labelOnly="1" outline="0" fieldPosition="0">
        <references count="1">
          <reference field="2" count="0"/>
        </references>
      </pivotArea>
    </format>
    <format dxfId="8">
      <pivotArea dataOnly="0" labelOnly="1" outline="0"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chartFormat="3">
  <location ref="A6:F9" firstHeaderRow="1" firstDataRow="2" firstDataCol="2" rowPageCount="4" colPageCount="1"/>
  <pivotFields count="15">
    <pivotField axis="axisPage" compact="0" outline="0" showAll="0" defaultSubtotal="0">
      <items count="3">
        <item x="0"/>
        <item x="1"/>
        <item x="2"/>
      </items>
    </pivotField>
    <pivotField axis="axisPage" compact="0" outline="0" multipleItemSelectionAllowed="1" showAll="0" defaultSubtotal="0">
      <items count="6">
        <item x="0"/>
        <item x="1"/>
        <item x="3"/>
        <item x="2"/>
        <item x="5"/>
        <item x="4"/>
      </items>
    </pivotField>
    <pivotField axis="axisPage" compact="0" outline="0" multipleItemSelectionAllowed="1" showAll="0" defaultSubtotal="0">
      <items count="16">
        <item h="1" x="0"/>
        <item h="1" x="1"/>
        <item h="1" x="2"/>
        <item h="1" x="3"/>
        <item x="4"/>
        <item h="1" x="6"/>
        <item h="1" x="7"/>
        <item h="1" x="8"/>
        <item h="1" x="9"/>
        <item h="1" x="5"/>
        <item h="1" x="15"/>
        <item h="1" x="10"/>
        <item h="1" x="11"/>
        <item h="1" x="12"/>
        <item h="1" x="13"/>
        <item h="1" x="14"/>
      </items>
    </pivotField>
    <pivotField axis="axisRow" compact="0" outline="0" showAll="0" defaultSubtotal="0">
      <items count="8">
        <item x="3"/>
        <item x="0"/>
        <item x="1"/>
        <item x="2"/>
        <item x="4"/>
        <item x="5"/>
        <item x="7"/>
        <item x="6"/>
      </items>
    </pivotField>
    <pivotField axis="axisRow" compact="0" numFmtId="14" outline="0" multipleItemSelectionAllowed="1" showAll="0" defaultSubtotal="0">
      <items count="63">
        <item x="0"/>
        <item x="1"/>
        <item x="2"/>
        <item x="3"/>
        <item x="4"/>
        <item x="5"/>
        <item x="6"/>
        <item x="7"/>
        <item x="8"/>
        <item x="9"/>
        <item x="10"/>
        <item x="11"/>
        <item x="12"/>
        <item x="13"/>
        <item x="14"/>
        <item x="15"/>
        <item x="16"/>
        <item x="18"/>
        <item x="19"/>
        <item x="20"/>
        <item x="21"/>
        <item x="22"/>
        <item x="23"/>
        <item x="24"/>
        <item x="25"/>
        <item x="26"/>
        <item x="27"/>
        <item x="31"/>
        <item x="30"/>
        <item x="32"/>
        <item x="28"/>
        <item x="33"/>
        <item x="29"/>
        <item x="34"/>
        <item x="35"/>
        <item x="36"/>
        <item x="17"/>
        <item x="37"/>
        <item x="62"/>
        <item x="38"/>
        <item x="39"/>
        <item x="40"/>
        <item x="41"/>
        <item x="42"/>
        <item x="43"/>
        <item x="44"/>
        <item x="45"/>
        <item x="46"/>
        <item x="47"/>
        <item x="48"/>
        <item x="49"/>
        <item x="50"/>
        <item x="51"/>
        <item x="52"/>
        <item x="53"/>
        <item x="54"/>
        <item x="55"/>
        <item x="56"/>
        <item x="57"/>
        <item x="58"/>
        <item x="59"/>
        <item x="60"/>
        <item x="61"/>
      </items>
    </pivotField>
    <pivotField compact="0" outline="0" showAll="0"/>
    <pivotField axis="axisPage" compact="0" outline="0" multipleItemSelectionAllowed="1" showAll="0">
      <items count="544">
        <item h="1" x="22"/>
        <item h="1" x="19"/>
        <item h="1" x="12"/>
        <item h="1" x="45"/>
        <item h="1" x="18"/>
        <item h="1" x="17"/>
        <item h="1" x="24"/>
        <item h="1" x="1"/>
        <item h="1" x="25"/>
        <item h="1" x="52"/>
        <item h="1" x="11"/>
        <item h="1" x="16"/>
        <item h="1" x="51"/>
        <item h="1" x="15"/>
        <item h="1" x="9"/>
        <item h="1" x="31"/>
        <item h="1" x="0"/>
        <item x="14"/>
        <item h="1" x="26"/>
        <item h="1" x="4"/>
        <item h="1" x="10"/>
        <item h="1" x="5"/>
        <item h="1" x="2"/>
        <item h="1" x="40"/>
        <item h="1" x="41"/>
        <item h="1" x="3"/>
        <item h="1" x="35"/>
        <item h="1" x="13"/>
        <item h="1" x="6"/>
        <item h="1" x="44"/>
        <item h="1" x="32"/>
        <item h="1" x="39"/>
        <item h="1" x="21"/>
        <item h="1" x="36"/>
        <item h="1" x="48"/>
        <item h="1" x="23"/>
        <item h="1" x="27"/>
        <item h="1" x="28"/>
        <item h="1" x="29"/>
        <item h="1" x="33"/>
        <item h="1" x="34"/>
        <item h="1" x="37"/>
        <item h="1" x="38"/>
        <item h="1" x="42"/>
        <item h="1" x="43"/>
        <item h="1" x="46"/>
        <item h="1" x="47"/>
        <item h="1" x="49"/>
        <item h="1" x="50"/>
        <item h="1" x="53"/>
        <item h="1" x="54"/>
        <item h="1" x="55"/>
        <item h="1" x="56"/>
        <item h="1" x="58"/>
        <item h="1" x="59"/>
        <item h="1" x="63"/>
        <item h="1" x="60"/>
        <item h="1" x="64"/>
        <item h="1" x="66"/>
        <item h="1" x="67"/>
        <item h="1" x="57"/>
        <item h="1" x="65"/>
        <item h="1" x="68"/>
        <item h="1" x="72"/>
        <item h="1" x="73"/>
        <item h="1" x="80"/>
        <item h="1" x="81"/>
        <item h="1" x="7"/>
        <item h="1" x="61"/>
        <item h="1" x="69"/>
        <item h="1" x="70"/>
        <item h="1" x="74"/>
        <item h="1" x="75"/>
        <item h="1" x="76"/>
        <item h="1" x="77"/>
        <item h="1" x="82"/>
        <item h="1" x="83"/>
        <item h="1" x="84"/>
        <item h="1" x="85"/>
        <item h="1" x="89"/>
        <item h="1" x="90"/>
        <item h="1" x="91"/>
        <item h="1" x="92"/>
        <item h="1" x="93"/>
        <item h="1" x="94"/>
        <item h="1" x="95"/>
        <item h="1" x="96"/>
        <item h="1" x="97"/>
        <item h="1" x="98"/>
        <item h="1" x="99"/>
        <item h="1" x="100"/>
        <item h="1" x="105"/>
        <item h="1" x="106"/>
        <item h="1" x="107"/>
        <item h="1" x="108"/>
        <item h="1" x="109"/>
        <item h="1" x="110"/>
        <item h="1" x="111"/>
        <item h="1" x="113"/>
        <item h="1" x="114"/>
        <item h="1" x="115"/>
        <item h="1" x="116"/>
        <item h="1" x="117"/>
        <item h="1" x="118"/>
        <item h="1" x="119"/>
        <item h="1" x="120"/>
        <item h="1" x="121"/>
        <item h="1" x="122"/>
        <item h="1" x="123"/>
        <item h="1" x="124"/>
        <item h="1" x="125"/>
        <item h="1" x="126"/>
        <item h="1" x="132"/>
        <item h="1" x="133"/>
        <item h="1" x="134"/>
        <item h="1" x="135"/>
        <item h="1" x="136"/>
        <item h="1" x="137"/>
        <item h="1" x="138"/>
        <item h="1" x="139"/>
        <item h="1" x="140"/>
        <item h="1" x="141"/>
        <item h="1" x="142"/>
        <item h="1" x="143"/>
        <item h="1" x="144"/>
        <item h="1" x="145"/>
        <item h="1" x="146"/>
        <item h="1" x="147"/>
        <item h="1" x="252"/>
        <item h="1" x="148"/>
        <item h="1" x="149"/>
        <item h="1" x="150"/>
        <item h="1" x="151"/>
        <item h="1" x="152"/>
        <item h="1" x="153"/>
        <item h="1" x="154"/>
        <item h="1" x="155"/>
        <item h="1" x="156"/>
        <item h="1" x="157"/>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9"/>
        <item h="1" x="190"/>
        <item h="1" x="78"/>
        <item h="1" x="8"/>
        <item h="1" x="62"/>
        <item h="1" x="101"/>
        <item h="1" x="102"/>
        <item h="1" x="158"/>
        <item h="1" x="185"/>
        <item h="1" x="191"/>
        <item h="1" x="192"/>
        <item h="1" x="193"/>
        <item h="1" x="194"/>
        <item h="1" x="195"/>
        <item h="1" x="196"/>
        <item h="1" x="197"/>
        <item h="1" x="198"/>
        <item h="1" x="199"/>
        <item h="1" x="200"/>
        <item h="1" x="201"/>
        <item h="1" x="202"/>
        <item h="1" x="203"/>
        <item h="1" x="204"/>
        <item h="1" x="205"/>
        <item h="1" x="206"/>
        <item h="1" x="207"/>
        <item h="1" x="208"/>
        <item h="1" x="209"/>
        <item h="1" x="253"/>
        <item h="1" x="254"/>
        <item h="1" x="255"/>
        <item h="1" x="256"/>
        <item h="1" x="234"/>
        <item h="1" x="257"/>
        <item h="1" x="258"/>
        <item h="1" x="259"/>
        <item h="1" x="260"/>
        <item h="1" x="261"/>
        <item h="1" x="262"/>
        <item h="1" x="263"/>
        <item h="1" x="264"/>
        <item h="1" x="265"/>
        <item h="1" x="266"/>
        <item h="1" x="267"/>
        <item h="1" x="268"/>
        <item h="1" x="235"/>
        <item h="1" x="269"/>
        <item h="1" x="270"/>
        <item h="1" x="271"/>
        <item h="1" x="272"/>
        <item h="1" x="273"/>
        <item h="1" x="274"/>
        <item h="1" x="275"/>
        <item h="1" x="276"/>
        <item h="1" x="237"/>
        <item h="1" x="238"/>
        <item h="1" x="239"/>
        <item h="1" x="240"/>
        <item h="1" x="241"/>
        <item h="1" x="242"/>
        <item h="1" x="243"/>
        <item h="1" x="244"/>
        <item h="1" x="245"/>
        <item h="1" x="246"/>
        <item h="1" x="247"/>
        <item h="1" x="248"/>
        <item h="1" x="249"/>
        <item h="1" x="188"/>
        <item h="1" x="250"/>
        <item h="1" x="220"/>
        <item h="1" x="280"/>
        <item h="1" x="281"/>
        <item h="1" x="282"/>
        <item h="1" x="232"/>
        <item h="1" x="104"/>
        <item h="1" x="283"/>
        <item h="1" x="284"/>
        <item h="1" x="285"/>
        <item h="1" x="211"/>
        <item h="1" x="212"/>
        <item h="1" x="213"/>
        <item h="1" x="214"/>
        <item h="1" x="215"/>
        <item h="1" x="216"/>
        <item h="1" x="217"/>
        <item h="1" x="159"/>
        <item h="1" x="218"/>
        <item h="1" x="219"/>
        <item h="1" x="221"/>
        <item h="1" x="222"/>
        <item h="1" x="223"/>
        <item h="1" x="224"/>
        <item h="1" x="286"/>
        <item h="1" x="287"/>
        <item h="1" x="288"/>
        <item h="1" x="289"/>
        <item h="1" x="290"/>
        <item h="1" x="291"/>
        <item h="1" x="79"/>
        <item h="1" x="292"/>
        <item h="1" x="293"/>
        <item h="1" x="294"/>
        <item h="1" x="295"/>
        <item h="1" x="227"/>
        <item h="1" x="20"/>
        <item h="1" x="228"/>
        <item h="1" x="229"/>
        <item h="1" x="230"/>
        <item h="1" x="231"/>
        <item h="1" x="233"/>
        <item h="1" x="236"/>
        <item h="1" x="298"/>
        <item h="1" x="299"/>
        <item h="1" x="300"/>
        <item h="1" x="301"/>
        <item h="1" x="128"/>
        <item h="1" x="131"/>
        <item h="1" x="302"/>
        <item h="1" x="303"/>
        <item h="1" x="304"/>
        <item h="1" x="305"/>
        <item h="1" x="306"/>
        <item h="1" x="307"/>
        <item h="1" x="308"/>
        <item h="1" x="309"/>
        <item h="1" x="310"/>
        <item h="1" x="311"/>
        <item h="1" x="312"/>
        <item h="1" x="251"/>
        <item h="1" x="30"/>
        <item h="1" x="71"/>
        <item h="1" x="86"/>
        <item h="1" x="87"/>
        <item h="1" x="88"/>
        <item h="1" x="103"/>
        <item h="1" x="112"/>
        <item h="1" x="127"/>
        <item h="1" x="129"/>
        <item h="1" x="130"/>
        <item h="1" x="186"/>
        <item h="1" x="187"/>
        <item h="1" x="210"/>
        <item h="1" x="225"/>
        <item h="1" x="277"/>
        <item h="1" x="278"/>
        <item h="1" x="279"/>
        <item h="1" x="296"/>
        <item h="1" x="297"/>
        <item h="1" x="542"/>
        <item h="1" x="226"/>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80"/>
        <item h="1" x="381"/>
        <item h="1" x="382"/>
        <item h="1" x="383"/>
        <item h="1" x="384"/>
        <item h="1" x="385"/>
        <item h="1" x="348"/>
        <item h="1" x="379"/>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t="default"/>
      </items>
    </pivotField>
    <pivotField compact="0" outline="0" showAll="0"/>
    <pivotField dataField="1" compact="0" outline="0" showAll="0" defaultSubtotal="0"/>
    <pivotField compact="0" outline="0" showAll="0"/>
    <pivotField compact="0" outline="0" showAll="0"/>
    <pivotField dataField="1" compact="0" outline="0" showAll="0"/>
    <pivotField dataField="1" compact="0" outline="0" showAll="0"/>
    <pivotField compact="0" numFmtId="2" outline="0" showAll="0"/>
    <pivotField dataField="1" compact="0" outline="0" showAll="0"/>
  </pivotFields>
  <rowFields count="2">
    <field x="4"/>
    <field x="3"/>
  </rowFields>
  <rowItems count="2">
    <i>
      <x v="16"/>
      <x v="3"/>
    </i>
    <i t="grand">
      <x/>
    </i>
  </rowItems>
  <colFields count="1">
    <field x="-2"/>
  </colFields>
  <colItems count="4">
    <i>
      <x/>
    </i>
    <i i="1">
      <x v="1"/>
    </i>
    <i i="2">
      <x v="2"/>
    </i>
    <i i="3">
      <x v="3"/>
    </i>
  </colItems>
  <pageFields count="4">
    <pageField fld="0" hier="-1"/>
    <pageField fld="1" hier="-1"/>
    <pageField fld="2" hier="-1"/>
    <pageField fld="6" hier="-1"/>
  </pageFields>
  <dataFields count="4">
    <dataField name="Expected Cases" fld="11" baseField="2" baseItem="16"/>
    <dataField name="No of operatives " fld="12" baseField="0" baseItem="0"/>
    <dataField name="Calculated Hours" fld="8" baseField="0" baseItem="0"/>
    <dataField name="Actual  Hours" fld="14" baseField="2" baseItem="16"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colGrandTotals="0" itemPrintTitles="1" createdVersion="4" indent="0" compact="0" compactData="0" gridDropZones="1" multipleFieldFilters="0" chartFormat="3">
  <location ref="AA8:AD13" firstHeaderRow="1" firstDataRow="2" firstDataCol="2" rowPageCount="4" colPageCount="1"/>
  <pivotFields count="14">
    <pivotField axis="axisPage" compact="0" outline="0" showAll="0">
      <items count="3">
        <item x="0"/>
        <item x="1"/>
        <item t="default"/>
      </items>
    </pivotField>
    <pivotField axis="axisPage" compact="0" outline="0" showAll="0">
      <items count="5">
        <item x="0"/>
        <item x="1"/>
        <item x="2"/>
        <item x="3"/>
        <item t="default"/>
      </items>
    </pivotField>
    <pivotField axis="axisPage" compact="0" outline="0" multipleItemSelectionAllowed="1" showAll="0">
      <items count="9">
        <item h="1" x="0"/>
        <item h="1" x="1"/>
        <item h="1" x="2"/>
        <item h="1" x="3"/>
        <item x="4"/>
        <item h="1" x="5"/>
        <item h="1" x="6"/>
        <item h="1" x="7"/>
        <item t="default"/>
      </items>
    </pivotField>
    <pivotField axis="axisRow" compact="0" outline="0" showAll="0">
      <items count="7">
        <item x="0"/>
        <item x="2"/>
        <item x="1"/>
        <item x="3"/>
        <item x="4"/>
        <item x="5"/>
        <item t="default"/>
      </items>
    </pivotField>
    <pivotField axis="axisRow" compact="0" numFmtId="22" outline="0" showAll="0" defaultSubtotal="0">
      <items count="21">
        <item x="0"/>
        <item x="1"/>
        <item x="2"/>
        <item x="3"/>
        <item x="4"/>
        <item x="5"/>
        <item x="6"/>
        <item x="7"/>
        <item x="8"/>
        <item x="9"/>
        <item x="10"/>
        <item x="11"/>
        <item x="12"/>
        <item x="13"/>
        <item x="14"/>
        <item x="15"/>
        <item x="16"/>
        <item x="17"/>
        <item x="18"/>
        <item x="19"/>
        <item x="20"/>
      </items>
    </pivotField>
    <pivotField compact="0" outline="0" showAll="0"/>
    <pivotField axis="axisPage" compact="0" outline="0" multipleItemSelectionAllowed="1" showAll="0">
      <items count="53">
        <item x="19"/>
        <item h="1" x="0"/>
        <item h="1" x="18"/>
        <item h="1" x="32"/>
        <item h="1" x="33"/>
        <item h="1" x="45"/>
        <item h="1" x="23"/>
        <item h="1" x="13"/>
        <item h="1" x="34"/>
        <item h="1" x="43"/>
        <item h="1" x="11"/>
        <item h="1" x="46"/>
        <item h="1" x="29"/>
        <item h="1" x="7"/>
        <item h="1" x="12"/>
        <item h="1" x="24"/>
        <item h="1" x="25"/>
        <item h="1" x="2"/>
        <item h="1" x="35"/>
        <item h="1" x="21"/>
        <item h="1" x="22"/>
        <item h="1" x="30"/>
        <item h="1" x="20"/>
        <item h="1" x="26"/>
        <item h="1" x="49"/>
        <item h="1" x="50"/>
        <item h="1" x="1"/>
        <item h="1" x="36"/>
        <item h="1" x="40"/>
        <item h="1" x="14"/>
        <item h="1" x="47"/>
        <item h="1" x="16"/>
        <item h="1" x="15"/>
        <item h="1" x="44"/>
        <item h="1" x="8"/>
        <item h="1" x="5"/>
        <item h="1" x="37"/>
        <item h="1" x="41"/>
        <item h="1" x="38"/>
        <item h="1" x="4"/>
        <item h="1" x="27"/>
        <item h="1" x="31"/>
        <item h="1" x="42"/>
        <item h="1" x="39"/>
        <item h="1" x="9"/>
        <item h="1" x="10"/>
        <item h="1" x="28"/>
        <item h="1" x="48"/>
        <item h="1" x="17"/>
        <item h="1" x="6"/>
        <item h="1" x="3"/>
        <item h="1" x="51"/>
        <item t="default"/>
      </items>
    </pivotField>
    <pivotField compact="0" outline="0" showAll="0"/>
    <pivotField compact="0" outline="0" showAll="0" defaultSubtotal="0"/>
    <pivotField compact="0" outline="0" showAll="0"/>
    <pivotField compact="0" outline="0" showAll="0"/>
    <pivotField axis="axisCol" compact="0" outline="0" showAll="0">
      <items count="4">
        <item x="1"/>
        <item x="0"/>
        <item x="2"/>
        <item t="default"/>
      </items>
    </pivotField>
    <pivotField compact="0" outline="0" showAll="0" defaultSubtotal="0"/>
    <pivotField dataField="1" compact="0" outline="0" dragToRow="0" dragToCol="0" dragToPage="0" showAll="0" defaultSubtotal="0"/>
  </pivotFields>
  <rowFields count="2">
    <field x="4"/>
    <field x="3"/>
  </rowFields>
  <rowItems count="4">
    <i>
      <x v="9"/>
      <x v="1"/>
    </i>
    <i>
      <x v="11"/>
      <x v="3"/>
    </i>
    <i>
      <x v="12"/>
      <x v="4"/>
    </i>
    <i t="grand">
      <x/>
    </i>
  </rowItems>
  <colFields count="1">
    <field x="11"/>
  </colFields>
  <colItems count="2">
    <i>
      <x/>
    </i>
    <i>
      <x v="1"/>
    </i>
  </colItems>
  <pageFields count="4">
    <pageField fld="0" hier="-1"/>
    <pageField fld="1" hier="-1"/>
    <pageField fld="2" hier="-1"/>
    <pageField fld="6" hier="-1"/>
  </pageFields>
  <dataFields count="1">
    <dataField name="%" fld="13" baseField="3" baseItem="4"/>
  </dataFields>
  <formats count="10">
    <format dxfId="35">
      <pivotArea type="all" dataOnly="0" outline="0" fieldPosition="0"/>
    </format>
    <format dxfId="34">
      <pivotArea outline="0" collapsedLevelsAreSubtotals="1" fieldPosition="0">
        <references count="2">
          <reference field="4294967294" count="1" selected="0">
            <x v="0"/>
          </reference>
          <reference field="11" count="1" selected="0">
            <x v="0"/>
          </reference>
        </references>
      </pivotArea>
    </format>
    <format dxfId="33">
      <pivotArea outline="0" collapsedLevelsAreSubtotals="1" fieldPosition="0">
        <references count="2">
          <reference field="4294967294" count="1" selected="0">
            <x v="0"/>
          </reference>
          <reference field="11" count="1" selected="0">
            <x v="1"/>
          </reference>
        </references>
      </pivotArea>
    </format>
    <format dxfId="32">
      <pivotArea field="1" type="button" dataOnly="0" labelOnly="1" outline="0" axis="axisPage" fieldPosition="1"/>
    </format>
    <format dxfId="31">
      <pivotArea field="2" type="button" dataOnly="0" labelOnly="1" outline="0" axis="axisPage" fieldPosition="2"/>
    </format>
    <format dxfId="30">
      <pivotArea field="6" type="button" dataOnly="0" labelOnly="1" outline="0" axis="axisPage" fieldPosition="3"/>
    </format>
    <format dxfId="29">
      <pivotArea type="origin" dataOnly="0" labelOnly="1" outline="0" fieldPosition="0"/>
    </format>
    <format dxfId="28">
      <pivotArea field="4" type="button" dataOnly="0" labelOnly="1" outline="0" axis="axisRow" fieldPosition="0"/>
    </format>
    <format dxfId="27">
      <pivotArea dataOnly="0" labelOnly="1" outline="0" fieldPosition="0">
        <references count="1">
          <reference field="4" count="5">
            <x v="7"/>
            <x v="8"/>
            <x v="10"/>
            <x v="15"/>
            <x v="17"/>
          </reference>
        </references>
      </pivotArea>
    </format>
    <format dxfId="26">
      <pivotArea dataOnly="0" labelOnly="1" grandRow="1" outline="0" fieldPosition="0"/>
    </format>
  </formats>
  <chartFormats count="2">
    <chartFormat chart="0" format="0" series="1">
      <pivotArea type="data" outline="0" fieldPosition="0">
        <references count="1">
          <reference field="11" count="1" selected="0">
            <x v="0"/>
          </reference>
        </references>
      </pivotArea>
    </chartFormat>
    <chartFormat chart="0" format="1" series="1">
      <pivotArea type="data" outline="0" fieldPosition="0">
        <references count="1">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chartFormat="3">
  <location ref="M7:S12" firstHeaderRow="1" firstDataRow="2" firstDataCol="2" rowPageCount="4" colPageCount="1"/>
  <pivotFields count="15">
    <pivotField axis="axisPage" compact="0" outline="0" showAll="0">
      <items count="4">
        <item x="1"/>
        <item x="0"/>
        <item x="2"/>
        <item t="default"/>
      </items>
    </pivotField>
    <pivotField axis="axisPage" compact="0" outline="0" showAll="0">
      <items count="6">
        <item x="2"/>
        <item x="0"/>
        <item x="1"/>
        <item x="3"/>
        <item x="4"/>
        <item t="default"/>
      </items>
    </pivotField>
    <pivotField axis="axisPage" compact="0" outline="0" multipleItemSelectionAllowed="1" showAll="0">
      <items count="18">
        <item h="1" x="6"/>
        <item h="1" x="0"/>
        <item h="1" x="1"/>
        <item h="1" x="2"/>
        <item h="1" x="4"/>
        <item h="1" x="5"/>
        <item h="1" x="8"/>
        <item h="1" x="3"/>
        <item h="1" x="7"/>
        <item h="1" x="9"/>
        <item h="1" x="10"/>
        <item h="1" x="11"/>
        <item x="12"/>
        <item h="1" x="13"/>
        <item h="1" x="14"/>
        <item h="1" x="15"/>
        <item h="1" x="16"/>
        <item t="default"/>
      </items>
    </pivotField>
    <pivotField axis="axisRow" compact="0" outline="0" showAll="0">
      <items count="8">
        <item x="0"/>
        <item x="1"/>
        <item x="2"/>
        <item x="3"/>
        <item x="4"/>
        <item x="5"/>
        <item x="6"/>
        <item t="default"/>
      </items>
    </pivotField>
    <pivotField axis="axisRow" compact="0" numFmtId="14" outline="0" showAll="0" defaultSubtotal="0">
      <items count="68">
        <item x="21"/>
        <item x="0"/>
        <item x="1"/>
        <item x="2"/>
        <item x="3"/>
        <item x="4"/>
        <item x="11"/>
        <item x="6"/>
        <item x="7"/>
        <item x="10"/>
        <item x="12"/>
        <item x="13"/>
        <item x="15"/>
        <item x="14"/>
        <item x="16"/>
        <item x="17"/>
        <item x="18"/>
        <item x="19"/>
        <item x="20"/>
        <item x="22"/>
        <item x="24"/>
        <item x="25"/>
        <item x="26"/>
        <item x="27"/>
        <item x="28"/>
        <item x="5"/>
        <item x="8"/>
        <item x="9"/>
        <item x="23"/>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s>
    </pivotField>
    <pivotField compact="0" outline="0" showAll="0"/>
    <pivotField axis="axisPage" compact="0" outline="0" showAll="0">
      <items count="665">
        <item x="6"/>
        <item x="61"/>
        <item x="69"/>
        <item x="24"/>
        <item x="62"/>
        <item x="126"/>
        <item x="1"/>
        <item x="63"/>
        <item x="119"/>
        <item x="202"/>
        <item x="176"/>
        <item x="53"/>
        <item x="110"/>
        <item x="205"/>
        <item x="16"/>
        <item x="7"/>
        <item x="147"/>
        <item x="143"/>
        <item x="45"/>
        <item x="156"/>
        <item x="25"/>
        <item x="180"/>
        <item x="214"/>
        <item x="58"/>
        <item x="145"/>
        <item x="168"/>
        <item x="207"/>
        <item x="155"/>
        <item x="57"/>
        <item x="38"/>
        <item x="42"/>
        <item x="80"/>
        <item x="112"/>
        <item x="9"/>
        <item x="142"/>
        <item x="178"/>
        <item x="144"/>
        <item x="204"/>
        <item x="50"/>
        <item x="237"/>
        <item x="91"/>
        <item x="163"/>
        <item x="34"/>
        <item x="21"/>
        <item x="201"/>
        <item x="44"/>
        <item x="170"/>
        <item x="29"/>
        <item x="181"/>
        <item x="22"/>
        <item x="77"/>
        <item x="92"/>
        <item x="19"/>
        <item x="96"/>
        <item x="199"/>
        <item x="209"/>
        <item x="123"/>
        <item x="122"/>
        <item x="20"/>
        <item x="127"/>
        <item x="113"/>
        <item x="104"/>
        <item x="99"/>
        <item x="196"/>
        <item x="106"/>
        <item x="49"/>
        <item x="200"/>
        <item x="194"/>
        <item x="179"/>
        <item x="136"/>
        <item x="23"/>
        <item x="184"/>
        <item x="213"/>
        <item x="115"/>
        <item x="5"/>
        <item x="83"/>
        <item x="43"/>
        <item x="108"/>
        <item x="111"/>
        <item x="97"/>
        <item x="185"/>
        <item x="195"/>
        <item x="173"/>
        <item x="189"/>
        <item x="116"/>
        <item x="157"/>
        <item x="117"/>
        <item x="162"/>
        <item x="234"/>
        <item x="39"/>
        <item x="158"/>
        <item x="169"/>
        <item x="188"/>
        <item x="101"/>
        <item x="28"/>
        <item x="197"/>
        <item x="212"/>
        <item x="135"/>
        <item x="154"/>
        <item x="114"/>
        <item x="86"/>
        <item x="138"/>
        <item x="87"/>
        <item x="0"/>
        <item x="8"/>
        <item x="10"/>
        <item x="11"/>
        <item x="12"/>
        <item x="13"/>
        <item x="14"/>
        <item x="15"/>
        <item x="17"/>
        <item x="18"/>
        <item x="30"/>
        <item x="31"/>
        <item x="32"/>
        <item x="33"/>
        <item x="35"/>
        <item x="36"/>
        <item x="37"/>
        <item x="40"/>
        <item x="41"/>
        <item x="46"/>
        <item x="47"/>
        <item x="48"/>
        <item x="51"/>
        <item x="52"/>
        <item x="54"/>
        <item x="55"/>
        <item x="56"/>
        <item x="59"/>
        <item x="60"/>
        <item x="64"/>
        <item x="65"/>
        <item x="66"/>
        <item x="67"/>
        <item x="68"/>
        <item x="70"/>
        <item x="71"/>
        <item x="73"/>
        <item x="74"/>
        <item x="75"/>
        <item x="76"/>
        <item x="78"/>
        <item x="79"/>
        <item x="81"/>
        <item x="82"/>
        <item x="84"/>
        <item x="85"/>
        <item x="88"/>
        <item x="89"/>
        <item x="90"/>
        <item x="93"/>
        <item x="94"/>
        <item x="95"/>
        <item x="98"/>
        <item x="100"/>
        <item x="102"/>
        <item x="103"/>
        <item x="105"/>
        <item x="107"/>
        <item x="109"/>
        <item x="118"/>
        <item x="120"/>
        <item x="121"/>
        <item x="124"/>
        <item x="125"/>
        <item x="128"/>
        <item x="129"/>
        <item x="130"/>
        <item x="131"/>
        <item x="132"/>
        <item x="133"/>
        <item x="134"/>
        <item x="137"/>
        <item x="139"/>
        <item x="140"/>
        <item x="141"/>
        <item x="146"/>
        <item x="148"/>
        <item x="149"/>
        <item x="150"/>
        <item x="151"/>
        <item x="152"/>
        <item x="153"/>
        <item x="159"/>
        <item x="160"/>
        <item x="161"/>
        <item x="164"/>
        <item x="165"/>
        <item x="166"/>
        <item x="3"/>
        <item x="167"/>
        <item x="171"/>
        <item x="172"/>
        <item x="174"/>
        <item x="175"/>
        <item x="177"/>
        <item x="182"/>
        <item x="183"/>
        <item x="186"/>
        <item x="187"/>
        <item x="190"/>
        <item x="191"/>
        <item x="192"/>
        <item x="193"/>
        <item x="198"/>
        <item x="203"/>
        <item x="206"/>
        <item x="208"/>
        <item x="210"/>
        <item x="211"/>
        <item x="215"/>
        <item x="216"/>
        <item x="217"/>
        <item x="218"/>
        <item x="219"/>
        <item x="220"/>
        <item x="221"/>
        <item x="222"/>
        <item x="223"/>
        <item x="224"/>
        <item x="225"/>
        <item x="226"/>
        <item x="227"/>
        <item x="228"/>
        <item x="229"/>
        <item x="230"/>
        <item x="231"/>
        <item x="232"/>
        <item x="233"/>
        <item x="235"/>
        <item x="236"/>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6"/>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4"/>
        <item x="345"/>
        <item x="346"/>
        <item x="347"/>
        <item x="348"/>
        <item x="349"/>
        <item x="350"/>
        <item x="351"/>
        <item x="352"/>
        <item x="353"/>
        <item x="354"/>
        <item x="355"/>
        <item x="356"/>
        <item x="357"/>
        <item x="358"/>
        <item x="359"/>
        <item x="360"/>
        <item x="361"/>
        <item x="362"/>
        <item x="363"/>
        <item x="364"/>
        <item x="365"/>
        <item x="366"/>
        <item x="367"/>
        <item x="343"/>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2"/>
        <item x="4"/>
        <item x="72"/>
        <item x="432"/>
        <item x="433"/>
        <item x="434"/>
        <item x="435"/>
        <item x="436"/>
        <item x="437"/>
        <item x="438"/>
        <item x="439"/>
        <item x="440"/>
        <item x="441"/>
        <item x="442"/>
        <item x="443"/>
        <item x="444"/>
        <item x="445"/>
        <item x="446"/>
        <item x="447"/>
        <item x="448"/>
        <item x="449"/>
        <item x="450"/>
        <item x="451"/>
        <item x="452"/>
        <item x="453"/>
        <item x="454"/>
        <item x="455"/>
        <item x="456"/>
        <item x="457"/>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8"/>
        <item x="499"/>
        <item x="500"/>
        <item x="501"/>
        <item x="502"/>
        <item x="503"/>
        <item x="27"/>
        <item x="458"/>
        <item x="497"/>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t="default"/>
      </items>
    </pivotField>
    <pivotField compact="0" outline="0" showAll="0"/>
    <pivotField compact="0" outline="0" showAll="0"/>
    <pivotField compact="0" outline="0" showAll="0"/>
    <pivotField axis="axisCol" compact="0" outline="0" showAll="0">
      <items count="41">
        <item x="22"/>
        <item x="11"/>
        <item x="19"/>
        <item x="14"/>
        <item x="26"/>
        <item x="21"/>
        <item x="17"/>
        <item x="7"/>
        <item x="25"/>
        <item x="12"/>
        <item x="3"/>
        <item x="0"/>
        <item x="10"/>
        <item x="18"/>
        <item x="23"/>
        <item x="16"/>
        <item x="5"/>
        <item x="28"/>
        <item x="1"/>
        <item x="6"/>
        <item x="2"/>
        <item x="8"/>
        <item x="9"/>
        <item x="13"/>
        <item x="15"/>
        <item x="20"/>
        <item x="4"/>
        <item x="24"/>
        <item x="27"/>
        <item x="29"/>
        <item x="30"/>
        <item x="31"/>
        <item x="32"/>
        <item x="33"/>
        <item x="34"/>
        <item x="35"/>
        <item x="36"/>
        <item x="37"/>
        <item x="38"/>
        <item x="39"/>
        <item t="default"/>
      </items>
    </pivotField>
    <pivotField compact="0" outline="0" showAll="0"/>
    <pivotField compact="0" outline="0" showAll="0"/>
    <pivotField compact="0" outline="0" showAll="0"/>
    <pivotField dataField="1" compact="0" outline="0" showAll="0"/>
  </pivotFields>
  <rowFields count="2">
    <field x="4"/>
    <field x="3"/>
  </rowFields>
  <rowItems count="4">
    <i>
      <x v="48"/>
      <x v="1"/>
    </i>
    <i>
      <x v="49"/>
      <x v="2"/>
    </i>
    <i>
      <x v="50"/>
      <x v="3"/>
    </i>
    <i t="grand">
      <x/>
    </i>
  </rowItems>
  <colFields count="1">
    <field x="10"/>
  </colFields>
  <colItems count="5">
    <i>
      <x v="10"/>
    </i>
    <i>
      <x v="11"/>
    </i>
    <i>
      <x v="18"/>
    </i>
    <i>
      <x v="19"/>
    </i>
    <i t="grand">
      <x/>
    </i>
  </colItems>
  <pageFields count="4">
    <pageField fld="0" item="1" hier="-1"/>
    <pageField fld="1" hier="-1"/>
    <pageField fld="2" hier="-1"/>
    <pageField fld="6" item="33" hier="-1"/>
  </pageFields>
  <dataFields count="1">
    <dataField name="Sum of Total" fld="14" baseField="3" baseItem="1" numFmtId="46"/>
  </dataFields>
  <formats count="6">
    <format dxfId="41">
      <pivotArea type="all" dataOnly="0" outline="0" fieldPosition="0"/>
    </format>
    <format dxfId="40">
      <pivotArea outline="0" collapsedLevelsAreSubtotals="1" fieldPosition="0"/>
    </format>
    <format dxfId="39">
      <pivotArea field="10" type="button" dataOnly="0" labelOnly="1" outline="0" axis="axisCol" fieldPosition="0"/>
    </format>
    <format dxfId="38">
      <pivotArea type="topRight" dataOnly="0" labelOnly="1" outline="0" fieldPosition="0"/>
    </format>
    <format dxfId="37">
      <pivotArea dataOnly="0" labelOnly="1" outline="0" fieldPosition="0">
        <references count="1">
          <reference field="10" count="4">
            <x v="1"/>
            <x v="11"/>
            <x v="13"/>
            <x v="18"/>
          </reference>
        </references>
      </pivotArea>
    </format>
    <format dxfId="3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location ref="P3:R676" firstHeaderRow="1" firstDataRow="2" firstDataCol="1" rowPageCount="1" colPageCount="1"/>
  <pivotFields count="10">
    <pivotField compact="0" outline="0" showAll="0" defaultSubtotal="0"/>
    <pivotField compact="0" outline="0" showAll="0" defaultSubtotal="0"/>
    <pivotField compact="0" outline="0" showAll="0" defaultSubtotal="0"/>
    <pivotField compact="0" outline="0" showAll="0" defaultSubtotal="0"/>
    <pivotField axis="axisPage" compact="0" numFmtId="22" outline="0" multipleItemSelectionAllowed="1" showAll="0">
      <items count="102">
        <item x="0"/>
        <item x="2"/>
        <item x="3"/>
        <item x="4"/>
        <item x="5"/>
        <item x="6"/>
        <item x="9"/>
        <item x="12"/>
        <item x="7"/>
        <item x="8"/>
        <item x="10"/>
        <item x="11"/>
        <item x="13"/>
        <item x="14"/>
        <item x="15"/>
        <item x="16"/>
        <item x="17"/>
        <item x="18"/>
        <item x="19"/>
        <item x="20"/>
        <item x="21"/>
        <item x="22"/>
        <item x="23"/>
        <item x="24"/>
        <item x="25"/>
        <item x="26"/>
        <item x="27"/>
        <item x="28"/>
        <item x="29"/>
        <item x="30"/>
        <item x="31"/>
        <item x="32"/>
        <item x="33"/>
        <item x="34"/>
        <item x="35"/>
        <item x="36"/>
        <item x="38"/>
        <item x="39"/>
        <item x="40"/>
        <item x="1"/>
        <item x="37"/>
        <item x="41"/>
        <item x="42"/>
        <item x="43"/>
        <item x="44"/>
        <item x="45"/>
        <item x="46"/>
        <item x="48"/>
        <item x="49"/>
        <item x="50"/>
        <item x="51"/>
        <item x="52"/>
        <item x="53"/>
        <item x="54"/>
        <item x="47"/>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dataField="1" compact="0" outline="0" showAll="0"/>
    <pivotField axis="axisRow" compact="0" outline="0" showAll="0" sortType="descending">
      <items count="672">
        <item x="102"/>
        <item x="394"/>
        <item x="146"/>
        <item x="125"/>
        <item x="373"/>
        <item x="8"/>
        <item x="66"/>
        <item x="67"/>
        <item x="225"/>
        <item x="46"/>
        <item x="83"/>
        <item x="75"/>
        <item x="391"/>
        <item x="27"/>
        <item x="148"/>
        <item x="68"/>
        <item x="85"/>
        <item x="286"/>
        <item x="196"/>
        <item x="271"/>
        <item x="417"/>
        <item x="86"/>
        <item x="134"/>
        <item x="158"/>
        <item x="427"/>
        <item x="133"/>
        <item x="402"/>
        <item x="135"/>
        <item x="91"/>
        <item x="3"/>
        <item x="69"/>
        <item x="70"/>
        <item x="393"/>
        <item x="174"/>
        <item x="224"/>
        <item x="169"/>
        <item x="411"/>
        <item x="81"/>
        <item x="414"/>
        <item x="131"/>
        <item x="287"/>
        <item x="80"/>
        <item x="124"/>
        <item x="76"/>
        <item x="262"/>
        <item x="366"/>
        <item x="4"/>
        <item x="226"/>
        <item x="183"/>
        <item x="415"/>
        <item x="209"/>
        <item x="258"/>
        <item x="21"/>
        <item x="184"/>
        <item x="229"/>
        <item x="199"/>
        <item x="58"/>
        <item x="107"/>
        <item x="212"/>
        <item x="230"/>
        <item x="17"/>
        <item x="249"/>
        <item x="308"/>
        <item x="71"/>
        <item x="428"/>
        <item x="434"/>
        <item x="250"/>
        <item x="18"/>
        <item x="72"/>
        <item x="7"/>
        <item x="185"/>
        <item x="73"/>
        <item x="376"/>
        <item x="371"/>
        <item x="251"/>
        <item x="154"/>
        <item x="404"/>
        <item x="175"/>
        <item x="392"/>
        <item x="151"/>
        <item x="403"/>
        <item x="282"/>
        <item x="374"/>
        <item x="413"/>
        <item x="422"/>
        <item x="227"/>
        <item x="216"/>
        <item x="334"/>
        <item x="406"/>
        <item x="232"/>
        <item x="213"/>
        <item x="51"/>
        <item x="167"/>
        <item x="182"/>
        <item x="26"/>
        <item x="186"/>
        <item x="40"/>
        <item x="405"/>
        <item x="315"/>
        <item x="283"/>
        <item x="316"/>
        <item x="215"/>
        <item x="372"/>
        <item x="96"/>
        <item x="19"/>
        <item x="350"/>
        <item x="285"/>
        <item x="97"/>
        <item x="64"/>
        <item x="233"/>
        <item x="155"/>
        <item x="57"/>
        <item x="176"/>
        <item x="288"/>
        <item x="214"/>
        <item x="210"/>
        <item x="162"/>
        <item x="368"/>
        <item x="15"/>
        <item x="395"/>
        <item x="63"/>
        <item x="416"/>
        <item x="171"/>
        <item x="231"/>
        <item x="43"/>
        <item x="47"/>
        <item x="200"/>
        <item x="289"/>
        <item x="337"/>
        <item x="88"/>
        <item x="109"/>
        <item x="338"/>
        <item x="235"/>
        <item x="236"/>
        <item x="10"/>
        <item x="87"/>
        <item x="237"/>
        <item x="252"/>
        <item x="353"/>
        <item x="141"/>
        <item x="150"/>
        <item x="238"/>
        <item x="78"/>
        <item x="312"/>
        <item x="187"/>
        <item x="254"/>
        <item x="377"/>
        <item x="240"/>
        <item x="311"/>
        <item x="310"/>
        <item x="153"/>
        <item x="28"/>
        <item x="246"/>
        <item x="332"/>
        <item x="228"/>
        <item x="336"/>
        <item x="211"/>
        <item x="313"/>
        <item x="247"/>
        <item x="378"/>
        <item x="354"/>
        <item x="379"/>
        <item x="60"/>
        <item x="355"/>
        <item x="278"/>
        <item x="435"/>
        <item x="380"/>
        <item x="292"/>
        <item x="356"/>
        <item x="98"/>
        <item x="281"/>
        <item x="33"/>
        <item x="9"/>
        <item x="253"/>
        <item x="290"/>
        <item x="241"/>
        <item x="168"/>
        <item x="11"/>
        <item x="156"/>
        <item x="34"/>
        <item x="291"/>
        <item x="255"/>
        <item x="53"/>
        <item x="293"/>
        <item x="201"/>
        <item x="314"/>
        <item x="358"/>
        <item x="256"/>
        <item x="306"/>
        <item x="396"/>
        <item x="24"/>
        <item x="234"/>
        <item x="387"/>
        <item x="61"/>
        <item x="381"/>
        <item x="257"/>
        <item x="309"/>
        <item x="163"/>
        <item x="382"/>
        <item x="45"/>
        <item x="49"/>
        <item x="179"/>
        <item x="359"/>
        <item x="360"/>
        <item x="352"/>
        <item x="424"/>
        <item x="36"/>
        <item x="364"/>
        <item x="263"/>
        <item x="31"/>
        <item x="191"/>
        <item x="25"/>
        <item x="361"/>
        <item x="264"/>
        <item x="84"/>
        <item x="164"/>
        <item x="294"/>
        <item x="340"/>
        <item x="341"/>
        <item x="242"/>
        <item x="317"/>
        <item x="385"/>
        <item x="99"/>
        <item x="22"/>
        <item x="383"/>
        <item x="103"/>
        <item x="365"/>
        <item x="129"/>
        <item x="218"/>
        <item x="384"/>
        <item x="101"/>
        <item x="126"/>
        <item x="106"/>
        <item x="397"/>
        <item x="217"/>
        <item x="243"/>
        <item x="420"/>
        <item x="12"/>
        <item x="13"/>
        <item x="265"/>
        <item x="370"/>
        <item x="56"/>
        <item x="42"/>
        <item x="363"/>
        <item x="418"/>
        <item x="347"/>
        <item x="128"/>
        <item x="318"/>
        <item x="304"/>
        <item x="127"/>
        <item x="143"/>
        <item x="180"/>
        <item x="321"/>
        <item x="23"/>
        <item x="137"/>
        <item x="303"/>
        <item x="320"/>
        <item x="305"/>
        <item x="110"/>
        <item x="322"/>
        <item x="362"/>
        <item x="259"/>
        <item x="117"/>
        <item x="419"/>
        <item x="432"/>
        <item x="295"/>
        <item x="41"/>
        <item x="296"/>
        <item x="261"/>
        <item x="206"/>
        <item x="116"/>
        <item x="346"/>
        <item x="119"/>
        <item x="331"/>
        <item x="44"/>
        <item x="266"/>
        <item x="37"/>
        <item x="220"/>
        <item x="130"/>
        <item x="407"/>
        <item x="59"/>
        <item x="327"/>
        <item x="280"/>
        <item x="132"/>
        <item x="324"/>
        <item x="436"/>
        <item x="267"/>
        <item x="204"/>
        <item x="279"/>
        <item x="284"/>
        <item x="351"/>
        <item x="248"/>
        <item x="197"/>
        <item x="198"/>
        <item x="115"/>
        <item x="192"/>
        <item x="421"/>
        <item x="268"/>
        <item x="138"/>
        <item x="181"/>
        <item x="408"/>
        <item x="145"/>
        <item x="367"/>
        <item x="55"/>
        <item x="269"/>
        <item x="409"/>
        <item x="260"/>
        <item x="343"/>
        <item x="29"/>
        <item x="342"/>
        <item x="90"/>
        <item x="398"/>
        <item x="386"/>
        <item x="244"/>
        <item x="188"/>
        <item x="189"/>
        <item x="177"/>
        <item x="270"/>
        <item x="193"/>
        <item x="222"/>
        <item x="326"/>
        <item x="32"/>
        <item x="272"/>
        <item x="112"/>
        <item x="369"/>
        <item x="6"/>
        <item x="94"/>
        <item x="54"/>
        <item x="82"/>
        <item x="349"/>
        <item x="48"/>
        <item x="298"/>
        <item x="273"/>
        <item x="299"/>
        <item x="161"/>
        <item x="335"/>
        <item x="307"/>
        <item x="388"/>
        <item x="121"/>
        <item x="62"/>
        <item x="172"/>
        <item x="52"/>
        <item x="0"/>
        <item x="219"/>
        <item x="239"/>
        <item x="425"/>
        <item x="325"/>
        <item x="410"/>
        <item x="300"/>
        <item x="399"/>
        <item x="74"/>
        <item x="426"/>
        <item x="319"/>
        <item x="357"/>
        <item x="108"/>
        <item x="16"/>
        <item x="104"/>
        <item x="149"/>
        <item x="423"/>
        <item x="159"/>
        <item x="14"/>
        <item x="190"/>
        <item x="339"/>
        <item x="205"/>
        <item x="330"/>
        <item x="157"/>
        <item x="123"/>
        <item x="344"/>
        <item x="194"/>
        <item x="275"/>
        <item x="195"/>
        <item x="437"/>
        <item x="203"/>
        <item x="412"/>
        <item x="277"/>
        <item x="345"/>
        <item x="38"/>
        <item x="301"/>
        <item x="113"/>
        <item x="429"/>
        <item x="430"/>
        <item x="118"/>
        <item x="166"/>
        <item x="122"/>
        <item x="274"/>
        <item x="328"/>
        <item x="389"/>
        <item x="79"/>
        <item x="173"/>
        <item x="245"/>
        <item x="39"/>
        <item x="400"/>
        <item x="139"/>
        <item x="223"/>
        <item x="160"/>
        <item x="89"/>
        <item x="95"/>
        <item x="178"/>
        <item x="202"/>
        <item x="100"/>
        <item x="431"/>
        <item x="65"/>
        <item x="114"/>
        <item x="276"/>
        <item x="302"/>
        <item x="147"/>
        <item x="50"/>
        <item x="401"/>
        <item x="390"/>
        <item x="30"/>
        <item x="329"/>
        <item x="140"/>
        <item x="438"/>
        <item x="120"/>
        <item x="207"/>
        <item x="221"/>
        <item x="208"/>
        <item x="105"/>
        <item x="323"/>
        <item x="297"/>
        <item x="144"/>
        <item x="165"/>
        <item x="111"/>
        <item x="142"/>
        <item x="433"/>
        <item x="35"/>
        <item x="136"/>
        <item x="375"/>
        <item x="170"/>
        <item x="333"/>
        <item x="92"/>
        <item x="152"/>
        <item x="348"/>
        <item x="93"/>
        <item x="1"/>
        <item x="2"/>
        <item x="5"/>
        <item x="77"/>
        <item x="439"/>
        <item x="440"/>
        <item x="441"/>
        <item x="442"/>
        <item x="443"/>
        <item x="444"/>
        <item x="445"/>
        <item x="446"/>
        <item x="447"/>
        <item x="448"/>
        <item x="449"/>
        <item x="450"/>
        <item x="451"/>
        <item x="452"/>
        <item x="453"/>
        <item x="454"/>
        <item x="455"/>
        <item x="456"/>
        <item x="457"/>
        <item x="458"/>
        <item x="459"/>
        <item x="460"/>
        <item x="461"/>
        <item x="462"/>
        <item x="463"/>
        <item x="464"/>
        <item x="466"/>
        <item x="467"/>
        <item x="468"/>
        <item x="469"/>
        <item x="470"/>
        <item x="471"/>
        <item x="473"/>
        <item x="474"/>
        <item x="475"/>
        <item x="476"/>
        <item x="477"/>
        <item x="478"/>
        <item x="479"/>
        <item x="480"/>
        <item x="481"/>
        <item x="482"/>
        <item x="483"/>
        <item x="484"/>
        <item x="485"/>
        <item x="487"/>
        <item x="488"/>
        <item x="489"/>
        <item x="490"/>
        <item x="491"/>
        <item x="492"/>
        <item x="493"/>
        <item x="494"/>
        <item x="495"/>
        <item x="496"/>
        <item x="497"/>
        <item x="498"/>
        <item x="500"/>
        <item x="501"/>
        <item x="502"/>
        <item x="503"/>
        <item x="504"/>
        <item x="505"/>
        <item x="506"/>
        <item x="507"/>
        <item x="508"/>
        <item x="509"/>
        <item x="510"/>
        <item x="511"/>
        <item x="519"/>
        <item x="522"/>
        <item x="20"/>
        <item x="465"/>
        <item x="472"/>
        <item x="486"/>
        <item x="499"/>
        <item x="512"/>
        <item x="513"/>
        <item x="514"/>
        <item x="515"/>
        <item x="516"/>
        <item x="517"/>
        <item x="518"/>
        <item x="520"/>
        <item x="521"/>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s>
  <rowFields count="1">
    <field x="6"/>
  </rowFields>
  <rowItems count="672">
    <i>
      <x v="214"/>
    </i>
    <i>
      <x v="134"/>
    </i>
    <i>
      <x v="108"/>
    </i>
    <i>
      <x v="431"/>
    </i>
    <i>
      <x v="325"/>
    </i>
    <i>
      <x v="409"/>
    </i>
    <i>
      <x v="5"/>
    </i>
    <i>
      <x v="209"/>
    </i>
    <i>
      <x v="338"/>
    </i>
    <i>
      <x v="69"/>
    </i>
    <i>
      <x v="56"/>
    </i>
    <i>
      <x v="378"/>
    </i>
    <i>
      <x v="91"/>
    </i>
    <i>
      <x v="390"/>
    </i>
    <i>
      <x v="162"/>
    </i>
    <i>
      <x v="225"/>
    </i>
    <i>
      <x v="171"/>
    </i>
    <i>
      <x v="130"/>
    </i>
    <i>
      <x v="333"/>
    </i>
    <i>
      <x v="326"/>
    </i>
    <i>
      <x v="280"/>
    </i>
    <i>
      <x v="120"/>
    </i>
    <i>
      <x v="330"/>
    </i>
    <i>
      <x/>
    </i>
    <i>
      <x v="342"/>
    </i>
    <i>
      <x v="549"/>
    </i>
    <i>
      <x v="29"/>
    </i>
    <i>
      <x v="295"/>
    </i>
    <i>
      <x v="303"/>
    </i>
    <i>
      <x v="129"/>
    </i>
    <i>
      <x v="323"/>
    </i>
    <i>
      <x v="9"/>
    </i>
    <i>
      <x v="57"/>
    </i>
    <i>
      <x v="382"/>
    </i>
    <i>
      <x v="301"/>
    </i>
    <i>
      <x v="179"/>
    </i>
    <i>
      <x v="407"/>
    </i>
    <i>
      <x v="7"/>
    </i>
    <i>
      <x v="16"/>
    </i>
    <i>
      <x v="110"/>
    </i>
    <i>
      <x v="223"/>
    </i>
    <i>
      <x v="30"/>
    </i>
    <i>
      <x v="126"/>
    </i>
    <i>
      <x v="437"/>
    </i>
    <i>
      <x v="371"/>
    </i>
    <i>
      <x v="392"/>
    </i>
    <i>
      <x v="389"/>
    </i>
    <i>
      <x v="320"/>
    </i>
    <i>
      <x v="294"/>
    </i>
    <i>
      <x v="55"/>
    </i>
    <i>
      <x v="92"/>
    </i>
    <i>
      <x v="125"/>
    </i>
    <i>
      <x v="107"/>
    </i>
    <i>
      <x v="278"/>
    </i>
    <i>
      <x v="111"/>
    </i>
    <i>
      <x v="377"/>
    </i>
    <i>
      <x v="369"/>
    </i>
    <i>
      <x v="344"/>
    </i>
    <i>
      <x v="339"/>
    </i>
    <i>
      <x v="401"/>
    </i>
    <i>
      <x v="74"/>
    </i>
    <i>
      <x v="128"/>
    </i>
    <i>
      <x v="152"/>
    </i>
    <i>
      <x v="213"/>
    </i>
    <i>
      <x v="42"/>
    </i>
    <i>
      <x v="53"/>
    </i>
    <i>
      <x v="95"/>
    </i>
    <i>
      <x v="327"/>
    </i>
    <i>
      <x v="15"/>
    </i>
    <i>
      <x v="89"/>
    </i>
    <i>
      <x v="52"/>
    </i>
    <i>
      <x v="229"/>
    </i>
    <i>
      <x v="44"/>
    </i>
    <i>
      <x v="46"/>
    </i>
    <i>
      <x v="211"/>
    </i>
    <i>
      <x v="144"/>
    </i>
    <i>
      <x v="113"/>
    </i>
    <i>
      <x v="137"/>
    </i>
    <i>
      <x v="413"/>
    </i>
    <i>
      <x v="341"/>
    </i>
    <i>
      <x v="436"/>
    </i>
    <i>
      <x v="385"/>
    </i>
    <i>
      <x v="605"/>
    </i>
    <i>
      <x v="133"/>
    </i>
    <i>
      <x v="240"/>
    </i>
    <i>
      <x v="35"/>
    </i>
    <i>
      <x v="149"/>
    </i>
    <i>
      <x v="2"/>
    </i>
    <i>
      <x v="172"/>
    </i>
    <i>
      <x v="47"/>
    </i>
    <i>
      <x v="184"/>
    </i>
    <i>
      <x v="230"/>
    </i>
    <i>
      <x v="192"/>
    </i>
    <i>
      <x v="241"/>
    </i>
    <i>
      <x v="199"/>
    </i>
    <i>
      <x v="132"/>
    </i>
    <i>
      <x v="201"/>
    </i>
    <i>
      <x v="321"/>
    </i>
    <i>
      <x v="206"/>
    </i>
    <i>
      <x v="143"/>
    </i>
    <i>
      <x v="208"/>
    </i>
    <i>
      <x v="58"/>
    </i>
    <i>
      <x v="351"/>
    </i>
    <i>
      <x v="388"/>
    </i>
    <i>
      <x v="451"/>
    </i>
    <i>
      <x v="386"/>
    </i>
    <i>
      <x v="414"/>
    </i>
    <i>
      <x v="468"/>
    </i>
    <i>
      <x v="376"/>
    </i>
    <i>
      <x v="346"/>
    </i>
    <i>
      <x v="368"/>
    </i>
    <i>
      <x v="412"/>
    </i>
    <i>
      <x v="393"/>
    </i>
    <i>
      <x v="425"/>
    </i>
    <i>
      <x v="33"/>
    </i>
    <i>
      <x v="28"/>
    </i>
    <i>
      <x v="297"/>
    </i>
    <i>
      <x v="109"/>
    </i>
    <i>
      <x v="4"/>
    </i>
    <i>
      <x v="10"/>
    </i>
    <i>
      <x v="77"/>
    </i>
    <i>
      <x v="37"/>
    </i>
    <i>
      <x v="200"/>
    </i>
    <i>
      <x v="221"/>
    </i>
    <i>
      <x v="174"/>
    </i>
    <i>
      <x v="332"/>
    </i>
    <i>
      <x v="146"/>
    </i>
    <i>
      <x v="148"/>
    </i>
    <i>
      <x v="76"/>
    </i>
    <i>
      <x v="226"/>
    </i>
    <i>
      <x v="19"/>
    </i>
    <i>
      <x v="38"/>
    </i>
    <i>
      <x v="103"/>
    </i>
    <i>
      <x v="191"/>
    </i>
    <i>
      <x v="318"/>
    </i>
    <i>
      <x v="236"/>
    </i>
    <i>
      <x v="94"/>
    </i>
    <i>
      <x v="239"/>
    </i>
    <i>
      <x v="142"/>
    </i>
    <i>
      <x v="97"/>
    </i>
    <i>
      <x v="93"/>
    </i>
    <i>
      <x v="195"/>
    </i>
    <i>
      <x v="331"/>
    </i>
    <i>
      <x v="276"/>
    </i>
    <i>
      <x v="198"/>
    </i>
    <i>
      <x v="59"/>
    </i>
    <i>
      <x v="167"/>
    </i>
    <i>
      <x v="509"/>
    </i>
    <i>
      <x v="559"/>
    </i>
    <i>
      <x v="538"/>
    </i>
    <i>
      <x v="560"/>
    </i>
    <i>
      <x v="383"/>
    </i>
    <i>
      <x v="349"/>
    </i>
    <i>
      <x v="516"/>
    </i>
    <i>
      <x v="375"/>
    </i>
    <i>
      <x v="557"/>
    </i>
    <i>
      <x v="432"/>
    </i>
    <i>
      <x v="463"/>
    </i>
    <i>
      <x v="404"/>
    </i>
    <i>
      <x v="350"/>
    </i>
    <i>
      <x v="370"/>
    </i>
    <i>
      <x v="511"/>
    </i>
    <i>
      <x v="439"/>
    </i>
    <i>
      <x v="520"/>
    </i>
    <i>
      <x v="450"/>
    </i>
    <i>
      <x v="348"/>
    </i>
    <i>
      <x v="408"/>
    </i>
    <i>
      <x v="558"/>
    </i>
    <i>
      <x v="455"/>
    </i>
    <i>
      <x v="462"/>
    </i>
    <i>
      <x v="403"/>
    </i>
    <i>
      <x v="469"/>
    </i>
    <i>
      <x v="224"/>
    </i>
    <i>
      <x v="40"/>
    </i>
    <i>
      <x v="8"/>
    </i>
    <i>
      <x v="122"/>
    </i>
    <i>
      <x v="31"/>
    </i>
    <i>
      <x v="124"/>
    </i>
    <i>
      <x v="34"/>
    </i>
    <i>
      <x v="135"/>
    </i>
    <i>
      <x v="305"/>
    </i>
    <i>
      <x v="136"/>
    </i>
    <i>
      <x v="11"/>
    </i>
    <i>
      <x v="147"/>
    </i>
    <i>
      <x v="215"/>
    </i>
    <i>
      <x v="61"/>
    </i>
    <i>
      <x v="88"/>
    </i>
    <i>
      <x v="157"/>
    </i>
    <i>
      <x v="36"/>
    </i>
    <i>
      <x v="159"/>
    </i>
    <i>
      <x v="298"/>
    </i>
    <i>
      <x v="63"/>
    </i>
    <i>
      <x v="317"/>
    </i>
    <i>
      <x v="165"/>
    </i>
    <i>
      <x v="197"/>
    </i>
    <i>
      <x v="65"/>
    </i>
    <i>
      <x v="75"/>
    </i>
    <i>
      <x v="66"/>
    </i>
    <i>
      <x v="212"/>
    </i>
    <i>
      <x v="173"/>
    </i>
    <i>
      <x v="18"/>
    </i>
    <i>
      <x v="68"/>
    </i>
    <i>
      <x v="228"/>
    </i>
    <i>
      <x v="181"/>
    </i>
    <i>
      <x v="13"/>
    </i>
    <i>
      <x v="182"/>
    </i>
    <i>
      <x v="277"/>
    </i>
    <i>
      <x v="183"/>
    </i>
    <i>
      <x v="287"/>
    </i>
    <i>
      <x v="6"/>
    </i>
    <i>
      <x v="296"/>
    </i>
    <i>
      <x v="185"/>
    </i>
    <i>
      <x v="304"/>
    </i>
    <i>
      <x v="190"/>
    </i>
    <i>
      <x v="313"/>
    </i>
    <i>
      <x v="70"/>
    </i>
    <i>
      <x v="324"/>
    </i>
    <i>
      <x v="193"/>
    </i>
    <i>
      <x v="41"/>
    </i>
    <i>
      <x v="72"/>
    </i>
    <i>
      <x v="43"/>
    </i>
    <i>
      <x v="523"/>
    </i>
    <i>
      <x v="587"/>
    </i>
    <i>
      <x v="555"/>
    </i>
    <i>
      <x v="397"/>
    </i>
    <i>
      <x v="507"/>
    </i>
    <i>
      <x v="398"/>
    </i>
    <i>
      <x v="539"/>
    </i>
    <i>
      <x v="399"/>
    </i>
    <i>
      <x v="571"/>
    </i>
    <i>
      <x v="400"/>
    </i>
    <i>
      <x v="603"/>
    </i>
    <i>
      <x v="364"/>
    </i>
    <i>
      <x v="515"/>
    </i>
    <i>
      <x v="402"/>
    </i>
    <i>
      <x v="531"/>
    </i>
    <i>
      <x v="365"/>
    </i>
    <i>
      <x v="547"/>
    </i>
    <i>
      <x v="366"/>
    </i>
    <i>
      <x v="563"/>
    </i>
    <i>
      <x v="405"/>
    </i>
    <i>
      <x v="579"/>
    </i>
    <i>
      <x v="406"/>
    </i>
    <i>
      <x v="595"/>
    </i>
    <i>
      <x v="367"/>
    </i>
    <i>
      <x v="336"/>
    </i>
    <i>
      <x v="347"/>
    </i>
    <i>
      <x v="387"/>
    </i>
    <i>
      <x v="343"/>
    </i>
    <i>
      <x v="519"/>
    </i>
    <i>
      <x v="410"/>
    </i>
    <i>
      <x v="527"/>
    </i>
    <i>
      <x v="411"/>
    </i>
    <i>
      <x v="535"/>
    </i>
    <i>
      <x v="337"/>
    </i>
    <i>
      <x v="543"/>
    </i>
    <i>
      <x v="345"/>
    </i>
    <i>
      <x v="551"/>
    </i>
    <i>
      <x v="372"/>
    </i>
    <i>
      <x v="394"/>
    </i>
    <i>
      <x v="415"/>
    </i>
    <i>
      <x v="567"/>
    </i>
    <i>
      <x v="416"/>
    </i>
    <i>
      <x v="575"/>
    </i>
    <i>
      <x v="417"/>
    </i>
    <i>
      <x v="583"/>
    </i>
    <i>
      <x v="418"/>
    </i>
    <i>
      <x v="591"/>
    </i>
    <i>
      <x v="419"/>
    </i>
    <i>
      <x v="599"/>
    </i>
    <i>
      <x v="420"/>
    </i>
    <i>
      <x v="667"/>
    </i>
    <i>
      <x v="421"/>
    </i>
    <i>
      <x v="505"/>
    </i>
    <i>
      <x v="422"/>
    </i>
    <i>
      <x v="358"/>
    </i>
    <i>
      <x v="423"/>
    </i>
    <i>
      <x v="513"/>
    </i>
    <i>
      <x v="424"/>
    </i>
    <i>
      <x v="517"/>
    </i>
    <i>
      <x v="373"/>
    </i>
    <i>
      <x v="521"/>
    </i>
    <i>
      <x v="426"/>
    </i>
    <i>
      <x v="525"/>
    </i>
    <i>
      <x v="427"/>
    </i>
    <i>
      <x v="529"/>
    </i>
    <i>
      <x v="428"/>
    </i>
    <i>
      <x v="533"/>
    </i>
    <i>
      <x v="429"/>
    </i>
    <i>
      <x v="537"/>
    </i>
    <i>
      <x v="430"/>
    </i>
    <i>
      <x v="541"/>
    </i>
    <i>
      <x v="374"/>
    </i>
    <i>
      <x v="545"/>
    </i>
    <i>
      <x v="340"/>
    </i>
    <i>
      <x v="391"/>
    </i>
    <i>
      <x v="433"/>
    </i>
    <i>
      <x v="553"/>
    </i>
    <i>
      <x v="434"/>
    </i>
    <i>
      <x v="362"/>
    </i>
    <i>
      <x v="435"/>
    </i>
    <i>
      <x v="561"/>
    </i>
    <i>
      <x v="352"/>
    </i>
    <i>
      <x v="565"/>
    </i>
    <i>
      <x v="353"/>
    </i>
    <i>
      <x v="569"/>
    </i>
    <i>
      <x v="438"/>
    </i>
    <i>
      <x v="573"/>
    </i>
    <i>
      <x v="354"/>
    </i>
    <i>
      <x v="577"/>
    </i>
    <i>
      <x v="440"/>
    </i>
    <i>
      <x v="581"/>
    </i>
    <i>
      <x v="441"/>
    </i>
    <i>
      <x v="585"/>
    </i>
    <i>
      <x v="442"/>
    </i>
    <i>
      <x v="589"/>
    </i>
    <i>
      <x v="443"/>
    </i>
    <i>
      <x v="593"/>
    </i>
    <i>
      <x v="444"/>
    </i>
    <i>
      <x v="597"/>
    </i>
    <i>
      <x v="445"/>
    </i>
    <i>
      <x v="601"/>
    </i>
    <i>
      <x v="446"/>
    </i>
    <i>
      <x v="665"/>
    </i>
    <i>
      <x v="447"/>
    </i>
    <i>
      <x v="669"/>
    </i>
    <i>
      <x v="448"/>
    </i>
    <i>
      <x v="504"/>
    </i>
    <i>
      <x v="449"/>
    </i>
    <i>
      <x v="506"/>
    </i>
    <i>
      <x v="379"/>
    </i>
    <i>
      <x v="508"/>
    </i>
    <i>
      <x v="380"/>
    </i>
    <i>
      <x v="510"/>
    </i>
    <i>
      <x v="452"/>
    </i>
    <i>
      <x v="512"/>
    </i>
    <i>
      <x v="453"/>
    </i>
    <i>
      <x v="514"/>
    </i>
    <i>
      <x v="454"/>
    </i>
    <i>
      <x v="359"/>
    </i>
    <i>
      <x v="381"/>
    </i>
    <i>
      <x v="518"/>
    </i>
    <i>
      <x v="456"/>
    </i>
    <i>
      <x v="360"/>
    </i>
    <i>
      <x v="457"/>
    </i>
    <i>
      <x v="522"/>
    </i>
    <i>
      <x v="458"/>
    </i>
    <i>
      <x v="524"/>
    </i>
    <i>
      <x v="459"/>
    </i>
    <i>
      <x v="526"/>
    </i>
    <i>
      <x v="460"/>
    </i>
    <i>
      <x v="528"/>
    </i>
    <i>
      <x v="461"/>
    </i>
    <i>
      <x v="530"/>
    </i>
    <i>
      <x v="355"/>
    </i>
    <i>
      <x v="532"/>
    </i>
    <i>
      <x v="356"/>
    </i>
    <i>
      <x v="534"/>
    </i>
    <i>
      <x v="464"/>
    </i>
    <i>
      <x v="536"/>
    </i>
    <i>
      <x v="465"/>
    </i>
    <i>
      <x v="361"/>
    </i>
    <i>
      <x v="466"/>
    </i>
    <i>
      <x v="540"/>
    </i>
    <i>
      <x v="467"/>
    </i>
    <i>
      <x v="542"/>
    </i>
    <i>
      <x v="384"/>
    </i>
    <i>
      <x v="544"/>
    </i>
    <i>
      <x v="604"/>
    </i>
    <i>
      <x v="546"/>
    </i>
    <i>
      <x v="357"/>
    </i>
    <i>
      <x v="548"/>
    </i>
    <i>
      <x v="607"/>
    </i>
    <i>
      <x v="550"/>
    </i>
    <i>
      <x v="609"/>
    </i>
    <i>
      <x v="552"/>
    </i>
    <i>
      <x v="611"/>
    </i>
    <i>
      <x v="554"/>
    </i>
    <i>
      <x v="613"/>
    </i>
    <i>
      <x v="556"/>
    </i>
    <i>
      <x v="615"/>
    </i>
    <i>
      <x v="363"/>
    </i>
    <i>
      <x v="617"/>
    </i>
    <i>
      <x v="395"/>
    </i>
    <i>
      <x v="619"/>
    </i>
    <i>
      <x v="562"/>
    </i>
    <i>
      <x v="621"/>
    </i>
    <i>
      <x v="564"/>
    </i>
    <i>
      <x v="623"/>
    </i>
    <i>
      <x v="566"/>
    </i>
    <i>
      <x v="625"/>
    </i>
    <i>
      <x v="568"/>
    </i>
    <i>
      <x v="627"/>
    </i>
    <i>
      <x v="570"/>
    </i>
    <i>
      <x v="629"/>
    </i>
    <i>
      <x v="572"/>
    </i>
    <i>
      <x v="631"/>
    </i>
    <i>
      <x v="574"/>
    </i>
    <i>
      <x v="633"/>
    </i>
    <i>
      <x v="576"/>
    </i>
    <i>
      <x v="635"/>
    </i>
    <i>
      <x v="578"/>
    </i>
    <i>
      <x v="637"/>
    </i>
    <i>
      <x v="580"/>
    </i>
    <i>
      <x v="639"/>
    </i>
    <i>
      <x v="582"/>
    </i>
    <i>
      <x v="641"/>
    </i>
    <i>
      <x v="584"/>
    </i>
    <i>
      <x v="643"/>
    </i>
    <i>
      <x v="586"/>
    </i>
    <i>
      <x v="645"/>
    </i>
    <i>
      <x v="588"/>
    </i>
    <i>
      <x v="647"/>
    </i>
    <i>
      <x v="590"/>
    </i>
    <i>
      <x v="649"/>
    </i>
    <i>
      <x v="592"/>
    </i>
    <i>
      <x v="651"/>
    </i>
    <i>
      <x v="594"/>
    </i>
    <i>
      <x v="653"/>
    </i>
    <i>
      <x v="596"/>
    </i>
    <i>
      <x v="655"/>
    </i>
    <i>
      <x v="598"/>
    </i>
    <i>
      <x v="657"/>
    </i>
    <i>
      <x v="600"/>
    </i>
    <i>
      <x v="659"/>
    </i>
    <i>
      <x v="602"/>
    </i>
    <i>
      <x v="661"/>
    </i>
    <i>
      <x v="396"/>
    </i>
    <i>
      <x v="663"/>
    </i>
    <i>
      <x v="606"/>
    </i>
    <i>
      <x v="470"/>
    </i>
    <i>
      <x v="608"/>
    </i>
    <i>
      <x v="471"/>
    </i>
    <i>
      <x v="610"/>
    </i>
    <i>
      <x v="472"/>
    </i>
    <i>
      <x v="612"/>
    </i>
    <i>
      <x v="473"/>
    </i>
    <i>
      <x v="614"/>
    </i>
    <i>
      <x v="474"/>
    </i>
    <i>
      <x v="616"/>
    </i>
    <i>
      <x v="475"/>
    </i>
    <i>
      <x v="618"/>
    </i>
    <i>
      <x v="476"/>
    </i>
    <i>
      <x v="620"/>
    </i>
    <i>
      <x v="477"/>
    </i>
    <i>
      <x v="622"/>
    </i>
    <i>
      <x v="478"/>
    </i>
    <i>
      <x v="624"/>
    </i>
    <i>
      <x v="479"/>
    </i>
    <i>
      <x v="626"/>
    </i>
    <i>
      <x v="480"/>
    </i>
    <i>
      <x v="628"/>
    </i>
    <i>
      <x v="481"/>
    </i>
    <i>
      <x v="630"/>
    </i>
    <i>
      <x v="482"/>
    </i>
    <i>
      <x v="632"/>
    </i>
    <i>
      <x v="483"/>
    </i>
    <i>
      <x v="634"/>
    </i>
    <i>
      <x v="484"/>
    </i>
    <i>
      <x v="636"/>
    </i>
    <i>
      <x v="485"/>
    </i>
    <i>
      <x v="638"/>
    </i>
    <i>
      <x v="486"/>
    </i>
    <i>
      <x v="640"/>
    </i>
    <i>
      <x v="487"/>
    </i>
    <i>
      <x v="642"/>
    </i>
    <i>
      <x v="488"/>
    </i>
    <i>
      <x v="644"/>
    </i>
    <i>
      <x v="489"/>
    </i>
    <i>
      <x v="646"/>
    </i>
    <i>
      <x v="490"/>
    </i>
    <i>
      <x v="648"/>
    </i>
    <i>
      <x v="491"/>
    </i>
    <i>
      <x v="650"/>
    </i>
    <i>
      <x v="492"/>
    </i>
    <i>
      <x v="652"/>
    </i>
    <i>
      <x v="493"/>
    </i>
    <i>
      <x v="654"/>
    </i>
    <i>
      <x v="494"/>
    </i>
    <i>
      <x v="656"/>
    </i>
    <i>
      <x v="495"/>
    </i>
    <i>
      <x v="658"/>
    </i>
    <i>
      <x v="496"/>
    </i>
    <i>
      <x v="660"/>
    </i>
    <i>
      <x v="497"/>
    </i>
    <i>
      <x v="662"/>
    </i>
    <i>
      <x v="498"/>
    </i>
    <i>
      <x v="664"/>
    </i>
    <i>
      <x v="499"/>
    </i>
    <i>
      <x v="666"/>
    </i>
    <i>
      <x v="500"/>
    </i>
    <i>
      <x v="668"/>
    </i>
    <i>
      <x v="501"/>
    </i>
    <i>
      <x v="670"/>
    </i>
    <i>
      <x v="502"/>
    </i>
    <i>
      <x v="503"/>
    </i>
    <i>
      <x v="288"/>
    </i>
    <i>
      <x v="256"/>
    </i>
    <i>
      <x v="102"/>
    </i>
    <i>
      <x v="121"/>
    </i>
    <i>
      <x v="272"/>
    </i>
    <i>
      <x v="163"/>
    </i>
    <i>
      <x v="154"/>
    </i>
    <i>
      <x v="164"/>
    </i>
    <i>
      <x v="248"/>
    </i>
    <i>
      <x v="45"/>
    </i>
    <i>
      <x v="264"/>
    </i>
    <i>
      <x v="166"/>
    </i>
    <i>
      <x v="1"/>
    </i>
    <i>
      <x v="64"/>
    </i>
    <i>
      <x v="62"/>
    </i>
    <i>
      <x v="168"/>
    </i>
    <i>
      <x v="312"/>
    </i>
    <i>
      <x v="169"/>
    </i>
    <i>
      <x v="328"/>
    </i>
    <i>
      <x v="170"/>
    </i>
    <i>
      <x v="252"/>
    </i>
    <i>
      <x v="123"/>
    </i>
    <i>
      <x v="260"/>
    </i>
    <i>
      <x v="114"/>
    </i>
    <i>
      <x v="268"/>
    </i>
    <i>
      <x v="20"/>
    </i>
    <i>
      <x v="14"/>
    </i>
    <i>
      <x v="67"/>
    </i>
    <i>
      <x v="284"/>
    </i>
    <i>
      <x v="175"/>
    </i>
    <i>
      <x v="292"/>
    </i>
    <i>
      <x v="176"/>
    </i>
    <i>
      <x v="300"/>
    </i>
    <i>
      <x v="177"/>
    </i>
    <i>
      <x v="308"/>
    </i>
    <i>
      <x v="178"/>
    </i>
    <i>
      <x v="316"/>
    </i>
    <i>
      <x v="48"/>
    </i>
    <i>
      <x v="158"/>
    </i>
    <i>
      <x v="180"/>
    </i>
    <i>
      <x v="246"/>
    </i>
    <i>
      <x v="127"/>
    </i>
    <i>
      <x v="250"/>
    </i>
    <i>
      <x v="49"/>
    </i>
    <i>
      <x v="254"/>
    </i>
    <i>
      <x v="50"/>
    </i>
    <i>
      <x v="258"/>
    </i>
    <i>
      <x v="51"/>
    </i>
    <i>
      <x v="262"/>
    </i>
    <i>
      <x v="131"/>
    </i>
    <i>
      <x v="266"/>
    </i>
    <i>
      <x v="186"/>
    </i>
    <i>
      <x v="270"/>
    </i>
    <i>
      <x v="187"/>
    </i>
    <i>
      <x v="274"/>
    </i>
    <i>
      <x v="188"/>
    </i>
    <i>
      <x v="118"/>
    </i>
    <i>
      <x v="189"/>
    </i>
    <i>
      <x v="282"/>
    </i>
    <i>
      <x v="21"/>
    </i>
    <i>
      <x v="286"/>
    </i>
    <i>
      <x v="22"/>
    </i>
    <i>
      <x v="290"/>
    </i>
    <i>
      <x v="71"/>
    </i>
    <i>
      <x v="96"/>
    </i>
    <i>
      <x v="54"/>
    </i>
    <i>
      <x v="153"/>
    </i>
    <i>
      <x v="194"/>
    </i>
    <i>
      <x v="302"/>
    </i>
    <i>
      <x v="115"/>
    </i>
    <i>
      <x v="306"/>
    </i>
    <i>
      <x v="196"/>
    </i>
    <i>
      <x v="310"/>
    </i>
    <i>
      <x v="116"/>
    </i>
    <i>
      <x v="314"/>
    </i>
    <i>
      <x v="73"/>
    </i>
    <i>
      <x v="101"/>
    </i>
    <i>
      <x v="23"/>
    </i>
    <i>
      <x v="322"/>
    </i>
    <i>
      <x v="138"/>
    </i>
    <i>
      <x v="106"/>
    </i>
    <i>
      <x v="12"/>
    </i>
    <i>
      <x v="160"/>
    </i>
    <i>
      <x v="202"/>
    </i>
    <i>
      <x v="247"/>
    </i>
    <i>
      <x v="203"/>
    </i>
    <i>
      <x v="249"/>
    </i>
    <i>
      <x v="204"/>
    </i>
    <i>
      <x v="251"/>
    </i>
    <i>
      <x v="205"/>
    </i>
    <i>
      <x v="253"/>
    </i>
    <i>
      <x v="139"/>
    </i>
    <i>
      <x v="255"/>
    </i>
    <i>
      <x v="207"/>
    </i>
    <i>
      <x v="257"/>
    </i>
    <i>
      <x v="78"/>
    </i>
    <i>
      <x v="259"/>
    </i>
    <i>
      <x v="79"/>
    </i>
    <i>
      <x v="261"/>
    </i>
    <i>
      <x v="210"/>
    </i>
    <i>
      <x v="263"/>
    </i>
    <i>
      <x v="80"/>
    </i>
    <i>
      <x v="265"/>
    </i>
    <i>
      <x v="140"/>
    </i>
    <i>
      <x v="267"/>
    </i>
    <i>
      <x v="81"/>
    </i>
    <i>
      <x v="269"/>
    </i>
    <i>
      <x v="82"/>
    </i>
    <i>
      <x v="271"/>
    </i>
    <i>
      <x v="141"/>
    </i>
    <i>
      <x v="273"/>
    </i>
    <i>
      <x v="216"/>
    </i>
    <i>
      <x v="275"/>
    </i>
    <i>
      <x v="217"/>
    </i>
    <i>
      <x v="60"/>
    </i>
    <i>
      <x v="218"/>
    </i>
    <i>
      <x v="279"/>
    </i>
    <i>
      <x v="219"/>
    </i>
    <i>
      <x v="281"/>
    </i>
    <i>
      <x v="220"/>
    </i>
    <i>
      <x v="283"/>
    </i>
    <i>
      <x v="17"/>
    </i>
    <i>
      <x v="285"/>
    </i>
    <i>
      <x v="24"/>
    </i>
    <i>
      <x v="150"/>
    </i>
    <i>
      <x v="335"/>
    </i>
    <i>
      <x v="289"/>
    </i>
    <i>
      <x v="25"/>
    </i>
    <i>
      <x v="291"/>
    </i>
    <i>
      <x v="85"/>
    </i>
    <i>
      <x v="293"/>
    </i>
    <i>
      <x v="86"/>
    </i>
    <i>
      <x v="151"/>
    </i>
    <i>
      <x v="227"/>
    </i>
    <i>
      <x v="98"/>
    </i>
    <i>
      <x v="26"/>
    </i>
    <i>
      <x v="299"/>
    </i>
    <i>
      <x v="87"/>
    </i>
    <i>
      <x v="99"/>
    </i>
    <i>
      <x v="145"/>
    </i>
    <i>
      <x v="100"/>
    </i>
    <i>
      <x v="231"/>
    </i>
    <i>
      <x v="155"/>
    </i>
    <i>
      <x v="232"/>
    </i>
    <i>
      <x v="307"/>
    </i>
    <i>
      <x v="233"/>
    </i>
    <i>
      <x v="309"/>
    </i>
    <i>
      <x v="234"/>
    </i>
    <i>
      <x v="311"/>
    </i>
    <i>
      <x v="235"/>
    </i>
    <i>
      <x v="156"/>
    </i>
    <i>
      <x v="32"/>
    </i>
    <i>
      <x v="315"/>
    </i>
    <i>
      <x v="237"/>
    </i>
    <i>
      <x v="119"/>
    </i>
    <i>
      <x v="238"/>
    </i>
    <i>
      <x v="319"/>
    </i>
    <i>
      <x v="90"/>
    </i>
    <i>
      <x v="39"/>
    </i>
    <i>
      <x v="27"/>
    </i>
    <i>
      <x v="104"/>
    </i>
    <i>
      <x v="117"/>
    </i>
    <i>
      <x v="105"/>
    </i>
    <i>
      <x v="242"/>
    </i>
    <i>
      <x v="3"/>
    </i>
    <i>
      <x v="243"/>
    </i>
    <i>
      <x v="329"/>
    </i>
    <i>
      <x v="244"/>
    </i>
    <i>
      <x v="161"/>
    </i>
    <i>
      <x v="245"/>
    </i>
    <i>
      <x v="83"/>
    </i>
    <i>
      <x v="334"/>
    </i>
    <i>
      <x v="222"/>
    </i>
    <i>
      <x v="112"/>
    </i>
    <i>
      <x v="84"/>
    </i>
    <i t="grand">
      <x/>
    </i>
  </rowItems>
  <colFields count="1">
    <field x="-2"/>
  </colFields>
  <colItems count="2">
    <i>
      <x/>
    </i>
    <i i="1">
      <x v="1"/>
    </i>
  </colItems>
  <pageFields count="1">
    <pageField fld="4" hier="-1"/>
  </pageFields>
  <dataFields count="2">
    <dataField name="Count of DeliveryReference" fld="5" subtotal="count" baseField="0" baseItem="0"/>
    <dataField name="Count of ArrivedOnTime" fld="8" subtotal="count" baseField="0" baseItem="0"/>
  </dataFields>
  <formats count="1">
    <format dxfId="7">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5"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chartFormat="7">
  <location ref="A31:D34" firstHeaderRow="1" firstDataRow="2" firstDataCol="1" rowPageCount="4" colPageCount="1"/>
  <pivotFields count="22">
    <pivotField axis="axisPage" compact="0" outline="0" multipleItemSelectionAllowed="1" showAll="0">
      <items count="3">
        <item h="1" x="0"/>
        <item x="1"/>
        <item t="default"/>
      </items>
    </pivotField>
    <pivotField axis="axisPage" compact="0" outline="0" showAll="0">
      <items count="6">
        <item x="4"/>
        <item x="2"/>
        <item x="0"/>
        <item x="1"/>
        <item x="3"/>
        <item t="default"/>
      </items>
    </pivotField>
    <pivotField axis="axisRow" compact="0" outline="0" multipleItemSelectionAllowed="1" showAll="0">
      <items count="16">
        <item x="12"/>
        <item h="1" x="13"/>
        <item h="1" x="14"/>
        <item h="1" x="5"/>
        <item h="1" x="0"/>
        <item h="1" x="1"/>
        <item h="1" x="2"/>
        <item h="1" x="3"/>
        <item h="1" x="4"/>
        <item h="1" x="6"/>
        <item h="1" x="7"/>
        <item h="1" x="8"/>
        <item h="1" x="9"/>
        <item h="1" x="10"/>
        <item h="1" x="11"/>
        <item t="default"/>
      </items>
    </pivotField>
    <pivotField compact="0" outline="0" showAll="0"/>
    <pivotField compact="0" numFmtId="14" outline="0" showAll="0"/>
    <pivotField axis="axisPage" compact="0" outline="0" showAll="0">
      <items count="1156">
        <item x="43"/>
        <item x="65"/>
        <item x="112"/>
        <item x="146"/>
        <item x="433"/>
        <item x="223"/>
        <item x="263"/>
        <item x="303"/>
        <item x="176"/>
        <item x="343"/>
        <item x="42"/>
        <item x="593"/>
        <item x="2"/>
        <item x="3"/>
        <item x="594"/>
        <item x="4"/>
        <item x="0"/>
        <item x="5"/>
        <item x="17"/>
        <item x="27"/>
        <item x="21"/>
        <item x="28"/>
        <item x="29"/>
        <item x="36"/>
        <item x="41"/>
        <item x="52"/>
        <item x="55"/>
        <item x="18"/>
        <item x="86"/>
        <item x="174"/>
        <item x="56"/>
        <item x="62"/>
        <item x="113"/>
        <item x="68"/>
        <item x="72"/>
        <item x="69"/>
        <item x="121"/>
        <item x="84"/>
        <item x="137"/>
        <item x="85"/>
        <item x="87"/>
        <item x="79"/>
        <item x="91"/>
        <item x="959"/>
        <item x="94"/>
        <item x="90"/>
        <item x="8"/>
        <item x="7"/>
        <item x="167"/>
        <item x="53"/>
        <item x="15"/>
        <item x="10"/>
        <item x="11"/>
        <item x="16"/>
        <item x="22"/>
        <item x="23"/>
        <item x="13"/>
        <item x="12"/>
        <item x="134"/>
        <item x="61"/>
        <item x="14"/>
        <item x="24"/>
        <item x="111"/>
        <item x="57"/>
        <item x="77"/>
        <item x="98"/>
        <item x="70"/>
        <item x="58"/>
        <item x="25"/>
        <item x="26"/>
        <item x="37"/>
        <item x="54"/>
        <item x="63"/>
        <item x="40"/>
        <item x="48"/>
        <item x="30"/>
        <item x="19"/>
        <item x="20"/>
        <item x="31"/>
        <item x="120"/>
        <item x="64"/>
        <item x="78"/>
        <item x="93"/>
        <item x="100"/>
        <item x="35"/>
        <item x="104"/>
        <item x="190"/>
        <item x="105"/>
        <item x="106"/>
        <item x="96"/>
        <item x="103"/>
        <item x="114"/>
        <item x="132"/>
        <item x="115"/>
        <item x="110"/>
        <item x="140"/>
        <item x="125"/>
        <item x="496"/>
        <item x="124"/>
        <item x="126"/>
        <item x="181"/>
        <item x="138"/>
        <item x="416"/>
        <item x="331"/>
        <item x="154"/>
        <item x="1002"/>
        <item x="145"/>
        <item x="162"/>
        <item x="234"/>
        <item x="165"/>
        <item x="161"/>
        <item x="328"/>
        <item x="157"/>
        <item x="489"/>
        <item x="184"/>
        <item x="193"/>
        <item x="288"/>
        <item x="657"/>
        <item x="192"/>
        <item x="1112"/>
        <item x="191"/>
        <item x="1117"/>
        <item x="182"/>
        <item x="969"/>
        <item x="201"/>
        <item x="172"/>
        <item x="188"/>
        <item x="183"/>
        <item x="196"/>
        <item x="664"/>
        <item x="236"/>
        <item x="239"/>
        <item x="228"/>
        <item x="164"/>
        <item x="242"/>
        <item x="220"/>
        <item x="217"/>
        <item x="227"/>
        <item x="231"/>
        <item x="233"/>
        <item x="207"/>
        <item x="243"/>
        <item x="219"/>
        <item x="216"/>
        <item x="230"/>
        <item x="221"/>
        <item x="214"/>
        <item x="241"/>
        <item x="218"/>
        <item x="232"/>
        <item x="279"/>
        <item x="283"/>
        <item x="255"/>
        <item x="406"/>
        <item x="256"/>
        <item x="260"/>
        <item x="261"/>
        <item x="246"/>
        <item x="258"/>
        <item x="251"/>
        <item x="595"/>
        <item x="290"/>
        <item x="271"/>
        <item x="285"/>
        <item x="262"/>
        <item x="249"/>
        <item x="329"/>
        <item x="274"/>
        <item x="259"/>
        <item x="316"/>
        <item x="296"/>
        <item x="300"/>
        <item x="298"/>
        <item x="299"/>
        <item x="305"/>
        <item x="714"/>
        <item x="297"/>
        <item x="326"/>
        <item x="319"/>
        <item x="425"/>
        <item x="315"/>
        <item x="222"/>
        <item x="205"/>
        <item x="294"/>
        <item x="301"/>
        <item x="428"/>
        <item x="429"/>
        <item x="432"/>
        <item x="443"/>
        <item x="467"/>
        <item x="431"/>
        <item x="435"/>
        <item x="439"/>
        <item x="436"/>
        <item x="437"/>
        <item x="449"/>
        <item x="691"/>
        <item x="452"/>
        <item x="244"/>
        <item x="445"/>
        <item x="456"/>
        <item x="438"/>
        <item x="471"/>
        <item x="441"/>
        <item x="472"/>
        <item x="427"/>
        <item x="430"/>
        <item x="422"/>
        <item x="394"/>
        <item x="399"/>
        <item x="420"/>
        <item x="404"/>
        <item x="413"/>
        <item x="408"/>
        <item x="405"/>
        <item x="407"/>
        <item x="421"/>
        <item x="415"/>
        <item x="478"/>
        <item x="412"/>
        <item x="411"/>
        <item x="414"/>
        <item x="476"/>
        <item x="393"/>
        <item x="397"/>
        <item x="409"/>
        <item x="392"/>
        <item x="89"/>
        <item x="395"/>
        <item x="401"/>
        <item x="521"/>
        <item x="477"/>
        <item x="479"/>
        <item x="366"/>
        <item x="337"/>
        <item x="491"/>
        <item x="488"/>
        <item x="484"/>
        <item x="1154"/>
        <item x="333"/>
        <item x="487"/>
        <item x="480"/>
        <item x="1012"/>
        <item x="518"/>
        <item x="400"/>
        <item x="364"/>
        <item x="423"/>
        <item x="821"/>
        <item x="351"/>
        <item x="582"/>
        <item x="335"/>
        <item x="360"/>
        <item x="987"/>
        <item x="348"/>
        <item x="344"/>
        <item x="352"/>
        <item x="783"/>
        <item x="345"/>
        <item x="578"/>
        <item x="356"/>
        <item x="357"/>
        <item x="354"/>
        <item x="339"/>
        <item x="338"/>
        <item x="498"/>
        <item x="500"/>
        <item x="512"/>
        <item x="507"/>
        <item x="506"/>
        <item x="555"/>
        <item x="373"/>
        <item x="930"/>
        <item x="538"/>
        <item x="741"/>
        <item x="519"/>
        <item x="517"/>
        <item x="563"/>
        <item x="509"/>
        <item x="387"/>
        <item x="390"/>
        <item x="382"/>
        <item x="1052"/>
        <item x="384"/>
        <item x="377"/>
        <item x="386"/>
        <item x="493"/>
        <item x="389"/>
        <item x="380"/>
        <item x="536"/>
        <item x="532"/>
        <item x="840"/>
        <item x="539"/>
        <item x="559"/>
        <item x="545"/>
        <item x="922"/>
        <item x="546"/>
        <item x="556"/>
        <item x="547"/>
        <item x="936"/>
        <item x="551"/>
        <item x="561"/>
        <item x="531"/>
        <item x="530"/>
        <item x="383"/>
        <item x="510"/>
        <item x="558"/>
        <item x="564"/>
        <item x="566"/>
        <item x="565"/>
        <item x="583"/>
        <item x="572"/>
        <item x="571"/>
        <item x="534"/>
        <item x="332"/>
        <item x="581"/>
        <item x="598"/>
        <item x="374"/>
        <item x="602"/>
        <item x="576"/>
        <item x="586"/>
        <item x="585"/>
        <item x="588"/>
        <item x="367"/>
        <item x="597"/>
        <item x="600"/>
        <item x="605"/>
        <item x="606"/>
        <item x="616"/>
        <item x="608"/>
        <item x="1048"/>
        <item x="325"/>
        <item x="609"/>
        <item x="461"/>
        <item x="613"/>
        <item x="599"/>
        <item x="355"/>
        <item x="620"/>
        <item x="640"/>
        <item x="622"/>
        <item x="628"/>
        <item x="637"/>
        <item x="629"/>
        <item x="658"/>
        <item x="631"/>
        <item x="632"/>
        <item x="633"/>
        <item x="623"/>
        <item x="630"/>
        <item x="81"/>
        <item x="82"/>
        <item x="99"/>
        <item x="102"/>
        <item x="74"/>
        <item x="51"/>
        <item x="135"/>
        <item x="284"/>
        <item x="160"/>
        <item x="67"/>
        <item x="80"/>
        <item x="76"/>
        <item x="417"/>
        <item x="101"/>
        <item x="295"/>
        <item x="139"/>
        <item x="130"/>
        <item x="166"/>
        <item x="122"/>
        <item x="144"/>
        <item x="224"/>
        <item x="108"/>
        <item x="142"/>
        <item x="150"/>
        <item x="327"/>
        <item x="550"/>
        <item x="291"/>
        <item x="567"/>
        <item x="95"/>
        <item x="738"/>
        <item x="215"/>
        <item x="257"/>
        <item x="481"/>
        <item x="353"/>
        <item x="508"/>
        <item x="379"/>
        <item x="175"/>
        <item x="178"/>
        <item x="199"/>
        <item x="109"/>
        <item x="522"/>
        <item x="116"/>
        <item x="117"/>
        <item x="971"/>
        <item x="127"/>
        <item x="148"/>
        <item x="289"/>
        <item x="448"/>
        <item x="321"/>
        <item x="169"/>
        <item x="204"/>
        <item x="253"/>
        <item x="252"/>
        <item x="245"/>
        <item x="434"/>
        <item x="269"/>
        <item x="235"/>
        <item x="189"/>
        <item x="402"/>
        <item x="203"/>
        <item x="482"/>
        <item x="483"/>
        <item x="195"/>
        <item x="317"/>
        <item x="341"/>
        <item x="529"/>
        <item x="276"/>
        <item x="495"/>
        <item x="490"/>
        <item x="363"/>
        <item x="511"/>
        <item x="186"/>
        <item x="486"/>
        <item x="277"/>
        <item x="213"/>
        <item x="451"/>
        <item x="163"/>
        <item x="505"/>
        <item x="378"/>
        <item x="202"/>
        <item x="194"/>
        <item x="179"/>
        <item x="173"/>
        <item x="470"/>
        <item x="198"/>
        <item x="466"/>
        <item x="171"/>
        <item x="543"/>
        <item x="309"/>
        <item x="562"/>
        <item x="180"/>
        <item x="642"/>
        <item x="643"/>
        <item x="726"/>
        <item x="653"/>
        <item x="661"/>
        <item x="660"/>
        <item x="652"/>
        <item x="659"/>
        <item x="761"/>
        <item x="662"/>
        <item x="663"/>
        <item x="651"/>
        <item x="655"/>
        <item x="654"/>
        <item x="666"/>
        <item x="667"/>
        <item x="679"/>
        <item x="670"/>
        <item x="696"/>
        <item x="686"/>
        <item x="690"/>
        <item x="692"/>
        <item x="962"/>
        <item x="677"/>
        <item x="705"/>
        <item x="713"/>
        <item x="718"/>
        <item x="715"/>
        <item x="717"/>
        <item x="553"/>
        <item x="706"/>
        <item x="721"/>
        <item x="724"/>
        <item x="732"/>
        <item x="1030"/>
        <item x="1123"/>
        <item x="501"/>
        <item x="728"/>
        <item x="621"/>
        <item x="735"/>
        <item x="710"/>
        <item x="615"/>
        <item x="938"/>
        <item x="785"/>
        <item x="757"/>
        <item x="756"/>
        <item x="537"/>
        <item x="682"/>
        <item x="796"/>
        <item x="772"/>
        <item x="818"/>
        <item x="1142"/>
        <item x="890"/>
        <item x="771"/>
        <item x="1032"/>
        <item x="976"/>
        <item x="970"/>
        <item x="747"/>
        <item x="990"/>
        <item x="753"/>
        <item x="795"/>
        <item x="788"/>
        <item x="774"/>
        <item x="798"/>
        <item x="804"/>
        <item x="814"/>
        <item x="793"/>
        <item x="797"/>
        <item x="809"/>
        <item x="824"/>
        <item x="834"/>
        <item x="850"/>
        <item x="856"/>
        <item x="1131"/>
        <item x="830"/>
        <item x="849"/>
        <item x="893"/>
        <item x="864"/>
        <item x="1096"/>
        <item x="874"/>
        <item x="967"/>
        <item x="875"/>
        <item x="977"/>
        <item x="1119"/>
        <item x="877"/>
        <item x="882"/>
        <item x="879"/>
        <item x="894"/>
        <item x="900"/>
        <item x="881"/>
        <item x="866"/>
        <item x="865"/>
        <item x="887"/>
        <item x="896"/>
        <item x="892"/>
        <item x="903"/>
        <item x="925"/>
        <item x="919"/>
        <item x="911"/>
        <item x="975"/>
        <item x="941"/>
        <item x="935"/>
        <item x="910"/>
        <item x="937"/>
        <item x="905"/>
        <item x="904"/>
        <item x="927"/>
        <item x="947"/>
        <item x="946"/>
        <item x="950"/>
        <item x="980"/>
        <item x="952"/>
        <item x="1106"/>
        <item x="1107"/>
        <item x="960"/>
        <item x="1041"/>
        <item x="981"/>
        <item x="958"/>
        <item x="989"/>
        <item x="1001"/>
        <item x="918"/>
        <item x="1022"/>
        <item x="998"/>
        <item x="1010"/>
        <item x="1011"/>
        <item x="1014"/>
        <item x="1081"/>
        <item x="1020"/>
        <item x="1035"/>
        <item x="992"/>
        <item x="993"/>
        <item x="988"/>
        <item x="995"/>
        <item x="994"/>
        <item x="870"/>
        <item x="1071"/>
        <item x="1051"/>
        <item x="1067"/>
        <item x="1066"/>
        <item x="1055"/>
        <item x="1072"/>
        <item x="1058"/>
        <item x="1059"/>
        <item x="1073"/>
        <item x="1060"/>
        <item x="1057"/>
        <item x="1044"/>
        <item x="1082"/>
        <item x="1077"/>
        <item x="1046"/>
        <item x="1062"/>
        <item x="1045"/>
        <item x="1061"/>
        <item x="1063"/>
        <item x="689"/>
        <item x="403"/>
        <item x="313"/>
        <item x="516"/>
        <item x="270"/>
        <item x="254"/>
        <item x="275"/>
        <item x="312"/>
        <item x="372"/>
        <item x="278"/>
        <item x="577"/>
        <item x="248"/>
        <item x="308"/>
        <item x="304"/>
        <item x="310"/>
        <item x="580"/>
        <item x="612"/>
        <item x="446"/>
        <item x="533"/>
        <item x="247"/>
        <item x="520"/>
        <item x="450"/>
        <item x="540"/>
        <item x="350"/>
        <item x="371"/>
        <item x="349"/>
        <item x="346"/>
        <item x="514"/>
        <item x="334"/>
        <item x="444"/>
        <item x="440"/>
        <item x="369"/>
        <item x="453"/>
        <item x="475"/>
        <item x="574"/>
        <item x="544"/>
        <item x="410"/>
        <item x="548"/>
        <item x="579"/>
        <item x="342"/>
        <item x="375"/>
        <item x="418"/>
        <item x="396"/>
        <item x="492"/>
        <item x="601"/>
        <item x="646"/>
        <item x="781"/>
        <item x="584"/>
        <item x="641"/>
        <item x="683"/>
        <item x="604"/>
        <item x="596"/>
        <item x="560"/>
        <item x="619"/>
        <item x="552"/>
        <item x="485"/>
        <item x="494"/>
        <item x="340"/>
        <item x="347"/>
        <item x="524"/>
        <item x="535"/>
        <item x="557"/>
        <item x="336"/>
        <item x="703"/>
        <item x="627"/>
        <item x="525"/>
        <item x="688"/>
        <item x="731"/>
        <item x="549"/>
        <item x="777"/>
        <item x="575"/>
        <item x="610"/>
        <item x="745"/>
        <item x="702"/>
        <item x="385"/>
        <item x="591"/>
        <item x="388"/>
        <item x="625"/>
        <item x="504"/>
        <item x="502"/>
        <item x="381"/>
        <item x="680"/>
        <item x="368"/>
        <item x="590"/>
        <item x="554"/>
        <item x="656"/>
        <item x="542"/>
        <item x="541"/>
        <item x="695"/>
        <item x="786"/>
        <item x="618"/>
        <item x="589"/>
        <item x="751"/>
        <item x="678"/>
        <item x="770"/>
        <item x="570"/>
        <item x="569"/>
        <item x="648"/>
        <item x="685"/>
        <item x="700"/>
        <item x="603"/>
        <item x="636"/>
        <item x="587"/>
        <item x="698"/>
        <item x="573"/>
        <item x="634"/>
        <item x="684"/>
        <item x="954"/>
        <item x="611"/>
        <item x="626"/>
        <item x="614"/>
        <item x="639"/>
        <item x="837"/>
        <item x="687"/>
        <item x="638"/>
        <item x="624"/>
        <item x="693"/>
        <item x="617"/>
        <item x="635"/>
        <item x="712"/>
        <item x="719"/>
        <item x="1122"/>
        <item x="773"/>
        <item x="672"/>
        <item x="676"/>
        <item x="647"/>
        <item x="758"/>
        <item x="707"/>
        <item x="803"/>
        <item x="701"/>
        <item x="674"/>
        <item x="665"/>
        <item x="671"/>
        <item x="765"/>
        <item x="697"/>
        <item x="740"/>
        <item x="681"/>
        <item x="746"/>
        <item x="716"/>
        <item x="675"/>
        <item x="699"/>
        <item x="704"/>
        <item x="708"/>
        <item x="799"/>
        <item x="711"/>
        <item x="768"/>
        <item x="762"/>
        <item x="787"/>
        <item x="769"/>
        <item x="760"/>
        <item x="730"/>
        <item x="1140"/>
        <item x="996"/>
        <item x="1099"/>
        <item x="1120"/>
        <item x="1143"/>
        <item x="801"/>
        <item x="729"/>
        <item x="807"/>
        <item x="792"/>
        <item x="829"/>
        <item x="790"/>
        <item x="823"/>
        <item x="873"/>
        <item x="888"/>
        <item x="1028"/>
        <item x="926"/>
        <item x="1033"/>
        <item x="835"/>
        <item x="841"/>
        <item x="857"/>
        <item x="780"/>
        <item x="816"/>
        <item x="848"/>
        <item x="847"/>
        <item x="871"/>
        <item x="880"/>
        <item x="899"/>
        <item x="915"/>
        <item x="944"/>
        <item x="825"/>
        <item x="845"/>
        <item x="764"/>
        <item x="854"/>
        <item x="898"/>
        <item x="831"/>
        <item x="766"/>
        <item x="1089"/>
        <item x="1137"/>
        <item x="1090"/>
        <item x="1095"/>
        <item x="1074"/>
        <item x="1100"/>
        <item x="1092"/>
        <item x="1115"/>
        <item x="1109"/>
        <item x="1111"/>
        <item x="1116"/>
        <item x="1110"/>
        <item x="1132"/>
        <item x="1113"/>
        <item x="1094"/>
        <item x="1133"/>
        <item x="1121"/>
        <item x="1139"/>
        <item x="1145"/>
        <item x="1146"/>
        <item x="1153"/>
        <item x="1149"/>
        <item x="1144"/>
        <item x="1138"/>
        <item x="1135"/>
        <item x="1040"/>
        <item x="1007"/>
        <item x="916"/>
        <item x="1026"/>
        <item x="1008"/>
        <item x="939"/>
        <item x="810"/>
        <item x="842"/>
        <item x="972"/>
        <item x="979"/>
        <item x="828"/>
        <item x="838"/>
        <item x="833"/>
        <item x="859"/>
        <item x="1068"/>
        <item x="1125"/>
        <item x="1043"/>
        <item x="1147"/>
        <item x="1023"/>
        <item x="955"/>
        <item x="832"/>
        <item x="846"/>
        <item x="878"/>
        <item x="934"/>
        <item x="965"/>
        <item x="985"/>
        <item x="928"/>
        <item x="1004"/>
        <item x="914"/>
        <item x="968"/>
        <item x="1003"/>
        <item x="1056"/>
        <item x="931"/>
        <item x="1049"/>
        <item x="929"/>
        <item x="1021"/>
        <item x="921"/>
        <item x="932"/>
        <item x="1005"/>
        <item x="948"/>
        <item x="986"/>
        <item x="924"/>
        <item x="1070"/>
        <item x="1015"/>
        <item x="1134"/>
        <item x="997"/>
        <item x="991"/>
        <item x="1053"/>
        <item x="913"/>
        <item x="1018"/>
        <item x="1016"/>
        <item x="1065"/>
        <item x="982"/>
        <item x="1027"/>
        <item x="1029"/>
        <item x="1076"/>
        <item x="983"/>
        <item x="1080"/>
        <item x="978"/>
        <item x="1064"/>
        <item x="1097"/>
        <item x="1025"/>
        <item x="1102"/>
        <item x="1136"/>
        <item x="1128"/>
        <item x="1151"/>
        <item x="1114"/>
        <item x="1104"/>
        <item x="1148"/>
        <item x="1152"/>
        <item x="592"/>
        <item x="365"/>
        <item x="362"/>
        <item x="755"/>
        <item x="759"/>
        <item x="709"/>
        <item x="789"/>
        <item x="963"/>
        <item x="912"/>
        <item x="949"/>
        <item x="1108"/>
        <item x="1141"/>
        <item x="907"/>
        <item x="917"/>
        <item x="933"/>
        <item x="779"/>
        <item x="884"/>
        <item x="957"/>
        <item x="961"/>
        <item x="966"/>
        <item x="1013"/>
        <item x="1126"/>
        <item x="1006"/>
        <item x="872"/>
        <item x="923"/>
        <item x="1127"/>
        <item x="1054"/>
        <item x="1075"/>
        <item x="906"/>
        <item x="6"/>
        <item x="1"/>
        <item x="44"/>
        <item x="9"/>
        <item x="33"/>
        <item x="1150"/>
        <item x="1129"/>
        <item x="1130"/>
        <item x="1101"/>
        <item x="39"/>
        <item x="34"/>
        <item x="38"/>
        <item x="45"/>
        <item x="49"/>
        <item x="47"/>
        <item x="46"/>
        <item x="60"/>
        <item x="50"/>
        <item x="66"/>
        <item x="73"/>
        <item x="71"/>
        <item x="250"/>
        <item x="292"/>
        <item x="32"/>
        <item x="92"/>
        <item x="83"/>
        <item x="128"/>
        <item x="136"/>
        <item x="88"/>
        <item x="141"/>
        <item x="155"/>
        <item x="156"/>
        <item x="187"/>
        <item x="209"/>
        <item x="210"/>
        <item x="211"/>
        <item x="212"/>
        <item x="314"/>
        <item x="293"/>
        <item x="306"/>
        <item x="442"/>
        <item x="225"/>
        <item x="264"/>
        <item x="282"/>
        <item x="265"/>
        <item x="302"/>
        <item x="311"/>
        <item x="324"/>
        <item x="152"/>
        <item x="107"/>
        <item x="118"/>
        <item x="185"/>
        <item x="119"/>
        <item x="123"/>
        <item x="151"/>
        <item x="147"/>
        <item x="159"/>
        <item x="59"/>
        <item x="464"/>
        <item x="149"/>
        <item x="460"/>
        <item x="97"/>
        <item x="200"/>
        <item x="131"/>
        <item x="133"/>
        <item x="206"/>
        <item x="280"/>
        <item x="129"/>
        <item x="281"/>
        <item x="370"/>
        <item x="527"/>
        <item x="808"/>
        <item x="855"/>
        <item x="287"/>
        <item x="515"/>
        <item x="426"/>
        <item x="454"/>
        <item x="743"/>
        <item x="268"/>
        <item x="266"/>
        <item x="177"/>
        <item x="197"/>
        <item x="318"/>
        <item x="267"/>
        <item x="463"/>
        <item x="424"/>
        <item x="226"/>
        <item x="237"/>
        <item x="320"/>
        <item x="238"/>
        <item x="322"/>
        <item x="273"/>
        <item x="826"/>
        <item x="229"/>
        <item x="286"/>
        <item x="852"/>
        <item x="860"/>
        <item x="902"/>
        <item x="853"/>
        <item x="513"/>
        <item x="523"/>
        <item x="863"/>
        <item x="901"/>
        <item x="889"/>
        <item x="942"/>
        <item x="827"/>
        <item x="956"/>
        <item x="858"/>
        <item x="778"/>
        <item x="752"/>
        <item x="447"/>
        <item x="940"/>
        <item x="895"/>
        <item x="75"/>
        <item x="272"/>
        <item x="170"/>
        <item x="208"/>
        <item x="323"/>
        <item x="973"/>
        <item x="943"/>
        <item x="945"/>
        <item x="811"/>
        <item x="782"/>
        <item x="984"/>
        <item x="694"/>
        <item x="817"/>
        <item x="876"/>
        <item x="459"/>
        <item x="733"/>
        <item x="307"/>
        <item x="391"/>
        <item x="465"/>
        <item x="398"/>
        <item x="330"/>
        <item x="358"/>
        <item x="497"/>
        <item x="499"/>
        <item x="503"/>
        <item x="376"/>
        <item x="526"/>
        <item x="528"/>
        <item x="568"/>
        <item x="776"/>
        <item x="1017"/>
        <item x="1098"/>
        <item x="1118"/>
        <item x="749"/>
        <item x="744"/>
        <item x="862"/>
        <item x="668"/>
        <item x="754"/>
        <item x="1037"/>
        <item x="775"/>
        <item x="1024"/>
        <item x="815"/>
        <item x="1031"/>
        <item x="1034"/>
        <item x="1036"/>
        <item x="748"/>
        <item x="813"/>
        <item x="812"/>
        <item x="806"/>
        <item x="802"/>
        <item x="844"/>
        <item x="1087"/>
        <item x="867"/>
        <item x="767"/>
        <item x="725"/>
        <item x="1083"/>
        <item x="1084"/>
        <item x="1086"/>
        <item x="883"/>
        <item x="791"/>
        <item x="607"/>
        <item x="763"/>
        <item x="794"/>
        <item x="800"/>
        <item x="805"/>
        <item x="734"/>
        <item x="720"/>
        <item x="722"/>
        <item x="723"/>
        <item x="736"/>
        <item x="784"/>
        <item x="750"/>
        <item x="739"/>
        <item x="1085"/>
        <item x="1038"/>
        <item x="1069"/>
        <item x="1078"/>
        <item x="1079"/>
        <item x="1105"/>
        <item x="836"/>
        <item x="819"/>
        <item x="1093"/>
        <item x="974"/>
        <item x="1009"/>
        <item x="820"/>
        <item x="1124"/>
        <item x="839"/>
        <item x="897"/>
        <item x="669"/>
        <item x="861"/>
        <item x="1088"/>
        <item x="843"/>
        <item x="851"/>
        <item x="868"/>
        <item x="869"/>
        <item x="891"/>
        <item x="908"/>
        <item x="909"/>
        <item x="951"/>
        <item x="953"/>
        <item x="999"/>
        <item x="1000"/>
        <item x="1050"/>
        <item x="964"/>
        <item x="920"/>
        <item x="886"/>
        <item x="742"/>
        <item x="1103"/>
        <item x="1042"/>
        <item x="1047"/>
        <item x="885"/>
        <item x="727"/>
        <item x="737"/>
        <item x="822"/>
        <item x="1019"/>
        <item x="1039"/>
        <item x="1091"/>
        <item x="143"/>
        <item x="153"/>
        <item x="168"/>
        <item x="158"/>
        <item x="240"/>
        <item x="458"/>
        <item x="473"/>
        <item x="462"/>
        <item x="469"/>
        <item x="474"/>
        <item x="455"/>
        <item x="457"/>
        <item x="468"/>
        <item x="419"/>
        <item x="359"/>
        <item x="361"/>
        <item x="649"/>
        <item x="644"/>
        <item x="645"/>
        <item x="650"/>
        <item x="673"/>
        <item t="default"/>
      </items>
    </pivotField>
    <pivotField axis="axisPage" compact="0" outline="0" multipleItemSelectionAllowed="1" showAll="0">
      <items count="543">
        <item h="1" x="488"/>
        <item h="1" x="373"/>
        <item h="1" x="177"/>
        <item h="1" x="161"/>
        <item h="1" x="248"/>
        <item h="1" x="22"/>
        <item h="1" x="19"/>
        <item h="1" x="458"/>
        <item h="1" x="336"/>
        <item h="1" x="133"/>
        <item h="1" x="12"/>
        <item h="1" x="7"/>
        <item h="1" x="20"/>
        <item h="1" x="357"/>
        <item h="1" x="140"/>
        <item h="1" x="318"/>
        <item h="1" x="229"/>
        <item h="1" x="441"/>
        <item h="1" x="45"/>
        <item h="1" x="221"/>
        <item h="1" x="520"/>
        <item h="1" x="486"/>
        <item h="1" x="119"/>
        <item h="1" x="18"/>
        <item h="1" x="17"/>
        <item h="1" x="162"/>
        <item h="1" x="343"/>
        <item h="1" x="314"/>
        <item h="1" x="134"/>
        <item h="1" x="291"/>
        <item h="1" x="293"/>
        <item h="1" x="141"/>
        <item h="1" x="43"/>
        <item h="1" x="309"/>
        <item h="1" x="272"/>
        <item h="1" x="312"/>
        <item h="1" x="351"/>
        <item h="1" x="245"/>
        <item h="1" x="301"/>
        <item h="1" x="346"/>
        <item h="1" x="230"/>
        <item h="1" x="92"/>
        <item h="1" x="130"/>
        <item h="1" x="315"/>
        <item h="1" x="79"/>
        <item h="1" x="472"/>
        <item h="1" x="401"/>
        <item h="1" x="164"/>
        <item h="1" x="24"/>
        <item h="1" x="65"/>
        <item h="1" x="94"/>
        <item h="1" x="481"/>
        <item h="1" x="406"/>
        <item h="1" x="506"/>
        <item h="1" x="1"/>
        <item h="1" x="121"/>
        <item h="1" x="165"/>
        <item h="1" x="166"/>
        <item h="1" x="446"/>
        <item h="1" x="298"/>
        <item h="1" x="428"/>
        <item h="1" x="443"/>
        <item h="1" x="465"/>
        <item h="1" x="415"/>
        <item h="1" x="302"/>
        <item h="1" x="122"/>
        <item h="1" x="510"/>
        <item h="1" x="25"/>
        <item h="1" x="491"/>
        <item h="1" x="247"/>
        <item h="1" x="350"/>
        <item h="1" x="114"/>
        <item h="1" x="132"/>
        <item h="1" x="214"/>
        <item h="1" x="444"/>
        <item h="1" x="342"/>
        <item h="1" x="211"/>
        <item h="1" x="425"/>
        <item h="1" x="52"/>
        <item h="1" x="286"/>
        <item h="1" x="469"/>
        <item h="1" x="136"/>
        <item h="1" x="240"/>
        <item h="1" x="290"/>
        <item h="1" x="485"/>
        <item h="1" x="368"/>
        <item h="1" x="105"/>
        <item h="1" x="430"/>
        <item h="1" x="97"/>
        <item h="1" x="195"/>
        <item h="1" x="217"/>
        <item h="1" x="386"/>
        <item h="1" x="95"/>
        <item h="1" x="11"/>
        <item h="1" x="59"/>
        <item h="1" x="337"/>
        <item h="1" x="239"/>
        <item h="1" x="8"/>
        <item h="1" x="512"/>
        <item h="1" x="74"/>
        <item h="1" x="289"/>
        <item h="1" x="172"/>
        <item h="1" x="137"/>
        <item h="1" x="185"/>
        <item h="1" x="101"/>
        <item h="1" x="276"/>
        <item h="1" x="167"/>
        <item h="1" x="449"/>
        <item h="1" x="258"/>
        <item h="1" x="139"/>
        <item h="1" x="540"/>
        <item h="1" x="251"/>
        <item h="1" x="16"/>
        <item h="1" x="254"/>
        <item h="1" x="51"/>
        <item h="1" x="462"/>
        <item h="1" x="389"/>
        <item h="1" x="66"/>
        <item h="1" x="305"/>
        <item h="1" x="96"/>
        <item h="1" x="335"/>
        <item h="1" x="58"/>
        <item h="1" x="270"/>
        <item h="1" x="281"/>
        <item h="1" x="15"/>
        <item h="1" x="288"/>
        <item h="1" x="268"/>
        <item h="1" x="470"/>
        <item h="1" x="9"/>
        <item h="1" x="57"/>
        <item h="1" x="142"/>
        <item h="1" x="347"/>
        <item h="1" x="508"/>
        <item h="1" x="143"/>
        <item h="1" x="197"/>
        <item h="1" x="23"/>
        <item h="1" x="31"/>
        <item h="1" x="201"/>
        <item h="1" x="322"/>
        <item h="1" x="234"/>
        <item h="1" x="0"/>
        <item h="1" x="282"/>
        <item h="1" x="123"/>
        <item h="1" x="264"/>
        <item h="1" x="395"/>
        <item h="1" x="457"/>
        <item h="1" x="399"/>
        <item h="1" x="492"/>
        <item h="1" x="54"/>
        <item h="1" x="467"/>
        <item h="1" x="124"/>
        <item h="1" x="238"/>
        <item h="1" x="72"/>
        <item h="1" x="328"/>
        <item h="1" x="107"/>
        <item h="1" x="456"/>
        <item h="1" x="170"/>
        <item h="1" x="169"/>
        <item h="1" x="489"/>
        <item h="1" x="533"/>
        <item h="1" x="524"/>
        <item h="1" x="56"/>
        <item h="1" x="192"/>
        <item h="1" x="450"/>
        <item h="1" x="392"/>
        <item h="1" x="189"/>
        <item h="1" x="466"/>
        <item h="1" x="536"/>
        <item h="1" x="106"/>
        <item h="1" x="202"/>
        <item h="1" x="537"/>
        <item h="1" x="352"/>
        <item h="1" x="359"/>
        <item h="1" x="93"/>
        <item h="1" x="171"/>
        <item h="1" x="113"/>
        <item h="1" x="402"/>
        <item h="1" x="269"/>
        <item h="1" x="14"/>
        <item h="1" x="277"/>
        <item h="1" x="307"/>
        <item h="1" x="111"/>
        <item h="1" x="266"/>
        <item h="1" x="26"/>
        <item h="1" x="320"/>
        <item h="1" x="144"/>
        <item h="1" x="308"/>
        <item h="1" x="538"/>
        <item h="1" x="341"/>
        <item h="1" x="145"/>
        <item h="1" x="160"/>
        <item h="1" x="64"/>
        <item h="1" x="410"/>
        <item h="1" x="67"/>
        <item h="1" x="236"/>
        <item h="1" x="496"/>
        <item h="1" x="146"/>
        <item h="1" x="319"/>
        <item h="1" x="371"/>
        <item h="1" x="405"/>
        <item h="1" x="263"/>
        <item h="1" x="473"/>
        <item h="1" x="163"/>
        <item h="1" x="284"/>
        <item h="1" x="4"/>
        <item h="1" x="158"/>
        <item h="1" x="349"/>
        <item h="1" x="297"/>
        <item h="1" x="321"/>
        <item h="1" x="261"/>
        <item h="1" x="409"/>
        <item h="1" x="168"/>
        <item h="1" x="348"/>
        <item h="1" x="91"/>
        <item h="1" x="226"/>
        <item h="1" x="411"/>
        <item h="1" x="10"/>
        <item h="1" x="375"/>
        <item h="1" x="70"/>
        <item h="1" x="278"/>
        <item h="1" x="259"/>
        <item h="1" x="340"/>
        <item h="1" x="528"/>
        <item h="1" x="440"/>
        <item h="1" x="419"/>
        <item h="1" x="271"/>
        <item h="1" x="355"/>
        <item h="1" x="396"/>
        <item h="1" x="501"/>
        <item h="1" x="497"/>
        <item h="1" x="292"/>
        <item h="1" x="463"/>
        <item h="1" x="366"/>
        <item h="1" x="323"/>
        <item h="1" x="531"/>
        <item h="1" x="313"/>
        <item h="1" x="279"/>
        <item h="1" x="204"/>
        <item h="1" x="82"/>
        <item h="1" x="502"/>
        <item h="1" x="75"/>
        <item h="1" x="5"/>
        <item h="1" x="257"/>
        <item h="1" x="131"/>
        <item h="1" x="34"/>
        <item h="1" x="329"/>
        <item h="1" x="249"/>
        <item h="1" x="356"/>
        <item h="1" x="525"/>
        <item h="1" x="147"/>
        <item h="1" x="199"/>
        <item h="1" x="209"/>
        <item h="1" x="108"/>
        <item h="1" x="173"/>
        <item h="1" x="246"/>
        <item h="1" x="28"/>
        <item h="1" x="2"/>
        <item h="1" x="330"/>
        <item h="1" x="242"/>
        <item h="1" x="104"/>
        <item h="1" x="478"/>
        <item h="1" x="235"/>
        <item h="1" x="89"/>
        <item h="1" x="103"/>
        <item h="1" x="243"/>
        <item h="1" x="198"/>
        <item h="1" x="377"/>
        <item h="1" x="311"/>
        <item h="1" x="385"/>
        <item h="1" x="372"/>
        <item h="1" x="416"/>
        <item h="1" x="435"/>
        <item h="1" x="420"/>
        <item h="1" x="98"/>
        <item h="1" x="334"/>
        <item h="1" x="110"/>
        <item h="1" x="316"/>
        <item h="1" x="514"/>
        <item h="1" x="515"/>
        <item h="1" x="500"/>
        <item h="1" x="365"/>
        <item h="1" x="482"/>
        <item h="1" x="345"/>
        <item h="1" x="427"/>
        <item h="1" x="527"/>
        <item h="1" x="418"/>
        <item h="1" x="518"/>
        <item h="1" x="116"/>
        <item h="1" x="255"/>
        <item h="1" x="149"/>
        <item h="1" x="273"/>
        <item h="1" x="294"/>
        <item h="1" x="207"/>
        <item h="1" x="40"/>
        <item h="1" x="453"/>
        <item h="1" x="529"/>
        <item h="1" x="174"/>
        <item h="1" x="41"/>
        <item h="1" x="383"/>
        <item h="1" x="364"/>
        <item h="1" x="176"/>
        <item h="1" x="387"/>
        <item h="1" x="452"/>
        <item h="1" x="390"/>
        <item h="1" x="432"/>
        <item h="1" x="414"/>
        <item h="1" x="3"/>
        <item h="1" x="46"/>
        <item h="1" x="156"/>
        <item h="1" x="175"/>
        <item h="1" x="157"/>
        <item h="1" x="33"/>
        <item h="1" x="187"/>
        <item h="1" x="267"/>
        <item h="1" x="115"/>
        <item h="1" x="37"/>
        <item h="1" x="227"/>
        <item h="1" x="299"/>
        <item h="1" x="252"/>
        <item h="1" x="35"/>
        <item h="1" x="148"/>
        <item h="1" x="85"/>
        <item h="1" x="369"/>
        <item h="1" x="206"/>
        <item h="1" x="38"/>
        <item h="1" x="184"/>
        <item h="1" x="125"/>
        <item h="1" x="225"/>
        <item h="1" x="129"/>
        <item h="1" x="438"/>
        <item h="1" x="222"/>
        <item h="1" x="541"/>
        <item h="1" x="338"/>
        <item h="1" x="13"/>
        <item h="1" x="393"/>
        <item h="1" x="374"/>
        <item h="1" x="391"/>
        <item h="1" x="519"/>
        <item h="1" x="513"/>
        <item h="1" x="403"/>
        <item h="1" x="503"/>
        <item h="1" x="339"/>
        <item h="1" x="504"/>
        <item h="1" x="532"/>
        <item h="1" x="135"/>
        <item h="1" x="367"/>
        <item h="1" x="454"/>
        <item h="1" x="90"/>
        <item h="1" x="179"/>
        <item h="1" x="516"/>
        <item h="1" x="344"/>
        <item h="1" x="304"/>
        <item h="1" x="117"/>
        <item h="1" x="83"/>
        <item h="1" x="138"/>
        <item h="1" x="360"/>
        <item h="1" x="275"/>
        <item h="1" x="120"/>
        <item h="1" x="191"/>
        <item h="1" x="73"/>
        <item h="1" x="295"/>
        <item h="1" x="126"/>
        <item h="1" x="71"/>
        <item h="1" x="224"/>
        <item h="1" x="50"/>
        <item h="1" x="265"/>
        <item h="1" x="521"/>
        <item h="1" x="421"/>
        <item h="1" x="218"/>
        <item h="1" x="127"/>
        <item h="1" x="539"/>
        <item h="1" x="253"/>
        <item h="1" x="6"/>
        <item h="1" x="448"/>
        <item h="1" x="205"/>
        <item h="1" x="212"/>
        <item h="1" x="477"/>
        <item h="1" x="244"/>
        <item h="1" x="407"/>
        <item h="1" x="76"/>
        <item h="1" x="118"/>
        <item h="1" x="102"/>
        <item h="1" x="332"/>
        <item h="1" x="260"/>
        <item h="1" x="100"/>
        <item h="1" x="181"/>
        <item h="1" x="216"/>
        <item h="1" x="220"/>
        <item h="1" x="326"/>
        <item h="1" x="256"/>
        <item h="1" x="55"/>
        <item h="1" x="47"/>
        <item h="1" x="151"/>
        <item h="1" x="274"/>
        <item h="1" x="68"/>
        <item h="1" x="152"/>
        <item h="1" x="159"/>
        <item h="1" x="460"/>
        <item h="1" x="153"/>
        <item h="1" x="471"/>
        <item h="1" x="534"/>
        <item h="1" x="511"/>
        <item h="1" x="354"/>
        <item h="1" x="507"/>
        <item h="1" x="361"/>
        <item h="1" x="62"/>
        <item h="1" x="190"/>
        <item h="1" x="437"/>
        <item h="1" x="353"/>
        <item h="1" x="237"/>
        <item h="1" x="423"/>
        <item h="1" x="241"/>
        <item h="1" x="44"/>
        <item h="1" x="535"/>
        <item h="1" x="303"/>
        <item h="1" x="80"/>
        <item h="1" x="203"/>
        <item h="1" x="128"/>
        <item h="1" x="324"/>
        <item h="1" x="228"/>
        <item h="1" x="180"/>
        <item h="1" x="213"/>
        <item h="1" x="154"/>
        <item h="1" x="327"/>
        <item h="1" x="388"/>
        <item h="1" x="223"/>
        <item h="1" x="447"/>
        <item h="1" x="404"/>
        <item h="1" x="429"/>
        <item h="1" x="186"/>
        <item h="1" x="262"/>
        <item h="1" x="479"/>
        <item h="1" x="413"/>
        <item h="1" x="412"/>
        <item h="1" x="32"/>
        <item h="1" x="29"/>
        <item h="1" x="476"/>
        <item h="1" x="499"/>
        <item h="1" x="394"/>
        <item h="1" x="445"/>
        <item h="1" x="490"/>
        <item h="1" x="296"/>
        <item h="1" x="498"/>
        <item h="1" x="77"/>
        <item h="1" x="193"/>
        <item h="1" x="379"/>
        <item h="1" x="397"/>
        <item h="1" x="84"/>
        <item h="1" x="183"/>
        <item h="1" x="422"/>
        <item h="1" x="208"/>
        <item h="1" x="78"/>
        <item h="1" x="215"/>
        <item h="1" x="188"/>
        <item h="1" x="306"/>
        <item h="1" x="376"/>
        <item h="1" x="480"/>
        <item h="1" x="86"/>
        <item h="1" x="287"/>
        <item h="1" x="408"/>
        <item h="1" x="494"/>
        <item h="1" x="400"/>
        <item h="1" x="509"/>
        <item h="1" x="439"/>
        <item h="1" x="285"/>
        <item h="1" x="250"/>
        <item x="39"/>
        <item h="1" x="505"/>
        <item h="1" x="370"/>
        <item h="1" x="231"/>
        <item h="1" x="459"/>
        <item h="1" x="442"/>
        <item h="1" x="380"/>
        <item h="1" x="358"/>
        <item h="1" x="60"/>
        <item h="1" x="42"/>
        <item h="1" x="182"/>
        <item h="1" x="495"/>
        <item h="1" x="483"/>
        <item h="1" x="219"/>
        <item h="1" x="382"/>
        <item h="1" x="63"/>
        <item h="1" x="109"/>
        <item h="1" x="21"/>
        <item h="1" x="283"/>
        <item h="1" x="61"/>
        <item h="1" x="112"/>
        <item h="1" x="333"/>
        <item h="1" x="487"/>
        <item h="1" x="381"/>
        <item h="1" x="426"/>
        <item h="1" x="417"/>
        <item h="1" x="464"/>
        <item h="1" x="522"/>
        <item h="1" x="530"/>
        <item h="1" x="431"/>
        <item h="1" x="69"/>
        <item h="1" x="81"/>
        <item h="1" x="424"/>
        <item h="1" x="300"/>
        <item h="1" x="378"/>
        <item h="1" x="523"/>
        <item h="1" x="325"/>
        <item h="1" x="36"/>
        <item h="1" x="200"/>
        <item h="1" x="155"/>
        <item h="1" x="526"/>
        <item h="1" x="317"/>
        <item h="1" x="232"/>
        <item h="1" x="280"/>
        <item h="1" x="48"/>
        <item h="1" x="484"/>
        <item h="1" x="310"/>
        <item h="1" x="331"/>
        <item h="1" x="210"/>
        <item h="1" x="87"/>
        <item h="1" x="99"/>
        <item h="1" x="88"/>
        <item h="1" x="384"/>
        <item h="1" x="178"/>
        <item h="1" x="150"/>
        <item h="1" x="49"/>
        <item h="1" x="436"/>
        <item h="1" x="363"/>
        <item h="1" x="468"/>
        <item h="1" x="517"/>
        <item h="1" x="474"/>
        <item h="1" x="362"/>
        <item h="1" x="451"/>
        <item h="1" x="461"/>
        <item h="1" x="433"/>
        <item h="1" x="398"/>
        <item h="1" x="233"/>
        <item h="1" x="455"/>
        <item h="1" x="434"/>
        <item h="1" x="493"/>
        <item h="1" x="196"/>
        <item h="1" x="475"/>
        <item h="1" x="27"/>
        <item h="1" x="53"/>
        <item h="1" x="194"/>
        <item h="1" x="30"/>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46" outline="0" showAll="0"/>
    <pivotField dataField="1" compact="0" outline="0" showAll="0"/>
    <pivotField dataField="1" compact="0" outline="0" showAll="0"/>
  </pivotFields>
  <rowFields count="1">
    <field x="2"/>
  </rowFields>
  <rowItems count="2">
    <i>
      <x/>
    </i>
    <i t="grand">
      <x/>
    </i>
  </rowItems>
  <colFields count="1">
    <field x="-2"/>
  </colFields>
  <colItems count="3">
    <i>
      <x/>
    </i>
    <i i="1">
      <x v="1"/>
    </i>
    <i i="2">
      <x v="2"/>
    </i>
  </colItems>
  <pageFields count="4">
    <pageField fld="0" hier="-1"/>
    <pageField fld="1" item="0" hier="-1"/>
    <pageField fld="5" hier="-1"/>
    <pageField fld="6" hier="-1"/>
  </pageFields>
  <dataFields count="3">
    <dataField name="Expected_Lines " fld="10" baseField="2" baseItem="1"/>
    <dataField name=" No of Shorts Lines" fld="20" baseField="2" baseItem="1"/>
    <dataField name="No of Extra Lines" fld="21" baseField="2" baseItem="1"/>
  </dataFields>
  <formats count="1">
    <format dxfId="3">
      <pivotArea type="all" dataOnly="0" outline="0" fieldPosition="0"/>
    </format>
  </formats>
  <chartFormats count="8">
    <chartFormat chart="0" format="0" series="1">
      <pivotArea type="data" outline="0" fieldPosition="0"/>
    </chartFormat>
    <chartFormat chart="1" format="4" series="1">
      <pivotArea type="data" outline="0" fieldPosition="0"/>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 chart="6" format="9">
      <pivotArea type="data" outline="0" fieldPosition="0">
        <references count="2">
          <reference field="4294967294" count="1" selected="0">
            <x v="0"/>
          </reference>
          <reference field="2" count="1" selected="0">
            <x v="1"/>
          </reference>
        </references>
      </pivotArea>
    </chartFormat>
    <chartFormat chart="6" format="10">
      <pivotArea type="data" outline="0" fieldPosition="0">
        <references count="2">
          <reference field="4294967294" count="1" selected="0">
            <x v="1"/>
          </reference>
          <reference field="2" count="1" selected="0">
            <x v="1"/>
          </reference>
        </references>
      </pivotArea>
    </chartFormat>
    <chartFormat chart="6" format="11">
      <pivotArea type="data" outline="0" fieldPosition="0">
        <references count="2">
          <reference field="4294967294" count="1" selected="0">
            <x v="2"/>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5"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chartFormat="4">
  <location ref="A18:F21" firstHeaderRow="1" firstDataRow="2" firstDataCol="1" rowPageCount="4" colPageCount="1"/>
  <pivotFields count="22">
    <pivotField axis="axisPage" compact="0" outline="0" multipleItemSelectionAllowed="1" showAll="0">
      <items count="3">
        <item h="1" x="0"/>
        <item x="1"/>
        <item t="default"/>
      </items>
    </pivotField>
    <pivotField axis="axisPage" compact="0" outline="0" showAll="0">
      <items count="6">
        <item x="4"/>
        <item x="2"/>
        <item x="0"/>
        <item x="1"/>
        <item x="3"/>
        <item t="default"/>
      </items>
    </pivotField>
    <pivotField axis="axisRow" compact="0" outline="0" multipleItemSelectionAllowed="1" showAll="0">
      <items count="16">
        <item x="12"/>
        <item h="1" x="13"/>
        <item h="1" x="14"/>
        <item h="1" x="5"/>
        <item h="1" x="0"/>
        <item h="1" x="1"/>
        <item h="1" x="2"/>
        <item h="1" x="3"/>
        <item h="1" x="4"/>
        <item h="1" x="6"/>
        <item h="1" x="7"/>
        <item h="1" x="8"/>
        <item h="1" x="9"/>
        <item h="1" x="10"/>
        <item h="1" x="11"/>
        <item t="default"/>
      </items>
    </pivotField>
    <pivotField compact="0" outline="0" showAll="0"/>
    <pivotField compact="0" numFmtId="14" outline="0" showAll="0"/>
    <pivotField axis="axisPage" dataField="1" compact="0" outline="0" showAll="0">
      <items count="1156">
        <item x="43"/>
        <item x="65"/>
        <item x="112"/>
        <item x="146"/>
        <item x="433"/>
        <item x="223"/>
        <item x="263"/>
        <item x="303"/>
        <item x="176"/>
        <item x="343"/>
        <item x="42"/>
        <item x="593"/>
        <item x="2"/>
        <item x="3"/>
        <item x="594"/>
        <item x="4"/>
        <item x="0"/>
        <item x="5"/>
        <item x="17"/>
        <item x="27"/>
        <item x="21"/>
        <item x="28"/>
        <item x="29"/>
        <item x="36"/>
        <item x="41"/>
        <item x="52"/>
        <item x="55"/>
        <item x="18"/>
        <item x="86"/>
        <item x="174"/>
        <item x="56"/>
        <item x="62"/>
        <item x="113"/>
        <item x="68"/>
        <item x="72"/>
        <item x="69"/>
        <item x="121"/>
        <item x="84"/>
        <item x="137"/>
        <item x="85"/>
        <item x="87"/>
        <item x="79"/>
        <item x="91"/>
        <item x="959"/>
        <item x="94"/>
        <item x="90"/>
        <item x="8"/>
        <item x="7"/>
        <item x="167"/>
        <item x="53"/>
        <item x="15"/>
        <item x="10"/>
        <item x="11"/>
        <item x="16"/>
        <item x="22"/>
        <item x="23"/>
        <item x="13"/>
        <item x="12"/>
        <item x="134"/>
        <item x="61"/>
        <item x="14"/>
        <item x="24"/>
        <item x="111"/>
        <item x="57"/>
        <item x="77"/>
        <item x="98"/>
        <item x="70"/>
        <item x="58"/>
        <item x="25"/>
        <item x="26"/>
        <item x="37"/>
        <item x="54"/>
        <item x="63"/>
        <item x="40"/>
        <item x="48"/>
        <item x="30"/>
        <item x="19"/>
        <item x="20"/>
        <item x="31"/>
        <item x="120"/>
        <item x="64"/>
        <item x="78"/>
        <item x="93"/>
        <item x="100"/>
        <item x="35"/>
        <item x="104"/>
        <item x="190"/>
        <item x="105"/>
        <item x="106"/>
        <item x="96"/>
        <item x="103"/>
        <item x="114"/>
        <item x="132"/>
        <item x="115"/>
        <item x="110"/>
        <item x="140"/>
        <item x="125"/>
        <item x="496"/>
        <item x="124"/>
        <item x="126"/>
        <item x="181"/>
        <item x="138"/>
        <item x="416"/>
        <item x="331"/>
        <item x="154"/>
        <item x="1002"/>
        <item x="145"/>
        <item x="162"/>
        <item x="234"/>
        <item x="165"/>
        <item x="161"/>
        <item x="328"/>
        <item x="157"/>
        <item x="489"/>
        <item x="184"/>
        <item x="193"/>
        <item x="288"/>
        <item x="657"/>
        <item x="192"/>
        <item x="1112"/>
        <item x="191"/>
        <item x="1117"/>
        <item x="182"/>
        <item x="969"/>
        <item x="201"/>
        <item x="172"/>
        <item x="188"/>
        <item x="183"/>
        <item x="196"/>
        <item x="664"/>
        <item x="236"/>
        <item x="239"/>
        <item x="228"/>
        <item x="164"/>
        <item x="242"/>
        <item x="220"/>
        <item x="217"/>
        <item x="227"/>
        <item x="231"/>
        <item x="233"/>
        <item x="207"/>
        <item x="243"/>
        <item x="219"/>
        <item x="216"/>
        <item x="230"/>
        <item x="221"/>
        <item x="214"/>
        <item x="241"/>
        <item x="218"/>
        <item x="232"/>
        <item x="279"/>
        <item x="283"/>
        <item x="255"/>
        <item x="406"/>
        <item x="256"/>
        <item x="260"/>
        <item x="261"/>
        <item x="246"/>
        <item x="258"/>
        <item x="251"/>
        <item x="595"/>
        <item x="290"/>
        <item x="271"/>
        <item x="285"/>
        <item x="262"/>
        <item x="249"/>
        <item x="329"/>
        <item x="274"/>
        <item x="259"/>
        <item x="316"/>
        <item x="296"/>
        <item x="300"/>
        <item x="298"/>
        <item x="299"/>
        <item x="305"/>
        <item x="714"/>
        <item x="297"/>
        <item x="326"/>
        <item x="319"/>
        <item x="425"/>
        <item x="315"/>
        <item x="222"/>
        <item x="205"/>
        <item x="294"/>
        <item x="301"/>
        <item x="428"/>
        <item x="429"/>
        <item x="432"/>
        <item x="443"/>
        <item x="467"/>
        <item x="431"/>
        <item x="435"/>
        <item x="439"/>
        <item x="436"/>
        <item x="437"/>
        <item x="449"/>
        <item x="691"/>
        <item x="452"/>
        <item x="244"/>
        <item x="445"/>
        <item x="456"/>
        <item x="438"/>
        <item x="471"/>
        <item x="441"/>
        <item x="472"/>
        <item x="427"/>
        <item x="430"/>
        <item x="422"/>
        <item x="394"/>
        <item x="399"/>
        <item x="420"/>
        <item x="404"/>
        <item x="413"/>
        <item x="408"/>
        <item x="405"/>
        <item x="407"/>
        <item x="421"/>
        <item x="415"/>
        <item x="478"/>
        <item x="412"/>
        <item x="411"/>
        <item x="414"/>
        <item x="476"/>
        <item x="393"/>
        <item x="397"/>
        <item x="409"/>
        <item x="392"/>
        <item x="89"/>
        <item x="395"/>
        <item x="401"/>
        <item x="521"/>
        <item x="477"/>
        <item x="479"/>
        <item x="366"/>
        <item x="337"/>
        <item x="491"/>
        <item x="488"/>
        <item x="484"/>
        <item x="1154"/>
        <item x="333"/>
        <item x="487"/>
        <item x="480"/>
        <item x="1012"/>
        <item x="518"/>
        <item x="400"/>
        <item x="364"/>
        <item x="423"/>
        <item x="821"/>
        <item x="351"/>
        <item x="582"/>
        <item x="335"/>
        <item x="360"/>
        <item x="987"/>
        <item x="348"/>
        <item x="344"/>
        <item x="352"/>
        <item x="783"/>
        <item x="345"/>
        <item x="578"/>
        <item x="356"/>
        <item x="357"/>
        <item x="354"/>
        <item x="339"/>
        <item x="338"/>
        <item x="498"/>
        <item x="500"/>
        <item x="512"/>
        <item x="507"/>
        <item x="506"/>
        <item x="555"/>
        <item x="373"/>
        <item x="930"/>
        <item x="538"/>
        <item x="741"/>
        <item x="519"/>
        <item x="517"/>
        <item x="563"/>
        <item x="509"/>
        <item x="387"/>
        <item x="390"/>
        <item x="382"/>
        <item x="1052"/>
        <item x="384"/>
        <item x="377"/>
        <item x="386"/>
        <item x="493"/>
        <item x="389"/>
        <item x="380"/>
        <item x="536"/>
        <item x="532"/>
        <item x="840"/>
        <item x="539"/>
        <item x="559"/>
        <item x="545"/>
        <item x="922"/>
        <item x="546"/>
        <item x="556"/>
        <item x="547"/>
        <item x="936"/>
        <item x="551"/>
        <item x="561"/>
        <item x="531"/>
        <item x="530"/>
        <item x="383"/>
        <item x="510"/>
        <item x="558"/>
        <item x="564"/>
        <item x="566"/>
        <item x="565"/>
        <item x="583"/>
        <item x="572"/>
        <item x="571"/>
        <item x="534"/>
        <item x="332"/>
        <item x="581"/>
        <item x="598"/>
        <item x="374"/>
        <item x="602"/>
        <item x="576"/>
        <item x="586"/>
        <item x="585"/>
        <item x="588"/>
        <item x="367"/>
        <item x="597"/>
        <item x="600"/>
        <item x="605"/>
        <item x="606"/>
        <item x="616"/>
        <item x="608"/>
        <item x="1048"/>
        <item x="325"/>
        <item x="609"/>
        <item x="461"/>
        <item x="613"/>
        <item x="599"/>
        <item x="355"/>
        <item x="620"/>
        <item x="640"/>
        <item x="622"/>
        <item x="628"/>
        <item x="637"/>
        <item x="629"/>
        <item x="658"/>
        <item x="631"/>
        <item x="632"/>
        <item x="633"/>
        <item x="623"/>
        <item x="630"/>
        <item x="81"/>
        <item x="82"/>
        <item x="99"/>
        <item x="102"/>
        <item x="74"/>
        <item x="51"/>
        <item x="135"/>
        <item x="284"/>
        <item x="160"/>
        <item x="67"/>
        <item x="80"/>
        <item x="76"/>
        <item x="417"/>
        <item x="101"/>
        <item x="295"/>
        <item x="139"/>
        <item x="130"/>
        <item x="166"/>
        <item x="122"/>
        <item x="144"/>
        <item x="224"/>
        <item x="108"/>
        <item x="142"/>
        <item x="150"/>
        <item x="327"/>
        <item x="550"/>
        <item x="291"/>
        <item x="567"/>
        <item x="95"/>
        <item x="738"/>
        <item x="215"/>
        <item x="257"/>
        <item x="481"/>
        <item x="353"/>
        <item x="508"/>
        <item x="379"/>
        <item x="175"/>
        <item x="178"/>
        <item x="199"/>
        <item x="109"/>
        <item x="522"/>
        <item x="116"/>
        <item x="117"/>
        <item x="971"/>
        <item x="127"/>
        <item x="148"/>
        <item x="289"/>
        <item x="448"/>
        <item x="321"/>
        <item x="169"/>
        <item x="204"/>
        <item x="253"/>
        <item x="252"/>
        <item x="245"/>
        <item x="434"/>
        <item x="269"/>
        <item x="235"/>
        <item x="189"/>
        <item x="402"/>
        <item x="203"/>
        <item x="482"/>
        <item x="483"/>
        <item x="195"/>
        <item x="317"/>
        <item x="341"/>
        <item x="529"/>
        <item x="276"/>
        <item x="495"/>
        <item x="490"/>
        <item x="363"/>
        <item x="511"/>
        <item x="186"/>
        <item x="486"/>
        <item x="277"/>
        <item x="213"/>
        <item x="451"/>
        <item x="163"/>
        <item x="505"/>
        <item x="378"/>
        <item x="202"/>
        <item x="194"/>
        <item x="179"/>
        <item x="173"/>
        <item x="470"/>
        <item x="198"/>
        <item x="466"/>
        <item x="171"/>
        <item x="543"/>
        <item x="309"/>
        <item x="562"/>
        <item x="180"/>
        <item x="642"/>
        <item x="643"/>
        <item x="726"/>
        <item x="653"/>
        <item x="661"/>
        <item x="660"/>
        <item x="652"/>
        <item x="659"/>
        <item x="761"/>
        <item x="662"/>
        <item x="663"/>
        <item x="651"/>
        <item x="655"/>
        <item x="654"/>
        <item x="666"/>
        <item x="667"/>
        <item x="679"/>
        <item x="670"/>
        <item x="696"/>
        <item x="686"/>
        <item x="690"/>
        <item x="692"/>
        <item x="962"/>
        <item x="677"/>
        <item x="705"/>
        <item x="713"/>
        <item x="718"/>
        <item x="715"/>
        <item x="717"/>
        <item x="553"/>
        <item x="706"/>
        <item x="721"/>
        <item x="724"/>
        <item x="732"/>
        <item x="1030"/>
        <item x="1123"/>
        <item x="501"/>
        <item x="728"/>
        <item x="621"/>
        <item x="735"/>
        <item x="710"/>
        <item x="615"/>
        <item x="938"/>
        <item x="785"/>
        <item x="757"/>
        <item x="756"/>
        <item x="537"/>
        <item x="682"/>
        <item x="796"/>
        <item x="772"/>
        <item x="818"/>
        <item x="1142"/>
        <item x="890"/>
        <item x="771"/>
        <item x="1032"/>
        <item x="976"/>
        <item x="970"/>
        <item x="747"/>
        <item x="990"/>
        <item x="753"/>
        <item x="795"/>
        <item x="788"/>
        <item x="774"/>
        <item x="798"/>
        <item x="804"/>
        <item x="814"/>
        <item x="793"/>
        <item x="797"/>
        <item x="809"/>
        <item x="824"/>
        <item x="834"/>
        <item x="850"/>
        <item x="856"/>
        <item x="1131"/>
        <item x="830"/>
        <item x="849"/>
        <item x="893"/>
        <item x="864"/>
        <item x="1096"/>
        <item x="874"/>
        <item x="967"/>
        <item x="875"/>
        <item x="977"/>
        <item x="1119"/>
        <item x="877"/>
        <item x="882"/>
        <item x="879"/>
        <item x="894"/>
        <item x="900"/>
        <item x="881"/>
        <item x="866"/>
        <item x="865"/>
        <item x="887"/>
        <item x="896"/>
        <item x="892"/>
        <item x="903"/>
        <item x="925"/>
        <item x="919"/>
        <item x="911"/>
        <item x="975"/>
        <item x="941"/>
        <item x="935"/>
        <item x="910"/>
        <item x="937"/>
        <item x="905"/>
        <item x="904"/>
        <item x="927"/>
        <item x="947"/>
        <item x="946"/>
        <item x="950"/>
        <item x="980"/>
        <item x="952"/>
        <item x="1106"/>
        <item x="1107"/>
        <item x="960"/>
        <item x="1041"/>
        <item x="981"/>
        <item x="958"/>
        <item x="989"/>
        <item x="1001"/>
        <item x="918"/>
        <item x="1022"/>
        <item x="998"/>
        <item x="1010"/>
        <item x="1011"/>
        <item x="1014"/>
        <item x="1081"/>
        <item x="1020"/>
        <item x="1035"/>
        <item x="992"/>
        <item x="993"/>
        <item x="988"/>
        <item x="995"/>
        <item x="994"/>
        <item x="870"/>
        <item x="1071"/>
        <item x="1051"/>
        <item x="1067"/>
        <item x="1066"/>
        <item x="1055"/>
        <item x="1072"/>
        <item x="1058"/>
        <item x="1059"/>
        <item x="1073"/>
        <item x="1060"/>
        <item x="1057"/>
        <item x="1044"/>
        <item x="1082"/>
        <item x="1077"/>
        <item x="1046"/>
        <item x="1062"/>
        <item x="1045"/>
        <item x="1061"/>
        <item x="1063"/>
        <item x="689"/>
        <item x="403"/>
        <item x="313"/>
        <item x="516"/>
        <item x="270"/>
        <item x="254"/>
        <item x="275"/>
        <item x="312"/>
        <item x="372"/>
        <item x="278"/>
        <item x="577"/>
        <item x="248"/>
        <item x="308"/>
        <item x="304"/>
        <item x="310"/>
        <item x="580"/>
        <item x="612"/>
        <item x="446"/>
        <item x="533"/>
        <item x="247"/>
        <item x="520"/>
        <item x="450"/>
        <item x="540"/>
        <item x="350"/>
        <item x="371"/>
        <item x="349"/>
        <item x="346"/>
        <item x="514"/>
        <item x="334"/>
        <item x="444"/>
        <item x="440"/>
        <item x="369"/>
        <item x="453"/>
        <item x="475"/>
        <item x="574"/>
        <item x="544"/>
        <item x="410"/>
        <item x="548"/>
        <item x="579"/>
        <item x="342"/>
        <item x="375"/>
        <item x="418"/>
        <item x="396"/>
        <item x="492"/>
        <item x="601"/>
        <item x="646"/>
        <item x="781"/>
        <item x="584"/>
        <item x="641"/>
        <item x="683"/>
        <item x="604"/>
        <item x="596"/>
        <item x="560"/>
        <item x="619"/>
        <item x="552"/>
        <item x="485"/>
        <item x="494"/>
        <item x="340"/>
        <item x="347"/>
        <item x="524"/>
        <item x="535"/>
        <item x="557"/>
        <item x="336"/>
        <item x="703"/>
        <item x="627"/>
        <item x="525"/>
        <item x="688"/>
        <item x="731"/>
        <item x="549"/>
        <item x="777"/>
        <item x="575"/>
        <item x="610"/>
        <item x="745"/>
        <item x="702"/>
        <item x="385"/>
        <item x="591"/>
        <item x="388"/>
        <item x="625"/>
        <item x="504"/>
        <item x="502"/>
        <item x="381"/>
        <item x="680"/>
        <item x="368"/>
        <item x="590"/>
        <item x="554"/>
        <item x="656"/>
        <item x="542"/>
        <item x="541"/>
        <item x="695"/>
        <item x="786"/>
        <item x="618"/>
        <item x="589"/>
        <item x="751"/>
        <item x="678"/>
        <item x="770"/>
        <item x="570"/>
        <item x="569"/>
        <item x="648"/>
        <item x="685"/>
        <item x="700"/>
        <item x="603"/>
        <item x="636"/>
        <item x="587"/>
        <item x="698"/>
        <item x="573"/>
        <item x="634"/>
        <item x="684"/>
        <item x="954"/>
        <item x="611"/>
        <item x="626"/>
        <item x="614"/>
        <item x="639"/>
        <item x="837"/>
        <item x="687"/>
        <item x="638"/>
        <item x="624"/>
        <item x="693"/>
        <item x="617"/>
        <item x="635"/>
        <item x="712"/>
        <item x="719"/>
        <item x="1122"/>
        <item x="773"/>
        <item x="672"/>
        <item x="676"/>
        <item x="647"/>
        <item x="758"/>
        <item x="707"/>
        <item x="803"/>
        <item x="701"/>
        <item x="674"/>
        <item x="665"/>
        <item x="671"/>
        <item x="765"/>
        <item x="697"/>
        <item x="740"/>
        <item x="681"/>
        <item x="746"/>
        <item x="716"/>
        <item x="675"/>
        <item x="699"/>
        <item x="704"/>
        <item x="708"/>
        <item x="799"/>
        <item x="711"/>
        <item x="768"/>
        <item x="762"/>
        <item x="787"/>
        <item x="769"/>
        <item x="760"/>
        <item x="730"/>
        <item x="1140"/>
        <item x="996"/>
        <item x="1099"/>
        <item x="1120"/>
        <item x="1143"/>
        <item x="801"/>
        <item x="729"/>
        <item x="807"/>
        <item x="792"/>
        <item x="829"/>
        <item x="790"/>
        <item x="823"/>
        <item x="873"/>
        <item x="888"/>
        <item x="1028"/>
        <item x="926"/>
        <item x="1033"/>
        <item x="835"/>
        <item x="841"/>
        <item x="857"/>
        <item x="780"/>
        <item x="816"/>
        <item x="848"/>
        <item x="847"/>
        <item x="871"/>
        <item x="880"/>
        <item x="899"/>
        <item x="915"/>
        <item x="944"/>
        <item x="825"/>
        <item x="845"/>
        <item x="764"/>
        <item x="854"/>
        <item x="898"/>
        <item x="831"/>
        <item x="766"/>
        <item x="1089"/>
        <item x="1137"/>
        <item x="1090"/>
        <item x="1095"/>
        <item x="1074"/>
        <item x="1100"/>
        <item x="1092"/>
        <item x="1115"/>
        <item x="1109"/>
        <item x="1111"/>
        <item x="1116"/>
        <item x="1110"/>
        <item x="1132"/>
        <item x="1113"/>
        <item x="1094"/>
        <item x="1133"/>
        <item x="1121"/>
        <item x="1139"/>
        <item x="1145"/>
        <item x="1146"/>
        <item x="1153"/>
        <item x="1149"/>
        <item x="1144"/>
        <item x="1138"/>
        <item x="1135"/>
        <item x="1040"/>
        <item x="1007"/>
        <item x="916"/>
        <item x="1026"/>
        <item x="1008"/>
        <item x="939"/>
        <item x="810"/>
        <item x="842"/>
        <item x="972"/>
        <item x="979"/>
        <item x="828"/>
        <item x="838"/>
        <item x="833"/>
        <item x="859"/>
        <item x="1068"/>
        <item x="1125"/>
        <item x="1043"/>
        <item x="1147"/>
        <item x="1023"/>
        <item x="955"/>
        <item x="832"/>
        <item x="846"/>
        <item x="878"/>
        <item x="934"/>
        <item x="965"/>
        <item x="985"/>
        <item x="928"/>
        <item x="1004"/>
        <item x="914"/>
        <item x="968"/>
        <item x="1003"/>
        <item x="1056"/>
        <item x="931"/>
        <item x="1049"/>
        <item x="929"/>
        <item x="1021"/>
        <item x="921"/>
        <item x="932"/>
        <item x="1005"/>
        <item x="948"/>
        <item x="986"/>
        <item x="924"/>
        <item x="1070"/>
        <item x="1015"/>
        <item x="1134"/>
        <item x="997"/>
        <item x="991"/>
        <item x="1053"/>
        <item x="913"/>
        <item x="1018"/>
        <item x="1016"/>
        <item x="1065"/>
        <item x="982"/>
        <item x="1027"/>
        <item x="1029"/>
        <item x="1076"/>
        <item x="983"/>
        <item x="1080"/>
        <item x="978"/>
        <item x="1064"/>
        <item x="1097"/>
        <item x="1025"/>
        <item x="1102"/>
        <item x="1136"/>
        <item x="1128"/>
        <item x="1151"/>
        <item x="1114"/>
        <item x="1104"/>
        <item x="1148"/>
        <item x="1152"/>
        <item x="592"/>
        <item x="365"/>
        <item x="362"/>
        <item x="755"/>
        <item x="759"/>
        <item x="709"/>
        <item x="789"/>
        <item x="963"/>
        <item x="912"/>
        <item x="949"/>
        <item x="1108"/>
        <item x="1141"/>
        <item x="907"/>
        <item x="917"/>
        <item x="933"/>
        <item x="779"/>
        <item x="884"/>
        <item x="957"/>
        <item x="961"/>
        <item x="966"/>
        <item x="1013"/>
        <item x="1126"/>
        <item x="1006"/>
        <item x="872"/>
        <item x="923"/>
        <item x="1127"/>
        <item x="1054"/>
        <item x="1075"/>
        <item x="906"/>
        <item x="6"/>
        <item x="1"/>
        <item x="44"/>
        <item x="9"/>
        <item x="33"/>
        <item x="1150"/>
        <item x="1129"/>
        <item x="1130"/>
        <item x="1101"/>
        <item x="39"/>
        <item x="34"/>
        <item x="38"/>
        <item x="45"/>
        <item x="49"/>
        <item x="47"/>
        <item x="46"/>
        <item x="60"/>
        <item x="50"/>
        <item x="66"/>
        <item x="73"/>
        <item x="71"/>
        <item x="250"/>
        <item x="292"/>
        <item x="32"/>
        <item x="92"/>
        <item x="83"/>
        <item x="128"/>
        <item x="136"/>
        <item x="88"/>
        <item x="141"/>
        <item x="155"/>
        <item x="156"/>
        <item x="187"/>
        <item x="209"/>
        <item x="210"/>
        <item x="211"/>
        <item x="212"/>
        <item x="314"/>
        <item x="293"/>
        <item x="306"/>
        <item x="442"/>
        <item x="225"/>
        <item x="264"/>
        <item x="282"/>
        <item x="265"/>
        <item x="302"/>
        <item x="311"/>
        <item x="324"/>
        <item x="152"/>
        <item x="107"/>
        <item x="118"/>
        <item x="185"/>
        <item x="119"/>
        <item x="123"/>
        <item x="151"/>
        <item x="147"/>
        <item x="159"/>
        <item x="59"/>
        <item x="464"/>
        <item x="149"/>
        <item x="460"/>
        <item x="97"/>
        <item x="200"/>
        <item x="131"/>
        <item x="133"/>
        <item x="206"/>
        <item x="280"/>
        <item x="129"/>
        <item x="281"/>
        <item x="370"/>
        <item x="527"/>
        <item x="808"/>
        <item x="855"/>
        <item x="287"/>
        <item x="515"/>
        <item x="426"/>
        <item x="454"/>
        <item x="743"/>
        <item x="268"/>
        <item x="266"/>
        <item x="177"/>
        <item x="197"/>
        <item x="318"/>
        <item x="267"/>
        <item x="463"/>
        <item x="424"/>
        <item x="226"/>
        <item x="237"/>
        <item x="320"/>
        <item x="238"/>
        <item x="322"/>
        <item x="273"/>
        <item x="826"/>
        <item x="229"/>
        <item x="286"/>
        <item x="852"/>
        <item x="860"/>
        <item x="902"/>
        <item x="853"/>
        <item x="513"/>
        <item x="523"/>
        <item x="863"/>
        <item x="901"/>
        <item x="889"/>
        <item x="942"/>
        <item x="827"/>
        <item x="956"/>
        <item x="858"/>
        <item x="778"/>
        <item x="752"/>
        <item x="447"/>
        <item x="940"/>
        <item x="895"/>
        <item x="75"/>
        <item x="272"/>
        <item x="170"/>
        <item x="208"/>
        <item x="323"/>
        <item x="973"/>
        <item x="943"/>
        <item x="945"/>
        <item x="811"/>
        <item x="782"/>
        <item x="984"/>
        <item x="694"/>
        <item x="817"/>
        <item x="876"/>
        <item x="459"/>
        <item x="733"/>
        <item x="307"/>
        <item x="391"/>
        <item x="465"/>
        <item x="398"/>
        <item x="330"/>
        <item x="358"/>
        <item x="497"/>
        <item x="499"/>
        <item x="503"/>
        <item x="376"/>
        <item x="526"/>
        <item x="528"/>
        <item x="568"/>
        <item x="776"/>
        <item x="1017"/>
        <item x="1098"/>
        <item x="1118"/>
        <item x="749"/>
        <item x="744"/>
        <item x="862"/>
        <item x="668"/>
        <item x="754"/>
        <item x="1037"/>
        <item x="775"/>
        <item x="1024"/>
        <item x="815"/>
        <item x="1031"/>
        <item x="1034"/>
        <item x="1036"/>
        <item x="748"/>
        <item x="813"/>
        <item x="812"/>
        <item x="806"/>
        <item x="802"/>
        <item x="844"/>
        <item x="1087"/>
        <item x="867"/>
        <item x="767"/>
        <item x="725"/>
        <item x="1083"/>
        <item x="1084"/>
        <item x="1086"/>
        <item x="883"/>
        <item x="791"/>
        <item x="607"/>
        <item x="763"/>
        <item x="794"/>
        <item x="800"/>
        <item x="805"/>
        <item x="734"/>
        <item x="720"/>
        <item x="722"/>
        <item x="723"/>
        <item x="736"/>
        <item x="784"/>
        <item x="750"/>
        <item x="739"/>
        <item x="1085"/>
        <item x="1038"/>
        <item x="1069"/>
        <item x="1078"/>
        <item x="1079"/>
        <item x="1105"/>
        <item x="836"/>
        <item x="819"/>
        <item x="1093"/>
        <item x="974"/>
        <item x="1009"/>
        <item x="820"/>
        <item x="1124"/>
        <item x="839"/>
        <item x="897"/>
        <item x="669"/>
        <item x="861"/>
        <item x="1088"/>
        <item x="843"/>
        <item x="851"/>
        <item x="868"/>
        <item x="869"/>
        <item x="891"/>
        <item x="908"/>
        <item x="909"/>
        <item x="951"/>
        <item x="953"/>
        <item x="999"/>
        <item x="1000"/>
        <item x="1050"/>
        <item x="964"/>
        <item x="920"/>
        <item x="886"/>
        <item x="742"/>
        <item x="1103"/>
        <item x="1042"/>
        <item x="1047"/>
        <item x="885"/>
        <item x="727"/>
        <item x="737"/>
        <item x="822"/>
        <item x="1019"/>
        <item x="1039"/>
        <item x="1091"/>
        <item x="143"/>
        <item x="153"/>
        <item x="168"/>
        <item x="158"/>
        <item x="240"/>
        <item x="458"/>
        <item x="473"/>
        <item x="462"/>
        <item x="469"/>
        <item x="474"/>
        <item x="455"/>
        <item x="457"/>
        <item x="468"/>
        <item x="419"/>
        <item x="359"/>
        <item x="361"/>
        <item x="649"/>
        <item x="644"/>
        <item x="645"/>
        <item x="650"/>
        <item x="673"/>
        <item t="default"/>
      </items>
    </pivotField>
    <pivotField axis="axisPage" compact="0" outline="0" multipleItemSelectionAllowed="1" showAll="0">
      <items count="543">
        <item h="1" x="488"/>
        <item h="1" x="373"/>
        <item h="1" x="177"/>
        <item h="1" x="161"/>
        <item h="1" x="248"/>
        <item h="1" x="22"/>
        <item h="1" x="19"/>
        <item h="1" x="458"/>
        <item h="1" x="336"/>
        <item h="1" x="133"/>
        <item h="1" x="12"/>
        <item h="1" x="7"/>
        <item h="1" x="20"/>
        <item h="1" x="357"/>
        <item h="1" x="140"/>
        <item h="1" x="318"/>
        <item h="1" x="229"/>
        <item h="1" x="441"/>
        <item h="1" x="45"/>
        <item h="1" x="221"/>
        <item h="1" x="520"/>
        <item h="1" x="486"/>
        <item h="1" x="119"/>
        <item h="1" x="18"/>
        <item h="1" x="17"/>
        <item h="1" x="162"/>
        <item h="1" x="343"/>
        <item h="1" x="314"/>
        <item h="1" x="134"/>
        <item h="1" x="291"/>
        <item h="1" x="293"/>
        <item h="1" x="141"/>
        <item h="1" x="43"/>
        <item h="1" x="309"/>
        <item h="1" x="272"/>
        <item h="1" x="312"/>
        <item h="1" x="351"/>
        <item h="1" x="245"/>
        <item h="1" x="301"/>
        <item h="1" x="346"/>
        <item h="1" x="230"/>
        <item h="1" x="92"/>
        <item h="1" x="130"/>
        <item h="1" x="315"/>
        <item h="1" x="79"/>
        <item h="1" x="472"/>
        <item h="1" x="401"/>
        <item h="1" x="164"/>
        <item h="1" x="24"/>
        <item h="1" x="65"/>
        <item h="1" x="94"/>
        <item h="1" x="481"/>
        <item h="1" x="406"/>
        <item h="1" x="506"/>
        <item h="1" x="1"/>
        <item h="1" x="121"/>
        <item h="1" x="165"/>
        <item h="1" x="166"/>
        <item h="1" x="446"/>
        <item h="1" x="298"/>
        <item h="1" x="428"/>
        <item h="1" x="443"/>
        <item h="1" x="465"/>
        <item h="1" x="415"/>
        <item h="1" x="302"/>
        <item h="1" x="122"/>
        <item h="1" x="510"/>
        <item h="1" x="25"/>
        <item h="1" x="491"/>
        <item h="1" x="247"/>
        <item h="1" x="350"/>
        <item h="1" x="114"/>
        <item h="1" x="132"/>
        <item h="1" x="214"/>
        <item h="1" x="444"/>
        <item h="1" x="342"/>
        <item h="1" x="211"/>
        <item h="1" x="425"/>
        <item h="1" x="52"/>
        <item h="1" x="286"/>
        <item h="1" x="469"/>
        <item h="1" x="136"/>
        <item h="1" x="240"/>
        <item h="1" x="290"/>
        <item h="1" x="485"/>
        <item h="1" x="368"/>
        <item h="1" x="105"/>
        <item h="1" x="430"/>
        <item h="1" x="97"/>
        <item h="1" x="195"/>
        <item h="1" x="217"/>
        <item h="1" x="386"/>
        <item h="1" x="95"/>
        <item h="1" x="11"/>
        <item h="1" x="59"/>
        <item h="1" x="337"/>
        <item h="1" x="239"/>
        <item h="1" x="8"/>
        <item h="1" x="512"/>
        <item h="1" x="74"/>
        <item h="1" x="289"/>
        <item h="1" x="172"/>
        <item h="1" x="137"/>
        <item h="1" x="185"/>
        <item h="1" x="101"/>
        <item h="1" x="276"/>
        <item h="1" x="167"/>
        <item h="1" x="449"/>
        <item h="1" x="258"/>
        <item h="1" x="139"/>
        <item h="1" x="540"/>
        <item h="1" x="251"/>
        <item h="1" x="16"/>
        <item h="1" x="254"/>
        <item h="1" x="51"/>
        <item h="1" x="462"/>
        <item h="1" x="389"/>
        <item h="1" x="66"/>
        <item h="1" x="305"/>
        <item h="1" x="96"/>
        <item h="1" x="335"/>
        <item h="1" x="58"/>
        <item h="1" x="270"/>
        <item h="1" x="281"/>
        <item h="1" x="15"/>
        <item h="1" x="288"/>
        <item h="1" x="268"/>
        <item h="1" x="470"/>
        <item h="1" x="9"/>
        <item h="1" x="57"/>
        <item h="1" x="142"/>
        <item h="1" x="347"/>
        <item h="1" x="508"/>
        <item h="1" x="143"/>
        <item h="1" x="197"/>
        <item h="1" x="23"/>
        <item h="1" x="31"/>
        <item h="1" x="201"/>
        <item h="1" x="322"/>
        <item h="1" x="234"/>
        <item h="1" x="0"/>
        <item h="1" x="282"/>
        <item h="1" x="123"/>
        <item h="1" x="264"/>
        <item h="1" x="395"/>
        <item h="1" x="457"/>
        <item h="1" x="399"/>
        <item h="1" x="492"/>
        <item h="1" x="54"/>
        <item h="1" x="467"/>
        <item h="1" x="124"/>
        <item h="1" x="238"/>
        <item h="1" x="72"/>
        <item h="1" x="328"/>
        <item h="1" x="107"/>
        <item h="1" x="456"/>
        <item h="1" x="170"/>
        <item h="1" x="169"/>
        <item h="1" x="489"/>
        <item h="1" x="533"/>
        <item h="1" x="524"/>
        <item h="1" x="56"/>
        <item h="1" x="192"/>
        <item h="1" x="450"/>
        <item h="1" x="392"/>
        <item h="1" x="189"/>
        <item h="1" x="466"/>
        <item h="1" x="536"/>
        <item h="1" x="106"/>
        <item h="1" x="202"/>
        <item h="1" x="537"/>
        <item h="1" x="352"/>
        <item h="1" x="359"/>
        <item h="1" x="93"/>
        <item h="1" x="171"/>
        <item h="1" x="113"/>
        <item h="1" x="402"/>
        <item h="1" x="269"/>
        <item h="1" x="14"/>
        <item h="1" x="277"/>
        <item h="1" x="307"/>
        <item h="1" x="111"/>
        <item h="1" x="266"/>
        <item h="1" x="26"/>
        <item h="1" x="320"/>
        <item h="1" x="144"/>
        <item h="1" x="308"/>
        <item h="1" x="538"/>
        <item h="1" x="341"/>
        <item h="1" x="145"/>
        <item h="1" x="160"/>
        <item h="1" x="64"/>
        <item h="1" x="410"/>
        <item h="1" x="67"/>
        <item h="1" x="236"/>
        <item h="1" x="496"/>
        <item h="1" x="146"/>
        <item h="1" x="319"/>
        <item h="1" x="371"/>
        <item h="1" x="405"/>
        <item h="1" x="263"/>
        <item h="1" x="473"/>
        <item h="1" x="163"/>
        <item h="1" x="284"/>
        <item h="1" x="4"/>
        <item h="1" x="158"/>
        <item h="1" x="349"/>
        <item h="1" x="297"/>
        <item h="1" x="321"/>
        <item h="1" x="261"/>
        <item h="1" x="409"/>
        <item h="1" x="168"/>
        <item h="1" x="348"/>
        <item h="1" x="91"/>
        <item h="1" x="226"/>
        <item h="1" x="411"/>
        <item h="1" x="10"/>
        <item h="1" x="375"/>
        <item h="1" x="70"/>
        <item h="1" x="278"/>
        <item h="1" x="259"/>
        <item h="1" x="340"/>
        <item h="1" x="528"/>
        <item h="1" x="440"/>
        <item h="1" x="419"/>
        <item h="1" x="271"/>
        <item h="1" x="355"/>
        <item h="1" x="396"/>
        <item h="1" x="501"/>
        <item h="1" x="497"/>
        <item h="1" x="292"/>
        <item h="1" x="463"/>
        <item h="1" x="366"/>
        <item h="1" x="323"/>
        <item h="1" x="531"/>
        <item h="1" x="313"/>
        <item h="1" x="279"/>
        <item h="1" x="204"/>
        <item h="1" x="82"/>
        <item h="1" x="502"/>
        <item h="1" x="75"/>
        <item h="1" x="5"/>
        <item h="1" x="257"/>
        <item h="1" x="131"/>
        <item h="1" x="34"/>
        <item h="1" x="329"/>
        <item h="1" x="249"/>
        <item h="1" x="356"/>
        <item h="1" x="525"/>
        <item h="1" x="147"/>
        <item h="1" x="199"/>
        <item h="1" x="209"/>
        <item h="1" x="108"/>
        <item h="1" x="173"/>
        <item h="1" x="246"/>
        <item h="1" x="28"/>
        <item h="1" x="2"/>
        <item h="1" x="330"/>
        <item h="1" x="242"/>
        <item h="1" x="104"/>
        <item h="1" x="478"/>
        <item h="1" x="235"/>
        <item h="1" x="89"/>
        <item h="1" x="103"/>
        <item h="1" x="243"/>
        <item h="1" x="198"/>
        <item h="1" x="377"/>
        <item h="1" x="311"/>
        <item h="1" x="385"/>
        <item h="1" x="372"/>
        <item h="1" x="416"/>
        <item h="1" x="435"/>
        <item h="1" x="420"/>
        <item h="1" x="98"/>
        <item h="1" x="334"/>
        <item h="1" x="110"/>
        <item h="1" x="316"/>
        <item h="1" x="514"/>
        <item h="1" x="515"/>
        <item h="1" x="500"/>
        <item h="1" x="365"/>
        <item h="1" x="482"/>
        <item h="1" x="345"/>
        <item h="1" x="427"/>
        <item h="1" x="527"/>
        <item h="1" x="418"/>
        <item h="1" x="518"/>
        <item h="1" x="116"/>
        <item h="1" x="255"/>
        <item h="1" x="149"/>
        <item h="1" x="273"/>
        <item h="1" x="294"/>
        <item h="1" x="207"/>
        <item h="1" x="40"/>
        <item h="1" x="453"/>
        <item h="1" x="529"/>
        <item h="1" x="174"/>
        <item h="1" x="41"/>
        <item h="1" x="383"/>
        <item h="1" x="364"/>
        <item h="1" x="176"/>
        <item h="1" x="387"/>
        <item h="1" x="452"/>
        <item h="1" x="390"/>
        <item h="1" x="432"/>
        <item h="1" x="414"/>
        <item h="1" x="3"/>
        <item h="1" x="46"/>
        <item h="1" x="156"/>
        <item h="1" x="175"/>
        <item h="1" x="157"/>
        <item h="1" x="33"/>
        <item h="1" x="187"/>
        <item h="1" x="267"/>
        <item h="1" x="115"/>
        <item h="1" x="37"/>
        <item h="1" x="227"/>
        <item h="1" x="299"/>
        <item h="1" x="252"/>
        <item h="1" x="35"/>
        <item h="1" x="148"/>
        <item h="1" x="85"/>
        <item h="1" x="369"/>
        <item h="1" x="206"/>
        <item h="1" x="38"/>
        <item h="1" x="184"/>
        <item h="1" x="125"/>
        <item h="1" x="225"/>
        <item h="1" x="129"/>
        <item h="1" x="438"/>
        <item h="1" x="222"/>
        <item h="1" x="541"/>
        <item h="1" x="338"/>
        <item h="1" x="13"/>
        <item h="1" x="393"/>
        <item h="1" x="374"/>
        <item h="1" x="391"/>
        <item h="1" x="519"/>
        <item h="1" x="513"/>
        <item h="1" x="403"/>
        <item h="1" x="503"/>
        <item h="1" x="339"/>
        <item h="1" x="504"/>
        <item h="1" x="532"/>
        <item h="1" x="135"/>
        <item h="1" x="367"/>
        <item h="1" x="454"/>
        <item h="1" x="90"/>
        <item h="1" x="179"/>
        <item h="1" x="516"/>
        <item h="1" x="344"/>
        <item h="1" x="304"/>
        <item h="1" x="117"/>
        <item h="1" x="83"/>
        <item h="1" x="138"/>
        <item h="1" x="360"/>
        <item h="1" x="275"/>
        <item h="1" x="120"/>
        <item h="1" x="191"/>
        <item h="1" x="73"/>
        <item h="1" x="295"/>
        <item h="1" x="126"/>
        <item h="1" x="71"/>
        <item h="1" x="224"/>
        <item h="1" x="50"/>
        <item h="1" x="265"/>
        <item h="1" x="521"/>
        <item h="1" x="421"/>
        <item h="1" x="218"/>
        <item h="1" x="127"/>
        <item h="1" x="539"/>
        <item h="1" x="253"/>
        <item h="1" x="6"/>
        <item h="1" x="448"/>
        <item h="1" x="205"/>
        <item h="1" x="212"/>
        <item h="1" x="477"/>
        <item h="1" x="244"/>
        <item h="1" x="407"/>
        <item h="1" x="76"/>
        <item h="1" x="118"/>
        <item h="1" x="102"/>
        <item h="1" x="332"/>
        <item h="1" x="260"/>
        <item h="1" x="100"/>
        <item h="1" x="181"/>
        <item h="1" x="216"/>
        <item h="1" x="220"/>
        <item h="1" x="326"/>
        <item h="1" x="256"/>
        <item h="1" x="55"/>
        <item h="1" x="47"/>
        <item h="1" x="151"/>
        <item h="1" x="274"/>
        <item h="1" x="68"/>
        <item h="1" x="152"/>
        <item h="1" x="159"/>
        <item h="1" x="460"/>
        <item h="1" x="153"/>
        <item h="1" x="471"/>
        <item h="1" x="534"/>
        <item h="1" x="511"/>
        <item h="1" x="354"/>
        <item h="1" x="507"/>
        <item h="1" x="361"/>
        <item h="1" x="62"/>
        <item h="1" x="190"/>
        <item h="1" x="437"/>
        <item h="1" x="353"/>
        <item h="1" x="237"/>
        <item h="1" x="423"/>
        <item h="1" x="241"/>
        <item h="1" x="44"/>
        <item h="1" x="535"/>
        <item h="1" x="303"/>
        <item h="1" x="80"/>
        <item h="1" x="203"/>
        <item h="1" x="128"/>
        <item h="1" x="324"/>
        <item h="1" x="228"/>
        <item h="1" x="180"/>
        <item h="1" x="213"/>
        <item h="1" x="154"/>
        <item h="1" x="327"/>
        <item h="1" x="388"/>
        <item h="1" x="223"/>
        <item h="1" x="447"/>
        <item h="1" x="404"/>
        <item h="1" x="429"/>
        <item h="1" x="186"/>
        <item h="1" x="262"/>
        <item h="1" x="479"/>
        <item h="1" x="413"/>
        <item h="1" x="412"/>
        <item h="1" x="32"/>
        <item h="1" x="29"/>
        <item h="1" x="476"/>
        <item h="1" x="499"/>
        <item h="1" x="394"/>
        <item h="1" x="445"/>
        <item h="1" x="490"/>
        <item h="1" x="296"/>
        <item h="1" x="498"/>
        <item h="1" x="77"/>
        <item h="1" x="193"/>
        <item h="1" x="379"/>
        <item h="1" x="397"/>
        <item h="1" x="84"/>
        <item h="1" x="183"/>
        <item h="1" x="422"/>
        <item h="1" x="208"/>
        <item h="1" x="78"/>
        <item h="1" x="215"/>
        <item h="1" x="188"/>
        <item h="1" x="306"/>
        <item h="1" x="376"/>
        <item h="1" x="480"/>
        <item h="1" x="86"/>
        <item h="1" x="287"/>
        <item h="1" x="408"/>
        <item h="1" x="494"/>
        <item h="1" x="400"/>
        <item h="1" x="509"/>
        <item h="1" x="439"/>
        <item h="1" x="285"/>
        <item h="1" x="250"/>
        <item x="39"/>
        <item h="1" x="505"/>
        <item h="1" x="370"/>
        <item h="1" x="231"/>
        <item h="1" x="459"/>
        <item h="1" x="442"/>
        <item h="1" x="380"/>
        <item h="1" x="358"/>
        <item h="1" x="60"/>
        <item h="1" x="42"/>
        <item h="1" x="182"/>
        <item h="1" x="495"/>
        <item h="1" x="483"/>
        <item h="1" x="219"/>
        <item h="1" x="382"/>
        <item h="1" x="63"/>
        <item h="1" x="109"/>
        <item h="1" x="21"/>
        <item h="1" x="283"/>
        <item h="1" x="61"/>
        <item h="1" x="112"/>
        <item h="1" x="333"/>
        <item h="1" x="487"/>
        <item h="1" x="381"/>
        <item h="1" x="426"/>
        <item h="1" x="417"/>
        <item h="1" x="464"/>
        <item h="1" x="522"/>
        <item h="1" x="530"/>
        <item h="1" x="431"/>
        <item h="1" x="69"/>
        <item h="1" x="81"/>
        <item h="1" x="424"/>
        <item h="1" x="300"/>
        <item h="1" x="378"/>
        <item h="1" x="523"/>
        <item h="1" x="325"/>
        <item h="1" x="36"/>
        <item h="1" x="200"/>
        <item h="1" x="155"/>
        <item h="1" x="526"/>
        <item h="1" x="317"/>
        <item h="1" x="232"/>
        <item h="1" x="280"/>
        <item h="1" x="48"/>
        <item h="1" x="484"/>
        <item h="1" x="310"/>
        <item h="1" x="331"/>
        <item h="1" x="210"/>
        <item h="1" x="87"/>
        <item h="1" x="99"/>
        <item h="1" x="88"/>
        <item h="1" x="384"/>
        <item h="1" x="178"/>
        <item h="1" x="150"/>
        <item h="1" x="49"/>
        <item h="1" x="436"/>
        <item h="1" x="363"/>
        <item h="1" x="468"/>
        <item h="1" x="517"/>
        <item h="1" x="474"/>
        <item h="1" x="362"/>
        <item h="1" x="451"/>
        <item h="1" x="461"/>
        <item h="1" x="433"/>
        <item h="1" x="398"/>
        <item h="1" x="233"/>
        <item h="1" x="455"/>
        <item h="1" x="434"/>
        <item h="1" x="493"/>
        <item h="1" x="196"/>
        <item h="1" x="475"/>
        <item h="1" x="27"/>
        <item h="1" x="53"/>
        <item h="1" x="194"/>
        <item h="1" x="3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dataField="1" compact="0" outline="0" showAll="0"/>
    <pivotField dataField="1" compact="0" outline="0" showAll="0"/>
    <pivotField compact="0" numFmtId="46" outline="0" showAll="0"/>
    <pivotField compact="0" outline="0" showAll="0"/>
    <pivotField compact="0" outline="0" showAll="0"/>
  </pivotFields>
  <rowFields count="1">
    <field x="2"/>
  </rowFields>
  <rowItems count="2">
    <i>
      <x/>
    </i>
    <i t="grand">
      <x/>
    </i>
  </rowItems>
  <colFields count="1">
    <field x="-2"/>
  </colFields>
  <colItems count="5">
    <i>
      <x/>
    </i>
    <i i="1">
      <x v="1"/>
    </i>
    <i i="2">
      <x v="2"/>
    </i>
    <i i="3">
      <x v="3"/>
    </i>
    <i i="4">
      <x v="4"/>
    </i>
  </colItems>
  <pageFields count="4">
    <pageField fld="0" hier="-1"/>
    <pageField fld="1" item="0" hier="-1"/>
    <pageField fld="5" hier="-1"/>
    <pageField fld="6" hier="-1"/>
  </pageFields>
  <dataFields count="5">
    <dataField name="No.of Delivery" fld="5" subtotal="count" baseField="2" baseItem="1"/>
    <dataField name="Arrived on Time " fld="15" baseField="2" baseItem="1"/>
    <dataField name="Not Arrived on Time " fld="16" baseField="2" baseItem="1"/>
    <dataField name="Arrived Safe " fld="17" baseField="2" baseItem="1"/>
    <dataField name="Not Arrived Safe " fld="18" baseField="2" baseItem="1"/>
  </dataFields>
  <formats count="1">
    <format dxfId="4">
      <pivotArea type="all" dataOnly="0" outline="0" fieldPosition="0"/>
    </format>
  </formats>
  <chartFormats count="6">
    <chartFormat chart="0" format="0" series="1">
      <pivotArea type="data" outline="0" fieldPosition="0"/>
    </chartFormat>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1"/>
          </reference>
        </references>
      </pivotArea>
    </chartFormat>
    <chartFormat chart="3" format="17" series="1">
      <pivotArea type="data" outline="0" fieldPosition="0">
        <references count="1">
          <reference field="4294967294" count="1" selected="0">
            <x v="2"/>
          </reference>
        </references>
      </pivotArea>
    </chartFormat>
    <chartFormat chart="3" format="18" series="1">
      <pivotArea type="data" outline="0" fieldPosition="0">
        <references count="1">
          <reference field="4294967294" count="1" selected="0">
            <x v="3"/>
          </reference>
        </references>
      </pivotArea>
    </chartFormat>
    <chartFormat chart="3" format="1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5" applyNumberFormats="0" applyBorderFormats="0" applyFontFormats="0" applyPatternFormats="0" applyAlignmentFormats="0" applyWidthHeightFormats="1" dataCaption="Values" updatedVersion="4" minRefreshableVersion="3" useAutoFormatting="1" itemPrintTitles="1" createdVersion="4" indent="0" compact="0" compactData="0" gridDropZones="1" multipleFieldFilters="0" chartFormat="3">
  <location ref="A6:E9" firstHeaderRow="1" firstDataRow="2" firstDataCol="1" rowPageCount="4" colPageCount="1"/>
  <pivotFields count="22">
    <pivotField axis="axisPage" compact="0" outline="0" multipleItemSelectionAllowed="1" showAll="0">
      <items count="3">
        <item h="1" x="0"/>
        <item x="1"/>
        <item t="default"/>
      </items>
    </pivotField>
    <pivotField axis="axisPage" compact="0" outline="0" showAll="0">
      <items count="6">
        <item x="4"/>
        <item x="2"/>
        <item x="0"/>
        <item x="1"/>
        <item x="3"/>
        <item t="default"/>
      </items>
    </pivotField>
    <pivotField axis="axisRow" compact="0" outline="0" multipleItemSelectionAllowed="1" showAll="0">
      <items count="16">
        <item x="12"/>
        <item h="1" x="13"/>
        <item h="1" x="14"/>
        <item h="1" x="5"/>
        <item h="1" x="0"/>
        <item h="1" x="1"/>
        <item h="1" x="2"/>
        <item h="1" x="3"/>
        <item h="1" x="4"/>
        <item h="1" x="6"/>
        <item h="1" x="7"/>
        <item h="1" x="8"/>
        <item h="1" x="9"/>
        <item h="1" x="10"/>
        <item h="1" x="11"/>
        <item t="default"/>
      </items>
    </pivotField>
    <pivotField compact="0" outline="0" showAll="0"/>
    <pivotField compact="0" numFmtId="14" outline="0" showAll="0"/>
    <pivotField axis="axisPage" compact="0" outline="0" showAll="0">
      <items count="1156">
        <item x="43"/>
        <item x="65"/>
        <item x="112"/>
        <item x="146"/>
        <item x="433"/>
        <item x="223"/>
        <item x="263"/>
        <item x="303"/>
        <item x="176"/>
        <item x="343"/>
        <item x="42"/>
        <item x="593"/>
        <item x="2"/>
        <item x="3"/>
        <item x="594"/>
        <item x="4"/>
        <item x="0"/>
        <item x="5"/>
        <item x="17"/>
        <item x="27"/>
        <item x="21"/>
        <item x="28"/>
        <item x="29"/>
        <item x="36"/>
        <item x="41"/>
        <item x="52"/>
        <item x="55"/>
        <item x="18"/>
        <item x="86"/>
        <item x="174"/>
        <item x="56"/>
        <item x="62"/>
        <item x="113"/>
        <item x="68"/>
        <item x="72"/>
        <item x="69"/>
        <item x="121"/>
        <item x="84"/>
        <item x="137"/>
        <item x="85"/>
        <item x="87"/>
        <item x="79"/>
        <item x="91"/>
        <item x="959"/>
        <item x="94"/>
        <item x="90"/>
        <item x="8"/>
        <item x="7"/>
        <item x="167"/>
        <item x="53"/>
        <item x="15"/>
        <item x="10"/>
        <item x="11"/>
        <item x="16"/>
        <item x="22"/>
        <item x="23"/>
        <item x="13"/>
        <item x="12"/>
        <item x="134"/>
        <item x="61"/>
        <item x="14"/>
        <item x="24"/>
        <item x="111"/>
        <item x="57"/>
        <item x="77"/>
        <item x="98"/>
        <item x="70"/>
        <item x="58"/>
        <item x="25"/>
        <item x="26"/>
        <item x="37"/>
        <item x="54"/>
        <item x="63"/>
        <item x="40"/>
        <item x="48"/>
        <item x="30"/>
        <item x="19"/>
        <item x="20"/>
        <item x="31"/>
        <item x="120"/>
        <item x="64"/>
        <item x="78"/>
        <item x="93"/>
        <item x="100"/>
        <item x="35"/>
        <item x="104"/>
        <item x="190"/>
        <item x="105"/>
        <item x="106"/>
        <item x="96"/>
        <item x="103"/>
        <item x="114"/>
        <item x="132"/>
        <item x="115"/>
        <item x="110"/>
        <item x="140"/>
        <item x="125"/>
        <item x="496"/>
        <item x="124"/>
        <item x="126"/>
        <item x="181"/>
        <item x="138"/>
        <item x="416"/>
        <item x="331"/>
        <item x="154"/>
        <item x="1002"/>
        <item x="145"/>
        <item x="162"/>
        <item x="234"/>
        <item x="165"/>
        <item x="161"/>
        <item x="328"/>
        <item x="157"/>
        <item x="489"/>
        <item x="184"/>
        <item x="193"/>
        <item x="288"/>
        <item x="657"/>
        <item x="192"/>
        <item x="1112"/>
        <item x="191"/>
        <item x="1117"/>
        <item x="182"/>
        <item x="969"/>
        <item x="201"/>
        <item x="172"/>
        <item x="188"/>
        <item x="183"/>
        <item x="196"/>
        <item x="664"/>
        <item x="236"/>
        <item x="239"/>
        <item x="228"/>
        <item x="164"/>
        <item x="242"/>
        <item x="220"/>
        <item x="217"/>
        <item x="227"/>
        <item x="231"/>
        <item x="233"/>
        <item x="207"/>
        <item x="243"/>
        <item x="219"/>
        <item x="216"/>
        <item x="230"/>
        <item x="221"/>
        <item x="214"/>
        <item x="241"/>
        <item x="218"/>
        <item x="232"/>
        <item x="279"/>
        <item x="283"/>
        <item x="255"/>
        <item x="406"/>
        <item x="256"/>
        <item x="260"/>
        <item x="261"/>
        <item x="246"/>
        <item x="258"/>
        <item x="251"/>
        <item x="595"/>
        <item x="290"/>
        <item x="271"/>
        <item x="285"/>
        <item x="262"/>
        <item x="249"/>
        <item x="329"/>
        <item x="274"/>
        <item x="259"/>
        <item x="316"/>
        <item x="296"/>
        <item x="300"/>
        <item x="298"/>
        <item x="299"/>
        <item x="305"/>
        <item x="714"/>
        <item x="297"/>
        <item x="326"/>
        <item x="319"/>
        <item x="425"/>
        <item x="315"/>
        <item x="222"/>
        <item x="205"/>
        <item x="294"/>
        <item x="301"/>
        <item x="428"/>
        <item x="429"/>
        <item x="432"/>
        <item x="443"/>
        <item x="467"/>
        <item x="431"/>
        <item x="435"/>
        <item x="439"/>
        <item x="436"/>
        <item x="437"/>
        <item x="449"/>
        <item x="691"/>
        <item x="452"/>
        <item x="244"/>
        <item x="445"/>
        <item x="456"/>
        <item x="438"/>
        <item x="471"/>
        <item x="441"/>
        <item x="472"/>
        <item x="427"/>
        <item x="430"/>
        <item x="422"/>
        <item x="394"/>
        <item x="399"/>
        <item x="420"/>
        <item x="404"/>
        <item x="413"/>
        <item x="408"/>
        <item x="405"/>
        <item x="407"/>
        <item x="421"/>
        <item x="415"/>
        <item x="478"/>
        <item x="412"/>
        <item x="411"/>
        <item x="414"/>
        <item x="476"/>
        <item x="393"/>
        <item x="397"/>
        <item x="409"/>
        <item x="392"/>
        <item x="89"/>
        <item x="395"/>
        <item x="401"/>
        <item x="521"/>
        <item x="477"/>
        <item x="479"/>
        <item x="366"/>
        <item x="337"/>
        <item x="491"/>
        <item x="488"/>
        <item x="484"/>
        <item x="1154"/>
        <item x="333"/>
        <item x="487"/>
        <item x="480"/>
        <item x="1012"/>
        <item x="518"/>
        <item x="400"/>
        <item x="364"/>
        <item x="423"/>
        <item x="821"/>
        <item x="351"/>
        <item x="582"/>
        <item x="335"/>
        <item x="360"/>
        <item x="987"/>
        <item x="348"/>
        <item x="344"/>
        <item x="352"/>
        <item x="783"/>
        <item x="345"/>
        <item x="578"/>
        <item x="356"/>
        <item x="357"/>
        <item x="354"/>
        <item x="339"/>
        <item x="338"/>
        <item x="498"/>
        <item x="500"/>
        <item x="512"/>
        <item x="507"/>
        <item x="506"/>
        <item x="555"/>
        <item x="373"/>
        <item x="930"/>
        <item x="538"/>
        <item x="741"/>
        <item x="519"/>
        <item x="517"/>
        <item x="563"/>
        <item x="509"/>
        <item x="387"/>
        <item x="390"/>
        <item x="382"/>
        <item x="1052"/>
        <item x="384"/>
        <item x="377"/>
        <item x="386"/>
        <item x="493"/>
        <item x="389"/>
        <item x="380"/>
        <item x="536"/>
        <item x="532"/>
        <item x="840"/>
        <item x="539"/>
        <item x="559"/>
        <item x="545"/>
        <item x="922"/>
        <item x="546"/>
        <item x="556"/>
        <item x="547"/>
        <item x="936"/>
        <item x="551"/>
        <item x="561"/>
        <item x="531"/>
        <item x="530"/>
        <item x="383"/>
        <item x="510"/>
        <item x="558"/>
        <item x="564"/>
        <item x="566"/>
        <item x="565"/>
        <item x="583"/>
        <item x="572"/>
        <item x="571"/>
        <item x="534"/>
        <item x="332"/>
        <item x="581"/>
        <item x="598"/>
        <item x="374"/>
        <item x="602"/>
        <item x="576"/>
        <item x="586"/>
        <item x="585"/>
        <item x="588"/>
        <item x="367"/>
        <item x="597"/>
        <item x="600"/>
        <item x="605"/>
        <item x="606"/>
        <item x="616"/>
        <item x="608"/>
        <item x="1048"/>
        <item x="325"/>
        <item x="609"/>
        <item x="461"/>
        <item x="613"/>
        <item x="599"/>
        <item x="355"/>
        <item x="620"/>
        <item x="640"/>
        <item x="622"/>
        <item x="628"/>
        <item x="637"/>
        <item x="629"/>
        <item x="658"/>
        <item x="631"/>
        <item x="632"/>
        <item x="633"/>
        <item x="623"/>
        <item x="630"/>
        <item x="81"/>
        <item x="82"/>
        <item x="99"/>
        <item x="102"/>
        <item x="74"/>
        <item x="51"/>
        <item x="135"/>
        <item x="284"/>
        <item x="160"/>
        <item x="67"/>
        <item x="80"/>
        <item x="76"/>
        <item x="417"/>
        <item x="101"/>
        <item x="295"/>
        <item x="139"/>
        <item x="130"/>
        <item x="166"/>
        <item x="122"/>
        <item x="144"/>
        <item x="224"/>
        <item x="108"/>
        <item x="142"/>
        <item x="150"/>
        <item x="327"/>
        <item x="550"/>
        <item x="291"/>
        <item x="567"/>
        <item x="95"/>
        <item x="738"/>
        <item x="215"/>
        <item x="257"/>
        <item x="481"/>
        <item x="353"/>
        <item x="508"/>
        <item x="379"/>
        <item x="175"/>
        <item x="178"/>
        <item x="199"/>
        <item x="109"/>
        <item x="522"/>
        <item x="116"/>
        <item x="117"/>
        <item x="971"/>
        <item x="127"/>
        <item x="148"/>
        <item x="289"/>
        <item x="448"/>
        <item x="321"/>
        <item x="169"/>
        <item x="204"/>
        <item x="253"/>
        <item x="252"/>
        <item x="245"/>
        <item x="434"/>
        <item x="269"/>
        <item x="235"/>
        <item x="189"/>
        <item x="402"/>
        <item x="203"/>
        <item x="482"/>
        <item x="483"/>
        <item x="195"/>
        <item x="317"/>
        <item x="341"/>
        <item x="529"/>
        <item x="276"/>
        <item x="495"/>
        <item x="490"/>
        <item x="363"/>
        <item x="511"/>
        <item x="186"/>
        <item x="486"/>
        <item x="277"/>
        <item x="213"/>
        <item x="451"/>
        <item x="163"/>
        <item x="505"/>
        <item x="378"/>
        <item x="202"/>
        <item x="194"/>
        <item x="179"/>
        <item x="173"/>
        <item x="470"/>
        <item x="198"/>
        <item x="466"/>
        <item x="171"/>
        <item x="543"/>
        <item x="309"/>
        <item x="562"/>
        <item x="180"/>
        <item x="642"/>
        <item x="643"/>
        <item x="726"/>
        <item x="653"/>
        <item x="661"/>
        <item x="660"/>
        <item x="652"/>
        <item x="659"/>
        <item x="761"/>
        <item x="662"/>
        <item x="663"/>
        <item x="651"/>
        <item x="655"/>
        <item x="654"/>
        <item x="666"/>
        <item x="667"/>
        <item x="679"/>
        <item x="670"/>
        <item x="696"/>
        <item x="686"/>
        <item x="690"/>
        <item x="692"/>
        <item x="962"/>
        <item x="677"/>
        <item x="705"/>
        <item x="713"/>
        <item x="718"/>
        <item x="715"/>
        <item x="717"/>
        <item x="553"/>
        <item x="706"/>
        <item x="721"/>
        <item x="724"/>
        <item x="732"/>
        <item x="1030"/>
        <item x="1123"/>
        <item x="501"/>
        <item x="728"/>
        <item x="621"/>
        <item x="735"/>
        <item x="710"/>
        <item x="615"/>
        <item x="938"/>
        <item x="785"/>
        <item x="757"/>
        <item x="756"/>
        <item x="537"/>
        <item x="682"/>
        <item x="796"/>
        <item x="772"/>
        <item x="818"/>
        <item x="1142"/>
        <item x="890"/>
        <item x="771"/>
        <item x="1032"/>
        <item x="976"/>
        <item x="970"/>
        <item x="747"/>
        <item x="990"/>
        <item x="753"/>
        <item x="795"/>
        <item x="788"/>
        <item x="774"/>
        <item x="798"/>
        <item x="804"/>
        <item x="814"/>
        <item x="793"/>
        <item x="797"/>
        <item x="809"/>
        <item x="824"/>
        <item x="834"/>
        <item x="850"/>
        <item x="856"/>
        <item x="1131"/>
        <item x="830"/>
        <item x="849"/>
        <item x="893"/>
        <item x="864"/>
        <item x="1096"/>
        <item x="874"/>
        <item x="967"/>
        <item x="875"/>
        <item x="977"/>
        <item x="1119"/>
        <item x="877"/>
        <item x="882"/>
        <item x="879"/>
        <item x="894"/>
        <item x="900"/>
        <item x="881"/>
        <item x="866"/>
        <item x="865"/>
        <item x="887"/>
        <item x="896"/>
        <item x="892"/>
        <item x="903"/>
        <item x="925"/>
        <item x="919"/>
        <item x="911"/>
        <item x="975"/>
        <item x="941"/>
        <item x="935"/>
        <item x="910"/>
        <item x="937"/>
        <item x="905"/>
        <item x="904"/>
        <item x="927"/>
        <item x="947"/>
        <item x="946"/>
        <item x="950"/>
        <item x="980"/>
        <item x="952"/>
        <item x="1106"/>
        <item x="1107"/>
        <item x="960"/>
        <item x="1041"/>
        <item x="981"/>
        <item x="958"/>
        <item x="989"/>
        <item x="1001"/>
        <item x="918"/>
        <item x="1022"/>
        <item x="998"/>
        <item x="1010"/>
        <item x="1011"/>
        <item x="1014"/>
        <item x="1081"/>
        <item x="1020"/>
        <item x="1035"/>
        <item x="992"/>
        <item x="993"/>
        <item x="988"/>
        <item x="995"/>
        <item x="994"/>
        <item x="870"/>
        <item x="1071"/>
        <item x="1051"/>
        <item x="1067"/>
        <item x="1066"/>
        <item x="1055"/>
        <item x="1072"/>
        <item x="1058"/>
        <item x="1059"/>
        <item x="1073"/>
        <item x="1060"/>
        <item x="1057"/>
        <item x="1044"/>
        <item x="1082"/>
        <item x="1077"/>
        <item x="1046"/>
        <item x="1062"/>
        <item x="1045"/>
        <item x="1061"/>
        <item x="1063"/>
        <item x="689"/>
        <item x="403"/>
        <item x="313"/>
        <item x="516"/>
        <item x="270"/>
        <item x="254"/>
        <item x="275"/>
        <item x="312"/>
        <item x="372"/>
        <item x="278"/>
        <item x="577"/>
        <item x="248"/>
        <item x="308"/>
        <item x="304"/>
        <item x="310"/>
        <item x="580"/>
        <item x="612"/>
        <item x="446"/>
        <item x="533"/>
        <item x="247"/>
        <item x="520"/>
        <item x="450"/>
        <item x="540"/>
        <item x="350"/>
        <item x="371"/>
        <item x="349"/>
        <item x="346"/>
        <item x="514"/>
        <item x="334"/>
        <item x="444"/>
        <item x="440"/>
        <item x="369"/>
        <item x="453"/>
        <item x="475"/>
        <item x="574"/>
        <item x="544"/>
        <item x="410"/>
        <item x="548"/>
        <item x="579"/>
        <item x="342"/>
        <item x="375"/>
        <item x="418"/>
        <item x="396"/>
        <item x="492"/>
        <item x="601"/>
        <item x="646"/>
        <item x="781"/>
        <item x="584"/>
        <item x="641"/>
        <item x="683"/>
        <item x="604"/>
        <item x="596"/>
        <item x="560"/>
        <item x="619"/>
        <item x="552"/>
        <item x="485"/>
        <item x="494"/>
        <item x="340"/>
        <item x="347"/>
        <item x="524"/>
        <item x="535"/>
        <item x="557"/>
        <item x="336"/>
        <item x="703"/>
        <item x="627"/>
        <item x="525"/>
        <item x="688"/>
        <item x="731"/>
        <item x="549"/>
        <item x="777"/>
        <item x="575"/>
        <item x="610"/>
        <item x="745"/>
        <item x="702"/>
        <item x="385"/>
        <item x="591"/>
        <item x="388"/>
        <item x="625"/>
        <item x="504"/>
        <item x="502"/>
        <item x="381"/>
        <item x="680"/>
        <item x="368"/>
        <item x="590"/>
        <item x="554"/>
        <item x="656"/>
        <item x="542"/>
        <item x="541"/>
        <item x="695"/>
        <item x="786"/>
        <item x="618"/>
        <item x="589"/>
        <item x="751"/>
        <item x="678"/>
        <item x="770"/>
        <item x="570"/>
        <item x="569"/>
        <item x="648"/>
        <item x="685"/>
        <item x="700"/>
        <item x="603"/>
        <item x="636"/>
        <item x="587"/>
        <item x="698"/>
        <item x="573"/>
        <item x="634"/>
        <item x="684"/>
        <item x="954"/>
        <item x="611"/>
        <item x="626"/>
        <item x="614"/>
        <item x="639"/>
        <item x="837"/>
        <item x="687"/>
        <item x="638"/>
        <item x="624"/>
        <item x="693"/>
        <item x="617"/>
        <item x="635"/>
        <item x="712"/>
        <item x="719"/>
        <item x="1122"/>
        <item x="773"/>
        <item x="672"/>
        <item x="676"/>
        <item x="647"/>
        <item x="758"/>
        <item x="707"/>
        <item x="803"/>
        <item x="701"/>
        <item x="674"/>
        <item x="665"/>
        <item x="671"/>
        <item x="765"/>
        <item x="697"/>
        <item x="740"/>
        <item x="681"/>
        <item x="746"/>
        <item x="716"/>
        <item x="675"/>
        <item x="699"/>
        <item x="704"/>
        <item x="708"/>
        <item x="799"/>
        <item x="711"/>
        <item x="768"/>
        <item x="762"/>
        <item x="787"/>
        <item x="769"/>
        <item x="760"/>
        <item x="730"/>
        <item x="1140"/>
        <item x="996"/>
        <item x="1099"/>
        <item x="1120"/>
        <item x="1143"/>
        <item x="801"/>
        <item x="729"/>
        <item x="807"/>
        <item x="792"/>
        <item x="829"/>
        <item x="790"/>
        <item x="823"/>
        <item x="873"/>
        <item x="888"/>
        <item x="1028"/>
        <item x="926"/>
        <item x="1033"/>
        <item x="835"/>
        <item x="841"/>
        <item x="857"/>
        <item x="780"/>
        <item x="816"/>
        <item x="848"/>
        <item x="847"/>
        <item x="871"/>
        <item x="880"/>
        <item x="899"/>
        <item x="915"/>
        <item x="944"/>
        <item x="825"/>
        <item x="845"/>
        <item x="764"/>
        <item x="854"/>
        <item x="898"/>
        <item x="831"/>
        <item x="766"/>
        <item x="1089"/>
        <item x="1137"/>
        <item x="1090"/>
        <item x="1095"/>
        <item x="1074"/>
        <item x="1100"/>
        <item x="1092"/>
        <item x="1115"/>
        <item x="1109"/>
        <item x="1111"/>
        <item x="1116"/>
        <item x="1110"/>
        <item x="1132"/>
        <item x="1113"/>
        <item x="1094"/>
        <item x="1133"/>
        <item x="1121"/>
        <item x="1139"/>
        <item x="1145"/>
        <item x="1146"/>
        <item x="1153"/>
        <item x="1149"/>
        <item x="1144"/>
        <item x="1138"/>
        <item x="1135"/>
        <item x="1040"/>
        <item x="1007"/>
        <item x="916"/>
        <item x="1026"/>
        <item x="1008"/>
        <item x="939"/>
        <item x="810"/>
        <item x="842"/>
        <item x="972"/>
        <item x="979"/>
        <item x="828"/>
        <item x="838"/>
        <item x="833"/>
        <item x="859"/>
        <item x="1068"/>
        <item x="1125"/>
        <item x="1043"/>
        <item x="1147"/>
        <item x="1023"/>
        <item x="955"/>
        <item x="832"/>
        <item x="846"/>
        <item x="878"/>
        <item x="934"/>
        <item x="965"/>
        <item x="985"/>
        <item x="928"/>
        <item x="1004"/>
        <item x="914"/>
        <item x="968"/>
        <item x="1003"/>
        <item x="1056"/>
        <item x="931"/>
        <item x="1049"/>
        <item x="929"/>
        <item x="1021"/>
        <item x="921"/>
        <item x="932"/>
        <item x="1005"/>
        <item x="948"/>
        <item x="986"/>
        <item x="924"/>
        <item x="1070"/>
        <item x="1015"/>
        <item x="1134"/>
        <item x="997"/>
        <item x="991"/>
        <item x="1053"/>
        <item x="913"/>
        <item x="1018"/>
        <item x="1016"/>
        <item x="1065"/>
        <item x="982"/>
        <item x="1027"/>
        <item x="1029"/>
        <item x="1076"/>
        <item x="983"/>
        <item x="1080"/>
        <item x="978"/>
        <item x="1064"/>
        <item x="1097"/>
        <item x="1025"/>
        <item x="1102"/>
        <item x="1136"/>
        <item x="1128"/>
        <item x="1151"/>
        <item x="1114"/>
        <item x="1104"/>
        <item x="1148"/>
        <item x="1152"/>
        <item x="592"/>
        <item x="365"/>
        <item x="362"/>
        <item x="755"/>
        <item x="759"/>
        <item x="709"/>
        <item x="789"/>
        <item x="963"/>
        <item x="912"/>
        <item x="949"/>
        <item x="1108"/>
        <item x="1141"/>
        <item x="907"/>
        <item x="917"/>
        <item x="933"/>
        <item x="779"/>
        <item x="884"/>
        <item x="957"/>
        <item x="961"/>
        <item x="966"/>
        <item x="1013"/>
        <item x="1126"/>
        <item x="1006"/>
        <item x="872"/>
        <item x="923"/>
        <item x="1127"/>
        <item x="1054"/>
        <item x="1075"/>
        <item x="906"/>
        <item x="6"/>
        <item x="1"/>
        <item x="44"/>
        <item x="9"/>
        <item x="33"/>
        <item x="1150"/>
        <item x="1129"/>
        <item x="1130"/>
        <item x="1101"/>
        <item x="39"/>
        <item x="34"/>
        <item x="38"/>
        <item x="45"/>
        <item x="49"/>
        <item x="47"/>
        <item x="46"/>
        <item x="60"/>
        <item x="50"/>
        <item x="66"/>
        <item x="73"/>
        <item x="71"/>
        <item x="250"/>
        <item x="292"/>
        <item x="32"/>
        <item x="92"/>
        <item x="83"/>
        <item x="128"/>
        <item x="136"/>
        <item x="88"/>
        <item x="141"/>
        <item x="155"/>
        <item x="156"/>
        <item x="187"/>
        <item x="209"/>
        <item x="210"/>
        <item x="211"/>
        <item x="212"/>
        <item x="314"/>
        <item x="293"/>
        <item x="306"/>
        <item x="442"/>
        <item x="225"/>
        <item x="264"/>
        <item x="282"/>
        <item x="265"/>
        <item x="302"/>
        <item x="311"/>
        <item x="324"/>
        <item x="152"/>
        <item x="107"/>
        <item x="118"/>
        <item x="185"/>
        <item x="119"/>
        <item x="123"/>
        <item x="151"/>
        <item x="147"/>
        <item x="159"/>
        <item x="59"/>
        <item x="464"/>
        <item x="149"/>
        <item x="460"/>
        <item x="97"/>
        <item x="200"/>
        <item x="131"/>
        <item x="133"/>
        <item x="206"/>
        <item x="280"/>
        <item x="129"/>
        <item x="281"/>
        <item x="370"/>
        <item x="527"/>
        <item x="808"/>
        <item x="855"/>
        <item x="287"/>
        <item x="515"/>
        <item x="426"/>
        <item x="454"/>
        <item x="743"/>
        <item x="268"/>
        <item x="266"/>
        <item x="177"/>
        <item x="197"/>
        <item x="318"/>
        <item x="267"/>
        <item x="463"/>
        <item x="424"/>
        <item x="226"/>
        <item x="237"/>
        <item x="320"/>
        <item x="238"/>
        <item x="322"/>
        <item x="273"/>
        <item x="826"/>
        <item x="229"/>
        <item x="286"/>
        <item x="852"/>
        <item x="860"/>
        <item x="902"/>
        <item x="853"/>
        <item x="513"/>
        <item x="523"/>
        <item x="863"/>
        <item x="901"/>
        <item x="889"/>
        <item x="942"/>
        <item x="827"/>
        <item x="956"/>
        <item x="858"/>
        <item x="778"/>
        <item x="752"/>
        <item x="447"/>
        <item x="940"/>
        <item x="895"/>
        <item x="75"/>
        <item x="272"/>
        <item x="170"/>
        <item x="208"/>
        <item x="323"/>
        <item x="973"/>
        <item x="943"/>
        <item x="945"/>
        <item x="811"/>
        <item x="782"/>
        <item x="984"/>
        <item x="694"/>
        <item x="817"/>
        <item x="876"/>
        <item x="459"/>
        <item x="733"/>
        <item x="307"/>
        <item x="391"/>
        <item x="465"/>
        <item x="398"/>
        <item x="330"/>
        <item x="358"/>
        <item x="497"/>
        <item x="499"/>
        <item x="503"/>
        <item x="376"/>
        <item x="526"/>
        <item x="528"/>
        <item x="568"/>
        <item x="776"/>
        <item x="1017"/>
        <item x="1098"/>
        <item x="1118"/>
        <item x="749"/>
        <item x="744"/>
        <item x="862"/>
        <item x="668"/>
        <item x="754"/>
        <item x="1037"/>
        <item x="775"/>
        <item x="1024"/>
        <item x="815"/>
        <item x="1031"/>
        <item x="1034"/>
        <item x="1036"/>
        <item x="748"/>
        <item x="813"/>
        <item x="812"/>
        <item x="806"/>
        <item x="802"/>
        <item x="844"/>
        <item x="1087"/>
        <item x="867"/>
        <item x="767"/>
        <item x="725"/>
        <item x="1083"/>
        <item x="1084"/>
        <item x="1086"/>
        <item x="883"/>
        <item x="791"/>
        <item x="607"/>
        <item x="763"/>
        <item x="794"/>
        <item x="800"/>
        <item x="805"/>
        <item x="734"/>
        <item x="720"/>
        <item x="722"/>
        <item x="723"/>
        <item x="736"/>
        <item x="784"/>
        <item x="750"/>
        <item x="739"/>
        <item x="1085"/>
        <item x="1038"/>
        <item x="1069"/>
        <item x="1078"/>
        <item x="1079"/>
        <item x="1105"/>
        <item x="836"/>
        <item x="819"/>
        <item x="1093"/>
        <item x="974"/>
        <item x="1009"/>
        <item x="820"/>
        <item x="1124"/>
        <item x="839"/>
        <item x="897"/>
        <item x="669"/>
        <item x="861"/>
        <item x="1088"/>
        <item x="843"/>
        <item x="851"/>
        <item x="868"/>
        <item x="869"/>
        <item x="891"/>
        <item x="908"/>
        <item x="909"/>
        <item x="951"/>
        <item x="953"/>
        <item x="999"/>
        <item x="1000"/>
        <item x="1050"/>
        <item x="964"/>
        <item x="920"/>
        <item x="886"/>
        <item x="742"/>
        <item x="1103"/>
        <item x="1042"/>
        <item x="1047"/>
        <item x="885"/>
        <item x="727"/>
        <item x="737"/>
        <item x="822"/>
        <item x="1019"/>
        <item x="1039"/>
        <item x="1091"/>
        <item x="143"/>
        <item x="153"/>
        <item x="168"/>
        <item x="158"/>
        <item x="240"/>
        <item x="458"/>
        <item x="473"/>
        <item x="462"/>
        <item x="469"/>
        <item x="474"/>
        <item x="455"/>
        <item x="457"/>
        <item x="468"/>
        <item x="419"/>
        <item x="359"/>
        <item x="361"/>
        <item x="649"/>
        <item x="644"/>
        <item x="645"/>
        <item x="650"/>
        <item x="673"/>
        <item t="default"/>
      </items>
    </pivotField>
    <pivotField axis="axisPage" compact="0" outline="0" multipleItemSelectionAllowed="1" showAll="0">
      <items count="543">
        <item h="1" x="488"/>
        <item h="1" x="373"/>
        <item h="1" x="177"/>
        <item h="1" x="161"/>
        <item h="1" x="248"/>
        <item h="1" x="22"/>
        <item h="1" x="19"/>
        <item h="1" x="458"/>
        <item h="1" x="336"/>
        <item h="1" x="133"/>
        <item h="1" x="12"/>
        <item h="1" x="7"/>
        <item h="1" x="20"/>
        <item h="1" x="357"/>
        <item h="1" x="140"/>
        <item h="1" x="318"/>
        <item h="1" x="229"/>
        <item h="1" x="441"/>
        <item h="1" x="45"/>
        <item h="1" x="221"/>
        <item h="1" x="520"/>
        <item h="1" x="486"/>
        <item h="1" x="119"/>
        <item h="1" x="18"/>
        <item h="1" x="17"/>
        <item h="1" x="162"/>
        <item h="1" x="343"/>
        <item h="1" x="314"/>
        <item h="1" x="134"/>
        <item h="1" x="291"/>
        <item h="1" x="293"/>
        <item h="1" x="141"/>
        <item h="1" x="43"/>
        <item h="1" x="309"/>
        <item h="1" x="272"/>
        <item h="1" x="312"/>
        <item h="1" x="351"/>
        <item h="1" x="245"/>
        <item h="1" x="301"/>
        <item h="1" x="346"/>
        <item h="1" x="230"/>
        <item h="1" x="92"/>
        <item h="1" x="130"/>
        <item h="1" x="315"/>
        <item h="1" x="79"/>
        <item h="1" x="472"/>
        <item h="1" x="401"/>
        <item h="1" x="164"/>
        <item h="1" x="24"/>
        <item h="1" x="65"/>
        <item h="1" x="94"/>
        <item h="1" x="481"/>
        <item h="1" x="406"/>
        <item h="1" x="506"/>
        <item h="1" x="1"/>
        <item h="1" x="121"/>
        <item h="1" x="165"/>
        <item h="1" x="166"/>
        <item h="1" x="446"/>
        <item h="1" x="298"/>
        <item h="1" x="428"/>
        <item h="1" x="443"/>
        <item h="1" x="465"/>
        <item h="1" x="415"/>
        <item h="1" x="302"/>
        <item h="1" x="122"/>
        <item h="1" x="510"/>
        <item h="1" x="25"/>
        <item h="1" x="491"/>
        <item h="1" x="247"/>
        <item h="1" x="350"/>
        <item h="1" x="114"/>
        <item h="1" x="132"/>
        <item h="1" x="214"/>
        <item h="1" x="444"/>
        <item h="1" x="342"/>
        <item h="1" x="211"/>
        <item h="1" x="425"/>
        <item h="1" x="52"/>
        <item h="1" x="286"/>
        <item h="1" x="469"/>
        <item h="1" x="136"/>
        <item h="1" x="240"/>
        <item h="1" x="290"/>
        <item h="1" x="485"/>
        <item h="1" x="368"/>
        <item h="1" x="105"/>
        <item h="1" x="430"/>
        <item h="1" x="97"/>
        <item h="1" x="195"/>
        <item h="1" x="217"/>
        <item h="1" x="386"/>
        <item h="1" x="95"/>
        <item h="1" x="11"/>
        <item h="1" x="59"/>
        <item h="1" x="337"/>
        <item h="1" x="239"/>
        <item h="1" x="8"/>
        <item h="1" x="512"/>
        <item h="1" x="74"/>
        <item h="1" x="289"/>
        <item h="1" x="172"/>
        <item h="1" x="137"/>
        <item h="1" x="185"/>
        <item h="1" x="101"/>
        <item h="1" x="276"/>
        <item h="1" x="167"/>
        <item h="1" x="449"/>
        <item h="1" x="258"/>
        <item h="1" x="139"/>
        <item h="1" x="540"/>
        <item h="1" x="251"/>
        <item h="1" x="16"/>
        <item h="1" x="254"/>
        <item h="1" x="51"/>
        <item h="1" x="462"/>
        <item h="1" x="389"/>
        <item h="1" x="66"/>
        <item h="1" x="305"/>
        <item h="1" x="96"/>
        <item h="1" x="335"/>
        <item h="1" x="58"/>
        <item h="1" x="270"/>
        <item h="1" x="281"/>
        <item h="1" x="15"/>
        <item h="1" x="288"/>
        <item h="1" x="268"/>
        <item h="1" x="470"/>
        <item h="1" x="9"/>
        <item h="1" x="57"/>
        <item h="1" x="142"/>
        <item h="1" x="347"/>
        <item h="1" x="508"/>
        <item h="1" x="143"/>
        <item h="1" x="197"/>
        <item h="1" x="23"/>
        <item h="1" x="31"/>
        <item h="1" x="201"/>
        <item h="1" x="322"/>
        <item h="1" x="234"/>
        <item h="1" x="0"/>
        <item h="1" x="282"/>
        <item h="1" x="123"/>
        <item h="1" x="264"/>
        <item h="1" x="395"/>
        <item h="1" x="457"/>
        <item h="1" x="399"/>
        <item h="1" x="492"/>
        <item h="1" x="54"/>
        <item h="1" x="467"/>
        <item h="1" x="124"/>
        <item h="1" x="238"/>
        <item h="1" x="72"/>
        <item h="1" x="328"/>
        <item h="1" x="107"/>
        <item h="1" x="456"/>
        <item h="1" x="170"/>
        <item h="1" x="169"/>
        <item h="1" x="489"/>
        <item h="1" x="533"/>
        <item h="1" x="524"/>
        <item h="1" x="56"/>
        <item h="1" x="192"/>
        <item h="1" x="450"/>
        <item h="1" x="392"/>
        <item h="1" x="189"/>
        <item h="1" x="466"/>
        <item h="1" x="536"/>
        <item h="1" x="106"/>
        <item h="1" x="202"/>
        <item h="1" x="537"/>
        <item h="1" x="352"/>
        <item h="1" x="359"/>
        <item h="1" x="93"/>
        <item h="1" x="171"/>
        <item h="1" x="113"/>
        <item h="1" x="402"/>
        <item h="1" x="269"/>
        <item h="1" x="14"/>
        <item h="1" x="277"/>
        <item h="1" x="307"/>
        <item h="1" x="111"/>
        <item h="1" x="266"/>
        <item h="1" x="26"/>
        <item h="1" x="320"/>
        <item h="1" x="144"/>
        <item h="1" x="308"/>
        <item h="1" x="538"/>
        <item h="1" x="341"/>
        <item h="1" x="145"/>
        <item h="1" x="160"/>
        <item h="1" x="64"/>
        <item h="1" x="410"/>
        <item h="1" x="67"/>
        <item h="1" x="236"/>
        <item h="1" x="496"/>
        <item h="1" x="146"/>
        <item h="1" x="319"/>
        <item h="1" x="371"/>
        <item h="1" x="405"/>
        <item h="1" x="263"/>
        <item h="1" x="473"/>
        <item h="1" x="163"/>
        <item h="1" x="284"/>
        <item h="1" x="4"/>
        <item h="1" x="158"/>
        <item h="1" x="349"/>
        <item h="1" x="297"/>
        <item h="1" x="321"/>
        <item h="1" x="261"/>
        <item h="1" x="409"/>
        <item h="1" x="168"/>
        <item h="1" x="348"/>
        <item h="1" x="91"/>
        <item h="1" x="226"/>
        <item h="1" x="411"/>
        <item h="1" x="10"/>
        <item h="1" x="375"/>
        <item h="1" x="70"/>
        <item h="1" x="278"/>
        <item h="1" x="259"/>
        <item h="1" x="340"/>
        <item h="1" x="528"/>
        <item h="1" x="440"/>
        <item h="1" x="419"/>
        <item h="1" x="271"/>
        <item h="1" x="355"/>
        <item h="1" x="396"/>
        <item h="1" x="501"/>
        <item h="1" x="497"/>
        <item h="1" x="292"/>
        <item h="1" x="463"/>
        <item h="1" x="366"/>
        <item h="1" x="323"/>
        <item h="1" x="531"/>
        <item h="1" x="313"/>
        <item h="1" x="279"/>
        <item h="1" x="204"/>
        <item h="1" x="82"/>
        <item h="1" x="502"/>
        <item h="1" x="75"/>
        <item h="1" x="5"/>
        <item h="1" x="257"/>
        <item h="1" x="131"/>
        <item h="1" x="34"/>
        <item h="1" x="329"/>
        <item h="1" x="249"/>
        <item h="1" x="356"/>
        <item h="1" x="525"/>
        <item h="1" x="147"/>
        <item h="1" x="199"/>
        <item h="1" x="209"/>
        <item h="1" x="108"/>
        <item h="1" x="173"/>
        <item h="1" x="246"/>
        <item h="1" x="28"/>
        <item h="1" x="2"/>
        <item h="1" x="330"/>
        <item h="1" x="242"/>
        <item h="1" x="104"/>
        <item h="1" x="478"/>
        <item h="1" x="235"/>
        <item h="1" x="89"/>
        <item h="1" x="103"/>
        <item h="1" x="243"/>
        <item h="1" x="198"/>
        <item h="1" x="377"/>
        <item h="1" x="311"/>
        <item h="1" x="385"/>
        <item h="1" x="372"/>
        <item h="1" x="416"/>
        <item h="1" x="435"/>
        <item h="1" x="420"/>
        <item h="1" x="98"/>
        <item h="1" x="334"/>
        <item h="1" x="110"/>
        <item h="1" x="316"/>
        <item h="1" x="514"/>
        <item h="1" x="515"/>
        <item h="1" x="500"/>
        <item h="1" x="365"/>
        <item h="1" x="482"/>
        <item h="1" x="345"/>
        <item h="1" x="427"/>
        <item h="1" x="527"/>
        <item h="1" x="418"/>
        <item h="1" x="518"/>
        <item h="1" x="116"/>
        <item h="1" x="255"/>
        <item h="1" x="149"/>
        <item h="1" x="273"/>
        <item h="1" x="294"/>
        <item h="1" x="207"/>
        <item h="1" x="40"/>
        <item h="1" x="453"/>
        <item h="1" x="529"/>
        <item h="1" x="174"/>
        <item h="1" x="41"/>
        <item h="1" x="383"/>
        <item h="1" x="364"/>
        <item h="1" x="176"/>
        <item h="1" x="387"/>
        <item h="1" x="452"/>
        <item h="1" x="390"/>
        <item h="1" x="432"/>
        <item h="1" x="414"/>
        <item h="1" x="3"/>
        <item h="1" x="46"/>
        <item h="1" x="156"/>
        <item h="1" x="175"/>
        <item h="1" x="157"/>
        <item h="1" x="33"/>
        <item h="1" x="187"/>
        <item h="1" x="267"/>
        <item h="1" x="115"/>
        <item h="1" x="37"/>
        <item h="1" x="227"/>
        <item h="1" x="299"/>
        <item h="1" x="252"/>
        <item h="1" x="35"/>
        <item h="1" x="148"/>
        <item h="1" x="85"/>
        <item h="1" x="369"/>
        <item h="1" x="206"/>
        <item h="1" x="38"/>
        <item h="1" x="184"/>
        <item h="1" x="125"/>
        <item h="1" x="225"/>
        <item h="1" x="129"/>
        <item h="1" x="438"/>
        <item h="1" x="222"/>
        <item h="1" x="541"/>
        <item h="1" x="338"/>
        <item h="1" x="13"/>
        <item h="1" x="393"/>
        <item h="1" x="374"/>
        <item h="1" x="391"/>
        <item h="1" x="519"/>
        <item h="1" x="513"/>
        <item h="1" x="403"/>
        <item h="1" x="503"/>
        <item h="1" x="339"/>
        <item h="1" x="504"/>
        <item h="1" x="532"/>
        <item h="1" x="135"/>
        <item h="1" x="367"/>
        <item h="1" x="454"/>
        <item h="1" x="90"/>
        <item h="1" x="179"/>
        <item h="1" x="516"/>
        <item h="1" x="344"/>
        <item h="1" x="304"/>
        <item h="1" x="117"/>
        <item h="1" x="83"/>
        <item h="1" x="138"/>
        <item h="1" x="360"/>
        <item h="1" x="275"/>
        <item h="1" x="120"/>
        <item h="1" x="191"/>
        <item h="1" x="73"/>
        <item h="1" x="295"/>
        <item h="1" x="126"/>
        <item h="1" x="71"/>
        <item h="1" x="224"/>
        <item h="1" x="50"/>
        <item h="1" x="265"/>
        <item h="1" x="521"/>
        <item h="1" x="421"/>
        <item h="1" x="218"/>
        <item h="1" x="127"/>
        <item h="1" x="539"/>
        <item h="1" x="253"/>
        <item h="1" x="6"/>
        <item h="1" x="448"/>
        <item h="1" x="205"/>
        <item h="1" x="212"/>
        <item h="1" x="477"/>
        <item h="1" x="244"/>
        <item h="1" x="407"/>
        <item h="1" x="76"/>
        <item h="1" x="118"/>
        <item h="1" x="102"/>
        <item h="1" x="332"/>
        <item h="1" x="260"/>
        <item h="1" x="100"/>
        <item h="1" x="181"/>
        <item h="1" x="216"/>
        <item h="1" x="220"/>
        <item h="1" x="326"/>
        <item h="1" x="256"/>
        <item h="1" x="55"/>
        <item h="1" x="47"/>
        <item h="1" x="151"/>
        <item h="1" x="274"/>
        <item h="1" x="68"/>
        <item h="1" x="152"/>
        <item h="1" x="159"/>
        <item h="1" x="460"/>
        <item h="1" x="153"/>
        <item h="1" x="471"/>
        <item h="1" x="534"/>
        <item h="1" x="511"/>
        <item h="1" x="354"/>
        <item h="1" x="507"/>
        <item h="1" x="361"/>
        <item h="1" x="62"/>
        <item h="1" x="190"/>
        <item h="1" x="437"/>
        <item h="1" x="353"/>
        <item h="1" x="237"/>
        <item h="1" x="423"/>
        <item h="1" x="241"/>
        <item h="1" x="44"/>
        <item h="1" x="535"/>
        <item h="1" x="303"/>
        <item h="1" x="80"/>
        <item h="1" x="203"/>
        <item h="1" x="128"/>
        <item h="1" x="324"/>
        <item h="1" x="228"/>
        <item h="1" x="180"/>
        <item h="1" x="213"/>
        <item h="1" x="154"/>
        <item h="1" x="327"/>
        <item h="1" x="388"/>
        <item h="1" x="223"/>
        <item h="1" x="447"/>
        <item h="1" x="404"/>
        <item h="1" x="429"/>
        <item h="1" x="186"/>
        <item h="1" x="262"/>
        <item h="1" x="479"/>
        <item h="1" x="413"/>
        <item h="1" x="412"/>
        <item h="1" x="32"/>
        <item h="1" x="29"/>
        <item h="1" x="476"/>
        <item h="1" x="499"/>
        <item h="1" x="394"/>
        <item h="1" x="445"/>
        <item h="1" x="490"/>
        <item h="1" x="296"/>
        <item h="1" x="498"/>
        <item h="1" x="77"/>
        <item h="1" x="193"/>
        <item h="1" x="379"/>
        <item h="1" x="397"/>
        <item h="1" x="84"/>
        <item h="1" x="183"/>
        <item h="1" x="422"/>
        <item h="1" x="208"/>
        <item h="1" x="78"/>
        <item h="1" x="215"/>
        <item h="1" x="188"/>
        <item h="1" x="306"/>
        <item h="1" x="376"/>
        <item h="1" x="480"/>
        <item h="1" x="86"/>
        <item h="1" x="287"/>
        <item h="1" x="408"/>
        <item h="1" x="494"/>
        <item h="1" x="400"/>
        <item h="1" x="509"/>
        <item h="1" x="439"/>
        <item h="1" x="285"/>
        <item h="1" x="250"/>
        <item x="39"/>
        <item h="1" x="505"/>
        <item h="1" x="370"/>
        <item h="1" x="231"/>
        <item h="1" x="459"/>
        <item h="1" x="442"/>
        <item h="1" x="380"/>
        <item h="1" x="358"/>
        <item h="1" x="60"/>
        <item h="1" x="42"/>
        <item h="1" x="182"/>
        <item h="1" x="495"/>
        <item h="1" x="483"/>
        <item h="1" x="219"/>
        <item h="1" x="382"/>
        <item h="1" x="63"/>
        <item h="1" x="109"/>
        <item h="1" x="21"/>
        <item h="1" x="283"/>
        <item h="1" x="61"/>
        <item h="1" x="112"/>
        <item h="1" x="333"/>
        <item h="1" x="487"/>
        <item h="1" x="381"/>
        <item h="1" x="426"/>
        <item h="1" x="417"/>
        <item h="1" x="464"/>
        <item h="1" x="522"/>
        <item h="1" x="530"/>
        <item h="1" x="431"/>
        <item h="1" x="69"/>
        <item h="1" x="81"/>
        <item h="1" x="424"/>
        <item h="1" x="300"/>
        <item h="1" x="378"/>
        <item h="1" x="523"/>
        <item h="1" x="325"/>
        <item h="1" x="36"/>
        <item h="1" x="200"/>
        <item h="1" x="155"/>
        <item h="1" x="526"/>
        <item h="1" x="317"/>
        <item h="1" x="232"/>
        <item h="1" x="280"/>
        <item h="1" x="48"/>
        <item h="1" x="484"/>
        <item h="1" x="310"/>
        <item h="1" x="331"/>
        <item h="1" x="210"/>
        <item h="1" x="87"/>
        <item h="1" x="99"/>
        <item h="1" x="88"/>
        <item h="1" x="384"/>
        <item h="1" x="178"/>
        <item h="1" x="150"/>
        <item h="1" x="49"/>
        <item h="1" x="436"/>
        <item h="1" x="363"/>
        <item h="1" x="468"/>
        <item h="1" x="517"/>
        <item h="1" x="474"/>
        <item h="1" x="362"/>
        <item h="1" x="451"/>
        <item h="1" x="461"/>
        <item h="1" x="433"/>
        <item h="1" x="398"/>
        <item h="1" x="233"/>
        <item h="1" x="455"/>
        <item h="1" x="434"/>
        <item h="1" x="493"/>
        <item h="1" x="196"/>
        <item h="1" x="475"/>
        <item h="1" x="27"/>
        <item h="1" x="53"/>
        <item h="1" x="194"/>
        <item h="1" x="30"/>
        <item t="default"/>
      </items>
    </pivotField>
    <pivotField compact="0" outline="0" showAll="0"/>
    <pivotField dataField="1" compact="0" outline="0" showAll="0"/>
    <pivotField compact="0" outline="0" showAll="0"/>
    <pivotField compact="0" outline="0" showAll="0"/>
    <pivotField dataField="1"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numFmtId="46" outline="0" showAll="0"/>
    <pivotField compact="0" outline="0" showAll="0"/>
    <pivotField compact="0" outline="0" showAll="0"/>
  </pivotFields>
  <rowFields count="1">
    <field x="2"/>
  </rowFields>
  <rowItems count="2">
    <i>
      <x/>
    </i>
    <i t="grand">
      <x/>
    </i>
  </rowItems>
  <colFields count="1">
    <field x="-2"/>
  </colFields>
  <colItems count="4">
    <i>
      <x/>
    </i>
    <i i="1">
      <x v="1"/>
    </i>
    <i i="2">
      <x v="2"/>
    </i>
    <i i="3">
      <x v="3"/>
    </i>
  </colItems>
  <pageFields count="4">
    <pageField fld="0" hier="-1"/>
    <pageField fld="1" item="0" hier="-1"/>
    <pageField fld="5" hier="-1"/>
    <pageField fld="6" hier="-1"/>
  </pageFields>
  <dataFields count="4">
    <dataField name="Expected_Cases " fld="11" baseField="2" baseItem="1"/>
    <dataField name="No of operatives " fld="12" baseField="2" baseItem="1"/>
    <dataField name="Calculated_Hours" fld="8" baseField="2" baseItem="1"/>
    <dataField name="Actual Hours used" fld="14" baseField="2" baseItem="1"/>
  </dataFields>
  <formats count="2">
    <format dxfId="6">
      <pivotArea type="all" dataOnly="0" outline="0" fieldPosition="0"/>
    </format>
    <format dxfId="5">
      <pivotArea outline="0" collapsedLevelsAreSubtotals="1" fieldPosition="0">
        <references count="2">
          <reference field="4294967294" count="1" selected="0">
            <x v="3"/>
          </reference>
          <reference field="2" count="0" selected="0"/>
        </references>
      </pivotArea>
    </format>
  </formats>
  <chartFormats count="4">
    <chartFormat chart="2" format="21"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1"/>
          </reference>
        </references>
      </pivotArea>
    </chartFormat>
    <chartFormat chart="2" format="23" series="1">
      <pivotArea type="data" outline="0" fieldPosition="0">
        <references count="1">
          <reference field="4294967294" count="1" selected="0">
            <x v="2"/>
          </reference>
        </references>
      </pivotArea>
    </chartFormat>
    <chartFormat chart="2" format="2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Supplier Name">
  <location ref="A6:K8" firstHeaderRow="0" firstDataRow="1" firstDataCol="1" rowPageCount="4" colPageCount="1"/>
  <pivotFields count="22">
    <pivotField axis="axisPage" multipleItemSelectionAllowed="1" showAll="0">
      <items count="3">
        <item h="1" x="0"/>
        <item x="1"/>
        <item t="default"/>
      </items>
    </pivotField>
    <pivotField axis="axisPage" showAll="0">
      <items count="6">
        <item x="4"/>
        <item x="2"/>
        <item x="0"/>
        <item x="1"/>
        <item x="3"/>
        <item t="default"/>
      </items>
    </pivotField>
    <pivotField axis="axisPage" multipleItemSelectionAllowed="1" showAll="0">
      <items count="16">
        <item x="12"/>
        <item h="1" x="13"/>
        <item h="1" x="14"/>
        <item h="1" x="5"/>
        <item h="1" x="0"/>
        <item h="1" x="1"/>
        <item h="1" x="2"/>
        <item h="1" x="3"/>
        <item h="1" x="4"/>
        <item h="1" x="6"/>
        <item h="1" x="7"/>
        <item h="1" x="8"/>
        <item h="1" x="9"/>
        <item h="1" x="10"/>
        <item h="1" x="11"/>
        <item t="default"/>
      </items>
    </pivotField>
    <pivotField showAll="0"/>
    <pivotField numFmtId="14" showAll="0"/>
    <pivotField axis="axisPage" dataField="1" showAll="0">
      <items count="1156">
        <item x="43"/>
        <item x="65"/>
        <item x="112"/>
        <item x="146"/>
        <item x="433"/>
        <item x="223"/>
        <item x="263"/>
        <item x="303"/>
        <item x="176"/>
        <item x="343"/>
        <item x="42"/>
        <item x="593"/>
        <item x="2"/>
        <item x="3"/>
        <item x="594"/>
        <item x="4"/>
        <item x="0"/>
        <item x="5"/>
        <item x="17"/>
        <item x="27"/>
        <item x="21"/>
        <item x="28"/>
        <item x="29"/>
        <item x="36"/>
        <item x="41"/>
        <item x="52"/>
        <item x="55"/>
        <item x="18"/>
        <item x="86"/>
        <item x="174"/>
        <item x="56"/>
        <item x="62"/>
        <item x="113"/>
        <item x="68"/>
        <item x="72"/>
        <item x="69"/>
        <item x="121"/>
        <item x="84"/>
        <item x="137"/>
        <item x="85"/>
        <item x="87"/>
        <item x="79"/>
        <item x="91"/>
        <item x="959"/>
        <item x="94"/>
        <item x="90"/>
        <item x="8"/>
        <item x="7"/>
        <item x="167"/>
        <item x="53"/>
        <item x="15"/>
        <item x="10"/>
        <item x="11"/>
        <item x="16"/>
        <item x="22"/>
        <item x="23"/>
        <item x="13"/>
        <item x="12"/>
        <item x="134"/>
        <item x="61"/>
        <item x="14"/>
        <item x="24"/>
        <item x="111"/>
        <item x="57"/>
        <item x="77"/>
        <item x="98"/>
        <item x="70"/>
        <item x="58"/>
        <item x="25"/>
        <item x="26"/>
        <item x="37"/>
        <item x="54"/>
        <item x="63"/>
        <item x="40"/>
        <item x="48"/>
        <item x="30"/>
        <item x="19"/>
        <item x="20"/>
        <item x="31"/>
        <item x="120"/>
        <item x="64"/>
        <item x="78"/>
        <item x="93"/>
        <item x="100"/>
        <item x="35"/>
        <item x="104"/>
        <item x="190"/>
        <item x="105"/>
        <item x="106"/>
        <item x="96"/>
        <item x="103"/>
        <item x="114"/>
        <item x="132"/>
        <item x="115"/>
        <item x="110"/>
        <item x="140"/>
        <item x="125"/>
        <item x="496"/>
        <item x="124"/>
        <item x="126"/>
        <item x="181"/>
        <item x="138"/>
        <item x="416"/>
        <item x="331"/>
        <item x="154"/>
        <item x="1002"/>
        <item x="145"/>
        <item x="162"/>
        <item x="234"/>
        <item x="165"/>
        <item x="161"/>
        <item x="328"/>
        <item x="157"/>
        <item x="489"/>
        <item x="184"/>
        <item x="193"/>
        <item x="288"/>
        <item x="657"/>
        <item x="192"/>
        <item x="1112"/>
        <item x="191"/>
        <item x="1117"/>
        <item x="182"/>
        <item x="969"/>
        <item x="201"/>
        <item x="172"/>
        <item x="188"/>
        <item x="183"/>
        <item x="196"/>
        <item x="664"/>
        <item x="236"/>
        <item x="239"/>
        <item x="228"/>
        <item x="164"/>
        <item x="242"/>
        <item x="220"/>
        <item x="217"/>
        <item x="227"/>
        <item x="231"/>
        <item x="233"/>
        <item x="207"/>
        <item x="243"/>
        <item x="219"/>
        <item x="216"/>
        <item x="230"/>
        <item x="221"/>
        <item x="214"/>
        <item x="241"/>
        <item x="218"/>
        <item x="232"/>
        <item x="279"/>
        <item x="283"/>
        <item x="255"/>
        <item x="406"/>
        <item x="256"/>
        <item x="260"/>
        <item x="261"/>
        <item x="246"/>
        <item x="258"/>
        <item x="251"/>
        <item x="595"/>
        <item x="290"/>
        <item x="271"/>
        <item x="285"/>
        <item x="262"/>
        <item x="249"/>
        <item x="329"/>
        <item x="274"/>
        <item x="259"/>
        <item x="316"/>
        <item x="296"/>
        <item x="300"/>
        <item x="298"/>
        <item x="299"/>
        <item x="305"/>
        <item x="714"/>
        <item x="297"/>
        <item x="326"/>
        <item x="319"/>
        <item x="425"/>
        <item x="315"/>
        <item x="222"/>
        <item x="205"/>
        <item x="294"/>
        <item x="301"/>
        <item x="428"/>
        <item x="429"/>
        <item x="432"/>
        <item x="443"/>
        <item x="467"/>
        <item x="431"/>
        <item x="435"/>
        <item x="439"/>
        <item x="436"/>
        <item x="437"/>
        <item x="449"/>
        <item x="691"/>
        <item x="452"/>
        <item x="244"/>
        <item x="445"/>
        <item x="456"/>
        <item x="438"/>
        <item x="471"/>
        <item x="441"/>
        <item x="472"/>
        <item x="427"/>
        <item x="430"/>
        <item x="422"/>
        <item x="394"/>
        <item x="399"/>
        <item x="420"/>
        <item x="404"/>
        <item x="413"/>
        <item x="408"/>
        <item x="405"/>
        <item x="407"/>
        <item x="421"/>
        <item x="415"/>
        <item x="478"/>
        <item x="412"/>
        <item x="411"/>
        <item x="414"/>
        <item x="476"/>
        <item x="393"/>
        <item x="397"/>
        <item x="409"/>
        <item x="392"/>
        <item x="89"/>
        <item x="395"/>
        <item x="401"/>
        <item x="521"/>
        <item x="477"/>
        <item x="479"/>
        <item x="366"/>
        <item x="337"/>
        <item x="491"/>
        <item x="488"/>
        <item x="484"/>
        <item x="1154"/>
        <item x="333"/>
        <item x="487"/>
        <item x="480"/>
        <item x="1012"/>
        <item x="518"/>
        <item x="400"/>
        <item x="364"/>
        <item x="423"/>
        <item x="821"/>
        <item x="351"/>
        <item x="582"/>
        <item x="335"/>
        <item x="360"/>
        <item x="987"/>
        <item x="348"/>
        <item x="344"/>
        <item x="352"/>
        <item x="783"/>
        <item x="345"/>
        <item x="578"/>
        <item x="356"/>
        <item x="357"/>
        <item x="354"/>
        <item x="339"/>
        <item x="338"/>
        <item x="498"/>
        <item x="500"/>
        <item x="512"/>
        <item x="507"/>
        <item x="506"/>
        <item x="555"/>
        <item x="373"/>
        <item x="930"/>
        <item x="538"/>
        <item x="741"/>
        <item x="519"/>
        <item x="517"/>
        <item x="563"/>
        <item x="509"/>
        <item x="387"/>
        <item x="390"/>
        <item x="382"/>
        <item x="1052"/>
        <item x="384"/>
        <item x="377"/>
        <item x="386"/>
        <item x="493"/>
        <item x="389"/>
        <item x="380"/>
        <item x="536"/>
        <item x="532"/>
        <item x="840"/>
        <item x="539"/>
        <item x="559"/>
        <item x="545"/>
        <item x="922"/>
        <item x="546"/>
        <item x="556"/>
        <item x="547"/>
        <item x="936"/>
        <item x="551"/>
        <item x="561"/>
        <item x="531"/>
        <item x="530"/>
        <item x="383"/>
        <item x="510"/>
        <item x="558"/>
        <item x="564"/>
        <item x="566"/>
        <item x="565"/>
        <item x="583"/>
        <item x="572"/>
        <item x="571"/>
        <item x="534"/>
        <item x="332"/>
        <item x="581"/>
        <item x="598"/>
        <item x="374"/>
        <item x="602"/>
        <item x="576"/>
        <item x="586"/>
        <item x="585"/>
        <item x="588"/>
        <item x="367"/>
        <item x="597"/>
        <item x="600"/>
        <item x="605"/>
        <item x="606"/>
        <item x="616"/>
        <item x="608"/>
        <item x="1048"/>
        <item x="325"/>
        <item x="609"/>
        <item x="461"/>
        <item x="613"/>
        <item x="599"/>
        <item x="355"/>
        <item x="620"/>
        <item x="640"/>
        <item x="622"/>
        <item x="628"/>
        <item x="637"/>
        <item x="629"/>
        <item x="658"/>
        <item x="631"/>
        <item x="632"/>
        <item x="633"/>
        <item x="623"/>
        <item x="630"/>
        <item x="81"/>
        <item x="82"/>
        <item x="99"/>
        <item x="102"/>
        <item x="74"/>
        <item x="51"/>
        <item x="135"/>
        <item x="284"/>
        <item x="160"/>
        <item x="67"/>
        <item x="80"/>
        <item x="76"/>
        <item x="417"/>
        <item x="101"/>
        <item x="295"/>
        <item x="139"/>
        <item x="130"/>
        <item x="166"/>
        <item x="122"/>
        <item x="144"/>
        <item x="224"/>
        <item x="108"/>
        <item x="142"/>
        <item x="150"/>
        <item x="327"/>
        <item x="550"/>
        <item x="291"/>
        <item x="567"/>
        <item x="95"/>
        <item x="738"/>
        <item x="215"/>
        <item x="257"/>
        <item x="481"/>
        <item x="353"/>
        <item x="508"/>
        <item x="379"/>
        <item x="175"/>
        <item x="178"/>
        <item x="199"/>
        <item x="109"/>
        <item x="522"/>
        <item x="116"/>
        <item x="117"/>
        <item x="971"/>
        <item x="127"/>
        <item x="148"/>
        <item x="289"/>
        <item x="448"/>
        <item x="321"/>
        <item x="169"/>
        <item x="204"/>
        <item x="253"/>
        <item x="252"/>
        <item x="245"/>
        <item x="434"/>
        <item x="269"/>
        <item x="235"/>
        <item x="189"/>
        <item x="402"/>
        <item x="203"/>
        <item x="482"/>
        <item x="483"/>
        <item x="195"/>
        <item x="317"/>
        <item x="341"/>
        <item x="529"/>
        <item x="276"/>
        <item x="495"/>
        <item x="490"/>
        <item x="363"/>
        <item x="511"/>
        <item x="186"/>
        <item x="486"/>
        <item x="277"/>
        <item x="213"/>
        <item x="451"/>
        <item x="163"/>
        <item x="505"/>
        <item x="378"/>
        <item x="202"/>
        <item x="194"/>
        <item x="179"/>
        <item x="173"/>
        <item x="470"/>
        <item x="198"/>
        <item x="466"/>
        <item x="171"/>
        <item x="543"/>
        <item x="309"/>
        <item x="562"/>
        <item x="180"/>
        <item x="642"/>
        <item x="643"/>
        <item x="726"/>
        <item x="653"/>
        <item x="661"/>
        <item x="660"/>
        <item x="652"/>
        <item x="659"/>
        <item x="761"/>
        <item x="662"/>
        <item x="663"/>
        <item x="651"/>
        <item x="655"/>
        <item x="654"/>
        <item x="666"/>
        <item x="667"/>
        <item x="679"/>
        <item x="670"/>
        <item x="696"/>
        <item x="686"/>
        <item x="690"/>
        <item x="692"/>
        <item x="962"/>
        <item x="677"/>
        <item x="705"/>
        <item x="713"/>
        <item x="718"/>
        <item x="715"/>
        <item x="717"/>
        <item x="553"/>
        <item x="706"/>
        <item x="721"/>
        <item x="724"/>
        <item x="732"/>
        <item x="1030"/>
        <item x="1123"/>
        <item x="501"/>
        <item x="728"/>
        <item x="621"/>
        <item x="735"/>
        <item x="710"/>
        <item x="615"/>
        <item x="938"/>
        <item x="785"/>
        <item x="757"/>
        <item x="756"/>
        <item x="537"/>
        <item x="682"/>
        <item x="796"/>
        <item x="772"/>
        <item x="818"/>
        <item x="1142"/>
        <item x="890"/>
        <item x="771"/>
        <item x="1032"/>
        <item x="976"/>
        <item x="970"/>
        <item x="747"/>
        <item x="990"/>
        <item x="753"/>
        <item x="795"/>
        <item x="788"/>
        <item x="774"/>
        <item x="798"/>
        <item x="804"/>
        <item x="814"/>
        <item x="793"/>
        <item x="797"/>
        <item x="809"/>
        <item x="824"/>
        <item x="834"/>
        <item x="850"/>
        <item x="856"/>
        <item x="1131"/>
        <item x="830"/>
        <item x="849"/>
        <item x="893"/>
        <item x="864"/>
        <item x="1096"/>
        <item x="874"/>
        <item x="967"/>
        <item x="875"/>
        <item x="977"/>
        <item x="1119"/>
        <item x="877"/>
        <item x="882"/>
        <item x="879"/>
        <item x="894"/>
        <item x="900"/>
        <item x="881"/>
        <item x="866"/>
        <item x="865"/>
        <item x="887"/>
        <item x="896"/>
        <item x="892"/>
        <item x="903"/>
        <item x="925"/>
        <item x="919"/>
        <item x="911"/>
        <item x="975"/>
        <item x="941"/>
        <item x="935"/>
        <item x="910"/>
        <item x="937"/>
        <item x="905"/>
        <item x="904"/>
        <item x="927"/>
        <item x="947"/>
        <item x="946"/>
        <item x="950"/>
        <item x="980"/>
        <item x="952"/>
        <item x="1106"/>
        <item x="1107"/>
        <item x="960"/>
        <item x="1041"/>
        <item x="981"/>
        <item x="958"/>
        <item x="989"/>
        <item x="1001"/>
        <item x="918"/>
        <item x="1022"/>
        <item x="998"/>
        <item x="1010"/>
        <item x="1011"/>
        <item x="1014"/>
        <item x="1081"/>
        <item x="1020"/>
        <item x="1035"/>
        <item x="992"/>
        <item x="993"/>
        <item x="988"/>
        <item x="995"/>
        <item x="994"/>
        <item x="870"/>
        <item x="1071"/>
        <item x="1051"/>
        <item x="1067"/>
        <item x="1066"/>
        <item x="1055"/>
        <item x="1072"/>
        <item x="1058"/>
        <item x="1059"/>
        <item x="1073"/>
        <item x="1060"/>
        <item x="1057"/>
        <item x="1044"/>
        <item x="1082"/>
        <item x="1077"/>
        <item x="1046"/>
        <item x="1062"/>
        <item x="1045"/>
        <item x="1061"/>
        <item x="1063"/>
        <item x="689"/>
        <item x="403"/>
        <item x="313"/>
        <item x="516"/>
        <item x="270"/>
        <item x="254"/>
        <item x="275"/>
        <item x="312"/>
        <item x="372"/>
        <item x="278"/>
        <item x="577"/>
        <item x="248"/>
        <item x="308"/>
        <item x="304"/>
        <item x="310"/>
        <item x="580"/>
        <item x="612"/>
        <item x="446"/>
        <item x="533"/>
        <item x="247"/>
        <item x="520"/>
        <item x="450"/>
        <item x="540"/>
        <item x="350"/>
        <item x="371"/>
        <item x="349"/>
        <item x="346"/>
        <item x="514"/>
        <item x="334"/>
        <item x="444"/>
        <item x="440"/>
        <item x="369"/>
        <item x="453"/>
        <item x="475"/>
        <item x="574"/>
        <item x="544"/>
        <item x="410"/>
        <item x="548"/>
        <item x="579"/>
        <item x="342"/>
        <item x="375"/>
        <item x="418"/>
        <item x="396"/>
        <item x="492"/>
        <item x="601"/>
        <item x="646"/>
        <item x="781"/>
        <item x="584"/>
        <item x="641"/>
        <item x="683"/>
        <item x="604"/>
        <item x="596"/>
        <item x="560"/>
        <item x="619"/>
        <item x="552"/>
        <item x="485"/>
        <item x="494"/>
        <item x="340"/>
        <item x="347"/>
        <item x="524"/>
        <item x="535"/>
        <item x="557"/>
        <item x="336"/>
        <item x="703"/>
        <item x="627"/>
        <item x="525"/>
        <item x="688"/>
        <item x="731"/>
        <item x="549"/>
        <item x="777"/>
        <item x="575"/>
        <item x="610"/>
        <item x="745"/>
        <item x="702"/>
        <item x="385"/>
        <item x="591"/>
        <item x="388"/>
        <item x="625"/>
        <item x="504"/>
        <item x="502"/>
        <item x="381"/>
        <item x="680"/>
        <item x="368"/>
        <item x="590"/>
        <item x="554"/>
        <item x="656"/>
        <item x="542"/>
        <item x="541"/>
        <item x="695"/>
        <item x="786"/>
        <item x="618"/>
        <item x="589"/>
        <item x="751"/>
        <item x="678"/>
        <item x="770"/>
        <item x="570"/>
        <item x="569"/>
        <item x="648"/>
        <item x="685"/>
        <item x="700"/>
        <item x="603"/>
        <item x="636"/>
        <item x="587"/>
        <item x="698"/>
        <item x="573"/>
        <item x="634"/>
        <item x="684"/>
        <item x="954"/>
        <item x="611"/>
        <item x="626"/>
        <item x="614"/>
        <item x="639"/>
        <item x="837"/>
        <item x="687"/>
        <item x="638"/>
        <item x="624"/>
        <item x="693"/>
        <item x="617"/>
        <item x="635"/>
        <item x="712"/>
        <item x="719"/>
        <item x="1122"/>
        <item x="773"/>
        <item x="672"/>
        <item x="676"/>
        <item x="647"/>
        <item x="758"/>
        <item x="707"/>
        <item x="803"/>
        <item x="701"/>
        <item x="674"/>
        <item x="665"/>
        <item x="671"/>
        <item x="765"/>
        <item x="697"/>
        <item x="740"/>
        <item x="681"/>
        <item x="746"/>
        <item x="716"/>
        <item x="675"/>
        <item x="699"/>
        <item x="704"/>
        <item x="708"/>
        <item x="799"/>
        <item x="711"/>
        <item x="768"/>
        <item x="762"/>
        <item x="787"/>
        <item x="769"/>
        <item x="760"/>
        <item x="730"/>
        <item x="1140"/>
        <item x="996"/>
        <item x="1099"/>
        <item x="1120"/>
        <item x="1143"/>
        <item x="801"/>
        <item x="729"/>
        <item x="807"/>
        <item x="792"/>
        <item x="829"/>
        <item x="790"/>
        <item x="823"/>
        <item x="873"/>
        <item x="888"/>
        <item x="1028"/>
        <item x="926"/>
        <item x="1033"/>
        <item x="835"/>
        <item x="841"/>
        <item x="857"/>
        <item x="780"/>
        <item x="816"/>
        <item x="848"/>
        <item x="847"/>
        <item x="871"/>
        <item x="880"/>
        <item x="899"/>
        <item x="915"/>
        <item x="944"/>
        <item x="825"/>
        <item x="845"/>
        <item x="764"/>
        <item x="854"/>
        <item x="898"/>
        <item x="831"/>
        <item x="766"/>
        <item x="1089"/>
        <item x="1137"/>
        <item x="1090"/>
        <item x="1095"/>
        <item x="1074"/>
        <item x="1100"/>
        <item x="1092"/>
        <item x="1115"/>
        <item x="1109"/>
        <item x="1111"/>
        <item x="1116"/>
        <item x="1110"/>
        <item x="1132"/>
        <item x="1113"/>
        <item x="1094"/>
        <item x="1133"/>
        <item x="1121"/>
        <item x="1139"/>
        <item x="1145"/>
        <item x="1146"/>
        <item x="1153"/>
        <item x="1149"/>
        <item x="1144"/>
        <item x="1138"/>
        <item x="1135"/>
        <item x="1040"/>
        <item x="1007"/>
        <item x="916"/>
        <item x="1026"/>
        <item x="1008"/>
        <item x="939"/>
        <item x="810"/>
        <item x="842"/>
        <item x="972"/>
        <item x="979"/>
        <item x="828"/>
        <item x="838"/>
        <item x="833"/>
        <item x="859"/>
        <item x="1068"/>
        <item x="1125"/>
        <item x="1043"/>
        <item x="1147"/>
        <item x="1023"/>
        <item x="955"/>
        <item x="832"/>
        <item x="846"/>
        <item x="878"/>
        <item x="934"/>
        <item x="965"/>
        <item x="985"/>
        <item x="928"/>
        <item x="1004"/>
        <item x="914"/>
        <item x="968"/>
        <item x="1003"/>
        <item x="1056"/>
        <item x="931"/>
        <item x="1049"/>
        <item x="929"/>
        <item x="1021"/>
        <item x="921"/>
        <item x="932"/>
        <item x="1005"/>
        <item x="948"/>
        <item x="986"/>
        <item x="924"/>
        <item x="1070"/>
        <item x="1015"/>
        <item x="1134"/>
        <item x="997"/>
        <item x="991"/>
        <item x="1053"/>
        <item x="913"/>
        <item x="1018"/>
        <item x="1016"/>
        <item x="1065"/>
        <item x="982"/>
        <item x="1027"/>
        <item x="1029"/>
        <item x="1076"/>
        <item x="983"/>
        <item x="1080"/>
        <item x="978"/>
        <item x="1064"/>
        <item x="1097"/>
        <item x="1025"/>
        <item x="1102"/>
        <item x="1136"/>
        <item x="1128"/>
        <item x="1151"/>
        <item x="1114"/>
        <item x="1104"/>
        <item x="1148"/>
        <item x="1152"/>
        <item x="592"/>
        <item x="365"/>
        <item x="362"/>
        <item x="755"/>
        <item x="759"/>
        <item x="709"/>
        <item x="789"/>
        <item x="963"/>
        <item x="912"/>
        <item x="949"/>
        <item x="1108"/>
        <item x="1141"/>
        <item x="907"/>
        <item x="917"/>
        <item x="933"/>
        <item x="779"/>
        <item x="884"/>
        <item x="957"/>
        <item x="961"/>
        <item x="966"/>
        <item x="1013"/>
        <item x="1126"/>
        <item x="1006"/>
        <item x="872"/>
        <item x="923"/>
        <item x="1127"/>
        <item x="1054"/>
        <item x="1075"/>
        <item x="906"/>
        <item x="6"/>
        <item x="1"/>
        <item x="44"/>
        <item x="9"/>
        <item x="33"/>
        <item x="1150"/>
        <item x="1129"/>
        <item x="1130"/>
        <item x="1101"/>
        <item x="39"/>
        <item x="34"/>
        <item x="38"/>
        <item x="45"/>
        <item x="49"/>
        <item x="47"/>
        <item x="46"/>
        <item x="60"/>
        <item x="50"/>
        <item x="66"/>
        <item x="73"/>
        <item x="71"/>
        <item x="250"/>
        <item x="292"/>
        <item x="32"/>
        <item x="92"/>
        <item x="83"/>
        <item x="128"/>
        <item x="136"/>
        <item x="88"/>
        <item x="141"/>
        <item x="155"/>
        <item x="156"/>
        <item x="187"/>
        <item x="209"/>
        <item x="210"/>
        <item x="211"/>
        <item x="212"/>
        <item x="314"/>
        <item x="293"/>
        <item x="306"/>
        <item x="442"/>
        <item x="225"/>
        <item x="264"/>
        <item x="282"/>
        <item x="265"/>
        <item x="302"/>
        <item x="311"/>
        <item x="324"/>
        <item x="152"/>
        <item x="107"/>
        <item x="118"/>
        <item x="185"/>
        <item x="119"/>
        <item x="123"/>
        <item x="151"/>
        <item x="147"/>
        <item x="159"/>
        <item x="59"/>
        <item x="464"/>
        <item x="149"/>
        <item x="460"/>
        <item x="97"/>
        <item x="200"/>
        <item x="131"/>
        <item x="133"/>
        <item x="206"/>
        <item x="280"/>
        <item x="129"/>
        <item x="281"/>
        <item x="370"/>
        <item x="527"/>
        <item x="808"/>
        <item x="855"/>
        <item x="287"/>
        <item x="515"/>
        <item x="426"/>
        <item x="454"/>
        <item x="743"/>
        <item x="268"/>
        <item x="266"/>
        <item x="177"/>
        <item x="197"/>
        <item x="318"/>
        <item x="267"/>
        <item x="463"/>
        <item x="424"/>
        <item x="226"/>
        <item x="237"/>
        <item x="320"/>
        <item x="238"/>
        <item x="322"/>
        <item x="273"/>
        <item x="826"/>
        <item x="229"/>
        <item x="286"/>
        <item x="852"/>
        <item x="860"/>
        <item x="902"/>
        <item x="853"/>
        <item x="513"/>
        <item x="523"/>
        <item x="863"/>
        <item x="901"/>
        <item x="889"/>
        <item x="942"/>
        <item x="827"/>
        <item x="956"/>
        <item x="858"/>
        <item x="778"/>
        <item x="752"/>
        <item x="447"/>
        <item x="940"/>
        <item x="895"/>
        <item x="75"/>
        <item x="272"/>
        <item x="170"/>
        <item x="208"/>
        <item x="323"/>
        <item x="973"/>
        <item x="943"/>
        <item x="945"/>
        <item x="811"/>
        <item x="782"/>
        <item x="984"/>
        <item x="694"/>
        <item x="817"/>
        <item x="876"/>
        <item x="459"/>
        <item x="733"/>
        <item x="307"/>
        <item x="391"/>
        <item x="465"/>
        <item x="398"/>
        <item x="330"/>
        <item x="358"/>
        <item x="497"/>
        <item x="499"/>
        <item x="503"/>
        <item x="376"/>
        <item x="526"/>
        <item x="528"/>
        <item x="568"/>
        <item x="776"/>
        <item x="1017"/>
        <item x="1098"/>
        <item x="1118"/>
        <item x="749"/>
        <item x="744"/>
        <item x="862"/>
        <item x="668"/>
        <item x="754"/>
        <item x="1037"/>
        <item x="775"/>
        <item x="1024"/>
        <item x="815"/>
        <item x="1031"/>
        <item x="1034"/>
        <item x="1036"/>
        <item x="748"/>
        <item x="813"/>
        <item x="812"/>
        <item x="806"/>
        <item x="802"/>
        <item x="844"/>
        <item x="1087"/>
        <item x="867"/>
        <item x="767"/>
        <item x="725"/>
        <item x="1083"/>
        <item x="1084"/>
        <item x="1086"/>
        <item x="883"/>
        <item x="791"/>
        <item x="607"/>
        <item x="763"/>
        <item x="794"/>
        <item x="800"/>
        <item x="805"/>
        <item x="734"/>
        <item x="720"/>
        <item x="722"/>
        <item x="723"/>
        <item x="736"/>
        <item x="784"/>
        <item x="750"/>
        <item x="739"/>
        <item x="1085"/>
        <item x="1038"/>
        <item x="1069"/>
        <item x="1078"/>
        <item x="1079"/>
        <item x="1105"/>
        <item x="836"/>
        <item x="819"/>
        <item x="1093"/>
        <item x="974"/>
        <item x="1009"/>
        <item x="820"/>
        <item x="1124"/>
        <item x="839"/>
        <item x="897"/>
        <item x="669"/>
        <item x="861"/>
        <item x="1088"/>
        <item x="843"/>
        <item x="851"/>
        <item x="868"/>
        <item x="869"/>
        <item x="891"/>
        <item x="908"/>
        <item x="909"/>
        <item x="951"/>
        <item x="953"/>
        <item x="999"/>
        <item x="1000"/>
        <item x="1050"/>
        <item x="964"/>
        <item x="920"/>
        <item x="886"/>
        <item x="742"/>
        <item x="1103"/>
        <item x="1042"/>
        <item x="1047"/>
        <item x="885"/>
        <item x="727"/>
        <item x="737"/>
        <item x="822"/>
        <item x="1019"/>
        <item x="1039"/>
        <item x="1091"/>
        <item x="143"/>
        <item x="153"/>
        <item x="168"/>
        <item x="158"/>
        <item x="240"/>
        <item x="458"/>
        <item x="473"/>
        <item x="462"/>
        <item x="469"/>
        <item x="474"/>
        <item x="455"/>
        <item x="457"/>
        <item x="468"/>
        <item x="419"/>
        <item x="359"/>
        <item x="361"/>
        <item x="649"/>
        <item x="644"/>
        <item x="645"/>
        <item x="650"/>
        <item x="673"/>
        <item t="default"/>
      </items>
    </pivotField>
    <pivotField axis="axisRow" showAll="0">
      <items count="543">
        <item h="1" x="488"/>
        <item h="1" x="373"/>
        <item h="1" x="177"/>
        <item h="1" x="161"/>
        <item h="1" x="248"/>
        <item h="1" x="22"/>
        <item h="1" x="19"/>
        <item h="1" x="458"/>
        <item h="1" x="336"/>
        <item h="1" x="133"/>
        <item h="1" x="12"/>
        <item h="1" x="7"/>
        <item h="1" x="20"/>
        <item h="1" x="357"/>
        <item h="1" x="140"/>
        <item h="1" x="318"/>
        <item h="1" x="229"/>
        <item h="1" x="441"/>
        <item h="1" x="45"/>
        <item h="1" x="221"/>
        <item h="1" x="520"/>
        <item h="1" x="486"/>
        <item h="1" x="119"/>
        <item h="1" x="18"/>
        <item h="1" x="17"/>
        <item h="1" x="162"/>
        <item h="1" x="343"/>
        <item h="1" x="314"/>
        <item h="1" x="134"/>
        <item h="1" x="291"/>
        <item h="1" x="293"/>
        <item h="1" x="141"/>
        <item h="1" x="43"/>
        <item h="1" x="309"/>
        <item h="1" x="272"/>
        <item h="1" x="312"/>
        <item h="1" x="351"/>
        <item h="1" x="245"/>
        <item h="1" x="301"/>
        <item h="1" x="346"/>
        <item h="1" x="230"/>
        <item h="1" x="92"/>
        <item h="1" x="130"/>
        <item h="1" x="315"/>
        <item h="1" x="79"/>
        <item h="1" x="472"/>
        <item h="1" x="401"/>
        <item h="1" x="164"/>
        <item h="1" x="24"/>
        <item h="1" x="65"/>
        <item h="1" x="94"/>
        <item h="1" x="481"/>
        <item h="1" x="406"/>
        <item h="1" x="506"/>
        <item h="1" x="1"/>
        <item h="1" x="121"/>
        <item h="1" x="165"/>
        <item h="1" x="166"/>
        <item h="1" x="446"/>
        <item h="1" x="298"/>
        <item h="1" x="428"/>
        <item h="1" x="443"/>
        <item h="1" x="465"/>
        <item h="1" x="415"/>
        <item h="1" x="302"/>
        <item h="1" x="122"/>
        <item h="1" x="510"/>
        <item h="1" x="25"/>
        <item h="1" x="491"/>
        <item h="1" x="247"/>
        <item h="1" x="350"/>
        <item h="1" x="114"/>
        <item h="1" x="132"/>
        <item h="1" x="214"/>
        <item h="1" x="444"/>
        <item h="1" x="342"/>
        <item h="1" x="211"/>
        <item h="1" x="425"/>
        <item h="1" x="52"/>
        <item h="1" x="286"/>
        <item h="1" x="469"/>
        <item h="1" x="136"/>
        <item h="1" x="240"/>
        <item h="1" x="290"/>
        <item h="1" x="485"/>
        <item h="1" x="368"/>
        <item h="1" x="105"/>
        <item h="1" x="430"/>
        <item h="1" x="97"/>
        <item h="1" x="195"/>
        <item h="1" x="217"/>
        <item h="1" x="386"/>
        <item h="1" x="95"/>
        <item h="1" x="11"/>
        <item h="1" x="59"/>
        <item h="1" x="337"/>
        <item h="1" x="239"/>
        <item h="1" x="8"/>
        <item h="1" x="512"/>
        <item h="1" x="74"/>
        <item h="1" x="289"/>
        <item h="1" x="172"/>
        <item h="1" x="137"/>
        <item h="1" x="185"/>
        <item h="1" x="101"/>
        <item h="1" x="276"/>
        <item h="1" x="167"/>
        <item h="1" x="449"/>
        <item h="1" x="258"/>
        <item h="1" x="139"/>
        <item h="1" x="540"/>
        <item h="1" x="251"/>
        <item h="1" x="16"/>
        <item h="1" x="254"/>
        <item h="1" x="51"/>
        <item h="1" x="462"/>
        <item h="1" x="389"/>
        <item h="1" x="66"/>
        <item h="1" x="305"/>
        <item h="1" x="96"/>
        <item h="1" x="335"/>
        <item h="1" x="58"/>
        <item h="1" x="270"/>
        <item h="1" x="281"/>
        <item h="1" x="15"/>
        <item h="1" x="288"/>
        <item h="1" x="268"/>
        <item h="1" x="470"/>
        <item h="1" x="9"/>
        <item h="1" x="57"/>
        <item h="1" x="142"/>
        <item h="1" x="347"/>
        <item h="1" x="508"/>
        <item h="1" x="143"/>
        <item h="1" x="197"/>
        <item h="1" x="23"/>
        <item h="1" x="31"/>
        <item h="1" x="201"/>
        <item h="1" x="322"/>
        <item h="1" x="234"/>
        <item h="1" x="0"/>
        <item h="1" x="282"/>
        <item h="1" x="123"/>
        <item h="1" x="264"/>
        <item h="1" x="395"/>
        <item h="1" x="457"/>
        <item h="1" x="399"/>
        <item h="1" x="492"/>
        <item h="1" x="54"/>
        <item h="1" x="467"/>
        <item h="1" x="124"/>
        <item h="1" x="238"/>
        <item h="1" x="72"/>
        <item h="1" x="328"/>
        <item h="1" x="107"/>
        <item h="1" x="456"/>
        <item h="1" x="170"/>
        <item h="1" x="169"/>
        <item h="1" x="489"/>
        <item h="1" x="533"/>
        <item h="1" x="524"/>
        <item h="1" x="56"/>
        <item h="1" x="192"/>
        <item h="1" x="450"/>
        <item h="1" x="392"/>
        <item h="1" x="189"/>
        <item h="1" x="466"/>
        <item h="1" x="536"/>
        <item h="1" x="106"/>
        <item h="1" x="202"/>
        <item h="1" x="537"/>
        <item h="1" x="352"/>
        <item h="1" x="359"/>
        <item h="1" x="93"/>
        <item h="1" x="171"/>
        <item h="1" x="113"/>
        <item h="1" x="402"/>
        <item h="1" x="269"/>
        <item h="1" x="14"/>
        <item h="1" x="277"/>
        <item h="1" x="307"/>
        <item h="1" x="111"/>
        <item h="1" x="266"/>
        <item h="1" x="26"/>
        <item h="1" x="320"/>
        <item h="1" x="144"/>
        <item h="1" x="308"/>
        <item h="1" x="538"/>
        <item h="1" x="341"/>
        <item h="1" x="145"/>
        <item h="1" x="160"/>
        <item h="1" x="64"/>
        <item h="1" x="410"/>
        <item h="1" x="67"/>
        <item h="1" x="236"/>
        <item h="1" x="496"/>
        <item h="1" x="146"/>
        <item h="1" x="319"/>
        <item h="1" x="371"/>
        <item h="1" x="405"/>
        <item h="1" x="263"/>
        <item h="1" x="473"/>
        <item h="1" x="163"/>
        <item h="1" x="284"/>
        <item h="1" x="4"/>
        <item h="1" x="158"/>
        <item h="1" x="349"/>
        <item h="1" x="297"/>
        <item h="1" x="321"/>
        <item h="1" x="261"/>
        <item h="1" x="409"/>
        <item h="1" x="168"/>
        <item h="1" x="348"/>
        <item h="1" x="91"/>
        <item h="1" x="226"/>
        <item h="1" x="411"/>
        <item h="1" x="10"/>
        <item h="1" x="375"/>
        <item h="1" x="70"/>
        <item h="1" x="278"/>
        <item h="1" x="259"/>
        <item h="1" x="340"/>
        <item h="1" x="528"/>
        <item h="1" x="440"/>
        <item h="1" x="419"/>
        <item h="1" x="271"/>
        <item h="1" x="355"/>
        <item h="1" x="396"/>
        <item h="1" x="501"/>
        <item h="1" x="497"/>
        <item h="1" x="292"/>
        <item h="1" x="463"/>
        <item h="1" x="366"/>
        <item h="1" x="323"/>
        <item h="1" x="531"/>
        <item h="1" x="313"/>
        <item h="1" x="279"/>
        <item h="1" x="204"/>
        <item h="1" x="82"/>
        <item h="1" x="502"/>
        <item h="1" x="75"/>
        <item h="1" x="5"/>
        <item h="1" x="257"/>
        <item h="1" x="131"/>
        <item h="1" x="34"/>
        <item h="1" x="329"/>
        <item h="1" x="249"/>
        <item h="1" x="356"/>
        <item h="1" x="525"/>
        <item h="1" x="147"/>
        <item h="1" x="199"/>
        <item h="1" x="209"/>
        <item h="1" x="108"/>
        <item h="1" x="173"/>
        <item h="1" x="246"/>
        <item h="1" x="28"/>
        <item h="1" x="2"/>
        <item h="1" x="330"/>
        <item h="1" x="242"/>
        <item h="1" x="104"/>
        <item h="1" x="478"/>
        <item h="1" x="235"/>
        <item h="1" x="89"/>
        <item h="1" x="103"/>
        <item h="1" x="243"/>
        <item h="1" x="198"/>
        <item h="1" x="377"/>
        <item h="1" x="311"/>
        <item h="1" x="385"/>
        <item h="1" x="372"/>
        <item h="1" x="416"/>
        <item h="1" x="435"/>
        <item h="1" x="420"/>
        <item h="1" x="98"/>
        <item h="1" x="334"/>
        <item h="1" x="110"/>
        <item h="1" x="316"/>
        <item h="1" x="514"/>
        <item h="1" x="515"/>
        <item h="1" x="500"/>
        <item h="1" x="365"/>
        <item h="1" x="482"/>
        <item h="1" x="345"/>
        <item h="1" x="427"/>
        <item h="1" x="527"/>
        <item h="1" x="418"/>
        <item h="1" x="518"/>
        <item h="1" x="116"/>
        <item h="1" x="255"/>
        <item h="1" x="149"/>
        <item h="1" x="273"/>
        <item h="1" x="294"/>
        <item h="1" x="207"/>
        <item h="1" x="40"/>
        <item h="1" x="453"/>
        <item h="1" x="529"/>
        <item h="1" x="174"/>
        <item h="1" x="41"/>
        <item h="1" x="383"/>
        <item h="1" x="364"/>
        <item h="1" x="176"/>
        <item h="1" x="387"/>
        <item h="1" x="452"/>
        <item h="1" x="390"/>
        <item h="1" x="432"/>
        <item h="1" x="414"/>
        <item h="1" x="3"/>
        <item h="1" x="46"/>
        <item h="1" x="156"/>
        <item h="1" x="175"/>
        <item h="1" x="157"/>
        <item h="1" x="33"/>
        <item h="1" x="187"/>
        <item h="1" x="267"/>
        <item h="1" x="115"/>
        <item h="1" x="37"/>
        <item h="1" x="227"/>
        <item h="1" x="299"/>
        <item h="1" x="252"/>
        <item h="1" x="35"/>
        <item h="1" x="148"/>
        <item h="1" x="85"/>
        <item h="1" x="369"/>
        <item h="1" x="206"/>
        <item h="1" x="38"/>
        <item h="1" x="184"/>
        <item h="1" x="125"/>
        <item h="1" x="225"/>
        <item h="1" x="129"/>
        <item h="1" x="438"/>
        <item h="1" x="222"/>
        <item h="1" x="541"/>
        <item h="1" x="338"/>
        <item h="1" x="13"/>
        <item h="1" x="393"/>
        <item h="1" x="374"/>
        <item h="1" x="391"/>
        <item h="1" x="519"/>
        <item h="1" x="513"/>
        <item h="1" x="403"/>
        <item h="1" x="503"/>
        <item h="1" x="339"/>
        <item h="1" x="504"/>
        <item h="1" x="532"/>
        <item h="1" x="135"/>
        <item h="1" x="367"/>
        <item h="1" x="454"/>
        <item h="1" x="90"/>
        <item h="1" x="179"/>
        <item h="1" x="516"/>
        <item h="1" x="344"/>
        <item h="1" x="304"/>
        <item h="1" x="117"/>
        <item h="1" x="83"/>
        <item h="1" x="138"/>
        <item h="1" x="360"/>
        <item h="1" x="275"/>
        <item h="1" x="120"/>
        <item h="1" x="191"/>
        <item h="1" x="73"/>
        <item h="1" x="295"/>
        <item h="1" x="126"/>
        <item h="1" x="71"/>
        <item h="1" x="224"/>
        <item h="1" x="50"/>
        <item h="1" x="265"/>
        <item h="1" x="521"/>
        <item h="1" x="421"/>
        <item h="1" x="218"/>
        <item h="1" x="127"/>
        <item h="1" x="539"/>
        <item h="1" x="253"/>
        <item h="1" x="6"/>
        <item h="1" x="448"/>
        <item h="1" x="205"/>
        <item h="1" x="212"/>
        <item h="1" x="477"/>
        <item h="1" x="244"/>
        <item h="1" x="407"/>
        <item h="1" x="76"/>
        <item h="1" x="118"/>
        <item h="1" x="102"/>
        <item h="1" x="332"/>
        <item h="1" x="260"/>
        <item h="1" x="100"/>
        <item h="1" x="181"/>
        <item h="1" x="216"/>
        <item h="1" x="220"/>
        <item h="1" x="326"/>
        <item h="1" x="256"/>
        <item h="1" x="55"/>
        <item h="1" x="47"/>
        <item h="1" x="151"/>
        <item h="1" x="274"/>
        <item h="1" x="68"/>
        <item h="1" x="152"/>
        <item h="1" x="159"/>
        <item h="1" x="460"/>
        <item h="1" x="153"/>
        <item h="1" x="471"/>
        <item h="1" x="534"/>
        <item h="1" x="511"/>
        <item h="1" x="354"/>
        <item h="1" x="507"/>
        <item h="1" x="361"/>
        <item h="1" x="62"/>
        <item h="1" x="190"/>
        <item h="1" x="437"/>
        <item h="1" x="353"/>
        <item h="1" x="237"/>
        <item h="1" x="423"/>
        <item h="1" x="241"/>
        <item h="1" x="44"/>
        <item h="1" x="535"/>
        <item h="1" x="303"/>
        <item h="1" x="80"/>
        <item h="1" x="203"/>
        <item h="1" x="128"/>
        <item h="1" x="324"/>
        <item h="1" x="228"/>
        <item h="1" x="180"/>
        <item h="1" x="213"/>
        <item h="1" x="154"/>
        <item h="1" x="327"/>
        <item h="1" x="388"/>
        <item h="1" x="223"/>
        <item h="1" x="447"/>
        <item h="1" x="404"/>
        <item h="1" x="429"/>
        <item h="1" x="186"/>
        <item h="1" x="262"/>
        <item h="1" x="479"/>
        <item h="1" x="413"/>
        <item h="1" x="412"/>
        <item h="1" x="32"/>
        <item h="1" x="29"/>
        <item h="1" x="476"/>
        <item h="1" x="499"/>
        <item h="1" x="394"/>
        <item h="1" x="445"/>
        <item h="1" x="490"/>
        <item h="1" x="296"/>
        <item h="1" x="498"/>
        <item h="1" x="77"/>
        <item h="1" x="193"/>
        <item h="1" x="379"/>
        <item h="1" x="397"/>
        <item h="1" x="84"/>
        <item h="1" x="183"/>
        <item h="1" x="422"/>
        <item h="1" x="208"/>
        <item h="1" x="78"/>
        <item h="1" x="215"/>
        <item h="1" x="188"/>
        <item h="1" x="306"/>
        <item h="1" x="376"/>
        <item h="1" x="480"/>
        <item h="1" x="86"/>
        <item h="1" x="287"/>
        <item h="1" x="408"/>
        <item h="1" x="494"/>
        <item h="1" x="400"/>
        <item h="1" x="509"/>
        <item h="1" x="439"/>
        <item h="1" x="285"/>
        <item h="1" x="250"/>
        <item x="39"/>
        <item h="1" x="505"/>
        <item h="1" x="370"/>
        <item h="1" x="231"/>
        <item h="1" x="459"/>
        <item h="1" x="442"/>
        <item h="1" x="380"/>
        <item h="1" x="358"/>
        <item h="1" x="60"/>
        <item h="1" x="42"/>
        <item h="1" x="182"/>
        <item h="1" x="495"/>
        <item h="1" x="483"/>
        <item h="1" x="219"/>
        <item h="1" x="382"/>
        <item h="1" x="63"/>
        <item h="1" x="109"/>
        <item h="1" x="21"/>
        <item h="1" x="283"/>
        <item h="1" x="61"/>
        <item h="1" x="112"/>
        <item h="1" x="333"/>
        <item h="1" x="487"/>
        <item h="1" x="381"/>
        <item h="1" x="426"/>
        <item h="1" x="417"/>
        <item h="1" x="464"/>
        <item h="1" x="522"/>
        <item h="1" x="530"/>
        <item h="1" x="431"/>
        <item h="1" x="69"/>
        <item h="1" x="81"/>
        <item h="1" x="424"/>
        <item h="1" x="300"/>
        <item h="1" x="378"/>
        <item h="1" x="523"/>
        <item h="1" x="325"/>
        <item h="1" x="36"/>
        <item h="1" x="200"/>
        <item h="1" x="155"/>
        <item h="1" x="526"/>
        <item h="1" x="317"/>
        <item h="1" x="232"/>
        <item h="1" x="280"/>
        <item h="1" x="48"/>
        <item h="1" x="484"/>
        <item h="1" x="310"/>
        <item h="1" x="331"/>
        <item h="1" x="210"/>
        <item h="1" x="87"/>
        <item h="1" x="99"/>
        <item h="1" x="88"/>
        <item h="1" x="384"/>
        <item h="1" x="178"/>
        <item h="1" x="150"/>
        <item h="1" x="49"/>
        <item h="1" x="436"/>
        <item h="1" x="363"/>
        <item h="1" x="468"/>
        <item h="1" x="517"/>
        <item h="1" x="474"/>
        <item h="1" x="362"/>
        <item h="1" x="451"/>
        <item h="1" x="461"/>
        <item h="1" x="433"/>
        <item h="1" x="398"/>
        <item h="1" x="233"/>
        <item h="1" x="455"/>
        <item h="1" x="434"/>
        <item h="1" x="493"/>
        <item h="1" x="196"/>
        <item h="1" x="475"/>
        <item h="1" x="27"/>
        <item h="1" x="53"/>
        <item h="1" x="194"/>
        <item h="1" x="30"/>
        <item t="default"/>
      </items>
    </pivotField>
    <pivotField showAll="0"/>
    <pivotField showAll="0"/>
    <pivotField showAll="0"/>
    <pivotField dataField="1" showAll="0"/>
    <pivotField dataField="1" showAll="0"/>
    <pivotField showAll="0"/>
    <pivotField showAll="0"/>
    <pivotField showAll="0" defaultSubtotal="0"/>
    <pivotField name="Arrived on Time2" dataField="1" showAll="0" defaultSubtotal="0"/>
    <pivotField name="Not Arrived on Time2" dataField="1" showAll="0" defaultSubtotal="0"/>
    <pivotField name="Arrived Safe2" dataField="1" showAll="0" defaultSubtotal="0"/>
    <pivotField name="Not Arrived Safe2" dataField="1" showAll="0" defaultSubtotal="0"/>
    <pivotField dataField="1" numFmtId="46" showAll="0" defaultSubtotal="0"/>
    <pivotField dataField="1" showAll="0" defaultSubtotal="0"/>
    <pivotField dataField="1" showAll="0" defaultSubtotal="0"/>
  </pivotFields>
  <rowFields count="1">
    <field x="6"/>
  </rowFields>
  <rowItems count="2">
    <i>
      <x v="466"/>
    </i>
    <i t="grand">
      <x/>
    </i>
  </rowItems>
  <colFields count="1">
    <field x="-2"/>
  </colFields>
  <colItems count="10">
    <i>
      <x/>
    </i>
    <i i="1">
      <x v="1"/>
    </i>
    <i i="2">
      <x v="2"/>
    </i>
    <i i="3">
      <x v="3"/>
    </i>
    <i i="4">
      <x v="4"/>
    </i>
    <i i="5">
      <x v="5"/>
    </i>
    <i i="6">
      <x v="6"/>
    </i>
    <i i="7">
      <x v="7"/>
    </i>
    <i i="8">
      <x v="8"/>
    </i>
    <i i="9">
      <x v="9"/>
    </i>
  </colItems>
  <pageFields count="4">
    <pageField fld="0" hier="-1"/>
    <pageField fld="1" item="0" hier="-1"/>
    <pageField fld="2" hier="-1"/>
    <pageField fld="5" hier="-1"/>
  </pageFields>
  <dataFields count="10">
    <dataField name="No of Delivery" fld="5" subtotal="count" baseField="6" baseItem="0"/>
    <dataField name="Number of Lines" fld="10" baseField="6" baseItem="0"/>
    <dataField name="Number of Cases" fld="11" baseField="6" baseItem="0"/>
    <dataField name="Arrived on Time" fld="15" baseField="6" baseItem="0"/>
    <dataField name="Not Arrived on Time" fld="16" baseField="6" baseItem="0"/>
    <dataField name="Arrived Safe" fld="17" baseField="6" baseItem="0"/>
    <dataField name=" Not Arrived Safe" fld="18" baseField="6" baseItem="0"/>
    <dataField name="Operation Hours used" fld="19" baseField="6" baseItem="0" numFmtId="46"/>
    <dataField name="No of Short Lines" fld="20" baseField="6" baseItem="0"/>
    <dataField name="No of Extra Lines" fld="21" baseField="6" baseItem="0"/>
  </dataFields>
  <formats count="3">
    <format dxfId="2">
      <pivotArea type="all" dataOnly="0" outline="0" fieldPosition="0"/>
    </format>
    <format dxfId="1">
      <pivotArea outline="0" collapsedLevelsAreSubtotals="1" fieldPosition="0">
        <references count="1">
          <reference field="4294967294" count="1" selected="0">
            <x v="7"/>
          </reference>
        </references>
      </pivotArea>
    </format>
    <format dxfId="0">
      <pivotArea dataOnly="0" labelOnly="1" outline="0" fieldPosition="0">
        <references count="1">
          <reference field="4294967294"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1" name="PivotTable6"/>
    <pivotTable tabId="18" name="PivotTable5"/>
    <pivotTable tabId="21" name="PivotTable8"/>
    <pivotTable tabId="21" name="PivotTable9"/>
  </pivotTables>
  <data>
    <tabular pivotCacheId="11">
      <items count="2">
        <i x="1" s="1"/>
        <i x="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6"/>
    <pivotTable tabId="18" name="PivotTable5"/>
    <pivotTable tabId="21" name="PivotTable8"/>
    <pivotTable tabId="21" name="PivotTable9"/>
  </pivotTables>
  <data>
    <tabular pivotCacheId="11">
      <items count="5">
        <i x="4" s="1"/>
        <i x="2" nd="1"/>
        <i x="0" nd="1"/>
        <i x="1" nd="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Week" sourceName="Week">
  <pivotTables>
    <pivotTable tabId="21" name="PivotTable6"/>
    <pivotTable tabId="18" name="PivotTable5"/>
    <pivotTable tabId="21" name="PivotTable8"/>
    <pivotTable tabId="21" name="PivotTable9"/>
  </pivotTables>
  <data>
    <tabular pivotCacheId="11">
      <items count="15">
        <i x="12" s="1"/>
        <i x="13"/>
        <i x="14"/>
        <i x="5" nd="1"/>
        <i x="0" nd="1"/>
        <i x="1" nd="1"/>
        <i x="2" nd="1"/>
        <i x="3" nd="1"/>
        <i x="4" nd="1"/>
        <i x="6" nd="1"/>
        <i x="7" nd="1"/>
        <i x="8" nd="1"/>
        <i x="9" nd="1"/>
        <i x="10" nd="1"/>
        <i x="1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eliveryReference" sourceName="DeliveryReference">
  <pivotTables>
    <pivotTable tabId="21" name="PivotTable6"/>
    <pivotTable tabId="18" name="PivotTable5"/>
    <pivotTable tabId="21" name="PivotTable8"/>
    <pivotTable tabId="21" name="PivotTable9"/>
  </pivotTables>
  <data>
    <tabular pivotCacheId="11">
      <items count="1155">
        <i x="770" s="1"/>
        <i x="773" s="1"/>
        <i x="823" s="1"/>
        <i x="43" s="1" nd="1"/>
        <i x="65" s="1" nd="1"/>
        <i x="112" s="1" nd="1"/>
        <i x="146" s="1" nd="1"/>
        <i x="433" s="1" nd="1"/>
        <i x="223" s="1" nd="1"/>
        <i x="263" s="1" nd="1"/>
        <i x="303" s="1" nd="1"/>
        <i x="176" s="1" nd="1"/>
        <i x="343" s="1" nd="1"/>
        <i x="42" s="1" nd="1"/>
        <i x="593" s="1" nd="1"/>
        <i x="2" s="1" nd="1"/>
        <i x="3" s="1" nd="1"/>
        <i x="594" s="1" nd="1"/>
        <i x="4" s="1" nd="1"/>
        <i x="0" s="1" nd="1"/>
        <i x="5" s="1" nd="1"/>
        <i x="17" s="1" nd="1"/>
        <i x="27" s="1" nd="1"/>
        <i x="21" s="1" nd="1"/>
        <i x="28" s="1" nd="1"/>
        <i x="29" s="1" nd="1"/>
        <i x="36" s="1" nd="1"/>
        <i x="41" s="1" nd="1"/>
        <i x="52" s="1" nd="1"/>
        <i x="55" s="1" nd="1"/>
        <i x="18" s="1" nd="1"/>
        <i x="86" s="1" nd="1"/>
        <i x="174" s="1" nd="1"/>
        <i x="56" s="1" nd="1"/>
        <i x="62" s="1" nd="1"/>
        <i x="113" s="1" nd="1"/>
        <i x="68" s="1" nd="1"/>
        <i x="72" s="1" nd="1"/>
        <i x="69" s="1" nd="1"/>
        <i x="121" s="1" nd="1"/>
        <i x="84" s="1" nd="1"/>
        <i x="137" s="1" nd="1"/>
        <i x="85" s="1" nd="1"/>
        <i x="87" s="1" nd="1"/>
        <i x="79" s="1" nd="1"/>
        <i x="91" s="1" nd="1"/>
        <i x="959" s="1" nd="1"/>
        <i x="94" s="1" nd="1"/>
        <i x="90" s="1" nd="1"/>
        <i x="8" s="1" nd="1"/>
        <i x="7" s="1" nd="1"/>
        <i x="167" s="1" nd="1"/>
        <i x="53" s="1" nd="1"/>
        <i x="15" s="1" nd="1"/>
        <i x="10" s="1" nd="1"/>
        <i x="11" s="1" nd="1"/>
        <i x="16" s="1" nd="1"/>
        <i x="22" s="1" nd="1"/>
        <i x="23" s="1" nd="1"/>
        <i x="13" s="1" nd="1"/>
        <i x="12" s="1" nd="1"/>
        <i x="134" s="1" nd="1"/>
        <i x="61" s="1" nd="1"/>
        <i x="14" s="1" nd="1"/>
        <i x="24" s="1" nd="1"/>
        <i x="111" s="1" nd="1"/>
        <i x="57" s="1" nd="1"/>
        <i x="77" s="1" nd="1"/>
        <i x="98" s="1" nd="1"/>
        <i x="70" s="1" nd="1"/>
        <i x="58" s="1" nd="1"/>
        <i x="25" s="1" nd="1"/>
        <i x="26" s="1" nd="1"/>
        <i x="37" s="1" nd="1"/>
        <i x="54" s="1" nd="1"/>
        <i x="63" s="1" nd="1"/>
        <i x="40" s="1" nd="1"/>
        <i x="48" s="1" nd="1"/>
        <i x="30" s="1" nd="1"/>
        <i x="19" s="1" nd="1"/>
        <i x="20" s="1" nd="1"/>
        <i x="31" s="1" nd="1"/>
        <i x="120" s="1" nd="1"/>
        <i x="64" s="1" nd="1"/>
        <i x="78" s="1" nd="1"/>
        <i x="93" s="1" nd="1"/>
        <i x="100" s="1" nd="1"/>
        <i x="35" s="1" nd="1"/>
        <i x="104" s="1" nd="1"/>
        <i x="190" s="1" nd="1"/>
        <i x="105" s="1" nd="1"/>
        <i x="106" s="1" nd="1"/>
        <i x="96" s="1" nd="1"/>
        <i x="103" s="1" nd="1"/>
        <i x="114" s="1" nd="1"/>
        <i x="132" s="1" nd="1"/>
        <i x="115" s="1" nd="1"/>
        <i x="110" s="1" nd="1"/>
        <i x="140" s="1" nd="1"/>
        <i x="125" s="1" nd="1"/>
        <i x="496" s="1" nd="1"/>
        <i x="124" s="1" nd="1"/>
        <i x="126" s="1" nd="1"/>
        <i x="181" s="1" nd="1"/>
        <i x="138" s="1" nd="1"/>
        <i x="416" s="1" nd="1"/>
        <i x="331" s="1" nd="1"/>
        <i x="154" s="1" nd="1"/>
        <i x="1002" s="1" nd="1"/>
        <i x="145" s="1" nd="1"/>
        <i x="162" s="1" nd="1"/>
        <i x="234" s="1" nd="1"/>
        <i x="165" s="1" nd="1"/>
        <i x="161" s="1" nd="1"/>
        <i x="328" s="1" nd="1"/>
        <i x="157" s="1" nd="1"/>
        <i x="489" s="1" nd="1"/>
        <i x="184" s="1" nd="1"/>
        <i x="193" s="1" nd="1"/>
        <i x="288" s="1" nd="1"/>
        <i x="657" s="1" nd="1"/>
        <i x="192" s="1" nd="1"/>
        <i x="1112" s="1" nd="1"/>
        <i x="191" s="1" nd="1"/>
        <i x="1117" s="1" nd="1"/>
        <i x="182" s="1" nd="1"/>
        <i x="969" s="1" nd="1"/>
        <i x="201" s="1" nd="1"/>
        <i x="172" s="1" nd="1"/>
        <i x="188" s="1" nd="1"/>
        <i x="183" s="1" nd="1"/>
        <i x="196" s="1" nd="1"/>
        <i x="664" s="1" nd="1"/>
        <i x="236" s="1" nd="1"/>
        <i x="239" s="1" nd="1"/>
        <i x="228" s="1" nd="1"/>
        <i x="164" s="1" nd="1"/>
        <i x="242" s="1" nd="1"/>
        <i x="220" s="1" nd="1"/>
        <i x="217" s="1" nd="1"/>
        <i x="227" s="1" nd="1"/>
        <i x="231" s="1" nd="1"/>
        <i x="233" s="1" nd="1"/>
        <i x="207" s="1" nd="1"/>
        <i x="243" s="1" nd="1"/>
        <i x="219" s="1" nd="1"/>
        <i x="216" s="1" nd="1"/>
        <i x="230" s="1" nd="1"/>
        <i x="221" s="1" nd="1"/>
        <i x="214" s="1" nd="1"/>
        <i x="241" s="1" nd="1"/>
        <i x="218" s="1" nd="1"/>
        <i x="232" s="1" nd="1"/>
        <i x="279" s="1" nd="1"/>
        <i x="283" s="1" nd="1"/>
        <i x="255" s="1" nd="1"/>
        <i x="406" s="1" nd="1"/>
        <i x="256" s="1" nd="1"/>
        <i x="260" s="1" nd="1"/>
        <i x="261" s="1" nd="1"/>
        <i x="246" s="1" nd="1"/>
        <i x="258" s="1" nd="1"/>
        <i x="251" s="1" nd="1"/>
        <i x="595" s="1" nd="1"/>
        <i x="290" s="1" nd="1"/>
        <i x="271" s="1" nd="1"/>
        <i x="285" s="1" nd="1"/>
        <i x="262" s="1" nd="1"/>
        <i x="249" s="1" nd="1"/>
        <i x="329" s="1" nd="1"/>
        <i x="274" s="1" nd="1"/>
        <i x="259" s="1" nd="1"/>
        <i x="316" s="1" nd="1"/>
        <i x="296" s="1" nd="1"/>
        <i x="300" s="1" nd="1"/>
        <i x="298" s="1" nd="1"/>
        <i x="299" s="1" nd="1"/>
        <i x="305" s="1" nd="1"/>
        <i x="714" s="1" nd="1"/>
        <i x="297" s="1" nd="1"/>
        <i x="326" s="1" nd="1"/>
        <i x="319" s="1" nd="1"/>
        <i x="425" s="1" nd="1"/>
        <i x="315" s="1" nd="1"/>
        <i x="222" s="1" nd="1"/>
        <i x="205" s="1" nd="1"/>
        <i x="294" s="1" nd="1"/>
        <i x="301" s="1" nd="1"/>
        <i x="428" s="1" nd="1"/>
        <i x="429" s="1" nd="1"/>
        <i x="432" s="1" nd="1"/>
        <i x="443" s="1" nd="1"/>
        <i x="467" s="1" nd="1"/>
        <i x="431" s="1" nd="1"/>
        <i x="435" s="1" nd="1"/>
        <i x="439" s="1" nd="1"/>
        <i x="436" s="1" nd="1"/>
        <i x="437" s="1" nd="1"/>
        <i x="449" s="1" nd="1"/>
        <i x="691" s="1" nd="1"/>
        <i x="452" s="1" nd="1"/>
        <i x="244" s="1" nd="1"/>
        <i x="445" s="1" nd="1"/>
        <i x="456" s="1" nd="1"/>
        <i x="438" s="1" nd="1"/>
        <i x="471" s="1" nd="1"/>
        <i x="441" s="1" nd="1"/>
        <i x="472" s="1" nd="1"/>
        <i x="427" s="1" nd="1"/>
        <i x="430" s="1" nd="1"/>
        <i x="422" s="1" nd="1"/>
        <i x="394" s="1" nd="1"/>
        <i x="399" s="1" nd="1"/>
        <i x="420" s="1" nd="1"/>
        <i x="404" s="1" nd="1"/>
        <i x="413" s="1" nd="1"/>
        <i x="408" s="1" nd="1"/>
        <i x="405" s="1" nd="1"/>
        <i x="407" s="1" nd="1"/>
        <i x="421" s="1" nd="1"/>
        <i x="415" s="1" nd="1"/>
        <i x="478" s="1" nd="1"/>
        <i x="412" s="1" nd="1"/>
        <i x="411" s="1" nd="1"/>
        <i x="414" s="1" nd="1"/>
        <i x="476" s="1" nd="1"/>
        <i x="393" s="1" nd="1"/>
        <i x="397" s="1" nd="1"/>
        <i x="409" s="1" nd="1"/>
        <i x="392" s="1" nd="1"/>
        <i x="89" s="1" nd="1"/>
        <i x="395" s="1" nd="1"/>
        <i x="401" s="1" nd="1"/>
        <i x="521" s="1" nd="1"/>
        <i x="477" s="1" nd="1"/>
        <i x="479" s="1" nd="1"/>
        <i x="366" s="1" nd="1"/>
        <i x="337" s="1" nd="1"/>
        <i x="491" s="1" nd="1"/>
        <i x="488" s="1" nd="1"/>
        <i x="484" s="1" nd="1"/>
        <i x="1154" s="1" nd="1"/>
        <i x="333" s="1" nd="1"/>
        <i x="487" s="1" nd="1"/>
        <i x="480" s="1" nd="1"/>
        <i x="1012" s="1" nd="1"/>
        <i x="518" s="1" nd="1"/>
        <i x="400" s="1" nd="1"/>
        <i x="364" s="1" nd="1"/>
        <i x="423" s="1" nd="1"/>
        <i x="821" s="1" nd="1"/>
        <i x="351" s="1" nd="1"/>
        <i x="582" s="1" nd="1"/>
        <i x="335" s="1" nd="1"/>
        <i x="360" s="1" nd="1"/>
        <i x="987" s="1" nd="1"/>
        <i x="348" s="1" nd="1"/>
        <i x="344" s="1" nd="1"/>
        <i x="352" s="1" nd="1"/>
        <i x="783" s="1" nd="1"/>
        <i x="345" s="1" nd="1"/>
        <i x="578" s="1" nd="1"/>
        <i x="356" s="1" nd="1"/>
        <i x="357" s="1" nd="1"/>
        <i x="354" s="1" nd="1"/>
        <i x="339" s="1" nd="1"/>
        <i x="338" s="1" nd="1"/>
        <i x="498" s="1" nd="1"/>
        <i x="500" s="1" nd="1"/>
        <i x="512" s="1" nd="1"/>
        <i x="507" s="1" nd="1"/>
        <i x="506" s="1" nd="1"/>
        <i x="555" s="1" nd="1"/>
        <i x="373" s="1" nd="1"/>
        <i x="930" s="1" nd="1"/>
        <i x="538" s="1" nd="1"/>
        <i x="741" s="1" nd="1"/>
        <i x="519" s="1" nd="1"/>
        <i x="517" s="1" nd="1"/>
        <i x="563" s="1" nd="1"/>
        <i x="509" s="1" nd="1"/>
        <i x="387" s="1" nd="1"/>
        <i x="390" s="1" nd="1"/>
        <i x="382" s="1" nd="1"/>
        <i x="1052" s="1" nd="1"/>
        <i x="384" s="1" nd="1"/>
        <i x="377" s="1" nd="1"/>
        <i x="386" s="1" nd="1"/>
        <i x="493" s="1" nd="1"/>
        <i x="389" s="1" nd="1"/>
        <i x="380" s="1" nd="1"/>
        <i x="536" s="1" nd="1"/>
        <i x="532" s="1" nd="1"/>
        <i x="840" s="1" nd="1"/>
        <i x="539" s="1" nd="1"/>
        <i x="559" s="1" nd="1"/>
        <i x="545" s="1" nd="1"/>
        <i x="922" s="1" nd="1"/>
        <i x="546" s="1" nd="1"/>
        <i x="556" s="1" nd="1"/>
        <i x="547" s="1" nd="1"/>
        <i x="936" s="1" nd="1"/>
        <i x="551" s="1" nd="1"/>
        <i x="561" s="1" nd="1"/>
        <i x="531" s="1" nd="1"/>
        <i x="530" s="1" nd="1"/>
        <i x="383" s="1" nd="1"/>
        <i x="510" s="1" nd="1"/>
        <i x="558" s="1" nd="1"/>
        <i x="564" s="1" nd="1"/>
        <i x="566" s="1" nd="1"/>
        <i x="565" s="1" nd="1"/>
        <i x="583" s="1" nd="1"/>
        <i x="572" s="1" nd="1"/>
        <i x="571" s="1" nd="1"/>
        <i x="534" s="1" nd="1"/>
        <i x="332" s="1" nd="1"/>
        <i x="581" s="1" nd="1"/>
        <i x="598" s="1" nd="1"/>
        <i x="374" s="1" nd="1"/>
        <i x="602" s="1" nd="1"/>
        <i x="576" s="1" nd="1"/>
        <i x="586" s="1" nd="1"/>
        <i x="585" s="1" nd="1"/>
        <i x="588" s="1" nd="1"/>
        <i x="367" s="1" nd="1"/>
        <i x="597" s="1" nd="1"/>
        <i x="600" s="1" nd="1"/>
        <i x="605" s="1" nd="1"/>
        <i x="606" s="1" nd="1"/>
        <i x="616" s="1" nd="1"/>
        <i x="608" s="1" nd="1"/>
        <i x="1048" s="1" nd="1"/>
        <i x="325" s="1" nd="1"/>
        <i x="609" s="1" nd="1"/>
        <i x="461" s="1" nd="1"/>
        <i x="613" s="1" nd="1"/>
        <i x="599" s="1" nd="1"/>
        <i x="355" s="1" nd="1"/>
        <i x="620" s="1" nd="1"/>
        <i x="640" s="1" nd="1"/>
        <i x="622" s="1" nd="1"/>
        <i x="628" s="1" nd="1"/>
        <i x="637" s="1" nd="1"/>
        <i x="629" s="1" nd="1"/>
        <i x="658" s="1" nd="1"/>
        <i x="631" s="1" nd="1"/>
        <i x="632" s="1" nd="1"/>
        <i x="633" s="1" nd="1"/>
        <i x="623" s="1" nd="1"/>
        <i x="630" s="1" nd="1"/>
        <i x="81" s="1" nd="1"/>
        <i x="82" s="1" nd="1"/>
        <i x="99" s="1" nd="1"/>
        <i x="102" s="1" nd="1"/>
        <i x="74" s="1" nd="1"/>
        <i x="51" s="1" nd="1"/>
        <i x="135" s="1" nd="1"/>
        <i x="284" s="1" nd="1"/>
        <i x="160" s="1" nd="1"/>
        <i x="67" s="1" nd="1"/>
        <i x="80" s="1" nd="1"/>
        <i x="76" s="1" nd="1"/>
        <i x="417" s="1" nd="1"/>
        <i x="101" s="1" nd="1"/>
        <i x="295" s="1" nd="1"/>
        <i x="139" s="1" nd="1"/>
        <i x="130" s="1" nd="1"/>
        <i x="166" s="1" nd="1"/>
        <i x="122" s="1" nd="1"/>
        <i x="144" s="1" nd="1"/>
        <i x="224" s="1" nd="1"/>
        <i x="108" s="1" nd="1"/>
        <i x="142" s="1" nd="1"/>
        <i x="150" s="1" nd="1"/>
        <i x="327" s="1" nd="1"/>
        <i x="550" s="1" nd="1"/>
        <i x="291" s="1" nd="1"/>
        <i x="567" s="1" nd="1"/>
        <i x="95" s="1" nd="1"/>
        <i x="738" s="1" nd="1"/>
        <i x="215" s="1" nd="1"/>
        <i x="257" s="1" nd="1"/>
        <i x="481" s="1" nd="1"/>
        <i x="353" s="1" nd="1"/>
        <i x="508" s="1" nd="1"/>
        <i x="379" s="1" nd="1"/>
        <i x="175" s="1" nd="1"/>
        <i x="178" s="1" nd="1"/>
        <i x="199" s="1" nd="1"/>
        <i x="109" s="1" nd="1"/>
        <i x="522" s="1" nd="1"/>
        <i x="116" s="1" nd="1"/>
        <i x="117" s="1" nd="1"/>
        <i x="971" s="1" nd="1"/>
        <i x="127" s="1" nd="1"/>
        <i x="148" s="1" nd="1"/>
        <i x="289" s="1" nd="1"/>
        <i x="448" s="1" nd="1"/>
        <i x="321" s="1" nd="1"/>
        <i x="169" s="1" nd="1"/>
        <i x="204" s="1" nd="1"/>
        <i x="253" s="1" nd="1"/>
        <i x="252" s="1" nd="1"/>
        <i x="245" s="1" nd="1"/>
        <i x="434" s="1" nd="1"/>
        <i x="269" s="1" nd="1"/>
        <i x="235" s="1" nd="1"/>
        <i x="189" s="1" nd="1"/>
        <i x="402" s="1" nd="1"/>
        <i x="203" s="1" nd="1"/>
        <i x="482" s="1" nd="1"/>
        <i x="483" s="1" nd="1"/>
        <i x="195" s="1" nd="1"/>
        <i x="317" s="1" nd="1"/>
        <i x="341" s="1" nd="1"/>
        <i x="529" s="1" nd="1"/>
        <i x="276" s="1" nd="1"/>
        <i x="495" s="1" nd="1"/>
        <i x="490" s="1" nd="1"/>
        <i x="363" s="1" nd="1"/>
        <i x="511" s="1" nd="1"/>
        <i x="186" s="1" nd="1"/>
        <i x="486" s="1" nd="1"/>
        <i x="277" s="1" nd="1"/>
        <i x="213" s="1" nd="1"/>
        <i x="451" s="1" nd="1"/>
        <i x="163" s="1" nd="1"/>
        <i x="505" s="1" nd="1"/>
        <i x="378" s="1" nd="1"/>
        <i x="202" s="1" nd="1"/>
        <i x="194" s="1" nd="1"/>
        <i x="179" s="1" nd="1"/>
        <i x="173" s="1" nd="1"/>
        <i x="470" s="1" nd="1"/>
        <i x="198" s="1" nd="1"/>
        <i x="466" s="1" nd="1"/>
        <i x="171" s="1" nd="1"/>
        <i x="543" s="1" nd="1"/>
        <i x="309" s="1" nd="1"/>
        <i x="562" s="1" nd="1"/>
        <i x="180" s="1" nd="1"/>
        <i x="642" s="1" nd="1"/>
        <i x="643" s="1" nd="1"/>
        <i x="726" s="1" nd="1"/>
        <i x="653" s="1" nd="1"/>
        <i x="661" s="1" nd="1"/>
        <i x="660" s="1" nd="1"/>
        <i x="652" s="1" nd="1"/>
        <i x="659" s="1" nd="1"/>
        <i x="761" s="1" nd="1"/>
        <i x="662" s="1" nd="1"/>
        <i x="663" s="1" nd="1"/>
        <i x="651" s="1" nd="1"/>
        <i x="655" s="1" nd="1"/>
        <i x="654" s="1" nd="1"/>
        <i x="666" s="1" nd="1"/>
        <i x="667" s="1" nd="1"/>
        <i x="679" s="1" nd="1"/>
        <i x="670" s="1" nd="1"/>
        <i x="696" s="1" nd="1"/>
        <i x="686" s="1" nd="1"/>
        <i x="690" s="1" nd="1"/>
        <i x="692" s="1" nd="1"/>
        <i x="962" s="1" nd="1"/>
        <i x="677" s="1" nd="1"/>
        <i x="705" s="1" nd="1"/>
        <i x="713" s="1" nd="1"/>
        <i x="718" s="1" nd="1"/>
        <i x="715" s="1" nd="1"/>
        <i x="717" s="1" nd="1"/>
        <i x="553" s="1" nd="1"/>
        <i x="706" s="1" nd="1"/>
        <i x="721" s="1" nd="1"/>
        <i x="724" s="1" nd="1"/>
        <i x="732" s="1" nd="1"/>
        <i x="1030" s="1" nd="1"/>
        <i x="1123" s="1" nd="1"/>
        <i x="501" s="1" nd="1"/>
        <i x="728" s="1" nd="1"/>
        <i x="621" s="1" nd="1"/>
        <i x="735" s="1" nd="1"/>
        <i x="710" s="1" nd="1"/>
        <i x="615" s="1" nd="1"/>
        <i x="938" s="1" nd="1"/>
        <i x="785" s="1" nd="1"/>
        <i x="757" s="1" nd="1"/>
        <i x="756" s="1" nd="1"/>
        <i x="537" s="1" nd="1"/>
        <i x="682" s="1" nd="1"/>
        <i x="796" s="1" nd="1"/>
        <i x="772" s="1" nd="1"/>
        <i x="818" s="1" nd="1"/>
        <i x="1142" s="1" nd="1"/>
        <i x="890" s="1" nd="1"/>
        <i x="771" s="1" nd="1"/>
        <i x="1032" s="1" nd="1"/>
        <i x="976" s="1" nd="1"/>
        <i x="970" s="1" nd="1"/>
        <i x="747" s="1" nd="1"/>
        <i x="990" s="1" nd="1"/>
        <i x="753" s="1" nd="1"/>
        <i x="795" s="1" nd="1"/>
        <i x="788" s="1" nd="1"/>
        <i x="774" s="1" nd="1"/>
        <i x="798" s="1" nd="1"/>
        <i x="804" s="1" nd="1"/>
        <i x="814" s="1" nd="1"/>
        <i x="793" s="1" nd="1"/>
        <i x="797" s="1" nd="1"/>
        <i x="809" s="1" nd="1"/>
        <i x="824" s="1" nd="1"/>
        <i x="834" s="1" nd="1"/>
        <i x="850" s="1" nd="1"/>
        <i x="856" s="1" nd="1"/>
        <i x="1131" s="1" nd="1"/>
        <i x="830" s="1" nd="1"/>
        <i x="849" s="1" nd="1"/>
        <i x="893" s="1" nd="1"/>
        <i x="864" s="1" nd="1"/>
        <i x="1096" s="1" nd="1"/>
        <i x="874" s="1" nd="1"/>
        <i x="967" s="1" nd="1"/>
        <i x="875" s="1" nd="1"/>
        <i x="977" s="1" nd="1"/>
        <i x="1119" s="1" nd="1"/>
        <i x="877" s="1" nd="1"/>
        <i x="882" s="1" nd="1"/>
        <i x="879" s="1" nd="1"/>
        <i x="894" s="1" nd="1"/>
        <i x="900" s="1" nd="1"/>
        <i x="881" s="1" nd="1"/>
        <i x="866" s="1" nd="1"/>
        <i x="865" s="1" nd="1"/>
        <i x="887" s="1" nd="1"/>
        <i x="896" s="1" nd="1"/>
        <i x="892" s="1" nd="1"/>
        <i x="903" s="1" nd="1"/>
        <i x="925" s="1" nd="1"/>
        <i x="919" s="1" nd="1"/>
        <i x="911" s="1" nd="1"/>
        <i x="975" s="1" nd="1"/>
        <i x="941" s="1" nd="1"/>
        <i x="935" s="1" nd="1"/>
        <i x="910" s="1" nd="1"/>
        <i x="937" s="1" nd="1"/>
        <i x="905" s="1" nd="1"/>
        <i x="904" s="1" nd="1"/>
        <i x="927" s="1" nd="1"/>
        <i x="947" s="1" nd="1"/>
        <i x="946" s="1" nd="1"/>
        <i x="950" s="1" nd="1"/>
        <i x="980" s="1" nd="1"/>
        <i x="952" s="1" nd="1"/>
        <i x="1106" s="1" nd="1"/>
        <i x="1107" s="1" nd="1"/>
        <i x="960" s="1" nd="1"/>
        <i x="1041" s="1" nd="1"/>
        <i x="981" s="1" nd="1"/>
        <i x="958" s="1" nd="1"/>
        <i x="989" s="1" nd="1"/>
        <i x="1001" s="1" nd="1"/>
        <i x="918" s="1" nd="1"/>
        <i x="1022" s="1" nd="1"/>
        <i x="998" s="1" nd="1"/>
        <i x="1010" s="1" nd="1"/>
        <i x="1011" s="1" nd="1"/>
        <i x="1014" s="1" nd="1"/>
        <i x="1081" s="1" nd="1"/>
        <i x="1020" s="1" nd="1"/>
        <i x="1035" s="1" nd="1"/>
        <i x="992" s="1" nd="1"/>
        <i x="993" s="1" nd="1"/>
        <i x="988" s="1" nd="1"/>
        <i x="995" s="1" nd="1"/>
        <i x="994" s="1" nd="1"/>
        <i x="870" s="1" nd="1"/>
        <i x="1071" s="1" nd="1"/>
        <i x="1051" s="1" nd="1"/>
        <i x="1067" s="1" nd="1"/>
        <i x="1066" s="1" nd="1"/>
        <i x="1055" s="1" nd="1"/>
        <i x="1072" s="1" nd="1"/>
        <i x="1058" s="1" nd="1"/>
        <i x="1059" s="1" nd="1"/>
        <i x="1073" s="1" nd="1"/>
        <i x="1060" s="1" nd="1"/>
        <i x="1057" s="1" nd="1"/>
        <i x="1044" s="1" nd="1"/>
        <i x="1082" s="1" nd="1"/>
        <i x="1077" s="1" nd="1"/>
        <i x="1046" s="1" nd="1"/>
        <i x="1062" s="1" nd="1"/>
        <i x="1045" s="1" nd="1"/>
        <i x="1061" s="1" nd="1"/>
        <i x="1063" s="1" nd="1"/>
        <i x="689" s="1" nd="1"/>
        <i x="403" s="1" nd="1"/>
        <i x="313" s="1" nd="1"/>
        <i x="516" s="1" nd="1"/>
        <i x="270" s="1" nd="1"/>
        <i x="254" s="1" nd="1"/>
        <i x="275" s="1" nd="1"/>
        <i x="312" s="1" nd="1"/>
        <i x="372" s="1" nd="1"/>
        <i x="278" s="1" nd="1"/>
        <i x="577" s="1" nd="1"/>
        <i x="248" s="1" nd="1"/>
        <i x="308" s="1" nd="1"/>
        <i x="304" s="1" nd="1"/>
        <i x="310" s="1" nd="1"/>
        <i x="580" s="1" nd="1"/>
        <i x="612" s="1" nd="1"/>
        <i x="446" s="1" nd="1"/>
        <i x="533" s="1" nd="1"/>
        <i x="247" s="1" nd="1"/>
        <i x="520" s="1" nd="1"/>
        <i x="450" s="1" nd="1"/>
        <i x="540" s="1" nd="1"/>
        <i x="350" s="1" nd="1"/>
        <i x="371" s="1" nd="1"/>
        <i x="349" s="1" nd="1"/>
        <i x="346" s="1" nd="1"/>
        <i x="514" s="1" nd="1"/>
        <i x="334" s="1" nd="1"/>
        <i x="444" s="1" nd="1"/>
        <i x="440" s="1" nd="1"/>
        <i x="369" s="1" nd="1"/>
        <i x="453" s="1" nd="1"/>
        <i x="475" s="1" nd="1"/>
        <i x="574" s="1" nd="1"/>
        <i x="544" s="1" nd="1"/>
        <i x="410" s="1" nd="1"/>
        <i x="548" s="1" nd="1"/>
        <i x="579" s="1" nd="1"/>
        <i x="342" s="1" nd="1"/>
        <i x="375" s="1" nd="1"/>
        <i x="418" s="1" nd="1"/>
        <i x="396" s="1" nd="1"/>
        <i x="492" s="1" nd="1"/>
        <i x="601" s="1" nd="1"/>
        <i x="646" s="1" nd="1"/>
        <i x="781" s="1" nd="1"/>
        <i x="584" s="1" nd="1"/>
        <i x="641" s="1" nd="1"/>
        <i x="683" s="1" nd="1"/>
        <i x="604" s="1" nd="1"/>
        <i x="596" s="1" nd="1"/>
        <i x="560" s="1" nd="1"/>
        <i x="619" s="1" nd="1"/>
        <i x="552" s="1" nd="1"/>
        <i x="485" s="1" nd="1"/>
        <i x="494" s="1" nd="1"/>
        <i x="340" s="1" nd="1"/>
        <i x="347" s="1" nd="1"/>
        <i x="524" s="1" nd="1"/>
        <i x="535" s="1" nd="1"/>
        <i x="557" s="1" nd="1"/>
        <i x="336" s="1" nd="1"/>
        <i x="703" s="1" nd="1"/>
        <i x="627" s="1" nd="1"/>
        <i x="525" s="1" nd="1"/>
        <i x="688" s="1" nd="1"/>
        <i x="731" s="1" nd="1"/>
        <i x="549" s="1" nd="1"/>
        <i x="777" s="1" nd="1"/>
        <i x="575" s="1" nd="1"/>
        <i x="610" s="1" nd="1"/>
        <i x="745" s="1" nd="1"/>
        <i x="702" s="1" nd="1"/>
        <i x="385" s="1" nd="1"/>
        <i x="591" s="1" nd="1"/>
        <i x="388" s="1" nd="1"/>
        <i x="625" s="1" nd="1"/>
        <i x="504" s="1" nd="1"/>
        <i x="502" s="1" nd="1"/>
        <i x="381" s="1" nd="1"/>
        <i x="680" s="1" nd="1"/>
        <i x="368" s="1" nd="1"/>
        <i x="590" s="1" nd="1"/>
        <i x="554" s="1" nd="1"/>
        <i x="656" s="1" nd="1"/>
        <i x="542" s="1" nd="1"/>
        <i x="541" s="1" nd="1"/>
        <i x="695" s="1" nd="1"/>
        <i x="786" s="1" nd="1"/>
        <i x="618" s="1" nd="1"/>
        <i x="589" s="1" nd="1"/>
        <i x="751" s="1" nd="1"/>
        <i x="678" s="1" nd="1"/>
        <i x="570" s="1" nd="1"/>
        <i x="569" s="1" nd="1"/>
        <i x="648" s="1" nd="1"/>
        <i x="685" s="1" nd="1"/>
        <i x="700" s="1" nd="1"/>
        <i x="603" s="1" nd="1"/>
        <i x="636" s="1" nd="1"/>
        <i x="587" s="1" nd="1"/>
        <i x="698" s="1" nd="1"/>
        <i x="573" s="1" nd="1"/>
        <i x="634" s="1" nd="1"/>
        <i x="684" s="1" nd="1"/>
        <i x="954" s="1" nd="1"/>
        <i x="611" s="1" nd="1"/>
        <i x="626" s="1" nd="1"/>
        <i x="614" s="1" nd="1"/>
        <i x="639" s="1" nd="1"/>
        <i x="837" s="1" nd="1"/>
        <i x="687" s="1" nd="1"/>
        <i x="638" s="1" nd="1"/>
        <i x="624" s="1" nd="1"/>
        <i x="693" s="1" nd="1"/>
        <i x="617" s="1" nd="1"/>
        <i x="635" s="1" nd="1"/>
        <i x="712" s="1" nd="1"/>
        <i x="719" s="1" nd="1"/>
        <i x="1122" s="1" nd="1"/>
        <i x="672" s="1" nd="1"/>
        <i x="676" s="1" nd="1"/>
        <i x="647" s="1" nd="1"/>
        <i x="758" s="1" nd="1"/>
        <i x="707" s="1" nd="1"/>
        <i x="803" s="1" nd="1"/>
        <i x="701" s="1" nd="1"/>
        <i x="674" s="1" nd="1"/>
        <i x="665" s="1" nd="1"/>
        <i x="671" s="1" nd="1"/>
        <i x="765" s="1" nd="1"/>
        <i x="697" s="1" nd="1"/>
        <i x="740" s="1" nd="1"/>
        <i x="681" s="1" nd="1"/>
        <i x="746" s="1" nd="1"/>
        <i x="716" s="1" nd="1"/>
        <i x="675" s="1" nd="1"/>
        <i x="699" s="1" nd="1"/>
        <i x="704" s="1" nd="1"/>
        <i x="708" s="1" nd="1"/>
        <i x="799" s="1" nd="1"/>
        <i x="711" s="1" nd="1"/>
        <i x="768" s="1" nd="1"/>
        <i x="762" s="1" nd="1"/>
        <i x="787" s="1" nd="1"/>
        <i x="769" s="1" nd="1"/>
        <i x="760" s="1" nd="1"/>
        <i x="730" s="1" nd="1"/>
        <i x="1140" s="1" nd="1"/>
        <i x="996" s="1" nd="1"/>
        <i x="1099" s="1" nd="1"/>
        <i x="1120" s="1" nd="1"/>
        <i x="1143" s="1" nd="1"/>
        <i x="801" s="1" nd="1"/>
        <i x="729" s="1" nd="1"/>
        <i x="807" s="1" nd="1"/>
        <i x="792" s="1" nd="1"/>
        <i x="829" s="1" nd="1"/>
        <i x="790" s="1" nd="1"/>
        <i x="873" s="1" nd="1"/>
        <i x="888" s="1" nd="1"/>
        <i x="1028" s="1" nd="1"/>
        <i x="926" s="1" nd="1"/>
        <i x="1033" s="1" nd="1"/>
        <i x="835" s="1" nd="1"/>
        <i x="841" s="1" nd="1"/>
        <i x="857" s="1" nd="1"/>
        <i x="780" s="1" nd="1"/>
        <i x="816" s="1" nd="1"/>
        <i x="848" s="1" nd="1"/>
        <i x="847" s="1" nd="1"/>
        <i x="871" s="1" nd="1"/>
        <i x="880" s="1" nd="1"/>
        <i x="899" s="1" nd="1"/>
        <i x="915" s="1" nd="1"/>
        <i x="944" s="1" nd="1"/>
        <i x="825" s="1" nd="1"/>
        <i x="845" s="1" nd="1"/>
        <i x="764" s="1" nd="1"/>
        <i x="854" s="1" nd="1"/>
        <i x="898" s="1" nd="1"/>
        <i x="831" s="1" nd="1"/>
        <i x="766" s="1" nd="1"/>
        <i x="1089" s="1" nd="1"/>
        <i x="1137" s="1" nd="1"/>
        <i x="1090" s="1" nd="1"/>
        <i x="1095" s="1" nd="1"/>
        <i x="1074" s="1" nd="1"/>
        <i x="1100" s="1" nd="1"/>
        <i x="1092" s="1" nd="1"/>
        <i x="1115" s="1" nd="1"/>
        <i x="1109" s="1" nd="1"/>
        <i x="1111" s="1" nd="1"/>
        <i x="1116" s="1" nd="1"/>
        <i x="1110" s="1" nd="1"/>
        <i x="1132" s="1" nd="1"/>
        <i x="1113" s="1" nd="1"/>
        <i x="1094" s="1" nd="1"/>
        <i x="1133" s="1" nd="1"/>
        <i x="1121" s="1" nd="1"/>
        <i x="1139" s="1" nd="1"/>
        <i x="1145" s="1" nd="1"/>
        <i x="1146" s="1" nd="1"/>
        <i x="1153" s="1" nd="1"/>
        <i x="1149" s="1" nd="1"/>
        <i x="1144" s="1" nd="1"/>
        <i x="1138" s="1" nd="1"/>
        <i x="1135" s="1" nd="1"/>
        <i x="1040" s="1" nd="1"/>
        <i x="1007" s="1" nd="1"/>
        <i x="916" s="1" nd="1"/>
        <i x="1026" s="1" nd="1"/>
        <i x="1008" s="1" nd="1"/>
        <i x="939" s="1" nd="1"/>
        <i x="810" s="1" nd="1"/>
        <i x="842" s="1" nd="1"/>
        <i x="972" s="1" nd="1"/>
        <i x="979" s="1" nd="1"/>
        <i x="828" s="1" nd="1"/>
        <i x="838" s="1" nd="1"/>
        <i x="833" s="1" nd="1"/>
        <i x="859" s="1" nd="1"/>
        <i x="1068" s="1" nd="1"/>
        <i x="1125" s="1" nd="1"/>
        <i x="1043" s="1" nd="1"/>
        <i x="1147" s="1" nd="1"/>
        <i x="1023" s="1" nd="1"/>
        <i x="955" s="1" nd="1"/>
        <i x="832" s="1" nd="1"/>
        <i x="846" s="1" nd="1"/>
        <i x="878" s="1" nd="1"/>
        <i x="934" s="1" nd="1"/>
        <i x="965" s="1" nd="1"/>
        <i x="985" s="1" nd="1"/>
        <i x="928" s="1" nd="1"/>
        <i x="1004" s="1" nd="1"/>
        <i x="914" s="1" nd="1"/>
        <i x="968" s="1" nd="1"/>
        <i x="1003" s="1" nd="1"/>
        <i x="1056" s="1" nd="1"/>
        <i x="931" s="1" nd="1"/>
        <i x="1049" s="1" nd="1"/>
        <i x="929" s="1" nd="1"/>
        <i x="1021" s="1" nd="1"/>
        <i x="921" s="1" nd="1"/>
        <i x="932" s="1" nd="1"/>
        <i x="1005" s="1" nd="1"/>
        <i x="948" s="1" nd="1"/>
        <i x="986" s="1" nd="1"/>
        <i x="924" s="1" nd="1"/>
        <i x="1070" s="1" nd="1"/>
        <i x="1015" s="1" nd="1"/>
        <i x="1134" s="1" nd="1"/>
        <i x="997" s="1" nd="1"/>
        <i x="991" s="1" nd="1"/>
        <i x="1053" s="1" nd="1"/>
        <i x="913" s="1" nd="1"/>
        <i x="1018" s="1" nd="1"/>
        <i x="1016" s="1" nd="1"/>
        <i x="1065" s="1" nd="1"/>
        <i x="982" s="1" nd="1"/>
        <i x="1027" s="1" nd="1"/>
        <i x="1029" s="1" nd="1"/>
        <i x="1076" s="1" nd="1"/>
        <i x="983" s="1" nd="1"/>
        <i x="1080" s="1" nd="1"/>
        <i x="978" s="1" nd="1"/>
        <i x="1064" s="1" nd="1"/>
        <i x="1097" s="1" nd="1"/>
        <i x="1025" s="1" nd="1"/>
        <i x="1102" s="1" nd="1"/>
        <i x="1136" s="1" nd="1"/>
        <i x="1128" s="1" nd="1"/>
        <i x="1151" s="1" nd="1"/>
        <i x="1114" s="1" nd="1"/>
        <i x="1104" s="1" nd="1"/>
        <i x="1148" s="1" nd="1"/>
        <i x="1152" s="1" nd="1"/>
        <i x="592" s="1" nd="1"/>
        <i x="365" s="1" nd="1"/>
        <i x="362" s="1" nd="1"/>
        <i x="755" s="1" nd="1"/>
        <i x="759" s="1" nd="1"/>
        <i x="709" s="1" nd="1"/>
        <i x="789" s="1" nd="1"/>
        <i x="963" s="1" nd="1"/>
        <i x="912" s="1" nd="1"/>
        <i x="949" s="1" nd="1"/>
        <i x="1108" s="1" nd="1"/>
        <i x="1141" s="1" nd="1"/>
        <i x="907" s="1" nd="1"/>
        <i x="917" s="1" nd="1"/>
        <i x="933" s="1" nd="1"/>
        <i x="779" s="1" nd="1"/>
        <i x="884" s="1" nd="1"/>
        <i x="957" s="1" nd="1"/>
        <i x="961" s="1" nd="1"/>
        <i x="966" s="1" nd="1"/>
        <i x="1013" s="1" nd="1"/>
        <i x="1126" s="1" nd="1"/>
        <i x="1006" s="1" nd="1"/>
        <i x="872" s="1" nd="1"/>
        <i x="923" s="1" nd="1"/>
        <i x="1127" s="1" nd="1"/>
        <i x="1054" s="1" nd="1"/>
        <i x="1075" s="1" nd="1"/>
        <i x="906" s="1" nd="1"/>
        <i x="6" s="1" nd="1"/>
        <i x="1" s="1" nd="1"/>
        <i x="44" s="1" nd="1"/>
        <i x="9" s="1" nd="1"/>
        <i x="33" s="1" nd="1"/>
        <i x="1150" s="1" nd="1"/>
        <i x="1129" s="1" nd="1"/>
        <i x="1130" s="1" nd="1"/>
        <i x="1101" s="1" nd="1"/>
        <i x="39" s="1" nd="1"/>
        <i x="34" s="1" nd="1"/>
        <i x="38" s="1" nd="1"/>
        <i x="45" s="1" nd="1"/>
        <i x="49" s="1" nd="1"/>
        <i x="47" s="1" nd="1"/>
        <i x="46" s="1" nd="1"/>
        <i x="60" s="1" nd="1"/>
        <i x="50" s="1" nd="1"/>
        <i x="66" s="1" nd="1"/>
        <i x="73" s="1" nd="1"/>
        <i x="71" s="1" nd="1"/>
        <i x="250" s="1" nd="1"/>
        <i x="292" s="1" nd="1"/>
        <i x="32" s="1" nd="1"/>
        <i x="92" s="1" nd="1"/>
        <i x="83" s="1" nd="1"/>
        <i x="128" s="1" nd="1"/>
        <i x="136" s="1" nd="1"/>
        <i x="88" s="1" nd="1"/>
        <i x="141" s="1" nd="1"/>
        <i x="155" s="1" nd="1"/>
        <i x="156" s="1" nd="1"/>
        <i x="187" s="1" nd="1"/>
        <i x="209" s="1" nd="1"/>
        <i x="210" s="1" nd="1"/>
        <i x="211" s="1" nd="1"/>
        <i x="212" s="1" nd="1"/>
        <i x="314" s="1" nd="1"/>
        <i x="293" s="1" nd="1"/>
        <i x="306" s="1" nd="1"/>
        <i x="442" s="1" nd="1"/>
        <i x="225" s="1" nd="1"/>
        <i x="264" s="1" nd="1"/>
        <i x="282" s="1" nd="1"/>
        <i x="265" s="1" nd="1"/>
        <i x="302" s="1" nd="1"/>
        <i x="311" s="1" nd="1"/>
        <i x="324" s="1" nd="1"/>
        <i x="152" s="1" nd="1"/>
        <i x="107" s="1" nd="1"/>
        <i x="118" s="1" nd="1"/>
        <i x="185" s="1" nd="1"/>
        <i x="119" s="1" nd="1"/>
        <i x="123" s="1" nd="1"/>
        <i x="151" s="1" nd="1"/>
        <i x="147" s="1" nd="1"/>
        <i x="159" s="1" nd="1"/>
        <i x="59" s="1" nd="1"/>
        <i x="464" s="1" nd="1"/>
        <i x="149" s="1" nd="1"/>
        <i x="460" s="1" nd="1"/>
        <i x="97" s="1" nd="1"/>
        <i x="200" s="1" nd="1"/>
        <i x="131" s="1" nd="1"/>
        <i x="133" s="1" nd="1"/>
        <i x="206" s="1" nd="1"/>
        <i x="280" s="1" nd="1"/>
        <i x="129" s="1" nd="1"/>
        <i x="281" s="1" nd="1"/>
        <i x="370" s="1" nd="1"/>
        <i x="527" s="1" nd="1"/>
        <i x="808" s="1" nd="1"/>
        <i x="855" s="1" nd="1"/>
        <i x="287" s="1" nd="1"/>
        <i x="515" s="1" nd="1"/>
        <i x="426" s="1" nd="1"/>
        <i x="454" s="1" nd="1"/>
        <i x="743" s="1" nd="1"/>
        <i x="268" s="1" nd="1"/>
        <i x="266" s="1" nd="1"/>
        <i x="177" s="1" nd="1"/>
        <i x="197" s="1" nd="1"/>
        <i x="318" s="1" nd="1"/>
        <i x="267" s="1" nd="1"/>
        <i x="463" s="1" nd="1"/>
        <i x="424" s="1" nd="1"/>
        <i x="226" s="1" nd="1"/>
        <i x="237" s="1" nd="1"/>
        <i x="320" s="1" nd="1"/>
        <i x="238" s="1" nd="1"/>
        <i x="322" s="1" nd="1"/>
        <i x="273" s="1" nd="1"/>
        <i x="826" s="1" nd="1"/>
        <i x="229" s="1" nd="1"/>
        <i x="286" s="1" nd="1"/>
        <i x="852" s="1" nd="1"/>
        <i x="860" s="1" nd="1"/>
        <i x="902" s="1" nd="1"/>
        <i x="853" s="1" nd="1"/>
        <i x="513" s="1" nd="1"/>
        <i x="523" s="1" nd="1"/>
        <i x="863" s="1" nd="1"/>
        <i x="901" s="1" nd="1"/>
        <i x="889" s="1" nd="1"/>
        <i x="942" s="1" nd="1"/>
        <i x="827" s="1" nd="1"/>
        <i x="956" s="1" nd="1"/>
        <i x="858" s="1" nd="1"/>
        <i x="778" s="1" nd="1"/>
        <i x="752" s="1" nd="1"/>
        <i x="447" s="1" nd="1"/>
        <i x="940" s="1" nd="1"/>
        <i x="895" s="1" nd="1"/>
        <i x="75" s="1" nd="1"/>
        <i x="272" s="1" nd="1"/>
        <i x="170" s="1" nd="1"/>
        <i x="208" s="1" nd="1"/>
        <i x="323" s="1" nd="1"/>
        <i x="973" s="1" nd="1"/>
        <i x="943" s="1" nd="1"/>
        <i x="945" s="1" nd="1"/>
        <i x="811" s="1" nd="1"/>
        <i x="782" s="1" nd="1"/>
        <i x="984" s="1" nd="1"/>
        <i x="694" s="1" nd="1"/>
        <i x="817" s="1" nd="1"/>
        <i x="876" s="1" nd="1"/>
        <i x="459" s="1" nd="1"/>
        <i x="733" s="1" nd="1"/>
        <i x="307" s="1" nd="1"/>
        <i x="391" s="1" nd="1"/>
        <i x="465" s="1" nd="1"/>
        <i x="398" s="1" nd="1"/>
        <i x="330" s="1" nd="1"/>
        <i x="358" s="1" nd="1"/>
        <i x="497" s="1" nd="1"/>
        <i x="499" s="1" nd="1"/>
        <i x="503" s="1" nd="1"/>
        <i x="376" s="1" nd="1"/>
        <i x="526" s="1" nd="1"/>
        <i x="528" s="1" nd="1"/>
        <i x="568" s="1" nd="1"/>
        <i x="776" s="1" nd="1"/>
        <i x="1017" s="1" nd="1"/>
        <i x="1098" s="1" nd="1"/>
        <i x="1118" s="1" nd="1"/>
        <i x="749" s="1" nd="1"/>
        <i x="744" s="1" nd="1"/>
        <i x="862" s="1" nd="1"/>
        <i x="668" s="1" nd="1"/>
        <i x="754" s="1" nd="1"/>
        <i x="1037" s="1" nd="1"/>
        <i x="775" s="1" nd="1"/>
        <i x="1024" s="1" nd="1"/>
        <i x="815" s="1" nd="1"/>
        <i x="1031" s="1" nd="1"/>
        <i x="1034" s="1" nd="1"/>
        <i x="1036" s="1" nd="1"/>
        <i x="748" s="1" nd="1"/>
        <i x="813" s="1" nd="1"/>
        <i x="812" s="1" nd="1"/>
        <i x="806" s="1" nd="1"/>
        <i x="802" s="1" nd="1"/>
        <i x="844" s="1" nd="1"/>
        <i x="1087" s="1" nd="1"/>
        <i x="867" s="1" nd="1"/>
        <i x="767" s="1" nd="1"/>
        <i x="725" s="1" nd="1"/>
        <i x="1083" s="1" nd="1"/>
        <i x="1084" s="1" nd="1"/>
        <i x="1086" s="1" nd="1"/>
        <i x="883" s="1" nd="1"/>
        <i x="791" s="1" nd="1"/>
        <i x="607" s="1" nd="1"/>
        <i x="763" s="1" nd="1"/>
        <i x="794" s="1" nd="1"/>
        <i x="800" s="1" nd="1"/>
        <i x="805" s="1" nd="1"/>
        <i x="734" s="1" nd="1"/>
        <i x="720" s="1" nd="1"/>
        <i x="722" s="1" nd="1"/>
        <i x="723" s="1" nd="1"/>
        <i x="736" s="1" nd="1"/>
        <i x="784" s="1" nd="1"/>
        <i x="750" s="1" nd="1"/>
        <i x="739" s="1" nd="1"/>
        <i x="1085" s="1" nd="1"/>
        <i x="1038" s="1" nd="1"/>
        <i x="1069" s="1" nd="1"/>
        <i x="1078" s="1" nd="1"/>
        <i x="1079" s="1" nd="1"/>
        <i x="1105" s="1" nd="1"/>
        <i x="836" s="1" nd="1"/>
        <i x="819" s="1" nd="1"/>
        <i x="1093" s="1" nd="1"/>
        <i x="974" s="1" nd="1"/>
        <i x="1009" s="1" nd="1"/>
        <i x="820" s="1" nd="1"/>
        <i x="1124" s="1" nd="1"/>
        <i x="839" s="1" nd="1"/>
        <i x="897" s="1" nd="1"/>
        <i x="669" s="1" nd="1"/>
        <i x="861" s="1" nd="1"/>
        <i x="1088" s="1" nd="1"/>
        <i x="843" s="1" nd="1"/>
        <i x="851" s="1" nd="1"/>
        <i x="868" s="1" nd="1"/>
        <i x="869" s="1" nd="1"/>
        <i x="891" s="1" nd="1"/>
        <i x="908" s="1" nd="1"/>
        <i x="909" s="1" nd="1"/>
        <i x="951" s="1" nd="1"/>
        <i x="953" s="1" nd="1"/>
        <i x="999" s="1" nd="1"/>
        <i x="1000" s="1" nd="1"/>
        <i x="1050" s="1" nd="1"/>
        <i x="964" s="1" nd="1"/>
        <i x="920" s="1" nd="1"/>
        <i x="886" s="1" nd="1"/>
        <i x="742" s="1" nd="1"/>
        <i x="1103" s="1" nd="1"/>
        <i x="1042" s="1" nd="1"/>
        <i x="1047" s="1" nd="1"/>
        <i x="885" s="1" nd="1"/>
        <i x="727" s="1" nd="1"/>
        <i x="737" s="1" nd="1"/>
        <i x="822" s="1" nd="1"/>
        <i x="1019" s="1" nd="1"/>
        <i x="1039" s="1" nd="1"/>
        <i x="1091" s="1" nd="1"/>
        <i x="143" s="1" nd="1"/>
        <i x="153" s="1" nd="1"/>
        <i x="168" s="1" nd="1"/>
        <i x="158" s="1" nd="1"/>
        <i x="240" s="1" nd="1"/>
        <i x="458" s="1" nd="1"/>
        <i x="473" s="1" nd="1"/>
        <i x="462" s="1" nd="1"/>
        <i x="469" s="1" nd="1"/>
        <i x="474" s="1" nd="1"/>
        <i x="455" s="1" nd="1"/>
        <i x="457" s="1" nd="1"/>
        <i x="468" s="1" nd="1"/>
        <i x="419" s="1" nd="1"/>
        <i x="359" s="1" nd="1"/>
        <i x="361" s="1" nd="1"/>
        <i x="649" s="1" nd="1"/>
        <i x="644" s="1" nd="1"/>
        <i x="645" s="1" nd="1"/>
        <i x="650" s="1" nd="1"/>
        <i x="67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upplier_Name" sourceName="Supplier_Name">
  <pivotTables>
    <pivotTable tabId="21" name="PivotTable6"/>
    <pivotTable tabId="18" name="PivotTable5"/>
    <pivotTable tabId="21" name="PivotTable8"/>
    <pivotTable tabId="21" name="PivotTable9"/>
  </pivotTables>
  <data>
    <tabular pivotCacheId="11">
      <items count="542">
        <i x="373"/>
        <i x="22"/>
        <i x="336"/>
        <i x="18"/>
        <i x="351"/>
        <i x="401"/>
        <i x="24"/>
        <i x="94"/>
        <i x="406"/>
        <i x="415"/>
        <i x="122"/>
        <i x="25"/>
        <i x="247"/>
        <i x="214"/>
        <i x="425"/>
        <i x="368"/>
        <i x="386"/>
        <i x="11"/>
        <i x="251"/>
        <i x="16"/>
        <i x="51"/>
        <i x="389"/>
        <i x="31"/>
        <i x="322"/>
        <i x="0"/>
        <i x="395"/>
        <i x="399"/>
        <i x="72"/>
        <i x="328"/>
        <i x="170"/>
        <i x="169"/>
        <i x="392"/>
        <i x="402"/>
        <i x="14"/>
        <i x="145"/>
        <i x="410"/>
        <i x="371"/>
        <i x="405"/>
        <i x="409"/>
        <i x="411"/>
        <i x="375"/>
        <i x="419"/>
        <i x="396"/>
        <i x="366"/>
        <i x="313"/>
        <i x="5"/>
        <i x="2"/>
        <i x="242"/>
        <i x="104"/>
        <i x="243"/>
        <i x="377"/>
        <i x="385"/>
        <i x="372"/>
        <i x="416"/>
        <i x="420"/>
        <i x="427"/>
        <i x="418"/>
        <i x="255"/>
        <i x="383"/>
        <i x="387"/>
        <i x="390"/>
        <i x="414"/>
        <i x="369"/>
        <i x="393"/>
        <i x="374"/>
        <i x="391"/>
        <i x="403"/>
        <i x="367"/>
        <i x="421"/>
        <i x="407"/>
        <i x="256"/>
        <i x="423"/>
        <i x="44"/>
        <i x="203"/>
        <i x="324"/>
        <i x="388"/>
        <i x="404"/>
        <i x="413"/>
        <i x="412"/>
        <i x="394"/>
        <i x="379"/>
        <i x="397"/>
        <i x="422"/>
        <i x="78"/>
        <i x="306"/>
        <i x="376"/>
        <i x="408"/>
        <i x="400"/>
        <i x="250"/>
        <i x="39" s="1"/>
        <i x="370"/>
        <i x="380"/>
        <i x="60"/>
        <i x="382"/>
        <i x="112"/>
        <i x="381"/>
        <i x="426"/>
        <i x="417"/>
        <i x="424"/>
        <i x="378"/>
        <i x="325"/>
        <i x="155"/>
        <i x="232"/>
        <i x="280"/>
        <i x="48"/>
        <i x="87"/>
        <i x="384"/>
        <i x="398"/>
        <i x="488" nd="1"/>
        <i x="177" nd="1"/>
        <i x="161" nd="1"/>
        <i x="248" nd="1"/>
        <i x="19" nd="1"/>
        <i x="458" nd="1"/>
        <i x="133" nd="1"/>
        <i x="12" nd="1"/>
        <i x="7" nd="1"/>
        <i x="20" nd="1"/>
        <i x="357" nd="1"/>
        <i x="140" nd="1"/>
        <i x="318" nd="1"/>
        <i x="229" nd="1"/>
        <i x="441" nd="1"/>
        <i x="45" nd="1"/>
        <i x="221" nd="1"/>
        <i x="520" nd="1"/>
        <i x="486" nd="1"/>
        <i x="119" nd="1"/>
        <i x="17" nd="1"/>
        <i x="162" nd="1"/>
        <i x="343" nd="1"/>
        <i x="314" nd="1"/>
        <i x="134" nd="1"/>
        <i x="291" nd="1"/>
        <i x="293" nd="1"/>
        <i x="141" nd="1"/>
        <i x="43" nd="1"/>
        <i x="309" nd="1"/>
        <i x="272" nd="1"/>
        <i x="312" nd="1"/>
        <i x="245" nd="1"/>
        <i x="301" nd="1"/>
        <i x="346" nd="1"/>
        <i x="230" nd="1"/>
        <i x="92" nd="1"/>
        <i x="130" nd="1"/>
        <i x="315" nd="1"/>
        <i x="79" nd="1"/>
        <i x="472" nd="1"/>
        <i x="164" nd="1"/>
        <i x="65" nd="1"/>
        <i x="481" nd="1"/>
        <i x="506" nd="1"/>
        <i x="1" nd="1"/>
        <i x="121" nd="1"/>
        <i x="165" nd="1"/>
        <i x="166" nd="1"/>
        <i x="446" nd="1"/>
        <i x="298" nd="1"/>
        <i x="428" nd="1"/>
        <i x="443" nd="1"/>
        <i x="465" nd="1"/>
        <i x="302" nd="1"/>
        <i x="510" nd="1"/>
        <i x="491" nd="1"/>
        <i x="350" nd="1"/>
        <i x="114" nd="1"/>
        <i x="132" nd="1"/>
        <i x="444" nd="1"/>
        <i x="342" nd="1"/>
        <i x="211" nd="1"/>
        <i x="52" nd="1"/>
        <i x="286" nd="1"/>
        <i x="469" nd="1"/>
        <i x="136" nd="1"/>
        <i x="240" nd="1"/>
        <i x="290" nd="1"/>
        <i x="485" nd="1"/>
        <i x="105" nd="1"/>
        <i x="430" nd="1"/>
        <i x="97" nd="1"/>
        <i x="195" nd="1"/>
        <i x="217" nd="1"/>
        <i x="95" nd="1"/>
        <i x="59" nd="1"/>
        <i x="337" nd="1"/>
        <i x="239" nd="1"/>
        <i x="8" nd="1"/>
        <i x="512" nd="1"/>
        <i x="74" nd="1"/>
        <i x="289" nd="1"/>
        <i x="172" nd="1"/>
        <i x="137" nd="1"/>
        <i x="185" nd="1"/>
        <i x="101" nd="1"/>
        <i x="276" nd="1"/>
        <i x="167" nd="1"/>
        <i x="449" nd="1"/>
        <i x="258" nd="1"/>
        <i x="139" nd="1"/>
        <i x="540" nd="1"/>
        <i x="254" nd="1"/>
        <i x="462" nd="1"/>
        <i x="66" nd="1"/>
        <i x="305" nd="1"/>
        <i x="96" nd="1"/>
        <i x="335" nd="1"/>
        <i x="58" nd="1"/>
        <i x="270" nd="1"/>
        <i x="281" nd="1"/>
        <i x="15" nd="1"/>
        <i x="288" nd="1"/>
        <i x="268" nd="1"/>
        <i x="470" nd="1"/>
        <i x="9" nd="1"/>
        <i x="57" nd="1"/>
        <i x="142" nd="1"/>
        <i x="347" nd="1"/>
        <i x="508" nd="1"/>
        <i x="143" nd="1"/>
        <i x="197" nd="1"/>
        <i x="23" nd="1"/>
        <i x="201" nd="1"/>
        <i x="234" nd="1"/>
        <i x="282" nd="1"/>
        <i x="123" nd="1"/>
        <i x="264" nd="1"/>
        <i x="457" nd="1"/>
        <i x="492" nd="1"/>
        <i x="54" nd="1"/>
        <i x="467" nd="1"/>
        <i x="124" nd="1"/>
        <i x="238" nd="1"/>
        <i x="107" nd="1"/>
        <i x="456" nd="1"/>
        <i x="489" nd="1"/>
        <i x="533" nd="1"/>
        <i x="524" nd="1"/>
        <i x="56" nd="1"/>
        <i x="192" nd="1"/>
        <i x="450" nd="1"/>
        <i x="189" nd="1"/>
        <i x="466" nd="1"/>
        <i x="536" nd="1"/>
        <i x="106" nd="1"/>
        <i x="202" nd="1"/>
        <i x="537" nd="1"/>
        <i x="352" nd="1"/>
        <i x="359" nd="1"/>
        <i x="93" nd="1"/>
        <i x="171" nd="1"/>
        <i x="113" nd="1"/>
        <i x="269" nd="1"/>
        <i x="277" nd="1"/>
        <i x="307" nd="1"/>
        <i x="111" nd="1"/>
        <i x="266" nd="1"/>
        <i x="26" nd="1"/>
        <i x="320" nd="1"/>
        <i x="144" nd="1"/>
        <i x="308" nd="1"/>
        <i x="538" nd="1"/>
        <i x="341" nd="1"/>
        <i x="160" nd="1"/>
        <i x="64" nd="1"/>
        <i x="67" nd="1"/>
        <i x="236" nd="1"/>
        <i x="496" nd="1"/>
        <i x="146" nd="1"/>
        <i x="319" nd="1"/>
        <i x="263" nd="1"/>
        <i x="473" nd="1"/>
        <i x="163" nd="1"/>
        <i x="284" nd="1"/>
        <i x="4" nd="1"/>
        <i x="158" nd="1"/>
        <i x="349" nd="1"/>
        <i x="297" nd="1"/>
        <i x="321" nd="1"/>
        <i x="261" nd="1"/>
        <i x="168" nd="1"/>
        <i x="348" nd="1"/>
        <i x="91" nd="1"/>
        <i x="226" nd="1"/>
        <i x="10" nd="1"/>
        <i x="70" nd="1"/>
        <i x="278" nd="1"/>
        <i x="259" nd="1"/>
        <i x="340" nd="1"/>
        <i x="528" nd="1"/>
        <i x="440" nd="1"/>
        <i x="271" nd="1"/>
        <i x="355" nd="1"/>
        <i x="501" nd="1"/>
        <i x="497" nd="1"/>
        <i x="292" nd="1"/>
        <i x="463" nd="1"/>
        <i x="323" nd="1"/>
        <i x="531" nd="1"/>
        <i x="279" nd="1"/>
        <i x="204" nd="1"/>
        <i x="82" nd="1"/>
        <i x="502" nd="1"/>
        <i x="75" nd="1"/>
        <i x="257" nd="1"/>
        <i x="131" nd="1"/>
        <i x="34" nd="1"/>
        <i x="329" nd="1"/>
        <i x="249" nd="1"/>
        <i x="356" nd="1"/>
        <i x="525" nd="1"/>
        <i x="147" nd="1"/>
        <i x="199" nd="1"/>
        <i x="209" nd="1"/>
        <i x="108" nd="1"/>
        <i x="173" nd="1"/>
        <i x="246" nd="1"/>
        <i x="28" nd="1"/>
        <i x="330" nd="1"/>
        <i x="478" nd="1"/>
        <i x="235" nd="1"/>
        <i x="89" nd="1"/>
        <i x="103" nd="1"/>
        <i x="198" nd="1"/>
        <i x="311" nd="1"/>
        <i x="435" nd="1"/>
        <i x="98" nd="1"/>
        <i x="334" nd="1"/>
        <i x="110" nd="1"/>
        <i x="316" nd="1"/>
        <i x="514" nd="1"/>
        <i x="515" nd="1"/>
        <i x="500" nd="1"/>
        <i x="365" nd="1"/>
        <i x="482" nd="1"/>
        <i x="345" nd="1"/>
        <i x="527" nd="1"/>
        <i x="518" nd="1"/>
        <i x="116" nd="1"/>
        <i x="149" nd="1"/>
        <i x="273" nd="1"/>
        <i x="294" nd="1"/>
        <i x="207" nd="1"/>
        <i x="40" nd="1"/>
        <i x="453" nd="1"/>
        <i x="529" nd="1"/>
        <i x="174" nd="1"/>
        <i x="41" nd="1"/>
        <i x="364" nd="1"/>
        <i x="176" nd="1"/>
        <i x="452" nd="1"/>
        <i x="432" nd="1"/>
        <i x="3" nd="1"/>
        <i x="46" nd="1"/>
        <i x="156" nd="1"/>
        <i x="175" nd="1"/>
        <i x="157" nd="1"/>
        <i x="33" nd="1"/>
        <i x="187" nd="1"/>
        <i x="267" nd="1"/>
        <i x="115" nd="1"/>
        <i x="37" nd="1"/>
        <i x="227" nd="1"/>
        <i x="299" nd="1"/>
        <i x="252" nd="1"/>
        <i x="35" nd="1"/>
        <i x="148" nd="1"/>
        <i x="85" nd="1"/>
        <i x="206" nd="1"/>
        <i x="38" nd="1"/>
        <i x="184" nd="1"/>
        <i x="125" nd="1"/>
        <i x="225" nd="1"/>
        <i x="129" nd="1"/>
        <i x="438" nd="1"/>
        <i x="222" nd="1"/>
        <i x="541" nd="1"/>
        <i x="338" nd="1"/>
        <i x="13" nd="1"/>
        <i x="519" nd="1"/>
        <i x="513" nd="1"/>
        <i x="503" nd="1"/>
        <i x="339" nd="1"/>
        <i x="504" nd="1"/>
        <i x="532" nd="1"/>
        <i x="135" nd="1"/>
        <i x="454" nd="1"/>
        <i x="90" nd="1"/>
        <i x="179" nd="1"/>
        <i x="516" nd="1"/>
        <i x="344" nd="1"/>
        <i x="304" nd="1"/>
        <i x="117" nd="1"/>
        <i x="83" nd="1"/>
        <i x="138" nd="1"/>
        <i x="360" nd="1"/>
        <i x="275" nd="1"/>
        <i x="120" nd="1"/>
        <i x="191" nd="1"/>
        <i x="73" nd="1"/>
        <i x="295" nd="1"/>
        <i x="126" nd="1"/>
        <i x="71" nd="1"/>
        <i x="224" nd="1"/>
        <i x="50" nd="1"/>
        <i x="265" nd="1"/>
        <i x="521" nd="1"/>
        <i x="218" nd="1"/>
        <i x="127" nd="1"/>
        <i x="539" nd="1"/>
        <i x="253" nd="1"/>
        <i x="6" nd="1"/>
        <i x="448" nd="1"/>
        <i x="205" nd="1"/>
        <i x="212" nd="1"/>
        <i x="477" nd="1"/>
        <i x="244" nd="1"/>
        <i x="76" nd="1"/>
        <i x="118" nd="1"/>
        <i x="102" nd="1"/>
        <i x="332" nd="1"/>
        <i x="260" nd="1"/>
        <i x="100" nd="1"/>
        <i x="181" nd="1"/>
        <i x="216" nd="1"/>
        <i x="220" nd="1"/>
        <i x="326" nd="1"/>
        <i x="55" nd="1"/>
        <i x="47" nd="1"/>
        <i x="151" nd="1"/>
        <i x="274" nd="1"/>
        <i x="68" nd="1"/>
        <i x="152" nd="1"/>
        <i x="159" nd="1"/>
        <i x="460" nd="1"/>
        <i x="153" nd="1"/>
        <i x="471" nd="1"/>
        <i x="534" nd="1"/>
        <i x="511" nd="1"/>
        <i x="354" nd="1"/>
        <i x="507" nd="1"/>
        <i x="361" nd="1"/>
        <i x="62" nd="1"/>
        <i x="190" nd="1"/>
        <i x="437" nd="1"/>
        <i x="353" nd="1"/>
        <i x="237" nd="1"/>
        <i x="241" nd="1"/>
        <i x="535" nd="1"/>
        <i x="303" nd="1"/>
        <i x="80" nd="1"/>
        <i x="128" nd="1"/>
        <i x="228" nd="1"/>
        <i x="180" nd="1"/>
        <i x="213" nd="1"/>
        <i x="154" nd="1"/>
        <i x="327" nd="1"/>
        <i x="223" nd="1"/>
        <i x="447" nd="1"/>
        <i x="429" nd="1"/>
        <i x="186" nd="1"/>
        <i x="262" nd="1"/>
        <i x="479" nd="1"/>
        <i x="32" nd="1"/>
        <i x="29" nd="1"/>
        <i x="476" nd="1"/>
        <i x="499" nd="1"/>
        <i x="445" nd="1"/>
        <i x="490" nd="1"/>
        <i x="296" nd="1"/>
        <i x="498" nd="1"/>
        <i x="77" nd="1"/>
        <i x="193" nd="1"/>
        <i x="84" nd="1"/>
        <i x="183" nd="1"/>
        <i x="208" nd="1"/>
        <i x="215" nd="1"/>
        <i x="188" nd="1"/>
        <i x="480" nd="1"/>
        <i x="86" nd="1"/>
        <i x="287" nd="1"/>
        <i x="494" nd="1"/>
        <i x="509" nd="1"/>
        <i x="439" nd="1"/>
        <i x="285" nd="1"/>
        <i x="505" nd="1"/>
        <i x="231" nd="1"/>
        <i x="459" nd="1"/>
        <i x="442" nd="1"/>
        <i x="358" nd="1"/>
        <i x="42" nd="1"/>
        <i x="182" nd="1"/>
        <i x="495" nd="1"/>
        <i x="483" nd="1"/>
        <i x="219" nd="1"/>
        <i x="63" nd="1"/>
        <i x="109" nd="1"/>
        <i x="21" nd="1"/>
        <i x="283" nd="1"/>
        <i x="61" nd="1"/>
        <i x="333" nd="1"/>
        <i x="487" nd="1"/>
        <i x="464" nd="1"/>
        <i x="522" nd="1"/>
        <i x="530" nd="1"/>
        <i x="431" nd="1"/>
        <i x="69" nd="1"/>
        <i x="81" nd="1"/>
        <i x="300" nd="1"/>
        <i x="523" nd="1"/>
        <i x="36" nd="1"/>
        <i x="200" nd="1"/>
        <i x="526" nd="1"/>
        <i x="317" nd="1"/>
        <i x="484" nd="1"/>
        <i x="310" nd="1"/>
        <i x="331" nd="1"/>
        <i x="210" nd="1"/>
        <i x="99" nd="1"/>
        <i x="88" nd="1"/>
        <i x="178" nd="1"/>
        <i x="150" nd="1"/>
        <i x="49" nd="1"/>
        <i x="436" nd="1"/>
        <i x="363" nd="1"/>
        <i x="468" nd="1"/>
        <i x="517" nd="1"/>
        <i x="474" nd="1"/>
        <i x="362" nd="1"/>
        <i x="451" nd="1"/>
        <i x="461" nd="1"/>
        <i x="433" nd="1"/>
        <i x="233" nd="1"/>
        <i x="455" nd="1"/>
        <i x="434" nd="1"/>
        <i x="493" nd="1"/>
        <i x="196" nd="1"/>
        <i x="475" nd="1"/>
        <i x="27" nd="1"/>
        <i x="53" nd="1"/>
        <i x="194" nd="1"/>
        <i x="3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startItem="1" rowHeight="241300"/>
  <slicer name="Month" cache="Slicer_Month" caption="Month" rowHeight="241300"/>
  <slicer name="Week" cache="Slicer_Week" caption="Week" rowHeight="241300"/>
  <slicer name="DeliveryReference" cache="Slicer_DeliveryReference" caption="DeliveryReference" rowHeight="241300"/>
  <slicer name="Supplier_Name" cache="Slicer_Supplier_Name" caption="Supplier_Name" startItem="8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S92"/>
  <sheetViews>
    <sheetView showGridLines="0" tabSelected="1" workbookViewId="0">
      <selection activeCell="S10" sqref="S10"/>
    </sheetView>
  </sheetViews>
  <sheetFormatPr defaultRowHeight="15" x14ac:dyDescent="0.25"/>
  <cols>
    <col min="1" max="1" width="2.85546875" customWidth="1"/>
    <col min="2" max="2" width="1" customWidth="1"/>
    <col min="3" max="12" width="20.7109375" customWidth="1"/>
    <col min="13" max="13" width="1" customWidth="1"/>
    <col min="14" max="14" width="1.140625" customWidth="1"/>
  </cols>
  <sheetData>
    <row r="3" spans="2:13" s="1" customFormat="1" x14ac:dyDescent="0.25"/>
    <row r="4" spans="2:13" s="1" customFormat="1" x14ac:dyDescent="0.25"/>
    <row r="5" spans="2:13" s="1" customFormat="1" x14ac:dyDescent="0.25"/>
    <row r="6" spans="2:13" s="1" customFormat="1" x14ac:dyDescent="0.25"/>
    <row r="7" spans="2:13" s="1" customFormat="1" x14ac:dyDescent="0.25"/>
    <row r="8" spans="2:13" s="1" customFormat="1" x14ac:dyDescent="0.25"/>
    <row r="9" spans="2:13" ht="5.0999999999999996" customHeight="1" x14ac:dyDescent="0.25">
      <c r="B9" s="15"/>
      <c r="C9" s="16"/>
      <c r="D9" s="16"/>
      <c r="E9" s="16"/>
      <c r="F9" s="16"/>
      <c r="G9" s="16"/>
      <c r="H9" s="16"/>
      <c r="I9" s="16"/>
      <c r="J9" s="16"/>
      <c r="K9" s="16"/>
      <c r="L9" s="16"/>
      <c r="M9" s="17"/>
    </row>
    <row r="10" spans="2:13" ht="15.75" x14ac:dyDescent="0.25">
      <c r="B10" s="18"/>
      <c r="C10" s="48"/>
      <c r="D10" s="48"/>
      <c r="E10" s="48"/>
      <c r="F10" s="45" t="s">
        <v>901</v>
      </c>
      <c r="G10" s="45"/>
      <c r="H10" s="45"/>
      <c r="I10" s="45"/>
      <c r="J10" s="49" t="str">
        <f ca="1">"Report as on Week : " &amp;WEEKNUM(TODAY(),1)-1</f>
        <v>Report as on Week : 2</v>
      </c>
      <c r="K10" s="49"/>
      <c r="L10" s="49"/>
      <c r="M10" s="19"/>
    </row>
    <row r="11" spans="2:13" ht="15.75" x14ac:dyDescent="0.25">
      <c r="B11" s="18"/>
      <c r="C11" s="48"/>
      <c r="D11" s="48"/>
      <c r="E11" s="48"/>
      <c r="F11" s="45"/>
      <c r="G11" s="45"/>
      <c r="H11" s="45"/>
      <c r="I11" s="45"/>
      <c r="J11" s="49" t="str">
        <f ca="1">"{ Date: ( "&amp;TEXT(TODAY(),"DD/MM/YYYY")&amp;" ) - Day: ( " &amp;TEXT(TODAY(),"DDD")&amp;" ) }"</f>
        <v>{ Date: ( 16/01/2019 ) - Day: ( Wed ) }</v>
      </c>
      <c r="K11" s="49"/>
      <c r="L11" s="49"/>
      <c r="M11" s="19"/>
    </row>
    <row r="12" spans="2:13" ht="5.0999999999999996" customHeight="1" x14ac:dyDescent="0.25">
      <c r="B12" s="20"/>
      <c r="C12" s="21"/>
      <c r="D12" s="21"/>
      <c r="E12" s="21"/>
      <c r="F12" s="21"/>
      <c r="G12" s="21"/>
      <c r="H12" s="21"/>
      <c r="I12" s="21"/>
      <c r="J12" s="21"/>
      <c r="K12" s="21"/>
      <c r="L12" s="21"/>
      <c r="M12" s="22"/>
    </row>
    <row r="13" spans="2:13" x14ac:dyDescent="0.25">
      <c r="B13" s="23"/>
      <c r="C13" s="23"/>
      <c r="D13" s="23"/>
      <c r="E13" s="23"/>
      <c r="F13" s="23"/>
      <c r="G13" s="23"/>
      <c r="H13" s="23"/>
      <c r="I13" s="23"/>
      <c r="J13" s="23"/>
      <c r="K13" s="23"/>
      <c r="L13" s="23"/>
      <c r="M13" s="23"/>
    </row>
    <row r="14" spans="2:13" ht="5.0999999999999996" customHeight="1" x14ac:dyDescent="0.25">
      <c r="B14" s="15"/>
      <c r="C14" s="16"/>
      <c r="D14" s="16"/>
      <c r="E14" s="16"/>
      <c r="F14" s="16"/>
      <c r="G14" s="16"/>
      <c r="H14" s="16"/>
      <c r="I14" s="16"/>
      <c r="J14" s="16"/>
      <c r="K14" s="16"/>
      <c r="L14" s="16"/>
      <c r="M14" s="17"/>
    </row>
    <row r="15" spans="2:13" ht="26.25" x14ac:dyDescent="0.25">
      <c r="B15" s="18"/>
      <c r="C15" s="47" t="str">
        <f>Pivots!C4</f>
        <v>TETROSYL LIMITED</v>
      </c>
      <c r="D15" s="47"/>
      <c r="E15" s="47"/>
      <c r="F15" s="45" t="s">
        <v>902</v>
      </c>
      <c r="G15" s="45"/>
      <c r="H15" s="45"/>
      <c r="I15" s="45"/>
      <c r="J15" s="46"/>
      <c r="K15" s="46"/>
      <c r="L15" s="46"/>
      <c r="M15" s="19"/>
    </row>
    <row r="16" spans="2:13" ht="5.0999999999999996" customHeight="1" x14ac:dyDescent="0.25">
      <c r="B16" s="20"/>
      <c r="C16" s="21"/>
      <c r="D16" s="21"/>
      <c r="E16" s="21"/>
      <c r="F16" s="21"/>
      <c r="G16" s="21"/>
      <c r="H16" s="21"/>
      <c r="I16" s="21"/>
      <c r="J16" s="21"/>
      <c r="K16" s="21"/>
      <c r="L16" s="21"/>
      <c r="M16" s="22"/>
    </row>
    <row r="44" spans="2:13" s="1" customFormat="1" ht="5.0999999999999996" customHeight="1" x14ac:dyDescent="0.25">
      <c r="B44" s="15"/>
      <c r="C44" s="16"/>
      <c r="D44" s="16"/>
      <c r="E44" s="16"/>
      <c r="F44" s="16"/>
      <c r="G44" s="16"/>
      <c r="H44" s="16"/>
      <c r="I44" s="16"/>
      <c r="J44" s="16"/>
      <c r="K44" s="16"/>
      <c r="L44" s="16"/>
      <c r="M44" s="17"/>
    </row>
    <row r="45" spans="2:13" s="1" customFormat="1" ht="26.25" x14ac:dyDescent="0.25">
      <c r="B45" s="18"/>
      <c r="C45" s="47" t="str">
        <f>Pivots!C16</f>
        <v>TETROSYL LIMITED</v>
      </c>
      <c r="D45" s="47"/>
      <c r="E45" s="47"/>
      <c r="F45" s="45" t="s">
        <v>903</v>
      </c>
      <c r="G45" s="45"/>
      <c r="H45" s="45"/>
      <c r="I45" s="45"/>
      <c r="J45" s="46"/>
      <c r="K45" s="46"/>
      <c r="L45" s="46"/>
      <c r="M45" s="19"/>
    </row>
    <row r="46" spans="2:13" s="1" customFormat="1" ht="5.0999999999999996" customHeight="1" x14ac:dyDescent="0.25">
      <c r="B46" s="20"/>
      <c r="C46" s="21"/>
      <c r="D46" s="21"/>
      <c r="E46" s="21"/>
      <c r="F46" s="21"/>
      <c r="G46" s="21"/>
      <c r="H46" s="21"/>
      <c r="I46" s="21"/>
      <c r="J46" s="21"/>
      <c r="K46" s="21"/>
      <c r="L46" s="21"/>
      <c r="M46" s="22"/>
    </row>
    <row r="61" spans="19:19" x14ac:dyDescent="0.25">
      <c r="S61" t="s">
        <v>2607</v>
      </c>
    </row>
    <row r="65" spans="2:13" s="1" customFormat="1" ht="5.0999999999999996" customHeight="1" x14ac:dyDescent="0.25">
      <c r="B65" s="15"/>
      <c r="C65" s="16"/>
      <c r="D65" s="16"/>
      <c r="E65" s="16"/>
      <c r="F65" s="16"/>
      <c r="G65" s="16"/>
      <c r="H65" s="16"/>
      <c r="I65" s="16"/>
      <c r="J65" s="16"/>
      <c r="K65" s="16"/>
      <c r="L65" s="16"/>
      <c r="M65" s="17"/>
    </row>
    <row r="66" spans="2:13" s="1" customFormat="1" ht="26.25" x14ac:dyDescent="0.25">
      <c r="B66" s="18"/>
      <c r="C66" s="47" t="str">
        <f>Pivots!C29</f>
        <v>TETROSYL LIMITED</v>
      </c>
      <c r="D66" s="47"/>
      <c r="E66" s="47"/>
      <c r="F66" s="45" t="s">
        <v>3518</v>
      </c>
      <c r="G66" s="45"/>
      <c r="H66" s="45"/>
      <c r="I66" s="45"/>
      <c r="J66" s="46"/>
      <c r="K66" s="46"/>
      <c r="L66" s="46"/>
      <c r="M66" s="19"/>
    </row>
    <row r="67" spans="2:13" s="1" customFormat="1" ht="5.0999999999999996" customHeight="1" x14ac:dyDescent="0.25">
      <c r="B67" s="20"/>
      <c r="C67" s="21"/>
      <c r="D67" s="21"/>
      <c r="E67" s="21"/>
      <c r="F67" s="21"/>
      <c r="G67" s="21"/>
      <c r="H67" s="21"/>
      <c r="I67" s="21"/>
      <c r="J67" s="21"/>
      <c r="K67" s="21"/>
      <c r="L67" s="21"/>
      <c r="M67" s="22"/>
    </row>
    <row r="90" spans="2:13" s="1" customFormat="1" ht="5.0999999999999996" customHeight="1" x14ac:dyDescent="0.25">
      <c r="B90" s="15"/>
      <c r="C90" s="16"/>
      <c r="D90" s="16"/>
      <c r="E90" s="16"/>
      <c r="F90" s="16"/>
      <c r="G90" s="16"/>
      <c r="H90" s="16"/>
      <c r="I90" s="16"/>
      <c r="J90" s="16"/>
      <c r="K90" s="16"/>
      <c r="L90" s="16"/>
      <c r="M90" s="17"/>
    </row>
    <row r="91" spans="2:13" s="1" customFormat="1" ht="26.25" x14ac:dyDescent="0.25">
      <c r="B91" s="18"/>
      <c r="C91" s="44"/>
      <c r="D91" s="44"/>
      <c r="E91" s="44"/>
      <c r="F91" s="45"/>
      <c r="G91" s="45"/>
      <c r="H91" s="45"/>
      <c r="I91" s="45"/>
      <c r="J91" s="46"/>
      <c r="K91" s="46"/>
      <c r="L91" s="46"/>
      <c r="M91" s="19"/>
    </row>
    <row r="92" spans="2:13" s="1" customFormat="1" ht="5.0999999999999996" customHeight="1" x14ac:dyDescent="0.25">
      <c r="B92" s="20"/>
      <c r="C92" s="21"/>
      <c r="D92" s="21"/>
      <c r="E92" s="21"/>
      <c r="F92" s="21"/>
      <c r="G92" s="21"/>
      <c r="H92" s="21"/>
      <c r="I92" s="21"/>
      <c r="J92" s="21"/>
      <c r="K92" s="21"/>
      <c r="L92" s="21"/>
      <c r="M92" s="22"/>
    </row>
  </sheetData>
  <mergeCells count="16">
    <mergeCell ref="C45:E45"/>
    <mergeCell ref="F45:I45"/>
    <mergeCell ref="J45:L45"/>
    <mergeCell ref="C10:E11"/>
    <mergeCell ref="F10:I11"/>
    <mergeCell ref="J10:L10"/>
    <mergeCell ref="J11:L11"/>
    <mergeCell ref="C15:E15"/>
    <mergeCell ref="F15:I15"/>
    <mergeCell ref="J15:L15"/>
    <mergeCell ref="C91:E91"/>
    <mergeCell ref="F91:I91"/>
    <mergeCell ref="J91:L91"/>
    <mergeCell ref="C66:E66"/>
    <mergeCell ref="F66:I66"/>
    <mergeCell ref="J66:L6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D17"/>
  <sheetViews>
    <sheetView topLeftCell="J1" workbookViewId="0">
      <selection activeCell="S9" sqref="S9"/>
    </sheetView>
  </sheetViews>
  <sheetFormatPr defaultRowHeight="15" x14ac:dyDescent="0.25"/>
  <cols>
    <col min="1" max="1" width="14.85546875" customWidth="1"/>
    <col min="2" max="2" width="14.28515625" customWidth="1"/>
    <col min="3" max="3" width="14.7109375" customWidth="1"/>
    <col min="4" max="4" width="16.28515625" customWidth="1"/>
    <col min="5" max="5" width="16" customWidth="1"/>
    <col min="6" max="6" width="12.5703125" bestFit="1" customWidth="1"/>
    <col min="7" max="7" width="22.140625" bestFit="1" customWidth="1"/>
    <col min="8" max="8" width="12" bestFit="1" customWidth="1"/>
    <col min="9" max="9" width="43.5703125" style="5" customWidth="1"/>
    <col min="10" max="10" width="17.5703125" bestFit="1" customWidth="1"/>
    <col min="11" max="11" width="14.42578125" customWidth="1"/>
    <col min="12" max="12" width="12" bestFit="1" customWidth="1"/>
    <col min="13" max="13" width="17.140625" bestFit="1" customWidth="1"/>
    <col min="14" max="14" width="43.5703125" customWidth="1"/>
    <col min="15" max="18" width="18.7109375" customWidth="1"/>
    <col min="19" max="21" width="11.28515625" style="1" customWidth="1"/>
    <col min="22" max="23" width="18.7109375" style="1" customWidth="1"/>
    <col min="24" max="24" width="11.28515625" style="1" customWidth="1"/>
    <col min="25" max="25" width="23.42578125" customWidth="1"/>
    <col min="26" max="26" width="11.28515625" bestFit="1" customWidth="1"/>
    <col min="27" max="27" width="17.7109375" bestFit="1" customWidth="1"/>
    <col min="28" max="28" width="18.7109375" customWidth="1"/>
    <col min="29" max="29" width="16.85546875" bestFit="1" customWidth="1"/>
    <col min="30" max="30" width="7.140625" customWidth="1"/>
  </cols>
  <sheetData>
    <row r="1" spans="1:30" x14ac:dyDescent="0.25">
      <c r="A1" s="4" t="s">
        <v>1175</v>
      </c>
      <c r="B1" s="40" t="s">
        <v>1173</v>
      </c>
    </row>
    <row r="2" spans="1:30" x14ac:dyDescent="0.25">
      <c r="A2" s="4" t="s">
        <v>1176</v>
      </c>
      <c r="B2" s="40" t="s">
        <v>1173</v>
      </c>
      <c r="C2" t="str">
        <f>B2</f>
        <v>(All)</v>
      </c>
      <c r="J2" s="2"/>
      <c r="M2" s="25" t="s">
        <v>1175</v>
      </c>
      <c r="N2" s="41">
        <v>2018</v>
      </c>
    </row>
    <row r="3" spans="1:30" x14ac:dyDescent="0.25">
      <c r="A3" s="4" t="s">
        <v>1177</v>
      </c>
      <c r="B3" s="37">
        <v>46</v>
      </c>
      <c r="H3" s="25" t="s">
        <v>1175</v>
      </c>
      <c r="I3" s="41">
        <v>2018</v>
      </c>
      <c r="J3" s="2"/>
      <c r="M3" s="25" t="s">
        <v>1176</v>
      </c>
      <c r="N3" s="41" t="s">
        <v>1173</v>
      </c>
      <c r="O3" s="35"/>
      <c r="P3" s="35"/>
      <c r="Q3" s="35"/>
      <c r="R3" s="35"/>
      <c r="S3" s="35"/>
      <c r="T3" s="35"/>
      <c r="U3" s="35"/>
      <c r="V3" s="35"/>
      <c r="W3" s="35"/>
      <c r="X3" s="35"/>
      <c r="Y3" s="35"/>
      <c r="AA3" s="25" t="s">
        <v>1175</v>
      </c>
      <c r="AB3" s="2" t="s">
        <v>1173</v>
      </c>
    </row>
    <row r="4" spans="1:30" x14ac:dyDescent="0.25">
      <c r="A4" s="4" t="s">
        <v>2</v>
      </c>
      <c r="B4" s="40" t="s">
        <v>35</v>
      </c>
      <c r="H4" s="25" t="s">
        <v>1176</v>
      </c>
      <c r="I4" s="3" t="s">
        <v>1173</v>
      </c>
      <c r="J4" s="2"/>
      <c r="M4" s="25" t="s">
        <v>1177</v>
      </c>
      <c r="N4" s="41">
        <v>51</v>
      </c>
      <c r="O4" s="35"/>
      <c r="P4" s="35"/>
      <c r="Q4" s="35"/>
      <c r="R4" s="35"/>
      <c r="S4" s="35"/>
      <c r="T4" s="35"/>
      <c r="U4" s="35"/>
      <c r="V4" s="35"/>
      <c r="W4" s="35"/>
      <c r="X4" s="35"/>
      <c r="Y4" s="35"/>
      <c r="AA4" s="26" t="s">
        <v>1176</v>
      </c>
      <c r="AB4" s="2" t="s">
        <v>1173</v>
      </c>
      <c r="AC4" s="2"/>
      <c r="AD4" s="2"/>
    </row>
    <row r="5" spans="1:30" x14ac:dyDescent="0.25">
      <c r="H5" s="25" t="s">
        <v>1177</v>
      </c>
      <c r="I5" s="14">
        <v>50</v>
      </c>
      <c r="J5" s="2"/>
      <c r="M5" s="25" t="s">
        <v>2</v>
      </c>
      <c r="N5" s="41" t="s">
        <v>10</v>
      </c>
      <c r="O5" s="35"/>
      <c r="P5" s="35"/>
      <c r="Q5" s="35"/>
      <c r="R5" s="35"/>
      <c r="S5" s="35"/>
      <c r="T5" s="35"/>
      <c r="U5" s="35"/>
      <c r="V5" s="35"/>
      <c r="W5" s="35"/>
      <c r="X5" s="35"/>
      <c r="Y5" s="35"/>
      <c r="AA5" s="26" t="s">
        <v>1177</v>
      </c>
      <c r="AB5" s="2">
        <v>48</v>
      </c>
      <c r="AC5" s="2"/>
      <c r="AD5" s="2"/>
    </row>
    <row r="6" spans="1:30" x14ac:dyDescent="0.25">
      <c r="C6" s="4" t="s">
        <v>106</v>
      </c>
      <c r="H6" s="25" t="s">
        <v>2</v>
      </c>
      <c r="I6" s="3" t="s">
        <v>10</v>
      </c>
      <c r="J6" s="2"/>
      <c r="M6" s="2"/>
      <c r="N6" s="2"/>
      <c r="O6" s="35"/>
      <c r="P6" s="35"/>
      <c r="Q6" s="35"/>
      <c r="R6" s="35"/>
      <c r="S6" s="35"/>
      <c r="T6" s="35"/>
      <c r="U6" s="35"/>
      <c r="V6" s="35"/>
      <c r="W6" s="35"/>
      <c r="X6" s="35"/>
      <c r="Y6" s="35"/>
      <c r="AA6" s="26" t="s">
        <v>2</v>
      </c>
      <c r="AB6" s="2" t="s">
        <v>53</v>
      </c>
      <c r="AC6" s="2"/>
      <c r="AD6" s="2"/>
    </row>
    <row r="7" spans="1:30" x14ac:dyDescent="0.25">
      <c r="A7" s="4" t="s">
        <v>0</v>
      </c>
      <c r="B7" s="4" t="s">
        <v>1178</v>
      </c>
      <c r="C7" s="40" t="s">
        <v>105</v>
      </c>
      <c r="D7" s="40" t="s">
        <v>108</v>
      </c>
      <c r="E7" s="40" t="s">
        <v>107</v>
      </c>
      <c r="F7" s="40" t="s">
        <v>104</v>
      </c>
      <c r="H7" s="2"/>
      <c r="I7" s="3"/>
      <c r="J7" s="2"/>
      <c r="M7" s="25" t="s">
        <v>1439</v>
      </c>
      <c r="N7" s="41"/>
      <c r="O7" s="36" t="s">
        <v>1244</v>
      </c>
      <c r="P7" s="35"/>
      <c r="Q7" s="35"/>
      <c r="R7" s="35"/>
      <c r="S7" s="35"/>
      <c r="T7"/>
      <c r="U7"/>
      <c r="V7"/>
      <c r="W7"/>
      <c r="X7"/>
      <c r="AA7" s="3"/>
      <c r="AB7" s="2"/>
      <c r="AC7" s="2"/>
      <c r="AD7" s="2"/>
    </row>
    <row r="8" spans="1:30" x14ac:dyDescent="0.25">
      <c r="A8" s="5">
        <v>43419</v>
      </c>
      <c r="B8" s="40" t="s">
        <v>1179</v>
      </c>
      <c r="C8" s="6">
        <v>4158</v>
      </c>
      <c r="D8" s="6">
        <v>8</v>
      </c>
      <c r="E8" s="6">
        <v>26</v>
      </c>
      <c r="F8" s="10">
        <v>10.272222222222222</v>
      </c>
      <c r="H8" s="41"/>
      <c r="I8" s="41"/>
      <c r="J8" s="25" t="s">
        <v>106</v>
      </c>
      <c r="K8" s="41"/>
      <c r="M8" s="25" t="s">
        <v>0</v>
      </c>
      <c r="N8" s="25" t="s">
        <v>1178</v>
      </c>
      <c r="O8" s="41" t="s">
        <v>1257</v>
      </c>
      <c r="P8" s="35" t="s">
        <v>1264</v>
      </c>
      <c r="Q8" s="35" t="s">
        <v>1272</v>
      </c>
      <c r="R8" s="41" t="s">
        <v>1255</v>
      </c>
      <c r="S8" s="35" t="s">
        <v>103</v>
      </c>
      <c r="T8"/>
      <c r="U8"/>
      <c r="V8"/>
      <c r="W8"/>
      <c r="X8"/>
      <c r="AA8" s="26" t="s">
        <v>1225</v>
      </c>
      <c r="AB8" s="3"/>
      <c r="AC8" s="25" t="s">
        <v>1186</v>
      </c>
      <c r="AD8" s="2"/>
    </row>
    <row r="9" spans="1:30" x14ac:dyDescent="0.25">
      <c r="A9" s="5" t="s">
        <v>103</v>
      </c>
      <c r="C9" s="6">
        <v>4158</v>
      </c>
      <c r="D9" s="6">
        <v>8</v>
      </c>
      <c r="E9" s="6">
        <v>26</v>
      </c>
      <c r="F9" s="10">
        <v>10.272222222222222</v>
      </c>
      <c r="H9" s="25" t="s">
        <v>1178</v>
      </c>
      <c r="I9" s="26" t="s">
        <v>0</v>
      </c>
      <c r="J9" s="41" t="s">
        <v>1182</v>
      </c>
      <c r="K9" s="41" t="s">
        <v>1183</v>
      </c>
      <c r="M9" s="3">
        <v>43452</v>
      </c>
      <c r="N9" s="41" t="s">
        <v>1441</v>
      </c>
      <c r="O9" s="35">
        <v>0.10311342592592593</v>
      </c>
      <c r="P9" s="35">
        <v>0.11024305555555557</v>
      </c>
      <c r="Q9" s="35">
        <v>0.11318287037037038</v>
      </c>
      <c r="R9" s="35">
        <v>0.28740740740740739</v>
      </c>
      <c r="S9" s="35">
        <v>0.61394675925925934</v>
      </c>
      <c r="T9"/>
      <c r="U9"/>
      <c r="V9"/>
      <c r="W9"/>
      <c r="X9"/>
      <c r="AA9" s="26" t="s">
        <v>0</v>
      </c>
      <c r="AB9" s="25" t="s">
        <v>1178</v>
      </c>
      <c r="AC9" s="2" t="s">
        <v>1188</v>
      </c>
      <c r="AD9" s="2" t="s">
        <v>1187</v>
      </c>
    </row>
    <row r="10" spans="1:30" x14ac:dyDescent="0.25">
      <c r="H10" s="41" t="s">
        <v>1180</v>
      </c>
      <c r="I10" s="27">
        <v>43444</v>
      </c>
      <c r="J10" s="24">
        <v>1</v>
      </c>
      <c r="K10" s="24">
        <v>1</v>
      </c>
      <c r="M10" s="3">
        <v>43453</v>
      </c>
      <c r="N10" s="41" t="s">
        <v>1224</v>
      </c>
      <c r="O10" s="35">
        <v>1.8541666666666668E-2</v>
      </c>
      <c r="P10" s="35">
        <v>1.4537037037037038E-2</v>
      </c>
      <c r="Q10" s="35">
        <v>1.4131944444444445E-2</v>
      </c>
      <c r="R10" s="35">
        <v>3.7268518518518513E-2</v>
      </c>
      <c r="S10" s="35">
        <v>8.4479166666666661E-2</v>
      </c>
      <c r="T10"/>
      <c r="U10"/>
      <c r="V10"/>
      <c r="W10"/>
      <c r="X10"/>
      <c r="AA10" s="27">
        <v>43431</v>
      </c>
      <c r="AB10" s="2" t="s">
        <v>1441</v>
      </c>
      <c r="AC10" s="24">
        <v>0</v>
      </c>
      <c r="AD10" s="24">
        <v>0.5</v>
      </c>
    </row>
    <row r="11" spans="1:30" x14ac:dyDescent="0.25">
      <c r="H11" s="41" t="s">
        <v>1441</v>
      </c>
      <c r="I11" s="27">
        <v>43445</v>
      </c>
      <c r="J11" s="24">
        <v>1</v>
      </c>
      <c r="K11" s="24">
        <v>1</v>
      </c>
      <c r="M11" s="3">
        <v>43454</v>
      </c>
      <c r="N11" s="41" t="s">
        <v>1179</v>
      </c>
      <c r="O11" s="35"/>
      <c r="P11" s="35">
        <v>3.8275462962962963E-2</v>
      </c>
      <c r="Q11" s="35">
        <v>1.247685185185185E-2</v>
      </c>
      <c r="R11" s="35">
        <v>6.1504629629629631E-2</v>
      </c>
      <c r="S11" s="35">
        <v>0.11225694444444445</v>
      </c>
      <c r="T11"/>
      <c r="U11"/>
      <c r="V11"/>
      <c r="W11"/>
      <c r="X11"/>
      <c r="AA11" s="27">
        <v>43433</v>
      </c>
      <c r="AB11" s="2" t="s">
        <v>1179</v>
      </c>
      <c r="AC11" s="24">
        <v>0.14285714285714285</v>
      </c>
      <c r="AD11" s="24">
        <v>0.14285714285714285</v>
      </c>
    </row>
    <row r="12" spans="1:30" x14ac:dyDescent="0.25">
      <c r="H12" s="3" t="s">
        <v>103</v>
      </c>
      <c r="I12" s="3"/>
      <c r="J12" s="24">
        <v>1</v>
      </c>
      <c r="K12" s="24">
        <v>1</v>
      </c>
      <c r="M12" s="3" t="s">
        <v>103</v>
      </c>
      <c r="N12" s="41"/>
      <c r="O12" s="35">
        <v>0.12165509259259259</v>
      </c>
      <c r="P12" s="35">
        <v>0.16305555555555556</v>
      </c>
      <c r="Q12" s="35">
        <v>0.13979166666666668</v>
      </c>
      <c r="R12" s="35">
        <v>0.38618055555555553</v>
      </c>
      <c r="S12" s="35">
        <v>0.81068287037037046</v>
      </c>
      <c r="T12"/>
      <c r="U12"/>
      <c r="V12"/>
      <c r="W12"/>
      <c r="X12"/>
      <c r="AA12" s="27">
        <v>43434</v>
      </c>
      <c r="AB12" s="2" t="s">
        <v>1440</v>
      </c>
      <c r="AC12" s="24">
        <v>0.1</v>
      </c>
      <c r="AD12" s="24">
        <v>0</v>
      </c>
    </row>
    <row r="13" spans="1:30" x14ac:dyDescent="0.25">
      <c r="I13"/>
      <c r="S13"/>
      <c r="T13"/>
      <c r="U13"/>
      <c r="V13"/>
      <c r="W13"/>
      <c r="X13"/>
      <c r="AA13" s="3" t="s">
        <v>103</v>
      </c>
      <c r="AB13" s="3"/>
      <c r="AC13" s="24">
        <v>0.11764705882352941</v>
      </c>
      <c r="AD13" s="24">
        <v>0.22222222222222221</v>
      </c>
    </row>
    <row r="14" spans="1:30" x14ac:dyDescent="0.25">
      <c r="I14"/>
      <c r="S14"/>
      <c r="T14"/>
      <c r="U14"/>
      <c r="V14"/>
      <c r="W14"/>
      <c r="X14"/>
    </row>
    <row r="15" spans="1:30" x14ac:dyDescent="0.25">
      <c r="I15"/>
      <c r="S15"/>
      <c r="T15"/>
      <c r="U15"/>
      <c r="V15"/>
      <c r="W15"/>
      <c r="X15"/>
    </row>
    <row r="16" spans="1:30" x14ac:dyDescent="0.25">
      <c r="S16"/>
      <c r="T16"/>
      <c r="U16"/>
      <c r="V16"/>
      <c r="W16"/>
      <c r="X16"/>
    </row>
    <row r="17" spans="19:24" x14ac:dyDescent="0.25">
      <c r="S17"/>
      <c r="T17"/>
      <c r="U17"/>
      <c r="V17"/>
      <c r="W17"/>
      <c r="X1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661"/>
  <sheetViews>
    <sheetView workbookViewId="0">
      <selection activeCell="L15" sqref="L15"/>
    </sheetView>
  </sheetViews>
  <sheetFormatPr defaultRowHeight="15" x14ac:dyDescent="0.25"/>
  <cols>
    <col min="1" max="4" width="9.140625" style="41"/>
    <col min="5" max="5" width="15.85546875" style="3" bestFit="1" customWidth="1"/>
    <col min="6" max="6" width="17.85546875" style="41" bestFit="1" customWidth="1"/>
    <col min="7" max="7" width="41" style="41" bestFit="1" customWidth="1"/>
    <col min="8" max="8" width="21.42578125" style="41" customWidth="1"/>
    <col min="9" max="9" width="14.7109375" style="41" bestFit="1" customWidth="1"/>
    <col min="10" max="10" width="7.5703125" style="41" bestFit="1" customWidth="1"/>
    <col min="11" max="13" width="9.140625" style="41" customWidth="1"/>
    <col min="14" max="14" width="10.5703125" style="41" customWidth="1"/>
    <col min="15" max="15" width="14" style="41" bestFit="1" customWidth="1"/>
    <col min="16" max="16" width="44.28515625" style="41" hidden="1" customWidth="1"/>
    <col min="17" max="17" width="26.140625" style="41" hidden="1" customWidth="1"/>
    <col min="18" max="18" width="23" style="41" hidden="1" customWidth="1"/>
    <col min="19" max="19" width="44.28515625" style="41" hidden="1" customWidth="1"/>
    <col min="20" max="20" width="13.85546875" style="41" hidden="1" customWidth="1"/>
    <col min="21" max="24" width="9.140625" style="41" hidden="1" customWidth="1"/>
    <col min="25" max="25" width="3.5703125" style="41" hidden="1" customWidth="1"/>
    <col min="26" max="26" width="27" style="41" hidden="1" customWidth="1"/>
    <col min="27" max="27" width="13.85546875" style="41" hidden="1" customWidth="1"/>
    <col min="28" max="28" width="18.140625" style="41" hidden="1" customWidth="1"/>
    <col min="29" max="29" width="11.85546875" style="41" hidden="1" customWidth="1"/>
    <col min="30" max="30" width="9.140625" style="41" hidden="1" customWidth="1"/>
    <col min="31" max="16384" width="9.140625" style="41"/>
  </cols>
  <sheetData>
    <row r="1" spans="1:30" x14ac:dyDescent="0.25">
      <c r="A1" s="41" t="s">
        <v>1175</v>
      </c>
      <c r="B1" s="41" t="s">
        <v>1176</v>
      </c>
      <c r="C1" s="41" t="s">
        <v>1177</v>
      </c>
      <c r="D1" s="41" t="s">
        <v>1178</v>
      </c>
      <c r="E1" s="41" t="s">
        <v>0</v>
      </c>
      <c r="F1" s="41" t="s">
        <v>1</v>
      </c>
      <c r="G1" s="41" t="s">
        <v>2</v>
      </c>
      <c r="H1" s="41" t="s">
        <v>3</v>
      </c>
      <c r="I1" s="41" t="s">
        <v>904</v>
      </c>
      <c r="J1" s="41" t="s">
        <v>905</v>
      </c>
      <c r="K1" s="41" t="s">
        <v>1158</v>
      </c>
      <c r="L1" s="41" t="s">
        <v>1159</v>
      </c>
      <c r="M1" s="41" t="s">
        <v>1160</v>
      </c>
      <c r="N1" s="41" t="s">
        <v>1161</v>
      </c>
      <c r="O1" s="41" t="s">
        <v>1181</v>
      </c>
      <c r="P1" s="25" t="s">
        <v>0</v>
      </c>
      <c r="Q1" s="41" t="s">
        <v>1173</v>
      </c>
    </row>
    <row r="2" spans="1:30" x14ac:dyDescent="0.25">
      <c r="A2" s="41">
        <f>YEAR(E2)</f>
        <v>2018</v>
      </c>
      <c r="B2" s="41" t="str">
        <f>TEXT(E2,"MMM")</f>
        <v>Oct</v>
      </c>
      <c r="C2" s="41">
        <f>WEEKNUM(E2)</f>
        <v>41</v>
      </c>
      <c r="D2" s="41" t="str">
        <f>TEXT(E2,"DDD")</f>
        <v>Mon</v>
      </c>
      <c r="E2" s="27">
        <v>43381</v>
      </c>
      <c r="F2" s="41">
        <v>54344</v>
      </c>
      <c r="G2" s="41" t="s">
        <v>870</v>
      </c>
      <c r="H2" s="41" t="s">
        <v>909</v>
      </c>
      <c r="I2" s="41" t="s">
        <v>907</v>
      </c>
      <c r="J2" s="41" t="s">
        <v>907</v>
      </c>
      <c r="K2" s="41">
        <f>IF(I2="YES",1,0)</f>
        <v>1</v>
      </c>
      <c r="L2" s="41">
        <f>IF(J2="YES",1,0)</f>
        <v>1</v>
      </c>
      <c r="M2" s="41">
        <f>COUNTIFS(G:G,G2,I:I,"YES")</f>
        <v>6</v>
      </c>
      <c r="N2" s="41">
        <f>COUNTIFS(G:G,G2,J:J,"YES")</f>
        <v>6</v>
      </c>
      <c r="O2" s="41">
        <v>1</v>
      </c>
    </row>
    <row r="3" spans="1:30" x14ac:dyDescent="0.25">
      <c r="A3" s="41">
        <f t="shared" ref="A3:A66" si="0">YEAR(E3)</f>
        <v>2018</v>
      </c>
      <c r="B3" s="41" t="str">
        <f t="shared" ref="B3:B66" si="1">TEXT(E3,"MMM")</f>
        <v>Oct</v>
      </c>
      <c r="C3" s="41">
        <f t="shared" ref="C3:C66" si="2">WEEKNUM(E3)</f>
        <v>41</v>
      </c>
      <c r="D3" s="41" t="str">
        <f t="shared" ref="D3:D66" si="3">TEXT(E3,"DDD")</f>
        <v>Mon</v>
      </c>
      <c r="E3" s="27">
        <v>43381</v>
      </c>
      <c r="F3" s="41">
        <v>54345</v>
      </c>
      <c r="G3" s="41" t="s">
        <v>870</v>
      </c>
      <c r="H3" s="41" t="s">
        <v>909</v>
      </c>
      <c r="I3" s="41" t="s">
        <v>907</v>
      </c>
      <c r="J3" s="41" t="s">
        <v>907</v>
      </c>
      <c r="K3" s="41">
        <f t="shared" ref="K3:K66" si="4">IF(I3="YES",1,0)</f>
        <v>1</v>
      </c>
      <c r="L3" s="41">
        <f t="shared" ref="L3:L66" si="5">IF(J3="YES",1,0)</f>
        <v>1</v>
      </c>
      <c r="M3" s="41">
        <f t="shared" ref="M3:M66" si="6">COUNTIFS(G:G,G3,I:I,"YES")</f>
        <v>6</v>
      </c>
      <c r="N3" s="41">
        <f t="shared" ref="N3:N66" si="7">COUNTIFS(G:G,G3,J:J,"YES")</f>
        <v>6</v>
      </c>
      <c r="O3" s="41">
        <v>1</v>
      </c>
      <c r="Q3" s="25" t="s">
        <v>106</v>
      </c>
    </row>
    <row r="4" spans="1:30" x14ac:dyDescent="0.25">
      <c r="A4" s="41">
        <f t="shared" si="0"/>
        <v>2018</v>
      </c>
      <c r="B4" s="41" t="str">
        <f t="shared" si="1"/>
        <v>Oct</v>
      </c>
      <c r="C4" s="41">
        <f t="shared" si="2"/>
        <v>41</v>
      </c>
      <c r="D4" s="41" t="str">
        <f t="shared" si="3"/>
        <v>Sun</v>
      </c>
      <c r="E4" s="27">
        <v>43380</v>
      </c>
      <c r="F4" s="41" t="s">
        <v>2068</v>
      </c>
      <c r="G4" s="41" t="s">
        <v>2069</v>
      </c>
      <c r="H4" s="41" t="s">
        <v>2070</v>
      </c>
      <c r="I4" s="41" t="s">
        <v>908</v>
      </c>
      <c r="J4" s="41" t="s">
        <v>908</v>
      </c>
      <c r="K4" s="41">
        <f t="shared" si="4"/>
        <v>0</v>
      </c>
      <c r="L4" s="41">
        <f t="shared" si="5"/>
        <v>0</v>
      </c>
      <c r="M4" s="41">
        <f t="shared" si="6"/>
        <v>0</v>
      </c>
      <c r="N4" s="41">
        <f t="shared" si="7"/>
        <v>0</v>
      </c>
      <c r="O4" s="41">
        <v>1</v>
      </c>
      <c r="P4" s="25" t="s">
        <v>2</v>
      </c>
      <c r="Q4" s="41" t="s">
        <v>1174</v>
      </c>
      <c r="R4" s="41" t="s">
        <v>1162</v>
      </c>
      <c r="S4" s="41" t="s">
        <v>2</v>
      </c>
      <c r="T4" s="41" t="s">
        <v>1163</v>
      </c>
      <c r="U4" s="41" t="s">
        <v>1164</v>
      </c>
      <c r="V4" s="41" t="s">
        <v>1165</v>
      </c>
      <c r="W4" s="41" t="s">
        <v>1166</v>
      </c>
      <c r="X4" s="41" t="s">
        <v>1167</v>
      </c>
      <c r="Z4" s="41" t="s">
        <v>1168</v>
      </c>
      <c r="AA4" s="41" t="s">
        <v>1169</v>
      </c>
      <c r="AB4" s="41" t="s">
        <v>1170</v>
      </c>
      <c r="AC4" s="41" t="s">
        <v>1171</v>
      </c>
      <c r="AD4" s="41" t="s">
        <v>1172</v>
      </c>
    </row>
    <row r="5" spans="1:30" x14ac:dyDescent="0.25">
      <c r="A5" s="41">
        <f t="shared" si="0"/>
        <v>2018</v>
      </c>
      <c r="B5" s="41" t="str">
        <f t="shared" si="1"/>
        <v>Oct</v>
      </c>
      <c r="C5" s="41">
        <f t="shared" si="2"/>
        <v>41</v>
      </c>
      <c r="D5" s="41" t="str">
        <f t="shared" si="3"/>
        <v>Mon</v>
      </c>
      <c r="E5" s="27">
        <v>43381</v>
      </c>
      <c r="F5" s="41" t="s">
        <v>2385</v>
      </c>
      <c r="G5" s="41" t="s">
        <v>2386</v>
      </c>
      <c r="H5" s="41" t="s">
        <v>2387</v>
      </c>
      <c r="I5" s="41" t="s">
        <v>908</v>
      </c>
      <c r="J5" s="41" t="s">
        <v>908</v>
      </c>
      <c r="K5" s="41">
        <f t="shared" si="4"/>
        <v>0</v>
      </c>
      <c r="L5" s="41">
        <f t="shared" si="5"/>
        <v>0</v>
      </c>
      <c r="M5" s="41">
        <f t="shared" si="6"/>
        <v>0</v>
      </c>
      <c r="N5" s="41">
        <f t="shared" si="7"/>
        <v>0</v>
      </c>
      <c r="O5" s="41">
        <v>1</v>
      </c>
      <c r="P5" s="41" t="s">
        <v>125</v>
      </c>
      <c r="Q5" s="14">
        <v>54</v>
      </c>
      <c r="R5" s="14">
        <v>39</v>
      </c>
      <c r="S5" s="14" t="str">
        <f t="shared" ref="S5:S68" si="8">P5</f>
        <v>LUK AFTERMARKET-SERVICE LTD.</v>
      </c>
      <c r="T5" s="14">
        <f t="shared" ref="T5:T68" si="9">Q5</f>
        <v>54</v>
      </c>
      <c r="U5" s="24">
        <f>W5/T5</f>
        <v>0.46296296296296297</v>
      </c>
      <c r="V5" s="24">
        <f t="shared" ref="V5:V68" si="10">X5/T5</f>
        <v>0.5</v>
      </c>
      <c r="W5" s="41">
        <f t="shared" ref="W5:W68" si="11">VLOOKUP(S5,G:M,7,FALSE)</f>
        <v>25</v>
      </c>
      <c r="X5" s="41">
        <f t="shared" ref="X5:X68" si="12">VLOOKUP(S5,G:N,8,FALSE)</f>
        <v>27</v>
      </c>
      <c r="Z5" s="41">
        <f>COUNT(T:T)</f>
        <v>671</v>
      </c>
      <c r="AA5" s="41">
        <f>COUNTIF(U:U,"100%")</f>
        <v>310</v>
      </c>
      <c r="AB5" s="41">
        <f>COUNTIF(V:V,"100%")</f>
        <v>352</v>
      </c>
      <c r="AC5" s="41">
        <f>Z5-AA5</f>
        <v>361</v>
      </c>
      <c r="AD5" s="41">
        <f>Z5-AB5</f>
        <v>319</v>
      </c>
    </row>
    <row r="6" spans="1:30" x14ac:dyDescent="0.25">
      <c r="A6" s="41">
        <f t="shared" si="0"/>
        <v>2018</v>
      </c>
      <c r="B6" s="41" t="str">
        <f t="shared" si="1"/>
        <v>Oct</v>
      </c>
      <c r="C6" s="41">
        <f t="shared" si="2"/>
        <v>41</v>
      </c>
      <c r="D6" s="41" t="str">
        <f t="shared" si="3"/>
        <v>Mon</v>
      </c>
      <c r="E6" s="27">
        <v>43381</v>
      </c>
      <c r="F6" s="41">
        <v>42350</v>
      </c>
      <c r="G6" s="41" t="s">
        <v>43</v>
      </c>
      <c r="H6" s="41" t="s">
        <v>906</v>
      </c>
      <c r="I6" s="41" t="s">
        <v>907</v>
      </c>
      <c r="J6" s="41" t="s">
        <v>908</v>
      </c>
      <c r="K6" s="41">
        <f t="shared" si="4"/>
        <v>1</v>
      </c>
      <c r="L6" s="41">
        <f t="shared" si="5"/>
        <v>0</v>
      </c>
      <c r="M6" s="41">
        <f t="shared" si="6"/>
        <v>4</v>
      </c>
      <c r="N6" s="41">
        <f t="shared" si="7"/>
        <v>3</v>
      </c>
      <c r="O6" s="41">
        <v>1</v>
      </c>
      <c r="P6" s="41" t="s">
        <v>10</v>
      </c>
      <c r="Q6" s="14">
        <v>39</v>
      </c>
      <c r="R6" s="14">
        <v>35</v>
      </c>
      <c r="S6" s="14" t="str">
        <f t="shared" si="8"/>
        <v>EXIDE TECHNOLOGIES (TRANSPORTATION)</v>
      </c>
      <c r="T6" s="14">
        <f t="shared" si="9"/>
        <v>39</v>
      </c>
      <c r="U6" s="24">
        <f t="shared" ref="U6:U69" si="13">W6/T6</f>
        <v>0.69230769230769229</v>
      </c>
      <c r="V6" s="24">
        <f t="shared" si="10"/>
        <v>0.76923076923076927</v>
      </c>
      <c r="W6" s="41">
        <f t="shared" si="11"/>
        <v>27</v>
      </c>
      <c r="X6" s="41">
        <f t="shared" si="12"/>
        <v>30</v>
      </c>
    </row>
    <row r="7" spans="1:30" x14ac:dyDescent="0.25">
      <c r="A7" s="41">
        <f t="shared" si="0"/>
        <v>2018</v>
      </c>
      <c r="B7" s="41" t="str">
        <f t="shared" si="1"/>
        <v>Oct</v>
      </c>
      <c r="C7" s="41">
        <f t="shared" si="2"/>
        <v>41</v>
      </c>
      <c r="D7" s="41" t="str">
        <f t="shared" si="3"/>
        <v>Mon</v>
      </c>
      <c r="E7" s="27">
        <v>43381</v>
      </c>
      <c r="F7" s="41">
        <v>42337</v>
      </c>
      <c r="G7" s="41" t="s">
        <v>690</v>
      </c>
      <c r="H7" s="41" t="s">
        <v>2104</v>
      </c>
      <c r="I7" s="41" t="s">
        <v>908</v>
      </c>
      <c r="J7" s="41" t="s">
        <v>908</v>
      </c>
      <c r="K7" s="41">
        <f t="shared" si="4"/>
        <v>0</v>
      </c>
      <c r="L7" s="41">
        <f t="shared" si="5"/>
        <v>0</v>
      </c>
      <c r="M7" s="41">
        <f t="shared" si="6"/>
        <v>3</v>
      </c>
      <c r="N7" s="41">
        <f t="shared" si="7"/>
        <v>3</v>
      </c>
      <c r="O7" s="41">
        <v>1</v>
      </c>
      <c r="P7" s="41" t="s">
        <v>39</v>
      </c>
      <c r="Q7" s="14">
        <v>32</v>
      </c>
      <c r="R7" s="14">
        <v>32</v>
      </c>
      <c r="S7" s="14" t="str">
        <f t="shared" si="8"/>
        <v>DE OLIBRION</v>
      </c>
      <c r="T7" s="14">
        <f t="shared" si="9"/>
        <v>32</v>
      </c>
      <c r="U7" s="24">
        <f t="shared" si="13"/>
        <v>0.8125</v>
      </c>
      <c r="V7" s="24">
        <f t="shared" si="10"/>
        <v>0.65625</v>
      </c>
      <c r="W7" s="41">
        <f t="shared" si="11"/>
        <v>26</v>
      </c>
      <c r="X7" s="41">
        <f t="shared" si="12"/>
        <v>21</v>
      </c>
    </row>
    <row r="8" spans="1:30" x14ac:dyDescent="0.25">
      <c r="A8" s="41">
        <f t="shared" si="0"/>
        <v>2018</v>
      </c>
      <c r="B8" s="41" t="str">
        <f t="shared" si="1"/>
        <v>Oct</v>
      </c>
      <c r="C8" s="41">
        <f t="shared" si="2"/>
        <v>41</v>
      </c>
      <c r="D8" s="41" t="str">
        <f t="shared" si="3"/>
        <v>Mon</v>
      </c>
      <c r="E8" s="27">
        <v>43381</v>
      </c>
      <c r="F8" s="41">
        <v>44136</v>
      </c>
      <c r="G8" s="41" t="s">
        <v>2230</v>
      </c>
      <c r="H8" s="41" t="s">
        <v>2388</v>
      </c>
      <c r="I8" s="41" t="s">
        <v>908</v>
      </c>
      <c r="J8" s="41" t="s">
        <v>908</v>
      </c>
      <c r="K8" s="41">
        <f t="shared" si="4"/>
        <v>0</v>
      </c>
      <c r="L8" s="41">
        <f t="shared" si="5"/>
        <v>0</v>
      </c>
      <c r="M8" s="41">
        <f t="shared" si="6"/>
        <v>1</v>
      </c>
      <c r="N8" s="41">
        <f t="shared" si="7"/>
        <v>1</v>
      </c>
      <c r="O8" s="41">
        <v>1</v>
      </c>
      <c r="P8" s="41" t="s">
        <v>152</v>
      </c>
      <c r="Q8" s="14">
        <v>29</v>
      </c>
      <c r="R8" s="14">
        <v>26</v>
      </c>
      <c r="S8" s="14" t="str">
        <f t="shared" si="8"/>
        <v>ZF TRADING UK LTD</v>
      </c>
      <c r="T8" s="14">
        <f t="shared" si="9"/>
        <v>29</v>
      </c>
      <c r="U8" s="24">
        <f t="shared" si="13"/>
        <v>0.44827586206896552</v>
      </c>
      <c r="V8" s="24">
        <f t="shared" si="10"/>
        <v>0.62068965517241381</v>
      </c>
      <c r="W8" s="41">
        <f t="shared" si="11"/>
        <v>13</v>
      </c>
      <c r="X8" s="41">
        <f t="shared" si="12"/>
        <v>18</v>
      </c>
    </row>
    <row r="9" spans="1:30" x14ac:dyDescent="0.25">
      <c r="A9" s="41">
        <f t="shared" si="0"/>
        <v>2018</v>
      </c>
      <c r="B9" s="41" t="str">
        <f t="shared" si="1"/>
        <v>Oct</v>
      </c>
      <c r="C9" s="41">
        <f t="shared" si="2"/>
        <v>41</v>
      </c>
      <c r="D9" s="41" t="str">
        <f t="shared" si="3"/>
        <v>Mon</v>
      </c>
      <c r="E9" s="27">
        <v>43381</v>
      </c>
      <c r="F9" s="41">
        <v>44195</v>
      </c>
      <c r="G9" s="41" t="s">
        <v>157</v>
      </c>
      <c r="H9" s="41" t="s">
        <v>2389</v>
      </c>
      <c r="I9" s="41" t="s">
        <v>908</v>
      </c>
      <c r="J9" s="41" t="s">
        <v>908</v>
      </c>
      <c r="K9" s="41">
        <f t="shared" si="4"/>
        <v>0</v>
      </c>
      <c r="L9" s="41">
        <f t="shared" si="5"/>
        <v>0</v>
      </c>
      <c r="M9" s="41">
        <f t="shared" si="6"/>
        <v>15</v>
      </c>
      <c r="N9" s="41">
        <f t="shared" si="7"/>
        <v>16</v>
      </c>
      <c r="O9" s="41">
        <v>1</v>
      </c>
      <c r="P9" s="41" t="s">
        <v>157</v>
      </c>
      <c r="Q9" s="14">
        <v>29</v>
      </c>
      <c r="R9" s="14">
        <v>24</v>
      </c>
      <c r="S9" s="14" t="str">
        <f t="shared" si="8"/>
        <v>ROBERT BOSCH LIMITED</v>
      </c>
      <c r="T9" s="14">
        <f t="shared" si="9"/>
        <v>29</v>
      </c>
      <c r="U9" s="24">
        <f t="shared" si="13"/>
        <v>0.51724137931034486</v>
      </c>
      <c r="V9" s="24">
        <f t="shared" si="10"/>
        <v>0.55172413793103448</v>
      </c>
      <c r="W9" s="41">
        <f t="shared" si="11"/>
        <v>15</v>
      </c>
      <c r="X9" s="41">
        <f t="shared" si="12"/>
        <v>16</v>
      </c>
    </row>
    <row r="10" spans="1:30" x14ac:dyDescent="0.25">
      <c r="A10" s="41">
        <f t="shared" si="0"/>
        <v>2018</v>
      </c>
      <c r="B10" s="41" t="str">
        <f t="shared" si="1"/>
        <v>Oct</v>
      </c>
      <c r="C10" s="41">
        <f t="shared" si="2"/>
        <v>41</v>
      </c>
      <c r="D10" s="41" t="str">
        <f t="shared" si="3"/>
        <v>Mon</v>
      </c>
      <c r="E10" s="27">
        <v>43381</v>
      </c>
      <c r="F10" s="41">
        <v>43871</v>
      </c>
      <c r="G10" s="41" t="s">
        <v>58</v>
      </c>
      <c r="H10" s="41" t="s">
        <v>2609</v>
      </c>
      <c r="I10" s="41" t="s">
        <v>908</v>
      </c>
      <c r="J10" s="41" t="s">
        <v>908</v>
      </c>
      <c r="K10" s="41">
        <f t="shared" si="4"/>
        <v>0</v>
      </c>
      <c r="L10" s="41">
        <f t="shared" si="5"/>
        <v>0</v>
      </c>
      <c r="M10" s="41">
        <f t="shared" si="6"/>
        <v>11</v>
      </c>
      <c r="N10" s="41">
        <f t="shared" si="7"/>
        <v>11</v>
      </c>
      <c r="O10" s="41">
        <v>1</v>
      </c>
      <c r="P10" s="41" t="s">
        <v>93</v>
      </c>
      <c r="Q10" s="14">
        <v>27</v>
      </c>
      <c r="R10" s="14">
        <v>23</v>
      </c>
      <c r="S10" s="14" t="str">
        <f t="shared" si="8"/>
        <v>VALEO SERVICE UK LTD.</v>
      </c>
      <c r="T10" s="14">
        <f t="shared" si="9"/>
        <v>27</v>
      </c>
      <c r="U10" s="24">
        <f t="shared" si="13"/>
        <v>0.77777777777777779</v>
      </c>
      <c r="V10" s="24">
        <f t="shared" si="10"/>
        <v>0.77777777777777779</v>
      </c>
      <c r="W10" s="41">
        <f t="shared" si="11"/>
        <v>21</v>
      </c>
      <c r="X10" s="41">
        <f t="shared" si="12"/>
        <v>21</v>
      </c>
    </row>
    <row r="11" spans="1:30" x14ac:dyDescent="0.25">
      <c r="A11" s="41">
        <f t="shared" si="0"/>
        <v>2018</v>
      </c>
      <c r="B11" s="41" t="str">
        <f t="shared" si="1"/>
        <v>Oct</v>
      </c>
      <c r="C11" s="41">
        <f t="shared" si="2"/>
        <v>41</v>
      </c>
      <c r="D11" s="41" t="str">
        <f t="shared" si="3"/>
        <v>Mon</v>
      </c>
      <c r="E11" s="27">
        <v>43381</v>
      </c>
      <c r="F11" s="41">
        <v>38333</v>
      </c>
      <c r="G11" s="41" t="s">
        <v>53</v>
      </c>
      <c r="H11" s="41" t="s">
        <v>2391</v>
      </c>
      <c r="I11" s="41" t="s">
        <v>908</v>
      </c>
      <c r="J11" s="41" t="s">
        <v>908</v>
      </c>
      <c r="K11" s="41">
        <f t="shared" si="4"/>
        <v>0</v>
      </c>
      <c r="L11" s="41">
        <f t="shared" si="5"/>
        <v>0</v>
      </c>
      <c r="M11" s="41">
        <f t="shared" si="6"/>
        <v>14</v>
      </c>
      <c r="N11" s="41">
        <f t="shared" si="7"/>
        <v>14</v>
      </c>
      <c r="O11" s="41">
        <v>1</v>
      </c>
      <c r="P11" s="41" t="s">
        <v>53</v>
      </c>
      <c r="Q11" s="14">
        <v>26</v>
      </c>
      <c r="R11" s="14">
        <v>21</v>
      </c>
      <c r="S11" s="14" t="str">
        <f t="shared" si="8"/>
        <v>ACTIVE BRAND</v>
      </c>
      <c r="T11" s="14">
        <f t="shared" si="9"/>
        <v>26</v>
      </c>
      <c r="U11" s="24">
        <f t="shared" si="13"/>
        <v>0.53846153846153844</v>
      </c>
      <c r="V11" s="24">
        <f t="shared" si="10"/>
        <v>0.53846153846153844</v>
      </c>
      <c r="W11" s="41">
        <f t="shared" si="11"/>
        <v>14</v>
      </c>
      <c r="X11" s="41">
        <f t="shared" si="12"/>
        <v>14</v>
      </c>
    </row>
    <row r="12" spans="1:30" x14ac:dyDescent="0.25">
      <c r="A12" s="41">
        <f t="shared" si="0"/>
        <v>2018</v>
      </c>
      <c r="B12" s="41" t="str">
        <f t="shared" si="1"/>
        <v>Oct</v>
      </c>
      <c r="C12" s="41">
        <f t="shared" si="2"/>
        <v>41</v>
      </c>
      <c r="D12" s="41" t="str">
        <f t="shared" si="3"/>
        <v>Tue</v>
      </c>
      <c r="E12" s="27">
        <v>43382</v>
      </c>
      <c r="F12" s="41">
        <v>42217</v>
      </c>
      <c r="G12" s="41" t="s">
        <v>897</v>
      </c>
      <c r="H12" s="41" t="s">
        <v>1448</v>
      </c>
      <c r="K12" s="41">
        <f t="shared" si="4"/>
        <v>0</v>
      </c>
      <c r="L12" s="41">
        <f t="shared" si="5"/>
        <v>0</v>
      </c>
      <c r="M12" s="41">
        <f t="shared" si="6"/>
        <v>2</v>
      </c>
      <c r="N12" s="41">
        <f t="shared" si="7"/>
        <v>2</v>
      </c>
      <c r="O12" s="41">
        <v>1</v>
      </c>
      <c r="P12" s="41" t="s">
        <v>176</v>
      </c>
      <c r="Q12" s="14">
        <v>23</v>
      </c>
      <c r="R12" s="14">
        <v>19</v>
      </c>
      <c r="S12" s="14" t="str">
        <f t="shared" si="8"/>
        <v>LESJOFORS SPRINGS UK LTD</v>
      </c>
      <c r="T12" s="14">
        <f t="shared" si="9"/>
        <v>23</v>
      </c>
      <c r="U12" s="24">
        <f t="shared" si="13"/>
        <v>0.65217391304347827</v>
      </c>
      <c r="V12" s="24">
        <f t="shared" si="10"/>
        <v>0.65217391304347827</v>
      </c>
      <c r="W12" s="41">
        <f t="shared" si="11"/>
        <v>15</v>
      </c>
      <c r="X12" s="41">
        <f t="shared" si="12"/>
        <v>15</v>
      </c>
    </row>
    <row r="13" spans="1:30" x14ac:dyDescent="0.25">
      <c r="A13" s="41">
        <f t="shared" si="0"/>
        <v>2018</v>
      </c>
      <c r="B13" s="41" t="str">
        <f t="shared" si="1"/>
        <v>Oct</v>
      </c>
      <c r="C13" s="41">
        <f t="shared" si="2"/>
        <v>41</v>
      </c>
      <c r="D13" s="41" t="str">
        <f t="shared" si="3"/>
        <v>Tue</v>
      </c>
      <c r="E13" s="27">
        <v>43382</v>
      </c>
      <c r="F13" s="41">
        <v>43953</v>
      </c>
      <c r="G13" s="41" t="s">
        <v>10</v>
      </c>
      <c r="H13" s="41" t="s">
        <v>11</v>
      </c>
      <c r="I13" s="41" t="s">
        <v>909</v>
      </c>
      <c r="J13" s="41" t="s">
        <v>909</v>
      </c>
      <c r="K13" s="41">
        <f t="shared" si="4"/>
        <v>0</v>
      </c>
      <c r="L13" s="41">
        <f t="shared" si="5"/>
        <v>0</v>
      </c>
      <c r="M13" s="41">
        <f t="shared" si="6"/>
        <v>27</v>
      </c>
      <c r="N13" s="41">
        <f t="shared" si="7"/>
        <v>30</v>
      </c>
      <c r="O13" s="41">
        <v>1</v>
      </c>
      <c r="P13" s="41" t="s">
        <v>87</v>
      </c>
      <c r="Q13" s="14">
        <v>22</v>
      </c>
      <c r="R13" s="14">
        <v>21</v>
      </c>
      <c r="S13" s="14" t="str">
        <f t="shared" si="8"/>
        <v>SHELL U K OIL PRODUCTS LIMITED</v>
      </c>
      <c r="T13" s="14">
        <f t="shared" si="9"/>
        <v>22</v>
      </c>
      <c r="U13" s="24">
        <f t="shared" si="13"/>
        <v>0.90909090909090906</v>
      </c>
      <c r="V13" s="24">
        <f t="shared" si="10"/>
        <v>0.90909090909090906</v>
      </c>
      <c r="W13" s="41">
        <f t="shared" si="11"/>
        <v>20</v>
      </c>
      <c r="X13" s="41">
        <f t="shared" si="12"/>
        <v>20</v>
      </c>
    </row>
    <row r="14" spans="1:30" x14ac:dyDescent="0.25">
      <c r="A14" s="41">
        <f t="shared" si="0"/>
        <v>2018</v>
      </c>
      <c r="B14" s="41" t="str">
        <f t="shared" si="1"/>
        <v>Oct</v>
      </c>
      <c r="C14" s="41">
        <f t="shared" si="2"/>
        <v>41</v>
      </c>
      <c r="D14" s="41" t="str">
        <f t="shared" si="3"/>
        <v>Tue</v>
      </c>
      <c r="E14" s="27">
        <v>43382</v>
      </c>
      <c r="F14" s="41" t="s">
        <v>1449</v>
      </c>
      <c r="G14" s="41" t="s">
        <v>1450</v>
      </c>
      <c r="H14" s="41" t="s">
        <v>1451</v>
      </c>
      <c r="K14" s="41">
        <f t="shared" si="4"/>
        <v>0</v>
      </c>
      <c r="L14" s="41">
        <f t="shared" si="5"/>
        <v>0</v>
      </c>
      <c r="M14" s="41">
        <f t="shared" si="6"/>
        <v>0</v>
      </c>
      <c r="N14" s="41">
        <f t="shared" si="7"/>
        <v>0</v>
      </c>
      <c r="O14" s="41">
        <v>1</v>
      </c>
      <c r="P14" s="41" t="s">
        <v>58</v>
      </c>
      <c r="Q14" s="14">
        <v>21</v>
      </c>
      <c r="R14" s="14">
        <v>16</v>
      </c>
      <c r="S14" s="14" t="str">
        <f t="shared" si="8"/>
        <v>CASTROL (UK) LIMITED</v>
      </c>
      <c r="T14" s="14">
        <f t="shared" si="9"/>
        <v>21</v>
      </c>
      <c r="U14" s="24">
        <f t="shared" si="13"/>
        <v>0.52380952380952384</v>
      </c>
      <c r="V14" s="24">
        <f t="shared" si="10"/>
        <v>0.52380952380952384</v>
      </c>
      <c r="W14" s="41">
        <f t="shared" si="11"/>
        <v>11</v>
      </c>
      <c r="X14" s="41">
        <f t="shared" si="12"/>
        <v>11</v>
      </c>
    </row>
    <row r="15" spans="1:30" x14ac:dyDescent="0.25">
      <c r="A15" s="41">
        <f t="shared" si="0"/>
        <v>2018</v>
      </c>
      <c r="B15" s="41" t="str">
        <f t="shared" si="1"/>
        <v>Oct</v>
      </c>
      <c r="C15" s="41">
        <f t="shared" si="2"/>
        <v>41</v>
      </c>
      <c r="D15" s="41" t="str">
        <f t="shared" si="3"/>
        <v>Tue</v>
      </c>
      <c r="E15" s="27">
        <v>43382</v>
      </c>
      <c r="F15" s="41" t="s">
        <v>1452</v>
      </c>
      <c r="G15" s="41" t="s">
        <v>1453</v>
      </c>
      <c r="H15" s="41" t="s">
        <v>1454</v>
      </c>
      <c r="K15" s="41">
        <f t="shared" si="4"/>
        <v>0</v>
      </c>
      <c r="L15" s="41">
        <f t="shared" si="5"/>
        <v>0</v>
      </c>
      <c r="M15" s="41">
        <f t="shared" si="6"/>
        <v>0</v>
      </c>
      <c r="N15" s="41">
        <f t="shared" si="7"/>
        <v>0</v>
      </c>
      <c r="O15" s="41">
        <v>1</v>
      </c>
      <c r="P15" s="41" t="s">
        <v>60</v>
      </c>
      <c r="Q15" s="14">
        <v>21</v>
      </c>
      <c r="R15" s="14">
        <v>16</v>
      </c>
      <c r="S15" s="14" t="str">
        <f t="shared" si="8"/>
        <v>BRAKE ENGINEERING</v>
      </c>
      <c r="T15" s="14">
        <f t="shared" si="9"/>
        <v>21</v>
      </c>
      <c r="U15" s="24">
        <f t="shared" si="13"/>
        <v>0.52380952380952384</v>
      </c>
      <c r="V15" s="24">
        <f t="shared" si="10"/>
        <v>0.5714285714285714</v>
      </c>
      <c r="W15" s="41">
        <f t="shared" si="11"/>
        <v>11</v>
      </c>
      <c r="X15" s="41">
        <f t="shared" si="12"/>
        <v>12</v>
      </c>
    </row>
    <row r="16" spans="1:30" x14ac:dyDescent="0.25">
      <c r="A16" s="41">
        <f t="shared" si="0"/>
        <v>2018</v>
      </c>
      <c r="B16" s="41" t="str">
        <f t="shared" si="1"/>
        <v>Oct</v>
      </c>
      <c r="C16" s="41">
        <f t="shared" si="2"/>
        <v>41</v>
      </c>
      <c r="D16" s="41" t="str">
        <f t="shared" si="3"/>
        <v>Tue</v>
      </c>
      <c r="E16" s="27">
        <v>43382</v>
      </c>
      <c r="F16" s="41" t="s">
        <v>1455</v>
      </c>
      <c r="G16" s="41" t="s">
        <v>1456</v>
      </c>
      <c r="H16" s="41" t="s">
        <v>1457</v>
      </c>
      <c r="K16" s="41">
        <f t="shared" si="4"/>
        <v>0</v>
      </c>
      <c r="L16" s="41">
        <f t="shared" si="5"/>
        <v>0</v>
      </c>
      <c r="M16" s="41">
        <f t="shared" si="6"/>
        <v>0</v>
      </c>
      <c r="N16" s="41">
        <f t="shared" si="7"/>
        <v>0</v>
      </c>
      <c r="O16" s="41">
        <v>1</v>
      </c>
      <c r="P16" s="41" t="s">
        <v>82</v>
      </c>
      <c r="Q16" s="14">
        <v>19</v>
      </c>
      <c r="R16" s="14">
        <v>17</v>
      </c>
      <c r="S16" s="14" t="str">
        <f t="shared" si="8"/>
        <v>TETROSYL LIMITED</v>
      </c>
      <c r="T16" s="14">
        <f t="shared" si="9"/>
        <v>19</v>
      </c>
      <c r="U16" s="24">
        <f t="shared" si="13"/>
        <v>0.68421052631578949</v>
      </c>
      <c r="V16" s="24">
        <f t="shared" si="10"/>
        <v>0.78947368421052633</v>
      </c>
      <c r="W16" s="41">
        <f t="shared" si="11"/>
        <v>13</v>
      </c>
      <c r="X16" s="41">
        <f t="shared" si="12"/>
        <v>15</v>
      </c>
    </row>
    <row r="17" spans="1:24" x14ac:dyDescent="0.25">
      <c r="A17" s="41">
        <f t="shared" si="0"/>
        <v>2018</v>
      </c>
      <c r="B17" s="41" t="str">
        <f t="shared" si="1"/>
        <v>Oct</v>
      </c>
      <c r="C17" s="41">
        <f t="shared" si="2"/>
        <v>41</v>
      </c>
      <c r="D17" s="41" t="str">
        <f t="shared" si="3"/>
        <v>Tue</v>
      </c>
      <c r="E17" s="27">
        <v>43382</v>
      </c>
      <c r="F17" s="41" t="s">
        <v>1458</v>
      </c>
      <c r="G17" s="41" t="s">
        <v>1459</v>
      </c>
      <c r="H17" s="41" t="s">
        <v>1460</v>
      </c>
      <c r="K17" s="41">
        <f t="shared" si="4"/>
        <v>0</v>
      </c>
      <c r="L17" s="41">
        <f t="shared" si="5"/>
        <v>0</v>
      </c>
      <c r="M17" s="41">
        <f t="shared" si="6"/>
        <v>0</v>
      </c>
      <c r="N17" s="41">
        <f t="shared" si="7"/>
        <v>0</v>
      </c>
      <c r="O17" s="41">
        <v>1</v>
      </c>
      <c r="P17" s="41" t="s">
        <v>31</v>
      </c>
      <c r="Q17" s="14">
        <v>18</v>
      </c>
      <c r="R17" s="14">
        <v>15</v>
      </c>
      <c r="S17" s="14" t="str">
        <f t="shared" si="8"/>
        <v>COMPLETE STEERING</v>
      </c>
      <c r="T17" s="14">
        <f t="shared" si="9"/>
        <v>18</v>
      </c>
      <c r="U17" s="24">
        <f t="shared" si="13"/>
        <v>0.66666666666666663</v>
      </c>
      <c r="V17" s="24">
        <f t="shared" si="10"/>
        <v>0.66666666666666663</v>
      </c>
      <c r="W17" s="41">
        <f t="shared" si="11"/>
        <v>12</v>
      </c>
      <c r="X17" s="41">
        <f t="shared" si="12"/>
        <v>12</v>
      </c>
    </row>
    <row r="18" spans="1:24" x14ac:dyDescent="0.25">
      <c r="A18" s="41">
        <f t="shared" si="0"/>
        <v>2018</v>
      </c>
      <c r="B18" s="41" t="str">
        <f t="shared" si="1"/>
        <v>Oct</v>
      </c>
      <c r="C18" s="41">
        <f t="shared" si="2"/>
        <v>41</v>
      </c>
      <c r="D18" s="41" t="str">
        <f t="shared" si="3"/>
        <v>Tue</v>
      </c>
      <c r="E18" s="27">
        <v>43382</v>
      </c>
      <c r="F18" s="41" t="s">
        <v>1461</v>
      </c>
      <c r="G18" s="41" t="s">
        <v>1462</v>
      </c>
      <c r="H18" s="41" t="s">
        <v>1463</v>
      </c>
      <c r="K18" s="41">
        <f t="shared" si="4"/>
        <v>0</v>
      </c>
      <c r="L18" s="41">
        <f t="shared" si="5"/>
        <v>0</v>
      </c>
      <c r="M18" s="41">
        <f t="shared" si="6"/>
        <v>0</v>
      </c>
      <c r="N18" s="41">
        <f t="shared" si="7"/>
        <v>0</v>
      </c>
      <c r="O18" s="41">
        <v>1</v>
      </c>
      <c r="P18" s="41" t="s">
        <v>55</v>
      </c>
      <c r="Q18" s="14">
        <v>16</v>
      </c>
      <c r="R18" s="14">
        <v>15</v>
      </c>
      <c r="S18" s="14" t="str">
        <f t="shared" si="8"/>
        <v>TMD FRICTION UK LTD</v>
      </c>
      <c r="T18" s="14">
        <f t="shared" si="9"/>
        <v>16</v>
      </c>
      <c r="U18" s="24">
        <f t="shared" si="13"/>
        <v>0.875</v>
      </c>
      <c r="V18" s="24">
        <f t="shared" si="10"/>
        <v>0.875</v>
      </c>
      <c r="W18" s="41">
        <f t="shared" si="11"/>
        <v>14</v>
      </c>
      <c r="X18" s="41">
        <f t="shared" si="12"/>
        <v>14</v>
      </c>
    </row>
    <row r="19" spans="1:24" x14ac:dyDescent="0.25">
      <c r="A19" s="41">
        <f t="shared" si="0"/>
        <v>2018</v>
      </c>
      <c r="B19" s="41" t="str">
        <f t="shared" si="1"/>
        <v>Oct</v>
      </c>
      <c r="C19" s="41">
        <f t="shared" si="2"/>
        <v>41</v>
      </c>
      <c r="D19" s="41" t="str">
        <f t="shared" si="3"/>
        <v>Tue</v>
      </c>
      <c r="E19" s="27">
        <v>43382</v>
      </c>
      <c r="F19" s="41" t="s">
        <v>1464</v>
      </c>
      <c r="G19" s="41" t="s">
        <v>1465</v>
      </c>
      <c r="H19" s="41" t="s">
        <v>1466</v>
      </c>
      <c r="K19" s="41">
        <f t="shared" si="4"/>
        <v>0</v>
      </c>
      <c r="L19" s="41">
        <f t="shared" si="5"/>
        <v>0</v>
      </c>
      <c r="M19" s="41">
        <f t="shared" si="6"/>
        <v>0</v>
      </c>
      <c r="N19" s="41">
        <f t="shared" si="7"/>
        <v>0</v>
      </c>
      <c r="O19" s="41">
        <v>1</v>
      </c>
      <c r="P19" s="41" t="s">
        <v>35</v>
      </c>
      <c r="Q19" s="14">
        <v>16</v>
      </c>
      <c r="R19" s="14">
        <v>14</v>
      </c>
      <c r="S19" s="14" t="str">
        <f t="shared" si="8"/>
        <v>GREENCHEM</v>
      </c>
      <c r="T19" s="14">
        <f t="shared" si="9"/>
        <v>16</v>
      </c>
      <c r="U19" s="24">
        <f t="shared" si="13"/>
        <v>0.6875</v>
      </c>
      <c r="V19" s="24">
        <f t="shared" si="10"/>
        <v>0.8125</v>
      </c>
      <c r="W19" s="41">
        <f t="shared" si="11"/>
        <v>11</v>
      </c>
      <c r="X19" s="41">
        <f t="shared" si="12"/>
        <v>13</v>
      </c>
    </row>
    <row r="20" spans="1:24" x14ac:dyDescent="0.25">
      <c r="A20" s="41">
        <f t="shared" si="0"/>
        <v>2018</v>
      </c>
      <c r="B20" s="41" t="str">
        <f t="shared" si="1"/>
        <v>Oct</v>
      </c>
      <c r="C20" s="41">
        <f t="shared" si="2"/>
        <v>41</v>
      </c>
      <c r="D20" s="41" t="str">
        <f t="shared" si="3"/>
        <v>Tue</v>
      </c>
      <c r="E20" s="27">
        <v>43382</v>
      </c>
      <c r="F20" s="41" t="s">
        <v>12</v>
      </c>
      <c r="G20" s="41" t="s">
        <v>13</v>
      </c>
      <c r="H20" s="41" t="s">
        <v>14</v>
      </c>
      <c r="I20" s="41" t="s">
        <v>929</v>
      </c>
      <c r="J20" s="41" t="s">
        <v>930</v>
      </c>
      <c r="K20" s="41">
        <f t="shared" si="4"/>
        <v>0</v>
      </c>
      <c r="L20" s="41">
        <f t="shared" si="5"/>
        <v>0</v>
      </c>
      <c r="M20" s="41">
        <f t="shared" si="6"/>
        <v>0</v>
      </c>
      <c r="N20" s="41">
        <f t="shared" si="7"/>
        <v>0</v>
      </c>
      <c r="O20" s="41">
        <v>1</v>
      </c>
      <c r="P20" s="41" t="s">
        <v>804</v>
      </c>
      <c r="Q20" s="14">
        <v>12</v>
      </c>
      <c r="R20" s="14">
        <v>11</v>
      </c>
      <c r="S20" s="14" t="str">
        <f t="shared" si="8"/>
        <v>MANN+HUMMEL (UK) LTD.</v>
      </c>
      <c r="T20" s="14">
        <f t="shared" si="9"/>
        <v>12</v>
      </c>
      <c r="U20" s="24">
        <f t="shared" si="13"/>
        <v>0.66666666666666663</v>
      </c>
      <c r="V20" s="24">
        <f t="shared" si="10"/>
        <v>0.5</v>
      </c>
      <c r="W20" s="41">
        <f t="shared" si="11"/>
        <v>8</v>
      </c>
      <c r="X20" s="41">
        <f t="shared" si="12"/>
        <v>6</v>
      </c>
    </row>
    <row r="21" spans="1:24" x14ac:dyDescent="0.25">
      <c r="A21" s="41">
        <f t="shared" si="0"/>
        <v>2018</v>
      </c>
      <c r="B21" s="41" t="str">
        <f t="shared" si="1"/>
        <v>Oct</v>
      </c>
      <c r="C21" s="41">
        <f t="shared" si="2"/>
        <v>41</v>
      </c>
      <c r="D21" s="41" t="str">
        <f t="shared" si="3"/>
        <v>Tue</v>
      </c>
      <c r="E21" s="27">
        <v>43382</v>
      </c>
      <c r="F21" s="41" t="s">
        <v>1469</v>
      </c>
      <c r="G21" s="41" t="s">
        <v>1470</v>
      </c>
      <c r="H21" s="41" t="s">
        <v>1471</v>
      </c>
      <c r="K21" s="41">
        <f t="shared" si="4"/>
        <v>0</v>
      </c>
      <c r="L21" s="41">
        <f t="shared" si="5"/>
        <v>0</v>
      </c>
      <c r="M21" s="41">
        <f t="shared" si="6"/>
        <v>0</v>
      </c>
      <c r="N21" s="41">
        <f t="shared" si="7"/>
        <v>0</v>
      </c>
      <c r="O21" s="41">
        <v>1</v>
      </c>
      <c r="P21" s="41" t="s">
        <v>177</v>
      </c>
      <c r="Q21" s="14">
        <v>12</v>
      </c>
      <c r="R21" s="14">
        <v>10</v>
      </c>
      <c r="S21" s="14" t="str">
        <f t="shared" si="8"/>
        <v>HELLA (UK) LIMITED</v>
      </c>
      <c r="T21" s="14">
        <f t="shared" si="9"/>
        <v>12</v>
      </c>
      <c r="U21" s="24">
        <f t="shared" si="13"/>
        <v>0.66666666666666663</v>
      </c>
      <c r="V21" s="24">
        <f t="shared" si="10"/>
        <v>0.75</v>
      </c>
      <c r="W21" s="41">
        <f t="shared" si="11"/>
        <v>8</v>
      </c>
      <c r="X21" s="41">
        <f t="shared" si="12"/>
        <v>9</v>
      </c>
    </row>
    <row r="22" spans="1:24" x14ac:dyDescent="0.25">
      <c r="A22" s="41">
        <f t="shared" si="0"/>
        <v>2018</v>
      </c>
      <c r="B22" s="41" t="str">
        <f t="shared" si="1"/>
        <v>Oct</v>
      </c>
      <c r="C22" s="41">
        <f t="shared" si="2"/>
        <v>41</v>
      </c>
      <c r="D22" s="41" t="str">
        <f t="shared" si="3"/>
        <v>Tue</v>
      </c>
      <c r="E22" s="27">
        <v>43382</v>
      </c>
      <c r="F22" s="41" t="s">
        <v>1472</v>
      </c>
      <c r="G22" s="41" t="s">
        <v>1473</v>
      </c>
      <c r="H22" s="41" t="s">
        <v>1474</v>
      </c>
      <c r="K22" s="41">
        <f t="shared" si="4"/>
        <v>0</v>
      </c>
      <c r="L22" s="41">
        <f t="shared" si="5"/>
        <v>0</v>
      </c>
      <c r="M22" s="41">
        <f t="shared" si="6"/>
        <v>0</v>
      </c>
      <c r="N22" s="41">
        <f t="shared" si="7"/>
        <v>0</v>
      </c>
      <c r="O22" s="41">
        <v>1</v>
      </c>
      <c r="P22" s="41" t="s">
        <v>74</v>
      </c>
      <c r="Q22" s="14">
        <v>12</v>
      </c>
      <c r="R22" s="14">
        <v>12</v>
      </c>
      <c r="S22" s="14" t="str">
        <f t="shared" si="8"/>
        <v>EUROPEAN SPRINGS &amp; PRESSINGS LIMITE</v>
      </c>
      <c r="T22" s="14">
        <f t="shared" si="9"/>
        <v>12</v>
      </c>
      <c r="U22" s="24">
        <f t="shared" si="13"/>
        <v>0.91666666666666663</v>
      </c>
      <c r="V22" s="24">
        <f t="shared" si="10"/>
        <v>0.91666666666666663</v>
      </c>
      <c r="W22" s="41">
        <f t="shared" si="11"/>
        <v>11</v>
      </c>
      <c r="X22" s="41">
        <f t="shared" si="12"/>
        <v>11</v>
      </c>
    </row>
    <row r="23" spans="1:24" x14ac:dyDescent="0.25">
      <c r="A23" s="41">
        <f t="shared" si="0"/>
        <v>2018</v>
      </c>
      <c r="B23" s="41" t="str">
        <f t="shared" si="1"/>
        <v>Oct</v>
      </c>
      <c r="C23" s="41">
        <f t="shared" si="2"/>
        <v>41</v>
      </c>
      <c r="D23" s="41" t="str">
        <f t="shared" si="3"/>
        <v>Wed</v>
      </c>
      <c r="E23" s="27">
        <v>43383</v>
      </c>
      <c r="F23" s="41">
        <v>39911</v>
      </c>
      <c r="G23" s="41" t="s">
        <v>2932</v>
      </c>
      <c r="H23" s="41" t="s">
        <v>3211</v>
      </c>
      <c r="I23" s="41" t="s">
        <v>908</v>
      </c>
      <c r="J23" s="41" t="s">
        <v>908</v>
      </c>
      <c r="K23" s="41">
        <f t="shared" si="4"/>
        <v>0</v>
      </c>
      <c r="L23" s="41">
        <f t="shared" si="5"/>
        <v>0</v>
      </c>
      <c r="M23" s="41">
        <f t="shared" si="6"/>
        <v>1</v>
      </c>
      <c r="N23" s="41">
        <f t="shared" si="7"/>
        <v>1</v>
      </c>
      <c r="O23" s="41">
        <v>1</v>
      </c>
      <c r="P23" s="41" t="s">
        <v>415</v>
      </c>
      <c r="Q23" s="14">
        <v>11</v>
      </c>
      <c r="R23" s="14">
        <v>11</v>
      </c>
      <c r="S23" s="14" t="str">
        <f t="shared" si="8"/>
        <v>SCR ROMBAT</v>
      </c>
      <c r="T23" s="14">
        <f t="shared" si="9"/>
        <v>11</v>
      </c>
      <c r="U23" s="24">
        <f t="shared" si="13"/>
        <v>0.90909090909090906</v>
      </c>
      <c r="V23" s="24">
        <f t="shared" si="10"/>
        <v>0.90909090909090906</v>
      </c>
      <c r="W23" s="41">
        <f t="shared" si="11"/>
        <v>10</v>
      </c>
      <c r="X23" s="41">
        <f t="shared" si="12"/>
        <v>10</v>
      </c>
    </row>
    <row r="24" spans="1:24" x14ac:dyDescent="0.25">
      <c r="A24" s="41">
        <f t="shared" si="0"/>
        <v>2018</v>
      </c>
      <c r="B24" s="41" t="str">
        <f t="shared" si="1"/>
        <v>Oct</v>
      </c>
      <c r="C24" s="41">
        <f t="shared" si="2"/>
        <v>41</v>
      </c>
      <c r="D24" s="41" t="str">
        <f t="shared" si="3"/>
        <v>Wed</v>
      </c>
      <c r="E24" s="27">
        <v>43383</v>
      </c>
      <c r="F24" s="41">
        <v>42444</v>
      </c>
      <c r="G24" s="41" t="s">
        <v>1931</v>
      </c>
      <c r="H24" s="41" t="s">
        <v>2392</v>
      </c>
      <c r="I24" s="41" t="s">
        <v>908</v>
      </c>
      <c r="J24" s="41" t="s">
        <v>908</v>
      </c>
      <c r="K24" s="41">
        <f t="shared" si="4"/>
        <v>0</v>
      </c>
      <c r="L24" s="41">
        <f t="shared" si="5"/>
        <v>0</v>
      </c>
      <c r="M24" s="41">
        <f t="shared" si="6"/>
        <v>2</v>
      </c>
      <c r="N24" s="41">
        <f t="shared" si="7"/>
        <v>2</v>
      </c>
      <c r="O24" s="41">
        <v>1</v>
      </c>
      <c r="P24" s="41" t="s">
        <v>143</v>
      </c>
      <c r="Q24" s="14">
        <v>11</v>
      </c>
      <c r="R24" s="14">
        <v>9</v>
      </c>
      <c r="S24" s="14" t="str">
        <f t="shared" si="8"/>
        <v>RODEX OTOMOTIV SANAYI VE DIS TIC A.</v>
      </c>
      <c r="T24" s="14">
        <f t="shared" si="9"/>
        <v>11</v>
      </c>
      <c r="U24" s="24">
        <f t="shared" si="13"/>
        <v>0.45454545454545453</v>
      </c>
      <c r="V24" s="24">
        <f t="shared" si="10"/>
        <v>0.45454545454545453</v>
      </c>
      <c r="W24" s="41">
        <f t="shared" si="11"/>
        <v>5</v>
      </c>
      <c r="X24" s="41">
        <f t="shared" si="12"/>
        <v>5</v>
      </c>
    </row>
    <row r="25" spans="1:24" x14ac:dyDescent="0.25">
      <c r="A25" s="41">
        <f t="shared" si="0"/>
        <v>2018</v>
      </c>
      <c r="B25" s="41" t="str">
        <f t="shared" si="1"/>
        <v>Oct</v>
      </c>
      <c r="C25" s="41">
        <f t="shared" si="2"/>
        <v>41</v>
      </c>
      <c r="D25" s="41" t="str">
        <f t="shared" si="3"/>
        <v>Wed</v>
      </c>
      <c r="E25" s="27">
        <v>43383</v>
      </c>
      <c r="F25" s="41">
        <v>42463</v>
      </c>
      <c r="G25" s="41" t="s">
        <v>15</v>
      </c>
      <c r="H25" s="41" t="s">
        <v>16</v>
      </c>
      <c r="I25" s="41" t="s">
        <v>909</v>
      </c>
      <c r="J25" s="41" t="s">
        <v>909</v>
      </c>
      <c r="K25" s="41">
        <f t="shared" si="4"/>
        <v>0</v>
      </c>
      <c r="L25" s="41">
        <f t="shared" si="5"/>
        <v>0</v>
      </c>
      <c r="M25" s="41">
        <f t="shared" si="6"/>
        <v>0</v>
      </c>
      <c r="N25" s="41">
        <f t="shared" si="7"/>
        <v>2</v>
      </c>
      <c r="O25" s="41">
        <v>1</v>
      </c>
      <c r="P25" s="41" t="s">
        <v>33</v>
      </c>
      <c r="Q25" s="14">
        <v>10</v>
      </c>
      <c r="R25" s="14">
        <v>8</v>
      </c>
      <c r="S25" s="14" t="str">
        <f t="shared" si="8"/>
        <v>NORMFEST GMBH</v>
      </c>
      <c r="T25" s="14">
        <f t="shared" si="9"/>
        <v>10</v>
      </c>
      <c r="U25" s="24">
        <f t="shared" si="13"/>
        <v>0.6</v>
      </c>
      <c r="V25" s="24">
        <f t="shared" si="10"/>
        <v>0.6</v>
      </c>
      <c r="W25" s="41">
        <f t="shared" si="11"/>
        <v>6</v>
      </c>
      <c r="X25" s="41">
        <f t="shared" si="12"/>
        <v>6</v>
      </c>
    </row>
    <row r="26" spans="1:24" x14ac:dyDescent="0.25">
      <c r="A26" s="41">
        <f t="shared" si="0"/>
        <v>2018</v>
      </c>
      <c r="B26" s="41" t="str">
        <f t="shared" si="1"/>
        <v>Oct</v>
      </c>
      <c r="C26" s="41">
        <f t="shared" si="2"/>
        <v>41</v>
      </c>
      <c r="D26" s="41" t="str">
        <f t="shared" si="3"/>
        <v>Wed</v>
      </c>
      <c r="E26" s="27">
        <v>43383</v>
      </c>
      <c r="F26" s="41">
        <v>43681</v>
      </c>
      <c r="G26" s="41" t="s">
        <v>17</v>
      </c>
      <c r="H26" s="41" t="s">
        <v>18</v>
      </c>
      <c r="I26" s="41" t="s">
        <v>909</v>
      </c>
      <c r="J26" s="41" t="s">
        <v>909</v>
      </c>
      <c r="K26" s="41">
        <f t="shared" si="4"/>
        <v>0</v>
      </c>
      <c r="L26" s="41">
        <f t="shared" si="5"/>
        <v>0</v>
      </c>
      <c r="M26" s="41">
        <f t="shared" si="6"/>
        <v>0</v>
      </c>
      <c r="N26" s="41">
        <f t="shared" si="7"/>
        <v>0</v>
      </c>
      <c r="O26" s="41">
        <v>1</v>
      </c>
      <c r="P26" s="41" t="s">
        <v>37</v>
      </c>
      <c r="Q26" s="14">
        <v>10</v>
      </c>
      <c r="R26" s="14">
        <v>10</v>
      </c>
      <c r="S26" s="14" t="str">
        <f t="shared" si="8"/>
        <v>DURAND</v>
      </c>
      <c r="T26" s="14">
        <f t="shared" si="9"/>
        <v>10</v>
      </c>
      <c r="U26" s="24">
        <f t="shared" si="13"/>
        <v>0.8</v>
      </c>
      <c r="V26" s="24">
        <f t="shared" si="10"/>
        <v>0.8</v>
      </c>
      <c r="W26" s="41">
        <f t="shared" si="11"/>
        <v>8</v>
      </c>
      <c r="X26" s="41">
        <f t="shared" si="12"/>
        <v>8</v>
      </c>
    </row>
    <row r="27" spans="1:24" x14ac:dyDescent="0.25">
      <c r="A27" s="41">
        <f t="shared" si="0"/>
        <v>2018</v>
      </c>
      <c r="B27" s="41" t="str">
        <f t="shared" si="1"/>
        <v>Oct</v>
      </c>
      <c r="C27" s="41">
        <f t="shared" si="2"/>
        <v>41</v>
      </c>
      <c r="D27" s="41" t="str">
        <f t="shared" si="3"/>
        <v>Wed</v>
      </c>
      <c r="E27" s="27">
        <v>43383</v>
      </c>
      <c r="F27" s="41">
        <v>43941</v>
      </c>
      <c r="G27" s="41" t="s">
        <v>19</v>
      </c>
      <c r="H27" s="41" t="s">
        <v>20</v>
      </c>
      <c r="I27" s="41" t="s">
        <v>909</v>
      </c>
      <c r="J27" s="41" t="s">
        <v>909</v>
      </c>
      <c r="K27" s="41">
        <f t="shared" si="4"/>
        <v>0</v>
      </c>
      <c r="L27" s="41">
        <f t="shared" si="5"/>
        <v>0</v>
      </c>
      <c r="M27" s="41">
        <f t="shared" si="6"/>
        <v>0</v>
      </c>
      <c r="N27" s="41">
        <f t="shared" si="7"/>
        <v>0</v>
      </c>
      <c r="O27" s="41">
        <v>1</v>
      </c>
      <c r="P27" s="41" t="s">
        <v>180</v>
      </c>
      <c r="Q27" s="14">
        <v>10</v>
      </c>
      <c r="R27" s="14">
        <v>8</v>
      </c>
      <c r="S27" s="14" t="str">
        <f t="shared" si="8"/>
        <v>SAXON INDUSTRIALS</v>
      </c>
      <c r="T27" s="14">
        <f t="shared" si="9"/>
        <v>10</v>
      </c>
      <c r="U27" s="24">
        <f t="shared" si="13"/>
        <v>0.6</v>
      </c>
      <c r="V27" s="24">
        <f t="shared" si="10"/>
        <v>0.7</v>
      </c>
      <c r="W27" s="41">
        <f t="shared" si="11"/>
        <v>6</v>
      </c>
      <c r="X27" s="41">
        <f t="shared" si="12"/>
        <v>7</v>
      </c>
    </row>
    <row r="28" spans="1:24" x14ac:dyDescent="0.25">
      <c r="A28" s="41">
        <f t="shared" si="0"/>
        <v>2018</v>
      </c>
      <c r="B28" s="41" t="str">
        <f t="shared" si="1"/>
        <v>Oct</v>
      </c>
      <c r="C28" s="41">
        <f t="shared" si="2"/>
        <v>41</v>
      </c>
      <c r="D28" s="41" t="str">
        <f t="shared" si="3"/>
        <v>Wed</v>
      </c>
      <c r="E28" s="27">
        <v>43383</v>
      </c>
      <c r="F28" s="41">
        <v>44033</v>
      </c>
      <c r="G28" s="41" t="s">
        <v>21</v>
      </c>
      <c r="H28" s="41" t="s">
        <v>22</v>
      </c>
      <c r="I28" s="41" t="s">
        <v>909</v>
      </c>
      <c r="J28" s="41" t="s">
        <v>909</v>
      </c>
      <c r="K28" s="41">
        <f t="shared" si="4"/>
        <v>0</v>
      </c>
      <c r="L28" s="41">
        <f t="shared" si="5"/>
        <v>0</v>
      </c>
      <c r="M28" s="41">
        <f t="shared" si="6"/>
        <v>1</v>
      </c>
      <c r="N28" s="41">
        <f t="shared" si="7"/>
        <v>1</v>
      </c>
      <c r="O28" s="41">
        <v>1</v>
      </c>
      <c r="P28" s="41" t="s">
        <v>188</v>
      </c>
      <c r="Q28" s="14">
        <v>10</v>
      </c>
      <c r="R28" s="14">
        <v>9</v>
      </c>
      <c r="S28" s="14" t="str">
        <f t="shared" si="8"/>
        <v>3M AUTOMOTIVE (PAINT)</v>
      </c>
      <c r="T28" s="14">
        <f t="shared" si="9"/>
        <v>10</v>
      </c>
      <c r="U28" s="24">
        <f t="shared" si="13"/>
        <v>0.5</v>
      </c>
      <c r="V28" s="24">
        <f t="shared" si="10"/>
        <v>0.6</v>
      </c>
      <c r="W28" s="41">
        <f t="shared" si="11"/>
        <v>5</v>
      </c>
      <c r="X28" s="41">
        <f t="shared" si="12"/>
        <v>6</v>
      </c>
    </row>
    <row r="29" spans="1:24" x14ac:dyDescent="0.25">
      <c r="A29" s="41">
        <f t="shared" si="0"/>
        <v>2018</v>
      </c>
      <c r="B29" s="41" t="str">
        <f t="shared" si="1"/>
        <v>Oct</v>
      </c>
      <c r="C29" s="41">
        <f t="shared" si="2"/>
        <v>41</v>
      </c>
      <c r="D29" s="41" t="str">
        <f t="shared" si="3"/>
        <v>Wed</v>
      </c>
      <c r="E29" s="27">
        <v>43383</v>
      </c>
      <c r="F29" s="41">
        <v>45452</v>
      </c>
      <c r="G29" s="41" t="s">
        <v>503</v>
      </c>
      <c r="H29" s="41" t="s">
        <v>504</v>
      </c>
      <c r="I29" s="41" t="s">
        <v>907</v>
      </c>
      <c r="J29" s="41" t="s">
        <v>908</v>
      </c>
      <c r="K29" s="41">
        <f t="shared" si="4"/>
        <v>1</v>
      </c>
      <c r="L29" s="41">
        <f t="shared" si="5"/>
        <v>0</v>
      </c>
      <c r="M29" s="41">
        <f t="shared" si="6"/>
        <v>2</v>
      </c>
      <c r="N29" s="41">
        <f t="shared" si="7"/>
        <v>2</v>
      </c>
      <c r="O29" s="41">
        <v>1</v>
      </c>
      <c r="P29" s="41" t="s">
        <v>870</v>
      </c>
      <c r="Q29" s="14">
        <v>9</v>
      </c>
      <c r="R29" s="14">
        <v>7</v>
      </c>
      <c r="S29" s="14" t="str">
        <f t="shared" si="8"/>
        <v>SKF (UK) LTD</v>
      </c>
      <c r="T29" s="14">
        <f t="shared" si="9"/>
        <v>9</v>
      </c>
      <c r="U29" s="24">
        <f t="shared" si="13"/>
        <v>0.66666666666666663</v>
      </c>
      <c r="V29" s="24">
        <f t="shared" si="10"/>
        <v>0.66666666666666663</v>
      </c>
      <c r="W29" s="41">
        <f t="shared" si="11"/>
        <v>6</v>
      </c>
      <c r="X29" s="41">
        <f t="shared" si="12"/>
        <v>6</v>
      </c>
    </row>
    <row r="30" spans="1:24" x14ac:dyDescent="0.25">
      <c r="A30" s="41">
        <f t="shared" si="0"/>
        <v>2018</v>
      </c>
      <c r="B30" s="41" t="str">
        <f t="shared" si="1"/>
        <v>Oct</v>
      </c>
      <c r="C30" s="41">
        <f t="shared" si="2"/>
        <v>41</v>
      </c>
      <c r="D30" s="41" t="str">
        <f t="shared" si="3"/>
        <v>Wed</v>
      </c>
      <c r="E30" s="27">
        <v>43383</v>
      </c>
      <c r="F30" s="41">
        <v>45581</v>
      </c>
      <c r="G30" s="41" t="s">
        <v>250</v>
      </c>
      <c r="H30" s="41" t="s">
        <v>251</v>
      </c>
      <c r="I30" s="41" t="s">
        <v>907</v>
      </c>
      <c r="J30" s="41" t="s">
        <v>907</v>
      </c>
      <c r="K30" s="41">
        <f t="shared" si="4"/>
        <v>1</v>
      </c>
      <c r="L30" s="41">
        <f t="shared" si="5"/>
        <v>1</v>
      </c>
      <c r="M30" s="41">
        <f t="shared" si="6"/>
        <v>1</v>
      </c>
      <c r="N30" s="41">
        <f t="shared" si="7"/>
        <v>1</v>
      </c>
      <c r="O30" s="41">
        <v>1</v>
      </c>
      <c r="P30" s="41" t="s">
        <v>2681</v>
      </c>
      <c r="Q30" s="14">
        <v>9</v>
      </c>
      <c r="R30" s="14">
        <v>9</v>
      </c>
      <c r="S30" s="14" t="str">
        <f t="shared" si="8"/>
        <v>INTER BRANCH  STOCK TRANSFER (PALLETWAYS)</v>
      </c>
      <c r="T30" s="14">
        <f t="shared" si="9"/>
        <v>9</v>
      </c>
      <c r="U30" s="24">
        <f t="shared" si="13"/>
        <v>0.66666666666666663</v>
      </c>
      <c r="V30" s="24">
        <f t="shared" si="10"/>
        <v>0.88888888888888884</v>
      </c>
      <c r="W30" s="41">
        <f t="shared" si="11"/>
        <v>6</v>
      </c>
      <c r="X30" s="41">
        <f t="shared" si="12"/>
        <v>8</v>
      </c>
    </row>
    <row r="31" spans="1:24" x14ac:dyDescent="0.25">
      <c r="A31" s="41">
        <f t="shared" si="0"/>
        <v>2018</v>
      </c>
      <c r="B31" s="41" t="str">
        <f t="shared" si="1"/>
        <v>Oct</v>
      </c>
      <c r="C31" s="41">
        <f t="shared" si="2"/>
        <v>41</v>
      </c>
      <c r="D31" s="41" t="str">
        <f t="shared" si="3"/>
        <v>Wed</v>
      </c>
      <c r="E31" s="27">
        <v>43383</v>
      </c>
      <c r="F31" s="41">
        <v>45817</v>
      </c>
      <c r="G31" s="41" t="s">
        <v>1627</v>
      </c>
      <c r="H31" s="41" t="s">
        <v>1628</v>
      </c>
      <c r="K31" s="41">
        <f t="shared" si="4"/>
        <v>0</v>
      </c>
      <c r="L31" s="41">
        <f t="shared" si="5"/>
        <v>0</v>
      </c>
      <c r="M31" s="41">
        <f t="shared" si="6"/>
        <v>0</v>
      </c>
      <c r="N31" s="41">
        <f t="shared" si="7"/>
        <v>0</v>
      </c>
      <c r="O31" s="41">
        <v>1</v>
      </c>
      <c r="P31" s="41" t="s">
        <v>43</v>
      </c>
      <c r="Q31" s="14">
        <v>9</v>
      </c>
      <c r="R31" s="14">
        <v>5</v>
      </c>
      <c r="S31" s="14" t="str">
        <f t="shared" si="8"/>
        <v>ARNOTT EUROPE</v>
      </c>
      <c r="T31" s="14">
        <f t="shared" si="9"/>
        <v>9</v>
      </c>
      <c r="U31" s="24">
        <f t="shared" si="13"/>
        <v>0.44444444444444442</v>
      </c>
      <c r="V31" s="24">
        <f t="shared" si="10"/>
        <v>0.33333333333333331</v>
      </c>
      <c r="W31" s="41">
        <f t="shared" si="11"/>
        <v>4</v>
      </c>
      <c r="X31" s="41">
        <f t="shared" si="12"/>
        <v>3</v>
      </c>
    </row>
    <row r="32" spans="1:24" x14ac:dyDescent="0.25">
      <c r="A32" s="41">
        <f t="shared" si="0"/>
        <v>2018</v>
      </c>
      <c r="B32" s="41" t="str">
        <f t="shared" si="1"/>
        <v>Oct</v>
      </c>
      <c r="C32" s="41">
        <f t="shared" si="2"/>
        <v>41</v>
      </c>
      <c r="D32" s="41" t="str">
        <f t="shared" si="3"/>
        <v>Wed</v>
      </c>
      <c r="E32" s="27">
        <v>43383</v>
      </c>
      <c r="F32" s="41" t="s">
        <v>23</v>
      </c>
      <c r="G32" s="41" t="s">
        <v>24</v>
      </c>
      <c r="H32" s="41" t="s">
        <v>25</v>
      </c>
      <c r="I32" s="41" t="s">
        <v>909</v>
      </c>
      <c r="J32" s="41" t="s">
        <v>909</v>
      </c>
      <c r="K32" s="41">
        <f t="shared" si="4"/>
        <v>0</v>
      </c>
      <c r="L32" s="41">
        <f t="shared" si="5"/>
        <v>0</v>
      </c>
      <c r="M32" s="41">
        <f t="shared" si="6"/>
        <v>0</v>
      </c>
      <c r="N32" s="41">
        <f t="shared" si="7"/>
        <v>0</v>
      </c>
      <c r="O32" s="41">
        <v>1</v>
      </c>
      <c r="P32" s="41" t="s">
        <v>218</v>
      </c>
      <c r="Q32" s="14">
        <v>9</v>
      </c>
      <c r="R32" s="14">
        <v>9</v>
      </c>
      <c r="S32" s="14" t="str">
        <f t="shared" si="8"/>
        <v>OSRAM LIMITED</v>
      </c>
      <c r="T32" s="14">
        <f t="shared" si="9"/>
        <v>9</v>
      </c>
      <c r="U32" s="24">
        <f t="shared" si="13"/>
        <v>0.77777777777777779</v>
      </c>
      <c r="V32" s="24">
        <f t="shared" si="10"/>
        <v>0.77777777777777779</v>
      </c>
      <c r="W32" s="41">
        <f t="shared" si="11"/>
        <v>7</v>
      </c>
      <c r="X32" s="41">
        <f t="shared" si="12"/>
        <v>7</v>
      </c>
    </row>
    <row r="33" spans="1:24" x14ac:dyDescent="0.25">
      <c r="A33" s="41">
        <f t="shared" si="0"/>
        <v>2018</v>
      </c>
      <c r="B33" s="41" t="str">
        <f t="shared" si="1"/>
        <v>Oct</v>
      </c>
      <c r="C33" s="41">
        <f t="shared" si="2"/>
        <v>41</v>
      </c>
      <c r="D33" s="41" t="str">
        <f t="shared" si="3"/>
        <v>Thu</v>
      </c>
      <c r="E33" s="27">
        <v>43384</v>
      </c>
      <c r="F33" s="41">
        <v>42489</v>
      </c>
      <c r="G33" s="41" t="s">
        <v>93</v>
      </c>
      <c r="H33" s="41" t="s">
        <v>1475</v>
      </c>
      <c r="K33" s="41">
        <f t="shared" si="4"/>
        <v>0</v>
      </c>
      <c r="L33" s="41">
        <f t="shared" si="5"/>
        <v>0</v>
      </c>
      <c r="M33" s="41">
        <f t="shared" si="6"/>
        <v>21</v>
      </c>
      <c r="N33" s="41">
        <f t="shared" si="7"/>
        <v>21</v>
      </c>
      <c r="O33" s="41">
        <v>1</v>
      </c>
      <c r="P33" s="41" t="s">
        <v>750</v>
      </c>
      <c r="Q33" s="14">
        <v>9</v>
      </c>
      <c r="R33" s="14">
        <v>6</v>
      </c>
      <c r="S33" s="14" t="str">
        <f t="shared" si="8"/>
        <v>PETRONAS</v>
      </c>
      <c r="T33" s="14">
        <f t="shared" si="9"/>
        <v>9</v>
      </c>
      <c r="U33" s="24">
        <f t="shared" si="13"/>
        <v>0.55555555555555558</v>
      </c>
      <c r="V33" s="24">
        <f t="shared" si="10"/>
        <v>0.55555555555555558</v>
      </c>
      <c r="W33" s="41">
        <f t="shared" si="11"/>
        <v>5</v>
      </c>
      <c r="X33" s="41">
        <f t="shared" si="12"/>
        <v>5</v>
      </c>
    </row>
    <row r="34" spans="1:24" x14ac:dyDescent="0.25">
      <c r="A34" s="41">
        <f t="shared" si="0"/>
        <v>2018</v>
      </c>
      <c r="B34" s="41" t="str">
        <f t="shared" si="1"/>
        <v>Oct</v>
      </c>
      <c r="C34" s="41">
        <f t="shared" si="2"/>
        <v>41</v>
      </c>
      <c r="D34" s="41" t="str">
        <f t="shared" si="3"/>
        <v>Thu</v>
      </c>
      <c r="E34" s="27">
        <v>43384</v>
      </c>
      <c r="F34" s="41">
        <v>42509</v>
      </c>
      <c r="G34" s="41" t="s">
        <v>176</v>
      </c>
      <c r="H34" s="41" t="s">
        <v>1476</v>
      </c>
      <c r="K34" s="41">
        <f t="shared" si="4"/>
        <v>0</v>
      </c>
      <c r="L34" s="41">
        <f t="shared" si="5"/>
        <v>0</v>
      </c>
      <c r="M34" s="41">
        <f t="shared" si="6"/>
        <v>15</v>
      </c>
      <c r="N34" s="41">
        <f t="shared" si="7"/>
        <v>15</v>
      </c>
      <c r="O34" s="41">
        <v>1</v>
      </c>
      <c r="P34" s="41" t="s">
        <v>109</v>
      </c>
      <c r="Q34" s="14">
        <v>9</v>
      </c>
      <c r="R34" s="14">
        <v>8</v>
      </c>
      <c r="S34" s="14" t="str">
        <f t="shared" si="8"/>
        <v>EURAX LIMITED</v>
      </c>
      <c r="T34" s="14">
        <f t="shared" si="9"/>
        <v>9</v>
      </c>
      <c r="U34" s="24">
        <f t="shared" si="13"/>
        <v>0.55555555555555558</v>
      </c>
      <c r="V34" s="24">
        <f t="shared" si="10"/>
        <v>0.55555555555555558</v>
      </c>
      <c r="W34" s="41">
        <f t="shared" si="11"/>
        <v>5</v>
      </c>
      <c r="X34" s="41">
        <f t="shared" si="12"/>
        <v>5</v>
      </c>
    </row>
    <row r="35" spans="1:24" x14ac:dyDescent="0.25">
      <c r="A35" s="41">
        <f t="shared" si="0"/>
        <v>2018</v>
      </c>
      <c r="B35" s="41" t="str">
        <f t="shared" si="1"/>
        <v>Oct</v>
      </c>
      <c r="C35" s="41">
        <f t="shared" si="2"/>
        <v>41</v>
      </c>
      <c r="D35" s="41" t="str">
        <f t="shared" si="3"/>
        <v>Thu</v>
      </c>
      <c r="E35" s="27">
        <v>43384</v>
      </c>
      <c r="F35" s="41">
        <v>42733</v>
      </c>
      <c r="G35" s="41" t="s">
        <v>601</v>
      </c>
      <c r="H35" s="41" t="s">
        <v>1477</v>
      </c>
      <c r="K35" s="41">
        <f t="shared" si="4"/>
        <v>0</v>
      </c>
      <c r="L35" s="41">
        <f t="shared" si="5"/>
        <v>0</v>
      </c>
      <c r="M35" s="41">
        <f t="shared" si="6"/>
        <v>3</v>
      </c>
      <c r="N35" s="41">
        <f t="shared" si="7"/>
        <v>3</v>
      </c>
      <c r="O35" s="41">
        <v>1</v>
      </c>
      <c r="P35" s="41" t="s">
        <v>618</v>
      </c>
      <c r="Q35" s="14">
        <v>9</v>
      </c>
      <c r="R35" s="14">
        <v>8</v>
      </c>
      <c r="S35" s="14" t="str">
        <f t="shared" si="8"/>
        <v>REMY AUTOMOTIVE UK LTD</v>
      </c>
      <c r="T35" s="14">
        <f t="shared" si="9"/>
        <v>9</v>
      </c>
      <c r="U35" s="24">
        <f t="shared" si="13"/>
        <v>0.66666666666666663</v>
      </c>
      <c r="V35" s="24">
        <f t="shared" si="10"/>
        <v>0.55555555555555558</v>
      </c>
      <c r="W35" s="41">
        <f t="shared" si="11"/>
        <v>6</v>
      </c>
      <c r="X35" s="41">
        <f t="shared" si="12"/>
        <v>5</v>
      </c>
    </row>
    <row r="36" spans="1:24" x14ac:dyDescent="0.25">
      <c r="A36" s="41">
        <f t="shared" si="0"/>
        <v>2018</v>
      </c>
      <c r="B36" s="41" t="str">
        <f t="shared" si="1"/>
        <v>Oct</v>
      </c>
      <c r="C36" s="41">
        <f t="shared" si="2"/>
        <v>41</v>
      </c>
      <c r="D36" s="41" t="str">
        <f t="shared" si="3"/>
        <v>Thu</v>
      </c>
      <c r="E36" s="27">
        <v>43384</v>
      </c>
      <c r="F36" s="41">
        <v>44167</v>
      </c>
      <c r="G36" s="41" t="s">
        <v>177</v>
      </c>
      <c r="H36" s="41" t="s">
        <v>1484</v>
      </c>
      <c r="K36" s="41">
        <f t="shared" si="4"/>
        <v>0</v>
      </c>
      <c r="L36" s="41">
        <f t="shared" si="5"/>
        <v>0</v>
      </c>
      <c r="M36" s="41">
        <f t="shared" si="6"/>
        <v>8</v>
      </c>
      <c r="N36" s="41">
        <f t="shared" si="7"/>
        <v>9</v>
      </c>
      <c r="O36" s="41">
        <v>1</v>
      </c>
      <c r="P36" s="41" t="s">
        <v>912</v>
      </c>
      <c r="Q36" s="14">
        <v>9</v>
      </c>
      <c r="R36" s="14">
        <v>7</v>
      </c>
      <c r="S36" s="14" t="str">
        <f t="shared" si="8"/>
        <v>AIRTEX PRODUCTS S.A.</v>
      </c>
      <c r="T36" s="14">
        <f t="shared" si="9"/>
        <v>9</v>
      </c>
      <c r="U36" s="24">
        <f t="shared" si="13"/>
        <v>0.55555555555555558</v>
      </c>
      <c r="V36" s="24">
        <f t="shared" si="10"/>
        <v>0.55555555555555558</v>
      </c>
      <c r="W36" s="41">
        <f t="shared" si="11"/>
        <v>5</v>
      </c>
      <c r="X36" s="41">
        <f t="shared" si="12"/>
        <v>5</v>
      </c>
    </row>
    <row r="37" spans="1:24" x14ac:dyDescent="0.25">
      <c r="A37" s="41">
        <f t="shared" si="0"/>
        <v>2018</v>
      </c>
      <c r="B37" s="41" t="str">
        <f t="shared" si="1"/>
        <v>Oct</v>
      </c>
      <c r="C37" s="41">
        <f t="shared" si="2"/>
        <v>41</v>
      </c>
      <c r="D37" s="41" t="str">
        <f t="shared" si="3"/>
        <v>Thu</v>
      </c>
      <c r="E37" s="27">
        <v>43384</v>
      </c>
      <c r="F37" s="41">
        <v>44185</v>
      </c>
      <c r="G37" s="41" t="s">
        <v>53</v>
      </c>
      <c r="H37" s="41" t="s">
        <v>1485</v>
      </c>
      <c r="K37" s="41">
        <f t="shared" si="4"/>
        <v>0</v>
      </c>
      <c r="L37" s="41">
        <f t="shared" si="5"/>
        <v>0</v>
      </c>
      <c r="M37" s="41">
        <f t="shared" si="6"/>
        <v>14</v>
      </c>
      <c r="N37" s="41">
        <f t="shared" si="7"/>
        <v>14</v>
      </c>
      <c r="O37" s="41">
        <v>1</v>
      </c>
      <c r="P37" s="41" t="s">
        <v>171</v>
      </c>
      <c r="Q37" s="14">
        <v>9</v>
      </c>
      <c r="R37" s="14">
        <v>7</v>
      </c>
      <c r="S37" s="14" t="str">
        <f t="shared" si="8"/>
        <v>BREMBO ITALY</v>
      </c>
      <c r="T37" s="14">
        <f t="shared" si="9"/>
        <v>9</v>
      </c>
      <c r="U37" s="24">
        <f t="shared" si="13"/>
        <v>0.66666666666666663</v>
      </c>
      <c r="V37" s="24">
        <f t="shared" si="10"/>
        <v>0.66666666666666663</v>
      </c>
      <c r="W37" s="41">
        <f t="shared" si="11"/>
        <v>6</v>
      </c>
      <c r="X37" s="41">
        <f t="shared" si="12"/>
        <v>6</v>
      </c>
    </row>
    <row r="38" spans="1:24" x14ac:dyDescent="0.25">
      <c r="A38" s="41">
        <f t="shared" si="0"/>
        <v>2018</v>
      </c>
      <c r="B38" s="41" t="str">
        <f t="shared" si="1"/>
        <v>Oct</v>
      </c>
      <c r="C38" s="41">
        <f t="shared" si="2"/>
        <v>41</v>
      </c>
      <c r="D38" s="41" t="str">
        <f t="shared" si="3"/>
        <v>Thu</v>
      </c>
      <c r="E38" s="27">
        <v>43384</v>
      </c>
      <c r="F38" s="41">
        <v>44187</v>
      </c>
      <c r="G38" s="41" t="s">
        <v>178</v>
      </c>
      <c r="H38" s="41" t="s">
        <v>1486</v>
      </c>
      <c r="K38" s="41">
        <f t="shared" si="4"/>
        <v>0</v>
      </c>
      <c r="L38" s="41">
        <f t="shared" si="5"/>
        <v>0</v>
      </c>
      <c r="M38" s="41">
        <f t="shared" si="6"/>
        <v>6</v>
      </c>
      <c r="N38" s="41">
        <f t="shared" si="7"/>
        <v>7</v>
      </c>
      <c r="O38" s="41">
        <v>1</v>
      </c>
      <c r="P38" s="41" t="s">
        <v>192</v>
      </c>
      <c r="Q38" s="14">
        <v>8</v>
      </c>
      <c r="R38" s="14">
        <v>7</v>
      </c>
      <c r="S38" s="14" t="str">
        <f t="shared" si="8"/>
        <v>THE ACE SUPPLY COMPANY LIMITED</v>
      </c>
      <c r="T38" s="14">
        <f t="shared" si="9"/>
        <v>8</v>
      </c>
      <c r="U38" s="24">
        <f t="shared" si="13"/>
        <v>0.5</v>
      </c>
      <c r="V38" s="24">
        <f t="shared" si="10"/>
        <v>0.625</v>
      </c>
      <c r="W38" s="41">
        <f t="shared" si="11"/>
        <v>4</v>
      </c>
      <c r="X38" s="41">
        <f t="shared" si="12"/>
        <v>5</v>
      </c>
    </row>
    <row r="39" spans="1:24" x14ac:dyDescent="0.25">
      <c r="A39" s="41">
        <f t="shared" si="0"/>
        <v>2018</v>
      </c>
      <c r="B39" s="41" t="str">
        <f t="shared" si="1"/>
        <v>Oct</v>
      </c>
      <c r="C39" s="41">
        <f t="shared" si="2"/>
        <v>41</v>
      </c>
      <c r="D39" s="41" t="str">
        <f t="shared" si="3"/>
        <v>Thu</v>
      </c>
      <c r="E39" s="27">
        <v>43384</v>
      </c>
      <c r="F39" s="41">
        <v>44191</v>
      </c>
      <c r="G39" s="41" t="s">
        <v>910</v>
      </c>
      <c r="H39" s="41" t="s">
        <v>1487</v>
      </c>
      <c r="K39" s="41">
        <f t="shared" si="4"/>
        <v>0</v>
      </c>
      <c r="L39" s="41">
        <f t="shared" si="5"/>
        <v>0</v>
      </c>
      <c r="M39" s="41">
        <f t="shared" si="6"/>
        <v>1</v>
      </c>
      <c r="N39" s="41">
        <f t="shared" si="7"/>
        <v>1</v>
      </c>
      <c r="O39" s="41">
        <v>1</v>
      </c>
      <c r="P39" s="41" t="s">
        <v>149</v>
      </c>
      <c r="Q39" s="14">
        <v>8</v>
      </c>
      <c r="R39" s="14">
        <v>6</v>
      </c>
      <c r="S39" s="14" t="str">
        <f t="shared" si="8"/>
        <v>PEARL HIGH TECH PARTS</v>
      </c>
      <c r="T39" s="14">
        <f t="shared" si="9"/>
        <v>8</v>
      </c>
      <c r="U39" s="24">
        <f t="shared" si="13"/>
        <v>0.5</v>
      </c>
      <c r="V39" s="24">
        <f t="shared" si="10"/>
        <v>0.5</v>
      </c>
      <c r="W39" s="41">
        <f t="shared" si="11"/>
        <v>4</v>
      </c>
      <c r="X39" s="41">
        <f t="shared" si="12"/>
        <v>4</v>
      </c>
    </row>
    <row r="40" spans="1:24" x14ac:dyDescent="0.25">
      <c r="A40" s="41">
        <f t="shared" si="0"/>
        <v>2018</v>
      </c>
      <c r="B40" s="41" t="str">
        <f t="shared" si="1"/>
        <v>Oct</v>
      </c>
      <c r="C40" s="41">
        <f t="shared" si="2"/>
        <v>41</v>
      </c>
      <c r="D40" s="41" t="str">
        <f t="shared" si="3"/>
        <v>Thu</v>
      </c>
      <c r="E40" s="27">
        <v>43384</v>
      </c>
      <c r="F40" s="41">
        <v>45018</v>
      </c>
      <c r="G40" s="41" t="s">
        <v>1435</v>
      </c>
      <c r="H40" s="41" t="s">
        <v>1488</v>
      </c>
      <c r="K40" s="41">
        <f t="shared" si="4"/>
        <v>0</v>
      </c>
      <c r="L40" s="41">
        <f t="shared" si="5"/>
        <v>0</v>
      </c>
      <c r="M40" s="41">
        <f t="shared" si="6"/>
        <v>2</v>
      </c>
      <c r="N40" s="41">
        <f t="shared" si="7"/>
        <v>2</v>
      </c>
      <c r="O40" s="41">
        <v>1</v>
      </c>
      <c r="P40" s="41" t="s">
        <v>178</v>
      </c>
      <c r="Q40" s="14">
        <v>8</v>
      </c>
      <c r="R40" s="14">
        <v>7</v>
      </c>
      <c r="S40" s="14" t="str">
        <f t="shared" si="8"/>
        <v>HOLT LLOYD</v>
      </c>
      <c r="T40" s="14">
        <f t="shared" si="9"/>
        <v>8</v>
      </c>
      <c r="U40" s="24">
        <f t="shared" si="13"/>
        <v>0.75</v>
      </c>
      <c r="V40" s="24">
        <f t="shared" si="10"/>
        <v>0.875</v>
      </c>
      <c r="W40" s="41">
        <f t="shared" si="11"/>
        <v>6</v>
      </c>
      <c r="X40" s="41">
        <f t="shared" si="12"/>
        <v>7</v>
      </c>
    </row>
    <row r="41" spans="1:24" x14ac:dyDescent="0.25">
      <c r="A41" s="41">
        <f t="shared" si="0"/>
        <v>2018</v>
      </c>
      <c r="B41" s="41" t="str">
        <f t="shared" si="1"/>
        <v>Oct</v>
      </c>
      <c r="C41" s="41">
        <f t="shared" si="2"/>
        <v>41</v>
      </c>
      <c r="D41" s="41" t="str">
        <f t="shared" si="3"/>
        <v>Thu</v>
      </c>
      <c r="E41" s="27">
        <v>43384</v>
      </c>
      <c r="F41" s="41">
        <v>45674</v>
      </c>
      <c r="G41" s="41" t="s">
        <v>911</v>
      </c>
      <c r="H41" s="41" t="s">
        <v>1578</v>
      </c>
      <c r="K41" s="41">
        <f t="shared" si="4"/>
        <v>0</v>
      </c>
      <c r="L41" s="41">
        <f t="shared" si="5"/>
        <v>0</v>
      </c>
      <c r="M41" s="41">
        <f t="shared" si="6"/>
        <v>1</v>
      </c>
      <c r="N41" s="41">
        <f t="shared" si="7"/>
        <v>2</v>
      </c>
      <c r="O41" s="41">
        <v>1</v>
      </c>
      <c r="P41" s="41" t="s">
        <v>650</v>
      </c>
      <c r="Q41" s="14">
        <v>7</v>
      </c>
      <c r="R41" s="14">
        <v>7</v>
      </c>
      <c r="S41" s="14" t="str">
        <f t="shared" si="8"/>
        <v>U-POL LTD (PAINT)</v>
      </c>
      <c r="T41" s="14">
        <f t="shared" si="9"/>
        <v>7</v>
      </c>
      <c r="U41" s="24">
        <f t="shared" si="13"/>
        <v>0.5714285714285714</v>
      </c>
      <c r="V41" s="24">
        <f t="shared" si="10"/>
        <v>0.7142857142857143</v>
      </c>
      <c r="W41" s="41">
        <f t="shared" si="11"/>
        <v>4</v>
      </c>
      <c r="X41" s="41">
        <f t="shared" si="12"/>
        <v>5</v>
      </c>
    </row>
    <row r="42" spans="1:24" x14ac:dyDescent="0.25">
      <c r="A42" s="41">
        <f t="shared" si="0"/>
        <v>2018</v>
      </c>
      <c r="B42" s="41" t="str">
        <f t="shared" si="1"/>
        <v>Oct</v>
      </c>
      <c r="C42" s="41">
        <f t="shared" si="2"/>
        <v>41</v>
      </c>
      <c r="D42" s="41" t="str">
        <f t="shared" si="3"/>
        <v>Thu</v>
      </c>
      <c r="E42" s="27">
        <v>43384</v>
      </c>
      <c r="F42" s="41">
        <v>45847</v>
      </c>
      <c r="G42" s="41" t="s">
        <v>812</v>
      </c>
      <c r="H42" s="41" t="s">
        <v>1489</v>
      </c>
      <c r="K42" s="41">
        <f t="shared" si="4"/>
        <v>0</v>
      </c>
      <c r="L42" s="41">
        <f t="shared" si="5"/>
        <v>0</v>
      </c>
      <c r="M42" s="41">
        <f t="shared" si="6"/>
        <v>2</v>
      </c>
      <c r="N42" s="41">
        <f t="shared" si="7"/>
        <v>2</v>
      </c>
      <c r="O42" s="41">
        <v>1</v>
      </c>
      <c r="P42" s="41" t="s">
        <v>41</v>
      </c>
      <c r="Q42" s="14">
        <v>7</v>
      </c>
      <c r="R42" s="14">
        <v>3</v>
      </c>
      <c r="S42" s="14" t="str">
        <f t="shared" si="8"/>
        <v>ADROIT ACCESSORIES LIMITED</v>
      </c>
      <c r="T42" s="14">
        <f t="shared" si="9"/>
        <v>7</v>
      </c>
      <c r="U42" s="24">
        <f t="shared" si="13"/>
        <v>0.2857142857142857</v>
      </c>
      <c r="V42" s="24">
        <f t="shared" si="10"/>
        <v>0.2857142857142857</v>
      </c>
      <c r="W42" s="41">
        <f t="shared" si="11"/>
        <v>2</v>
      </c>
      <c r="X42" s="41">
        <f t="shared" si="12"/>
        <v>2</v>
      </c>
    </row>
    <row r="43" spans="1:24" x14ac:dyDescent="0.25">
      <c r="A43" s="41">
        <f t="shared" si="0"/>
        <v>2018</v>
      </c>
      <c r="B43" s="41" t="str">
        <f t="shared" si="1"/>
        <v>Oct</v>
      </c>
      <c r="C43" s="41">
        <f t="shared" si="2"/>
        <v>41</v>
      </c>
      <c r="D43" s="41" t="str">
        <f t="shared" si="3"/>
        <v>Thu</v>
      </c>
      <c r="E43" s="27">
        <v>43384</v>
      </c>
      <c r="F43" s="41">
        <v>45881</v>
      </c>
      <c r="G43" s="41" t="s">
        <v>55</v>
      </c>
      <c r="H43" s="41" t="s">
        <v>1490</v>
      </c>
      <c r="K43" s="41">
        <f t="shared" si="4"/>
        <v>0</v>
      </c>
      <c r="L43" s="41">
        <f t="shared" si="5"/>
        <v>0</v>
      </c>
      <c r="M43" s="41">
        <f t="shared" si="6"/>
        <v>14</v>
      </c>
      <c r="N43" s="41">
        <f t="shared" si="7"/>
        <v>14</v>
      </c>
      <c r="O43" s="41">
        <v>1</v>
      </c>
      <c r="P43" s="41" t="s">
        <v>920</v>
      </c>
      <c r="Q43" s="14">
        <v>7</v>
      </c>
      <c r="R43" s="14">
        <v>4</v>
      </c>
      <c r="S43" s="14" t="str">
        <f t="shared" si="8"/>
        <v>ALPHA PACKAGING</v>
      </c>
      <c r="T43" s="14">
        <f t="shared" si="9"/>
        <v>7</v>
      </c>
      <c r="U43" s="24">
        <f t="shared" si="13"/>
        <v>0.14285714285714285</v>
      </c>
      <c r="V43" s="24">
        <f t="shared" si="10"/>
        <v>0.14285714285714285</v>
      </c>
      <c r="W43" s="41">
        <f t="shared" si="11"/>
        <v>1</v>
      </c>
      <c r="X43" s="41">
        <f t="shared" si="12"/>
        <v>1</v>
      </c>
    </row>
    <row r="44" spans="1:24" x14ac:dyDescent="0.25">
      <c r="A44" s="41">
        <f t="shared" si="0"/>
        <v>2018</v>
      </c>
      <c r="B44" s="41" t="str">
        <f t="shared" si="1"/>
        <v>Oct</v>
      </c>
      <c r="C44" s="41">
        <f t="shared" si="2"/>
        <v>41</v>
      </c>
      <c r="D44" s="41" t="str">
        <f t="shared" si="3"/>
        <v>Thu</v>
      </c>
      <c r="E44" s="27">
        <v>43384</v>
      </c>
      <c r="F44" s="41" t="s">
        <v>1478</v>
      </c>
      <c r="G44" s="41" t="s">
        <v>1479</v>
      </c>
      <c r="H44" s="41" t="s">
        <v>1480</v>
      </c>
      <c r="K44" s="41">
        <f t="shared" si="4"/>
        <v>0</v>
      </c>
      <c r="L44" s="41">
        <f t="shared" si="5"/>
        <v>0</v>
      </c>
      <c r="M44" s="41">
        <f t="shared" si="6"/>
        <v>0</v>
      </c>
      <c r="N44" s="41">
        <f t="shared" si="7"/>
        <v>0</v>
      </c>
      <c r="O44" s="41">
        <v>1</v>
      </c>
      <c r="P44" s="41" t="s">
        <v>98</v>
      </c>
      <c r="Q44" s="14">
        <v>7</v>
      </c>
      <c r="R44" s="14">
        <v>7</v>
      </c>
      <c r="S44" s="14" t="str">
        <f t="shared" si="8"/>
        <v>DELPHI DIESEL AFTERMARKET</v>
      </c>
      <c r="T44" s="14">
        <f t="shared" si="9"/>
        <v>7</v>
      </c>
      <c r="U44" s="24">
        <f t="shared" si="13"/>
        <v>0.42857142857142855</v>
      </c>
      <c r="V44" s="24">
        <f t="shared" si="10"/>
        <v>0.5714285714285714</v>
      </c>
      <c r="W44" s="41">
        <f t="shared" si="11"/>
        <v>3</v>
      </c>
      <c r="X44" s="41">
        <f t="shared" si="12"/>
        <v>4</v>
      </c>
    </row>
    <row r="45" spans="1:24" x14ac:dyDescent="0.25">
      <c r="A45" s="41">
        <f t="shared" si="0"/>
        <v>2018</v>
      </c>
      <c r="B45" s="41" t="str">
        <f t="shared" si="1"/>
        <v>Oct</v>
      </c>
      <c r="C45" s="41">
        <f t="shared" si="2"/>
        <v>41</v>
      </c>
      <c r="D45" s="41" t="str">
        <f t="shared" si="3"/>
        <v>Thu</v>
      </c>
      <c r="E45" s="27">
        <v>43384</v>
      </c>
      <c r="F45" s="41" t="s">
        <v>64</v>
      </c>
      <c r="G45" s="41" t="s">
        <v>65</v>
      </c>
      <c r="H45" s="41" t="s">
        <v>66</v>
      </c>
      <c r="I45" s="41" t="s">
        <v>909</v>
      </c>
      <c r="J45" s="41" t="s">
        <v>909</v>
      </c>
      <c r="K45" s="41">
        <f t="shared" si="4"/>
        <v>0</v>
      </c>
      <c r="L45" s="41">
        <f t="shared" si="5"/>
        <v>0</v>
      </c>
      <c r="M45" s="41">
        <f t="shared" si="6"/>
        <v>0</v>
      </c>
      <c r="N45" s="41">
        <f t="shared" si="7"/>
        <v>0</v>
      </c>
      <c r="O45" s="41">
        <v>1</v>
      </c>
      <c r="P45" s="41" t="s">
        <v>15</v>
      </c>
      <c r="Q45" s="14">
        <v>7</v>
      </c>
      <c r="R45" s="14">
        <v>7</v>
      </c>
      <c r="S45" s="14" t="str">
        <f t="shared" si="8"/>
        <v>MAGNETI MARELLI A/M PARTS &amp; SERVICE</v>
      </c>
      <c r="T45" s="14">
        <f t="shared" si="9"/>
        <v>7</v>
      </c>
      <c r="U45" s="24">
        <f t="shared" si="13"/>
        <v>0</v>
      </c>
      <c r="V45" s="24">
        <f t="shared" si="10"/>
        <v>0.2857142857142857</v>
      </c>
      <c r="W45" s="41">
        <f t="shared" si="11"/>
        <v>0</v>
      </c>
      <c r="X45" s="41">
        <f t="shared" si="12"/>
        <v>2</v>
      </c>
    </row>
    <row r="46" spans="1:24" x14ac:dyDescent="0.25">
      <c r="A46" s="41">
        <f t="shared" si="0"/>
        <v>2018</v>
      </c>
      <c r="B46" s="41" t="str">
        <f t="shared" si="1"/>
        <v>Oct</v>
      </c>
      <c r="C46" s="41">
        <f t="shared" si="2"/>
        <v>41</v>
      </c>
      <c r="D46" s="41" t="str">
        <f t="shared" si="3"/>
        <v>Thu</v>
      </c>
      <c r="E46" s="27">
        <v>43384</v>
      </c>
      <c r="F46" s="41" t="s">
        <v>1481</v>
      </c>
      <c r="G46" s="41" t="s">
        <v>1482</v>
      </c>
      <c r="H46" s="41" t="s">
        <v>1483</v>
      </c>
      <c r="K46" s="41">
        <f t="shared" si="4"/>
        <v>0</v>
      </c>
      <c r="L46" s="41">
        <f t="shared" si="5"/>
        <v>0</v>
      </c>
      <c r="M46" s="41">
        <f t="shared" si="6"/>
        <v>0</v>
      </c>
      <c r="N46" s="41">
        <f t="shared" si="7"/>
        <v>0</v>
      </c>
      <c r="O46" s="41">
        <v>1</v>
      </c>
      <c r="P46" s="41" t="s">
        <v>45</v>
      </c>
      <c r="Q46" s="14">
        <v>7</v>
      </c>
      <c r="R46" s="14">
        <v>5</v>
      </c>
      <c r="S46" s="14" t="str">
        <f t="shared" si="8"/>
        <v>ASPA GMBH</v>
      </c>
      <c r="T46" s="14">
        <f t="shared" si="9"/>
        <v>7</v>
      </c>
      <c r="U46" s="24">
        <f t="shared" si="13"/>
        <v>0.5714285714285714</v>
      </c>
      <c r="V46" s="24">
        <f t="shared" si="10"/>
        <v>0.5714285714285714</v>
      </c>
      <c r="W46" s="41">
        <f t="shared" si="11"/>
        <v>4</v>
      </c>
      <c r="X46" s="41">
        <f t="shared" si="12"/>
        <v>4</v>
      </c>
    </row>
    <row r="47" spans="1:24" x14ac:dyDescent="0.25">
      <c r="A47" s="41">
        <f t="shared" si="0"/>
        <v>2018</v>
      </c>
      <c r="B47" s="41" t="str">
        <f t="shared" si="1"/>
        <v>Oct</v>
      </c>
      <c r="C47" s="41">
        <f t="shared" si="2"/>
        <v>41</v>
      </c>
      <c r="D47" s="41" t="str">
        <f t="shared" si="3"/>
        <v>Thu</v>
      </c>
      <c r="E47" s="27">
        <v>43384</v>
      </c>
      <c r="F47" s="41" t="s">
        <v>26</v>
      </c>
      <c r="G47" s="41" t="s">
        <v>27</v>
      </c>
      <c r="H47" s="41" t="s">
        <v>28</v>
      </c>
      <c r="I47" s="41" t="s">
        <v>907</v>
      </c>
      <c r="J47" s="41" t="s">
        <v>907</v>
      </c>
      <c r="K47" s="41">
        <f t="shared" si="4"/>
        <v>1</v>
      </c>
      <c r="L47" s="41">
        <f t="shared" si="5"/>
        <v>1</v>
      </c>
      <c r="M47" s="41">
        <f t="shared" si="6"/>
        <v>2</v>
      </c>
      <c r="N47" s="41">
        <f t="shared" si="7"/>
        <v>2</v>
      </c>
      <c r="O47" s="41">
        <v>1</v>
      </c>
      <c r="P47" s="41" t="s">
        <v>236</v>
      </c>
      <c r="Q47" s="14">
        <v>7</v>
      </c>
      <c r="R47" s="14">
        <v>5</v>
      </c>
      <c r="S47" s="14" t="str">
        <f t="shared" si="8"/>
        <v>ELTA LIGHTING LTD</v>
      </c>
      <c r="T47" s="14">
        <f t="shared" si="9"/>
        <v>7</v>
      </c>
      <c r="U47" s="24">
        <f t="shared" si="13"/>
        <v>0.2857142857142857</v>
      </c>
      <c r="V47" s="24">
        <f t="shared" si="10"/>
        <v>0.5714285714285714</v>
      </c>
      <c r="W47" s="41">
        <f t="shared" si="11"/>
        <v>2</v>
      </c>
      <c r="X47" s="41">
        <f t="shared" si="12"/>
        <v>4</v>
      </c>
    </row>
    <row r="48" spans="1:24" x14ac:dyDescent="0.25">
      <c r="A48" s="41">
        <f t="shared" si="0"/>
        <v>2018</v>
      </c>
      <c r="B48" s="41" t="str">
        <f t="shared" si="1"/>
        <v>Oct</v>
      </c>
      <c r="C48" s="41">
        <f t="shared" si="2"/>
        <v>41</v>
      </c>
      <c r="D48" s="41" t="str">
        <f t="shared" si="3"/>
        <v>Thu</v>
      </c>
      <c r="E48" s="27">
        <v>43384</v>
      </c>
      <c r="F48" s="41" t="s">
        <v>2577</v>
      </c>
      <c r="G48" s="41" t="s">
        <v>2578</v>
      </c>
      <c r="H48" s="41" t="s">
        <v>2579</v>
      </c>
      <c r="K48" s="41">
        <f t="shared" si="4"/>
        <v>0</v>
      </c>
      <c r="L48" s="41">
        <f t="shared" si="5"/>
        <v>0</v>
      </c>
      <c r="M48" s="41">
        <f t="shared" si="6"/>
        <v>0</v>
      </c>
      <c r="N48" s="41">
        <f t="shared" si="7"/>
        <v>0</v>
      </c>
      <c r="O48" s="41">
        <v>1</v>
      </c>
      <c r="P48" s="41" t="s">
        <v>2182</v>
      </c>
      <c r="Q48" s="14">
        <v>6</v>
      </c>
      <c r="R48" s="14">
        <v>6</v>
      </c>
      <c r="S48" s="14" t="str">
        <f t="shared" si="8"/>
        <v>CONTINENTAL TEVES AG &amp; CO. OHG</v>
      </c>
      <c r="T48" s="14">
        <f t="shared" si="9"/>
        <v>6</v>
      </c>
      <c r="U48" s="24">
        <f t="shared" si="13"/>
        <v>0.33333333333333331</v>
      </c>
      <c r="V48" s="24">
        <f t="shared" si="10"/>
        <v>0.33333333333333331</v>
      </c>
      <c r="W48" s="41">
        <f t="shared" si="11"/>
        <v>2</v>
      </c>
      <c r="X48" s="41">
        <f t="shared" si="12"/>
        <v>2</v>
      </c>
    </row>
    <row r="49" spans="1:24" x14ac:dyDescent="0.25">
      <c r="A49" s="41">
        <f t="shared" si="0"/>
        <v>2018</v>
      </c>
      <c r="B49" s="41" t="str">
        <f t="shared" si="1"/>
        <v>Oct</v>
      </c>
      <c r="C49" s="41">
        <f t="shared" si="2"/>
        <v>42</v>
      </c>
      <c r="D49" s="41" t="str">
        <f t="shared" si="3"/>
        <v>Mon</v>
      </c>
      <c r="E49" s="27">
        <v>43388</v>
      </c>
      <c r="F49" s="41">
        <v>42605</v>
      </c>
      <c r="G49" s="41" t="s">
        <v>1491</v>
      </c>
      <c r="H49" s="41" t="s">
        <v>1492</v>
      </c>
      <c r="K49" s="41">
        <f t="shared" si="4"/>
        <v>0</v>
      </c>
      <c r="L49" s="41">
        <f t="shared" si="5"/>
        <v>0</v>
      </c>
      <c r="M49" s="41">
        <f t="shared" si="6"/>
        <v>1</v>
      </c>
      <c r="N49" s="41">
        <f t="shared" si="7"/>
        <v>2</v>
      </c>
      <c r="O49" s="41">
        <v>1</v>
      </c>
      <c r="P49" s="41" t="s">
        <v>890</v>
      </c>
      <c r="Q49" s="14">
        <v>6</v>
      </c>
      <c r="R49" s="14">
        <v>6</v>
      </c>
      <c r="S49" s="14" t="str">
        <f t="shared" si="8"/>
        <v xml:space="preserve">TEKNOROT/Lim Otomotiv </v>
      </c>
      <c r="T49" s="14">
        <f t="shared" si="9"/>
        <v>6</v>
      </c>
      <c r="U49" s="24">
        <f t="shared" si="13"/>
        <v>1</v>
      </c>
      <c r="V49" s="24">
        <f t="shared" si="10"/>
        <v>1</v>
      </c>
      <c r="W49" s="41">
        <f t="shared" si="11"/>
        <v>6</v>
      </c>
      <c r="X49" s="41">
        <f t="shared" si="12"/>
        <v>6</v>
      </c>
    </row>
    <row r="50" spans="1:24" x14ac:dyDescent="0.25">
      <c r="A50" s="41">
        <f t="shared" si="0"/>
        <v>2018</v>
      </c>
      <c r="B50" s="41" t="str">
        <f t="shared" si="1"/>
        <v>Oct</v>
      </c>
      <c r="C50" s="41">
        <f t="shared" si="2"/>
        <v>42</v>
      </c>
      <c r="D50" s="41" t="str">
        <f t="shared" si="3"/>
        <v>Mon</v>
      </c>
      <c r="E50" s="27">
        <v>43388</v>
      </c>
      <c r="F50" s="41">
        <v>42607</v>
      </c>
      <c r="G50" s="41" t="s">
        <v>912</v>
      </c>
      <c r="H50" s="41" t="s">
        <v>1493</v>
      </c>
      <c r="K50" s="41">
        <f t="shared" si="4"/>
        <v>0</v>
      </c>
      <c r="L50" s="41">
        <f t="shared" si="5"/>
        <v>0</v>
      </c>
      <c r="M50" s="41">
        <f t="shared" si="6"/>
        <v>5</v>
      </c>
      <c r="N50" s="41">
        <f t="shared" si="7"/>
        <v>5</v>
      </c>
      <c r="O50" s="41">
        <v>1</v>
      </c>
      <c r="P50" s="41" t="s">
        <v>252</v>
      </c>
      <c r="Q50" s="14">
        <v>6</v>
      </c>
      <c r="R50" s="14">
        <v>6</v>
      </c>
      <c r="S50" s="14" t="str">
        <f t="shared" si="8"/>
        <v>TOMO MOTORPARTS</v>
      </c>
      <c r="T50" s="14">
        <f t="shared" si="9"/>
        <v>6</v>
      </c>
      <c r="U50" s="24">
        <f t="shared" si="13"/>
        <v>1</v>
      </c>
      <c r="V50" s="24">
        <f t="shared" si="10"/>
        <v>1</v>
      </c>
      <c r="W50" s="41">
        <f t="shared" si="11"/>
        <v>6</v>
      </c>
      <c r="X50" s="41">
        <f t="shared" si="12"/>
        <v>6</v>
      </c>
    </row>
    <row r="51" spans="1:24" x14ac:dyDescent="0.25">
      <c r="A51" s="41">
        <f t="shared" si="0"/>
        <v>2018</v>
      </c>
      <c r="B51" s="41" t="str">
        <f t="shared" si="1"/>
        <v>Oct</v>
      </c>
      <c r="C51" s="41">
        <f t="shared" si="2"/>
        <v>42</v>
      </c>
      <c r="D51" s="41" t="str">
        <f t="shared" si="3"/>
        <v>Mon</v>
      </c>
      <c r="E51" s="27">
        <v>43388</v>
      </c>
      <c r="F51" s="41">
        <v>42612</v>
      </c>
      <c r="G51" s="41" t="s">
        <v>179</v>
      </c>
      <c r="H51" s="41" t="s">
        <v>1494</v>
      </c>
      <c r="K51" s="41">
        <f t="shared" si="4"/>
        <v>0</v>
      </c>
      <c r="L51" s="41">
        <f t="shared" si="5"/>
        <v>0</v>
      </c>
      <c r="M51" s="41">
        <f t="shared" si="6"/>
        <v>2</v>
      </c>
      <c r="N51" s="41">
        <f t="shared" si="7"/>
        <v>2</v>
      </c>
      <c r="O51" s="41">
        <v>1</v>
      </c>
      <c r="P51" s="41" t="s">
        <v>310</v>
      </c>
      <c r="Q51" s="14">
        <v>6</v>
      </c>
      <c r="R51" s="14">
        <v>6</v>
      </c>
      <c r="S51" s="14" t="str">
        <f t="shared" si="8"/>
        <v>TMD FRICTION ROMANIA</v>
      </c>
      <c r="T51" s="14">
        <f t="shared" si="9"/>
        <v>6</v>
      </c>
      <c r="U51" s="24">
        <f t="shared" si="13"/>
        <v>0.83333333333333337</v>
      </c>
      <c r="V51" s="24">
        <f t="shared" si="10"/>
        <v>0.83333333333333337</v>
      </c>
      <c r="W51" s="41">
        <f t="shared" si="11"/>
        <v>5</v>
      </c>
      <c r="X51" s="41">
        <f t="shared" si="12"/>
        <v>5</v>
      </c>
    </row>
    <row r="52" spans="1:24" x14ac:dyDescent="0.25">
      <c r="A52" s="41">
        <f t="shared" si="0"/>
        <v>2018</v>
      </c>
      <c r="B52" s="41" t="str">
        <f t="shared" si="1"/>
        <v>Oct</v>
      </c>
      <c r="C52" s="41">
        <f t="shared" si="2"/>
        <v>42</v>
      </c>
      <c r="D52" s="41" t="str">
        <f t="shared" si="3"/>
        <v>Mon</v>
      </c>
      <c r="E52" s="27">
        <v>43388</v>
      </c>
      <c r="F52" s="41">
        <v>42617</v>
      </c>
      <c r="G52" s="41" t="s">
        <v>180</v>
      </c>
      <c r="H52" s="41" t="s">
        <v>1288</v>
      </c>
      <c r="I52" s="41" t="s">
        <v>909</v>
      </c>
      <c r="J52" s="41" t="s">
        <v>909</v>
      </c>
      <c r="K52" s="41">
        <f t="shared" si="4"/>
        <v>0</v>
      </c>
      <c r="L52" s="41">
        <f t="shared" si="5"/>
        <v>0</v>
      </c>
      <c r="M52" s="41">
        <f t="shared" si="6"/>
        <v>6</v>
      </c>
      <c r="N52" s="41">
        <f t="shared" si="7"/>
        <v>7</v>
      </c>
      <c r="O52" s="41">
        <v>1</v>
      </c>
      <c r="P52" s="41" t="s">
        <v>484</v>
      </c>
      <c r="Q52" s="14">
        <v>6</v>
      </c>
      <c r="R52" s="14">
        <v>6</v>
      </c>
      <c r="S52" s="14" t="str">
        <f t="shared" si="8"/>
        <v>REMA TIP TOP AUTOMOTIVE UK LTD.</v>
      </c>
      <c r="T52" s="14">
        <f t="shared" si="9"/>
        <v>6</v>
      </c>
      <c r="U52" s="24">
        <f t="shared" si="13"/>
        <v>1</v>
      </c>
      <c r="V52" s="24">
        <f t="shared" si="10"/>
        <v>1</v>
      </c>
      <c r="W52" s="41">
        <f t="shared" si="11"/>
        <v>6</v>
      </c>
      <c r="X52" s="41">
        <f t="shared" si="12"/>
        <v>6</v>
      </c>
    </row>
    <row r="53" spans="1:24" x14ac:dyDescent="0.25">
      <c r="A53" s="41">
        <f t="shared" si="0"/>
        <v>2018</v>
      </c>
      <c r="B53" s="41" t="str">
        <f t="shared" si="1"/>
        <v>Oct</v>
      </c>
      <c r="C53" s="41">
        <f t="shared" si="2"/>
        <v>42</v>
      </c>
      <c r="D53" s="41" t="str">
        <f t="shared" si="3"/>
        <v>Mon</v>
      </c>
      <c r="E53" s="27">
        <v>43388</v>
      </c>
      <c r="F53" s="41">
        <v>42622</v>
      </c>
      <c r="G53" s="41" t="s">
        <v>176</v>
      </c>
      <c r="H53" s="41" t="s">
        <v>1496</v>
      </c>
      <c r="K53" s="41">
        <f t="shared" si="4"/>
        <v>0</v>
      </c>
      <c r="L53" s="41">
        <f t="shared" si="5"/>
        <v>0</v>
      </c>
      <c r="M53" s="41">
        <f t="shared" si="6"/>
        <v>15</v>
      </c>
      <c r="N53" s="41">
        <f t="shared" si="7"/>
        <v>15</v>
      </c>
      <c r="O53" s="41">
        <v>1</v>
      </c>
      <c r="P53" s="41" t="s">
        <v>524</v>
      </c>
      <c r="Q53" s="14">
        <v>6</v>
      </c>
      <c r="R53" s="14">
        <v>5</v>
      </c>
      <c r="S53" s="14" t="str">
        <f t="shared" si="8"/>
        <v>ORTHENE CHEMICALS LTD</v>
      </c>
      <c r="T53" s="14">
        <f t="shared" si="9"/>
        <v>6</v>
      </c>
      <c r="U53" s="24">
        <f t="shared" si="13"/>
        <v>0.66666666666666663</v>
      </c>
      <c r="V53" s="24">
        <f t="shared" si="10"/>
        <v>0.66666666666666663</v>
      </c>
      <c r="W53" s="41">
        <f t="shared" si="11"/>
        <v>4</v>
      </c>
      <c r="X53" s="41">
        <f t="shared" si="12"/>
        <v>4</v>
      </c>
    </row>
    <row r="54" spans="1:24" x14ac:dyDescent="0.25">
      <c r="A54" s="41">
        <f t="shared" si="0"/>
        <v>2018</v>
      </c>
      <c r="B54" s="41" t="str">
        <f t="shared" si="1"/>
        <v>Oct</v>
      </c>
      <c r="C54" s="41">
        <f t="shared" si="2"/>
        <v>42</v>
      </c>
      <c r="D54" s="41" t="str">
        <f t="shared" si="3"/>
        <v>Mon</v>
      </c>
      <c r="E54" s="27">
        <v>43388</v>
      </c>
      <c r="F54" s="41">
        <v>45574</v>
      </c>
      <c r="G54" s="41" t="s">
        <v>53</v>
      </c>
      <c r="H54" s="41" t="s">
        <v>1299</v>
      </c>
      <c r="I54" s="41" t="s">
        <v>909</v>
      </c>
      <c r="J54" s="41" t="s">
        <v>909</v>
      </c>
      <c r="K54" s="41">
        <f t="shared" si="4"/>
        <v>0</v>
      </c>
      <c r="L54" s="41">
        <f t="shared" si="5"/>
        <v>0</v>
      </c>
      <c r="M54" s="41">
        <f t="shared" si="6"/>
        <v>14</v>
      </c>
      <c r="N54" s="41">
        <f t="shared" si="7"/>
        <v>14</v>
      </c>
      <c r="O54" s="41">
        <v>1</v>
      </c>
      <c r="P54" s="41" t="s">
        <v>235</v>
      </c>
      <c r="Q54" s="14">
        <v>6</v>
      </c>
      <c r="R54" s="14">
        <v>5</v>
      </c>
      <c r="S54" s="14" t="str">
        <f t="shared" si="8"/>
        <v>BOWA</v>
      </c>
      <c r="T54" s="14">
        <f t="shared" si="9"/>
        <v>6</v>
      </c>
      <c r="U54" s="24">
        <f t="shared" si="13"/>
        <v>0.66666666666666663</v>
      </c>
      <c r="V54" s="24">
        <f t="shared" si="10"/>
        <v>0.66666666666666663</v>
      </c>
      <c r="W54" s="41">
        <f t="shared" si="11"/>
        <v>4</v>
      </c>
      <c r="X54" s="41">
        <f t="shared" si="12"/>
        <v>4</v>
      </c>
    </row>
    <row r="55" spans="1:24" x14ac:dyDescent="0.25">
      <c r="A55" s="41">
        <f t="shared" si="0"/>
        <v>2018</v>
      </c>
      <c r="B55" s="41" t="str">
        <f t="shared" si="1"/>
        <v>Oct</v>
      </c>
      <c r="C55" s="41">
        <f t="shared" si="2"/>
        <v>42</v>
      </c>
      <c r="D55" s="41" t="str">
        <f t="shared" si="3"/>
        <v>Mon</v>
      </c>
      <c r="E55" s="27">
        <v>43388</v>
      </c>
      <c r="F55" s="41">
        <v>45617</v>
      </c>
      <c r="G55" s="41" t="s">
        <v>58</v>
      </c>
      <c r="H55" s="41" t="s">
        <v>1497</v>
      </c>
      <c r="K55" s="41">
        <f t="shared" si="4"/>
        <v>0</v>
      </c>
      <c r="L55" s="41">
        <f t="shared" si="5"/>
        <v>0</v>
      </c>
      <c r="M55" s="41">
        <f t="shared" si="6"/>
        <v>11</v>
      </c>
      <c r="N55" s="41">
        <f t="shared" si="7"/>
        <v>11</v>
      </c>
      <c r="O55" s="41">
        <v>1</v>
      </c>
      <c r="P55" s="41" t="s">
        <v>169</v>
      </c>
      <c r="Q55" s="14">
        <v>6</v>
      </c>
      <c r="R55" s="14">
        <v>4</v>
      </c>
      <c r="S55" s="14" t="str">
        <f t="shared" si="8"/>
        <v>CONTINENTAL AUTOMOTIVE TRADING UK</v>
      </c>
      <c r="T55" s="14">
        <f t="shared" si="9"/>
        <v>6</v>
      </c>
      <c r="U55" s="24">
        <f t="shared" si="13"/>
        <v>0.5</v>
      </c>
      <c r="V55" s="24">
        <f t="shared" si="10"/>
        <v>0.66666666666666663</v>
      </c>
      <c r="W55" s="41">
        <f t="shared" si="11"/>
        <v>3</v>
      </c>
      <c r="X55" s="41">
        <f t="shared" si="12"/>
        <v>4</v>
      </c>
    </row>
    <row r="56" spans="1:24" x14ac:dyDescent="0.25">
      <c r="A56" s="41">
        <f t="shared" si="0"/>
        <v>2018</v>
      </c>
      <c r="B56" s="41" t="str">
        <f t="shared" si="1"/>
        <v>Oct</v>
      </c>
      <c r="C56" s="41">
        <f t="shared" si="2"/>
        <v>42</v>
      </c>
      <c r="D56" s="41" t="str">
        <f t="shared" si="3"/>
        <v>Mon</v>
      </c>
      <c r="E56" s="27">
        <v>43388</v>
      </c>
      <c r="F56" s="41">
        <v>45919</v>
      </c>
      <c r="G56" s="41" t="s">
        <v>29</v>
      </c>
      <c r="H56" s="41" t="s">
        <v>30</v>
      </c>
      <c r="I56" s="41" t="s">
        <v>907</v>
      </c>
      <c r="J56" s="41" t="s">
        <v>907</v>
      </c>
      <c r="K56" s="41">
        <f t="shared" si="4"/>
        <v>1</v>
      </c>
      <c r="L56" s="41">
        <f t="shared" si="5"/>
        <v>1</v>
      </c>
      <c r="M56" s="41">
        <f t="shared" si="6"/>
        <v>2</v>
      </c>
      <c r="N56" s="41">
        <f t="shared" si="7"/>
        <v>2</v>
      </c>
      <c r="O56" s="41">
        <v>1</v>
      </c>
      <c r="P56" s="41" t="s">
        <v>179</v>
      </c>
      <c r="Q56" s="14">
        <v>6</v>
      </c>
      <c r="R56" s="14">
        <v>4</v>
      </c>
      <c r="S56" s="14" t="str">
        <f t="shared" si="8"/>
        <v>ELRING PARTS CO.LTD.</v>
      </c>
      <c r="T56" s="14">
        <f t="shared" si="9"/>
        <v>6</v>
      </c>
      <c r="U56" s="24">
        <f t="shared" si="13"/>
        <v>0.33333333333333331</v>
      </c>
      <c r="V56" s="24">
        <f t="shared" si="10"/>
        <v>0.33333333333333331</v>
      </c>
      <c r="W56" s="41">
        <f t="shared" si="11"/>
        <v>2</v>
      </c>
      <c r="X56" s="41">
        <f t="shared" si="12"/>
        <v>2</v>
      </c>
    </row>
    <row r="57" spans="1:24" x14ac:dyDescent="0.25">
      <c r="A57" s="41">
        <f t="shared" si="0"/>
        <v>2018</v>
      </c>
      <c r="B57" s="41" t="str">
        <f t="shared" si="1"/>
        <v>Oct</v>
      </c>
      <c r="C57" s="41">
        <f t="shared" si="2"/>
        <v>42</v>
      </c>
      <c r="D57" s="41" t="str">
        <f t="shared" si="3"/>
        <v>Mon</v>
      </c>
      <c r="E57" s="27">
        <v>43388</v>
      </c>
      <c r="F57" s="41">
        <v>45988</v>
      </c>
      <c r="G57" s="41" t="s">
        <v>913</v>
      </c>
      <c r="H57" s="41" t="s">
        <v>909</v>
      </c>
      <c r="I57" s="41" t="s">
        <v>908</v>
      </c>
      <c r="J57" s="41" t="s">
        <v>908</v>
      </c>
      <c r="K57" s="41">
        <f t="shared" si="4"/>
        <v>0</v>
      </c>
      <c r="L57" s="41">
        <f t="shared" si="5"/>
        <v>0</v>
      </c>
      <c r="M57" s="41">
        <f t="shared" si="6"/>
        <v>0</v>
      </c>
      <c r="N57" s="41">
        <f t="shared" si="7"/>
        <v>0</v>
      </c>
      <c r="O57" s="41">
        <v>1</v>
      </c>
      <c r="P57" s="41" t="s">
        <v>924</v>
      </c>
      <c r="Q57" s="14">
        <v>6</v>
      </c>
      <c r="R57" s="14">
        <v>4</v>
      </c>
      <c r="S57" s="14" t="str">
        <f t="shared" si="8"/>
        <v>DAYCO EUROPE S.R.L.</v>
      </c>
      <c r="T57" s="14">
        <f t="shared" si="9"/>
        <v>6</v>
      </c>
      <c r="U57" s="24">
        <f t="shared" si="13"/>
        <v>0.66666666666666663</v>
      </c>
      <c r="V57" s="24">
        <f t="shared" si="10"/>
        <v>0.66666666666666663</v>
      </c>
      <c r="W57" s="41">
        <f t="shared" si="11"/>
        <v>4</v>
      </c>
      <c r="X57" s="41">
        <f t="shared" si="12"/>
        <v>4</v>
      </c>
    </row>
    <row r="58" spans="1:24" x14ac:dyDescent="0.25">
      <c r="A58" s="41">
        <f t="shared" si="0"/>
        <v>2018</v>
      </c>
      <c r="B58" s="41" t="str">
        <f t="shared" si="1"/>
        <v>Oct</v>
      </c>
      <c r="C58" s="41">
        <f t="shared" si="2"/>
        <v>42</v>
      </c>
      <c r="D58" s="41" t="str">
        <f t="shared" si="3"/>
        <v>Mon</v>
      </c>
      <c r="E58" s="27">
        <v>43388</v>
      </c>
      <c r="F58" s="41">
        <v>45994</v>
      </c>
      <c r="G58" s="41" t="s">
        <v>31</v>
      </c>
      <c r="H58" s="41" t="s">
        <v>32</v>
      </c>
      <c r="I58" s="41" t="s">
        <v>907</v>
      </c>
      <c r="J58" s="41" t="s">
        <v>907</v>
      </c>
      <c r="K58" s="41">
        <f t="shared" si="4"/>
        <v>1</v>
      </c>
      <c r="L58" s="41">
        <f t="shared" si="5"/>
        <v>1</v>
      </c>
      <c r="M58" s="41">
        <f t="shared" si="6"/>
        <v>12</v>
      </c>
      <c r="N58" s="41">
        <f t="shared" si="7"/>
        <v>12</v>
      </c>
      <c r="O58" s="41">
        <v>1</v>
      </c>
      <c r="P58" s="41" t="s">
        <v>625</v>
      </c>
      <c r="Q58" s="14">
        <v>6</v>
      </c>
      <c r="R58" s="14">
        <v>4</v>
      </c>
      <c r="S58" s="14" t="str">
        <f t="shared" si="8"/>
        <v>NGK SPARK PLUGS (UK) LTD.</v>
      </c>
      <c r="T58" s="14">
        <f t="shared" si="9"/>
        <v>6</v>
      </c>
      <c r="U58" s="24">
        <f t="shared" si="13"/>
        <v>0.66666666666666663</v>
      </c>
      <c r="V58" s="24">
        <f t="shared" si="10"/>
        <v>0.66666666666666663</v>
      </c>
      <c r="W58" s="41">
        <f t="shared" si="11"/>
        <v>4</v>
      </c>
      <c r="X58" s="41">
        <f t="shared" si="12"/>
        <v>4</v>
      </c>
    </row>
    <row r="59" spans="1:24" x14ac:dyDescent="0.25">
      <c r="A59" s="41">
        <f t="shared" si="0"/>
        <v>2018</v>
      </c>
      <c r="B59" s="41" t="str">
        <f t="shared" si="1"/>
        <v>Oct</v>
      </c>
      <c r="C59" s="41">
        <f t="shared" si="2"/>
        <v>42</v>
      </c>
      <c r="D59" s="41" t="str">
        <f t="shared" si="3"/>
        <v>Mon</v>
      </c>
      <c r="E59" s="27">
        <v>43388</v>
      </c>
      <c r="F59" s="41">
        <v>54408</v>
      </c>
      <c r="G59" s="41" t="s">
        <v>179</v>
      </c>
      <c r="K59" s="41">
        <f t="shared" si="4"/>
        <v>0</v>
      </c>
      <c r="L59" s="41">
        <f t="shared" si="5"/>
        <v>0</v>
      </c>
      <c r="M59" s="41">
        <f t="shared" si="6"/>
        <v>2</v>
      </c>
      <c r="N59" s="41">
        <f t="shared" si="7"/>
        <v>2</v>
      </c>
      <c r="O59" s="41">
        <v>1</v>
      </c>
      <c r="P59" s="41" t="s">
        <v>914</v>
      </c>
      <c r="Q59" s="14">
        <v>6</v>
      </c>
      <c r="R59" s="14">
        <v>2</v>
      </c>
      <c r="S59" s="14" t="str">
        <f t="shared" si="8"/>
        <v>DENSO SALES UK LTD</v>
      </c>
      <c r="T59" s="14">
        <f t="shared" si="9"/>
        <v>6</v>
      </c>
      <c r="U59" s="24">
        <f t="shared" si="13"/>
        <v>0.16666666666666666</v>
      </c>
      <c r="V59" s="24">
        <f t="shared" si="10"/>
        <v>0.16666666666666666</v>
      </c>
      <c r="W59" s="41">
        <f t="shared" si="11"/>
        <v>1</v>
      </c>
      <c r="X59" s="41">
        <f t="shared" si="12"/>
        <v>1</v>
      </c>
    </row>
    <row r="60" spans="1:24" x14ac:dyDescent="0.25">
      <c r="A60" s="41">
        <f t="shared" si="0"/>
        <v>2018</v>
      </c>
      <c r="B60" s="41" t="str">
        <f t="shared" si="1"/>
        <v>Oct</v>
      </c>
      <c r="C60" s="41">
        <f t="shared" si="2"/>
        <v>42</v>
      </c>
      <c r="D60" s="41" t="str">
        <f t="shared" si="3"/>
        <v>Thu</v>
      </c>
      <c r="E60" s="27">
        <v>43391</v>
      </c>
      <c r="F60" s="41">
        <v>42767</v>
      </c>
      <c r="G60" s="41" t="s">
        <v>93</v>
      </c>
      <c r="H60" s="41" t="s">
        <v>1500</v>
      </c>
      <c r="K60" s="41">
        <f t="shared" si="4"/>
        <v>0</v>
      </c>
      <c r="L60" s="41">
        <f t="shared" si="5"/>
        <v>0</v>
      </c>
      <c r="M60" s="41">
        <f t="shared" si="6"/>
        <v>21</v>
      </c>
      <c r="N60" s="41">
        <f t="shared" si="7"/>
        <v>21</v>
      </c>
      <c r="O60" s="41">
        <v>1</v>
      </c>
      <c r="P60" s="41" t="s">
        <v>707</v>
      </c>
      <c r="Q60" s="14">
        <v>5</v>
      </c>
      <c r="R60" s="14">
        <v>5</v>
      </c>
      <c r="S60" s="14" t="str">
        <f t="shared" si="8"/>
        <v>TETROSYL EXPRESS LTD.</v>
      </c>
      <c r="T60" s="14">
        <f t="shared" si="9"/>
        <v>5</v>
      </c>
      <c r="U60" s="24">
        <f t="shared" si="13"/>
        <v>0.6</v>
      </c>
      <c r="V60" s="24">
        <f t="shared" si="10"/>
        <v>0.8</v>
      </c>
      <c r="W60" s="41">
        <f t="shared" si="11"/>
        <v>3</v>
      </c>
      <c r="X60" s="41">
        <f t="shared" si="12"/>
        <v>4</v>
      </c>
    </row>
    <row r="61" spans="1:24" x14ac:dyDescent="0.25">
      <c r="A61" s="41">
        <f t="shared" si="0"/>
        <v>2018</v>
      </c>
      <c r="B61" s="41" t="str">
        <f t="shared" si="1"/>
        <v>Oct</v>
      </c>
      <c r="C61" s="41">
        <f t="shared" si="2"/>
        <v>42</v>
      </c>
      <c r="D61" s="41" t="str">
        <f t="shared" si="3"/>
        <v>Thu</v>
      </c>
      <c r="E61" s="27">
        <v>43391</v>
      </c>
      <c r="F61" s="41">
        <v>42805</v>
      </c>
      <c r="G61" s="41" t="s">
        <v>557</v>
      </c>
      <c r="H61" s="41" t="s">
        <v>1498</v>
      </c>
      <c r="K61" s="41">
        <f t="shared" si="4"/>
        <v>0</v>
      </c>
      <c r="L61" s="41">
        <f t="shared" si="5"/>
        <v>0</v>
      </c>
      <c r="M61" s="41">
        <f t="shared" si="6"/>
        <v>3</v>
      </c>
      <c r="N61" s="41">
        <f t="shared" si="7"/>
        <v>3</v>
      </c>
      <c r="O61" s="41">
        <v>1</v>
      </c>
      <c r="P61" s="41" t="s">
        <v>598</v>
      </c>
      <c r="Q61" s="14">
        <v>5</v>
      </c>
      <c r="R61" s="14">
        <v>4</v>
      </c>
      <c r="S61" s="14" t="str">
        <f t="shared" si="8"/>
        <v>TECHTRONIC</v>
      </c>
      <c r="T61" s="14">
        <f t="shared" si="9"/>
        <v>5</v>
      </c>
      <c r="U61" s="24">
        <f t="shared" si="13"/>
        <v>0.6</v>
      </c>
      <c r="V61" s="24">
        <f t="shared" si="10"/>
        <v>0.6</v>
      </c>
      <c r="W61" s="41">
        <f t="shared" si="11"/>
        <v>3</v>
      </c>
      <c r="X61" s="41">
        <f t="shared" si="12"/>
        <v>3</v>
      </c>
    </row>
    <row r="62" spans="1:24" x14ac:dyDescent="0.25">
      <c r="A62" s="41">
        <f t="shared" si="0"/>
        <v>2018</v>
      </c>
      <c r="B62" s="41" t="str">
        <f t="shared" si="1"/>
        <v>Oct</v>
      </c>
      <c r="C62" s="41">
        <f t="shared" si="2"/>
        <v>42</v>
      </c>
      <c r="D62" s="41" t="str">
        <f t="shared" si="3"/>
        <v>Thu</v>
      </c>
      <c r="E62" s="27">
        <v>43391</v>
      </c>
      <c r="F62" s="41">
        <v>46135</v>
      </c>
      <c r="G62" s="41" t="s">
        <v>1501</v>
      </c>
      <c r="H62" s="41" t="s">
        <v>1502</v>
      </c>
      <c r="K62" s="41">
        <f t="shared" si="4"/>
        <v>0</v>
      </c>
      <c r="L62" s="41">
        <f t="shared" si="5"/>
        <v>0</v>
      </c>
      <c r="M62" s="41">
        <f t="shared" si="6"/>
        <v>1</v>
      </c>
      <c r="N62" s="41">
        <f t="shared" si="7"/>
        <v>1</v>
      </c>
      <c r="O62" s="41">
        <v>1</v>
      </c>
      <c r="P62" s="41" t="s">
        <v>1841</v>
      </c>
      <c r="Q62" s="14">
        <v>5</v>
      </c>
      <c r="R62" s="14">
        <v>4</v>
      </c>
      <c r="S62" s="14" t="str">
        <f t="shared" si="8"/>
        <v>SOGEFI FILTRATION LTD.</v>
      </c>
      <c r="T62" s="14">
        <f t="shared" si="9"/>
        <v>5</v>
      </c>
      <c r="U62" s="24">
        <f t="shared" si="13"/>
        <v>0.6</v>
      </c>
      <c r="V62" s="24">
        <f t="shared" si="10"/>
        <v>0.6</v>
      </c>
      <c r="W62" s="41">
        <f t="shared" si="11"/>
        <v>3</v>
      </c>
      <c r="X62" s="41">
        <f t="shared" si="12"/>
        <v>3</v>
      </c>
    </row>
    <row r="63" spans="1:24" x14ac:dyDescent="0.25">
      <c r="A63" s="41">
        <f t="shared" si="0"/>
        <v>2018</v>
      </c>
      <c r="B63" s="41" t="str">
        <f t="shared" si="1"/>
        <v>Oct</v>
      </c>
      <c r="C63" s="41">
        <f t="shared" si="2"/>
        <v>42</v>
      </c>
      <c r="D63" s="41" t="str">
        <f t="shared" si="3"/>
        <v>Thu</v>
      </c>
      <c r="E63" s="27">
        <v>43391</v>
      </c>
      <c r="F63" s="41">
        <v>46212</v>
      </c>
      <c r="G63" s="41" t="s">
        <v>53</v>
      </c>
      <c r="H63" s="41" t="s">
        <v>1499</v>
      </c>
      <c r="K63" s="41">
        <f t="shared" si="4"/>
        <v>0</v>
      </c>
      <c r="L63" s="41">
        <f t="shared" si="5"/>
        <v>0</v>
      </c>
      <c r="M63" s="41">
        <f t="shared" si="6"/>
        <v>14</v>
      </c>
      <c r="N63" s="41">
        <f t="shared" si="7"/>
        <v>14</v>
      </c>
      <c r="O63" s="41">
        <v>1</v>
      </c>
      <c r="P63" s="41" t="s">
        <v>878</v>
      </c>
      <c r="Q63" s="14">
        <v>5</v>
      </c>
      <c r="R63" s="14">
        <v>3</v>
      </c>
      <c r="S63" s="14" t="str">
        <f t="shared" si="8"/>
        <v>SILVERHOOK</v>
      </c>
      <c r="T63" s="14">
        <f t="shared" si="9"/>
        <v>5</v>
      </c>
      <c r="U63" s="24">
        <f t="shared" si="13"/>
        <v>0.4</v>
      </c>
      <c r="V63" s="24">
        <f t="shared" si="10"/>
        <v>0.4</v>
      </c>
      <c r="W63" s="41">
        <f t="shared" si="11"/>
        <v>2</v>
      </c>
      <c r="X63" s="41">
        <f t="shared" si="12"/>
        <v>2</v>
      </c>
    </row>
    <row r="64" spans="1:24" x14ac:dyDescent="0.25">
      <c r="A64" s="41">
        <f t="shared" si="0"/>
        <v>2018</v>
      </c>
      <c r="B64" s="41" t="str">
        <f t="shared" si="1"/>
        <v>Oct</v>
      </c>
      <c r="C64" s="41">
        <f t="shared" si="2"/>
        <v>44</v>
      </c>
      <c r="D64" s="41" t="str">
        <f t="shared" si="3"/>
        <v>Tue</v>
      </c>
      <c r="E64" s="27">
        <v>43403</v>
      </c>
      <c r="F64" s="41">
        <v>38346</v>
      </c>
      <c r="G64" s="41" t="s">
        <v>53</v>
      </c>
      <c r="H64" s="41" t="s">
        <v>1503</v>
      </c>
      <c r="K64" s="41">
        <f t="shared" si="4"/>
        <v>0</v>
      </c>
      <c r="L64" s="41">
        <f t="shared" si="5"/>
        <v>0</v>
      </c>
      <c r="M64" s="41">
        <f t="shared" si="6"/>
        <v>14</v>
      </c>
      <c r="N64" s="41">
        <f t="shared" si="7"/>
        <v>14</v>
      </c>
      <c r="O64" s="41">
        <v>1</v>
      </c>
      <c r="P64" s="41" t="s">
        <v>1516</v>
      </c>
      <c r="Q64" s="14">
        <v>5</v>
      </c>
      <c r="R64" s="14">
        <v>3</v>
      </c>
      <c r="S64" s="14" t="str">
        <f t="shared" si="8"/>
        <v>TRW - AFTERMARKET OPERATIONS</v>
      </c>
      <c r="T64" s="14">
        <f t="shared" si="9"/>
        <v>5</v>
      </c>
      <c r="U64" s="24">
        <f t="shared" si="13"/>
        <v>0.6</v>
      </c>
      <c r="V64" s="24">
        <f t="shared" si="10"/>
        <v>0.6</v>
      </c>
      <c r="W64" s="41">
        <f t="shared" si="11"/>
        <v>3</v>
      </c>
      <c r="X64" s="41">
        <f t="shared" si="12"/>
        <v>3</v>
      </c>
    </row>
    <row r="65" spans="1:24" x14ac:dyDescent="0.25">
      <c r="A65" s="41">
        <f t="shared" si="0"/>
        <v>2018</v>
      </c>
      <c r="B65" s="41" t="str">
        <f t="shared" si="1"/>
        <v>Oct</v>
      </c>
      <c r="C65" s="41">
        <f t="shared" si="2"/>
        <v>44</v>
      </c>
      <c r="D65" s="41" t="str">
        <f t="shared" si="3"/>
        <v>Tue</v>
      </c>
      <c r="E65" s="27">
        <v>43403</v>
      </c>
      <c r="F65" s="41">
        <v>42688</v>
      </c>
      <c r="G65" s="41" t="s">
        <v>181</v>
      </c>
      <c r="H65" s="41" t="s">
        <v>1506</v>
      </c>
      <c r="K65" s="41">
        <f t="shared" si="4"/>
        <v>0</v>
      </c>
      <c r="L65" s="41">
        <f t="shared" si="5"/>
        <v>0</v>
      </c>
      <c r="M65" s="41">
        <f t="shared" si="6"/>
        <v>3</v>
      </c>
      <c r="N65" s="41">
        <f t="shared" si="7"/>
        <v>3</v>
      </c>
      <c r="O65" s="41">
        <v>1</v>
      </c>
      <c r="P65" s="41" t="s">
        <v>321</v>
      </c>
      <c r="Q65" s="14">
        <v>5</v>
      </c>
      <c r="R65" s="14">
        <v>5</v>
      </c>
      <c r="S65" s="14" t="str">
        <f t="shared" si="8"/>
        <v>CHARLES HURST</v>
      </c>
      <c r="T65" s="14">
        <f t="shared" si="9"/>
        <v>5</v>
      </c>
      <c r="U65" s="24">
        <f t="shared" si="13"/>
        <v>0.8</v>
      </c>
      <c r="V65" s="24">
        <f t="shared" si="10"/>
        <v>0.8</v>
      </c>
      <c r="W65" s="41">
        <f t="shared" si="11"/>
        <v>4</v>
      </c>
      <c r="X65" s="41">
        <f t="shared" si="12"/>
        <v>4</v>
      </c>
    </row>
    <row r="66" spans="1:24" x14ac:dyDescent="0.25">
      <c r="A66" s="41">
        <f t="shared" si="0"/>
        <v>2018</v>
      </c>
      <c r="B66" s="41" t="str">
        <f t="shared" si="1"/>
        <v>Oct</v>
      </c>
      <c r="C66" s="41">
        <f t="shared" si="2"/>
        <v>44</v>
      </c>
      <c r="D66" s="41" t="str">
        <f t="shared" si="3"/>
        <v>Tue</v>
      </c>
      <c r="E66" s="27">
        <v>43403</v>
      </c>
      <c r="F66" s="41">
        <v>44245</v>
      </c>
      <c r="G66" s="41" t="s">
        <v>750</v>
      </c>
      <c r="H66" s="41" t="s">
        <v>1507</v>
      </c>
      <c r="K66" s="41">
        <f t="shared" si="4"/>
        <v>0</v>
      </c>
      <c r="L66" s="41">
        <f t="shared" si="5"/>
        <v>0</v>
      </c>
      <c r="M66" s="41">
        <f t="shared" si="6"/>
        <v>5</v>
      </c>
      <c r="N66" s="41">
        <f t="shared" si="7"/>
        <v>5</v>
      </c>
      <c r="O66" s="41">
        <v>1</v>
      </c>
      <c r="P66" s="41" t="s">
        <v>542</v>
      </c>
      <c r="Q66" s="14">
        <v>5</v>
      </c>
      <c r="R66" s="14">
        <v>5</v>
      </c>
      <c r="S66" s="14" t="str">
        <f t="shared" si="8"/>
        <v>ERA SPA</v>
      </c>
      <c r="T66" s="14">
        <f t="shared" si="9"/>
        <v>5</v>
      </c>
      <c r="U66" s="24">
        <f t="shared" si="13"/>
        <v>0.4</v>
      </c>
      <c r="V66" s="24">
        <f t="shared" si="10"/>
        <v>0.6</v>
      </c>
      <c r="W66" s="41">
        <f t="shared" si="11"/>
        <v>2</v>
      </c>
      <c r="X66" s="41">
        <f t="shared" si="12"/>
        <v>3</v>
      </c>
    </row>
    <row r="67" spans="1:24" x14ac:dyDescent="0.25">
      <c r="A67" s="41">
        <f t="shared" ref="A67:A130" si="14">YEAR(E67)</f>
        <v>2018</v>
      </c>
      <c r="B67" s="41" t="str">
        <f t="shared" ref="B67:B130" si="15">TEXT(E67,"MMM")</f>
        <v>Oct</v>
      </c>
      <c r="C67" s="41">
        <f t="shared" ref="C67:C130" si="16">WEEKNUM(E67)</f>
        <v>44</v>
      </c>
      <c r="D67" s="41" t="str">
        <f t="shared" ref="D67:D130" si="17">TEXT(E67,"DDD")</f>
        <v>Tue</v>
      </c>
      <c r="E67" s="27">
        <v>43403</v>
      </c>
      <c r="F67" s="41">
        <v>44584</v>
      </c>
      <c r="G67" s="41" t="s">
        <v>93</v>
      </c>
      <c r="H67" s="41" t="s">
        <v>1510</v>
      </c>
      <c r="K67" s="41">
        <f t="shared" ref="K67:K130" si="18">IF(I67="YES",1,0)</f>
        <v>0</v>
      </c>
      <c r="L67" s="41">
        <f t="shared" ref="L67:L130" si="19">IF(J67="YES",1,0)</f>
        <v>0</v>
      </c>
      <c r="M67" s="41">
        <f t="shared" ref="M67:M130" si="20">COUNTIFS(G:G,G67,I:I,"YES")</f>
        <v>21</v>
      </c>
      <c r="N67" s="41">
        <f t="shared" ref="N67:N130" si="21">COUNTIFS(G:G,G67,J:J,"YES")</f>
        <v>21</v>
      </c>
      <c r="O67" s="41">
        <v>1</v>
      </c>
      <c r="P67" s="41" t="s">
        <v>526</v>
      </c>
      <c r="Q67" s="14">
        <v>5</v>
      </c>
      <c r="R67" s="14">
        <v>4</v>
      </c>
      <c r="S67" s="14" t="str">
        <f t="shared" si="8"/>
        <v>FTE AUTOMOTIVE LTD</v>
      </c>
      <c r="T67" s="14">
        <f t="shared" si="9"/>
        <v>5</v>
      </c>
      <c r="U67" s="24">
        <f t="shared" si="13"/>
        <v>0.6</v>
      </c>
      <c r="V67" s="24">
        <f t="shared" si="10"/>
        <v>0.8</v>
      </c>
      <c r="W67" s="41">
        <f t="shared" si="11"/>
        <v>3</v>
      </c>
      <c r="X67" s="41">
        <f t="shared" si="12"/>
        <v>4</v>
      </c>
    </row>
    <row r="68" spans="1:24" x14ac:dyDescent="0.25">
      <c r="A68" s="41">
        <f t="shared" si="14"/>
        <v>2018</v>
      </c>
      <c r="B68" s="41" t="str">
        <f t="shared" si="15"/>
        <v>Oct</v>
      </c>
      <c r="C68" s="41">
        <f t="shared" si="16"/>
        <v>44</v>
      </c>
      <c r="D68" s="41" t="str">
        <f t="shared" si="17"/>
        <v>Tue</v>
      </c>
      <c r="E68" s="27">
        <v>43403</v>
      </c>
      <c r="F68" s="41">
        <v>44600</v>
      </c>
      <c r="G68" s="41" t="s">
        <v>182</v>
      </c>
      <c r="H68" s="41" t="s">
        <v>1511</v>
      </c>
      <c r="K68" s="41">
        <f t="shared" si="18"/>
        <v>0</v>
      </c>
      <c r="L68" s="41">
        <f t="shared" si="19"/>
        <v>0</v>
      </c>
      <c r="M68" s="41">
        <f t="shared" si="20"/>
        <v>1</v>
      </c>
      <c r="N68" s="41">
        <f t="shared" si="21"/>
        <v>1</v>
      </c>
      <c r="O68" s="41">
        <v>1</v>
      </c>
      <c r="P68" s="41" t="s">
        <v>872</v>
      </c>
      <c r="Q68" s="14">
        <v>5</v>
      </c>
      <c r="R68" s="14">
        <v>5</v>
      </c>
      <c r="S68" s="14" t="str">
        <f t="shared" si="8"/>
        <v>LUCAS ELECTRICAL EUROPE</v>
      </c>
      <c r="T68" s="14">
        <f t="shared" si="9"/>
        <v>5</v>
      </c>
      <c r="U68" s="24">
        <f t="shared" si="13"/>
        <v>0.6</v>
      </c>
      <c r="V68" s="24">
        <f t="shared" si="10"/>
        <v>0.6</v>
      </c>
      <c r="W68" s="41">
        <f t="shared" si="11"/>
        <v>3</v>
      </c>
      <c r="X68" s="41">
        <f t="shared" si="12"/>
        <v>3</v>
      </c>
    </row>
    <row r="69" spans="1:24" x14ac:dyDescent="0.25">
      <c r="A69" s="41">
        <f t="shared" si="14"/>
        <v>2018</v>
      </c>
      <c r="B69" s="41" t="str">
        <f t="shared" si="15"/>
        <v>Oct</v>
      </c>
      <c r="C69" s="41">
        <f t="shared" si="16"/>
        <v>44</v>
      </c>
      <c r="D69" s="41" t="str">
        <f t="shared" si="17"/>
        <v>Tue</v>
      </c>
      <c r="E69" s="27">
        <v>43403</v>
      </c>
      <c r="F69" s="41">
        <v>44615</v>
      </c>
      <c r="G69" s="41" t="s">
        <v>914</v>
      </c>
      <c r="H69" s="41" t="s">
        <v>1508</v>
      </c>
      <c r="K69" s="41">
        <f t="shared" si="18"/>
        <v>0</v>
      </c>
      <c r="L69" s="41">
        <f t="shared" si="19"/>
        <v>0</v>
      </c>
      <c r="M69" s="41">
        <f t="shared" si="20"/>
        <v>1</v>
      </c>
      <c r="N69" s="41">
        <f t="shared" si="21"/>
        <v>1</v>
      </c>
      <c r="O69" s="41">
        <v>1</v>
      </c>
      <c r="P69" s="41" t="s">
        <v>135</v>
      </c>
      <c r="Q69" s="14">
        <v>5</v>
      </c>
      <c r="R69" s="14">
        <v>5</v>
      </c>
      <c r="S69" s="14" t="str">
        <f t="shared" ref="S69:S132" si="22">P69</f>
        <v>AUTOMOTIVE DISTRIBUTION LTD.</v>
      </c>
      <c r="T69" s="14">
        <f t="shared" ref="T69:T132" si="23">Q69</f>
        <v>5</v>
      </c>
      <c r="U69" s="24">
        <f t="shared" si="13"/>
        <v>0.4</v>
      </c>
      <c r="V69" s="24">
        <f t="shared" ref="V69:V132" si="24">X69/T69</f>
        <v>0.4</v>
      </c>
      <c r="W69" s="41">
        <f t="shared" ref="W69:W132" si="25">VLOOKUP(S69,G:M,7,FALSE)</f>
        <v>2</v>
      </c>
      <c r="X69" s="41">
        <f t="shared" ref="X69:X132" si="26">VLOOKUP(S69,G:N,8,FALSE)</f>
        <v>2</v>
      </c>
    </row>
    <row r="70" spans="1:24" x14ac:dyDescent="0.25">
      <c r="A70" s="41">
        <f t="shared" si="14"/>
        <v>2018</v>
      </c>
      <c r="B70" s="41" t="str">
        <f t="shared" si="15"/>
        <v>Oct</v>
      </c>
      <c r="C70" s="41">
        <f t="shared" si="16"/>
        <v>44</v>
      </c>
      <c r="D70" s="41" t="str">
        <f t="shared" si="17"/>
        <v>Tue</v>
      </c>
      <c r="E70" s="27">
        <v>43403</v>
      </c>
      <c r="F70" s="41">
        <v>44616</v>
      </c>
      <c r="G70" s="41" t="s">
        <v>60</v>
      </c>
      <c r="H70" s="41" t="s">
        <v>1509</v>
      </c>
      <c r="K70" s="41">
        <f t="shared" si="18"/>
        <v>0</v>
      </c>
      <c r="L70" s="41">
        <f t="shared" si="19"/>
        <v>0</v>
      </c>
      <c r="M70" s="41">
        <f t="shared" si="20"/>
        <v>11</v>
      </c>
      <c r="N70" s="41">
        <f t="shared" si="21"/>
        <v>12</v>
      </c>
      <c r="O70" s="41">
        <v>1</v>
      </c>
      <c r="P70" s="41" t="s">
        <v>834</v>
      </c>
      <c r="Q70" s="14">
        <v>5</v>
      </c>
      <c r="R70" s="14">
        <v>4</v>
      </c>
      <c r="S70" s="14" t="str">
        <f t="shared" si="22"/>
        <v>BM POLYCO LTD</v>
      </c>
      <c r="T70" s="14">
        <f t="shared" si="23"/>
        <v>5</v>
      </c>
      <c r="U70" s="24">
        <f t="shared" ref="U70:U133" si="27">W70/T70</f>
        <v>0.4</v>
      </c>
      <c r="V70" s="24">
        <f t="shared" si="24"/>
        <v>0.4</v>
      </c>
      <c r="W70" s="41">
        <f t="shared" si="25"/>
        <v>2</v>
      </c>
      <c r="X70" s="41">
        <f t="shared" si="26"/>
        <v>2</v>
      </c>
    </row>
    <row r="71" spans="1:24" x14ac:dyDescent="0.25">
      <c r="A71" s="41">
        <f t="shared" si="14"/>
        <v>2018</v>
      </c>
      <c r="B71" s="41" t="str">
        <f t="shared" si="15"/>
        <v>Oct</v>
      </c>
      <c r="C71" s="41">
        <f t="shared" si="16"/>
        <v>44</v>
      </c>
      <c r="D71" s="41" t="str">
        <f t="shared" si="17"/>
        <v>Tue</v>
      </c>
      <c r="E71" s="27">
        <v>43403</v>
      </c>
      <c r="F71" s="41">
        <v>45840</v>
      </c>
      <c r="G71" s="41" t="s">
        <v>750</v>
      </c>
      <c r="H71" s="41" t="s">
        <v>1504</v>
      </c>
      <c r="K71" s="41">
        <f t="shared" si="18"/>
        <v>0</v>
      </c>
      <c r="L71" s="41">
        <f t="shared" si="19"/>
        <v>0</v>
      </c>
      <c r="M71" s="41">
        <f t="shared" si="20"/>
        <v>5</v>
      </c>
      <c r="N71" s="41">
        <f t="shared" si="21"/>
        <v>5</v>
      </c>
      <c r="O71" s="41">
        <v>1</v>
      </c>
      <c r="P71" s="41" t="s">
        <v>232</v>
      </c>
      <c r="Q71" s="14">
        <v>5</v>
      </c>
      <c r="R71" s="14">
        <v>4</v>
      </c>
      <c r="S71" s="14" t="str">
        <f t="shared" si="22"/>
        <v>CORTECO LIMITED</v>
      </c>
      <c r="T71" s="14">
        <f t="shared" si="23"/>
        <v>5</v>
      </c>
      <c r="U71" s="24">
        <f t="shared" si="27"/>
        <v>0.2</v>
      </c>
      <c r="V71" s="24">
        <f t="shared" si="24"/>
        <v>0.4</v>
      </c>
      <c r="W71" s="41">
        <f t="shared" si="25"/>
        <v>1</v>
      </c>
      <c r="X71" s="41">
        <f t="shared" si="26"/>
        <v>2</v>
      </c>
    </row>
    <row r="72" spans="1:24" x14ac:dyDescent="0.25">
      <c r="A72" s="41">
        <f t="shared" si="14"/>
        <v>2018</v>
      </c>
      <c r="B72" s="41" t="str">
        <f t="shared" si="15"/>
        <v>Oct</v>
      </c>
      <c r="C72" s="41">
        <f t="shared" si="16"/>
        <v>44</v>
      </c>
      <c r="D72" s="41" t="str">
        <f t="shared" si="17"/>
        <v>Tue</v>
      </c>
      <c r="E72" s="27">
        <v>43403</v>
      </c>
      <c r="F72" s="41">
        <v>46372</v>
      </c>
      <c r="G72" s="41" t="s">
        <v>33</v>
      </c>
      <c r="H72" s="41" t="s">
        <v>34</v>
      </c>
      <c r="I72" s="41" t="s">
        <v>907</v>
      </c>
      <c r="J72" s="41" t="s">
        <v>907</v>
      </c>
      <c r="K72" s="41">
        <f t="shared" si="18"/>
        <v>1</v>
      </c>
      <c r="L72" s="41">
        <f t="shared" si="19"/>
        <v>1</v>
      </c>
      <c r="M72" s="41">
        <f t="shared" si="20"/>
        <v>6</v>
      </c>
      <c r="N72" s="41">
        <f t="shared" si="21"/>
        <v>6</v>
      </c>
      <c r="O72" s="41">
        <v>1</v>
      </c>
      <c r="P72" s="41" t="s">
        <v>181</v>
      </c>
      <c r="Q72" s="14">
        <v>5</v>
      </c>
      <c r="R72" s="14">
        <v>4</v>
      </c>
      <c r="S72" s="14" t="str">
        <f t="shared" si="22"/>
        <v>ROLLING COMPONENTS LIMITED</v>
      </c>
      <c r="T72" s="14">
        <f t="shared" si="23"/>
        <v>5</v>
      </c>
      <c r="U72" s="24">
        <f t="shared" si="27"/>
        <v>0.6</v>
      </c>
      <c r="V72" s="24">
        <f t="shared" si="24"/>
        <v>0.6</v>
      </c>
      <c r="W72" s="41">
        <f t="shared" si="25"/>
        <v>3</v>
      </c>
      <c r="X72" s="41">
        <f t="shared" si="26"/>
        <v>3</v>
      </c>
    </row>
    <row r="73" spans="1:24" x14ac:dyDescent="0.25">
      <c r="A73" s="41">
        <f t="shared" si="14"/>
        <v>2018</v>
      </c>
      <c r="B73" s="41" t="str">
        <f t="shared" si="15"/>
        <v>Oct</v>
      </c>
      <c r="C73" s="41">
        <f t="shared" si="16"/>
        <v>44</v>
      </c>
      <c r="D73" s="41" t="str">
        <f t="shared" si="17"/>
        <v>Tue</v>
      </c>
      <c r="E73" s="27">
        <v>43403</v>
      </c>
      <c r="F73" s="41">
        <v>46402</v>
      </c>
      <c r="G73" s="41" t="s">
        <v>58</v>
      </c>
      <c r="H73" s="41" t="s">
        <v>1505</v>
      </c>
      <c r="K73" s="41">
        <f t="shared" si="18"/>
        <v>0</v>
      </c>
      <c r="L73" s="41">
        <f t="shared" si="19"/>
        <v>0</v>
      </c>
      <c r="M73" s="41">
        <f t="shared" si="20"/>
        <v>11</v>
      </c>
      <c r="N73" s="41">
        <f t="shared" si="21"/>
        <v>11</v>
      </c>
      <c r="O73" s="41">
        <v>1</v>
      </c>
      <c r="P73" s="41" t="s">
        <v>637</v>
      </c>
      <c r="Q73" s="14">
        <v>5</v>
      </c>
      <c r="R73" s="14">
        <v>2</v>
      </c>
      <c r="S73" s="14" t="str">
        <f t="shared" si="22"/>
        <v>ALGO S.P.A.</v>
      </c>
      <c r="T73" s="14">
        <f t="shared" si="23"/>
        <v>5</v>
      </c>
      <c r="U73" s="24">
        <f t="shared" si="27"/>
        <v>0.2</v>
      </c>
      <c r="V73" s="24">
        <f t="shared" si="24"/>
        <v>0.2</v>
      </c>
      <c r="W73" s="41">
        <f t="shared" si="25"/>
        <v>1</v>
      </c>
      <c r="X73" s="41">
        <f t="shared" si="26"/>
        <v>1</v>
      </c>
    </row>
    <row r="74" spans="1:24" x14ac:dyDescent="0.25">
      <c r="A74" s="41">
        <f t="shared" si="14"/>
        <v>2018</v>
      </c>
      <c r="B74" s="41" t="str">
        <f t="shared" si="15"/>
        <v>Oct</v>
      </c>
      <c r="C74" s="41">
        <f t="shared" si="16"/>
        <v>44</v>
      </c>
      <c r="D74" s="41" t="str">
        <f t="shared" si="17"/>
        <v>Tue</v>
      </c>
      <c r="E74" s="27">
        <v>43403</v>
      </c>
      <c r="F74" s="41">
        <v>46652</v>
      </c>
      <c r="G74" s="41" t="s">
        <v>35</v>
      </c>
      <c r="H74" s="41" t="s">
        <v>36</v>
      </c>
      <c r="I74" s="41" t="s">
        <v>907</v>
      </c>
      <c r="J74" s="41" t="s">
        <v>907</v>
      </c>
      <c r="K74" s="41">
        <f t="shared" si="18"/>
        <v>1</v>
      </c>
      <c r="L74" s="41">
        <f t="shared" si="19"/>
        <v>1</v>
      </c>
      <c r="M74" s="41">
        <f t="shared" si="20"/>
        <v>11</v>
      </c>
      <c r="N74" s="41">
        <f t="shared" si="21"/>
        <v>13</v>
      </c>
      <c r="O74" s="41">
        <v>1</v>
      </c>
      <c r="P74" s="41" t="s">
        <v>957</v>
      </c>
      <c r="Q74" s="14">
        <v>5</v>
      </c>
      <c r="R74" s="14">
        <v>2</v>
      </c>
      <c r="S74" s="14" t="str">
        <f t="shared" si="22"/>
        <v>COMMERCIAL PROPSHAFT SERVICES LIMIT</v>
      </c>
      <c r="T74" s="14">
        <f t="shared" si="23"/>
        <v>5</v>
      </c>
      <c r="U74" s="24">
        <f t="shared" si="27"/>
        <v>0.4</v>
      </c>
      <c r="V74" s="24">
        <f t="shared" si="24"/>
        <v>0.4</v>
      </c>
      <c r="W74" s="41">
        <f t="shared" si="25"/>
        <v>2</v>
      </c>
      <c r="X74" s="41">
        <f t="shared" si="26"/>
        <v>2</v>
      </c>
    </row>
    <row r="75" spans="1:24" x14ac:dyDescent="0.25">
      <c r="A75" s="41">
        <f t="shared" si="14"/>
        <v>2018</v>
      </c>
      <c r="B75" s="41" t="str">
        <f t="shared" si="15"/>
        <v>Oct</v>
      </c>
      <c r="C75" s="41">
        <f t="shared" si="16"/>
        <v>44</v>
      </c>
      <c r="D75" s="41" t="str">
        <f t="shared" si="17"/>
        <v>Wed</v>
      </c>
      <c r="E75" s="27">
        <v>43404</v>
      </c>
      <c r="F75" s="41">
        <v>42559</v>
      </c>
      <c r="G75" s="41" t="s">
        <v>1512</v>
      </c>
      <c r="H75" s="41" t="s">
        <v>1513</v>
      </c>
      <c r="K75" s="41">
        <f t="shared" si="18"/>
        <v>0</v>
      </c>
      <c r="L75" s="41">
        <f t="shared" si="19"/>
        <v>0</v>
      </c>
      <c r="M75" s="41">
        <f t="shared" si="20"/>
        <v>1</v>
      </c>
      <c r="N75" s="41">
        <f t="shared" si="21"/>
        <v>1</v>
      </c>
      <c r="O75" s="41">
        <v>1</v>
      </c>
      <c r="P75" s="41" t="s">
        <v>1931</v>
      </c>
      <c r="Q75" s="14">
        <v>5</v>
      </c>
      <c r="R75" s="14">
        <v>3</v>
      </c>
      <c r="S75" s="14" t="str">
        <f t="shared" si="22"/>
        <v>BERU AG</v>
      </c>
      <c r="T75" s="14">
        <f t="shared" si="23"/>
        <v>5</v>
      </c>
      <c r="U75" s="24">
        <f t="shared" si="27"/>
        <v>0.4</v>
      </c>
      <c r="V75" s="24">
        <f t="shared" si="24"/>
        <v>0.4</v>
      </c>
      <c r="W75" s="41">
        <f t="shared" si="25"/>
        <v>2</v>
      </c>
      <c r="X75" s="41">
        <f t="shared" si="26"/>
        <v>2</v>
      </c>
    </row>
    <row r="76" spans="1:24" x14ac:dyDescent="0.25">
      <c r="A76" s="41">
        <f t="shared" si="14"/>
        <v>2018</v>
      </c>
      <c r="B76" s="41" t="str">
        <f t="shared" si="15"/>
        <v>Oct</v>
      </c>
      <c r="C76" s="41">
        <f t="shared" si="16"/>
        <v>44</v>
      </c>
      <c r="D76" s="41" t="str">
        <f t="shared" si="17"/>
        <v>Wed</v>
      </c>
      <c r="E76" s="27">
        <v>43404</v>
      </c>
      <c r="F76" s="41">
        <v>44652</v>
      </c>
      <c r="G76" s="41" t="s">
        <v>878</v>
      </c>
      <c r="H76" s="41" t="s">
        <v>1514</v>
      </c>
      <c r="K76" s="41">
        <f t="shared" si="18"/>
        <v>0</v>
      </c>
      <c r="L76" s="41">
        <f t="shared" si="19"/>
        <v>0</v>
      </c>
      <c r="M76" s="41">
        <f t="shared" si="20"/>
        <v>2</v>
      </c>
      <c r="N76" s="41">
        <f t="shared" si="21"/>
        <v>2</v>
      </c>
      <c r="O76" s="41">
        <v>1</v>
      </c>
      <c r="P76" s="41" t="s">
        <v>685</v>
      </c>
      <c r="Q76" s="14">
        <v>5</v>
      </c>
      <c r="R76" s="14">
        <v>5</v>
      </c>
      <c r="S76" s="14" t="str">
        <f t="shared" si="22"/>
        <v>MCGARD DEUTSCHLAND GMBH</v>
      </c>
      <c r="T76" s="14">
        <f t="shared" si="23"/>
        <v>5</v>
      </c>
      <c r="U76" s="24">
        <f t="shared" si="27"/>
        <v>1</v>
      </c>
      <c r="V76" s="24">
        <f t="shared" si="24"/>
        <v>1</v>
      </c>
      <c r="W76" s="41">
        <f t="shared" si="25"/>
        <v>5</v>
      </c>
      <c r="X76" s="41">
        <f t="shared" si="26"/>
        <v>5</v>
      </c>
    </row>
    <row r="77" spans="1:24" x14ac:dyDescent="0.25">
      <c r="A77" s="41">
        <f t="shared" si="14"/>
        <v>2018</v>
      </c>
      <c r="B77" s="41" t="str">
        <f t="shared" si="15"/>
        <v>Oct</v>
      </c>
      <c r="C77" s="41">
        <f t="shared" si="16"/>
        <v>44</v>
      </c>
      <c r="D77" s="41" t="str">
        <f t="shared" si="17"/>
        <v>Wed</v>
      </c>
      <c r="E77" s="27">
        <v>43404</v>
      </c>
      <c r="F77" s="41">
        <v>45866</v>
      </c>
      <c r="G77" s="41" t="s">
        <v>37</v>
      </c>
      <c r="H77" s="41" t="s">
        <v>38</v>
      </c>
      <c r="I77" s="41" t="s">
        <v>907</v>
      </c>
      <c r="J77" s="41" t="s">
        <v>907</v>
      </c>
      <c r="K77" s="41">
        <f t="shared" si="18"/>
        <v>1</v>
      </c>
      <c r="L77" s="41">
        <f t="shared" si="19"/>
        <v>1</v>
      </c>
      <c r="M77" s="41">
        <f t="shared" si="20"/>
        <v>8</v>
      </c>
      <c r="N77" s="41">
        <f t="shared" si="21"/>
        <v>8</v>
      </c>
      <c r="O77" s="41">
        <v>1</v>
      </c>
      <c r="P77" s="41" t="s">
        <v>972</v>
      </c>
      <c r="Q77" s="14">
        <v>5</v>
      </c>
      <c r="R77" s="14">
        <v>5</v>
      </c>
      <c r="S77" s="14" t="str">
        <f t="shared" si="22"/>
        <v>AVA COOLING UK LTD</v>
      </c>
      <c r="T77" s="14">
        <f t="shared" si="23"/>
        <v>5</v>
      </c>
      <c r="U77" s="24">
        <f t="shared" si="27"/>
        <v>0.6</v>
      </c>
      <c r="V77" s="24">
        <f t="shared" si="24"/>
        <v>0.6</v>
      </c>
      <c r="W77" s="41">
        <f t="shared" si="25"/>
        <v>3</v>
      </c>
      <c r="X77" s="41">
        <f t="shared" si="26"/>
        <v>3</v>
      </c>
    </row>
    <row r="78" spans="1:24" x14ac:dyDescent="0.25">
      <c r="A78" s="41">
        <f t="shared" si="14"/>
        <v>2018</v>
      </c>
      <c r="B78" s="41" t="str">
        <f t="shared" si="15"/>
        <v>Oct</v>
      </c>
      <c r="C78" s="41">
        <f t="shared" si="16"/>
        <v>44</v>
      </c>
      <c r="D78" s="41" t="str">
        <f t="shared" si="17"/>
        <v>Wed</v>
      </c>
      <c r="E78" s="27">
        <v>43404</v>
      </c>
      <c r="F78" s="41">
        <v>46278</v>
      </c>
      <c r="G78" s="41" t="s">
        <v>39</v>
      </c>
      <c r="H78" s="41" t="s">
        <v>40</v>
      </c>
      <c r="I78" s="41" t="s">
        <v>907</v>
      </c>
      <c r="J78" s="41" t="s">
        <v>907</v>
      </c>
      <c r="K78" s="41">
        <f t="shared" si="18"/>
        <v>1</v>
      </c>
      <c r="L78" s="41">
        <f t="shared" si="19"/>
        <v>1</v>
      </c>
      <c r="M78" s="41">
        <f t="shared" si="20"/>
        <v>26</v>
      </c>
      <c r="N78" s="41">
        <f t="shared" si="21"/>
        <v>21</v>
      </c>
      <c r="O78" s="41">
        <v>1</v>
      </c>
      <c r="P78" s="41" t="s">
        <v>690</v>
      </c>
      <c r="Q78" s="14">
        <v>5</v>
      </c>
      <c r="R78" s="14">
        <v>4</v>
      </c>
      <c r="S78" s="14" t="str">
        <f t="shared" si="22"/>
        <v>BAILCAST LIMITED</v>
      </c>
      <c r="T78" s="14">
        <f t="shared" si="23"/>
        <v>5</v>
      </c>
      <c r="U78" s="24">
        <f t="shared" si="27"/>
        <v>0.6</v>
      </c>
      <c r="V78" s="24">
        <f t="shared" si="24"/>
        <v>0.6</v>
      </c>
      <c r="W78" s="41">
        <f t="shared" si="25"/>
        <v>3</v>
      </c>
      <c r="X78" s="41">
        <f t="shared" si="26"/>
        <v>3</v>
      </c>
    </row>
    <row r="79" spans="1:24" x14ac:dyDescent="0.25">
      <c r="A79" s="41">
        <f t="shared" si="14"/>
        <v>2018</v>
      </c>
      <c r="B79" s="41" t="str">
        <f t="shared" si="15"/>
        <v>Oct</v>
      </c>
      <c r="C79" s="41">
        <f t="shared" si="16"/>
        <v>44</v>
      </c>
      <c r="D79" s="41" t="str">
        <f t="shared" si="17"/>
        <v>Wed</v>
      </c>
      <c r="E79" s="27">
        <v>43404</v>
      </c>
      <c r="F79" s="41">
        <v>46897</v>
      </c>
      <c r="G79" s="41" t="s">
        <v>1516</v>
      </c>
      <c r="H79" s="41" t="s">
        <v>1517</v>
      </c>
      <c r="K79" s="41">
        <f t="shared" si="18"/>
        <v>0</v>
      </c>
      <c r="L79" s="41">
        <f t="shared" si="19"/>
        <v>0</v>
      </c>
      <c r="M79" s="41">
        <f t="shared" si="20"/>
        <v>3</v>
      </c>
      <c r="N79" s="41">
        <f t="shared" si="21"/>
        <v>3</v>
      </c>
      <c r="O79" s="41">
        <v>1</v>
      </c>
      <c r="P79" s="41" t="s">
        <v>21</v>
      </c>
      <c r="Q79" s="14">
        <v>5</v>
      </c>
      <c r="R79" s="14">
        <v>4</v>
      </c>
      <c r="S79" s="14" t="str">
        <f t="shared" si="22"/>
        <v>LPR SRL</v>
      </c>
      <c r="T79" s="14">
        <f t="shared" si="23"/>
        <v>5</v>
      </c>
      <c r="U79" s="24">
        <f t="shared" si="27"/>
        <v>0.2</v>
      </c>
      <c r="V79" s="24">
        <f t="shared" si="24"/>
        <v>0.2</v>
      </c>
      <c r="W79" s="41">
        <f t="shared" si="25"/>
        <v>1</v>
      </c>
      <c r="X79" s="41">
        <f t="shared" si="26"/>
        <v>1</v>
      </c>
    </row>
    <row r="80" spans="1:24" x14ac:dyDescent="0.25">
      <c r="A80" s="41">
        <f t="shared" si="14"/>
        <v>2018</v>
      </c>
      <c r="B80" s="41" t="str">
        <f t="shared" si="15"/>
        <v>Oct</v>
      </c>
      <c r="C80" s="41">
        <f t="shared" si="16"/>
        <v>43</v>
      </c>
      <c r="D80" s="41" t="str">
        <f t="shared" si="17"/>
        <v>Fri</v>
      </c>
      <c r="E80" s="27">
        <v>43399</v>
      </c>
      <c r="F80" s="41">
        <v>44510</v>
      </c>
      <c r="G80" s="41" t="s">
        <v>31</v>
      </c>
      <c r="H80" s="41" t="s">
        <v>1903</v>
      </c>
      <c r="K80" s="41">
        <f t="shared" si="18"/>
        <v>0</v>
      </c>
      <c r="L80" s="41">
        <f t="shared" si="19"/>
        <v>0</v>
      </c>
      <c r="M80" s="41">
        <f t="shared" si="20"/>
        <v>12</v>
      </c>
      <c r="N80" s="41">
        <f t="shared" si="21"/>
        <v>12</v>
      </c>
      <c r="O80" s="41">
        <v>1</v>
      </c>
      <c r="P80" s="41" t="s">
        <v>215</v>
      </c>
      <c r="Q80" s="14">
        <v>5</v>
      </c>
      <c r="R80" s="14">
        <v>5</v>
      </c>
      <c r="S80" s="14" t="str">
        <f t="shared" si="22"/>
        <v>FISCHER AUTOMOTIVE</v>
      </c>
      <c r="T80" s="14">
        <f t="shared" si="23"/>
        <v>5</v>
      </c>
      <c r="U80" s="24">
        <f t="shared" si="27"/>
        <v>1</v>
      </c>
      <c r="V80" s="24">
        <f t="shared" si="24"/>
        <v>1</v>
      </c>
      <c r="W80" s="41">
        <f t="shared" si="25"/>
        <v>5</v>
      </c>
      <c r="X80" s="41">
        <f t="shared" si="26"/>
        <v>5</v>
      </c>
    </row>
    <row r="81" spans="1:24" x14ac:dyDescent="0.25">
      <c r="A81" s="41">
        <f t="shared" si="14"/>
        <v>2018</v>
      </c>
      <c r="B81" s="41" t="str">
        <f t="shared" si="15"/>
        <v>Oct</v>
      </c>
      <c r="C81" s="41">
        <f t="shared" si="16"/>
        <v>43</v>
      </c>
      <c r="D81" s="41" t="str">
        <f t="shared" si="17"/>
        <v>Fri</v>
      </c>
      <c r="E81" s="27">
        <v>43399</v>
      </c>
      <c r="F81" s="41">
        <v>44512</v>
      </c>
      <c r="G81" s="41" t="s">
        <v>10</v>
      </c>
      <c r="H81" s="41" t="s">
        <v>1518</v>
      </c>
      <c r="K81" s="41">
        <f t="shared" si="18"/>
        <v>0</v>
      </c>
      <c r="L81" s="41">
        <f t="shared" si="19"/>
        <v>0</v>
      </c>
      <c r="M81" s="41">
        <f t="shared" si="20"/>
        <v>27</v>
      </c>
      <c r="N81" s="41">
        <f t="shared" si="21"/>
        <v>30</v>
      </c>
      <c r="O81" s="41">
        <v>1</v>
      </c>
      <c r="P81" s="41" t="s">
        <v>885</v>
      </c>
      <c r="Q81" s="14">
        <v>5</v>
      </c>
      <c r="R81" s="14">
        <v>4</v>
      </c>
      <c r="S81" s="14" t="str">
        <f t="shared" si="22"/>
        <v>DL PRODUCTS LTD</v>
      </c>
      <c r="T81" s="14">
        <f t="shared" si="23"/>
        <v>5</v>
      </c>
      <c r="U81" s="24">
        <f t="shared" si="27"/>
        <v>0.4</v>
      </c>
      <c r="V81" s="24">
        <f t="shared" si="24"/>
        <v>0.6</v>
      </c>
      <c r="W81" s="41">
        <f t="shared" si="25"/>
        <v>2</v>
      </c>
      <c r="X81" s="41">
        <f t="shared" si="26"/>
        <v>3</v>
      </c>
    </row>
    <row r="82" spans="1:24" x14ac:dyDescent="0.25">
      <c r="A82" s="41">
        <f t="shared" si="14"/>
        <v>2018</v>
      </c>
      <c r="B82" s="41" t="str">
        <f t="shared" si="15"/>
        <v>Oct</v>
      </c>
      <c r="C82" s="41">
        <f t="shared" si="16"/>
        <v>43</v>
      </c>
      <c r="D82" s="41" t="str">
        <f t="shared" si="17"/>
        <v>Fri</v>
      </c>
      <c r="E82" s="27">
        <v>43399</v>
      </c>
      <c r="F82" s="41">
        <v>46371</v>
      </c>
      <c r="G82" s="41" t="s">
        <v>33</v>
      </c>
      <c r="H82" s="41" t="s">
        <v>2580</v>
      </c>
      <c r="I82" s="41" t="s">
        <v>908</v>
      </c>
      <c r="J82" s="41" t="s">
        <v>908</v>
      </c>
      <c r="K82" s="41">
        <f t="shared" si="18"/>
        <v>0</v>
      </c>
      <c r="L82" s="41">
        <f t="shared" si="19"/>
        <v>0</v>
      </c>
      <c r="M82" s="41">
        <f t="shared" si="20"/>
        <v>6</v>
      </c>
      <c r="N82" s="41">
        <f t="shared" si="21"/>
        <v>6</v>
      </c>
      <c r="O82" s="41">
        <v>1</v>
      </c>
      <c r="P82" s="41" t="s">
        <v>352</v>
      </c>
      <c r="Q82" s="14">
        <v>5</v>
      </c>
      <c r="R82" s="14">
        <v>5</v>
      </c>
      <c r="S82" s="14" t="str">
        <f t="shared" si="22"/>
        <v>FAI AUTOMOTIVE PLC</v>
      </c>
      <c r="T82" s="14">
        <f t="shared" si="23"/>
        <v>5</v>
      </c>
      <c r="U82" s="24">
        <f t="shared" si="27"/>
        <v>0.6</v>
      </c>
      <c r="V82" s="24">
        <f t="shared" si="24"/>
        <v>0.6</v>
      </c>
      <c r="W82" s="41">
        <f t="shared" si="25"/>
        <v>3</v>
      </c>
      <c r="X82" s="41">
        <f t="shared" si="26"/>
        <v>3</v>
      </c>
    </row>
    <row r="83" spans="1:24" x14ac:dyDescent="0.25">
      <c r="A83" s="41">
        <f t="shared" si="14"/>
        <v>2018</v>
      </c>
      <c r="B83" s="41" t="str">
        <f t="shared" si="15"/>
        <v>Nov</v>
      </c>
      <c r="C83" s="41">
        <f t="shared" si="16"/>
        <v>44</v>
      </c>
      <c r="D83" s="41" t="str">
        <f t="shared" si="17"/>
        <v>Thu</v>
      </c>
      <c r="E83" s="27">
        <v>43405</v>
      </c>
      <c r="F83" s="41">
        <v>46970</v>
      </c>
      <c r="G83" s="41" t="s">
        <v>915</v>
      </c>
      <c r="H83" s="41">
        <v>3621</v>
      </c>
      <c r="K83" s="41">
        <f t="shared" si="18"/>
        <v>0</v>
      </c>
      <c r="L83" s="41">
        <f t="shared" si="19"/>
        <v>0</v>
      </c>
      <c r="M83" s="41">
        <f t="shared" si="20"/>
        <v>0</v>
      </c>
      <c r="N83" s="41">
        <f t="shared" si="21"/>
        <v>0</v>
      </c>
      <c r="O83" s="41">
        <v>1</v>
      </c>
      <c r="P83" s="41" t="s">
        <v>931</v>
      </c>
      <c r="Q83" s="14">
        <v>4</v>
      </c>
      <c r="R83" s="14">
        <v>3</v>
      </c>
      <c r="S83" s="14" t="str">
        <f t="shared" si="22"/>
        <v>WD-40 COMPANY LIMITED</v>
      </c>
      <c r="T83" s="14">
        <f t="shared" si="23"/>
        <v>4</v>
      </c>
      <c r="U83" s="24">
        <f t="shared" si="27"/>
        <v>0.5</v>
      </c>
      <c r="V83" s="24">
        <f t="shared" si="24"/>
        <v>0.5</v>
      </c>
      <c r="W83" s="41">
        <f t="shared" si="25"/>
        <v>2</v>
      </c>
      <c r="X83" s="41">
        <f t="shared" si="26"/>
        <v>2</v>
      </c>
    </row>
    <row r="84" spans="1:24" x14ac:dyDescent="0.25">
      <c r="A84" s="41">
        <f t="shared" si="14"/>
        <v>2018</v>
      </c>
      <c r="B84" s="41" t="str">
        <f t="shared" si="15"/>
        <v>Nov</v>
      </c>
      <c r="C84" s="41">
        <f t="shared" si="16"/>
        <v>44</v>
      </c>
      <c r="D84" s="41" t="str">
        <f t="shared" si="17"/>
        <v>Fri</v>
      </c>
      <c r="E84" s="27">
        <v>43406</v>
      </c>
      <c r="F84" s="41">
        <v>46991</v>
      </c>
      <c r="G84" s="41" t="s">
        <v>41</v>
      </c>
      <c r="H84" s="41" t="s">
        <v>42</v>
      </c>
      <c r="I84" s="41" t="s">
        <v>909</v>
      </c>
      <c r="J84" s="41" t="s">
        <v>909</v>
      </c>
      <c r="K84" s="41">
        <f t="shared" si="18"/>
        <v>0</v>
      </c>
      <c r="L84" s="41">
        <f t="shared" si="19"/>
        <v>0</v>
      </c>
      <c r="M84" s="41">
        <f t="shared" si="20"/>
        <v>2</v>
      </c>
      <c r="N84" s="41">
        <f t="shared" si="21"/>
        <v>2</v>
      </c>
      <c r="O84" s="41">
        <v>1</v>
      </c>
      <c r="P84" s="41" t="s">
        <v>557</v>
      </c>
      <c r="Q84" s="14">
        <v>4</v>
      </c>
      <c r="R84" s="14">
        <v>3</v>
      </c>
      <c r="S84" s="14" t="str">
        <f t="shared" si="22"/>
        <v>SIXTOONE</v>
      </c>
      <c r="T84" s="14">
        <f t="shared" si="23"/>
        <v>4</v>
      </c>
      <c r="U84" s="24">
        <f t="shared" si="27"/>
        <v>0.75</v>
      </c>
      <c r="V84" s="24">
        <f t="shared" si="24"/>
        <v>0.75</v>
      </c>
      <c r="W84" s="41">
        <f t="shared" si="25"/>
        <v>3</v>
      </c>
      <c r="X84" s="41">
        <f t="shared" si="26"/>
        <v>3</v>
      </c>
    </row>
    <row r="85" spans="1:24" x14ac:dyDescent="0.25">
      <c r="A85" s="41">
        <f t="shared" si="14"/>
        <v>2018</v>
      </c>
      <c r="B85" s="41" t="str">
        <f t="shared" si="15"/>
        <v>Nov</v>
      </c>
      <c r="C85" s="41">
        <f t="shared" si="16"/>
        <v>44</v>
      </c>
      <c r="D85" s="41" t="str">
        <f t="shared" si="17"/>
        <v>Fri</v>
      </c>
      <c r="E85" s="27">
        <v>43406</v>
      </c>
      <c r="F85" s="41">
        <v>47023</v>
      </c>
      <c r="G85" s="41" t="s">
        <v>637</v>
      </c>
      <c r="H85" s="41" t="s">
        <v>1311</v>
      </c>
      <c r="I85" s="41" t="s">
        <v>909</v>
      </c>
      <c r="J85" s="41" t="s">
        <v>909</v>
      </c>
      <c r="K85" s="41">
        <f t="shared" si="18"/>
        <v>0</v>
      </c>
      <c r="L85" s="41">
        <f t="shared" si="19"/>
        <v>0</v>
      </c>
      <c r="M85" s="41">
        <f t="shared" si="20"/>
        <v>1</v>
      </c>
      <c r="N85" s="41">
        <f t="shared" si="21"/>
        <v>1</v>
      </c>
      <c r="O85" s="41">
        <v>1</v>
      </c>
      <c r="P85" s="41" t="s">
        <v>2230</v>
      </c>
      <c r="Q85" s="14">
        <v>4</v>
      </c>
      <c r="R85" s="14">
        <v>4</v>
      </c>
      <c r="S85" s="14" t="str">
        <f t="shared" si="22"/>
        <v>BALTIC AFTERMARKET OU</v>
      </c>
      <c r="T85" s="14">
        <f t="shared" si="23"/>
        <v>4</v>
      </c>
      <c r="U85" s="24">
        <f t="shared" si="27"/>
        <v>0.25</v>
      </c>
      <c r="V85" s="24">
        <f t="shared" si="24"/>
        <v>0.25</v>
      </c>
      <c r="W85" s="41">
        <f t="shared" si="25"/>
        <v>1</v>
      </c>
      <c r="X85" s="41">
        <f t="shared" si="26"/>
        <v>1</v>
      </c>
    </row>
    <row r="86" spans="1:24" x14ac:dyDescent="0.25">
      <c r="A86" s="41">
        <f t="shared" si="14"/>
        <v>2018</v>
      </c>
      <c r="B86" s="41" t="str">
        <f t="shared" si="15"/>
        <v>Nov</v>
      </c>
      <c r="C86" s="41">
        <f t="shared" si="16"/>
        <v>44</v>
      </c>
      <c r="D86" s="41" t="str">
        <f t="shared" si="17"/>
        <v>Fri</v>
      </c>
      <c r="E86" s="27">
        <v>43406</v>
      </c>
      <c r="F86" s="41">
        <v>45123</v>
      </c>
      <c r="G86" s="41" t="s">
        <v>43</v>
      </c>
      <c r="H86" s="41" t="s">
        <v>44</v>
      </c>
      <c r="I86" s="41" t="s">
        <v>909</v>
      </c>
      <c r="J86" s="41" t="s">
        <v>909</v>
      </c>
      <c r="K86" s="41">
        <f t="shared" si="18"/>
        <v>0</v>
      </c>
      <c r="L86" s="41">
        <f t="shared" si="19"/>
        <v>0</v>
      </c>
      <c r="M86" s="41">
        <f t="shared" si="20"/>
        <v>4</v>
      </c>
      <c r="N86" s="41">
        <f t="shared" si="21"/>
        <v>3</v>
      </c>
      <c r="O86" s="41">
        <v>1</v>
      </c>
      <c r="P86" s="41" t="s">
        <v>486</v>
      </c>
      <c r="Q86" s="14">
        <v>4</v>
      </c>
      <c r="R86" s="14">
        <v>4</v>
      </c>
      <c r="S86" s="14" t="str">
        <f t="shared" si="22"/>
        <v>THE TOOL CONNECTION</v>
      </c>
      <c r="T86" s="14">
        <f t="shared" si="23"/>
        <v>4</v>
      </c>
      <c r="U86" s="24">
        <f t="shared" si="27"/>
        <v>0.75</v>
      </c>
      <c r="V86" s="24">
        <f t="shared" si="24"/>
        <v>0.75</v>
      </c>
      <c r="W86" s="41">
        <f t="shared" si="25"/>
        <v>3</v>
      </c>
      <c r="X86" s="41">
        <f t="shared" si="26"/>
        <v>3</v>
      </c>
    </row>
    <row r="87" spans="1:24" x14ac:dyDescent="0.25">
      <c r="A87" s="41">
        <f t="shared" si="14"/>
        <v>2018</v>
      </c>
      <c r="B87" s="41" t="str">
        <f t="shared" si="15"/>
        <v>Nov</v>
      </c>
      <c r="C87" s="41">
        <f t="shared" si="16"/>
        <v>44</v>
      </c>
      <c r="D87" s="41" t="str">
        <f t="shared" si="17"/>
        <v>Fri</v>
      </c>
      <c r="E87" s="27">
        <v>43406</v>
      </c>
      <c r="F87" s="41">
        <v>44709</v>
      </c>
      <c r="G87" s="41" t="s">
        <v>45</v>
      </c>
      <c r="H87" s="41" t="s">
        <v>46</v>
      </c>
      <c r="I87" s="41" t="s">
        <v>909</v>
      </c>
      <c r="J87" s="41" t="s">
        <v>909</v>
      </c>
      <c r="K87" s="41">
        <f t="shared" si="18"/>
        <v>0</v>
      </c>
      <c r="L87" s="41">
        <f t="shared" si="19"/>
        <v>0</v>
      </c>
      <c r="M87" s="41">
        <f t="shared" si="20"/>
        <v>4</v>
      </c>
      <c r="N87" s="41">
        <f t="shared" si="21"/>
        <v>4</v>
      </c>
      <c r="O87" s="41">
        <v>1</v>
      </c>
      <c r="P87" s="41" t="s">
        <v>2890</v>
      </c>
      <c r="Q87" s="14">
        <v>4</v>
      </c>
      <c r="R87" s="14">
        <v>4</v>
      </c>
      <c r="S87" s="14" t="str">
        <f t="shared" si="22"/>
        <v>FEDERAL-MOGUL AFTERMARKET UK LTD</v>
      </c>
      <c r="T87" s="14">
        <f t="shared" si="23"/>
        <v>4</v>
      </c>
      <c r="U87" s="24">
        <f t="shared" si="27"/>
        <v>0.5</v>
      </c>
      <c r="V87" s="24">
        <f t="shared" si="24"/>
        <v>0.5</v>
      </c>
      <c r="W87" s="41">
        <f t="shared" si="25"/>
        <v>2</v>
      </c>
      <c r="X87" s="41">
        <f t="shared" si="26"/>
        <v>2</v>
      </c>
    </row>
    <row r="88" spans="1:24" x14ac:dyDescent="0.25">
      <c r="A88" s="41">
        <f t="shared" si="14"/>
        <v>2018</v>
      </c>
      <c r="B88" s="41" t="str">
        <f t="shared" si="15"/>
        <v>Nov</v>
      </c>
      <c r="C88" s="41">
        <f t="shared" si="16"/>
        <v>44</v>
      </c>
      <c r="D88" s="41" t="str">
        <f t="shared" si="17"/>
        <v>Fri</v>
      </c>
      <c r="E88" s="27">
        <v>43406</v>
      </c>
      <c r="F88" s="41">
        <v>46998</v>
      </c>
      <c r="G88" s="41" t="s">
        <v>183</v>
      </c>
      <c r="H88" s="41" t="s">
        <v>1519</v>
      </c>
      <c r="K88" s="41">
        <f t="shared" si="18"/>
        <v>0</v>
      </c>
      <c r="L88" s="41">
        <f t="shared" si="19"/>
        <v>0</v>
      </c>
      <c r="M88" s="41">
        <f t="shared" si="20"/>
        <v>1</v>
      </c>
      <c r="N88" s="41">
        <f t="shared" si="21"/>
        <v>1</v>
      </c>
      <c r="O88" s="41">
        <v>1</v>
      </c>
      <c r="P88" s="41" t="s">
        <v>656</v>
      </c>
      <c r="Q88" s="14">
        <v>4</v>
      </c>
      <c r="R88" s="14">
        <v>3</v>
      </c>
      <c r="S88" s="14" t="str">
        <f t="shared" si="22"/>
        <v>EXEDY CLUTCH EUROPE LTD</v>
      </c>
      <c r="T88" s="14">
        <f t="shared" si="23"/>
        <v>4</v>
      </c>
      <c r="U88" s="24">
        <f t="shared" si="27"/>
        <v>0.75</v>
      </c>
      <c r="V88" s="24">
        <f t="shared" si="24"/>
        <v>0.75</v>
      </c>
      <c r="W88" s="41">
        <f t="shared" si="25"/>
        <v>3</v>
      </c>
      <c r="X88" s="41">
        <f t="shared" si="26"/>
        <v>3</v>
      </c>
    </row>
    <row r="89" spans="1:24" x14ac:dyDescent="0.25">
      <c r="A89" s="41">
        <f t="shared" si="14"/>
        <v>2018</v>
      </c>
      <c r="B89" s="41" t="str">
        <f t="shared" si="15"/>
        <v>Nov</v>
      </c>
      <c r="C89" s="41">
        <f t="shared" si="16"/>
        <v>44</v>
      </c>
      <c r="D89" s="41" t="str">
        <f t="shared" si="17"/>
        <v>Fri</v>
      </c>
      <c r="E89" s="27">
        <v>43406</v>
      </c>
      <c r="F89" s="41">
        <v>46886</v>
      </c>
      <c r="G89" s="41" t="s">
        <v>184</v>
      </c>
      <c r="H89" s="41" t="s">
        <v>1520</v>
      </c>
      <c r="K89" s="41">
        <f t="shared" si="18"/>
        <v>0</v>
      </c>
      <c r="L89" s="41">
        <f t="shared" si="19"/>
        <v>0</v>
      </c>
      <c r="M89" s="41">
        <f t="shared" si="20"/>
        <v>1</v>
      </c>
      <c r="N89" s="41">
        <f t="shared" si="21"/>
        <v>1</v>
      </c>
      <c r="O89" s="41">
        <v>1</v>
      </c>
      <c r="P89" s="41" t="s">
        <v>723</v>
      </c>
      <c r="Q89" s="14">
        <v>4</v>
      </c>
      <c r="R89" s="14">
        <v>4</v>
      </c>
      <c r="S89" s="14" t="str">
        <f t="shared" si="22"/>
        <v>MOTIVE COMPONENTS LTD</v>
      </c>
      <c r="T89" s="14">
        <f t="shared" si="23"/>
        <v>4</v>
      </c>
      <c r="U89" s="24">
        <f t="shared" si="27"/>
        <v>0.75</v>
      </c>
      <c r="V89" s="24">
        <f t="shared" si="24"/>
        <v>0.75</v>
      </c>
      <c r="W89" s="41">
        <f t="shared" si="25"/>
        <v>3</v>
      </c>
      <c r="X89" s="41">
        <f t="shared" si="26"/>
        <v>3</v>
      </c>
    </row>
    <row r="90" spans="1:24" x14ac:dyDescent="0.25">
      <c r="A90" s="41">
        <f t="shared" si="14"/>
        <v>2018</v>
      </c>
      <c r="B90" s="41" t="str">
        <f t="shared" si="15"/>
        <v>Nov</v>
      </c>
      <c r="C90" s="41">
        <f t="shared" si="16"/>
        <v>44</v>
      </c>
      <c r="D90" s="41" t="str">
        <f t="shared" si="17"/>
        <v>Fri</v>
      </c>
      <c r="E90" s="27">
        <v>43406</v>
      </c>
      <c r="F90" s="41">
        <v>46934</v>
      </c>
      <c r="G90" s="41" t="s">
        <v>1521</v>
      </c>
      <c r="H90" s="41" t="s">
        <v>1522</v>
      </c>
      <c r="K90" s="41">
        <f t="shared" si="18"/>
        <v>0</v>
      </c>
      <c r="L90" s="41">
        <f t="shared" si="19"/>
        <v>0</v>
      </c>
      <c r="M90" s="41">
        <f t="shared" si="20"/>
        <v>1</v>
      </c>
      <c r="N90" s="41">
        <f t="shared" si="21"/>
        <v>1</v>
      </c>
      <c r="O90" s="41">
        <v>1</v>
      </c>
      <c r="P90" s="41" t="s">
        <v>197</v>
      </c>
      <c r="Q90" s="14">
        <v>4</v>
      </c>
      <c r="R90" s="14">
        <v>3</v>
      </c>
      <c r="S90" s="14" t="str">
        <f t="shared" si="22"/>
        <v>AUTO INPARTS LTD.</v>
      </c>
      <c r="T90" s="14">
        <f t="shared" si="23"/>
        <v>4</v>
      </c>
      <c r="U90" s="24">
        <f t="shared" si="27"/>
        <v>0.75</v>
      </c>
      <c r="V90" s="24">
        <f t="shared" si="24"/>
        <v>0.75</v>
      </c>
      <c r="W90" s="41">
        <f t="shared" si="25"/>
        <v>3</v>
      </c>
      <c r="X90" s="41">
        <f t="shared" si="26"/>
        <v>3</v>
      </c>
    </row>
    <row r="91" spans="1:24" x14ac:dyDescent="0.25">
      <c r="A91" s="41">
        <f t="shared" si="14"/>
        <v>2018</v>
      </c>
      <c r="B91" s="41" t="str">
        <f t="shared" si="15"/>
        <v>Nov</v>
      </c>
      <c r="C91" s="41">
        <f t="shared" si="16"/>
        <v>44</v>
      </c>
      <c r="D91" s="41" t="str">
        <f t="shared" si="17"/>
        <v>Fri</v>
      </c>
      <c r="E91" s="27">
        <v>43406</v>
      </c>
      <c r="F91" s="41">
        <v>46289</v>
      </c>
      <c r="G91" s="41" t="s">
        <v>58</v>
      </c>
      <c r="H91" s="41" t="s">
        <v>1523</v>
      </c>
      <c r="K91" s="41">
        <f t="shared" si="18"/>
        <v>0</v>
      </c>
      <c r="L91" s="41">
        <f t="shared" si="19"/>
        <v>0</v>
      </c>
      <c r="M91" s="41">
        <f t="shared" si="20"/>
        <v>11</v>
      </c>
      <c r="N91" s="41">
        <f t="shared" si="21"/>
        <v>11</v>
      </c>
      <c r="O91" s="41">
        <v>1</v>
      </c>
      <c r="P91" s="41" t="s">
        <v>447</v>
      </c>
      <c r="Q91" s="14">
        <v>4</v>
      </c>
      <c r="R91" s="14">
        <v>4</v>
      </c>
      <c r="S91" s="14" t="str">
        <f t="shared" si="22"/>
        <v>FREEMAN AUTOMOTIVE (UK) LIMITED</v>
      </c>
      <c r="T91" s="14">
        <f t="shared" si="23"/>
        <v>4</v>
      </c>
      <c r="U91" s="24">
        <f t="shared" si="27"/>
        <v>0.5</v>
      </c>
      <c r="V91" s="24">
        <f t="shared" si="24"/>
        <v>0.5</v>
      </c>
      <c r="W91" s="41">
        <f t="shared" si="25"/>
        <v>2</v>
      </c>
      <c r="X91" s="41">
        <f t="shared" si="26"/>
        <v>2</v>
      </c>
    </row>
    <row r="92" spans="1:24" x14ac:dyDescent="0.25">
      <c r="A92" s="41">
        <f t="shared" si="14"/>
        <v>2018</v>
      </c>
      <c r="B92" s="41" t="str">
        <f t="shared" si="15"/>
        <v>Nov</v>
      </c>
      <c r="C92" s="41">
        <f t="shared" si="16"/>
        <v>44</v>
      </c>
      <c r="D92" s="41" t="str">
        <f t="shared" si="17"/>
        <v>Fri</v>
      </c>
      <c r="E92" s="27">
        <v>43406</v>
      </c>
      <c r="F92" s="41" t="s">
        <v>1524</v>
      </c>
      <c r="G92" s="41" t="s">
        <v>1525</v>
      </c>
      <c r="H92" s="41" t="s">
        <v>1526</v>
      </c>
      <c r="K92" s="41">
        <f t="shared" si="18"/>
        <v>0</v>
      </c>
      <c r="L92" s="41">
        <f t="shared" si="19"/>
        <v>0</v>
      </c>
      <c r="M92" s="41">
        <f t="shared" si="20"/>
        <v>0</v>
      </c>
      <c r="N92" s="41">
        <f t="shared" si="21"/>
        <v>0</v>
      </c>
      <c r="O92" s="41">
        <v>1</v>
      </c>
      <c r="P92" s="41" t="s">
        <v>189</v>
      </c>
      <c r="Q92" s="14">
        <v>4</v>
      </c>
      <c r="R92" s="14">
        <v>2</v>
      </c>
      <c r="S92" s="14" t="str">
        <f t="shared" si="22"/>
        <v>A1 COMPONENTS</v>
      </c>
      <c r="T92" s="14">
        <f t="shared" si="23"/>
        <v>4</v>
      </c>
      <c r="U92" s="24">
        <f t="shared" si="27"/>
        <v>0.25</v>
      </c>
      <c r="V92" s="24">
        <f t="shared" si="24"/>
        <v>0.25</v>
      </c>
      <c r="W92" s="41">
        <f t="shared" si="25"/>
        <v>1</v>
      </c>
      <c r="X92" s="41">
        <f t="shared" si="26"/>
        <v>1</v>
      </c>
    </row>
    <row r="93" spans="1:24" x14ac:dyDescent="0.25">
      <c r="A93" s="41">
        <f t="shared" si="14"/>
        <v>2018</v>
      </c>
      <c r="B93" s="41" t="str">
        <f t="shared" si="15"/>
        <v>Nov</v>
      </c>
      <c r="C93" s="41">
        <f t="shared" si="16"/>
        <v>44</v>
      </c>
      <c r="D93" s="41" t="str">
        <f t="shared" si="17"/>
        <v>Fri</v>
      </c>
      <c r="E93" s="27">
        <v>43406</v>
      </c>
      <c r="F93" s="41">
        <v>46629</v>
      </c>
      <c r="G93" s="41" t="s">
        <v>10</v>
      </c>
      <c r="H93" s="41" t="s">
        <v>269</v>
      </c>
      <c r="I93" s="41" t="s">
        <v>907</v>
      </c>
      <c r="J93" s="41" t="s">
        <v>907</v>
      </c>
      <c r="K93" s="41">
        <f t="shared" si="18"/>
        <v>1</v>
      </c>
      <c r="L93" s="41">
        <f t="shared" si="19"/>
        <v>1</v>
      </c>
      <c r="M93" s="41">
        <f t="shared" si="20"/>
        <v>27</v>
      </c>
      <c r="N93" s="41">
        <f t="shared" si="21"/>
        <v>30</v>
      </c>
      <c r="O93" s="41">
        <v>1</v>
      </c>
      <c r="P93" s="41" t="s">
        <v>897</v>
      </c>
      <c r="Q93" s="14">
        <v>4</v>
      </c>
      <c r="R93" s="14">
        <v>3</v>
      </c>
      <c r="S93" s="14" t="str">
        <f t="shared" si="22"/>
        <v>HELLA (UK) LTD.</v>
      </c>
      <c r="T93" s="14">
        <f t="shared" si="23"/>
        <v>4</v>
      </c>
      <c r="U93" s="24">
        <f t="shared" si="27"/>
        <v>0.5</v>
      </c>
      <c r="V93" s="24">
        <f t="shared" si="24"/>
        <v>0.5</v>
      </c>
      <c r="W93" s="41">
        <f t="shared" si="25"/>
        <v>2</v>
      </c>
      <c r="X93" s="41">
        <f t="shared" si="26"/>
        <v>2</v>
      </c>
    </row>
    <row r="94" spans="1:24" x14ac:dyDescent="0.25">
      <c r="A94" s="41">
        <f t="shared" si="14"/>
        <v>2018</v>
      </c>
      <c r="B94" s="41" t="str">
        <f t="shared" si="15"/>
        <v>Nov</v>
      </c>
      <c r="C94" s="41">
        <f t="shared" si="16"/>
        <v>44</v>
      </c>
      <c r="D94" s="41" t="str">
        <f t="shared" si="17"/>
        <v>Fri</v>
      </c>
      <c r="E94" s="27">
        <v>43406</v>
      </c>
      <c r="F94" s="41">
        <v>47008</v>
      </c>
      <c r="G94" s="41" t="s">
        <v>1527</v>
      </c>
      <c r="H94" s="41" t="s">
        <v>1528</v>
      </c>
      <c r="K94" s="41">
        <f t="shared" si="18"/>
        <v>0</v>
      </c>
      <c r="L94" s="41">
        <f t="shared" si="19"/>
        <v>0</v>
      </c>
      <c r="M94" s="41">
        <f t="shared" si="20"/>
        <v>0</v>
      </c>
      <c r="N94" s="41">
        <f t="shared" si="21"/>
        <v>0</v>
      </c>
      <c r="O94" s="41">
        <v>1</v>
      </c>
      <c r="P94" s="41" t="s">
        <v>866</v>
      </c>
      <c r="Q94" s="14">
        <v>4</v>
      </c>
      <c r="R94" s="14">
        <v>1</v>
      </c>
      <c r="S94" s="14" t="str">
        <f t="shared" si="22"/>
        <v>BAILEY MORRIS LTD</v>
      </c>
      <c r="T94" s="14">
        <f t="shared" si="23"/>
        <v>4</v>
      </c>
      <c r="U94" s="24">
        <f t="shared" si="27"/>
        <v>0.25</v>
      </c>
      <c r="V94" s="24">
        <f t="shared" si="24"/>
        <v>0.25</v>
      </c>
      <c r="W94" s="41">
        <f t="shared" si="25"/>
        <v>1</v>
      </c>
      <c r="X94" s="41">
        <f t="shared" si="26"/>
        <v>1</v>
      </c>
    </row>
    <row r="95" spans="1:24" x14ac:dyDescent="0.25">
      <c r="A95" s="41">
        <f t="shared" si="14"/>
        <v>2018</v>
      </c>
      <c r="B95" s="41" t="str">
        <f t="shared" si="15"/>
        <v>Oct</v>
      </c>
      <c r="C95" s="41">
        <f t="shared" si="16"/>
        <v>44</v>
      </c>
      <c r="D95" s="41" t="str">
        <f t="shared" si="17"/>
        <v>Mon</v>
      </c>
      <c r="E95" s="27">
        <v>43402</v>
      </c>
      <c r="F95" s="41">
        <v>46549</v>
      </c>
      <c r="G95" s="41" t="s">
        <v>47</v>
      </c>
      <c r="H95" s="41" t="s">
        <v>48</v>
      </c>
      <c r="I95" s="41" t="s">
        <v>909</v>
      </c>
      <c r="J95" s="41" t="s">
        <v>909</v>
      </c>
      <c r="K95" s="41">
        <f t="shared" si="18"/>
        <v>0</v>
      </c>
      <c r="L95" s="41">
        <f t="shared" si="19"/>
        <v>0</v>
      </c>
      <c r="M95" s="41">
        <f t="shared" si="20"/>
        <v>0</v>
      </c>
      <c r="N95" s="41">
        <f t="shared" si="21"/>
        <v>0</v>
      </c>
      <c r="O95" s="41">
        <v>1</v>
      </c>
      <c r="P95" s="41" t="s">
        <v>1750</v>
      </c>
      <c r="Q95" s="14">
        <v>4</v>
      </c>
      <c r="R95" s="14">
        <v>3</v>
      </c>
      <c r="S95" s="14" t="str">
        <f t="shared" si="22"/>
        <v>IMPEX PARTS LTD</v>
      </c>
      <c r="T95" s="14">
        <f t="shared" si="23"/>
        <v>4</v>
      </c>
      <c r="U95" s="24">
        <f t="shared" si="27"/>
        <v>0.25</v>
      </c>
      <c r="V95" s="24">
        <f t="shared" si="24"/>
        <v>0.25</v>
      </c>
      <c r="W95" s="41">
        <f t="shared" si="25"/>
        <v>1</v>
      </c>
      <c r="X95" s="41">
        <f t="shared" si="26"/>
        <v>1</v>
      </c>
    </row>
    <row r="96" spans="1:24" x14ac:dyDescent="0.25">
      <c r="A96" s="41">
        <f t="shared" si="14"/>
        <v>2018</v>
      </c>
      <c r="B96" s="41" t="str">
        <f t="shared" si="15"/>
        <v>Oct</v>
      </c>
      <c r="C96" s="41">
        <f t="shared" si="16"/>
        <v>44</v>
      </c>
      <c r="D96" s="41" t="str">
        <f t="shared" si="17"/>
        <v>Mon</v>
      </c>
      <c r="E96" s="27">
        <v>43402</v>
      </c>
      <c r="F96" s="41">
        <v>42182</v>
      </c>
      <c r="G96" s="41" t="s">
        <v>1529</v>
      </c>
      <c r="H96" s="41" t="s">
        <v>1530</v>
      </c>
      <c r="K96" s="41">
        <f t="shared" si="18"/>
        <v>0</v>
      </c>
      <c r="L96" s="41">
        <f t="shared" si="19"/>
        <v>0</v>
      </c>
      <c r="M96" s="41">
        <f t="shared" si="20"/>
        <v>0</v>
      </c>
      <c r="N96" s="41">
        <f t="shared" si="21"/>
        <v>0</v>
      </c>
      <c r="O96" s="41">
        <v>1</v>
      </c>
      <c r="P96" s="41" t="s">
        <v>545</v>
      </c>
      <c r="Q96" s="14">
        <v>4</v>
      </c>
      <c r="R96" s="14">
        <v>3</v>
      </c>
      <c r="S96" s="14" t="str">
        <f t="shared" si="22"/>
        <v>MEAT AND DORIA</v>
      </c>
      <c r="T96" s="14">
        <f t="shared" si="23"/>
        <v>4</v>
      </c>
      <c r="U96" s="24">
        <f t="shared" si="27"/>
        <v>0.75</v>
      </c>
      <c r="V96" s="24">
        <f t="shared" si="24"/>
        <v>0.75</v>
      </c>
      <c r="W96" s="41">
        <f t="shared" si="25"/>
        <v>3</v>
      </c>
      <c r="X96" s="41">
        <f t="shared" si="26"/>
        <v>3</v>
      </c>
    </row>
    <row r="97" spans="1:24" x14ac:dyDescent="0.25">
      <c r="A97" s="41">
        <f t="shared" si="14"/>
        <v>2018</v>
      </c>
      <c r="B97" s="41" t="str">
        <f t="shared" si="15"/>
        <v>Oct</v>
      </c>
      <c r="C97" s="41">
        <f t="shared" si="16"/>
        <v>44</v>
      </c>
      <c r="D97" s="41" t="str">
        <f t="shared" si="17"/>
        <v>Mon</v>
      </c>
      <c r="E97" s="27">
        <v>43402</v>
      </c>
      <c r="F97" s="41">
        <v>21075</v>
      </c>
      <c r="G97" s="41" t="s">
        <v>2182</v>
      </c>
      <c r="H97" s="41" t="s">
        <v>2393</v>
      </c>
      <c r="I97" s="41" t="s">
        <v>908</v>
      </c>
      <c r="J97" s="41" t="s">
        <v>908</v>
      </c>
      <c r="K97" s="41">
        <f t="shared" si="18"/>
        <v>0</v>
      </c>
      <c r="L97" s="41">
        <f t="shared" si="19"/>
        <v>0</v>
      </c>
      <c r="M97" s="41">
        <f t="shared" si="20"/>
        <v>2</v>
      </c>
      <c r="N97" s="41">
        <f t="shared" si="21"/>
        <v>2</v>
      </c>
      <c r="O97" s="41">
        <v>1</v>
      </c>
      <c r="P97" s="41" t="s">
        <v>1068</v>
      </c>
      <c r="Q97" s="14">
        <v>4</v>
      </c>
      <c r="R97" s="14">
        <v>4</v>
      </c>
      <c r="S97" s="14" t="str">
        <f t="shared" si="22"/>
        <v>JACK SEALEY LIMITED</v>
      </c>
      <c r="T97" s="14">
        <f t="shared" si="23"/>
        <v>4</v>
      </c>
      <c r="U97" s="24">
        <f t="shared" si="27"/>
        <v>0.25</v>
      </c>
      <c r="V97" s="24">
        <f t="shared" si="24"/>
        <v>0.5</v>
      </c>
      <c r="W97" s="41">
        <f t="shared" si="25"/>
        <v>1</v>
      </c>
      <c r="X97" s="41">
        <f t="shared" si="26"/>
        <v>2</v>
      </c>
    </row>
    <row r="98" spans="1:24" x14ac:dyDescent="0.25">
      <c r="A98" s="41">
        <f t="shared" si="14"/>
        <v>2018</v>
      </c>
      <c r="B98" s="41" t="str">
        <f t="shared" si="15"/>
        <v>Oct</v>
      </c>
      <c r="C98" s="41">
        <f t="shared" si="16"/>
        <v>44</v>
      </c>
      <c r="D98" s="41" t="str">
        <f t="shared" si="17"/>
        <v>Mon</v>
      </c>
      <c r="E98" s="27">
        <v>43402</v>
      </c>
      <c r="F98" s="41">
        <v>44523</v>
      </c>
      <c r="G98" s="41" t="s">
        <v>354</v>
      </c>
      <c r="H98" s="41" t="s">
        <v>909</v>
      </c>
      <c r="I98" s="41" t="s">
        <v>908</v>
      </c>
      <c r="J98" s="41" t="s">
        <v>908</v>
      </c>
      <c r="K98" s="41">
        <f t="shared" si="18"/>
        <v>0</v>
      </c>
      <c r="L98" s="41">
        <f t="shared" si="19"/>
        <v>0</v>
      </c>
      <c r="M98" s="41">
        <f t="shared" si="20"/>
        <v>1</v>
      </c>
      <c r="N98" s="41">
        <f t="shared" si="21"/>
        <v>1</v>
      </c>
      <c r="O98" s="41">
        <v>1</v>
      </c>
      <c r="P98" s="41" t="s">
        <v>182</v>
      </c>
      <c r="Q98" s="14">
        <v>4</v>
      </c>
      <c r="R98" s="14">
        <v>3</v>
      </c>
      <c r="S98" s="14" t="str">
        <f t="shared" si="22"/>
        <v>MOTOR SERVICE INTERNATIONAL GMBH</v>
      </c>
      <c r="T98" s="14">
        <f t="shared" si="23"/>
        <v>4</v>
      </c>
      <c r="U98" s="24">
        <f t="shared" si="27"/>
        <v>0.25</v>
      </c>
      <c r="V98" s="24">
        <f t="shared" si="24"/>
        <v>0.25</v>
      </c>
      <c r="W98" s="41">
        <f t="shared" si="25"/>
        <v>1</v>
      </c>
      <c r="X98" s="41">
        <f t="shared" si="26"/>
        <v>1</v>
      </c>
    </row>
    <row r="99" spans="1:24" x14ac:dyDescent="0.25">
      <c r="A99" s="41">
        <f t="shared" si="14"/>
        <v>2018</v>
      </c>
      <c r="B99" s="41" t="str">
        <f t="shared" si="15"/>
        <v>Oct</v>
      </c>
      <c r="C99" s="41">
        <f t="shared" si="16"/>
        <v>44</v>
      </c>
      <c r="D99" s="41" t="str">
        <f t="shared" si="17"/>
        <v>Mon</v>
      </c>
      <c r="E99" s="27">
        <v>43402</v>
      </c>
      <c r="F99" s="41">
        <v>38345</v>
      </c>
      <c r="G99" s="41" t="s">
        <v>53</v>
      </c>
      <c r="H99" s="41" t="s">
        <v>2394</v>
      </c>
      <c r="I99" s="41" t="s">
        <v>908</v>
      </c>
      <c r="J99" s="41" t="s">
        <v>908</v>
      </c>
      <c r="K99" s="41">
        <f t="shared" si="18"/>
        <v>0</v>
      </c>
      <c r="L99" s="41">
        <f t="shared" si="19"/>
        <v>0</v>
      </c>
      <c r="M99" s="41">
        <f t="shared" si="20"/>
        <v>14</v>
      </c>
      <c r="N99" s="41">
        <f t="shared" si="21"/>
        <v>14</v>
      </c>
      <c r="O99" s="41">
        <v>1</v>
      </c>
      <c r="P99" s="41" t="s">
        <v>1491</v>
      </c>
      <c r="Q99" s="14">
        <v>4</v>
      </c>
      <c r="R99" s="14">
        <v>2</v>
      </c>
      <c r="S99" s="14" t="str">
        <f t="shared" si="22"/>
        <v>K.&amp; N.FILTERS (EUROPE) LTD.</v>
      </c>
      <c r="T99" s="14">
        <f t="shared" si="23"/>
        <v>4</v>
      </c>
      <c r="U99" s="24">
        <f t="shared" si="27"/>
        <v>0.25</v>
      </c>
      <c r="V99" s="24">
        <f t="shared" si="24"/>
        <v>0.5</v>
      </c>
      <c r="W99" s="41">
        <f t="shared" si="25"/>
        <v>1</v>
      </c>
      <c r="X99" s="41">
        <f t="shared" si="26"/>
        <v>2</v>
      </c>
    </row>
    <row r="100" spans="1:24" x14ac:dyDescent="0.25">
      <c r="A100" s="41">
        <f t="shared" si="14"/>
        <v>2018</v>
      </c>
      <c r="B100" s="41" t="str">
        <f t="shared" si="15"/>
        <v>Oct</v>
      </c>
      <c r="C100" s="41">
        <f t="shared" si="16"/>
        <v>44</v>
      </c>
      <c r="D100" s="41" t="str">
        <f t="shared" si="17"/>
        <v>Mon</v>
      </c>
      <c r="E100" s="27">
        <v>43402</v>
      </c>
      <c r="F100" s="41" t="s">
        <v>916</v>
      </c>
      <c r="G100" s="41" t="s">
        <v>917</v>
      </c>
      <c r="H100" s="41" t="s">
        <v>918</v>
      </c>
      <c r="I100" s="41" t="s">
        <v>908</v>
      </c>
      <c r="J100" s="41" t="s">
        <v>908</v>
      </c>
      <c r="K100" s="41">
        <f t="shared" si="18"/>
        <v>0</v>
      </c>
      <c r="L100" s="41">
        <f t="shared" si="19"/>
        <v>0</v>
      </c>
      <c r="M100" s="41">
        <f t="shared" si="20"/>
        <v>0</v>
      </c>
      <c r="N100" s="41">
        <f t="shared" si="21"/>
        <v>0</v>
      </c>
      <c r="O100" s="41">
        <v>1</v>
      </c>
      <c r="P100" s="41" t="s">
        <v>1831</v>
      </c>
      <c r="Q100" s="14">
        <v>4</v>
      </c>
      <c r="R100" s="14">
        <v>3</v>
      </c>
      <c r="S100" s="14" t="str">
        <f t="shared" si="22"/>
        <v>EVANS COOLANTS</v>
      </c>
      <c r="T100" s="14">
        <f t="shared" si="23"/>
        <v>4</v>
      </c>
      <c r="U100" s="24">
        <f t="shared" si="27"/>
        <v>0.5</v>
      </c>
      <c r="V100" s="24">
        <f t="shared" si="24"/>
        <v>0.5</v>
      </c>
      <c r="W100" s="41">
        <f t="shared" si="25"/>
        <v>2</v>
      </c>
      <c r="X100" s="41">
        <f t="shared" si="26"/>
        <v>2</v>
      </c>
    </row>
    <row r="101" spans="1:24" x14ac:dyDescent="0.25">
      <c r="A101" s="41">
        <f t="shared" si="14"/>
        <v>2018</v>
      </c>
      <c r="B101" s="41" t="str">
        <f t="shared" si="15"/>
        <v>Oct</v>
      </c>
      <c r="C101" s="41">
        <f t="shared" si="16"/>
        <v>44</v>
      </c>
      <c r="D101" s="41" t="str">
        <f t="shared" si="17"/>
        <v>Mon</v>
      </c>
      <c r="E101" s="27">
        <v>43402</v>
      </c>
      <c r="F101" s="41">
        <v>44538</v>
      </c>
      <c r="G101" s="41" t="s">
        <v>180</v>
      </c>
      <c r="H101" s="41" t="s">
        <v>1531</v>
      </c>
      <c r="K101" s="41">
        <f t="shared" si="18"/>
        <v>0</v>
      </c>
      <c r="L101" s="41">
        <f t="shared" si="19"/>
        <v>0</v>
      </c>
      <c r="M101" s="41">
        <f t="shared" si="20"/>
        <v>6</v>
      </c>
      <c r="N101" s="41">
        <f t="shared" si="21"/>
        <v>7</v>
      </c>
      <c r="O101" s="41">
        <v>1</v>
      </c>
      <c r="P101" s="41" t="s">
        <v>230</v>
      </c>
      <c r="Q101" s="14">
        <v>4</v>
      </c>
      <c r="R101" s="14">
        <v>4</v>
      </c>
      <c r="S101" s="14" t="str">
        <f t="shared" si="22"/>
        <v>KAYABA U.K.</v>
      </c>
      <c r="T101" s="14">
        <f t="shared" si="23"/>
        <v>4</v>
      </c>
      <c r="U101" s="24">
        <f t="shared" si="27"/>
        <v>0.75</v>
      </c>
      <c r="V101" s="24">
        <f t="shared" si="24"/>
        <v>0.75</v>
      </c>
      <c r="W101" s="41">
        <f t="shared" si="25"/>
        <v>3</v>
      </c>
      <c r="X101" s="41">
        <f t="shared" si="26"/>
        <v>3</v>
      </c>
    </row>
    <row r="102" spans="1:24" x14ac:dyDescent="0.25">
      <c r="A102" s="41">
        <f t="shared" si="14"/>
        <v>2018</v>
      </c>
      <c r="B102" s="41" t="str">
        <f t="shared" si="15"/>
        <v>Nov</v>
      </c>
      <c r="C102" s="41">
        <f t="shared" si="16"/>
        <v>45</v>
      </c>
      <c r="D102" s="41" t="str">
        <f t="shared" si="17"/>
        <v>Mon</v>
      </c>
      <c r="E102" s="27">
        <v>43409</v>
      </c>
      <c r="F102" s="41">
        <v>47000</v>
      </c>
      <c r="G102" s="41" t="s">
        <v>1533</v>
      </c>
      <c r="H102" s="41" t="s">
        <v>1534</v>
      </c>
      <c r="K102" s="41">
        <f t="shared" si="18"/>
        <v>0</v>
      </c>
      <c r="L102" s="41">
        <f t="shared" si="19"/>
        <v>0</v>
      </c>
      <c r="M102" s="41">
        <f t="shared" si="20"/>
        <v>0</v>
      </c>
      <c r="N102" s="41">
        <f t="shared" si="21"/>
        <v>0</v>
      </c>
      <c r="O102" s="41">
        <v>1</v>
      </c>
      <c r="P102" s="41" t="s">
        <v>601</v>
      </c>
      <c r="Q102" s="14">
        <v>4</v>
      </c>
      <c r="R102" s="14">
        <v>3</v>
      </c>
      <c r="S102" s="14" t="str">
        <f t="shared" si="22"/>
        <v>REMANED</v>
      </c>
      <c r="T102" s="14">
        <f t="shared" si="23"/>
        <v>4</v>
      </c>
      <c r="U102" s="24">
        <f t="shared" si="27"/>
        <v>0.75</v>
      </c>
      <c r="V102" s="24">
        <f t="shared" si="24"/>
        <v>0.75</v>
      </c>
      <c r="W102" s="41">
        <f t="shared" si="25"/>
        <v>3</v>
      </c>
      <c r="X102" s="41">
        <f t="shared" si="26"/>
        <v>3</v>
      </c>
    </row>
    <row r="103" spans="1:24" x14ac:dyDescent="0.25">
      <c r="A103" s="41">
        <f t="shared" si="14"/>
        <v>2018</v>
      </c>
      <c r="B103" s="41" t="str">
        <f t="shared" si="15"/>
        <v>Nov</v>
      </c>
      <c r="C103" s="41">
        <f t="shared" si="16"/>
        <v>45</v>
      </c>
      <c r="D103" s="41" t="str">
        <f t="shared" si="17"/>
        <v>Mon</v>
      </c>
      <c r="E103" s="27">
        <v>43409</v>
      </c>
      <c r="F103" s="41" t="s">
        <v>1535</v>
      </c>
      <c r="G103" s="41" t="s">
        <v>919</v>
      </c>
      <c r="H103" s="41" t="s">
        <v>1536</v>
      </c>
      <c r="K103" s="41">
        <f t="shared" si="18"/>
        <v>0</v>
      </c>
      <c r="L103" s="41">
        <f t="shared" si="19"/>
        <v>0</v>
      </c>
      <c r="M103" s="41">
        <f t="shared" si="20"/>
        <v>0</v>
      </c>
      <c r="N103" s="41">
        <f t="shared" si="21"/>
        <v>0</v>
      </c>
      <c r="O103" s="41">
        <v>1</v>
      </c>
      <c r="P103" s="41" t="s">
        <v>1435</v>
      </c>
      <c r="Q103" s="14">
        <v>4</v>
      </c>
      <c r="R103" s="14">
        <v>3</v>
      </c>
      <c r="S103" s="14" t="str">
        <f t="shared" si="22"/>
        <v>KRP SUPPLIES</v>
      </c>
      <c r="T103" s="14">
        <f t="shared" si="23"/>
        <v>4</v>
      </c>
      <c r="U103" s="24">
        <f t="shared" si="27"/>
        <v>0.5</v>
      </c>
      <c r="V103" s="24">
        <f t="shared" si="24"/>
        <v>0.5</v>
      </c>
      <c r="W103" s="41">
        <f t="shared" si="25"/>
        <v>2</v>
      </c>
      <c r="X103" s="41">
        <f t="shared" si="26"/>
        <v>2</v>
      </c>
    </row>
    <row r="104" spans="1:24" x14ac:dyDescent="0.25">
      <c r="A104" s="41">
        <f t="shared" si="14"/>
        <v>2018</v>
      </c>
      <c r="B104" s="41" t="str">
        <f t="shared" si="15"/>
        <v>Nov</v>
      </c>
      <c r="C104" s="41">
        <f t="shared" si="16"/>
        <v>45</v>
      </c>
      <c r="D104" s="41" t="str">
        <f t="shared" si="17"/>
        <v>Mon</v>
      </c>
      <c r="E104" s="27">
        <v>43409</v>
      </c>
      <c r="F104" s="41">
        <v>46713</v>
      </c>
      <c r="G104" s="41" t="s">
        <v>1537</v>
      </c>
      <c r="H104" s="41" t="s">
        <v>1538</v>
      </c>
      <c r="K104" s="41">
        <f t="shared" si="18"/>
        <v>0</v>
      </c>
      <c r="L104" s="41">
        <f t="shared" si="19"/>
        <v>0</v>
      </c>
      <c r="M104" s="41">
        <f t="shared" si="20"/>
        <v>0</v>
      </c>
      <c r="N104" s="41">
        <f t="shared" si="21"/>
        <v>0</v>
      </c>
      <c r="O104" s="41">
        <v>1</v>
      </c>
      <c r="P104" s="41" t="s">
        <v>669</v>
      </c>
      <c r="Q104" s="14">
        <v>4</v>
      </c>
      <c r="R104" s="14">
        <v>4</v>
      </c>
      <c r="S104" s="14" t="str">
        <f t="shared" si="22"/>
        <v>FIRST LINE LIMITED</v>
      </c>
      <c r="T104" s="14">
        <f t="shared" si="23"/>
        <v>4</v>
      </c>
      <c r="U104" s="24">
        <f t="shared" si="27"/>
        <v>0.5</v>
      </c>
      <c r="V104" s="24">
        <f t="shared" si="24"/>
        <v>0.75</v>
      </c>
      <c r="W104" s="41">
        <f t="shared" si="25"/>
        <v>2</v>
      </c>
      <c r="X104" s="41">
        <f t="shared" si="26"/>
        <v>3</v>
      </c>
    </row>
    <row r="105" spans="1:24" x14ac:dyDescent="0.25">
      <c r="A105" s="41">
        <f t="shared" si="14"/>
        <v>2018</v>
      </c>
      <c r="B105" s="41" t="str">
        <f t="shared" si="15"/>
        <v>Nov</v>
      </c>
      <c r="C105" s="41">
        <f t="shared" si="16"/>
        <v>45</v>
      </c>
      <c r="D105" s="41" t="str">
        <f t="shared" si="17"/>
        <v>Mon</v>
      </c>
      <c r="E105" s="27">
        <v>43409</v>
      </c>
      <c r="F105" s="41">
        <v>44817</v>
      </c>
      <c r="G105" s="41" t="s">
        <v>912</v>
      </c>
      <c r="H105" s="41" t="s">
        <v>1539</v>
      </c>
      <c r="K105" s="41">
        <f t="shared" si="18"/>
        <v>0</v>
      </c>
      <c r="L105" s="41">
        <f t="shared" si="19"/>
        <v>0</v>
      </c>
      <c r="M105" s="41">
        <f t="shared" si="20"/>
        <v>5</v>
      </c>
      <c r="N105" s="41">
        <f t="shared" si="21"/>
        <v>5</v>
      </c>
      <c r="O105" s="41">
        <v>1</v>
      </c>
      <c r="P105" s="41" t="s">
        <v>560</v>
      </c>
      <c r="Q105" s="14">
        <v>4</v>
      </c>
      <c r="R105" s="14">
        <v>3</v>
      </c>
      <c r="S105" s="14" t="str">
        <f t="shared" si="22"/>
        <v>LEADER SPECIALIST COMPONENTS LTD</v>
      </c>
      <c r="T105" s="14">
        <f t="shared" si="23"/>
        <v>4</v>
      </c>
      <c r="U105" s="24">
        <f t="shared" si="27"/>
        <v>0.75</v>
      </c>
      <c r="V105" s="24">
        <f t="shared" si="24"/>
        <v>0.75</v>
      </c>
      <c r="W105" s="41">
        <f t="shared" si="25"/>
        <v>3</v>
      </c>
      <c r="X105" s="41">
        <f t="shared" si="26"/>
        <v>3</v>
      </c>
    </row>
    <row r="106" spans="1:24" x14ac:dyDescent="0.25">
      <c r="A106" s="41">
        <f t="shared" si="14"/>
        <v>2018</v>
      </c>
      <c r="B106" s="41" t="str">
        <f t="shared" si="15"/>
        <v>Nov</v>
      </c>
      <c r="C106" s="41">
        <f t="shared" si="16"/>
        <v>45</v>
      </c>
      <c r="D106" s="41" t="str">
        <f t="shared" si="17"/>
        <v>Mon</v>
      </c>
      <c r="E106" s="27">
        <v>43409</v>
      </c>
      <c r="F106" s="41">
        <v>45101</v>
      </c>
      <c r="G106" s="41" t="s">
        <v>185</v>
      </c>
      <c r="H106" s="41" t="s">
        <v>1540</v>
      </c>
      <c r="K106" s="41">
        <f t="shared" si="18"/>
        <v>0</v>
      </c>
      <c r="L106" s="41">
        <f t="shared" si="19"/>
        <v>0</v>
      </c>
      <c r="M106" s="41">
        <f t="shared" si="20"/>
        <v>0</v>
      </c>
      <c r="N106" s="41">
        <f t="shared" si="21"/>
        <v>0</v>
      </c>
      <c r="O106" s="41">
        <v>1</v>
      </c>
      <c r="P106" s="41" t="s">
        <v>278</v>
      </c>
      <c r="Q106" s="14">
        <v>4</v>
      </c>
      <c r="R106" s="14">
        <v>4</v>
      </c>
      <c r="S106" s="14" t="str">
        <f t="shared" si="22"/>
        <v>BREMI FAHRZEUG-ELEKTRIK GMBH &amp; CO</v>
      </c>
      <c r="T106" s="14">
        <f t="shared" si="23"/>
        <v>4</v>
      </c>
      <c r="U106" s="24">
        <f t="shared" si="27"/>
        <v>0.5</v>
      </c>
      <c r="V106" s="24">
        <f t="shared" si="24"/>
        <v>0.75</v>
      </c>
      <c r="W106" s="41">
        <f t="shared" si="25"/>
        <v>2</v>
      </c>
      <c r="X106" s="41">
        <f t="shared" si="26"/>
        <v>3</v>
      </c>
    </row>
    <row r="107" spans="1:24" x14ac:dyDescent="0.25">
      <c r="A107" s="41">
        <f t="shared" si="14"/>
        <v>2018</v>
      </c>
      <c r="B107" s="41" t="str">
        <f t="shared" si="15"/>
        <v>Nov</v>
      </c>
      <c r="C107" s="41">
        <f t="shared" si="16"/>
        <v>45</v>
      </c>
      <c r="D107" s="41" t="str">
        <f t="shared" si="17"/>
        <v>Mon</v>
      </c>
      <c r="E107" s="27">
        <v>43409</v>
      </c>
      <c r="F107" s="41">
        <v>44859</v>
      </c>
      <c r="G107" s="41" t="s">
        <v>125</v>
      </c>
      <c r="H107" s="41" t="s">
        <v>1541</v>
      </c>
      <c r="K107" s="41">
        <f t="shared" si="18"/>
        <v>0</v>
      </c>
      <c r="L107" s="41">
        <f t="shared" si="19"/>
        <v>0</v>
      </c>
      <c r="M107" s="41">
        <f t="shared" si="20"/>
        <v>25</v>
      </c>
      <c r="N107" s="41">
        <f t="shared" si="21"/>
        <v>27</v>
      </c>
      <c r="O107" s="41">
        <v>1</v>
      </c>
      <c r="P107" s="41" t="s">
        <v>629</v>
      </c>
      <c r="Q107" s="14">
        <v>3</v>
      </c>
      <c r="R107" s="14">
        <v>3</v>
      </c>
      <c r="S107" s="14" t="str">
        <f t="shared" si="22"/>
        <v>SYKES PICKAVANT LTD</v>
      </c>
      <c r="T107" s="14">
        <f t="shared" si="23"/>
        <v>3</v>
      </c>
      <c r="U107" s="24">
        <f t="shared" si="27"/>
        <v>0.66666666666666663</v>
      </c>
      <c r="V107" s="24">
        <f t="shared" si="24"/>
        <v>1</v>
      </c>
      <c r="W107" s="41">
        <f t="shared" si="25"/>
        <v>2</v>
      </c>
      <c r="X107" s="41">
        <f t="shared" si="26"/>
        <v>3</v>
      </c>
    </row>
    <row r="108" spans="1:24" x14ac:dyDescent="0.25">
      <c r="A108" s="41">
        <f t="shared" si="14"/>
        <v>2018</v>
      </c>
      <c r="B108" s="41" t="str">
        <f t="shared" si="15"/>
        <v>Nov</v>
      </c>
      <c r="C108" s="41">
        <f t="shared" si="16"/>
        <v>45</v>
      </c>
      <c r="D108" s="41" t="str">
        <f t="shared" si="17"/>
        <v>Mon</v>
      </c>
      <c r="E108" s="27">
        <v>43409</v>
      </c>
      <c r="F108" s="41">
        <v>44860</v>
      </c>
      <c r="G108" s="41" t="s">
        <v>125</v>
      </c>
      <c r="H108" s="41" t="s">
        <v>1542</v>
      </c>
      <c r="K108" s="41">
        <f t="shared" si="18"/>
        <v>0</v>
      </c>
      <c r="L108" s="41">
        <f t="shared" si="19"/>
        <v>0</v>
      </c>
      <c r="M108" s="41">
        <f t="shared" si="20"/>
        <v>25</v>
      </c>
      <c r="N108" s="41">
        <f t="shared" si="21"/>
        <v>27</v>
      </c>
      <c r="O108" s="41">
        <v>1</v>
      </c>
      <c r="P108" s="41" t="s">
        <v>173</v>
      </c>
      <c r="Q108" s="14">
        <v>3</v>
      </c>
      <c r="R108" s="14">
        <v>3</v>
      </c>
      <c r="S108" s="14" t="str">
        <f t="shared" si="22"/>
        <v>TMD FRICTION GERMANY</v>
      </c>
      <c r="T108" s="14">
        <f t="shared" si="23"/>
        <v>3</v>
      </c>
      <c r="U108" s="24">
        <f t="shared" si="27"/>
        <v>1</v>
      </c>
      <c r="V108" s="24">
        <f t="shared" si="24"/>
        <v>1</v>
      </c>
      <c r="W108" s="41">
        <f t="shared" si="25"/>
        <v>3</v>
      </c>
      <c r="X108" s="41">
        <f t="shared" si="26"/>
        <v>3</v>
      </c>
    </row>
    <row r="109" spans="1:24" x14ac:dyDescent="0.25">
      <c r="A109" s="41">
        <f t="shared" si="14"/>
        <v>2018</v>
      </c>
      <c r="B109" s="41" t="str">
        <f t="shared" si="15"/>
        <v>Nov</v>
      </c>
      <c r="C109" s="41">
        <f t="shared" si="16"/>
        <v>45</v>
      </c>
      <c r="D109" s="41" t="str">
        <f t="shared" si="17"/>
        <v>Mon</v>
      </c>
      <c r="E109" s="27">
        <v>43409</v>
      </c>
      <c r="F109" s="41">
        <v>44832</v>
      </c>
      <c r="G109" s="41" t="s">
        <v>920</v>
      </c>
      <c r="H109" s="41" t="s">
        <v>1543</v>
      </c>
      <c r="K109" s="41">
        <f t="shared" si="18"/>
        <v>0</v>
      </c>
      <c r="L109" s="41">
        <f t="shared" si="19"/>
        <v>0</v>
      </c>
      <c r="M109" s="41">
        <f t="shared" si="20"/>
        <v>1</v>
      </c>
      <c r="N109" s="41">
        <f t="shared" si="21"/>
        <v>1</v>
      </c>
      <c r="O109" s="41">
        <v>1</v>
      </c>
      <c r="P109" s="41" t="s">
        <v>2152</v>
      </c>
      <c r="Q109" s="14">
        <v>3</v>
      </c>
      <c r="R109" s="14">
        <v>3</v>
      </c>
      <c r="S109" s="14" t="str">
        <f t="shared" si="22"/>
        <v>FOREEVER</v>
      </c>
      <c r="T109" s="14">
        <f t="shared" si="23"/>
        <v>3</v>
      </c>
      <c r="U109" s="24">
        <f t="shared" si="27"/>
        <v>0.66666666666666663</v>
      </c>
      <c r="V109" s="24">
        <f t="shared" si="24"/>
        <v>0.66666666666666663</v>
      </c>
      <c r="W109" s="41">
        <f t="shared" si="25"/>
        <v>2</v>
      </c>
      <c r="X109" s="41">
        <f t="shared" si="26"/>
        <v>2</v>
      </c>
    </row>
    <row r="110" spans="1:24" x14ac:dyDescent="0.25">
      <c r="A110" s="41">
        <f t="shared" si="14"/>
        <v>2018</v>
      </c>
      <c r="B110" s="41" t="str">
        <f t="shared" si="15"/>
        <v>Nov</v>
      </c>
      <c r="C110" s="41">
        <f t="shared" si="16"/>
        <v>45</v>
      </c>
      <c r="D110" s="41" t="str">
        <f t="shared" si="17"/>
        <v>Mon</v>
      </c>
      <c r="E110" s="27">
        <v>43409</v>
      </c>
      <c r="F110" s="41">
        <v>47050</v>
      </c>
      <c r="G110" s="41" t="s">
        <v>1544</v>
      </c>
      <c r="K110" s="41">
        <f t="shared" si="18"/>
        <v>0</v>
      </c>
      <c r="L110" s="41">
        <f t="shared" si="19"/>
        <v>0</v>
      </c>
      <c r="M110" s="41">
        <f t="shared" si="20"/>
        <v>0</v>
      </c>
      <c r="N110" s="41">
        <f t="shared" si="21"/>
        <v>0</v>
      </c>
      <c r="O110" s="41">
        <v>1</v>
      </c>
      <c r="P110" s="41" t="s">
        <v>613</v>
      </c>
      <c r="Q110" s="14">
        <v>3</v>
      </c>
      <c r="R110" s="14">
        <v>3</v>
      </c>
      <c r="S110" s="14" t="str">
        <f t="shared" si="22"/>
        <v>THYSSENKRUPP</v>
      </c>
      <c r="T110" s="14">
        <f t="shared" si="23"/>
        <v>3</v>
      </c>
      <c r="U110" s="24">
        <f t="shared" si="27"/>
        <v>1</v>
      </c>
      <c r="V110" s="24">
        <f t="shared" si="24"/>
        <v>1</v>
      </c>
      <c r="W110" s="41">
        <f t="shared" si="25"/>
        <v>3</v>
      </c>
      <c r="X110" s="41">
        <f t="shared" si="26"/>
        <v>3</v>
      </c>
    </row>
    <row r="111" spans="1:24" x14ac:dyDescent="0.25">
      <c r="A111" s="41">
        <f t="shared" si="14"/>
        <v>2018</v>
      </c>
      <c r="B111" s="41" t="str">
        <f t="shared" si="15"/>
        <v>Nov</v>
      </c>
      <c r="C111" s="41">
        <f t="shared" si="16"/>
        <v>45</v>
      </c>
      <c r="D111" s="41" t="str">
        <f t="shared" si="17"/>
        <v>Mon</v>
      </c>
      <c r="E111" s="27">
        <v>43409</v>
      </c>
      <c r="F111" s="41">
        <v>46992</v>
      </c>
      <c r="G111" s="41" t="s">
        <v>43</v>
      </c>
      <c r="H111" s="41" t="s">
        <v>1545</v>
      </c>
      <c r="K111" s="41">
        <f t="shared" si="18"/>
        <v>0</v>
      </c>
      <c r="L111" s="41">
        <f t="shared" si="19"/>
        <v>0</v>
      </c>
      <c r="M111" s="41">
        <f t="shared" si="20"/>
        <v>4</v>
      </c>
      <c r="N111" s="41">
        <f t="shared" si="21"/>
        <v>3</v>
      </c>
      <c r="O111" s="41">
        <v>1</v>
      </c>
      <c r="P111" s="41" t="s">
        <v>944</v>
      </c>
      <c r="Q111" s="14">
        <v>3</v>
      </c>
      <c r="R111" s="14">
        <v>3</v>
      </c>
      <c r="S111" s="14" t="str">
        <f t="shared" si="22"/>
        <v>WYNN OIL</v>
      </c>
      <c r="T111" s="14">
        <f t="shared" si="23"/>
        <v>3</v>
      </c>
      <c r="U111" s="24">
        <f t="shared" si="27"/>
        <v>0.66666666666666663</v>
      </c>
      <c r="V111" s="24">
        <f t="shared" si="24"/>
        <v>1</v>
      </c>
      <c r="W111" s="41">
        <f t="shared" si="25"/>
        <v>2</v>
      </c>
      <c r="X111" s="41">
        <f t="shared" si="26"/>
        <v>3</v>
      </c>
    </row>
    <row r="112" spans="1:24" x14ac:dyDescent="0.25">
      <c r="A112" s="41">
        <f t="shared" si="14"/>
        <v>2018</v>
      </c>
      <c r="B112" s="41" t="str">
        <f t="shared" si="15"/>
        <v>Nov</v>
      </c>
      <c r="C112" s="41">
        <f t="shared" si="16"/>
        <v>45</v>
      </c>
      <c r="D112" s="41" t="str">
        <f t="shared" si="17"/>
        <v>Mon</v>
      </c>
      <c r="E112" s="27">
        <v>43409</v>
      </c>
      <c r="F112" s="41">
        <v>47067</v>
      </c>
      <c r="G112" s="41" t="s">
        <v>45</v>
      </c>
      <c r="H112" s="41" t="s">
        <v>1546</v>
      </c>
      <c r="K112" s="41">
        <f t="shared" si="18"/>
        <v>0</v>
      </c>
      <c r="L112" s="41">
        <f t="shared" si="19"/>
        <v>0</v>
      </c>
      <c r="M112" s="41">
        <f t="shared" si="20"/>
        <v>4</v>
      </c>
      <c r="N112" s="41">
        <f t="shared" si="21"/>
        <v>4</v>
      </c>
      <c r="O112" s="41">
        <v>1</v>
      </c>
      <c r="P112" s="41" t="s">
        <v>2252</v>
      </c>
      <c r="Q112" s="14">
        <v>3</v>
      </c>
      <c r="R112" s="14">
        <v>3</v>
      </c>
      <c r="S112" s="14" t="str">
        <f t="shared" si="22"/>
        <v>BACA SAFETY</v>
      </c>
      <c r="T112" s="14">
        <f t="shared" si="23"/>
        <v>3</v>
      </c>
      <c r="U112" s="24">
        <f t="shared" si="27"/>
        <v>0.66666666666666663</v>
      </c>
      <c r="V112" s="24">
        <f t="shared" si="24"/>
        <v>0.66666666666666663</v>
      </c>
      <c r="W112" s="41">
        <f t="shared" si="25"/>
        <v>2</v>
      </c>
      <c r="X112" s="41">
        <f t="shared" si="26"/>
        <v>2</v>
      </c>
    </row>
    <row r="113" spans="1:24" x14ac:dyDescent="0.25">
      <c r="A113" s="41">
        <f t="shared" si="14"/>
        <v>2018</v>
      </c>
      <c r="B113" s="41" t="str">
        <f t="shared" si="15"/>
        <v>Nov</v>
      </c>
      <c r="C113" s="41">
        <f t="shared" si="16"/>
        <v>45</v>
      </c>
      <c r="D113" s="41" t="str">
        <f t="shared" si="17"/>
        <v>Mon</v>
      </c>
      <c r="E113" s="27">
        <v>43409</v>
      </c>
      <c r="F113" s="41">
        <v>46282</v>
      </c>
      <c r="G113" s="41" t="s">
        <v>39</v>
      </c>
      <c r="H113" s="41" t="s">
        <v>49</v>
      </c>
      <c r="I113" s="41" t="s">
        <v>907</v>
      </c>
      <c r="J113" s="41" t="s">
        <v>907</v>
      </c>
      <c r="K113" s="41">
        <f t="shared" si="18"/>
        <v>1</v>
      </c>
      <c r="L113" s="41">
        <f t="shared" si="19"/>
        <v>1</v>
      </c>
      <c r="M113" s="41">
        <f t="shared" si="20"/>
        <v>26</v>
      </c>
      <c r="N113" s="41">
        <f t="shared" si="21"/>
        <v>21</v>
      </c>
      <c r="O113" s="41">
        <v>1</v>
      </c>
      <c r="P113" s="41" t="s">
        <v>812</v>
      </c>
      <c r="Q113" s="14">
        <v>3</v>
      </c>
      <c r="R113" s="14">
        <v>2</v>
      </c>
      <c r="S113" s="14" t="str">
        <f t="shared" si="22"/>
        <v>TENNECO WALKER LTD.</v>
      </c>
      <c r="T113" s="14">
        <f t="shared" si="23"/>
        <v>3</v>
      </c>
      <c r="U113" s="24">
        <f t="shared" si="27"/>
        <v>0.66666666666666663</v>
      </c>
      <c r="V113" s="24">
        <f t="shared" si="24"/>
        <v>0.66666666666666663</v>
      </c>
      <c r="W113" s="41">
        <f t="shared" si="25"/>
        <v>2</v>
      </c>
      <c r="X113" s="41">
        <f t="shared" si="26"/>
        <v>2</v>
      </c>
    </row>
    <row r="114" spans="1:24" x14ac:dyDescent="0.25">
      <c r="A114" s="41">
        <f t="shared" si="14"/>
        <v>2018</v>
      </c>
      <c r="B114" s="41" t="str">
        <f t="shared" si="15"/>
        <v>Nov</v>
      </c>
      <c r="C114" s="41">
        <f t="shared" si="16"/>
        <v>45</v>
      </c>
      <c r="D114" s="41" t="str">
        <f t="shared" si="17"/>
        <v>Mon</v>
      </c>
      <c r="E114" s="27">
        <v>43409</v>
      </c>
      <c r="F114" s="41">
        <v>46283</v>
      </c>
      <c r="G114" s="41" t="s">
        <v>39</v>
      </c>
      <c r="H114" s="41" t="s">
        <v>50</v>
      </c>
      <c r="I114" s="41" t="s">
        <v>929</v>
      </c>
      <c r="J114" s="41" t="s">
        <v>907</v>
      </c>
      <c r="K114" s="41">
        <f t="shared" si="18"/>
        <v>0</v>
      </c>
      <c r="L114" s="41">
        <f t="shared" si="19"/>
        <v>1</v>
      </c>
      <c r="M114" s="41">
        <f t="shared" si="20"/>
        <v>26</v>
      </c>
      <c r="N114" s="41">
        <f t="shared" si="21"/>
        <v>21</v>
      </c>
      <c r="O114" s="41">
        <v>1</v>
      </c>
      <c r="P114" s="41" t="s">
        <v>481</v>
      </c>
      <c r="Q114" s="14">
        <v>3</v>
      </c>
      <c r="R114" s="14">
        <v>3</v>
      </c>
      <c r="S114" s="14" t="str">
        <f t="shared" si="22"/>
        <v>SPOT PROMOTIONS LTD</v>
      </c>
      <c r="T114" s="14">
        <f t="shared" si="23"/>
        <v>3</v>
      </c>
      <c r="U114" s="24">
        <f t="shared" si="27"/>
        <v>0.33333333333333331</v>
      </c>
      <c r="V114" s="24">
        <f t="shared" si="24"/>
        <v>0.33333333333333331</v>
      </c>
      <c r="W114" s="41">
        <f t="shared" si="25"/>
        <v>1</v>
      </c>
      <c r="X114" s="41">
        <f t="shared" si="26"/>
        <v>1</v>
      </c>
    </row>
    <row r="115" spans="1:24" x14ac:dyDescent="0.25">
      <c r="A115" s="41">
        <f t="shared" si="14"/>
        <v>2018</v>
      </c>
      <c r="B115" s="41" t="str">
        <f t="shared" si="15"/>
        <v>Nov</v>
      </c>
      <c r="C115" s="41">
        <f t="shared" si="16"/>
        <v>45</v>
      </c>
      <c r="D115" s="41" t="str">
        <f t="shared" si="17"/>
        <v>Mon</v>
      </c>
      <c r="E115" s="27">
        <v>43409</v>
      </c>
      <c r="F115" s="41">
        <v>46923</v>
      </c>
      <c r="G115" s="41" t="s">
        <v>10</v>
      </c>
      <c r="H115" s="41" t="s">
        <v>51</v>
      </c>
      <c r="I115" s="41" t="s">
        <v>907</v>
      </c>
      <c r="J115" s="41" t="s">
        <v>907</v>
      </c>
      <c r="K115" s="41">
        <f t="shared" si="18"/>
        <v>1</v>
      </c>
      <c r="L115" s="41">
        <f t="shared" si="19"/>
        <v>1</v>
      </c>
      <c r="M115" s="41">
        <f t="shared" si="20"/>
        <v>27</v>
      </c>
      <c r="N115" s="41">
        <f t="shared" si="21"/>
        <v>30</v>
      </c>
      <c r="O115" s="41">
        <v>1</v>
      </c>
      <c r="P115" s="41" t="s">
        <v>211</v>
      </c>
      <c r="Q115" s="14">
        <v>3</v>
      </c>
      <c r="R115" s="14">
        <v>3</v>
      </c>
      <c r="S115" s="14" t="str">
        <f t="shared" si="22"/>
        <v>TECHTRON LTD</v>
      </c>
      <c r="T115" s="14">
        <f t="shared" si="23"/>
        <v>3</v>
      </c>
      <c r="U115" s="24">
        <f t="shared" si="27"/>
        <v>0.66666666666666663</v>
      </c>
      <c r="V115" s="24">
        <f t="shared" si="24"/>
        <v>1</v>
      </c>
      <c r="W115" s="41">
        <f t="shared" si="25"/>
        <v>2</v>
      </c>
      <c r="X115" s="41">
        <f t="shared" si="26"/>
        <v>3</v>
      </c>
    </row>
    <row r="116" spans="1:24" x14ac:dyDescent="0.25">
      <c r="A116" s="41">
        <f t="shared" si="14"/>
        <v>2018</v>
      </c>
      <c r="B116" s="41" t="str">
        <f t="shared" si="15"/>
        <v>Nov</v>
      </c>
      <c r="C116" s="41">
        <f t="shared" si="16"/>
        <v>45</v>
      </c>
      <c r="D116" s="41" t="str">
        <f t="shared" si="17"/>
        <v>Mon</v>
      </c>
      <c r="E116" s="27">
        <v>43409</v>
      </c>
      <c r="F116" s="41">
        <v>46997</v>
      </c>
      <c r="G116" s="41" t="s">
        <v>797</v>
      </c>
      <c r="H116" s="41" t="s">
        <v>1550</v>
      </c>
      <c r="K116" s="41">
        <f t="shared" si="18"/>
        <v>0</v>
      </c>
      <c r="L116" s="41">
        <f t="shared" si="19"/>
        <v>0</v>
      </c>
      <c r="M116" s="41">
        <f t="shared" si="20"/>
        <v>1</v>
      </c>
      <c r="N116" s="41">
        <f t="shared" si="21"/>
        <v>1</v>
      </c>
      <c r="O116" s="41">
        <v>1</v>
      </c>
      <c r="P116" s="41" t="s">
        <v>1154</v>
      </c>
      <c r="Q116" s="14">
        <v>3</v>
      </c>
      <c r="R116" s="14">
        <v>3</v>
      </c>
      <c r="S116" s="14" t="str">
        <f t="shared" si="22"/>
        <v>VIGNAL SYSTEMS</v>
      </c>
      <c r="T116" s="14">
        <f t="shared" si="23"/>
        <v>3</v>
      </c>
      <c r="U116" s="24">
        <f t="shared" si="27"/>
        <v>1</v>
      </c>
      <c r="V116" s="24">
        <f t="shared" si="24"/>
        <v>1</v>
      </c>
      <c r="W116" s="41">
        <f t="shared" si="25"/>
        <v>3</v>
      </c>
      <c r="X116" s="41">
        <f t="shared" si="26"/>
        <v>3</v>
      </c>
    </row>
    <row r="117" spans="1:24" x14ac:dyDescent="0.25">
      <c r="A117" s="41">
        <f t="shared" si="14"/>
        <v>2018</v>
      </c>
      <c r="B117" s="41" t="str">
        <f t="shared" si="15"/>
        <v>Nov</v>
      </c>
      <c r="C117" s="41">
        <f t="shared" si="16"/>
        <v>45</v>
      </c>
      <c r="D117" s="41" t="str">
        <f t="shared" si="17"/>
        <v>Mon</v>
      </c>
      <c r="E117" s="27">
        <v>43409</v>
      </c>
      <c r="F117" s="41">
        <v>44827</v>
      </c>
      <c r="G117" s="41" t="s">
        <v>109</v>
      </c>
      <c r="H117" s="41" t="s">
        <v>110</v>
      </c>
      <c r="I117" s="41" t="s">
        <v>909</v>
      </c>
      <c r="J117" s="41" t="s">
        <v>909</v>
      </c>
      <c r="K117" s="41">
        <f t="shared" si="18"/>
        <v>0</v>
      </c>
      <c r="L117" s="41">
        <f t="shared" si="19"/>
        <v>0</v>
      </c>
      <c r="M117" s="41">
        <f t="shared" si="20"/>
        <v>5</v>
      </c>
      <c r="N117" s="41">
        <f t="shared" si="21"/>
        <v>5</v>
      </c>
      <c r="O117" s="41">
        <v>1</v>
      </c>
      <c r="P117" s="41" t="s">
        <v>952</v>
      </c>
      <c r="Q117" s="14">
        <v>3</v>
      </c>
      <c r="R117" s="14">
        <v>3</v>
      </c>
      <c r="S117" s="14" t="str">
        <f t="shared" si="22"/>
        <v>TPC AUTOMOTIVE LTD</v>
      </c>
      <c r="T117" s="14">
        <f t="shared" si="23"/>
        <v>3</v>
      </c>
      <c r="U117" s="24">
        <f t="shared" si="27"/>
        <v>0.66666666666666663</v>
      </c>
      <c r="V117" s="24">
        <f t="shared" si="24"/>
        <v>0.66666666666666663</v>
      </c>
      <c r="W117" s="41">
        <f t="shared" si="25"/>
        <v>2</v>
      </c>
      <c r="X117" s="41">
        <f t="shared" si="26"/>
        <v>2</v>
      </c>
    </row>
    <row r="118" spans="1:24" x14ac:dyDescent="0.25">
      <c r="A118" s="41">
        <f t="shared" si="14"/>
        <v>2018</v>
      </c>
      <c r="B118" s="41" t="str">
        <f t="shared" si="15"/>
        <v>Nov</v>
      </c>
      <c r="C118" s="41">
        <f t="shared" si="16"/>
        <v>45</v>
      </c>
      <c r="D118" s="41" t="str">
        <f t="shared" si="17"/>
        <v>Mon</v>
      </c>
      <c r="E118" s="27">
        <v>43409</v>
      </c>
      <c r="F118" s="41">
        <v>46918</v>
      </c>
      <c r="G118" s="41" t="s">
        <v>35</v>
      </c>
      <c r="H118" s="41" t="s">
        <v>52</v>
      </c>
      <c r="K118" s="41">
        <f t="shared" si="18"/>
        <v>0</v>
      </c>
      <c r="L118" s="41">
        <f t="shared" si="19"/>
        <v>0</v>
      </c>
      <c r="M118" s="41">
        <f t="shared" si="20"/>
        <v>11</v>
      </c>
      <c r="N118" s="41">
        <f t="shared" si="21"/>
        <v>13</v>
      </c>
      <c r="O118" s="41">
        <v>1</v>
      </c>
      <c r="P118" s="41" t="s">
        <v>910</v>
      </c>
      <c r="Q118" s="14">
        <v>3</v>
      </c>
      <c r="R118" s="14">
        <v>2</v>
      </c>
      <c r="S118" s="14" t="str">
        <f t="shared" si="22"/>
        <v>YUASA BATTERY SALES (UK) LTD</v>
      </c>
      <c r="T118" s="14">
        <f t="shared" si="23"/>
        <v>3</v>
      </c>
      <c r="U118" s="24">
        <f t="shared" si="27"/>
        <v>0.33333333333333331</v>
      </c>
      <c r="V118" s="24">
        <f t="shared" si="24"/>
        <v>0.33333333333333331</v>
      </c>
      <c r="W118" s="41">
        <f t="shared" si="25"/>
        <v>1</v>
      </c>
      <c r="X118" s="41">
        <f t="shared" si="26"/>
        <v>1</v>
      </c>
    </row>
    <row r="119" spans="1:24" x14ac:dyDescent="0.25">
      <c r="A119" s="41">
        <f t="shared" si="14"/>
        <v>2018</v>
      </c>
      <c r="B119" s="41" t="str">
        <f t="shared" si="15"/>
        <v>Nov</v>
      </c>
      <c r="C119" s="41">
        <f t="shared" si="16"/>
        <v>45</v>
      </c>
      <c r="D119" s="41" t="str">
        <f t="shared" si="17"/>
        <v>Mon</v>
      </c>
      <c r="E119" s="27">
        <v>43409</v>
      </c>
      <c r="F119" s="41">
        <v>46683</v>
      </c>
      <c r="G119" s="41" t="s">
        <v>53</v>
      </c>
      <c r="H119" s="41" t="s">
        <v>54</v>
      </c>
      <c r="I119" s="41" t="s">
        <v>909</v>
      </c>
      <c r="J119" s="41" t="s">
        <v>909</v>
      </c>
      <c r="K119" s="41">
        <f t="shared" si="18"/>
        <v>0</v>
      </c>
      <c r="L119" s="41">
        <f t="shared" si="19"/>
        <v>0</v>
      </c>
      <c r="M119" s="41">
        <f t="shared" si="20"/>
        <v>14</v>
      </c>
      <c r="N119" s="41">
        <f t="shared" si="21"/>
        <v>14</v>
      </c>
      <c r="O119" s="41">
        <v>1</v>
      </c>
      <c r="P119" s="41" t="s">
        <v>1692</v>
      </c>
      <c r="Q119" s="14">
        <v>3</v>
      </c>
      <c r="R119" s="14">
        <v>2</v>
      </c>
      <c r="S119" s="14" t="str">
        <f t="shared" si="22"/>
        <v>AUTO CHARGE UK LTD</v>
      </c>
      <c r="T119" s="14">
        <f t="shared" si="23"/>
        <v>3</v>
      </c>
      <c r="U119" s="24">
        <f t="shared" si="27"/>
        <v>0</v>
      </c>
      <c r="V119" s="24">
        <f t="shared" si="24"/>
        <v>0</v>
      </c>
      <c r="W119" s="41">
        <f t="shared" si="25"/>
        <v>0</v>
      </c>
      <c r="X119" s="41">
        <f t="shared" si="26"/>
        <v>0</v>
      </c>
    </row>
    <row r="120" spans="1:24" x14ac:dyDescent="0.25">
      <c r="A120" s="41">
        <f t="shared" si="14"/>
        <v>2018</v>
      </c>
      <c r="B120" s="41" t="str">
        <f t="shared" si="15"/>
        <v>Nov</v>
      </c>
      <c r="C120" s="41">
        <f t="shared" si="16"/>
        <v>45</v>
      </c>
      <c r="D120" s="41" t="str">
        <f t="shared" si="17"/>
        <v>Mon</v>
      </c>
      <c r="E120" s="27">
        <v>43409</v>
      </c>
      <c r="F120" s="41" t="s">
        <v>1547</v>
      </c>
      <c r="G120" s="41" t="s">
        <v>1548</v>
      </c>
      <c r="H120" s="41" t="s">
        <v>1549</v>
      </c>
      <c r="K120" s="41">
        <f t="shared" si="18"/>
        <v>0</v>
      </c>
      <c r="L120" s="41">
        <f t="shared" si="19"/>
        <v>0</v>
      </c>
      <c r="M120" s="41">
        <f t="shared" si="20"/>
        <v>0</v>
      </c>
      <c r="N120" s="41">
        <f t="shared" si="21"/>
        <v>0</v>
      </c>
      <c r="O120" s="41">
        <v>1</v>
      </c>
      <c r="P120" s="41" t="s">
        <v>186</v>
      </c>
      <c r="Q120" s="14">
        <v>3</v>
      </c>
      <c r="R120" s="14">
        <v>2</v>
      </c>
      <c r="S120" s="14" t="str">
        <f t="shared" si="22"/>
        <v>ARMOR AUTOMOTIVE</v>
      </c>
      <c r="T120" s="14">
        <f t="shared" si="23"/>
        <v>3</v>
      </c>
      <c r="U120" s="24">
        <f t="shared" si="27"/>
        <v>0.66666666666666663</v>
      </c>
      <c r="V120" s="24">
        <f t="shared" si="24"/>
        <v>0.66666666666666663</v>
      </c>
      <c r="W120" s="41">
        <f t="shared" si="25"/>
        <v>2</v>
      </c>
      <c r="X120" s="41">
        <f t="shared" si="26"/>
        <v>2</v>
      </c>
    </row>
    <row r="121" spans="1:24" x14ac:dyDescent="0.25">
      <c r="A121" s="41">
        <f t="shared" si="14"/>
        <v>2018</v>
      </c>
      <c r="B121" s="41" t="str">
        <f t="shared" si="15"/>
        <v>Nov</v>
      </c>
      <c r="C121" s="41">
        <f t="shared" si="16"/>
        <v>45</v>
      </c>
      <c r="D121" s="41" t="str">
        <f t="shared" si="17"/>
        <v>Mon</v>
      </c>
      <c r="E121" s="27">
        <v>43409</v>
      </c>
      <c r="F121" s="41">
        <v>44844</v>
      </c>
      <c r="G121" s="41" t="s">
        <v>55</v>
      </c>
      <c r="H121" s="41" t="s">
        <v>56</v>
      </c>
      <c r="I121" s="41" t="s">
        <v>907</v>
      </c>
      <c r="J121" s="41" t="s">
        <v>907</v>
      </c>
      <c r="K121" s="41">
        <f t="shared" si="18"/>
        <v>1</v>
      </c>
      <c r="L121" s="41">
        <f t="shared" si="19"/>
        <v>1</v>
      </c>
      <c r="M121" s="41">
        <f t="shared" si="20"/>
        <v>14</v>
      </c>
      <c r="N121" s="41">
        <f t="shared" si="21"/>
        <v>14</v>
      </c>
      <c r="O121" s="41">
        <v>1</v>
      </c>
      <c r="P121" s="41" t="s">
        <v>358</v>
      </c>
      <c r="Q121" s="14">
        <v>3</v>
      </c>
      <c r="R121" s="14">
        <v>3</v>
      </c>
      <c r="S121" s="14" t="str">
        <f t="shared" si="22"/>
        <v>PAMA &amp; CO LTD</v>
      </c>
      <c r="T121" s="14">
        <f t="shared" si="23"/>
        <v>3</v>
      </c>
      <c r="U121" s="24">
        <f t="shared" si="27"/>
        <v>0.66666666666666663</v>
      </c>
      <c r="V121" s="24">
        <f t="shared" si="24"/>
        <v>1</v>
      </c>
      <c r="W121" s="41">
        <f t="shared" si="25"/>
        <v>2</v>
      </c>
      <c r="X121" s="41">
        <f t="shared" si="26"/>
        <v>3</v>
      </c>
    </row>
    <row r="122" spans="1:24" x14ac:dyDescent="0.25">
      <c r="A122" s="41">
        <f t="shared" si="14"/>
        <v>2018</v>
      </c>
      <c r="B122" s="41" t="str">
        <f t="shared" si="15"/>
        <v>Nov</v>
      </c>
      <c r="C122" s="41">
        <f t="shared" si="16"/>
        <v>45</v>
      </c>
      <c r="D122" s="41" t="str">
        <f t="shared" si="17"/>
        <v>Tue</v>
      </c>
      <c r="E122" s="27">
        <v>43410</v>
      </c>
      <c r="F122" s="41">
        <v>47032</v>
      </c>
      <c r="G122" s="41" t="s">
        <v>637</v>
      </c>
      <c r="H122" s="41" t="s">
        <v>1551</v>
      </c>
      <c r="K122" s="41">
        <f t="shared" si="18"/>
        <v>0</v>
      </c>
      <c r="L122" s="41">
        <f t="shared" si="19"/>
        <v>0</v>
      </c>
      <c r="M122" s="41">
        <f t="shared" si="20"/>
        <v>1</v>
      </c>
      <c r="N122" s="41">
        <f t="shared" si="21"/>
        <v>1</v>
      </c>
      <c r="O122" s="41">
        <v>1</v>
      </c>
      <c r="P122" s="41" t="s">
        <v>717</v>
      </c>
      <c r="Q122" s="14">
        <v>3</v>
      </c>
      <c r="R122" s="14">
        <v>2</v>
      </c>
      <c r="S122" s="14" t="str">
        <f t="shared" si="22"/>
        <v>DEB LIMITED</v>
      </c>
      <c r="T122" s="14">
        <f t="shared" si="23"/>
        <v>3</v>
      </c>
      <c r="U122" s="24">
        <f t="shared" si="27"/>
        <v>0.66666666666666663</v>
      </c>
      <c r="V122" s="24">
        <f t="shared" si="24"/>
        <v>0.66666666666666663</v>
      </c>
      <c r="W122" s="41">
        <f t="shared" si="25"/>
        <v>2</v>
      </c>
      <c r="X122" s="41">
        <f t="shared" si="26"/>
        <v>2</v>
      </c>
    </row>
    <row r="123" spans="1:24" x14ac:dyDescent="0.25">
      <c r="A123" s="41">
        <f t="shared" si="14"/>
        <v>2018</v>
      </c>
      <c r="B123" s="41" t="str">
        <f t="shared" si="15"/>
        <v>Nov</v>
      </c>
      <c r="C123" s="41">
        <f t="shared" si="16"/>
        <v>45</v>
      </c>
      <c r="D123" s="41" t="str">
        <f t="shared" si="17"/>
        <v>Tue</v>
      </c>
      <c r="E123" s="27">
        <v>43410</v>
      </c>
      <c r="F123" s="41" t="s">
        <v>1563</v>
      </c>
      <c r="G123" s="41" t="s">
        <v>1564</v>
      </c>
      <c r="H123" s="41" t="s">
        <v>1565</v>
      </c>
      <c r="K123" s="41">
        <f t="shared" si="18"/>
        <v>0</v>
      </c>
      <c r="L123" s="41">
        <f t="shared" si="19"/>
        <v>0</v>
      </c>
      <c r="M123" s="41">
        <f t="shared" si="20"/>
        <v>0</v>
      </c>
      <c r="N123" s="41">
        <f t="shared" si="21"/>
        <v>0</v>
      </c>
      <c r="O123" s="41">
        <v>1</v>
      </c>
      <c r="P123" s="41" t="s">
        <v>701</v>
      </c>
      <c r="Q123" s="14">
        <v>3</v>
      </c>
      <c r="R123" s="14">
        <v>3</v>
      </c>
      <c r="S123" s="14" t="str">
        <f t="shared" si="22"/>
        <v>ABRACS LIMITED</v>
      </c>
      <c r="T123" s="14">
        <f t="shared" si="23"/>
        <v>3</v>
      </c>
      <c r="U123" s="24">
        <f t="shared" si="27"/>
        <v>0</v>
      </c>
      <c r="V123" s="24">
        <f t="shared" si="24"/>
        <v>0</v>
      </c>
      <c r="W123" s="41">
        <f t="shared" si="25"/>
        <v>0</v>
      </c>
      <c r="X123" s="41">
        <f t="shared" si="26"/>
        <v>0</v>
      </c>
    </row>
    <row r="124" spans="1:24" x14ac:dyDescent="0.25">
      <c r="A124" s="41">
        <f t="shared" si="14"/>
        <v>2018</v>
      </c>
      <c r="B124" s="41" t="str">
        <f t="shared" si="15"/>
        <v>Nov</v>
      </c>
      <c r="C124" s="41">
        <f t="shared" si="16"/>
        <v>45</v>
      </c>
      <c r="D124" s="41" t="str">
        <f t="shared" si="17"/>
        <v>Tue</v>
      </c>
      <c r="E124" s="27">
        <v>43410</v>
      </c>
      <c r="F124" s="41">
        <v>44915</v>
      </c>
      <c r="G124" s="41" t="s">
        <v>125</v>
      </c>
      <c r="H124" s="41" t="s">
        <v>1552</v>
      </c>
      <c r="K124" s="41">
        <f t="shared" si="18"/>
        <v>0</v>
      </c>
      <c r="L124" s="41">
        <f t="shared" si="19"/>
        <v>0</v>
      </c>
      <c r="M124" s="41">
        <f t="shared" si="20"/>
        <v>25</v>
      </c>
      <c r="N124" s="41">
        <f t="shared" si="21"/>
        <v>27</v>
      </c>
      <c r="O124" s="41">
        <v>1</v>
      </c>
      <c r="P124" s="41" t="s">
        <v>185</v>
      </c>
      <c r="Q124" s="14">
        <v>3</v>
      </c>
      <c r="R124" s="14">
        <v>1</v>
      </c>
      <c r="S124" s="14" t="str">
        <f t="shared" si="22"/>
        <v>AISIN</v>
      </c>
      <c r="T124" s="14">
        <f t="shared" si="23"/>
        <v>3</v>
      </c>
      <c r="U124" s="24">
        <f t="shared" si="27"/>
        <v>0</v>
      </c>
      <c r="V124" s="24">
        <f t="shared" si="24"/>
        <v>0</v>
      </c>
      <c r="W124" s="41">
        <f t="shared" si="25"/>
        <v>0</v>
      </c>
      <c r="X124" s="41">
        <f t="shared" si="26"/>
        <v>0</v>
      </c>
    </row>
    <row r="125" spans="1:24" x14ac:dyDescent="0.25">
      <c r="A125" s="41">
        <f t="shared" si="14"/>
        <v>2018</v>
      </c>
      <c r="B125" s="41" t="str">
        <f t="shared" si="15"/>
        <v>Nov</v>
      </c>
      <c r="C125" s="41">
        <f t="shared" si="16"/>
        <v>45</v>
      </c>
      <c r="D125" s="41" t="str">
        <f t="shared" si="17"/>
        <v>Tue</v>
      </c>
      <c r="E125" s="27">
        <v>43410</v>
      </c>
      <c r="F125" s="41" t="s">
        <v>1566</v>
      </c>
      <c r="G125" s="41" t="s">
        <v>125</v>
      </c>
      <c r="H125" s="41" t="s">
        <v>1567</v>
      </c>
      <c r="K125" s="41">
        <f t="shared" si="18"/>
        <v>0</v>
      </c>
      <c r="L125" s="41">
        <f t="shared" si="19"/>
        <v>0</v>
      </c>
      <c r="M125" s="41">
        <f t="shared" si="20"/>
        <v>25</v>
      </c>
      <c r="N125" s="41">
        <f t="shared" si="21"/>
        <v>27</v>
      </c>
      <c r="O125" s="41">
        <v>1</v>
      </c>
      <c r="P125" s="41" t="s">
        <v>933</v>
      </c>
      <c r="Q125" s="14">
        <v>3</v>
      </c>
      <c r="R125" s="14">
        <v>2</v>
      </c>
      <c r="S125" s="14" t="str">
        <f t="shared" si="22"/>
        <v>CLOROX EUROPE LIMITED (ARMORED AUTO)</v>
      </c>
      <c r="T125" s="14">
        <f t="shared" si="23"/>
        <v>3</v>
      </c>
      <c r="U125" s="24">
        <f t="shared" si="27"/>
        <v>0.66666666666666663</v>
      </c>
      <c r="V125" s="24">
        <f t="shared" si="24"/>
        <v>0.66666666666666663</v>
      </c>
      <c r="W125" s="41">
        <f t="shared" si="25"/>
        <v>2</v>
      </c>
      <c r="X125" s="41">
        <f t="shared" si="26"/>
        <v>2</v>
      </c>
    </row>
    <row r="126" spans="1:24" x14ac:dyDescent="0.25">
      <c r="A126" s="41">
        <f t="shared" si="14"/>
        <v>2018</v>
      </c>
      <c r="B126" s="41" t="str">
        <f t="shared" si="15"/>
        <v>Nov</v>
      </c>
      <c r="C126" s="41">
        <f t="shared" si="16"/>
        <v>45</v>
      </c>
      <c r="D126" s="41" t="str">
        <f t="shared" si="17"/>
        <v>Tue</v>
      </c>
      <c r="E126" s="27">
        <v>43410</v>
      </c>
      <c r="F126" s="41">
        <v>47001</v>
      </c>
      <c r="G126" s="41" t="s">
        <v>186</v>
      </c>
      <c r="H126" s="41" t="s">
        <v>1557</v>
      </c>
      <c r="K126" s="41">
        <f t="shared" si="18"/>
        <v>0</v>
      </c>
      <c r="L126" s="41">
        <f t="shared" si="19"/>
        <v>0</v>
      </c>
      <c r="M126" s="41">
        <f t="shared" si="20"/>
        <v>2</v>
      </c>
      <c r="N126" s="41">
        <f t="shared" si="21"/>
        <v>2</v>
      </c>
      <c r="O126" s="41">
        <v>1</v>
      </c>
      <c r="P126" s="41" t="s">
        <v>919</v>
      </c>
      <c r="Q126" s="14">
        <v>3</v>
      </c>
      <c r="R126" s="14">
        <v>2</v>
      </c>
      <c r="S126" s="14" t="str">
        <f t="shared" si="22"/>
        <v>AUTOELECTRO LIMITED</v>
      </c>
      <c r="T126" s="14">
        <f t="shared" si="23"/>
        <v>3</v>
      </c>
      <c r="U126" s="24">
        <f t="shared" si="27"/>
        <v>0</v>
      </c>
      <c r="V126" s="24">
        <f t="shared" si="24"/>
        <v>0</v>
      </c>
      <c r="W126" s="41">
        <f t="shared" si="25"/>
        <v>0</v>
      </c>
      <c r="X126" s="41">
        <f t="shared" si="26"/>
        <v>0</v>
      </c>
    </row>
    <row r="127" spans="1:24" x14ac:dyDescent="0.25">
      <c r="A127" s="41">
        <f t="shared" si="14"/>
        <v>2018</v>
      </c>
      <c r="B127" s="41" t="str">
        <f t="shared" si="15"/>
        <v>Nov</v>
      </c>
      <c r="C127" s="41">
        <f t="shared" si="16"/>
        <v>45</v>
      </c>
      <c r="D127" s="41" t="str">
        <f t="shared" si="17"/>
        <v>Tue</v>
      </c>
      <c r="E127" s="27">
        <v>43410</v>
      </c>
      <c r="F127" s="41" t="s">
        <v>111</v>
      </c>
      <c r="G127" s="41" t="s">
        <v>112</v>
      </c>
      <c r="H127" s="41" t="s">
        <v>113</v>
      </c>
      <c r="I127" s="41" t="s">
        <v>909</v>
      </c>
      <c r="J127" s="41" t="s">
        <v>909</v>
      </c>
      <c r="K127" s="41">
        <f t="shared" si="18"/>
        <v>0</v>
      </c>
      <c r="L127" s="41">
        <f t="shared" si="19"/>
        <v>0</v>
      </c>
      <c r="M127" s="41">
        <f t="shared" si="20"/>
        <v>0</v>
      </c>
      <c r="N127" s="41">
        <f t="shared" si="21"/>
        <v>0</v>
      </c>
      <c r="O127" s="41">
        <v>1</v>
      </c>
      <c r="P127" s="41" t="s">
        <v>29</v>
      </c>
      <c r="Q127" s="14">
        <v>3</v>
      </c>
      <c r="R127" s="14">
        <v>3</v>
      </c>
      <c r="S127" s="14" t="str">
        <f t="shared" si="22"/>
        <v>KARCHER (UK) LTD</v>
      </c>
      <c r="T127" s="14">
        <f t="shared" si="23"/>
        <v>3</v>
      </c>
      <c r="U127" s="24">
        <f t="shared" si="27"/>
        <v>0.66666666666666663</v>
      </c>
      <c r="V127" s="24">
        <f t="shared" si="24"/>
        <v>0.66666666666666663</v>
      </c>
      <c r="W127" s="41">
        <f t="shared" si="25"/>
        <v>2</v>
      </c>
      <c r="X127" s="41">
        <f t="shared" si="26"/>
        <v>2</v>
      </c>
    </row>
    <row r="128" spans="1:24" x14ac:dyDescent="0.25">
      <c r="A128" s="41">
        <f t="shared" si="14"/>
        <v>2018</v>
      </c>
      <c r="B128" s="41" t="str">
        <f t="shared" si="15"/>
        <v>Nov</v>
      </c>
      <c r="C128" s="41">
        <f t="shared" si="16"/>
        <v>45</v>
      </c>
      <c r="D128" s="41" t="str">
        <f t="shared" si="17"/>
        <v>Tue</v>
      </c>
      <c r="E128" s="27">
        <v>43410</v>
      </c>
      <c r="F128" s="41">
        <v>47110</v>
      </c>
      <c r="G128" s="41" t="s">
        <v>921</v>
      </c>
      <c r="H128" s="41" t="s">
        <v>922</v>
      </c>
      <c r="I128" s="41" t="s">
        <v>907</v>
      </c>
      <c r="J128" s="41" t="s">
        <v>908</v>
      </c>
      <c r="K128" s="41">
        <f t="shared" si="18"/>
        <v>1</v>
      </c>
      <c r="L128" s="41">
        <f t="shared" si="19"/>
        <v>0</v>
      </c>
      <c r="M128" s="41">
        <f t="shared" si="20"/>
        <v>1</v>
      </c>
      <c r="N128" s="41">
        <f t="shared" si="21"/>
        <v>0</v>
      </c>
      <c r="O128" s="41">
        <v>1</v>
      </c>
      <c r="P128" s="41" t="s">
        <v>692</v>
      </c>
      <c r="Q128" s="14">
        <v>3</v>
      </c>
      <c r="R128" s="14">
        <v>3</v>
      </c>
      <c r="S128" s="14" t="str">
        <f t="shared" si="22"/>
        <v>M.J.ALLEN NATIONAL AUTOPARTS LTD</v>
      </c>
      <c r="T128" s="14">
        <f t="shared" si="23"/>
        <v>3</v>
      </c>
      <c r="U128" s="24">
        <f t="shared" si="27"/>
        <v>1</v>
      </c>
      <c r="V128" s="24">
        <f t="shared" si="24"/>
        <v>1</v>
      </c>
      <c r="W128" s="41">
        <f t="shared" si="25"/>
        <v>3</v>
      </c>
      <c r="X128" s="41">
        <f t="shared" si="26"/>
        <v>3</v>
      </c>
    </row>
    <row r="129" spans="1:24" x14ac:dyDescent="0.25">
      <c r="A129" s="41">
        <f t="shared" si="14"/>
        <v>2018</v>
      </c>
      <c r="B129" s="41" t="str">
        <f t="shared" si="15"/>
        <v>Nov</v>
      </c>
      <c r="C129" s="41">
        <f t="shared" si="16"/>
        <v>45</v>
      </c>
      <c r="D129" s="41" t="str">
        <f t="shared" si="17"/>
        <v>Tue</v>
      </c>
      <c r="E129" s="27">
        <v>43410</v>
      </c>
      <c r="F129" s="41">
        <v>47120</v>
      </c>
      <c r="G129" s="41" t="s">
        <v>143</v>
      </c>
      <c r="H129" s="41" t="s">
        <v>1553</v>
      </c>
      <c r="K129" s="41">
        <f t="shared" si="18"/>
        <v>0</v>
      </c>
      <c r="L129" s="41">
        <f t="shared" si="19"/>
        <v>0</v>
      </c>
      <c r="M129" s="41">
        <f t="shared" si="20"/>
        <v>5</v>
      </c>
      <c r="N129" s="41">
        <f t="shared" si="21"/>
        <v>5</v>
      </c>
      <c r="O129" s="41">
        <v>1</v>
      </c>
      <c r="P129" s="41" t="s">
        <v>393</v>
      </c>
      <c r="Q129" s="14">
        <v>3</v>
      </c>
      <c r="R129" s="14">
        <v>3</v>
      </c>
      <c r="S129" s="14" t="str">
        <f t="shared" si="22"/>
        <v>HILKA TOOLS (UK) LTD</v>
      </c>
      <c r="T129" s="14">
        <f t="shared" si="23"/>
        <v>3</v>
      </c>
      <c r="U129" s="24">
        <f t="shared" si="27"/>
        <v>1</v>
      </c>
      <c r="V129" s="24">
        <f t="shared" si="24"/>
        <v>1</v>
      </c>
      <c r="W129" s="41">
        <f t="shared" si="25"/>
        <v>3</v>
      </c>
      <c r="X129" s="41">
        <f t="shared" si="26"/>
        <v>3</v>
      </c>
    </row>
    <row r="130" spans="1:24" x14ac:dyDescent="0.25">
      <c r="A130" s="41">
        <f t="shared" si="14"/>
        <v>2018</v>
      </c>
      <c r="B130" s="41" t="str">
        <f t="shared" si="15"/>
        <v>Nov</v>
      </c>
      <c r="C130" s="41">
        <f t="shared" si="16"/>
        <v>45</v>
      </c>
      <c r="D130" s="41" t="str">
        <f t="shared" si="17"/>
        <v>Tue</v>
      </c>
      <c r="E130" s="27">
        <v>43410</v>
      </c>
      <c r="F130" s="41">
        <v>44914</v>
      </c>
      <c r="G130" s="41" t="s">
        <v>157</v>
      </c>
      <c r="H130" s="41" t="s">
        <v>1554</v>
      </c>
      <c r="K130" s="41">
        <f t="shared" si="18"/>
        <v>0</v>
      </c>
      <c r="L130" s="41">
        <f t="shared" si="19"/>
        <v>0</v>
      </c>
      <c r="M130" s="41">
        <f t="shared" si="20"/>
        <v>15</v>
      </c>
      <c r="N130" s="41">
        <f t="shared" si="21"/>
        <v>16</v>
      </c>
      <c r="O130" s="41">
        <v>1</v>
      </c>
      <c r="P130" s="41" t="s">
        <v>607</v>
      </c>
      <c r="Q130" s="14">
        <v>3</v>
      </c>
      <c r="R130" s="14">
        <v>3</v>
      </c>
      <c r="S130" s="14" t="str">
        <f t="shared" si="22"/>
        <v>SCHRADER</v>
      </c>
      <c r="T130" s="14">
        <f t="shared" si="23"/>
        <v>3</v>
      </c>
      <c r="U130" s="24">
        <f t="shared" si="27"/>
        <v>0.66666666666666663</v>
      </c>
      <c r="V130" s="24">
        <f t="shared" si="24"/>
        <v>0.66666666666666663</v>
      </c>
      <c r="W130" s="41">
        <f t="shared" si="25"/>
        <v>2</v>
      </c>
      <c r="X130" s="41">
        <f t="shared" si="26"/>
        <v>2</v>
      </c>
    </row>
    <row r="131" spans="1:24" x14ac:dyDescent="0.25">
      <c r="A131" s="41">
        <f t="shared" ref="A131:A194" si="28">YEAR(E131)</f>
        <v>2018</v>
      </c>
      <c r="B131" s="41" t="str">
        <f t="shared" ref="B131:B194" si="29">TEXT(E131,"MMM")</f>
        <v>Nov</v>
      </c>
      <c r="C131" s="41">
        <f t="shared" ref="C131:C194" si="30">WEEKNUM(E131)</f>
        <v>45</v>
      </c>
      <c r="D131" s="41" t="str">
        <f t="shared" ref="D131:D194" si="31">TEXT(E131,"DDD")</f>
        <v>Tue</v>
      </c>
      <c r="E131" s="27">
        <v>43410</v>
      </c>
      <c r="F131" s="41">
        <v>47122</v>
      </c>
      <c r="G131" s="41" t="s">
        <v>157</v>
      </c>
      <c r="H131" s="41" t="s">
        <v>1568</v>
      </c>
      <c r="K131" s="41">
        <f t="shared" ref="K131:K194" si="32">IF(I131="YES",1,0)</f>
        <v>0</v>
      </c>
      <c r="L131" s="41">
        <f t="shared" ref="L131:L194" si="33">IF(J131="YES",1,0)</f>
        <v>0</v>
      </c>
      <c r="M131" s="41">
        <f t="shared" ref="M131:M194" si="34">COUNTIFS(G:G,G131,I:I,"YES")</f>
        <v>15</v>
      </c>
      <c r="N131" s="41">
        <f t="shared" ref="N131:N194" si="35">COUNTIFS(G:G,G131,J:J,"YES")</f>
        <v>16</v>
      </c>
      <c r="O131" s="41">
        <v>1</v>
      </c>
      <c r="P131" s="41" t="s">
        <v>1047</v>
      </c>
      <c r="Q131" s="14">
        <v>3</v>
      </c>
      <c r="R131" s="14">
        <v>3</v>
      </c>
      <c r="S131" s="14" t="str">
        <f t="shared" si="22"/>
        <v>FOOTSURE WESTERN LTD</v>
      </c>
      <c r="T131" s="14">
        <f t="shared" si="23"/>
        <v>3</v>
      </c>
      <c r="U131" s="24">
        <f t="shared" si="27"/>
        <v>0</v>
      </c>
      <c r="V131" s="24">
        <f t="shared" si="24"/>
        <v>0</v>
      </c>
      <c r="W131" s="41">
        <f t="shared" si="25"/>
        <v>0</v>
      </c>
      <c r="X131" s="41">
        <f t="shared" si="26"/>
        <v>0</v>
      </c>
    </row>
    <row r="132" spans="1:24" x14ac:dyDescent="0.25">
      <c r="A132" s="41">
        <f t="shared" si="28"/>
        <v>2018</v>
      </c>
      <c r="B132" s="41" t="str">
        <f t="shared" si="29"/>
        <v>Nov</v>
      </c>
      <c r="C132" s="41">
        <f t="shared" si="30"/>
        <v>45</v>
      </c>
      <c r="D132" s="41" t="str">
        <f t="shared" si="31"/>
        <v>Tue</v>
      </c>
      <c r="E132" s="27">
        <v>43410</v>
      </c>
      <c r="F132" s="41" t="s">
        <v>1558</v>
      </c>
      <c r="G132" s="41" t="s">
        <v>60</v>
      </c>
      <c r="H132" s="41" t="s">
        <v>923</v>
      </c>
      <c r="K132" s="41">
        <f t="shared" si="32"/>
        <v>0</v>
      </c>
      <c r="L132" s="41">
        <f t="shared" si="33"/>
        <v>0</v>
      </c>
      <c r="M132" s="41">
        <f t="shared" si="34"/>
        <v>11</v>
      </c>
      <c r="N132" s="41">
        <f t="shared" si="35"/>
        <v>12</v>
      </c>
      <c r="O132" s="41">
        <v>1</v>
      </c>
      <c r="P132" s="41" t="s">
        <v>450</v>
      </c>
      <c r="Q132" s="14">
        <v>3</v>
      </c>
      <c r="R132" s="14">
        <v>3</v>
      </c>
      <c r="S132" s="14" t="str">
        <f t="shared" si="22"/>
        <v>FRANCISCO ALBERO S.A.</v>
      </c>
      <c r="T132" s="14">
        <f t="shared" si="23"/>
        <v>3</v>
      </c>
      <c r="U132" s="24">
        <f t="shared" si="27"/>
        <v>1</v>
      </c>
      <c r="V132" s="24">
        <f t="shared" si="24"/>
        <v>1</v>
      </c>
      <c r="W132" s="41">
        <f t="shared" si="25"/>
        <v>3</v>
      </c>
      <c r="X132" s="41">
        <f t="shared" si="26"/>
        <v>3</v>
      </c>
    </row>
    <row r="133" spans="1:24" x14ac:dyDescent="0.25">
      <c r="A133" s="41">
        <f t="shared" si="28"/>
        <v>2018</v>
      </c>
      <c r="B133" s="41" t="str">
        <f t="shared" si="29"/>
        <v>Nov</v>
      </c>
      <c r="C133" s="41">
        <f t="shared" si="30"/>
        <v>45</v>
      </c>
      <c r="D133" s="41" t="str">
        <f t="shared" si="31"/>
        <v>Tue</v>
      </c>
      <c r="E133" s="27">
        <v>43410</v>
      </c>
      <c r="F133" s="41" t="s">
        <v>1559</v>
      </c>
      <c r="G133" s="41" t="s">
        <v>1560</v>
      </c>
      <c r="H133" s="41" t="s">
        <v>1561</v>
      </c>
      <c r="K133" s="41">
        <f t="shared" si="32"/>
        <v>0</v>
      </c>
      <c r="L133" s="41">
        <f t="shared" si="33"/>
        <v>0</v>
      </c>
      <c r="M133" s="41">
        <f t="shared" si="34"/>
        <v>0</v>
      </c>
      <c r="N133" s="41">
        <f t="shared" si="35"/>
        <v>0</v>
      </c>
      <c r="O133" s="41">
        <v>1</v>
      </c>
      <c r="P133" s="41" t="s">
        <v>595</v>
      </c>
      <c r="Q133" s="14">
        <v>3</v>
      </c>
      <c r="R133" s="14">
        <v>3</v>
      </c>
      <c r="S133" s="14" t="str">
        <f t="shared" ref="S133:S196" si="36">P133</f>
        <v>CLEAN DIESEL INTERNATIONAL LTD</v>
      </c>
      <c r="T133" s="14">
        <f t="shared" ref="T133:T196" si="37">Q133</f>
        <v>3</v>
      </c>
      <c r="U133" s="24">
        <f t="shared" si="27"/>
        <v>1</v>
      </c>
      <c r="V133" s="24">
        <f t="shared" ref="V133:V196" si="38">X133/T133</f>
        <v>1</v>
      </c>
      <c r="W133" s="41">
        <f t="shared" ref="W133:W196" si="39">VLOOKUP(S133,G:M,7,FALSE)</f>
        <v>3</v>
      </c>
      <c r="X133" s="41">
        <f t="shared" ref="X133:X196" si="40">VLOOKUP(S133,G:N,8,FALSE)</f>
        <v>3</v>
      </c>
    </row>
    <row r="134" spans="1:24" x14ac:dyDescent="0.25">
      <c r="A134" s="41">
        <f t="shared" si="28"/>
        <v>2018</v>
      </c>
      <c r="B134" s="41" t="str">
        <f t="shared" si="29"/>
        <v>Nov</v>
      </c>
      <c r="C134" s="41">
        <f t="shared" si="30"/>
        <v>45</v>
      </c>
      <c r="D134" s="41" t="str">
        <f t="shared" si="31"/>
        <v>Tue</v>
      </c>
      <c r="E134" s="27">
        <v>43410</v>
      </c>
      <c r="F134" s="41">
        <v>47052</v>
      </c>
      <c r="G134" s="41" t="s">
        <v>187</v>
      </c>
      <c r="H134" s="41" t="s">
        <v>1555</v>
      </c>
      <c r="K134" s="41">
        <f t="shared" si="32"/>
        <v>0</v>
      </c>
      <c r="L134" s="41">
        <f t="shared" si="33"/>
        <v>0</v>
      </c>
      <c r="M134" s="41">
        <f t="shared" si="34"/>
        <v>2</v>
      </c>
      <c r="N134" s="41">
        <f t="shared" si="35"/>
        <v>2</v>
      </c>
      <c r="O134" s="41">
        <v>1</v>
      </c>
      <c r="P134" s="41" t="s">
        <v>659</v>
      </c>
      <c r="Q134" s="14">
        <v>3</v>
      </c>
      <c r="R134" s="14">
        <v>3</v>
      </c>
      <c r="S134" s="14" t="str">
        <f t="shared" si="36"/>
        <v>MARTIN COX CHAMOIS FINISHERS LTD</v>
      </c>
      <c r="T134" s="14">
        <f t="shared" si="37"/>
        <v>3</v>
      </c>
      <c r="U134" s="24">
        <f t="shared" ref="U134:U197" si="41">W134/T134</f>
        <v>1</v>
      </c>
      <c r="V134" s="24">
        <f t="shared" si="38"/>
        <v>1</v>
      </c>
      <c r="W134" s="41">
        <f t="shared" si="39"/>
        <v>3</v>
      </c>
      <c r="X134" s="41">
        <f t="shared" si="40"/>
        <v>3</v>
      </c>
    </row>
    <row r="135" spans="1:24" x14ac:dyDescent="0.25">
      <c r="A135" s="41">
        <f t="shared" si="28"/>
        <v>2018</v>
      </c>
      <c r="B135" s="41" t="str">
        <f t="shared" si="29"/>
        <v>Nov</v>
      </c>
      <c r="C135" s="41">
        <f t="shared" si="30"/>
        <v>45</v>
      </c>
      <c r="D135" s="41" t="str">
        <f t="shared" si="31"/>
        <v>Tue</v>
      </c>
      <c r="E135" s="27">
        <v>43410</v>
      </c>
      <c r="F135" s="41" t="s">
        <v>1562</v>
      </c>
      <c r="G135" s="41" t="s">
        <v>924</v>
      </c>
      <c r="H135" s="41" t="s">
        <v>923</v>
      </c>
      <c r="K135" s="41">
        <f t="shared" si="32"/>
        <v>0</v>
      </c>
      <c r="L135" s="41">
        <f t="shared" si="33"/>
        <v>0</v>
      </c>
      <c r="M135" s="41">
        <f t="shared" si="34"/>
        <v>4</v>
      </c>
      <c r="N135" s="41">
        <f t="shared" si="35"/>
        <v>4</v>
      </c>
      <c r="O135" s="41">
        <v>1</v>
      </c>
      <c r="P135" s="41" t="s">
        <v>2102</v>
      </c>
      <c r="Q135" s="14">
        <v>3</v>
      </c>
      <c r="R135" s="14">
        <v>2</v>
      </c>
      <c r="S135" s="14" t="str">
        <f t="shared" si="36"/>
        <v>AP AUTOMOTIVE PRODUCTS</v>
      </c>
      <c r="T135" s="14">
        <f t="shared" si="37"/>
        <v>3</v>
      </c>
      <c r="U135" s="24">
        <f t="shared" si="41"/>
        <v>0.66666666666666663</v>
      </c>
      <c r="V135" s="24">
        <f t="shared" si="38"/>
        <v>0.66666666666666663</v>
      </c>
      <c r="W135" s="41">
        <f t="shared" si="39"/>
        <v>2</v>
      </c>
      <c r="X135" s="41">
        <f t="shared" si="40"/>
        <v>2</v>
      </c>
    </row>
    <row r="136" spans="1:24" x14ac:dyDescent="0.25">
      <c r="A136" s="41">
        <f t="shared" si="28"/>
        <v>2018</v>
      </c>
      <c r="B136" s="41" t="str">
        <f t="shared" si="29"/>
        <v>Nov</v>
      </c>
      <c r="C136" s="41">
        <f t="shared" si="30"/>
        <v>45</v>
      </c>
      <c r="D136" s="41" t="str">
        <f t="shared" si="31"/>
        <v>Tue</v>
      </c>
      <c r="E136" s="27">
        <v>43410</v>
      </c>
      <c r="F136" s="41">
        <v>47058</v>
      </c>
      <c r="G136" s="41" t="s">
        <v>914</v>
      </c>
      <c r="H136" s="41" t="s">
        <v>1556</v>
      </c>
      <c r="K136" s="41">
        <f t="shared" si="32"/>
        <v>0</v>
      </c>
      <c r="L136" s="41">
        <f t="shared" si="33"/>
        <v>0</v>
      </c>
      <c r="M136" s="41">
        <f t="shared" si="34"/>
        <v>1</v>
      </c>
      <c r="N136" s="41">
        <f t="shared" si="35"/>
        <v>1</v>
      </c>
      <c r="O136" s="41">
        <v>1</v>
      </c>
      <c r="P136" s="41" t="s">
        <v>844</v>
      </c>
      <c r="Q136" s="14">
        <v>3</v>
      </c>
      <c r="R136" s="14">
        <v>3</v>
      </c>
      <c r="S136" s="14" t="str">
        <f t="shared" si="36"/>
        <v>AUTOGAMMA SPA</v>
      </c>
      <c r="T136" s="14">
        <f t="shared" si="37"/>
        <v>3</v>
      </c>
      <c r="U136" s="24">
        <f t="shared" si="41"/>
        <v>1</v>
      </c>
      <c r="V136" s="24">
        <f t="shared" si="38"/>
        <v>1</v>
      </c>
      <c r="W136" s="41">
        <f t="shared" si="39"/>
        <v>3</v>
      </c>
      <c r="X136" s="41">
        <f t="shared" si="40"/>
        <v>3</v>
      </c>
    </row>
    <row r="137" spans="1:24" x14ac:dyDescent="0.25">
      <c r="A137" s="41">
        <f t="shared" si="28"/>
        <v>2018</v>
      </c>
      <c r="B137" s="41" t="str">
        <f t="shared" si="29"/>
        <v>Nov</v>
      </c>
      <c r="C137" s="41">
        <f t="shared" si="30"/>
        <v>45</v>
      </c>
      <c r="D137" s="41" t="str">
        <f t="shared" si="31"/>
        <v>Tue</v>
      </c>
      <c r="E137" s="27">
        <v>43410</v>
      </c>
      <c r="F137" s="41">
        <v>44884</v>
      </c>
      <c r="G137" s="41" t="s">
        <v>35</v>
      </c>
      <c r="H137" s="41" t="s">
        <v>57</v>
      </c>
      <c r="I137" s="41" t="s">
        <v>907</v>
      </c>
      <c r="J137" s="41" t="s">
        <v>908</v>
      </c>
      <c r="K137" s="41">
        <f t="shared" si="32"/>
        <v>1</v>
      </c>
      <c r="L137" s="41">
        <f t="shared" si="33"/>
        <v>0</v>
      </c>
      <c r="M137" s="41">
        <f t="shared" si="34"/>
        <v>11</v>
      </c>
      <c r="N137" s="41">
        <f t="shared" si="35"/>
        <v>13</v>
      </c>
      <c r="O137" s="41">
        <v>1</v>
      </c>
      <c r="P137" s="41" t="s">
        <v>187</v>
      </c>
      <c r="Q137" s="14">
        <v>3</v>
      </c>
      <c r="R137" s="14">
        <v>2</v>
      </c>
      <c r="S137" s="14" t="str">
        <f t="shared" si="36"/>
        <v>CUMBRIAN MARKETING (PAINT)</v>
      </c>
      <c r="T137" s="14">
        <f t="shared" si="37"/>
        <v>3</v>
      </c>
      <c r="U137" s="24">
        <f t="shared" si="41"/>
        <v>0.66666666666666663</v>
      </c>
      <c r="V137" s="24">
        <f t="shared" si="38"/>
        <v>0.66666666666666663</v>
      </c>
      <c r="W137" s="41">
        <f t="shared" si="39"/>
        <v>2</v>
      </c>
      <c r="X137" s="41">
        <f t="shared" si="40"/>
        <v>2</v>
      </c>
    </row>
    <row r="138" spans="1:24" x14ac:dyDescent="0.25">
      <c r="A138" s="41">
        <f t="shared" si="28"/>
        <v>2018</v>
      </c>
      <c r="B138" s="41" t="str">
        <f t="shared" si="29"/>
        <v>Nov</v>
      </c>
      <c r="C138" s="41">
        <f t="shared" si="30"/>
        <v>45</v>
      </c>
      <c r="D138" s="41" t="str">
        <f t="shared" si="31"/>
        <v>Tue</v>
      </c>
      <c r="E138" s="27">
        <v>43410</v>
      </c>
      <c r="F138" s="41">
        <v>46938</v>
      </c>
      <c r="G138" s="41" t="s">
        <v>58</v>
      </c>
      <c r="H138" s="41" t="s">
        <v>59</v>
      </c>
      <c r="I138" s="41" t="s">
        <v>909</v>
      </c>
      <c r="J138" s="41" t="s">
        <v>909</v>
      </c>
      <c r="K138" s="41">
        <f t="shared" si="32"/>
        <v>0</v>
      </c>
      <c r="L138" s="41">
        <f t="shared" si="33"/>
        <v>0</v>
      </c>
      <c r="M138" s="41">
        <f t="shared" si="34"/>
        <v>11</v>
      </c>
      <c r="N138" s="41">
        <f t="shared" si="35"/>
        <v>11</v>
      </c>
      <c r="O138" s="41">
        <v>1</v>
      </c>
      <c r="P138" s="41" t="s">
        <v>516</v>
      </c>
      <c r="Q138" s="14">
        <v>3</v>
      </c>
      <c r="R138" s="14">
        <v>2</v>
      </c>
      <c r="S138" s="14" t="str">
        <f t="shared" si="36"/>
        <v>J P GROUP AS</v>
      </c>
      <c r="T138" s="14">
        <f t="shared" si="37"/>
        <v>3</v>
      </c>
      <c r="U138" s="24">
        <f t="shared" si="41"/>
        <v>0.66666666666666663</v>
      </c>
      <c r="V138" s="24">
        <f t="shared" si="38"/>
        <v>0.66666666666666663</v>
      </c>
      <c r="W138" s="41">
        <f t="shared" si="39"/>
        <v>2</v>
      </c>
      <c r="X138" s="41">
        <f t="shared" si="40"/>
        <v>2</v>
      </c>
    </row>
    <row r="139" spans="1:24" x14ac:dyDescent="0.25">
      <c r="A139" s="41">
        <f t="shared" si="28"/>
        <v>2018</v>
      </c>
      <c r="B139" s="41" t="str">
        <f t="shared" si="29"/>
        <v>Nov</v>
      </c>
      <c r="C139" s="41">
        <f t="shared" si="30"/>
        <v>45</v>
      </c>
      <c r="D139" s="41" t="str">
        <f t="shared" si="31"/>
        <v>Tue</v>
      </c>
      <c r="E139" s="27">
        <v>43410</v>
      </c>
      <c r="F139" s="41">
        <v>47024</v>
      </c>
      <c r="G139" s="41" t="s">
        <v>62</v>
      </c>
      <c r="H139" s="41" t="s">
        <v>63</v>
      </c>
      <c r="I139" s="41" t="s">
        <v>907</v>
      </c>
      <c r="J139" s="41" t="s">
        <v>907</v>
      </c>
      <c r="K139" s="41">
        <f t="shared" si="32"/>
        <v>1</v>
      </c>
      <c r="L139" s="41">
        <f t="shared" si="33"/>
        <v>1</v>
      </c>
      <c r="M139" s="41">
        <f t="shared" si="34"/>
        <v>1</v>
      </c>
      <c r="N139" s="41">
        <f t="shared" si="35"/>
        <v>1</v>
      </c>
      <c r="O139" s="41">
        <v>1</v>
      </c>
      <c r="P139" s="41" t="s">
        <v>737</v>
      </c>
      <c r="Q139" s="14">
        <v>3</v>
      </c>
      <c r="R139" s="14">
        <v>2</v>
      </c>
      <c r="S139" s="14" t="str">
        <f t="shared" si="36"/>
        <v>RAC MOTORING SERVICES LIMITED</v>
      </c>
      <c r="T139" s="14">
        <f t="shared" si="37"/>
        <v>3</v>
      </c>
      <c r="U139" s="24">
        <f t="shared" si="41"/>
        <v>0.66666666666666663</v>
      </c>
      <c r="V139" s="24">
        <f t="shared" si="38"/>
        <v>0.66666666666666663</v>
      </c>
      <c r="W139" s="41">
        <f t="shared" si="39"/>
        <v>2</v>
      </c>
      <c r="X139" s="41">
        <f t="shared" si="40"/>
        <v>2</v>
      </c>
    </row>
    <row r="140" spans="1:24" x14ac:dyDescent="0.25">
      <c r="A140" s="41">
        <f t="shared" si="28"/>
        <v>2018</v>
      </c>
      <c r="B140" s="41" t="str">
        <f t="shared" si="29"/>
        <v>Nov</v>
      </c>
      <c r="C140" s="41">
        <f t="shared" si="30"/>
        <v>45</v>
      </c>
      <c r="D140" s="41" t="str">
        <f t="shared" si="31"/>
        <v>Tue</v>
      </c>
      <c r="E140" s="27">
        <v>43410</v>
      </c>
      <c r="F140" s="41" t="s">
        <v>114</v>
      </c>
      <c r="G140" s="41" t="s">
        <v>115</v>
      </c>
      <c r="H140" s="41" t="s">
        <v>116</v>
      </c>
      <c r="I140" s="41" t="s">
        <v>907</v>
      </c>
      <c r="J140" s="41" t="s">
        <v>907</v>
      </c>
      <c r="K140" s="41">
        <f t="shared" si="32"/>
        <v>1</v>
      </c>
      <c r="L140" s="41">
        <f t="shared" si="33"/>
        <v>1</v>
      </c>
      <c r="M140" s="41">
        <f t="shared" si="34"/>
        <v>1</v>
      </c>
      <c r="N140" s="41">
        <f t="shared" si="35"/>
        <v>1</v>
      </c>
      <c r="O140" s="41">
        <v>1</v>
      </c>
      <c r="P140" s="41" t="s">
        <v>1112</v>
      </c>
      <c r="Q140" s="14">
        <v>3</v>
      </c>
      <c r="R140" s="14">
        <v>3</v>
      </c>
      <c r="S140" s="14" t="str">
        <f t="shared" si="36"/>
        <v>MILTEK</v>
      </c>
      <c r="T140" s="14">
        <f t="shared" si="37"/>
        <v>3</v>
      </c>
      <c r="U140" s="24">
        <f t="shared" si="41"/>
        <v>0.33333333333333331</v>
      </c>
      <c r="V140" s="24">
        <f t="shared" si="38"/>
        <v>0.66666666666666663</v>
      </c>
      <c r="W140" s="41">
        <f t="shared" si="39"/>
        <v>1</v>
      </c>
      <c r="X140" s="41">
        <f t="shared" si="40"/>
        <v>2</v>
      </c>
    </row>
    <row r="141" spans="1:24" x14ac:dyDescent="0.25">
      <c r="A141" s="41">
        <f t="shared" si="28"/>
        <v>2018</v>
      </c>
      <c r="B141" s="41" t="str">
        <f t="shared" si="29"/>
        <v>Nov</v>
      </c>
      <c r="C141" s="41">
        <f t="shared" si="30"/>
        <v>45</v>
      </c>
      <c r="D141" s="41" t="str">
        <f t="shared" si="31"/>
        <v>Tue</v>
      </c>
      <c r="E141" s="27">
        <v>43410</v>
      </c>
      <c r="F141" s="41" t="s">
        <v>1569</v>
      </c>
      <c r="G141" s="41" t="s">
        <v>1570</v>
      </c>
      <c r="H141" s="41" t="s">
        <v>1571</v>
      </c>
      <c r="K141" s="41">
        <f t="shared" si="32"/>
        <v>0</v>
      </c>
      <c r="L141" s="41">
        <f t="shared" si="33"/>
        <v>0</v>
      </c>
      <c r="M141" s="41">
        <f t="shared" si="34"/>
        <v>0</v>
      </c>
      <c r="N141" s="41">
        <f t="shared" si="35"/>
        <v>0</v>
      </c>
      <c r="O141" s="41">
        <v>1</v>
      </c>
      <c r="P141" s="41" t="s">
        <v>503</v>
      </c>
      <c r="Q141" s="14">
        <v>3</v>
      </c>
      <c r="R141" s="14">
        <v>3</v>
      </c>
      <c r="S141" s="14" t="str">
        <f t="shared" si="36"/>
        <v>CONTITECH ANTRIEBSSYSTEME  GMBH</v>
      </c>
      <c r="T141" s="14">
        <f t="shared" si="37"/>
        <v>3</v>
      </c>
      <c r="U141" s="24">
        <f t="shared" si="41"/>
        <v>0.66666666666666663</v>
      </c>
      <c r="V141" s="24">
        <f t="shared" si="38"/>
        <v>0.66666666666666663</v>
      </c>
      <c r="W141" s="41">
        <f t="shared" si="39"/>
        <v>2</v>
      </c>
      <c r="X141" s="41">
        <f t="shared" si="40"/>
        <v>2</v>
      </c>
    </row>
    <row r="142" spans="1:24" x14ac:dyDescent="0.25">
      <c r="A142" s="41">
        <f t="shared" si="28"/>
        <v>2018</v>
      </c>
      <c r="B142" s="41" t="str">
        <f t="shared" si="29"/>
        <v>Nov</v>
      </c>
      <c r="C142" s="41">
        <f t="shared" si="30"/>
        <v>45</v>
      </c>
      <c r="D142" s="41" t="str">
        <f t="shared" si="31"/>
        <v>Tue</v>
      </c>
      <c r="E142" s="27">
        <v>43410</v>
      </c>
      <c r="F142" s="41">
        <v>47030</v>
      </c>
      <c r="G142" s="41" t="s">
        <v>545</v>
      </c>
      <c r="H142" s="41" t="s">
        <v>1572</v>
      </c>
      <c r="K142" s="41">
        <f t="shared" si="32"/>
        <v>0</v>
      </c>
      <c r="L142" s="41">
        <f t="shared" si="33"/>
        <v>0</v>
      </c>
      <c r="M142" s="41">
        <f t="shared" si="34"/>
        <v>3</v>
      </c>
      <c r="N142" s="41">
        <f t="shared" si="35"/>
        <v>3</v>
      </c>
      <c r="O142" s="41">
        <v>1</v>
      </c>
      <c r="P142" s="41" t="s">
        <v>330</v>
      </c>
      <c r="Q142" s="14">
        <v>3</v>
      </c>
      <c r="R142" s="14">
        <v>3</v>
      </c>
      <c r="S142" s="14" t="str">
        <f t="shared" si="36"/>
        <v>MOOVE LUBRICANTS LIMITED</v>
      </c>
      <c r="T142" s="14">
        <f t="shared" si="37"/>
        <v>3</v>
      </c>
      <c r="U142" s="24">
        <f t="shared" si="41"/>
        <v>0.66666666666666663</v>
      </c>
      <c r="V142" s="24">
        <f t="shared" si="38"/>
        <v>1</v>
      </c>
      <c r="W142" s="41">
        <f t="shared" si="39"/>
        <v>2</v>
      </c>
      <c r="X142" s="41">
        <f t="shared" si="40"/>
        <v>3</v>
      </c>
    </row>
    <row r="143" spans="1:24" x14ac:dyDescent="0.25">
      <c r="A143" s="41">
        <f t="shared" si="28"/>
        <v>2018</v>
      </c>
      <c r="B143" s="41" t="str">
        <f t="shared" si="29"/>
        <v>Nov</v>
      </c>
      <c r="C143" s="41">
        <f t="shared" si="30"/>
        <v>45</v>
      </c>
      <c r="D143" s="41" t="str">
        <f t="shared" si="31"/>
        <v>Tue</v>
      </c>
      <c r="E143" s="27">
        <v>43410</v>
      </c>
      <c r="F143" s="41">
        <v>46921</v>
      </c>
      <c r="G143" s="41" t="s">
        <v>188</v>
      </c>
      <c r="H143" s="41" t="s">
        <v>1573</v>
      </c>
      <c r="K143" s="41">
        <f t="shared" si="32"/>
        <v>0</v>
      </c>
      <c r="L143" s="41">
        <f t="shared" si="33"/>
        <v>0</v>
      </c>
      <c r="M143" s="41">
        <f t="shared" si="34"/>
        <v>5</v>
      </c>
      <c r="N143" s="41">
        <f t="shared" si="35"/>
        <v>6</v>
      </c>
      <c r="O143" s="41">
        <v>1</v>
      </c>
      <c r="P143" s="41" t="s">
        <v>354</v>
      </c>
      <c r="Q143" s="14">
        <v>3</v>
      </c>
      <c r="R143" s="14">
        <v>3</v>
      </c>
      <c r="S143" s="14" t="str">
        <f t="shared" si="36"/>
        <v>FERDINAND BILSTEIN JR.GMBH &amp; CO.KG</v>
      </c>
      <c r="T143" s="14">
        <f t="shared" si="37"/>
        <v>3</v>
      </c>
      <c r="U143" s="24">
        <f t="shared" si="41"/>
        <v>0.33333333333333331</v>
      </c>
      <c r="V143" s="24">
        <f t="shared" si="38"/>
        <v>0.33333333333333331</v>
      </c>
      <c r="W143" s="41">
        <f t="shared" si="39"/>
        <v>1</v>
      </c>
      <c r="X143" s="41">
        <f t="shared" si="40"/>
        <v>1</v>
      </c>
    </row>
    <row r="144" spans="1:24" x14ac:dyDescent="0.25">
      <c r="A144" s="41">
        <f t="shared" si="28"/>
        <v>2018</v>
      </c>
      <c r="B144" s="41" t="str">
        <f t="shared" si="29"/>
        <v>Nov</v>
      </c>
      <c r="C144" s="41">
        <f t="shared" si="30"/>
        <v>45</v>
      </c>
      <c r="D144" s="41" t="str">
        <f t="shared" si="31"/>
        <v>Tue</v>
      </c>
      <c r="E144" s="27">
        <v>43410</v>
      </c>
      <c r="F144" s="41">
        <v>44908</v>
      </c>
      <c r="G144" s="41" t="s">
        <v>804</v>
      </c>
      <c r="H144" s="41" t="s">
        <v>1574</v>
      </c>
      <c r="K144" s="41">
        <f t="shared" si="32"/>
        <v>0</v>
      </c>
      <c r="L144" s="41">
        <f t="shared" si="33"/>
        <v>0</v>
      </c>
      <c r="M144" s="41">
        <f t="shared" si="34"/>
        <v>8</v>
      </c>
      <c r="N144" s="41">
        <f t="shared" si="35"/>
        <v>6</v>
      </c>
      <c r="O144" s="41">
        <v>1</v>
      </c>
      <c r="P144" s="41" t="s">
        <v>825</v>
      </c>
      <c r="Q144" s="14">
        <v>3</v>
      </c>
      <c r="R144" s="14">
        <v>3</v>
      </c>
      <c r="S144" s="14" t="str">
        <f t="shared" si="36"/>
        <v>CREST MEDICAL LTD</v>
      </c>
      <c r="T144" s="14">
        <f t="shared" si="37"/>
        <v>3</v>
      </c>
      <c r="U144" s="24">
        <f t="shared" si="41"/>
        <v>1</v>
      </c>
      <c r="V144" s="24">
        <f t="shared" si="38"/>
        <v>1</v>
      </c>
      <c r="W144" s="41">
        <f t="shared" si="39"/>
        <v>3</v>
      </c>
      <c r="X144" s="41">
        <f t="shared" si="40"/>
        <v>3</v>
      </c>
    </row>
    <row r="145" spans="1:24" x14ac:dyDescent="0.25">
      <c r="A145" s="41">
        <f t="shared" si="28"/>
        <v>2018</v>
      </c>
      <c r="B145" s="41" t="str">
        <f t="shared" si="29"/>
        <v>Nov</v>
      </c>
      <c r="C145" s="41">
        <f t="shared" si="30"/>
        <v>45</v>
      </c>
      <c r="D145" s="41" t="str">
        <f t="shared" si="31"/>
        <v>Tue</v>
      </c>
      <c r="E145" s="27">
        <v>43410</v>
      </c>
      <c r="F145" s="41">
        <v>44904</v>
      </c>
      <c r="G145" s="41" t="s">
        <v>60</v>
      </c>
      <c r="H145" s="41" t="s">
        <v>61</v>
      </c>
      <c r="I145" s="41" t="s">
        <v>930</v>
      </c>
      <c r="J145" s="41" t="s">
        <v>907</v>
      </c>
      <c r="K145" s="41">
        <f t="shared" si="32"/>
        <v>0</v>
      </c>
      <c r="L145" s="41">
        <f t="shared" si="33"/>
        <v>1</v>
      </c>
      <c r="M145" s="41">
        <f t="shared" si="34"/>
        <v>11</v>
      </c>
      <c r="N145" s="41">
        <f t="shared" si="35"/>
        <v>12</v>
      </c>
      <c r="O145" s="41">
        <v>1</v>
      </c>
      <c r="P145" s="41" t="s">
        <v>672</v>
      </c>
      <c r="Q145" s="14">
        <v>3</v>
      </c>
      <c r="R145" s="14">
        <v>1</v>
      </c>
      <c r="S145" s="14" t="str">
        <f t="shared" si="36"/>
        <v>CONTINENTAL TEVES AG &amp; CO.OHG</v>
      </c>
      <c r="T145" s="14">
        <f t="shared" si="37"/>
        <v>3</v>
      </c>
      <c r="U145" s="24">
        <f t="shared" si="41"/>
        <v>0.33333333333333331</v>
      </c>
      <c r="V145" s="24">
        <f t="shared" si="38"/>
        <v>0.33333333333333331</v>
      </c>
      <c r="W145" s="41">
        <f t="shared" si="39"/>
        <v>1</v>
      </c>
      <c r="X145" s="41">
        <f t="shared" si="40"/>
        <v>1</v>
      </c>
    </row>
    <row r="146" spans="1:24" x14ac:dyDescent="0.25">
      <c r="A146" s="41">
        <f t="shared" si="28"/>
        <v>2018</v>
      </c>
      <c r="B146" s="41" t="str">
        <f t="shared" si="29"/>
        <v>Nov</v>
      </c>
      <c r="C146" s="41">
        <f t="shared" si="30"/>
        <v>45</v>
      </c>
      <c r="D146" s="41" t="str">
        <f t="shared" si="31"/>
        <v>Tue</v>
      </c>
      <c r="E146" s="27">
        <v>43410</v>
      </c>
      <c r="F146" s="41" t="s">
        <v>117</v>
      </c>
      <c r="G146" s="41" t="s">
        <v>118</v>
      </c>
      <c r="H146" s="41" t="s">
        <v>119</v>
      </c>
      <c r="I146" s="41" t="s">
        <v>908</v>
      </c>
      <c r="J146" s="41" t="s">
        <v>907</v>
      </c>
      <c r="K146" s="41">
        <f t="shared" si="32"/>
        <v>0</v>
      </c>
      <c r="L146" s="41">
        <f t="shared" si="33"/>
        <v>1</v>
      </c>
      <c r="M146" s="41">
        <f t="shared" si="34"/>
        <v>0</v>
      </c>
      <c r="N146" s="41">
        <f t="shared" si="35"/>
        <v>1</v>
      </c>
      <c r="O146" s="41">
        <v>1</v>
      </c>
      <c r="P146" s="41" t="s">
        <v>740</v>
      </c>
      <c r="Q146" s="14">
        <v>3</v>
      </c>
      <c r="R146" s="14">
        <v>1</v>
      </c>
      <c r="S146" s="14" t="str">
        <f t="shared" si="36"/>
        <v>JOM CAR-PARTS &amp; CAR-HIFI GMBH</v>
      </c>
      <c r="T146" s="14">
        <f t="shared" si="37"/>
        <v>3</v>
      </c>
      <c r="U146" s="24">
        <f t="shared" si="41"/>
        <v>0.33333333333333331</v>
      </c>
      <c r="V146" s="24">
        <f t="shared" si="38"/>
        <v>0.33333333333333331</v>
      </c>
      <c r="W146" s="41">
        <f t="shared" si="39"/>
        <v>1</v>
      </c>
      <c r="X146" s="41">
        <f t="shared" si="40"/>
        <v>1</v>
      </c>
    </row>
    <row r="147" spans="1:24" x14ac:dyDescent="0.25">
      <c r="A147" s="41">
        <f t="shared" si="28"/>
        <v>2018</v>
      </c>
      <c r="B147" s="41" t="str">
        <f t="shared" si="29"/>
        <v>Nov</v>
      </c>
      <c r="C147" s="41">
        <f t="shared" si="30"/>
        <v>45</v>
      </c>
      <c r="D147" s="41" t="str">
        <f t="shared" si="31"/>
        <v>Tue</v>
      </c>
      <c r="E147" s="27">
        <v>43410</v>
      </c>
      <c r="F147" s="41" t="s">
        <v>1575</v>
      </c>
      <c r="G147" s="41" t="s">
        <v>1576</v>
      </c>
      <c r="H147" s="41" t="s">
        <v>1577</v>
      </c>
      <c r="K147" s="41">
        <f t="shared" si="32"/>
        <v>0</v>
      </c>
      <c r="L147" s="41">
        <f t="shared" si="33"/>
        <v>0</v>
      </c>
      <c r="M147" s="41">
        <f t="shared" si="34"/>
        <v>0</v>
      </c>
      <c r="N147" s="41">
        <f t="shared" si="35"/>
        <v>0</v>
      </c>
      <c r="O147" s="41">
        <v>1</v>
      </c>
      <c r="P147" s="41" t="s">
        <v>413</v>
      </c>
      <c r="Q147" s="14">
        <v>3</v>
      </c>
      <c r="R147" s="14">
        <v>3</v>
      </c>
      <c r="S147" s="14" t="str">
        <f t="shared" si="36"/>
        <v>SCANDINAVIAN BRAKE SYSTEMS A/S</v>
      </c>
      <c r="T147" s="14">
        <f t="shared" si="37"/>
        <v>3</v>
      </c>
      <c r="U147" s="24">
        <f t="shared" si="41"/>
        <v>1</v>
      </c>
      <c r="V147" s="24">
        <f t="shared" si="38"/>
        <v>1</v>
      </c>
      <c r="W147" s="41">
        <f t="shared" si="39"/>
        <v>3</v>
      </c>
      <c r="X147" s="41">
        <f t="shared" si="40"/>
        <v>3</v>
      </c>
    </row>
    <row r="148" spans="1:24" x14ac:dyDescent="0.25">
      <c r="A148" s="41">
        <f t="shared" si="28"/>
        <v>2018</v>
      </c>
      <c r="B148" s="41" t="str">
        <f t="shared" si="29"/>
        <v>Nov</v>
      </c>
      <c r="C148" s="41">
        <f t="shared" si="30"/>
        <v>45</v>
      </c>
      <c r="D148" s="41" t="str">
        <f t="shared" si="31"/>
        <v>Wed</v>
      </c>
      <c r="E148" s="27">
        <v>43411</v>
      </c>
      <c r="F148" s="41">
        <v>48415</v>
      </c>
      <c r="G148" s="41" t="s">
        <v>185</v>
      </c>
      <c r="H148" s="41" t="s">
        <v>1591</v>
      </c>
      <c r="K148" s="41">
        <f t="shared" si="32"/>
        <v>0</v>
      </c>
      <c r="L148" s="41">
        <f t="shared" si="33"/>
        <v>0</v>
      </c>
      <c r="M148" s="41">
        <f t="shared" si="34"/>
        <v>0</v>
      </c>
      <c r="N148" s="41">
        <f t="shared" si="35"/>
        <v>0</v>
      </c>
      <c r="O148" s="41">
        <v>1</v>
      </c>
      <c r="P148" s="41" t="s">
        <v>911</v>
      </c>
      <c r="Q148" s="14">
        <v>3</v>
      </c>
      <c r="R148" s="14">
        <v>2</v>
      </c>
      <c r="S148" s="14" t="str">
        <f t="shared" si="36"/>
        <v>NEMESIS LTD</v>
      </c>
      <c r="T148" s="14">
        <f t="shared" si="37"/>
        <v>3</v>
      </c>
      <c r="U148" s="24">
        <f t="shared" si="41"/>
        <v>0.33333333333333331</v>
      </c>
      <c r="V148" s="24">
        <f t="shared" si="38"/>
        <v>0.66666666666666663</v>
      </c>
      <c r="W148" s="41">
        <f t="shared" si="39"/>
        <v>1</v>
      </c>
      <c r="X148" s="41">
        <f t="shared" si="40"/>
        <v>2</v>
      </c>
    </row>
    <row r="149" spans="1:24" x14ac:dyDescent="0.25">
      <c r="A149" s="41">
        <f t="shared" si="28"/>
        <v>2018</v>
      </c>
      <c r="B149" s="41" t="str">
        <f t="shared" si="29"/>
        <v>Nov</v>
      </c>
      <c r="C149" s="41">
        <f t="shared" si="30"/>
        <v>45</v>
      </c>
      <c r="D149" s="41" t="str">
        <f t="shared" si="31"/>
        <v>Wed</v>
      </c>
      <c r="E149" s="27">
        <v>43411</v>
      </c>
      <c r="F149" s="41">
        <v>39293</v>
      </c>
      <c r="G149" s="41" t="s">
        <v>125</v>
      </c>
      <c r="H149" s="41" t="s">
        <v>126</v>
      </c>
      <c r="I149" s="41" t="s">
        <v>907</v>
      </c>
      <c r="J149" s="41" t="s">
        <v>907</v>
      </c>
      <c r="K149" s="41">
        <f t="shared" si="32"/>
        <v>1</v>
      </c>
      <c r="L149" s="41">
        <f t="shared" si="33"/>
        <v>1</v>
      </c>
      <c r="M149" s="41">
        <f t="shared" si="34"/>
        <v>25</v>
      </c>
      <c r="N149" s="41">
        <f t="shared" si="35"/>
        <v>27</v>
      </c>
      <c r="O149" s="41">
        <v>1</v>
      </c>
      <c r="P149" s="41" t="s">
        <v>1062</v>
      </c>
      <c r="Q149" s="14">
        <v>3</v>
      </c>
      <c r="R149" s="14">
        <v>3</v>
      </c>
      <c r="S149" s="14" t="str">
        <f t="shared" si="36"/>
        <v>JVC (UK)</v>
      </c>
      <c r="T149" s="14">
        <f t="shared" si="37"/>
        <v>3</v>
      </c>
      <c r="U149" s="24">
        <f t="shared" si="41"/>
        <v>0.33333333333333331</v>
      </c>
      <c r="V149" s="24">
        <f t="shared" si="38"/>
        <v>0.33333333333333331</v>
      </c>
      <c r="W149" s="41">
        <f t="shared" si="39"/>
        <v>1</v>
      </c>
      <c r="X149" s="41">
        <f t="shared" si="40"/>
        <v>1</v>
      </c>
    </row>
    <row r="150" spans="1:24" x14ac:dyDescent="0.25">
      <c r="A150" s="41">
        <f t="shared" si="28"/>
        <v>2018</v>
      </c>
      <c r="B150" s="41" t="str">
        <f t="shared" si="29"/>
        <v>Nov</v>
      </c>
      <c r="C150" s="41">
        <f t="shared" si="30"/>
        <v>45</v>
      </c>
      <c r="D150" s="41" t="str">
        <f t="shared" si="31"/>
        <v>Wed</v>
      </c>
      <c r="E150" s="27">
        <v>43411</v>
      </c>
      <c r="F150" s="41">
        <v>44970</v>
      </c>
      <c r="G150" s="41" t="s">
        <v>125</v>
      </c>
      <c r="H150" s="41" t="s">
        <v>1592</v>
      </c>
      <c r="K150" s="41">
        <f t="shared" si="32"/>
        <v>0</v>
      </c>
      <c r="L150" s="41">
        <f t="shared" si="33"/>
        <v>0</v>
      </c>
      <c r="M150" s="41">
        <f t="shared" si="34"/>
        <v>25</v>
      </c>
      <c r="N150" s="41">
        <f t="shared" si="35"/>
        <v>27</v>
      </c>
      <c r="O150" s="41">
        <v>1</v>
      </c>
      <c r="P150" s="41" t="s">
        <v>1821</v>
      </c>
      <c r="Q150" s="14">
        <v>3</v>
      </c>
      <c r="R150" s="14">
        <v>2</v>
      </c>
      <c r="S150" s="14" t="str">
        <f t="shared" si="36"/>
        <v>BRISTOL STREET MOTORS</v>
      </c>
      <c r="T150" s="14">
        <f t="shared" si="37"/>
        <v>3</v>
      </c>
      <c r="U150" s="24">
        <f t="shared" si="41"/>
        <v>0.66666666666666663</v>
      </c>
      <c r="V150" s="24">
        <f t="shared" si="38"/>
        <v>0.66666666666666663</v>
      </c>
      <c r="W150" s="41">
        <f t="shared" si="39"/>
        <v>2</v>
      </c>
      <c r="X150" s="41">
        <f t="shared" si="40"/>
        <v>2</v>
      </c>
    </row>
    <row r="151" spans="1:24" x14ac:dyDescent="0.25">
      <c r="A151" s="41">
        <f t="shared" si="28"/>
        <v>2018</v>
      </c>
      <c r="B151" s="41" t="str">
        <f t="shared" si="29"/>
        <v>Nov</v>
      </c>
      <c r="C151" s="41">
        <f t="shared" si="30"/>
        <v>45</v>
      </c>
      <c r="D151" s="41" t="str">
        <f t="shared" si="31"/>
        <v>Wed</v>
      </c>
      <c r="E151" s="27">
        <v>43411</v>
      </c>
      <c r="F151" s="41">
        <v>48410</v>
      </c>
      <c r="G151" s="41" t="s">
        <v>125</v>
      </c>
      <c r="H151" s="41" t="s">
        <v>1593</v>
      </c>
      <c r="K151" s="41">
        <f t="shared" si="32"/>
        <v>0</v>
      </c>
      <c r="L151" s="41">
        <f t="shared" si="33"/>
        <v>0</v>
      </c>
      <c r="M151" s="41">
        <f t="shared" si="34"/>
        <v>25</v>
      </c>
      <c r="N151" s="41">
        <f t="shared" si="35"/>
        <v>27</v>
      </c>
      <c r="O151" s="41">
        <v>1</v>
      </c>
      <c r="P151" s="41" t="s">
        <v>314</v>
      </c>
      <c r="Q151" s="14">
        <v>3</v>
      </c>
      <c r="R151" s="14">
        <v>3</v>
      </c>
      <c r="S151" s="14" t="str">
        <f t="shared" si="36"/>
        <v>H&amp;R SPEZIALFEDERN GMBH XO .KG</v>
      </c>
      <c r="T151" s="14">
        <f t="shared" si="37"/>
        <v>3</v>
      </c>
      <c r="U151" s="24">
        <f t="shared" si="41"/>
        <v>0.33333333333333331</v>
      </c>
      <c r="V151" s="24">
        <f t="shared" si="38"/>
        <v>0.66666666666666663</v>
      </c>
      <c r="W151" s="41">
        <f t="shared" si="39"/>
        <v>1</v>
      </c>
      <c r="X151" s="41">
        <f t="shared" si="40"/>
        <v>2</v>
      </c>
    </row>
    <row r="152" spans="1:24" x14ac:dyDescent="0.25">
      <c r="A152" s="41">
        <f t="shared" si="28"/>
        <v>2018</v>
      </c>
      <c r="B152" s="41" t="str">
        <f t="shared" si="29"/>
        <v>Nov</v>
      </c>
      <c r="C152" s="41">
        <f t="shared" si="30"/>
        <v>45</v>
      </c>
      <c r="D152" s="41" t="str">
        <f t="shared" si="31"/>
        <v>Wed</v>
      </c>
      <c r="E152" s="27">
        <v>43411</v>
      </c>
      <c r="F152" s="41" t="s">
        <v>1594</v>
      </c>
      <c r="G152" s="41" t="s">
        <v>1595</v>
      </c>
      <c r="H152" s="41" t="s">
        <v>1596</v>
      </c>
      <c r="K152" s="41">
        <f t="shared" si="32"/>
        <v>0</v>
      </c>
      <c r="L152" s="41">
        <f t="shared" si="33"/>
        <v>0</v>
      </c>
      <c r="M152" s="41">
        <f t="shared" si="34"/>
        <v>0</v>
      </c>
      <c r="N152" s="41">
        <f t="shared" si="35"/>
        <v>0</v>
      </c>
      <c r="O152" s="41">
        <v>1</v>
      </c>
      <c r="P152" s="41" t="s">
        <v>2932</v>
      </c>
      <c r="Q152" s="14">
        <v>2</v>
      </c>
      <c r="R152" s="14">
        <v>2</v>
      </c>
      <c r="S152" s="14" t="str">
        <f t="shared" si="36"/>
        <v>MANN+HUMMEL FILTRATION TECHNOLOGY P</v>
      </c>
      <c r="T152" s="14">
        <f t="shared" si="37"/>
        <v>2</v>
      </c>
      <c r="U152" s="24">
        <f t="shared" si="41"/>
        <v>0.5</v>
      </c>
      <c r="V152" s="24">
        <f t="shared" si="38"/>
        <v>0.5</v>
      </c>
      <c r="W152" s="41">
        <f t="shared" si="39"/>
        <v>1</v>
      </c>
      <c r="X152" s="41">
        <f t="shared" si="40"/>
        <v>1</v>
      </c>
    </row>
    <row r="153" spans="1:24" x14ac:dyDescent="0.25">
      <c r="A153" s="41">
        <f t="shared" si="28"/>
        <v>2018</v>
      </c>
      <c r="B153" s="41" t="str">
        <f t="shared" si="29"/>
        <v>Nov</v>
      </c>
      <c r="C153" s="41">
        <f t="shared" si="30"/>
        <v>45</v>
      </c>
      <c r="D153" s="41" t="str">
        <f t="shared" si="31"/>
        <v>Wed</v>
      </c>
      <c r="E153" s="27">
        <v>43411</v>
      </c>
      <c r="F153" s="41">
        <v>44925</v>
      </c>
      <c r="G153" s="41" t="s">
        <v>171</v>
      </c>
      <c r="H153" s="41" t="s">
        <v>1597</v>
      </c>
      <c r="K153" s="41">
        <f t="shared" si="32"/>
        <v>0</v>
      </c>
      <c r="L153" s="41">
        <f t="shared" si="33"/>
        <v>0</v>
      </c>
      <c r="M153" s="41">
        <f t="shared" si="34"/>
        <v>6</v>
      </c>
      <c r="N153" s="41">
        <f t="shared" si="35"/>
        <v>6</v>
      </c>
      <c r="O153" s="41">
        <v>1</v>
      </c>
      <c r="P153" s="41" t="s">
        <v>2751</v>
      </c>
      <c r="Q153" s="14">
        <v>2</v>
      </c>
      <c r="R153" s="14">
        <v>2</v>
      </c>
      <c r="S153" s="14" t="str">
        <f t="shared" si="36"/>
        <v>TCKU1400213</v>
      </c>
      <c r="T153" s="14">
        <f t="shared" si="37"/>
        <v>2</v>
      </c>
      <c r="U153" s="24">
        <f t="shared" si="41"/>
        <v>1</v>
      </c>
      <c r="V153" s="24">
        <f t="shared" si="38"/>
        <v>1</v>
      </c>
      <c r="W153" s="41">
        <f t="shared" si="39"/>
        <v>2</v>
      </c>
      <c r="X153" s="41">
        <f t="shared" si="40"/>
        <v>2</v>
      </c>
    </row>
    <row r="154" spans="1:24" x14ac:dyDescent="0.25">
      <c r="A154" s="41">
        <f t="shared" si="28"/>
        <v>2018</v>
      </c>
      <c r="B154" s="41" t="str">
        <f t="shared" si="29"/>
        <v>Nov</v>
      </c>
      <c r="C154" s="41">
        <f t="shared" si="30"/>
        <v>45</v>
      </c>
      <c r="D154" s="41" t="str">
        <f t="shared" si="31"/>
        <v>Wed</v>
      </c>
      <c r="E154" s="27">
        <v>43411</v>
      </c>
      <c r="F154" s="41" t="s">
        <v>70</v>
      </c>
      <c r="G154" s="41" t="s">
        <v>71</v>
      </c>
      <c r="H154" s="41" t="s">
        <v>72</v>
      </c>
      <c r="I154" s="41" t="s">
        <v>907</v>
      </c>
      <c r="J154" s="41" t="s">
        <v>909</v>
      </c>
      <c r="K154" s="41">
        <f t="shared" si="32"/>
        <v>1</v>
      </c>
      <c r="L154" s="41">
        <f t="shared" si="33"/>
        <v>0</v>
      </c>
      <c r="M154" s="41">
        <f t="shared" si="34"/>
        <v>1</v>
      </c>
      <c r="N154" s="41">
        <f t="shared" si="35"/>
        <v>0</v>
      </c>
      <c r="O154" s="41">
        <v>1</v>
      </c>
      <c r="P154" s="41" t="s">
        <v>2690</v>
      </c>
      <c r="Q154" s="14">
        <v>2</v>
      </c>
      <c r="R154" s="14">
        <v>2</v>
      </c>
      <c r="S154" s="14" t="str">
        <f t="shared" si="36"/>
        <v>JRP DISTRIBUTION LTD</v>
      </c>
      <c r="T154" s="14">
        <f t="shared" si="37"/>
        <v>2</v>
      </c>
      <c r="U154" s="24">
        <f t="shared" si="41"/>
        <v>1</v>
      </c>
      <c r="V154" s="24">
        <f t="shared" si="38"/>
        <v>1</v>
      </c>
      <c r="W154" s="41">
        <f t="shared" si="39"/>
        <v>2</v>
      </c>
      <c r="X154" s="41">
        <f t="shared" si="40"/>
        <v>2</v>
      </c>
    </row>
    <row r="155" spans="1:24" x14ac:dyDescent="0.25">
      <c r="A155" s="41">
        <f t="shared" si="28"/>
        <v>2018</v>
      </c>
      <c r="B155" s="41" t="str">
        <f t="shared" si="29"/>
        <v>Nov</v>
      </c>
      <c r="C155" s="41">
        <f t="shared" si="30"/>
        <v>45</v>
      </c>
      <c r="D155" s="41" t="str">
        <f t="shared" si="31"/>
        <v>Wed</v>
      </c>
      <c r="E155" s="27">
        <v>43411</v>
      </c>
      <c r="F155" s="41">
        <v>46924</v>
      </c>
      <c r="G155" s="41" t="s">
        <v>10</v>
      </c>
      <c r="H155" s="41" t="s">
        <v>73</v>
      </c>
      <c r="I155" s="41" t="s">
        <v>907</v>
      </c>
      <c r="J155" s="41" t="s">
        <v>907</v>
      </c>
      <c r="K155" s="41">
        <f t="shared" si="32"/>
        <v>1</v>
      </c>
      <c r="L155" s="41">
        <f t="shared" si="33"/>
        <v>1</v>
      </c>
      <c r="M155" s="41">
        <f t="shared" si="34"/>
        <v>27</v>
      </c>
      <c r="N155" s="41">
        <f t="shared" si="35"/>
        <v>30</v>
      </c>
      <c r="O155" s="41">
        <v>1</v>
      </c>
      <c r="P155" s="41" t="s">
        <v>2754</v>
      </c>
      <c r="Q155" s="14">
        <v>2</v>
      </c>
      <c r="R155" s="14">
        <v>2</v>
      </c>
      <c r="S155" s="14" t="str">
        <f t="shared" si="36"/>
        <v>CNCU1522434</v>
      </c>
      <c r="T155" s="14">
        <f t="shared" si="37"/>
        <v>2</v>
      </c>
      <c r="U155" s="24">
        <f t="shared" si="41"/>
        <v>1</v>
      </c>
      <c r="V155" s="24">
        <f t="shared" si="38"/>
        <v>1</v>
      </c>
      <c r="W155" s="41">
        <f t="shared" si="39"/>
        <v>2</v>
      </c>
      <c r="X155" s="41">
        <f t="shared" si="40"/>
        <v>2</v>
      </c>
    </row>
    <row r="156" spans="1:24" x14ac:dyDescent="0.25">
      <c r="A156" s="41">
        <f t="shared" si="28"/>
        <v>2018</v>
      </c>
      <c r="B156" s="41" t="str">
        <f t="shared" si="29"/>
        <v>Nov</v>
      </c>
      <c r="C156" s="41">
        <f t="shared" si="30"/>
        <v>45</v>
      </c>
      <c r="D156" s="41" t="str">
        <f t="shared" si="31"/>
        <v>Wed</v>
      </c>
      <c r="E156" s="27">
        <v>43411</v>
      </c>
      <c r="F156" s="41">
        <v>44919</v>
      </c>
      <c r="G156" s="41" t="s">
        <v>74</v>
      </c>
      <c r="H156" s="41" t="s">
        <v>75</v>
      </c>
      <c r="I156" s="41" t="s">
        <v>907</v>
      </c>
      <c r="J156" s="41" t="s">
        <v>907</v>
      </c>
      <c r="K156" s="41">
        <f t="shared" si="32"/>
        <v>1</v>
      </c>
      <c r="L156" s="41">
        <f t="shared" si="33"/>
        <v>1</v>
      </c>
      <c r="M156" s="41">
        <f t="shared" si="34"/>
        <v>11</v>
      </c>
      <c r="N156" s="41">
        <f t="shared" si="35"/>
        <v>11</v>
      </c>
      <c r="O156" s="41">
        <v>1</v>
      </c>
      <c r="P156" s="41" t="s">
        <v>133</v>
      </c>
      <c r="Q156" s="14">
        <v>2</v>
      </c>
      <c r="R156" s="14">
        <v>1</v>
      </c>
      <c r="S156" s="14" t="str">
        <f t="shared" si="36"/>
        <v>THE AUTOMOBILE ASSOCIATION DEVELOPM</v>
      </c>
      <c r="T156" s="14">
        <f t="shared" si="37"/>
        <v>2</v>
      </c>
      <c r="U156" s="24">
        <f t="shared" si="41"/>
        <v>0</v>
      </c>
      <c r="V156" s="24">
        <f t="shared" si="38"/>
        <v>0</v>
      </c>
      <c r="W156" s="41">
        <f t="shared" si="39"/>
        <v>0</v>
      </c>
      <c r="X156" s="41">
        <f t="shared" si="40"/>
        <v>0</v>
      </c>
    </row>
    <row r="157" spans="1:24" x14ac:dyDescent="0.25">
      <c r="A157" s="41">
        <f t="shared" si="28"/>
        <v>2018</v>
      </c>
      <c r="B157" s="41" t="str">
        <f t="shared" si="29"/>
        <v>Nov</v>
      </c>
      <c r="C157" s="41">
        <f t="shared" si="30"/>
        <v>45</v>
      </c>
      <c r="D157" s="41" t="str">
        <f t="shared" si="31"/>
        <v>Wed</v>
      </c>
      <c r="E157" s="27">
        <v>43411</v>
      </c>
      <c r="F157" s="41">
        <v>38352</v>
      </c>
      <c r="G157" s="41" t="s">
        <v>53</v>
      </c>
      <c r="H157" s="41" t="s">
        <v>226</v>
      </c>
      <c r="I157" s="41" t="s">
        <v>907</v>
      </c>
      <c r="J157" s="41" t="s">
        <v>907</v>
      </c>
      <c r="K157" s="41">
        <f t="shared" si="32"/>
        <v>1</v>
      </c>
      <c r="L157" s="41">
        <f t="shared" si="33"/>
        <v>1</v>
      </c>
      <c r="M157" s="41">
        <f t="shared" si="34"/>
        <v>14</v>
      </c>
      <c r="N157" s="41">
        <f t="shared" si="35"/>
        <v>14</v>
      </c>
      <c r="O157" s="41">
        <v>1</v>
      </c>
      <c r="P157" s="41" t="s">
        <v>1095</v>
      </c>
      <c r="Q157" s="14">
        <v>2</v>
      </c>
      <c r="R157" s="14">
        <v>2</v>
      </c>
      <c r="S157" s="14" t="str">
        <f t="shared" si="36"/>
        <v>STEEL SEAL</v>
      </c>
      <c r="T157" s="14">
        <f t="shared" si="37"/>
        <v>2</v>
      </c>
      <c r="U157" s="24">
        <f t="shared" si="41"/>
        <v>1</v>
      </c>
      <c r="V157" s="24">
        <f t="shared" si="38"/>
        <v>1</v>
      </c>
      <c r="W157" s="41">
        <f t="shared" si="39"/>
        <v>2</v>
      </c>
      <c r="X157" s="41">
        <f t="shared" si="40"/>
        <v>2</v>
      </c>
    </row>
    <row r="158" spans="1:24" x14ac:dyDescent="0.25">
      <c r="A158" s="41">
        <f t="shared" si="28"/>
        <v>2018</v>
      </c>
      <c r="B158" s="41" t="str">
        <f t="shared" si="29"/>
        <v>Nov</v>
      </c>
      <c r="C158" s="41">
        <f t="shared" si="30"/>
        <v>45</v>
      </c>
      <c r="D158" s="41" t="str">
        <f t="shared" si="31"/>
        <v>Wed</v>
      </c>
      <c r="E158" s="27">
        <v>43411</v>
      </c>
      <c r="F158" s="41" t="s">
        <v>120</v>
      </c>
      <c r="G158" s="41" t="s">
        <v>121</v>
      </c>
      <c r="H158" s="41" t="s">
        <v>122</v>
      </c>
      <c r="I158" s="41" t="s">
        <v>907</v>
      </c>
      <c r="J158" s="41" t="s">
        <v>907</v>
      </c>
      <c r="K158" s="41">
        <f t="shared" si="32"/>
        <v>1</v>
      </c>
      <c r="L158" s="41">
        <f t="shared" si="33"/>
        <v>1</v>
      </c>
      <c r="M158" s="41">
        <f t="shared" si="34"/>
        <v>1</v>
      </c>
      <c r="N158" s="41">
        <f t="shared" si="35"/>
        <v>1</v>
      </c>
      <c r="O158" s="41">
        <v>1</v>
      </c>
      <c r="P158" s="41" t="s">
        <v>2766</v>
      </c>
      <c r="Q158" s="14">
        <v>2</v>
      </c>
      <c r="R158" s="14">
        <v>2</v>
      </c>
      <c r="S158" s="14" t="str">
        <f t="shared" si="36"/>
        <v>YMMU4122832</v>
      </c>
      <c r="T158" s="14">
        <f t="shared" si="37"/>
        <v>2</v>
      </c>
      <c r="U158" s="24">
        <f t="shared" si="41"/>
        <v>0</v>
      </c>
      <c r="V158" s="24">
        <f t="shared" si="38"/>
        <v>1</v>
      </c>
      <c r="W158" s="41">
        <f t="shared" si="39"/>
        <v>0</v>
      </c>
      <c r="X158" s="41">
        <f t="shared" si="40"/>
        <v>2</v>
      </c>
    </row>
    <row r="159" spans="1:24" x14ac:dyDescent="0.25">
      <c r="A159" s="41">
        <f t="shared" si="28"/>
        <v>2018</v>
      </c>
      <c r="B159" s="41" t="str">
        <f t="shared" si="29"/>
        <v>Nov</v>
      </c>
      <c r="C159" s="41">
        <f t="shared" si="30"/>
        <v>45</v>
      </c>
      <c r="D159" s="41" t="str">
        <f t="shared" si="31"/>
        <v>Wed</v>
      </c>
      <c r="E159" s="27">
        <v>43411</v>
      </c>
      <c r="F159" s="41">
        <v>46928</v>
      </c>
      <c r="G159" s="41" t="s">
        <v>33</v>
      </c>
      <c r="H159" s="41" t="s">
        <v>123</v>
      </c>
      <c r="I159" s="41" t="s">
        <v>907</v>
      </c>
      <c r="J159" s="41" t="s">
        <v>907</v>
      </c>
      <c r="K159" s="41">
        <f t="shared" si="32"/>
        <v>1</v>
      </c>
      <c r="L159" s="41">
        <f t="shared" si="33"/>
        <v>1</v>
      </c>
      <c r="M159" s="41">
        <f t="shared" si="34"/>
        <v>6</v>
      </c>
      <c r="N159" s="41">
        <f t="shared" si="35"/>
        <v>6</v>
      </c>
      <c r="O159" s="41">
        <v>1</v>
      </c>
      <c r="P159" s="41" t="s">
        <v>1003</v>
      </c>
      <c r="Q159" s="14">
        <v>2</v>
      </c>
      <c r="R159" s="14">
        <v>2</v>
      </c>
      <c r="S159" s="14" t="str">
        <f t="shared" si="36"/>
        <v>TENNANTS UK LTD</v>
      </c>
      <c r="T159" s="14">
        <f t="shared" si="37"/>
        <v>2</v>
      </c>
      <c r="U159" s="24">
        <f t="shared" si="41"/>
        <v>0.5</v>
      </c>
      <c r="V159" s="24">
        <f t="shared" si="38"/>
        <v>1</v>
      </c>
      <c r="W159" s="41">
        <f t="shared" si="39"/>
        <v>1</v>
      </c>
      <c r="X159" s="41">
        <f t="shared" si="40"/>
        <v>2</v>
      </c>
    </row>
    <row r="160" spans="1:24" x14ac:dyDescent="0.25">
      <c r="A160" s="41">
        <f t="shared" si="28"/>
        <v>2018</v>
      </c>
      <c r="B160" s="41" t="str">
        <f t="shared" si="29"/>
        <v>Nov</v>
      </c>
      <c r="C160" s="41">
        <f t="shared" si="30"/>
        <v>45</v>
      </c>
      <c r="D160" s="41" t="str">
        <f t="shared" si="31"/>
        <v>Wed</v>
      </c>
      <c r="E160" s="27">
        <v>43411</v>
      </c>
      <c r="F160" s="41" t="s">
        <v>925</v>
      </c>
      <c r="G160" s="41" t="s">
        <v>926</v>
      </c>
      <c r="H160" s="41" t="s">
        <v>927</v>
      </c>
      <c r="I160" s="41" t="s">
        <v>907</v>
      </c>
      <c r="J160" s="41" t="s">
        <v>909</v>
      </c>
      <c r="K160" s="41">
        <f t="shared" si="32"/>
        <v>1</v>
      </c>
      <c r="L160" s="41">
        <f t="shared" si="33"/>
        <v>0</v>
      </c>
      <c r="M160" s="41">
        <f t="shared" si="34"/>
        <v>1</v>
      </c>
      <c r="N160" s="41">
        <f t="shared" si="35"/>
        <v>0</v>
      </c>
      <c r="O160" s="41">
        <v>1</v>
      </c>
      <c r="P160" s="41" t="s">
        <v>2748</v>
      </c>
      <c r="Q160" s="14">
        <v>2</v>
      </c>
      <c r="R160" s="14">
        <v>2</v>
      </c>
      <c r="S160" s="14" t="str">
        <f t="shared" si="36"/>
        <v>CAIU3389182</v>
      </c>
      <c r="T160" s="14">
        <f t="shared" si="37"/>
        <v>2</v>
      </c>
      <c r="U160" s="24">
        <f t="shared" si="41"/>
        <v>1</v>
      </c>
      <c r="V160" s="24">
        <f t="shared" si="38"/>
        <v>1</v>
      </c>
      <c r="W160" s="41">
        <f t="shared" si="39"/>
        <v>2</v>
      </c>
      <c r="X160" s="41">
        <f t="shared" si="40"/>
        <v>2</v>
      </c>
    </row>
    <row r="161" spans="1:24" x14ac:dyDescent="0.25">
      <c r="A161" s="41">
        <f t="shared" si="28"/>
        <v>2018</v>
      </c>
      <c r="B161" s="41" t="str">
        <f t="shared" si="29"/>
        <v>Nov</v>
      </c>
      <c r="C161" s="41">
        <f t="shared" si="30"/>
        <v>45</v>
      </c>
      <c r="D161" s="41" t="str">
        <f t="shared" si="31"/>
        <v>Wed</v>
      </c>
      <c r="E161" s="27">
        <v>43411</v>
      </c>
      <c r="F161" s="41">
        <v>44962</v>
      </c>
      <c r="G161" s="41" t="s">
        <v>618</v>
      </c>
      <c r="H161" s="41" t="s">
        <v>928</v>
      </c>
      <c r="I161" s="41" t="s">
        <v>907</v>
      </c>
      <c r="J161" s="41" t="s">
        <v>909</v>
      </c>
      <c r="K161" s="41">
        <f t="shared" si="32"/>
        <v>1</v>
      </c>
      <c r="L161" s="41">
        <f t="shared" si="33"/>
        <v>0</v>
      </c>
      <c r="M161" s="41">
        <f t="shared" si="34"/>
        <v>6</v>
      </c>
      <c r="N161" s="41">
        <f t="shared" si="35"/>
        <v>5</v>
      </c>
      <c r="O161" s="41">
        <v>1</v>
      </c>
      <c r="P161" s="41" t="s">
        <v>533</v>
      </c>
      <c r="Q161" s="14">
        <v>2</v>
      </c>
      <c r="R161" s="14">
        <v>2</v>
      </c>
      <c r="S161" s="14" t="str">
        <f t="shared" si="36"/>
        <v>ZOEL MIR</v>
      </c>
      <c r="T161" s="14">
        <f t="shared" si="37"/>
        <v>2</v>
      </c>
      <c r="U161" s="24">
        <f t="shared" si="41"/>
        <v>1</v>
      </c>
      <c r="V161" s="24">
        <f t="shared" si="38"/>
        <v>1</v>
      </c>
      <c r="W161" s="41">
        <f t="shared" si="39"/>
        <v>2</v>
      </c>
      <c r="X161" s="41">
        <f t="shared" si="40"/>
        <v>2</v>
      </c>
    </row>
    <row r="162" spans="1:24" x14ac:dyDescent="0.25">
      <c r="A162" s="41">
        <f t="shared" si="28"/>
        <v>2018</v>
      </c>
      <c r="B162" s="41" t="str">
        <f t="shared" si="29"/>
        <v>Nov</v>
      </c>
      <c r="C162" s="41">
        <f t="shared" si="30"/>
        <v>45</v>
      </c>
      <c r="D162" s="41" t="str">
        <f t="shared" si="31"/>
        <v>Wed</v>
      </c>
      <c r="E162" s="27">
        <v>43411</v>
      </c>
      <c r="F162" s="41">
        <v>46936</v>
      </c>
      <c r="G162" s="41" t="s">
        <v>82</v>
      </c>
      <c r="H162" s="41" t="s">
        <v>1599</v>
      </c>
      <c r="K162" s="41">
        <f t="shared" si="32"/>
        <v>0</v>
      </c>
      <c r="L162" s="41">
        <f t="shared" si="33"/>
        <v>0</v>
      </c>
      <c r="M162" s="41">
        <f t="shared" si="34"/>
        <v>13</v>
      </c>
      <c r="N162" s="41">
        <f t="shared" si="35"/>
        <v>15</v>
      </c>
      <c r="O162" s="41">
        <v>1</v>
      </c>
      <c r="P162" s="41" t="s">
        <v>2235</v>
      </c>
      <c r="Q162" s="14">
        <v>2</v>
      </c>
      <c r="R162" s="14">
        <v>2</v>
      </c>
      <c r="S162" s="14" t="str">
        <f t="shared" si="36"/>
        <v>J&amp;S PRODUCTS LTD (PAINT)</v>
      </c>
      <c r="T162" s="14">
        <f t="shared" si="37"/>
        <v>2</v>
      </c>
      <c r="U162" s="24">
        <f t="shared" si="41"/>
        <v>1</v>
      </c>
      <c r="V162" s="24">
        <f t="shared" si="38"/>
        <v>1</v>
      </c>
      <c r="W162" s="41">
        <f t="shared" si="39"/>
        <v>2</v>
      </c>
      <c r="X162" s="41">
        <f t="shared" si="40"/>
        <v>2</v>
      </c>
    </row>
    <row r="163" spans="1:24" x14ac:dyDescent="0.25">
      <c r="A163" s="41">
        <f t="shared" si="28"/>
        <v>2018</v>
      </c>
      <c r="B163" s="41" t="str">
        <f t="shared" si="29"/>
        <v>Nov</v>
      </c>
      <c r="C163" s="41">
        <f t="shared" si="30"/>
        <v>45</v>
      </c>
      <c r="D163" s="41" t="str">
        <f t="shared" si="31"/>
        <v>Wed</v>
      </c>
      <c r="E163" s="27">
        <v>43411</v>
      </c>
      <c r="F163" s="41">
        <v>44957</v>
      </c>
      <c r="G163" s="41" t="s">
        <v>55</v>
      </c>
      <c r="H163" s="41" t="s">
        <v>124</v>
      </c>
      <c r="I163" s="41" t="s">
        <v>929</v>
      </c>
      <c r="J163" s="41" t="s">
        <v>930</v>
      </c>
      <c r="K163" s="41">
        <f t="shared" si="32"/>
        <v>0</v>
      </c>
      <c r="L163" s="41">
        <f t="shared" si="33"/>
        <v>0</v>
      </c>
      <c r="M163" s="41">
        <f t="shared" si="34"/>
        <v>14</v>
      </c>
      <c r="N163" s="41">
        <f t="shared" si="35"/>
        <v>14</v>
      </c>
      <c r="O163" s="41">
        <v>1</v>
      </c>
      <c r="P163" s="41" t="s">
        <v>420</v>
      </c>
      <c r="Q163" s="14">
        <v>2</v>
      </c>
      <c r="R163" s="14">
        <v>2</v>
      </c>
      <c r="S163" s="14" t="str">
        <f t="shared" si="36"/>
        <v>TURTLE WAX EUROPE LTD</v>
      </c>
      <c r="T163" s="14">
        <f t="shared" si="37"/>
        <v>2</v>
      </c>
      <c r="U163" s="24">
        <f t="shared" si="41"/>
        <v>0.5</v>
      </c>
      <c r="V163" s="24">
        <f t="shared" si="38"/>
        <v>0.5</v>
      </c>
      <c r="W163" s="41">
        <f t="shared" si="39"/>
        <v>1</v>
      </c>
      <c r="X163" s="41">
        <f t="shared" si="40"/>
        <v>1</v>
      </c>
    </row>
    <row r="164" spans="1:24" x14ac:dyDescent="0.25">
      <c r="A164" s="41">
        <f t="shared" si="28"/>
        <v>2018</v>
      </c>
      <c r="B164" s="41" t="str">
        <f t="shared" si="29"/>
        <v>Nov</v>
      </c>
      <c r="C164" s="41">
        <f t="shared" si="30"/>
        <v>45</v>
      </c>
      <c r="D164" s="41" t="str">
        <f t="shared" si="31"/>
        <v>Wed</v>
      </c>
      <c r="E164" s="27">
        <v>43411</v>
      </c>
      <c r="F164" s="41">
        <v>44923</v>
      </c>
      <c r="G164" s="41" t="s">
        <v>93</v>
      </c>
      <c r="H164" s="41" t="s">
        <v>1600</v>
      </c>
      <c r="K164" s="41">
        <f t="shared" si="32"/>
        <v>0</v>
      </c>
      <c r="L164" s="41">
        <f t="shared" si="33"/>
        <v>0</v>
      </c>
      <c r="M164" s="41">
        <f t="shared" si="34"/>
        <v>21</v>
      </c>
      <c r="N164" s="41">
        <f t="shared" si="35"/>
        <v>21</v>
      </c>
      <c r="O164" s="41">
        <v>1</v>
      </c>
      <c r="P164" s="41" t="s">
        <v>1527</v>
      </c>
      <c r="Q164" s="14">
        <v>2</v>
      </c>
      <c r="R164" s="14">
        <v>1</v>
      </c>
      <c r="S164" s="14" t="str">
        <f t="shared" si="36"/>
        <v>SUPERTOUCH</v>
      </c>
      <c r="T164" s="14">
        <f t="shared" si="37"/>
        <v>2</v>
      </c>
      <c r="U164" s="24">
        <f t="shared" si="41"/>
        <v>0</v>
      </c>
      <c r="V164" s="24">
        <f t="shared" si="38"/>
        <v>0</v>
      </c>
      <c r="W164" s="41">
        <f t="shared" si="39"/>
        <v>0</v>
      </c>
      <c r="X164" s="41">
        <f t="shared" si="40"/>
        <v>0</v>
      </c>
    </row>
    <row r="165" spans="1:24" x14ac:dyDescent="0.25">
      <c r="A165" s="41">
        <f t="shared" si="28"/>
        <v>2018</v>
      </c>
      <c r="B165" s="41" t="str">
        <f t="shared" si="29"/>
        <v>Nov</v>
      </c>
      <c r="C165" s="41">
        <f t="shared" si="30"/>
        <v>45</v>
      </c>
      <c r="D165" s="41" t="str">
        <f t="shared" si="31"/>
        <v>Thu</v>
      </c>
      <c r="E165" s="27">
        <v>43412</v>
      </c>
      <c r="F165" s="41" t="s">
        <v>67</v>
      </c>
      <c r="G165" s="41" t="s">
        <v>68</v>
      </c>
      <c r="H165" s="41" t="s">
        <v>69</v>
      </c>
      <c r="I165" s="41" t="s">
        <v>907</v>
      </c>
      <c r="J165" s="41" t="s">
        <v>907</v>
      </c>
      <c r="K165" s="41">
        <f t="shared" si="32"/>
        <v>1</v>
      </c>
      <c r="L165" s="41">
        <f t="shared" si="33"/>
        <v>1</v>
      </c>
      <c r="M165" s="41">
        <f t="shared" si="34"/>
        <v>1</v>
      </c>
      <c r="N165" s="41">
        <f t="shared" si="35"/>
        <v>1</v>
      </c>
      <c r="O165" s="41">
        <v>1</v>
      </c>
      <c r="P165" s="41" t="s">
        <v>705</v>
      </c>
      <c r="Q165" s="14">
        <v>2</v>
      </c>
      <c r="R165" s="14">
        <v>2</v>
      </c>
      <c r="S165" s="14" t="str">
        <f t="shared" si="36"/>
        <v>TEKNOROT</v>
      </c>
      <c r="T165" s="14">
        <f t="shared" si="37"/>
        <v>2</v>
      </c>
      <c r="U165" s="24">
        <f t="shared" si="41"/>
        <v>0.5</v>
      </c>
      <c r="V165" s="24">
        <f t="shared" si="38"/>
        <v>1</v>
      </c>
      <c r="W165" s="41">
        <f t="shared" si="39"/>
        <v>1</v>
      </c>
      <c r="X165" s="41">
        <f t="shared" si="40"/>
        <v>2</v>
      </c>
    </row>
    <row r="166" spans="1:24" x14ac:dyDescent="0.25">
      <c r="A166" s="41">
        <f t="shared" si="28"/>
        <v>2018</v>
      </c>
      <c r="B166" s="41" t="str">
        <f t="shared" si="29"/>
        <v>Nov</v>
      </c>
      <c r="C166" s="41">
        <f t="shared" si="30"/>
        <v>45</v>
      </c>
      <c r="D166" s="41" t="str">
        <f t="shared" si="31"/>
        <v>Thu</v>
      </c>
      <c r="E166" s="27">
        <v>43412</v>
      </c>
      <c r="F166" s="41">
        <v>45002</v>
      </c>
      <c r="G166" s="41" t="s">
        <v>176</v>
      </c>
      <c r="H166" s="41" t="s">
        <v>1579</v>
      </c>
      <c r="K166" s="41">
        <f t="shared" si="32"/>
        <v>0</v>
      </c>
      <c r="L166" s="41">
        <f t="shared" si="33"/>
        <v>0</v>
      </c>
      <c r="M166" s="41">
        <f t="shared" si="34"/>
        <v>15</v>
      </c>
      <c r="N166" s="41">
        <f t="shared" si="35"/>
        <v>15</v>
      </c>
      <c r="O166" s="41">
        <v>1</v>
      </c>
      <c r="P166" s="41" t="s">
        <v>2783</v>
      </c>
      <c r="Q166" s="14">
        <v>2</v>
      </c>
      <c r="R166" s="14">
        <v>2</v>
      </c>
      <c r="S166" s="14" t="str">
        <f t="shared" si="36"/>
        <v>NFLU4453220</v>
      </c>
      <c r="T166" s="14">
        <f t="shared" si="37"/>
        <v>2</v>
      </c>
      <c r="U166" s="24">
        <f t="shared" si="41"/>
        <v>1</v>
      </c>
      <c r="V166" s="24">
        <f t="shared" si="38"/>
        <v>1</v>
      </c>
      <c r="W166" s="41">
        <f t="shared" si="39"/>
        <v>2</v>
      </c>
      <c r="X166" s="41">
        <f t="shared" si="40"/>
        <v>2</v>
      </c>
    </row>
    <row r="167" spans="1:24" x14ac:dyDescent="0.25">
      <c r="A167" s="41">
        <f t="shared" si="28"/>
        <v>2018</v>
      </c>
      <c r="B167" s="41" t="str">
        <f t="shared" si="29"/>
        <v>Nov</v>
      </c>
      <c r="C167" s="41">
        <f t="shared" si="30"/>
        <v>45</v>
      </c>
      <c r="D167" s="41" t="str">
        <f t="shared" si="31"/>
        <v>Thu</v>
      </c>
      <c r="E167" s="27">
        <v>43412</v>
      </c>
      <c r="F167" s="41">
        <v>44995</v>
      </c>
      <c r="G167" s="41" t="s">
        <v>524</v>
      </c>
      <c r="H167" s="41" t="s">
        <v>1580</v>
      </c>
      <c r="K167" s="41">
        <f t="shared" si="32"/>
        <v>0</v>
      </c>
      <c r="L167" s="41">
        <f t="shared" si="33"/>
        <v>0</v>
      </c>
      <c r="M167" s="41">
        <f t="shared" si="34"/>
        <v>4</v>
      </c>
      <c r="N167" s="41">
        <f t="shared" si="35"/>
        <v>4</v>
      </c>
      <c r="O167" s="41">
        <v>1</v>
      </c>
      <c r="P167" s="41" t="s">
        <v>1235</v>
      </c>
      <c r="Q167" s="14">
        <v>2</v>
      </c>
      <c r="R167" s="14">
        <v>2</v>
      </c>
      <c r="S167" s="14" t="str">
        <f t="shared" si="36"/>
        <v>B CAR AUTO PARTS</v>
      </c>
      <c r="T167" s="14">
        <f t="shared" si="37"/>
        <v>2</v>
      </c>
      <c r="U167" s="24">
        <f t="shared" si="41"/>
        <v>1</v>
      </c>
      <c r="V167" s="24">
        <f t="shared" si="38"/>
        <v>1</v>
      </c>
      <c r="W167" s="41">
        <f t="shared" si="39"/>
        <v>2</v>
      </c>
      <c r="X167" s="41">
        <f t="shared" si="40"/>
        <v>2</v>
      </c>
    </row>
    <row r="168" spans="1:24" x14ac:dyDescent="0.25">
      <c r="A168" s="41">
        <f t="shared" si="28"/>
        <v>2018</v>
      </c>
      <c r="B168" s="41" t="str">
        <f t="shared" si="29"/>
        <v>Nov</v>
      </c>
      <c r="C168" s="41">
        <f t="shared" si="30"/>
        <v>45</v>
      </c>
      <c r="D168" s="41" t="str">
        <f t="shared" si="31"/>
        <v>Thu</v>
      </c>
      <c r="E168" s="27">
        <v>43412</v>
      </c>
      <c r="F168" s="41">
        <v>45012</v>
      </c>
      <c r="G168" s="41" t="s">
        <v>60</v>
      </c>
      <c r="H168" s="41" t="s">
        <v>1581</v>
      </c>
      <c r="K168" s="41">
        <f t="shared" si="32"/>
        <v>0</v>
      </c>
      <c r="L168" s="41">
        <f t="shared" si="33"/>
        <v>0</v>
      </c>
      <c r="M168" s="41">
        <f t="shared" si="34"/>
        <v>11</v>
      </c>
      <c r="N168" s="41">
        <f t="shared" si="35"/>
        <v>12</v>
      </c>
      <c r="O168" s="41">
        <v>1</v>
      </c>
      <c r="P168" s="41" t="s">
        <v>2619</v>
      </c>
      <c r="Q168" s="14">
        <v>2</v>
      </c>
      <c r="R168" s="14">
        <v>2</v>
      </c>
      <c r="S168" s="14" t="str">
        <f t="shared" si="36"/>
        <v>STURGESS</v>
      </c>
      <c r="T168" s="14">
        <f t="shared" si="37"/>
        <v>2</v>
      </c>
      <c r="U168" s="24">
        <f t="shared" si="41"/>
        <v>1</v>
      </c>
      <c r="V168" s="24">
        <f t="shared" si="38"/>
        <v>1</v>
      </c>
      <c r="W168" s="41">
        <f t="shared" si="39"/>
        <v>2</v>
      </c>
      <c r="X168" s="41">
        <f t="shared" si="40"/>
        <v>2</v>
      </c>
    </row>
    <row r="169" spans="1:24" x14ac:dyDescent="0.25">
      <c r="A169" s="41">
        <f t="shared" si="28"/>
        <v>2018</v>
      </c>
      <c r="B169" s="41" t="str">
        <f t="shared" si="29"/>
        <v>Nov</v>
      </c>
      <c r="C169" s="41">
        <f t="shared" si="30"/>
        <v>45</v>
      </c>
      <c r="D169" s="41" t="str">
        <f t="shared" si="31"/>
        <v>Thu</v>
      </c>
      <c r="E169" s="27">
        <v>43412</v>
      </c>
      <c r="F169" s="41" t="s">
        <v>1582</v>
      </c>
      <c r="G169" s="41" t="s">
        <v>1583</v>
      </c>
      <c r="H169" s="41" t="s">
        <v>1584</v>
      </c>
      <c r="K169" s="41">
        <f t="shared" si="32"/>
        <v>0</v>
      </c>
      <c r="L169" s="41">
        <f t="shared" si="33"/>
        <v>0</v>
      </c>
      <c r="M169" s="41">
        <f t="shared" si="34"/>
        <v>0</v>
      </c>
      <c r="N169" s="41">
        <f t="shared" si="35"/>
        <v>0</v>
      </c>
      <c r="O169" s="41">
        <v>1</v>
      </c>
      <c r="P169" s="41" t="s">
        <v>2433</v>
      </c>
      <c r="Q169" s="14">
        <v>2</v>
      </c>
      <c r="R169" s="14">
        <v>2</v>
      </c>
      <c r="S169" s="14" t="str">
        <f t="shared" si="36"/>
        <v>BREMSEN TECHNIK UK LTD</v>
      </c>
      <c r="T169" s="14">
        <f t="shared" si="37"/>
        <v>2</v>
      </c>
      <c r="U169" s="24">
        <f t="shared" si="41"/>
        <v>0.5</v>
      </c>
      <c r="V169" s="24">
        <f t="shared" si="38"/>
        <v>0.5</v>
      </c>
      <c r="W169" s="41">
        <f t="shared" si="39"/>
        <v>1</v>
      </c>
      <c r="X169" s="41">
        <f t="shared" si="40"/>
        <v>1</v>
      </c>
    </row>
    <row r="170" spans="1:24" x14ac:dyDescent="0.25">
      <c r="A170" s="41">
        <f t="shared" si="28"/>
        <v>2018</v>
      </c>
      <c r="B170" s="41" t="str">
        <f t="shared" si="29"/>
        <v>Nov</v>
      </c>
      <c r="C170" s="41">
        <f t="shared" si="30"/>
        <v>45</v>
      </c>
      <c r="D170" s="41" t="str">
        <f t="shared" si="31"/>
        <v>Thu</v>
      </c>
      <c r="E170" s="27">
        <v>43412</v>
      </c>
      <c r="F170" s="41" t="s">
        <v>127</v>
      </c>
      <c r="G170" s="41" t="s">
        <v>128</v>
      </c>
      <c r="H170" s="41" t="s">
        <v>129</v>
      </c>
      <c r="I170" s="41" t="s">
        <v>907</v>
      </c>
      <c r="J170" s="41" t="s">
        <v>907</v>
      </c>
      <c r="K170" s="41">
        <f t="shared" si="32"/>
        <v>1</v>
      </c>
      <c r="L170" s="41">
        <f t="shared" si="33"/>
        <v>1</v>
      </c>
      <c r="M170" s="41">
        <f t="shared" si="34"/>
        <v>1</v>
      </c>
      <c r="N170" s="41">
        <f t="shared" si="35"/>
        <v>1</v>
      </c>
      <c r="O170" s="41">
        <v>1</v>
      </c>
      <c r="P170" s="41" t="s">
        <v>417</v>
      </c>
      <c r="Q170" s="14">
        <v>2</v>
      </c>
      <c r="R170" s="14">
        <v>2</v>
      </c>
      <c r="S170" s="14" t="str">
        <f t="shared" si="36"/>
        <v>STANDARD MOTOR PRODUCTS EUROPE LTD</v>
      </c>
      <c r="T170" s="14">
        <f t="shared" si="37"/>
        <v>2</v>
      </c>
      <c r="U170" s="24">
        <f t="shared" si="41"/>
        <v>1</v>
      </c>
      <c r="V170" s="24">
        <f t="shared" si="38"/>
        <v>1</v>
      </c>
      <c r="W170" s="41">
        <f t="shared" si="39"/>
        <v>2</v>
      </c>
      <c r="X170" s="41">
        <f t="shared" si="40"/>
        <v>2</v>
      </c>
    </row>
    <row r="171" spans="1:24" x14ac:dyDescent="0.25">
      <c r="A171" s="41">
        <f t="shared" si="28"/>
        <v>2018</v>
      </c>
      <c r="B171" s="41" t="str">
        <f t="shared" si="29"/>
        <v>Nov</v>
      </c>
      <c r="C171" s="41">
        <f t="shared" si="30"/>
        <v>45</v>
      </c>
      <c r="D171" s="41" t="str">
        <f t="shared" si="31"/>
        <v>Thu</v>
      </c>
      <c r="E171" s="27">
        <v>43412</v>
      </c>
      <c r="F171" s="41" t="s">
        <v>1585</v>
      </c>
      <c r="G171" s="41" t="s">
        <v>1586</v>
      </c>
      <c r="H171" s="41" t="s">
        <v>1587</v>
      </c>
      <c r="K171" s="41">
        <f t="shared" si="32"/>
        <v>0</v>
      </c>
      <c r="L171" s="41">
        <f t="shared" si="33"/>
        <v>0</v>
      </c>
      <c r="M171" s="41">
        <f t="shared" si="34"/>
        <v>0</v>
      </c>
      <c r="N171" s="41">
        <f t="shared" si="35"/>
        <v>0</v>
      </c>
      <c r="O171" s="41">
        <v>1</v>
      </c>
      <c r="P171" s="41" t="s">
        <v>790</v>
      </c>
      <c r="Q171" s="14">
        <v>2</v>
      </c>
      <c r="R171" s="14">
        <v>2</v>
      </c>
      <c r="S171" s="14" t="str">
        <f t="shared" si="36"/>
        <v>V.N.E. GMBH</v>
      </c>
      <c r="T171" s="14">
        <f t="shared" si="37"/>
        <v>2</v>
      </c>
      <c r="U171" s="24">
        <f t="shared" si="41"/>
        <v>1</v>
      </c>
      <c r="V171" s="24">
        <f t="shared" si="38"/>
        <v>1</v>
      </c>
      <c r="W171" s="41">
        <f t="shared" si="39"/>
        <v>2</v>
      </c>
      <c r="X171" s="41">
        <f t="shared" si="40"/>
        <v>2</v>
      </c>
    </row>
    <row r="172" spans="1:24" x14ac:dyDescent="0.25">
      <c r="A172" s="41">
        <f t="shared" si="28"/>
        <v>2018</v>
      </c>
      <c r="B172" s="41" t="str">
        <f t="shared" si="29"/>
        <v>Nov</v>
      </c>
      <c r="C172" s="41">
        <f t="shared" si="30"/>
        <v>45</v>
      </c>
      <c r="D172" s="41" t="str">
        <f t="shared" si="31"/>
        <v>Thu</v>
      </c>
      <c r="E172" s="27">
        <v>43412</v>
      </c>
      <c r="F172" s="41">
        <v>46929</v>
      </c>
      <c r="G172" s="41" t="s">
        <v>33</v>
      </c>
      <c r="H172" s="41" t="s">
        <v>1588</v>
      </c>
      <c r="K172" s="41">
        <f t="shared" si="32"/>
        <v>0</v>
      </c>
      <c r="L172" s="41">
        <f t="shared" si="33"/>
        <v>0</v>
      </c>
      <c r="M172" s="41">
        <f t="shared" si="34"/>
        <v>6</v>
      </c>
      <c r="N172" s="41">
        <f t="shared" si="35"/>
        <v>6</v>
      </c>
      <c r="O172" s="41">
        <v>1</v>
      </c>
      <c r="P172" s="41" t="s">
        <v>2786</v>
      </c>
      <c r="Q172" s="14">
        <v>2</v>
      </c>
      <c r="R172" s="14">
        <v>2</v>
      </c>
      <c r="S172" s="14" t="str">
        <f t="shared" si="36"/>
        <v>TEMU7024669</v>
      </c>
      <c r="T172" s="14">
        <f t="shared" si="37"/>
        <v>2</v>
      </c>
      <c r="U172" s="24">
        <f t="shared" si="41"/>
        <v>0</v>
      </c>
      <c r="V172" s="24">
        <f t="shared" si="38"/>
        <v>1</v>
      </c>
      <c r="W172" s="41">
        <f t="shared" si="39"/>
        <v>0</v>
      </c>
      <c r="X172" s="41">
        <f t="shared" si="40"/>
        <v>2</v>
      </c>
    </row>
    <row r="173" spans="1:24" x14ac:dyDescent="0.25">
      <c r="A173" s="41">
        <f t="shared" si="28"/>
        <v>2018</v>
      </c>
      <c r="B173" s="41" t="str">
        <f t="shared" si="29"/>
        <v>Nov</v>
      </c>
      <c r="C173" s="41">
        <f t="shared" si="30"/>
        <v>45</v>
      </c>
      <c r="D173" s="41" t="str">
        <f t="shared" si="31"/>
        <v>Thu</v>
      </c>
      <c r="E173" s="27">
        <v>43412</v>
      </c>
      <c r="F173" s="41" t="s">
        <v>130</v>
      </c>
      <c r="G173" s="41" t="s">
        <v>131</v>
      </c>
      <c r="H173" s="41" t="s">
        <v>132</v>
      </c>
      <c r="I173" s="41" t="s">
        <v>907</v>
      </c>
      <c r="J173" s="41" t="s">
        <v>907</v>
      </c>
      <c r="K173" s="41">
        <f t="shared" si="32"/>
        <v>1</v>
      </c>
      <c r="L173" s="41">
        <f t="shared" si="33"/>
        <v>1</v>
      </c>
      <c r="M173" s="41">
        <f t="shared" si="34"/>
        <v>1</v>
      </c>
      <c r="N173" s="41">
        <f t="shared" si="35"/>
        <v>1</v>
      </c>
      <c r="O173" s="41">
        <v>1</v>
      </c>
      <c r="P173" s="41" t="s">
        <v>2162</v>
      </c>
      <c r="Q173" s="14">
        <v>2</v>
      </c>
      <c r="R173" s="14">
        <v>2</v>
      </c>
      <c r="S173" s="14" t="str">
        <f t="shared" si="36"/>
        <v>MAHLE AFTERMARKET LTD</v>
      </c>
      <c r="T173" s="14">
        <f t="shared" si="37"/>
        <v>2</v>
      </c>
      <c r="U173" s="24">
        <f t="shared" si="41"/>
        <v>0.5</v>
      </c>
      <c r="V173" s="24">
        <f t="shared" si="38"/>
        <v>0.5</v>
      </c>
      <c r="W173" s="41">
        <f t="shared" si="39"/>
        <v>1</v>
      </c>
      <c r="X173" s="41">
        <f t="shared" si="40"/>
        <v>1</v>
      </c>
    </row>
    <row r="174" spans="1:24" x14ac:dyDescent="0.25">
      <c r="A174" s="41">
        <f t="shared" si="28"/>
        <v>2018</v>
      </c>
      <c r="B174" s="41" t="str">
        <f t="shared" si="29"/>
        <v>Nov</v>
      </c>
      <c r="C174" s="41">
        <f t="shared" si="30"/>
        <v>45</v>
      </c>
      <c r="D174" s="41" t="str">
        <f t="shared" si="31"/>
        <v>Thu</v>
      </c>
      <c r="E174" s="27">
        <v>43412</v>
      </c>
      <c r="F174" s="41">
        <v>44714</v>
      </c>
      <c r="G174" s="41" t="s">
        <v>931</v>
      </c>
      <c r="H174" s="41" t="s">
        <v>1589</v>
      </c>
      <c r="K174" s="41">
        <f t="shared" si="32"/>
        <v>0</v>
      </c>
      <c r="L174" s="41">
        <f t="shared" si="33"/>
        <v>0</v>
      </c>
      <c r="M174" s="41">
        <f t="shared" si="34"/>
        <v>2</v>
      </c>
      <c r="N174" s="41">
        <f t="shared" si="35"/>
        <v>2</v>
      </c>
      <c r="O174" s="41">
        <v>1</v>
      </c>
      <c r="P174" s="41" t="s">
        <v>2232</v>
      </c>
      <c r="Q174" s="14">
        <v>2</v>
      </c>
      <c r="R174" s="14">
        <v>2</v>
      </c>
      <c r="S174" s="14" t="str">
        <f t="shared" si="36"/>
        <v>ENERSYS LIMITED</v>
      </c>
      <c r="T174" s="14">
        <f t="shared" si="37"/>
        <v>2</v>
      </c>
      <c r="U174" s="24">
        <f t="shared" si="41"/>
        <v>0.5</v>
      </c>
      <c r="V174" s="24">
        <f t="shared" si="38"/>
        <v>1</v>
      </c>
      <c r="W174" s="41">
        <f t="shared" si="39"/>
        <v>1</v>
      </c>
      <c r="X174" s="41">
        <f t="shared" si="40"/>
        <v>2</v>
      </c>
    </row>
    <row r="175" spans="1:24" x14ac:dyDescent="0.25">
      <c r="A175" s="41">
        <f t="shared" si="28"/>
        <v>2018</v>
      </c>
      <c r="B175" s="41" t="str">
        <f t="shared" si="29"/>
        <v>Nov</v>
      </c>
      <c r="C175" s="41">
        <f t="shared" si="30"/>
        <v>45</v>
      </c>
      <c r="D175" s="41" t="str">
        <f t="shared" si="31"/>
        <v>Thu</v>
      </c>
      <c r="E175" s="27">
        <v>43412</v>
      </c>
      <c r="F175" s="41">
        <v>46746</v>
      </c>
      <c r="G175" s="41" t="s">
        <v>87</v>
      </c>
      <c r="H175" s="41" t="s">
        <v>1590</v>
      </c>
      <c r="K175" s="41">
        <f t="shared" si="32"/>
        <v>0</v>
      </c>
      <c r="L175" s="41">
        <f t="shared" si="33"/>
        <v>0</v>
      </c>
      <c r="M175" s="41">
        <f t="shared" si="34"/>
        <v>20</v>
      </c>
      <c r="N175" s="41">
        <f t="shared" si="35"/>
        <v>20</v>
      </c>
      <c r="O175" s="41">
        <v>1</v>
      </c>
      <c r="P175" s="41" t="s">
        <v>550</v>
      </c>
      <c r="Q175" s="14">
        <v>2</v>
      </c>
      <c r="R175" s="14">
        <v>1</v>
      </c>
      <c r="S175" s="14" t="str">
        <f t="shared" si="36"/>
        <v>TURBOACTIVE LIMITED</v>
      </c>
      <c r="T175" s="14">
        <f t="shared" si="37"/>
        <v>2</v>
      </c>
      <c r="U175" s="24">
        <f t="shared" si="41"/>
        <v>0.5</v>
      </c>
      <c r="V175" s="24">
        <f t="shared" si="38"/>
        <v>0.5</v>
      </c>
      <c r="W175" s="41">
        <f t="shared" si="39"/>
        <v>1</v>
      </c>
      <c r="X175" s="41">
        <f t="shared" si="40"/>
        <v>1</v>
      </c>
    </row>
    <row r="176" spans="1:24" x14ac:dyDescent="0.25">
      <c r="A176" s="41">
        <f t="shared" si="28"/>
        <v>2018</v>
      </c>
      <c r="B176" s="41" t="str">
        <f t="shared" si="29"/>
        <v>Nov</v>
      </c>
      <c r="C176" s="41">
        <f t="shared" si="30"/>
        <v>45</v>
      </c>
      <c r="D176" s="41" t="str">
        <f t="shared" si="31"/>
        <v>Fri</v>
      </c>
      <c r="E176" s="27">
        <v>43413</v>
      </c>
      <c r="F176" s="41">
        <v>48478</v>
      </c>
      <c r="G176" s="41" t="s">
        <v>133</v>
      </c>
      <c r="H176" s="41" t="s">
        <v>134</v>
      </c>
      <c r="I176" s="41" t="s">
        <v>909</v>
      </c>
      <c r="J176" s="41" t="s">
        <v>909</v>
      </c>
      <c r="K176" s="41">
        <f t="shared" si="32"/>
        <v>0</v>
      </c>
      <c r="L176" s="41">
        <f t="shared" si="33"/>
        <v>0</v>
      </c>
      <c r="M176" s="41">
        <f t="shared" si="34"/>
        <v>0</v>
      </c>
      <c r="N176" s="41">
        <f t="shared" si="35"/>
        <v>0</v>
      </c>
      <c r="O176" s="41">
        <v>1</v>
      </c>
      <c r="P176" s="41" t="s">
        <v>2244</v>
      </c>
      <c r="Q176" s="14">
        <v>2</v>
      </c>
      <c r="R176" s="14">
        <v>2</v>
      </c>
      <c r="S176" s="14" t="str">
        <f t="shared" si="36"/>
        <v>CENTRAL MODELS LTD T/A CML DISTRIBU</v>
      </c>
      <c r="T176" s="14">
        <f t="shared" si="37"/>
        <v>2</v>
      </c>
      <c r="U176" s="24">
        <f t="shared" si="41"/>
        <v>1</v>
      </c>
      <c r="V176" s="24">
        <f t="shared" si="38"/>
        <v>1</v>
      </c>
      <c r="W176" s="41">
        <f t="shared" si="39"/>
        <v>2</v>
      </c>
      <c r="X176" s="41">
        <f t="shared" si="40"/>
        <v>2</v>
      </c>
    </row>
    <row r="177" spans="1:24" x14ac:dyDescent="0.25">
      <c r="A177" s="41">
        <f t="shared" si="28"/>
        <v>2018</v>
      </c>
      <c r="B177" s="41" t="str">
        <f t="shared" si="29"/>
        <v>Nov</v>
      </c>
      <c r="C177" s="41">
        <f t="shared" si="30"/>
        <v>45</v>
      </c>
      <c r="D177" s="41" t="str">
        <f t="shared" si="31"/>
        <v>Fri</v>
      </c>
      <c r="E177" s="27">
        <v>43413</v>
      </c>
      <c r="F177" s="41" t="s">
        <v>1603</v>
      </c>
      <c r="G177" s="41" t="s">
        <v>1604</v>
      </c>
      <c r="H177" s="41" t="s">
        <v>1605</v>
      </c>
      <c r="K177" s="41">
        <f t="shared" si="32"/>
        <v>0</v>
      </c>
      <c r="L177" s="41">
        <f t="shared" si="33"/>
        <v>0</v>
      </c>
      <c r="M177" s="41">
        <f t="shared" si="34"/>
        <v>0</v>
      </c>
      <c r="N177" s="41">
        <f t="shared" si="35"/>
        <v>0</v>
      </c>
      <c r="O177" s="41">
        <v>1</v>
      </c>
      <c r="P177" s="41" t="s">
        <v>683</v>
      </c>
      <c r="Q177" s="14">
        <v>2</v>
      </c>
      <c r="R177" s="14">
        <v>2</v>
      </c>
      <c r="S177" s="14" t="str">
        <f t="shared" si="36"/>
        <v>MAINLINE AUTOMOTIVE</v>
      </c>
      <c r="T177" s="14">
        <f t="shared" si="37"/>
        <v>2</v>
      </c>
      <c r="U177" s="24">
        <f t="shared" si="41"/>
        <v>1</v>
      </c>
      <c r="V177" s="24">
        <f t="shared" si="38"/>
        <v>1</v>
      </c>
      <c r="W177" s="41">
        <f t="shared" si="39"/>
        <v>2</v>
      </c>
      <c r="X177" s="41">
        <f t="shared" si="40"/>
        <v>2</v>
      </c>
    </row>
    <row r="178" spans="1:24" x14ac:dyDescent="0.25">
      <c r="A178" s="41">
        <f t="shared" si="28"/>
        <v>2018</v>
      </c>
      <c r="B178" s="41" t="str">
        <f t="shared" si="29"/>
        <v>Nov</v>
      </c>
      <c r="C178" s="41">
        <f t="shared" si="30"/>
        <v>45</v>
      </c>
      <c r="D178" s="41" t="str">
        <f t="shared" si="31"/>
        <v>Fri</v>
      </c>
      <c r="E178" s="27">
        <v>43413</v>
      </c>
      <c r="F178" s="41">
        <v>45061</v>
      </c>
      <c r="G178" s="41" t="s">
        <v>135</v>
      </c>
      <c r="H178" s="41" t="s">
        <v>136</v>
      </c>
      <c r="I178" s="41" t="s">
        <v>907</v>
      </c>
      <c r="J178" s="41" t="s">
        <v>907</v>
      </c>
      <c r="K178" s="41">
        <f t="shared" si="32"/>
        <v>1</v>
      </c>
      <c r="L178" s="41">
        <f t="shared" si="33"/>
        <v>1</v>
      </c>
      <c r="M178" s="41">
        <f t="shared" si="34"/>
        <v>2</v>
      </c>
      <c r="N178" s="41">
        <f t="shared" si="35"/>
        <v>2</v>
      </c>
      <c r="O178" s="41">
        <v>1</v>
      </c>
      <c r="P178" s="41" t="s">
        <v>382</v>
      </c>
      <c r="Q178" s="14">
        <v>2</v>
      </c>
      <c r="R178" s="14">
        <v>2</v>
      </c>
      <c r="S178" s="14" t="str">
        <f t="shared" si="36"/>
        <v>AUTOMOTIVE BEARINGS LTD ( BRT)</v>
      </c>
      <c r="T178" s="14">
        <f t="shared" si="37"/>
        <v>2</v>
      </c>
      <c r="U178" s="24">
        <f t="shared" si="41"/>
        <v>0.5</v>
      </c>
      <c r="V178" s="24">
        <f t="shared" si="38"/>
        <v>0.5</v>
      </c>
      <c r="W178" s="41">
        <f t="shared" si="39"/>
        <v>1</v>
      </c>
      <c r="X178" s="41">
        <f t="shared" si="40"/>
        <v>1</v>
      </c>
    </row>
    <row r="179" spans="1:24" x14ac:dyDescent="0.25">
      <c r="A179" s="41">
        <f t="shared" si="28"/>
        <v>2018</v>
      </c>
      <c r="B179" s="41" t="str">
        <f t="shared" si="29"/>
        <v>Nov</v>
      </c>
      <c r="C179" s="41">
        <f t="shared" si="30"/>
        <v>45</v>
      </c>
      <c r="D179" s="41" t="str">
        <f t="shared" si="31"/>
        <v>Fri</v>
      </c>
      <c r="E179" s="27">
        <v>43413</v>
      </c>
      <c r="F179" s="41">
        <v>48508</v>
      </c>
      <c r="G179" s="41" t="s">
        <v>41</v>
      </c>
      <c r="H179" s="41" t="s">
        <v>1606</v>
      </c>
      <c r="K179" s="41">
        <f t="shared" si="32"/>
        <v>0</v>
      </c>
      <c r="L179" s="41">
        <f t="shared" si="33"/>
        <v>0</v>
      </c>
      <c r="M179" s="41">
        <f t="shared" si="34"/>
        <v>2</v>
      </c>
      <c r="N179" s="41">
        <f t="shared" si="35"/>
        <v>2</v>
      </c>
      <c r="O179" s="41">
        <v>1</v>
      </c>
      <c r="P179" s="41" t="s">
        <v>1800</v>
      </c>
      <c r="Q179" s="14">
        <v>2</v>
      </c>
      <c r="R179" s="14">
        <v>1</v>
      </c>
      <c r="S179" s="14" t="str">
        <f t="shared" si="36"/>
        <v>AIRMAN UK</v>
      </c>
      <c r="T179" s="14">
        <f t="shared" si="37"/>
        <v>2</v>
      </c>
      <c r="U179" s="24">
        <f t="shared" si="41"/>
        <v>0.5</v>
      </c>
      <c r="V179" s="24">
        <f t="shared" si="38"/>
        <v>0.5</v>
      </c>
      <c r="W179" s="41">
        <f t="shared" si="39"/>
        <v>1</v>
      </c>
      <c r="X179" s="41">
        <f t="shared" si="40"/>
        <v>1</v>
      </c>
    </row>
    <row r="180" spans="1:24" x14ac:dyDescent="0.25">
      <c r="A180" s="41">
        <f t="shared" si="28"/>
        <v>2018</v>
      </c>
      <c r="B180" s="41" t="str">
        <f t="shared" si="29"/>
        <v>Nov</v>
      </c>
      <c r="C180" s="41">
        <f t="shared" si="30"/>
        <v>45</v>
      </c>
      <c r="D180" s="41" t="str">
        <f t="shared" si="31"/>
        <v>Fri</v>
      </c>
      <c r="E180" s="27">
        <v>43413</v>
      </c>
      <c r="F180" s="41">
        <v>48538</v>
      </c>
      <c r="G180" s="41" t="s">
        <v>1607</v>
      </c>
      <c r="H180" s="41" t="s">
        <v>1608</v>
      </c>
      <c r="K180" s="41">
        <f t="shared" si="32"/>
        <v>0</v>
      </c>
      <c r="L180" s="41">
        <f t="shared" si="33"/>
        <v>0</v>
      </c>
      <c r="M180" s="41">
        <f t="shared" si="34"/>
        <v>0</v>
      </c>
      <c r="N180" s="41">
        <f t="shared" si="35"/>
        <v>0</v>
      </c>
      <c r="O180" s="41">
        <v>1</v>
      </c>
      <c r="P180" s="41" t="s">
        <v>759</v>
      </c>
      <c r="Q180" s="14">
        <v>2</v>
      </c>
      <c r="R180" s="14">
        <v>1</v>
      </c>
      <c r="S180" s="14" t="str">
        <f t="shared" si="36"/>
        <v>DYNOMEC LTD</v>
      </c>
      <c r="T180" s="14">
        <f t="shared" si="37"/>
        <v>2</v>
      </c>
      <c r="U180" s="24">
        <f t="shared" si="41"/>
        <v>0.5</v>
      </c>
      <c r="V180" s="24">
        <f t="shared" si="38"/>
        <v>0.5</v>
      </c>
      <c r="W180" s="41">
        <f t="shared" si="39"/>
        <v>1</v>
      </c>
      <c r="X180" s="41">
        <f t="shared" si="40"/>
        <v>1</v>
      </c>
    </row>
    <row r="181" spans="1:24" x14ac:dyDescent="0.25">
      <c r="A181" s="41">
        <f t="shared" si="28"/>
        <v>2018</v>
      </c>
      <c r="B181" s="41" t="str">
        <f t="shared" si="29"/>
        <v>Nov</v>
      </c>
      <c r="C181" s="41">
        <f t="shared" si="30"/>
        <v>45</v>
      </c>
      <c r="D181" s="41" t="str">
        <f t="shared" si="31"/>
        <v>Fri</v>
      </c>
      <c r="E181" s="27">
        <v>43413</v>
      </c>
      <c r="F181" s="41" t="s">
        <v>1609</v>
      </c>
      <c r="G181" s="41" t="s">
        <v>1610</v>
      </c>
      <c r="H181" s="41" t="s">
        <v>1611</v>
      </c>
      <c r="K181" s="41">
        <f t="shared" si="32"/>
        <v>0</v>
      </c>
      <c r="L181" s="41">
        <f t="shared" si="33"/>
        <v>0</v>
      </c>
      <c r="M181" s="41">
        <f t="shared" si="34"/>
        <v>0</v>
      </c>
      <c r="N181" s="41">
        <f t="shared" si="35"/>
        <v>0</v>
      </c>
      <c r="O181" s="41">
        <v>1</v>
      </c>
      <c r="P181" s="41" t="s">
        <v>183</v>
      </c>
      <c r="Q181" s="14">
        <v>2</v>
      </c>
      <c r="R181" s="14">
        <v>1</v>
      </c>
      <c r="S181" s="14" t="str">
        <f t="shared" si="36"/>
        <v>ASSIST HYGIENE PRODUCTS LIMITED</v>
      </c>
      <c r="T181" s="14">
        <f t="shared" si="37"/>
        <v>2</v>
      </c>
      <c r="U181" s="24">
        <f t="shared" si="41"/>
        <v>0.5</v>
      </c>
      <c r="V181" s="24">
        <f t="shared" si="38"/>
        <v>0.5</v>
      </c>
      <c r="W181" s="41">
        <f t="shared" si="39"/>
        <v>1</v>
      </c>
      <c r="X181" s="41">
        <f t="shared" si="40"/>
        <v>1</v>
      </c>
    </row>
    <row r="182" spans="1:24" x14ac:dyDescent="0.25">
      <c r="A182" s="41">
        <f t="shared" si="28"/>
        <v>2018</v>
      </c>
      <c r="B182" s="41" t="str">
        <f t="shared" si="29"/>
        <v>Nov</v>
      </c>
      <c r="C182" s="41">
        <f t="shared" si="30"/>
        <v>45</v>
      </c>
      <c r="D182" s="41" t="str">
        <f t="shared" si="31"/>
        <v>Fri</v>
      </c>
      <c r="E182" s="27">
        <v>43413</v>
      </c>
      <c r="F182" s="41">
        <v>45864</v>
      </c>
      <c r="G182" s="41" t="s">
        <v>37</v>
      </c>
      <c r="H182" s="41" t="s">
        <v>137</v>
      </c>
      <c r="I182" s="41" t="s">
        <v>907</v>
      </c>
      <c r="J182" s="41" t="s">
        <v>907</v>
      </c>
      <c r="K182" s="41">
        <f t="shared" si="32"/>
        <v>1</v>
      </c>
      <c r="L182" s="41">
        <f t="shared" si="33"/>
        <v>1</v>
      </c>
      <c r="M182" s="41">
        <f t="shared" si="34"/>
        <v>8</v>
      </c>
      <c r="N182" s="41">
        <f t="shared" si="35"/>
        <v>8</v>
      </c>
      <c r="O182" s="41">
        <v>1</v>
      </c>
      <c r="P182" s="41" t="s">
        <v>27</v>
      </c>
      <c r="Q182" s="14">
        <v>2</v>
      </c>
      <c r="R182" s="14">
        <v>2</v>
      </c>
      <c r="S182" s="14" t="str">
        <f t="shared" si="36"/>
        <v xml:space="preserve">EITU0308743 </v>
      </c>
      <c r="T182" s="14">
        <f t="shared" si="37"/>
        <v>2</v>
      </c>
      <c r="U182" s="24">
        <f t="shared" si="41"/>
        <v>1</v>
      </c>
      <c r="V182" s="24">
        <f t="shared" si="38"/>
        <v>1</v>
      </c>
      <c r="W182" s="41">
        <f t="shared" si="39"/>
        <v>2</v>
      </c>
      <c r="X182" s="41">
        <f t="shared" si="40"/>
        <v>2</v>
      </c>
    </row>
    <row r="183" spans="1:24" x14ac:dyDescent="0.25">
      <c r="A183" s="41">
        <f t="shared" si="28"/>
        <v>2018</v>
      </c>
      <c r="B183" s="41" t="str">
        <f t="shared" si="29"/>
        <v>Nov</v>
      </c>
      <c r="C183" s="41">
        <f t="shared" si="30"/>
        <v>45</v>
      </c>
      <c r="D183" s="41" t="str">
        <f t="shared" si="31"/>
        <v>Fri</v>
      </c>
      <c r="E183" s="27">
        <v>43413</v>
      </c>
      <c r="F183" s="41">
        <v>46925</v>
      </c>
      <c r="G183" s="41" t="s">
        <v>10</v>
      </c>
      <c r="H183" s="41" t="s">
        <v>138</v>
      </c>
      <c r="I183" s="41" t="s">
        <v>907</v>
      </c>
      <c r="J183" s="41" t="s">
        <v>907</v>
      </c>
      <c r="K183" s="41">
        <f t="shared" si="32"/>
        <v>1</v>
      </c>
      <c r="L183" s="41">
        <f t="shared" si="33"/>
        <v>1</v>
      </c>
      <c r="M183" s="41">
        <f t="shared" si="34"/>
        <v>27</v>
      </c>
      <c r="N183" s="41">
        <f t="shared" si="35"/>
        <v>30</v>
      </c>
      <c r="O183" s="41">
        <v>1</v>
      </c>
      <c r="P183" s="41" t="s">
        <v>1437</v>
      </c>
      <c r="Q183" s="14">
        <v>2</v>
      </c>
      <c r="R183" s="14">
        <v>1</v>
      </c>
      <c r="S183" s="14" t="str">
        <f t="shared" si="36"/>
        <v>AUTO FINESSE</v>
      </c>
      <c r="T183" s="14">
        <f t="shared" si="37"/>
        <v>2</v>
      </c>
      <c r="U183" s="24">
        <f t="shared" si="41"/>
        <v>0.5</v>
      </c>
      <c r="V183" s="24">
        <f t="shared" si="38"/>
        <v>0.5</v>
      </c>
      <c r="W183" s="41">
        <f t="shared" si="39"/>
        <v>1</v>
      </c>
      <c r="X183" s="41">
        <f t="shared" si="40"/>
        <v>1</v>
      </c>
    </row>
    <row r="184" spans="1:24" x14ac:dyDescent="0.25">
      <c r="A184" s="41">
        <f t="shared" si="28"/>
        <v>2018</v>
      </c>
      <c r="B184" s="41" t="str">
        <f t="shared" si="29"/>
        <v>Nov</v>
      </c>
      <c r="C184" s="41">
        <f t="shared" si="30"/>
        <v>45</v>
      </c>
      <c r="D184" s="41" t="str">
        <f t="shared" si="31"/>
        <v>Fri</v>
      </c>
      <c r="E184" s="27">
        <v>43413</v>
      </c>
      <c r="F184" s="41">
        <v>45047</v>
      </c>
      <c r="G184" s="41" t="s">
        <v>58</v>
      </c>
      <c r="H184" s="41" t="s">
        <v>101</v>
      </c>
      <c r="K184" s="41">
        <f t="shared" si="32"/>
        <v>0</v>
      </c>
      <c r="L184" s="41">
        <f t="shared" si="33"/>
        <v>0</v>
      </c>
      <c r="M184" s="41">
        <f t="shared" si="34"/>
        <v>11</v>
      </c>
      <c r="N184" s="41">
        <f t="shared" si="35"/>
        <v>11</v>
      </c>
      <c r="O184" s="41">
        <v>1</v>
      </c>
      <c r="P184" s="41" t="s">
        <v>797</v>
      </c>
      <c r="Q184" s="14">
        <v>2</v>
      </c>
      <c r="R184" s="14">
        <v>1</v>
      </c>
      <c r="S184" s="14" t="str">
        <f t="shared" si="36"/>
        <v>EXIDE TECHNOLOGY</v>
      </c>
      <c r="T184" s="14">
        <f t="shared" si="37"/>
        <v>2</v>
      </c>
      <c r="U184" s="24">
        <f t="shared" si="41"/>
        <v>0.5</v>
      </c>
      <c r="V184" s="24">
        <f t="shared" si="38"/>
        <v>0.5</v>
      </c>
      <c r="W184" s="41">
        <f t="shared" si="39"/>
        <v>1</v>
      </c>
      <c r="X184" s="41">
        <f t="shared" si="40"/>
        <v>1</v>
      </c>
    </row>
    <row r="185" spans="1:24" x14ac:dyDescent="0.25">
      <c r="A185" s="41">
        <f t="shared" si="28"/>
        <v>2018</v>
      </c>
      <c r="B185" s="41" t="str">
        <f t="shared" si="29"/>
        <v>Nov</v>
      </c>
      <c r="C185" s="41">
        <f t="shared" si="30"/>
        <v>45</v>
      </c>
      <c r="D185" s="41" t="str">
        <f t="shared" si="31"/>
        <v>Fri</v>
      </c>
      <c r="E185" s="27">
        <v>43413</v>
      </c>
      <c r="F185" s="41" t="s">
        <v>76</v>
      </c>
      <c r="G185" s="41" t="s">
        <v>77</v>
      </c>
      <c r="H185" s="41" t="s">
        <v>78</v>
      </c>
      <c r="I185" s="41" t="s">
        <v>907</v>
      </c>
      <c r="J185" s="41" t="s">
        <v>907</v>
      </c>
      <c r="K185" s="41">
        <f t="shared" si="32"/>
        <v>1</v>
      </c>
      <c r="L185" s="41">
        <f t="shared" si="33"/>
        <v>1</v>
      </c>
      <c r="M185" s="41">
        <f t="shared" si="34"/>
        <v>1</v>
      </c>
      <c r="N185" s="41">
        <f t="shared" si="35"/>
        <v>1</v>
      </c>
      <c r="O185" s="41">
        <v>1</v>
      </c>
      <c r="P185" s="41" t="s">
        <v>610</v>
      </c>
      <c r="Q185" s="14">
        <v>2</v>
      </c>
      <c r="R185" s="14">
        <v>2</v>
      </c>
      <c r="S185" s="14" t="str">
        <f t="shared" si="36"/>
        <v>POLITECNICA</v>
      </c>
      <c r="T185" s="14">
        <f t="shared" si="37"/>
        <v>2</v>
      </c>
      <c r="U185" s="24">
        <f t="shared" si="41"/>
        <v>1</v>
      </c>
      <c r="V185" s="24">
        <f t="shared" si="38"/>
        <v>1</v>
      </c>
      <c r="W185" s="41">
        <f t="shared" si="39"/>
        <v>2</v>
      </c>
      <c r="X185" s="41">
        <f t="shared" si="40"/>
        <v>2</v>
      </c>
    </row>
    <row r="186" spans="1:24" x14ac:dyDescent="0.25">
      <c r="A186" s="41">
        <f t="shared" si="28"/>
        <v>2018</v>
      </c>
      <c r="B186" s="41" t="str">
        <f t="shared" si="29"/>
        <v>Nov</v>
      </c>
      <c r="C186" s="41">
        <f t="shared" si="30"/>
        <v>45</v>
      </c>
      <c r="D186" s="41" t="str">
        <f t="shared" si="31"/>
        <v>Fri</v>
      </c>
      <c r="E186" s="27">
        <v>43413</v>
      </c>
      <c r="F186" s="41" t="s">
        <v>79</v>
      </c>
      <c r="G186" s="41" t="s">
        <v>80</v>
      </c>
      <c r="H186" s="41" t="s">
        <v>81</v>
      </c>
      <c r="I186" s="41" t="s">
        <v>907</v>
      </c>
      <c r="J186" s="41" t="s">
        <v>908</v>
      </c>
      <c r="K186" s="41">
        <f t="shared" si="32"/>
        <v>1</v>
      </c>
      <c r="L186" s="41">
        <f t="shared" si="33"/>
        <v>0</v>
      </c>
      <c r="M186" s="41">
        <f t="shared" si="34"/>
        <v>1</v>
      </c>
      <c r="N186" s="41">
        <f t="shared" si="35"/>
        <v>0</v>
      </c>
      <c r="O186" s="41">
        <v>1</v>
      </c>
      <c r="P186" s="41" t="s">
        <v>1837</v>
      </c>
      <c r="Q186" s="14">
        <v>2</v>
      </c>
      <c r="R186" s="14">
        <v>1</v>
      </c>
      <c r="S186" s="14" t="str">
        <f t="shared" si="36"/>
        <v>FACET SRL</v>
      </c>
      <c r="T186" s="14">
        <f t="shared" si="37"/>
        <v>2</v>
      </c>
      <c r="U186" s="24">
        <f t="shared" si="41"/>
        <v>0</v>
      </c>
      <c r="V186" s="24">
        <f t="shared" si="38"/>
        <v>0</v>
      </c>
      <c r="W186" s="41">
        <f t="shared" si="39"/>
        <v>0</v>
      </c>
      <c r="X186" s="41">
        <f t="shared" si="40"/>
        <v>0</v>
      </c>
    </row>
    <row r="187" spans="1:24" x14ac:dyDescent="0.25">
      <c r="A187" s="41">
        <f t="shared" si="28"/>
        <v>2018</v>
      </c>
      <c r="B187" s="41" t="str">
        <f t="shared" si="29"/>
        <v>Nov</v>
      </c>
      <c r="C187" s="41">
        <f t="shared" si="30"/>
        <v>45</v>
      </c>
      <c r="D187" s="41" t="str">
        <f t="shared" si="31"/>
        <v>Fri</v>
      </c>
      <c r="E187" s="27">
        <v>43413</v>
      </c>
      <c r="F187" s="41">
        <v>48494</v>
      </c>
      <c r="G187" s="41" t="s">
        <v>270</v>
      </c>
      <c r="H187" s="41" t="s">
        <v>271</v>
      </c>
      <c r="I187" s="41" t="s">
        <v>907</v>
      </c>
      <c r="J187" s="41" t="s">
        <v>907</v>
      </c>
      <c r="K187" s="41">
        <f t="shared" si="32"/>
        <v>1</v>
      </c>
      <c r="L187" s="41">
        <f t="shared" si="33"/>
        <v>1</v>
      </c>
      <c r="M187" s="41">
        <f t="shared" si="34"/>
        <v>1</v>
      </c>
      <c r="N187" s="41">
        <f t="shared" si="35"/>
        <v>1</v>
      </c>
      <c r="O187" s="41">
        <v>1</v>
      </c>
      <c r="P187" s="41" t="s">
        <v>47</v>
      </c>
      <c r="Q187" s="14">
        <v>2</v>
      </c>
      <c r="R187" s="14">
        <v>1</v>
      </c>
      <c r="S187" s="14" t="str">
        <f t="shared" si="36"/>
        <v>AJUSA UK LTD</v>
      </c>
      <c r="T187" s="14">
        <f t="shared" si="37"/>
        <v>2</v>
      </c>
      <c r="U187" s="24">
        <f t="shared" si="41"/>
        <v>0</v>
      </c>
      <c r="V187" s="24">
        <f t="shared" si="38"/>
        <v>0</v>
      </c>
      <c r="W187" s="41">
        <f t="shared" si="39"/>
        <v>0</v>
      </c>
      <c r="X187" s="41">
        <f t="shared" si="40"/>
        <v>0</v>
      </c>
    </row>
    <row r="188" spans="1:24" x14ac:dyDescent="0.25">
      <c r="A188" s="41">
        <f t="shared" si="28"/>
        <v>2018</v>
      </c>
      <c r="B188" s="41" t="str">
        <f t="shared" si="29"/>
        <v>Nov</v>
      </c>
      <c r="C188" s="41">
        <f t="shared" si="30"/>
        <v>45</v>
      </c>
      <c r="D188" s="41" t="str">
        <f t="shared" si="31"/>
        <v>Fri</v>
      </c>
      <c r="E188" s="27">
        <v>43413</v>
      </c>
      <c r="F188" s="41">
        <v>45042</v>
      </c>
      <c r="G188" s="41" t="s">
        <v>625</v>
      </c>
      <c r="H188" s="41" t="s">
        <v>1612</v>
      </c>
      <c r="K188" s="41">
        <f t="shared" si="32"/>
        <v>0</v>
      </c>
      <c r="L188" s="41">
        <f t="shared" si="33"/>
        <v>0</v>
      </c>
      <c r="M188" s="41">
        <f t="shared" si="34"/>
        <v>4</v>
      </c>
      <c r="N188" s="41">
        <f t="shared" si="35"/>
        <v>4</v>
      </c>
      <c r="O188" s="41">
        <v>1</v>
      </c>
      <c r="P188" s="41" t="s">
        <v>303</v>
      </c>
      <c r="Q188" s="14">
        <v>2</v>
      </c>
      <c r="R188" s="14">
        <v>2</v>
      </c>
      <c r="S188" s="14" t="str">
        <f t="shared" si="36"/>
        <v>FORGE MOTORSPORT</v>
      </c>
      <c r="T188" s="14">
        <f t="shared" si="37"/>
        <v>2</v>
      </c>
      <c r="U188" s="24">
        <f t="shared" si="41"/>
        <v>1</v>
      </c>
      <c r="V188" s="24">
        <f t="shared" si="38"/>
        <v>1</v>
      </c>
      <c r="W188" s="41">
        <f t="shared" si="39"/>
        <v>2</v>
      </c>
      <c r="X188" s="41">
        <f t="shared" si="40"/>
        <v>2</v>
      </c>
    </row>
    <row r="189" spans="1:24" x14ac:dyDescent="0.25">
      <c r="A189" s="41">
        <f t="shared" si="28"/>
        <v>2018</v>
      </c>
      <c r="B189" s="41" t="str">
        <f t="shared" si="29"/>
        <v>Nov</v>
      </c>
      <c r="C189" s="41">
        <f t="shared" si="30"/>
        <v>45</v>
      </c>
      <c r="D189" s="41" t="str">
        <f t="shared" si="31"/>
        <v>Fri</v>
      </c>
      <c r="E189" s="27">
        <v>43413</v>
      </c>
      <c r="F189" s="41">
        <v>46937</v>
      </c>
      <c r="G189" s="41" t="s">
        <v>82</v>
      </c>
      <c r="H189" s="41" t="s">
        <v>83</v>
      </c>
      <c r="I189" s="41" t="s">
        <v>907</v>
      </c>
      <c r="J189" s="41" t="s">
        <v>907</v>
      </c>
      <c r="K189" s="41">
        <f t="shared" si="32"/>
        <v>1</v>
      </c>
      <c r="L189" s="41">
        <f t="shared" si="33"/>
        <v>1</v>
      </c>
      <c r="M189" s="41">
        <f t="shared" si="34"/>
        <v>13</v>
      </c>
      <c r="N189" s="41">
        <f t="shared" si="35"/>
        <v>15</v>
      </c>
      <c r="O189" s="41">
        <v>1</v>
      </c>
      <c r="P189" s="41" t="s">
        <v>703</v>
      </c>
      <c r="Q189" s="14">
        <v>2</v>
      </c>
      <c r="R189" s="14">
        <v>1</v>
      </c>
      <c r="S189" s="14" t="str">
        <f t="shared" si="36"/>
        <v xml:space="preserve">LUMILEDS SWEDEN AB </v>
      </c>
      <c r="T189" s="14">
        <f t="shared" si="37"/>
        <v>2</v>
      </c>
      <c r="U189" s="24">
        <f t="shared" si="41"/>
        <v>0.5</v>
      </c>
      <c r="V189" s="24">
        <f t="shared" si="38"/>
        <v>0.5</v>
      </c>
      <c r="W189" s="41">
        <f t="shared" si="39"/>
        <v>1</v>
      </c>
      <c r="X189" s="41">
        <f t="shared" si="40"/>
        <v>1</v>
      </c>
    </row>
    <row r="190" spans="1:24" x14ac:dyDescent="0.25">
      <c r="A190" s="41">
        <f t="shared" si="28"/>
        <v>2018</v>
      </c>
      <c r="B190" s="41" t="str">
        <f t="shared" si="29"/>
        <v>Nov</v>
      </c>
      <c r="C190" s="41">
        <f t="shared" si="30"/>
        <v>45</v>
      </c>
      <c r="D190" s="41" t="str">
        <f t="shared" si="31"/>
        <v>Fri</v>
      </c>
      <c r="E190" s="27">
        <v>43413</v>
      </c>
      <c r="F190" s="41">
        <v>45068</v>
      </c>
      <c r="G190" s="41" t="s">
        <v>55</v>
      </c>
      <c r="H190" s="41" t="s">
        <v>139</v>
      </c>
      <c r="I190" s="41" t="s">
        <v>907</v>
      </c>
      <c r="J190" s="41" t="s">
        <v>907</v>
      </c>
      <c r="K190" s="41">
        <f t="shared" si="32"/>
        <v>1</v>
      </c>
      <c r="L190" s="41">
        <f t="shared" si="33"/>
        <v>1</v>
      </c>
      <c r="M190" s="41">
        <f t="shared" si="34"/>
        <v>14</v>
      </c>
      <c r="N190" s="41">
        <f t="shared" si="35"/>
        <v>14</v>
      </c>
      <c r="O190" s="41">
        <v>1</v>
      </c>
      <c r="P190" s="41" t="s">
        <v>346</v>
      </c>
      <c r="Q190" s="14">
        <v>2</v>
      </c>
      <c r="R190" s="14">
        <v>2</v>
      </c>
      <c r="S190" s="14" t="str">
        <f t="shared" si="36"/>
        <v>BTN TURBOCHARGER SERVICE LTD.</v>
      </c>
      <c r="T190" s="14">
        <f t="shared" si="37"/>
        <v>2</v>
      </c>
      <c r="U190" s="24">
        <f t="shared" si="41"/>
        <v>0</v>
      </c>
      <c r="V190" s="24">
        <f t="shared" si="38"/>
        <v>0</v>
      </c>
      <c r="W190" s="41">
        <f t="shared" si="39"/>
        <v>0</v>
      </c>
      <c r="X190" s="41">
        <f t="shared" si="40"/>
        <v>0</v>
      </c>
    </row>
    <row r="191" spans="1:24" x14ac:dyDescent="0.25">
      <c r="A191" s="41">
        <f t="shared" si="28"/>
        <v>2018</v>
      </c>
      <c r="B191" s="41" t="str">
        <f t="shared" si="29"/>
        <v>Nov</v>
      </c>
      <c r="C191" s="41">
        <f t="shared" si="30"/>
        <v>46</v>
      </c>
      <c r="D191" s="41" t="str">
        <f t="shared" si="31"/>
        <v>Mon</v>
      </c>
      <c r="E191" s="27">
        <v>43416</v>
      </c>
      <c r="F191" s="41">
        <v>48587</v>
      </c>
      <c r="G191" s="41" t="s">
        <v>1613</v>
      </c>
      <c r="H191" s="41" t="s">
        <v>1614</v>
      </c>
      <c r="K191" s="41">
        <f t="shared" si="32"/>
        <v>0</v>
      </c>
      <c r="L191" s="41">
        <f t="shared" si="33"/>
        <v>0</v>
      </c>
      <c r="M191" s="41">
        <f t="shared" si="34"/>
        <v>0</v>
      </c>
      <c r="N191" s="41">
        <f t="shared" si="35"/>
        <v>0</v>
      </c>
      <c r="O191" s="41">
        <v>1</v>
      </c>
      <c r="P191" s="41" t="s">
        <v>604</v>
      </c>
      <c r="Q191" s="14">
        <v>2</v>
      </c>
      <c r="R191" s="14">
        <v>2</v>
      </c>
      <c r="S191" s="14" t="str">
        <f t="shared" si="36"/>
        <v>COFLE</v>
      </c>
      <c r="T191" s="14">
        <f t="shared" si="37"/>
        <v>2</v>
      </c>
      <c r="U191" s="24">
        <f t="shared" si="41"/>
        <v>1</v>
      </c>
      <c r="V191" s="24">
        <f t="shared" si="38"/>
        <v>1</v>
      </c>
      <c r="W191" s="41">
        <f t="shared" si="39"/>
        <v>2</v>
      </c>
      <c r="X191" s="41">
        <f t="shared" si="40"/>
        <v>2</v>
      </c>
    </row>
    <row r="192" spans="1:24" x14ac:dyDescent="0.25">
      <c r="A192" s="41">
        <f t="shared" si="28"/>
        <v>2018</v>
      </c>
      <c r="B192" s="41" t="str">
        <f t="shared" si="29"/>
        <v>Nov</v>
      </c>
      <c r="C192" s="41">
        <f t="shared" si="30"/>
        <v>46</v>
      </c>
      <c r="D192" s="41" t="str">
        <f t="shared" si="31"/>
        <v>Mon</v>
      </c>
      <c r="E192" s="27">
        <v>43416</v>
      </c>
      <c r="F192" s="41" t="s">
        <v>227</v>
      </c>
      <c r="G192" s="41" t="s">
        <v>228</v>
      </c>
      <c r="H192" s="41" t="s">
        <v>229</v>
      </c>
      <c r="I192" s="41" t="s">
        <v>907</v>
      </c>
      <c r="J192" s="41" t="s">
        <v>907</v>
      </c>
      <c r="K192" s="41">
        <f t="shared" si="32"/>
        <v>1</v>
      </c>
      <c r="L192" s="41">
        <f t="shared" si="33"/>
        <v>1</v>
      </c>
      <c r="M192" s="41">
        <f t="shared" si="34"/>
        <v>1</v>
      </c>
      <c r="N192" s="41">
        <f t="shared" si="35"/>
        <v>1</v>
      </c>
      <c r="O192" s="41">
        <v>1</v>
      </c>
      <c r="P192" s="41" t="s">
        <v>452</v>
      </c>
      <c r="Q192" s="14">
        <v>2</v>
      </c>
      <c r="R192" s="14">
        <v>2</v>
      </c>
      <c r="S192" s="14" t="str">
        <f t="shared" si="36"/>
        <v>GKN SERVICE INTERNATIONAL GMBH</v>
      </c>
      <c r="T192" s="14">
        <f t="shared" si="37"/>
        <v>2</v>
      </c>
      <c r="U192" s="24">
        <f t="shared" si="41"/>
        <v>1</v>
      </c>
      <c r="V192" s="24">
        <f t="shared" si="38"/>
        <v>1</v>
      </c>
      <c r="W192" s="41">
        <f t="shared" si="39"/>
        <v>2</v>
      </c>
      <c r="X192" s="41">
        <f t="shared" si="40"/>
        <v>2</v>
      </c>
    </row>
    <row r="193" spans="1:24" x14ac:dyDescent="0.25">
      <c r="A193" s="41">
        <f t="shared" si="28"/>
        <v>2018</v>
      </c>
      <c r="B193" s="41" t="str">
        <f t="shared" si="29"/>
        <v>Nov</v>
      </c>
      <c r="C193" s="41">
        <f t="shared" si="30"/>
        <v>46</v>
      </c>
      <c r="D193" s="41" t="str">
        <f t="shared" si="31"/>
        <v>Mon</v>
      </c>
      <c r="E193" s="27">
        <v>43416</v>
      </c>
      <c r="F193" s="41" t="s">
        <v>84</v>
      </c>
      <c r="G193" s="41" t="s">
        <v>85</v>
      </c>
      <c r="H193" s="41" t="s">
        <v>86</v>
      </c>
      <c r="I193" s="41" t="s">
        <v>907</v>
      </c>
      <c r="J193" s="41" t="s">
        <v>907</v>
      </c>
      <c r="K193" s="41">
        <f t="shared" si="32"/>
        <v>1</v>
      </c>
      <c r="L193" s="41">
        <f t="shared" si="33"/>
        <v>1</v>
      </c>
      <c r="M193" s="41">
        <f t="shared" si="34"/>
        <v>1</v>
      </c>
      <c r="N193" s="41">
        <f t="shared" si="35"/>
        <v>1</v>
      </c>
      <c r="O193" s="41">
        <v>1</v>
      </c>
      <c r="P193" s="41" t="s">
        <v>830</v>
      </c>
      <c r="Q193" s="14">
        <v>2</v>
      </c>
      <c r="R193" s="14">
        <v>2</v>
      </c>
      <c r="S193" s="14" t="str">
        <f t="shared" si="36"/>
        <v>AUTO JAPANESE SPARES</v>
      </c>
      <c r="T193" s="14">
        <f t="shared" si="37"/>
        <v>2</v>
      </c>
      <c r="U193" s="24">
        <f t="shared" si="41"/>
        <v>0.5</v>
      </c>
      <c r="V193" s="24">
        <f t="shared" si="38"/>
        <v>0.5</v>
      </c>
      <c r="W193" s="41">
        <f t="shared" si="39"/>
        <v>1</v>
      </c>
      <c r="X193" s="41">
        <f t="shared" si="40"/>
        <v>1</v>
      </c>
    </row>
    <row r="194" spans="1:24" x14ac:dyDescent="0.25">
      <c r="A194" s="41">
        <f t="shared" si="28"/>
        <v>2018</v>
      </c>
      <c r="B194" s="41" t="str">
        <f t="shared" si="29"/>
        <v>Nov</v>
      </c>
      <c r="C194" s="41">
        <f t="shared" si="30"/>
        <v>46</v>
      </c>
      <c r="D194" s="41" t="str">
        <f t="shared" si="31"/>
        <v>Mon</v>
      </c>
      <c r="E194" s="27">
        <v>43416</v>
      </c>
      <c r="F194" s="41" t="s">
        <v>1620</v>
      </c>
      <c r="G194" s="41" t="s">
        <v>1621</v>
      </c>
      <c r="H194" s="41" t="s">
        <v>1622</v>
      </c>
      <c r="K194" s="41">
        <f t="shared" si="32"/>
        <v>0</v>
      </c>
      <c r="L194" s="41">
        <f t="shared" si="33"/>
        <v>0</v>
      </c>
      <c r="M194" s="41">
        <f t="shared" si="34"/>
        <v>0</v>
      </c>
      <c r="N194" s="41">
        <f t="shared" si="35"/>
        <v>0</v>
      </c>
      <c r="O194" s="41">
        <v>1</v>
      </c>
      <c r="P194" s="41" t="s">
        <v>1050</v>
      </c>
      <c r="Q194" s="14">
        <v>2</v>
      </c>
      <c r="R194" s="14">
        <v>2</v>
      </c>
      <c r="S194" s="14" t="str">
        <f t="shared" si="36"/>
        <v>GOODRIDGE (UK) LTD</v>
      </c>
      <c r="T194" s="14">
        <f t="shared" si="37"/>
        <v>2</v>
      </c>
      <c r="U194" s="24">
        <f t="shared" si="41"/>
        <v>0</v>
      </c>
      <c r="V194" s="24">
        <f t="shared" si="38"/>
        <v>0</v>
      </c>
      <c r="W194" s="41">
        <f t="shared" si="39"/>
        <v>0</v>
      </c>
      <c r="X194" s="41">
        <f t="shared" si="40"/>
        <v>0</v>
      </c>
    </row>
    <row r="195" spans="1:24" x14ac:dyDescent="0.25">
      <c r="A195" s="41">
        <f t="shared" ref="A195:A258" si="42">YEAR(E195)</f>
        <v>2018</v>
      </c>
      <c r="B195" s="41" t="str">
        <f t="shared" ref="B195:B258" si="43">TEXT(E195,"MMM")</f>
        <v>Nov</v>
      </c>
      <c r="C195" s="41">
        <f t="shared" ref="C195:C258" si="44">WEEKNUM(E195)</f>
        <v>46</v>
      </c>
      <c r="D195" s="41" t="str">
        <f t="shared" ref="D195:D258" si="45">TEXT(E195,"DDD")</f>
        <v>Mon</v>
      </c>
      <c r="E195" s="27">
        <v>43416</v>
      </c>
      <c r="F195" s="41" t="s">
        <v>1623</v>
      </c>
      <c r="G195" s="41" t="s">
        <v>1624</v>
      </c>
      <c r="H195" s="41" t="s">
        <v>1625</v>
      </c>
      <c r="K195" s="41">
        <f t="shared" ref="K195:K258" si="46">IF(I195="YES",1,0)</f>
        <v>0</v>
      </c>
      <c r="L195" s="41">
        <f t="shared" ref="L195:L258" si="47">IF(J195="YES",1,0)</f>
        <v>0</v>
      </c>
      <c r="M195" s="41">
        <f t="shared" ref="M195:M258" si="48">COUNTIFS(G:G,G195,I:I,"YES")</f>
        <v>0</v>
      </c>
      <c r="N195" s="41">
        <f t="shared" ref="N195:N258" si="49">COUNTIFS(G:G,G195,J:J,"YES")</f>
        <v>0</v>
      </c>
      <c r="O195" s="41">
        <v>1</v>
      </c>
      <c r="P195" s="41" t="s">
        <v>1650</v>
      </c>
      <c r="Q195" s="14">
        <v>2</v>
      </c>
      <c r="R195" s="14"/>
      <c r="S195" s="14" t="str">
        <f t="shared" si="36"/>
        <v>PAPIERFABRIEK DOETINCHEM BV</v>
      </c>
      <c r="T195" s="14">
        <f t="shared" si="37"/>
        <v>2</v>
      </c>
      <c r="U195" s="24">
        <f t="shared" si="41"/>
        <v>0</v>
      </c>
      <c r="V195" s="24">
        <f t="shared" si="38"/>
        <v>0</v>
      </c>
      <c r="W195" s="41">
        <f t="shared" si="39"/>
        <v>0</v>
      </c>
      <c r="X195" s="41">
        <f t="shared" si="40"/>
        <v>0</v>
      </c>
    </row>
    <row r="196" spans="1:24" x14ac:dyDescent="0.25">
      <c r="A196" s="41">
        <f t="shared" si="42"/>
        <v>2018</v>
      </c>
      <c r="B196" s="41" t="str">
        <f t="shared" si="43"/>
        <v>Nov</v>
      </c>
      <c r="C196" s="41">
        <f t="shared" si="44"/>
        <v>46</v>
      </c>
      <c r="D196" s="41" t="str">
        <f t="shared" si="45"/>
        <v>Mon</v>
      </c>
      <c r="E196" s="27">
        <v>43416</v>
      </c>
      <c r="F196" s="41" t="s">
        <v>1728</v>
      </c>
      <c r="G196" s="41" t="s">
        <v>1729</v>
      </c>
      <c r="H196" s="41" t="s">
        <v>1730</v>
      </c>
      <c r="K196" s="41">
        <f t="shared" si="46"/>
        <v>0</v>
      </c>
      <c r="L196" s="41">
        <f t="shared" si="47"/>
        <v>0</v>
      </c>
      <c r="M196" s="41">
        <f t="shared" si="48"/>
        <v>0</v>
      </c>
      <c r="N196" s="41">
        <f t="shared" si="49"/>
        <v>0</v>
      </c>
      <c r="O196" s="41">
        <v>1</v>
      </c>
      <c r="P196" s="41" t="s">
        <v>184</v>
      </c>
      <c r="Q196" s="14">
        <v>2</v>
      </c>
      <c r="R196" s="14">
        <v>1</v>
      </c>
      <c r="S196" s="14" t="str">
        <f t="shared" si="36"/>
        <v>BUGIAD</v>
      </c>
      <c r="T196" s="14">
        <f t="shared" si="37"/>
        <v>2</v>
      </c>
      <c r="U196" s="24">
        <f t="shared" si="41"/>
        <v>0.5</v>
      </c>
      <c r="V196" s="24">
        <f t="shared" si="38"/>
        <v>0.5</v>
      </c>
      <c r="W196" s="41">
        <f t="shared" si="39"/>
        <v>1</v>
      </c>
      <c r="X196" s="41">
        <f t="shared" si="40"/>
        <v>1</v>
      </c>
    </row>
    <row r="197" spans="1:24" x14ac:dyDescent="0.25">
      <c r="A197" s="41">
        <f t="shared" si="42"/>
        <v>2018</v>
      </c>
      <c r="B197" s="41" t="str">
        <f t="shared" si="43"/>
        <v>Nov</v>
      </c>
      <c r="C197" s="41">
        <f t="shared" si="44"/>
        <v>46</v>
      </c>
      <c r="D197" s="41" t="str">
        <f t="shared" si="45"/>
        <v>Mon</v>
      </c>
      <c r="E197" s="27">
        <v>43416</v>
      </c>
      <c r="F197" s="41">
        <v>21076</v>
      </c>
      <c r="G197" s="41" t="s">
        <v>2182</v>
      </c>
      <c r="H197" s="41" t="s">
        <v>2395</v>
      </c>
      <c r="I197" s="41" t="s">
        <v>908</v>
      </c>
      <c r="J197" s="41" t="s">
        <v>908</v>
      </c>
      <c r="K197" s="41">
        <f t="shared" si="46"/>
        <v>0</v>
      </c>
      <c r="L197" s="41">
        <f t="shared" si="47"/>
        <v>0</v>
      </c>
      <c r="M197" s="41">
        <f t="shared" si="48"/>
        <v>2</v>
      </c>
      <c r="N197" s="41">
        <f t="shared" si="49"/>
        <v>2</v>
      </c>
      <c r="O197" s="41">
        <v>1</v>
      </c>
      <c r="P197" s="41" t="s">
        <v>1898</v>
      </c>
      <c r="Q197" s="14">
        <v>2</v>
      </c>
      <c r="R197" s="14">
        <v>1</v>
      </c>
      <c r="S197" s="14" t="str">
        <f t="shared" ref="S197:S260" si="50">P197</f>
        <v>QUEST CONSUMABLES LTD (PAINT)</v>
      </c>
      <c r="T197" s="14">
        <f t="shared" ref="T197:T260" si="51">Q197</f>
        <v>2</v>
      </c>
      <c r="U197" s="24">
        <f t="shared" si="41"/>
        <v>0</v>
      </c>
      <c r="V197" s="24">
        <f t="shared" ref="V197:V260" si="52">X197/T197</f>
        <v>0.5</v>
      </c>
      <c r="W197" s="41">
        <f t="shared" ref="W197:W260" si="53">VLOOKUP(S197,G:M,7,FALSE)</f>
        <v>0</v>
      </c>
      <c r="X197" s="41">
        <f t="shared" ref="X197:X260" si="54">VLOOKUP(S197,G:N,8,FALSE)</f>
        <v>1</v>
      </c>
    </row>
    <row r="198" spans="1:24" x14ac:dyDescent="0.25">
      <c r="A198" s="41">
        <f t="shared" si="42"/>
        <v>2018</v>
      </c>
      <c r="B198" s="41" t="str">
        <f t="shared" si="43"/>
        <v>Nov</v>
      </c>
      <c r="C198" s="41">
        <f t="shared" si="44"/>
        <v>46</v>
      </c>
      <c r="D198" s="41" t="str">
        <f t="shared" si="45"/>
        <v>Mon</v>
      </c>
      <c r="E198" s="27">
        <v>43416</v>
      </c>
      <c r="F198" s="41">
        <v>46645</v>
      </c>
      <c r="G198" s="41" t="s">
        <v>143</v>
      </c>
      <c r="H198" s="41" t="s">
        <v>144</v>
      </c>
      <c r="I198" s="41" t="s">
        <v>907</v>
      </c>
      <c r="J198" s="41" t="s">
        <v>907</v>
      </c>
      <c r="K198" s="41">
        <f t="shared" si="46"/>
        <v>1</v>
      </c>
      <c r="L198" s="41">
        <f t="shared" si="47"/>
        <v>1</v>
      </c>
      <c r="M198" s="41">
        <f t="shared" si="48"/>
        <v>5</v>
      </c>
      <c r="N198" s="41">
        <f t="shared" si="49"/>
        <v>5</v>
      </c>
      <c r="O198" s="41">
        <v>1</v>
      </c>
      <c r="P198" s="41" t="s">
        <v>894</v>
      </c>
      <c r="Q198" s="14">
        <v>2</v>
      </c>
      <c r="R198" s="14">
        <v>2</v>
      </c>
      <c r="S198" s="14" t="str">
        <f t="shared" si="50"/>
        <v>GULF OIL SUPPLY COMPANY LIMITED</v>
      </c>
      <c r="T198" s="14">
        <f t="shared" si="51"/>
        <v>2</v>
      </c>
      <c r="U198" s="24">
        <f t="shared" ref="U198:U261" si="55">W198/T198</f>
        <v>1</v>
      </c>
      <c r="V198" s="24">
        <f t="shared" si="52"/>
        <v>0.5</v>
      </c>
      <c r="W198" s="41">
        <f t="shared" si="53"/>
        <v>2</v>
      </c>
      <c r="X198" s="41">
        <f t="shared" si="54"/>
        <v>1</v>
      </c>
    </row>
    <row r="199" spans="1:24" x14ac:dyDescent="0.25">
      <c r="A199" s="41">
        <f t="shared" si="42"/>
        <v>2018</v>
      </c>
      <c r="B199" s="41" t="str">
        <f t="shared" si="43"/>
        <v>Nov</v>
      </c>
      <c r="C199" s="41">
        <f t="shared" si="44"/>
        <v>46</v>
      </c>
      <c r="D199" s="41" t="str">
        <f t="shared" si="45"/>
        <v>Mon</v>
      </c>
      <c r="E199" s="27">
        <v>43416</v>
      </c>
      <c r="F199" s="41">
        <v>48586</v>
      </c>
      <c r="G199" s="41" t="s">
        <v>157</v>
      </c>
      <c r="H199" s="41" t="s">
        <v>1360</v>
      </c>
      <c r="I199" s="41" t="s">
        <v>909</v>
      </c>
      <c r="J199" s="41" t="s">
        <v>909</v>
      </c>
      <c r="K199" s="41">
        <f t="shared" si="46"/>
        <v>0</v>
      </c>
      <c r="L199" s="41">
        <f t="shared" si="47"/>
        <v>0</v>
      </c>
      <c r="M199" s="41">
        <f t="shared" si="48"/>
        <v>15</v>
      </c>
      <c r="N199" s="41">
        <f t="shared" si="49"/>
        <v>16</v>
      </c>
      <c r="O199" s="41">
        <v>1</v>
      </c>
      <c r="P199" s="41" t="s">
        <v>272</v>
      </c>
      <c r="Q199" s="14">
        <v>2</v>
      </c>
      <c r="R199" s="14">
        <v>2</v>
      </c>
      <c r="S199" s="14" t="str">
        <f t="shared" si="50"/>
        <v>JUST BOOTS LIMITED</v>
      </c>
      <c r="T199" s="14">
        <f t="shared" si="51"/>
        <v>2</v>
      </c>
      <c r="U199" s="24">
        <f t="shared" si="55"/>
        <v>0.5</v>
      </c>
      <c r="V199" s="24">
        <f t="shared" si="52"/>
        <v>0.5</v>
      </c>
      <c r="W199" s="41">
        <f t="shared" si="53"/>
        <v>1</v>
      </c>
      <c r="X199" s="41">
        <f t="shared" si="54"/>
        <v>1</v>
      </c>
    </row>
    <row r="200" spans="1:24" x14ac:dyDescent="0.25">
      <c r="A200" s="41">
        <f t="shared" si="42"/>
        <v>2018</v>
      </c>
      <c r="B200" s="41" t="str">
        <f t="shared" si="43"/>
        <v>Nov</v>
      </c>
      <c r="C200" s="41">
        <f t="shared" si="44"/>
        <v>46</v>
      </c>
      <c r="D200" s="41" t="str">
        <f t="shared" si="45"/>
        <v>Mon</v>
      </c>
      <c r="E200" s="27">
        <v>43416</v>
      </c>
      <c r="F200" s="41">
        <v>45144</v>
      </c>
      <c r="G200" s="41" t="s">
        <v>74</v>
      </c>
      <c r="H200" s="41" t="s">
        <v>89</v>
      </c>
      <c r="I200" s="41" t="s">
        <v>907</v>
      </c>
      <c r="J200" s="41" t="s">
        <v>907</v>
      </c>
      <c r="K200" s="41">
        <f t="shared" si="46"/>
        <v>1</v>
      </c>
      <c r="L200" s="41">
        <f t="shared" si="47"/>
        <v>1</v>
      </c>
      <c r="M200" s="41">
        <f t="shared" si="48"/>
        <v>11</v>
      </c>
      <c r="N200" s="41">
        <f t="shared" si="49"/>
        <v>11</v>
      </c>
      <c r="O200" s="41">
        <v>1</v>
      </c>
      <c r="P200" s="41" t="s">
        <v>876</v>
      </c>
      <c r="Q200" s="14">
        <v>2</v>
      </c>
      <c r="R200" s="14">
        <v>2</v>
      </c>
      <c r="S200" s="14" t="str">
        <f t="shared" si="50"/>
        <v>CAPELLA SOLUTIONS GROUP (PAINT)</v>
      </c>
      <c r="T200" s="14">
        <f t="shared" si="51"/>
        <v>2</v>
      </c>
      <c r="U200" s="24">
        <f t="shared" si="55"/>
        <v>1</v>
      </c>
      <c r="V200" s="24">
        <f t="shared" si="52"/>
        <v>1</v>
      </c>
      <c r="W200" s="41">
        <f t="shared" si="53"/>
        <v>2</v>
      </c>
      <c r="X200" s="41">
        <f t="shared" si="54"/>
        <v>2</v>
      </c>
    </row>
    <row r="201" spans="1:24" x14ac:dyDescent="0.25">
      <c r="A201" s="41">
        <f t="shared" si="42"/>
        <v>2018</v>
      </c>
      <c r="B201" s="41" t="str">
        <f t="shared" si="43"/>
        <v>Nov</v>
      </c>
      <c r="C201" s="41">
        <f t="shared" si="44"/>
        <v>46</v>
      </c>
      <c r="D201" s="41" t="str">
        <f t="shared" si="45"/>
        <v>Mon</v>
      </c>
      <c r="E201" s="27">
        <v>43416</v>
      </c>
      <c r="F201" s="41">
        <v>48388</v>
      </c>
      <c r="G201" s="41" t="s">
        <v>35</v>
      </c>
      <c r="H201" s="41" t="s">
        <v>1626</v>
      </c>
      <c r="K201" s="41">
        <f t="shared" si="46"/>
        <v>0</v>
      </c>
      <c r="L201" s="41">
        <f t="shared" si="47"/>
        <v>0</v>
      </c>
      <c r="M201" s="41">
        <f t="shared" si="48"/>
        <v>11</v>
      </c>
      <c r="N201" s="41">
        <f t="shared" si="49"/>
        <v>13</v>
      </c>
      <c r="O201" s="41">
        <v>1</v>
      </c>
      <c r="P201" s="41" t="s">
        <v>190</v>
      </c>
      <c r="Q201" s="14">
        <v>2</v>
      </c>
      <c r="R201" s="14">
        <v>2</v>
      </c>
      <c r="S201" s="14" t="str">
        <f t="shared" si="50"/>
        <v>CHINA AND CANTON CLUTCH CO. LTD</v>
      </c>
      <c r="T201" s="14">
        <f t="shared" si="51"/>
        <v>2</v>
      </c>
      <c r="U201" s="24">
        <f t="shared" si="55"/>
        <v>0</v>
      </c>
      <c r="V201" s="24">
        <f t="shared" si="52"/>
        <v>0.5</v>
      </c>
      <c r="W201" s="41">
        <f t="shared" si="53"/>
        <v>0</v>
      </c>
      <c r="X201" s="41">
        <f t="shared" si="54"/>
        <v>1</v>
      </c>
    </row>
    <row r="202" spans="1:24" x14ac:dyDescent="0.25">
      <c r="A202" s="41">
        <f t="shared" si="42"/>
        <v>2018</v>
      </c>
      <c r="B202" s="41" t="str">
        <f t="shared" si="43"/>
        <v>Nov</v>
      </c>
      <c r="C202" s="41">
        <f t="shared" si="44"/>
        <v>46</v>
      </c>
      <c r="D202" s="41" t="str">
        <f t="shared" si="45"/>
        <v>Mon</v>
      </c>
      <c r="E202" s="27">
        <v>43416</v>
      </c>
      <c r="F202" s="41">
        <v>38354</v>
      </c>
      <c r="G202" s="41" t="s">
        <v>53</v>
      </c>
      <c r="H202" s="41" t="s">
        <v>1615</v>
      </c>
      <c r="K202" s="41">
        <f t="shared" si="46"/>
        <v>0</v>
      </c>
      <c r="L202" s="41">
        <f t="shared" si="47"/>
        <v>0</v>
      </c>
      <c r="M202" s="41">
        <f t="shared" si="48"/>
        <v>14</v>
      </c>
      <c r="N202" s="41">
        <f t="shared" si="49"/>
        <v>14</v>
      </c>
      <c r="O202" s="41">
        <v>1</v>
      </c>
      <c r="P202" s="41" t="s">
        <v>348</v>
      </c>
      <c r="Q202" s="14">
        <v>2</v>
      </c>
      <c r="R202" s="14">
        <v>2</v>
      </c>
      <c r="S202" s="14" t="str">
        <f t="shared" si="50"/>
        <v>CAPRICORN CAR PARTS LIMITED</v>
      </c>
      <c r="T202" s="14">
        <f t="shared" si="51"/>
        <v>2</v>
      </c>
      <c r="U202" s="24">
        <f t="shared" si="55"/>
        <v>1</v>
      </c>
      <c r="V202" s="24">
        <f t="shared" si="52"/>
        <v>1</v>
      </c>
      <c r="W202" s="41">
        <f t="shared" si="53"/>
        <v>2</v>
      </c>
      <c r="X202" s="41">
        <f t="shared" si="54"/>
        <v>2</v>
      </c>
    </row>
    <row r="203" spans="1:24" x14ac:dyDescent="0.25">
      <c r="A203" s="41">
        <f t="shared" si="42"/>
        <v>2018</v>
      </c>
      <c r="B203" s="41" t="str">
        <f t="shared" si="43"/>
        <v>Nov</v>
      </c>
      <c r="C203" s="41">
        <f t="shared" si="44"/>
        <v>46</v>
      </c>
      <c r="D203" s="41" t="str">
        <f t="shared" si="45"/>
        <v>Mon</v>
      </c>
      <c r="E203" s="27">
        <v>43416</v>
      </c>
      <c r="F203" s="41" t="s">
        <v>140</v>
      </c>
      <c r="G203" s="41" t="s">
        <v>141</v>
      </c>
      <c r="H203" s="41" t="s">
        <v>142</v>
      </c>
      <c r="I203" s="41" t="s">
        <v>907</v>
      </c>
      <c r="J203" s="41" t="s">
        <v>907</v>
      </c>
      <c r="K203" s="41">
        <f t="shared" si="46"/>
        <v>1</v>
      </c>
      <c r="L203" s="41">
        <f t="shared" si="47"/>
        <v>1</v>
      </c>
      <c r="M203" s="41">
        <f t="shared" si="48"/>
        <v>1</v>
      </c>
      <c r="N203" s="41">
        <f t="shared" si="49"/>
        <v>1</v>
      </c>
      <c r="O203" s="41">
        <v>1</v>
      </c>
      <c r="P203" s="41" t="s">
        <v>729</v>
      </c>
      <c r="Q203" s="14">
        <v>2</v>
      </c>
      <c r="R203" s="14">
        <v>2</v>
      </c>
      <c r="S203" s="14" t="str">
        <f t="shared" si="50"/>
        <v>LUBETECH INDUSTRIES</v>
      </c>
      <c r="T203" s="14">
        <f t="shared" si="51"/>
        <v>2</v>
      </c>
      <c r="U203" s="24">
        <f t="shared" si="55"/>
        <v>0.5</v>
      </c>
      <c r="V203" s="24">
        <f t="shared" si="52"/>
        <v>0.5</v>
      </c>
      <c r="W203" s="41">
        <f t="shared" si="53"/>
        <v>1</v>
      </c>
      <c r="X203" s="41">
        <f t="shared" si="54"/>
        <v>1</v>
      </c>
    </row>
    <row r="204" spans="1:24" x14ac:dyDescent="0.25">
      <c r="A204" s="41">
        <f t="shared" si="42"/>
        <v>2018</v>
      </c>
      <c r="B204" s="41" t="str">
        <f t="shared" si="43"/>
        <v>Nov</v>
      </c>
      <c r="C204" s="41">
        <f t="shared" si="44"/>
        <v>46</v>
      </c>
      <c r="D204" s="41" t="str">
        <f t="shared" si="45"/>
        <v>Mon</v>
      </c>
      <c r="E204" s="27">
        <v>43416</v>
      </c>
      <c r="F204" s="41">
        <v>45126</v>
      </c>
      <c r="G204" s="41" t="s">
        <v>60</v>
      </c>
      <c r="H204" s="41" t="s">
        <v>1616</v>
      </c>
      <c r="K204" s="41">
        <f t="shared" si="46"/>
        <v>0</v>
      </c>
      <c r="L204" s="41">
        <f t="shared" si="47"/>
        <v>0</v>
      </c>
      <c r="M204" s="41">
        <f t="shared" si="48"/>
        <v>11</v>
      </c>
      <c r="N204" s="41">
        <f t="shared" si="49"/>
        <v>12</v>
      </c>
      <c r="O204" s="41">
        <v>1</v>
      </c>
      <c r="P204" s="41" t="s">
        <v>964</v>
      </c>
      <c r="Q204" s="14">
        <v>2</v>
      </c>
      <c r="R204" s="14">
        <v>2</v>
      </c>
      <c r="S204" s="14" t="str">
        <f t="shared" si="50"/>
        <v>HIDRIA AET D.O.O</v>
      </c>
      <c r="T204" s="14">
        <f t="shared" si="51"/>
        <v>2</v>
      </c>
      <c r="U204" s="24">
        <f t="shared" si="55"/>
        <v>1</v>
      </c>
      <c r="V204" s="24">
        <f t="shared" si="52"/>
        <v>0.5</v>
      </c>
      <c r="W204" s="41">
        <f t="shared" si="53"/>
        <v>2</v>
      </c>
      <c r="X204" s="41">
        <f t="shared" si="54"/>
        <v>1</v>
      </c>
    </row>
    <row r="205" spans="1:24" x14ac:dyDescent="0.25">
      <c r="A205" s="41">
        <f t="shared" si="42"/>
        <v>2018</v>
      </c>
      <c r="B205" s="41" t="str">
        <f t="shared" si="43"/>
        <v>Nov</v>
      </c>
      <c r="C205" s="41">
        <f t="shared" si="44"/>
        <v>46</v>
      </c>
      <c r="D205" s="41" t="str">
        <f t="shared" si="45"/>
        <v>Mon</v>
      </c>
      <c r="E205" s="27">
        <v>43416</v>
      </c>
      <c r="F205" s="41">
        <v>46922</v>
      </c>
      <c r="G205" s="41" t="s">
        <v>1650</v>
      </c>
      <c r="H205" s="41" t="s">
        <v>2581</v>
      </c>
      <c r="K205" s="41">
        <f t="shared" si="46"/>
        <v>0</v>
      </c>
      <c r="L205" s="41">
        <f t="shared" si="47"/>
        <v>0</v>
      </c>
      <c r="M205" s="41">
        <f t="shared" si="48"/>
        <v>0</v>
      </c>
      <c r="N205" s="41">
        <f t="shared" si="49"/>
        <v>0</v>
      </c>
      <c r="O205" s="41">
        <v>1</v>
      </c>
      <c r="P205" s="41" t="s">
        <v>1756</v>
      </c>
      <c r="Q205" s="14">
        <v>2</v>
      </c>
      <c r="R205" s="14">
        <v>1</v>
      </c>
      <c r="S205" s="14" t="str">
        <f t="shared" si="50"/>
        <v>AP &amp; P GMBH</v>
      </c>
      <c r="T205" s="14">
        <f t="shared" si="51"/>
        <v>2</v>
      </c>
      <c r="U205" s="24">
        <f t="shared" si="55"/>
        <v>0.5</v>
      </c>
      <c r="V205" s="24">
        <f t="shared" si="52"/>
        <v>0.5</v>
      </c>
      <c r="W205" s="41">
        <f t="shared" si="53"/>
        <v>1</v>
      </c>
      <c r="X205" s="41">
        <f t="shared" si="54"/>
        <v>1</v>
      </c>
    </row>
    <row r="206" spans="1:24" x14ac:dyDescent="0.25">
      <c r="A206" s="41">
        <f t="shared" si="42"/>
        <v>2018</v>
      </c>
      <c r="B206" s="41" t="str">
        <f t="shared" si="43"/>
        <v>Nov</v>
      </c>
      <c r="C206" s="41">
        <f t="shared" si="44"/>
        <v>46</v>
      </c>
      <c r="D206" s="41" t="str">
        <f t="shared" si="45"/>
        <v>Mon</v>
      </c>
      <c r="E206" s="27">
        <v>43416</v>
      </c>
      <c r="F206" s="41">
        <v>46125</v>
      </c>
      <c r="G206" s="41" t="s">
        <v>750</v>
      </c>
      <c r="H206" s="41" t="s">
        <v>1617</v>
      </c>
      <c r="K206" s="41">
        <f t="shared" si="46"/>
        <v>0</v>
      </c>
      <c r="L206" s="41">
        <f t="shared" si="47"/>
        <v>0</v>
      </c>
      <c r="M206" s="41">
        <f t="shared" si="48"/>
        <v>5</v>
      </c>
      <c r="N206" s="41">
        <f t="shared" si="49"/>
        <v>5</v>
      </c>
      <c r="O206" s="41">
        <v>1</v>
      </c>
      <c r="P206" s="41" t="s">
        <v>1521</v>
      </c>
      <c r="Q206" s="14">
        <v>2</v>
      </c>
      <c r="R206" s="14">
        <v>1</v>
      </c>
      <c r="S206" s="14" t="str">
        <f t="shared" si="50"/>
        <v>CARWOOD MOTOR UNITS LTD.</v>
      </c>
      <c r="T206" s="14">
        <f t="shared" si="51"/>
        <v>2</v>
      </c>
      <c r="U206" s="24">
        <f t="shared" si="55"/>
        <v>0.5</v>
      </c>
      <c r="V206" s="24">
        <f t="shared" si="52"/>
        <v>0.5</v>
      </c>
      <c r="W206" s="41">
        <f t="shared" si="53"/>
        <v>1</v>
      </c>
      <c r="X206" s="41">
        <f t="shared" si="54"/>
        <v>1</v>
      </c>
    </row>
    <row r="207" spans="1:24" x14ac:dyDescent="0.25">
      <c r="A207" s="41">
        <f t="shared" si="42"/>
        <v>2018</v>
      </c>
      <c r="B207" s="41" t="str">
        <f t="shared" si="43"/>
        <v>Nov</v>
      </c>
      <c r="C207" s="41">
        <f t="shared" si="44"/>
        <v>46</v>
      </c>
      <c r="D207" s="41" t="str">
        <f t="shared" si="45"/>
        <v>Mon</v>
      </c>
      <c r="E207" s="27">
        <v>43416</v>
      </c>
      <c r="F207" s="41">
        <v>46750</v>
      </c>
      <c r="G207" s="41" t="s">
        <v>87</v>
      </c>
      <c r="H207" s="41" t="s">
        <v>88</v>
      </c>
      <c r="I207" s="41" t="s">
        <v>907</v>
      </c>
      <c r="J207" s="41" t="s">
        <v>907</v>
      </c>
      <c r="K207" s="41">
        <f t="shared" si="46"/>
        <v>1</v>
      </c>
      <c r="L207" s="41">
        <f t="shared" si="47"/>
        <v>1</v>
      </c>
      <c r="M207" s="41">
        <f t="shared" si="48"/>
        <v>20</v>
      </c>
      <c r="N207" s="41">
        <f t="shared" si="49"/>
        <v>20</v>
      </c>
      <c r="O207" s="41">
        <v>1</v>
      </c>
      <c r="P207" s="41" t="s">
        <v>947</v>
      </c>
      <c r="Q207" s="14">
        <v>2</v>
      </c>
      <c r="R207" s="14">
        <v>1</v>
      </c>
      <c r="S207" s="14" t="str">
        <f t="shared" si="50"/>
        <v>MASTERCOOL EUROPE NV</v>
      </c>
      <c r="T207" s="14">
        <f t="shared" si="51"/>
        <v>2</v>
      </c>
      <c r="U207" s="24">
        <f t="shared" si="55"/>
        <v>0.5</v>
      </c>
      <c r="V207" s="24">
        <f t="shared" si="52"/>
        <v>0.5</v>
      </c>
      <c r="W207" s="41">
        <f t="shared" si="53"/>
        <v>1</v>
      </c>
      <c r="X207" s="41">
        <f t="shared" si="54"/>
        <v>1</v>
      </c>
    </row>
    <row r="208" spans="1:24" x14ac:dyDescent="0.25">
      <c r="A208" s="41">
        <f t="shared" si="42"/>
        <v>2018</v>
      </c>
      <c r="B208" s="41" t="str">
        <f t="shared" si="43"/>
        <v>Nov</v>
      </c>
      <c r="C208" s="41">
        <f t="shared" si="44"/>
        <v>46</v>
      </c>
      <c r="D208" s="41" t="str">
        <f t="shared" si="45"/>
        <v>Mon</v>
      </c>
      <c r="E208" s="27">
        <v>43416</v>
      </c>
      <c r="F208" s="41">
        <v>46872</v>
      </c>
      <c r="G208" s="41" t="s">
        <v>87</v>
      </c>
      <c r="H208" s="41" t="s">
        <v>90</v>
      </c>
      <c r="I208" s="41" t="s">
        <v>907</v>
      </c>
      <c r="J208" s="41" t="s">
        <v>907</v>
      </c>
      <c r="K208" s="41">
        <f t="shared" si="46"/>
        <v>1</v>
      </c>
      <c r="L208" s="41">
        <f t="shared" si="47"/>
        <v>1</v>
      </c>
      <c r="M208" s="41">
        <f t="shared" si="48"/>
        <v>20</v>
      </c>
      <c r="N208" s="41">
        <f t="shared" si="49"/>
        <v>20</v>
      </c>
      <c r="O208" s="41">
        <v>1</v>
      </c>
      <c r="P208" s="41" t="s">
        <v>661</v>
      </c>
      <c r="Q208" s="14">
        <v>2</v>
      </c>
      <c r="R208" s="14">
        <v>1</v>
      </c>
      <c r="S208" s="14" t="str">
        <f t="shared" si="50"/>
        <v>HUCO AUTOMOTIVE</v>
      </c>
      <c r="T208" s="14">
        <f t="shared" si="51"/>
        <v>2</v>
      </c>
      <c r="U208" s="24">
        <f t="shared" si="55"/>
        <v>0.5</v>
      </c>
      <c r="V208" s="24">
        <f t="shared" si="52"/>
        <v>0.5</v>
      </c>
      <c r="W208" s="41">
        <f t="shared" si="53"/>
        <v>1</v>
      </c>
      <c r="X208" s="41">
        <f t="shared" si="54"/>
        <v>1</v>
      </c>
    </row>
    <row r="209" spans="1:24" x14ac:dyDescent="0.25">
      <c r="A209" s="41">
        <f t="shared" si="42"/>
        <v>2018</v>
      </c>
      <c r="B209" s="41" t="str">
        <f t="shared" si="43"/>
        <v>Nov</v>
      </c>
      <c r="C209" s="41">
        <f t="shared" si="44"/>
        <v>46</v>
      </c>
      <c r="D209" s="41" t="str">
        <f t="shared" si="45"/>
        <v>Mon</v>
      </c>
      <c r="E209" s="27">
        <v>43416</v>
      </c>
      <c r="F209" s="41">
        <v>45136</v>
      </c>
      <c r="G209" s="41" t="s">
        <v>252</v>
      </c>
      <c r="H209" s="41" t="s">
        <v>253</v>
      </c>
      <c r="I209" s="41" t="s">
        <v>907</v>
      </c>
      <c r="J209" s="41" t="s">
        <v>907</v>
      </c>
      <c r="K209" s="41">
        <f t="shared" si="46"/>
        <v>1</v>
      </c>
      <c r="L209" s="41">
        <f t="shared" si="47"/>
        <v>1</v>
      </c>
      <c r="M209" s="41">
        <f t="shared" si="48"/>
        <v>6</v>
      </c>
      <c r="N209" s="41">
        <f t="shared" si="49"/>
        <v>6</v>
      </c>
      <c r="O209" s="41">
        <v>1</v>
      </c>
      <c r="P209" s="41" t="s">
        <v>250</v>
      </c>
      <c r="Q209" s="14">
        <v>2</v>
      </c>
      <c r="R209" s="14">
        <v>2</v>
      </c>
      <c r="S209" s="14" t="str">
        <f t="shared" si="50"/>
        <v>ALBERFLEX  SRL</v>
      </c>
      <c r="T209" s="14">
        <f t="shared" si="51"/>
        <v>2</v>
      </c>
      <c r="U209" s="24">
        <f t="shared" si="55"/>
        <v>0.5</v>
      </c>
      <c r="V209" s="24">
        <f t="shared" si="52"/>
        <v>0.5</v>
      </c>
      <c r="W209" s="41">
        <f t="shared" si="53"/>
        <v>1</v>
      </c>
      <c r="X209" s="41">
        <f t="shared" si="54"/>
        <v>1</v>
      </c>
    </row>
    <row r="210" spans="1:24" x14ac:dyDescent="0.25">
      <c r="A210" s="41">
        <f t="shared" si="42"/>
        <v>2018</v>
      </c>
      <c r="B210" s="41" t="str">
        <f t="shared" si="43"/>
        <v>Nov</v>
      </c>
      <c r="C210" s="41">
        <f t="shared" si="44"/>
        <v>46</v>
      </c>
      <c r="D210" s="41" t="str">
        <f t="shared" si="45"/>
        <v>Mon</v>
      </c>
      <c r="E210" s="27">
        <v>43416</v>
      </c>
      <c r="F210" s="41">
        <v>48555</v>
      </c>
      <c r="G210" s="41" t="s">
        <v>1618</v>
      </c>
      <c r="H210" s="41" t="s">
        <v>1619</v>
      </c>
      <c r="K210" s="41">
        <f t="shared" si="46"/>
        <v>0</v>
      </c>
      <c r="L210" s="41">
        <f t="shared" si="47"/>
        <v>0</v>
      </c>
      <c r="M210" s="41">
        <f t="shared" si="48"/>
        <v>0</v>
      </c>
      <c r="N210" s="41">
        <f t="shared" si="49"/>
        <v>0</v>
      </c>
      <c r="O210" s="41">
        <v>1</v>
      </c>
      <c r="P210" s="41" t="s">
        <v>1501</v>
      </c>
      <c r="Q210" s="14">
        <v>2</v>
      </c>
      <c r="R210" s="14">
        <v>1</v>
      </c>
      <c r="S210" s="14" t="str">
        <f t="shared" si="50"/>
        <v>HUTCHINSON</v>
      </c>
      <c r="T210" s="14">
        <f t="shared" si="51"/>
        <v>2</v>
      </c>
      <c r="U210" s="24">
        <f t="shared" si="55"/>
        <v>0.5</v>
      </c>
      <c r="V210" s="24">
        <f t="shared" si="52"/>
        <v>0.5</v>
      </c>
      <c r="W210" s="41">
        <f t="shared" si="53"/>
        <v>1</v>
      </c>
      <c r="X210" s="41">
        <f t="shared" si="54"/>
        <v>1</v>
      </c>
    </row>
    <row r="211" spans="1:24" x14ac:dyDescent="0.25">
      <c r="A211" s="41">
        <f t="shared" si="42"/>
        <v>2018</v>
      </c>
      <c r="B211" s="41" t="str">
        <f t="shared" si="43"/>
        <v>Nov</v>
      </c>
      <c r="C211" s="41">
        <f t="shared" si="44"/>
        <v>46</v>
      </c>
      <c r="D211" s="41" t="str">
        <f t="shared" si="45"/>
        <v>Tue</v>
      </c>
      <c r="E211" s="27">
        <v>43417</v>
      </c>
      <c r="F211" s="41">
        <v>48603</v>
      </c>
      <c r="G211" s="41" t="s">
        <v>133</v>
      </c>
      <c r="H211" s="41" t="s">
        <v>1629</v>
      </c>
      <c r="K211" s="41">
        <f t="shared" si="46"/>
        <v>0</v>
      </c>
      <c r="L211" s="41">
        <f t="shared" si="47"/>
        <v>0</v>
      </c>
      <c r="M211" s="41">
        <f t="shared" si="48"/>
        <v>0</v>
      </c>
      <c r="N211" s="41">
        <f t="shared" si="49"/>
        <v>0</v>
      </c>
      <c r="O211" s="41">
        <v>1</v>
      </c>
      <c r="P211" s="41" t="s">
        <v>950</v>
      </c>
      <c r="Q211" s="14">
        <v>2</v>
      </c>
      <c r="R211" s="14">
        <v>2</v>
      </c>
      <c r="S211" s="14" t="str">
        <f t="shared" si="50"/>
        <v>NEXT LUBRICANTS</v>
      </c>
      <c r="T211" s="14">
        <f t="shared" si="51"/>
        <v>2</v>
      </c>
      <c r="U211" s="24">
        <f t="shared" si="55"/>
        <v>1</v>
      </c>
      <c r="V211" s="24">
        <f t="shared" si="52"/>
        <v>1</v>
      </c>
      <c r="W211" s="41">
        <f t="shared" si="53"/>
        <v>2</v>
      </c>
      <c r="X211" s="41">
        <f t="shared" si="54"/>
        <v>2</v>
      </c>
    </row>
    <row r="212" spans="1:24" x14ac:dyDescent="0.25">
      <c r="A212" s="41">
        <f t="shared" si="42"/>
        <v>2018</v>
      </c>
      <c r="B212" s="41" t="str">
        <f t="shared" si="43"/>
        <v>Oct</v>
      </c>
      <c r="C212" s="41">
        <f t="shared" si="44"/>
        <v>41</v>
      </c>
      <c r="D212" s="41" t="str">
        <f t="shared" si="45"/>
        <v>Thu</v>
      </c>
      <c r="E212" s="27">
        <v>43384</v>
      </c>
      <c r="F212" s="41" t="s">
        <v>26</v>
      </c>
      <c r="G212" s="41" t="s">
        <v>27</v>
      </c>
      <c r="H212" s="41" t="s">
        <v>28</v>
      </c>
      <c r="I212" s="41" t="s">
        <v>907</v>
      </c>
      <c r="J212" s="41" t="s">
        <v>907</v>
      </c>
      <c r="K212" s="41">
        <f t="shared" si="46"/>
        <v>1</v>
      </c>
      <c r="L212" s="41">
        <f t="shared" si="47"/>
        <v>1</v>
      </c>
      <c r="M212" s="41">
        <f t="shared" si="48"/>
        <v>2</v>
      </c>
      <c r="N212" s="41">
        <f t="shared" si="49"/>
        <v>2</v>
      </c>
      <c r="O212" s="41">
        <v>1</v>
      </c>
      <c r="P212" s="41" t="s">
        <v>396</v>
      </c>
      <c r="Q212" s="14">
        <v>2</v>
      </c>
      <c r="R212" s="14">
        <v>2</v>
      </c>
      <c r="S212" s="14" t="str">
        <f t="shared" si="50"/>
        <v>IBEROTURBO-SOCIEDADE TECNICA</v>
      </c>
      <c r="T212" s="14">
        <f t="shared" si="51"/>
        <v>2</v>
      </c>
      <c r="U212" s="24">
        <f t="shared" si="55"/>
        <v>1</v>
      </c>
      <c r="V212" s="24">
        <f t="shared" si="52"/>
        <v>1</v>
      </c>
      <c r="W212" s="41">
        <f t="shared" si="53"/>
        <v>2</v>
      </c>
      <c r="X212" s="41">
        <f t="shared" si="54"/>
        <v>2</v>
      </c>
    </row>
    <row r="213" spans="1:24" x14ac:dyDescent="0.25">
      <c r="A213" s="41">
        <f t="shared" si="42"/>
        <v>2018</v>
      </c>
      <c r="B213" s="41" t="str">
        <f t="shared" si="43"/>
        <v>Nov</v>
      </c>
      <c r="C213" s="41">
        <f t="shared" si="44"/>
        <v>46</v>
      </c>
      <c r="D213" s="41" t="str">
        <f t="shared" si="45"/>
        <v>Tue</v>
      </c>
      <c r="E213" s="27">
        <v>43417</v>
      </c>
      <c r="F213" s="41" t="s">
        <v>1630</v>
      </c>
      <c r="G213" s="41" t="s">
        <v>1631</v>
      </c>
      <c r="H213" s="41" t="s">
        <v>1632</v>
      </c>
      <c r="K213" s="41">
        <f t="shared" si="46"/>
        <v>0</v>
      </c>
      <c r="L213" s="41">
        <f t="shared" si="47"/>
        <v>0</v>
      </c>
      <c r="M213" s="41">
        <f t="shared" si="48"/>
        <v>0</v>
      </c>
      <c r="N213" s="41">
        <f t="shared" si="49"/>
        <v>0</v>
      </c>
      <c r="O213" s="41">
        <v>1</v>
      </c>
      <c r="P213" s="41" t="s">
        <v>267</v>
      </c>
      <c r="Q213" s="14">
        <v>2</v>
      </c>
      <c r="R213" s="14">
        <v>2</v>
      </c>
      <c r="S213" s="14" t="str">
        <f t="shared" si="50"/>
        <v xml:space="preserve">OMEGA PRODUCTS </v>
      </c>
      <c r="T213" s="14">
        <f t="shared" si="51"/>
        <v>2</v>
      </c>
      <c r="U213" s="24">
        <f t="shared" si="55"/>
        <v>1</v>
      </c>
      <c r="V213" s="24">
        <f t="shared" si="52"/>
        <v>1</v>
      </c>
      <c r="W213" s="41">
        <f t="shared" si="53"/>
        <v>2</v>
      </c>
      <c r="X213" s="41">
        <f t="shared" si="54"/>
        <v>2</v>
      </c>
    </row>
    <row r="214" spans="1:24" x14ac:dyDescent="0.25">
      <c r="A214" s="41">
        <f t="shared" si="42"/>
        <v>2018</v>
      </c>
      <c r="B214" s="41" t="str">
        <f t="shared" si="43"/>
        <v>Nov</v>
      </c>
      <c r="C214" s="41">
        <f t="shared" si="44"/>
        <v>46</v>
      </c>
      <c r="D214" s="41" t="str">
        <f t="shared" si="45"/>
        <v>Tue</v>
      </c>
      <c r="E214" s="27">
        <v>43417</v>
      </c>
      <c r="F214" s="41" t="s">
        <v>1633</v>
      </c>
      <c r="G214" s="41" t="s">
        <v>1634</v>
      </c>
      <c r="H214" s="41" t="s">
        <v>1635</v>
      </c>
      <c r="K214" s="41">
        <f t="shared" si="46"/>
        <v>0</v>
      </c>
      <c r="L214" s="41">
        <f t="shared" si="47"/>
        <v>0</v>
      </c>
      <c r="M214" s="41">
        <f t="shared" si="48"/>
        <v>0</v>
      </c>
      <c r="N214" s="41">
        <f t="shared" si="49"/>
        <v>0</v>
      </c>
      <c r="O214" s="41">
        <v>1</v>
      </c>
      <c r="P214" s="41" t="s">
        <v>915</v>
      </c>
      <c r="Q214" s="14">
        <v>2</v>
      </c>
      <c r="R214" s="14">
        <v>1</v>
      </c>
      <c r="S214" s="14" t="str">
        <f t="shared" si="50"/>
        <v>AD POLSKA</v>
      </c>
      <c r="T214" s="14">
        <f t="shared" si="51"/>
        <v>2</v>
      </c>
      <c r="U214" s="24">
        <f t="shared" si="55"/>
        <v>0</v>
      </c>
      <c r="V214" s="24">
        <f t="shared" si="52"/>
        <v>0</v>
      </c>
      <c r="W214" s="41">
        <f t="shared" si="53"/>
        <v>0</v>
      </c>
      <c r="X214" s="41">
        <f t="shared" si="54"/>
        <v>0</v>
      </c>
    </row>
    <row r="215" spans="1:24" x14ac:dyDescent="0.25">
      <c r="A215" s="41">
        <f t="shared" si="42"/>
        <v>2018</v>
      </c>
      <c r="B215" s="41" t="str">
        <f t="shared" si="43"/>
        <v>Nov</v>
      </c>
      <c r="C215" s="41">
        <f t="shared" si="44"/>
        <v>46</v>
      </c>
      <c r="D215" s="41" t="str">
        <f t="shared" si="45"/>
        <v>Tue</v>
      </c>
      <c r="E215" s="27">
        <v>43417</v>
      </c>
      <c r="F215" s="41">
        <v>45205</v>
      </c>
      <c r="G215" s="41" t="s">
        <v>924</v>
      </c>
      <c r="H215" s="41" t="s">
        <v>1636</v>
      </c>
      <c r="K215" s="41">
        <f t="shared" si="46"/>
        <v>0</v>
      </c>
      <c r="L215" s="41">
        <f t="shared" si="47"/>
        <v>0</v>
      </c>
      <c r="M215" s="41">
        <f t="shared" si="48"/>
        <v>4</v>
      </c>
      <c r="N215" s="41">
        <f t="shared" si="49"/>
        <v>4</v>
      </c>
      <c r="O215" s="41">
        <v>1</v>
      </c>
      <c r="P215" s="41" t="s">
        <v>849</v>
      </c>
      <c r="Q215" s="14">
        <v>2</v>
      </c>
      <c r="R215" s="14">
        <v>2</v>
      </c>
      <c r="S215" s="14" t="str">
        <f t="shared" si="50"/>
        <v>P F JONES LTD</v>
      </c>
      <c r="T215" s="14">
        <f t="shared" si="51"/>
        <v>2</v>
      </c>
      <c r="U215" s="24">
        <f t="shared" si="55"/>
        <v>1</v>
      </c>
      <c r="V215" s="24">
        <f t="shared" si="52"/>
        <v>0.5</v>
      </c>
      <c r="W215" s="41">
        <f t="shared" si="53"/>
        <v>2</v>
      </c>
      <c r="X215" s="41">
        <f t="shared" si="54"/>
        <v>1</v>
      </c>
    </row>
    <row r="216" spans="1:24" x14ac:dyDescent="0.25">
      <c r="A216" s="41">
        <f t="shared" si="42"/>
        <v>2018</v>
      </c>
      <c r="B216" s="41" t="str">
        <f t="shared" si="43"/>
        <v>Nov</v>
      </c>
      <c r="C216" s="41">
        <f t="shared" si="44"/>
        <v>46</v>
      </c>
      <c r="D216" s="41" t="str">
        <f t="shared" si="45"/>
        <v>Tue</v>
      </c>
      <c r="E216" s="27">
        <v>43417</v>
      </c>
      <c r="F216" s="41">
        <v>46926</v>
      </c>
      <c r="G216" s="41" t="s">
        <v>10</v>
      </c>
      <c r="H216" s="41" t="s">
        <v>91</v>
      </c>
      <c r="I216" s="41" t="s">
        <v>907</v>
      </c>
      <c r="J216" s="41" t="s">
        <v>907</v>
      </c>
      <c r="K216" s="41">
        <f t="shared" si="46"/>
        <v>1</v>
      </c>
      <c r="L216" s="41">
        <f t="shared" si="47"/>
        <v>1</v>
      </c>
      <c r="M216" s="41">
        <f t="shared" si="48"/>
        <v>27</v>
      </c>
      <c r="N216" s="41">
        <f t="shared" si="49"/>
        <v>30</v>
      </c>
      <c r="O216" s="41">
        <v>1</v>
      </c>
      <c r="P216" s="41" t="s">
        <v>984</v>
      </c>
      <c r="Q216" s="14">
        <v>2</v>
      </c>
      <c r="R216" s="14">
        <v>2</v>
      </c>
      <c r="S216" s="14" t="str">
        <f t="shared" si="50"/>
        <v>IN PHASE INTERNATIONAL LTD</v>
      </c>
      <c r="T216" s="14">
        <f t="shared" si="51"/>
        <v>2</v>
      </c>
      <c r="U216" s="24">
        <f t="shared" si="55"/>
        <v>0.5</v>
      </c>
      <c r="V216" s="24">
        <f t="shared" si="52"/>
        <v>0.5</v>
      </c>
      <c r="W216" s="41">
        <f t="shared" si="53"/>
        <v>1</v>
      </c>
      <c r="X216" s="41">
        <f t="shared" si="54"/>
        <v>1</v>
      </c>
    </row>
    <row r="217" spans="1:24" x14ac:dyDescent="0.25">
      <c r="A217" s="41">
        <f t="shared" si="42"/>
        <v>2018</v>
      </c>
      <c r="B217" s="41" t="str">
        <f t="shared" si="43"/>
        <v>Nov</v>
      </c>
      <c r="C217" s="41">
        <f t="shared" si="44"/>
        <v>46</v>
      </c>
      <c r="D217" s="41" t="str">
        <f t="shared" si="45"/>
        <v>Tue</v>
      </c>
      <c r="E217" s="27">
        <v>43417</v>
      </c>
      <c r="F217" s="41">
        <v>38355</v>
      </c>
      <c r="G217" s="41" t="s">
        <v>53</v>
      </c>
      <c r="H217" s="41" t="s">
        <v>145</v>
      </c>
      <c r="I217" s="41" t="s">
        <v>907</v>
      </c>
      <c r="J217" s="41" t="s">
        <v>907</v>
      </c>
      <c r="K217" s="41">
        <f t="shared" si="46"/>
        <v>1</v>
      </c>
      <c r="L217" s="41">
        <f t="shared" si="47"/>
        <v>1</v>
      </c>
      <c r="M217" s="41">
        <f t="shared" si="48"/>
        <v>14</v>
      </c>
      <c r="N217" s="41">
        <f t="shared" si="49"/>
        <v>14</v>
      </c>
      <c r="O217" s="41">
        <v>1</v>
      </c>
      <c r="P217" s="41" t="s">
        <v>2587</v>
      </c>
      <c r="Q217" s="14">
        <v>2</v>
      </c>
      <c r="R217" s="14">
        <v>1</v>
      </c>
      <c r="S217" s="14" t="str">
        <f t="shared" si="50"/>
        <v>PHOENIX VEHICLE PARTS LTD</v>
      </c>
      <c r="T217" s="14">
        <f t="shared" si="51"/>
        <v>2</v>
      </c>
      <c r="U217" s="24">
        <f t="shared" si="55"/>
        <v>0.5</v>
      </c>
      <c r="V217" s="24">
        <f t="shared" si="52"/>
        <v>0.5</v>
      </c>
      <c r="W217" s="41">
        <f t="shared" si="53"/>
        <v>1</v>
      </c>
      <c r="X217" s="41">
        <f t="shared" si="54"/>
        <v>1</v>
      </c>
    </row>
    <row r="218" spans="1:24" x14ac:dyDescent="0.25">
      <c r="A218" s="41">
        <f t="shared" si="42"/>
        <v>2018</v>
      </c>
      <c r="B218" s="41" t="str">
        <f t="shared" si="43"/>
        <v>Nov</v>
      </c>
      <c r="C218" s="41">
        <f t="shared" si="44"/>
        <v>46</v>
      </c>
      <c r="D218" s="41" t="str">
        <f t="shared" si="45"/>
        <v>Tue</v>
      </c>
      <c r="E218" s="27">
        <v>43417</v>
      </c>
      <c r="F218" s="41" t="s">
        <v>1637</v>
      </c>
      <c r="G218" s="41" t="s">
        <v>1638</v>
      </c>
      <c r="H218" s="41" t="s">
        <v>1639</v>
      </c>
      <c r="K218" s="41">
        <f t="shared" si="46"/>
        <v>0</v>
      </c>
      <c r="L218" s="41">
        <f t="shared" si="47"/>
        <v>0</v>
      </c>
      <c r="M218" s="41">
        <f t="shared" si="48"/>
        <v>0</v>
      </c>
      <c r="N218" s="41">
        <f t="shared" si="49"/>
        <v>0</v>
      </c>
      <c r="O218" s="41">
        <v>1</v>
      </c>
      <c r="P218" s="41" t="s">
        <v>19</v>
      </c>
      <c r="Q218" s="14">
        <v>2</v>
      </c>
      <c r="R218" s="14">
        <v>2</v>
      </c>
      <c r="S218" s="14" t="str">
        <f t="shared" si="50"/>
        <v>J C PEACOCK &amp; COMPANY LIMITED T/A P</v>
      </c>
      <c r="T218" s="14">
        <f t="shared" si="51"/>
        <v>2</v>
      </c>
      <c r="U218" s="24">
        <f t="shared" si="55"/>
        <v>0</v>
      </c>
      <c r="V218" s="24">
        <f t="shared" si="52"/>
        <v>0</v>
      </c>
      <c r="W218" s="41">
        <f t="shared" si="53"/>
        <v>0</v>
      </c>
      <c r="X218" s="41">
        <f t="shared" si="54"/>
        <v>0</v>
      </c>
    </row>
    <row r="219" spans="1:24" x14ac:dyDescent="0.25">
      <c r="A219" s="41">
        <f t="shared" si="42"/>
        <v>2018</v>
      </c>
      <c r="B219" s="41" t="str">
        <f t="shared" si="43"/>
        <v>Nov</v>
      </c>
      <c r="C219" s="41">
        <f t="shared" si="44"/>
        <v>46</v>
      </c>
      <c r="D219" s="41" t="str">
        <f t="shared" si="45"/>
        <v>Tue</v>
      </c>
      <c r="E219" s="27">
        <v>43417</v>
      </c>
      <c r="F219" s="41">
        <v>45161</v>
      </c>
      <c r="G219" s="41" t="s">
        <v>33</v>
      </c>
      <c r="H219" s="41" t="s">
        <v>1640</v>
      </c>
      <c r="K219" s="41">
        <f t="shared" si="46"/>
        <v>0</v>
      </c>
      <c r="L219" s="41">
        <f t="shared" si="47"/>
        <v>0</v>
      </c>
      <c r="M219" s="41">
        <f t="shared" si="48"/>
        <v>6</v>
      </c>
      <c r="N219" s="41">
        <f t="shared" si="49"/>
        <v>6</v>
      </c>
      <c r="O219" s="41">
        <v>1</v>
      </c>
      <c r="P219" s="41" t="s">
        <v>959</v>
      </c>
      <c r="Q219" s="14">
        <v>2</v>
      </c>
      <c r="R219" s="14">
        <v>1</v>
      </c>
      <c r="S219" s="14" t="str">
        <f t="shared" si="50"/>
        <v>PT SELAMAT SEMPURNA TBK</v>
      </c>
      <c r="T219" s="14">
        <f t="shared" si="51"/>
        <v>2</v>
      </c>
      <c r="U219" s="24">
        <f t="shared" si="55"/>
        <v>0</v>
      </c>
      <c r="V219" s="24">
        <f t="shared" si="52"/>
        <v>0</v>
      </c>
      <c r="W219" s="41">
        <f t="shared" si="53"/>
        <v>0</v>
      </c>
      <c r="X219" s="41">
        <f t="shared" si="54"/>
        <v>0</v>
      </c>
    </row>
    <row r="220" spans="1:24" x14ac:dyDescent="0.25">
      <c r="A220" s="41">
        <f t="shared" si="42"/>
        <v>2018</v>
      </c>
      <c r="B220" s="41" t="str">
        <f t="shared" si="43"/>
        <v>Nov</v>
      </c>
      <c r="C220" s="41">
        <f t="shared" si="44"/>
        <v>46</v>
      </c>
      <c r="D220" s="41" t="str">
        <f t="shared" si="45"/>
        <v>Tue</v>
      </c>
      <c r="E220" s="27">
        <v>43417</v>
      </c>
      <c r="F220" s="41" t="s">
        <v>146</v>
      </c>
      <c r="G220" s="41" t="s">
        <v>147</v>
      </c>
      <c r="H220" s="41" t="s">
        <v>148</v>
      </c>
      <c r="I220" s="41" t="s">
        <v>907</v>
      </c>
      <c r="J220" s="41" t="s">
        <v>907</v>
      </c>
      <c r="K220" s="41">
        <f t="shared" si="46"/>
        <v>1</v>
      </c>
      <c r="L220" s="41">
        <f t="shared" si="47"/>
        <v>1</v>
      </c>
      <c r="M220" s="41">
        <f t="shared" si="48"/>
        <v>1</v>
      </c>
      <c r="N220" s="41">
        <f t="shared" si="49"/>
        <v>1</v>
      </c>
      <c r="O220" s="41">
        <v>1</v>
      </c>
      <c r="P220" s="41" t="s">
        <v>1738</v>
      </c>
      <c r="Q220" s="14">
        <v>2</v>
      </c>
      <c r="R220" s="14">
        <v>1</v>
      </c>
      <c r="S220" s="14" t="str">
        <f t="shared" si="50"/>
        <v>CATTON CONTROL CABLES LTD</v>
      </c>
      <c r="T220" s="14">
        <f t="shared" si="51"/>
        <v>2</v>
      </c>
      <c r="U220" s="24">
        <f t="shared" si="55"/>
        <v>0.5</v>
      </c>
      <c r="V220" s="24">
        <f t="shared" si="52"/>
        <v>0.5</v>
      </c>
      <c r="W220" s="41">
        <f t="shared" si="53"/>
        <v>1</v>
      </c>
      <c r="X220" s="41">
        <f t="shared" si="54"/>
        <v>1</v>
      </c>
    </row>
    <row r="221" spans="1:24" x14ac:dyDescent="0.25">
      <c r="A221" s="41">
        <f t="shared" si="42"/>
        <v>2018</v>
      </c>
      <c r="B221" s="41" t="str">
        <f t="shared" si="43"/>
        <v>Nov</v>
      </c>
      <c r="C221" s="41">
        <f t="shared" si="44"/>
        <v>46</v>
      </c>
      <c r="D221" s="41" t="str">
        <f t="shared" si="45"/>
        <v>Tue</v>
      </c>
      <c r="E221" s="27">
        <v>43417</v>
      </c>
      <c r="F221" s="41">
        <v>48517</v>
      </c>
      <c r="G221" s="41" t="s">
        <v>149</v>
      </c>
      <c r="H221" s="41" t="s">
        <v>150</v>
      </c>
      <c r="I221" s="41" t="s">
        <v>907</v>
      </c>
      <c r="J221" s="41" t="s">
        <v>907</v>
      </c>
      <c r="K221" s="41">
        <f t="shared" si="46"/>
        <v>1</v>
      </c>
      <c r="L221" s="41">
        <f t="shared" si="47"/>
        <v>1</v>
      </c>
      <c r="M221" s="41">
        <f t="shared" si="48"/>
        <v>4</v>
      </c>
      <c r="N221" s="41">
        <f t="shared" si="49"/>
        <v>4</v>
      </c>
      <c r="O221" s="41">
        <v>1</v>
      </c>
      <c r="P221" s="41" t="s">
        <v>725</v>
      </c>
      <c r="Q221" s="14">
        <v>2</v>
      </c>
      <c r="R221" s="14">
        <v>2</v>
      </c>
      <c r="S221" s="14" t="str">
        <f t="shared" si="50"/>
        <v>RING AUTOMOTIVE</v>
      </c>
      <c r="T221" s="14">
        <f t="shared" si="51"/>
        <v>2</v>
      </c>
      <c r="U221" s="24">
        <f t="shared" si="55"/>
        <v>1</v>
      </c>
      <c r="V221" s="24">
        <f t="shared" si="52"/>
        <v>1</v>
      </c>
      <c r="W221" s="41">
        <f t="shared" si="53"/>
        <v>2</v>
      </c>
      <c r="X221" s="41">
        <f t="shared" si="54"/>
        <v>2</v>
      </c>
    </row>
    <row r="222" spans="1:24" x14ac:dyDescent="0.25">
      <c r="A222" s="41">
        <f t="shared" si="42"/>
        <v>2018</v>
      </c>
      <c r="B222" s="41" t="str">
        <f t="shared" si="43"/>
        <v>Nov</v>
      </c>
      <c r="C222" s="41">
        <f t="shared" si="44"/>
        <v>46</v>
      </c>
      <c r="D222" s="41" t="str">
        <f t="shared" si="45"/>
        <v>Tue</v>
      </c>
      <c r="E222" s="27">
        <v>43417</v>
      </c>
      <c r="F222" s="41">
        <v>47085</v>
      </c>
      <c r="G222" s="41" t="s">
        <v>87</v>
      </c>
      <c r="H222" s="41" t="s">
        <v>92</v>
      </c>
      <c r="I222" s="41" t="s">
        <v>907</v>
      </c>
      <c r="J222" s="41" t="s">
        <v>907</v>
      </c>
      <c r="K222" s="41">
        <f t="shared" si="46"/>
        <v>1</v>
      </c>
      <c r="L222" s="41">
        <f t="shared" si="47"/>
        <v>1</v>
      </c>
      <c r="M222" s="41">
        <f t="shared" si="48"/>
        <v>20</v>
      </c>
      <c r="N222" s="41">
        <f t="shared" si="49"/>
        <v>20</v>
      </c>
      <c r="O222" s="41">
        <v>1</v>
      </c>
      <c r="P222" s="41" t="s">
        <v>1512</v>
      </c>
      <c r="Q222" s="14">
        <v>2</v>
      </c>
      <c r="R222" s="14">
        <v>1</v>
      </c>
      <c r="S222" s="14" t="str">
        <f t="shared" si="50"/>
        <v>JACTONE PRODUCTS LTD</v>
      </c>
      <c r="T222" s="14">
        <f t="shared" si="51"/>
        <v>2</v>
      </c>
      <c r="U222" s="24">
        <f t="shared" si="55"/>
        <v>0.5</v>
      </c>
      <c r="V222" s="24">
        <f t="shared" si="52"/>
        <v>0.5</v>
      </c>
      <c r="W222" s="41">
        <f t="shared" si="53"/>
        <v>1</v>
      </c>
      <c r="X222" s="41">
        <f t="shared" si="54"/>
        <v>1</v>
      </c>
    </row>
    <row r="223" spans="1:24" x14ac:dyDescent="0.25">
      <c r="A223" s="41">
        <f t="shared" si="42"/>
        <v>2018</v>
      </c>
      <c r="B223" s="41" t="str">
        <f t="shared" si="43"/>
        <v>Nov</v>
      </c>
      <c r="C223" s="41">
        <f t="shared" si="44"/>
        <v>46</v>
      </c>
      <c r="D223" s="41" t="str">
        <f t="shared" si="45"/>
        <v>Tue</v>
      </c>
      <c r="E223" s="27">
        <v>43417</v>
      </c>
      <c r="F223" s="41">
        <v>45152</v>
      </c>
      <c r="G223" s="41" t="s">
        <v>93</v>
      </c>
      <c r="H223" s="41" t="s">
        <v>94</v>
      </c>
      <c r="I223" s="41" t="s">
        <v>907</v>
      </c>
      <c r="J223" s="41" t="s">
        <v>907</v>
      </c>
      <c r="K223" s="41">
        <f t="shared" si="46"/>
        <v>1</v>
      </c>
      <c r="L223" s="41">
        <f t="shared" si="47"/>
        <v>1</v>
      </c>
      <c r="M223" s="41">
        <f t="shared" si="48"/>
        <v>21</v>
      </c>
      <c r="N223" s="41">
        <f t="shared" si="49"/>
        <v>21</v>
      </c>
      <c r="O223" s="41">
        <v>1</v>
      </c>
      <c r="P223" s="41" t="s">
        <v>1533</v>
      </c>
      <c r="Q223" s="14">
        <v>2</v>
      </c>
      <c r="R223" s="14"/>
      <c r="S223" s="14" t="str">
        <f t="shared" si="50"/>
        <v>AUTOMOTIVE COOLING  SERVICES</v>
      </c>
      <c r="T223" s="14">
        <f t="shared" si="51"/>
        <v>2</v>
      </c>
      <c r="U223" s="24">
        <f t="shared" si="55"/>
        <v>0</v>
      </c>
      <c r="V223" s="24">
        <f t="shared" si="52"/>
        <v>0</v>
      </c>
      <c r="W223" s="41">
        <f t="shared" si="53"/>
        <v>0</v>
      </c>
      <c r="X223" s="41">
        <f t="shared" si="54"/>
        <v>0</v>
      </c>
    </row>
    <row r="224" spans="1:24" x14ac:dyDescent="0.25">
      <c r="A224" s="41">
        <f t="shared" si="42"/>
        <v>2018</v>
      </c>
      <c r="B224" s="41" t="str">
        <f t="shared" si="43"/>
        <v>Nov</v>
      </c>
      <c r="C224" s="41">
        <f t="shared" si="44"/>
        <v>46</v>
      </c>
      <c r="D224" s="41" t="str">
        <f t="shared" si="45"/>
        <v>Tue</v>
      </c>
      <c r="E224" s="27">
        <v>43417</v>
      </c>
      <c r="F224" s="41">
        <v>45193</v>
      </c>
      <c r="G224" s="41" t="s">
        <v>125</v>
      </c>
      <c r="H224" s="41" t="s">
        <v>151</v>
      </c>
      <c r="I224" s="41" t="s">
        <v>907</v>
      </c>
      <c r="J224" s="41" t="s">
        <v>907</v>
      </c>
      <c r="K224" s="41">
        <f t="shared" si="46"/>
        <v>1</v>
      </c>
      <c r="L224" s="41">
        <f t="shared" si="47"/>
        <v>1</v>
      </c>
      <c r="M224" s="41">
        <f t="shared" si="48"/>
        <v>25</v>
      </c>
      <c r="N224" s="41">
        <f t="shared" si="49"/>
        <v>27</v>
      </c>
      <c r="O224" s="41">
        <v>1</v>
      </c>
      <c r="P224" s="41" t="s">
        <v>695</v>
      </c>
      <c r="Q224" s="14">
        <v>2</v>
      </c>
      <c r="R224" s="14">
        <v>2</v>
      </c>
      <c r="S224" s="14" t="str">
        <f t="shared" si="50"/>
        <v>CCYS HI-TECH INTERNATIONAL LTD</v>
      </c>
      <c r="T224" s="14">
        <f t="shared" si="51"/>
        <v>2</v>
      </c>
      <c r="U224" s="24">
        <f t="shared" si="55"/>
        <v>1</v>
      </c>
      <c r="V224" s="24">
        <f t="shared" si="52"/>
        <v>1</v>
      </c>
      <c r="W224" s="41">
        <f t="shared" si="53"/>
        <v>2</v>
      </c>
      <c r="X224" s="41">
        <f t="shared" si="54"/>
        <v>2</v>
      </c>
    </row>
    <row r="225" spans="1:24" x14ac:dyDescent="0.25">
      <c r="A225" s="41">
        <f t="shared" si="42"/>
        <v>2018</v>
      </c>
      <c r="B225" s="41" t="str">
        <f t="shared" si="43"/>
        <v>Nov</v>
      </c>
      <c r="C225" s="41">
        <f t="shared" si="44"/>
        <v>46</v>
      </c>
      <c r="D225" s="41" t="str">
        <f t="shared" si="45"/>
        <v>Wed</v>
      </c>
      <c r="E225" s="27">
        <v>43418</v>
      </c>
      <c r="F225" s="41">
        <v>45218</v>
      </c>
      <c r="G225" s="41" t="s">
        <v>189</v>
      </c>
      <c r="H225" s="41" t="s">
        <v>1641</v>
      </c>
      <c r="K225" s="41">
        <f t="shared" si="46"/>
        <v>0</v>
      </c>
      <c r="L225" s="41">
        <f t="shared" si="47"/>
        <v>0</v>
      </c>
      <c r="M225" s="41">
        <f t="shared" si="48"/>
        <v>1</v>
      </c>
      <c r="N225" s="41">
        <f t="shared" si="49"/>
        <v>1</v>
      </c>
      <c r="O225" s="41">
        <v>1</v>
      </c>
      <c r="P225" s="41" t="s">
        <v>1529</v>
      </c>
      <c r="Q225" s="14">
        <v>2</v>
      </c>
      <c r="R225" s="14"/>
      <c r="S225" s="14" t="str">
        <f t="shared" si="50"/>
        <v>AUTOMOTIVE SPARE PARTS AG</v>
      </c>
      <c r="T225" s="14">
        <f t="shared" si="51"/>
        <v>2</v>
      </c>
      <c r="U225" s="24">
        <f t="shared" si="55"/>
        <v>0</v>
      </c>
      <c r="V225" s="24">
        <f t="shared" si="52"/>
        <v>0</v>
      </c>
      <c r="W225" s="41">
        <f t="shared" si="53"/>
        <v>0</v>
      </c>
      <c r="X225" s="41">
        <f t="shared" si="54"/>
        <v>0</v>
      </c>
    </row>
    <row r="226" spans="1:24" x14ac:dyDescent="0.25">
      <c r="A226" s="41">
        <f t="shared" si="42"/>
        <v>2018</v>
      </c>
      <c r="B226" s="41" t="str">
        <f t="shared" si="43"/>
        <v>Nov</v>
      </c>
      <c r="C226" s="41">
        <f t="shared" si="44"/>
        <v>46</v>
      </c>
      <c r="D226" s="41" t="str">
        <f t="shared" si="45"/>
        <v>Wed</v>
      </c>
      <c r="E226" s="27">
        <v>43418</v>
      </c>
      <c r="F226" s="41" t="s">
        <v>1642</v>
      </c>
      <c r="G226" s="41" t="s">
        <v>1643</v>
      </c>
      <c r="H226" s="41" t="s">
        <v>1644</v>
      </c>
      <c r="K226" s="41">
        <f t="shared" si="46"/>
        <v>0</v>
      </c>
      <c r="L226" s="41">
        <f t="shared" si="47"/>
        <v>0</v>
      </c>
      <c r="M226" s="41">
        <f t="shared" si="48"/>
        <v>0</v>
      </c>
      <c r="N226" s="41">
        <f t="shared" si="49"/>
        <v>0</v>
      </c>
      <c r="O226" s="41">
        <v>1</v>
      </c>
      <c r="P226" s="41" t="s">
        <v>3217</v>
      </c>
      <c r="Q226" s="14">
        <v>1</v>
      </c>
      <c r="R226" s="14">
        <v>1</v>
      </c>
      <c r="S226" s="14" t="str">
        <f t="shared" si="50"/>
        <v>34FL9691</v>
      </c>
      <c r="T226" s="14">
        <f t="shared" si="51"/>
        <v>1</v>
      </c>
      <c r="U226" s="24">
        <f t="shared" si="55"/>
        <v>0</v>
      </c>
      <c r="V226" s="24">
        <f t="shared" si="52"/>
        <v>0</v>
      </c>
      <c r="W226" s="41">
        <f t="shared" si="53"/>
        <v>0</v>
      </c>
      <c r="X226" s="41">
        <f t="shared" si="54"/>
        <v>0</v>
      </c>
    </row>
    <row r="227" spans="1:24" x14ac:dyDescent="0.25">
      <c r="A227" s="41">
        <f t="shared" si="42"/>
        <v>2018</v>
      </c>
      <c r="B227" s="41" t="str">
        <f t="shared" si="43"/>
        <v>Nov</v>
      </c>
      <c r="C227" s="41">
        <f t="shared" si="44"/>
        <v>46</v>
      </c>
      <c r="D227" s="41" t="str">
        <f t="shared" si="45"/>
        <v>Wed</v>
      </c>
      <c r="E227" s="27">
        <v>43418</v>
      </c>
      <c r="F227" s="41">
        <v>48544</v>
      </c>
      <c r="G227" s="41" t="s">
        <v>1645</v>
      </c>
      <c r="H227" s="41" t="s">
        <v>1646</v>
      </c>
      <c r="K227" s="41">
        <f t="shared" si="46"/>
        <v>0</v>
      </c>
      <c r="L227" s="41">
        <f t="shared" si="47"/>
        <v>0</v>
      </c>
      <c r="M227" s="41">
        <f t="shared" si="48"/>
        <v>0</v>
      </c>
      <c r="N227" s="41">
        <f t="shared" si="49"/>
        <v>0</v>
      </c>
      <c r="O227" s="41">
        <v>1</v>
      </c>
      <c r="P227" s="41" t="s">
        <v>2878</v>
      </c>
      <c r="Q227" s="14">
        <v>1</v>
      </c>
      <c r="R227" s="14">
        <v>1</v>
      </c>
      <c r="S227" s="14" t="str">
        <f t="shared" si="50"/>
        <v>KKTU8116411</v>
      </c>
      <c r="T227" s="14">
        <f t="shared" si="51"/>
        <v>1</v>
      </c>
      <c r="U227" s="24">
        <f t="shared" si="55"/>
        <v>1</v>
      </c>
      <c r="V227" s="24">
        <f t="shared" si="52"/>
        <v>0</v>
      </c>
      <c r="W227" s="41">
        <f t="shared" si="53"/>
        <v>1</v>
      </c>
      <c r="X227" s="41">
        <f t="shared" si="54"/>
        <v>0</v>
      </c>
    </row>
    <row r="228" spans="1:24" x14ac:dyDescent="0.25">
      <c r="A228" s="41">
        <f t="shared" si="42"/>
        <v>2018</v>
      </c>
      <c r="B228" s="41" t="str">
        <f t="shared" si="43"/>
        <v>Nov</v>
      </c>
      <c r="C228" s="41">
        <f t="shared" si="44"/>
        <v>46</v>
      </c>
      <c r="D228" s="41" t="str">
        <f t="shared" si="45"/>
        <v>Wed</v>
      </c>
      <c r="E228" s="27">
        <v>43418</v>
      </c>
      <c r="F228" s="41" t="s">
        <v>1647</v>
      </c>
      <c r="G228" s="41" t="s">
        <v>1648</v>
      </c>
      <c r="H228" s="41" t="s">
        <v>1649</v>
      </c>
      <c r="K228" s="41">
        <f t="shared" si="46"/>
        <v>0</v>
      </c>
      <c r="L228" s="41">
        <f t="shared" si="47"/>
        <v>0</v>
      </c>
      <c r="M228" s="41">
        <f t="shared" si="48"/>
        <v>0</v>
      </c>
      <c r="N228" s="41">
        <f t="shared" si="49"/>
        <v>0</v>
      </c>
      <c r="O228" s="41">
        <v>1</v>
      </c>
      <c r="P228" s="41" t="s">
        <v>2693</v>
      </c>
      <c r="Q228" s="14">
        <v>1</v>
      </c>
      <c r="R228" s="14">
        <v>1</v>
      </c>
      <c r="S228" s="14" t="str">
        <f t="shared" si="50"/>
        <v>HLBU1446814</v>
      </c>
      <c r="T228" s="14">
        <f t="shared" si="51"/>
        <v>1</v>
      </c>
      <c r="U228" s="24">
        <f t="shared" si="55"/>
        <v>1</v>
      </c>
      <c r="V228" s="24">
        <f t="shared" si="52"/>
        <v>1</v>
      </c>
      <c r="W228" s="41">
        <f t="shared" si="53"/>
        <v>1</v>
      </c>
      <c r="X228" s="41">
        <f t="shared" si="54"/>
        <v>1</v>
      </c>
    </row>
    <row r="229" spans="1:24" x14ac:dyDescent="0.25">
      <c r="A229" s="41">
        <f t="shared" si="42"/>
        <v>2018</v>
      </c>
      <c r="B229" s="41" t="str">
        <f t="shared" si="43"/>
        <v>Nov</v>
      </c>
      <c r="C229" s="41">
        <f t="shared" si="44"/>
        <v>46</v>
      </c>
      <c r="D229" s="41" t="str">
        <f t="shared" si="45"/>
        <v>Wed</v>
      </c>
      <c r="E229" s="27">
        <v>43418</v>
      </c>
      <c r="F229" s="41" t="s">
        <v>154</v>
      </c>
      <c r="G229" s="41" t="s">
        <v>155</v>
      </c>
      <c r="H229" s="41" t="s">
        <v>156</v>
      </c>
      <c r="I229" s="41" t="s">
        <v>907</v>
      </c>
      <c r="J229" s="41" t="s">
        <v>907</v>
      </c>
      <c r="K229" s="41">
        <f t="shared" si="46"/>
        <v>1</v>
      </c>
      <c r="L229" s="41">
        <f t="shared" si="47"/>
        <v>1</v>
      </c>
      <c r="M229" s="41">
        <f t="shared" si="48"/>
        <v>1</v>
      </c>
      <c r="N229" s="41">
        <f t="shared" si="49"/>
        <v>1</v>
      </c>
      <c r="O229" s="41">
        <v>1</v>
      </c>
      <c r="P229" s="41" t="s">
        <v>256</v>
      </c>
      <c r="Q229" s="14">
        <v>1</v>
      </c>
      <c r="R229" s="14">
        <v>1</v>
      </c>
      <c r="S229" s="14" t="str">
        <f t="shared" si="50"/>
        <v>TRLU8763562</v>
      </c>
      <c r="T229" s="14">
        <f t="shared" si="51"/>
        <v>1</v>
      </c>
      <c r="U229" s="24">
        <f t="shared" si="55"/>
        <v>1</v>
      </c>
      <c r="V229" s="24">
        <f t="shared" si="52"/>
        <v>1</v>
      </c>
      <c r="W229" s="41">
        <f t="shared" si="53"/>
        <v>1</v>
      </c>
      <c r="X229" s="41">
        <f t="shared" si="54"/>
        <v>1</v>
      </c>
    </row>
    <row r="230" spans="1:24" x14ac:dyDescent="0.25">
      <c r="A230" s="41">
        <f t="shared" si="42"/>
        <v>2018</v>
      </c>
      <c r="B230" s="41" t="str">
        <f t="shared" si="43"/>
        <v>Nov</v>
      </c>
      <c r="C230" s="41">
        <f t="shared" si="44"/>
        <v>46</v>
      </c>
      <c r="D230" s="41" t="str">
        <f t="shared" si="45"/>
        <v>Wed</v>
      </c>
      <c r="E230" s="27">
        <v>43418</v>
      </c>
      <c r="F230" s="41" t="s">
        <v>95</v>
      </c>
      <c r="G230" s="41" t="s">
        <v>96</v>
      </c>
      <c r="H230" s="41" t="s">
        <v>97</v>
      </c>
      <c r="I230" s="41" t="s">
        <v>908</v>
      </c>
      <c r="J230" s="41" t="s">
        <v>907</v>
      </c>
      <c r="K230" s="41">
        <f t="shared" si="46"/>
        <v>0</v>
      </c>
      <c r="L230" s="41">
        <f t="shared" si="47"/>
        <v>1</v>
      </c>
      <c r="M230" s="41">
        <f t="shared" si="48"/>
        <v>0</v>
      </c>
      <c r="N230" s="41">
        <f t="shared" si="49"/>
        <v>1</v>
      </c>
      <c r="O230" s="41">
        <v>1</v>
      </c>
      <c r="P230" s="41" t="s">
        <v>2374</v>
      </c>
      <c r="Q230" s="14">
        <v>1</v>
      </c>
      <c r="R230" s="14">
        <v>1</v>
      </c>
      <c r="S230" s="14" t="str">
        <f t="shared" si="50"/>
        <v xml:space="preserve">MRKU9125738 </v>
      </c>
      <c r="T230" s="14">
        <f t="shared" si="51"/>
        <v>1</v>
      </c>
      <c r="U230" s="24">
        <f t="shared" si="55"/>
        <v>0</v>
      </c>
      <c r="V230" s="24">
        <f t="shared" si="52"/>
        <v>1</v>
      </c>
      <c r="W230" s="41">
        <f t="shared" si="53"/>
        <v>0</v>
      </c>
      <c r="X230" s="41">
        <f t="shared" si="54"/>
        <v>1</v>
      </c>
    </row>
    <row r="231" spans="1:24" x14ac:dyDescent="0.25">
      <c r="A231" s="41">
        <f t="shared" si="42"/>
        <v>2018</v>
      </c>
      <c r="B231" s="41" t="str">
        <f t="shared" si="43"/>
        <v>Nov</v>
      </c>
      <c r="C231" s="41">
        <f t="shared" si="44"/>
        <v>46</v>
      </c>
      <c r="D231" s="41" t="str">
        <f t="shared" si="45"/>
        <v>Wed</v>
      </c>
      <c r="E231" s="27">
        <v>43418</v>
      </c>
      <c r="F231" s="41">
        <v>48453</v>
      </c>
      <c r="G231" s="41" t="s">
        <v>157</v>
      </c>
      <c r="H231" s="41" t="s">
        <v>158</v>
      </c>
      <c r="I231" s="41" t="s">
        <v>907</v>
      </c>
      <c r="J231" s="41" t="s">
        <v>907</v>
      </c>
      <c r="K231" s="41">
        <f t="shared" si="46"/>
        <v>1</v>
      </c>
      <c r="L231" s="41">
        <f t="shared" si="47"/>
        <v>1</v>
      </c>
      <c r="M231" s="41">
        <f t="shared" si="48"/>
        <v>15</v>
      </c>
      <c r="N231" s="41">
        <f t="shared" si="49"/>
        <v>16</v>
      </c>
      <c r="O231" s="41">
        <v>1</v>
      </c>
      <c r="P231" s="41" t="s">
        <v>224</v>
      </c>
      <c r="Q231" s="14">
        <v>1</v>
      </c>
      <c r="R231" s="14">
        <v>1</v>
      </c>
      <c r="S231" s="14" t="str">
        <f t="shared" si="50"/>
        <v>TRLU8766936</v>
      </c>
      <c r="T231" s="14">
        <f t="shared" si="51"/>
        <v>1</v>
      </c>
      <c r="U231" s="24">
        <f t="shared" si="55"/>
        <v>1</v>
      </c>
      <c r="V231" s="24">
        <f t="shared" si="52"/>
        <v>1</v>
      </c>
      <c r="W231" s="41">
        <f t="shared" si="53"/>
        <v>1</v>
      </c>
      <c r="X231" s="41">
        <f t="shared" si="54"/>
        <v>1</v>
      </c>
    </row>
    <row r="232" spans="1:24" x14ac:dyDescent="0.25">
      <c r="A232" s="41">
        <f t="shared" si="42"/>
        <v>2018</v>
      </c>
      <c r="B232" s="41" t="str">
        <f t="shared" si="43"/>
        <v>Nov</v>
      </c>
      <c r="C232" s="41">
        <f t="shared" si="44"/>
        <v>46</v>
      </c>
      <c r="D232" s="41" t="str">
        <f t="shared" si="45"/>
        <v>Wed</v>
      </c>
      <c r="E232" s="27">
        <v>43418</v>
      </c>
      <c r="F232" s="41">
        <v>45203</v>
      </c>
      <c r="G232" s="41" t="s">
        <v>152</v>
      </c>
      <c r="H232" s="41" t="s">
        <v>153</v>
      </c>
      <c r="I232" s="41" t="s">
        <v>909</v>
      </c>
      <c r="J232" s="41" t="s">
        <v>909</v>
      </c>
      <c r="K232" s="41">
        <f t="shared" si="46"/>
        <v>0</v>
      </c>
      <c r="L232" s="41">
        <f t="shared" si="47"/>
        <v>0</v>
      </c>
      <c r="M232" s="41">
        <f t="shared" si="48"/>
        <v>13</v>
      </c>
      <c r="N232" s="41">
        <f t="shared" si="49"/>
        <v>18</v>
      </c>
      <c r="O232" s="41">
        <v>1</v>
      </c>
      <c r="P232" s="41" t="s">
        <v>2733</v>
      </c>
      <c r="Q232" s="14">
        <v>1</v>
      </c>
      <c r="R232" s="14">
        <v>1</v>
      </c>
      <c r="S232" s="14" t="str">
        <f t="shared" si="50"/>
        <v>TRLU9153097</v>
      </c>
      <c r="T232" s="14">
        <f t="shared" si="51"/>
        <v>1</v>
      </c>
      <c r="U232" s="24">
        <f t="shared" si="55"/>
        <v>1</v>
      </c>
      <c r="V232" s="24">
        <f t="shared" si="52"/>
        <v>1</v>
      </c>
      <c r="W232" s="41">
        <f t="shared" si="53"/>
        <v>1</v>
      </c>
      <c r="X232" s="41">
        <f t="shared" si="54"/>
        <v>1</v>
      </c>
    </row>
    <row r="233" spans="1:24" x14ac:dyDescent="0.25">
      <c r="A233" s="41">
        <f t="shared" si="42"/>
        <v>2018</v>
      </c>
      <c r="B233" s="41" t="str">
        <f t="shared" si="43"/>
        <v>Nov</v>
      </c>
      <c r="C233" s="41">
        <f t="shared" si="44"/>
        <v>46</v>
      </c>
      <c r="D233" s="41" t="str">
        <f t="shared" si="45"/>
        <v>Wed</v>
      </c>
      <c r="E233" s="27">
        <v>43418</v>
      </c>
      <c r="F233" s="41" t="s">
        <v>159</v>
      </c>
      <c r="G233" s="41" t="s">
        <v>160</v>
      </c>
      <c r="H233" s="41" t="s">
        <v>161</v>
      </c>
      <c r="I233" s="41" t="s">
        <v>907</v>
      </c>
      <c r="J233" s="41" t="s">
        <v>907</v>
      </c>
      <c r="K233" s="41">
        <f t="shared" si="46"/>
        <v>1</v>
      </c>
      <c r="L233" s="41">
        <f t="shared" si="47"/>
        <v>1</v>
      </c>
      <c r="M233" s="41">
        <f t="shared" si="48"/>
        <v>1</v>
      </c>
      <c r="N233" s="41">
        <f t="shared" si="49"/>
        <v>1</v>
      </c>
      <c r="O233" s="41">
        <v>1</v>
      </c>
      <c r="P233" s="41" t="s">
        <v>1570</v>
      </c>
      <c r="Q233" s="14">
        <v>1</v>
      </c>
      <c r="R233" s="14"/>
      <c r="S233" s="14" t="str">
        <f t="shared" si="50"/>
        <v>TRLU9152090</v>
      </c>
      <c r="T233" s="14">
        <f t="shared" si="51"/>
        <v>1</v>
      </c>
      <c r="U233" s="24">
        <f t="shared" si="55"/>
        <v>0</v>
      </c>
      <c r="V233" s="24">
        <f t="shared" si="52"/>
        <v>0</v>
      </c>
      <c r="W233" s="41">
        <f t="shared" si="53"/>
        <v>0</v>
      </c>
      <c r="X233" s="41">
        <f t="shared" si="54"/>
        <v>0</v>
      </c>
    </row>
    <row r="234" spans="1:24" x14ac:dyDescent="0.25">
      <c r="A234" s="41">
        <f t="shared" si="42"/>
        <v>2018</v>
      </c>
      <c r="B234" s="41" t="str">
        <f t="shared" si="43"/>
        <v>Nov</v>
      </c>
      <c r="C234" s="41">
        <f t="shared" si="44"/>
        <v>46</v>
      </c>
      <c r="D234" s="41" t="str">
        <f t="shared" si="45"/>
        <v>Wed</v>
      </c>
      <c r="E234" s="27">
        <v>43418</v>
      </c>
      <c r="F234" s="41">
        <v>48455</v>
      </c>
      <c r="G234" s="41" t="s">
        <v>190</v>
      </c>
      <c r="H234" s="41" t="s">
        <v>1412</v>
      </c>
      <c r="I234" s="41" t="s">
        <v>909</v>
      </c>
      <c r="J234" s="41" t="s">
        <v>909</v>
      </c>
      <c r="K234" s="41">
        <f t="shared" si="46"/>
        <v>0</v>
      </c>
      <c r="L234" s="41">
        <f t="shared" si="47"/>
        <v>0</v>
      </c>
      <c r="M234" s="41">
        <f t="shared" si="48"/>
        <v>0</v>
      </c>
      <c r="N234" s="41">
        <f t="shared" si="49"/>
        <v>1</v>
      </c>
      <c r="O234" s="41">
        <v>1</v>
      </c>
      <c r="P234" s="41" t="s">
        <v>2815</v>
      </c>
      <c r="Q234" s="14">
        <v>1</v>
      </c>
      <c r="R234" s="14">
        <v>1</v>
      </c>
      <c r="S234" s="14" t="str">
        <f t="shared" si="50"/>
        <v>CAIU2182272</v>
      </c>
      <c r="T234" s="14">
        <f t="shared" si="51"/>
        <v>1</v>
      </c>
      <c r="U234" s="24">
        <f t="shared" si="55"/>
        <v>0</v>
      </c>
      <c r="V234" s="24">
        <f t="shared" si="52"/>
        <v>1</v>
      </c>
      <c r="W234" s="41">
        <f t="shared" si="53"/>
        <v>0</v>
      </c>
      <c r="X234" s="41">
        <f t="shared" si="54"/>
        <v>1</v>
      </c>
    </row>
    <row r="235" spans="1:24" x14ac:dyDescent="0.25">
      <c r="A235" s="41">
        <f t="shared" si="42"/>
        <v>2018</v>
      </c>
      <c r="B235" s="41" t="str">
        <f t="shared" si="43"/>
        <v>Nov</v>
      </c>
      <c r="C235" s="41">
        <f t="shared" si="44"/>
        <v>46</v>
      </c>
      <c r="D235" s="41" t="str">
        <f t="shared" si="45"/>
        <v>Wed</v>
      </c>
      <c r="E235" s="27">
        <v>43418</v>
      </c>
      <c r="F235" s="41">
        <v>45206</v>
      </c>
      <c r="G235" s="41" t="s">
        <v>98</v>
      </c>
      <c r="H235" s="41" t="s">
        <v>99</v>
      </c>
      <c r="I235" s="41" t="s">
        <v>907</v>
      </c>
      <c r="J235" s="41" t="s">
        <v>907</v>
      </c>
      <c r="K235" s="41">
        <f t="shared" si="46"/>
        <v>1</v>
      </c>
      <c r="L235" s="41">
        <f t="shared" si="47"/>
        <v>1</v>
      </c>
      <c r="M235" s="41">
        <f t="shared" si="48"/>
        <v>3</v>
      </c>
      <c r="N235" s="41">
        <f t="shared" si="49"/>
        <v>4</v>
      </c>
      <c r="O235" s="41">
        <v>1</v>
      </c>
      <c r="P235" s="41" t="s">
        <v>861</v>
      </c>
      <c r="Q235" s="14">
        <v>1</v>
      </c>
      <c r="R235" s="14">
        <v>1</v>
      </c>
      <c r="S235" s="14" t="str">
        <f t="shared" si="50"/>
        <v>TRLU9660281</v>
      </c>
      <c r="T235" s="14">
        <f t="shared" si="51"/>
        <v>1</v>
      </c>
      <c r="U235" s="24">
        <f t="shared" si="55"/>
        <v>1</v>
      </c>
      <c r="V235" s="24">
        <f t="shared" si="52"/>
        <v>1</v>
      </c>
      <c r="W235" s="41">
        <f t="shared" si="53"/>
        <v>1</v>
      </c>
      <c r="X235" s="41">
        <f t="shared" si="54"/>
        <v>1</v>
      </c>
    </row>
    <row r="236" spans="1:24" x14ac:dyDescent="0.25">
      <c r="A236" s="41">
        <f t="shared" si="42"/>
        <v>2018</v>
      </c>
      <c r="B236" s="41" t="str">
        <f t="shared" si="43"/>
        <v>Nov</v>
      </c>
      <c r="C236" s="41">
        <f t="shared" si="44"/>
        <v>46</v>
      </c>
      <c r="D236" s="41" t="str">
        <f t="shared" si="45"/>
        <v>Wed</v>
      </c>
      <c r="E236" s="27">
        <v>43418</v>
      </c>
      <c r="F236" s="41">
        <v>48558</v>
      </c>
      <c r="G236" s="41" t="s">
        <v>179</v>
      </c>
      <c r="H236" s="41" t="s">
        <v>191</v>
      </c>
      <c r="I236" s="41" t="s">
        <v>909</v>
      </c>
      <c r="J236" s="41" t="s">
        <v>909</v>
      </c>
      <c r="K236" s="41">
        <f t="shared" si="46"/>
        <v>0</v>
      </c>
      <c r="L236" s="41">
        <f t="shared" si="47"/>
        <v>0</v>
      </c>
      <c r="M236" s="41">
        <f t="shared" si="48"/>
        <v>2</v>
      </c>
      <c r="N236" s="41">
        <f t="shared" si="49"/>
        <v>2</v>
      </c>
      <c r="O236" s="41">
        <v>1</v>
      </c>
      <c r="P236" s="41" t="s">
        <v>2951</v>
      </c>
      <c r="Q236" s="14">
        <v>1</v>
      </c>
      <c r="R236" s="14">
        <v>1</v>
      </c>
      <c r="S236" s="14" t="str">
        <f t="shared" si="50"/>
        <v>MOAU0781160</v>
      </c>
      <c r="T236" s="14">
        <f t="shared" si="51"/>
        <v>1</v>
      </c>
      <c r="U236" s="24">
        <f t="shared" si="55"/>
        <v>1</v>
      </c>
      <c r="V236" s="24">
        <f t="shared" si="52"/>
        <v>1</v>
      </c>
      <c r="W236" s="41">
        <f t="shared" si="53"/>
        <v>1</v>
      </c>
      <c r="X236" s="41">
        <f t="shared" si="54"/>
        <v>1</v>
      </c>
    </row>
    <row r="237" spans="1:24" x14ac:dyDescent="0.25">
      <c r="A237" s="41">
        <f t="shared" si="42"/>
        <v>2018</v>
      </c>
      <c r="B237" s="41" t="str">
        <f t="shared" si="43"/>
        <v>Nov</v>
      </c>
      <c r="C237" s="41">
        <f t="shared" si="44"/>
        <v>46</v>
      </c>
      <c r="D237" s="41" t="str">
        <f t="shared" si="45"/>
        <v>Wed</v>
      </c>
      <c r="E237" s="27">
        <v>43418</v>
      </c>
      <c r="F237" s="41">
        <v>48432</v>
      </c>
      <c r="G237" s="41" t="s">
        <v>1650</v>
      </c>
      <c r="H237" s="41" t="s">
        <v>1651</v>
      </c>
      <c r="K237" s="41">
        <f t="shared" si="46"/>
        <v>0</v>
      </c>
      <c r="L237" s="41">
        <f t="shared" si="47"/>
        <v>0</v>
      </c>
      <c r="M237" s="41">
        <f t="shared" si="48"/>
        <v>0</v>
      </c>
      <c r="N237" s="41">
        <f t="shared" si="49"/>
        <v>0</v>
      </c>
      <c r="O237" s="41">
        <v>1</v>
      </c>
      <c r="P237" s="41" t="s">
        <v>490</v>
      </c>
      <c r="Q237" s="14">
        <v>1</v>
      </c>
      <c r="R237" s="14">
        <v>1</v>
      </c>
      <c r="S237" s="14" t="str">
        <f t="shared" si="50"/>
        <v>TCLU6123443</v>
      </c>
      <c r="T237" s="14">
        <f t="shared" si="51"/>
        <v>1</v>
      </c>
      <c r="U237" s="24">
        <f t="shared" si="55"/>
        <v>1</v>
      </c>
      <c r="V237" s="24">
        <f t="shared" si="52"/>
        <v>1</v>
      </c>
      <c r="W237" s="41">
        <f t="shared" si="53"/>
        <v>1</v>
      </c>
      <c r="X237" s="41">
        <f t="shared" si="54"/>
        <v>1</v>
      </c>
    </row>
    <row r="238" spans="1:24" x14ac:dyDescent="0.25">
      <c r="A238" s="41">
        <f t="shared" si="42"/>
        <v>2018</v>
      </c>
      <c r="B238" s="41" t="str">
        <f t="shared" si="43"/>
        <v>Nov</v>
      </c>
      <c r="C238" s="41">
        <f t="shared" si="44"/>
        <v>46</v>
      </c>
      <c r="D238" s="41" t="str">
        <f t="shared" si="45"/>
        <v>Wed</v>
      </c>
      <c r="E238" s="27">
        <v>43418</v>
      </c>
      <c r="F238" s="41">
        <v>48518</v>
      </c>
      <c r="G238" s="41" t="s">
        <v>149</v>
      </c>
      <c r="H238" s="41" t="s">
        <v>1652</v>
      </c>
      <c r="K238" s="41">
        <f t="shared" si="46"/>
        <v>0</v>
      </c>
      <c r="L238" s="41">
        <f t="shared" si="47"/>
        <v>0</v>
      </c>
      <c r="M238" s="41">
        <f t="shared" si="48"/>
        <v>4</v>
      </c>
      <c r="N238" s="41">
        <f t="shared" si="49"/>
        <v>4</v>
      </c>
      <c r="O238" s="41">
        <v>1</v>
      </c>
      <c r="P238" s="41" t="s">
        <v>2642</v>
      </c>
      <c r="Q238" s="14">
        <v>1</v>
      </c>
      <c r="R238" s="14">
        <v>1</v>
      </c>
      <c r="S238" s="14" t="str">
        <f t="shared" si="50"/>
        <v>TCLU2512154</v>
      </c>
      <c r="T238" s="14">
        <f t="shared" si="51"/>
        <v>1</v>
      </c>
      <c r="U238" s="24">
        <f t="shared" si="55"/>
        <v>1</v>
      </c>
      <c r="V238" s="24">
        <f t="shared" si="52"/>
        <v>1</v>
      </c>
      <c r="W238" s="41">
        <f t="shared" si="53"/>
        <v>1</v>
      </c>
      <c r="X238" s="41">
        <f t="shared" si="54"/>
        <v>1</v>
      </c>
    </row>
    <row r="239" spans="1:24" x14ac:dyDescent="0.25">
      <c r="A239" s="41">
        <f t="shared" si="42"/>
        <v>2018</v>
      </c>
      <c r="B239" s="41" t="str">
        <f t="shared" si="43"/>
        <v>Nov</v>
      </c>
      <c r="C239" s="41">
        <f t="shared" si="44"/>
        <v>46</v>
      </c>
      <c r="D239" s="41" t="str">
        <f t="shared" si="45"/>
        <v>Wed</v>
      </c>
      <c r="E239" s="27">
        <v>43418</v>
      </c>
      <c r="F239" s="41">
        <v>45237</v>
      </c>
      <c r="G239" s="41" t="s">
        <v>618</v>
      </c>
      <c r="H239" s="41" t="s">
        <v>932</v>
      </c>
      <c r="I239" s="41" t="s">
        <v>907</v>
      </c>
      <c r="J239" s="41" t="s">
        <v>907</v>
      </c>
      <c r="K239" s="41">
        <f t="shared" si="46"/>
        <v>1</v>
      </c>
      <c r="L239" s="41">
        <f t="shared" si="47"/>
        <v>1</v>
      </c>
      <c r="M239" s="41">
        <f t="shared" si="48"/>
        <v>6</v>
      </c>
      <c r="N239" s="41">
        <f t="shared" si="49"/>
        <v>5</v>
      </c>
      <c r="O239" s="41">
        <v>1</v>
      </c>
      <c r="P239" s="41" t="s">
        <v>68</v>
      </c>
      <c r="Q239" s="14">
        <v>1</v>
      </c>
      <c r="R239" s="14">
        <v>1</v>
      </c>
      <c r="S239" s="14" t="str">
        <f t="shared" si="50"/>
        <v>TTNU1133351</v>
      </c>
      <c r="T239" s="14">
        <f t="shared" si="51"/>
        <v>1</v>
      </c>
      <c r="U239" s="24">
        <f t="shared" si="55"/>
        <v>1</v>
      </c>
      <c r="V239" s="24">
        <f t="shared" si="52"/>
        <v>1</v>
      </c>
      <c r="W239" s="41">
        <f t="shared" si="53"/>
        <v>1</v>
      </c>
      <c r="X239" s="41">
        <f t="shared" si="54"/>
        <v>1</v>
      </c>
    </row>
    <row r="240" spans="1:24" x14ac:dyDescent="0.25">
      <c r="A240" s="41">
        <f t="shared" si="42"/>
        <v>2018</v>
      </c>
      <c r="B240" s="41" t="str">
        <f t="shared" si="43"/>
        <v>Nov</v>
      </c>
      <c r="C240" s="41">
        <f t="shared" si="44"/>
        <v>46</v>
      </c>
      <c r="D240" s="41" t="str">
        <f t="shared" si="45"/>
        <v>Wed</v>
      </c>
      <c r="E240" s="27">
        <v>43418</v>
      </c>
      <c r="F240" s="41">
        <v>46756</v>
      </c>
      <c r="G240" s="41" t="s">
        <v>87</v>
      </c>
      <c r="H240" s="41" t="s">
        <v>100</v>
      </c>
      <c r="I240" s="41" t="s">
        <v>907</v>
      </c>
      <c r="J240" s="41" t="s">
        <v>907</v>
      </c>
      <c r="K240" s="41">
        <f t="shared" si="46"/>
        <v>1</v>
      </c>
      <c r="L240" s="41">
        <f t="shared" si="47"/>
        <v>1</v>
      </c>
      <c r="M240" s="41">
        <f t="shared" si="48"/>
        <v>20</v>
      </c>
      <c r="N240" s="41">
        <f t="shared" si="49"/>
        <v>20</v>
      </c>
      <c r="O240" s="41">
        <v>1</v>
      </c>
      <c r="P240" s="41" t="s">
        <v>2736</v>
      </c>
      <c r="Q240" s="14">
        <v>1</v>
      </c>
      <c r="R240" s="14">
        <v>1</v>
      </c>
      <c r="S240" s="14" t="str">
        <f t="shared" si="50"/>
        <v>CMAU0405472</v>
      </c>
      <c r="T240" s="14">
        <f t="shared" si="51"/>
        <v>1</v>
      </c>
      <c r="U240" s="24">
        <f t="shared" si="55"/>
        <v>1</v>
      </c>
      <c r="V240" s="24">
        <f t="shared" si="52"/>
        <v>1</v>
      </c>
      <c r="W240" s="41">
        <f t="shared" si="53"/>
        <v>1</v>
      </c>
      <c r="X240" s="41">
        <f t="shared" si="54"/>
        <v>1</v>
      </c>
    </row>
    <row r="241" spans="1:24" x14ac:dyDescent="0.25">
      <c r="A241" s="41">
        <f t="shared" si="42"/>
        <v>2018</v>
      </c>
      <c r="B241" s="41" t="str">
        <f t="shared" si="43"/>
        <v>Nov</v>
      </c>
      <c r="C241" s="41">
        <f t="shared" si="44"/>
        <v>46</v>
      </c>
      <c r="D241" s="41" t="str">
        <f t="shared" si="45"/>
        <v>Thu</v>
      </c>
      <c r="E241" s="27">
        <v>43419</v>
      </c>
      <c r="F241" s="41" t="s">
        <v>1653</v>
      </c>
      <c r="G241" s="41" t="s">
        <v>1654</v>
      </c>
      <c r="H241" s="41" t="s">
        <v>1655</v>
      </c>
      <c r="K241" s="41">
        <f t="shared" si="46"/>
        <v>0</v>
      </c>
      <c r="L241" s="41">
        <f t="shared" si="47"/>
        <v>0</v>
      </c>
      <c r="M241" s="41">
        <f t="shared" si="48"/>
        <v>0</v>
      </c>
      <c r="N241" s="41">
        <f t="shared" si="49"/>
        <v>0</v>
      </c>
      <c r="O241" s="41">
        <v>1</v>
      </c>
      <c r="P241" s="41" t="s">
        <v>1657</v>
      </c>
      <c r="Q241" s="14">
        <v>1</v>
      </c>
      <c r="R241" s="14"/>
      <c r="S241" s="14" t="str">
        <f t="shared" si="50"/>
        <v>TCLU6160600</v>
      </c>
      <c r="T241" s="14">
        <f t="shared" si="51"/>
        <v>1</v>
      </c>
      <c r="U241" s="24">
        <f t="shared" si="55"/>
        <v>0</v>
      </c>
      <c r="V241" s="24">
        <f t="shared" si="52"/>
        <v>0</v>
      </c>
      <c r="W241" s="41">
        <f t="shared" si="53"/>
        <v>0</v>
      </c>
      <c r="X241" s="41">
        <f t="shared" si="54"/>
        <v>0</v>
      </c>
    </row>
    <row r="242" spans="1:24" x14ac:dyDescent="0.25">
      <c r="A242" s="41">
        <f t="shared" si="42"/>
        <v>2018</v>
      </c>
      <c r="B242" s="41" t="str">
        <f t="shared" si="43"/>
        <v>Nov</v>
      </c>
      <c r="C242" s="41">
        <f t="shared" si="44"/>
        <v>46</v>
      </c>
      <c r="D242" s="41" t="str">
        <f t="shared" si="45"/>
        <v>Thu</v>
      </c>
      <c r="E242" s="27">
        <v>43419</v>
      </c>
      <c r="F242" s="41" t="s">
        <v>1656</v>
      </c>
      <c r="G242" s="41" t="s">
        <v>1657</v>
      </c>
      <c r="H242" s="41" t="s">
        <v>1658</v>
      </c>
      <c r="K242" s="41">
        <f t="shared" si="46"/>
        <v>0</v>
      </c>
      <c r="L242" s="41">
        <f t="shared" si="47"/>
        <v>0</v>
      </c>
      <c r="M242" s="41">
        <f t="shared" si="48"/>
        <v>0</v>
      </c>
      <c r="N242" s="41">
        <f t="shared" si="49"/>
        <v>0</v>
      </c>
      <c r="O242" s="41">
        <v>1</v>
      </c>
      <c r="P242" s="41" t="s">
        <v>2706</v>
      </c>
      <c r="Q242" s="14">
        <v>1</v>
      </c>
      <c r="R242" s="14">
        <v>1</v>
      </c>
      <c r="S242" s="14" t="str">
        <f t="shared" si="50"/>
        <v>CAIU9045815</v>
      </c>
      <c r="T242" s="14">
        <f t="shared" si="51"/>
        <v>1</v>
      </c>
      <c r="U242" s="24">
        <f t="shared" si="55"/>
        <v>1</v>
      </c>
      <c r="V242" s="24">
        <f t="shared" si="52"/>
        <v>1</v>
      </c>
      <c r="W242" s="41">
        <f t="shared" si="53"/>
        <v>1</v>
      </c>
      <c r="X242" s="41">
        <f t="shared" si="54"/>
        <v>1</v>
      </c>
    </row>
    <row r="243" spans="1:24" x14ac:dyDescent="0.25">
      <c r="A243" s="41">
        <f t="shared" si="42"/>
        <v>2018</v>
      </c>
      <c r="B243" s="41" t="str">
        <f t="shared" si="43"/>
        <v>Nov</v>
      </c>
      <c r="C243" s="41">
        <f t="shared" si="44"/>
        <v>46</v>
      </c>
      <c r="D243" s="41" t="str">
        <f t="shared" si="45"/>
        <v>Thu</v>
      </c>
      <c r="E243" s="27">
        <v>43419</v>
      </c>
      <c r="F243" s="41">
        <v>45172</v>
      </c>
      <c r="G243" s="41" t="s">
        <v>125</v>
      </c>
      <c r="H243" s="41" t="s">
        <v>1659</v>
      </c>
      <c r="K243" s="41">
        <f t="shared" si="46"/>
        <v>0</v>
      </c>
      <c r="L243" s="41">
        <f t="shared" si="47"/>
        <v>0</v>
      </c>
      <c r="M243" s="41">
        <f t="shared" si="48"/>
        <v>25</v>
      </c>
      <c r="N243" s="41">
        <f t="shared" si="49"/>
        <v>27</v>
      </c>
      <c r="O243" s="41">
        <v>1</v>
      </c>
      <c r="P243" s="41" t="s">
        <v>1604</v>
      </c>
      <c r="Q243" s="14">
        <v>1</v>
      </c>
      <c r="R243" s="14"/>
      <c r="S243" s="14" t="str">
        <f t="shared" si="50"/>
        <v>TCNU1258607</v>
      </c>
      <c r="T243" s="14">
        <f t="shared" si="51"/>
        <v>1</v>
      </c>
      <c r="U243" s="24">
        <f t="shared" si="55"/>
        <v>0</v>
      </c>
      <c r="V243" s="24">
        <f t="shared" si="52"/>
        <v>0</v>
      </c>
      <c r="W243" s="41">
        <f t="shared" si="53"/>
        <v>0</v>
      </c>
      <c r="X243" s="41">
        <f t="shared" si="54"/>
        <v>0</v>
      </c>
    </row>
    <row r="244" spans="1:24" x14ac:dyDescent="0.25">
      <c r="A244" s="41">
        <f t="shared" si="42"/>
        <v>2018</v>
      </c>
      <c r="B244" s="41" t="str">
        <f t="shared" si="43"/>
        <v>Nov</v>
      </c>
      <c r="C244" s="41">
        <f t="shared" si="44"/>
        <v>46</v>
      </c>
      <c r="D244" s="41" t="str">
        <f t="shared" si="45"/>
        <v>Thu</v>
      </c>
      <c r="E244" s="27">
        <v>43419</v>
      </c>
      <c r="F244" s="41">
        <v>48835</v>
      </c>
      <c r="G244" s="41" t="s">
        <v>125</v>
      </c>
      <c r="H244" s="41" t="s">
        <v>1660</v>
      </c>
      <c r="K244" s="41">
        <f t="shared" si="46"/>
        <v>0</v>
      </c>
      <c r="L244" s="41">
        <f t="shared" si="47"/>
        <v>0</v>
      </c>
      <c r="M244" s="41">
        <f t="shared" si="48"/>
        <v>25</v>
      </c>
      <c r="N244" s="41">
        <f t="shared" si="49"/>
        <v>27</v>
      </c>
      <c r="O244" s="41">
        <v>1</v>
      </c>
      <c r="P244" s="41" t="s">
        <v>2780</v>
      </c>
      <c r="Q244" s="14">
        <v>1</v>
      </c>
      <c r="R244" s="14">
        <v>1</v>
      </c>
      <c r="S244" s="14" t="str">
        <f t="shared" si="50"/>
        <v>SEGU5729843</v>
      </c>
      <c r="T244" s="14">
        <f t="shared" si="51"/>
        <v>1</v>
      </c>
      <c r="U244" s="24">
        <f t="shared" si="55"/>
        <v>1</v>
      </c>
      <c r="V244" s="24">
        <f t="shared" si="52"/>
        <v>1</v>
      </c>
      <c r="W244" s="41">
        <f t="shared" si="53"/>
        <v>1</v>
      </c>
      <c r="X244" s="41">
        <f t="shared" si="54"/>
        <v>1</v>
      </c>
    </row>
    <row r="245" spans="1:24" x14ac:dyDescent="0.25">
      <c r="A245" s="41">
        <f t="shared" si="42"/>
        <v>2018</v>
      </c>
      <c r="B245" s="41" t="str">
        <f t="shared" si="43"/>
        <v>Nov</v>
      </c>
      <c r="C245" s="41">
        <f t="shared" si="44"/>
        <v>46</v>
      </c>
      <c r="D245" s="41" t="str">
        <f t="shared" si="45"/>
        <v>Thu</v>
      </c>
      <c r="E245" s="27">
        <v>43419</v>
      </c>
      <c r="F245" s="41" t="s">
        <v>1661</v>
      </c>
      <c r="G245" s="41" t="s">
        <v>1662</v>
      </c>
      <c r="H245" s="41" t="s">
        <v>1663</v>
      </c>
      <c r="K245" s="41">
        <f t="shared" si="46"/>
        <v>0</v>
      </c>
      <c r="L245" s="41">
        <f t="shared" si="47"/>
        <v>0</v>
      </c>
      <c r="M245" s="41">
        <f t="shared" si="48"/>
        <v>0</v>
      </c>
      <c r="N245" s="41">
        <f t="shared" si="49"/>
        <v>0</v>
      </c>
      <c r="O245" s="41">
        <v>1</v>
      </c>
      <c r="P245" s="41" t="s">
        <v>1643</v>
      </c>
      <c r="Q245" s="14">
        <v>1</v>
      </c>
      <c r="R245" s="14"/>
      <c r="S245" s="14" t="str">
        <f t="shared" si="50"/>
        <v>UACU5601721</v>
      </c>
      <c r="T245" s="14">
        <f t="shared" si="51"/>
        <v>1</v>
      </c>
      <c r="U245" s="24">
        <f t="shared" si="55"/>
        <v>0</v>
      </c>
      <c r="V245" s="24">
        <f t="shared" si="52"/>
        <v>0</v>
      </c>
      <c r="W245" s="41">
        <f t="shared" si="53"/>
        <v>0</v>
      </c>
      <c r="X245" s="41">
        <f t="shared" si="54"/>
        <v>0</v>
      </c>
    </row>
    <row r="246" spans="1:24" x14ac:dyDescent="0.25">
      <c r="A246" s="41">
        <f t="shared" si="42"/>
        <v>2018</v>
      </c>
      <c r="B246" s="41" t="str">
        <f t="shared" si="43"/>
        <v>Nov</v>
      </c>
      <c r="C246" s="41">
        <f t="shared" si="44"/>
        <v>46</v>
      </c>
      <c r="D246" s="41" t="str">
        <f t="shared" si="45"/>
        <v>Thu</v>
      </c>
      <c r="E246" s="27">
        <v>43419</v>
      </c>
      <c r="F246" s="41" t="s">
        <v>1664</v>
      </c>
      <c r="G246" s="41" t="s">
        <v>1665</v>
      </c>
      <c r="H246" s="41" t="s">
        <v>1666</v>
      </c>
      <c r="K246" s="41">
        <f t="shared" si="46"/>
        <v>0</v>
      </c>
      <c r="L246" s="41">
        <f t="shared" si="47"/>
        <v>0</v>
      </c>
      <c r="M246" s="41">
        <f t="shared" si="48"/>
        <v>0</v>
      </c>
      <c r="N246" s="41">
        <f t="shared" si="49"/>
        <v>0</v>
      </c>
      <c r="O246" s="41">
        <v>1</v>
      </c>
      <c r="P246" s="41" t="s">
        <v>2849</v>
      </c>
      <c r="Q246" s="14">
        <v>1</v>
      </c>
      <c r="R246" s="14">
        <v>1</v>
      </c>
      <c r="S246" s="14" t="str">
        <f t="shared" si="50"/>
        <v>FOURSTONES PAPER MILL CO.LTD</v>
      </c>
      <c r="T246" s="14">
        <f t="shared" si="51"/>
        <v>1</v>
      </c>
      <c r="U246" s="24">
        <f t="shared" si="55"/>
        <v>1</v>
      </c>
      <c r="V246" s="24">
        <f t="shared" si="52"/>
        <v>1</v>
      </c>
      <c r="W246" s="41">
        <f t="shared" si="53"/>
        <v>1</v>
      </c>
      <c r="X246" s="41">
        <f t="shared" si="54"/>
        <v>1</v>
      </c>
    </row>
    <row r="247" spans="1:24" x14ac:dyDescent="0.25">
      <c r="A247" s="41">
        <f t="shared" si="42"/>
        <v>2018</v>
      </c>
      <c r="B247" s="41" t="str">
        <f t="shared" si="43"/>
        <v>Nov</v>
      </c>
      <c r="C247" s="41">
        <f t="shared" si="44"/>
        <v>46</v>
      </c>
      <c r="D247" s="41" t="str">
        <f t="shared" si="45"/>
        <v>Thu</v>
      </c>
      <c r="E247" s="27">
        <v>43419</v>
      </c>
      <c r="F247" s="41" t="s">
        <v>1667</v>
      </c>
      <c r="G247" s="41" t="s">
        <v>1668</v>
      </c>
      <c r="H247" s="41" t="s">
        <v>1669</v>
      </c>
      <c r="K247" s="41">
        <f t="shared" si="46"/>
        <v>0</v>
      </c>
      <c r="L247" s="41">
        <f t="shared" si="47"/>
        <v>0</v>
      </c>
      <c r="M247" s="41">
        <f t="shared" si="48"/>
        <v>0</v>
      </c>
      <c r="N247" s="41">
        <f t="shared" si="49"/>
        <v>0</v>
      </c>
      <c r="O247" s="41">
        <v>1</v>
      </c>
      <c r="P247" s="41" t="s">
        <v>913</v>
      </c>
      <c r="Q247" s="14">
        <v>1</v>
      </c>
      <c r="R247" s="14">
        <v>1</v>
      </c>
      <c r="S247" s="14" t="str">
        <f t="shared" si="50"/>
        <v>UNICORN BV</v>
      </c>
      <c r="T247" s="14">
        <f t="shared" si="51"/>
        <v>1</v>
      </c>
      <c r="U247" s="24">
        <f t="shared" si="55"/>
        <v>0</v>
      </c>
      <c r="V247" s="24">
        <f t="shared" si="52"/>
        <v>0</v>
      </c>
      <c r="W247" s="41">
        <f t="shared" si="53"/>
        <v>0</v>
      </c>
      <c r="X247" s="41">
        <f t="shared" si="54"/>
        <v>0</v>
      </c>
    </row>
    <row r="248" spans="1:24" x14ac:dyDescent="0.25">
      <c r="A248" s="41">
        <f t="shared" si="42"/>
        <v>2018</v>
      </c>
      <c r="B248" s="41" t="str">
        <f t="shared" si="43"/>
        <v>Nov</v>
      </c>
      <c r="C248" s="41">
        <f t="shared" si="44"/>
        <v>46</v>
      </c>
      <c r="D248" s="41" t="str">
        <f t="shared" si="45"/>
        <v>Thu</v>
      </c>
      <c r="E248" s="27">
        <v>43419</v>
      </c>
      <c r="F248" s="41">
        <v>45305</v>
      </c>
      <c r="G248" s="41" t="s">
        <v>157</v>
      </c>
      <c r="H248" s="41" t="s">
        <v>162</v>
      </c>
      <c r="I248" s="41" t="s">
        <v>907</v>
      </c>
      <c r="J248" s="41" t="s">
        <v>907</v>
      </c>
      <c r="K248" s="41">
        <f t="shared" si="46"/>
        <v>1</v>
      </c>
      <c r="L248" s="41">
        <f t="shared" si="47"/>
        <v>1</v>
      </c>
      <c r="M248" s="41">
        <f t="shared" si="48"/>
        <v>15</v>
      </c>
      <c r="N248" s="41">
        <f t="shared" si="49"/>
        <v>16</v>
      </c>
      <c r="O248" s="41">
        <v>1</v>
      </c>
      <c r="P248" s="41" t="s">
        <v>2897</v>
      </c>
      <c r="Q248" s="14">
        <v>1</v>
      </c>
      <c r="R248" s="14">
        <v>1</v>
      </c>
      <c r="S248" s="14" t="str">
        <f t="shared" si="50"/>
        <v>CMAU0608886</v>
      </c>
      <c r="T248" s="14">
        <f t="shared" si="51"/>
        <v>1</v>
      </c>
      <c r="U248" s="24">
        <f t="shared" si="55"/>
        <v>1</v>
      </c>
      <c r="V248" s="24">
        <f t="shared" si="52"/>
        <v>1</v>
      </c>
      <c r="W248" s="41">
        <f t="shared" si="53"/>
        <v>1</v>
      </c>
      <c r="X248" s="41">
        <f t="shared" si="54"/>
        <v>1</v>
      </c>
    </row>
    <row r="249" spans="1:24" x14ac:dyDescent="0.25">
      <c r="A249" s="41">
        <f t="shared" si="42"/>
        <v>2018</v>
      </c>
      <c r="B249" s="41" t="str">
        <f t="shared" si="43"/>
        <v>Nov</v>
      </c>
      <c r="C249" s="41">
        <f t="shared" si="44"/>
        <v>46</v>
      </c>
      <c r="D249" s="41" t="str">
        <f t="shared" si="45"/>
        <v>Thu</v>
      </c>
      <c r="E249" s="27">
        <v>43419</v>
      </c>
      <c r="F249" s="41">
        <v>48454</v>
      </c>
      <c r="G249" s="41" t="s">
        <v>157</v>
      </c>
      <c r="H249" s="41" t="s">
        <v>1670</v>
      </c>
      <c r="K249" s="41">
        <f t="shared" si="46"/>
        <v>0</v>
      </c>
      <c r="L249" s="41">
        <f t="shared" si="47"/>
        <v>0</v>
      </c>
      <c r="M249" s="41">
        <f t="shared" si="48"/>
        <v>15</v>
      </c>
      <c r="N249" s="41">
        <f t="shared" si="49"/>
        <v>16</v>
      </c>
      <c r="O249" s="41">
        <v>1</v>
      </c>
      <c r="P249" s="41" t="s">
        <v>574</v>
      </c>
      <c r="Q249" s="14">
        <v>1</v>
      </c>
      <c r="R249" s="14">
        <v>1</v>
      </c>
      <c r="S249" s="14" t="str">
        <f t="shared" si="50"/>
        <v>TCNU1859022</v>
      </c>
      <c r="T249" s="14">
        <f t="shared" si="51"/>
        <v>1</v>
      </c>
      <c r="U249" s="24">
        <f t="shared" si="55"/>
        <v>1</v>
      </c>
      <c r="V249" s="24">
        <f t="shared" si="52"/>
        <v>1</v>
      </c>
      <c r="W249" s="41">
        <f t="shared" si="53"/>
        <v>1</v>
      </c>
      <c r="X249" s="41">
        <f t="shared" si="54"/>
        <v>1</v>
      </c>
    </row>
    <row r="250" spans="1:24" x14ac:dyDescent="0.25">
      <c r="A250" s="41">
        <f t="shared" si="42"/>
        <v>2018</v>
      </c>
      <c r="B250" s="41" t="str">
        <f t="shared" si="43"/>
        <v>Nov</v>
      </c>
      <c r="C250" s="41">
        <f t="shared" si="44"/>
        <v>46</v>
      </c>
      <c r="D250" s="41" t="str">
        <f t="shared" si="45"/>
        <v>Thu</v>
      </c>
      <c r="E250" s="27">
        <v>43419</v>
      </c>
      <c r="F250" s="41" t="s">
        <v>505</v>
      </c>
      <c r="G250" s="41" t="s">
        <v>506</v>
      </c>
      <c r="H250" s="41" t="s">
        <v>507</v>
      </c>
      <c r="I250" s="41" t="s">
        <v>908</v>
      </c>
      <c r="J250" s="41" t="s">
        <v>908</v>
      </c>
      <c r="K250" s="41">
        <f t="shared" si="46"/>
        <v>0</v>
      </c>
      <c r="L250" s="41">
        <f t="shared" si="47"/>
        <v>0</v>
      </c>
      <c r="M250" s="41">
        <f t="shared" si="48"/>
        <v>0</v>
      </c>
      <c r="N250" s="41">
        <f t="shared" si="49"/>
        <v>0</v>
      </c>
      <c r="O250" s="41">
        <v>1</v>
      </c>
      <c r="P250" s="41" t="s">
        <v>665</v>
      </c>
      <c r="Q250" s="14">
        <v>1</v>
      </c>
      <c r="R250" s="14">
        <v>1</v>
      </c>
      <c r="S250" s="14" t="str">
        <f t="shared" si="50"/>
        <v>SEGU5731183</v>
      </c>
      <c r="T250" s="14">
        <f t="shared" si="51"/>
        <v>1</v>
      </c>
      <c r="U250" s="24">
        <f t="shared" si="55"/>
        <v>1</v>
      </c>
      <c r="V250" s="24">
        <f t="shared" si="52"/>
        <v>0</v>
      </c>
      <c r="W250" s="41">
        <f t="shared" si="53"/>
        <v>1</v>
      </c>
      <c r="X250" s="41">
        <f t="shared" si="54"/>
        <v>0</v>
      </c>
    </row>
    <row r="251" spans="1:24" x14ac:dyDescent="0.25">
      <c r="A251" s="41">
        <f t="shared" si="42"/>
        <v>2018</v>
      </c>
      <c r="B251" s="41" t="str">
        <f t="shared" si="43"/>
        <v>Nov</v>
      </c>
      <c r="C251" s="41">
        <f t="shared" si="44"/>
        <v>46</v>
      </c>
      <c r="D251" s="41" t="str">
        <f t="shared" si="45"/>
        <v>Thu</v>
      </c>
      <c r="E251" s="27">
        <v>43419</v>
      </c>
      <c r="F251" s="41">
        <v>45296</v>
      </c>
      <c r="G251" s="41" t="s">
        <v>39</v>
      </c>
      <c r="H251" s="41" t="s">
        <v>254</v>
      </c>
      <c r="I251" s="41" t="s">
        <v>907</v>
      </c>
      <c r="J251" s="41" t="s">
        <v>907</v>
      </c>
      <c r="K251" s="41">
        <f t="shared" si="46"/>
        <v>1</v>
      </c>
      <c r="L251" s="41">
        <f t="shared" si="47"/>
        <v>1</v>
      </c>
      <c r="M251" s="41">
        <f t="shared" si="48"/>
        <v>26</v>
      </c>
      <c r="N251" s="41">
        <f t="shared" si="49"/>
        <v>21</v>
      </c>
      <c r="O251" s="41">
        <v>1</v>
      </c>
      <c r="P251" s="41" t="s">
        <v>592</v>
      </c>
      <c r="Q251" s="14">
        <v>1</v>
      </c>
      <c r="R251" s="14">
        <v>1</v>
      </c>
      <c r="S251" s="14" t="str">
        <f t="shared" si="50"/>
        <v>SQUIRE FURNEAUX GROUP</v>
      </c>
      <c r="T251" s="14">
        <f t="shared" si="51"/>
        <v>1</v>
      </c>
      <c r="U251" s="24">
        <f t="shared" si="55"/>
        <v>1</v>
      </c>
      <c r="V251" s="24">
        <f t="shared" si="52"/>
        <v>1</v>
      </c>
      <c r="W251" s="41">
        <f t="shared" si="53"/>
        <v>1</v>
      </c>
      <c r="X251" s="41">
        <f t="shared" si="54"/>
        <v>1</v>
      </c>
    </row>
    <row r="252" spans="1:24" x14ac:dyDescent="0.25">
      <c r="A252" s="41">
        <f t="shared" si="42"/>
        <v>2018</v>
      </c>
      <c r="B252" s="41" t="str">
        <f t="shared" si="43"/>
        <v>Nov</v>
      </c>
      <c r="C252" s="41">
        <f t="shared" si="44"/>
        <v>46</v>
      </c>
      <c r="D252" s="41" t="str">
        <f t="shared" si="45"/>
        <v>Thu</v>
      </c>
      <c r="E252" s="27">
        <v>43419</v>
      </c>
      <c r="F252" s="41">
        <v>48393</v>
      </c>
      <c r="G252" s="41" t="s">
        <v>35</v>
      </c>
      <c r="H252" s="41" t="s">
        <v>164</v>
      </c>
      <c r="I252" s="41" t="s">
        <v>907</v>
      </c>
      <c r="J252" s="41" t="s">
        <v>907</v>
      </c>
      <c r="K252" s="41">
        <f t="shared" si="46"/>
        <v>1</v>
      </c>
      <c r="L252" s="41">
        <f t="shared" si="47"/>
        <v>1</v>
      </c>
      <c r="M252" s="41">
        <f t="shared" si="48"/>
        <v>11</v>
      </c>
      <c r="N252" s="41">
        <f t="shared" si="49"/>
        <v>13</v>
      </c>
      <c r="O252" s="41">
        <v>1</v>
      </c>
      <c r="P252" s="41" t="s">
        <v>917</v>
      </c>
      <c r="Q252" s="14">
        <v>1</v>
      </c>
      <c r="R252" s="14">
        <v>1</v>
      </c>
      <c r="S252" s="14" t="str">
        <f t="shared" si="50"/>
        <v>TLLU6080041</v>
      </c>
      <c r="T252" s="14">
        <f t="shared" si="51"/>
        <v>1</v>
      </c>
      <c r="U252" s="24">
        <f t="shared" si="55"/>
        <v>0</v>
      </c>
      <c r="V252" s="24">
        <f t="shared" si="52"/>
        <v>0</v>
      </c>
      <c r="W252" s="41">
        <f t="shared" si="53"/>
        <v>0</v>
      </c>
      <c r="X252" s="41">
        <f t="shared" si="54"/>
        <v>0</v>
      </c>
    </row>
    <row r="253" spans="1:24" x14ac:dyDescent="0.25">
      <c r="A253" s="41">
        <f t="shared" si="42"/>
        <v>2018</v>
      </c>
      <c r="B253" s="41" t="str">
        <f t="shared" si="43"/>
        <v>Nov</v>
      </c>
      <c r="C253" s="41">
        <f t="shared" si="44"/>
        <v>46</v>
      </c>
      <c r="D253" s="41" t="str">
        <f t="shared" si="45"/>
        <v>Thu</v>
      </c>
      <c r="E253" s="27">
        <v>43419</v>
      </c>
      <c r="F253" s="41">
        <v>48394</v>
      </c>
      <c r="G253" s="41" t="s">
        <v>35</v>
      </c>
      <c r="H253" s="41" t="s">
        <v>165</v>
      </c>
      <c r="I253" s="41" t="s">
        <v>907</v>
      </c>
      <c r="J253" s="41" t="s">
        <v>907</v>
      </c>
      <c r="K253" s="41">
        <f t="shared" si="46"/>
        <v>1</v>
      </c>
      <c r="L253" s="41">
        <f t="shared" si="47"/>
        <v>1</v>
      </c>
      <c r="M253" s="41">
        <f t="shared" si="48"/>
        <v>11</v>
      </c>
      <c r="N253" s="41">
        <f t="shared" si="49"/>
        <v>13</v>
      </c>
      <c r="O253" s="41">
        <v>1</v>
      </c>
      <c r="P253" s="41" t="s">
        <v>1791</v>
      </c>
      <c r="Q253" s="14">
        <v>1</v>
      </c>
      <c r="R253" s="14"/>
      <c r="S253" s="14" t="str">
        <f t="shared" si="50"/>
        <v>SOCIETE TUNISIENNE DES FILTRES S.A.</v>
      </c>
      <c r="T253" s="14">
        <f t="shared" si="51"/>
        <v>1</v>
      </c>
      <c r="U253" s="24">
        <f t="shared" si="55"/>
        <v>0</v>
      </c>
      <c r="V253" s="24">
        <f t="shared" si="52"/>
        <v>0</v>
      </c>
      <c r="W253" s="41">
        <f t="shared" si="53"/>
        <v>0</v>
      </c>
      <c r="X253" s="41">
        <f t="shared" si="54"/>
        <v>0</v>
      </c>
    </row>
    <row r="254" spans="1:24" x14ac:dyDescent="0.25">
      <c r="A254" s="41">
        <f t="shared" si="42"/>
        <v>2018</v>
      </c>
      <c r="B254" s="41" t="str">
        <f t="shared" si="43"/>
        <v>Nov</v>
      </c>
      <c r="C254" s="41">
        <f t="shared" si="44"/>
        <v>46</v>
      </c>
      <c r="D254" s="41" t="str">
        <f t="shared" si="45"/>
        <v>Thu</v>
      </c>
      <c r="E254" s="27">
        <v>43419</v>
      </c>
      <c r="F254" s="41">
        <v>47095</v>
      </c>
      <c r="G254" s="41" t="s">
        <v>58</v>
      </c>
      <c r="H254" s="41" t="s">
        <v>101</v>
      </c>
      <c r="I254" s="41" t="s">
        <v>907</v>
      </c>
      <c r="J254" s="41" t="s">
        <v>907</v>
      </c>
      <c r="K254" s="41">
        <f t="shared" si="46"/>
        <v>1</v>
      </c>
      <c r="L254" s="41">
        <f t="shared" si="47"/>
        <v>1</v>
      </c>
      <c r="M254" s="41">
        <f t="shared" si="48"/>
        <v>11</v>
      </c>
      <c r="N254" s="41">
        <f t="shared" si="49"/>
        <v>11</v>
      </c>
      <c r="O254" s="41">
        <v>1</v>
      </c>
      <c r="P254" s="41" t="s">
        <v>2645</v>
      </c>
      <c r="Q254" s="14">
        <v>1</v>
      </c>
      <c r="R254" s="14">
        <v>1</v>
      </c>
      <c r="S254" s="14" t="str">
        <f t="shared" si="50"/>
        <v>FBIU0348801</v>
      </c>
      <c r="T254" s="14">
        <f t="shared" si="51"/>
        <v>1</v>
      </c>
      <c r="U254" s="24">
        <f t="shared" si="55"/>
        <v>1</v>
      </c>
      <c r="V254" s="24">
        <f t="shared" si="52"/>
        <v>1</v>
      </c>
      <c r="W254" s="41">
        <f t="shared" si="53"/>
        <v>1</v>
      </c>
      <c r="X254" s="41">
        <f t="shared" si="54"/>
        <v>1</v>
      </c>
    </row>
    <row r="255" spans="1:24" x14ac:dyDescent="0.25">
      <c r="A255" s="41">
        <f t="shared" si="42"/>
        <v>2018</v>
      </c>
      <c r="B255" s="41" t="str">
        <f t="shared" si="43"/>
        <v>Nov</v>
      </c>
      <c r="C255" s="41">
        <f t="shared" si="44"/>
        <v>46</v>
      </c>
      <c r="D255" s="41" t="str">
        <f t="shared" si="45"/>
        <v>Thu</v>
      </c>
      <c r="E255" s="27">
        <v>43419</v>
      </c>
      <c r="F255" s="41" t="s">
        <v>166</v>
      </c>
      <c r="G255" s="41" t="s">
        <v>167</v>
      </c>
      <c r="H255" s="41" t="s">
        <v>168</v>
      </c>
      <c r="I255" s="41" t="s">
        <v>909</v>
      </c>
      <c r="J255" s="41" t="s">
        <v>909</v>
      </c>
      <c r="K255" s="41">
        <f t="shared" si="46"/>
        <v>0</v>
      </c>
      <c r="L255" s="41">
        <f t="shared" si="47"/>
        <v>0</v>
      </c>
      <c r="M255" s="41">
        <f t="shared" si="48"/>
        <v>0</v>
      </c>
      <c r="N255" s="41">
        <f t="shared" si="49"/>
        <v>0</v>
      </c>
      <c r="O255" s="41">
        <v>1</v>
      </c>
      <c r="P255" s="41" t="s">
        <v>998</v>
      </c>
      <c r="Q255" s="14">
        <v>1</v>
      </c>
      <c r="R255" s="14">
        <v>1</v>
      </c>
      <c r="S255" s="14" t="str">
        <f t="shared" si="50"/>
        <v>VALEO SERVICES UK LTD.</v>
      </c>
      <c r="T255" s="14">
        <f t="shared" si="51"/>
        <v>1</v>
      </c>
      <c r="U255" s="24">
        <f t="shared" si="55"/>
        <v>0</v>
      </c>
      <c r="V255" s="24">
        <f t="shared" si="52"/>
        <v>0</v>
      </c>
      <c r="W255" s="41">
        <f t="shared" si="53"/>
        <v>0</v>
      </c>
      <c r="X255" s="41">
        <f t="shared" si="54"/>
        <v>0</v>
      </c>
    </row>
    <row r="256" spans="1:24" x14ac:dyDescent="0.25">
      <c r="A256" s="41">
        <f t="shared" si="42"/>
        <v>2018</v>
      </c>
      <c r="B256" s="41" t="str">
        <f t="shared" si="43"/>
        <v>Nov</v>
      </c>
      <c r="C256" s="41">
        <f t="shared" si="44"/>
        <v>46</v>
      </c>
      <c r="D256" s="41" t="str">
        <f t="shared" si="45"/>
        <v>Thu</v>
      </c>
      <c r="E256" s="27">
        <v>43419</v>
      </c>
      <c r="F256" s="41">
        <v>45287</v>
      </c>
      <c r="G256" s="41" t="s">
        <v>272</v>
      </c>
      <c r="H256" s="41" t="s">
        <v>273</v>
      </c>
      <c r="I256" s="41" t="s">
        <v>907</v>
      </c>
      <c r="J256" s="41" t="s">
        <v>907</v>
      </c>
      <c r="K256" s="41">
        <f t="shared" si="46"/>
        <v>1</v>
      </c>
      <c r="L256" s="41">
        <f t="shared" si="47"/>
        <v>1</v>
      </c>
      <c r="M256" s="41">
        <f t="shared" si="48"/>
        <v>1</v>
      </c>
      <c r="N256" s="41">
        <f t="shared" si="49"/>
        <v>1</v>
      </c>
      <c r="O256" s="41">
        <v>1</v>
      </c>
      <c r="P256" s="41" t="s">
        <v>3229</v>
      </c>
      <c r="Q256" s="14">
        <v>1</v>
      </c>
      <c r="R256" s="14">
        <v>1</v>
      </c>
      <c r="S256" s="14" t="str">
        <f t="shared" si="50"/>
        <v>CONTINENTAL DIRECT</v>
      </c>
      <c r="T256" s="14">
        <f t="shared" si="51"/>
        <v>1</v>
      </c>
      <c r="U256" s="24">
        <f t="shared" si="55"/>
        <v>0</v>
      </c>
      <c r="V256" s="24">
        <f t="shared" si="52"/>
        <v>0</v>
      </c>
      <c r="W256" s="41">
        <f t="shared" si="53"/>
        <v>0</v>
      </c>
      <c r="X256" s="41">
        <f t="shared" si="54"/>
        <v>0</v>
      </c>
    </row>
    <row r="257" spans="1:24" x14ac:dyDescent="0.25">
      <c r="A257" s="41">
        <f t="shared" si="42"/>
        <v>2018</v>
      </c>
      <c r="B257" s="41" t="str">
        <f t="shared" si="43"/>
        <v>Nov</v>
      </c>
      <c r="C257" s="41">
        <f t="shared" si="44"/>
        <v>46</v>
      </c>
      <c r="D257" s="41" t="str">
        <f t="shared" si="45"/>
        <v>Thu</v>
      </c>
      <c r="E257" s="27">
        <v>43419</v>
      </c>
      <c r="F257" s="41">
        <v>45277</v>
      </c>
      <c r="G257" s="41" t="s">
        <v>703</v>
      </c>
      <c r="H257" s="41" t="s">
        <v>1671</v>
      </c>
      <c r="K257" s="41">
        <f t="shared" si="46"/>
        <v>0</v>
      </c>
      <c r="L257" s="41">
        <f t="shared" si="47"/>
        <v>0</v>
      </c>
      <c r="M257" s="41">
        <f t="shared" si="48"/>
        <v>1</v>
      </c>
      <c r="N257" s="41">
        <f t="shared" si="49"/>
        <v>1</v>
      </c>
      <c r="O257" s="41">
        <v>1</v>
      </c>
      <c r="P257" s="41" t="s">
        <v>1618</v>
      </c>
      <c r="Q257" s="14">
        <v>1</v>
      </c>
      <c r="R257" s="14"/>
      <c r="S257" s="14" t="str">
        <f t="shared" si="50"/>
        <v>VIEROL AUTOMOTIVE-INTERNATIONAL</v>
      </c>
      <c r="T257" s="14">
        <f t="shared" si="51"/>
        <v>1</v>
      </c>
      <c r="U257" s="24">
        <f t="shared" si="55"/>
        <v>0</v>
      </c>
      <c r="V257" s="24">
        <f t="shared" si="52"/>
        <v>0</v>
      </c>
      <c r="W257" s="41">
        <f t="shared" si="53"/>
        <v>0</v>
      </c>
      <c r="X257" s="41">
        <f t="shared" si="54"/>
        <v>0</v>
      </c>
    </row>
    <row r="258" spans="1:24" x14ac:dyDescent="0.25">
      <c r="A258" s="41">
        <f t="shared" si="42"/>
        <v>2018</v>
      </c>
      <c r="B258" s="41" t="str">
        <f t="shared" si="43"/>
        <v>Nov</v>
      </c>
      <c r="C258" s="41">
        <f t="shared" si="44"/>
        <v>46</v>
      </c>
      <c r="D258" s="41" t="str">
        <f t="shared" si="45"/>
        <v>Thu</v>
      </c>
      <c r="E258" s="27">
        <v>43419</v>
      </c>
      <c r="F258" s="41">
        <v>48519</v>
      </c>
      <c r="G258" s="41" t="s">
        <v>149</v>
      </c>
      <c r="H258" s="41" t="s">
        <v>163</v>
      </c>
      <c r="I258" s="41" t="s">
        <v>909</v>
      </c>
      <c r="J258" s="41" t="s">
        <v>909</v>
      </c>
      <c r="K258" s="41">
        <f t="shared" si="46"/>
        <v>0</v>
      </c>
      <c r="L258" s="41">
        <f t="shared" si="47"/>
        <v>0</v>
      </c>
      <c r="M258" s="41">
        <f t="shared" si="48"/>
        <v>4</v>
      </c>
      <c r="N258" s="41">
        <f t="shared" si="49"/>
        <v>4</v>
      </c>
      <c r="O258" s="41">
        <v>1</v>
      </c>
      <c r="P258" s="41" t="s">
        <v>2661</v>
      </c>
      <c r="Q258" s="14">
        <v>1</v>
      </c>
      <c r="R258" s="14">
        <v>1</v>
      </c>
      <c r="S258" s="14" t="str">
        <f t="shared" si="50"/>
        <v>TEMU5788138</v>
      </c>
      <c r="T258" s="14">
        <f t="shared" si="51"/>
        <v>1</v>
      </c>
      <c r="U258" s="24">
        <f t="shared" si="55"/>
        <v>0</v>
      </c>
      <c r="V258" s="24">
        <f t="shared" si="52"/>
        <v>1</v>
      </c>
      <c r="W258" s="41">
        <f t="shared" si="53"/>
        <v>0</v>
      </c>
      <c r="X258" s="41">
        <f t="shared" si="54"/>
        <v>1</v>
      </c>
    </row>
    <row r="259" spans="1:24" x14ac:dyDescent="0.25">
      <c r="A259" s="41">
        <f t="shared" ref="A259:A322" si="56">YEAR(E259)</f>
        <v>2018</v>
      </c>
      <c r="B259" s="41" t="str">
        <f t="shared" ref="B259:B322" si="57">TEXT(E259,"MMM")</f>
        <v>Nov</v>
      </c>
      <c r="C259" s="41">
        <f t="shared" ref="C259:C322" si="58">WEEKNUM(E259)</f>
        <v>46</v>
      </c>
      <c r="D259" s="41" t="str">
        <f t="shared" ref="D259:D322" si="59">TEXT(E259,"DDD")</f>
        <v>Thu</v>
      </c>
      <c r="E259" s="27">
        <v>43419</v>
      </c>
      <c r="F259" s="41">
        <v>48833</v>
      </c>
      <c r="G259" s="41" t="s">
        <v>149</v>
      </c>
      <c r="H259" s="41" t="s">
        <v>1672</v>
      </c>
      <c r="K259" s="41">
        <f t="shared" ref="K259:K322" si="60">IF(I259="YES",1,0)</f>
        <v>0</v>
      </c>
      <c r="L259" s="41">
        <f t="shared" ref="L259:L322" si="61">IF(J259="YES",1,0)</f>
        <v>0</v>
      </c>
      <c r="M259" s="41">
        <f t="shared" ref="M259:M322" si="62">COUNTIFS(G:G,G259,I:I,"YES")</f>
        <v>4</v>
      </c>
      <c r="N259" s="41">
        <f t="shared" ref="N259:N322" si="63">COUNTIFS(G:G,G259,J:J,"YES")</f>
        <v>4</v>
      </c>
      <c r="O259" s="41">
        <v>1</v>
      </c>
      <c r="P259" s="41" t="s">
        <v>681</v>
      </c>
      <c r="Q259" s="14">
        <v>1</v>
      </c>
      <c r="R259" s="14">
        <v>1</v>
      </c>
      <c r="S259" s="14" t="str">
        <f t="shared" si="50"/>
        <v>SERVICE TECHNOLOGY</v>
      </c>
      <c r="T259" s="14">
        <f t="shared" si="51"/>
        <v>1</v>
      </c>
      <c r="U259" s="24">
        <f t="shared" si="55"/>
        <v>1</v>
      </c>
      <c r="V259" s="24">
        <f t="shared" si="52"/>
        <v>1</v>
      </c>
      <c r="W259" s="41">
        <f t="shared" si="53"/>
        <v>1</v>
      </c>
      <c r="X259" s="41">
        <f t="shared" si="54"/>
        <v>1</v>
      </c>
    </row>
    <row r="260" spans="1:24" x14ac:dyDescent="0.25">
      <c r="A260" s="41">
        <f t="shared" si="56"/>
        <v>2018</v>
      </c>
      <c r="B260" s="41" t="str">
        <f t="shared" si="57"/>
        <v>Nov</v>
      </c>
      <c r="C260" s="41">
        <f t="shared" si="58"/>
        <v>46</v>
      </c>
      <c r="D260" s="41" t="str">
        <f t="shared" si="59"/>
        <v>Thu</v>
      </c>
      <c r="E260" s="27">
        <v>43419</v>
      </c>
      <c r="F260" s="41" t="s">
        <v>1423</v>
      </c>
      <c r="G260" s="41" t="s">
        <v>1424</v>
      </c>
      <c r="H260" s="41" t="s">
        <v>1425</v>
      </c>
      <c r="I260" s="41" t="s">
        <v>909</v>
      </c>
      <c r="J260" s="41" t="s">
        <v>909</v>
      </c>
      <c r="K260" s="41">
        <f t="shared" si="60"/>
        <v>0</v>
      </c>
      <c r="L260" s="41">
        <f t="shared" si="61"/>
        <v>0</v>
      </c>
      <c r="M260" s="41">
        <f t="shared" si="62"/>
        <v>0</v>
      </c>
      <c r="N260" s="41">
        <f t="shared" si="63"/>
        <v>0</v>
      </c>
      <c r="O260" s="41">
        <v>1</v>
      </c>
      <c r="P260" s="41" t="s">
        <v>2720</v>
      </c>
      <c r="Q260" s="14">
        <v>1</v>
      </c>
      <c r="R260" s="14">
        <v>1</v>
      </c>
      <c r="S260" s="14" t="str">
        <f t="shared" si="50"/>
        <v>MERKEZ OTOMOTIVE/ LIM OTOMOTIV</v>
      </c>
      <c r="T260" s="14">
        <f t="shared" si="51"/>
        <v>1</v>
      </c>
      <c r="U260" s="24">
        <f t="shared" si="55"/>
        <v>1</v>
      </c>
      <c r="V260" s="24">
        <f t="shared" si="52"/>
        <v>1</v>
      </c>
      <c r="W260" s="41">
        <f t="shared" si="53"/>
        <v>1</v>
      </c>
      <c r="X260" s="41">
        <f t="shared" si="54"/>
        <v>1</v>
      </c>
    </row>
    <row r="261" spans="1:24" x14ac:dyDescent="0.25">
      <c r="A261" s="41">
        <f t="shared" si="56"/>
        <v>2018</v>
      </c>
      <c r="B261" s="41" t="str">
        <f t="shared" si="57"/>
        <v>Nov</v>
      </c>
      <c r="C261" s="41">
        <f t="shared" si="58"/>
        <v>46</v>
      </c>
      <c r="D261" s="41" t="str">
        <f t="shared" si="59"/>
        <v>Thu</v>
      </c>
      <c r="E261" s="27">
        <v>43419</v>
      </c>
      <c r="F261" s="41">
        <v>45293</v>
      </c>
      <c r="G261" s="41" t="s">
        <v>192</v>
      </c>
      <c r="H261" s="41" t="s">
        <v>193</v>
      </c>
      <c r="I261" s="41" t="s">
        <v>907</v>
      </c>
      <c r="J261" s="41" t="s">
        <v>907</v>
      </c>
      <c r="K261" s="41">
        <f t="shared" si="60"/>
        <v>1</v>
      </c>
      <c r="L261" s="41">
        <f t="shared" si="61"/>
        <v>1</v>
      </c>
      <c r="M261" s="41">
        <f t="shared" si="62"/>
        <v>4</v>
      </c>
      <c r="N261" s="41">
        <f t="shared" si="63"/>
        <v>5</v>
      </c>
      <c r="O261" s="41">
        <v>1</v>
      </c>
      <c r="P261" s="41" t="s">
        <v>639</v>
      </c>
      <c r="Q261" s="14">
        <v>1</v>
      </c>
      <c r="R261" s="14">
        <v>1</v>
      </c>
      <c r="S261" s="14" t="str">
        <f t="shared" ref="S261:S324" si="64">P261</f>
        <v>SPJ AUTOMOTIVE AFTERMARKET</v>
      </c>
      <c r="T261" s="14">
        <f t="shared" ref="T261:T324" si="65">Q261</f>
        <v>1</v>
      </c>
      <c r="U261" s="24">
        <f t="shared" si="55"/>
        <v>1</v>
      </c>
      <c r="V261" s="24">
        <f t="shared" ref="V261:V324" si="66">X261/T261</f>
        <v>1</v>
      </c>
      <c r="W261" s="41">
        <f t="shared" ref="W261:W324" si="67">VLOOKUP(S261,G:M,7,FALSE)</f>
        <v>1</v>
      </c>
      <c r="X261" s="41">
        <f t="shared" ref="X261:X324" si="68">VLOOKUP(S261,G:N,8,FALSE)</f>
        <v>1</v>
      </c>
    </row>
    <row r="262" spans="1:24" x14ac:dyDescent="0.25">
      <c r="A262" s="41">
        <f t="shared" si="56"/>
        <v>2018</v>
      </c>
      <c r="B262" s="41" t="str">
        <f t="shared" si="57"/>
        <v>Nov</v>
      </c>
      <c r="C262" s="41">
        <f t="shared" si="58"/>
        <v>46</v>
      </c>
      <c r="D262" s="41" t="str">
        <f t="shared" si="59"/>
        <v>Thu</v>
      </c>
      <c r="E262" s="27">
        <v>43419</v>
      </c>
      <c r="F262" s="41">
        <v>46753</v>
      </c>
      <c r="G262" s="41" t="s">
        <v>87</v>
      </c>
      <c r="H262" s="41" t="s">
        <v>102</v>
      </c>
      <c r="I262" s="41" t="s">
        <v>907</v>
      </c>
      <c r="J262" s="41" t="s">
        <v>907</v>
      </c>
      <c r="K262" s="41">
        <f t="shared" si="60"/>
        <v>1</v>
      </c>
      <c r="L262" s="41">
        <f t="shared" si="61"/>
        <v>1</v>
      </c>
      <c r="M262" s="41">
        <f t="shared" si="62"/>
        <v>20</v>
      </c>
      <c r="N262" s="41">
        <f t="shared" si="63"/>
        <v>20</v>
      </c>
      <c r="O262" s="41">
        <v>1</v>
      </c>
      <c r="P262" s="41" t="s">
        <v>2718</v>
      </c>
      <c r="Q262" s="14">
        <v>1</v>
      </c>
      <c r="R262" s="14">
        <v>1</v>
      </c>
      <c r="S262" s="14" t="str">
        <f t="shared" si="64"/>
        <v>KKTU7746150</v>
      </c>
      <c r="T262" s="14">
        <f t="shared" si="65"/>
        <v>1</v>
      </c>
      <c r="U262" s="24">
        <f t="shared" ref="U262:U325" si="69">W262/T262</f>
        <v>1</v>
      </c>
      <c r="V262" s="24">
        <f t="shared" si="66"/>
        <v>1</v>
      </c>
      <c r="W262" s="41">
        <f t="shared" si="67"/>
        <v>1</v>
      </c>
      <c r="X262" s="41">
        <f t="shared" si="68"/>
        <v>1</v>
      </c>
    </row>
    <row r="263" spans="1:24" x14ac:dyDescent="0.25">
      <c r="A263" s="41">
        <f t="shared" si="56"/>
        <v>2018</v>
      </c>
      <c r="B263" s="41" t="str">
        <f t="shared" si="57"/>
        <v>Nov</v>
      </c>
      <c r="C263" s="41">
        <f t="shared" si="58"/>
        <v>46</v>
      </c>
      <c r="D263" s="41" t="str">
        <f t="shared" si="59"/>
        <v>Thu</v>
      </c>
      <c r="E263" s="27">
        <v>43419</v>
      </c>
      <c r="F263" s="41">
        <v>45279</v>
      </c>
      <c r="G263" s="41" t="s">
        <v>169</v>
      </c>
      <c r="H263" s="41" t="s">
        <v>170</v>
      </c>
      <c r="I263" s="41" t="s">
        <v>907</v>
      </c>
      <c r="J263" s="41" t="s">
        <v>907</v>
      </c>
      <c r="K263" s="41">
        <f t="shared" si="60"/>
        <v>1</v>
      </c>
      <c r="L263" s="41">
        <f t="shared" si="61"/>
        <v>1</v>
      </c>
      <c r="M263" s="41">
        <f t="shared" si="62"/>
        <v>3</v>
      </c>
      <c r="N263" s="41">
        <f t="shared" si="63"/>
        <v>4</v>
      </c>
      <c r="O263" s="41">
        <v>1</v>
      </c>
      <c r="P263" s="41" t="s">
        <v>942</v>
      </c>
      <c r="Q263" s="14">
        <v>1</v>
      </c>
      <c r="R263" s="14">
        <v>1</v>
      </c>
      <c r="S263" s="14" t="str">
        <f t="shared" si="64"/>
        <v>TEMU1707375</v>
      </c>
      <c r="T263" s="14">
        <f t="shared" si="65"/>
        <v>1</v>
      </c>
      <c r="U263" s="24">
        <f t="shared" si="69"/>
        <v>1</v>
      </c>
      <c r="V263" s="24">
        <f t="shared" si="66"/>
        <v>1</v>
      </c>
      <c r="W263" s="41">
        <f t="shared" si="67"/>
        <v>1</v>
      </c>
      <c r="X263" s="41">
        <f t="shared" si="68"/>
        <v>1</v>
      </c>
    </row>
    <row r="264" spans="1:24" x14ac:dyDescent="0.25">
      <c r="A264" s="41">
        <f t="shared" si="56"/>
        <v>2018</v>
      </c>
      <c r="B264" s="41" t="str">
        <f t="shared" si="57"/>
        <v>Nov</v>
      </c>
      <c r="C264" s="41">
        <f t="shared" si="58"/>
        <v>46</v>
      </c>
      <c r="D264" s="41" t="str">
        <f t="shared" si="59"/>
        <v>Fri</v>
      </c>
      <c r="E264" s="27">
        <v>43420</v>
      </c>
      <c r="F264" s="41">
        <v>48866</v>
      </c>
      <c r="G264" s="41" t="s">
        <v>189</v>
      </c>
      <c r="H264" s="41" t="s">
        <v>1691</v>
      </c>
      <c r="K264" s="41">
        <f t="shared" si="60"/>
        <v>0</v>
      </c>
      <c r="L264" s="41">
        <f t="shared" si="61"/>
        <v>0</v>
      </c>
      <c r="M264" s="41">
        <f t="shared" si="62"/>
        <v>1</v>
      </c>
      <c r="N264" s="41">
        <f t="shared" si="63"/>
        <v>1</v>
      </c>
      <c r="O264" s="41">
        <v>1</v>
      </c>
      <c r="P264" s="41" t="s">
        <v>1668</v>
      </c>
      <c r="Q264" s="14">
        <v>1</v>
      </c>
      <c r="R264" s="14"/>
      <c r="S264" s="14" t="str">
        <f t="shared" si="64"/>
        <v>TRHU1069649</v>
      </c>
      <c r="T264" s="14">
        <f t="shared" si="65"/>
        <v>1</v>
      </c>
      <c r="U264" s="24">
        <f t="shared" si="69"/>
        <v>0</v>
      </c>
      <c r="V264" s="24">
        <f t="shared" si="66"/>
        <v>0</v>
      </c>
      <c r="W264" s="41">
        <f t="shared" si="67"/>
        <v>0</v>
      </c>
      <c r="X264" s="41">
        <f t="shared" si="68"/>
        <v>0</v>
      </c>
    </row>
    <row r="265" spans="1:24" x14ac:dyDescent="0.25">
      <c r="A265" s="41">
        <f t="shared" si="56"/>
        <v>2018</v>
      </c>
      <c r="B265" s="41" t="str">
        <f t="shared" si="57"/>
        <v>Nov</v>
      </c>
      <c r="C265" s="41">
        <f t="shared" si="58"/>
        <v>46</v>
      </c>
      <c r="D265" s="41" t="str">
        <f t="shared" si="59"/>
        <v>Fri</v>
      </c>
      <c r="E265" s="27">
        <v>43420</v>
      </c>
      <c r="F265" s="41" t="s">
        <v>194</v>
      </c>
      <c r="G265" s="41" t="s">
        <v>195</v>
      </c>
      <c r="H265" s="41" t="s">
        <v>196</v>
      </c>
      <c r="I265" s="41" t="s">
        <v>907</v>
      </c>
      <c r="J265" s="41" t="s">
        <v>907</v>
      </c>
      <c r="K265" s="41">
        <f t="shared" si="60"/>
        <v>1</v>
      </c>
      <c r="L265" s="41">
        <f t="shared" si="61"/>
        <v>1</v>
      </c>
      <c r="M265" s="41">
        <f t="shared" si="62"/>
        <v>1</v>
      </c>
      <c r="N265" s="41">
        <f t="shared" si="63"/>
        <v>1</v>
      </c>
      <c r="O265" s="41">
        <v>1</v>
      </c>
      <c r="P265" s="41" t="s">
        <v>291</v>
      </c>
      <c r="Q265" s="14">
        <v>1</v>
      </c>
      <c r="R265" s="14">
        <v>1</v>
      </c>
      <c r="S265" s="14" t="str">
        <f t="shared" si="64"/>
        <v>YMLU3529820</v>
      </c>
      <c r="T265" s="14">
        <f t="shared" si="65"/>
        <v>1</v>
      </c>
      <c r="U265" s="24">
        <f t="shared" si="69"/>
        <v>1</v>
      </c>
      <c r="V265" s="24">
        <f t="shared" si="66"/>
        <v>1</v>
      </c>
      <c r="W265" s="41">
        <f t="shared" si="67"/>
        <v>1</v>
      </c>
      <c r="X265" s="41">
        <f t="shared" si="68"/>
        <v>1</v>
      </c>
    </row>
    <row r="266" spans="1:24" x14ac:dyDescent="0.25">
      <c r="A266" s="41">
        <f t="shared" si="56"/>
        <v>2018</v>
      </c>
      <c r="B266" s="41" t="str">
        <f t="shared" si="57"/>
        <v>Nov</v>
      </c>
      <c r="C266" s="41">
        <f t="shared" si="58"/>
        <v>46</v>
      </c>
      <c r="D266" s="41" t="str">
        <f t="shared" si="59"/>
        <v>Fri</v>
      </c>
      <c r="E266" s="27">
        <v>43420</v>
      </c>
      <c r="F266" s="41">
        <v>48865</v>
      </c>
      <c r="G266" s="41" t="s">
        <v>197</v>
      </c>
      <c r="H266" s="41" t="s">
        <v>1686</v>
      </c>
      <c r="K266" s="41">
        <f t="shared" si="60"/>
        <v>0</v>
      </c>
      <c r="L266" s="41">
        <f t="shared" si="61"/>
        <v>0</v>
      </c>
      <c r="M266" s="41">
        <f t="shared" si="62"/>
        <v>3</v>
      </c>
      <c r="N266" s="41">
        <f t="shared" si="63"/>
        <v>3</v>
      </c>
      <c r="O266" s="41">
        <v>1</v>
      </c>
      <c r="P266" s="41" t="s">
        <v>2772</v>
      </c>
      <c r="Q266" s="14">
        <v>1</v>
      </c>
      <c r="R266" s="14">
        <v>1</v>
      </c>
      <c r="S266" s="14" t="str">
        <f t="shared" si="64"/>
        <v>MEDU8297979</v>
      </c>
      <c r="T266" s="14">
        <f t="shared" si="65"/>
        <v>1</v>
      </c>
      <c r="U266" s="24">
        <f t="shared" si="69"/>
        <v>0</v>
      </c>
      <c r="V266" s="24">
        <f t="shared" si="66"/>
        <v>1</v>
      </c>
      <c r="W266" s="41">
        <f t="shared" si="67"/>
        <v>0</v>
      </c>
      <c r="X266" s="41">
        <f t="shared" si="68"/>
        <v>1</v>
      </c>
    </row>
    <row r="267" spans="1:24" x14ac:dyDescent="0.25">
      <c r="A267" s="41">
        <f t="shared" si="56"/>
        <v>2018</v>
      </c>
      <c r="B267" s="41" t="str">
        <f t="shared" si="57"/>
        <v>Nov</v>
      </c>
      <c r="C267" s="41">
        <f t="shared" si="58"/>
        <v>46</v>
      </c>
      <c r="D267" s="41" t="str">
        <f t="shared" si="59"/>
        <v>Fri</v>
      </c>
      <c r="E267" s="27">
        <v>43420</v>
      </c>
      <c r="F267" s="41">
        <v>48542</v>
      </c>
      <c r="G267" s="41" t="s">
        <v>43</v>
      </c>
      <c r="H267" s="41" t="s">
        <v>1687</v>
      </c>
      <c r="K267" s="41">
        <f t="shared" si="60"/>
        <v>0</v>
      </c>
      <c r="L267" s="41">
        <f t="shared" si="61"/>
        <v>0</v>
      </c>
      <c r="M267" s="41">
        <f t="shared" si="62"/>
        <v>4</v>
      </c>
      <c r="N267" s="41">
        <f t="shared" si="63"/>
        <v>3</v>
      </c>
      <c r="O267" s="41">
        <v>1</v>
      </c>
      <c r="P267" s="41" t="s">
        <v>1443</v>
      </c>
      <c r="Q267" s="14">
        <v>1</v>
      </c>
      <c r="R267" s="14">
        <v>1</v>
      </c>
      <c r="S267" s="14" t="str">
        <f t="shared" si="64"/>
        <v>YMLU3591003</v>
      </c>
      <c r="T267" s="14">
        <f t="shared" si="65"/>
        <v>1</v>
      </c>
      <c r="U267" s="24">
        <f t="shared" si="69"/>
        <v>0</v>
      </c>
      <c r="V267" s="24">
        <f t="shared" si="66"/>
        <v>0</v>
      </c>
      <c r="W267" s="41">
        <f t="shared" si="67"/>
        <v>0</v>
      </c>
      <c r="X267" s="41">
        <f t="shared" si="68"/>
        <v>0</v>
      </c>
    </row>
    <row r="268" spans="1:24" x14ac:dyDescent="0.25">
      <c r="A268" s="41">
        <f t="shared" si="56"/>
        <v>2018</v>
      </c>
      <c r="B268" s="41" t="str">
        <f t="shared" si="57"/>
        <v>Nov</v>
      </c>
      <c r="C268" s="41">
        <f t="shared" si="58"/>
        <v>46</v>
      </c>
      <c r="D268" s="41" t="str">
        <f t="shared" si="59"/>
        <v>Fri</v>
      </c>
      <c r="E268" s="27">
        <v>43420</v>
      </c>
      <c r="F268" s="41" t="s">
        <v>2582</v>
      </c>
      <c r="G268" s="41" t="s">
        <v>1905</v>
      </c>
      <c r="H268" s="41" t="s">
        <v>1906</v>
      </c>
      <c r="K268" s="41">
        <f t="shared" si="60"/>
        <v>0</v>
      </c>
      <c r="L268" s="41">
        <f t="shared" si="61"/>
        <v>0</v>
      </c>
      <c r="M268" s="41">
        <f t="shared" si="62"/>
        <v>0</v>
      </c>
      <c r="N268" s="41">
        <f t="shared" si="63"/>
        <v>0</v>
      </c>
      <c r="O268" s="41">
        <v>1</v>
      </c>
      <c r="P268" s="41" t="s">
        <v>3301</v>
      </c>
      <c r="Q268" s="14">
        <v>1</v>
      </c>
      <c r="R268" s="14">
        <v>1</v>
      </c>
      <c r="S268" s="14" t="str">
        <f t="shared" si="64"/>
        <v>TCKU4610640</v>
      </c>
      <c r="T268" s="14">
        <f t="shared" si="65"/>
        <v>1</v>
      </c>
      <c r="U268" s="24">
        <f t="shared" si="69"/>
        <v>0</v>
      </c>
      <c r="V268" s="24">
        <f t="shared" si="66"/>
        <v>0</v>
      </c>
      <c r="W268" s="41">
        <f t="shared" si="67"/>
        <v>0</v>
      </c>
      <c r="X268" s="41">
        <f t="shared" si="68"/>
        <v>0</v>
      </c>
    </row>
    <row r="269" spans="1:24" x14ac:dyDescent="0.25">
      <c r="A269" s="41">
        <f t="shared" si="56"/>
        <v>2018</v>
      </c>
      <c r="B269" s="41" t="str">
        <f t="shared" si="57"/>
        <v>Nov</v>
      </c>
      <c r="C269" s="41">
        <f t="shared" si="58"/>
        <v>46</v>
      </c>
      <c r="D269" s="41" t="str">
        <f t="shared" si="59"/>
        <v>Fri</v>
      </c>
      <c r="E269" s="27">
        <v>43420</v>
      </c>
      <c r="F269" s="41">
        <v>45343</v>
      </c>
      <c r="G269" s="41" t="s">
        <v>171</v>
      </c>
      <c r="H269" s="41" t="s">
        <v>172</v>
      </c>
      <c r="I269" s="41" t="s">
        <v>907</v>
      </c>
      <c r="J269" s="41" t="s">
        <v>907</v>
      </c>
      <c r="K269" s="41">
        <f t="shared" si="60"/>
        <v>1</v>
      </c>
      <c r="L269" s="41">
        <f t="shared" si="61"/>
        <v>1</v>
      </c>
      <c r="M269" s="41">
        <f t="shared" si="62"/>
        <v>6</v>
      </c>
      <c r="N269" s="41">
        <f t="shared" si="63"/>
        <v>6</v>
      </c>
      <c r="O269" s="41">
        <v>1</v>
      </c>
      <c r="P269" s="41" t="s">
        <v>1576</v>
      </c>
      <c r="Q269" s="14">
        <v>1</v>
      </c>
      <c r="R269" s="14"/>
      <c r="S269" s="14" t="str">
        <f t="shared" si="64"/>
        <v>YMLU4943557</v>
      </c>
      <c r="T269" s="14">
        <f t="shared" si="65"/>
        <v>1</v>
      </c>
      <c r="U269" s="24">
        <f t="shared" si="69"/>
        <v>0</v>
      </c>
      <c r="V269" s="24">
        <f t="shared" si="66"/>
        <v>0</v>
      </c>
      <c r="W269" s="41">
        <f t="shared" si="67"/>
        <v>0</v>
      </c>
      <c r="X269" s="41">
        <f t="shared" si="68"/>
        <v>0</v>
      </c>
    </row>
    <row r="270" spans="1:24" x14ac:dyDescent="0.25">
      <c r="A270" s="41">
        <f t="shared" si="56"/>
        <v>2018</v>
      </c>
      <c r="B270" s="41" t="str">
        <f t="shared" si="57"/>
        <v>Nov</v>
      </c>
      <c r="C270" s="41">
        <f t="shared" si="58"/>
        <v>46</v>
      </c>
      <c r="D270" s="41" t="str">
        <f t="shared" si="59"/>
        <v>Fri</v>
      </c>
      <c r="E270" s="27">
        <v>43420</v>
      </c>
      <c r="F270" s="41">
        <v>48864</v>
      </c>
      <c r="G270" s="41" t="s">
        <v>31</v>
      </c>
      <c r="H270" s="41" t="s">
        <v>212</v>
      </c>
      <c r="I270" s="41" t="s">
        <v>907</v>
      </c>
      <c r="J270" s="41" t="s">
        <v>907</v>
      </c>
      <c r="K270" s="41">
        <f t="shared" si="60"/>
        <v>1</v>
      </c>
      <c r="L270" s="41">
        <f t="shared" si="61"/>
        <v>1</v>
      </c>
      <c r="M270" s="41">
        <f t="shared" si="62"/>
        <v>12</v>
      </c>
      <c r="N270" s="41">
        <f t="shared" si="63"/>
        <v>12</v>
      </c>
      <c r="O270" s="41">
        <v>1</v>
      </c>
      <c r="P270" s="41" t="s">
        <v>2864</v>
      </c>
      <c r="Q270" s="14">
        <v>1</v>
      </c>
      <c r="R270" s="14">
        <v>1</v>
      </c>
      <c r="S270" s="14" t="str">
        <f t="shared" si="64"/>
        <v>TGHU5062785</v>
      </c>
      <c r="T270" s="14">
        <f t="shared" si="65"/>
        <v>1</v>
      </c>
      <c r="U270" s="24">
        <f t="shared" si="69"/>
        <v>0</v>
      </c>
      <c r="V270" s="24">
        <f t="shared" si="66"/>
        <v>1</v>
      </c>
      <c r="W270" s="41">
        <f t="shared" si="67"/>
        <v>0</v>
      </c>
      <c r="X270" s="41">
        <f t="shared" si="68"/>
        <v>1</v>
      </c>
    </row>
    <row r="271" spans="1:24" x14ac:dyDescent="0.25">
      <c r="A271" s="41">
        <f t="shared" si="56"/>
        <v>2018</v>
      </c>
      <c r="B271" s="41" t="str">
        <f t="shared" si="57"/>
        <v>Nov</v>
      </c>
      <c r="C271" s="41">
        <f t="shared" si="58"/>
        <v>46</v>
      </c>
      <c r="D271" s="41" t="str">
        <f t="shared" si="59"/>
        <v>Fri</v>
      </c>
      <c r="E271" s="27">
        <v>43420</v>
      </c>
      <c r="F271" s="41" t="s">
        <v>1688</v>
      </c>
      <c r="G271" s="41" t="s">
        <v>759</v>
      </c>
      <c r="H271" s="41" t="s">
        <v>1689</v>
      </c>
      <c r="K271" s="41">
        <f t="shared" si="60"/>
        <v>0</v>
      </c>
      <c r="L271" s="41">
        <f t="shared" si="61"/>
        <v>0</v>
      </c>
      <c r="M271" s="41">
        <f t="shared" si="62"/>
        <v>1</v>
      </c>
      <c r="N271" s="41">
        <f t="shared" si="63"/>
        <v>1</v>
      </c>
      <c r="O271" s="41">
        <v>1</v>
      </c>
      <c r="P271" s="41" t="s">
        <v>475</v>
      </c>
      <c r="Q271" s="14">
        <v>1</v>
      </c>
      <c r="R271" s="14">
        <v>1</v>
      </c>
      <c r="S271" s="14" t="str">
        <f t="shared" si="64"/>
        <v>YMLU4984690</v>
      </c>
      <c r="T271" s="14">
        <f t="shared" si="65"/>
        <v>1</v>
      </c>
      <c r="U271" s="24">
        <f t="shared" si="69"/>
        <v>0</v>
      </c>
      <c r="V271" s="24">
        <f t="shared" si="66"/>
        <v>0</v>
      </c>
      <c r="W271" s="41">
        <f t="shared" si="67"/>
        <v>0</v>
      </c>
      <c r="X271" s="41">
        <f t="shared" si="68"/>
        <v>0</v>
      </c>
    </row>
    <row r="272" spans="1:24" x14ac:dyDescent="0.25">
      <c r="A272" s="41">
        <f t="shared" si="56"/>
        <v>2018</v>
      </c>
      <c r="B272" s="41" t="str">
        <f t="shared" si="57"/>
        <v>Nov</v>
      </c>
      <c r="C272" s="41">
        <f t="shared" si="58"/>
        <v>46</v>
      </c>
      <c r="D272" s="41" t="str">
        <f t="shared" si="59"/>
        <v>Fri</v>
      </c>
      <c r="E272" s="27">
        <v>43420</v>
      </c>
      <c r="F272" s="41">
        <v>45357</v>
      </c>
      <c r="G272" s="41" t="s">
        <v>10</v>
      </c>
      <c r="H272" s="41" t="s">
        <v>1681</v>
      </c>
      <c r="K272" s="41">
        <f t="shared" si="60"/>
        <v>0</v>
      </c>
      <c r="L272" s="41">
        <f t="shared" si="61"/>
        <v>0</v>
      </c>
      <c r="M272" s="41">
        <f t="shared" si="62"/>
        <v>27</v>
      </c>
      <c r="N272" s="41">
        <f t="shared" si="63"/>
        <v>30</v>
      </c>
      <c r="O272" s="41">
        <v>1</v>
      </c>
      <c r="P272" s="41" t="s">
        <v>3303</v>
      </c>
      <c r="Q272" s="14">
        <v>1</v>
      </c>
      <c r="R272" s="14">
        <v>1</v>
      </c>
      <c r="S272" s="14" t="str">
        <f t="shared" si="64"/>
        <v>VEGE MOTEURS</v>
      </c>
      <c r="T272" s="14">
        <f t="shared" si="65"/>
        <v>1</v>
      </c>
      <c r="U272" s="24">
        <f t="shared" si="69"/>
        <v>1</v>
      </c>
      <c r="V272" s="24">
        <f t="shared" si="66"/>
        <v>1</v>
      </c>
      <c r="W272" s="41">
        <f t="shared" si="67"/>
        <v>1</v>
      </c>
      <c r="X272" s="41">
        <f t="shared" si="68"/>
        <v>1</v>
      </c>
    </row>
    <row r="273" spans="1:24" x14ac:dyDescent="0.25">
      <c r="A273" s="41">
        <f t="shared" si="56"/>
        <v>2018</v>
      </c>
      <c r="B273" s="41" t="str">
        <f t="shared" si="57"/>
        <v>Nov</v>
      </c>
      <c r="C273" s="41">
        <f t="shared" si="58"/>
        <v>46</v>
      </c>
      <c r="D273" s="41" t="str">
        <f t="shared" si="59"/>
        <v>Fri</v>
      </c>
      <c r="E273" s="27">
        <v>43420</v>
      </c>
      <c r="F273" s="41">
        <v>47103</v>
      </c>
      <c r="G273" s="41" t="s">
        <v>58</v>
      </c>
      <c r="H273" s="41" t="s">
        <v>198</v>
      </c>
      <c r="I273" s="41" t="s">
        <v>907</v>
      </c>
      <c r="J273" s="41" t="s">
        <v>907</v>
      </c>
      <c r="K273" s="41">
        <f t="shared" si="60"/>
        <v>1</v>
      </c>
      <c r="L273" s="41">
        <f t="shared" si="61"/>
        <v>1</v>
      </c>
      <c r="M273" s="41">
        <f t="shared" si="62"/>
        <v>11</v>
      </c>
      <c r="N273" s="41">
        <f t="shared" si="63"/>
        <v>11</v>
      </c>
      <c r="O273" s="41">
        <v>1</v>
      </c>
      <c r="P273" s="41" t="s">
        <v>410</v>
      </c>
      <c r="Q273" s="14">
        <v>1</v>
      </c>
      <c r="R273" s="14">
        <v>1</v>
      </c>
      <c r="S273" s="14" t="str">
        <f t="shared" si="64"/>
        <v>YMLU5027060</v>
      </c>
      <c r="T273" s="14">
        <f t="shared" si="65"/>
        <v>1</v>
      </c>
      <c r="U273" s="24">
        <f t="shared" si="69"/>
        <v>1</v>
      </c>
      <c r="V273" s="24">
        <f t="shared" si="66"/>
        <v>1</v>
      </c>
      <c r="W273" s="41">
        <f t="shared" si="67"/>
        <v>1</v>
      </c>
      <c r="X273" s="41">
        <f t="shared" si="68"/>
        <v>1</v>
      </c>
    </row>
    <row r="274" spans="1:24" x14ac:dyDescent="0.25">
      <c r="A274" s="41">
        <f t="shared" si="56"/>
        <v>2018</v>
      </c>
      <c r="B274" s="41" t="str">
        <f t="shared" si="57"/>
        <v>Nov</v>
      </c>
      <c r="C274" s="41">
        <f t="shared" si="58"/>
        <v>46</v>
      </c>
      <c r="D274" s="41" t="str">
        <f t="shared" si="59"/>
        <v>Fri</v>
      </c>
      <c r="E274" s="27">
        <v>43420</v>
      </c>
      <c r="F274" s="41">
        <v>48817</v>
      </c>
      <c r="G274" s="41" t="s">
        <v>221</v>
      </c>
      <c r="H274" s="41" t="s">
        <v>222</v>
      </c>
      <c r="I274" s="41" t="s">
        <v>907</v>
      </c>
      <c r="J274" s="41" t="s">
        <v>907</v>
      </c>
      <c r="K274" s="41">
        <f t="shared" si="60"/>
        <v>1</v>
      </c>
      <c r="L274" s="41">
        <f t="shared" si="61"/>
        <v>1</v>
      </c>
      <c r="M274" s="41">
        <f t="shared" si="62"/>
        <v>1</v>
      </c>
      <c r="N274" s="41">
        <f t="shared" si="63"/>
        <v>1</v>
      </c>
      <c r="O274" s="41">
        <v>1</v>
      </c>
      <c r="P274" s="41" t="s">
        <v>2909</v>
      </c>
      <c r="Q274" s="14">
        <v>1</v>
      </c>
      <c r="R274" s="14">
        <v>1</v>
      </c>
      <c r="S274" s="14" t="str">
        <f t="shared" si="64"/>
        <v>BMOU2108526</v>
      </c>
      <c r="T274" s="14">
        <f t="shared" si="65"/>
        <v>1</v>
      </c>
      <c r="U274" s="24">
        <f t="shared" si="69"/>
        <v>1</v>
      </c>
      <c r="V274" s="24">
        <f t="shared" si="66"/>
        <v>1</v>
      </c>
      <c r="W274" s="41">
        <f t="shared" si="67"/>
        <v>1</v>
      </c>
      <c r="X274" s="41">
        <f t="shared" si="68"/>
        <v>1</v>
      </c>
    </row>
    <row r="275" spans="1:24" x14ac:dyDescent="0.25">
      <c r="A275" s="41">
        <f t="shared" si="56"/>
        <v>2018</v>
      </c>
      <c r="B275" s="41" t="str">
        <f t="shared" si="57"/>
        <v>Nov</v>
      </c>
      <c r="C275" s="41">
        <f t="shared" si="58"/>
        <v>46</v>
      </c>
      <c r="D275" s="41" t="str">
        <f t="shared" si="59"/>
        <v>Fri</v>
      </c>
      <c r="E275" s="27">
        <v>43420</v>
      </c>
      <c r="F275" s="41">
        <v>45347</v>
      </c>
      <c r="G275" s="41" t="s">
        <v>173</v>
      </c>
      <c r="H275" s="41" t="s">
        <v>174</v>
      </c>
      <c r="I275" s="41" t="s">
        <v>907</v>
      </c>
      <c r="J275" s="41" t="s">
        <v>907</v>
      </c>
      <c r="K275" s="41">
        <f t="shared" si="60"/>
        <v>1</v>
      </c>
      <c r="L275" s="41">
        <f t="shared" si="61"/>
        <v>1</v>
      </c>
      <c r="M275" s="41">
        <f t="shared" si="62"/>
        <v>3</v>
      </c>
      <c r="N275" s="41">
        <f t="shared" si="63"/>
        <v>3</v>
      </c>
      <c r="O275" s="41">
        <v>1</v>
      </c>
      <c r="P275" s="41" t="s">
        <v>147</v>
      </c>
      <c r="Q275" s="14">
        <v>1</v>
      </c>
      <c r="R275" s="14">
        <v>1</v>
      </c>
      <c r="S275" s="14" t="str">
        <f t="shared" si="64"/>
        <v>YMLU5103068</v>
      </c>
      <c r="T275" s="14">
        <f t="shared" si="65"/>
        <v>1</v>
      </c>
      <c r="U275" s="24">
        <f t="shared" si="69"/>
        <v>1</v>
      </c>
      <c r="V275" s="24">
        <f t="shared" si="66"/>
        <v>1</v>
      </c>
      <c r="W275" s="41">
        <f t="shared" si="67"/>
        <v>1</v>
      </c>
      <c r="X275" s="41">
        <f t="shared" si="68"/>
        <v>1</v>
      </c>
    </row>
    <row r="276" spans="1:24" x14ac:dyDescent="0.25">
      <c r="A276" s="41">
        <f t="shared" si="56"/>
        <v>2018</v>
      </c>
      <c r="B276" s="41" t="str">
        <f t="shared" si="57"/>
        <v>Nov</v>
      </c>
      <c r="C276" s="41">
        <f t="shared" si="58"/>
        <v>46</v>
      </c>
      <c r="D276" s="41" t="str">
        <f t="shared" si="59"/>
        <v>Fri</v>
      </c>
      <c r="E276" s="27">
        <v>43420</v>
      </c>
      <c r="F276" s="41">
        <v>45315</v>
      </c>
      <c r="G276" s="41" t="s">
        <v>93</v>
      </c>
      <c r="H276" s="41" t="s">
        <v>175</v>
      </c>
      <c r="I276" s="41" t="s">
        <v>907</v>
      </c>
      <c r="J276" s="41" t="s">
        <v>907</v>
      </c>
      <c r="K276" s="41">
        <f t="shared" si="60"/>
        <v>1</v>
      </c>
      <c r="L276" s="41">
        <f t="shared" si="61"/>
        <v>1</v>
      </c>
      <c r="M276" s="41">
        <f t="shared" si="62"/>
        <v>21</v>
      </c>
      <c r="N276" s="41">
        <f t="shared" si="63"/>
        <v>21</v>
      </c>
      <c r="O276" s="41">
        <v>1</v>
      </c>
      <c r="P276" s="41" t="s">
        <v>3132</v>
      </c>
      <c r="Q276" s="14">
        <v>1</v>
      </c>
      <c r="R276" s="14">
        <v>1</v>
      </c>
      <c r="S276" s="14" t="str">
        <f t="shared" si="64"/>
        <v>UNITED OIL</v>
      </c>
      <c r="T276" s="14">
        <f t="shared" si="65"/>
        <v>1</v>
      </c>
      <c r="U276" s="24">
        <f t="shared" si="69"/>
        <v>1</v>
      </c>
      <c r="V276" s="24">
        <f t="shared" si="66"/>
        <v>1</v>
      </c>
      <c r="W276" s="41">
        <f t="shared" si="67"/>
        <v>1</v>
      </c>
      <c r="X276" s="41">
        <f t="shared" si="68"/>
        <v>1</v>
      </c>
    </row>
    <row r="277" spans="1:24" x14ac:dyDescent="0.25">
      <c r="A277" s="41">
        <f t="shared" si="56"/>
        <v>2018</v>
      </c>
      <c r="B277" s="41" t="str">
        <f t="shared" si="57"/>
        <v>Nov</v>
      </c>
      <c r="C277" s="41">
        <f t="shared" si="58"/>
        <v>47</v>
      </c>
      <c r="D277" s="41" t="str">
        <f t="shared" si="59"/>
        <v>Mon</v>
      </c>
      <c r="E277" s="27">
        <v>43423</v>
      </c>
      <c r="F277" s="41">
        <v>48948</v>
      </c>
      <c r="G277" s="41" t="s">
        <v>1692</v>
      </c>
      <c r="H277" s="41" t="s">
        <v>1693</v>
      </c>
      <c r="K277" s="41">
        <f t="shared" si="60"/>
        <v>0</v>
      </c>
      <c r="L277" s="41">
        <f t="shared" si="61"/>
        <v>0</v>
      </c>
      <c r="M277" s="41">
        <f t="shared" si="62"/>
        <v>0</v>
      </c>
      <c r="N277" s="41">
        <f t="shared" si="63"/>
        <v>0</v>
      </c>
      <c r="O277" s="41">
        <v>1</v>
      </c>
      <c r="P277" s="41" t="s">
        <v>1424</v>
      </c>
      <c r="Q277" s="14">
        <v>1</v>
      </c>
      <c r="R277" s="14">
        <v>1</v>
      </c>
      <c r="S277" s="14" t="str">
        <f t="shared" si="64"/>
        <v>YMLU5106410</v>
      </c>
      <c r="T277" s="14">
        <f t="shared" si="65"/>
        <v>1</v>
      </c>
      <c r="U277" s="24">
        <f t="shared" si="69"/>
        <v>0</v>
      </c>
      <c r="V277" s="24">
        <f t="shared" si="66"/>
        <v>0</v>
      </c>
      <c r="W277" s="41">
        <f t="shared" si="67"/>
        <v>0</v>
      </c>
      <c r="X277" s="41">
        <f t="shared" si="68"/>
        <v>0</v>
      </c>
    </row>
    <row r="278" spans="1:24" x14ac:dyDescent="0.25">
      <c r="A278" s="41">
        <f t="shared" si="56"/>
        <v>2018</v>
      </c>
      <c r="B278" s="41" t="str">
        <f t="shared" si="57"/>
        <v>Nov</v>
      </c>
      <c r="C278" s="41">
        <f t="shared" si="58"/>
        <v>47</v>
      </c>
      <c r="D278" s="41" t="str">
        <f t="shared" si="59"/>
        <v>Mon</v>
      </c>
      <c r="E278" s="27">
        <v>43423</v>
      </c>
      <c r="F278" s="41">
        <v>47152</v>
      </c>
      <c r="G278" s="41" t="s">
        <v>125</v>
      </c>
      <c r="H278" s="41" t="s">
        <v>1694</v>
      </c>
      <c r="K278" s="41">
        <f t="shared" si="60"/>
        <v>0</v>
      </c>
      <c r="L278" s="41">
        <f t="shared" si="61"/>
        <v>0</v>
      </c>
      <c r="M278" s="41">
        <f t="shared" si="62"/>
        <v>25</v>
      </c>
      <c r="N278" s="41">
        <f t="shared" si="63"/>
        <v>27</v>
      </c>
      <c r="O278" s="41">
        <v>1</v>
      </c>
      <c r="P278" s="41" t="s">
        <v>2340</v>
      </c>
      <c r="Q278" s="14">
        <v>1</v>
      </c>
      <c r="R278" s="14">
        <v>1</v>
      </c>
      <c r="S278" s="14" t="str">
        <f t="shared" si="64"/>
        <v>NYKU2747210</v>
      </c>
      <c r="T278" s="14">
        <f t="shared" si="65"/>
        <v>1</v>
      </c>
      <c r="U278" s="24">
        <f t="shared" si="69"/>
        <v>1</v>
      </c>
      <c r="V278" s="24">
        <f t="shared" si="66"/>
        <v>1</v>
      </c>
      <c r="W278" s="41">
        <f t="shared" si="67"/>
        <v>1</v>
      </c>
      <c r="X278" s="41">
        <f t="shared" si="68"/>
        <v>1</v>
      </c>
    </row>
    <row r="279" spans="1:24" x14ac:dyDescent="0.25">
      <c r="A279" s="41">
        <f t="shared" si="56"/>
        <v>2018</v>
      </c>
      <c r="B279" s="41" t="str">
        <f t="shared" si="57"/>
        <v>Nov</v>
      </c>
      <c r="C279" s="41">
        <f t="shared" si="58"/>
        <v>47</v>
      </c>
      <c r="D279" s="41" t="str">
        <f t="shared" si="59"/>
        <v>Mon</v>
      </c>
      <c r="E279" s="27">
        <v>43423</v>
      </c>
      <c r="F279" s="41">
        <v>47186</v>
      </c>
      <c r="G279" s="41" t="s">
        <v>125</v>
      </c>
      <c r="H279" s="41" t="s">
        <v>199</v>
      </c>
      <c r="I279" s="41" t="s">
        <v>907</v>
      </c>
      <c r="J279" s="41" t="s">
        <v>907</v>
      </c>
      <c r="K279" s="41">
        <f t="shared" si="60"/>
        <v>1</v>
      </c>
      <c r="L279" s="41">
        <f t="shared" si="61"/>
        <v>1</v>
      </c>
      <c r="M279" s="41">
        <f t="shared" si="62"/>
        <v>25</v>
      </c>
      <c r="N279" s="41">
        <f t="shared" si="63"/>
        <v>27</v>
      </c>
      <c r="O279" s="41">
        <v>1</v>
      </c>
      <c r="P279" s="41" t="s">
        <v>926</v>
      </c>
      <c r="Q279" s="14">
        <v>1</v>
      </c>
      <c r="R279" s="14">
        <v>1</v>
      </c>
      <c r="S279" s="14" t="str">
        <f t="shared" si="64"/>
        <v>YMLU8613363</v>
      </c>
      <c r="T279" s="14">
        <f t="shared" si="65"/>
        <v>1</v>
      </c>
      <c r="U279" s="24">
        <f t="shared" si="69"/>
        <v>1</v>
      </c>
      <c r="V279" s="24">
        <f t="shared" si="66"/>
        <v>0</v>
      </c>
      <c r="W279" s="41">
        <f t="shared" si="67"/>
        <v>1</v>
      </c>
      <c r="X279" s="41">
        <f t="shared" si="68"/>
        <v>0</v>
      </c>
    </row>
    <row r="280" spans="1:24" x14ac:dyDescent="0.25">
      <c r="A280" s="41">
        <f t="shared" si="56"/>
        <v>2018</v>
      </c>
      <c r="B280" s="41" t="str">
        <f t="shared" si="57"/>
        <v>Nov</v>
      </c>
      <c r="C280" s="41">
        <f t="shared" si="58"/>
        <v>47</v>
      </c>
      <c r="D280" s="41" t="str">
        <f t="shared" si="59"/>
        <v>Mon</v>
      </c>
      <c r="E280" s="27">
        <v>43423</v>
      </c>
      <c r="F280" s="41">
        <v>47183</v>
      </c>
      <c r="G280" s="41" t="s">
        <v>920</v>
      </c>
      <c r="H280" s="41" t="s">
        <v>1698</v>
      </c>
      <c r="K280" s="41">
        <f t="shared" si="60"/>
        <v>0</v>
      </c>
      <c r="L280" s="41">
        <f t="shared" si="61"/>
        <v>0</v>
      </c>
      <c r="M280" s="41">
        <f t="shared" si="62"/>
        <v>1</v>
      </c>
      <c r="N280" s="41">
        <f t="shared" si="63"/>
        <v>1</v>
      </c>
      <c r="O280" s="41">
        <v>1</v>
      </c>
      <c r="P280" s="41" t="s">
        <v>1122</v>
      </c>
      <c r="Q280" s="14">
        <v>1</v>
      </c>
      <c r="R280" s="14">
        <v>1</v>
      </c>
      <c r="S280" s="14" t="str">
        <f t="shared" si="64"/>
        <v>TCLU3422780</v>
      </c>
      <c r="T280" s="14">
        <f t="shared" si="65"/>
        <v>1</v>
      </c>
      <c r="U280" s="24">
        <f t="shared" si="69"/>
        <v>1</v>
      </c>
      <c r="V280" s="24">
        <f t="shared" si="66"/>
        <v>1</v>
      </c>
      <c r="W280" s="41">
        <f t="shared" si="67"/>
        <v>1</v>
      </c>
      <c r="X280" s="41">
        <f t="shared" si="68"/>
        <v>1</v>
      </c>
    </row>
    <row r="281" spans="1:24" x14ac:dyDescent="0.25">
      <c r="A281" s="41">
        <f t="shared" si="56"/>
        <v>2018</v>
      </c>
      <c r="B281" s="41" t="str">
        <f t="shared" si="57"/>
        <v>Nov</v>
      </c>
      <c r="C281" s="41">
        <f t="shared" si="58"/>
        <v>47</v>
      </c>
      <c r="D281" s="41" t="str">
        <f t="shared" si="59"/>
        <v>Mon</v>
      </c>
      <c r="E281" s="27">
        <v>43423</v>
      </c>
      <c r="F281" s="41">
        <v>47178</v>
      </c>
      <c r="G281" s="41" t="s">
        <v>43</v>
      </c>
      <c r="H281" s="41" t="s">
        <v>1699</v>
      </c>
      <c r="K281" s="41">
        <f t="shared" si="60"/>
        <v>0</v>
      </c>
      <c r="L281" s="41">
        <f t="shared" si="61"/>
        <v>0</v>
      </c>
      <c r="M281" s="41">
        <f t="shared" si="62"/>
        <v>4</v>
      </c>
      <c r="N281" s="41">
        <f t="shared" si="63"/>
        <v>3</v>
      </c>
      <c r="O281" s="41">
        <v>1</v>
      </c>
      <c r="P281" s="41" t="s">
        <v>1634</v>
      </c>
      <c r="Q281" s="14">
        <v>1</v>
      </c>
      <c r="R281" s="14"/>
      <c r="S281" s="14" t="str">
        <f t="shared" si="64"/>
        <v>YMMU4093755</v>
      </c>
      <c r="T281" s="14">
        <f t="shared" si="65"/>
        <v>1</v>
      </c>
      <c r="U281" s="24">
        <f t="shared" si="69"/>
        <v>0</v>
      </c>
      <c r="V281" s="24">
        <f t="shared" si="66"/>
        <v>0</v>
      </c>
      <c r="W281" s="41">
        <f t="shared" si="67"/>
        <v>0</v>
      </c>
      <c r="X281" s="41">
        <f t="shared" si="68"/>
        <v>0</v>
      </c>
    </row>
    <row r="282" spans="1:24" x14ac:dyDescent="0.25">
      <c r="A282" s="41">
        <f t="shared" si="56"/>
        <v>2018</v>
      </c>
      <c r="B282" s="41" t="str">
        <f t="shared" si="57"/>
        <v>Nov</v>
      </c>
      <c r="C282" s="41">
        <f t="shared" si="58"/>
        <v>47</v>
      </c>
      <c r="D282" s="41" t="str">
        <f t="shared" si="59"/>
        <v>Mon</v>
      </c>
      <c r="E282" s="27">
        <v>43423</v>
      </c>
      <c r="F282" s="41">
        <v>47180</v>
      </c>
      <c r="G282" s="41" t="s">
        <v>690</v>
      </c>
      <c r="H282" s="41" t="s">
        <v>1700</v>
      </c>
      <c r="K282" s="41">
        <f t="shared" si="60"/>
        <v>0</v>
      </c>
      <c r="L282" s="41">
        <f t="shared" si="61"/>
        <v>0</v>
      </c>
      <c r="M282" s="41">
        <f t="shared" si="62"/>
        <v>3</v>
      </c>
      <c r="N282" s="41">
        <f t="shared" si="63"/>
        <v>3</v>
      </c>
      <c r="O282" s="41">
        <v>1</v>
      </c>
      <c r="P282" s="41" t="s">
        <v>2614</v>
      </c>
      <c r="Q282" s="14">
        <v>1</v>
      </c>
      <c r="R282" s="14">
        <v>1</v>
      </c>
      <c r="S282" s="14" t="str">
        <f t="shared" si="64"/>
        <v>TCLU4830621</v>
      </c>
      <c r="T282" s="14">
        <f t="shared" si="65"/>
        <v>1</v>
      </c>
      <c r="U282" s="24">
        <f t="shared" si="69"/>
        <v>1</v>
      </c>
      <c r="V282" s="24">
        <f t="shared" si="66"/>
        <v>1</v>
      </c>
      <c r="W282" s="41">
        <f t="shared" si="67"/>
        <v>1</v>
      </c>
      <c r="X282" s="41">
        <f t="shared" si="68"/>
        <v>1</v>
      </c>
    </row>
    <row r="283" spans="1:24" x14ac:dyDescent="0.25">
      <c r="A283" s="41">
        <f t="shared" si="56"/>
        <v>2018</v>
      </c>
      <c r="B283" s="41" t="str">
        <f t="shared" si="57"/>
        <v>Nov</v>
      </c>
      <c r="C283" s="41">
        <f t="shared" si="58"/>
        <v>47</v>
      </c>
      <c r="D283" s="41" t="str">
        <f t="shared" si="59"/>
        <v>Mon</v>
      </c>
      <c r="E283" s="27">
        <v>43423</v>
      </c>
      <c r="F283" s="41">
        <v>48920</v>
      </c>
      <c r="G283" s="41" t="s">
        <v>152</v>
      </c>
      <c r="H283" s="41" t="s">
        <v>1701</v>
      </c>
      <c r="K283" s="41">
        <f t="shared" si="60"/>
        <v>0</v>
      </c>
      <c r="L283" s="41">
        <f t="shared" si="61"/>
        <v>0</v>
      </c>
      <c r="M283" s="41">
        <f t="shared" si="62"/>
        <v>13</v>
      </c>
      <c r="N283" s="41">
        <f t="shared" si="63"/>
        <v>18</v>
      </c>
      <c r="O283" s="41">
        <v>1</v>
      </c>
      <c r="P283" s="41" t="s">
        <v>654</v>
      </c>
      <c r="Q283" s="14">
        <v>1</v>
      </c>
      <c r="R283" s="14">
        <v>1</v>
      </c>
      <c r="S283" s="14" t="str">
        <f t="shared" si="64"/>
        <v>YOURLINK LIMITED</v>
      </c>
      <c r="T283" s="14">
        <f t="shared" si="65"/>
        <v>1</v>
      </c>
      <c r="U283" s="24">
        <f t="shared" si="69"/>
        <v>1</v>
      </c>
      <c r="V283" s="24">
        <f t="shared" si="66"/>
        <v>1</v>
      </c>
      <c r="W283" s="41">
        <f t="shared" si="67"/>
        <v>1</v>
      </c>
      <c r="X283" s="41">
        <f t="shared" si="68"/>
        <v>1</v>
      </c>
    </row>
    <row r="284" spans="1:24" x14ac:dyDescent="0.25">
      <c r="A284" s="41">
        <f t="shared" si="56"/>
        <v>2018</v>
      </c>
      <c r="B284" s="41" t="str">
        <f t="shared" si="57"/>
        <v>Nov</v>
      </c>
      <c r="C284" s="41">
        <f t="shared" si="58"/>
        <v>47</v>
      </c>
      <c r="D284" s="41" t="str">
        <f t="shared" si="59"/>
        <v>Mon</v>
      </c>
      <c r="E284" s="27">
        <v>43423</v>
      </c>
      <c r="F284" s="41">
        <v>45175</v>
      </c>
      <c r="G284" s="41" t="s">
        <v>933</v>
      </c>
      <c r="H284" s="41" t="s">
        <v>1702</v>
      </c>
      <c r="K284" s="41">
        <f t="shared" si="60"/>
        <v>0</v>
      </c>
      <c r="L284" s="41">
        <f t="shared" si="61"/>
        <v>0</v>
      </c>
      <c r="M284" s="41">
        <f t="shared" si="62"/>
        <v>2</v>
      </c>
      <c r="N284" s="41">
        <f t="shared" si="63"/>
        <v>2</v>
      </c>
      <c r="O284" s="41">
        <v>1</v>
      </c>
      <c r="P284" s="41" t="s">
        <v>2649</v>
      </c>
      <c r="Q284" s="14">
        <v>1</v>
      </c>
      <c r="R284" s="14">
        <v>1</v>
      </c>
      <c r="S284" s="14" t="str">
        <f t="shared" si="64"/>
        <v>KKTU7958288</v>
      </c>
      <c r="T284" s="14">
        <f t="shared" si="65"/>
        <v>1</v>
      </c>
      <c r="U284" s="24">
        <f t="shared" si="69"/>
        <v>1</v>
      </c>
      <c r="V284" s="24">
        <f t="shared" si="66"/>
        <v>1</v>
      </c>
      <c r="W284" s="41">
        <f t="shared" si="67"/>
        <v>1</v>
      </c>
      <c r="X284" s="41">
        <f t="shared" si="68"/>
        <v>1</v>
      </c>
    </row>
    <row r="285" spans="1:24" x14ac:dyDescent="0.25">
      <c r="A285" s="41">
        <f t="shared" si="56"/>
        <v>2018</v>
      </c>
      <c r="B285" s="41" t="str">
        <f t="shared" si="57"/>
        <v>Nov</v>
      </c>
      <c r="C285" s="41">
        <f t="shared" si="58"/>
        <v>47</v>
      </c>
      <c r="D285" s="41" t="str">
        <f t="shared" si="59"/>
        <v>Mon</v>
      </c>
      <c r="E285" s="27">
        <v>43423</v>
      </c>
      <c r="F285" s="41" t="s">
        <v>200</v>
      </c>
      <c r="G285" s="41" t="s">
        <v>201</v>
      </c>
      <c r="H285" s="41" t="s">
        <v>202</v>
      </c>
      <c r="I285" s="41" t="s">
        <v>907</v>
      </c>
      <c r="J285" s="41" t="s">
        <v>907</v>
      </c>
      <c r="K285" s="41">
        <f t="shared" si="60"/>
        <v>1</v>
      </c>
      <c r="L285" s="41">
        <f t="shared" si="61"/>
        <v>1</v>
      </c>
      <c r="M285" s="41">
        <f t="shared" si="62"/>
        <v>1</v>
      </c>
      <c r="N285" s="41">
        <f t="shared" si="63"/>
        <v>1</v>
      </c>
      <c r="O285" s="41">
        <v>1</v>
      </c>
      <c r="P285" s="41" t="s">
        <v>820</v>
      </c>
      <c r="Q285" s="14">
        <v>1</v>
      </c>
      <c r="R285" s="14">
        <v>1</v>
      </c>
      <c r="S285" s="14" t="str">
        <f t="shared" si="64"/>
        <v>TEMU2514914</v>
      </c>
      <c r="T285" s="14">
        <f t="shared" si="65"/>
        <v>1</v>
      </c>
      <c r="U285" s="24">
        <f t="shared" si="69"/>
        <v>1</v>
      </c>
      <c r="V285" s="24">
        <f t="shared" si="66"/>
        <v>1</v>
      </c>
      <c r="W285" s="41">
        <f t="shared" si="67"/>
        <v>1</v>
      </c>
      <c r="X285" s="41">
        <f t="shared" si="68"/>
        <v>1</v>
      </c>
    </row>
    <row r="286" spans="1:24" x14ac:dyDescent="0.25">
      <c r="A286" s="41">
        <f t="shared" si="56"/>
        <v>2018</v>
      </c>
      <c r="B286" s="41" t="str">
        <f t="shared" si="57"/>
        <v>Nov</v>
      </c>
      <c r="C286" s="41">
        <f t="shared" si="58"/>
        <v>47</v>
      </c>
      <c r="D286" s="41" t="str">
        <f t="shared" si="59"/>
        <v>Mon</v>
      </c>
      <c r="E286" s="27">
        <v>43423</v>
      </c>
      <c r="F286" s="41">
        <v>46755</v>
      </c>
      <c r="G286" s="41" t="s">
        <v>87</v>
      </c>
      <c r="H286" s="41" t="s">
        <v>203</v>
      </c>
      <c r="I286" s="41" t="s">
        <v>907</v>
      </c>
      <c r="J286" s="41" t="s">
        <v>907</v>
      </c>
      <c r="K286" s="41">
        <f t="shared" si="60"/>
        <v>1</v>
      </c>
      <c r="L286" s="41">
        <f t="shared" si="61"/>
        <v>1</v>
      </c>
      <c r="M286" s="41">
        <f t="shared" si="62"/>
        <v>20</v>
      </c>
      <c r="N286" s="41">
        <f t="shared" si="63"/>
        <v>20</v>
      </c>
      <c r="O286" s="41">
        <v>1</v>
      </c>
      <c r="P286" s="41" t="s">
        <v>2617</v>
      </c>
      <c r="Q286" s="14">
        <v>1</v>
      </c>
      <c r="R286" s="14">
        <v>1</v>
      </c>
      <c r="S286" s="14" t="str">
        <f t="shared" si="64"/>
        <v>MSCU1263590</v>
      </c>
      <c r="T286" s="14">
        <f t="shared" si="65"/>
        <v>1</v>
      </c>
      <c r="U286" s="24">
        <f t="shared" si="69"/>
        <v>1</v>
      </c>
      <c r="V286" s="24">
        <f t="shared" si="66"/>
        <v>1</v>
      </c>
      <c r="W286" s="41">
        <f t="shared" si="67"/>
        <v>1</v>
      </c>
      <c r="X286" s="41">
        <f t="shared" si="68"/>
        <v>1</v>
      </c>
    </row>
    <row r="287" spans="1:24" x14ac:dyDescent="0.25">
      <c r="A287" s="41">
        <f t="shared" si="56"/>
        <v>2018</v>
      </c>
      <c r="B287" s="41" t="str">
        <f t="shared" si="57"/>
        <v>Nov</v>
      </c>
      <c r="C287" s="41">
        <f t="shared" si="58"/>
        <v>47</v>
      </c>
      <c r="D287" s="41" t="str">
        <f t="shared" si="59"/>
        <v>Mon</v>
      </c>
      <c r="E287" s="27">
        <v>43423</v>
      </c>
      <c r="F287" s="41">
        <v>47172</v>
      </c>
      <c r="G287" s="41" t="s">
        <v>109</v>
      </c>
      <c r="H287" s="41" t="s">
        <v>213</v>
      </c>
      <c r="I287" s="41" t="s">
        <v>907</v>
      </c>
      <c r="J287" s="41" t="s">
        <v>907</v>
      </c>
      <c r="K287" s="41">
        <f t="shared" si="60"/>
        <v>1</v>
      </c>
      <c r="L287" s="41">
        <f t="shared" si="61"/>
        <v>1</v>
      </c>
      <c r="M287" s="41">
        <f t="shared" si="62"/>
        <v>5</v>
      </c>
      <c r="N287" s="41">
        <f t="shared" si="63"/>
        <v>5</v>
      </c>
      <c r="O287" s="41">
        <v>1</v>
      </c>
      <c r="P287" s="41" t="s">
        <v>1729</v>
      </c>
      <c r="Q287" s="14">
        <v>1</v>
      </c>
      <c r="R287" s="14"/>
      <c r="S287" s="14" t="str">
        <f t="shared" si="64"/>
        <v>ZCSU2567586</v>
      </c>
      <c r="T287" s="14">
        <f t="shared" si="65"/>
        <v>1</v>
      </c>
      <c r="U287" s="24">
        <f t="shared" si="69"/>
        <v>0</v>
      </c>
      <c r="V287" s="24">
        <f t="shared" si="66"/>
        <v>0</v>
      </c>
      <c r="W287" s="41">
        <f t="shared" si="67"/>
        <v>0</v>
      </c>
      <c r="X287" s="41">
        <f t="shared" si="68"/>
        <v>0</v>
      </c>
    </row>
    <row r="288" spans="1:24" x14ac:dyDescent="0.25">
      <c r="A288" s="41">
        <f t="shared" si="56"/>
        <v>2018</v>
      </c>
      <c r="B288" s="41" t="str">
        <f t="shared" si="57"/>
        <v>Nov</v>
      </c>
      <c r="C288" s="41">
        <f t="shared" si="58"/>
        <v>47</v>
      </c>
      <c r="D288" s="41" t="str">
        <f t="shared" si="59"/>
        <v>Mon</v>
      </c>
      <c r="E288" s="27">
        <v>43423</v>
      </c>
      <c r="F288" s="41">
        <v>48395</v>
      </c>
      <c r="G288" s="41" t="s">
        <v>35</v>
      </c>
      <c r="H288" s="41" t="s">
        <v>204</v>
      </c>
      <c r="I288" s="41" t="s">
        <v>907</v>
      </c>
      <c r="J288" s="41" t="s">
        <v>907</v>
      </c>
      <c r="K288" s="41">
        <f t="shared" si="60"/>
        <v>1</v>
      </c>
      <c r="L288" s="41">
        <f t="shared" si="61"/>
        <v>1</v>
      </c>
      <c r="M288" s="41">
        <f t="shared" si="62"/>
        <v>11</v>
      </c>
      <c r="N288" s="41">
        <f t="shared" si="63"/>
        <v>13</v>
      </c>
      <c r="O288" s="41">
        <v>1</v>
      </c>
      <c r="P288" s="41" t="s">
        <v>2627</v>
      </c>
      <c r="Q288" s="14">
        <v>1</v>
      </c>
      <c r="R288" s="14">
        <v>1</v>
      </c>
      <c r="S288" s="14" t="str">
        <f t="shared" si="64"/>
        <v>MSCU6774973</v>
      </c>
      <c r="T288" s="14">
        <f t="shared" si="65"/>
        <v>1</v>
      </c>
      <c r="U288" s="24">
        <f t="shared" si="69"/>
        <v>1</v>
      </c>
      <c r="V288" s="24">
        <f t="shared" si="66"/>
        <v>1</v>
      </c>
      <c r="W288" s="41">
        <f t="shared" si="67"/>
        <v>1</v>
      </c>
      <c r="X288" s="41">
        <f t="shared" si="68"/>
        <v>1</v>
      </c>
    </row>
    <row r="289" spans="1:24" x14ac:dyDescent="0.25">
      <c r="A289" s="41">
        <f t="shared" si="56"/>
        <v>2018</v>
      </c>
      <c r="B289" s="41" t="str">
        <f t="shared" si="57"/>
        <v>Nov</v>
      </c>
      <c r="C289" s="41">
        <f t="shared" si="58"/>
        <v>47</v>
      </c>
      <c r="D289" s="41" t="str">
        <f t="shared" si="59"/>
        <v>Mon</v>
      </c>
      <c r="E289" s="27">
        <v>43423</v>
      </c>
      <c r="F289" s="41">
        <v>47104</v>
      </c>
      <c r="G289" s="41" t="s">
        <v>58</v>
      </c>
      <c r="H289" s="41" t="s">
        <v>205</v>
      </c>
      <c r="I289" s="41" t="s">
        <v>907</v>
      </c>
      <c r="J289" s="41" t="s">
        <v>907</v>
      </c>
      <c r="K289" s="41">
        <f t="shared" si="60"/>
        <v>1</v>
      </c>
      <c r="L289" s="41">
        <f t="shared" si="61"/>
        <v>1</v>
      </c>
      <c r="M289" s="41">
        <f t="shared" si="62"/>
        <v>11</v>
      </c>
      <c r="N289" s="41">
        <f t="shared" si="63"/>
        <v>11</v>
      </c>
      <c r="O289" s="41">
        <v>1</v>
      </c>
      <c r="P289" s="41" t="s">
        <v>1034</v>
      </c>
      <c r="Q289" s="14">
        <v>1</v>
      </c>
      <c r="R289" s="14">
        <v>1</v>
      </c>
      <c r="S289" s="14" t="str">
        <f t="shared" si="64"/>
        <v>ZCSU2596711</v>
      </c>
      <c r="T289" s="14">
        <f t="shared" si="65"/>
        <v>1</v>
      </c>
      <c r="U289" s="24">
        <f t="shared" si="69"/>
        <v>0</v>
      </c>
      <c r="V289" s="24">
        <f t="shared" si="66"/>
        <v>0</v>
      </c>
      <c r="W289" s="41">
        <f t="shared" si="67"/>
        <v>0</v>
      </c>
      <c r="X289" s="41">
        <f t="shared" si="68"/>
        <v>0</v>
      </c>
    </row>
    <row r="290" spans="1:24" x14ac:dyDescent="0.25">
      <c r="A290" s="41">
        <f t="shared" si="56"/>
        <v>2018</v>
      </c>
      <c r="B290" s="41" t="str">
        <f t="shared" si="57"/>
        <v>Nov</v>
      </c>
      <c r="C290" s="41">
        <f t="shared" si="58"/>
        <v>47</v>
      </c>
      <c r="D290" s="41" t="str">
        <f t="shared" si="59"/>
        <v>Mon</v>
      </c>
      <c r="E290" s="27">
        <v>43423</v>
      </c>
      <c r="F290" s="41">
        <v>48577</v>
      </c>
      <c r="G290" s="41" t="s">
        <v>178</v>
      </c>
      <c r="H290" s="41" t="s">
        <v>206</v>
      </c>
      <c r="I290" s="41" t="s">
        <v>907</v>
      </c>
      <c r="J290" s="41" t="s">
        <v>907</v>
      </c>
      <c r="K290" s="41">
        <f t="shared" si="60"/>
        <v>1</v>
      </c>
      <c r="L290" s="41">
        <f t="shared" si="61"/>
        <v>1</v>
      </c>
      <c r="M290" s="41">
        <f t="shared" si="62"/>
        <v>6</v>
      </c>
      <c r="N290" s="41">
        <f t="shared" si="63"/>
        <v>7</v>
      </c>
      <c r="O290" s="41">
        <v>1</v>
      </c>
      <c r="P290" s="41" t="s">
        <v>2687</v>
      </c>
      <c r="Q290" s="14">
        <v>1</v>
      </c>
      <c r="R290" s="14">
        <v>1</v>
      </c>
      <c r="S290" s="14" t="str">
        <f t="shared" si="64"/>
        <v>TEMU4824349</v>
      </c>
      <c r="T290" s="14">
        <f t="shared" si="65"/>
        <v>1</v>
      </c>
      <c r="U290" s="24">
        <f t="shared" si="69"/>
        <v>1</v>
      </c>
      <c r="V290" s="24">
        <f t="shared" si="66"/>
        <v>1</v>
      </c>
      <c r="W290" s="41">
        <f t="shared" si="67"/>
        <v>1</v>
      </c>
      <c r="X290" s="41">
        <f t="shared" si="68"/>
        <v>1</v>
      </c>
    </row>
    <row r="291" spans="1:24" x14ac:dyDescent="0.25">
      <c r="A291" s="41">
        <f t="shared" si="56"/>
        <v>2018</v>
      </c>
      <c r="B291" s="41" t="str">
        <f t="shared" si="57"/>
        <v>Nov</v>
      </c>
      <c r="C291" s="41">
        <f t="shared" si="58"/>
        <v>47</v>
      </c>
      <c r="D291" s="41" t="str">
        <f t="shared" si="59"/>
        <v>Mon</v>
      </c>
      <c r="E291" s="27">
        <v>43423</v>
      </c>
      <c r="F291" s="41">
        <v>48658</v>
      </c>
      <c r="G291" s="41" t="s">
        <v>53</v>
      </c>
      <c r="H291" s="41" t="s">
        <v>934</v>
      </c>
      <c r="I291" s="41" t="s">
        <v>908</v>
      </c>
      <c r="J291" s="41" t="s">
        <v>908</v>
      </c>
      <c r="K291" s="41">
        <f t="shared" si="60"/>
        <v>0</v>
      </c>
      <c r="L291" s="41">
        <f t="shared" si="61"/>
        <v>0</v>
      </c>
      <c r="M291" s="41">
        <f t="shared" si="62"/>
        <v>14</v>
      </c>
      <c r="N291" s="41">
        <f t="shared" si="63"/>
        <v>14</v>
      </c>
      <c r="O291" s="41">
        <v>1</v>
      </c>
      <c r="P291" s="41" t="s">
        <v>1905</v>
      </c>
      <c r="Q291" s="14">
        <v>1</v>
      </c>
      <c r="R291" s="14"/>
      <c r="S291" s="14" t="str">
        <f t="shared" si="64"/>
        <v>ZCSU2681325</v>
      </c>
      <c r="T291" s="14">
        <f t="shared" si="65"/>
        <v>1</v>
      </c>
      <c r="U291" s="24">
        <f t="shared" si="69"/>
        <v>0</v>
      </c>
      <c r="V291" s="24">
        <f t="shared" si="66"/>
        <v>0</v>
      </c>
      <c r="W291" s="41">
        <f t="shared" si="67"/>
        <v>0</v>
      </c>
      <c r="X291" s="41">
        <f t="shared" si="68"/>
        <v>0</v>
      </c>
    </row>
    <row r="292" spans="1:24" x14ac:dyDescent="0.25">
      <c r="A292" s="41">
        <f t="shared" si="56"/>
        <v>2018</v>
      </c>
      <c r="B292" s="41" t="str">
        <f t="shared" si="57"/>
        <v>Nov</v>
      </c>
      <c r="C292" s="41">
        <f t="shared" si="58"/>
        <v>47</v>
      </c>
      <c r="D292" s="41" t="str">
        <f t="shared" si="59"/>
        <v>Mon</v>
      </c>
      <c r="E292" s="27">
        <v>43423</v>
      </c>
      <c r="F292" s="41" t="s">
        <v>513</v>
      </c>
      <c r="G292" s="41" t="s">
        <v>514</v>
      </c>
      <c r="H292" s="41" t="s">
        <v>515</v>
      </c>
      <c r="I292" s="41" t="s">
        <v>907</v>
      </c>
      <c r="J292" s="41" t="s">
        <v>907</v>
      </c>
      <c r="K292" s="41">
        <f t="shared" si="60"/>
        <v>1</v>
      </c>
      <c r="L292" s="41">
        <f t="shared" si="61"/>
        <v>1</v>
      </c>
      <c r="M292" s="41">
        <f t="shared" si="62"/>
        <v>1</v>
      </c>
      <c r="N292" s="41">
        <f t="shared" si="63"/>
        <v>1</v>
      </c>
      <c r="O292" s="41">
        <v>1</v>
      </c>
      <c r="P292" s="41" t="s">
        <v>2699</v>
      </c>
      <c r="Q292" s="14">
        <v>1</v>
      </c>
      <c r="R292" s="14">
        <v>1</v>
      </c>
      <c r="S292" s="14" t="str">
        <f t="shared" si="64"/>
        <v>TCKU3412996</v>
      </c>
      <c r="T292" s="14">
        <f t="shared" si="65"/>
        <v>1</v>
      </c>
      <c r="U292" s="24">
        <f t="shared" si="69"/>
        <v>1</v>
      </c>
      <c r="V292" s="24">
        <f t="shared" si="66"/>
        <v>1</v>
      </c>
      <c r="W292" s="41">
        <f t="shared" si="67"/>
        <v>1</v>
      </c>
      <c r="X292" s="41">
        <f t="shared" si="68"/>
        <v>1</v>
      </c>
    </row>
    <row r="293" spans="1:24" x14ac:dyDescent="0.25">
      <c r="A293" s="41">
        <f t="shared" si="56"/>
        <v>2018</v>
      </c>
      <c r="B293" s="41" t="str">
        <f t="shared" si="57"/>
        <v>Nov</v>
      </c>
      <c r="C293" s="41">
        <f t="shared" si="58"/>
        <v>47</v>
      </c>
      <c r="D293" s="41" t="str">
        <f t="shared" si="59"/>
        <v>Mon</v>
      </c>
      <c r="E293" s="27">
        <v>43423</v>
      </c>
      <c r="F293" s="41" t="s">
        <v>255</v>
      </c>
      <c r="G293" s="41" t="s">
        <v>256</v>
      </c>
      <c r="H293" s="41" t="s">
        <v>257</v>
      </c>
      <c r="I293" s="41" t="s">
        <v>907</v>
      </c>
      <c r="J293" s="41" t="s">
        <v>907</v>
      </c>
      <c r="K293" s="41">
        <f t="shared" si="60"/>
        <v>1</v>
      </c>
      <c r="L293" s="41">
        <f t="shared" si="61"/>
        <v>1</v>
      </c>
      <c r="M293" s="41">
        <f t="shared" si="62"/>
        <v>1</v>
      </c>
      <c r="N293" s="41">
        <f t="shared" si="63"/>
        <v>1</v>
      </c>
      <c r="O293" s="41">
        <v>1</v>
      </c>
      <c r="P293" s="41" t="s">
        <v>540</v>
      </c>
      <c r="Q293" s="14">
        <v>1</v>
      </c>
      <c r="R293" s="14">
        <v>1</v>
      </c>
      <c r="S293" s="14" t="str">
        <f t="shared" si="64"/>
        <v>ZCSU2696557</v>
      </c>
      <c r="T293" s="14">
        <f t="shared" si="65"/>
        <v>1</v>
      </c>
      <c r="U293" s="24">
        <f t="shared" si="69"/>
        <v>0</v>
      </c>
      <c r="V293" s="24">
        <f t="shared" si="66"/>
        <v>1</v>
      </c>
      <c r="W293" s="41">
        <f t="shared" si="67"/>
        <v>0</v>
      </c>
      <c r="X293" s="41">
        <f t="shared" si="68"/>
        <v>1</v>
      </c>
    </row>
    <row r="294" spans="1:24" x14ac:dyDescent="0.25">
      <c r="A294" s="41">
        <f t="shared" si="56"/>
        <v>2018</v>
      </c>
      <c r="B294" s="41" t="str">
        <f t="shared" si="57"/>
        <v>Nov</v>
      </c>
      <c r="C294" s="41">
        <f t="shared" si="58"/>
        <v>47</v>
      </c>
      <c r="D294" s="41" t="str">
        <f t="shared" si="59"/>
        <v>Mon</v>
      </c>
      <c r="E294" s="27">
        <v>43423</v>
      </c>
      <c r="F294" s="41">
        <v>48854</v>
      </c>
      <c r="G294" s="41" t="s">
        <v>230</v>
      </c>
      <c r="H294" s="41" t="s">
        <v>231</v>
      </c>
      <c r="I294" s="41" t="s">
        <v>907</v>
      </c>
      <c r="J294" s="41" t="s">
        <v>907</v>
      </c>
      <c r="K294" s="41">
        <f t="shared" si="60"/>
        <v>1</v>
      </c>
      <c r="L294" s="41">
        <f t="shared" si="61"/>
        <v>1</v>
      </c>
      <c r="M294" s="41">
        <f t="shared" si="62"/>
        <v>3</v>
      </c>
      <c r="N294" s="41">
        <f t="shared" si="63"/>
        <v>3</v>
      </c>
      <c r="O294" s="41">
        <v>1</v>
      </c>
      <c r="P294" s="41" t="s">
        <v>2728</v>
      </c>
      <c r="Q294" s="14">
        <v>1</v>
      </c>
      <c r="R294" s="14">
        <v>1</v>
      </c>
      <c r="S294" s="14" t="str">
        <f t="shared" si="64"/>
        <v>TCLU6813881</v>
      </c>
      <c r="T294" s="14">
        <f t="shared" si="65"/>
        <v>1</v>
      </c>
      <c r="U294" s="24">
        <f t="shared" si="69"/>
        <v>1</v>
      </c>
      <c r="V294" s="24">
        <f t="shared" si="66"/>
        <v>1</v>
      </c>
      <c r="W294" s="41">
        <f t="shared" si="67"/>
        <v>1</v>
      </c>
      <c r="X294" s="41">
        <f t="shared" si="68"/>
        <v>1</v>
      </c>
    </row>
    <row r="295" spans="1:24" x14ac:dyDescent="0.25">
      <c r="A295" s="41">
        <f t="shared" si="56"/>
        <v>2018</v>
      </c>
      <c r="B295" s="41" t="str">
        <f t="shared" si="57"/>
        <v>Nov</v>
      </c>
      <c r="C295" s="41">
        <f t="shared" si="58"/>
        <v>47</v>
      </c>
      <c r="D295" s="41" t="str">
        <f t="shared" si="59"/>
        <v>Mon</v>
      </c>
      <c r="E295" s="27">
        <v>43423</v>
      </c>
      <c r="F295" s="41" t="s">
        <v>935</v>
      </c>
      <c r="G295" s="41" t="s">
        <v>936</v>
      </c>
      <c r="H295" s="41" t="s">
        <v>937</v>
      </c>
      <c r="I295" s="41" t="s">
        <v>908</v>
      </c>
      <c r="J295" s="41" t="s">
        <v>908</v>
      </c>
      <c r="K295" s="41">
        <f t="shared" si="60"/>
        <v>0</v>
      </c>
      <c r="L295" s="41">
        <f t="shared" si="61"/>
        <v>0</v>
      </c>
      <c r="M295" s="41">
        <f t="shared" si="62"/>
        <v>0</v>
      </c>
      <c r="N295" s="41">
        <f t="shared" si="63"/>
        <v>0</v>
      </c>
      <c r="O295" s="41">
        <v>1</v>
      </c>
      <c r="P295" s="41" t="s">
        <v>112</v>
      </c>
      <c r="Q295" s="14">
        <v>1</v>
      </c>
      <c r="R295" s="14">
        <v>1</v>
      </c>
      <c r="S295" s="14" t="str">
        <f t="shared" si="64"/>
        <v>ZCSU2791934</v>
      </c>
      <c r="T295" s="14">
        <f t="shared" si="65"/>
        <v>1</v>
      </c>
      <c r="U295" s="24">
        <f t="shared" si="69"/>
        <v>0</v>
      </c>
      <c r="V295" s="24">
        <f t="shared" si="66"/>
        <v>0</v>
      </c>
      <c r="W295" s="41">
        <f t="shared" si="67"/>
        <v>0</v>
      </c>
      <c r="X295" s="41">
        <f t="shared" si="68"/>
        <v>0</v>
      </c>
    </row>
    <row r="296" spans="1:24" x14ac:dyDescent="0.25">
      <c r="A296" s="41">
        <f t="shared" si="56"/>
        <v>2018</v>
      </c>
      <c r="B296" s="41" t="str">
        <f t="shared" si="57"/>
        <v>Nov</v>
      </c>
      <c r="C296" s="41">
        <f t="shared" si="58"/>
        <v>47</v>
      </c>
      <c r="D296" s="41" t="str">
        <f t="shared" si="59"/>
        <v>Mon</v>
      </c>
      <c r="E296" s="27">
        <v>43423</v>
      </c>
      <c r="F296" s="41">
        <v>48599</v>
      </c>
      <c r="G296" s="41" t="s">
        <v>625</v>
      </c>
      <c r="H296" s="41" t="s">
        <v>1712</v>
      </c>
      <c r="K296" s="41">
        <f t="shared" si="60"/>
        <v>0</v>
      </c>
      <c r="L296" s="41">
        <f t="shared" si="61"/>
        <v>0</v>
      </c>
      <c r="M296" s="41">
        <f t="shared" si="62"/>
        <v>4</v>
      </c>
      <c r="N296" s="41">
        <f t="shared" si="63"/>
        <v>4</v>
      </c>
      <c r="O296" s="41">
        <v>1</v>
      </c>
      <c r="P296" s="41" t="s">
        <v>2723</v>
      </c>
      <c r="Q296" s="14">
        <v>1</v>
      </c>
      <c r="R296" s="14">
        <v>1</v>
      </c>
      <c r="S296" s="14" t="str">
        <f t="shared" si="64"/>
        <v>POCU0488577</v>
      </c>
      <c r="T296" s="14">
        <f t="shared" si="65"/>
        <v>1</v>
      </c>
      <c r="U296" s="24">
        <f t="shared" si="69"/>
        <v>1</v>
      </c>
      <c r="V296" s="24">
        <f t="shared" si="66"/>
        <v>1</v>
      </c>
      <c r="W296" s="41">
        <f t="shared" si="67"/>
        <v>1</v>
      </c>
      <c r="X296" s="41">
        <f t="shared" si="68"/>
        <v>1</v>
      </c>
    </row>
    <row r="297" spans="1:24" x14ac:dyDescent="0.25">
      <c r="A297" s="41">
        <f t="shared" si="56"/>
        <v>2018</v>
      </c>
      <c r="B297" s="41" t="str">
        <f t="shared" si="57"/>
        <v>Nov</v>
      </c>
      <c r="C297" s="41">
        <f t="shared" si="58"/>
        <v>47</v>
      </c>
      <c r="D297" s="41" t="str">
        <f t="shared" si="59"/>
        <v>Mon</v>
      </c>
      <c r="E297" s="27">
        <v>43423</v>
      </c>
      <c r="F297" s="41">
        <v>47177</v>
      </c>
      <c r="G297" s="41" t="s">
        <v>180</v>
      </c>
      <c r="H297" s="41" t="s">
        <v>214</v>
      </c>
      <c r="I297" s="41" t="s">
        <v>907</v>
      </c>
      <c r="J297" s="41" t="s">
        <v>907</v>
      </c>
      <c r="K297" s="41">
        <f t="shared" si="60"/>
        <v>1</v>
      </c>
      <c r="L297" s="41">
        <f t="shared" si="61"/>
        <v>1</v>
      </c>
      <c r="M297" s="41">
        <f t="shared" si="62"/>
        <v>6</v>
      </c>
      <c r="N297" s="41">
        <f t="shared" si="63"/>
        <v>7</v>
      </c>
      <c r="O297" s="41">
        <v>1</v>
      </c>
      <c r="P297" s="41" t="s">
        <v>2594</v>
      </c>
      <c r="Q297" s="14">
        <v>1</v>
      </c>
      <c r="R297" s="14"/>
      <c r="S297" s="14" t="str">
        <f t="shared" si="64"/>
        <v>TEMU7371251</v>
      </c>
      <c r="T297" s="14">
        <f t="shared" si="65"/>
        <v>1</v>
      </c>
      <c r="U297" s="24">
        <f t="shared" si="69"/>
        <v>0</v>
      </c>
      <c r="V297" s="24">
        <f t="shared" si="66"/>
        <v>0</v>
      </c>
      <c r="W297" s="41">
        <f t="shared" si="67"/>
        <v>0</v>
      </c>
      <c r="X297" s="41">
        <f t="shared" si="68"/>
        <v>0</v>
      </c>
    </row>
    <row r="298" spans="1:24" x14ac:dyDescent="0.25">
      <c r="A298" s="41">
        <f t="shared" si="56"/>
        <v>2018</v>
      </c>
      <c r="B298" s="41" t="str">
        <f t="shared" si="57"/>
        <v>Nov</v>
      </c>
      <c r="C298" s="41">
        <f t="shared" si="58"/>
        <v>47</v>
      </c>
      <c r="D298" s="41" t="str">
        <f t="shared" si="59"/>
        <v>Mon</v>
      </c>
      <c r="E298" s="27">
        <v>43423</v>
      </c>
      <c r="F298" s="41">
        <v>47154</v>
      </c>
      <c r="G298" s="41" t="s">
        <v>870</v>
      </c>
      <c r="H298" s="41" t="s">
        <v>1707</v>
      </c>
      <c r="K298" s="41">
        <f t="shared" si="60"/>
        <v>0</v>
      </c>
      <c r="L298" s="41">
        <f t="shared" si="61"/>
        <v>0</v>
      </c>
      <c r="M298" s="41">
        <f t="shared" si="62"/>
        <v>6</v>
      </c>
      <c r="N298" s="41">
        <f t="shared" si="63"/>
        <v>6</v>
      </c>
      <c r="O298" s="41">
        <v>1</v>
      </c>
      <c r="P298" s="41" t="s">
        <v>2708</v>
      </c>
      <c r="Q298" s="14">
        <v>1</v>
      </c>
      <c r="R298" s="14">
        <v>1</v>
      </c>
      <c r="S298" s="14" t="str">
        <f t="shared" si="64"/>
        <v>MEDU7088402</v>
      </c>
      <c r="T298" s="14">
        <f t="shared" si="65"/>
        <v>1</v>
      </c>
      <c r="U298" s="24">
        <f t="shared" si="69"/>
        <v>1</v>
      </c>
      <c r="V298" s="24">
        <f t="shared" si="66"/>
        <v>1</v>
      </c>
      <c r="W298" s="41">
        <f t="shared" si="67"/>
        <v>1</v>
      </c>
      <c r="X298" s="41">
        <f t="shared" si="68"/>
        <v>1</v>
      </c>
    </row>
    <row r="299" spans="1:24" x14ac:dyDescent="0.25">
      <c r="A299" s="41">
        <f t="shared" si="56"/>
        <v>2018</v>
      </c>
      <c r="B299" s="41" t="str">
        <f t="shared" si="57"/>
        <v>Nov</v>
      </c>
      <c r="C299" s="41">
        <f t="shared" si="58"/>
        <v>47</v>
      </c>
      <c r="D299" s="41" t="str">
        <f t="shared" si="59"/>
        <v>Mon</v>
      </c>
      <c r="E299" s="27">
        <v>43423</v>
      </c>
      <c r="F299" s="41">
        <v>46755</v>
      </c>
      <c r="G299" s="41" t="s">
        <v>87</v>
      </c>
      <c r="H299" s="41" t="s">
        <v>203</v>
      </c>
      <c r="I299" s="41" t="s">
        <v>907</v>
      </c>
      <c r="J299" s="41" t="s">
        <v>907</v>
      </c>
      <c r="K299" s="41">
        <f t="shared" si="60"/>
        <v>1</v>
      </c>
      <c r="L299" s="41">
        <f t="shared" si="61"/>
        <v>1</v>
      </c>
      <c r="M299" s="41">
        <f t="shared" si="62"/>
        <v>20</v>
      </c>
      <c r="N299" s="41">
        <f t="shared" si="63"/>
        <v>20</v>
      </c>
      <c r="O299" s="41">
        <v>1</v>
      </c>
      <c r="P299" s="41" t="s">
        <v>221</v>
      </c>
      <c r="Q299" s="14">
        <v>1</v>
      </c>
      <c r="R299" s="14">
        <v>1</v>
      </c>
      <c r="S299" s="14" t="str">
        <f t="shared" si="64"/>
        <v>SIP (INDUSTRIAL PRODUCTS LTD)</v>
      </c>
      <c r="T299" s="14">
        <f t="shared" si="65"/>
        <v>1</v>
      </c>
      <c r="U299" s="24">
        <f t="shared" si="69"/>
        <v>1</v>
      </c>
      <c r="V299" s="24">
        <f t="shared" si="66"/>
        <v>1</v>
      </c>
      <c r="W299" s="41">
        <f t="shared" si="67"/>
        <v>1</v>
      </c>
      <c r="X299" s="41">
        <f t="shared" si="68"/>
        <v>1</v>
      </c>
    </row>
    <row r="300" spans="1:24" x14ac:dyDescent="0.25">
      <c r="A300" s="41">
        <f t="shared" si="56"/>
        <v>2018</v>
      </c>
      <c r="B300" s="41" t="str">
        <f t="shared" si="57"/>
        <v>Nov</v>
      </c>
      <c r="C300" s="41">
        <f t="shared" si="58"/>
        <v>47</v>
      </c>
      <c r="D300" s="41" t="str">
        <f t="shared" si="59"/>
        <v>Mon</v>
      </c>
      <c r="E300" s="27">
        <v>43423</v>
      </c>
      <c r="F300" s="41">
        <v>48450</v>
      </c>
      <c r="G300" s="41" t="s">
        <v>82</v>
      </c>
      <c r="H300" s="41" t="s">
        <v>207</v>
      </c>
      <c r="I300" s="41" t="s">
        <v>907</v>
      </c>
      <c r="J300" s="41" t="s">
        <v>907</v>
      </c>
      <c r="K300" s="41">
        <f t="shared" si="60"/>
        <v>1</v>
      </c>
      <c r="L300" s="41">
        <f t="shared" si="61"/>
        <v>1</v>
      </c>
      <c r="M300" s="41">
        <f t="shared" si="62"/>
        <v>13</v>
      </c>
      <c r="N300" s="41">
        <f t="shared" si="63"/>
        <v>15</v>
      </c>
      <c r="O300" s="41">
        <v>1</v>
      </c>
      <c r="P300" s="41" t="s">
        <v>808</v>
      </c>
      <c r="Q300" s="14">
        <v>1</v>
      </c>
      <c r="R300" s="14">
        <v>1</v>
      </c>
      <c r="S300" s="14" t="str">
        <f t="shared" si="64"/>
        <v>TOLSA</v>
      </c>
      <c r="T300" s="14">
        <f t="shared" si="65"/>
        <v>1</v>
      </c>
      <c r="U300" s="24">
        <f t="shared" si="69"/>
        <v>1</v>
      </c>
      <c r="V300" s="24">
        <f t="shared" si="66"/>
        <v>1</v>
      </c>
      <c r="W300" s="41">
        <f t="shared" si="67"/>
        <v>1</v>
      </c>
      <c r="X300" s="41">
        <f t="shared" si="68"/>
        <v>1</v>
      </c>
    </row>
    <row r="301" spans="1:24" x14ac:dyDescent="0.25">
      <c r="A301" s="41">
        <f t="shared" si="56"/>
        <v>2018</v>
      </c>
      <c r="B301" s="41" t="str">
        <f t="shared" si="57"/>
        <v>Nov</v>
      </c>
      <c r="C301" s="41">
        <f t="shared" si="58"/>
        <v>47</v>
      </c>
      <c r="D301" s="41" t="str">
        <f t="shared" si="59"/>
        <v>Mon</v>
      </c>
      <c r="E301" s="27">
        <v>43423</v>
      </c>
      <c r="F301" s="41">
        <v>47187</v>
      </c>
      <c r="G301" s="41" t="s">
        <v>55</v>
      </c>
      <c r="H301" s="41" t="s">
        <v>208</v>
      </c>
      <c r="I301" s="41" t="s">
        <v>907</v>
      </c>
      <c r="J301" s="41" t="s">
        <v>907</v>
      </c>
      <c r="K301" s="41">
        <f t="shared" si="60"/>
        <v>1</v>
      </c>
      <c r="L301" s="41">
        <f t="shared" si="61"/>
        <v>1</v>
      </c>
      <c r="M301" s="41">
        <f t="shared" si="62"/>
        <v>14</v>
      </c>
      <c r="N301" s="41">
        <f t="shared" si="63"/>
        <v>14</v>
      </c>
      <c r="O301" s="41">
        <v>1</v>
      </c>
      <c r="P301" s="41" t="s">
        <v>921</v>
      </c>
      <c r="Q301" s="14">
        <v>1</v>
      </c>
      <c r="R301" s="14">
        <v>1</v>
      </c>
      <c r="S301" s="14" t="str">
        <f t="shared" si="64"/>
        <v>ZOKO MARKETING AND DISTRIBUTION LTD</v>
      </c>
      <c r="T301" s="14">
        <f t="shared" si="65"/>
        <v>1</v>
      </c>
      <c r="U301" s="24">
        <f t="shared" si="69"/>
        <v>1</v>
      </c>
      <c r="V301" s="24">
        <f t="shared" si="66"/>
        <v>0</v>
      </c>
      <c r="W301" s="41">
        <f t="shared" si="67"/>
        <v>1</v>
      </c>
      <c r="X301" s="41">
        <f t="shared" si="68"/>
        <v>0</v>
      </c>
    </row>
    <row r="302" spans="1:24" x14ac:dyDescent="0.25">
      <c r="A302" s="41">
        <f t="shared" si="56"/>
        <v>2018</v>
      </c>
      <c r="B302" s="41" t="str">
        <f t="shared" si="57"/>
        <v>Nov</v>
      </c>
      <c r="C302" s="41">
        <f t="shared" si="58"/>
        <v>47</v>
      </c>
      <c r="D302" s="41" t="str">
        <f t="shared" si="59"/>
        <v>Mon</v>
      </c>
      <c r="E302" s="27">
        <v>43423</v>
      </c>
      <c r="F302" s="41">
        <v>48918</v>
      </c>
      <c r="G302" s="41" t="s">
        <v>938</v>
      </c>
      <c r="H302" s="41" t="s">
        <v>909</v>
      </c>
      <c r="I302" s="41" t="s">
        <v>907</v>
      </c>
      <c r="J302" s="41" t="s">
        <v>907</v>
      </c>
      <c r="K302" s="41">
        <f t="shared" si="60"/>
        <v>1</v>
      </c>
      <c r="L302" s="41">
        <f t="shared" si="61"/>
        <v>1</v>
      </c>
      <c r="M302" s="41">
        <f t="shared" si="62"/>
        <v>1</v>
      </c>
      <c r="N302" s="41">
        <f t="shared" si="63"/>
        <v>1</v>
      </c>
      <c r="O302" s="41">
        <v>1</v>
      </c>
      <c r="P302" s="41" t="s">
        <v>2679</v>
      </c>
      <c r="Q302" s="14">
        <v>1</v>
      </c>
      <c r="R302" s="14">
        <v>1</v>
      </c>
      <c r="S302" s="14" t="str">
        <f t="shared" si="64"/>
        <v>TABO</v>
      </c>
      <c r="T302" s="14">
        <f t="shared" si="65"/>
        <v>1</v>
      </c>
      <c r="U302" s="24">
        <f t="shared" si="69"/>
        <v>1</v>
      </c>
      <c r="V302" s="24">
        <f t="shared" si="66"/>
        <v>1</v>
      </c>
      <c r="W302" s="41">
        <f t="shared" si="67"/>
        <v>1</v>
      </c>
      <c r="X302" s="41">
        <f t="shared" si="68"/>
        <v>1</v>
      </c>
    </row>
    <row r="303" spans="1:24" x14ac:dyDescent="0.25">
      <c r="A303" s="41">
        <f t="shared" si="56"/>
        <v>2018</v>
      </c>
      <c r="B303" s="41" t="str">
        <f t="shared" si="57"/>
        <v>Nov</v>
      </c>
      <c r="C303" s="41">
        <f t="shared" si="58"/>
        <v>47</v>
      </c>
      <c r="D303" s="41" t="str">
        <f t="shared" si="59"/>
        <v>Mon</v>
      </c>
      <c r="E303" s="27">
        <v>43423</v>
      </c>
      <c r="F303" s="41">
        <v>47155</v>
      </c>
      <c r="G303" s="41" t="s">
        <v>10</v>
      </c>
      <c r="H303" s="41" t="s">
        <v>209</v>
      </c>
      <c r="I303" s="41" t="s">
        <v>907</v>
      </c>
      <c r="J303" s="41" t="s">
        <v>907</v>
      </c>
      <c r="K303" s="41">
        <f t="shared" si="60"/>
        <v>1</v>
      </c>
      <c r="L303" s="41">
        <f t="shared" si="61"/>
        <v>1</v>
      </c>
      <c r="M303" s="41">
        <f t="shared" si="62"/>
        <v>27</v>
      </c>
      <c r="N303" s="41">
        <f t="shared" si="63"/>
        <v>30</v>
      </c>
      <c r="O303" s="41">
        <v>1</v>
      </c>
      <c r="P303" s="41" t="s">
        <v>2069</v>
      </c>
      <c r="Q303" s="14">
        <v>1</v>
      </c>
      <c r="R303" s="14">
        <v>1</v>
      </c>
      <c r="S303" s="14" t="str">
        <f t="shared" si="64"/>
        <v>NYKU8487105</v>
      </c>
      <c r="T303" s="14">
        <f t="shared" si="65"/>
        <v>1</v>
      </c>
      <c r="U303" s="24">
        <f t="shared" si="69"/>
        <v>0</v>
      </c>
      <c r="V303" s="24">
        <f t="shared" si="66"/>
        <v>0</v>
      </c>
      <c r="W303" s="41">
        <f t="shared" si="67"/>
        <v>0</v>
      </c>
      <c r="X303" s="41">
        <f t="shared" si="68"/>
        <v>0</v>
      </c>
    </row>
    <row r="304" spans="1:24" x14ac:dyDescent="0.25">
      <c r="A304" s="41">
        <f t="shared" si="56"/>
        <v>2018</v>
      </c>
      <c r="B304" s="41" t="str">
        <f t="shared" si="57"/>
        <v>Nov</v>
      </c>
      <c r="C304" s="41">
        <f t="shared" si="58"/>
        <v>47</v>
      </c>
      <c r="D304" s="41" t="str">
        <f t="shared" si="59"/>
        <v>Tue</v>
      </c>
      <c r="E304" s="27">
        <v>43424</v>
      </c>
      <c r="F304" s="41">
        <v>49072</v>
      </c>
      <c r="G304" s="41" t="s">
        <v>125</v>
      </c>
      <c r="H304" s="41" t="s">
        <v>1731</v>
      </c>
      <c r="K304" s="41">
        <f t="shared" si="60"/>
        <v>0</v>
      </c>
      <c r="L304" s="41">
        <f t="shared" si="61"/>
        <v>0</v>
      </c>
      <c r="M304" s="41">
        <f t="shared" si="62"/>
        <v>25</v>
      </c>
      <c r="N304" s="41">
        <f t="shared" si="63"/>
        <v>27</v>
      </c>
      <c r="O304" s="41">
        <v>1</v>
      </c>
      <c r="P304" s="41" t="s">
        <v>530</v>
      </c>
      <c r="Q304" s="14">
        <v>1</v>
      </c>
      <c r="R304" s="14">
        <v>1</v>
      </c>
      <c r="S304" s="14" t="str">
        <f t="shared" si="64"/>
        <v>TCLU4830350</v>
      </c>
      <c r="T304" s="14">
        <f t="shared" si="65"/>
        <v>1</v>
      </c>
      <c r="U304" s="24">
        <f t="shared" si="69"/>
        <v>1</v>
      </c>
      <c r="V304" s="24">
        <f t="shared" si="66"/>
        <v>1</v>
      </c>
      <c r="W304" s="41">
        <f t="shared" si="67"/>
        <v>1</v>
      </c>
      <c r="X304" s="41">
        <f t="shared" si="68"/>
        <v>1</v>
      </c>
    </row>
    <row r="305" spans="1:24" x14ac:dyDescent="0.25">
      <c r="A305" s="41">
        <f t="shared" si="56"/>
        <v>2018</v>
      </c>
      <c r="B305" s="41" t="str">
        <f t="shared" si="57"/>
        <v>Nov</v>
      </c>
      <c r="C305" s="41">
        <f t="shared" si="58"/>
        <v>47</v>
      </c>
      <c r="D305" s="41" t="str">
        <f t="shared" si="59"/>
        <v>Tue</v>
      </c>
      <c r="E305" s="27">
        <v>43424</v>
      </c>
      <c r="F305" s="41">
        <v>48294</v>
      </c>
      <c r="G305" s="41" t="s">
        <v>1529</v>
      </c>
      <c r="H305" s="41" t="s">
        <v>2583</v>
      </c>
      <c r="K305" s="41">
        <f t="shared" si="60"/>
        <v>0</v>
      </c>
      <c r="L305" s="41">
        <f t="shared" si="61"/>
        <v>0</v>
      </c>
      <c r="M305" s="41">
        <f t="shared" si="62"/>
        <v>0</v>
      </c>
      <c r="N305" s="41">
        <f t="shared" si="63"/>
        <v>0</v>
      </c>
      <c r="O305" s="41">
        <v>1</v>
      </c>
      <c r="P305" s="41" t="s">
        <v>2386</v>
      </c>
      <c r="Q305" s="14">
        <v>1</v>
      </c>
      <c r="R305" s="14">
        <v>1</v>
      </c>
      <c r="S305" s="14" t="str">
        <f t="shared" si="64"/>
        <v>GESU1345790</v>
      </c>
      <c r="T305" s="14">
        <f t="shared" si="65"/>
        <v>1</v>
      </c>
      <c r="U305" s="24">
        <f t="shared" si="69"/>
        <v>0</v>
      </c>
      <c r="V305" s="24">
        <f t="shared" si="66"/>
        <v>0</v>
      </c>
      <c r="W305" s="41">
        <f t="shared" si="67"/>
        <v>0</v>
      </c>
      <c r="X305" s="41">
        <f t="shared" si="68"/>
        <v>0</v>
      </c>
    </row>
    <row r="306" spans="1:24" x14ac:dyDescent="0.25">
      <c r="A306" s="41">
        <f t="shared" si="56"/>
        <v>2018</v>
      </c>
      <c r="B306" s="41" t="str">
        <f t="shared" si="57"/>
        <v>Nov</v>
      </c>
      <c r="C306" s="41">
        <f t="shared" si="58"/>
        <v>47</v>
      </c>
      <c r="D306" s="41" t="str">
        <f t="shared" si="59"/>
        <v>Tue</v>
      </c>
      <c r="E306" s="27">
        <v>43424</v>
      </c>
      <c r="F306" s="41">
        <v>47543</v>
      </c>
      <c r="G306" s="41" t="s">
        <v>672</v>
      </c>
      <c r="H306" s="41" t="s">
        <v>1732</v>
      </c>
      <c r="K306" s="41">
        <f t="shared" si="60"/>
        <v>0</v>
      </c>
      <c r="L306" s="41">
        <f t="shared" si="61"/>
        <v>0</v>
      </c>
      <c r="M306" s="41">
        <f t="shared" si="62"/>
        <v>1</v>
      </c>
      <c r="N306" s="41">
        <f t="shared" si="63"/>
        <v>1</v>
      </c>
      <c r="O306" s="41">
        <v>1</v>
      </c>
      <c r="P306" s="41" t="s">
        <v>2795</v>
      </c>
      <c r="Q306" s="14">
        <v>1</v>
      </c>
      <c r="R306" s="14">
        <v>1</v>
      </c>
      <c r="S306" s="14" t="str">
        <f t="shared" si="64"/>
        <v>APZU3483513</v>
      </c>
      <c r="T306" s="14">
        <f t="shared" si="65"/>
        <v>1</v>
      </c>
      <c r="U306" s="24">
        <f t="shared" si="69"/>
        <v>0</v>
      </c>
      <c r="V306" s="24">
        <f t="shared" si="66"/>
        <v>1</v>
      </c>
      <c r="W306" s="41">
        <f t="shared" si="67"/>
        <v>0</v>
      </c>
      <c r="X306" s="41">
        <f t="shared" si="68"/>
        <v>1</v>
      </c>
    </row>
    <row r="307" spans="1:24" x14ac:dyDescent="0.25">
      <c r="A307" s="41">
        <f t="shared" si="56"/>
        <v>2018</v>
      </c>
      <c r="B307" s="41" t="str">
        <f t="shared" si="57"/>
        <v>Nov</v>
      </c>
      <c r="C307" s="41">
        <f t="shared" si="58"/>
        <v>47</v>
      </c>
      <c r="D307" s="41" t="str">
        <f t="shared" si="59"/>
        <v>Tue</v>
      </c>
      <c r="E307" s="27">
        <v>43424</v>
      </c>
      <c r="F307" s="41">
        <v>48683</v>
      </c>
      <c r="G307" s="41" t="s">
        <v>1723</v>
      </c>
      <c r="H307" s="41" t="s">
        <v>1724</v>
      </c>
      <c r="K307" s="41">
        <f t="shared" si="60"/>
        <v>0</v>
      </c>
      <c r="L307" s="41">
        <f t="shared" si="61"/>
        <v>0</v>
      </c>
      <c r="M307" s="41">
        <f t="shared" si="62"/>
        <v>0</v>
      </c>
      <c r="N307" s="41">
        <f t="shared" si="63"/>
        <v>0</v>
      </c>
      <c r="O307" s="41">
        <v>1</v>
      </c>
      <c r="P307" s="41" t="s">
        <v>987</v>
      </c>
      <c r="Q307" s="14">
        <v>1</v>
      </c>
      <c r="R307" s="14">
        <v>1</v>
      </c>
      <c r="S307" s="14" t="str">
        <f t="shared" si="64"/>
        <v>TCKU2036955</v>
      </c>
      <c r="T307" s="14">
        <f t="shared" si="65"/>
        <v>1</v>
      </c>
      <c r="U307" s="24">
        <f t="shared" si="69"/>
        <v>0</v>
      </c>
      <c r="V307" s="24">
        <f t="shared" si="66"/>
        <v>1</v>
      </c>
      <c r="W307" s="41">
        <f t="shared" si="67"/>
        <v>0</v>
      </c>
      <c r="X307" s="41">
        <f t="shared" si="68"/>
        <v>1</v>
      </c>
    </row>
    <row r="308" spans="1:24" x14ac:dyDescent="0.25">
      <c r="A308" s="41">
        <f t="shared" si="56"/>
        <v>2018</v>
      </c>
      <c r="B308" s="41" t="str">
        <f t="shared" si="57"/>
        <v>Nov</v>
      </c>
      <c r="C308" s="41">
        <f t="shared" si="58"/>
        <v>47</v>
      </c>
      <c r="D308" s="41" t="str">
        <f t="shared" si="59"/>
        <v>Tue</v>
      </c>
      <c r="E308" s="27">
        <v>43424</v>
      </c>
      <c r="F308" s="41">
        <v>45271</v>
      </c>
      <c r="G308" s="41" t="s">
        <v>834</v>
      </c>
      <c r="H308" s="41" t="s">
        <v>939</v>
      </c>
      <c r="I308" s="41" t="s">
        <v>907</v>
      </c>
      <c r="J308" s="41" t="s">
        <v>907</v>
      </c>
      <c r="K308" s="41">
        <f t="shared" si="60"/>
        <v>1</v>
      </c>
      <c r="L308" s="41">
        <f t="shared" si="61"/>
        <v>1</v>
      </c>
      <c r="M308" s="41">
        <f t="shared" si="62"/>
        <v>2</v>
      </c>
      <c r="N308" s="41">
        <f t="shared" si="63"/>
        <v>2</v>
      </c>
      <c r="O308" s="41">
        <v>1</v>
      </c>
      <c r="P308" s="41" t="s">
        <v>2801</v>
      </c>
      <c r="Q308" s="14">
        <v>1</v>
      </c>
      <c r="R308" s="14">
        <v>1</v>
      </c>
      <c r="S308" s="14" t="str">
        <f t="shared" si="64"/>
        <v>TGHU5298929</v>
      </c>
      <c r="T308" s="14">
        <f t="shared" si="65"/>
        <v>1</v>
      </c>
      <c r="U308" s="24">
        <f t="shared" si="69"/>
        <v>1</v>
      </c>
      <c r="V308" s="24">
        <f t="shared" si="66"/>
        <v>0</v>
      </c>
      <c r="W308" s="41">
        <f t="shared" si="67"/>
        <v>1</v>
      </c>
      <c r="X308" s="41">
        <f t="shared" si="68"/>
        <v>0</v>
      </c>
    </row>
    <row r="309" spans="1:24" x14ac:dyDescent="0.25">
      <c r="A309" s="41">
        <f t="shared" si="56"/>
        <v>2018</v>
      </c>
      <c r="B309" s="41" t="str">
        <f t="shared" si="57"/>
        <v>Nov</v>
      </c>
      <c r="C309" s="41">
        <f t="shared" si="58"/>
        <v>47</v>
      </c>
      <c r="D309" s="41" t="str">
        <f t="shared" si="59"/>
        <v>Tue</v>
      </c>
      <c r="E309" s="27">
        <v>43424</v>
      </c>
      <c r="F309" s="41">
        <v>49070</v>
      </c>
      <c r="G309" s="41" t="s">
        <v>1738</v>
      </c>
      <c r="H309" s="41" t="s">
        <v>1739</v>
      </c>
      <c r="K309" s="41">
        <f t="shared" si="60"/>
        <v>0</v>
      </c>
      <c r="L309" s="41">
        <f t="shared" si="61"/>
        <v>0</v>
      </c>
      <c r="M309" s="41">
        <f t="shared" si="62"/>
        <v>1</v>
      </c>
      <c r="N309" s="41">
        <f t="shared" si="63"/>
        <v>1</v>
      </c>
      <c r="O309" s="41">
        <v>1</v>
      </c>
      <c r="P309" s="41" t="s">
        <v>743</v>
      </c>
      <c r="Q309" s="14">
        <v>1</v>
      </c>
      <c r="R309" s="14">
        <v>1</v>
      </c>
      <c r="S309" s="14" t="str">
        <f t="shared" si="64"/>
        <v>TCKU2046906</v>
      </c>
      <c r="T309" s="14">
        <f t="shared" si="65"/>
        <v>1</v>
      </c>
      <c r="U309" s="24">
        <f t="shared" si="69"/>
        <v>1</v>
      </c>
      <c r="V309" s="24">
        <f t="shared" si="66"/>
        <v>1</v>
      </c>
      <c r="W309" s="41">
        <f t="shared" si="67"/>
        <v>1</v>
      </c>
      <c r="X309" s="41">
        <f t="shared" si="68"/>
        <v>1</v>
      </c>
    </row>
    <row r="310" spans="1:24" x14ac:dyDescent="0.25">
      <c r="A310" s="41">
        <f t="shared" si="56"/>
        <v>2018</v>
      </c>
      <c r="B310" s="41" t="str">
        <f t="shared" si="57"/>
        <v>Nov</v>
      </c>
      <c r="C310" s="41">
        <f t="shared" si="58"/>
        <v>47</v>
      </c>
      <c r="D310" s="41" t="str">
        <f t="shared" si="59"/>
        <v>Tue</v>
      </c>
      <c r="E310" s="27">
        <v>43424</v>
      </c>
      <c r="F310" s="41">
        <v>47232</v>
      </c>
      <c r="G310" s="41" t="s">
        <v>31</v>
      </c>
      <c r="H310" s="41" t="s">
        <v>258</v>
      </c>
      <c r="I310" s="41" t="s">
        <v>907</v>
      </c>
      <c r="J310" s="41" t="s">
        <v>907</v>
      </c>
      <c r="K310" s="41">
        <f t="shared" si="60"/>
        <v>1</v>
      </c>
      <c r="L310" s="41">
        <f t="shared" si="61"/>
        <v>1</v>
      </c>
      <c r="M310" s="41">
        <f t="shared" si="62"/>
        <v>12</v>
      </c>
      <c r="N310" s="41">
        <f t="shared" si="63"/>
        <v>12</v>
      </c>
      <c r="O310" s="41">
        <v>1</v>
      </c>
      <c r="P310" s="41" t="s">
        <v>2791</v>
      </c>
      <c r="Q310" s="14">
        <v>1</v>
      </c>
      <c r="R310" s="14">
        <v>1</v>
      </c>
      <c r="S310" s="14" t="str">
        <f t="shared" si="64"/>
        <v>KKTU7717763</v>
      </c>
      <c r="T310" s="14">
        <f t="shared" si="65"/>
        <v>1</v>
      </c>
      <c r="U310" s="24">
        <f t="shared" si="69"/>
        <v>0</v>
      </c>
      <c r="V310" s="24">
        <f t="shared" si="66"/>
        <v>1</v>
      </c>
      <c r="W310" s="41">
        <f t="shared" si="67"/>
        <v>0</v>
      </c>
      <c r="X310" s="41">
        <f t="shared" si="68"/>
        <v>1</v>
      </c>
    </row>
    <row r="311" spans="1:24" x14ac:dyDescent="0.25">
      <c r="A311" s="41">
        <f t="shared" si="56"/>
        <v>2018</v>
      </c>
      <c r="B311" s="41" t="str">
        <f t="shared" si="57"/>
        <v>Nov</v>
      </c>
      <c r="C311" s="41">
        <f t="shared" si="58"/>
        <v>47</v>
      </c>
      <c r="D311" s="41" t="str">
        <f t="shared" si="59"/>
        <v>Tue</v>
      </c>
      <c r="E311" s="27">
        <v>43424</v>
      </c>
      <c r="F311" s="41">
        <v>48960</v>
      </c>
      <c r="G311" s="41" t="s">
        <v>232</v>
      </c>
      <c r="H311" s="41" t="s">
        <v>233</v>
      </c>
      <c r="I311" s="41" t="s">
        <v>907</v>
      </c>
      <c r="J311" s="41" t="s">
        <v>907</v>
      </c>
      <c r="K311" s="41">
        <f t="shared" si="60"/>
        <v>1</v>
      </c>
      <c r="L311" s="41">
        <f t="shared" si="61"/>
        <v>1</v>
      </c>
      <c r="M311" s="41">
        <f t="shared" si="62"/>
        <v>1</v>
      </c>
      <c r="N311" s="41">
        <f t="shared" si="63"/>
        <v>2</v>
      </c>
      <c r="O311" s="41">
        <v>1</v>
      </c>
      <c r="P311" s="41" t="s">
        <v>1233</v>
      </c>
      <c r="Q311" s="14">
        <v>1</v>
      </c>
      <c r="R311" s="14">
        <v>1</v>
      </c>
      <c r="S311" s="14" t="str">
        <f t="shared" si="64"/>
        <v>MEDU3694382</v>
      </c>
      <c r="T311" s="14">
        <f t="shared" si="65"/>
        <v>1</v>
      </c>
      <c r="U311" s="24">
        <f t="shared" si="69"/>
        <v>1</v>
      </c>
      <c r="V311" s="24">
        <f t="shared" si="66"/>
        <v>1</v>
      </c>
      <c r="W311" s="41">
        <f t="shared" si="67"/>
        <v>1</v>
      </c>
      <c r="X311" s="41">
        <f t="shared" si="68"/>
        <v>1</v>
      </c>
    </row>
    <row r="312" spans="1:24" x14ac:dyDescent="0.25">
      <c r="A312" s="41">
        <f t="shared" si="56"/>
        <v>2018</v>
      </c>
      <c r="B312" s="41" t="str">
        <f t="shared" si="57"/>
        <v>Nov</v>
      </c>
      <c r="C312" s="41">
        <f t="shared" si="58"/>
        <v>47</v>
      </c>
      <c r="D312" s="41" t="str">
        <f t="shared" si="59"/>
        <v>Tue</v>
      </c>
      <c r="E312" s="27">
        <v>43424</v>
      </c>
      <c r="F312" s="41">
        <v>47257</v>
      </c>
      <c r="G312" s="41" t="s">
        <v>10</v>
      </c>
      <c r="H312" s="41" t="s">
        <v>210</v>
      </c>
      <c r="I312" s="41" t="s">
        <v>907</v>
      </c>
      <c r="J312" s="41" t="s">
        <v>907</v>
      </c>
      <c r="K312" s="41">
        <f t="shared" si="60"/>
        <v>1</v>
      </c>
      <c r="L312" s="41">
        <f t="shared" si="61"/>
        <v>1</v>
      </c>
      <c r="M312" s="41">
        <f t="shared" si="62"/>
        <v>27</v>
      </c>
      <c r="N312" s="41">
        <f t="shared" si="63"/>
        <v>30</v>
      </c>
      <c r="O312" s="41">
        <v>1</v>
      </c>
      <c r="P312" s="41" t="s">
        <v>2805</v>
      </c>
      <c r="Q312" s="14">
        <v>1</v>
      </c>
      <c r="R312" s="14">
        <v>1</v>
      </c>
      <c r="S312" s="14" t="str">
        <f t="shared" si="64"/>
        <v>CAIU6548143</v>
      </c>
      <c r="T312" s="14">
        <f t="shared" si="65"/>
        <v>1</v>
      </c>
      <c r="U312" s="24">
        <f t="shared" si="69"/>
        <v>0</v>
      </c>
      <c r="V312" s="24">
        <f t="shared" si="66"/>
        <v>1</v>
      </c>
      <c r="W312" s="41">
        <f t="shared" si="67"/>
        <v>0</v>
      </c>
      <c r="X312" s="41">
        <f t="shared" si="68"/>
        <v>1</v>
      </c>
    </row>
    <row r="313" spans="1:24" x14ac:dyDescent="0.25">
      <c r="A313" s="41">
        <f t="shared" si="56"/>
        <v>2018</v>
      </c>
      <c r="B313" s="41" t="str">
        <f t="shared" si="57"/>
        <v>Nov</v>
      </c>
      <c r="C313" s="41">
        <f t="shared" si="58"/>
        <v>47</v>
      </c>
      <c r="D313" s="41" t="str">
        <f t="shared" si="59"/>
        <v>Tue</v>
      </c>
      <c r="E313" s="27">
        <v>43424</v>
      </c>
      <c r="F313" s="41">
        <v>48607</v>
      </c>
      <c r="G313" s="41" t="s">
        <v>10</v>
      </c>
      <c r="H313" s="41" t="s">
        <v>2584</v>
      </c>
      <c r="K313" s="41">
        <f t="shared" si="60"/>
        <v>0</v>
      </c>
      <c r="L313" s="41">
        <f t="shared" si="61"/>
        <v>0</v>
      </c>
      <c r="M313" s="41">
        <f t="shared" si="62"/>
        <v>27</v>
      </c>
      <c r="N313" s="41">
        <f t="shared" si="63"/>
        <v>30</v>
      </c>
      <c r="O313" s="41">
        <v>1</v>
      </c>
      <c r="P313" s="41" t="s">
        <v>71</v>
      </c>
      <c r="Q313" s="14">
        <v>1</v>
      </c>
      <c r="R313" s="14">
        <v>1</v>
      </c>
      <c r="S313" s="14" t="str">
        <f t="shared" si="64"/>
        <v>TCKU3766304</v>
      </c>
      <c r="T313" s="14">
        <f t="shared" si="65"/>
        <v>1</v>
      </c>
      <c r="U313" s="24">
        <f t="shared" si="69"/>
        <v>1</v>
      </c>
      <c r="V313" s="24">
        <f t="shared" si="66"/>
        <v>0</v>
      </c>
      <c r="W313" s="41">
        <f t="shared" si="67"/>
        <v>1</v>
      </c>
      <c r="X313" s="41">
        <f t="shared" si="68"/>
        <v>0</v>
      </c>
    </row>
    <row r="314" spans="1:24" x14ac:dyDescent="0.25">
      <c r="A314" s="41">
        <f t="shared" si="56"/>
        <v>2018</v>
      </c>
      <c r="B314" s="41" t="str">
        <f t="shared" si="57"/>
        <v>Nov</v>
      </c>
      <c r="C314" s="41">
        <f t="shared" si="58"/>
        <v>47</v>
      </c>
      <c r="D314" s="41" t="str">
        <f t="shared" si="59"/>
        <v>Tue</v>
      </c>
      <c r="E314" s="27">
        <v>43424</v>
      </c>
      <c r="F314" s="41">
        <v>46735</v>
      </c>
      <c r="G314" s="41" t="s">
        <v>215</v>
      </c>
      <c r="H314" s="41" t="s">
        <v>216</v>
      </c>
      <c r="I314" s="41" t="s">
        <v>907</v>
      </c>
      <c r="J314" s="41" t="s">
        <v>907</v>
      </c>
      <c r="K314" s="41">
        <f t="shared" si="60"/>
        <v>1</v>
      </c>
      <c r="L314" s="41">
        <f t="shared" si="61"/>
        <v>1</v>
      </c>
      <c r="M314" s="41">
        <f t="shared" si="62"/>
        <v>5</v>
      </c>
      <c r="N314" s="41">
        <f t="shared" si="63"/>
        <v>5</v>
      </c>
      <c r="O314" s="41">
        <v>1</v>
      </c>
      <c r="P314" s="41" t="s">
        <v>2830</v>
      </c>
      <c r="Q314" s="14">
        <v>1</v>
      </c>
      <c r="R314" s="14">
        <v>1</v>
      </c>
      <c r="S314" s="14" t="str">
        <f t="shared" si="64"/>
        <v>GESU2875650</v>
      </c>
      <c r="T314" s="14">
        <f t="shared" si="65"/>
        <v>1</v>
      </c>
      <c r="U314" s="24">
        <f t="shared" si="69"/>
        <v>1</v>
      </c>
      <c r="V314" s="24">
        <f t="shared" si="66"/>
        <v>1</v>
      </c>
      <c r="W314" s="41">
        <f t="shared" si="67"/>
        <v>1</v>
      </c>
      <c r="X314" s="41">
        <f t="shared" si="68"/>
        <v>1</v>
      </c>
    </row>
    <row r="315" spans="1:24" x14ac:dyDescent="0.25">
      <c r="A315" s="41">
        <f t="shared" si="56"/>
        <v>2018</v>
      </c>
      <c r="B315" s="41" t="str">
        <f t="shared" si="57"/>
        <v>Nov</v>
      </c>
      <c r="C315" s="41">
        <f t="shared" si="58"/>
        <v>47</v>
      </c>
      <c r="D315" s="41" t="str">
        <f t="shared" si="59"/>
        <v>Tue</v>
      </c>
      <c r="E315" s="27">
        <v>43424</v>
      </c>
      <c r="F315" s="41">
        <v>47247</v>
      </c>
      <c r="G315" s="41" t="s">
        <v>177</v>
      </c>
      <c r="H315" s="41" t="s">
        <v>1741</v>
      </c>
      <c r="K315" s="41">
        <f t="shared" si="60"/>
        <v>0</v>
      </c>
      <c r="L315" s="41">
        <f t="shared" si="61"/>
        <v>0</v>
      </c>
      <c r="M315" s="41">
        <f t="shared" si="62"/>
        <v>8</v>
      </c>
      <c r="N315" s="41">
        <f t="shared" si="63"/>
        <v>9</v>
      </c>
      <c r="O315" s="41">
        <v>1</v>
      </c>
      <c r="P315" s="41" t="s">
        <v>2398</v>
      </c>
      <c r="Q315" s="14">
        <v>1</v>
      </c>
      <c r="R315" s="14">
        <v>1</v>
      </c>
      <c r="S315" s="14" t="str">
        <f t="shared" si="64"/>
        <v>SAABTECH</v>
      </c>
      <c r="T315" s="14">
        <f t="shared" si="65"/>
        <v>1</v>
      </c>
      <c r="U315" s="24">
        <f t="shared" si="69"/>
        <v>1</v>
      </c>
      <c r="V315" s="24">
        <f t="shared" si="66"/>
        <v>1</v>
      </c>
      <c r="W315" s="41">
        <f t="shared" si="67"/>
        <v>1</v>
      </c>
      <c r="X315" s="41">
        <f t="shared" si="68"/>
        <v>1</v>
      </c>
    </row>
    <row r="316" spans="1:24" x14ac:dyDescent="0.25">
      <c r="A316" s="41">
        <f t="shared" si="56"/>
        <v>2018</v>
      </c>
      <c r="B316" s="41" t="str">
        <f t="shared" si="57"/>
        <v>Nov</v>
      </c>
      <c r="C316" s="41">
        <f t="shared" si="58"/>
        <v>47</v>
      </c>
      <c r="D316" s="41" t="str">
        <f t="shared" si="59"/>
        <v>Tue</v>
      </c>
      <c r="E316" s="27">
        <v>43424</v>
      </c>
      <c r="F316" s="41">
        <v>38359</v>
      </c>
      <c r="G316" s="41" t="s">
        <v>53</v>
      </c>
      <c r="H316" s="41" t="s">
        <v>217</v>
      </c>
      <c r="I316" s="41" t="s">
        <v>907</v>
      </c>
      <c r="J316" s="41" t="s">
        <v>907</v>
      </c>
      <c r="K316" s="41">
        <f t="shared" si="60"/>
        <v>1</v>
      </c>
      <c r="L316" s="41">
        <f t="shared" si="61"/>
        <v>1</v>
      </c>
      <c r="M316" s="41">
        <f t="shared" si="62"/>
        <v>14</v>
      </c>
      <c r="N316" s="41">
        <f t="shared" si="63"/>
        <v>14</v>
      </c>
      <c r="O316" s="41">
        <v>1</v>
      </c>
      <c r="P316" s="41" t="s">
        <v>2883</v>
      </c>
      <c r="Q316" s="14">
        <v>1</v>
      </c>
      <c r="R316" s="14">
        <v>1</v>
      </c>
      <c r="S316" s="14" t="str">
        <f t="shared" si="64"/>
        <v>CAIU8244129</v>
      </c>
      <c r="T316" s="14">
        <f t="shared" si="65"/>
        <v>1</v>
      </c>
      <c r="U316" s="24">
        <f t="shared" si="69"/>
        <v>1</v>
      </c>
      <c r="V316" s="24">
        <f t="shared" si="66"/>
        <v>1</v>
      </c>
      <c r="W316" s="41">
        <f t="shared" si="67"/>
        <v>1</v>
      </c>
      <c r="X316" s="41">
        <f t="shared" si="68"/>
        <v>1</v>
      </c>
    </row>
    <row r="317" spans="1:24" x14ac:dyDescent="0.25">
      <c r="A317" s="41">
        <f t="shared" si="56"/>
        <v>2018</v>
      </c>
      <c r="B317" s="41" t="str">
        <f t="shared" si="57"/>
        <v>Nov</v>
      </c>
      <c r="C317" s="41">
        <f t="shared" si="58"/>
        <v>47</v>
      </c>
      <c r="D317" s="41" t="str">
        <f t="shared" si="59"/>
        <v>Tue</v>
      </c>
      <c r="E317" s="27">
        <v>43424</v>
      </c>
      <c r="F317" s="41" t="s">
        <v>261</v>
      </c>
      <c r="G317" s="41" t="s">
        <v>262</v>
      </c>
      <c r="H317" s="41" t="s">
        <v>263</v>
      </c>
      <c r="I317" s="41" t="s">
        <v>907</v>
      </c>
      <c r="J317" s="41" t="s">
        <v>907</v>
      </c>
      <c r="K317" s="41">
        <f t="shared" si="60"/>
        <v>1</v>
      </c>
      <c r="L317" s="41">
        <f t="shared" si="61"/>
        <v>1</v>
      </c>
      <c r="M317" s="41">
        <f t="shared" si="62"/>
        <v>1</v>
      </c>
      <c r="N317" s="41">
        <f t="shared" si="63"/>
        <v>1</v>
      </c>
      <c r="O317" s="41">
        <v>1</v>
      </c>
      <c r="P317" s="41" t="s">
        <v>2169</v>
      </c>
      <c r="Q317" s="14">
        <v>1</v>
      </c>
      <c r="R317" s="14">
        <v>1</v>
      </c>
      <c r="S317" s="14" t="str">
        <f t="shared" si="64"/>
        <v>TRAKM8 LIMITED</v>
      </c>
      <c r="T317" s="14">
        <f t="shared" si="65"/>
        <v>1</v>
      </c>
      <c r="U317" s="24">
        <f t="shared" si="69"/>
        <v>0</v>
      </c>
      <c r="V317" s="24">
        <f t="shared" si="66"/>
        <v>1</v>
      </c>
      <c r="W317" s="41">
        <f t="shared" si="67"/>
        <v>0</v>
      </c>
      <c r="X317" s="41">
        <f t="shared" si="68"/>
        <v>1</v>
      </c>
    </row>
    <row r="318" spans="1:24" x14ac:dyDescent="0.25">
      <c r="A318" s="41">
        <f t="shared" si="56"/>
        <v>2018</v>
      </c>
      <c r="B318" s="41" t="str">
        <f t="shared" si="57"/>
        <v>Nov</v>
      </c>
      <c r="C318" s="41">
        <f t="shared" si="58"/>
        <v>47</v>
      </c>
      <c r="D318" s="41" t="str">
        <f t="shared" si="59"/>
        <v>Tue</v>
      </c>
      <c r="E318" s="27">
        <v>43424</v>
      </c>
      <c r="F318" s="41" t="s">
        <v>339</v>
      </c>
      <c r="G318" s="41" t="s">
        <v>340</v>
      </c>
      <c r="H318" s="41" t="s">
        <v>341</v>
      </c>
      <c r="I318" s="41" t="s">
        <v>907</v>
      </c>
      <c r="J318" s="41" t="s">
        <v>907</v>
      </c>
      <c r="K318" s="41">
        <f t="shared" si="60"/>
        <v>1</v>
      </c>
      <c r="L318" s="41">
        <f t="shared" si="61"/>
        <v>1</v>
      </c>
      <c r="M318" s="41">
        <f t="shared" si="62"/>
        <v>1</v>
      </c>
      <c r="N318" s="41">
        <f t="shared" si="63"/>
        <v>1</v>
      </c>
      <c r="O318" s="41">
        <v>1</v>
      </c>
      <c r="P318" s="41" t="s">
        <v>2821</v>
      </c>
      <c r="Q318" s="14">
        <v>1</v>
      </c>
      <c r="R318" s="14">
        <v>1</v>
      </c>
      <c r="S318" s="14" t="str">
        <f t="shared" si="64"/>
        <v>SYKU2296949</v>
      </c>
      <c r="T318" s="14">
        <f t="shared" si="65"/>
        <v>1</v>
      </c>
      <c r="U318" s="24">
        <f t="shared" si="69"/>
        <v>1</v>
      </c>
      <c r="V318" s="24">
        <f t="shared" si="66"/>
        <v>1</v>
      </c>
      <c r="W318" s="41">
        <f t="shared" si="67"/>
        <v>1</v>
      </c>
      <c r="X318" s="41">
        <f t="shared" si="68"/>
        <v>1</v>
      </c>
    </row>
    <row r="319" spans="1:24" x14ac:dyDescent="0.25">
      <c r="A319" s="41">
        <f t="shared" si="56"/>
        <v>2018</v>
      </c>
      <c r="B319" s="41" t="str">
        <f t="shared" si="57"/>
        <v>Nov</v>
      </c>
      <c r="C319" s="41">
        <f t="shared" si="58"/>
        <v>47</v>
      </c>
      <c r="D319" s="41" t="str">
        <f t="shared" si="59"/>
        <v>Tue</v>
      </c>
      <c r="E319" s="27">
        <v>43424</v>
      </c>
      <c r="F319" s="41" t="s">
        <v>264</v>
      </c>
      <c r="G319" s="41" t="s">
        <v>265</v>
      </c>
      <c r="H319" s="41" t="s">
        <v>266</v>
      </c>
      <c r="I319" s="41" t="s">
        <v>907</v>
      </c>
      <c r="J319" s="41" t="s">
        <v>907</v>
      </c>
      <c r="K319" s="41">
        <f t="shared" si="60"/>
        <v>1</v>
      </c>
      <c r="L319" s="41">
        <f t="shared" si="61"/>
        <v>1</v>
      </c>
      <c r="M319" s="41">
        <f t="shared" si="62"/>
        <v>1</v>
      </c>
      <c r="N319" s="41">
        <f t="shared" si="63"/>
        <v>1</v>
      </c>
      <c r="O319" s="41">
        <v>1</v>
      </c>
      <c r="P319" s="41" t="s">
        <v>2099</v>
      </c>
      <c r="Q319" s="14">
        <v>1</v>
      </c>
      <c r="R319" s="14">
        <v>1</v>
      </c>
      <c r="S319" s="14" t="str">
        <f t="shared" si="64"/>
        <v>UNITRUCK LTD</v>
      </c>
      <c r="T319" s="14">
        <f t="shared" si="65"/>
        <v>1</v>
      </c>
      <c r="U319" s="24">
        <f t="shared" si="69"/>
        <v>1</v>
      </c>
      <c r="V319" s="24">
        <f t="shared" si="66"/>
        <v>1</v>
      </c>
      <c r="W319" s="41">
        <f t="shared" si="67"/>
        <v>1</v>
      </c>
      <c r="X319" s="41">
        <f t="shared" si="68"/>
        <v>1</v>
      </c>
    </row>
    <row r="320" spans="1:24" x14ac:dyDescent="0.25">
      <c r="A320" s="41">
        <f t="shared" si="56"/>
        <v>2018</v>
      </c>
      <c r="B320" s="41" t="str">
        <f t="shared" si="57"/>
        <v>Nov</v>
      </c>
      <c r="C320" s="41">
        <f t="shared" si="58"/>
        <v>47</v>
      </c>
      <c r="D320" s="41" t="str">
        <f t="shared" si="59"/>
        <v>Tue</v>
      </c>
      <c r="E320" s="27">
        <v>43424</v>
      </c>
      <c r="F320" s="41">
        <v>48962</v>
      </c>
      <c r="G320" s="41" t="s">
        <v>259</v>
      </c>
      <c r="H320" s="41" t="s">
        <v>260</v>
      </c>
      <c r="I320" s="41" t="s">
        <v>907</v>
      </c>
      <c r="J320" s="41" t="s">
        <v>907</v>
      </c>
      <c r="K320" s="41">
        <f t="shared" si="60"/>
        <v>1</v>
      </c>
      <c r="L320" s="41">
        <f t="shared" si="61"/>
        <v>1</v>
      </c>
      <c r="M320" s="41">
        <f t="shared" si="62"/>
        <v>1</v>
      </c>
      <c r="N320" s="41">
        <f t="shared" si="63"/>
        <v>1</v>
      </c>
      <c r="O320" s="41">
        <v>1</v>
      </c>
      <c r="P320" s="41" t="s">
        <v>2886</v>
      </c>
      <c r="Q320" s="14">
        <v>1</v>
      </c>
      <c r="R320" s="14">
        <v>1</v>
      </c>
      <c r="S320" s="14" t="str">
        <f t="shared" si="64"/>
        <v>GESU3935856</v>
      </c>
      <c r="T320" s="14">
        <f t="shared" si="65"/>
        <v>1</v>
      </c>
      <c r="U320" s="24">
        <f t="shared" si="69"/>
        <v>1</v>
      </c>
      <c r="V320" s="24">
        <f t="shared" si="66"/>
        <v>0</v>
      </c>
      <c r="W320" s="41">
        <f t="shared" si="67"/>
        <v>1</v>
      </c>
      <c r="X320" s="41">
        <f t="shared" si="68"/>
        <v>0</v>
      </c>
    </row>
    <row r="321" spans="1:24" x14ac:dyDescent="0.25">
      <c r="A321" s="41">
        <f t="shared" si="56"/>
        <v>2018</v>
      </c>
      <c r="B321" s="41" t="str">
        <f t="shared" si="57"/>
        <v>Nov</v>
      </c>
      <c r="C321" s="41">
        <f t="shared" si="58"/>
        <v>47</v>
      </c>
      <c r="D321" s="41" t="str">
        <f t="shared" si="59"/>
        <v>Tue</v>
      </c>
      <c r="E321" s="27">
        <v>43424</v>
      </c>
      <c r="F321" s="41">
        <v>45176</v>
      </c>
      <c r="G321" s="41" t="s">
        <v>218</v>
      </c>
      <c r="H321" s="41" t="s">
        <v>219</v>
      </c>
      <c r="I321" s="41" t="s">
        <v>907</v>
      </c>
      <c r="J321" s="41" t="s">
        <v>907</v>
      </c>
      <c r="K321" s="41">
        <f t="shared" si="60"/>
        <v>1</v>
      </c>
      <c r="L321" s="41">
        <f t="shared" si="61"/>
        <v>1</v>
      </c>
      <c r="M321" s="41">
        <f t="shared" si="62"/>
        <v>7</v>
      </c>
      <c r="N321" s="41">
        <f t="shared" si="63"/>
        <v>7</v>
      </c>
      <c r="O321" s="41">
        <v>1</v>
      </c>
      <c r="P321" s="41" t="s">
        <v>2421</v>
      </c>
      <c r="Q321" s="14">
        <v>1</v>
      </c>
      <c r="R321" s="14">
        <v>1</v>
      </c>
      <c r="S321" s="14" t="str">
        <f t="shared" si="64"/>
        <v>ELECTRICFIL AUTOMOTIVE, ASA</v>
      </c>
      <c r="T321" s="14">
        <f t="shared" si="65"/>
        <v>1</v>
      </c>
      <c r="U321" s="24">
        <f t="shared" si="69"/>
        <v>1</v>
      </c>
      <c r="V321" s="24">
        <f t="shared" si="66"/>
        <v>1</v>
      </c>
      <c r="W321" s="41">
        <f t="shared" si="67"/>
        <v>1</v>
      </c>
      <c r="X321" s="41">
        <f t="shared" si="68"/>
        <v>1</v>
      </c>
    </row>
    <row r="322" spans="1:24" x14ac:dyDescent="0.25">
      <c r="A322" s="41">
        <f t="shared" si="56"/>
        <v>2018</v>
      </c>
      <c r="B322" s="41" t="str">
        <f t="shared" si="57"/>
        <v>Nov</v>
      </c>
      <c r="C322" s="41">
        <f t="shared" si="58"/>
        <v>47</v>
      </c>
      <c r="D322" s="41" t="str">
        <f t="shared" si="59"/>
        <v>Tue</v>
      </c>
      <c r="E322" s="27">
        <v>43424</v>
      </c>
      <c r="F322" s="41">
        <v>48940</v>
      </c>
      <c r="G322" s="41" t="s">
        <v>737</v>
      </c>
      <c r="H322" s="41" t="s">
        <v>1743</v>
      </c>
      <c r="K322" s="41">
        <f t="shared" si="60"/>
        <v>0</v>
      </c>
      <c r="L322" s="41">
        <f t="shared" si="61"/>
        <v>0</v>
      </c>
      <c r="M322" s="41">
        <f t="shared" si="62"/>
        <v>2</v>
      </c>
      <c r="N322" s="41">
        <f t="shared" si="63"/>
        <v>2</v>
      </c>
      <c r="O322" s="41">
        <v>1</v>
      </c>
      <c r="P322" s="41" t="s">
        <v>2841</v>
      </c>
      <c r="Q322" s="14">
        <v>1</v>
      </c>
      <c r="R322" s="14">
        <v>1</v>
      </c>
      <c r="S322" s="14" t="str">
        <f t="shared" si="64"/>
        <v>MRKU7838426</v>
      </c>
      <c r="T322" s="14">
        <f t="shared" si="65"/>
        <v>1</v>
      </c>
      <c r="U322" s="24">
        <f t="shared" si="69"/>
        <v>0</v>
      </c>
      <c r="V322" s="24">
        <f t="shared" si="66"/>
        <v>1</v>
      </c>
      <c r="W322" s="41">
        <f t="shared" si="67"/>
        <v>0</v>
      </c>
      <c r="X322" s="41">
        <f t="shared" si="68"/>
        <v>1</v>
      </c>
    </row>
    <row r="323" spans="1:24" x14ac:dyDescent="0.25">
      <c r="A323" s="41">
        <f t="shared" ref="A323:A386" si="70">YEAR(E323)</f>
        <v>2018</v>
      </c>
      <c r="B323" s="41" t="str">
        <f t="shared" ref="B323:B386" si="71">TEXT(E323,"MMM")</f>
        <v>Nov</v>
      </c>
      <c r="C323" s="41">
        <f t="shared" ref="C323:C386" si="72">WEEKNUM(E323)</f>
        <v>47</v>
      </c>
      <c r="D323" s="41" t="str">
        <f t="shared" ref="D323:D386" si="73">TEXT(E323,"DDD")</f>
        <v>Tue</v>
      </c>
      <c r="E323" s="27">
        <v>43424</v>
      </c>
      <c r="F323" s="41">
        <v>47037</v>
      </c>
      <c r="G323" s="41" t="s">
        <v>211</v>
      </c>
      <c r="H323" s="41" t="s">
        <v>940</v>
      </c>
      <c r="I323" s="41" t="s">
        <v>907</v>
      </c>
      <c r="J323" s="41" t="s">
        <v>907</v>
      </c>
      <c r="K323" s="41">
        <f t="shared" ref="K323:K386" si="74">IF(I323="YES",1,0)</f>
        <v>1</v>
      </c>
      <c r="L323" s="41">
        <f t="shared" ref="L323:L386" si="75">IF(J323="YES",1,0)</f>
        <v>1</v>
      </c>
      <c r="M323" s="41">
        <f t="shared" ref="M323:M386" si="76">COUNTIFS(G:G,G323,I:I,"YES")</f>
        <v>2</v>
      </c>
      <c r="N323" s="41">
        <f t="shared" ref="N323:N386" si="77">COUNTIFS(G:G,G323,J:J,"YES")</f>
        <v>3</v>
      </c>
      <c r="O323" s="41">
        <v>1</v>
      </c>
      <c r="P323" s="41" t="s">
        <v>2123</v>
      </c>
      <c r="Q323" s="14">
        <v>1</v>
      </c>
      <c r="R323" s="14">
        <v>1</v>
      </c>
      <c r="S323" s="14" t="str">
        <f t="shared" si="64"/>
        <v>JOAO DE DEUS &amp; FILHOS, S.A.</v>
      </c>
      <c r="T323" s="14">
        <f t="shared" si="65"/>
        <v>1</v>
      </c>
      <c r="U323" s="24">
        <f t="shared" si="69"/>
        <v>1</v>
      </c>
      <c r="V323" s="24">
        <f t="shared" si="66"/>
        <v>1</v>
      </c>
      <c r="W323" s="41">
        <f t="shared" si="67"/>
        <v>1</v>
      </c>
      <c r="X323" s="41">
        <f t="shared" si="68"/>
        <v>1</v>
      </c>
    </row>
    <row r="324" spans="1:24" x14ac:dyDescent="0.25">
      <c r="A324" s="41">
        <f t="shared" si="70"/>
        <v>2018</v>
      </c>
      <c r="B324" s="41" t="str">
        <f t="shared" si="71"/>
        <v>Nov</v>
      </c>
      <c r="C324" s="41">
        <f t="shared" si="72"/>
        <v>47</v>
      </c>
      <c r="D324" s="41" t="str">
        <f t="shared" si="73"/>
        <v>Tue</v>
      </c>
      <c r="E324" s="27">
        <v>43424</v>
      </c>
      <c r="F324" s="41">
        <v>48559</v>
      </c>
      <c r="G324" s="41" t="s">
        <v>705</v>
      </c>
      <c r="H324" s="41" t="s">
        <v>706</v>
      </c>
      <c r="I324" s="41" t="s">
        <v>908</v>
      </c>
      <c r="J324" s="41" t="s">
        <v>907</v>
      </c>
      <c r="K324" s="41">
        <f t="shared" si="74"/>
        <v>0</v>
      </c>
      <c r="L324" s="41">
        <f t="shared" si="75"/>
        <v>1</v>
      </c>
      <c r="M324" s="41">
        <f t="shared" si="76"/>
        <v>1</v>
      </c>
      <c r="N324" s="41">
        <f t="shared" si="77"/>
        <v>2</v>
      </c>
      <c r="O324" s="41">
        <v>1</v>
      </c>
      <c r="P324" s="41" t="s">
        <v>2922</v>
      </c>
      <c r="Q324" s="14">
        <v>1</v>
      </c>
      <c r="R324" s="14">
        <v>1</v>
      </c>
      <c r="S324" s="14" t="str">
        <f t="shared" si="64"/>
        <v>ZCSU2726179</v>
      </c>
      <c r="T324" s="14">
        <f t="shared" si="65"/>
        <v>1</v>
      </c>
      <c r="U324" s="24">
        <f t="shared" si="69"/>
        <v>1</v>
      </c>
      <c r="V324" s="24">
        <f t="shared" si="66"/>
        <v>1</v>
      </c>
      <c r="W324" s="41">
        <f t="shared" si="67"/>
        <v>1</v>
      </c>
      <c r="X324" s="41">
        <f t="shared" si="68"/>
        <v>1</v>
      </c>
    </row>
    <row r="325" spans="1:24" x14ac:dyDescent="0.25">
      <c r="A325" s="41">
        <f t="shared" si="70"/>
        <v>2018</v>
      </c>
      <c r="B325" s="41" t="str">
        <f t="shared" si="71"/>
        <v>Nov</v>
      </c>
      <c r="C325" s="41">
        <f t="shared" si="72"/>
        <v>47</v>
      </c>
      <c r="D325" s="41" t="str">
        <f t="shared" si="73"/>
        <v>Tue</v>
      </c>
      <c r="E325" s="27">
        <v>43424</v>
      </c>
      <c r="F325" s="41">
        <v>47212</v>
      </c>
      <c r="G325" s="41" t="s">
        <v>93</v>
      </c>
      <c r="H325" s="41" t="s">
        <v>220</v>
      </c>
      <c r="I325" s="41" t="s">
        <v>907</v>
      </c>
      <c r="J325" s="41" t="s">
        <v>907</v>
      </c>
      <c r="K325" s="41">
        <f t="shared" si="74"/>
        <v>1</v>
      </c>
      <c r="L325" s="41">
        <f t="shared" si="75"/>
        <v>1</v>
      </c>
      <c r="M325" s="41">
        <f t="shared" si="76"/>
        <v>21</v>
      </c>
      <c r="N325" s="41">
        <f t="shared" si="77"/>
        <v>21</v>
      </c>
      <c r="O325" s="41">
        <v>1</v>
      </c>
      <c r="P325" s="41" t="s">
        <v>2419</v>
      </c>
      <c r="Q325" s="14">
        <v>1</v>
      </c>
      <c r="R325" s="14">
        <v>1</v>
      </c>
      <c r="S325" s="14" t="str">
        <f t="shared" ref="S325:S388" si="78">P325</f>
        <v>HANS PRIES GMBH &amp; CO.</v>
      </c>
      <c r="T325" s="14">
        <f t="shared" ref="T325:T388" si="79">Q325</f>
        <v>1</v>
      </c>
      <c r="U325" s="24">
        <f t="shared" si="69"/>
        <v>1</v>
      </c>
      <c r="V325" s="24">
        <f t="shared" ref="V325:V388" si="80">X325/T325</f>
        <v>1</v>
      </c>
      <c r="W325" s="41">
        <f t="shared" ref="W325:W388" si="81">VLOOKUP(S325,G:M,7,FALSE)</f>
        <v>1</v>
      </c>
      <c r="X325" s="41">
        <f t="shared" ref="X325:X388" si="82">VLOOKUP(S325,G:N,8,FALSE)</f>
        <v>1</v>
      </c>
    </row>
    <row r="326" spans="1:24" x14ac:dyDescent="0.25">
      <c r="A326" s="41">
        <f t="shared" si="70"/>
        <v>2018</v>
      </c>
      <c r="B326" s="41" t="str">
        <f t="shared" si="71"/>
        <v>Nov</v>
      </c>
      <c r="C326" s="41">
        <f t="shared" si="72"/>
        <v>47</v>
      </c>
      <c r="D326" s="41" t="str">
        <f t="shared" si="73"/>
        <v>Wed</v>
      </c>
      <c r="E326" s="27">
        <v>43425</v>
      </c>
      <c r="F326" s="41">
        <v>49076</v>
      </c>
      <c r="G326" s="41" t="s">
        <v>41</v>
      </c>
      <c r="H326" s="41" t="s">
        <v>1752</v>
      </c>
      <c r="K326" s="41">
        <f t="shared" si="74"/>
        <v>0</v>
      </c>
      <c r="L326" s="41">
        <f t="shared" si="75"/>
        <v>0</v>
      </c>
      <c r="M326" s="41">
        <f t="shared" si="76"/>
        <v>2</v>
      </c>
      <c r="N326" s="41">
        <f t="shared" si="77"/>
        <v>2</v>
      </c>
      <c r="O326" s="41">
        <v>1</v>
      </c>
      <c r="P326" s="41" t="s">
        <v>2953</v>
      </c>
      <c r="Q326" s="14">
        <v>1</v>
      </c>
      <c r="R326" s="14">
        <v>1</v>
      </c>
      <c r="S326" s="14" t="str">
        <f t="shared" si="78"/>
        <v>THYSSEN KRUPP BILSTEIN SUSPENSION</v>
      </c>
      <c r="T326" s="14">
        <f t="shared" si="79"/>
        <v>1</v>
      </c>
      <c r="U326" s="24">
        <f t="shared" ref="U326:U389" si="83">W326/T326</f>
        <v>0</v>
      </c>
      <c r="V326" s="24">
        <f t="shared" si="80"/>
        <v>1</v>
      </c>
      <c r="W326" s="41">
        <f t="shared" si="81"/>
        <v>0</v>
      </c>
      <c r="X326" s="41">
        <f t="shared" si="82"/>
        <v>1</v>
      </c>
    </row>
    <row r="327" spans="1:24" x14ac:dyDescent="0.25">
      <c r="A327" s="41">
        <f t="shared" si="70"/>
        <v>2018</v>
      </c>
      <c r="B327" s="41" t="str">
        <f t="shared" si="71"/>
        <v>Nov</v>
      </c>
      <c r="C327" s="41">
        <f t="shared" si="72"/>
        <v>47</v>
      </c>
      <c r="D327" s="41" t="str">
        <f t="shared" si="73"/>
        <v>Wed</v>
      </c>
      <c r="E327" s="27">
        <v>43425</v>
      </c>
      <c r="F327" s="41">
        <v>47309</v>
      </c>
      <c r="G327" s="41" t="s">
        <v>125</v>
      </c>
      <c r="H327" s="41" t="s">
        <v>234</v>
      </c>
      <c r="I327" s="41" t="s">
        <v>907</v>
      </c>
      <c r="J327" s="41" t="s">
        <v>907</v>
      </c>
      <c r="K327" s="41">
        <f t="shared" si="74"/>
        <v>1</v>
      </c>
      <c r="L327" s="41">
        <f t="shared" si="75"/>
        <v>1</v>
      </c>
      <c r="M327" s="41">
        <f t="shared" si="76"/>
        <v>25</v>
      </c>
      <c r="N327" s="41">
        <f t="shared" si="77"/>
        <v>27</v>
      </c>
      <c r="O327" s="41">
        <v>1</v>
      </c>
      <c r="P327" s="41" t="s">
        <v>2130</v>
      </c>
      <c r="Q327" s="14">
        <v>1</v>
      </c>
      <c r="R327" s="14">
        <v>1</v>
      </c>
      <c r="S327" s="14" t="str">
        <f t="shared" si="78"/>
        <v>KLOKKERHOLM KAROSSERIDELE APS</v>
      </c>
      <c r="T327" s="14">
        <f t="shared" si="79"/>
        <v>1</v>
      </c>
      <c r="U327" s="24">
        <f t="shared" si="83"/>
        <v>1</v>
      </c>
      <c r="V327" s="24">
        <f t="shared" si="80"/>
        <v>1</v>
      </c>
      <c r="W327" s="41">
        <f t="shared" si="81"/>
        <v>1</v>
      </c>
      <c r="X327" s="41">
        <f t="shared" si="82"/>
        <v>1</v>
      </c>
    </row>
    <row r="328" spans="1:24" x14ac:dyDescent="0.25">
      <c r="A328" s="41">
        <f t="shared" si="70"/>
        <v>2018</v>
      </c>
      <c r="B328" s="41" t="str">
        <f t="shared" si="71"/>
        <v>Nov</v>
      </c>
      <c r="C328" s="41">
        <f t="shared" si="72"/>
        <v>47</v>
      </c>
      <c r="D328" s="41" t="str">
        <f t="shared" si="73"/>
        <v>Wed</v>
      </c>
      <c r="E328" s="27">
        <v>43425</v>
      </c>
      <c r="F328" s="41">
        <v>49132</v>
      </c>
      <c r="G328" s="41" t="s">
        <v>125</v>
      </c>
      <c r="H328" s="41" t="s">
        <v>1754</v>
      </c>
      <c r="K328" s="41">
        <f t="shared" si="74"/>
        <v>0</v>
      </c>
      <c r="L328" s="41">
        <f t="shared" si="75"/>
        <v>0</v>
      </c>
      <c r="M328" s="41">
        <f t="shared" si="76"/>
        <v>25</v>
      </c>
      <c r="N328" s="41">
        <f t="shared" si="77"/>
        <v>27</v>
      </c>
      <c r="O328" s="41">
        <v>1</v>
      </c>
      <c r="P328" s="41" t="s">
        <v>3164</v>
      </c>
      <c r="Q328" s="14">
        <v>1</v>
      </c>
      <c r="R328" s="14">
        <v>1</v>
      </c>
      <c r="S328" s="14" t="str">
        <f t="shared" si="78"/>
        <v>NYKU3879037</v>
      </c>
      <c r="T328" s="14">
        <f t="shared" si="79"/>
        <v>1</v>
      </c>
      <c r="U328" s="24">
        <f t="shared" si="83"/>
        <v>1</v>
      </c>
      <c r="V328" s="24">
        <f t="shared" si="80"/>
        <v>1</v>
      </c>
      <c r="W328" s="41">
        <f t="shared" si="81"/>
        <v>1</v>
      </c>
      <c r="X328" s="41">
        <f t="shared" si="82"/>
        <v>1</v>
      </c>
    </row>
    <row r="329" spans="1:24" x14ac:dyDescent="0.25">
      <c r="A329" s="41">
        <f t="shared" si="70"/>
        <v>2018</v>
      </c>
      <c r="B329" s="41" t="str">
        <f t="shared" si="71"/>
        <v>Nov</v>
      </c>
      <c r="C329" s="41">
        <f t="shared" si="72"/>
        <v>47</v>
      </c>
      <c r="D329" s="41" t="str">
        <f t="shared" si="73"/>
        <v>Wed</v>
      </c>
      <c r="E329" s="27">
        <v>43425</v>
      </c>
      <c r="F329" s="41">
        <v>49134</v>
      </c>
      <c r="G329" s="41" t="s">
        <v>920</v>
      </c>
      <c r="H329" s="41" t="s">
        <v>1755</v>
      </c>
      <c r="K329" s="41">
        <f t="shared" si="74"/>
        <v>0</v>
      </c>
      <c r="L329" s="41">
        <f t="shared" si="75"/>
        <v>0</v>
      </c>
      <c r="M329" s="41">
        <f t="shared" si="76"/>
        <v>1</v>
      </c>
      <c r="N329" s="41">
        <f t="shared" si="77"/>
        <v>1</v>
      </c>
      <c r="O329" s="41">
        <v>1</v>
      </c>
      <c r="P329" s="41" t="s">
        <v>2118</v>
      </c>
      <c r="Q329" s="14">
        <v>1</v>
      </c>
      <c r="R329" s="14">
        <v>1</v>
      </c>
      <c r="S329" s="14" t="str">
        <f t="shared" si="78"/>
        <v>HDMU4726307</v>
      </c>
      <c r="T329" s="14">
        <f t="shared" si="79"/>
        <v>1</v>
      </c>
      <c r="U329" s="24">
        <f t="shared" si="83"/>
        <v>1</v>
      </c>
      <c r="V329" s="24">
        <f t="shared" si="80"/>
        <v>1</v>
      </c>
      <c r="W329" s="41">
        <f t="shared" si="81"/>
        <v>1</v>
      </c>
      <c r="X329" s="41">
        <f t="shared" si="82"/>
        <v>1</v>
      </c>
    </row>
    <row r="330" spans="1:24" x14ac:dyDescent="0.25">
      <c r="A330" s="41">
        <f t="shared" si="70"/>
        <v>2018</v>
      </c>
      <c r="B330" s="41" t="str">
        <f t="shared" si="71"/>
        <v>Nov</v>
      </c>
      <c r="C330" s="41">
        <f t="shared" si="72"/>
        <v>47</v>
      </c>
      <c r="D330" s="41" t="str">
        <f t="shared" si="73"/>
        <v>Wed</v>
      </c>
      <c r="E330" s="27">
        <v>43425</v>
      </c>
      <c r="F330" s="41">
        <v>49094</v>
      </c>
      <c r="G330" s="41" t="s">
        <v>1756</v>
      </c>
      <c r="H330" s="41" t="s">
        <v>1757</v>
      </c>
      <c r="K330" s="41">
        <f t="shared" si="74"/>
        <v>0</v>
      </c>
      <c r="L330" s="41">
        <f t="shared" si="75"/>
        <v>0</v>
      </c>
      <c r="M330" s="41">
        <f t="shared" si="76"/>
        <v>1</v>
      </c>
      <c r="N330" s="41">
        <f t="shared" si="77"/>
        <v>1</v>
      </c>
      <c r="O330" s="41">
        <v>1</v>
      </c>
      <c r="P330" s="41" t="s">
        <v>3193</v>
      </c>
      <c r="Q330" s="14">
        <v>1</v>
      </c>
      <c r="R330" s="14">
        <v>1</v>
      </c>
      <c r="S330" s="14" t="str">
        <f t="shared" si="78"/>
        <v>PONU0240687</v>
      </c>
      <c r="T330" s="14">
        <f t="shared" si="79"/>
        <v>1</v>
      </c>
      <c r="U330" s="24">
        <f t="shared" si="83"/>
        <v>0</v>
      </c>
      <c r="V330" s="24">
        <f t="shared" si="80"/>
        <v>1</v>
      </c>
      <c r="W330" s="41">
        <f t="shared" si="81"/>
        <v>0</v>
      </c>
      <c r="X330" s="41">
        <f t="shared" si="82"/>
        <v>1</v>
      </c>
    </row>
    <row r="331" spans="1:24" x14ac:dyDescent="0.25">
      <c r="A331" s="41">
        <f t="shared" si="70"/>
        <v>2018</v>
      </c>
      <c r="B331" s="41" t="str">
        <f t="shared" si="71"/>
        <v>Nov</v>
      </c>
      <c r="C331" s="41">
        <f t="shared" si="72"/>
        <v>47</v>
      </c>
      <c r="D331" s="41" t="str">
        <f t="shared" si="73"/>
        <v>Wed</v>
      </c>
      <c r="E331" s="27">
        <v>43425</v>
      </c>
      <c r="F331" s="41">
        <v>49127</v>
      </c>
      <c r="G331" s="41" t="s">
        <v>43</v>
      </c>
      <c r="H331" s="41" t="s">
        <v>1758</v>
      </c>
      <c r="K331" s="41">
        <f t="shared" si="74"/>
        <v>0</v>
      </c>
      <c r="L331" s="41">
        <f t="shared" si="75"/>
        <v>0</v>
      </c>
      <c r="M331" s="41">
        <f t="shared" si="76"/>
        <v>4</v>
      </c>
      <c r="N331" s="41">
        <f t="shared" si="77"/>
        <v>3</v>
      </c>
      <c r="O331" s="41">
        <v>1</v>
      </c>
      <c r="P331" s="41" t="s">
        <v>2438</v>
      </c>
      <c r="Q331" s="14">
        <v>1</v>
      </c>
      <c r="R331" s="14">
        <v>1</v>
      </c>
      <c r="S331" s="14" t="str">
        <f t="shared" si="78"/>
        <v>NOW GROUP UK LTD</v>
      </c>
      <c r="T331" s="14">
        <f t="shared" si="79"/>
        <v>1</v>
      </c>
      <c r="U331" s="24">
        <f t="shared" si="83"/>
        <v>0</v>
      </c>
      <c r="V331" s="24">
        <f t="shared" si="80"/>
        <v>0</v>
      </c>
      <c r="W331" s="41">
        <f t="shared" si="81"/>
        <v>0</v>
      </c>
      <c r="X331" s="41">
        <f t="shared" si="82"/>
        <v>0</v>
      </c>
    </row>
    <row r="332" spans="1:24" x14ac:dyDescent="0.25">
      <c r="A332" s="41">
        <f t="shared" si="70"/>
        <v>2018</v>
      </c>
      <c r="B332" s="41" t="str">
        <f t="shared" si="71"/>
        <v>Nov</v>
      </c>
      <c r="C332" s="41">
        <f t="shared" si="72"/>
        <v>47</v>
      </c>
      <c r="D332" s="41" t="str">
        <f t="shared" si="73"/>
        <v>Wed</v>
      </c>
      <c r="E332" s="27">
        <v>43425</v>
      </c>
      <c r="F332" s="41">
        <v>48685</v>
      </c>
      <c r="G332" s="41" t="s">
        <v>143</v>
      </c>
      <c r="H332" s="41" t="s">
        <v>509</v>
      </c>
      <c r="I332" s="41" t="s">
        <v>907</v>
      </c>
      <c r="J332" s="41" t="s">
        <v>907</v>
      </c>
      <c r="K332" s="41">
        <f t="shared" si="74"/>
        <v>1</v>
      </c>
      <c r="L332" s="41">
        <f t="shared" si="75"/>
        <v>1</v>
      </c>
      <c r="M332" s="41">
        <f t="shared" si="76"/>
        <v>5</v>
      </c>
      <c r="N332" s="41">
        <f t="shared" si="77"/>
        <v>5</v>
      </c>
      <c r="O332" s="41">
        <v>1</v>
      </c>
      <c r="P332" s="41" t="s">
        <v>2351</v>
      </c>
      <c r="Q332" s="14">
        <v>1</v>
      </c>
      <c r="R332" s="14">
        <v>1</v>
      </c>
      <c r="S332" s="14" t="str">
        <f t="shared" si="78"/>
        <v>TEMU0617364</v>
      </c>
      <c r="T332" s="14">
        <f t="shared" si="79"/>
        <v>1</v>
      </c>
      <c r="U332" s="24">
        <f t="shared" si="83"/>
        <v>1</v>
      </c>
      <c r="V332" s="24">
        <f t="shared" si="80"/>
        <v>1</v>
      </c>
      <c r="W332" s="41">
        <f t="shared" si="81"/>
        <v>1</v>
      </c>
      <c r="X332" s="41">
        <f t="shared" si="82"/>
        <v>1</v>
      </c>
    </row>
    <row r="333" spans="1:24" x14ac:dyDescent="0.25">
      <c r="A333" s="41">
        <f t="shared" si="70"/>
        <v>2018</v>
      </c>
      <c r="B333" s="41" t="str">
        <f t="shared" si="71"/>
        <v>Nov</v>
      </c>
      <c r="C333" s="41">
        <f t="shared" si="72"/>
        <v>47</v>
      </c>
      <c r="D333" s="41" t="str">
        <f t="shared" si="73"/>
        <v>Wed</v>
      </c>
      <c r="E333" s="27">
        <v>43425</v>
      </c>
      <c r="F333" s="41" t="s">
        <v>1762</v>
      </c>
      <c r="G333" s="41" t="s">
        <v>1763</v>
      </c>
      <c r="H333" s="41" t="s">
        <v>1764</v>
      </c>
      <c r="K333" s="41">
        <f t="shared" si="74"/>
        <v>0</v>
      </c>
      <c r="L333" s="41">
        <f t="shared" si="75"/>
        <v>0</v>
      </c>
      <c r="M333" s="41">
        <f t="shared" si="76"/>
        <v>0</v>
      </c>
      <c r="N333" s="41">
        <f t="shared" si="77"/>
        <v>0</v>
      </c>
      <c r="O333" s="41">
        <v>1</v>
      </c>
      <c r="P333" s="41" t="s">
        <v>2431</v>
      </c>
      <c r="Q333" s="14">
        <v>1</v>
      </c>
      <c r="R333" s="14">
        <v>1</v>
      </c>
      <c r="S333" s="14" t="str">
        <f t="shared" si="78"/>
        <v>920ENGINEERING</v>
      </c>
      <c r="T333" s="14">
        <f t="shared" si="79"/>
        <v>1</v>
      </c>
      <c r="U333" s="24">
        <f t="shared" si="83"/>
        <v>1</v>
      </c>
      <c r="V333" s="24">
        <f t="shared" si="80"/>
        <v>1</v>
      </c>
      <c r="W333" s="41">
        <f t="shared" si="81"/>
        <v>1</v>
      </c>
      <c r="X333" s="41">
        <f t="shared" si="82"/>
        <v>1</v>
      </c>
    </row>
    <row r="334" spans="1:24" x14ac:dyDescent="0.25">
      <c r="A334" s="41">
        <f t="shared" si="70"/>
        <v>2018</v>
      </c>
      <c r="B334" s="41" t="str">
        <f t="shared" si="71"/>
        <v>Nov</v>
      </c>
      <c r="C334" s="41">
        <f t="shared" si="72"/>
        <v>47</v>
      </c>
      <c r="D334" s="41" t="str">
        <f t="shared" si="73"/>
        <v>Wed</v>
      </c>
      <c r="E334" s="27">
        <v>43425</v>
      </c>
      <c r="F334" s="41" t="s">
        <v>1765</v>
      </c>
      <c r="G334" s="41" t="s">
        <v>1766</v>
      </c>
      <c r="H334" s="41" t="s">
        <v>1767</v>
      </c>
      <c r="K334" s="41">
        <f t="shared" si="74"/>
        <v>0</v>
      </c>
      <c r="L334" s="41">
        <f t="shared" si="75"/>
        <v>0</v>
      </c>
      <c r="M334" s="41">
        <f t="shared" si="76"/>
        <v>0</v>
      </c>
      <c r="N334" s="41">
        <f t="shared" si="77"/>
        <v>0</v>
      </c>
      <c r="O334" s="41">
        <v>1</v>
      </c>
      <c r="P334" s="41" t="s">
        <v>2378</v>
      </c>
      <c r="Q334" s="14">
        <v>1</v>
      </c>
      <c r="R334" s="14">
        <v>1</v>
      </c>
      <c r="S334" s="14" t="str">
        <f t="shared" si="78"/>
        <v>YMLU4804947</v>
      </c>
      <c r="T334" s="14">
        <f t="shared" si="79"/>
        <v>1</v>
      </c>
      <c r="U334" s="24">
        <f t="shared" si="83"/>
        <v>1</v>
      </c>
      <c r="V334" s="24">
        <f t="shared" si="80"/>
        <v>0</v>
      </c>
      <c r="W334" s="41">
        <f t="shared" si="81"/>
        <v>1</v>
      </c>
      <c r="X334" s="41">
        <f t="shared" si="82"/>
        <v>0</v>
      </c>
    </row>
    <row r="335" spans="1:24" x14ac:dyDescent="0.25">
      <c r="A335" s="41">
        <f t="shared" si="70"/>
        <v>2018</v>
      </c>
      <c r="B335" s="41" t="str">
        <f t="shared" si="71"/>
        <v>Nov</v>
      </c>
      <c r="C335" s="41">
        <f t="shared" si="72"/>
        <v>47</v>
      </c>
      <c r="D335" s="41" t="str">
        <f t="shared" si="73"/>
        <v>Wed</v>
      </c>
      <c r="E335" s="27">
        <v>43425</v>
      </c>
      <c r="F335" s="41">
        <v>47283</v>
      </c>
      <c r="G335" s="41" t="s">
        <v>235</v>
      </c>
      <c r="H335" s="41" t="s">
        <v>1768</v>
      </c>
      <c r="K335" s="41">
        <f t="shared" si="74"/>
        <v>0</v>
      </c>
      <c r="L335" s="41">
        <f t="shared" si="75"/>
        <v>0</v>
      </c>
      <c r="M335" s="41">
        <f t="shared" si="76"/>
        <v>4</v>
      </c>
      <c r="N335" s="41">
        <f t="shared" si="77"/>
        <v>4</v>
      </c>
      <c r="O335" s="41">
        <v>1</v>
      </c>
      <c r="P335" s="41" t="s">
        <v>647</v>
      </c>
      <c r="Q335" s="14">
        <v>1</v>
      </c>
      <c r="R335" s="14">
        <v>1</v>
      </c>
      <c r="S335" s="14" t="str">
        <f t="shared" si="78"/>
        <v>TGHU1172070</v>
      </c>
      <c r="T335" s="14">
        <f t="shared" si="79"/>
        <v>1</v>
      </c>
      <c r="U335" s="24">
        <f t="shared" si="83"/>
        <v>1</v>
      </c>
      <c r="V335" s="24">
        <f t="shared" si="80"/>
        <v>1</v>
      </c>
      <c r="W335" s="41">
        <f t="shared" si="81"/>
        <v>1</v>
      </c>
      <c r="X335" s="41">
        <f t="shared" si="82"/>
        <v>1</v>
      </c>
    </row>
    <row r="336" spans="1:24" x14ac:dyDescent="0.25">
      <c r="A336" s="41">
        <f t="shared" si="70"/>
        <v>2018</v>
      </c>
      <c r="B336" s="41" t="str">
        <f t="shared" si="71"/>
        <v>Nov</v>
      </c>
      <c r="C336" s="41">
        <f t="shared" si="72"/>
        <v>47</v>
      </c>
      <c r="D336" s="41" t="str">
        <f t="shared" si="73"/>
        <v>Wed</v>
      </c>
      <c r="E336" s="27">
        <v>43425</v>
      </c>
      <c r="F336" s="41">
        <v>47239</v>
      </c>
      <c r="G336" s="41" t="s">
        <v>236</v>
      </c>
      <c r="H336" s="41" t="s">
        <v>1744</v>
      </c>
      <c r="K336" s="41">
        <f t="shared" si="74"/>
        <v>0</v>
      </c>
      <c r="L336" s="41">
        <f t="shared" si="75"/>
        <v>0</v>
      </c>
      <c r="M336" s="41">
        <f t="shared" si="76"/>
        <v>2</v>
      </c>
      <c r="N336" s="41">
        <f t="shared" si="77"/>
        <v>4</v>
      </c>
      <c r="O336" s="41">
        <v>1</v>
      </c>
      <c r="P336" s="41" t="s">
        <v>2383</v>
      </c>
      <c r="Q336" s="14">
        <v>1</v>
      </c>
      <c r="R336" s="14">
        <v>1</v>
      </c>
      <c r="S336" s="14" t="str">
        <f t="shared" si="78"/>
        <v>MEDU3798052</v>
      </c>
      <c r="T336" s="14">
        <f t="shared" si="79"/>
        <v>1</v>
      </c>
      <c r="U336" s="24">
        <f t="shared" si="83"/>
        <v>0</v>
      </c>
      <c r="V336" s="24">
        <f t="shared" si="80"/>
        <v>1</v>
      </c>
      <c r="W336" s="41">
        <f t="shared" si="81"/>
        <v>0</v>
      </c>
      <c r="X336" s="41">
        <f t="shared" si="82"/>
        <v>1</v>
      </c>
    </row>
    <row r="337" spans="1:24" x14ac:dyDescent="0.25">
      <c r="A337" s="41">
        <f t="shared" si="70"/>
        <v>2018</v>
      </c>
      <c r="B337" s="41" t="str">
        <f t="shared" si="71"/>
        <v>Nov</v>
      </c>
      <c r="C337" s="41">
        <f t="shared" si="72"/>
        <v>47</v>
      </c>
      <c r="D337" s="41" t="str">
        <f t="shared" si="73"/>
        <v>Wed</v>
      </c>
      <c r="E337" s="27">
        <v>43425</v>
      </c>
      <c r="F337" s="41">
        <v>48798</v>
      </c>
      <c r="G337" s="41" t="s">
        <v>10</v>
      </c>
      <c r="H337" s="41" t="s">
        <v>1749</v>
      </c>
      <c r="K337" s="41">
        <f t="shared" si="74"/>
        <v>0</v>
      </c>
      <c r="L337" s="41">
        <f t="shared" si="75"/>
        <v>0</v>
      </c>
      <c r="M337" s="41">
        <f t="shared" si="76"/>
        <v>27</v>
      </c>
      <c r="N337" s="41">
        <f t="shared" si="77"/>
        <v>30</v>
      </c>
      <c r="O337" s="41">
        <v>1</v>
      </c>
      <c r="P337" s="41" t="s">
        <v>1133</v>
      </c>
      <c r="Q337" s="14">
        <v>1</v>
      </c>
      <c r="R337" s="14">
        <v>1</v>
      </c>
      <c r="S337" s="14" t="str">
        <f t="shared" si="78"/>
        <v>TGHU1393297</v>
      </c>
      <c r="T337" s="14">
        <f t="shared" si="79"/>
        <v>1</v>
      </c>
      <c r="U337" s="24">
        <f t="shared" si="83"/>
        <v>0</v>
      </c>
      <c r="V337" s="24">
        <f t="shared" si="80"/>
        <v>0</v>
      </c>
      <c r="W337" s="41">
        <f t="shared" si="81"/>
        <v>0</v>
      </c>
      <c r="X337" s="41">
        <f t="shared" si="82"/>
        <v>0</v>
      </c>
    </row>
    <row r="338" spans="1:24" x14ac:dyDescent="0.25">
      <c r="A338" s="41">
        <f t="shared" si="70"/>
        <v>2018</v>
      </c>
      <c r="B338" s="41" t="str">
        <f t="shared" si="71"/>
        <v>Nov</v>
      </c>
      <c r="C338" s="41">
        <f t="shared" si="72"/>
        <v>47</v>
      </c>
      <c r="D338" s="41" t="str">
        <f t="shared" si="73"/>
        <v>Wed</v>
      </c>
      <c r="E338" s="27">
        <v>43425</v>
      </c>
      <c r="F338" s="41">
        <v>49115</v>
      </c>
      <c r="G338" s="41" t="s">
        <v>109</v>
      </c>
      <c r="H338" s="41" t="s">
        <v>1961</v>
      </c>
      <c r="K338" s="41">
        <f t="shared" si="74"/>
        <v>0</v>
      </c>
      <c r="L338" s="41">
        <f t="shared" si="75"/>
        <v>0</v>
      </c>
      <c r="M338" s="41">
        <f t="shared" si="76"/>
        <v>5</v>
      </c>
      <c r="N338" s="41">
        <f t="shared" si="77"/>
        <v>5</v>
      </c>
      <c r="O338" s="41">
        <v>1</v>
      </c>
      <c r="P338" s="41" t="s">
        <v>2610</v>
      </c>
      <c r="Q338" s="14">
        <v>1</v>
      </c>
      <c r="R338" s="14">
        <v>1</v>
      </c>
      <c r="S338" s="14" t="str">
        <f t="shared" si="78"/>
        <v>JTAPE LTD (PAINT)</v>
      </c>
      <c r="T338" s="14">
        <f t="shared" si="79"/>
        <v>1</v>
      </c>
      <c r="U338" s="24">
        <f t="shared" si="83"/>
        <v>1</v>
      </c>
      <c r="V338" s="24">
        <f t="shared" si="80"/>
        <v>1</v>
      </c>
      <c r="W338" s="41">
        <f t="shared" si="81"/>
        <v>1</v>
      </c>
      <c r="X338" s="41">
        <f t="shared" si="82"/>
        <v>1</v>
      </c>
    </row>
    <row r="339" spans="1:24" x14ac:dyDescent="0.25">
      <c r="A339" s="41">
        <f t="shared" si="70"/>
        <v>2018</v>
      </c>
      <c r="B339" s="41" t="str">
        <f t="shared" si="71"/>
        <v>Nov</v>
      </c>
      <c r="C339" s="41">
        <f t="shared" si="72"/>
        <v>47</v>
      </c>
      <c r="D339" s="41" t="str">
        <f t="shared" si="73"/>
        <v>Wed</v>
      </c>
      <c r="E339" s="27">
        <v>43425</v>
      </c>
      <c r="F339" s="41">
        <v>47288</v>
      </c>
      <c r="G339" s="41" t="s">
        <v>176</v>
      </c>
      <c r="H339" s="41" t="s">
        <v>237</v>
      </c>
      <c r="I339" s="41" t="s">
        <v>907</v>
      </c>
      <c r="J339" s="41" t="s">
        <v>907</v>
      </c>
      <c r="K339" s="41">
        <f t="shared" si="74"/>
        <v>1</v>
      </c>
      <c r="L339" s="41">
        <f t="shared" si="75"/>
        <v>1</v>
      </c>
      <c r="M339" s="41">
        <f t="shared" si="76"/>
        <v>15</v>
      </c>
      <c r="N339" s="41">
        <f t="shared" si="77"/>
        <v>15</v>
      </c>
      <c r="O339" s="41">
        <v>1</v>
      </c>
      <c r="P339" s="41" t="s">
        <v>2154</v>
      </c>
      <c r="Q339" s="14">
        <v>1</v>
      </c>
      <c r="R339" s="14">
        <v>1</v>
      </c>
      <c r="S339" s="14" t="str">
        <f t="shared" si="78"/>
        <v>LUMETER LIMITED</v>
      </c>
      <c r="T339" s="14">
        <f t="shared" si="79"/>
        <v>1</v>
      </c>
      <c r="U339" s="24">
        <f t="shared" si="83"/>
        <v>1</v>
      </c>
      <c r="V339" s="24">
        <f t="shared" si="80"/>
        <v>1</v>
      </c>
      <c r="W339" s="41">
        <f t="shared" si="81"/>
        <v>1</v>
      </c>
      <c r="X339" s="41">
        <f t="shared" si="82"/>
        <v>1</v>
      </c>
    </row>
    <row r="340" spans="1:24" x14ac:dyDescent="0.25">
      <c r="A340" s="41">
        <f t="shared" si="70"/>
        <v>2018</v>
      </c>
      <c r="B340" s="41" t="str">
        <f t="shared" si="71"/>
        <v>Nov</v>
      </c>
      <c r="C340" s="41">
        <f t="shared" si="72"/>
        <v>47</v>
      </c>
      <c r="D340" s="41" t="str">
        <f t="shared" si="73"/>
        <v>Wed</v>
      </c>
      <c r="E340" s="27">
        <v>43425</v>
      </c>
      <c r="F340" s="41">
        <v>47314</v>
      </c>
      <c r="G340" s="41" t="s">
        <v>74</v>
      </c>
      <c r="H340" s="41" t="s">
        <v>238</v>
      </c>
      <c r="I340" s="41" t="s">
        <v>907</v>
      </c>
      <c r="J340" s="41" t="s">
        <v>907</v>
      </c>
      <c r="K340" s="41">
        <f t="shared" si="74"/>
        <v>1</v>
      </c>
      <c r="L340" s="41">
        <f t="shared" si="75"/>
        <v>1</v>
      </c>
      <c r="M340" s="41">
        <f t="shared" si="76"/>
        <v>11</v>
      </c>
      <c r="N340" s="41">
        <f t="shared" si="77"/>
        <v>11</v>
      </c>
      <c r="O340" s="41">
        <v>1</v>
      </c>
      <c r="P340" s="41" t="s">
        <v>3236</v>
      </c>
      <c r="Q340" s="14">
        <v>1</v>
      </c>
      <c r="R340" s="14">
        <v>1</v>
      </c>
      <c r="S340" s="14" t="str">
        <f t="shared" si="78"/>
        <v>NYKU3763828</v>
      </c>
      <c r="T340" s="14">
        <f t="shared" si="79"/>
        <v>1</v>
      </c>
      <c r="U340" s="24">
        <f t="shared" si="83"/>
        <v>0</v>
      </c>
      <c r="V340" s="24">
        <f t="shared" si="80"/>
        <v>0</v>
      </c>
      <c r="W340" s="41">
        <f t="shared" si="81"/>
        <v>0</v>
      </c>
      <c r="X340" s="41">
        <f t="shared" si="82"/>
        <v>0</v>
      </c>
    </row>
    <row r="341" spans="1:24" x14ac:dyDescent="0.25">
      <c r="A341" s="41">
        <f t="shared" si="70"/>
        <v>2018</v>
      </c>
      <c r="B341" s="41" t="str">
        <f t="shared" si="71"/>
        <v>Nov</v>
      </c>
      <c r="C341" s="41">
        <f t="shared" si="72"/>
        <v>47</v>
      </c>
      <c r="D341" s="41" t="str">
        <f t="shared" si="73"/>
        <v>Wed</v>
      </c>
      <c r="E341" s="27">
        <v>43425</v>
      </c>
      <c r="F341" s="41">
        <v>47302</v>
      </c>
      <c r="G341" s="41" t="s">
        <v>177</v>
      </c>
      <c r="H341" s="41" t="s">
        <v>814</v>
      </c>
      <c r="I341" s="41" t="s">
        <v>907</v>
      </c>
      <c r="J341" s="41" t="s">
        <v>907</v>
      </c>
      <c r="K341" s="41">
        <f t="shared" si="74"/>
        <v>1</v>
      </c>
      <c r="L341" s="41">
        <f t="shared" si="75"/>
        <v>1</v>
      </c>
      <c r="M341" s="41">
        <f t="shared" si="76"/>
        <v>8</v>
      </c>
      <c r="N341" s="41">
        <f t="shared" si="77"/>
        <v>9</v>
      </c>
      <c r="O341" s="41">
        <v>1</v>
      </c>
      <c r="P341" s="41" t="s">
        <v>2148</v>
      </c>
      <c r="Q341" s="14">
        <v>1</v>
      </c>
      <c r="R341" s="14">
        <v>1</v>
      </c>
      <c r="S341" s="14" t="str">
        <f t="shared" si="78"/>
        <v>RHIAG</v>
      </c>
      <c r="T341" s="14">
        <f t="shared" si="79"/>
        <v>1</v>
      </c>
      <c r="U341" s="24">
        <f t="shared" si="83"/>
        <v>1</v>
      </c>
      <c r="V341" s="24">
        <f t="shared" si="80"/>
        <v>1</v>
      </c>
      <c r="W341" s="41">
        <f t="shared" si="81"/>
        <v>1</v>
      </c>
      <c r="X341" s="41">
        <f t="shared" si="82"/>
        <v>1</v>
      </c>
    </row>
    <row r="342" spans="1:24" x14ac:dyDescent="0.25">
      <c r="A342" s="41">
        <f t="shared" si="70"/>
        <v>2018</v>
      </c>
      <c r="B342" s="41" t="str">
        <f t="shared" si="71"/>
        <v>Nov</v>
      </c>
      <c r="C342" s="41">
        <f t="shared" si="72"/>
        <v>47</v>
      </c>
      <c r="D342" s="41" t="str">
        <f t="shared" si="73"/>
        <v>Wed</v>
      </c>
      <c r="E342" s="27">
        <v>43425</v>
      </c>
      <c r="F342" s="41">
        <v>48909</v>
      </c>
      <c r="G342" s="41" t="s">
        <v>53</v>
      </c>
      <c r="H342" s="41" t="s">
        <v>1869</v>
      </c>
      <c r="K342" s="41">
        <f t="shared" si="74"/>
        <v>0</v>
      </c>
      <c r="L342" s="41">
        <f t="shared" si="75"/>
        <v>0</v>
      </c>
      <c r="M342" s="41">
        <f t="shared" si="76"/>
        <v>14</v>
      </c>
      <c r="N342" s="41">
        <f t="shared" si="77"/>
        <v>14</v>
      </c>
      <c r="O342" s="41">
        <v>1</v>
      </c>
      <c r="P342" s="41" t="s">
        <v>2634</v>
      </c>
      <c r="Q342" s="14">
        <v>1</v>
      </c>
      <c r="R342" s="14">
        <v>1</v>
      </c>
      <c r="S342" s="14" t="str">
        <f t="shared" si="78"/>
        <v>GESU3114043</v>
      </c>
      <c r="T342" s="14">
        <f t="shared" si="79"/>
        <v>1</v>
      </c>
      <c r="U342" s="24">
        <f t="shared" si="83"/>
        <v>1</v>
      </c>
      <c r="V342" s="24">
        <f t="shared" si="80"/>
        <v>1</v>
      </c>
      <c r="W342" s="41">
        <f t="shared" si="81"/>
        <v>1</v>
      </c>
      <c r="X342" s="41">
        <f t="shared" si="82"/>
        <v>1</v>
      </c>
    </row>
    <row r="343" spans="1:24" x14ac:dyDescent="0.25">
      <c r="A343" s="41">
        <f t="shared" si="70"/>
        <v>2018</v>
      </c>
      <c r="B343" s="41" t="str">
        <f t="shared" si="71"/>
        <v>Nov</v>
      </c>
      <c r="C343" s="41">
        <f t="shared" si="72"/>
        <v>47</v>
      </c>
      <c r="D343" s="41" t="str">
        <f t="shared" si="73"/>
        <v>Wed</v>
      </c>
      <c r="E343" s="27">
        <v>43425</v>
      </c>
      <c r="F343" s="41">
        <v>47274</v>
      </c>
      <c r="G343" s="41" t="s">
        <v>1750</v>
      </c>
      <c r="H343" s="41" t="s">
        <v>1751</v>
      </c>
      <c r="K343" s="41">
        <f t="shared" si="74"/>
        <v>0</v>
      </c>
      <c r="L343" s="41">
        <f t="shared" si="75"/>
        <v>0</v>
      </c>
      <c r="M343" s="41">
        <f t="shared" si="76"/>
        <v>1</v>
      </c>
      <c r="N343" s="41">
        <f t="shared" si="77"/>
        <v>1</v>
      </c>
      <c r="O343" s="41">
        <v>1</v>
      </c>
      <c r="P343" s="41" t="s">
        <v>2175</v>
      </c>
      <c r="Q343" s="14">
        <v>1</v>
      </c>
      <c r="R343" s="14">
        <v>1</v>
      </c>
      <c r="S343" s="14" t="str">
        <f t="shared" si="78"/>
        <v>DRAPER TOOLS LTD (PAINT)</v>
      </c>
      <c r="T343" s="14">
        <f t="shared" si="79"/>
        <v>1</v>
      </c>
      <c r="U343" s="24">
        <f t="shared" si="83"/>
        <v>1</v>
      </c>
      <c r="V343" s="24">
        <f t="shared" si="80"/>
        <v>1</v>
      </c>
      <c r="W343" s="41">
        <f t="shared" si="81"/>
        <v>1</v>
      </c>
      <c r="X343" s="41">
        <f t="shared" si="82"/>
        <v>1</v>
      </c>
    </row>
    <row r="344" spans="1:24" x14ac:dyDescent="0.25">
      <c r="A344" s="41">
        <f t="shared" si="70"/>
        <v>2018</v>
      </c>
      <c r="B344" s="41" t="str">
        <f t="shared" si="71"/>
        <v>Nov</v>
      </c>
      <c r="C344" s="41">
        <f t="shared" si="72"/>
        <v>47</v>
      </c>
      <c r="D344" s="41" t="str">
        <f t="shared" si="73"/>
        <v>Wed</v>
      </c>
      <c r="E344" s="27">
        <v>43425</v>
      </c>
      <c r="F344" s="41" t="s">
        <v>223</v>
      </c>
      <c r="G344" s="41" t="s">
        <v>224</v>
      </c>
      <c r="H344" s="41" t="s">
        <v>225</v>
      </c>
      <c r="I344" s="41" t="s">
        <v>907</v>
      </c>
      <c r="J344" s="41" t="s">
        <v>907</v>
      </c>
      <c r="K344" s="41">
        <f t="shared" si="74"/>
        <v>1</v>
      </c>
      <c r="L344" s="41">
        <f t="shared" si="75"/>
        <v>1</v>
      </c>
      <c r="M344" s="41">
        <f t="shared" si="76"/>
        <v>1</v>
      </c>
      <c r="N344" s="41">
        <f t="shared" si="77"/>
        <v>1</v>
      </c>
      <c r="O344" s="41">
        <v>1</v>
      </c>
      <c r="P344" s="41" t="s">
        <v>1665</v>
      </c>
      <c r="Q344" s="14">
        <v>1</v>
      </c>
      <c r="R344" s="14"/>
      <c r="S344" s="14" t="str">
        <f t="shared" si="78"/>
        <v>TCLU3725339</v>
      </c>
      <c r="T344" s="14">
        <f t="shared" si="79"/>
        <v>1</v>
      </c>
      <c r="U344" s="24">
        <f t="shared" si="83"/>
        <v>0</v>
      </c>
      <c r="V344" s="24">
        <f t="shared" si="80"/>
        <v>0</v>
      </c>
      <c r="W344" s="41">
        <f t="shared" si="81"/>
        <v>0</v>
      </c>
      <c r="X344" s="41">
        <f t="shared" si="82"/>
        <v>0</v>
      </c>
    </row>
    <row r="345" spans="1:24" x14ac:dyDescent="0.25">
      <c r="A345" s="41">
        <f t="shared" si="70"/>
        <v>2018</v>
      </c>
      <c r="B345" s="41" t="str">
        <f t="shared" si="71"/>
        <v>Nov</v>
      </c>
      <c r="C345" s="41">
        <f t="shared" si="72"/>
        <v>47</v>
      </c>
      <c r="D345" s="41" t="str">
        <f t="shared" si="73"/>
        <v>Wed</v>
      </c>
      <c r="E345" s="27">
        <v>43425</v>
      </c>
      <c r="F345" s="41" t="s">
        <v>941</v>
      </c>
      <c r="G345" s="41" t="s">
        <v>942</v>
      </c>
      <c r="H345" s="41" t="s">
        <v>943</v>
      </c>
      <c r="I345" s="41" t="s">
        <v>907</v>
      </c>
      <c r="J345" s="41" t="s">
        <v>907</v>
      </c>
      <c r="K345" s="41">
        <f t="shared" si="74"/>
        <v>1</v>
      </c>
      <c r="L345" s="41">
        <f t="shared" si="75"/>
        <v>1</v>
      </c>
      <c r="M345" s="41">
        <f t="shared" si="76"/>
        <v>1</v>
      </c>
      <c r="N345" s="41">
        <f t="shared" si="77"/>
        <v>1</v>
      </c>
      <c r="O345" s="41">
        <v>1</v>
      </c>
      <c r="P345" s="41" t="s">
        <v>1586</v>
      </c>
      <c r="Q345" s="14">
        <v>1</v>
      </c>
      <c r="R345" s="14"/>
      <c r="S345" s="14" t="str">
        <f t="shared" si="78"/>
        <v>TGHU1754281</v>
      </c>
      <c r="T345" s="14">
        <f t="shared" si="79"/>
        <v>1</v>
      </c>
      <c r="U345" s="24">
        <f t="shared" si="83"/>
        <v>0</v>
      </c>
      <c r="V345" s="24">
        <f t="shared" si="80"/>
        <v>0</v>
      </c>
      <c r="W345" s="41">
        <f t="shared" si="81"/>
        <v>0</v>
      </c>
      <c r="X345" s="41">
        <f t="shared" si="82"/>
        <v>0</v>
      </c>
    </row>
    <row r="346" spans="1:24" x14ac:dyDescent="0.25">
      <c r="A346" s="41">
        <f t="shared" si="70"/>
        <v>2018</v>
      </c>
      <c r="B346" s="41" t="str">
        <f t="shared" si="71"/>
        <v>Nov</v>
      </c>
      <c r="C346" s="41">
        <f t="shared" si="72"/>
        <v>47</v>
      </c>
      <c r="D346" s="41" t="str">
        <f t="shared" si="73"/>
        <v>Wed</v>
      </c>
      <c r="E346" s="27">
        <v>43425</v>
      </c>
      <c r="F346" s="41">
        <v>49049</v>
      </c>
      <c r="G346" s="41" t="s">
        <v>267</v>
      </c>
      <c r="H346" s="41" t="s">
        <v>268</v>
      </c>
      <c r="I346" s="41" t="s">
        <v>907</v>
      </c>
      <c r="J346" s="41" t="s">
        <v>907</v>
      </c>
      <c r="K346" s="41">
        <f t="shared" si="74"/>
        <v>1</v>
      </c>
      <c r="L346" s="41">
        <f t="shared" si="75"/>
        <v>1</v>
      </c>
      <c r="M346" s="41">
        <f t="shared" si="76"/>
        <v>2</v>
      </c>
      <c r="N346" s="41">
        <f t="shared" si="77"/>
        <v>2</v>
      </c>
      <c r="O346" s="41">
        <v>1</v>
      </c>
      <c r="P346" s="41" t="s">
        <v>2639</v>
      </c>
      <c r="Q346" s="14">
        <v>1</v>
      </c>
      <c r="R346" s="14">
        <v>1</v>
      </c>
      <c r="S346" s="14" t="str">
        <f t="shared" si="78"/>
        <v>NYKU2501696</v>
      </c>
      <c r="T346" s="14">
        <f t="shared" si="79"/>
        <v>1</v>
      </c>
      <c r="U346" s="24">
        <f t="shared" si="83"/>
        <v>1</v>
      </c>
      <c r="V346" s="24">
        <f t="shared" si="80"/>
        <v>1</v>
      </c>
      <c r="W346" s="41">
        <f t="shared" si="81"/>
        <v>1</v>
      </c>
      <c r="X346" s="41">
        <f t="shared" si="82"/>
        <v>1</v>
      </c>
    </row>
    <row r="347" spans="1:24" x14ac:dyDescent="0.25">
      <c r="A347" s="41">
        <f t="shared" si="70"/>
        <v>2018</v>
      </c>
      <c r="B347" s="41" t="str">
        <f t="shared" si="71"/>
        <v>Nov</v>
      </c>
      <c r="C347" s="41">
        <f t="shared" si="72"/>
        <v>47</v>
      </c>
      <c r="D347" s="41" t="str">
        <f t="shared" si="73"/>
        <v>Wed</v>
      </c>
      <c r="E347" s="27">
        <v>43425</v>
      </c>
      <c r="F347" s="41">
        <v>47276</v>
      </c>
      <c r="G347" s="41" t="s">
        <v>878</v>
      </c>
      <c r="H347" s="41" t="s">
        <v>1769</v>
      </c>
      <c r="K347" s="41">
        <f t="shared" si="74"/>
        <v>0</v>
      </c>
      <c r="L347" s="41">
        <f t="shared" si="75"/>
        <v>0</v>
      </c>
      <c r="M347" s="41">
        <f t="shared" si="76"/>
        <v>2</v>
      </c>
      <c r="N347" s="41">
        <f t="shared" si="77"/>
        <v>2</v>
      </c>
      <c r="O347" s="41">
        <v>1</v>
      </c>
      <c r="P347" s="41" t="s">
        <v>2186</v>
      </c>
      <c r="Q347" s="14">
        <v>1</v>
      </c>
      <c r="R347" s="14">
        <v>1</v>
      </c>
      <c r="S347" s="14" t="str">
        <f t="shared" si="78"/>
        <v>NISSENS KOLERFABRIK A/S</v>
      </c>
      <c r="T347" s="14">
        <f t="shared" si="79"/>
        <v>1</v>
      </c>
      <c r="U347" s="24">
        <f t="shared" si="83"/>
        <v>1</v>
      </c>
      <c r="V347" s="24">
        <f t="shared" si="80"/>
        <v>1</v>
      </c>
      <c r="W347" s="41">
        <f t="shared" si="81"/>
        <v>1</v>
      </c>
      <c r="X347" s="41">
        <f t="shared" si="82"/>
        <v>1</v>
      </c>
    </row>
    <row r="348" spans="1:24" x14ac:dyDescent="0.25">
      <c r="A348" s="41">
        <f t="shared" si="70"/>
        <v>2018</v>
      </c>
      <c r="B348" s="41" t="str">
        <f t="shared" si="71"/>
        <v>Nov</v>
      </c>
      <c r="C348" s="41">
        <f t="shared" si="72"/>
        <v>47</v>
      </c>
      <c r="D348" s="41" t="str">
        <f t="shared" si="73"/>
        <v>Wed</v>
      </c>
      <c r="E348" s="27">
        <v>43425</v>
      </c>
      <c r="F348" s="41">
        <v>49109</v>
      </c>
      <c r="G348" s="41" t="s">
        <v>192</v>
      </c>
      <c r="H348" s="41" t="s">
        <v>1745</v>
      </c>
      <c r="K348" s="41">
        <f t="shared" si="74"/>
        <v>0</v>
      </c>
      <c r="L348" s="41">
        <f t="shared" si="75"/>
        <v>0</v>
      </c>
      <c r="M348" s="41">
        <f t="shared" si="76"/>
        <v>4</v>
      </c>
      <c r="N348" s="41">
        <f t="shared" si="77"/>
        <v>5</v>
      </c>
      <c r="O348" s="41">
        <v>1</v>
      </c>
      <c r="P348" s="41" t="s">
        <v>1459</v>
      </c>
      <c r="Q348" s="14">
        <v>1</v>
      </c>
      <c r="R348" s="14"/>
      <c r="S348" s="14" t="str">
        <f t="shared" si="78"/>
        <v>TCLU4522249</v>
      </c>
      <c r="T348" s="14">
        <f t="shared" si="79"/>
        <v>1</v>
      </c>
      <c r="U348" s="24">
        <f t="shared" si="83"/>
        <v>0</v>
      </c>
      <c r="V348" s="24">
        <f t="shared" si="80"/>
        <v>0</v>
      </c>
      <c r="W348" s="41">
        <f t="shared" si="81"/>
        <v>0</v>
      </c>
      <c r="X348" s="41">
        <f t="shared" si="82"/>
        <v>0</v>
      </c>
    </row>
    <row r="349" spans="1:24" x14ac:dyDescent="0.25">
      <c r="A349" s="41">
        <f t="shared" si="70"/>
        <v>2018</v>
      </c>
      <c r="B349" s="41" t="str">
        <f t="shared" si="71"/>
        <v>Nov</v>
      </c>
      <c r="C349" s="41">
        <f t="shared" si="72"/>
        <v>47</v>
      </c>
      <c r="D349" s="41" t="str">
        <f t="shared" si="73"/>
        <v>Wed</v>
      </c>
      <c r="E349" s="27">
        <v>43425</v>
      </c>
      <c r="F349" s="41" t="s">
        <v>239</v>
      </c>
      <c r="G349" s="41" t="s">
        <v>240</v>
      </c>
      <c r="H349" s="41" t="s">
        <v>241</v>
      </c>
      <c r="I349" s="41" t="s">
        <v>907</v>
      </c>
      <c r="J349" s="41" t="s">
        <v>907</v>
      </c>
      <c r="K349" s="41">
        <f t="shared" si="74"/>
        <v>1</v>
      </c>
      <c r="L349" s="41">
        <f t="shared" si="75"/>
        <v>1</v>
      </c>
      <c r="M349" s="41">
        <f t="shared" si="76"/>
        <v>1</v>
      </c>
      <c r="N349" s="41">
        <f t="shared" si="77"/>
        <v>1</v>
      </c>
      <c r="O349" s="41">
        <v>1</v>
      </c>
      <c r="P349" s="41" t="s">
        <v>2165</v>
      </c>
      <c r="Q349" s="14">
        <v>1</v>
      </c>
      <c r="R349" s="14">
        <v>1</v>
      </c>
      <c r="S349" s="14" t="str">
        <f t="shared" si="78"/>
        <v>WALKER PRODUCTS</v>
      </c>
      <c r="T349" s="14">
        <f t="shared" si="79"/>
        <v>1</v>
      </c>
      <c r="U349" s="24">
        <f t="shared" si="83"/>
        <v>0</v>
      </c>
      <c r="V349" s="24">
        <f t="shared" si="80"/>
        <v>0</v>
      </c>
      <c r="W349" s="41">
        <f t="shared" si="81"/>
        <v>0</v>
      </c>
      <c r="X349" s="41">
        <f t="shared" si="82"/>
        <v>0</v>
      </c>
    </row>
    <row r="350" spans="1:24" x14ac:dyDescent="0.25">
      <c r="A350" s="41">
        <f t="shared" si="70"/>
        <v>2018</v>
      </c>
      <c r="B350" s="41" t="str">
        <f t="shared" si="71"/>
        <v>Nov</v>
      </c>
      <c r="C350" s="41">
        <f t="shared" si="72"/>
        <v>47</v>
      </c>
      <c r="D350" s="41" t="str">
        <f t="shared" si="73"/>
        <v>Wed</v>
      </c>
      <c r="E350" s="27">
        <v>43425</v>
      </c>
      <c r="F350" s="41" t="s">
        <v>242</v>
      </c>
      <c r="G350" s="41" t="s">
        <v>243</v>
      </c>
      <c r="H350" s="41" t="s">
        <v>244</v>
      </c>
      <c r="I350" s="41" t="s">
        <v>907</v>
      </c>
      <c r="J350" s="41" t="s">
        <v>907</v>
      </c>
      <c r="K350" s="41">
        <f t="shared" si="74"/>
        <v>1</v>
      </c>
      <c r="L350" s="41">
        <f t="shared" si="75"/>
        <v>1</v>
      </c>
      <c r="M350" s="41">
        <f t="shared" si="76"/>
        <v>1</v>
      </c>
      <c r="N350" s="41">
        <f t="shared" si="77"/>
        <v>1</v>
      </c>
      <c r="O350" s="41">
        <v>1</v>
      </c>
      <c r="P350" s="41" t="s">
        <v>2622</v>
      </c>
      <c r="Q350" s="14">
        <v>1</v>
      </c>
      <c r="R350" s="14">
        <v>1</v>
      </c>
      <c r="S350" s="14" t="str">
        <f t="shared" si="78"/>
        <v>DFSU1736920</v>
      </c>
      <c r="T350" s="14">
        <f t="shared" si="79"/>
        <v>1</v>
      </c>
      <c r="U350" s="24">
        <f t="shared" si="83"/>
        <v>1</v>
      </c>
      <c r="V350" s="24">
        <f t="shared" si="80"/>
        <v>1</v>
      </c>
      <c r="W350" s="41">
        <f t="shared" si="81"/>
        <v>1</v>
      </c>
      <c r="X350" s="41">
        <f t="shared" si="82"/>
        <v>1</v>
      </c>
    </row>
    <row r="351" spans="1:24" x14ac:dyDescent="0.25">
      <c r="A351" s="41">
        <f t="shared" si="70"/>
        <v>2018</v>
      </c>
      <c r="B351" s="41" t="str">
        <f t="shared" si="71"/>
        <v>Nov</v>
      </c>
      <c r="C351" s="41">
        <f t="shared" si="72"/>
        <v>47</v>
      </c>
      <c r="D351" s="41" t="str">
        <f t="shared" si="73"/>
        <v>Wed</v>
      </c>
      <c r="E351" s="27">
        <v>43425</v>
      </c>
      <c r="F351" s="41">
        <v>47227</v>
      </c>
      <c r="G351" s="41" t="s">
        <v>944</v>
      </c>
      <c r="H351" s="41" t="s">
        <v>945</v>
      </c>
      <c r="I351" s="41" t="s">
        <v>907</v>
      </c>
      <c r="J351" s="41" t="s">
        <v>907</v>
      </c>
      <c r="K351" s="41">
        <f t="shared" si="74"/>
        <v>1</v>
      </c>
      <c r="L351" s="41">
        <f t="shared" si="75"/>
        <v>1</v>
      </c>
      <c r="M351" s="41">
        <f t="shared" si="76"/>
        <v>2</v>
      </c>
      <c r="N351" s="41">
        <f t="shared" si="77"/>
        <v>3</v>
      </c>
      <c r="O351" s="41">
        <v>1</v>
      </c>
      <c r="P351" s="41" t="s">
        <v>2195</v>
      </c>
      <c r="Q351" s="14">
        <v>1</v>
      </c>
      <c r="R351" s="14">
        <v>1</v>
      </c>
      <c r="S351" s="14" t="str">
        <f t="shared" si="78"/>
        <v>NYKU3568591</v>
      </c>
      <c r="T351" s="14">
        <f t="shared" si="79"/>
        <v>1</v>
      </c>
      <c r="U351" s="24">
        <f t="shared" si="83"/>
        <v>0</v>
      </c>
      <c r="V351" s="24">
        <f t="shared" si="80"/>
        <v>0</v>
      </c>
      <c r="W351" s="41">
        <f t="shared" si="81"/>
        <v>0</v>
      </c>
      <c r="X351" s="41">
        <f t="shared" si="82"/>
        <v>0</v>
      </c>
    </row>
    <row r="352" spans="1:24" x14ac:dyDescent="0.25">
      <c r="A352" s="41">
        <f t="shared" si="70"/>
        <v>2018</v>
      </c>
      <c r="B352" s="41" t="str">
        <f t="shared" si="71"/>
        <v>Nov</v>
      </c>
      <c r="C352" s="41">
        <f t="shared" si="72"/>
        <v>47</v>
      </c>
      <c r="D352" s="41" t="str">
        <f t="shared" si="73"/>
        <v>Wed</v>
      </c>
      <c r="E352" s="27">
        <v>43425</v>
      </c>
      <c r="F352" s="41" t="s">
        <v>1442</v>
      </c>
      <c r="G352" s="41" t="s">
        <v>1443</v>
      </c>
      <c r="H352" s="41" t="s">
        <v>1444</v>
      </c>
      <c r="I352" s="41" t="s">
        <v>909</v>
      </c>
      <c r="J352" s="41" t="s">
        <v>909</v>
      </c>
      <c r="K352" s="41">
        <f t="shared" si="74"/>
        <v>0</v>
      </c>
      <c r="L352" s="41">
        <f t="shared" si="75"/>
        <v>0</v>
      </c>
      <c r="M352" s="41">
        <f t="shared" si="76"/>
        <v>0</v>
      </c>
      <c r="N352" s="41">
        <f t="shared" si="77"/>
        <v>0</v>
      </c>
      <c r="O352" s="41">
        <v>1</v>
      </c>
      <c r="P352" s="41" t="s">
        <v>2630</v>
      </c>
      <c r="Q352" s="14">
        <v>1</v>
      </c>
      <c r="R352" s="14">
        <v>1</v>
      </c>
      <c r="S352" s="14" t="str">
        <f t="shared" si="78"/>
        <v>NYKU2966029</v>
      </c>
      <c r="T352" s="14">
        <f t="shared" si="79"/>
        <v>1</v>
      </c>
      <c r="U352" s="24">
        <f t="shared" si="83"/>
        <v>1</v>
      </c>
      <c r="V352" s="24">
        <f t="shared" si="80"/>
        <v>1</v>
      </c>
      <c r="W352" s="41">
        <f t="shared" si="81"/>
        <v>1</v>
      </c>
      <c r="X352" s="41">
        <f t="shared" si="82"/>
        <v>1</v>
      </c>
    </row>
    <row r="353" spans="1:24" x14ac:dyDescent="0.25">
      <c r="A353" s="41">
        <f t="shared" si="70"/>
        <v>2018</v>
      </c>
      <c r="B353" s="41" t="str">
        <f t="shared" si="71"/>
        <v>Nov</v>
      </c>
      <c r="C353" s="41">
        <f t="shared" si="72"/>
        <v>47</v>
      </c>
      <c r="D353" s="41" t="str">
        <f t="shared" si="73"/>
        <v>Thu</v>
      </c>
      <c r="E353" s="27">
        <v>43426</v>
      </c>
      <c r="F353" s="41">
        <v>49136</v>
      </c>
      <c r="G353" s="41" t="s">
        <v>41</v>
      </c>
      <c r="H353" s="41" t="s">
        <v>1782</v>
      </c>
      <c r="K353" s="41">
        <f t="shared" si="74"/>
        <v>0</v>
      </c>
      <c r="L353" s="41">
        <f t="shared" si="75"/>
        <v>0</v>
      </c>
      <c r="M353" s="41">
        <f t="shared" si="76"/>
        <v>2</v>
      </c>
      <c r="N353" s="41">
        <f t="shared" si="77"/>
        <v>2</v>
      </c>
      <c r="O353" s="41">
        <v>1</v>
      </c>
      <c r="P353" s="41" t="s">
        <v>2172</v>
      </c>
      <c r="Q353" s="14">
        <v>1</v>
      </c>
      <c r="R353" s="14">
        <v>1</v>
      </c>
      <c r="S353" s="14" t="str">
        <f t="shared" si="78"/>
        <v>MEYLE UK LTD.</v>
      </c>
      <c r="T353" s="14">
        <f t="shared" si="79"/>
        <v>1</v>
      </c>
      <c r="U353" s="24">
        <f t="shared" si="83"/>
        <v>1</v>
      </c>
      <c r="V353" s="24">
        <f t="shared" si="80"/>
        <v>1</v>
      </c>
      <c r="W353" s="41">
        <f t="shared" si="81"/>
        <v>1</v>
      </c>
      <c r="X353" s="41">
        <f t="shared" si="82"/>
        <v>1</v>
      </c>
    </row>
    <row r="354" spans="1:24" x14ac:dyDescent="0.25">
      <c r="A354" s="41">
        <f t="shared" si="70"/>
        <v>2018</v>
      </c>
      <c r="B354" s="41" t="str">
        <f t="shared" si="71"/>
        <v>Nov</v>
      </c>
      <c r="C354" s="41">
        <f t="shared" si="72"/>
        <v>47</v>
      </c>
      <c r="D354" s="41" t="str">
        <f t="shared" si="73"/>
        <v>Thu</v>
      </c>
      <c r="E354" s="27">
        <v>43426</v>
      </c>
      <c r="F354" s="41">
        <v>47331</v>
      </c>
      <c r="G354" s="41" t="s">
        <v>45</v>
      </c>
      <c r="H354" s="41" t="s">
        <v>274</v>
      </c>
      <c r="I354" s="41" t="s">
        <v>907</v>
      </c>
      <c r="J354" s="41" t="s">
        <v>907</v>
      </c>
      <c r="K354" s="41">
        <f t="shared" si="74"/>
        <v>1</v>
      </c>
      <c r="L354" s="41">
        <f t="shared" si="75"/>
        <v>1</v>
      </c>
      <c r="M354" s="41">
        <f t="shared" si="76"/>
        <v>4</v>
      </c>
      <c r="N354" s="41">
        <f t="shared" si="77"/>
        <v>4</v>
      </c>
      <c r="O354" s="41">
        <v>1</v>
      </c>
      <c r="P354" s="41" t="s">
        <v>2651</v>
      </c>
      <c r="Q354" s="14">
        <v>1</v>
      </c>
      <c r="R354" s="14">
        <v>1</v>
      </c>
      <c r="S354" s="14" t="str">
        <f t="shared" si="78"/>
        <v>TCLU5896120</v>
      </c>
      <c r="T354" s="14">
        <f t="shared" si="79"/>
        <v>1</v>
      </c>
      <c r="U354" s="24">
        <f t="shared" si="83"/>
        <v>1</v>
      </c>
      <c r="V354" s="24">
        <f t="shared" si="80"/>
        <v>1</v>
      </c>
      <c r="W354" s="41">
        <f t="shared" si="81"/>
        <v>1</v>
      </c>
      <c r="X354" s="41">
        <f t="shared" si="82"/>
        <v>1</v>
      </c>
    </row>
    <row r="355" spans="1:24" x14ac:dyDescent="0.25">
      <c r="A355" s="41">
        <f t="shared" si="70"/>
        <v>2018</v>
      </c>
      <c r="B355" s="41" t="str">
        <f t="shared" si="71"/>
        <v>Nov</v>
      </c>
      <c r="C355" s="41">
        <f t="shared" si="72"/>
        <v>47</v>
      </c>
      <c r="D355" s="41" t="str">
        <f t="shared" si="73"/>
        <v>Thu</v>
      </c>
      <c r="E355" s="27">
        <v>43426</v>
      </c>
      <c r="F355" s="41">
        <v>47337</v>
      </c>
      <c r="G355" s="41" t="s">
        <v>672</v>
      </c>
      <c r="H355" s="41" t="s">
        <v>1783</v>
      </c>
      <c r="K355" s="41">
        <f t="shared" si="74"/>
        <v>0</v>
      </c>
      <c r="L355" s="41">
        <f t="shared" si="75"/>
        <v>0</v>
      </c>
      <c r="M355" s="41">
        <f t="shared" si="76"/>
        <v>1</v>
      </c>
      <c r="N355" s="41">
        <f t="shared" si="77"/>
        <v>1</v>
      </c>
      <c r="O355" s="41">
        <v>1</v>
      </c>
      <c r="P355" s="41" t="s">
        <v>2198</v>
      </c>
      <c r="Q355" s="14">
        <v>1</v>
      </c>
      <c r="R355" s="14">
        <v>1</v>
      </c>
      <c r="S355" s="14" t="str">
        <f t="shared" si="78"/>
        <v>KKFU1671043</v>
      </c>
      <c r="T355" s="14">
        <f t="shared" si="79"/>
        <v>1</v>
      </c>
      <c r="U355" s="24">
        <f t="shared" si="83"/>
        <v>0</v>
      </c>
      <c r="V355" s="24">
        <f t="shared" si="80"/>
        <v>0</v>
      </c>
      <c r="W355" s="41">
        <f t="shared" si="81"/>
        <v>0</v>
      </c>
      <c r="X355" s="41">
        <f t="shared" si="82"/>
        <v>0</v>
      </c>
    </row>
    <row r="356" spans="1:24" x14ac:dyDescent="0.25">
      <c r="A356" s="41">
        <f t="shared" si="70"/>
        <v>2018</v>
      </c>
      <c r="B356" s="41" t="str">
        <f t="shared" si="71"/>
        <v>Nov</v>
      </c>
      <c r="C356" s="41">
        <f t="shared" si="72"/>
        <v>47</v>
      </c>
      <c r="D356" s="41" t="str">
        <f t="shared" si="73"/>
        <v>Thu</v>
      </c>
      <c r="E356" s="27">
        <v>43426</v>
      </c>
      <c r="F356" s="41">
        <v>48648</v>
      </c>
      <c r="G356" s="41" t="s">
        <v>143</v>
      </c>
      <c r="H356" s="41" t="s">
        <v>275</v>
      </c>
      <c r="I356" s="41" t="s">
        <v>907</v>
      </c>
      <c r="J356" s="41" t="s">
        <v>907</v>
      </c>
      <c r="K356" s="41">
        <f t="shared" si="74"/>
        <v>1</v>
      </c>
      <c r="L356" s="41">
        <f t="shared" si="75"/>
        <v>1</v>
      </c>
      <c r="M356" s="41">
        <f t="shared" si="76"/>
        <v>5</v>
      </c>
      <c r="N356" s="41">
        <f t="shared" si="77"/>
        <v>5</v>
      </c>
      <c r="O356" s="41">
        <v>1</v>
      </c>
      <c r="P356" s="41" t="s">
        <v>2658</v>
      </c>
      <c r="Q356" s="14">
        <v>1</v>
      </c>
      <c r="R356" s="14">
        <v>1</v>
      </c>
      <c r="S356" s="14" t="str">
        <f t="shared" si="78"/>
        <v>FCIU4538329</v>
      </c>
      <c r="T356" s="14">
        <f t="shared" si="79"/>
        <v>1</v>
      </c>
      <c r="U356" s="24">
        <f t="shared" si="83"/>
        <v>0</v>
      </c>
      <c r="V356" s="24">
        <f t="shared" si="80"/>
        <v>0</v>
      </c>
      <c r="W356" s="41">
        <f t="shared" si="81"/>
        <v>0</v>
      </c>
      <c r="X356" s="41">
        <f t="shared" si="82"/>
        <v>0</v>
      </c>
    </row>
    <row r="357" spans="1:24" x14ac:dyDescent="0.25">
      <c r="A357" s="41">
        <f t="shared" si="70"/>
        <v>2018</v>
      </c>
      <c r="B357" s="41" t="str">
        <f t="shared" si="71"/>
        <v>Nov</v>
      </c>
      <c r="C357" s="41">
        <f t="shared" si="72"/>
        <v>47</v>
      </c>
      <c r="D357" s="41" t="str">
        <f t="shared" si="73"/>
        <v>Thu</v>
      </c>
      <c r="E357" s="27">
        <v>43426</v>
      </c>
      <c r="F357" s="41">
        <v>47272</v>
      </c>
      <c r="G357" s="41" t="s">
        <v>276</v>
      </c>
      <c r="H357" s="41" t="s">
        <v>277</v>
      </c>
      <c r="I357" s="41" t="s">
        <v>907</v>
      </c>
      <c r="J357" s="41" t="s">
        <v>907</v>
      </c>
      <c r="K357" s="41">
        <f t="shared" si="74"/>
        <v>1</v>
      </c>
      <c r="L357" s="41">
        <f t="shared" si="75"/>
        <v>1</v>
      </c>
      <c r="M357" s="41">
        <f t="shared" si="76"/>
        <v>1</v>
      </c>
      <c r="N357" s="41">
        <f t="shared" si="77"/>
        <v>1</v>
      </c>
      <c r="O357" s="41">
        <v>1</v>
      </c>
      <c r="P357" s="41" t="s">
        <v>2479</v>
      </c>
      <c r="Q357" s="14">
        <v>1</v>
      </c>
      <c r="R357" s="14">
        <v>1</v>
      </c>
      <c r="S357" s="14" t="str">
        <f t="shared" si="78"/>
        <v>GESU4929729</v>
      </c>
      <c r="T357" s="14">
        <f t="shared" si="79"/>
        <v>1</v>
      </c>
      <c r="U357" s="24">
        <f t="shared" si="83"/>
        <v>0</v>
      </c>
      <c r="V357" s="24">
        <f t="shared" si="80"/>
        <v>0</v>
      </c>
      <c r="W357" s="41">
        <f t="shared" si="81"/>
        <v>0</v>
      </c>
      <c r="X357" s="41">
        <f t="shared" si="82"/>
        <v>0</v>
      </c>
    </row>
    <row r="358" spans="1:24" x14ac:dyDescent="0.25">
      <c r="A358" s="41">
        <f t="shared" si="70"/>
        <v>2018</v>
      </c>
      <c r="B358" s="41" t="str">
        <f t="shared" si="71"/>
        <v>Nov</v>
      </c>
      <c r="C358" s="41">
        <f t="shared" si="72"/>
        <v>47</v>
      </c>
      <c r="D358" s="41" t="str">
        <f t="shared" si="73"/>
        <v>Thu</v>
      </c>
      <c r="E358" s="27">
        <v>43426</v>
      </c>
      <c r="F358" s="41" t="s">
        <v>1785</v>
      </c>
      <c r="G358" s="41" t="s">
        <v>1786</v>
      </c>
      <c r="H358" s="41" t="s">
        <v>785</v>
      </c>
      <c r="K358" s="41">
        <f t="shared" si="74"/>
        <v>0</v>
      </c>
      <c r="L358" s="41">
        <f t="shared" si="75"/>
        <v>0</v>
      </c>
      <c r="M358" s="41">
        <f t="shared" si="76"/>
        <v>0</v>
      </c>
      <c r="N358" s="41">
        <f t="shared" si="77"/>
        <v>0</v>
      </c>
      <c r="O358" s="41">
        <v>1</v>
      </c>
      <c r="P358" s="41" t="s">
        <v>2654</v>
      </c>
      <c r="Q358" s="14">
        <v>1</v>
      </c>
      <c r="R358" s="14">
        <v>1</v>
      </c>
      <c r="S358" s="14" t="str">
        <f t="shared" si="78"/>
        <v>YMMU6201566</v>
      </c>
      <c r="T358" s="14">
        <f t="shared" si="79"/>
        <v>1</v>
      </c>
      <c r="U358" s="24">
        <f t="shared" si="83"/>
        <v>0</v>
      </c>
      <c r="V358" s="24">
        <f t="shared" si="80"/>
        <v>1</v>
      </c>
      <c r="W358" s="41">
        <f t="shared" si="81"/>
        <v>0</v>
      </c>
      <c r="X358" s="41">
        <f t="shared" si="82"/>
        <v>1</v>
      </c>
    </row>
    <row r="359" spans="1:24" x14ac:dyDescent="0.25">
      <c r="A359" s="41">
        <f t="shared" si="70"/>
        <v>2018</v>
      </c>
      <c r="B359" s="41" t="str">
        <f t="shared" si="71"/>
        <v>Nov</v>
      </c>
      <c r="C359" s="41">
        <f t="shared" si="72"/>
        <v>47</v>
      </c>
      <c r="D359" s="41" t="str">
        <f t="shared" si="73"/>
        <v>Thu</v>
      </c>
      <c r="E359" s="27">
        <v>43426</v>
      </c>
      <c r="F359" s="41" t="s">
        <v>245</v>
      </c>
      <c r="G359" s="41" t="s">
        <v>246</v>
      </c>
      <c r="H359" s="41" t="s">
        <v>247</v>
      </c>
      <c r="I359" s="41" t="s">
        <v>907</v>
      </c>
      <c r="J359" s="41" t="s">
        <v>907</v>
      </c>
      <c r="K359" s="41">
        <f t="shared" si="74"/>
        <v>1</v>
      </c>
      <c r="L359" s="41">
        <f t="shared" si="75"/>
        <v>1</v>
      </c>
      <c r="M359" s="41">
        <f t="shared" si="76"/>
        <v>1</v>
      </c>
      <c r="N359" s="41">
        <f t="shared" si="77"/>
        <v>1</v>
      </c>
      <c r="O359" s="41">
        <v>1</v>
      </c>
      <c r="P359" s="41" t="s">
        <v>1465</v>
      </c>
      <c r="Q359" s="14">
        <v>1</v>
      </c>
      <c r="R359" s="14"/>
      <c r="S359" s="14" t="str">
        <f t="shared" si="78"/>
        <v>TCKU3945486</v>
      </c>
      <c r="T359" s="14">
        <f t="shared" si="79"/>
        <v>1</v>
      </c>
      <c r="U359" s="24">
        <f t="shared" si="83"/>
        <v>0</v>
      </c>
      <c r="V359" s="24">
        <f t="shared" si="80"/>
        <v>0</v>
      </c>
      <c r="W359" s="41">
        <f t="shared" si="81"/>
        <v>0</v>
      </c>
      <c r="X359" s="41">
        <f t="shared" si="82"/>
        <v>0</v>
      </c>
    </row>
    <row r="360" spans="1:24" x14ac:dyDescent="0.25">
      <c r="A360" s="41">
        <f t="shared" si="70"/>
        <v>2018</v>
      </c>
      <c r="B360" s="41" t="str">
        <f t="shared" si="71"/>
        <v>Nov</v>
      </c>
      <c r="C360" s="41">
        <f t="shared" si="72"/>
        <v>47</v>
      </c>
      <c r="D360" s="41" t="str">
        <f t="shared" si="73"/>
        <v>Thu</v>
      </c>
      <c r="E360" s="27">
        <v>43426</v>
      </c>
      <c r="F360" s="41">
        <v>48855</v>
      </c>
      <c r="G360" s="41" t="s">
        <v>278</v>
      </c>
      <c r="H360" s="41" t="s">
        <v>279</v>
      </c>
      <c r="I360" s="41" t="s">
        <v>907</v>
      </c>
      <c r="J360" s="41" t="s">
        <v>907</v>
      </c>
      <c r="K360" s="41">
        <f t="shared" si="74"/>
        <v>1</v>
      </c>
      <c r="L360" s="41">
        <f t="shared" si="75"/>
        <v>1</v>
      </c>
      <c r="M360" s="41">
        <f t="shared" si="76"/>
        <v>2</v>
      </c>
      <c r="N360" s="41">
        <f t="shared" si="77"/>
        <v>3</v>
      </c>
      <c r="O360" s="41">
        <v>1</v>
      </c>
      <c r="P360" s="41" t="s">
        <v>3109</v>
      </c>
      <c r="Q360" s="14">
        <v>1</v>
      </c>
      <c r="R360" s="14">
        <v>1</v>
      </c>
      <c r="S360" s="14" t="str">
        <f t="shared" si="78"/>
        <v>APZU3578347</v>
      </c>
      <c r="T360" s="14">
        <f t="shared" si="79"/>
        <v>1</v>
      </c>
      <c r="U360" s="24">
        <f t="shared" si="83"/>
        <v>1</v>
      </c>
      <c r="V360" s="24">
        <f t="shared" si="80"/>
        <v>1</v>
      </c>
      <c r="W360" s="41">
        <f t="shared" si="81"/>
        <v>1</v>
      </c>
      <c r="X360" s="41">
        <f t="shared" si="82"/>
        <v>1</v>
      </c>
    </row>
    <row r="361" spans="1:24" x14ac:dyDescent="0.25">
      <c r="A361" s="41">
        <f t="shared" si="70"/>
        <v>2018</v>
      </c>
      <c r="B361" s="41" t="str">
        <f t="shared" si="71"/>
        <v>Nov</v>
      </c>
      <c r="C361" s="41">
        <f t="shared" si="72"/>
        <v>47</v>
      </c>
      <c r="D361" s="41" t="str">
        <f t="shared" si="73"/>
        <v>Thu</v>
      </c>
      <c r="E361" s="27">
        <v>43426</v>
      </c>
      <c r="F361" s="41" t="s">
        <v>280</v>
      </c>
      <c r="G361" s="41" t="s">
        <v>281</v>
      </c>
      <c r="H361" s="41" t="s">
        <v>282</v>
      </c>
      <c r="I361" s="41" t="s">
        <v>909</v>
      </c>
      <c r="J361" s="41" t="s">
        <v>909</v>
      </c>
      <c r="K361" s="41">
        <f t="shared" si="74"/>
        <v>0</v>
      </c>
      <c r="L361" s="41">
        <f t="shared" si="75"/>
        <v>0</v>
      </c>
      <c r="M361" s="41">
        <f t="shared" si="76"/>
        <v>0</v>
      </c>
      <c r="N361" s="41">
        <f t="shared" si="77"/>
        <v>0</v>
      </c>
      <c r="O361" s="41">
        <v>1</v>
      </c>
      <c r="P361" s="41" t="s">
        <v>118</v>
      </c>
      <c r="Q361" s="14">
        <v>1</v>
      </c>
      <c r="R361" s="14">
        <v>1</v>
      </c>
      <c r="S361" s="14" t="str">
        <f t="shared" si="78"/>
        <v>TCKU4712642</v>
      </c>
      <c r="T361" s="14">
        <f t="shared" si="79"/>
        <v>1</v>
      </c>
      <c r="U361" s="24">
        <f t="shared" si="83"/>
        <v>0</v>
      </c>
      <c r="V361" s="24">
        <f t="shared" si="80"/>
        <v>1</v>
      </c>
      <c r="W361" s="41">
        <f t="shared" si="81"/>
        <v>0</v>
      </c>
      <c r="X361" s="41">
        <f t="shared" si="82"/>
        <v>1</v>
      </c>
    </row>
    <row r="362" spans="1:24" x14ac:dyDescent="0.25">
      <c r="A362" s="41">
        <f t="shared" si="70"/>
        <v>2018</v>
      </c>
      <c r="B362" s="41" t="str">
        <f t="shared" si="71"/>
        <v>Nov</v>
      </c>
      <c r="C362" s="41">
        <f t="shared" si="72"/>
        <v>47</v>
      </c>
      <c r="D362" s="41" t="str">
        <f t="shared" si="73"/>
        <v>Thu</v>
      </c>
      <c r="E362" s="27">
        <v>43426</v>
      </c>
      <c r="F362" s="41">
        <v>48827</v>
      </c>
      <c r="G362" s="41" t="s">
        <v>283</v>
      </c>
      <c r="H362" s="41" t="s">
        <v>284</v>
      </c>
      <c r="I362" s="41" t="s">
        <v>907</v>
      </c>
      <c r="J362" s="41" t="s">
        <v>907</v>
      </c>
      <c r="K362" s="41">
        <f t="shared" si="74"/>
        <v>1</v>
      </c>
      <c r="L362" s="41">
        <f t="shared" si="75"/>
        <v>1</v>
      </c>
      <c r="M362" s="41">
        <f t="shared" si="76"/>
        <v>1</v>
      </c>
      <c r="N362" s="41">
        <f t="shared" si="77"/>
        <v>1</v>
      </c>
      <c r="O362" s="41">
        <v>1</v>
      </c>
      <c r="P362" s="41" t="s">
        <v>2712</v>
      </c>
      <c r="Q362" s="14">
        <v>1</v>
      </c>
      <c r="R362" s="14">
        <v>1</v>
      </c>
      <c r="S362" s="14" t="str">
        <f t="shared" si="78"/>
        <v>TRHU2673463</v>
      </c>
      <c r="T362" s="14">
        <f t="shared" si="79"/>
        <v>1</v>
      </c>
      <c r="U362" s="24">
        <f t="shared" si="83"/>
        <v>1</v>
      </c>
      <c r="V362" s="24">
        <f t="shared" si="80"/>
        <v>1</v>
      </c>
      <c r="W362" s="41">
        <f t="shared" si="81"/>
        <v>1</v>
      </c>
      <c r="X362" s="41">
        <f t="shared" si="82"/>
        <v>1</v>
      </c>
    </row>
    <row r="363" spans="1:24" x14ac:dyDescent="0.25">
      <c r="A363" s="41">
        <f t="shared" si="70"/>
        <v>2018</v>
      </c>
      <c r="B363" s="41" t="str">
        <f t="shared" si="71"/>
        <v>Nov</v>
      </c>
      <c r="C363" s="41">
        <f t="shared" si="72"/>
        <v>47</v>
      </c>
      <c r="D363" s="41" t="str">
        <f t="shared" si="73"/>
        <v>Thu</v>
      </c>
      <c r="E363" s="27">
        <v>43426</v>
      </c>
      <c r="F363" s="41">
        <v>47368</v>
      </c>
      <c r="G363" s="41" t="s">
        <v>10</v>
      </c>
      <c r="H363" s="41" t="s">
        <v>248</v>
      </c>
      <c r="I363" s="41" t="s">
        <v>907</v>
      </c>
      <c r="J363" s="41" t="s">
        <v>907</v>
      </c>
      <c r="K363" s="41">
        <f t="shared" si="74"/>
        <v>1</v>
      </c>
      <c r="L363" s="41">
        <f t="shared" si="75"/>
        <v>1</v>
      </c>
      <c r="M363" s="41">
        <f t="shared" si="76"/>
        <v>27</v>
      </c>
      <c r="N363" s="41">
        <f t="shared" si="77"/>
        <v>30</v>
      </c>
      <c r="O363" s="41">
        <v>1</v>
      </c>
      <c r="P363" s="41" t="s">
        <v>2222</v>
      </c>
      <c r="Q363" s="14">
        <v>1</v>
      </c>
      <c r="R363" s="14">
        <v>1</v>
      </c>
      <c r="S363" s="14" t="str">
        <f t="shared" si="78"/>
        <v>ODELO DEUTSCHLAND GMBH, ULO AFTERMA</v>
      </c>
      <c r="T363" s="14">
        <f t="shared" si="79"/>
        <v>1</v>
      </c>
      <c r="U363" s="24">
        <f t="shared" si="83"/>
        <v>0</v>
      </c>
      <c r="V363" s="24">
        <f t="shared" si="80"/>
        <v>0</v>
      </c>
      <c r="W363" s="41">
        <f t="shared" si="81"/>
        <v>0</v>
      </c>
      <c r="X363" s="41">
        <f t="shared" si="82"/>
        <v>0</v>
      </c>
    </row>
    <row r="364" spans="1:24" x14ac:dyDescent="0.25">
      <c r="A364" s="41">
        <f t="shared" si="70"/>
        <v>2018</v>
      </c>
      <c r="B364" s="41" t="str">
        <f t="shared" si="71"/>
        <v>Nov</v>
      </c>
      <c r="C364" s="41">
        <f t="shared" si="72"/>
        <v>47</v>
      </c>
      <c r="D364" s="41" t="str">
        <f t="shared" si="73"/>
        <v>Thu</v>
      </c>
      <c r="E364" s="27">
        <v>43426</v>
      </c>
      <c r="F364" s="41">
        <v>38361</v>
      </c>
      <c r="G364" s="41" t="s">
        <v>53</v>
      </c>
      <c r="H364" s="41" t="s">
        <v>249</v>
      </c>
      <c r="I364" s="41" t="s">
        <v>907</v>
      </c>
      <c r="J364" s="41" t="s">
        <v>907</v>
      </c>
      <c r="K364" s="41">
        <f t="shared" si="74"/>
        <v>1</v>
      </c>
      <c r="L364" s="41">
        <f t="shared" si="75"/>
        <v>1</v>
      </c>
      <c r="M364" s="41">
        <f t="shared" si="76"/>
        <v>14</v>
      </c>
      <c r="N364" s="41">
        <f t="shared" si="77"/>
        <v>14</v>
      </c>
      <c r="O364" s="41">
        <v>1</v>
      </c>
      <c r="P364" s="41" t="s">
        <v>2674</v>
      </c>
      <c r="Q364" s="14">
        <v>1</v>
      </c>
      <c r="R364" s="14">
        <v>1</v>
      </c>
      <c r="S364" s="14" t="str">
        <f t="shared" si="78"/>
        <v>NYKU3429045</v>
      </c>
      <c r="T364" s="14">
        <f t="shared" si="79"/>
        <v>1</v>
      </c>
      <c r="U364" s="24">
        <f t="shared" si="83"/>
        <v>0</v>
      </c>
      <c r="V364" s="24">
        <f t="shared" si="80"/>
        <v>1</v>
      </c>
      <c r="W364" s="41">
        <f t="shared" si="81"/>
        <v>0</v>
      </c>
      <c r="X364" s="41">
        <f t="shared" si="82"/>
        <v>1</v>
      </c>
    </row>
    <row r="365" spans="1:24" x14ac:dyDescent="0.25">
      <c r="A365" s="41">
        <f t="shared" si="70"/>
        <v>2018</v>
      </c>
      <c r="B365" s="41" t="str">
        <f t="shared" si="71"/>
        <v>Nov</v>
      </c>
      <c r="C365" s="41">
        <f t="shared" si="72"/>
        <v>47</v>
      </c>
      <c r="D365" s="41" t="str">
        <f t="shared" si="73"/>
        <v>Thu</v>
      </c>
      <c r="E365" s="27">
        <v>43426</v>
      </c>
      <c r="F365" s="41" t="s">
        <v>510</v>
      </c>
      <c r="G365" s="41" t="s">
        <v>511</v>
      </c>
      <c r="H365" s="41" t="s">
        <v>512</v>
      </c>
      <c r="I365" s="41" t="s">
        <v>907</v>
      </c>
      <c r="J365" s="41" t="s">
        <v>907</v>
      </c>
      <c r="K365" s="41">
        <f t="shared" si="74"/>
        <v>1</v>
      </c>
      <c r="L365" s="41">
        <f t="shared" si="75"/>
        <v>1</v>
      </c>
      <c r="M365" s="41">
        <f t="shared" si="76"/>
        <v>1</v>
      </c>
      <c r="N365" s="41">
        <f t="shared" si="77"/>
        <v>1</v>
      </c>
      <c r="O365" s="41">
        <v>1</v>
      </c>
      <c r="P365" s="41" t="s">
        <v>2225</v>
      </c>
      <c r="Q365" s="14">
        <v>1</v>
      </c>
      <c r="R365" s="14">
        <v>1</v>
      </c>
      <c r="S365" s="14" t="str">
        <f t="shared" si="78"/>
        <v>MOAU1418502</v>
      </c>
      <c r="T365" s="14">
        <f t="shared" si="79"/>
        <v>1</v>
      </c>
      <c r="U365" s="24">
        <f t="shared" si="83"/>
        <v>0</v>
      </c>
      <c r="V365" s="24">
        <f t="shared" si="80"/>
        <v>0</v>
      </c>
      <c r="W365" s="41">
        <f t="shared" si="81"/>
        <v>0</v>
      </c>
      <c r="X365" s="41">
        <f t="shared" si="82"/>
        <v>0</v>
      </c>
    </row>
    <row r="366" spans="1:24" x14ac:dyDescent="0.25">
      <c r="A366" s="41">
        <f t="shared" si="70"/>
        <v>2018</v>
      </c>
      <c r="B366" s="41" t="str">
        <f t="shared" si="71"/>
        <v>Nov</v>
      </c>
      <c r="C366" s="41">
        <f t="shared" si="72"/>
        <v>47</v>
      </c>
      <c r="D366" s="41" t="str">
        <f t="shared" si="73"/>
        <v>Thu</v>
      </c>
      <c r="E366" s="27">
        <v>43426</v>
      </c>
      <c r="F366" s="41" t="s">
        <v>285</v>
      </c>
      <c r="G366" s="41" t="s">
        <v>286</v>
      </c>
      <c r="H366" s="41" t="s">
        <v>287</v>
      </c>
      <c r="I366" s="41" t="s">
        <v>907</v>
      </c>
      <c r="J366" s="41" t="s">
        <v>907</v>
      </c>
      <c r="K366" s="41">
        <f t="shared" si="74"/>
        <v>1</v>
      </c>
      <c r="L366" s="41">
        <f t="shared" si="75"/>
        <v>1</v>
      </c>
      <c r="M366" s="41">
        <f t="shared" si="76"/>
        <v>1</v>
      </c>
      <c r="N366" s="41">
        <f t="shared" si="77"/>
        <v>1</v>
      </c>
      <c r="O366" s="41">
        <v>1</v>
      </c>
      <c r="P366" s="41" t="s">
        <v>265</v>
      </c>
      <c r="Q366" s="14">
        <v>1</v>
      </c>
      <c r="R366" s="14">
        <v>1</v>
      </c>
      <c r="S366" s="14" t="str">
        <f t="shared" si="78"/>
        <v>TCLU4830257</v>
      </c>
      <c r="T366" s="14">
        <f t="shared" si="79"/>
        <v>1</v>
      </c>
      <c r="U366" s="24">
        <f t="shared" si="83"/>
        <v>1</v>
      </c>
      <c r="V366" s="24">
        <f t="shared" si="80"/>
        <v>1</v>
      </c>
      <c r="W366" s="41">
        <f t="shared" si="81"/>
        <v>1</v>
      </c>
      <c r="X366" s="41">
        <f t="shared" si="82"/>
        <v>1</v>
      </c>
    </row>
    <row r="367" spans="1:24" x14ac:dyDescent="0.25">
      <c r="A367" s="41">
        <f t="shared" si="70"/>
        <v>2018</v>
      </c>
      <c r="B367" s="41" t="str">
        <f t="shared" si="71"/>
        <v>Nov</v>
      </c>
      <c r="C367" s="41">
        <f t="shared" si="72"/>
        <v>47</v>
      </c>
      <c r="D367" s="41" t="str">
        <f t="shared" si="73"/>
        <v>Thu</v>
      </c>
      <c r="E367" s="27">
        <v>43426</v>
      </c>
      <c r="F367" s="41">
        <v>49060</v>
      </c>
      <c r="G367" s="41" t="s">
        <v>288</v>
      </c>
      <c r="H367" s="41" t="s">
        <v>289</v>
      </c>
      <c r="I367" s="41" t="s">
        <v>907</v>
      </c>
      <c r="J367" s="41" t="s">
        <v>907</v>
      </c>
      <c r="K367" s="41">
        <f t="shared" si="74"/>
        <v>1</v>
      </c>
      <c r="L367" s="41">
        <f t="shared" si="75"/>
        <v>1</v>
      </c>
      <c r="M367" s="41">
        <f t="shared" si="76"/>
        <v>1</v>
      </c>
      <c r="N367" s="41">
        <f t="shared" si="77"/>
        <v>1</v>
      </c>
      <c r="O367" s="41">
        <v>1</v>
      </c>
      <c r="P367" s="41" t="s">
        <v>2488</v>
      </c>
      <c r="Q367" s="14">
        <v>1</v>
      </c>
      <c r="R367" s="14">
        <v>1</v>
      </c>
      <c r="S367" s="14" t="str">
        <f t="shared" si="78"/>
        <v>SUDU5463413</v>
      </c>
      <c r="T367" s="14">
        <f t="shared" si="79"/>
        <v>1</v>
      </c>
      <c r="U367" s="24">
        <f t="shared" si="83"/>
        <v>0</v>
      </c>
      <c r="V367" s="24">
        <f t="shared" si="80"/>
        <v>0</v>
      </c>
      <c r="W367" s="41">
        <f t="shared" si="81"/>
        <v>0</v>
      </c>
      <c r="X367" s="41">
        <f t="shared" si="82"/>
        <v>0</v>
      </c>
    </row>
    <row r="368" spans="1:24" x14ac:dyDescent="0.25">
      <c r="A368" s="41">
        <f t="shared" si="70"/>
        <v>2018</v>
      </c>
      <c r="B368" s="41" t="str">
        <f t="shared" si="71"/>
        <v>Nov</v>
      </c>
      <c r="C368" s="41">
        <f t="shared" si="72"/>
        <v>47</v>
      </c>
      <c r="D368" s="41" t="str">
        <f t="shared" si="73"/>
        <v>Thu</v>
      </c>
      <c r="E368" s="27">
        <v>43426</v>
      </c>
      <c r="F368" s="41" t="s">
        <v>946</v>
      </c>
      <c r="G368" s="41" t="s">
        <v>947</v>
      </c>
      <c r="H368" s="41" t="s">
        <v>948</v>
      </c>
      <c r="I368" s="41" t="s">
        <v>907</v>
      </c>
      <c r="J368" s="41" t="s">
        <v>907</v>
      </c>
      <c r="K368" s="41">
        <f t="shared" si="74"/>
        <v>1</v>
      </c>
      <c r="L368" s="41">
        <f t="shared" si="75"/>
        <v>1</v>
      </c>
      <c r="M368" s="41">
        <f t="shared" si="76"/>
        <v>1</v>
      </c>
      <c r="N368" s="41">
        <f t="shared" si="77"/>
        <v>1</v>
      </c>
      <c r="O368" s="41">
        <v>1</v>
      </c>
      <c r="P368" s="41" t="s">
        <v>2715</v>
      </c>
      <c r="Q368" s="14">
        <v>1</v>
      </c>
      <c r="R368" s="14">
        <v>1</v>
      </c>
      <c r="S368" s="14" t="str">
        <f t="shared" si="78"/>
        <v>MOAU6712443</v>
      </c>
      <c r="T368" s="14">
        <f t="shared" si="79"/>
        <v>1</v>
      </c>
      <c r="U368" s="24">
        <f t="shared" si="83"/>
        <v>1</v>
      </c>
      <c r="V368" s="24">
        <f t="shared" si="80"/>
        <v>1</v>
      </c>
      <c r="W368" s="41">
        <f t="shared" si="81"/>
        <v>1</v>
      </c>
      <c r="X368" s="41">
        <f t="shared" si="82"/>
        <v>1</v>
      </c>
    </row>
    <row r="369" spans="1:24" x14ac:dyDescent="0.25">
      <c r="A369" s="41">
        <f t="shared" si="70"/>
        <v>2018</v>
      </c>
      <c r="B369" s="41" t="str">
        <f t="shared" si="71"/>
        <v>Nov</v>
      </c>
      <c r="C369" s="41">
        <f t="shared" si="72"/>
        <v>47</v>
      </c>
      <c r="D369" s="41" t="str">
        <f t="shared" si="73"/>
        <v>Thu</v>
      </c>
      <c r="E369" s="27">
        <v>43426</v>
      </c>
      <c r="F369" s="41">
        <v>47353</v>
      </c>
      <c r="G369" s="41" t="s">
        <v>804</v>
      </c>
      <c r="H369" s="41" t="s">
        <v>949</v>
      </c>
      <c r="I369" s="41" t="s">
        <v>907</v>
      </c>
      <c r="J369" s="41" t="s">
        <v>907</v>
      </c>
      <c r="K369" s="41">
        <f t="shared" si="74"/>
        <v>1</v>
      </c>
      <c r="L369" s="41">
        <f t="shared" si="75"/>
        <v>1</v>
      </c>
      <c r="M369" s="41">
        <f t="shared" si="76"/>
        <v>8</v>
      </c>
      <c r="N369" s="41">
        <f t="shared" si="77"/>
        <v>6</v>
      </c>
      <c r="O369" s="41">
        <v>1</v>
      </c>
      <c r="P369" s="41" t="s">
        <v>2258</v>
      </c>
      <c r="Q369" s="14">
        <v>1</v>
      </c>
      <c r="R369" s="14">
        <v>1</v>
      </c>
      <c r="S369" s="14" t="str">
        <f t="shared" si="78"/>
        <v>GESU5880032</v>
      </c>
      <c r="T369" s="14">
        <f t="shared" si="79"/>
        <v>1</v>
      </c>
      <c r="U369" s="24">
        <f t="shared" si="83"/>
        <v>1</v>
      </c>
      <c r="V369" s="24">
        <f t="shared" si="80"/>
        <v>0</v>
      </c>
      <c r="W369" s="41">
        <f t="shared" si="81"/>
        <v>1</v>
      </c>
      <c r="X369" s="41">
        <f t="shared" si="82"/>
        <v>0</v>
      </c>
    </row>
    <row r="370" spans="1:24" x14ac:dyDescent="0.25">
      <c r="A370" s="41">
        <f t="shared" si="70"/>
        <v>2018</v>
      </c>
      <c r="B370" s="41" t="str">
        <f t="shared" si="71"/>
        <v>Nov</v>
      </c>
      <c r="C370" s="41">
        <f t="shared" si="72"/>
        <v>47</v>
      </c>
      <c r="D370" s="41" t="str">
        <f t="shared" si="73"/>
        <v>Thu</v>
      </c>
      <c r="E370" s="27">
        <v>43426</v>
      </c>
      <c r="F370" s="41">
        <v>49188</v>
      </c>
      <c r="G370" s="41" t="s">
        <v>1791</v>
      </c>
      <c r="H370" s="41" t="s">
        <v>1792</v>
      </c>
      <c r="K370" s="41">
        <f t="shared" si="74"/>
        <v>0</v>
      </c>
      <c r="L370" s="41">
        <f t="shared" si="75"/>
        <v>0</v>
      </c>
      <c r="M370" s="41">
        <f t="shared" si="76"/>
        <v>0</v>
      </c>
      <c r="N370" s="41">
        <f t="shared" si="77"/>
        <v>0</v>
      </c>
      <c r="O370" s="41">
        <v>1</v>
      </c>
      <c r="P370" s="41" t="s">
        <v>2739</v>
      </c>
      <c r="Q370" s="14">
        <v>1</v>
      </c>
      <c r="R370" s="14">
        <v>1</v>
      </c>
      <c r="S370" s="14" t="str">
        <f t="shared" si="78"/>
        <v>TRHU2305332</v>
      </c>
      <c r="T370" s="14">
        <f t="shared" si="79"/>
        <v>1</v>
      </c>
      <c r="U370" s="24">
        <f t="shared" si="83"/>
        <v>1</v>
      </c>
      <c r="V370" s="24">
        <f t="shared" si="80"/>
        <v>1</v>
      </c>
      <c r="W370" s="41">
        <f t="shared" si="81"/>
        <v>1</v>
      </c>
      <c r="X370" s="41">
        <f t="shared" si="82"/>
        <v>1</v>
      </c>
    </row>
    <row r="371" spans="1:24" x14ac:dyDescent="0.25">
      <c r="A371" s="41">
        <f t="shared" si="70"/>
        <v>2018</v>
      </c>
      <c r="B371" s="41" t="str">
        <f t="shared" si="71"/>
        <v>Nov</v>
      </c>
      <c r="C371" s="41">
        <f t="shared" si="72"/>
        <v>47</v>
      </c>
      <c r="D371" s="41" t="str">
        <f t="shared" si="73"/>
        <v>Thu</v>
      </c>
      <c r="E371" s="27">
        <v>43426</v>
      </c>
      <c r="F371" s="41">
        <v>48903</v>
      </c>
      <c r="G371" s="41" t="s">
        <v>950</v>
      </c>
      <c r="H371" s="41" t="s">
        <v>951</v>
      </c>
      <c r="I371" s="41" t="s">
        <v>907</v>
      </c>
      <c r="J371" s="41" t="s">
        <v>907</v>
      </c>
      <c r="K371" s="41">
        <f t="shared" si="74"/>
        <v>1</v>
      </c>
      <c r="L371" s="41">
        <f t="shared" si="75"/>
        <v>1</v>
      </c>
      <c r="M371" s="41">
        <f t="shared" si="76"/>
        <v>2</v>
      </c>
      <c r="N371" s="41">
        <f t="shared" si="77"/>
        <v>2</v>
      </c>
      <c r="O371" s="41">
        <v>1</v>
      </c>
      <c r="P371" s="41" t="s">
        <v>1899</v>
      </c>
      <c r="Q371" s="14">
        <v>1</v>
      </c>
      <c r="R371" s="14"/>
      <c r="S371" s="14" t="str">
        <f t="shared" si="78"/>
        <v>THE HOBBY COMPANY LIMITED</v>
      </c>
      <c r="T371" s="14">
        <f t="shared" si="79"/>
        <v>1</v>
      </c>
      <c r="U371" s="24">
        <f t="shared" si="83"/>
        <v>0</v>
      </c>
      <c r="V371" s="24">
        <f t="shared" si="80"/>
        <v>0</v>
      </c>
      <c r="W371" s="41">
        <f t="shared" si="81"/>
        <v>0</v>
      </c>
      <c r="X371" s="41">
        <f t="shared" si="82"/>
        <v>0</v>
      </c>
    </row>
    <row r="372" spans="1:24" x14ac:dyDescent="0.25">
      <c r="A372" s="41">
        <f t="shared" si="70"/>
        <v>2018</v>
      </c>
      <c r="B372" s="41" t="str">
        <f t="shared" si="71"/>
        <v>Nov</v>
      </c>
      <c r="C372" s="41">
        <f t="shared" si="72"/>
        <v>47</v>
      </c>
      <c r="D372" s="41" t="str">
        <f t="shared" si="73"/>
        <v>Thu</v>
      </c>
      <c r="E372" s="27">
        <v>43426</v>
      </c>
      <c r="F372" s="41">
        <v>47339</v>
      </c>
      <c r="G372" s="41" t="s">
        <v>218</v>
      </c>
      <c r="H372" s="41" t="s">
        <v>584</v>
      </c>
      <c r="I372" s="41" t="s">
        <v>907</v>
      </c>
      <c r="J372" s="41" t="s">
        <v>907</v>
      </c>
      <c r="K372" s="41">
        <f t="shared" si="74"/>
        <v>1</v>
      </c>
      <c r="L372" s="41">
        <f t="shared" si="75"/>
        <v>1</v>
      </c>
      <c r="M372" s="41">
        <f t="shared" si="76"/>
        <v>7</v>
      </c>
      <c r="N372" s="41">
        <f t="shared" si="77"/>
        <v>7</v>
      </c>
      <c r="O372" s="41">
        <v>1</v>
      </c>
      <c r="P372" s="41" t="s">
        <v>2668</v>
      </c>
      <c r="Q372" s="14">
        <v>1</v>
      </c>
      <c r="R372" s="14">
        <v>1</v>
      </c>
      <c r="S372" s="14" t="str">
        <f t="shared" si="78"/>
        <v>BMOU6789618</v>
      </c>
      <c r="T372" s="14">
        <f t="shared" si="79"/>
        <v>1</v>
      </c>
      <c r="U372" s="24">
        <f t="shared" si="83"/>
        <v>0</v>
      </c>
      <c r="V372" s="24">
        <f t="shared" si="80"/>
        <v>0</v>
      </c>
      <c r="W372" s="41">
        <f t="shared" si="81"/>
        <v>0</v>
      </c>
      <c r="X372" s="41">
        <f t="shared" si="82"/>
        <v>0</v>
      </c>
    </row>
    <row r="373" spans="1:24" x14ac:dyDescent="0.25">
      <c r="A373" s="41">
        <f t="shared" si="70"/>
        <v>2018</v>
      </c>
      <c r="B373" s="41" t="str">
        <f t="shared" si="71"/>
        <v>Nov</v>
      </c>
      <c r="C373" s="41">
        <f t="shared" si="72"/>
        <v>47</v>
      </c>
      <c r="D373" s="41" t="str">
        <f t="shared" si="73"/>
        <v>Thu</v>
      </c>
      <c r="E373" s="27">
        <v>43426</v>
      </c>
      <c r="F373" s="41" t="s">
        <v>290</v>
      </c>
      <c r="G373" s="41" t="s">
        <v>291</v>
      </c>
      <c r="H373" s="41" t="s">
        <v>292</v>
      </c>
      <c r="I373" s="41" t="s">
        <v>907</v>
      </c>
      <c r="J373" s="41" t="s">
        <v>907</v>
      </c>
      <c r="K373" s="41">
        <f t="shared" si="74"/>
        <v>1</v>
      </c>
      <c r="L373" s="41">
        <f t="shared" si="75"/>
        <v>1</v>
      </c>
      <c r="M373" s="41">
        <f t="shared" si="76"/>
        <v>1</v>
      </c>
      <c r="N373" s="41">
        <f t="shared" si="77"/>
        <v>1</v>
      </c>
      <c r="O373" s="41">
        <v>1</v>
      </c>
      <c r="P373" s="41" t="s">
        <v>3342</v>
      </c>
      <c r="Q373" s="14">
        <v>1</v>
      </c>
      <c r="R373" s="14">
        <v>1</v>
      </c>
      <c r="S373" s="14" t="str">
        <f t="shared" si="78"/>
        <v>YMLU3535910</v>
      </c>
      <c r="T373" s="14">
        <f t="shared" si="79"/>
        <v>1</v>
      </c>
      <c r="U373" s="24">
        <f t="shared" si="83"/>
        <v>1</v>
      </c>
      <c r="V373" s="24">
        <f t="shared" si="80"/>
        <v>0</v>
      </c>
      <c r="W373" s="41">
        <f t="shared" si="81"/>
        <v>1</v>
      </c>
      <c r="X373" s="41">
        <f t="shared" si="82"/>
        <v>0</v>
      </c>
    </row>
    <row r="374" spans="1:24" x14ac:dyDescent="0.25">
      <c r="A374" s="41">
        <f t="shared" si="70"/>
        <v>2018</v>
      </c>
      <c r="B374" s="41" t="str">
        <f t="shared" si="71"/>
        <v>Nov</v>
      </c>
      <c r="C374" s="41">
        <f t="shared" si="72"/>
        <v>47</v>
      </c>
      <c r="D374" s="41" t="str">
        <f t="shared" si="73"/>
        <v>Thu</v>
      </c>
      <c r="E374" s="27">
        <v>43426</v>
      </c>
      <c r="F374" s="41">
        <v>48858</v>
      </c>
      <c r="G374" s="41" t="s">
        <v>293</v>
      </c>
      <c r="H374" s="41" t="s">
        <v>294</v>
      </c>
      <c r="I374" s="41" t="s">
        <v>907</v>
      </c>
      <c r="J374" s="41" t="s">
        <v>907</v>
      </c>
      <c r="K374" s="41">
        <f t="shared" si="74"/>
        <v>1</v>
      </c>
      <c r="L374" s="41">
        <f t="shared" si="75"/>
        <v>1</v>
      </c>
      <c r="M374" s="41">
        <f t="shared" si="76"/>
        <v>1</v>
      </c>
      <c r="N374" s="41">
        <f t="shared" si="77"/>
        <v>1</v>
      </c>
      <c r="O374" s="41">
        <v>1</v>
      </c>
      <c r="P374" s="41" t="s">
        <v>2704</v>
      </c>
      <c r="Q374" s="14">
        <v>1</v>
      </c>
      <c r="R374" s="14">
        <v>1</v>
      </c>
      <c r="S374" s="14" t="str">
        <f t="shared" si="78"/>
        <v>MSCU8306441</v>
      </c>
      <c r="T374" s="14">
        <f t="shared" si="79"/>
        <v>1</v>
      </c>
      <c r="U374" s="24">
        <f t="shared" si="83"/>
        <v>0</v>
      </c>
      <c r="V374" s="24">
        <f t="shared" si="80"/>
        <v>0</v>
      </c>
      <c r="W374" s="41">
        <f t="shared" si="81"/>
        <v>0</v>
      </c>
      <c r="X374" s="41">
        <f t="shared" si="82"/>
        <v>0</v>
      </c>
    </row>
    <row r="375" spans="1:24" x14ac:dyDescent="0.25">
      <c r="A375" s="41">
        <f t="shared" si="70"/>
        <v>2018</v>
      </c>
      <c r="B375" s="41" t="str">
        <f t="shared" si="71"/>
        <v>Nov</v>
      </c>
      <c r="C375" s="41">
        <f t="shared" si="72"/>
        <v>47</v>
      </c>
      <c r="D375" s="41" t="str">
        <f t="shared" si="73"/>
        <v>Thu</v>
      </c>
      <c r="E375" s="27">
        <v>43426</v>
      </c>
      <c r="F375" s="41">
        <v>48805</v>
      </c>
      <c r="G375" s="41" t="s">
        <v>82</v>
      </c>
      <c r="H375" s="41" t="s">
        <v>1795</v>
      </c>
      <c r="K375" s="41">
        <f t="shared" si="74"/>
        <v>0</v>
      </c>
      <c r="L375" s="41">
        <f t="shared" si="75"/>
        <v>0</v>
      </c>
      <c r="M375" s="41">
        <f t="shared" si="76"/>
        <v>13</v>
      </c>
      <c r="N375" s="41">
        <f t="shared" si="77"/>
        <v>15</v>
      </c>
      <c r="O375" s="41">
        <v>1</v>
      </c>
      <c r="P375" s="41" t="s">
        <v>1648</v>
      </c>
      <c r="Q375" s="14">
        <v>1</v>
      </c>
      <c r="R375" s="14"/>
      <c r="S375" s="14" t="str">
        <f t="shared" si="78"/>
        <v>TCLU1660630</v>
      </c>
      <c r="T375" s="14">
        <f t="shared" si="79"/>
        <v>1</v>
      </c>
      <c r="U375" s="24">
        <f t="shared" si="83"/>
        <v>0</v>
      </c>
      <c r="V375" s="24">
        <f t="shared" si="80"/>
        <v>0</v>
      </c>
      <c r="W375" s="41">
        <f t="shared" si="81"/>
        <v>0</v>
      </c>
      <c r="X375" s="41">
        <f t="shared" si="82"/>
        <v>0</v>
      </c>
    </row>
    <row r="376" spans="1:24" x14ac:dyDescent="0.25">
      <c r="A376" s="41">
        <f t="shared" si="70"/>
        <v>2018</v>
      </c>
      <c r="B376" s="41" t="str">
        <f t="shared" si="71"/>
        <v>Nov</v>
      </c>
      <c r="C376" s="41">
        <f t="shared" si="72"/>
        <v>47</v>
      </c>
      <c r="D376" s="41" t="str">
        <f t="shared" si="73"/>
        <v>Thu</v>
      </c>
      <c r="E376" s="27">
        <v>43426</v>
      </c>
      <c r="F376" s="41">
        <v>48915</v>
      </c>
      <c r="G376" s="41" t="s">
        <v>952</v>
      </c>
      <c r="H376" s="41" t="s">
        <v>953</v>
      </c>
      <c r="I376" s="41" t="s">
        <v>908</v>
      </c>
      <c r="J376" s="41" t="s">
        <v>908</v>
      </c>
      <c r="K376" s="41">
        <f t="shared" si="74"/>
        <v>0</v>
      </c>
      <c r="L376" s="41">
        <f t="shared" si="75"/>
        <v>0</v>
      </c>
      <c r="M376" s="41">
        <f t="shared" si="76"/>
        <v>2</v>
      </c>
      <c r="N376" s="41">
        <f t="shared" si="77"/>
        <v>2</v>
      </c>
      <c r="O376" s="41">
        <v>1</v>
      </c>
      <c r="P376" s="41" t="s">
        <v>2684</v>
      </c>
      <c r="Q376" s="14">
        <v>1</v>
      </c>
      <c r="R376" s="14">
        <v>1</v>
      </c>
      <c r="S376" s="14" t="str">
        <f t="shared" si="78"/>
        <v>PROFESSIONAL PARTS SWEDEN AB</v>
      </c>
      <c r="T376" s="14">
        <f t="shared" si="79"/>
        <v>1</v>
      </c>
      <c r="U376" s="24">
        <f t="shared" si="83"/>
        <v>1</v>
      </c>
      <c r="V376" s="24">
        <f t="shared" si="80"/>
        <v>1</v>
      </c>
      <c r="W376" s="41">
        <f t="shared" si="81"/>
        <v>1</v>
      </c>
      <c r="X376" s="41">
        <f t="shared" si="82"/>
        <v>1</v>
      </c>
    </row>
    <row r="377" spans="1:24" x14ac:dyDescent="0.25">
      <c r="A377" s="41">
        <f t="shared" si="70"/>
        <v>2018</v>
      </c>
      <c r="B377" s="41" t="str">
        <f t="shared" si="71"/>
        <v>Nov</v>
      </c>
      <c r="C377" s="41">
        <f t="shared" si="72"/>
        <v>47</v>
      </c>
      <c r="D377" s="41" t="str">
        <f t="shared" si="73"/>
        <v>Fri</v>
      </c>
      <c r="E377" s="27">
        <v>43427</v>
      </c>
      <c r="F377" s="41">
        <v>48645</v>
      </c>
      <c r="G377" s="41" t="s">
        <v>1437</v>
      </c>
      <c r="H377" s="41" t="s">
        <v>1797</v>
      </c>
      <c r="K377" s="41">
        <f t="shared" si="74"/>
        <v>0</v>
      </c>
      <c r="L377" s="41">
        <f t="shared" si="75"/>
        <v>0</v>
      </c>
      <c r="M377" s="41">
        <f t="shared" si="76"/>
        <v>1</v>
      </c>
      <c r="N377" s="41">
        <f t="shared" si="77"/>
        <v>1</v>
      </c>
      <c r="O377" s="41">
        <v>1</v>
      </c>
      <c r="P377" s="41" t="s">
        <v>2930</v>
      </c>
      <c r="Q377" s="14">
        <v>1</v>
      </c>
      <c r="R377" s="14">
        <v>1</v>
      </c>
      <c r="S377" s="14" t="str">
        <f t="shared" si="78"/>
        <v>POWERMAX</v>
      </c>
      <c r="T377" s="14">
        <f t="shared" si="79"/>
        <v>1</v>
      </c>
      <c r="U377" s="24">
        <f t="shared" si="83"/>
        <v>0</v>
      </c>
      <c r="V377" s="24">
        <f t="shared" si="80"/>
        <v>1</v>
      </c>
      <c r="W377" s="41">
        <f t="shared" si="81"/>
        <v>0</v>
      </c>
      <c r="X377" s="41">
        <f t="shared" si="82"/>
        <v>1</v>
      </c>
    </row>
    <row r="378" spans="1:24" x14ac:dyDescent="0.25">
      <c r="A378" s="41">
        <f t="shared" si="70"/>
        <v>2018</v>
      </c>
      <c r="B378" s="41" t="str">
        <f t="shared" si="71"/>
        <v>Nov</v>
      </c>
      <c r="C378" s="41">
        <f t="shared" si="72"/>
        <v>47</v>
      </c>
      <c r="D378" s="41" t="str">
        <f t="shared" si="73"/>
        <v>Fri</v>
      </c>
      <c r="E378" s="27">
        <v>43427</v>
      </c>
      <c r="F378" s="41">
        <v>49062</v>
      </c>
      <c r="G378" s="41" t="s">
        <v>637</v>
      </c>
      <c r="H378" s="41" t="s">
        <v>1798</v>
      </c>
      <c r="K378" s="41">
        <f t="shared" si="74"/>
        <v>0</v>
      </c>
      <c r="L378" s="41">
        <f t="shared" si="75"/>
        <v>0</v>
      </c>
      <c r="M378" s="41">
        <f t="shared" si="76"/>
        <v>1</v>
      </c>
      <c r="N378" s="41">
        <f t="shared" si="77"/>
        <v>1</v>
      </c>
      <c r="O378" s="41">
        <v>1</v>
      </c>
      <c r="P378" s="41" t="s">
        <v>2730</v>
      </c>
      <c r="Q378" s="14">
        <v>1</v>
      </c>
      <c r="R378" s="14">
        <v>1</v>
      </c>
      <c r="S378" s="14" t="str">
        <f t="shared" si="78"/>
        <v>SERENCO (UK) LTD</v>
      </c>
      <c r="T378" s="14">
        <f t="shared" si="79"/>
        <v>1</v>
      </c>
      <c r="U378" s="24">
        <f t="shared" si="83"/>
        <v>1</v>
      </c>
      <c r="V378" s="24">
        <f t="shared" si="80"/>
        <v>1</v>
      </c>
      <c r="W378" s="41">
        <f t="shared" si="81"/>
        <v>1</v>
      </c>
      <c r="X378" s="41">
        <f t="shared" si="82"/>
        <v>1</v>
      </c>
    </row>
    <row r="379" spans="1:24" x14ac:dyDescent="0.25">
      <c r="A379" s="41">
        <f t="shared" si="70"/>
        <v>2018</v>
      </c>
      <c r="B379" s="41" t="str">
        <f t="shared" si="71"/>
        <v>Nov</v>
      </c>
      <c r="C379" s="41">
        <f t="shared" si="72"/>
        <v>47</v>
      </c>
      <c r="D379" s="41" t="str">
        <f t="shared" si="73"/>
        <v>Fri</v>
      </c>
      <c r="E379" s="27">
        <v>43427</v>
      </c>
      <c r="F379" s="41">
        <v>47390</v>
      </c>
      <c r="G379" s="41" t="s">
        <v>125</v>
      </c>
      <c r="H379" s="41" t="s">
        <v>1799</v>
      </c>
      <c r="K379" s="41">
        <f t="shared" si="74"/>
        <v>0</v>
      </c>
      <c r="L379" s="41">
        <f t="shared" si="75"/>
        <v>0</v>
      </c>
      <c r="M379" s="41">
        <f t="shared" si="76"/>
        <v>25</v>
      </c>
      <c r="N379" s="41">
        <f t="shared" si="77"/>
        <v>27</v>
      </c>
      <c r="O379" s="41">
        <v>1</v>
      </c>
      <c r="P379" s="41" t="s">
        <v>2936</v>
      </c>
      <c r="Q379" s="14">
        <v>1</v>
      </c>
      <c r="R379" s="14">
        <v>1</v>
      </c>
      <c r="S379" s="14" t="str">
        <f t="shared" si="78"/>
        <v>TCKU2134036</v>
      </c>
      <c r="T379" s="14">
        <f t="shared" si="79"/>
        <v>1</v>
      </c>
      <c r="U379" s="24">
        <f t="shared" si="83"/>
        <v>1</v>
      </c>
      <c r="V379" s="24">
        <f t="shared" si="80"/>
        <v>0</v>
      </c>
      <c r="W379" s="41">
        <f t="shared" si="81"/>
        <v>1</v>
      </c>
      <c r="X379" s="41">
        <f t="shared" si="82"/>
        <v>0</v>
      </c>
    </row>
    <row r="380" spans="1:24" x14ac:dyDescent="0.25">
      <c r="A380" s="41">
        <f t="shared" si="70"/>
        <v>2018</v>
      </c>
      <c r="B380" s="41" t="str">
        <f t="shared" si="71"/>
        <v>Nov</v>
      </c>
      <c r="C380" s="41">
        <f t="shared" si="72"/>
        <v>47</v>
      </c>
      <c r="D380" s="41" t="str">
        <f t="shared" si="73"/>
        <v>Fri</v>
      </c>
      <c r="E380" s="27">
        <v>43427</v>
      </c>
      <c r="F380" s="41">
        <v>47391</v>
      </c>
      <c r="G380" s="41" t="s">
        <v>125</v>
      </c>
      <c r="H380" s="41" t="s">
        <v>954</v>
      </c>
      <c r="I380" s="41" t="s">
        <v>907</v>
      </c>
      <c r="J380" s="41" t="s">
        <v>907</v>
      </c>
      <c r="K380" s="41">
        <f t="shared" si="74"/>
        <v>1</v>
      </c>
      <c r="L380" s="41">
        <f t="shared" si="75"/>
        <v>1</v>
      </c>
      <c r="M380" s="41">
        <f t="shared" si="76"/>
        <v>25</v>
      </c>
      <c r="N380" s="41">
        <f t="shared" si="77"/>
        <v>27</v>
      </c>
      <c r="O380" s="41">
        <v>1</v>
      </c>
      <c r="P380" s="41" t="s">
        <v>2742</v>
      </c>
      <c r="Q380" s="14">
        <v>1</v>
      </c>
      <c r="R380" s="14">
        <v>1</v>
      </c>
      <c r="S380" s="14" t="str">
        <f t="shared" si="78"/>
        <v>MOAU1434273</v>
      </c>
      <c r="T380" s="14">
        <f t="shared" si="79"/>
        <v>1</v>
      </c>
      <c r="U380" s="24">
        <f t="shared" si="83"/>
        <v>1</v>
      </c>
      <c r="V380" s="24">
        <f t="shared" si="80"/>
        <v>1</v>
      </c>
      <c r="W380" s="41">
        <f t="shared" si="81"/>
        <v>1</v>
      </c>
      <c r="X380" s="41">
        <f t="shared" si="82"/>
        <v>1</v>
      </c>
    </row>
    <row r="381" spans="1:24" x14ac:dyDescent="0.25">
      <c r="A381" s="41">
        <f t="shared" si="70"/>
        <v>2018</v>
      </c>
      <c r="B381" s="41" t="str">
        <f t="shared" si="71"/>
        <v>Nov</v>
      </c>
      <c r="C381" s="41">
        <f t="shared" si="72"/>
        <v>47</v>
      </c>
      <c r="D381" s="41" t="str">
        <f t="shared" si="73"/>
        <v>Fri</v>
      </c>
      <c r="E381" s="27">
        <v>43427</v>
      </c>
      <c r="F381" s="41">
        <v>48660</v>
      </c>
      <c r="G381" s="41" t="s">
        <v>1800</v>
      </c>
      <c r="H381" s="41" t="s">
        <v>1801</v>
      </c>
      <c r="K381" s="41">
        <f t="shared" si="74"/>
        <v>0</v>
      </c>
      <c r="L381" s="41">
        <f t="shared" si="75"/>
        <v>0</v>
      </c>
      <c r="M381" s="41">
        <f t="shared" si="76"/>
        <v>1</v>
      </c>
      <c r="N381" s="41">
        <f t="shared" si="77"/>
        <v>1</v>
      </c>
      <c r="O381" s="41">
        <v>1</v>
      </c>
      <c r="P381" s="41" t="s">
        <v>3345</v>
      </c>
      <c r="Q381" s="14">
        <v>1</v>
      </c>
      <c r="R381" s="14">
        <v>1</v>
      </c>
      <c r="S381" s="14" t="str">
        <f t="shared" si="78"/>
        <v>TRHU2747571</v>
      </c>
      <c r="T381" s="14">
        <f t="shared" si="79"/>
        <v>1</v>
      </c>
      <c r="U381" s="24">
        <f t="shared" si="83"/>
        <v>1</v>
      </c>
      <c r="V381" s="24">
        <f t="shared" si="80"/>
        <v>0</v>
      </c>
      <c r="W381" s="41">
        <f t="shared" si="81"/>
        <v>1</v>
      </c>
      <c r="X381" s="41">
        <f t="shared" si="82"/>
        <v>0</v>
      </c>
    </row>
    <row r="382" spans="1:24" x14ac:dyDescent="0.25">
      <c r="A382" s="41">
        <f t="shared" si="70"/>
        <v>2018</v>
      </c>
      <c r="B382" s="41" t="str">
        <f t="shared" si="71"/>
        <v>Nov</v>
      </c>
      <c r="C382" s="41">
        <f t="shared" si="72"/>
        <v>47</v>
      </c>
      <c r="D382" s="41" t="str">
        <f t="shared" si="73"/>
        <v>Fri</v>
      </c>
      <c r="E382" s="27">
        <v>43427</v>
      </c>
      <c r="F382" s="41">
        <v>48686</v>
      </c>
      <c r="G382" s="41" t="s">
        <v>143</v>
      </c>
      <c r="H382" s="41" t="s">
        <v>955</v>
      </c>
      <c r="I382" s="41" t="s">
        <v>907</v>
      </c>
      <c r="J382" s="41" t="s">
        <v>907</v>
      </c>
      <c r="K382" s="41">
        <f t="shared" si="74"/>
        <v>1</v>
      </c>
      <c r="L382" s="41">
        <f t="shared" si="75"/>
        <v>1</v>
      </c>
      <c r="M382" s="41">
        <f t="shared" si="76"/>
        <v>5</v>
      </c>
      <c r="N382" s="41">
        <f t="shared" si="77"/>
        <v>5</v>
      </c>
      <c r="O382" s="41">
        <v>1</v>
      </c>
      <c r="P382" s="41" t="s">
        <v>2671</v>
      </c>
      <c r="Q382" s="14">
        <v>1</v>
      </c>
      <c r="R382" s="14">
        <v>1</v>
      </c>
      <c r="S382" s="14" t="str">
        <f t="shared" si="78"/>
        <v>GLDU9797025</v>
      </c>
      <c r="T382" s="14">
        <f t="shared" si="79"/>
        <v>1</v>
      </c>
      <c r="U382" s="24">
        <f t="shared" si="83"/>
        <v>0</v>
      </c>
      <c r="V382" s="24">
        <f t="shared" si="80"/>
        <v>1</v>
      </c>
      <c r="W382" s="41">
        <f t="shared" si="81"/>
        <v>0</v>
      </c>
      <c r="X382" s="41">
        <f t="shared" si="82"/>
        <v>1</v>
      </c>
    </row>
    <row r="383" spans="1:24" x14ac:dyDescent="0.25">
      <c r="A383" s="41">
        <f t="shared" si="70"/>
        <v>2018</v>
      </c>
      <c r="B383" s="41" t="str">
        <f t="shared" si="71"/>
        <v>Nov</v>
      </c>
      <c r="C383" s="41">
        <f t="shared" si="72"/>
        <v>47</v>
      </c>
      <c r="D383" s="41" t="str">
        <f t="shared" si="73"/>
        <v>Fri</v>
      </c>
      <c r="E383" s="27">
        <v>43427</v>
      </c>
      <c r="F383" s="41">
        <v>49138</v>
      </c>
      <c r="G383" s="41" t="s">
        <v>866</v>
      </c>
      <c r="H383" s="41" t="s">
        <v>1802</v>
      </c>
      <c r="K383" s="41">
        <f t="shared" si="74"/>
        <v>0</v>
      </c>
      <c r="L383" s="41">
        <f t="shared" si="75"/>
        <v>0</v>
      </c>
      <c r="M383" s="41">
        <f t="shared" si="76"/>
        <v>1</v>
      </c>
      <c r="N383" s="41">
        <f t="shared" si="77"/>
        <v>1</v>
      </c>
      <c r="O383" s="41">
        <v>1</v>
      </c>
      <c r="P383" s="41" t="s">
        <v>2967</v>
      </c>
      <c r="Q383" s="14">
        <v>1</v>
      </c>
      <c r="R383" s="14">
        <v>1</v>
      </c>
      <c r="S383" s="14" t="str">
        <f t="shared" si="78"/>
        <v>CMAU1774963</v>
      </c>
      <c r="T383" s="14">
        <f t="shared" si="79"/>
        <v>1</v>
      </c>
      <c r="U383" s="24">
        <f t="shared" si="83"/>
        <v>1</v>
      </c>
      <c r="V383" s="24">
        <f t="shared" si="80"/>
        <v>1</v>
      </c>
      <c r="W383" s="41">
        <f t="shared" si="81"/>
        <v>1</v>
      </c>
      <c r="X383" s="41">
        <f t="shared" si="82"/>
        <v>1</v>
      </c>
    </row>
    <row r="384" spans="1:24" x14ac:dyDescent="0.25">
      <c r="A384" s="41">
        <f t="shared" si="70"/>
        <v>2018</v>
      </c>
      <c r="B384" s="41" t="str">
        <f t="shared" si="71"/>
        <v>Nov</v>
      </c>
      <c r="C384" s="41">
        <f t="shared" si="72"/>
        <v>47</v>
      </c>
      <c r="D384" s="41" t="str">
        <f t="shared" si="73"/>
        <v>Fri</v>
      </c>
      <c r="E384" s="27">
        <v>43427</v>
      </c>
      <c r="F384" s="41">
        <v>45800</v>
      </c>
      <c r="G384" s="41" t="s">
        <v>157</v>
      </c>
      <c r="H384" s="41" t="s">
        <v>956</v>
      </c>
      <c r="I384" s="41" t="s">
        <v>907</v>
      </c>
      <c r="J384" s="41" t="s">
        <v>907</v>
      </c>
      <c r="K384" s="41">
        <f t="shared" si="74"/>
        <v>1</v>
      </c>
      <c r="L384" s="41">
        <f t="shared" si="75"/>
        <v>1</v>
      </c>
      <c r="M384" s="41">
        <f t="shared" si="76"/>
        <v>15</v>
      </c>
      <c r="N384" s="41">
        <f t="shared" si="77"/>
        <v>16</v>
      </c>
      <c r="O384" s="41">
        <v>1</v>
      </c>
      <c r="P384" s="41" t="s">
        <v>2702</v>
      </c>
      <c r="Q384" s="14">
        <v>1</v>
      </c>
      <c r="R384" s="14">
        <v>1</v>
      </c>
      <c r="S384" s="14" t="str">
        <f t="shared" si="78"/>
        <v>TCKU3185681</v>
      </c>
      <c r="T384" s="14">
        <f t="shared" si="79"/>
        <v>1</v>
      </c>
      <c r="U384" s="24">
        <f t="shared" si="83"/>
        <v>1</v>
      </c>
      <c r="V384" s="24">
        <f t="shared" si="80"/>
        <v>1</v>
      </c>
      <c r="W384" s="41">
        <f t="shared" si="81"/>
        <v>1</v>
      </c>
      <c r="X384" s="41">
        <f t="shared" si="82"/>
        <v>1</v>
      </c>
    </row>
    <row r="385" spans="1:24" x14ac:dyDescent="0.25">
      <c r="A385" s="41">
        <f t="shared" si="70"/>
        <v>2018</v>
      </c>
      <c r="B385" s="41" t="str">
        <f t="shared" si="71"/>
        <v>Nov</v>
      </c>
      <c r="C385" s="41">
        <f t="shared" si="72"/>
        <v>47</v>
      </c>
      <c r="D385" s="41" t="str">
        <f t="shared" si="73"/>
        <v>Fri</v>
      </c>
      <c r="E385" s="27">
        <v>43427</v>
      </c>
      <c r="F385" s="41" t="s">
        <v>295</v>
      </c>
      <c r="G385" s="41" t="s">
        <v>296</v>
      </c>
      <c r="H385" s="41" t="s">
        <v>297</v>
      </c>
      <c r="I385" s="41" t="s">
        <v>907</v>
      </c>
      <c r="J385" s="41" t="s">
        <v>907</v>
      </c>
      <c r="K385" s="41">
        <f t="shared" si="74"/>
        <v>1</v>
      </c>
      <c r="L385" s="41">
        <f t="shared" si="75"/>
        <v>1</v>
      </c>
      <c r="M385" s="41">
        <f t="shared" si="76"/>
        <v>1</v>
      </c>
      <c r="N385" s="41">
        <f t="shared" si="77"/>
        <v>1</v>
      </c>
      <c r="O385" s="41">
        <v>1</v>
      </c>
      <c r="P385" s="41" t="s">
        <v>3355</v>
      </c>
      <c r="Q385" s="14">
        <v>1</v>
      </c>
      <c r="R385" s="14">
        <v>1</v>
      </c>
      <c r="S385" s="14" t="str">
        <f t="shared" si="78"/>
        <v>TCLU3923709</v>
      </c>
      <c r="T385" s="14">
        <f t="shared" si="79"/>
        <v>1</v>
      </c>
      <c r="U385" s="24">
        <f t="shared" si="83"/>
        <v>0</v>
      </c>
      <c r="V385" s="24">
        <f t="shared" si="80"/>
        <v>0</v>
      </c>
      <c r="W385" s="41">
        <f t="shared" si="81"/>
        <v>0</v>
      </c>
      <c r="X385" s="41">
        <f t="shared" si="82"/>
        <v>0</v>
      </c>
    </row>
    <row r="386" spans="1:24" x14ac:dyDescent="0.25">
      <c r="A386" s="41">
        <f t="shared" si="70"/>
        <v>2018</v>
      </c>
      <c r="B386" s="41" t="str">
        <f t="shared" si="71"/>
        <v>Nov</v>
      </c>
      <c r="C386" s="41">
        <f t="shared" si="72"/>
        <v>47</v>
      </c>
      <c r="D386" s="41" t="str">
        <f t="shared" si="73"/>
        <v>Fri</v>
      </c>
      <c r="E386" s="27">
        <v>43427</v>
      </c>
      <c r="F386" s="41" t="s">
        <v>298</v>
      </c>
      <c r="G386" s="41" t="s">
        <v>299</v>
      </c>
      <c r="H386" s="41" t="s">
        <v>300</v>
      </c>
      <c r="I386" s="41" t="s">
        <v>907</v>
      </c>
      <c r="J386" s="41" t="s">
        <v>907</v>
      </c>
      <c r="K386" s="41">
        <f t="shared" si="74"/>
        <v>1</v>
      </c>
      <c r="L386" s="41">
        <f t="shared" si="75"/>
        <v>1</v>
      </c>
      <c r="M386" s="41">
        <f t="shared" si="76"/>
        <v>1</v>
      </c>
      <c r="N386" s="41">
        <f t="shared" si="77"/>
        <v>1</v>
      </c>
      <c r="O386" s="41">
        <v>1</v>
      </c>
      <c r="P386" s="41" t="s">
        <v>240</v>
      </c>
      <c r="Q386" s="14">
        <v>1</v>
      </c>
      <c r="R386" s="14">
        <v>1</v>
      </c>
      <c r="S386" s="14" t="str">
        <f t="shared" si="78"/>
        <v>TCLU5964456</v>
      </c>
      <c r="T386" s="14">
        <f t="shared" si="79"/>
        <v>1</v>
      </c>
      <c r="U386" s="24">
        <f t="shared" si="83"/>
        <v>1</v>
      </c>
      <c r="V386" s="24">
        <f t="shared" si="80"/>
        <v>1</v>
      </c>
      <c r="W386" s="41">
        <f t="shared" si="81"/>
        <v>1</v>
      </c>
      <c r="X386" s="41">
        <f t="shared" si="82"/>
        <v>1</v>
      </c>
    </row>
    <row r="387" spans="1:24" x14ac:dyDescent="0.25">
      <c r="A387" s="41">
        <f t="shared" ref="A387:A450" si="84">YEAR(E387)</f>
        <v>2018</v>
      </c>
      <c r="B387" s="41" t="str">
        <f t="shared" ref="B387:B450" si="85">TEXT(E387,"MMM")</f>
        <v>Nov</v>
      </c>
      <c r="C387" s="41">
        <f t="shared" ref="C387:C450" si="86">WEEKNUM(E387)</f>
        <v>47</v>
      </c>
      <c r="D387" s="41" t="str">
        <f t="shared" ref="D387:D450" si="87">TEXT(E387,"DDD")</f>
        <v>Fri</v>
      </c>
      <c r="E387" s="27">
        <v>43427</v>
      </c>
      <c r="F387" s="41">
        <v>47377</v>
      </c>
      <c r="G387" s="41" t="s">
        <v>152</v>
      </c>
      <c r="H387" s="41" t="s">
        <v>1815</v>
      </c>
      <c r="K387" s="41">
        <f t="shared" ref="K387:K450" si="88">IF(I387="YES",1,0)</f>
        <v>0</v>
      </c>
      <c r="L387" s="41">
        <f t="shared" ref="L387:L450" si="89">IF(J387="YES",1,0)</f>
        <v>0</v>
      </c>
      <c r="M387" s="41">
        <f t="shared" ref="M387:M450" si="90">COUNTIFS(G:G,G387,I:I,"YES")</f>
        <v>13</v>
      </c>
      <c r="N387" s="41">
        <f t="shared" ref="N387:N450" si="91">COUNTIFS(G:G,G387,J:J,"YES")</f>
        <v>18</v>
      </c>
      <c r="O387" s="41">
        <v>1</v>
      </c>
      <c r="P387" s="41" t="s">
        <v>2976</v>
      </c>
      <c r="Q387" s="14">
        <v>1</v>
      </c>
      <c r="R387" s="14">
        <v>1</v>
      </c>
      <c r="S387" s="14" t="str">
        <f t="shared" si="78"/>
        <v>TRHU1545792</v>
      </c>
      <c r="T387" s="14">
        <f t="shared" si="79"/>
        <v>1</v>
      </c>
      <c r="U387" s="24">
        <f t="shared" si="83"/>
        <v>1</v>
      </c>
      <c r="V387" s="24">
        <f t="shared" si="80"/>
        <v>1</v>
      </c>
      <c r="W387" s="41">
        <f t="shared" si="81"/>
        <v>1</v>
      </c>
      <c r="X387" s="41">
        <f t="shared" si="82"/>
        <v>1</v>
      </c>
    </row>
    <row r="388" spans="1:24" x14ac:dyDescent="0.25">
      <c r="A388" s="41">
        <f t="shared" si="84"/>
        <v>2018</v>
      </c>
      <c r="B388" s="41" t="str">
        <f t="shared" si="85"/>
        <v>Nov</v>
      </c>
      <c r="C388" s="41">
        <f t="shared" si="86"/>
        <v>47</v>
      </c>
      <c r="D388" s="41" t="str">
        <f t="shared" si="87"/>
        <v>Fri</v>
      </c>
      <c r="E388" s="27">
        <v>43427</v>
      </c>
      <c r="F388" s="41">
        <v>49265</v>
      </c>
      <c r="G388" s="41" t="s">
        <v>152</v>
      </c>
      <c r="H388" s="41" t="s">
        <v>1816</v>
      </c>
      <c r="K388" s="41">
        <f t="shared" si="88"/>
        <v>0</v>
      </c>
      <c r="L388" s="41">
        <f t="shared" si="89"/>
        <v>0</v>
      </c>
      <c r="M388" s="41">
        <f t="shared" si="90"/>
        <v>13</v>
      </c>
      <c r="N388" s="41">
        <f t="shared" si="91"/>
        <v>18</v>
      </c>
      <c r="O388" s="41">
        <v>1</v>
      </c>
      <c r="P388" s="41" t="s">
        <v>1548</v>
      </c>
      <c r="Q388" s="14">
        <v>1</v>
      </c>
      <c r="R388" s="14"/>
      <c r="S388" s="14" t="str">
        <f t="shared" si="78"/>
        <v>TRHU1353737</v>
      </c>
      <c r="T388" s="14">
        <f t="shared" si="79"/>
        <v>1</v>
      </c>
      <c r="U388" s="24">
        <f t="shared" si="83"/>
        <v>0</v>
      </c>
      <c r="V388" s="24">
        <f t="shared" si="80"/>
        <v>0</v>
      </c>
      <c r="W388" s="41">
        <f t="shared" si="81"/>
        <v>0</v>
      </c>
      <c r="X388" s="41">
        <f t="shared" si="82"/>
        <v>0</v>
      </c>
    </row>
    <row r="389" spans="1:24" x14ac:dyDescent="0.25">
      <c r="A389" s="41">
        <f t="shared" si="84"/>
        <v>2018</v>
      </c>
      <c r="B389" s="41" t="str">
        <f t="shared" si="85"/>
        <v>Nov</v>
      </c>
      <c r="C389" s="41">
        <f t="shared" si="86"/>
        <v>47</v>
      </c>
      <c r="D389" s="41" t="str">
        <f t="shared" si="87"/>
        <v>Fri</v>
      </c>
      <c r="E389" s="27">
        <v>43427</v>
      </c>
      <c r="F389" s="41">
        <v>48941</v>
      </c>
      <c r="G389" s="41" t="s">
        <v>152</v>
      </c>
      <c r="H389" s="41" t="s">
        <v>1817</v>
      </c>
      <c r="I389" s="41" t="s">
        <v>909</v>
      </c>
      <c r="J389" s="41" t="s">
        <v>909</v>
      </c>
      <c r="K389" s="41">
        <f t="shared" si="88"/>
        <v>0</v>
      </c>
      <c r="L389" s="41">
        <f t="shared" si="89"/>
        <v>0</v>
      </c>
      <c r="M389" s="41">
        <f t="shared" si="90"/>
        <v>13</v>
      </c>
      <c r="N389" s="41">
        <f t="shared" si="91"/>
        <v>18</v>
      </c>
      <c r="O389" s="41">
        <v>1</v>
      </c>
      <c r="P389" s="41" t="s">
        <v>3168</v>
      </c>
      <c r="Q389" s="14">
        <v>1</v>
      </c>
      <c r="R389" s="14">
        <v>1</v>
      </c>
      <c r="S389" s="14" t="str">
        <f t="shared" ref="S389:S437" si="92">P389</f>
        <v>FSCU3596340</v>
      </c>
      <c r="T389" s="14">
        <f t="shared" ref="T389:T420" si="93">Q389</f>
        <v>1</v>
      </c>
      <c r="U389" s="24">
        <f t="shared" si="83"/>
        <v>1</v>
      </c>
      <c r="V389" s="24">
        <f t="shared" ref="V389:V437" si="94">X389/T389</f>
        <v>1</v>
      </c>
      <c r="W389" s="41">
        <f t="shared" ref="W389:W437" si="95">VLOOKUP(S389,G:M,7,FALSE)</f>
        <v>1</v>
      </c>
      <c r="X389" s="41">
        <f t="shared" ref="X389:X437" si="96">VLOOKUP(S389,G:N,8,FALSE)</f>
        <v>1</v>
      </c>
    </row>
    <row r="390" spans="1:24" x14ac:dyDescent="0.25">
      <c r="A390" s="41">
        <f t="shared" si="84"/>
        <v>2018</v>
      </c>
      <c r="B390" s="41" t="str">
        <f t="shared" si="85"/>
        <v>Nov</v>
      </c>
      <c r="C390" s="41">
        <f t="shared" si="86"/>
        <v>47</v>
      </c>
      <c r="D390" s="41" t="str">
        <f t="shared" si="87"/>
        <v>Fri</v>
      </c>
      <c r="E390" s="27">
        <v>43427</v>
      </c>
      <c r="F390" s="41">
        <v>49158</v>
      </c>
      <c r="G390" s="41" t="s">
        <v>1818</v>
      </c>
      <c r="H390" s="41" t="s">
        <v>1819</v>
      </c>
      <c r="K390" s="41">
        <f t="shared" si="88"/>
        <v>0</v>
      </c>
      <c r="L390" s="41">
        <f t="shared" si="89"/>
        <v>0</v>
      </c>
      <c r="M390" s="41">
        <f t="shared" si="90"/>
        <v>0</v>
      </c>
      <c r="N390" s="41">
        <f t="shared" si="91"/>
        <v>0</v>
      </c>
      <c r="O390" s="41">
        <v>1</v>
      </c>
      <c r="P390" s="41" t="s">
        <v>2760</v>
      </c>
      <c r="Q390" s="14">
        <v>1</v>
      </c>
      <c r="R390" s="14">
        <v>1</v>
      </c>
      <c r="S390" s="14" t="str">
        <f t="shared" si="92"/>
        <v>MSCU6985467</v>
      </c>
      <c r="T390" s="14">
        <f t="shared" si="93"/>
        <v>1</v>
      </c>
      <c r="U390" s="24">
        <f t="shared" ref="U390:U437" si="97">W390/T390</f>
        <v>1</v>
      </c>
      <c r="V390" s="24">
        <f t="shared" si="94"/>
        <v>1</v>
      </c>
      <c r="W390" s="41">
        <f t="shared" si="95"/>
        <v>1</v>
      </c>
      <c r="X390" s="41">
        <f t="shared" si="96"/>
        <v>1</v>
      </c>
    </row>
    <row r="391" spans="1:24" x14ac:dyDescent="0.25">
      <c r="A391" s="41">
        <f t="shared" si="84"/>
        <v>2018</v>
      </c>
      <c r="B391" s="41" t="str">
        <f t="shared" si="85"/>
        <v>Nov</v>
      </c>
      <c r="C391" s="41">
        <f t="shared" si="86"/>
        <v>47</v>
      </c>
      <c r="D391" s="41" t="str">
        <f t="shared" si="87"/>
        <v>Fri</v>
      </c>
      <c r="E391" s="27">
        <v>43427</v>
      </c>
      <c r="F391" s="41">
        <v>47414</v>
      </c>
      <c r="G391" s="41" t="s">
        <v>171</v>
      </c>
      <c r="H391" s="41" t="s">
        <v>1820</v>
      </c>
      <c r="K391" s="41">
        <f t="shared" si="88"/>
        <v>0</v>
      </c>
      <c r="L391" s="41">
        <f t="shared" si="89"/>
        <v>0</v>
      </c>
      <c r="M391" s="41">
        <f t="shared" si="90"/>
        <v>6</v>
      </c>
      <c r="N391" s="41">
        <f t="shared" si="91"/>
        <v>6</v>
      </c>
      <c r="O391" s="41">
        <v>1</v>
      </c>
      <c r="P391" s="41" t="s">
        <v>2980</v>
      </c>
      <c r="Q391" s="14">
        <v>1</v>
      </c>
      <c r="R391" s="14">
        <v>1</v>
      </c>
      <c r="S391" s="14" t="str">
        <f t="shared" si="92"/>
        <v>FRIG AIR S.P.A.</v>
      </c>
      <c r="T391" s="14">
        <f t="shared" si="93"/>
        <v>1</v>
      </c>
      <c r="U391" s="24">
        <f t="shared" si="97"/>
        <v>0</v>
      </c>
      <c r="V391" s="24">
        <f t="shared" si="94"/>
        <v>1</v>
      </c>
      <c r="W391" s="41">
        <f t="shared" si="95"/>
        <v>0</v>
      </c>
      <c r="X391" s="41">
        <f t="shared" si="96"/>
        <v>1</v>
      </c>
    </row>
    <row r="392" spans="1:24" x14ac:dyDescent="0.25">
      <c r="A392" s="41">
        <f t="shared" si="84"/>
        <v>2018</v>
      </c>
      <c r="B392" s="41" t="str">
        <f t="shared" si="85"/>
        <v>Nov</v>
      </c>
      <c r="C392" s="41">
        <f t="shared" si="86"/>
        <v>47</v>
      </c>
      <c r="D392" s="41" t="str">
        <f t="shared" si="87"/>
        <v>Fri</v>
      </c>
      <c r="E392" s="27">
        <v>43427</v>
      </c>
      <c r="F392" s="41">
        <v>48947</v>
      </c>
      <c r="G392" s="41" t="s">
        <v>1821</v>
      </c>
      <c r="H392" s="41" t="s">
        <v>1822</v>
      </c>
      <c r="K392" s="41">
        <f t="shared" si="88"/>
        <v>0</v>
      </c>
      <c r="L392" s="41">
        <f t="shared" si="89"/>
        <v>0</v>
      </c>
      <c r="M392" s="41">
        <f t="shared" si="90"/>
        <v>2</v>
      </c>
      <c r="N392" s="41">
        <f t="shared" si="91"/>
        <v>2</v>
      </c>
      <c r="O392" s="41">
        <v>1</v>
      </c>
      <c r="P392" s="41" t="s">
        <v>2777</v>
      </c>
      <c r="Q392" s="14">
        <v>1</v>
      </c>
      <c r="R392" s="14">
        <v>1</v>
      </c>
      <c r="S392" s="14" t="str">
        <f t="shared" si="92"/>
        <v>YMLU5123280</v>
      </c>
      <c r="T392" s="14">
        <f t="shared" si="93"/>
        <v>1</v>
      </c>
      <c r="U392" s="24">
        <f t="shared" si="97"/>
        <v>0</v>
      </c>
      <c r="V392" s="24">
        <f t="shared" si="94"/>
        <v>1</v>
      </c>
      <c r="W392" s="41">
        <f t="shared" si="95"/>
        <v>0</v>
      </c>
      <c r="X392" s="41">
        <f t="shared" si="96"/>
        <v>1</v>
      </c>
    </row>
    <row r="393" spans="1:24" x14ac:dyDescent="0.25">
      <c r="A393" s="41">
        <f t="shared" si="84"/>
        <v>2018</v>
      </c>
      <c r="B393" s="41" t="str">
        <f t="shared" si="85"/>
        <v>Nov</v>
      </c>
      <c r="C393" s="41">
        <f t="shared" si="86"/>
        <v>47</v>
      </c>
      <c r="D393" s="41" t="str">
        <f t="shared" si="87"/>
        <v>Fri</v>
      </c>
      <c r="E393" s="27">
        <v>43427</v>
      </c>
      <c r="F393" s="41">
        <v>49241</v>
      </c>
      <c r="G393" s="41" t="s">
        <v>1823</v>
      </c>
      <c r="H393" s="41" t="s">
        <v>1824</v>
      </c>
      <c r="K393" s="41">
        <f t="shared" si="88"/>
        <v>0</v>
      </c>
      <c r="L393" s="41">
        <f t="shared" si="89"/>
        <v>0</v>
      </c>
      <c r="M393" s="41">
        <f t="shared" si="90"/>
        <v>0</v>
      </c>
      <c r="N393" s="41">
        <f t="shared" si="91"/>
        <v>0</v>
      </c>
      <c r="O393" s="41">
        <v>1</v>
      </c>
      <c r="P393" s="41" t="s">
        <v>3019</v>
      </c>
      <c r="Q393" s="14">
        <v>1</v>
      </c>
      <c r="R393" s="14">
        <v>1</v>
      </c>
      <c r="S393" s="14" t="str">
        <f t="shared" si="92"/>
        <v>TCLU3569703</v>
      </c>
      <c r="T393" s="14">
        <f t="shared" si="93"/>
        <v>1</v>
      </c>
      <c r="U393" s="24">
        <f t="shared" si="97"/>
        <v>0</v>
      </c>
      <c r="V393" s="24">
        <f t="shared" si="94"/>
        <v>1</v>
      </c>
      <c r="W393" s="41">
        <f t="shared" si="95"/>
        <v>0</v>
      </c>
      <c r="X393" s="41">
        <f t="shared" si="96"/>
        <v>1</v>
      </c>
    </row>
    <row r="394" spans="1:24" x14ac:dyDescent="0.25">
      <c r="A394" s="41">
        <f t="shared" si="84"/>
        <v>2018</v>
      </c>
      <c r="B394" s="41" t="str">
        <f t="shared" si="85"/>
        <v>Nov</v>
      </c>
      <c r="C394" s="41">
        <f t="shared" si="86"/>
        <v>47</v>
      </c>
      <c r="D394" s="41" t="str">
        <f t="shared" si="87"/>
        <v>Fri</v>
      </c>
      <c r="E394" s="27">
        <v>43427</v>
      </c>
      <c r="F394" s="41">
        <v>49169</v>
      </c>
      <c r="G394" s="41" t="s">
        <v>190</v>
      </c>
      <c r="H394" s="41" t="s">
        <v>360</v>
      </c>
      <c r="I394" s="41" t="s">
        <v>908</v>
      </c>
      <c r="J394" s="41" t="s">
        <v>907</v>
      </c>
      <c r="K394" s="41">
        <f t="shared" si="88"/>
        <v>0</v>
      </c>
      <c r="L394" s="41">
        <f t="shared" si="89"/>
        <v>1</v>
      </c>
      <c r="M394" s="41">
        <f t="shared" si="90"/>
        <v>0</v>
      </c>
      <c r="N394" s="41">
        <f t="shared" si="91"/>
        <v>1</v>
      </c>
      <c r="O394" s="41">
        <v>1</v>
      </c>
      <c r="P394" s="41" t="s">
        <v>2757</v>
      </c>
      <c r="Q394" s="14">
        <v>1</v>
      </c>
      <c r="R394" s="14">
        <v>1</v>
      </c>
      <c r="S394" s="14" t="str">
        <f t="shared" si="92"/>
        <v>TRLU8208575</v>
      </c>
      <c r="T394" s="14">
        <f t="shared" si="93"/>
        <v>1</v>
      </c>
      <c r="U394" s="24">
        <f t="shared" si="97"/>
        <v>1</v>
      </c>
      <c r="V394" s="24">
        <f t="shared" si="94"/>
        <v>1</v>
      </c>
      <c r="W394" s="41">
        <f t="shared" si="95"/>
        <v>1</v>
      </c>
      <c r="X394" s="41">
        <f t="shared" si="96"/>
        <v>1</v>
      </c>
    </row>
    <row r="395" spans="1:24" x14ac:dyDescent="0.25">
      <c r="A395" s="41">
        <f t="shared" si="84"/>
        <v>2018</v>
      </c>
      <c r="B395" s="41" t="str">
        <f t="shared" si="85"/>
        <v>Nov</v>
      </c>
      <c r="C395" s="41">
        <f t="shared" si="86"/>
        <v>47</v>
      </c>
      <c r="D395" s="41" t="str">
        <f t="shared" si="87"/>
        <v>Fri</v>
      </c>
      <c r="E395" s="27">
        <v>43427</v>
      </c>
      <c r="F395" s="41">
        <v>49251</v>
      </c>
      <c r="G395" s="41" t="s">
        <v>31</v>
      </c>
      <c r="H395" s="41" t="s">
        <v>1825</v>
      </c>
      <c r="K395" s="41">
        <f t="shared" si="88"/>
        <v>0</v>
      </c>
      <c r="L395" s="41">
        <f t="shared" si="89"/>
        <v>0</v>
      </c>
      <c r="M395" s="41">
        <f t="shared" si="90"/>
        <v>12</v>
      </c>
      <c r="N395" s="41">
        <f t="shared" si="91"/>
        <v>12</v>
      </c>
      <c r="O395" s="41">
        <v>1</v>
      </c>
      <c r="P395" s="41" t="s">
        <v>3029</v>
      </c>
      <c r="Q395" s="14">
        <v>1</v>
      </c>
      <c r="R395" s="14">
        <v>1</v>
      </c>
      <c r="S395" s="14" t="str">
        <f t="shared" si="92"/>
        <v>KKTU7974273</v>
      </c>
      <c r="T395" s="14">
        <f t="shared" si="93"/>
        <v>1</v>
      </c>
      <c r="U395" s="24">
        <f t="shared" si="97"/>
        <v>1</v>
      </c>
      <c r="V395" s="24">
        <f t="shared" si="94"/>
        <v>0</v>
      </c>
      <c r="W395" s="41">
        <f t="shared" si="95"/>
        <v>1</v>
      </c>
      <c r="X395" s="41">
        <f t="shared" si="96"/>
        <v>0</v>
      </c>
    </row>
    <row r="396" spans="1:24" x14ac:dyDescent="0.25">
      <c r="A396" s="41">
        <f t="shared" si="84"/>
        <v>2018</v>
      </c>
      <c r="B396" s="41" t="str">
        <f t="shared" si="85"/>
        <v>Nov</v>
      </c>
      <c r="C396" s="41">
        <f t="shared" si="86"/>
        <v>47</v>
      </c>
      <c r="D396" s="41" t="str">
        <f t="shared" si="87"/>
        <v>Fri</v>
      </c>
      <c r="E396" s="27">
        <v>43427</v>
      </c>
      <c r="F396" s="41">
        <v>47400</v>
      </c>
      <c r="G396" s="41" t="s">
        <v>232</v>
      </c>
      <c r="H396" s="41" t="s">
        <v>1826</v>
      </c>
      <c r="K396" s="41">
        <f t="shared" si="88"/>
        <v>0</v>
      </c>
      <c r="L396" s="41">
        <f t="shared" si="89"/>
        <v>0</v>
      </c>
      <c r="M396" s="41">
        <f t="shared" si="90"/>
        <v>1</v>
      </c>
      <c r="N396" s="41">
        <f t="shared" si="91"/>
        <v>2</v>
      </c>
      <c r="O396" s="41">
        <v>1</v>
      </c>
      <c r="P396" s="41" t="s">
        <v>2808</v>
      </c>
      <c r="Q396" s="14">
        <v>1</v>
      </c>
      <c r="R396" s="14">
        <v>1</v>
      </c>
      <c r="S396" s="14" t="str">
        <f t="shared" si="92"/>
        <v>CLHU8731359</v>
      </c>
      <c r="T396" s="14">
        <f t="shared" si="93"/>
        <v>1</v>
      </c>
      <c r="U396" s="24">
        <f t="shared" si="97"/>
        <v>1</v>
      </c>
      <c r="V396" s="24">
        <f t="shared" si="94"/>
        <v>1</v>
      </c>
      <c r="W396" s="41">
        <f t="shared" si="95"/>
        <v>1</v>
      </c>
      <c r="X396" s="41">
        <f t="shared" si="96"/>
        <v>1</v>
      </c>
    </row>
    <row r="397" spans="1:24" x14ac:dyDescent="0.25">
      <c r="A397" s="41">
        <f t="shared" si="84"/>
        <v>2018</v>
      </c>
      <c r="B397" s="41" t="str">
        <f t="shared" si="85"/>
        <v>Nov</v>
      </c>
      <c r="C397" s="41">
        <f t="shared" si="86"/>
        <v>47</v>
      </c>
      <c r="D397" s="41" t="str">
        <f t="shared" si="87"/>
        <v>Fri</v>
      </c>
      <c r="E397" s="27">
        <v>43427</v>
      </c>
      <c r="F397" s="41">
        <v>49264</v>
      </c>
      <c r="G397" s="41" t="s">
        <v>957</v>
      </c>
      <c r="H397" s="41" t="s">
        <v>1827</v>
      </c>
      <c r="K397" s="41">
        <f t="shared" si="88"/>
        <v>0</v>
      </c>
      <c r="L397" s="41">
        <f t="shared" si="89"/>
        <v>0</v>
      </c>
      <c r="M397" s="41">
        <f t="shared" si="90"/>
        <v>2</v>
      </c>
      <c r="N397" s="41">
        <f t="shared" si="91"/>
        <v>2</v>
      </c>
      <c r="O397" s="41">
        <v>1</v>
      </c>
      <c r="P397" s="41" t="s">
        <v>3006</v>
      </c>
      <c r="Q397" s="14">
        <v>1</v>
      </c>
      <c r="R397" s="14">
        <v>1</v>
      </c>
      <c r="S397" s="14" t="str">
        <f t="shared" si="92"/>
        <v>THE TURBO GUY</v>
      </c>
      <c r="T397" s="14">
        <f t="shared" si="93"/>
        <v>1</v>
      </c>
      <c r="U397" s="24">
        <f t="shared" si="97"/>
        <v>1</v>
      </c>
      <c r="V397" s="24">
        <f t="shared" si="94"/>
        <v>1</v>
      </c>
      <c r="W397" s="41">
        <f t="shared" si="95"/>
        <v>1</v>
      </c>
      <c r="X397" s="41">
        <f t="shared" si="96"/>
        <v>1</v>
      </c>
    </row>
    <row r="398" spans="1:24" x14ac:dyDescent="0.25">
      <c r="A398" s="41">
        <f t="shared" si="84"/>
        <v>2018</v>
      </c>
      <c r="B398" s="41" t="str">
        <f t="shared" si="85"/>
        <v>Nov</v>
      </c>
      <c r="C398" s="41">
        <f t="shared" si="86"/>
        <v>47</v>
      </c>
      <c r="D398" s="41" t="str">
        <f t="shared" si="87"/>
        <v>Fri</v>
      </c>
      <c r="E398" s="27">
        <v>43427</v>
      </c>
      <c r="F398" s="41">
        <v>49267</v>
      </c>
      <c r="G398" s="41" t="s">
        <v>957</v>
      </c>
      <c r="H398" s="41" t="s">
        <v>1828</v>
      </c>
      <c r="K398" s="41">
        <f t="shared" si="88"/>
        <v>0</v>
      </c>
      <c r="L398" s="41">
        <f t="shared" si="89"/>
        <v>0</v>
      </c>
      <c r="M398" s="41">
        <f t="shared" si="90"/>
        <v>2</v>
      </c>
      <c r="N398" s="41">
        <f t="shared" si="91"/>
        <v>2</v>
      </c>
      <c r="O398" s="41">
        <v>1</v>
      </c>
      <c r="P398" s="41" t="s">
        <v>2812</v>
      </c>
      <c r="Q398" s="14">
        <v>1</v>
      </c>
      <c r="R398" s="14">
        <v>1</v>
      </c>
      <c r="S398" s="14" t="str">
        <f t="shared" si="92"/>
        <v>TCLU2932579</v>
      </c>
      <c r="T398" s="14">
        <f t="shared" si="93"/>
        <v>1</v>
      </c>
      <c r="U398" s="24">
        <f t="shared" si="97"/>
        <v>1</v>
      </c>
      <c r="V398" s="24">
        <f t="shared" si="94"/>
        <v>0</v>
      </c>
      <c r="W398" s="41">
        <f t="shared" si="95"/>
        <v>1</v>
      </c>
      <c r="X398" s="41">
        <f t="shared" si="96"/>
        <v>0</v>
      </c>
    </row>
    <row r="399" spans="1:24" x14ac:dyDescent="0.25">
      <c r="A399" s="41">
        <f t="shared" si="84"/>
        <v>2018</v>
      </c>
      <c r="B399" s="41" t="str">
        <f t="shared" si="85"/>
        <v>Nov</v>
      </c>
      <c r="C399" s="41">
        <f t="shared" si="86"/>
        <v>47</v>
      </c>
      <c r="D399" s="41" t="str">
        <f t="shared" si="87"/>
        <v>Fri</v>
      </c>
      <c r="E399" s="27">
        <v>43427</v>
      </c>
      <c r="F399" s="41">
        <v>47392</v>
      </c>
      <c r="G399" s="41" t="s">
        <v>717</v>
      </c>
      <c r="H399" s="41" t="s">
        <v>1829</v>
      </c>
      <c r="K399" s="41">
        <f t="shared" si="88"/>
        <v>0</v>
      </c>
      <c r="L399" s="41">
        <f t="shared" si="89"/>
        <v>0</v>
      </c>
      <c r="M399" s="41">
        <f t="shared" si="90"/>
        <v>2</v>
      </c>
      <c r="N399" s="41">
        <f t="shared" si="91"/>
        <v>2</v>
      </c>
      <c r="O399" s="41">
        <v>1</v>
      </c>
      <c r="P399" s="41" t="s">
        <v>3004</v>
      </c>
      <c r="Q399" s="14">
        <v>1</v>
      </c>
      <c r="R399" s="14">
        <v>1</v>
      </c>
      <c r="S399" s="14" t="str">
        <f t="shared" si="92"/>
        <v>TEMU5123641</v>
      </c>
      <c r="T399" s="14">
        <f t="shared" si="93"/>
        <v>1</v>
      </c>
      <c r="U399" s="24">
        <f t="shared" si="97"/>
        <v>0</v>
      </c>
      <c r="V399" s="24">
        <f t="shared" si="94"/>
        <v>1</v>
      </c>
      <c r="W399" s="41">
        <f t="shared" si="95"/>
        <v>0</v>
      </c>
      <c r="X399" s="41">
        <f t="shared" si="96"/>
        <v>1</v>
      </c>
    </row>
    <row r="400" spans="1:24" x14ac:dyDescent="0.25">
      <c r="A400" s="41">
        <f t="shared" si="84"/>
        <v>2018</v>
      </c>
      <c r="B400" s="41" t="str">
        <f t="shared" si="85"/>
        <v>Nov</v>
      </c>
      <c r="C400" s="41">
        <f t="shared" si="86"/>
        <v>47</v>
      </c>
      <c r="D400" s="41" t="str">
        <f t="shared" si="87"/>
        <v>Fri</v>
      </c>
      <c r="E400" s="27">
        <v>43427</v>
      </c>
      <c r="F400" s="41">
        <v>47416</v>
      </c>
      <c r="G400" s="41" t="s">
        <v>914</v>
      </c>
      <c r="H400" s="41" t="s">
        <v>1830</v>
      </c>
      <c r="K400" s="41">
        <f t="shared" si="88"/>
        <v>0</v>
      </c>
      <c r="L400" s="41">
        <f t="shared" si="89"/>
        <v>0</v>
      </c>
      <c r="M400" s="41">
        <f t="shared" si="90"/>
        <v>1</v>
      </c>
      <c r="N400" s="41">
        <f t="shared" si="91"/>
        <v>1</v>
      </c>
      <c r="O400" s="41">
        <v>1</v>
      </c>
      <c r="P400" s="41" t="s">
        <v>3293</v>
      </c>
      <c r="Q400" s="14">
        <v>1</v>
      </c>
      <c r="R400" s="14">
        <v>1</v>
      </c>
      <c r="S400" s="14" t="str">
        <f t="shared" si="92"/>
        <v>NYKU3422101</v>
      </c>
      <c r="T400" s="14">
        <f t="shared" si="93"/>
        <v>1</v>
      </c>
      <c r="U400" s="24">
        <f t="shared" si="97"/>
        <v>0</v>
      </c>
      <c r="V400" s="24">
        <f t="shared" si="94"/>
        <v>1</v>
      </c>
      <c r="W400" s="41">
        <f t="shared" si="95"/>
        <v>0</v>
      </c>
      <c r="X400" s="41">
        <f t="shared" si="96"/>
        <v>1</v>
      </c>
    </row>
    <row r="401" spans="1:24" x14ac:dyDescent="0.25">
      <c r="A401" s="41">
        <f t="shared" si="84"/>
        <v>2018</v>
      </c>
      <c r="B401" s="41" t="str">
        <f t="shared" si="85"/>
        <v>Nov</v>
      </c>
      <c r="C401" s="41">
        <f t="shared" si="86"/>
        <v>47</v>
      </c>
      <c r="D401" s="41" t="str">
        <f t="shared" si="87"/>
        <v>Fri</v>
      </c>
      <c r="E401" s="27">
        <v>43427</v>
      </c>
      <c r="F401" s="41">
        <v>47419</v>
      </c>
      <c r="G401" s="41" t="s">
        <v>39</v>
      </c>
      <c r="H401" s="41" t="s">
        <v>579</v>
      </c>
      <c r="I401" s="41" t="s">
        <v>908</v>
      </c>
      <c r="J401" s="41" t="s">
        <v>930</v>
      </c>
      <c r="K401" s="41">
        <f t="shared" si="88"/>
        <v>0</v>
      </c>
      <c r="L401" s="41">
        <f t="shared" si="89"/>
        <v>0</v>
      </c>
      <c r="M401" s="41">
        <f t="shared" si="90"/>
        <v>26</v>
      </c>
      <c r="N401" s="41">
        <f t="shared" si="91"/>
        <v>21</v>
      </c>
      <c r="O401" s="41">
        <v>1</v>
      </c>
      <c r="P401" s="41" t="s">
        <v>3365</v>
      </c>
      <c r="Q401" s="14">
        <v>1</v>
      </c>
      <c r="R401" s="14">
        <v>1</v>
      </c>
      <c r="S401" s="14" t="str">
        <f t="shared" si="92"/>
        <v>TRHU3894880</v>
      </c>
      <c r="T401" s="14">
        <f t="shared" si="93"/>
        <v>1</v>
      </c>
      <c r="U401" s="24">
        <f t="shared" si="97"/>
        <v>0</v>
      </c>
      <c r="V401" s="24">
        <f t="shared" si="94"/>
        <v>0</v>
      </c>
      <c r="W401" s="41">
        <f t="shared" si="95"/>
        <v>0</v>
      </c>
      <c r="X401" s="41">
        <f t="shared" si="96"/>
        <v>0</v>
      </c>
    </row>
    <row r="402" spans="1:24" x14ac:dyDescent="0.25">
      <c r="A402" s="41">
        <f t="shared" si="84"/>
        <v>2018</v>
      </c>
      <c r="B402" s="41" t="str">
        <f t="shared" si="85"/>
        <v>Nov</v>
      </c>
      <c r="C402" s="41">
        <f t="shared" si="86"/>
        <v>47</v>
      </c>
      <c r="D402" s="41" t="str">
        <f t="shared" si="87"/>
        <v>Fri</v>
      </c>
      <c r="E402" s="27">
        <v>43427</v>
      </c>
      <c r="F402" s="41">
        <v>49269</v>
      </c>
      <c r="G402" s="41" t="s">
        <v>516</v>
      </c>
      <c r="K402" s="41">
        <f t="shared" si="88"/>
        <v>0</v>
      </c>
      <c r="L402" s="41">
        <f t="shared" si="89"/>
        <v>0</v>
      </c>
      <c r="M402" s="41">
        <f t="shared" si="90"/>
        <v>2</v>
      </c>
      <c r="N402" s="41">
        <f t="shared" si="91"/>
        <v>2</v>
      </c>
      <c r="O402" s="41">
        <v>1</v>
      </c>
      <c r="P402" s="41" t="s">
        <v>2769</v>
      </c>
      <c r="Q402" s="14">
        <v>1</v>
      </c>
      <c r="R402" s="14">
        <v>1</v>
      </c>
      <c r="S402" s="14" t="str">
        <f t="shared" si="92"/>
        <v>YUN SHENG INDUSTRY CO LTD</v>
      </c>
      <c r="T402" s="14">
        <f t="shared" si="93"/>
        <v>1</v>
      </c>
      <c r="U402" s="24">
        <f t="shared" si="97"/>
        <v>1</v>
      </c>
      <c r="V402" s="24">
        <f t="shared" si="94"/>
        <v>1</v>
      </c>
      <c r="W402" s="41">
        <f t="shared" si="95"/>
        <v>1</v>
      </c>
      <c r="X402" s="41">
        <f t="shared" si="96"/>
        <v>1</v>
      </c>
    </row>
    <row r="403" spans="1:24" x14ac:dyDescent="0.25">
      <c r="A403" s="41">
        <f t="shared" si="84"/>
        <v>2018</v>
      </c>
      <c r="B403" s="41" t="str">
        <f t="shared" si="85"/>
        <v>Nov</v>
      </c>
      <c r="C403" s="41">
        <f t="shared" si="86"/>
        <v>47</v>
      </c>
      <c r="D403" s="41" t="str">
        <f t="shared" si="87"/>
        <v>Fri</v>
      </c>
      <c r="E403" s="27">
        <v>43427</v>
      </c>
      <c r="F403" s="41">
        <v>47987</v>
      </c>
      <c r="G403" s="41" t="s">
        <v>1831</v>
      </c>
      <c r="H403" s="41" t="s">
        <v>1832</v>
      </c>
      <c r="K403" s="41">
        <f t="shared" si="88"/>
        <v>0</v>
      </c>
      <c r="L403" s="41">
        <f t="shared" si="89"/>
        <v>0</v>
      </c>
      <c r="M403" s="41">
        <f t="shared" si="90"/>
        <v>2</v>
      </c>
      <c r="N403" s="41">
        <f t="shared" si="91"/>
        <v>2</v>
      </c>
      <c r="O403" s="41">
        <v>1</v>
      </c>
      <c r="P403" s="41" t="s">
        <v>2978</v>
      </c>
      <c r="Q403" s="14">
        <v>1</v>
      </c>
      <c r="R403" s="14">
        <v>1</v>
      </c>
      <c r="S403" s="14" t="str">
        <f t="shared" si="92"/>
        <v xml:space="preserve"> WESTLAKE AUTOMOTIVE EUROPE</v>
      </c>
      <c r="T403" s="14">
        <f t="shared" si="93"/>
        <v>1</v>
      </c>
      <c r="U403" s="24">
        <f t="shared" si="97"/>
        <v>0</v>
      </c>
      <c r="V403" s="24">
        <f t="shared" si="94"/>
        <v>1</v>
      </c>
      <c r="W403" s="41">
        <f t="shared" si="95"/>
        <v>0</v>
      </c>
      <c r="X403" s="41">
        <f t="shared" si="96"/>
        <v>1</v>
      </c>
    </row>
    <row r="404" spans="1:24" x14ac:dyDescent="0.25">
      <c r="A404" s="41">
        <f t="shared" si="84"/>
        <v>2018</v>
      </c>
      <c r="B404" s="41" t="str">
        <f t="shared" si="85"/>
        <v>Nov</v>
      </c>
      <c r="C404" s="41">
        <f t="shared" si="86"/>
        <v>47</v>
      </c>
      <c r="D404" s="41" t="str">
        <f t="shared" si="87"/>
        <v>Fri</v>
      </c>
      <c r="E404" s="27">
        <v>43427</v>
      </c>
      <c r="F404" s="41">
        <v>47394</v>
      </c>
      <c r="G404" s="41" t="s">
        <v>656</v>
      </c>
      <c r="H404" s="41" t="s">
        <v>1833</v>
      </c>
      <c r="K404" s="41">
        <f t="shared" si="88"/>
        <v>0</v>
      </c>
      <c r="L404" s="41">
        <f t="shared" si="89"/>
        <v>0</v>
      </c>
      <c r="M404" s="41">
        <f t="shared" si="90"/>
        <v>3</v>
      </c>
      <c r="N404" s="41">
        <f t="shared" si="91"/>
        <v>3</v>
      </c>
      <c r="O404" s="41">
        <v>1</v>
      </c>
      <c r="P404" s="41" t="s">
        <v>2827</v>
      </c>
      <c r="Q404" s="14">
        <v>1</v>
      </c>
      <c r="R404" s="14">
        <v>1</v>
      </c>
      <c r="S404" s="14" t="str">
        <f t="shared" si="92"/>
        <v>CXDU1806060</v>
      </c>
      <c r="T404" s="14">
        <f t="shared" si="93"/>
        <v>1</v>
      </c>
      <c r="U404" s="24">
        <f t="shared" si="97"/>
        <v>1</v>
      </c>
      <c r="V404" s="24">
        <f t="shared" si="94"/>
        <v>1</v>
      </c>
      <c r="W404" s="41">
        <f t="shared" si="95"/>
        <v>1</v>
      </c>
      <c r="X404" s="41">
        <f t="shared" si="96"/>
        <v>1</v>
      </c>
    </row>
    <row r="405" spans="1:24" x14ac:dyDescent="0.25">
      <c r="A405" s="41">
        <f t="shared" si="84"/>
        <v>2018</v>
      </c>
      <c r="B405" s="41" t="str">
        <f t="shared" si="85"/>
        <v>Nov</v>
      </c>
      <c r="C405" s="41">
        <f t="shared" si="86"/>
        <v>47</v>
      </c>
      <c r="D405" s="41" t="str">
        <f t="shared" si="87"/>
        <v>Fri</v>
      </c>
      <c r="E405" s="27">
        <v>43427</v>
      </c>
      <c r="F405" s="41">
        <v>49244</v>
      </c>
      <c r="G405" s="41" t="s">
        <v>236</v>
      </c>
      <c r="H405" s="41" t="s">
        <v>1834</v>
      </c>
      <c r="K405" s="41">
        <f t="shared" si="88"/>
        <v>0</v>
      </c>
      <c r="L405" s="41">
        <f t="shared" si="89"/>
        <v>0</v>
      </c>
      <c r="M405" s="41">
        <f t="shared" si="90"/>
        <v>2</v>
      </c>
      <c r="N405" s="41">
        <f t="shared" si="91"/>
        <v>4</v>
      </c>
      <c r="O405" s="41">
        <v>1</v>
      </c>
      <c r="P405" s="41" t="s">
        <v>3050</v>
      </c>
      <c r="Q405" s="14">
        <v>1</v>
      </c>
      <c r="R405" s="14">
        <v>1</v>
      </c>
      <c r="S405" s="14" t="str">
        <f t="shared" si="92"/>
        <v>BSIU2564305</v>
      </c>
      <c r="T405" s="14">
        <f t="shared" si="93"/>
        <v>1</v>
      </c>
      <c r="U405" s="24">
        <f t="shared" si="97"/>
        <v>1</v>
      </c>
      <c r="V405" s="24">
        <f t="shared" si="94"/>
        <v>1</v>
      </c>
      <c r="W405" s="41">
        <f t="shared" si="95"/>
        <v>1</v>
      </c>
      <c r="X405" s="41">
        <f t="shared" si="96"/>
        <v>1</v>
      </c>
    </row>
    <row r="406" spans="1:24" x14ac:dyDescent="0.25">
      <c r="A406" s="41">
        <f t="shared" si="84"/>
        <v>2018</v>
      </c>
      <c r="B406" s="41" t="str">
        <f t="shared" si="85"/>
        <v>Nov</v>
      </c>
      <c r="C406" s="41">
        <f t="shared" si="86"/>
        <v>47</v>
      </c>
      <c r="D406" s="41" t="str">
        <f t="shared" si="87"/>
        <v>Fri</v>
      </c>
      <c r="E406" s="27">
        <v>43427</v>
      </c>
      <c r="F406" s="41">
        <v>47430</v>
      </c>
      <c r="G406" s="41" t="s">
        <v>10</v>
      </c>
      <c r="H406" s="41" t="s">
        <v>958</v>
      </c>
      <c r="I406" s="41" t="s">
        <v>907</v>
      </c>
      <c r="J406" s="41" t="s">
        <v>907</v>
      </c>
      <c r="K406" s="41">
        <f t="shared" si="88"/>
        <v>1</v>
      </c>
      <c r="L406" s="41">
        <f t="shared" si="89"/>
        <v>1</v>
      </c>
      <c r="M406" s="41">
        <f t="shared" si="90"/>
        <v>27</v>
      </c>
      <c r="N406" s="41">
        <f t="shared" si="91"/>
        <v>30</v>
      </c>
      <c r="O406" s="41">
        <v>1</v>
      </c>
      <c r="P406" s="41" t="s">
        <v>2852</v>
      </c>
      <c r="Q406" s="14">
        <v>1</v>
      </c>
      <c r="R406" s="14">
        <v>1</v>
      </c>
      <c r="S406" s="14" t="str">
        <f t="shared" si="92"/>
        <v>FCIU3796951</v>
      </c>
      <c r="T406" s="14">
        <f t="shared" si="93"/>
        <v>1</v>
      </c>
      <c r="U406" s="24">
        <f t="shared" si="97"/>
        <v>0</v>
      </c>
      <c r="V406" s="24">
        <f t="shared" si="94"/>
        <v>1</v>
      </c>
      <c r="W406" s="41">
        <f t="shared" si="95"/>
        <v>0</v>
      </c>
      <c r="X406" s="41">
        <f t="shared" si="96"/>
        <v>1</v>
      </c>
    </row>
    <row r="407" spans="1:24" x14ac:dyDescent="0.25">
      <c r="A407" s="41">
        <f t="shared" si="84"/>
        <v>2018</v>
      </c>
      <c r="B407" s="41" t="str">
        <f t="shared" si="85"/>
        <v>Nov</v>
      </c>
      <c r="C407" s="41">
        <f t="shared" si="86"/>
        <v>47</v>
      </c>
      <c r="D407" s="41" t="str">
        <f t="shared" si="87"/>
        <v>Fri</v>
      </c>
      <c r="E407" s="27">
        <v>43427</v>
      </c>
      <c r="F407" s="41">
        <v>47406</v>
      </c>
      <c r="G407" s="41" t="s">
        <v>176</v>
      </c>
      <c r="H407" s="41" t="s">
        <v>1835</v>
      </c>
      <c r="K407" s="41">
        <f t="shared" si="88"/>
        <v>0</v>
      </c>
      <c r="L407" s="41">
        <f t="shared" si="89"/>
        <v>0</v>
      </c>
      <c r="M407" s="41">
        <f t="shared" si="90"/>
        <v>15</v>
      </c>
      <c r="N407" s="41">
        <f t="shared" si="91"/>
        <v>15</v>
      </c>
      <c r="O407" s="41">
        <v>1</v>
      </c>
      <c r="P407" s="41" t="s">
        <v>3056</v>
      </c>
      <c r="Q407" s="14">
        <v>1</v>
      </c>
      <c r="R407" s="14">
        <v>1</v>
      </c>
      <c r="S407" s="14" t="str">
        <f t="shared" si="92"/>
        <v>SEGU4601879</v>
      </c>
      <c r="T407" s="14">
        <f t="shared" si="93"/>
        <v>1</v>
      </c>
      <c r="U407" s="24">
        <f t="shared" si="97"/>
        <v>1</v>
      </c>
      <c r="V407" s="24">
        <f t="shared" si="94"/>
        <v>1</v>
      </c>
      <c r="W407" s="41">
        <f t="shared" si="95"/>
        <v>1</v>
      </c>
      <c r="X407" s="41">
        <f t="shared" si="96"/>
        <v>1</v>
      </c>
    </row>
    <row r="408" spans="1:24" x14ac:dyDescent="0.25">
      <c r="A408" s="41">
        <f t="shared" si="84"/>
        <v>2018</v>
      </c>
      <c r="B408" s="41" t="str">
        <f t="shared" si="85"/>
        <v>Nov</v>
      </c>
      <c r="C408" s="41">
        <f t="shared" si="86"/>
        <v>47</v>
      </c>
      <c r="D408" s="41" t="str">
        <f t="shared" si="87"/>
        <v>Fri</v>
      </c>
      <c r="E408" s="27">
        <v>43427</v>
      </c>
      <c r="F408" s="41">
        <v>47432</v>
      </c>
      <c r="G408" s="41" t="s">
        <v>74</v>
      </c>
      <c r="H408" s="41" t="s">
        <v>301</v>
      </c>
      <c r="I408" s="41" t="s">
        <v>907</v>
      </c>
      <c r="J408" s="41" t="s">
        <v>907</v>
      </c>
      <c r="K408" s="41">
        <f t="shared" si="88"/>
        <v>1</v>
      </c>
      <c r="L408" s="41">
        <f t="shared" si="89"/>
        <v>1</v>
      </c>
      <c r="M408" s="41">
        <f t="shared" si="90"/>
        <v>11</v>
      </c>
      <c r="N408" s="41">
        <f t="shared" si="91"/>
        <v>11</v>
      </c>
      <c r="O408" s="41">
        <v>1</v>
      </c>
      <c r="P408" s="41" t="s">
        <v>2874</v>
      </c>
      <c r="Q408" s="14">
        <v>1</v>
      </c>
      <c r="R408" s="14">
        <v>1</v>
      </c>
      <c r="S408" s="14" t="str">
        <f t="shared" si="92"/>
        <v>YMMU4097067</v>
      </c>
      <c r="T408" s="14">
        <f t="shared" si="93"/>
        <v>1</v>
      </c>
      <c r="U408" s="24">
        <f t="shared" si="97"/>
        <v>0</v>
      </c>
      <c r="V408" s="24">
        <f t="shared" si="94"/>
        <v>1</v>
      </c>
      <c r="W408" s="41">
        <f t="shared" si="95"/>
        <v>0</v>
      </c>
      <c r="X408" s="41">
        <f t="shared" si="96"/>
        <v>1</v>
      </c>
    </row>
    <row r="409" spans="1:24" x14ac:dyDescent="0.25">
      <c r="A409" s="41">
        <f t="shared" si="84"/>
        <v>2018</v>
      </c>
      <c r="B409" s="41" t="str">
        <f t="shared" si="85"/>
        <v>Nov</v>
      </c>
      <c r="C409" s="41">
        <f t="shared" si="86"/>
        <v>47</v>
      </c>
      <c r="D409" s="41" t="str">
        <f t="shared" si="87"/>
        <v>Fri</v>
      </c>
      <c r="E409" s="27">
        <v>43427</v>
      </c>
      <c r="F409" s="41" t="s">
        <v>1836</v>
      </c>
      <c r="G409" s="41" t="s">
        <v>1837</v>
      </c>
      <c r="H409" s="41" t="s">
        <v>1838</v>
      </c>
      <c r="K409" s="41">
        <f t="shared" si="88"/>
        <v>0</v>
      </c>
      <c r="L409" s="41">
        <f t="shared" si="89"/>
        <v>0</v>
      </c>
      <c r="M409" s="41">
        <f t="shared" si="90"/>
        <v>0</v>
      </c>
      <c r="N409" s="41">
        <f t="shared" si="91"/>
        <v>0</v>
      </c>
      <c r="O409" s="41">
        <v>1</v>
      </c>
      <c r="P409" s="41" t="s">
        <v>3065</v>
      </c>
      <c r="Q409" s="14">
        <v>1</v>
      </c>
      <c r="R409" s="14">
        <v>1</v>
      </c>
      <c r="S409" s="14" t="str">
        <f t="shared" si="92"/>
        <v>ENVIRONMENTAL ABSORBENTS</v>
      </c>
      <c r="T409" s="14">
        <f t="shared" si="93"/>
        <v>1</v>
      </c>
      <c r="U409" s="24">
        <f t="shared" si="97"/>
        <v>1</v>
      </c>
      <c r="V409" s="24">
        <f t="shared" si="94"/>
        <v>1</v>
      </c>
      <c r="W409" s="41">
        <f t="shared" si="95"/>
        <v>1</v>
      </c>
      <c r="X409" s="41">
        <f t="shared" si="96"/>
        <v>1</v>
      </c>
    </row>
    <row r="410" spans="1:24" x14ac:dyDescent="0.25">
      <c r="A410" s="41">
        <f t="shared" si="84"/>
        <v>2018</v>
      </c>
      <c r="B410" s="41" t="str">
        <f t="shared" si="85"/>
        <v>Nov</v>
      </c>
      <c r="C410" s="41">
        <f t="shared" si="86"/>
        <v>47</v>
      </c>
      <c r="D410" s="41" t="str">
        <f t="shared" si="87"/>
        <v>Fri</v>
      </c>
      <c r="E410" s="27">
        <v>43427</v>
      </c>
      <c r="F410" s="41">
        <v>47407</v>
      </c>
      <c r="G410" s="41" t="s">
        <v>1839</v>
      </c>
      <c r="H410" s="41" t="s">
        <v>1840</v>
      </c>
      <c r="K410" s="41">
        <f t="shared" si="88"/>
        <v>0</v>
      </c>
      <c r="L410" s="41">
        <f t="shared" si="89"/>
        <v>0</v>
      </c>
      <c r="M410" s="41">
        <f t="shared" si="90"/>
        <v>0</v>
      </c>
      <c r="N410" s="41">
        <f t="shared" si="91"/>
        <v>0</v>
      </c>
      <c r="O410" s="41">
        <v>1</v>
      </c>
      <c r="P410" s="41" t="s">
        <v>2837</v>
      </c>
      <c r="Q410" s="14">
        <v>1</v>
      </c>
      <c r="R410" s="14">
        <v>1</v>
      </c>
      <c r="S410" s="14" t="str">
        <f t="shared" si="92"/>
        <v>MSCU5473804</v>
      </c>
      <c r="T410" s="14">
        <f t="shared" si="93"/>
        <v>1</v>
      </c>
      <c r="U410" s="24">
        <f t="shared" si="97"/>
        <v>0</v>
      </c>
      <c r="V410" s="24">
        <f t="shared" si="94"/>
        <v>1</v>
      </c>
      <c r="W410" s="41">
        <f t="shared" si="95"/>
        <v>0</v>
      </c>
      <c r="X410" s="41">
        <f t="shared" si="96"/>
        <v>1</v>
      </c>
    </row>
    <row r="411" spans="1:24" x14ac:dyDescent="0.25">
      <c r="A411" s="41">
        <f t="shared" si="84"/>
        <v>2018</v>
      </c>
      <c r="B411" s="41" t="str">
        <f t="shared" si="85"/>
        <v>Nov</v>
      </c>
      <c r="C411" s="41">
        <f t="shared" si="86"/>
        <v>47</v>
      </c>
      <c r="D411" s="41" t="str">
        <f t="shared" si="87"/>
        <v>Fri</v>
      </c>
      <c r="E411" s="27">
        <v>43427</v>
      </c>
      <c r="F411" s="41">
        <v>47378</v>
      </c>
      <c r="G411" s="41" t="s">
        <v>1841</v>
      </c>
      <c r="H411" s="41" t="s">
        <v>1842</v>
      </c>
      <c r="K411" s="41">
        <f t="shared" si="88"/>
        <v>0</v>
      </c>
      <c r="L411" s="41">
        <f t="shared" si="89"/>
        <v>0</v>
      </c>
      <c r="M411" s="41">
        <f t="shared" si="90"/>
        <v>3</v>
      </c>
      <c r="N411" s="41">
        <f t="shared" si="91"/>
        <v>3</v>
      </c>
      <c r="O411" s="41">
        <v>1</v>
      </c>
      <c r="P411" s="41" t="s">
        <v>3047</v>
      </c>
      <c r="Q411" s="14">
        <v>1</v>
      </c>
      <c r="R411" s="14">
        <v>1</v>
      </c>
      <c r="S411" s="14" t="str">
        <f t="shared" si="92"/>
        <v>TGBU6854126</v>
      </c>
      <c r="T411" s="14">
        <f t="shared" si="93"/>
        <v>1</v>
      </c>
      <c r="U411" s="24">
        <f t="shared" si="97"/>
        <v>1</v>
      </c>
      <c r="V411" s="24">
        <f t="shared" si="94"/>
        <v>1</v>
      </c>
      <c r="W411" s="41">
        <f t="shared" si="95"/>
        <v>1</v>
      </c>
      <c r="X411" s="41">
        <f t="shared" si="96"/>
        <v>1</v>
      </c>
    </row>
    <row r="412" spans="1:24" x14ac:dyDescent="0.25">
      <c r="A412" s="41">
        <f t="shared" si="84"/>
        <v>2018</v>
      </c>
      <c r="B412" s="41" t="str">
        <f t="shared" si="85"/>
        <v>Nov</v>
      </c>
      <c r="C412" s="41">
        <f t="shared" si="86"/>
        <v>47</v>
      </c>
      <c r="D412" s="41" t="str">
        <f t="shared" si="87"/>
        <v>Fri</v>
      </c>
      <c r="E412" s="27">
        <v>43427</v>
      </c>
      <c r="F412" s="41" t="s">
        <v>302</v>
      </c>
      <c r="G412" s="41" t="s">
        <v>303</v>
      </c>
      <c r="H412" s="41" t="s">
        <v>304</v>
      </c>
      <c r="I412" s="41" t="s">
        <v>907</v>
      </c>
      <c r="J412" s="41" t="s">
        <v>907</v>
      </c>
      <c r="K412" s="41">
        <f t="shared" si="88"/>
        <v>1</v>
      </c>
      <c r="L412" s="41">
        <f t="shared" si="89"/>
        <v>1</v>
      </c>
      <c r="M412" s="41">
        <f t="shared" si="90"/>
        <v>2</v>
      </c>
      <c r="N412" s="41">
        <f t="shared" si="91"/>
        <v>2</v>
      </c>
      <c r="O412" s="41">
        <v>1</v>
      </c>
      <c r="P412" s="41" t="s">
        <v>2835</v>
      </c>
      <c r="Q412" s="14">
        <v>1</v>
      </c>
      <c r="R412" s="14">
        <v>1</v>
      </c>
      <c r="S412" s="14" t="str">
        <f t="shared" si="92"/>
        <v>YMMU4073511</v>
      </c>
      <c r="T412" s="14">
        <f t="shared" si="93"/>
        <v>1</v>
      </c>
      <c r="U412" s="24">
        <f t="shared" si="97"/>
        <v>1</v>
      </c>
      <c r="V412" s="24">
        <f t="shared" si="94"/>
        <v>1</v>
      </c>
      <c r="W412" s="41">
        <f t="shared" si="95"/>
        <v>1</v>
      </c>
      <c r="X412" s="41">
        <f t="shared" si="96"/>
        <v>1</v>
      </c>
    </row>
    <row r="413" spans="1:24" x14ac:dyDescent="0.25">
      <c r="A413" s="41">
        <f t="shared" si="84"/>
        <v>2018</v>
      </c>
      <c r="B413" s="41" t="str">
        <f t="shared" si="85"/>
        <v>Nov</v>
      </c>
      <c r="C413" s="41">
        <f t="shared" si="86"/>
        <v>47</v>
      </c>
      <c r="D413" s="41" t="str">
        <f t="shared" si="87"/>
        <v>Fri</v>
      </c>
      <c r="E413" s="27">
        <v>43427</v>
      </c>
      <c r="F413" s="41">
        <v>49137</v>
      </c>
      <c r="G413" s="41" t="s">
        <v>429</v>
      </c>
      <c r="H413" s="41" t="s">
        <v>430</v>
      </c>
      <c r="I413" s="41" t="s">
        <v>907</v>
      </c>
      <c r="J413" s="41" t="s">
        <v>907</v>
      </c>
      <c r="K413" s="41">
        <f t="shared" si="88"/>
        <v>1</v>
      </c>
      <c r="L413" s="41">
        <f t="shared" si="89"/>
        <v>1</v>
      </c>
      <c r="M413" s="41">
        <f t="shared" si="90"/>
        <v>1</v>
      </c>
      <c r="N413" s="41">
        <f t="shared" si="91"/>
        <v>1</v>
      </c>
      <c r="O413" s="41">
        <v>1</v>
      </c>
      <c r="P413" s="41" t="s">
        <v>3037</v>
      </c>
      <c r="Q413" s="14">
        <v>1</v>
      </c>
      <c r="R413" s="14">
        <v>1</v>
      </c>
      <c r="S413" s="14" t="str">
        <f t="shared" si="92"/>
        <v>NYKU3497158</v>
      </c>
      <c r="T413" s="14">
        <f t="shared" si="93"/>
        <v>1</v>
      </c>
      <c r="U413" s="24">
        <f t="shared" si="97"/>
        <v>1</v>
      </c>
      <c r="V413" s="24">
        <f t="shared" si="94"/>
        <v>1</v>
      </c>
      <c r="W413" s="41">
        <f t="shared" si="95"/>
        <v>1</v>
      </c>
      <c r="X413" s="41">
        <f t="shared" si="96"/>
        <v>1</v>
      </c>
    </row>
    <row r="414" spans="1:24" x14ac:dyDescent="0.25">
      <c r="A414" s="41">
        <f t="shared" si="84"/>
        <v>2018</v>
      </c>
      <c r="B414" s="41" t="str">
        <f t="shared" si="85"/>
        <v>Nov</v>
      </c>
      <c r="C414" s="41">
        <f t="shared" si="86"/>
        <v>47</v>
      </c>
      <c r="D414" s="41" t="str">
        <f t="shared" si="87"/>
        <v>Fri</v>
      </c>
      <c r="E414" s="27">
        <v>43427</v>
      </c>
      <c r="F414" s="41" t="s">
        <v>305</v>
      </c>
      <c r="G414" s="41" t="s">
        <v>306</v>
      </c>
      <c r="H414" s="41" t="s">
        <v>307</v>
      </c>
      <c r="I414" s="41" t="s">
        <v>907</v>
      </c>
      <c r="J414" s="41" t="s">
        <v>907</v>
      </c>
      <c r="K414" s="41">
        <f t="shared" si="88"/>
        <v>1</v>
      </c>
      <c r="L414" s="41">
        <f t="shared" si="89"/>
        <v>1</v>
      </c>
      <c r="M414" s="41">
        <f t="shared" si="90"/>
        <v>1</v>
      </c>
      <c r="N414" s="41">
        <f t="shared" si="91"/>
        <v>1</v>
      </c>
      <c r="O414" s="41">
        <v>1</v>
      </c>
      <c r="P414" s="41" t="s">
        <v>2866</v>
      </c>
      <c r="Q414" s="14">
        <v>1</v>
      </c>
      <c r="R414" s="14">
        <v>1</v>
      </c>
      <c r="S414" s="14" t="str">
        <f t="shared" si="92"/>
        <v>SCORPION EXHAUSTS LIMITED</v>
      </c>
      <c r="T414" s="14">
        <f t="shared" si="93"/>
        <v>1</v>
      </c>
      <c r="U414" s="24">
        <f t="shared" si="97"/>
        <v>1</v>
      </c>
      <c r="V414" s="24">
        <f t="shared" si="94"/>
        <v>1</v>
      </c>
      <c r="W414" s="41">
        <f t="shared" si="95"/>
        <v>1</v>
      </c>
      <c r="X414" s="41">
        <f t="shared" si="96"/>
        <v>1</v>
      </c>
    </row>
    <row r="415" spans="1:24" x14ac:dyDescent="0.25">
      <c r="A415" s="41">
        <f t="shared" si="84"/>
        <v>2018</v>
      </c>
      <c r="B415" s="41" t="str">
        <f t="shared" si="85"/>
        <v>Nov</v>
      </c>
      <c r="C415" s="41">
        <f t="shared" si="86"/>
        <v>47</v>
      </c>
      <c r="D415" s="41" t="str">
        <f t="shared" si="87"/>
        <v>Fri</v>
      </c>
      <c r="E415" s="27">
        <v>43427</v>
      </c>
      <c r="F415" s="41">
        <v>49261</v>
      </c>
      <c r="G415" s="41" t="s">
        <v>312</v>
      </c>
      <c r="H415" s="41" t="s">
        <v>313</v>
      </c>
      <c r="I415" s="41" t="s">
        <v>907</v>
      </c>
      <c r="J415" s="41" t="s">
        <v>907</v>
      </c>
      <c r="K415" s="41">
        <f t="shared" si="88"/>
        <v>1</v>
      </c>
      <c r="L415" s="41">
        <f t="shared" si="89"/>
        <v>1</v>
      </c>
      <c r="M415" s="41">
        <f t="shared" si="90"/>
        <v>1</v>
      </c>
      <c r="N415" s="41">
        <f t="shared" si="91"/>
        <v>1</v>
      </c>
      <c r="O415" s="41">
        <v>1</v>
      </c>
      <c r="P415" s="41" t="s">
        <v>3097</v>
      </c>
      <c r="Q415" s="14">
        <v>1</v>
      </c>
      <c r="R415" s="14">
        <v>1</v>
      </c>
      <c r="S415" s="14" t="str">
        <f t="shared" si="92"/>
        <v>NYKU9910377</v>
      </c>
      <c r="T415" s="14">
        <f t="shared" si="93"/>
        <v>1</v>
      </c>
      <c r="U415" s="24">
        <f t="shared" si="97"/>
        <v>1</v>
      </c>
      <c r="V415" s="24">
        <f t="shared" si="94"/>
        <v>0</v>
      </c>
      <c r="W415" s="41">
        <f t="shared" si="95"/>
        <v>1</v>
      </c>
      <c r="X415" s="41">
        <f t="shared" si="96"/>
        <v>0</v>
      </c>
    </row>
    <row r="416" spans="1:24" x14ac:dyDescent="0.25">
      <c r="A416" s="41">
        <f t="shared" si="84"/>
        <v>2018</v>
      </c>
      <c r="B416" s="41" t="str">
        <f t="shared" si="85"/>
        <v>Nov</v>
      </c>
      <c r="C416" s="41">
        <f t="shared" si="86"/>
        <v>47</v>
      </c>
      <c r="D416" s="41" t="str">
        <f t="shared" si="87"/>
        <v>Fri</v>
      </c>
      <c r="E416" s="27">
        <v>43427</v>
      </c>
      <c r="F416" s="41">
        <v>49258</v>
      </c>
      <c r="G416" s="41" t="s">
        <v>959</v>
      </c>
      <c r="H416" s="41" t="s">
        <v>1962</v>
      </c>
      <c r="K416" s="41">
        <f t="shared" si="88"/>
        <v>0</v>
      </c>
      <c r="L416" s="41">
        <f t="shared" si="89"/>
        <v>0</v>
      </c>
      <c r="M416" s="41">
        <f t="shared" si="90"/>
        <v>0</v>
      </c>
      <c r="N416" s="41">
        <f t="shared" si="91"/>
        <v>0</v>
      </c>
      <c r="O416" s="41">
        <v>1</v>
      </c>
      <c r="P416" s="41" t="s">
        <v>2881</v>
      </c>
      <c r="Q416" s="14">
        <v>1</v>
      </c>
      <c r="R416" s="14">
        <v>1</v>
      </c>
      <c r="S416" s="14" t="str">
        <f t="shared" si="92"/>
        <v>TRHU3201538</v>
      </c>
      <c r="T416" s="14">
        <f t="shared" si="93"/>
        <v>1</v>
      </c>
      <c r="U416" s="24">
        <f t="shared" si="97"/>
        <v>1</v>
      </c>
      <c r="V416" s="24">
        <f t="shared" si="94"/>
        <v>1</v>
      </c>
      <c r="W416" s="41">
        <f t="shared" si="95"/>
        <v>1</v>
      </c>
      <c r="X416" s="41">
        <f t="shared" si="96"/>
        <v>1</v>
      </c>
    </row>
    <row r="417" spans="1:24" x14ac:dyDescent="0.25">
      <c r="A417" s="41">
        <f t="shared" si="84"/>
        <v>2018</v>
      </c>
      <c r="B417" s="41" t="str">
        <f t="shared" si="85"/>
        <v>Nov</v>
      </c>
      <c r="C417" s="41">
        <f t="shared" si="86"/>
        <v>47</v>
      </c>
      <c r="D417" s="41" t="str">
        <f t="shared" si="87"/>
        <v>Fri</v>
      </c>
      <c r="E417" s="27">
        <v>43427</v>
      </c>
      <c r="F417" s="41">
        <v>48514</v>
      </c>
      <c r="G417" s="41" t="s">
        <v>87</v>
      </c>
      <c r="H417" s="41" t="s">
        <v>308</v>
      </c>
      <c r="I417" s="41" t="s">
        <v>907</v>
      </c>
      <c r="J417" s="41" t="s">
        <v>907</v>
      </c>
      <c r="K417" s="41">
        <f t="shared" si="88"/>
        <v>1</v>
      </c>
      <c r="L417" s="41">
        <f t="shared" si="89"/>
        <v>1</v>
      </c>
      <c r="M417" s="41">
        <f t="shared" si="90"/>
        <v>20</v>
      </c>
      <c r="N417" s="41">
        <f t="shared" si="91"/>
        <v>20</v>
      </c>
      <c r="O417" s="41">
        <v>1</v>
      </c>
      <c r="P417" s="41" t="s">
        <v>3085</v>
      </c>
      <c r="Q417" s="14">
        <v>1</v>
      </c>
      <c r="R417" s="14">
        <v>1</v>
      </c>
      <c r="S417" s="14" t="str">
        <f t="shared" si="92"/>
        <v>NYKU3369012</v>
      </c>
      <c r="T417" s="14">
        <f t="shared" si="93"/>
        <v>1</v>
      </c>
      <c r="U417" s="24">
        <f t="shared" si="97"/>
        <v>1</v>
      </c>
      <c r="V417" s="24">
        <f t="shared" si="94"/>
        <v>1</v>
      </c>
      <c r="W417" s="41">
        <f t="shared" si="95"/>
        <v>1</v>
      </c>
      <c r="X417" s="41">
        <f t="shared" si="96"/>
        <v>1</v>
      </c>
    </row>
    <row r="418" spans="1:24" x14ac:dyDescent="0.25">
      <c r="A418" s="41">
        <f t="shared" si="84"/>
        <v>2018</v>
      </c>
      <c r="B418" s="41" t="str">
        <f t="shared" si="85"/>
        <v>Nov</v>
      </c>
      <c r="C418" s="41">
        <f t="shared" si="86"/>
        <v>47</v>
      </c>
      <c r="D418" s="41" t="str">
        <f t="shared" si="87"/>
        <v>Fri</v>
      </c>
      <c r="E418" s="27">
        <v>43427</v>
      </c>
      <c r="F418" s="41">
        <v>47413</v>
      </c>
      <c r="G418" s="41" t="s">
        <v>55</v>
      </c>
      <c r="H418" s="41" t="s">
        <v>309</v>
      </c>
      <c r="I418" s="41" t="s">
        <v>907</v>
      </c>
      <c r="J418" s="41" t="s">
        <v>907</v>
      </c>
      <c r="K418" s="41">
        <f t="shared" si="88"/>
        <v>1</v>
      </c>
      <c r="L418" s="41">
        <f t="shared" si="89"/>
        <v>1</v>
      </c>
      <c r="M418" s="41">
        <f t="shared" si="90"/>
        <v>14</v>
      </c>
      <c r="N418" s="41">
        <f t="shared" si="91"/>
        <v>14</v>
      </c>
      <c r="O418" s="41">
        <v>1</v>
      </c>
      <c r="P418" s="41" t="s">
        <v>2846</v>
      </c>
      <c r="Q418" s="14">
        <v>1</v>
      </c>
      <c r="R418" s="14">
        <v>1</v>
      </c>
      <c r="S418" s="14" t="str">
        <f t="shared" si="92"/>
        <v>NYKU4874600</v>
      </c>
      <c r="T418" s="14">
        <f t="shared" si="93"/>
        <v>1</v>
      </c>
      <c r="U418" s="24">
        <f t="shared" si="97"/>
        <v>0</v>
      </c>
      <c r="V418" s="24">
        <f t="shared" si="94"/>
        <v>1</v>
      </c>
      <c r="W418" s="41">
        <f t="shared" si="95"/>
        <v>0</v>
      </c>
      <c r="X418" s="41">
        <f t="shared" si="96"/>
        <v>1</v>
      </c>
    </row>
    <row r="419" spans="1:24" x14ac:dyDescent="0.25">
      <c r="A419" s="41">
        <f t="shared" si="84"/>
        <v>2018</v>
      </c>
      <c r="B419" s="41" t="str">
        <f t="shared" si="85"/>
        <v>Nov</v>
      </c>
      <c r="C419" s="41">
        <f t="shared" si="86"/>
        <v>47</v>
      </c>
      <c r="D419" s="41" t="str">
        <f t="shared" si="87"/>
        <v>Fri</v>
      </c>
      <c r="E419" s="27">
        <v>43427</v>
      </c>
      <c r="F419" s="41">
        <v>47380</v>
      </c>
      <c r="G419" s="41" t="s">
        <v>310</v>
      </c>
      <c r="H419" s="41" t="s">
        <v>311</v>
      </c>
      <c r="I419" s="41" t="s">
        <v>907</v>
      </c>
      <c r="J419" s="41" t="s">
        <v>907</v>
      </c>
      <c r="K419" s="41">
        <f t="shared" si="88"/>
        <v>1</v>
      </c>
      <c r="L419" s="41">
        <f t="shared" si="89"/>
        <v>1</v>
      </c>
      <c r="M419" s="41">
        <f t="shared" si="90"/>
        <v>5</v>
      </c>
      <c r="N419" s="41">
        <f t="shared" si="91"/>
        <v>5</v>
      </c>
      <c r="O419" s="41">
        <v>1</v>
      </c>
      <c r="P419" s="41" t="s">
        <v>3044</v>
      </c>
      <c r="Q419" s="14">
        <v>1</v>
      </c>
      <c r="R419" s="14">
        <v>1</v>
      </c>
      <c r="S419" s="14" t="str">
        <f t="shared" si="92"/>
        <v>NYKU3727688</v>
      </c>
      <c r="T419" s="14">
        <f t="shared" si="93"/>
        <v>1</v>
      </c>
      <c r="U419" s="24">
        <f t="shared" si="97"/>
        <v>0</v>
      </c>
      <c r="V419" s="24">
        <f t="shared" si="94"/>
        <v>0</v>
      </c>
      <c r="W419" s="41">
        <f t="shared" si="95"/>
        <v>0</v>
      </c>
      <c r="X419" s="41">
        <f t="shared" si="96"/>
        <v>0</v>
      </c>
    </row>
    <row r="420" spans="1:24" x14ac:dyDescent="0.25">
      <c r="A420" s="41">
        <f t="shared" si="84"/>
        <v>2018</v>
      </c>
      <c r="B420" s="41" t="str">
        <f t="shared" si="85"/>
        <v>Nov</v>
      </c>
      <c r="C420" s="41">
        <f t="shared" si="86"/>
        <v>47</v>
      </c>
      <c r="D420" s="41" t="str">
        <f t="shared" si="87"/>
        <v>Fri</v>
      </c>
      <c r="E420" s="27">
        <v>43427</v>
      </c>
      <c r="F420" s="41" t="s">
        <v>960</v>
      </c>
      <c r="G420" s="41" t="s">
        <v>952</v>
      </c>
      <c r="H420" s="41" t="s">
        <v>961</v>
      </c>
      <c r="I420" s="41" t="s">
        <v>907</v>
      </c>
      <c r="J420" s="41" t="s">
        <v>907</v>
      </c>
      <c r="K420" s="41">
        <f t="shared" si="88"/>
        <v>1</v>
      </c>
      <c r="L420" s="41">
        <f t="shared" si="89"/>
        <v>1</v>
      </c>
      <c r="M420" s="41">
        <f t="shared" si="90"/>
        <v>2</v>
      </c>
      <c r="N420" s="41">
        <f t="shared" si="91"/>
        <v>2</v>
      </c>
      <c r="O420" s="41">
        <v>1</v>
      </c>
      <c r="P420" s="41" t="s">
        <v>2824</v>
      </c>
      <c r="Q420" s="14">
        <v>1</v>
      </c>
      <c r="R420" s="14">
        <v>1</v>
      </c>
      <c r="S420" s="14" t="str">
        <f t="shared" si="92"/>
        <v>PONU0523521</v>
      </c>
      <c r="T420" s="14">
        <f t="shared" si="93"/>
        <v>1</v>
      </c>
      <c r="U420" s="24">
        <f t="shared" si="97"/>
        <v>1</v>
      </c>
      <c r="V420" s="24">
        <f t="shared" si="94"/>
        <v>1</v>
      </c>
      <c r="W420" s="41">
        <f t="shared" si="95"/>
        <v>1</v>
      </c>
      <c r="X420" s="41">
        <f t="shared" si="96"/>
        <v>1</v>
      </c>
    </row>
    <row r="421" spans="1:24" x14ac:dyDescent="0.25">
      <c r="A421" s="41">
        <f t="shared" si="84"/>
        <v>2018</v>
      </c>
      <c r="B421" s="41" t="str">
        <f t="shared" si="85"/>
        <v>Nov</v>
      </c>
      <c r="C421" s="41">
        <f t="shared" si="86"/>
        <v>48</v>
      </c>
      <c r="D421" s="41" t="str">
        <f t="shared" si="87"/>
        <v>Mon</v>
      </c>
      <c r="E421" s="27">
        <v>43430</v>
      </c>
      <c r="F421" s="41">
        <v>54637</v>
      </c>
      <c r="G421" s="41" t="s">
        <v>526</v>
      </c>
      <c r="K421" s="41">
        <f t="shared" si="88"/>
        <v>0</v>
      </c>
      <c r="L421" s="41">
        <f t="shared" si="89"/>
        <v>0</v>
      </c>
      <c r="M421" s="41">
        <f t="shared" si="90"/>
        <v>3</v>
      </c>
      <c r="N421" s="41">
        <f t="shared" si="91"/>
        <v>4</v>
      </c>
      <c r="O421" s="41">
        <v>1</v>
      </c>
      <c r="P421" s="41" t="s">
        <v>3374</v>
      </c>
      <c r="Q421" s="14">
        <v>1</v>
      </c>
      <c r="R421" s="14">
        <v>1</v>
      </c>
      <c r="S421" s="14" t="str">
        <f t="shared" si="92"/>
        <v>BSG AUTOPARTS B.V.</v>
      </c>
      <c r="T421" s="14">
        <f t="shared" ref="T421:T437" si="98">Q421</f>
        <v>1</v>
      </c>
      <c r="U421" s="24">
        <f t="shared" si="97"/>
        <v>1</v>
      </c>
      <c r="V421" s="24">
        <f t="shared" si="94"/>
        <v>1</v>
      </c>
      <c r="W421" s="41">
        <f t="shared" si="95"/>
        <v>1</v>
      </c>
      <c r="X421" s="41">
        <f t="shared" si="96"/>
        <v>1</v>
      </c>
    </row>
    <row r="422" spans="1:24" x14ac:dyDescent="0.25">
      <c r="A422" s="41">
        <f t="shared" si="84"/>
        <v>2018</v>
      </c>
      <c r="B422" s="41" t="str">
        <f t="shared" si="85"/>
        <v>Nov</v>
      </c>
      <c r="C422" s="41">
        <f t="shared" si="86"/>
        <v>48</v>
      </c>
      <c r="D422" s="41" t="str">
        <f t="shared" si="87"/>
        <v>Mon</v>
      </c>
      <c r="E422" s="27">
        <v>43430</v>
      </c>
      <c r="F422" s="41">
        <v>54639</v>
      </c>
      <c r="G422" s="41" t="s">
        <v>870</v>
      </c>
      <c r="K422" s="41">
        <f t="shared" si="88"/>
        <v>0</v>
      </c>
      <c r="L422" s="41">
        <f t="shared" si="89"/>
        <v>0</v>
      </c>
      <c r="M422" s="41">
        <f t="shared" si="90"/>
        <v>6</v>
      </c>
      <c r="N422" s="41">
        <f t="shared" si="91"/>
        <v>6</v>
      </c>
      <c r="O422" s="41">
        <v>1</v>
      </c>
      <c r="P422" s="41" t="s">
        <v>2919</v>
      </c>
      <c r="Q422" s="14">
        <v>1</v>
      </c>
      <c r="R422" s="14">
        <v>1</v>
      </c>
      <c r="S422" s="14" t="str">
        <f t="shared" si="92"/>
        <v>YMLU8771923</v>
      </c>
      <c r="T422" s="14">
        <f t="shared" si="98"/>
        <v>1</v>
      </c>
      <c r="U422" s="24">
        <f t="shared" si="97"/>
        <v>0</v>
      </c>
      <c r="V422" s="24">
        <f t="shared" si="94"/>
        <v>1</v>
      </c>
      <c r="W422" s="41">
        <f t="shared" si="95"/>
        <v>0</v>
      </c>
      <c r="X422" s="41">
        <f t="shared" si="96"/>
        <v>1</v>
      </c>
    </row>
    <row r="423" spans="1:24" x14ac:dyDescent="0.25">
      <c r="A423" s="41">
        <f t="shared" si="84"/>
        <v>2018</v>
      </c>
      <c r="B423" s="41" t="str">
        <f t="shared" si="85"/>
        <v>Nov</v>
      </c>
      <c r="C423" s="41">
        <f t="shared" si="86"/>
        <v>48</v>
      </c>
      <c r="D423" s="41" t="str">
        <f t="shared" si="87"/>
        <v>Mon</v>
      </c>
      <c r="E423" s="27">
        <v>43430</v>
      </c>
      <c r="F423" s="41">
        <v>47446</v>
      </c>
      <c r="G423" s="41" t="s">
        <v>912</v>
      </c>
      <c r="H423" s="41" t="s">
        <v>962</v>
      </c>
      <c r="I423" s="41" t="s">
        <v>907</v>
      </c>
      <c r="J423" s="41" t="s">
        <v>907</v>
      </c>
      <c r="K423" s="41">
        <f t="shared" si="88"/>
        <v>1</v>
      </c>
      <c r="L423" s="41">
        <f t="shared" si="89"/>
        <v>1</v>
      </c>
      <c r="M423" s="41">
        <f t="shared" si="90"/>
        <v>5</v>
      </c>
      <c r="N423" s="41">
        <f t="shared" si="91"/>
        <v>5</v>
      </c>
      <c r="O423" s="41">
        <v>1</v>
      </c>
      <c r="P423" s="41" t="s">
        <v>3171</v>
      </c>
      <c r="Q423" s="14">
        <v>1</v>
      </c>
      <c r="R423" s="14">
        <v>1</v>
      </c>
      <c r="S423" s="14" t="str">
        <f t="shared" si="92"/>
        <v>SEGU4384752</v>
      </c>
      <c r="T423" s="14">
        <f t="shared" si="98"/>
        <v>1</v>
      </c>
      <c r="U423" s="24">
        <f t="shared" si="97"/>
        <v>1</v>
      </c>
      <c r="V423" s="24">
        <f t="shared" si="94"/>
        <v>1</v>
      </c>
      <c r="W423" s="41">
        <f t="shared" si="95"/>
        <v>1</v>
      </c>
      <c r="X423" s="41">
        <f t="shared" si="96"/>
        <v>1</v>
      </c>
    </row>
    <row r="424" spans="1:24" x14ac:dyDescent="0.25">
      <c r="A424" s="41">
        <f t="shared" si="84"/>
        <v>2018</v>
      </c>
      <c r="B424" s="41" t="str">
        <f t="shared" si="85"/>
        <v>Nov</v>
      </c>
      <c r="C424" s="41">
        <f t="shared" si="86"/>
        <v>48</v>
      </c>
      <c r="D424" s="41" t="str">
        <f t="shared" si="87"/>
        <v>Mon</v>
      </c>
      <c r="E424" s="27">
        <v>43430</v>
      </c>
      <c r="F424" s="41">
        <v>47488</v>
      </c>
      <c r="G424" s="41" t="s">
        <v>125</v>
      </c>
      <c r="H424" s="41" t="s">
        <v>963</v>
      </c>
      <c r="I424" s="41" t="s">
        <v>907</v>
      </c>
      <c r="J424" s="41" t="s">
        <v>907</v>
      </c>
      <c r="K424" s="41">
        <f t="shared" si="88"/>
        <v>1</v>
      </c>
      <c r="L424" s="41">
        <f t="shared" si="89"/>
        <v>1</v>
      </c>
      <c r="M424" s="41">
        <f t="shared" si="90"/>
        <v>25</v>
      </c>
      <c r="N424" s="41">
        <f t="shared" si="91"/>
        <v>27</v>
      </c>
      <c r="O424" s="41">
        <v>1</v>
      </c>
      <c r="P424" s="41" t="s">
        <v>2901</v>
      </c>
      <c r="Q424" s="14">
        <v>1</v>
      </c>
      <c r="R424" s="14">
        <v>1</v>
      </c>
      <c r="S424" s="14" t="str">
        <f t="shared" si="92"/>
        <v>ECMU1633079</v>
      </c>
      <c r="T424" s="14">
        <f t="shared" si="98"/>
        <v>1</v>
      </c>
      <c r="U424" s="24">
        <f t="shared" si="97"/>
        <v>1</v>
      </c>
      <c r="V424" s="24">
        <f t="shared" si="94"/>
        <v>1</v>
      </c>
      <c r="W424" s="41">
        <f t="shared" si="95"/>
        <v>1</v>
      </c>
      <c r="X424" s="41">
        <f t="shared" si="96"/>
        <v>1</v>
      </c>
    </row>
    <row r="425" spans="1:24" x14ac:dyDescent="0.25">
      <c r="A425" s="41">
        <f t="shared" si="84"/>
        <v>2018</v>
      </c>
      <c r="B425" s="41" t="str">
        <f t="shared" si="85"/>
        <v>Nov</v>
      </c>
      <c r="C425" s="41">
        <f t="shared" si="86"/>
        <v>48</v>
      </c>
      <c r="D425" s="41" t="str">
        <f t="shared" si="87"/>
        <v>Mon</v>
      </c>
      <c r="E425" s="27">
        <v>43430</v>
      </c>
      <c r="F425" s="41">
        <v>47489</v>
      </c>
      <c r="G425" s="41" t="s">
        <v>125</v>
      </c>
      <c r="H425" s="41" t="s">
        <v>1907</v>
      </c>
      <c r="K425" s="41">
        <f t="shared" si="88"/>
        <v>0</v>
      </c>
      <c r="L425" s="41">
        <f t="shared" si="89"/>
        <v>0</v>
      </c>
      <c r="M425" s="41">
        <f t="shared" si="90"/>
        <v>25</v>
      </c>
      <c r="N425" s="41">
        <f t="shared" si="91"/>
        <v>27</v>
      </c>
      <c r="O425" s="41">
        <v>1</v>
      </c>
      <c r="P425" s="41" t="s">
        <v>3179</v>
      </c>
      <c r="Q425" s="14">
        <v>1</v>
      </c>
      <c r="R425" s="14">
        <v>1</v>
      </c>
      <c r="S425" s="14" t="str">
        <f t="shared" si="92"/>
        <v>GESU5000477</v>
      </c>
      <c r="T425" s="14">
        <f t="shared" si="98"/>
        <v>1</v>
      </c>
      <c r="U425" s="24">
        <f t="shared" si="97"/>
        <v>1</v>
      </c>
      <c r="V425" s="24">
        <f t="shared" si="94"/>
        <v>1</v>
      </c>
      <c r="W425" s="41">
        <f t="shared" si="95"/>
        <v>1</v>
      </c>
      <c r="X425" s="41">
        <f t="shared" si="96"/>
        <v>1</v>
      </c>
    </row>
    <row r="426" spans="1:24" x14ac:dyDescent="0.25">
      <c r="A426" s="41">
        <f t="shared" si="84"/>
        <v>2018</v>
      </c>
      <c r="B426" s="41" t="str">
        <f t="shared" si="85"/>
        <v>Nov</v>
      </c>
      <c r="C426" s="41">
        <f t="shared" si="86"/>
        <v>48</v>
      </c>
      <c r="D426" s="41" t="str">
        <f t="shared" si="87"/>
        <v>Mon</v>
      </c>
      <c r="E426" s="27">
        <v>43430</v>
      </c>
      <c r="F426" s="41">
        <v>49100</v>
      </c>
      <c r="G426" s="41" t="s">
        <v>125</v>
      </c>
      <c r="H426" s="41" t="s">
        <v>316</v>
      </c>
      <c r="I426" s="41" t="s">
        <v>907</v>
      </c>
      <c r="J426" s="41" t="s">
        <v>907</v>
      </c>
      <c r="K426" s="41">
        <f t="shared" si="88"/>
        <v>1</v>
      </c>
      <c r="L426" s="41">
        <f t="shared" si="89"/>
        <v>1</v>
      </c>
      <c r="M426" s="41">
        <f t="shared" si="90"/>
        <v>25</v>
      </c>
      <c r="N426" s="41">
        <f t="shared" si="91"/>
        <v>27</v>
      </c>
      <c r="O426" s="41">
        <v>1</v>
      </c>
      <c r="P426" s="41" t="s">
        <v>2926</v>
      </c>
      <c r="Q426" s="14">
        <v>1</v>
      </c>
      <c r="R426" s="14">
        <v>1</v>
      </c>
      <c r="S426" s="14" t="str">
        <f t="shared" si="92"/>
        <v>TCLU2084729</v>
      </c>
      <c r="T426" s="14">
        <f t="shared" si="98"/>
        <v>1</v>
      </c>
      <c r="U426" s="24">
        <f t="shared" si="97"/>
        <v>0</v>
      </c>
      <c r="V426" s="24">
        <f t="shared" si="94"/>
        <v>1</v>
      </c>
      <c r="W426" s="41">
        <f t="shared" si="95"/>
        <v>0</v>
      </c>
      <c r="X426" s="41">
        <f t="shared" si="96"/>
        <v>1</v>
      </c>
    </row>
    <row r="427" spans="1:24" x14ac:dyDescent="0.25">
      <c r="A427" s="41">
        <f t="shared" si="84"/>
        <v>2018</v>
      </c>
      <c r="B427" s="41" t="str">
        <f t="shared" si="85"/>
        <v>Nov</v>
      </c>
      <c r="C427" s="41">
        <f t="shared" si="86"/>
        <v>48</v>
      </c>
      <c r="D427" s="41" t="str">
        <f t="shared" si="87"/>
        <v>Mon</v>
      </c>
      <c r="E427" s="27">
        <v>43430</v>
      </c>
      <c r="F427" s="41" t="s">
        <v>317</v>
      </c>
      <c r="G427" s="41" t="s">
        <v>318</v>
      </c>
      <c r="H427" s="41" t="s">
        <v>319</v>
      </c>
      <c r="I427" s="41" t="s">
        <v>907</v>
      </c>
      <c r="J427" s="41" t="s">
        <v>907</v>
      </c>
      <c r="K427" s="41">
        <f t="shared" si="88"/>
        <v>1</v>
      </c>
      <c r="L427" s="41">
        <f t="shared" si="89"/>
        <v>1</v>
      </c>
      <c r="M427" s="41">
        <f t="shared" si="90"/>
        <v>1</v>
      </c>
      <c r="N427" s="41">
        <f t="shared" si="91"/>
        <v>1</v>
      </c>
      <c r="O427" s="41">
        <v>1</v>
      </c>
      <c r="P427" s="41" t="s">
        <v>3155</v>
      </c>
      <c r="Q427" s="14">
        <v>1</v>
      </c>
      <c r="R427" s="14">
        <v>1</v>
      </c>
      <c r="S427" s="14" t="str">
        <f t="shared" si="92"/>
        <v>TRLU6564643</v>
      </c>
      <c r="T427" s="14">
        <f t="shared" si="98"/>
        <v>1</v>
      </c>
      <c r="U427" s="24">
        <f t="shared" si="97"/>
        <v>1</v>
      </c>
      <c r="V427" s="24">
        <f t="shared" si="94"/>
        <v>1</v>
      </c>
      <c r="W427" s="41">
        <f t="shared" si="95"/>
        <v>1</v>
      </c>
      <c r="X427" s="41">
        <f t="shared" si="96"/>
        <v>1</v>
      </c>
    </row>
    <row r="428" spans="1:24" x14ac:dyDescent="0.25">
      <c r="A428" s="41">
        <f t="shared" si="84"/>
        <v>2018</v>
      </c>
      <c r="B428" s="41" t="str">
        <f t="shared" si="85"/>
        <v>Nov</v>
      </c>
      <c r="C428" s="41">
        <f t="shared" si="86"/>
        <v>48</v>
      </c>
      <c r="D428" s="41" t="str">
        <f t="shared" si="87"/>
        <v>Mon</v>
      </c>
      <c r="E428" s="27">
        <v>43430</v>
      </c>
      <c r="F428" s="41">
        <v>49229</v>
      </c>
      <c r="G428" s="41" t="s">
        <v>186</v>
      </c>
      <c r="H428" s="41" t="s">
        <v>342</v>
      </c>
      <c r="I428" s="41" t="s">
        <v>907</v>
      </c>
      <c r="J428" s="41" t="s">
        <v>907</v>
      </c>
      <c r="K428" s="41">
        <f t="shared" si="88"/>
        <v>1</v>
      </c>
      <c r="L428" s="41">
        <f t="shared" si="89"/>
        <v>1</v>
      </c>
      <c r="M428" s="41">
        <f t="shared" si="90"/>
        <v>2</v>
      </c>
      <c r="N428" s="41">
        <f t="shared" si="91"/>
        <v>2</v>
      </c>
      <c r="O428" s="41">
        <v>1</v>
      </c>
      <c r="P428" s="41" t="s">
        <v>2915</v>
      </c>
      <c r="Q428" s="14">
        <v>1</v>
      </c>
      <c r="R428" s="14">
        <v>1</v>
      </c>
      <c r="S428" s="14" t="str">
        <f t="shared" si="92"/>
        <v>IPXU3141677</v>
      </c>
      <c r="T428" s="14">
        <f t="shared" si="98"/>
        <v>1</v>
      </c>
      <c r="U428" s="24">
        <f t="shared" si="97"/>
        <v>1</v>
      </c>
      <c r="V428" s="24">
        <f t="shared" si="94"/>
        <v>1</v>
      </c>
      <c r="W428" s="41">
        <f t="shared" si="95"/>
        <v>1</v>
      </c>
      <c r="X428" s="41">
        <f t="shared" si="96"/>
        <v>1</v>
      </c>
    </row>
    <row r="429" spans="1:24" x14ac:dyDescent="0.25">
      <c r="A429" s="41">
        <f t="shared" si="84"/>
        <v>2018</v>
      </c>
      <c r="B429" s="41" t="str">
        <f t="shared" si="85"/>
        <v>Nov</v>
      </c>
      <c r="C429" s="41">
        <f t="shared" si="86"/>
        <v>48</v>
      </c>
      <c r="D429" s="41" t="str">
        <f t="shared" si="87"/>
        <v>Mon</v>
      </c>
      <c r="E429" s="27">
        <v>43430</v>
      </c>
      <c r="F429" s="41">
        <v>21077</v>
      </c>
      <c r="G429" s="41" t="s">
        <v>2182</v>
      </c>
      <c r="H429" s="41" t="s">
        <v>2396</v>
      </c>
      <c r="I429" s="41" t="s">
        <v>908</v>
      </c>
      <c r="J429" s="41" t="s">
        <v>908</v>
      </c>
      <c r="K429" s="41">
        <f t="shared" si="88"/>
        <v>0</v>
      </c>
      <c r="L429" s="41">
        <f t="shared" si="89"/>
        <v>0</v>
      </c>
      <c r="M429" s="41">
        <f t="shared" si="90"/>
        <v>2</v>
      </c>
      <c r="N429" s="41">
        <f t="shared" si="91"/>
        <v>2</v>
      </c>
      <c r="O429" s="41">
        <v>1</v>
      </c>
      <c r="P429" s="41" t="s">
        <v>3130</v>
      </c>
      <c r="Q429" s="14">
        <v>1</v>
      </c>
      <c r="R429" s="14">
        <v>1</v>
      </c>
      <c r="S429" s="14" t="str">
        <f t="shared" si="92"/>
        <v>LYSU5450994</v>
      </c>
      <c r="T429" s="14">
        <f t="shared" si="98"/>
        <v>1</v>
      </c>
      <c r="U429" s="24">
        <f t="shared" si="97"/>
        <v>0</v>
      </c>
      <c r="V429" s="24">
        <f t="shared" si="94"/>
        <v>1</v>
      </c>
      <c r="W429" s="41">
        <f t="shared" si="95"/>
        <v>0</v>
      </c>
      <c r="X429" s="41">
        <f t="shared" si="96"/>
        <v>1</v>
      </c>
    </row>
    <row r="430" spans="1:24" x14ac:dyDescent="0.25">
      <c r="A430" s="41">
        <f t="shared" si="84"/>
        <v>2018</v>
      </c>
      <c r="B430" s="41" t="str">
        <f t="shared" si="85"/>
        <v>Nov</v>
      </c>
      <c r="C430" s="41">
        <f t="shared" si="86"/>
        <v>48</v>
      </c>
      <c r="D430" s="41" t="str">
        <f t="shared" si="87"/>
        <v>Mon</v>
      </c>
      <c r="E430" s="27">
        <v>43430</v>
      </c>
      <c r="F430" s="41">
        <v>49286</v>
      </c>
      <c r="G430" s="41" t="s">
        <v>157</v>
      </c>
      <c r="H430" s="41" t="s">
        <v>320</v>
      </c>
      <c r="I430" s="41" t="s">
        <v>907</v>
      </c>
      <c r="J430" s="41" t="s">
        <v>907</v>
      </c>
      <c r="K430" s="41">
        <f t="shared" si="88"/>
        <v>1</v>
      </c>
      <c r="L430" s="41">
        <f t="shared" si="89"/>
        <v>1</v>
      </c>
      <c r="M430" s="41">
        <f t="shared" si="90"/>
        <v>15</v>
      </c>
      <c r="N430" s="41">
        <f t="shared" si="91"/>
        <v>16</v>
      </c>
      <c r="O430" s="41">
        <v>1</v>
      </c>
      <c r="P430" s="41" t="s">
        <v>2906</v>
      </c>
      <c r="Q430" s="14">
        <v>1</v>
      </c>
      <c r="R430" s="14">
        <v>1</v>
      </c>
      <c r="S430" s="14" t="str">
        <f t="shared" si="92"/>
        <v>SEGU1156260</v>
      </c>
      <c r="T430" s="14">
        <f t="shared" si="98"/>
        <v>1</v>
      </c>
      <c r="U430" s="24">
        <f t="shared" si="97"/>
        <v>1</v>
      </c>
      <c r="V430" s="24">
        <f t="shared" si="94"/>
        <v>1</v>
      </c>
      <c r="W430" s="41">
        <f t="shared" si="95"/>
        <v>1</v>
      </c>
      <c r="X430" s="41">
        <f t="shared" si="96"/>
        <v>1</v>
      </c>
    </row>
    <row r="431" spans="1:24" x14ac:dyDescent="0.25">
      <c r="A431" s="41">
        <f t="shared" si="84"/>
        <v>2018</v>
      </c>
      <c r="B431" s="41" t="str">
        <f t="shared" si="85"/>
        <v>Nov</v>
      </c>
      <c r="C431" s="41">
        <f t="shared" si="86"/>
        <v>48</v>
      </c>
      <c r="D431" s="41" t="str">
        <f t="shared" si="87"/>
        <v>Mon</v>
      </c>
      <c r="E431" s="27">
        <v>43430</v>
      </c>
      <c r="F431" s="41" t="s">
        <v>343</v>
      </c>
      <c r="G431" s="41" t="s">
        <v>344</v>
      </c>
      <c r="H431" s="41" t="s">
        <v>345</v>
      </c>
      <c r="I431" s="41" t="s">
        <v>907</v>
      </c>
      <c r="J431" s="41" t="s">
        <v>907</v>
      </c>
      <c r="K431" s="41">
        <f t="shared" si="88"/>
        <v>1</v>
      </c>
      <c r="L431" s="41">
        <f t="shared" si="89"/>
        <v>1</v>
      </c>
      <c r="M431" s="41">
        <f t="shared" si="90"/>
        <v>1</v>
      </c>
      <c r="N431" s="41">
        <f t="shared" si="91"/>
        <v>1</v>
      </c>
      <c r="O431" s="41">
        <v>1</v>
      </c>
      <c r="P431" s="41" t="s">
        <v>3144</v>
      </c>
      <c r="Q431" s="14">
        <v>1</v>
      </c>
      <c r="R431" s="14">
        <v>1</v>
      </c>
      <c r="S431" s="14" t="str">
        <f t="shared" si="92"/>
        <v>MRKU8160842</v>
      </c>
      <c r="T431" s="14">
        <f t="shared" si="98"/>
        <v>1</v>
      </c>
      <c r="U431" s="24">
        <f t="shared" si="97"/>
        <v>0</v>
      </c>
      <c r="V431" s="24">
        <f t="shared" si="94"/>
        <v>1</v>
      </c>
      <c r="W431" s="41">
        <f t="shared" si="95"/>
        <v>0</v>
      </c>
      <c r="X431" s="41">
        <f t="shared" si="96"/>
        <v>1</v>
      </c>
    </row>
    <row r="432" spans="1:24" x14ac:dyDescent="0.25">
      <c r="A432" s="41">
        <f t="shared" si="84"/>
        <v>2018</v>
      </c>
      <c r="B432" s="41" t="str">
        <f t="shared" si="85"/>
        <v>Nov</v>
      </c>
      <c r="C432" s="41">
        <f t="shared" si="86"/>
        <v>48</v>
      </c>
      <c r="D432" s="41" t="str">
        <f t="shared" si="87"/>
        <v>Mon</v>
      </c>
      <c r="E432" s="27">
        <v>43430</v>
      </c>
      <c r="F432" s="41">
        <v>47480</v>
      </c>
      <c r="G432" s="41" t="s">
        <v>346</v>
      </c>
      <c r="H432" s="41" t="s">
        <v>347</v>
      </c>
      <c r="I432" s="41" t="s">
        <v>930</v>
      </c>
      <c r="J432" s="41" t="s">
        <v>930</v>
      </c>
      <c r="K432" s="41">
        <f t="shared" si="88"/>
        <v>0</v>
      </c>
      <c r="L432" s="41">
        <f t="shared" si="89"/>
        <v>0</v>
      </c>
      <c r="M432" s="41">
        <f t="shared" si="90"/>
        <v>0</v>
      </c>
      <c r="N432" s="41">
        <f t="shared" si="91"/>
        <v>0</v>
      </c>
      <c r="O432" s="41">
        <v>1</v>
      </c>
      <c r="P432" s="41" t="s">
        <v>1560</v>
      </c>
      <c r="Q432" s="14">
        <v>1</v>
      </c>
      <c r="R432" s="14"/>
      <c r="S432" s="14" t="str">
        <f t="shared" si="92"/>
        <v>TRHU2484080</v>
      </c>
      <c r="T432" s="14">
        <f t="shared" si="98"/>
        <v>1</v>
      </c>
      <c r="U432" s="24">
        <f t="shared" si="97"/>
        <v>0</v>
      </c>
      <c r="V432" s="24">
        <f t="shared" si="94"/>
        <v>0</v>
      </c>
      <c r="W432" s="41">
        <f t="shared" si="95"/>
        <v>0</v>
      </c>
      <c r="X432" s="41">
        <f t="shared" si="96"/>
        <v>0</v>
      </c>
    </row>
    <row r="433" spans="1:24" x14ac:dyDescent="0.25">
      <c r="A433" s="41">
        <f t="shared" si="84"/>
        <v>2018</v>
      </c>
      <c r="B433" s="41" t="str">
        <f t="shared" si="85"/>
        <v>Nov</v>
      </c>
      <c r="C433" s="41">
        <f t="shared" si="86"/>
        <v>48</v>
      </c>
      <c r="D433" s="41" t="str">
        <f t="shared" si="87"/>
        <v>Mon</v>
      </c>
      <c r="E433" s="27">
        <v>43430</v>
      </c>
      <c r="F433" s="41">
        <v>49165</v>
      </c>
      <c r="G433" s="41" t="s">
        <v>348</v>
      </c>
      <c r="H433" s="41" t="s">
        <v>349</v>
      </c>
      <c r="I433" s="41" t="s">
        <v>907</v>
      </c>
      <c r="J433" s="41" t="s">
        <v>907</v>
      </c>
      <c r="K433" s="41">
        <f t="shared" si="88"/>
        <v>1</v>
      </c>
      <c r="L433" s="41">
        <f t="shared" si="89"/>
        <v>1</v>
      </c>
      <c r="M433" s="41">
        <f t="shared" si="90"/>
        <v>2</v>
      </c>
      <c r="N433" s="41">
        <f t="shared" si="91"/>
        <v>2</v>
      </c>
      <c r="O433" s="41">
        <v>1</v>
      </c>
      <c r="P433" s="41" t="s">
        <v>3135</v>
      </c>
      <c r="Q433" s="14">
        <v>1</v>
      </c>
      <c r="R433" s="14">
        <v>1</v>
      </c>
      <c r="S433" s="14" t="str">
        <f t="shared" si="92"/>
        <v>MOAU1448364</v>
      </c>
      <c r="T433" s="14">
        <f t="shared" si="98"/>
        <v>1</v>
      </c>
      <c r="U433" s="24">
        <f t="shared" si="97"/>
        <v>0</v>
      </c>
      <c r="V433" s="24">
        <f t="shared" si="94"/>
        <v>1</v>
      </c>
      <c r="W433" s="41">
        <f t="shared" si="95"/>
        <v>0</v>
      </c>
      <c r="X433" s="41">
        <f t="shared" si="96"/>
        <v>1</v>
      </c>
    </row>
    <row r="434" spans="1:24" x14ac:dyDescent="0.25">
      <c r="A434" s="41">
        <f t="shared" si="84"/>
        <v>2018</v>
      </c>
      <c r="B434" s="41" t="str">
        <f t="shared" si="85"/>
        <v>Nov</v>
      </c>
      <c r="C434" s="41">
        <f t="shared" si="86"/>
        <v>48</v>
      </c>
      <c r="D434" s="41" t="str">
        <f t="shared" si="87"/>
        <v>Mon</v>
      </c>
      <c r="E434" s="27">
        <v>43430</v>
      </c>
      <c r="F434" s="41">
        <v>47479</v>
      </c>
      <c r="G434" s="41" t="s">
        <v>321</v>
      </c>
      <c r="H434" s="41" t="s">
        <v>322</v>
      </c>
      <c r="I434" s="41" t="s">
        <v>907</v>
      </c>
      <c r="J434" s="41" t="s">
        <v>907</v>
      </c>
      <c r="K434" s="41">
        <f t="shared" si="88"/>
        <v>1</v>
      </c>
      <c r="L434" s="41">
        <f t="shared" si="89"/>
        <v>1</v>
      </c>
      <c r="M434" s="41">
        <f t="shared" si="90"/>
        <v>4</v>
      </c>
      <c r="N434" s="41">
        <f t="shared" si="91"/>
        <v>4</v>
      </c>
      <c r="O434" s="41">
        <v>1</v>
      </c>
      <c r="P434" s="41" t="s">
        <v>3325</v>
      </c>
      <c r="Q434" s="14">
        <v>1</v>
      </c>
      <c r="R434" s="14">
        <v>1</v>
      </c>
      <c r="S434" s="14" t="str">
        <f t="shared" si="92"/>
        <v>NATIONAL REFRIGERANTS</v>
      </c>
      <c r="T434" s="14">
        <f t="shared" si="98"/>
        <v>1</v>
      </c>
      <c r="U434" s="24">
        <f t="shared" si="97"/>
        <v>0</v>
      </c>
      <c r="V434" s="24">
        <f t="shared" si="94"/>
        <v>1</v>
      </c>
      <c r="W434" s="41">
        <f t="shared" si="95"/>
        <v>0</v>
      </c>
      <c r="X434" s="41">
        <f t="shared" si="96"/>
        <v>1</v>
      </c>
    </row>
    <row r="435" spans="1:24" x14ac:dyDescent="0.25">
      <c r="A435" s="41">
        <f t="shared" si="84"/>
        <v>2018</v>
      </c>
      <c r="B435" s="41" t="str">
        <f t="shared" si="85"/>
        <v>Nov</v>
      </c>
      <c r="C435" s="41">
        <f t="shared" si="86"/>
        <v>48</v>
      </c>
      <c r="D435" s="41" t="str">
        <f t="shared" si="87"/>
        <v>Mon</v>
      </c>
      <c r="E435" s="27">
        <v>43430</v>
      </c>
      <c r="F435" s="41">
        <v>49281</v>
      </c>
      <c r="G435" s="41" t="s">
        <v>31</v>
      </c>
      <c r="H435" s="41" t="s">
        <v>323</v>
      </c>
      <c r="I435" s="41" t="s">
        <v>907</v>
      </c>
      <c r="J435" s="41" t="s">
        <v>907</v>
      </c>
      <c r="K435" s="41">
        <f t="shared" si="88"/>
        <v>1</v>
      </c>
      <c r="L435" s="41">
        <f t="shared" si="89"/>
        <v>1</v>
      </c>
      <c r="M435" s="41">
        <f t="shared" si="90"/>
        <v>12</v>
      </c>
      <c r="N435" s="41">
        <f t="shared" si="91"/>
        <v>12</v>
      </c>
      <c r="O435" s="41">
        <v>1</v>
      </c>
      <c r="P435" s="41" t="s">
        <v>2505</v>
      </c>
      <c r="Q435" s="14">
        <v>1</v>
      </c>
      <c r="R435" s="14">
        <v>1</v>
      </c>
      <c r="S435" s="14" t="str">
        <f t="shared" si="92"/>
        <v>SHANGHAI BENYUE ECONOMIC TRADE CO L</v>
      </c>
      <c r="T435" s="14">
        <f t="shared" si="98"/>
        <v>1</v>
      </c>
      <c r="U435" s="24">
        <f t="shared" si="97"/>
        <v>0</v>
      </c>
      <c r="V435" s="24">
        <f t="shared" si="94"/>
        <v>0</v>
      </c>
      <c r="W435" s="41">
        <f t="shared" si="95"/>
        <v>0</v>
      </c>
      <c r="X435" s="41">
        <f t="shared" si="96"/>
        <v>0</v>
      </c>
    </row>
    <row r="436" spans="1:24" x14ac:dyDescent="0.25">
      <c r="A436" s="41">
        <f t="shared" si="84"/>
        <v>2018</v>
      </c>
      <c r="B436" s="41" t="str">
        <f t="shared" si="85"/>
        <v>Nov</v>
      </c>
      <c r="C436" s="41">
        <f t="shared" si="86"/>
        <v>48</v>
      </c>
      <c r="D436" s="41" t="str">
        <f t="shared" si="87"/>
        <v>Mon</v>
      </c>
      <c r="E436" s="27">
        <v>43430</v>
      </c>
      <c r="F436" s="41">
        <v>47168</v>
      </c>
      <c r="G436" s="41" t="s">
        <v>179</v>
      </c>
      <c r="H436" s="41" t="s">
        <v>350</v>
      </c>
      <c r="I436" s="41" t="s">
        <v>907</v>
      </c>
      <c r="J436" s="41" t="s">
        <v>907</v>
      </c>
      <c r="K436" s="41">
        <f t="shared" si="88"/>
        <v>1</v>
      </c>
      <c r="L436" s="41">
        <f t="shared" si="89"/>
        <v>1</v>
      </c>
      <c r="M436" s="41">
        <f t="shared" si="90"/>
        <v>2</v>
      </c>
      <c r="N436" s="41">
        <f t="shared" si="91"/>
        <v>2</v>
      </c>
      <c r="O436" s="41">
        <v>1</v>
      </c>
      <c r="P436" s="41" t="s">
        <v>2893</v>
      </c>
      <c r="Q436" s="14">
        <v>1</v>
      </c>
      <c r="R436" s="14">
        <v>1</v>
      </c>
      <c r="S436" s="14" t="str">
        <f t="shared" si="92"/>
        <v>YMLU5704813</v>
      </c>
      <c r="T436" s="14">
        <f t="shared" si="98"/>
        <v>1</v>
      </c>
      <c r="U436" s="24">
        <f t="shared" si="97"/>
        <v>1</v>
      </c>
      <c r="V436" s="24">
        <f t="shared" si="94"/>
        <v>1</v>
      </c>
      <c r="W436" s="41">
        <f t="shared" si="95"/>
        <v>1</v>
      </c>
      <c r="X436" s="41">
        <f t="shared" si="96"/>
        <v>1</v>
      </c>
    </row>
    <row r="437" spans="1:24" x14ac:dyDescent="0.25">
      <c r="A437" s="41">
        <f t="shared" si="84"/>
        <v>2018</v>
      </c>
      <c r="B437" s="41" t="str">
        <f t="shared" si="85"/>
        <v>Nov</v>
      </c>
      <c r="C437" s="41">
        <f t="shared" si="86"/>
        <v>48</v>
      </c>
      <c r="D437" s="41" t="str">
        <f t="shared" si="87"/>
        <v>Mon</v>
      </c>
      <c r="E437" s="27">
        <v>43430</v>
      </c>
      <c r="F437" s="41">
        <v>45142</v>
      </c>
      <c r="G437" s="41" t="s">
        <v>10</v>
      </c>
      <c r="H437" s="41" t="s">
        <v>324</v>
      </c>
      <c r="I437" s="41" t="s">
        <v>907</v>
      </c>
      <c r="J437" s="41" t="s">
        <v>907</v>
      </c>
      <c r="K437" s="41">
        <f t="shared" si="88"/>
        <v>1</v>
      </c>
      <c r="L437" s="41">
        <f t="shared" si="89"/>
        <v>1</v>
      </c>
      <c r="M437" s="41">
        <f t="shared" si="90"/>
        <v>27</v>
      </c>
      <c r="N437" s="41">
        <f t="shared" si="91"/>
        <v>30</v>
      </c>
      <c r="O437" s="41">
        <v>1</v>
      </c>
      <c r="P437" s="41" t="s">
        <v>2262</v>
      </c>
      <c r="Q437" s="14">
        <v>1</v>
      </c>
      <c r="R437" s="14">
        <v>1</v>
      </c>
      <c r="S437" s="14" t="str">
        <f t="shared" si="92"/>
        <v>SEGU5729930</v>
      </c>
      <c r="T437" s="14">
        <f t="shared" si="98"/>
        <v>1</v>
      </c>
      <c r="U437" s="24">
        <f t="shared" si="97"/>
        <v>1</v>
      </c>
      <c r="V437" s="24">
        <f t="shared" si="94"/>
        <v>1</v>
      </c>
      <c r="W437" s="41">
        <f t="shared" si="95"/>
        <v>1</v>
      </c>
      <c r="X437" s="41">
        <f t="shared" si="96"/>
        <v>1</v>
      </c>
    </row>
    <row r="438" spans="1:24" x14ac:dyDescent="0.25">
      <c r="A438" s="41">
        <f t="shared" si="84"/>
        <v>2018</v>
      </c>
      <c r="B438" s="41" t="str">
        <f t="shared" si="85"/>
        <v>Nov</v>
      </c>
      <c r="C438" s="41">
        <f t="shared" si="86"/>
        <v>48</v>
      </c>
      <c r="D438" s="41" t="str">
        <f t="shared" si="87"/>
        <v>Mon</v>
      </c>
      <c r="E438" s="27">
        <v>43430</v>
      </c>
      <c r="F438" s="41">
        <v>47463</v>
      </c>
      <c r="G438" s="41" t="s">
        <v>176</v>
      </c>
      <c r="H438" s="41" t="s">
        <v>351</v>
      </c>
      <c r="I438" s="41" t="s">
        <v>930</v>
      </c>
      <c r="J438" s="41" t="s">
        <v>930</v>
      </c>
      <c r="K438" s="41">
        <f t="shared" si="88"/>
        <v>0</v>
      </c>
      <c r="L438" s="41">
        <f t="shared" si="89"/>
        <v>0</v>
      </c>
      <c r="M438" s="41">
        <f t="shared" si="90"/>
        <v>15</v>
      </c>
      <c r="N438" s="41">
        <f t="shared" si="91"/>
        <v>15</v>
      </c>
      <c r="O438" s="41">
        <v>1</v>
      </c>
      <c r="P438" s="41" t="s">
        <v>3321</v>
      </c>
      <c r="Q438" s="14">
        <v>1</v>
      </c>
      <c r="R438" s="14">
        <v>1</v>
      </c>
      <c r="S438" s="14" t="str">
        <f t="shared" ref="S438:S501" si="99">P438</f>
        <v>NUOVA TECNODELTA</v>
      </c>
      <c r="T438" s="14">
        <f t="shared" ref="T438:T501" si="100">Q438</f>
        <v>1</v>
      </c>
      <c r="U438" s="24">
        <f t="shared" ref="U438:U501" si="101">W438/T438</f>
        <v>0</v>
      </c>
      <c r="V438" s="24">
        <f t="shared" ref="V438:V501" si="102">X438/T438</f>
        <v>0</v>
      </c>
      <c r="W438" s="41">
        <f t="shared" ref="W438:W501" si="103">VLOOKUP(S438,G:M,7,FALSE)</f>
        <v>0</v>
      </c>
      <c r="X438" s="41">
        <f t="shared" ref="X438:X501" si="104">VLOOKUP(S438,G:N,8,FALSE)</f>
        <v>0</v>
      </c>
    </row>
    <row r="439" spans="1:24" x14ac:dyDescent="0.25">
      <c r="A439" s="41">
        <f t="shared" si="84"/>
        <v>2018</v>
      </c>
      <c r="B439" s="41" t="str">
        <f t="shared" si="85"/>
        <v>Nov</v>
      </c>
      <c r="C439" s="41">
        <f t="shared" si="86"/>
        <v>48</v>
      </c>
      <c r="D439" s="41" t="str">
        <f t="shared" si="87"/>
        <v>Mon</v>
      </c>
      <c r="E439" s="27">
        <v>43430</v>
      </c>
      <c r="F439" s="41">
        <v>47453</v>
      </c>
      <c r="G439" s="41" t="s">
        <v>352</v>
      </c>
      <c r="H439" s="41" t="s">
        <v>353</v>
      </c>
      <c r="I439" s="41" t="s">
        <v>907</v>
      </c>
      <c r="J439" s="41" t="s">
        <v>907</v>
      </c>
      <c r="K439" s="41">
        <f t="shared" si="88"/>
        <v>1</v>
      </c>
      <c r="L439" s="41">
        <f t="shared" si="89"/>
        <v>1</v>
      </c>
      <c r="M439" s="41">
        <f t="shared" si="90"/>
        <v>3</v>
      </c>
      <c r="N439" s="41">
        <f t="shared" si="91"/>
        <v>3</v>
      </c>
      <c r="O439" s="41">
        <v>1</v>
      </c>
      <c r="P439" s="41" t="s">
        <v>2265</v>
      </c>
      <c r="Q439" s="14">
        <v>1</v>
      </c>
      <c r="R439" s="14">
        <v>1</v>
      </c>
      <c r="S439" s="14" t="str">
        <f t="shared" si="99"/>
        <v>SEGU4601502</v>
      </c>
      <c r="T439" s="14">
        <f t="shared" si="100"/>
        <v>1</v>
      </c>
      <c r="U439" s="24">
        <f t="shared" si="101"/>
        <v>1</v>
      </c>
      <c r="V439" s="24">
        <f t="shared" si="102"/>
        <v>1</v>
      </c>
      <c r="W439" s="41">
        <f t="shared" si="103"/>
        <v>1</v>
      </c>
      <c r="X439" s="41">
        <f t="shared" si="104"/>
        <v>1</v>
      </c>
    </row>
    <row r="440" spans="1:24" x14ac:dyDescent="0.25">
      <c r="A440" s="41">
        <f t="shared" si="84"/>
        <v>2018</v>
      </c>
      <c r="B440" s="41" t="str">
        <f t="shared" si="85"/>
        <v>Nov</v>
      </c>
      <c r="C440" s="41">
        <f t="shared" si="86"/>
        <v>48</v>
      </c>
      <c r="D440" s="41" t="str">
        <f t="shared" si="87"/>
        <v>Mon</v>
      </c>
      <c r="E440" s="27">
        <v>43430</v>
      </c>
      <c r="F440" s="41">
        <v>47441</v>
      </c>
      <c r="G440" s="41" t="s">
        <v>354</v>
      </c>
      <c r="H440" s="41" t="s">
        <v>355</v>
      </c>
      <c r="I440" s="41" t="s">
        <v>929</v>
      </c>
      <c r="J440" s="41" t="s">
        <v>929</v>
      </c>
      <c r="K440" s="41">
        <f t="shared" si="88"/>
        <v>0</v>
      </c>
      <c r="L440" s="41">
        <f t="shared" si="89"/>
        <v>0</v>
      </c>
      <c r="M440" s="41">
        <f t="shared" si="90"/>
        <v>1</v>
      </c>
      <c r="N440" s="41">
        <f t="shared" si="91"/>
        <v>1</v>
      </c>
      <c r="O440" s="41">
        <v>1</v>
      </c>
      <c r="P440" s="41" t="s">
        <v>2939</v>
      </c>
      <c r="Q440" s="14">
        <v>1</v>
      </c>
      <c r="R440" s="14">
        <v>1</v>
      </c>
      <c r="S440" s="14" t="str">
        <f t="shared" si="99"/>
        <v>TEMU0843314</v>
      </c>
      <c r="T440" s="14">
        <f t="shared" si="100"/>
        <v>1</v>
      </c>
      <c r="U440" s="24">
        <f t="shared" si="101"/>
        <v>1</v>
      </c>
      <c r="V440" s="24">
        <f t="shared" si="102"/>
        <v>1</v>
      </c>
      <c r="W440" s="41">
        <f t="shared" si="103"/>
        <v>1</v>
      </c>
      <c r="X440" s="41">
        <f t="shared" si="104"/>
        <v>1</v>
      </c>
    </row>
    <row r="441" spans="1:24" x14ac:dyDescent="0.25">
      <c r="A441" s="41">
        <f t="shared" si="84"/>
        <v>2018</v>
      </c>
      <c r="B441" s="41" t="str">
        <f t="shared" si="85"/>
        <v>Nov</v>
      </c>
      <c r="C441" s="41">
        <f t="shared" si="86"/>
        <v>48</v>
      </c>
      <c r="D441" s="41" t="str">
        <f t="shared" si="87"/>
        <v>Mon</v>
      </c>
      <c r="E441" s="27">
        <v>43430</v>
      </c>
      <c r="F441" s="41">
        <v>48895</v>
      </c>
      <c r="G441" s="41" t="s">
        <v>58</v>
      </c>
      <c r="H441" s="41" t="s">
        <v>325</v>
      </c>
      <c r="I441" s="41" t="s">
        <v>907</v>
      </c>
      <c r="J441" s="41" t="s">
        <v>907</v>
      </c>
      <c r="K441" s="41">
        <f t="shared" si="88"/>
        <v>1</v>
      </c>
      <c r="L441" s="41">
        <f t="shared" si="89"/>
        <v>1</v>
      </c>
      <c r="M441" s="41">
        <f t="shared" si="90"/>
        <v>11</v>
      </c>
      <c r="N441" s="41">
        <f t="shared" si="91"/>
        <v>11</v>
      </c>
      <c r="O441" s="41">
        <v>1</v>
      </c>
      <c r="P441" s="41" t="s">
        <v>2503</v>
      </c>
      <c r="Q441" s="14">
        <v>1</v>
      </c>
      <c r="R441" s="14">
        <v>1</v>
      </c>
      <c r="S441" s="14" t="str">
        <f t="shared" si="99"/>
        <v>MAGAL CABLES LIMITED</v>
      </c>
      <c r="T441" s="14">
        <f t="shared" si="100"/>
        <v>1</v>
      </c>
      <c r="U441" s="24">
        <f t="shared" si="101"/>
        <v>0</v>
      </c>
      <c r="V441" s="24">
        <f t="shared" si="102"/>
        <v>0</v>
      </c>
      <c r="W441" s="41">
        <f t="shared" si="103"/>
        <v>0</v>
      </c>
      <c r="X441" s="41">
        <f t="shared" si="104"/>
        <v>0</v>
      </c>
    </row>
    <row r="442" spans="1:24" x14ac:dyDescent="0.25">
      <c r="A442" s="41">
        <f t="shared" si="84"/>
        <v>2018</v>
      </c>
      <c r="B442" s="41" t="str">
        <f t="shared" si="85"/>
        <v>Nov</v>
      </c>
      <c r="C442" s="41">
        <f t="shared" si="86"/>
        <v>48</v>
      </c>
      <c r="D442" s="41" t="str">
        <f t="shared" si="87"/>
        <v>Mon</v>
      </c>
      <c r="E442" s="27">
        <v>43430</v>
      </c>
      <c r="F442" s="41">
        <v>49082</v>
      </c>
      <c r="G442" s="41" t="s">
        <v>58</v>
      </c>
      <c r="H442" s="41" t="s">
        <v>2585</v>
      </c>
      <c r="K442" s="41">
        <f t="shared" si="88"/>
        <v>0</v>
      </c>
      <c r="L442" s="41">
        <f t="shared" si="89"/>
        <v>0</v>
      </c>
      <c r="M442" s="41">
        <f t="shared" si="90"/>
        <v>11</v>
      </c>
      <c r="N442" s="41">
        <f t="shared" si="91"/>
        <v>11</v>
      </c>
      <c r="O442" s="41">
        <v>1</v>
      </c>
      <c r="P442" s="41" t="s">
        <v>2970</v>
      </c>
      <c r="Q442" s="14">
        <v>1</v>
      </c>
      <c r="R442" s="14">
        <v>1</v>
      </c>
      <c r="S442" s="14" t="str">
        <f t="shared" si="99"/>
        <v>APZU3741140</v>
      </c>
      <c r="T442" s="14">
        <f t="shared" si="100"/>
        <v>1</v>
      </c>
      <c r="U442" s="24">
        <f t="shared" si="101"/>
        <v>1</v>
      </c>
      <c r="V442" s="24">
        <f t="shared" si="102"/>
        <v>1</v>
      </c>
      <c r="W442" s="41">
        <f t="shared" si="103"/>
        <v>1</v>
      </c>
      <c r="X442" s="41">
        <f t="shared" si="104"/>
        <v>1</v>
      </c>
    </row>
    <row r="443" spans="1:24" x14ac:dyDescent="0.25">
      <c r="A443" s="41">
        <f t="shared" si="84"/>
        <v>2018</v>
      </c>
      <c r="B443" s="41" t="str">
        <f t="shared" si="85"/>
        <v>Nov</v>
      </c>
      <c r="C443" s="41">
        <f t="shared" si="86"/>
        <v>48</v>
      </c>
      <c r="D443" s="41" t="str">
        <f t="shared" si="87"/>
        <v>Mon</v>
      </c>
      <c r="E443" s="27">
        <v>43430</v>
      </c>
      <c r="F443" s="41">
        <v>48267</v>
      </c>
      <c r="G443" s="41" t="s">
        <v>964</v>
      </c>
      <c r="H443" s="41" t="s">
        <v>965</v>
      </c>
      <c r="I443" s="41" t="s">
        <v>907</v>
      </c>
      <c r="J443" s="41" t="s">
        <v>909</v>
      </c>
      <c r="K443" s="41">
        <f t="shared" si="88"/>
        <v>1</v>
      </c>
      <c r="L443" s="41">
        <f t="shared" si="89"/>
        <v>0</v>
      </c>
      <c r="M443" s="41">
        <f t="shared" si="90"/>
        <v>2</v>
      </c>
      <c r="N443" s="41">
        <f t="shared" si="91"/>
        <v>1</v>
      </c>
      <c r="O443" s="41">
        <v>1</v>
      </c>
      <c r="P443" s="41" t="s">
        <v>2273</v>
      </c>
      <c r="Q443" s="14">
        <v>1</v>
      </c>
      <c r="R443" s="14">
        <v>1</v>
      </c>
      <c r="S443" s="14" t="str">
        <f t="shared" si="99"/>
        <v>LYSU5450757</v>
      </c>
      <c r="T443" s="14">
        <f t="shared" si="100"/>
        <v>1</v>
      </c>
      <c r="U443" s="24">
        <f t="shared" si="101"/>
        <v>1</v>
      </c>
      <c r="V443" s="24">
        <f t="shared" si="102"/>
        <v>1</v>
      </c>
      <c r="W443" s="41">
        <f t="shared" si="103"/>
        <v>1</v>
      </c>
      <c r="X443" s="41">
        <f t="shared" si="104"/>
        <v>1</v>
      </c>
    </row>
    <row r="444" spans="1:24" x14ac:dyDescent="0.25">
      <c r="A444" s="41">
        <f t="shared" si="84"/>
        <v>2018</v>
      </c>
      <c r="B444" s="41" t="str">
        <f t="shared" si="85"/>
        <v>Nov</v>
      </c>
      <c r="C444" s="41">
        <f t="shared" si="86"/>
        <v>48</v>
      </c>
      <c r="D444" s="41" t="str">
        <f t="shared" si="87"/>
        <v>Mon</v>
      </c>
      <c r="E444" s="27">
        <v>43430</v>
      </c>
      <c r="F444" s="41">
        <v>49173</v>
      </c>
      <c r="G444" s="41" t="s">
        <v>1880</v>
      </c>
      <c r="H444" s="41" t="s">
        <v>1881</v>
      </c>
      <c r="K444" s="41">
        <f t="shared" si="88"/>
        <v>0</v>
      </c>
      <c r="L444" s="41">
        <f t="shared" si="89"/>
        <v>0</v>
      </c>
      <c r="M444" s="41">
        <f t="shared" si="90"/>
        <v>0</v>
      </c>
      <c r="N444" s="41">
        <f t="shared" si="91"/>
        <v>0</v>
      </c>
      <c r="O444" s="41">
        <v>1</v>
      </c>
      <c r="P444" s="41" t="s">
        <v>2994</v>
      </c>
      <c r="Q444" s="14">
        <v>1</v>
      </c>
      <c r="R444" s="14">
        <v>1</v>
      </c>
      <c r="S444" s="14" t="str">
        <f t="shared" si="99"/>
        <v>ZCSU2685320</v>
      </c>
      <c r="T444" s="14">
        <f t="shared" si="100"/>
        <v>1</v>
      </c>
      <c r="U444" s="24">
        <f t="shared" si="101"/>
        <v>0</v>
      </c>
      <c r="V444" s="24">
        <f t="shared" si="102"/>
        <v>1</v>
      </c>
      <c r="W444" s="41">
        <f t="shared" si="103"/>
        <v>0</v>
      </c>
      <c r="X444" s="41">
        <f t="shared" si="104"/>
        <v>1</v>
      </c>
    </row>
    <row r="445" spans="1:24" x14ac:dyDescent="0.25">
      <c r="A445" s="41">
        <f t="shared" si="84"/>
        <v>2018</v>
      </c>
      <c r="B445" s="41" t="str">
        <f t="shared" si="85"/>
        <v>Nov</v>
      </c>
      <c r="C445" s="41">
        <f t="shared" si="86"/>
        <v>48</v>
      </c>
      <c r="D445" s="41" t="str">
        <f t="shared" si="87"/>
        <v>Mon</v>
      </c>
      <c r="E445" s="27">
        <v>43430</v>
      </c>
      <c r="F445" s="41">
        <v>38367</v>
      </c>
      <c r="G445" s="41" t="s">
        <v>53</v>
      </c>
      <c r="H445" s="41" t="s">
        <v>326</v>
      </c>
      <c r="I445" s="41" t="s">
        <v>907</v>
      </c>
      <c r="J445" s="41" t="s">
        <v>907</v>
      </c>
      <c r="K445" s="41">
        <f t="shared" si="88"/>
        <v>1</v>
      </c>
      <c r="L445" s="41">
        <f t="shared" si="89"/>
        <v>1</v>
      </c>
      <c r="M445" s="41">
        <f t="shared" si="90"/>
        <v>14</v>
      </c>
      <c r="N445" s="41">
        <f t="shared" si="91"/>
        <v>14</v>
      </c>
      <c r="O445" s="41">
        <v>1</v>
      </c>
      <c r="P445" s="41" t="s">
        <v>2494</v>
      </c>
      <c r="Q445" s="14">
        <v>1</v>
      </c>
      <c r="R445" s="14">
        <v>1</v>
      </c>
      <c r="S445" s="14" t="str">
        <f t="shared" si="99"/>
        <v>TCLU2984910</v>
      </c>
      <c r="T445" s="14">
        <f t="shared" si="100"/>
        <v>1</v>
      </c>
      <c r="U445" s="24">
        <f t="shared" si="101"/>
        <v>0</v>
      </c>
      <c r="V445" s="24">
        <f t="shared" si="102"/>
        <v>0</v>
      </c>
      <c r="W445" s="41">
        <f t="shared" si="103"/>
        <v>0</v>
      </c>
      <c r="X445" s="41">
        <f t="shared" si="104"/>
        <v>0</v>
      </c>
    </row>
    <row r="446" spans="1:24" x14ac:dyDescent="0.25">
      <c r="A446" s="41">
        <f t="shared" si="84"/>
        <v>2018</v>
      </c>
      <c r="B446" s="41" t="str">
        <f t="shared" si="85"/>
        <v>Nov</v>
      </c>
      <c r="C446" s="41">
        <f t="shared" si="86"/>
        <v>48</v>
      </c>
      <c r="D446" s="41" t="str">
        <f t="shared" si="87"/>
        <v>Mon</v>
      </c>
      <c r="E446" s="27">
        <v>43430</v>
      </c>
      <c r="F446" s="41">
        <v>49162</v>
      </c>
      <c r="G446" s="41" t="s">
        <v>661</v>
      </c>
      <c r="H446" s="41" t="s">
        <v>1882</v>
      </c>
      <c r="K446" s="41">
        <f t="shared" si="88"/>
        <v>0</v>
      </c>
      <c r="L446" s="41">
        <f t="shared" si="89"/>
        <v>0</v>
      </c>
      <c r="M446" s="41">
        <f t="shared" si="90"/>
        <v>1</v>
      </c>
      <c r="N446" s="41">
        <f t="shared" si="91"/>
        <v>1</v>
      </c>
      <c r="O446" s="41">
        <v>1</v>
      </c>
      <c r="P446" s="41" t="s">
        <v>2988</v>
      </c>
      <c r="Q446" s="14">
        <v>1</v>
      </c>
      <c r="R446" s="14">
        <v>1</v>
      </c>
      <c r="S446" s="14" t="str">
        <f t="shared" si="99"/>
        <v>FCIU5992315</v>
      </c>
      <c r="T446" s="14">
        <f t="shared" si="100"/>
        <v>1</v>
      </c>
      <c r="U446" s="24">
        <f t="shared" si="101"/>
        <v>1</v>
      </c>
      <c r="V446" s="24">
        <f t="shared" si="102"/>
        <v>1</v>
      </c>
      <c r="W446" s="41">
        <f t="shared" si="103"/>
        <v>1</v>
      </c>
      <c r="X446" s="41">
        <f t="shared" si="104"/>
        <v>1</v>
      </c>
    </row>
    <row r="447" spans="1:24" x14ac:dyDescent="0.25">
      <c r="A447" s="41">
        <f t="shared" si="84"/>
        <v>2018</v>
      </c>
      <c r="B447" s="41" t="str">
        <f t="shared" si="85"/>
        <v>Nov</v>
      </c>
      <c r="C447" s="41">
        <f t="shared" si="86"/>
        <v>48</v>
      </c>
      <c r="D447" s="41" t="str">
        <f t="shared" si="87"/>
        <v>Mon</v>
      </c>
      <c r="E447" s="27">
        <v>43430</v>
      </c>
      <c r="F447" s="41">
        <v>49314</v>
      </c>
      <c r="G447" s="41" t="s">
        <v>1883</v>
      </c>
      <c r="H447" s="41" t="s">
        <v>1884</v>
      </c>
      <c r="K447" s="41">
        <f t="shared" si="88"/>
        <v>0</v>
      </c>
      <c r="L447" s="41">
        <f t="shared" si="89"/>
        <v>0</v>
      </c>
      <c r="M447" s="41">
        <f t="shared" si="90"/>
        <v>0</v>
      </c>
      <c r="N447" s="41">
        <f t="shared" si="91"/>
        <v>0</v>
      </c>
      <c r="O447" s="41">
        <v>1</v>
      </c>
      <c r="P447" s="41" t="s">
        <v>2269</v>
      </c>
      <c r="Q447" s="14">
        <v>1</v>
      </c>
      <c r="R447" s="14">
        <v>1</v>
      </c>
      <c r="S447" s="14" t="str">
        <f t="shared" si="99"/>
        <v>KKTU7849646</v>
      </c>
      <c r="T447" s="14">
        <f t="shared" si="100"/>
        <v>1</v>
      </c>
      <c r="U447" s="24">
        <f t="shared" si="101"/>
        <v>0</v>
      </c>
      <c r="V447" s="24">
        <f t="shared" si="102"/>
        <v>1</v>
      </c>
      <c r="W447" s="41">
        <f t="shared" si="103"/>
        <v>0</v>
      </c>
      <c r="X447" s="41">
        <f t="shared" si="104"/>
        <v>1</v>
      </c>
    </row>
    <row r="448" spans="1:24" x14ac:dyDescent="0.25">
      <c r="A448" s="41">
        <f t="shared" si="84"/>
        <v>2018</v>
      </c>
      <c r="B448" s="41" t="str">
        <f t="shared" si="85"/>
        <v>Nov</v>
      </c>
      <c r="C448" s="41">
        <f t="shared" si="86"/>
        <v>48</v>
      </c>
      <c r="D448" s="41" t="str">
        <f t="shared" si="87"/>
        <v>Mon</v>
      </c>
      <c r="E448" s="27">
        <v>43430</v>
      </c>
      <c r="F448" s="41">
        <v>47457</v>
      </c>
      <c r="G448" s="41" t="s">
        <v>740</v>
      </c>
      <c r="H448" s="41" t="s">
        <v>1885</v>
      </c>
      <c r="K448" s="41">
        <f t="shared" si="88"/>
        <v>0</v>
      </c>
      <c r="L448" s="41">
        <f t="shared" si="89"/>
        <v>0</v>
      </c>
      <c r="M448" s="41">
        <f t="shared" si="90"/>
        <v>1</v>
      </c>
      <c r="N448" s="41">
        <f t="shared" si="91"/>
        <v>1</v>
      </c>
      <c r="O448" s="41">
        <v>1</v>
      </c>
      <c r="P448" s="41" t="s">
        <v>3351</v>
      </c>
      <c r="Q448" s="14">
        <v>1</v>
      </c>
      <c r="R448" s="14">
        <v>1</v>
      </c>
      <c r="S448" s="14" t="str">
        <f t="shared" si="99"/>
        <v>TCKU2230770</v>
      </c>
      <c r="T448" s="14">
        <f t="shared" si="100"/>
        <v>1</v>
      </c>
      <c r="U448" s="24">
        <f t="shared" si="101"/>
        <v>1</v>
      </c>
      <c r="V448" s="24">
        <f t="shared" si="102"/>
        <v>1</v>
      </c>
      <c r="W448" s="41">
        <f t="shared" si="103"/>
        <v>1</v>
      </c>
      <c r="X448" s="41">
        <f t="shared" si="104"/>
        <v>1</v>
      </c>
    </row>
    <row r="449" spans="1:24" x14ac:dyDescent="0.25">
      <c r="A449" s="41">
        <f t="shared" si="84"/>
        <v>2018</v>
      </c>
      <c r="B449" s="41" t="str">
        <f t="shared" si="85"/>
        <v>Nov</v>
      </c>
      <c r="C449" s="41">
        <f t="shared" si="86"/>
        <v>48</v>
      </c>
      <c r="D449" s="41" t="str">
        <f t="shared" si="87"/>
        <v>Mon</v>
      </c>
      <c r="E449" s="27">
        <v>43430</v>
      </c>
      <c r="F449" s="41">
        <v>49317</v>
      </c>
      <c r="G449" s="41" t="s">
        <v>740</v>
      </c>
      <c r="H449" s="41" t="s">
        <v>1886</v>
      </c>
      <c r="K449" s="41">
        <f t="shared" si="88"/>
        <v>0</v>
      </c>
      <c r="L449" s="41">
        <f t="shared" si="89"/>
        <v>0</v>
      </c>
      <c r="M449" s="41">
        <f t="shared" si="90"/>
        <v>1</v>
      </c>
      <c r="N449" s="41">
        <f t="shared" si="91"/>
        <v>1</v>
      </c>
      <c r="O449" s="41">
        <v>1</v>
      </c>
      <c r="P449" s="41" t="s">
        <v>2279</v>
      </c>
      <c r="Q449" s="14">
        <v>1</v>
      </c>
      <c r="R449" s="14">
        <v>1</v>
      </c>
      <c r="S449" s="14" t="str">
        <f t="shared" si="99"/>
        <v>TGHU6252244</v>
      </c>
      <c r="T449" s="14">
        <f t="shared" si="100"/>
        <v>1</v>
      </c>
      <c r="U449" s="24">
        <f t="shared" si="101"/>
        <v>0</v>
      </c>
      <c r="V449" s="24">
        <f t="shared" si="102"/>
        <v>0</v>
      </c>
      <c r="W449" s="41">
        <f t="shared" si="103"/>
        <v>0</v>
      </c>
      <c r="X449" s="41">
        <f t="shared" si="104"/>
        <v>0</v>
      </c>
    </row>
    <row r="450" spans="1:24" x14ac:dyDescent="0.25">
      <c r="A450" s="41">
        <f t="shared" si="84"/>
        <v>2018</v>
      </c>
      <c r="B450" s="41" t="str">
        <f t="shared" si="85"/>
        <v>Nov</v>
      </c>
      <c r="C450" s="41">
        <f t="shared" si="86"/>
        <v>48</v>
      </c>
      <c r="D450" s="41" t="str">
        <f t="shared" si="87"/>
        <v>Mon</v>
      </c>
      <c r="E450" s="27">
        <v>43430</v>
      </c>
      <c r="F450" s="41">
        <v>47445</v>
      </c>
      <c r="G450" s="41" t="s">
        <v>1491</v>
      </c>
      <c r="H450" s="41" t="s">
        <v>1887</v>
      </c>
      <c r="K450" s="41">
        <f t="shared" si="88"/>
        <v>0</v>
      </c>
      <c r="L450" s="41">
        <f t="shared" si="89"/>
        <v>0</v>
      </c>
      <c r="M450" s="41">
        <f t="shared" si="90"/>
        <v>1</v>
      </c>
      <c r="N450" s="41">
        <f t="shared" si="91"/>
        <v>2</v>
      </c>
      <c r="O450" s="41">
        <v>1</v>
      </c>
      <c r="P450" s="41" t="s">
        <v>3014</v>
      </c>
      <c r="Q450" s="14">
        <v>1</v>
      </c>
      <c r="R450" s="14">
        <v>1</v>
      </c>
      <c r="S450" s="14" t="str">
        <f t="shared" si="99"/>
        <v>KKTU8024439</v>
      </c>
      <c r="T450" s="14">
        <f t="shared" si="100"/>
        <v>1</v>
      </c>
      <c r="U450" s="24">
        <f t="shared" si="101"/>
        <v>0</v>
      </c>
      <c r="V450" s="24">
        <f t="shared" si="102"/>
        <v>1</v>
      </c>
      <c r="W450" s="41">
        <f t="shared" si="103"/>
        <v>0</v>
      </c>
      <c r="X450" s="41">
        <f t="shared" si="104"/>
        <v>1</v>
      </c>
    </row>
    <row r="451" spans="1:24" x14ac:dyDescent="0.25">
      <c r="A451" s="41">
        <f t="shared" ref="A451:A514" si="105">YEAR(E451)</f>
        <v>2018</v>
      </c>
      <c r="B451" s="41" t="str">
        <f t="shared" ref="B451:B514" si="106">TEXT(E451,"MMM")</f>
        <v>Nov</v>
      </c>
      <c r="C451" s="41">
        <f t="shared" ref="C451:C514" si="107">WEEKNUM(E451)</f>
        <v>48</v>
      </c>
      <c r="D451" s="41" t="str">
        <f t="shared" ref="D451:D514" si="108">TEXT(E451,"DDD")</f>
        <v>Mon</v>
      </c>
      <c r="E451" s="27">
        <v>43430</v>
      </c>
      <c r="F451" s="41" t="s">
        <v>966</v>
      </c>
      <c r="G451" s="41" t="s">
        <v>967</v>
      </c>
      <c r="H451" s="41" t="s">
        <v>968</v>
      </c>
      <c r="I451" s="41" t="s">
        <v>907</v>
      </c>
      <c r="J451" s="41" t="s">
        <v>907</v>
      </c>
      <c r="K451" s="41">
        <f t="shared" ref="K451:K514" si="109">IF(I451="YES",1,0)</f>
        <v>1</v>
      </c>
      <c r="L451" s="41">
        <f t="shared" ref="L451:L514" si="110">IF(J451="YES",1,0)</f>
        <v>1</v>
      </c>
      <c r="M451" s="41">
        <f t="shared" ref="M451:M514" si="111">COUNTIFS(G:G,G451,I:I,"YES")</f>
        <v>1</v>
      </c>
      <c r="N451" s="41">
        <f t="shared" ref="N451:N514" si="112">COUNTIFS(G:G,G451,J:J,"YES")</f>
        <v>1</v>
      </c>
      <c r="O451" s="41">
        <v>1</v>
      </c>
      <c r="P451" s="41" t="s">
        <v>2282</v>
      </c>
      <c r="Q451" s="14">
        <v>1</v>
      </c>
      <c r="R451" s="14">
        <v>1</v>
      </c>
      <c r="S451" s="14" t="str">
        <f t="shared" si="99"/>
        <v>GESU6949880</v>
      </c>
      <c r="T451" s="14">
        <f t="shared" si="100"/>
        <v>1</v>
      </c>
      <c r="U451" s="24">
        <f t="shared" si="101"/>
        <v>1</v>
      </c>
      <c r="V451" s="24">
        <f t="shared" si="102"/>
        <v>1</v>
      </c>
      <c r="W451" s="41">
        <f t="shared" si="103"/>
        <v>1</v>
      </c>
      <c r="X451" s="41">
        <f t="shared" si="104"/>
        <v>1</v>
      </c>
    </row>
    <row r="452" spans="1:24" x14ac:dyDescent="0.25">
      <c r="A452" s="41">
        <f t="shared" si="105"/>
        <v>2018</v>
      </c>
      <c r="B452" s="41" t="str">
        <f t="shared" si="106"/>
        <v>Nov</v>
      </c>
      <c r="C452" s="41">
        <f t="shared" si="107"/>
        <v>48</v>
      </c>
      <c r="D452" s="41" t="str">
        <f t="shared" si="108"/>
        <v>Mon</v>
      </c>
      <c r="E452" s="27">
        <v>43430</v>
      </c>
      <c r="F452" s="41" t="s">
        <v>327</v>
      </c>
      <c r="G452" s="41" t="s">
        <v>328</v>
      </c>
      <c r="H452" s="41" t="s">
        <v>329</v>
      </c>
      <c r="I452" s="41" t="s">
        <v>907</v>
      </c>
      <c r="J452" s="41" t="s">
        <v>907</v>
      </c>
      <c r="K452" s="41">
        <f t="shared" si="109"/>
        <v>1</v>
      </c>
      <c r="L452" s="41">
        <f t="shared" si="110"/>
        <v>1</v>
      </c>
      <c r="M452" s="41">
        <f t="shared" si="111"/>
        <v>1</v>
      </c>
      <c r="N452" s="41">
        <f t="shared" si="112"/>
        <v>1</v>
      </c>
      <c r="O452" s="41">
        <v>1</v>
      </c>
      <c r="P452" s="41" t="s">
        <v>3023</v>
      </c>
      <c r="Q452" s="14">
        <v>1</v>
      </c>
      <c r="R452" s="14">
        <v>1</v>
      </c>
      <c r="S452" s="14" t="str">
        <f t="shared" si="99"/>
        <v>TCLU2382451</v>
      </c>
      <c r="T452" s="14">
        <f t="shared" si="100"/>
        <v>1</v>
      </c>
      <c r="U452" s="24">
        <f t="shared" si="101"/>
        <v>1</v>
      </c>
      <c r="V452" s="24">
        <f t="shared" si="102"/>
        <v>1</v>
      </c>
      <c r="W452" s="41">
        <f t="shared" si="103"/>
        <v>1</v>
      </c>
      <c r="X452" s="41">
        <f t="shared" si="104"/>
        <v>1</v>
      </c>
    </row>
    <row r="453" spans="1:24" x14ac:dyDescent="0.25">
      <c r="A453" s="41">
        <f t="shared" si="105"/>
        <v>2018</v>
      </c>
      <c r="B453" s="41" t="str">
        <f t="shared" si="106"/>
        <v>Nov</v>
      </c>
      <c r="C453" s="41">
        <f t="shared" si="107"/>
        <v>48</v>
      </c>
      <c r="D453" s="41" t="str">
        <f t="shared" si="108"/>
        <v>Mon</v>
      </c>
      <c r="E453" s="27">
        <v>43430</v>
      </c>
      <c r="F453" s="41" t="s">
        <v>969</v>
      </c>
      <c r="G453" s="41" t="s">
        <v>970</v>
      </c>
      <c r="H453" s="41" t="s">
        <v>971</v>
      </c>
      <c r="I453" s="41" t="s">
        <v>907</v>
      </c>
      <c r="J453" s="41" t="s">
        <v>907</v>
      </c>
      <c r="K453" s="41">
        <f t="shared" si="109"/>
        <v>1</v>
      </c>
      <c r="L453" s="41">
        <f t="shared" si="110"/>
        <v>1</v>
      </c>
      <c r="M453" s="41">
        <f t="shared" si="111"/>
        <v>1</v>
      </c>
      <c r="N453" s="41">
        <f t="shared" si="112"/>
        <v>1</v>
      </c>
      <c r="O453" s="41">
        <v>1</v>
      </c>
      <c r="P453" s="41" t="s">
        <v>2286</v>
      </c>
      <c r="Q453" s="14">
        <v>1</v>
      </c>
      <c r="R453" s="14">
        <v>1</v>
      </c>
      <c r="S453" s="14" t="str">
        <f t="shared" si="99"/>
        <v>OPDU4102183</v>
      </c>
      <c r="T453" s="14">
        <f t="shared" si="100"/>
        <v>1</v>
      </c>
      <c r="U453" s="24">
        <f t="shared" si="101"/>
        <v>1</v>
      </c>
      <c r="V453" s="24">
        <f t="shared" si="102"/>
        <v>1</v>
      </c>
      <c r="W453" s="41">
        <f t="shared" si="103"/>
        <v>1</v>
      </c>
      <c r="X453" s="41">
        <f t="shared" si="104"/>
        <v>1</v>
      </c>
    </row>
    <row r="454" spans="1:24" x14ac:dyDescent="0.25">
      <c r="A454" s="41">
        <f t="shared" si="105"/>
        <v>2018</v>
      </c>
      <c r="B454" s="41" t="str">
        <f t="shared" si="106"/>
        <v>Nov</v>
      </c>
      <c r="C454" s="41">
        <f t="shared" si="107"/>
        <v>48</v>
      </c>
      <c r="D454" s="41" t="str">
        <f t="shared" si="108"/>
        <v>Mon</v>
      </c>
      <c r="E454" s="27">
        <v>43430</v>
      </c>
      <c r="F454" s="41" t="s">
        <v>1888</v>
      </c>
      <c r="G454" s="41" t="s">
        <v>1889</v>
      </c>
      <c r="H454" s="41" t="s">
        <v>1890</v>
      </c>
      <c r="K454" s="41">
        <f t="shared" si="109"/>
        <v>0</v>
      </c>
      <c r="L454" s="41">
        <f t="shared" si="110"/>
        <v>0</v>
      </c>
      <c r="M454" s="41">
        <f t="shared" si="111"/>
        <v>0</v>
      </c>
      <c r="N454" s="41">
        <f t="shared" si="112"/>
        <v>0</v>
      </c>
      <c r="O454" s="41">
        <v>1</v>
      </c>
      <c r="P454" s="41" t="s">
        <v>3033</v>
      </c>
      <c r="Q454" s="14">
        <v>1</v>
      </c>
      <c r="R454" s="14">
        <v>1</v>
      </c>
      <c r="S454" s="14" t="str">
        <f t="shared" si="99"/>
        <v xml:space="preserve">Lim Otomotive/Bankosan Otomotiv </v>
      </c>
      <c r="T454" s="14">
        <f t="shared" si="100"/>
        <v>1</v>
      </c>
      <c r="U454" s="24">
        <f t="shared" si="101"/>
        <v>0</v>
      </c>
      <c r="V454" s="24">
        <f t="shared" si="102"/>
        <v>0</v>
      </c>
      <c r="W454" s="41">
        <f t="shared" si="103"/>
        <v>0</v>
      </c>
      <c r="X454" s="41">
        <f t="shared" si="104"/>
        <v>0</v>
      </c>
    </row>
    <row r="455" spans="1:24" x14ac:dyDescent="0.25">
      <c r="A455" s="41">
        <f t="shared" si="105"/>
        <v>2018</v>
      </c>
      <c r="B455" s="41" t="str">
        <f t="shared" si="106"/>
        <v>Nov</v>
      </c>
      <c r="C455" s="41">
        <f t="shared" si="107"/>
        <v>48</v>
      </c>
      <c r="D455" s="41" t="str">
        <f t="shared" si="108"/>
        <v>Mon</v>
      </c>
      <c r="E455" s="27">
        <v>43430</v>
      </c>
      <c r="F455" s="41">
        <v>47468</v>
      </c>
      <c r="G455" s="41" t="s">
        <v>972</v>
      </c>
      <c r="H455" s="41" t="s">
        <v>1677</v>
      </c>
      <c r="I455" s="41" t="s">
        <v>909</v>
      </c>
      <c r="J455" s="41" t="s">
        <v>909</v>
      </c>
      <c r="K455" s="41">
        <f t="shared" si="109"/>
        <v>0</v>
      </c>
      <c r="L455" s="41">
        <f t="shared" si="110"/>
        <v>0</v>
      </c>
      <c r="M455" s="41">
        <f t="shared" si="111"/>
        <v>3</v>
      </c>
      <c r="N455" s="41">
        <f t="shared" si="112"/>
        <v>3</v>
      </c>
      <c r="O455" s="41">
        <v>1</v>
      </c>
      <c r="P455" s="41" t="s">
        <v>2289</v>
      </c>
      <c r="Q455" s="14">
        <v>1</v>
      </c>
      <c r="R455" s="14">
        <v>1</v>
      </c>
      <c r="S455" s="14" t="str">
        <f t="shared" si="99"/>
        <v>SEGU4604271</v>
      </c>
      <c r="T455" s="14">
        <f t="shared" si="100"/>
        <v>1</v>
      </c>
      <c r="U455" s="24">
        <f t="shared" si="101"/>
        <v>1</v>
      </c>
      <c r="V455" s="24">
        <f t="shared" si="102"/>
        <v>1</v>
      </c>
      <c r="W455" s="41">
        <f t="shared" si="103"/>
        <v>1</v>
      </c>
      <c r="X455" s="41">
        <f t="shared" si="104"/>
        <v>1</v>
      </c>
    </row>
    <row r="456" spans="1:24" x14ac:dyDescent="0.25">
      <c r="A456" s="41">
        <f t="shared" si="105"/>
        <v>2018</v>
      </c>
      <c r="B456" s="41" t="str">
        <f t="shared" si="106"/>
        <v>Nov</v>
      </c>
      <c r="C456" s="41">
        <f t="shared" si="107"/>
        <v>48</v>
      </c>
      <c r="D456" s="41" t="str">
        <f t="shared" si="108"/>
        <v>Mon</v>
      </c>
      <c r="E456" s="27">
        <v>43430</v>
      </c>
      <c r="F456" s="41">
        <v>49324</v>
      </c>
      <c r="G456" s="41" t="s">
        <v>21</v>
      </c>
      <c r="H456" s="41" t="s">
        <v>1891</v>
      </c>
      <c r="K456" s="41">
        <f t="shared" si="109"/>
        <v>0</v>
      </c>
      <c r="L456" s="41">
        <f t="shared" si="110"/>
        <v>0</v>
      </c>
      <c r="M456" s="41">
        <f t="shared" si="111"/>
        <v>1</v>
      </c>
      <c r="N456" s="41">
        <f t="shared" si="112"/>
        <v>1</v>
      </c>
      <c r="O456" s="41">
        <v>1</v>
      </c>
      <c r="P456" s="41" t="s">
        <v>2958</v>
      </c>
      <c r="Q456" s="14">
        <v>1</v>
      </c>
      <c r="R456" s="14">
        <v>1</v>
      </c>
      <c r="S456" s="14" t="str">
        <f t="shared" si="99"/>
        <v>VERNET</v>
      </c>
      <c r="T456" s="14">
        <f t="shared" si="100"/>
        <v>1</v>
      </c>
      <c r="U456" s="24">
        <f t="shared" si="101"/>
        <v>0</v>
      </c>
      <c r="V456" s="24">
        <f t="shared" si="102"/>
        <v>1</v>
      </c>
      <c r="W456" s="41">
        <f t="shared" si="103"/>
        <v>0</v>
      </c>
      <c r="X456" s="41">
        <f t="shared" si="104"/>
        <v>1</v>
      </c>
    </row>
    <row r="457" spans="1:24" x14ac:dyDescent="0.25">
      <c r="A457" s="41">
        <f t="shared" si="105"/>
        <v>2018</v>
      </c>
      <c r="B457" s="41" t="str">
        <f t="shared" si="106"/>
        <v>Nov</v>
      </c>
      <c r="C457" s="41">
        <f t="shared" si="107"/>
        <v>48</v>
      </c>
      <c r="D457" s="41" t="str">
        <f t="shared" si="108"/>
        <v>Mon</v>
      </c>
      <c r="E457" s="27">
        <v>43430</v>
      </c>
      <c r="F457" s="41">
        <v>49315</v>
      </c>
      <c r="G457" s="41" t="s">
        <v>560</v>
      </c>
      <c r="H457" s="41" t="s">
        <v>1892</v>
      </c>
      <c r="K457" s="41">
        <f t="shared" si="109"/>
        <v>0</v>
      </c>
      <c r="L457" s="41">
        <f t="shared" si="110"/>
        <v>0</v>
      </c>
      <c r="M457" s="41">
        <f t="shared" si="111"/>
        <v>3</v>
      </c>
      <c r="N457" s="41">
        <f t="shared" si="112"/>
        <v>3</v>
      </c>
      <c r="O457" s="41">
        <v>1</v>
      </c>
      <c r="P457" s="41" t="s">
        <v>2509</v>
      </c>
      <c r="Q457" s="14">
        <v>1</v>
      </c>
      <c r="R457" s="14">
        <v>1</v>
      </c>
      <c r="S457" s="14" t="str">
        <f t="shared" si="99"/>
        <v>OLSA PARTS</v>
      </c>
      <c r="T457" s="14">
        <f t="shared" si="100"/>
        <v>1</v>
      </c>
      <c r="U457" s="24">
        <f t="shared" si="101"/>
        <v>0</v>
      </c>
      <c r="V457" s="24">
        <f t="shared" si="102"/>
        <v>0</v>
      </c>
      <c r="W457" s="41">
        <f t="shared" si="103"/>
        <v>0</v>
      </c>
      <c r="X457" s="41">
        <f t="shared" si="104"/>
        <v>0</v>
      </c>
    </row>
    <row r="458" spans="1:24" x14ac:dyDescent="0.25">
      <c r="A458" s="41">
        <f t="shared" si="105"/>
        <v>2018</v>
      </c>
      <c r="B458" s="41" t="str">
        <f t="shared" si="106"/>
        <v>Nov</v>
      </c>
      <c r="C458" s="41">
        <f t="shared" si="107"/>
        <v>48</v>
      </c>
      <c r="D458" s="41" t="str">
        <f t="shared" si="108"/>
        <v>Mon</v>
      </c>
      <c r="E458" s="27">
        <v>43430</v>
      </c>
      <c r="F458" s="41">
        <v>47384</v>
      </c>
      <c r="G458" s="41" t="s">
        <v>1516</v>
      </c>
      <c r="H458" s="41" t="s">
        <v>1893</v>
      </c>
      <c r="K458" s="41">
        <f t="shared" si="109"/>
        <v>0</v>
      </c>
      <c r="L458" s="41">
        <f t="shared" si="110"/>
        <v>0</v>
      </c>
      <c r="M458" s="41">
        <f t="shared" si="111"/>
        <v>3</v>
      </c>
      <c r="N458" s="41">
        <f t="shared" si="112"/>
        <v>3</v>
      </c>
      <c r="O458" s="41">
        <v>1</v>
      </c>
      <c r="P458" s="41" t="s">
        <v>3026</v>
      </c>
      <c r="Q458" s="14">
        <v>1</v>
      </c>
      <c r="R458" s="14">
        <v>1</v>
      </c>
      <c r="S458" s="14" t="str">
        <f t="shared" si="99"/>
        <v>MOAU0684684</v>
      </c>
      <c r="T458" s="14">
        <f t="shared" si="100"/>
        <v>1</v>
      </c>
      <c r="U458" s="24">
        <f t="shared" si="101"/>
        <v>1</v>
      </c>
      <c r="V458" s="24">
        <f t="shared" si="102"/>
        <v>1</v>
      </c>
      <c r="W458" s="41">
        <f t="shared" si="103"/>
        <v>1</v>
      </c>
      <c r="X458" s="41">
        <f t="shared" si="104"/>
        <v>1</v>
      </c>
    </row>
    <row r="459" spans="1:24" x14ac:dyDescent="0.25">
      <c r="A459" s="41">
        <f t="shared" si="105"/>
        <v>2018</v>
      </c>
      <c r="B459" s="41" t="str">
        <f t="shared" si="106"/>
        <v>Nov</v>
      </c>
      <c r="C459" s="41">
        <f t="shared" si="107"/>
        <v>48</v>
      </c>
      <c r="D459" s="41" t="str">
        <f t="shared" si="108"/>
        <v>Mon</v>
      </c>
      <c r="E459" s="27">
        <v>43430</v>
      </c>
      <c r="F459" s="41">
        <v>47477</v>
      </c>
      <c r="G459" s="41" t="s">
        <v>872</v>
      </c>
      <c r="H459" s="41" t="s">
        <v>973</v>
      </c>
      <c r="I459" s="41" t="s">
        <v>907</v>
      </c>
      <c r="J459" s="41" t="s">
        <v>907</v>
      </c>
      <c r="K459" s="41">
        <f t="shared" si="109"/>
        <v>1</v>
      </c>
      <c r="L459" s="41">
        <f t="shared" si="110"/>
        <v>1</v>
      </c>
      <c r="M459" s="41">
        <f t="shared" si="111"/>
        <v>3</v>
      </c>
      <c r="N459" s="41">
        <f t="shared" si="112"/>
        <v>3</v>
      </c>
      <c r="O459" s="41">
        <v>1</v>
      </c>
      <c r="P459" s="41" t="s">
        <v>2293</v>
      </c>
      <c r="Q459" s="14">
        <v>1</v>
      </c>
      <c r="R459" s="14">
        <v>1</v>
      </c>
      <c r="S459" s="14" t="str">
        <f t="shared" si="99"/>
        <v>YMMU4029524</v>
      </c>
      <c r="T459" s="14">
        <f t="shared" si="100"/>
        <v>1</v>
      </c>
      <c r="U459" s="24">
        <f t="shared" si="101"/>
        <v>1</v>
      </c>
      <c r="V459" s="24">
        <f t="shared" si="102"/>
        <v>1</v>
      </c>
      <c r="W459" s="41">
        <f t="shared" si="103"/>
        <v>1</v>
      </c>
      <c r="X459" s="41">
        <f t="shared" si="104"/>
        <v>1</v>
      </c>
    </row>
    <row r="460" spans="1:24" x14ac:dyDescent="0.25">
      <c r="A460" s="41">
        <f t="shared" si="105"/>
        <v>2018</v>
      </c>
      <c r="B460" s="41" t="str">
        <f t="shared" si="106"/>
        <v>Nov</v>
      </c>
      <c r="C460" s="41">
        <f t="shared" si="107"/>
        <v>48</v>
      </c>
      <c r="D460" s="41" t="str">
        <f t="shared" si="108"/>
        <v>Mon</v>
      </c>
      <c r="E460" s="27">
        <v>43430</v>
      </c>
      <c r="F460" s="41">
        <v>49322</v>
      </c>
      <c r="G460" s="41" t="s">
        <v>947</v>
      </c>
      <c r="H460" s="41" t="s">
        <v>1894</v>
      </c>
      <c r="K460" s="41">
        <f t="shared" si="109"/>
        <v>0</v>
      </c>
      <c r="L460" s="41">
        <f t="shared" si="110"/>
        <v>0</v>
      </c>
      <c r="M460" s="41">
        <f t="shared" si="111"/>
        <v>1</v>
      </c>
      <c r="N460" s="41">
        <f t="shared" si="112"/>
        <v>1</v>
      </c>
      <c r="O460" s="41">
        <v>1</v>
      </c>
      <c r="P460" s="41" t="s">
        <v>2983</v>
      </c>
      <c r="Q460" s="14">
        <v>1</v>
      </c>
      <c r="R460" s="14">
        <v>1</v>
      </c>
      <c r="S460" s="14" t="str">
        <f t="shared" si="99"/>
        <v>TCLU3338788</v>
      </c>
      <c r="T460" s="14">
        <f t="shared" si="100"/>
        <v>1</v>
      </c>
      <c r="U460" s="24">
        <f t="shared" si="101"/>
        <v>1</v>
      </c>
      <c r="V460" s="24">
        <f t="shared" si="102"/>
        <v>1</v>
      </c>
      <c r="W460" s="41">
        <f t="shared" si="103"/>
        <v>1</v>
      </c>
      <c r="X460" s="41">
        <f t="shared" si="104"/>
        <v>1</v>
      </c>
    </row>
    <row r="461" spans="1:24" x14ac:dyDescent="0.25">
      <c r="A461" s="41">
        <f t="shared" si="105"/>
        <v>2018</v>
      </c>
      <c r="B461" s="41" t="str">
        <f t="shared" si="106"/>
        <v>Nov</v>
      </c>
      <c r="C461" s="41">
        <f t="shared" si="107"/>
        <v>48</v>
      </c>
      <c r="D461" s="41" t="str">
        <f t="shared" si="108"/>
        <v>Mon</v>
      </c>
      <c r="E461" s="27">
        <v>43430</v>
      </c>
      <c r="F461" s="41">
        <v>48900</v>
      </c>
      <c r="G461" s="41" t="s">
        <v>330</v>
      </c>
      <c r="H461" s="41" t="s">
        <v>331</v>
      </c>
      <c r="I461" s="41" t="s">
        <v>907</v>
      </c>
      <c r="J461" s="41" t="s">
        <v>907</v>
      </c>
      <c r="K461" s="41">
        <f t="shared" si="109"/>
        <v>1</v>
      </c>
      <c r="L461" s="41">
        <f t="shared" si="110"/>
        <v>1</v>
      </c>
      <c r="M461" s="41">
        <f t="shared" si="111"/>
        <v>2</v>
      </c>
      <c r="N461" s="41">
        <f t="shared" si="112"/>
        <v>3</v>
      </c>
      <c r="O461" s="41">
        <v>1</v>
      </c>
      <c r="P461" s="41" t="s">
        <v>2298</v>
      </c>
      <c r="Q461" s="14">
        <v>1</v>
      </c>
      <c r="R461" s="14">
        <v>1</v>
      </c>
      <c r="S461" s="14" t="str">
        <f t="shared" si="99"/>
        <v>YMLU5130401</v>
      </c>
      <c r="T461" s="14">
        <f t="shared" si="100"/>
        <v>1</v>
      </c>
      <c r="U461" s="24">
        <f t="shared" si="101"/>
        <v>0</v>
      </c>
      <c r="V461" s="24">
        <f t="shared" si="102"/>
        <v>0</v>
      </c>
      <c r="W461" s="41">
        <f t="shared" si="103"/>
        <v>0</v>
      </c>
      <c r="X461" s="41">
        <f t="shared" si="104"/>
        <v>0</v>
      </c>
    </row>
    <row r="462" spans="1:24" x14ac:dyDescent="0.25">
      <c r="A462" s="41">
        <f t="shared" si="105"/>
        <v>2018</v>
      </c>
      <c r="B462" s="41" t="str">
        <f t="shared" si="106"/>
        <v>Nov</v>
      </c>
      <c r="C462" s="41">
        <f t="shared" si="107"/>
        <v>48</v>
      </c>
      <c r="D462" s="41" t="str">
        <f t="shared" si="108"/>
        <v>Mon</v>
      </c>
      <c r="E462" s="27">
        <v>43430</v>
      </c>
      <c r="F462" s="41">
        <v>49278</v>
      </c>
      <c r="G462" s="41" t="s">
        <v>356</v>
      </c>
      <c r="H462" s="41" t="s">
        <v>357</v>
      </c>
      <c r="I462" s="41" t="s">
        <v>909</v>
      </c>
      <c r="J462" s="41" t="s">
        <v>909</v>
      </c>
      <c r="K462" s="41">
        <f t="shared" si="109"/>
        <v>0</v>
      </c>
      <c r="L462" s="41">
        <f t="shared" si="110"/>
        <v>0</v>
      </c>
      <c r="M462" s="41">
        <f t="shared" si="111"/>
        <v>0</v>
      </c>
      <c r="N462" s="41">
        <f t="shared" si="112"/>
        <v>0</v>
      </c>
      <c r="O462" s="41">
        <v>1</v>
      </c>
      <c r="P462" s="41" t="s">
        <v>3103</v>
      </c>
      <c r="Q462" s="14">
        <v>1</v>
      </c>
      <c r="R462" s="14">
        <v>1</v>
      </c>
      <c r="S462" s="14" t="str">
        <f t="shared" si="99"/>
        <v>MOFU0674116</v>
      </c>
      <c r="T462" s="14">
        <f t="shared" si="100"/>
        <v>1</v>
      </c>
      <c r="U462" s="24">
        <f t="shared" si="101"/>
        <v>0</v>
      </c>
      <c r="V462" s="24">
        <f t="shared" si="102"/>
        <v>0</v>
      </c>
      <c r="W462" s="41">
        <f t="shared" si="103"/>
        <v>0</v>
      </c>
      <c r="X462" s="41">
        <f t="shared" si="104"/>
        <v>0</v>
      </c>
    </row>
    <row r="463" spans="1:24" x14ac:dyDescent="0.25">
      <c r="A463" s="41">
        <f t="shared" si="105"/>
        <v>2018</v>
      </c>
      <c r="B463" s="41" t="str">
        <f t="shared" si="106"/>
        <v>Nov</v>
      </c>
      <c r="C463" s="41">
        <f t="shared" si="107"/>
        <v>48</v>
      </c>
      <c r="D463" s="41" t="str">
        <f t="shared" si="108"/>
        <v>Mon</v>
      </c>
      <c r="E463" s="27">
        <v>43430</v>
      </c>
      <c r="F463" s="41">
        <v>49280</v>
      </c>
      <c r="G463" s="41" t="s">
        <v>332</v>
      </c>
      <c r="H463" s="41" t="s">
        <v>333</v>
      </c>
      <c r="I463" s="41" t="s">
        <v>907</v>
      </c>
      <c r="J463" s="41" t="s">
        <v>907</v>
      </c>
      <c r="K463" s="41">
        <f t="shared" si="109"/>
        <v>1</v>
      </c>
      <c r="L463" s="41">
        <f t="shared" si="110"/>
        <v>1</v>
      </c>
      <c r="M463" s="41">
        <f t="shared" si="111"/>
        <v>1</v>
      </c>
      <c r="N463" s="41">
        <f t="shared" si="112"/>
        <v>1</v>
      </c>
      <c r="O463" s="41">
        <v>1</v>
      </c>
      <c r="P463" s="41" t="s">
        <v>2301</v>
      </c>
      <c r="Q463" s="14">
        <v>1</v>
      </c>
      <c r="R463" s="14">
        <v>1</v>
      </c>
      <c r="S463" s="14" t="str">
        <f t="shared" si="99"/>
        <v>MRKU9478571</v>
      </c>
      <c r="T463" s="14">
        <f t="shared" si="100"/>
        <v>1</v>
      </c>
      <c r="U463" s="24">
        <f t="shared" si="101"/>
        <v>1</v>
      </c>
      <c r="V463" s="24">
        <f t="shared" si="102"/>
        <v>1</v>
      </c>
      <c r="W463" s="41">
        <f t="shared" si="103"/>
        <v>1</v>
      </c>
      <c r="X463" s="41">
        <f t="shared" si="104"/>
        <v>1</v>
      </c>
    </row>
    <row r="464" spans="1:24" x14ac:dyDescent="0.25">
      <c r="A464" s="41">
        <f t="shared" si="105"/>
        <v>2018</v>
      </c>
      <c r="B464" s="41" t="str">
        <f t="shared" si="106"/>
        <v>Nov</v>
      </c>
      <c r="C464" s="41">
        <f t="shared" si="107"/>
        <v>48</v>
      </c>
      <c r="D464" s="41" t="str">
        <f t="shared" si="108"/>
        <v>Mon</v>
      </c>
      <c r="E464" s="27">
        <v>43430</v>
      </c>
      <c r="F464" s="41">
        <v>49208</v>
      </c>
      <c r="G464" s="41" t="s">
        <v>358</v>
      </c>
      <c r="H464" s="41" t="s">
        <v>359</v>
      </c>
      <c r="I464" s="41" t="s">
        <v>907</v>
      </c>
      <c r="J464" s="41" t="s">
        <v>907</v>
      </c>
      <c r="K464" s="41">
        <f t="shared" si="109"/>
        <v>1</v>
      </c>
      <c r="L464" s="41">
        <f t="shared" si="110"/>
        <v>1</v>
      </c>
      <c r="M464" s="41">
        <f t="shared" si="111"/>
        <v>2</v>
      </c>
      <c r="N464" s="41">
        <f t="shared" si="112"/>
        <v>3</v>
      </c>
      <c r="O464" s="41">
        <v>1</v>
      </c>
      <c r="P464" s="41" t="s">
        <v>3079</v>
      </c>
      <c r="Q464" s="14">
        <v>1</v>
      </c>
      <c r="R464" s="14">
        <v>1</v>
      </c>
      <c r="S464" s="14" t="str">
        <f t="shared" si="99"/>
        <v>SEGU4386966</v>
      </c>
      <c r="T464" s="14">
        <f t="shared" si="100"/>
        <v>1</v>
      </c>
      <c r="U464" s="24">
        <f t="shared" si="101"/>
        <v>0</v>
      </c>
      <c r="V464" s="24">
        <f t="shared" si="102"/>
        <v>1</v>
      </c>
      <c r="W464" s="41">
        <f t="shared" si="103"/>
        <v>0</v>
      </c>
      <c r="X464" s="41">
        <f t="shared" si="104"/>
        <v>1</v>
      </c>
    </row>
    <row r="465" spans="1:24" x14ac:dyDescent="0.25">
      <c r="A465" s="41">
        <f t="shared" si="105"/>
        <v>2018</v>
      </c>
      <c r="B465" s="41" t="str">
        <f t="shared" si="106"/>
        <v>Nov</v>
      </c>
      <c r="C465" s="41">
        <f t="shared" si="107"/>
        <v>48</v>
      </c>
      <c r="D465" s="41" t="str">
        <f t="shared" si="108"/>
        <v>Mon</v>
      </c>
      <c r="E465" s="27">
        <v>43430</v>
      </c>
      <c r="F465" s="41">
        <v>49277</v>
      </c>
      <c r="G465" s="41" t="s">
        <v>358</v>
      </c>
      <c r="H465" s="41" t="s">
        <v>974</v>
      </c>
      <c r="I465" s="41" t="s">
        <v>907</v>
      </c>
      <c r="J465" s="41" t="s">
        <v>907</v>
      </c>
      <c r="K465" s="41">
        <f t="shared" si="109"/>
        <v>1</v>
      </c>
      <c r="L465" s="41">
        <f t="shared" si="110"/>
        <v>1</v>
      </c>
      <c r="M465" s="41">
        <f t="shared" si="111"/>
        <v>2</v>
      </c>
      <c r="N465" s="41">
        <f t="shared" si="112"/>
        <v>3</v>
      </c>
      <c r="O465" s="41">
        <v>1</v>
      </c>
      <c r="P465" s="41" t="s">
        <v>2304</v>
      </c>
      <c r="Q465" s="14">
        <v>1</v>
      </c>
      <c r="R465" s="14">
        <v>1</v>
      </c>
      <c r="S465" s="14" t="str">
        <f t="shared" si="99"/>
        <v>MOAU0688519</v>
      </c>
      <c r="T465" s="14">
        <f t="shared" si="100"/>
        <v>1</v>
      </c>
      <c r="U465" s="24">
        <f t="shared" si="101"/>
        <v>1</v>
      </c>
      <c r="V465" s="24">
        <f t="shared" si="102"/>
        <v>1</v>
      </c>
      <c r="W465" s="41">
        <f t="shared" si="103"/>
        <v>1</v>
      </c>
      <c r="X465" s="41">
        <f t="shared" si="104"/>
        <v>1</v>
      </c>
    </row>
    <row r="466" spans="1:24" x14ac:dyDescent="0.25">
      <c r="A466" s="41">
        <f t="shared" si="105"/>
        <v>2018</v>
      </c>
      <c r="B466" s="41" t="str">
        <f t="shared" si="106"/>
        <v>Nov</v>
      </c>
      <c r="C466" s="41">
        <f t="shared" si="107"/>
        <v>48</v>
      </c>
      <c r="D466" s="41" t="str">
        <f t="shared" si="108"/>
        <v>Mon</v>
      </c>
      <c r="E466" s="27">
        <v>43430</v>
      </c>
      <c r="F466" s="41">
        <v>47472</v>
      </c>
      <c r="G466" s="41" t="s">
        <v>60</v>
      </c>
      <c r="H466" s="41" t="s">
        <v>2586</v>
      </c>
      <c r="K466" s="41">
        <f t="shared" si="109"/>
        <v>0</v>
      </c>
      <c r="L466" s="41">
        <f t="shared" si="110"/>
        <v>0</v>
      </c>
      <c r="M466" s="41">
        <f t="shared" si="111"/>
        <v>11</v>
      </c>
      <c r="N466" s="41">
        <f t="shared" si="112"/>
        <v>12</v>
      </c>
      <c r="O466" s="41">
        <v>1</v>
      </c>
      <c r="P466" s="41" t="s">
        <v>3081</v>
      </c>
      <c r="Q466" s="14">
        <v>1</v>
      </c>
      <c r="R466" s="14">
        <v>1</v>
      </c>
      <c r="S466" s="14" t="str">
        <f t="shared" si="99"/>
        <v>COOLING COMPONENTS</v>
      </c>
      <c r="T466" s="14">
        <f t="shared" si="100"/>
        <v>1</v>
      </c>
      <c r="U466" s="24">
        <f t="shared" si="101"/>
        <v>1</v>
      </c>
      <c r="V466" s="24">
        <f t="shared" si="102"/>
        <v>1</v>
      </c>
      <c r="W466" s="41">
        <f t="shared" si="103"/>
        <v>1</v>
      </c>
      <c r="X466" s="41">
        <f t="shared" si="104"/>
        <v>1</v>
      </c>
    </row>
    <row r="467" spans="1:24" x14ac:dyDescent="0.25">
      <c r="A467" s="41">
        <f t="shared" si="105"/>
        <v>2018</v>
      </c>
      <c r="B467" s="41" t="str">
        <f t="shared" si="106"/>
        <v>Nov</v>
      </c>
      <c r="C467" s="41">
        <f t="shared" si="107"/>
        <v>48</v>
      </c>
      <c r="D467" s="41" t="str">
        <f t="shared" si="108"/>
        <v>Mon</v>
      </c>
      <c r="E467" s="27">
        <v>43430</v>
      </c>
      <c r="F467" s="41">
        <v>47444</v>
      </c>
      <c r="G467" s="41" t="s">
        <v>750</v>
      </c>
      <c r="H467" s="41" t="s">
        <v>975</v>
      </c>
      <c r="I467" s="41" t="s">
        <v>907</v>
      </c>
      <c r="J467" s="41" t="s">
        <v>907</v>
      </c>
      <c r="K467" s="41">
        <f t="shared" si="109"/>
        <v>1</v>
      </c>
      <c r="L467" s="41">
        <f t="shared" si="110"/>
        <v>1</v>
      </c>
      <c r="M467" s="41">
        <f t="shared" si="111"/>
        <v>5</v>
      </c>
      <c r="N467" s="41">
        <f t="shared" si="112"/>
        <v>5</v>
      </c>
      <c r="O467" s="41">
        <v>1</v>
      </c>
      <c r="P467" s="41" t="s">
        <v>2512</v>
      </c>
      <c r="Q467" s="14">
        <v>1</v>
      </c>
      <c r="R467" s="14">
        <v>1</v>
      </c>
      <c r="S467" s="14" t="str">
        <f t="shared" si="99"/>
        <v>KKTU7803959</v>
      </c>
      <c r="T467" s="14">
        <f t="shared" si="100"/>
        <v>1</v>
      </c>
      <c r="U467" s="24">
        <f t="shared" si="101"/>
        <v>0</v>
      </c>
      <c r="V467" s="24">
        <f t="shared" si="102"/>
        <v>0</v>
      </c>
      <c r="W467" s="41">
        <f t="shared" si="103"/>
        <v>0</v>
      </c>
      <c r="X467" s="41">
        <f t="shared" si="104"/>
        <v>0</v>
      </c>
    </row>
    <row r="468" spans="1:24" x14ac:dyDescent="0.25">
      <c r="A468" s="41">
        <f t="shared" si="105"/>
        <v>2018</v>
      </c>
      <c r="B468" s="41" t="str">
        <f t="shared" si="106"/>
        <v>Nov</v>
      </c>
      <c r="C468" s="41">
        <f t="shared" si="107"/>
        <v>48</v>
      </c>
      <c r="D468" s="41" t="str">
        <f t="shared" si="108"/>
        <v>Mon</v>
      </c>
      <c r="E468" s="27">
        <v>43430</v>
      </c>
      <c r="F468" s="41">
        <v>49297</v>
      </c>
      <c r="G468" s="41" t="s">
        <v>149</v>
      </c>
      <c r="H468" s="41" t="s">
        <v>334</v>
      </c>
      <c r="I468" s="41" t="s">
        <v>907</v>
      </c>
      <c r="J468" s="41" t="s">
        <v>907</v>
      </c>
      <c r="K468" s="41">
        <f t="shared" si="109"/>
        <v>1</v>
      </c>
      <c r="L468" s="41">
        <f t="shared" si="110"/>
        <v>1</v>
      </c>
      <c r="M468" s="41">
        <f t="shared" si="111"/>
        <v>4</v>
      </c>
      <c r="N468" s="41">
        <f t="shared" si="112"/>
        <v>4</v>
      </c>
      <c r="O468" s="41">
        <v>1</v>
      </c>
      <c r="P468" s="41" t="s">
        <v>3106</v>
      </c>
      <c r="Q468" s="14">
        <v>1</v>
      </c>
      <c r="R468" s="14">
        <v>1</v>
      </c>
      <c r="S468" s="14" t="str">
        <f t="shared" si="99"/>
        <v>NYKU3155290</v>
      </c>
      <c r="T468" s="14">
        <f t="shared" si="100"/>
        <v>1</v>
      </c>
      <c r="U468" s="24">
        <f t="shared" si="101"/>
        <v>1</v>
      </c>
      <c r="V468" s="24">
        <f t="shared" si="102"/>
        <v>1</v>
      </c>
      <c r="W468" s="41">
        <f t="shared" si="103"/>
        <v>1</v>
      </c>
      <c r="X468" s="41">
        <f t="shared" si="104"/>
        <v>1</v>
      </c>
    </row>
    <row r="469" spans="1:24" x14ac:dyDescent="0.25">
      <c r="A469" s="41">
        <f t="shared" si="105"/>
        <v>2018</v>
      </c>
      <c r="B469" s="41" t="str">
        <f t="shared" si="106"/>
        <v>Nov</v>
      </c>
      <c r="C469" s="41">
        <f t="shared" si="107"/>
        <v>48</v>
      </c>
      <c r="D469" s="41" t="str">
        <f t="shared" si="108"/>
        <v>Mon</v>
      </c>
      <c r="E469" s="27">
        <v>43430</v>
      </c>
      <c r="F469" s="41">
        <v>47450</v>
      </c>
      <c r="G469" s="41" t="s">
        <v>2587</v>
      </c>
      <c r="H469" s="41" t="s">
        <v>2588</v>
      </c>
      <c r="K469" s="41">
        <f t="shared" si="109"/>
        <v>0</v>
      </c>
      <c r="L469" s="41">
        <f t="shared" si="110"/>
        <v>0</v>
      </c>
      <c r="M469" s="41">
        <f t="shared" si="111"/>
        <v>1</v>
      </c>
      <c r="N469" s="41">
        <f t="shared" si="112"/>
        <v>1</v>
      </c>
      <c r="O469" s="41">
        <v>1</v>
      </c>
      <c r="P469" s="41" t="s">
        <v>2518</v>
      </c>
      <c r="Q469" s="14">
        <v>1</v>
      </c>
      <c r="R469" s="14">
        <v>1</v>
      </c>
      <c r="S469" s="14" t="str">
        <f t="shared" si="99"/>
        <v>NYKU9907840</v>
      </c>
      <c r="T469" s="14">
        <f t="shared" si="100"/>
        <v>1</v>
      </c>
      <c r="U469" s="24">
        <f t="shared" si="101"/>
        <v>0</v>
      </c>
      <c r="V469" s="24">
        <f t="shared" si="102"/>
        <v>0</v>
      </c>
      <c r="W469" s="41">
        <f t="shared" si="103"/>
        <v>0</v>
      </c>
      <c r="X469" s="41">
        <f t="shared" si="104"/>
        <v>0</v>
      </c>
    </row>
    <row r="470" spans="1:24" x14ac:dyDescent="0.25">
      <c r="A470" s="41">
        <f t="shared" si="105"/>
        <v>2018</v>
      </c>
      <c r="B470" s="41" t="str">
        <f t="shared" si="106"/>
        <v>Nov</v>
      </c>
      <c r="C470" s="41">
        <f t="shared" si="107"/>
        <v>48</v>
      </c>
      <c r="D470" s="41" t="str">
        <f t="shared" si="108"/>
        <v>Mon</v>
      </c>
      <c r="E470" s="27">
        <v>43430</v>
      </c>
      <c r="F470" s="41" t="s">
        <v>1897</v>
      </c>
      <c r="G470" s="41" t="s">
        <v>1898</v>
      </c>
      <c r="K470" s="41">
        <f t="shared" si="109"/>
        <v>0</v>
      </c>
      <c r="L470" s="41">
        <f t="shared" si="110"/>
        <v>0</v>
      </c>
      <c r="M470" s="41">
        <f t="shared" si="111"/>
        <v>0</v>
      </c>
      <c r="N470" s="41">
        <f t="shared" si="112"/>
        <v>1</v>
      </c>
      <c r="O470" s="41">
        <v>1</v>
      </c>
      <c r="P470" s="41" t="s">
        <v>3100</v>
      </c>
      <c r="Q470" s="14">
        <v>1</v>
      </c>
      <c r="R470" s="14">
        <v>1</v>
      </c>
      <c r="S470" s="14" t="str">
        <f t="shared" si="99"/>
        <v>YMLU8590231</v>
      </c>
      <c r="T470" s="14">
        <f t="shared" si="100"/>
        <v>1</v>
      </c>
      <c r="U470" s="24">
        <f t="shared" si="101"/>
        <v>0</v>
      </c>
      <c r="V470" s="24">
        <f t="shared" si="102"/>
        <v>1</v>
      </c>
      <c r="W470" s="41">
        <f t="shared" si="103"/>
        <v>0</v>
      </c>
      <c r="X470" s="41">
        <f t="shared" si="104"/>
        <v>1</v>
      </c>
    </row>
    <row r="471" spans="1:24" x14ac:dyDescent="0.25">
      <c r="A471" s="41">
        <f t="shared" si="105"/>
        <v>2018</v>
      </c>
      <c r="B471" s="41" t="str">
        <f t="shared" si="106"/>
        <v>Nov</v>
      </c>
      <c r="C471" s="41">
        <f t="shared" si="107"/>
        <v>48</v>
      </c>
      <c r="D471" s="41" t="str">
        <f t="shared" si="108"/>
        <v>Mon</v>
      </c>
      <c r="E471" s="27">
        <v>43430</v>
      </c>
      <c r="F471" s="41">
        <v>49074</v>
      </c>
      <c r="G471" s="41" t="s">
        <v>2102</v>
      </c>
      <c r="H471" s="41" t="s">
        <v>2589</v>
      </c>
      <c r="K471" s="41">
        <f t="shared" si="109"/>
        <v>0</v>
      </c>
      <c r="L471" s="41">
        <f t="shared" si="110"/>
        <v>0</v>
      </c>
      <c r="M471" s="41">
        <f t="shared" si="111"/>
        <v>2</v>
      </c>
      <c r="N471" s="41">
        <f t="shared" si="112"/>
        <v>2</v>
      </c>
      <c r="O471" s="41">
        <v>1</v>
      </c>
      <c r="P471" s="41" t="s">
        <v>2312</v>
      </c>
      <c r="Q471" s="14">
        <v>1</v>
      </c>
      <c r="R471" s="14">
        <v>1</v>
      </c>
      <c r="S471" s="14" t="str">
        <f t="shared" si="99"/>
        <v>NYKU4375679</v>
      </c>
      <c r="T471" s="14">
        <f t="shared" si="100"/>
        <v>1</v>
      </c>
      <c r="U471" s="24">
        <f t="shared" si="101"/>
        <v>1</v>
      </c>
      <c r="V471" s="24">
        <f t="shared" si="102"/>
        <v>1</v>
      </c>
      <c r="W471" s="41">
        <f t="shared" si="103"/>
        <v>1</v>
      </c>
      <c r="X471" s="41">
        <f t="shared" si="104"/>
        <v>1</v>
      </c>
    </row>
    <row r="472" spans="1:24" x14ac:dyDescent="0.25">
      <c r="A472" s="41">
        <f t="shared" si="105"/>
        <v>2018</v>
      </c>
      <c r="B472" s="41" t="str">
        <f t="shared" si="106"/>
        <v>Nov</v>
      </c>
      <c r="C472" s="41">
        <f t="shared" si="107"/>
        <v>48</v>
      </c>
      <c r="D472" s="41" t="str">
        <f t="shared" si="108"/>
        <v>Mon</v>
      </c>
      <c r="E472" s="27">
        <v>43430</v>
      </c>
      <c r="F472" s="41">
        <v>47501</v>
      </c>
      <c r="G472" s="41" t="s">
        <v>618</v>
      </c>
      <c r="H472" s="41" t="s">
        <v>2590</v>
      </c>
      <c r="K472" s="41">
        <f t="shared" si="109"/>
        <v>0</v>
      </c>
      <c r="L472" s="41">
        <f t="shared" si="110"/>
        <v>0</v>
      </c>
      <c r="M472" s="41">
        <f t="shared" si="111"/>
        <v>6</v>
      </c>
      <c r="N472" s="41">
        <f t="shared" si="112"/>
        <v>5</v>
      </c>
      <c r="O472" s="41">
        <v>1</v>
      </c>
      <c r="P472" s="41" t="s">
        <v>3071</v>
      </c>
      <c r="Q472" s="14">
        <v>1</v>
      </c>
      <c r="R472" s="14">
        <v>1</v>
      </c>
      <c r="S472" s="14" t="str">
        <f t="shared" si="99"/>
        <v>TEMU5942984</v>
      </c>
      <c r="T472" s="14">
        <f t="shared" si="100"/>
        <v>1</v>
      </c>
      <c r="U472" s="24">
        <f t="shared" si="101"/>
        <v>0</v>
      </c>
      <c r="V472" s="24">
        <f t="shared" si="102"/>
        <v>1</v>
      </c>
      <c r="W472" s="41">
        <f t="shared" si="103"/>
        <v>0</v>
      </c>
      <c r="X472" s="41">
        <f t="shared" si="104"/>
        <v>1</v>
      </c>
    </row>
    <row r="473" spans="1:24" x14ac:dyDescent="0.25">
      <c r="A473" s="41">
        <f t="shared" si="105"/>
        <v>2018</v>
      </c>
      <c r="B473" s="41" t="str">
        <f t="shared" si="106"/>
        <v>Nov</v>
      </c>
      <c r="C473" s="41">
        <f t="shared" si="107"/>
        <v>48</v>
      </c>
      <c r="D473" s="41" t="str">
        <f t="shared" si="108"/>
        <v>Mon</v>
      </c>
      <c r="E473" s="27">
        <v>43430</v>
      </c>
      <c r="F473" s="41">
        <v>49323</v>
      </c>
      <c r="G473" s="41" t="s">
        <v>2591</v>
      </c>
      <c r="H473" s="41">
        <v>3861</v>
      </c>
      <c r="K473" s="41">
        <f t="shared" si="109"/>
        <v>0</v>
      </c>
      <c r="L473" s="41">
        <f t="shared" si="110"/>
        <v>0</v>
      </c>
      <c r="M473" s="41">
        <f t="shared" si="111"/>
        <v>0</v>
      </c>
      <c r="N473" s="41">
        <f t="shared" si="112"/>
        <v>0</v>
      </c>
      <c r="O473" s="41">
        <v>1</v>
      </c>
      <c r="P473" s="41" t="s">
        <v>2367</v>
      </c>
      <c r="Q473" s="14">
        <v>1</v>
      </c>
      <c r="R473" s="14">
        <v>1</v>
      </c>
      <c r="S473" s="14" t="str">
        <f t="shared" si="99"/>
        <v>TLLU4125379</v>
      </c>
      <c r="T473" s="14">
        <f t="shared" si="100"/>
        <v>1</v>
      </c>
      <c r="U473" s="24">
        <f t="shared" si="101"/>
        <v>1</v>
      </c>
      <c r="V473" s="24">
        <f t="shared" si="102"/>
        <v>1</v>
      </c>
      <c r="W473" s="41">
        <f t="shared" si="103"/>
        <v>1</v>
      </c>
      <c r="X473" s="41">
        <f t="shared" si="104"/>
        <v>1</v>
      </c>
    </row>
    <row r="474" spans="1:24" x14ac:dyDescent="0.25">
      <c r="A474" s="41">
        <f t="shared" si="105"/>
        <v>2018</v>
      </c>
      <c r="B474" s="41" t="str">
        <f t="shared" si="106"/>
        <v>Nov</v>
      </c>
      <c r="C474" s="41">
        <f t="shared" si="107"/>
        <v>48</v>
      </c>
      <c r="D474" s="41" t="str">
        <f t="shared" si="108"/>
        <v>Mon</v>
      </c>
      <c r="E474" s="27">
        <v>43430</v>
      </c>
      <c r="F474" s="41">
        <v>49307</v>
      </c>
      <c r="G474" s="41" t="s">
        <v>180</v>
      </c>
      <c r="K474" s="41">
        <f t="shared" si="109"/>
        <v>0</v>
      </c>
      <c r="L474" s="41">
        <f t="shared" si="110"/>
        <v>0</v>
      </c>
      <c r="M474" s="41">
        <f t="shared" si="111"/>
        <v>6</v>
      </c>
      <c r="N474" s="41">
        <f t="shared" si="112"/>
        <v>7</v>
      </c>
      <c r="O474" s="41">
        <v>1</v>
      </c>
      <c r="P474" s="41" t="s">
        <v>3094</v>
      </c>
      <c r="Q474" s="14">
        <v>1</v>
      </c>
      <c r="R474" s="14">
        <v>1</v>
      </c>
      <c r="S474" s="14" t="str">
        <f t="shared" si="99"/>
        <v>MOAU0672467</v>
      </c>
      <c r="T474" s="14">
        <f t="shared" si="100"/>
        <v>1</v>
      </c>
      <c r="U474" s="24">
        <f t="shared" si="101"/>
        <v>1</v>
      </c>
      <c r="V474" s="24">
        <f t="shared" si="102"/>
        <v>1</v>
      </c>
      <c r="W474" s="41">
        <f t="shared" si="103"/>
        <v>1</v>
      </c>
      <c r="X474" s="41">
        <f t="shared" si="104"/>
        <v>1</v>
      </c>
    </row>
    <row r="475" spans="1:24" x14ac:dyDescent="0.25">
      <c r="A475" s="41">
        <f t="shared" si="105"/>
        <v>2018</v>
      </c>
      <c r="B475" s="41" t="str">
        <f t="shared" si="106"/>
        <v>Nov</v>
      </c>
      <c r="C475" s="41">
        <f t="shared" si="107"/>
        <v>48</v>
      </c>
      <c r="D475" s="41" t="str">
        <f t="shared" si="108"/>
        <v>Mon</v>
      </c>
      <c r="E475" s="27">
        <v>43430</v>
      </c>
      <c r="F475" s="41" t="s">
        <v>976</v>
      </c>
      <c r="G475" s="41" t="s">
        <v>607</v>
      </c>
      <c r="H475" s="41" t="s">
        <v>909</v>
      </c>
      <c r="I475" s="41" t="s">
        <v>907</v>
      </c>
      <c r="J475" s="41" t="s">
        <v>907</v>
      </c>
      <c r="K475" s="41">
        <f t="shared" si="109"/>
        <v>1</v>
      </c>
      <c r="L475" s="41">
        <f t="shared" si="110"/>
        <v>1</v>
      </c>
      <c r="M475" s="41">
        <f t="shared" si="111"/>
        <v>2</v>
      </c>
      <c r="N475" s="41">
        <f t="shared" si="112"/>
        <v>2</v>
      </c>
      <c r="O475" s="41">
        <v>1</v>
      </c>
      <c r="P475" s="41" t="s">
        <v>2334</v>
      </c>
      <c r="Q475" s="14">
        <v>1</v>
      </c>
      <c r="R475" s="14">
        <v>1</v>
      </c>
      <c r="S475" s="14" t="str">
        <f t="shared" si="99"/>
        <v>MEDU3845093</v>
      </c>
      <c r="T475" s="14">
        <f t="shared" si="100"/>
        <v>1</v>
      </c>
      <c r="U475" s="24">
        <f t="shared" si="101"/>
        <v>1</v>
      </c>
      <c r="V475" s="24">
        <f t="shared" si="102"/>
        <v>1</v>
      </c>
      <c r="W475" s="41">
        <f t="shared" si="103"/>
        <v>1</v>
      </c>
      <c r="X475" s="41">
        <f t="shared" si="104"/>
        <v>1</v>
      </c>
    </row>
    <row r="476" spans="1:24" x14ac:dyDescent="0.25">
      <c r="A476" s="41">
        <f t="shared" si="105"/>
        <v>2018</v>
      </c>
      <c r="B476" s="41" t="str">
        <f t="shared" si="106"/>
        <v>Nov</v>
      </c>
      <c r="C476" s="41">
        <f t="shared" si="107"/>
        <v>48</v>
      </c>
      <c r="D476" s="41" t="str">
        <f t="shared" si="108"/>
        <v>Mon</v>
      </c>
      <c r="E476" s="27">
        <v>43430</v>
      </c>
      <c r="F476" s="41">
        <v>49283</v>
      </c>
      <c r="G476" s="41" t="s">
        <v>870</v>
      </c>
      <c r="H476" s="41" t="s">
        <v>977</v>
      </c>
      <c r="I476" s="41" t="s">
        <v>907</v>
      </c>
      <c r="J476" s="41" t="s">
        <v>907</v>
      </c>
      <c r="K476" s="41">
        <f t="shared" si="109"/>
        <v>1</v>
      </c>
      <c r="L476" s="41">
        <f t="shared" si="110"/>
        <v>1</v>
      </c>
      <c r="M476" s="41">
        <f t="shared" si="111"/>
        <v>6</v>
      </c>
      <c r="N476" s="41">
        <f t="shared" si="112"/>
        <v>6</v>
      </c>
      <c r="O476" s="41">
        <v>1</v>
      </c>
      <c r="P476" s="41" t="s">
        <v>3088</v>
      </c>
      <c r="Q476" s="14">
        <v>1</v>
      </c>
      <c r="R476" s="14">
        <v>1</v>
      </c>
      <c r="S476" s="14" t="str">
        <f t="shared" si="99"/>
        <v>MOAU0611230</v>
      </c>
      <c r="T476" s="14">
        <f t="shared" si="100"/>
        <v>1</v>
      </c>
      <c r="U476" s="24">
        <f t="shared" si="101"/>
        <v>0</v>
      </c>
      <c r="V476" s="24">
        <f t="shared" si="102"/>
        <v>1</v>
      </c>
      <c r="W476" s="41">
        <f t="shared" si="103"/>
        <v>0</v>
      </c>
      <c r="X476" s="41">
        <f t="shared" si="104"/>
        <v>1</v>
      </c>
    </row>
    <row r="477" spans="1:24" x14ac:dyDescent="0.25">
      <c r="A477" s="41">
        <f t="shared" si="105"/>
        <v>2018</v>
      </c>
      <c r="B477" s="41" t="str">
        <f t="shared" si="106"/>
        <v>Nov</v>
      </c>
      <c r="C477" s="41">
        <f t="shared" si="107"/>
        <v>48</v>
      </c>
      <c r="D477" s="41" t="str">
        <f t="shared" si="108"/>
        <v>Mon</v>
      </c>
      <c r="E477" s="27">
        <v>43430</v>
      </c>
      <c r="F477" s="41">
        <v>47325</v>
      </c>
      <c r="G477" s="41" t="s">
        <v>87</v>
      </c>
      <c r="H477" s="41" t="s">
        <v>335</v>
      </c>
      <c r="I477" s="41" t="s">
        <v>907</v>
      </c>
      <c r="J477" s="41" t="s">
        <v>907</v>
      </c>
      <c r="K477" s="41">
        <f t="shared" si="109"/>
        <v>1</v>
      </c>
      <c r="L477" s="41">
        <f t="shared" si="110"/>
        <v>1</v>
      </c>
      <c r="M477" s="41">
        <f t="shared" si="111"/>
        <v>20</v>
      </c>
      <c r="N477" s="41">
        <f t="shared" si="112"/>
        <v>20</v>
      </c>
      <c r="O477" s="41">
        <v>1</v>
      </c>
      <c r="P477" s="41" t="s">
        <v>2354</v>
      </c>
      <c r="Q477" s="14">
        <v>1</v>
      </c>
      <c r="R477" s="14">
        <v>1</v>
      </c>
      <c r="S477" s="14" t="str">
        <f t="shared" si="99"/>
        <v>MEDU2351959</v>
      </c>
      <c r="T477" s="14">
        <f t="shared" si="100"/>
        <v>1</v>
      </c>
      <c r="U477" s="24">
        <f t="shared" si="101"/>
        <v>1</v>
      </c>
      <c r="V477" s="24">
        <f t="shared" si="102"/>
        <v>1</v>
      </c>
      <c r="W477" s="41">
        <f t="shared" si="103"/>
        <v>1</v>
      </c>
      <c r="X477" s="41">
        <f t="shared" si="104"/>
        <v>1</v>
      </c>
    </row>
    <row r="478" spans="1:24" x14ac:dyDescent="0.25">
      <c r="A478" s="41">
        <f t="shared" si="105"/>
        <v>2018</v>
      </c>
      <c r="B478" s="41" t="str">
        <f t="shared" si="106"/>
        <v>Nov</v>
      </c>
      <c r="C478" s="41">
        <f t="shared" si="107"/>
        <v>48</v>
      </c>
      <c r="D478" s="41" t="str">
        <f t="shared" si="108"/>
        <v>Mon</v>
      </c>
      <c r="E478" s="27">
        <v>43430</v>
      </c>
      <c r="F478" s="41">
        <v>49225</v>
      </c>
      <c r="G478" s="41" t="s">
        <v>1899</v>
      </c>
      <c r="H478" s="41" t="s">
        <v>1900</v>
      </c>
      <c r="K478" s="41">
        <f t="shared" si="109"/>
        <v>0</v>
      </c>
      <c r="L478" s="41">
        <f t="shared" si="110"/>
        <v>0</v>
      </c>
      <c r="M478" s="41">
        <f t="shared" si="111"/>
        <v>0</v>
      </c>
      <c r="N478" s="41">
        <f t="shared" si="112"/>
        <v>0</v>
      </c>
      <c r="O478" s="41">
        <v>1</v>
      </c>
      <c r="P478" s="41" t="s">
        <v>3368</v>
      </c>
      <c r="Q478" s="14">
        <v>1</v>
      </c>
      <c r="R478" s="14">
        <v>1</v>
      </c>
      <c r="S478" s="14" t="str">
        <f t="shared" si="99"/>
        <v>VOLMET s.r.o.</v>
      </c>
      <c r="T478" s="14">
        <f t="shared" si="100"/>
        <v>1</v>
      </c>
      <c r="U478" s="24">
        <f t="shared" si="101"/>
        <v>1</v>
      </c>
      <c r="V478" s="24">
        <f t="shared" si="102"/>
        <v>1</v>
      </c>
      <c r="W478" s="41">
        <f t="shared" si="103"/>
        <v>1</v>
      </c>
      <c r="X478" s="41">
        <f t="shared" si="104"/>
        <v>1</v>
      </c>
    </row>
    <row r="479" spans="1:24" x14ac:dyDescent="0.25">
      <c r="A479" s="41">
        <f t="shared" si="105"/>
        <v>2018</v>
      </c>
      <c r="B479" s="41" t="str">
        <f t="shared" si="106"/>
        <v>Nov</v>
      </c>
      <c r="C479" s="41">
        <f t="shared" si="107"/>
        <v>48</v>
      </c>
      <c r="D479" s="41" t="str">
        <f t="shared" si="108"/>
        <v>Mon</v>
      </c>
      <c r="E479" s="27">
        <v>43430</v>
      </c>
      <c r="F479" s="41">
        <v>47470</v>
      </c>
      <c r="G479" s="41" t="s">
        <v>55</v>
      </c>
      <c r="H479" s="41" t="s">
        <v>336</v>
      </c>
      <c r="I479" s="41" t="s">
        <v>907</v>
      </c>
      <c r="J479" s="41" t="s">
        <v>907</v>
      </c>
      <c r="K479" s="41">
        <f t="shared" si="109"/>
        <v>1</v>
      </c>
      <c r="L479" s="41">
        <f t="shared" si="110"/>
        <v>1</v>
      </c>
      <c r="M479" s="41">
        <f t="shared" si="111"/>
        <v>14</v>
      </c>
      <c r="N479" s="41">
        <f t="shared" si="112"/>
        <v>14</v>
      </c>
      <c r="O479" s="41">
        <v>1</v>
      </c>
      <c r="P479" s="41" t="s">
        <v>2538</v>
      </c>
      <c r="Q479" s="14">
        <v>1</v>
      </c>
      <c r="R479" s="14">
        <v>1</v>
      </c>
      <c r="S479" s="14" t="str">
        <f t="shared" si="99"/>
        <v>MRKU7397001</v>
      </c>
      <c r="T479" s="14">
        <f t="shared" si="100"/>
        <v>1</v>
      </c>
      <c r="U479" s="24">
        <f t="shared" si="101"/>
        <v>0</v>
      </c>
      <c r="V479" s="24">
        <f t="shared" si="102"/>
        <v>0</v>
      </c>
      <c r="W479" s="41">
        <f t="shared" si="103"/>
        <v>0</v>
      </c>
      <c r="X479" s="41">
        <f t="shared" si="104"/>
        <v>0</v>
      </c>
    </row>
    <row r="480" spans="1:24" x14ac:dyDescent="0.25">
      <c r="A480" s="41">
        <f t="shared" si="105"/>
        <v>2018</v>
      </c>
      <c r="B480" s="41" t="str">
        <f t="shared" si="106"/>
        <v>Nov</v>
      </c>
      <c r="C480" s="41">
        <f t="shared" si="107"/>
        <v>48</v>
      </c>
      <c r="D480" s="41" t="str">
        <f t="shared" si="108"/>
        <v>Mon</v>
      </c>
      <c r="E480" s="27">
        <v>43430</v>
      </c>
      <c r="F480" s="41">
        <v>47482</v>
      </c>
      <c r="G480" s="41" t="s">
        <v>252</v>
      </c>
      <c r="H480" s="41" t="s">
        <v>337</v>
      </c>
      <c r="I480" s="41" t="s">
        <v>907</v>
      </c>
      <c r="J480" s="41" t="s">
        <v>907</v>
      </c>
      <c r="K480" s="41">
        <f t="shared" si="109"/>
        <v>1</v>
      </c>
      <c r="L480" s="41">
        <f t="shared" si="110"/>
        <v>1</v>
      </c>
      <c r="M480" s="41">
        <f t="shared" si="111"/>
        <v>6</v>
      </c>
      <c r="N480" s="41">
        <f t="shared" si="112"/>
        <v>6</v>
      </c>
      <c r="O480" s="41">
        <v>1</v>
      </c>
      <c r="P480" s="41" t="s">
        <v>3117</v>
      </c>
      <c r="Q480" s="14">
        <v>1</v>
      </c>
      <c r="R480" s="14">
        <v>1</v>
      </c>
      <c r="S480" s="14" t="str">
        <f t="shared" si="99"/>
        <v>TRHU3887259</v>
      </c>
      <c r="T480" s="14">
        <f t="shared" si="100"/>
        <v>1</v>
      </c>
      <c r="U480" s="24">
        <f t="shared" si="101"/>
        <v>0</v>
      </c>
      <c r="V480" s="24">
        <f t="shared" si="102"/>
        <v>1</v>
      </c>
      <c r="W480" s="41">
        <f t="shared" si="103"/>
        <v>0</v>
      </c>
      <c r="X480" s="41">
        <f t="shared" si="104"/>
        <v>1</v>
      </c>
    </row>
    <row r="481" spans="1:24" x14ac:dyDescent="0.25">
      <c r="A481" s="41">
        <f t="shared" si="105"/>
        <v>2018</v>
      </c>
      <c r="B481" s="41" t="str">
        <f t="shared" si="106"/>
        <v>Nov</v>
      </c>
      <c r="C481" s="41">
        <f t="shared" si="107"/>
        <v>48</v>
      </c>
      <c r="D481" s="41" t="str">
        <f t="shared" si="108"/>
        <v>Mon</v>
      </c>
      <c r="E481" s="27">
        <v>43430</v>
      </c>
      <c r="F481" s="41">
        <v>48937</v>
      </c>
      <c r="G481" s="41" t="s">
        <v>598</v>
      </c>
      <c r="H481" s="41" t="s">
        <v>2592</v>
      </c>
      <c r="K481" s="41">
        <f t="shared" si="109"/>
        <v>0</v>
      </c>
      <c r="L481" s="41">
        <f t="shared" si="110"/>
        <v>0</v>
      </c>
      <c r="M481" s="41">
        <f t="shared" si="111"/>
        <v>3</v>
      </c>
      <c r="N481" s="41">
        <f t="shared" si="112"/>
        <v>3</v>
      </c>
      <c r="O481" s="41">
        <v>1</v>
      </c>
      <c r="P481" s="41" t="s">
        <v>2358</v>
      </c>
      <c r="Q481" s="14">
        <v>1</v>
      </c>
      <c r="R481" s="14">
        <v>1</v>
      </c>
      <c r="S481" s="14" t="str">
        <f t="shared" si="99"/>
        <v>TRLU9764440</v>
      </c>
      <c r="T481" s="14">
        <f t="shared" si="100"/>
        <v>1</v>
      </c>
      <c r="U481" s="24">
        <f t="shared" si="101"/>
        <v>1</v>
      </c>
      <c r="V481" s="24">
        <f t="shared" si="102"/>
        <v>1</v>
      </c>
      <c r="W481" s="41">
        <f t="shared" si="103"/>
        <v>1</v>
      </c>
      <c r="X481" s="41">
        <f t="shared" si="104"/>
        <v>1</v>
      </c>
    </row>
    <row r="482" spans="1:24" x14ac:dyDescent="0.25">
      <c r="A482" s="41">
        <f t="shared" si="105"/>
        <v>2018</v>
      </c>
      <c r="B482" s="41" t="str">
        <f t="shared" si="106"/>
        <v>Nov</v>
      </c>
      <c r="C482" s="41">
        <f t="shared" si="107"/>
        <v>48</v>
      </c>
      <c r="D482" s="41" t="str">
        <f t="shared" si="108"/>
        <v>Mon</v>
      </c>
      <c r="E482" s="27">
        <v>43430</v>
      </c>
      <c r="F482" s="41">
        <v>49112</v>
      </c>
      <c r="G482" s="41" t="s">
        <v>550</v>
      </c>
      <c r="H482" s="41" t="s">
        <v>1901</v>
      </c>
      <c r="K482" s="41">
        <f t="shared" si="109"/>
        <v>0</v>
      </c>
      <c r="L482" s="41">
        <f t="shared" si="110"/>
        <v>0</v>
      </c>
      <c r="M482" s="41">
        <f t="shared" si="111"/>
        <v>1</v>
      </c>
      <c r="N482" s="41">
        <f t="shared" si="112"/>
        <v>1</v>
      </c>
      <c r="O482" s="41">
        <v>1</v>
      </c>
      <c r="P482" s="41" t="s">
        <v>3176</v>
      </c>
      <c r="Q482" s="14">
        <v>1</v>
      </c>
      <c r="R482" s="14">
        <v>1</v>
      </c>
      <c r="S482" s="14" t="str">
        <f t="shared" si="99"/>
        <v>GESU4922431</v>
      </c>
      <c r="T482" s="14">
        <f t="shared" si="100"/>
        <v>1</v>
      </c>
      <c r="U482" s="24">
        <f t="shared" si="101"/>
        <v>1</v>
      </c>
      <c r="V482" s="24">
        <f t="shared" si="102"/>
        <v>1</v>
      </c>
      <c r="W482" s="41">
        <f t="shared" si="103"/>
        <v>1</v>
      </c>
      <c r="X482" s="41">
        <f t="shared" si="104"/>
        <v>1</v>
      </c>
    </row>
    <row r="483" spans="1:24" x14ac:dyDescent="0.25">
      <c r="A483" s="41">
        <f t="shared" si="105"/>
        <v>2018</v>
      </c>
      <c r="B483" s="41" t="str">
        <f t="shared" si="106"/>
        <v>Nov</v>
      </c>
      <c r="C483" s="41">
        <f t="shared" si="107"/>
        <v>48</v>
      </c>
      <c r="D483" s="41" t="str">
        <f t="shared" si="108"/>
        <v>Mon</v>
      </c>
      <c r="E483" s="27">
        <v>43430</v>
      </c>
      <c r="F483" s="41" t="s">
        <v>2593</v>
      </c>
      <c r="G483" s="41" t="s">
        <v>2594</v>
      </c>
      <c r="H483" s="41" t="s">
        <v>2595</v>
      </c>
      <c r="K483" s="41">
        <f t="shared" si="109"/>
        <v>0</v>
      </c>
      <c r="L483" s="41">
        <f t="shared" si="110"/>
        <v>0</v>
      </c>
      <c r="M483" s="41">
        <f t="shared" si="111"/>
        <v>0</v>
      </c>
      <c r="N483" s="41">
        <f t="shared" si="112"/>
        <v>0</v>
      </c>
      <c r="O483" s="41">
        <v>1</v>
      </c>
      <c r="P483" s="41" t="s">
        <v>2554</v>
      </c>
      <c r="Q483" s="14">
        <v>1</v>
      </c>
      <c r="R483" s="14">
        <v>1</v>
      </c>
      <c r="S483" s="14" t="str">
        <f t="shared" si="99"/>
        <v>KKTU7863937</v>
      </c>
      <c r="T483" s="14">
        <f t="shared" si="100"/>
        <v>1</v>
      </c>
      <c r="U483" s="24">
        <f t="shared" si="101"/>
        <v>0</v>
      </c>
      <c r="V483" s="24">
        <f t="shared" si="102"/>
        <v>0</v>
      </c>
      <c r="W483" s="41">
        <f t="shared" si="103"/>
        <v>0</v>
      </c>
      <c r="X483" s="41">
        <f t="shared" si="104"/>
        <v>0</v>
      </c>
    </row>
    <row r="484" spans="1:24" x14ac:dyDescent="0.25">
      <c r="A484" s="41">
        <f t="shared" si="105"/>
        <v>2018</v>
      </c>
      <c r="B484" s="41" t="str">
        <f t="shared" si="106"/>
        <v>Nov</v>
      </c>
      <c r="C484" s="41">
        <f t="shared" si="107"/>
        <v>48</v>
      </c>
      <c r="D484" s="41" t="str">
        <f t="shared" si="108"/>
        <v>Mon</v>
      </c>
      <c r="E484" s="27">
        <v>43430</v>
      </c>
      <c r="F484" s="41">
        <v>47440</v>
      </c>
      <c r="G484" s="41" t="s">
        <v>93</v>
      </c>
      <c r="H484" s="41" t="s">
        <v>338</v>
      </c>
      <c r="I484" s="41" t="s">
        <v>907</v>
      </c>
      <c r="J484" s="41" t="s">
        <v>907</v>
      </c>
      <c r="K484" s="41">
        <f t="shared" si="109"/>
        <v>1</v>
      </c>
      <c r="L484" s="41">
        <f t="shared" si="110"/>
        <v>1</v>
      </c>
      <c r="M484" s="41">
        <f t="shared" si="111"/>
        <v>21</v>
      </c>
      <c r="N484" s="41">
        <f t="shared" si="112"/>
        <v>21</v>
      </c>
      <c r="O484" s="41">
        <v>1</v>
      </c>
      <c r="P484" s="41" t="s">
        <v>3125</v>
      </c>
      <c r="Q484" s="14">
        <v>1</v>
      </c>
      <c r="R484" s="14">
        <v>1</v>
      </c>
      <c r="S484" s="14" t="str">
        <f t="shared" si="99"/>
        <v>FSCU4671114</v>
      </c>
      <c r="T484" s="14">
        <f t="shared" si="100"/>
        <v>1</v>
      </c>
      <c r="U484" s="24">
        <f t="shared" si="101"/>
        <v>0</v>
      </c>
      <c r="V484" s="24">
        <f t="shared" si="102"/>
        <v>1</v>
      </c>
      <c r="W484" s="41">
        <f t="shared" si="103"/>
        <v>0</v>
      </c>
      <c r="X484" s="41">
        <f t="shared" si="104"/>
        <v>1</v>
      </c>
    </row>
    <row r="485" spans="1:24" x14ac:dyDescent="0.25">
      <c r="A485" s="41">
        <f t="shared" si="105"/>
        <v>2018</v>
      </c>
      <c r="B485" s="41" t="str">
        <f t="shared" si="106"/>
        <v>Nov</v>
      </c>
      <c r="C485" s="41">
        <f t="shared" si="107"/>
        <v>48</v>
      </c>
      <c r="D485" s="41" t="str">
        <f t="shared" si="108"/>
        <v>Mon</v>
      </c>
      <c r="E485" s="27">
        <v>43430</v>
      </c>
      <c r="F485" s="41" t="s">
        <v>2596</v>
      </c>
      <c r="G485" s="41" t="s">
        <v>169</v>
      </c>
      <c r="H485" s="41" t="s">
        <v>2597</v>
      </c>
      <c r="K485" s="41">
        <f t="shared" si="109"/>
        <v>0</v>
      </c>
      <c r="L485" s="41">
        <f t="shared" si="110"/>
        <v>0</v>
      </c>
      <c r="M485" s="41">
        <f t="shared" si="111"/>
        <v>3</v>
      </c>
      <c r="N485" s="41">
        <f t="shared" si="112"/>
        <v>4</v>
      </c>
      <c r="O485" s="41">
        <v>1</v>
      </c>
      <c r="P485" s="41" t="s">
        <v>2343</v>
      </c>
      <c r="Q485" s="14">
        <v>1</v>
      </c>
      <c r="R485" s="14">
        <v>1</v>
      </c>
      <c r="S485" s="14" t="str">
        <f t="shared" si="99"/>
        <v>KAUTEK OTOMOTIV A.S.</v>
      </c>
      <c r="T485" s="14">
        <f t="shared" si="100"/>
        <v>1</v>
      </c>
      <c r="U485" s="24">
        <f t="shared" si="101"/>
        <v>1</v>
      </c>
      <c r="V485" s="24">
        <f t="shared" si="102"/>
        <v>1</v>
      </c>
      <c r="W485" s="41">
        <f t="shared" si="103"/>
        <v>1</v>
      </c>
      <c r="X485" s="41">
        <f t="shared" si="104"/>
        <v>1</v>
      </c>
    </row>
    <row r="486" spans="1:24" x14ac:dyDescent="0.25">
      <c r="A486" s="41">
        <f t="shared" si="105"/>
        <v>2018</v>
      </c>
      <c r="B486" s="41" t="str">
        <f t="shared" si="106"/>
        <v>Nov</v>
      </c>
      <c r="C486" s="41">
        <f t="shared" si="107"/>
        <v>48</v>
      </c>
      <c r="D486" s="41" t="str">
        <f t="shared" si="108"/>
        <v>Mon</v>
      </c>
      <c r="E486" s="27">
        <v>43430</v>
      </c>
      <c r="F486" s="41">
        <v>49311</v>
      </c>
      <c r="G486" s="41" t="s">
        <v>2598</v>
      </c>
      <c r="H486" s="41" t="s">
        <v>2599</v>
      </c>
      <c r="K486" s="41">
        <f t="shared" si="109"/>
        <v>0</v>
      </c>
      <c r="L486" s="41">
        <f t="shared" si="110"/>
        <v>0</v>
      </c>
      <c r="M486" s="41">
        <f t="shared" si="111"/>
        <v>0</v>
      </c>
      <c r="N486" s="41">
        <f t="shared" si="112"/>
        <v>0</v>
      </c>
      <c r="O486" s="41">
        <v>1</v>
      </c>
      <c r="P486" s="41" t="s">
        <v>3186</v>
      </c>
      <c r="Q486" s="14">
        <v>1</v>
      </c>
      <c r="R486" s="14">
        <v>1</v>
      </c>
      <c r="S486" s="14" t="str">
        <f t="shared" si="99"/>
        <v>HEPU AUTOTEILE GMBH</v>
      </c>
      <c r="T486" s="14">
        <f t="shared" si="100"/>
        <v>1</v>
      </c>
      <c r="U486" s="24">
        <f t="shared" si="101"/>
        <v>0</v>
      </c>
      <c r="V486" s="24">
        <f t="shared" si="102"/>
        <v>0</v>
      </c>
      <c r="W486" s="41">
        <f t="shared" si="103"/>
        <v>0</v>
      </c>
      <c r="X486" s="41">
        <f t="shared" si="104"/>
        <v>0</v>
      </c>
    </row>
    <row r="487" spans="1:24" x14ac:dyDescent="0.25">
      <c r="A487" s="41">
        <f t="shared" si="105"/>
        <v>2018</v>
      </c>
      <c r="B487" s="41" t="str">
        <f t="shared" si="106"/>
        <v>Nov</v>
      </c>
      <c r="C487" s="41">
        <f t="shared" si="107"/>
        <v>48</v>
      </c>
      <c r="D487" s="41" t="str">
        <f t="shared" si="108"/>
        <v>Mon</v>
      </c>
      <c r="E487" s="27">
        <v>43430</v>
      </c>
      <c r="F487" s="41">
        <v>49166</v>
      </c>
      <c r="G487" s="41" t="s">
        <v>2600</v>
      </c>
      <c r="K487" s="41">
        <f t="shared" si="109"/>
        <v>0</v>
      </c>
      <c r="L487" s="41">
        <f t="shared" si="110"/>
        <v>0</v>
      </c>
      <c r="M487" s="41">
        <f t="shared" si="111"/>
        <v>0</v>
      </c>
      <c r="N487" s="41">
        <f t="shared" si="112"/>
        <v>0</v>
      </c>
      <c r="O487" s="41">
        <v>1</v>
      </c>
      <c r="P487" s="41" t="s">
        <v>2309</v>
      </c>
      <c r="Q487" s="14">
        <v>1</v>
      </c>
      <c r="R487" s="14">
        <v>1</v>
      </c>
      <c r="S487" s="14" t="str">
        <f t="shared" si="99"/>
        <v>KKTU8184648</v>
      </c>
      <c r="T487" s="14">
        <f t="shared" si="100"/>
        <v>1</v>
      </c>
      <c r="U487" s="24">
        <f t="shared" si="101"/>
        <v>1</v>
      </c>
      <c r="V487" s="24">
        <f t="shared" si="102"/>
        <v>1</v>
      </c>
      <c r="W487" s="41">
        <f t="shared" si="103"/>
        <v>1</v>
      </c>
      <c r="X487" s="41">
        <f t="shared" si="104"/>
        <v>1</v>
      </c>
    </row>
    <row r="488" spans="1:24" x14ac:dyDescent="0.25">
      <c r="A488" s="41">
        <f t="shared" si="105"/>
        <v>2018</v>
      </c>
      <c r="B488" s="41" t="str">
        <f t="shared" si="106"/>
        <v>Nov</v>
      </c>
      <c r="C488" s="41">
        <f t="shared" si="107"/>
        <v>48</v>
      </c>
      <c r="D488" s="41" t="str">
        <f t="shared" si="108"/>
        <v>Tue</v>
      </c>
      <c r="E488" s="27">
        <v>43431</v>
      </c>
      <c r="F488" s="41">
        <v>50467</v>
      </c>
      <c r="G488" s="41" t="s">
        <v>1533</v>
      </c>
      <c r="H488" s="41" t="s">
        <v>1908</v>
      </c>
      <c r="K488" s="41">
        <f t="shared" si="109"/>
        <v>0</v>
      </c>
      <c r="L488" s="41">
        <f t="shared" si="110"/>
        <v>0</v>
      </c>
      <c r="M488" s="41">
        <f t="shared" si="111"/>
        <v>0</v>
      </c>
      <c r="N488" s="41">
        <f t="shared" si="112"/>
        <v>0</v>
      </c>
      <c r="O488" s="41">
        <v>1</v>
      </c>
      <c r="P488" s="41" t="s">
        <v>3157</v>
      </c>
      <c r="Q488" s="14">
        <v>1</v>
      </c>
      <c r="R488" s="14">
        <v>1</v>
      </c>
      <c r="S488" s="14" t="str">
        <f t="shared" si="99"/>
        <v>KOYORAD</v>
      </c>
      <c r="T488" s="14">
        <f t="shared" si="100"/>
        <v>1</v>
      </c>
      <c r="U488" s="24">
        <f t="shared" si="101"/>
        <v>1</v>
      </c>
      <c r="V488" s="24">
        <f t="shared" si="102"/>
        <v>1</v>
      </c>
      <c r="W488" s="41">
        <f t="shared" si="103"/>
        <v>1</v>
      </c>
      <c r="X488" s="41">
        <f t="shared" si="104"/>
        <v>1</v>
      </c>
    </row>
    <row r="489" spans="1:24" x14ac:dyDescent="0.25">
      <c r="A489" s="41">
        <f t="shared" si="105"/>
        <v>2018</v>
      </c>
      <c r="B489" s="41" t="str">
        <f t="shared" si="106"/>
        <v>Nov</v>
      </c>
      <c r="C489" s="41">
        <f t="shared" si="107"/>
        <v>48</v>
      </c>
      <c r="D489" s="41" t="str">
        <f t="shared" si="108"/>
        <v>Tue</v>
      </c>
      <c r="E489" s="27">
        <v>43431</v>
      </c>
      <c r="F489" s="41">
        <v>49288</v>
      </c>
      <c r="G489" s="41" t="s">
        <v>41</v>
      </c>
      <c r="H489" s="41" t="s">
        <v>1909</v>
      </c>
      <c r="K489" s="41">
        <f t="shared" si="109"/>
        <v>0</v>
      </c>
      <c r="L489" s="41">
        <f t="shared" si="110"/>
        <v>0</v>
      </c>
      <c r="M489" s="41">
        <f t="shared" si="111"/>
        <v>2</v>
      </c>
      <c r="N489" s="41">
        <f t="shared" si="112"/>
        <v>2</v>
      </c>
      <c r="O489" s="41">
        <v>1</v>
      </c>
      <c r="P489" s="41" t="s">
        <v>2557</v>
      </c>
      <c r="Q489" s="14">
        <v>1</v>
      </c>
      <c r="R489" s="14">
        <v>1</v>
      </c>
      <c r="S489" s="14" t="str">
        <f t="shared" si="99"/>
        <v>NYKU3286129</v>
      </c>
      <c r="T489" s="14">
        <f t="shared" si="100"/>
        <v>1</v>
      </c>
      <c r="U489" s="24">
        <f t="shared" si="101"/>
        <v>0</v>
      </c>
      <c r="V489" s="24">
        <f t="shared" si="102"/>
        <v>0</v>
      </c>
      <c r="W489" s="41">
        <f t="shared" si="103"/>
        <v>0</v>
      </c>
      <c r="X489" s="41">
        <f t="shared" si="104"/>
        <v>0</v>
      </c>
    </row>
    <row r="490" spans="1:24" x14ac:dyDescent="0.25">
      <c r="A490" s="41">
        <f t="shared" si="105"/>
        <v>2018</v>
      </c>
      <c r="B490" s="41" t="str">
        <f t="shared" si="106"/>
        <v>Nov</v>
      </c>
      <c r="C490" s="41">
        <f t="shared" si="107"/>
        <v>48</v>
      </c>
      <c r="D490" s="41" t="str">
        <f t="shared" si="108"/>
        <v>Tue</v>
      </c>
      <c r="E490" s="27">
        <v>43431</v>
      </c>
      <c r="F490" s="41">
        <v>49114</v>
      </c>
      <c r="G490" s="41" t="s">
        <v>185</v>
      </c>
      <c r="H490" s="41" t="s">
        <v>361</v>
      </c>
      <c r="I490" s="41" t="s">
        <v>909</v>
      </c>
      <c r="J490" s="41" t="s">
        <v>909</v>
      </c>
      <c r="K490" s="41">
        <f t="shared" si="109"/>
        <v>0</v>
      </c>
      <c r="L490" s="41">
        <f t="shared" si="110"/>
        <v>0</v>
      </c>
      <c r="M490" s="41">
        <f t="shared" si="111"/>
        <v>0</v>
      </c>
      <c r="N490" s="41">
        <f t="shared" si="112"/>
        <v>0</v>
      </c>
      <c r="O490" s="41">
        <v>1</v>
      </c>
      <c r="P490" s="41" t="s">
        <v>3122</v>
      </c>
      <c r="Q490" s="14">
        <v>1</v>
      </c>
      <c r="R490" s="14">
        <v>1</v>
      </c>
      <c r="S490" s="14" t="str">
        <f t="shared" si="99"/>
        <v xml:space="preserve">TRW </v>
      </c>
      <c r="T490" s="14">
        <f t="shared" si="100"/>
        <v>1</v>
      </c>
      <c r="U490" s="24">
        <f t="shared" si="101"/>
        <v>1</v>
      </c>
      <c r="V490" s="24">
        <f t="shared" si="102"/>
        <v>1</v>
      </c>
      <c r="W490" s="41">
        <f t="shared" si="103"/>
        <v>1</v>
      </c>
      <c r="X490" s="41">
        <f t="shared" si="104"/>
        <v>1</v>
      </c>
    </row>
    <row r="491" spans="1:24" x14ac:dyDescent="0.25">
      <c r="A491" s="41">
        <f t="shared" si="105"/>
        <v>2018</v>
      </c>
      <c r="B491" s="41" t="str">
        <f t="shared" si="106"/>
        <v>Nov</v>
      </c>
      <c r="C491" s="41">
        <f t="shared" si="107"/>
        <v>48</v>
      </c>
      <c r="D491" s="41" t="str">
        <f t="shared" si="108"/>
        <v>Tue</v>
      </c>
      <c r="E491" s="27">
        <v>43431</v>
      </c>
      <c r="F491" s="41">
        <v>47654</v>
      </c>
      <c r="G491" s="41" t="s">
        <v>197</v>
      </c>
      <c r="H491" s="41" t="s">
        <v>362</v>
      </c>
      <c r="I491" s="41" t="s">
        <v>907</v>
      </c>
      <c r="J491" s="41" t="s">
        <v>907</v>
      </c>
      <c r="K491" s="41">
        <f t="shared" si="109"/>
        <v>1</v>
      </c>
      <c r="L491" s="41">
        <f t="shared" si="110"/>
        <v>1</v>
      </c>
      <c r="M491" s="41">
        <f t="shared" si="111"/>
        <v>3</v>
      </c>
      <c r="N491" s="41">
        <f t="shared" si="112"/>
        <v>3</v>
      </c>
      <c r="O491" s="41">
        <v>1</v>
      </c>
      <c r="P491" s="41" t="s">
        <v>2336</v>
      </c>
      <c r="Q491" s="14">
        <v>1</v>
      </c>
      <c r="R491" s="14">
        <v>1</v>
      </c>
      <c r="S491" s="14" t="str">
        <f t="shared" si="99"/>
        <v>34AD4454</v>
      </c>
      <c r="T491" s="14">
        <f t="shared" si="100"/>
        <v>1</v>
      </c>
      <c r="U491" s="24">
        <f t="shared" si="101"/>
        <v>1</v>
      </c>
      <c r="V491" s="24">
        <f t="shared" si="102"/>
        <v>1</v>
      </c>
      <c r="W491" s="41">
        <f t="shared" si="103"/>
        <v>1</v>
      </c>
      <c r="X491" s="41">
        <f t="shared" si="104"/>
        <v>1</v>
      </c>
    </row>
    <row r="492" spans="1:24" x14ac:dyDescent="0.25">
      <c r="A492" s="41">
        <f t="shared" si="105"/>
        <v>2018</v>
      </c>
      <c r="B492" s="41" t="str">
        <f t="shared" si="106"/>
        <v>Nov</v>
      </c>
      <c r="C492" s="41">
        <f t="shared" si="107"/>
        <v>48</v>
      </c>
      <c r="D492" s="41" t="str">
        <f t="shared" si="108"/>
        <v>Tue</v>
      </c>
      <c r="E492" s="27">
        <v>43431</v>
      </c>
      <c r="F492" s="41">
        <v>47598</v>
      </c>
      <c r="G492" s="41" t="s">
        <v>47</v>
      </c>
      <c r="H492" s="41" t="s">
        <v>2601</v>
      </c>
      <c r="K492" s="41">
        <f t="shared" si="109"/>
        <v>0</v>
      </c>
      <c r="L492" s="41">
        <f t="shared" si="110"/>
        <v>0</v>
      </c>
      <c r="M492" s="41">
        <f t="shared" si="111"/>
        <v>0</v>
      </c>
      <c r="N492" s="41">
        <f t="shared" si="112"/>
        <v>0</v>
      </c>
      <c r="O492" s="41">
        <v>1</v>
      </c>
      <c r="P492" s="41" t="s">
        <v>3139</v>
      </c>
      <c r="Q492" s="14">
        <v>1</v>
      </c>
      <c r="R492" s="14">
        <v>1</v>
      </c>
      <c r="S492" s="14" t="str">
        <f t="shared" si="99"/>
        <v>KKTU7374978</v>
      </c>
      <c r="T492" s="14">
        <f t="shared" si="100"/>
        <v>1</v>
      </c>
      <c r="U492" s="24">
        <f t="shared" si="101"/>
        <v>1</v>
      </c>
      <c r="V492" s="24">
        <f t="shared" si="102"/>
        <v>1</v>
      </c>
      <c r="W492" s="41">
        <f t="shared" si="103"/>
        <v>1</v>
      </c>
      <c r="X492" s="41">
        <f t="shared" si="104"/>
        <v>1</v>
      </c>
    </row>
    <row r="493" spans="1:24" x14ac:dyDescent="0.25">
      <c r="A493" s="41">
        <f t="shared" si="105"/>
        <v>2018</v>
      </c>
      <c r="B493" s="41" t="str">
        <f t="shared" si="106"/>
        <v>Nov</v>
      </c>
      <c r="C493" s="41">
        <f t="shared" si="107"/>
        <v>48</v>
      </c>
      <c r="D493" s="41" t="str">
        <f t="shared" si="108"/>
        <v>Tue</v>
      </c>
      <c r="E493" s="27">
        <v>43431</v>
      </c>
      <c r="F493" s="41">
        <v>50537</v>
      </c>
      <c r="G493" s="41" t="s">
        <v>637</v>
      </c>
      <c r="H493" s="41" t="s">
        <v>2602</v>
      </c>
      <c r="K493" s="41">
        <f t="shared" si="109"/>
        <v>0</v>
      </c>
      <c r="L493" s="41">
        <f t="shared" si="110"/>
        <v>0</v>
      </c>
      <c r="M493" s="41">
        <f t="shared" si="111"/>
        <v>1</v>
      </c>
      <c r="N493" s="41">
        <f t="shared" si="112"/>
        <v>1</v>
      </c>
      <c r="O493" s="41">
        <v>1</v>
      </c>
      <c r="P493" s="41" t="s">
        <v>2360</v>
      </c>
      <c r="Q493" s="14">
        <v>1</v>
      </c>
      <c r="R493" s="14">
        <v>1</v>
      </c>
      <c r="S493" s="14" t="str">
        <f t="shared" si="99"/>
        <v>TGHU6037874</v>
      </c>
      <c r="T493" s="14">
        <f t="shared" si="100"/>
        <v>1</v>
      </c>
      <c r="U493" s="24">
        <f t="shared" si="101"/>
        <v>0</v>
      </c>
      <c r="V493" s="24">
        <f t="shared" si="102"/>
        <v>0</v>
      </c>
      <c r="W493" s="41">
        <f t="shared" si="103"/>
        <v>0</v>
      </c>
      <c r="X493" s="41">
        <f t="shared" si="104"/>
        <v>0</v>
      </c>
    </row>
    <row r="494" spans="1:24" x14ac:dyDescent="0.25">
      <c r="A494" s="41">
        <f t="shared" si="105"/>
        <v>2018</v>
      </c>
      <c r="B494" s="41" t="str">
        <f t="shared" si="106"/>
        <v>Nov</v>
      </c>
      <c r="C494" s="41">
        <f t="shared" si="107"/>
        <v>48</v>
      </c>
      <c r="D494" s="41" t="str">
        <f t="shared" si="108"/>
        <v>Tue</v>
      </c>
      <c r="E494" s="27">
        <v>43431</v>
      </c>
      <c r="F494" s="41" t="s">
        <v>363</v>
      </c>
      <c r="G494" s="41" t="s">
        <v>364</v>
      </c>
      <c r="H494" s="41" t="s">
        <v>365</v>
      </c>
      <c r="I494" s="41" t="s">
        <v>929</v>
      </c>
      <c r="J494" s="41" t="s">
        <v>929</v>
      </c>
      <c r="K494" s="41">
        <f t="shared" si="109"/>
        <v>0</v>
      </c>
      <c r="L494" s="41">
        <f t="shared" si="110"/>
        <v>0</v>
      </c>
      <c r="M494" s="41">
        <f t="shared" si="111"/>
        <v>0</v>
      </c>
      <c r="N494" s="41">
        <f t="shared" si="112"/>
        <v>0</v>
      </c>
      <c r="O494" s="41">
        <v>1</v>
      </c>
      <c r="P494" s="41" t="s">
        <v>3173</v>
      </c>
      <c r="Q494" s="14">
        <v>1</v>
      </c>
      <c r="R494" s="14">
        <v>1</v>
      </c>
      <c r="S494" s="14" t="str">
        <f t="shared" si="99"/>
        <v>SHENZHEN HORN INDUSTRIAL CO LTD</v>
      </c>
      <c r="T494" s="14">
        <f t="shared" si="100"/>
        <v>1</v>
      </c>
      <c r="U494" s="24">
        <f t="shared" si="101"/>
        <v>0</v>
      </c>
      <c r="V494" s="24">
        <f t="shared" si="102"/>
        <v>0</v>
      </c>
      <c r="W494" s="41">
        <f t="shared" si="103"/>
        <v>0</v>
      </c>
      <c r="X494" s="41">
        <f t="shared" si="104"/>
        <v>0</v>
      </c>
    </row>
    <row r="495" spans="1:24" x14ac:dyDescent="0.25">
      <c r="A495" s="41">
        <f t="shared" si="105"/>
        <v>2018</v>
      </c>
      <c r="B495" s="41" t="str">
        <f t="shared" si="106"/>
        <v>Nov</v>
      </c>
      <c r="C495" s="41">
        <f t="shared" si="107"/>
        <v>48</v>
      </c>
      <c r="D495" s="41" t="str">
        <f t="shared" si="108"/>
        <v>Tue</v>
      </c>
      <c r="E495" s="27">
        <v>43431</v>
      </c>
      <c r="F495" s="41">
        <v>50538</v>
      </c>
      <c r="G495" s="41" t="s">
        <v>2603</v>
      </c>
      <c r="H495" s="41" t="s">
        <v>2604</v>
      </c>
      <c r="K495" s="41">
        <f t="shared" si="109"/>
        <v>0</v>
      </c>
      <c r="L495" s="41">
        <f t="shared" si="110"/>
        <v>0</v>
      </c>
      <c r="M495" s="41">
        <f t="shared" si="111"/>
        <v>0</v>
      </c>
      <c r="N495" s="41">
        <f t="shared" si="112"/>
        <v>0</v>
      </c>
      <c r="O495" s="41">
        <v>1</v>
      </c>
      <c r="P495" s="41" t="s">
        <v>2315</v>
      </c>
      <c r="Q495" s="14">
        <v>1</v>
      </c>
      <c r="R495" s="14">
        <v>1</v>
      </c>
      <c r="S495" s="14" t="str">
        <f t="shared" si="99"/>
        <v>CMAU8269599</v>
      </c>
      <c r="T495" s="14">
        <f t="shared" si="100"/>
        <v>1</v>
      </c>
      <c r="U495" s="24">
        <f t="shared" si="101"/>
        <v>0</v>
      </c>
      <c r="V495" s="24">
        <f t="shared" si="102"/>
        <v>1</v>
      </c>
      <c r="W495" s="41">
        <f t="shared" si="103"/>
        <v>0</v>
      </c>
      <c r="X495" s="41">
        <f t="shared" si="104"/>
        <v>1</v>
      </c>
    </row>
    <row r="496" spans="1:24" x14ac:dyDescent="0.25">
      <c r="A496" s="41">
        <f t="shared" si="105"/>
        <v>2018</v>
      </c>
      <c r="B496" s="41" t="str">
        <f t="shared" si="106"/>
        <v>Nov</v>
      </c>
      <c r="C496" s="41">
        <f t="shared" si="107"/>
        <v>48</v>
      </c>
      <c r="D496" s="41" t="str">
        <f t="shared" si="108"/>
        <v>Tue</v>
      </c>
      <c r="E496" s="27">
        <v>43431</v>
      </c>
      <c r="F496" s="41">
        <v>47522</v>
      </c>
      <c r="G496" s="41" t="s">
        <v>125</v>
      </c>
      <c r="H496" s="41" t="s">
        <v>366</v>
      </c>
      <c r="I496" s="41" t="s">
        <v>929</v>
      </c>
      <c r="J496" s="41" t="s">
        <v>930</v>
      </c>
      <c r="K496" s="41">
        <f t="shared" si="109"/>
        <v>0</v>
      </c>
      <c r="L496" s="41">
        <f t="shared" si="110"/>
        <v>0</v>
      </c>
      <c r="M496" s="41">
        <f t="shared" si="111"/>
        <v>25</v>
      </c>
      <c r="N496" s="41">
        <f t="shared" si="112"/>
        <v>27</v>
      </c>
      <c r="O496" s="41">
        <v>1</v>
      </c>
      <c r="P496" s="41" t="s">
        <v>3204</v>
      </c>
      <c r="Q496" s="14">
        <v>1</v>
      </c>
      <c r="R496" s="14">
        <v>1</v>
      </c>
      <c r="S496" s="14" t="str">
        <f t="shared" si="99"/>
        <v>CXSU1149852</v>
      </c>
      <c r="T496" s="14">
        <f t="shared" si="100"/>
        <v>1</v>
      </c>
      <c r="U496" s="24">
        <f t="shared" si="101"/>
        <v>0</v>
      </c>
      <c r="V496" s="24">
        <f t="shared" si="102"/>
        <v>1</v>
      </c>
      <c r="W496" s="41">
        <f t="shared" si="103"/>
        <v>0</v>
      </c>
      <c r="X496" s="41">
        <f t="shared" si="104"/>
        <v>1</v>
      </c>
    </row>
    <row r="497" spans="1:24" x14ac:dyDescent="0.25">
      <c r="A497" s="41">
        <f t="shared" si="105"/>
        <v>2018</v>
      </c>
      <c r="B497" s="41" t="str">
        <f t="shared" si="106"/>
        <v>Nov</v>
      </c>
      <c r="C497" s="41">
        <f t="shared" si="107"/>
        <v>48</v>
      </c>
      <c r="D497" s="41" t="str">
        <f t="shared" si="108"/>
        <v>Tue</v>
      </c>
      <c r="E497" s="27">
        <v>43431</v>
      </c>
      <c r="F497" s="41">
        <v>47546</v>
      </c>
      <c r="G497" s="41" t="s">
        <v>125</v>
      </c>
      <c r="H497" s="41" t="s">
        <v>978</v>
      </c>
      <c r="I497" s="41" t="s">
        <v>907</v>
      </c>
      <c r="J497" s="41" t="s">
        <v>907</v>
      </c>
      <c r="K497" s="41">
        <f t="shared" si="109"/>
        <v>1</v>
      </c>
      <c r="L497" s="41">
        <f t="shared" si="110"/>
        <v>1</v>
      </c>
      <c r="M497" s="41">
        <f t="shared" si="111"/>
        <v>25</v>
      </c>
      <c r="N497" s="41">
        <f t="shared" si="112"/>
        <v>27</v>
      </c>
      <c r="O497" s="41">
        <v>1</v>
      </c>
      <c r="P497" s="41" t="s">
        <v>2363</v>
      </c>
      <c r="Q497" s="14">
        <v>1</v>
      </c>
      <c r="R497" s="14">
        <v>1</v>
      </c>
      <c r="S497" s="14" t="str">
        <f t="shared" si="99"/>
        <v>TRHU2300990</v>
      </c>
      <c r="T497" s="14">
        <f t="shared" si="100"/>
        <v>1</v>
      </c>
      <c r="U497" s="24">
        <f t="shared" si="101"/>
        <v>1</v>
      </c>
      <c r="V497" s="24">
        <f t="shared" si="102"/>
        <v>1</v>
      </c>
      <c r="W497" s="41">
        <f t="shared" si="103"/>
        <v>1</v>
      </c>
      <c r="X497" s="41">
        <f t="shared" si="104"/>
        <v>1</v>
      </c>
    </row>
    <row r="498" spans="1:24" x14ac:dyDescent="0.25">
      <c r="A498" s="41">
        <f t="shared" si="105"/>
        <v>2018</v>
      </c>
      <c r="B498" s="41" t="str">
        <f t="shared" si="106"/>
        <v>Nov</v>
      </c>
      <c r="C498" s="41">
        <f t="shared" si="107"/>
        <v>48</v>
      </c>
      <c r="D498" s="41" t="str">
        <f t="shared" si="108"/>
        <v>Tue</v>
      </c>
      <c r="E498" s="27">
        <v>43431</v>
      </c>
      <c r="F498" s="41">
        <v>49099</v>
      </c>
      <c r="G498" s="41" t="s">
        <v>125</v>
      </c>
      <c r="H498" s="41" t="s">
        <v>1924</v>
      </c>
      <c r="K498" s="41">
        <f t="shared" si="109"/>
        <v>0</v>
      </c>
      <c r="L498" s="41">
        <f t="shared" si="110"/>
        <v>0</v>
      </c>
      <c r="M498" s="41">
        <f t="shared" si="111"/>
        <v>25</v>
      </c>
      <c r="N498" s="41">
        <f t="shared" si="112"/>
        <v>27</v>
      </c>
      <c r="O498" s="41">
        <v>1</v>
      </c>
      <c r="P498" s="41" t="s">
        <v>3209</v>
      </c>
      <c r="Q498" s="14">
        <v>1</v>
      </c>
      <c r="R498" s="14">
        <v>1</v>
      </c>
      <c r="S498" s="14" t="str">
        <f t="shared" si="99"/>
        <v>NISSENS (UK) LTD</v>
      </c>
      <c r="T498" s="14">
        <f t="shared" si="100"/>
        <v>1</v>
      </c>
      <c r="U498" s="24">
        <f t="shared" si="101"/>
        <v>1</v>
      </c>
      <c r="V498" s="24">
        <f t="shared" si="102"/>
        <v>1</v>
      </c>
      <c r="W498" s="41">
        <f t="shared" si="103"/>
        <v>1</v>
      </c>
      <c r="X498" s="41">
        <f t="shared" si="104"/>
        <v>1</v>
      </c>
    </row>
    <row r="499" spans="1:24" x14ac:dyDescent="0.25">
      <c r="A499" s="41">
        <f t="shared" si="105"/>
        <v>2018</v>
      </c>
      <c r="B499" s="41" t="str">
        <f t="shared" si="106"/>
        <v>Nov</v>
      </c>
      <c r="C499" s="41">
        <f t="shared" si="107"/>
        <v>48</v>
      </c>
      <c r="D499" s="41" t="str">
        <f t="shared" si="108"/>
        <v>Tue</v>
      </c>
      <c r="E499" s="27">
        <v>43431</v>
      </c>
      <c r="F499" s="41">
        <v>50526</v>
      </c>
      <c r="G499" s="41" t="s">
        <v>125</v>
      </c>
      <c r="H499" s="41" t="s">
        <v>1925</v>
      </c>
      <c r="K499" s="41">
        <f t="shared" si="109"/>
        <v>0</v>
      </c>
      <c r="L499" s="41">
        <f t="shared" si="110"/>
        <v>0</v>
      </c>
      <c r="M499" s="41">
        <f t="shared" si="111"/>
        <v>25</v>
      </c>
      <c r="N499" s="41">
        <f t="shared" si="112"/>
        <v>27</v>
      </c>
      <c r="O499" s="41">
        <v>1</v>
      </c>
      <c r="P499" s="41" t="s">
        <v>2322</v>
      </c>
      <c r="Q499" s="14">
        <v>1</v>
      </c>
      <c r="R499" s="14">
        <v>1</v>
      </c>
      <c r="S499" s="14" t="str">
        <f t="shared" si="99"/>
        <v>TGHU0342103</v>
      </c>
      <c r="T499" s="14">
        <f t="shared" si="100"/>
        <v>1</v>
      </c>
      <c r="U499" s="24">
        <f t="shared" si="101"/>
        <v>1</v>
      </c>
      <c r="V499" s="24">
        <f t="shared" si="102"/>
        <v>1</v>
      </c>
      <c r="W499" s="41">
        <f t="shared" si="103"/>
        <v>1</v>
      </c>
      <c r="X499" s="41">
        <f t="shared" si="104"/>
        <v>1</v>
      </c>
    </row>
    <row r="500" spans="1:24" x14ac:dyDescent="0.25">
      <c r="A500" s="41">
        <f t="shared" si="105"/>
        <v>2018</v>
      </c>
      <c r="B500" s="41" t="str">
        <f t="shared" si="106"/>
        <v>Nov</v>
      </c>
      <c r="C500" s="41">
        <f t="shared" si="107"/>
        <v>48</v>
      </c>
      <c r="D500" s="41" t="str">
        <f t="shared" si="108"/>
        <v>Tue</v>
      </c>
      <c r="E500" s="27">
        <v>43431</v>
      </c>
      <c r="F500" s="41" t="s">
        <v>367</v>
      </c>
      <c r="G500" s="41" t="s">
        <v>368</v>
      </c>
      <c r="H500" s="41" t="s">
        <v>369</v>
      </c>
      <c r="I500" s="41" t="s">
        <v>907</v>
      </c>
      <c r="J500" s="41" t="s">
        <v>907</v>
      </c>
      <c r="K500" s="41">
        <f t="shared" si="109"/>
        <v>1</v>
      </c>
      <c r="L500" s="41">
        <f t="shared" si="110"/>
        <v>1</v>
      </c>
      <c r="M500" s="41">
        <f t="shared" si="111"/>
        <v>1</v>
      </c>
      <c r="N500" s="41">
        <f t="shared" si="112"/>
        <v>1</v>
      </c>
      <c r="O500" s="41">
        <v>1</v>
      </c>
      <c r="P500" s="41" t="s">
        <v>2318</v>
      </c>
      <c r="Q500" s="14">
        <v>1</v>
      </c>
      <c r="R500" s="14">
        <v>1</v>
      </c>
      <c r="S500" s="14" t="str">
        <f t="shared" si="99"/>
        <v>MSKU7439541</v>
      </c>
      <c r="T500" s="14">
        <f t="shared" si="100"/>
        <v>1</v>
      </c>
      <c r="U500" s="24">
        <f t="shared" si="101"/>
        <v>0</v>
      </c>
      <c r="V500" s="24">
        <f t="shared" si="102"/>
        <v>1</v>
      </c>
      <c r="W500" s="41">
        <f t="shared" si="103"/>
        <v>0</v>
      </c>
      <c r="X500" s="41">
        <f t="shared" si="104"/>
        <v>1</v>
      </c>
    </row>
    <row r="501" spans="1:24" x14ac:dyDescent="0.25">
      <c r="A501" s="41">
        <f t="shared" si="105"/>
        <v>2018</v>
      </c>
      <c r="B501" s="41" t="str">
        <f t="shared" si="106"/>
        <v>Nov</v>
      </c>
      <c r="C501" s="41">
        <f t="shared" si="107"/>
        <v>48</v>
      </c>
      <c r="D501" s="41" t="str">
        <f t="shared" si="108"/>
        <v>Tue</v>
      </c>
      <c r="E501" s="27">
        <v>43431</v>
      </c>
      <c r="F501" s="41">
        <v>50525</v>
      </c>
      <c r="G501" s="41" t="s">
        <v>45</v>
      </c>
      <c r="K501" s="41">
        <f t="shared" si="109"/>
        <v>0</v>
      </c>
      <c r="L501" s="41">
        <f t="shared" si="110"/>
        <v>0</v>
      </c>
      <c r="M501" s="41">
        <f t="shared" si="111"/>
        <v>4</v>
      </c>
      <c r="N501" s="41">
        <f t="shared" si="112"/>
        <v>4</v>
      </c>
      <c r="O501" s="41">
        <v>1</v>
      </c>
      <c r="P501" s="41" t="s">
        <v>2600</v>
      </c>
      <c r="Q501" s="14">
        <v>1</v>
      </c>
      <c r="R501" s="14"/>
      <c r="S501" s="14" t="str">
        <f t="shared" si="99"/>
        <v>ONTIME LOGISTICS GMBH</v>
      </c>
      <c r="T501" s="14">
        <f t="shared" si="100"/>
        <v>1</v>
      </c>
      <c r="U501" s="24">
        <f t="shared" si="101"/>
        <v>0</v>
      </c>
      <c r="V501" s="24">
        <f t="shared" si="102"/>
        <v>0</v>
      </c>
      <c r="W501" s="41">
        <f t="shared" si="103"/>
        <v>0</v>
      </c>
      <c r="X501" s="41">
        <f t="shared" si="104"/>
        <v>0</v>
      </c>
    </row>
    <row r="502" spans="1:24" x14ac:dyDescent="0.25">
      <c r="A502" s="41">
        <f t="shared" si="105"/>
        <v>2018</v>
      </c>
      <c r="B502" s="41" t="str">
        <f t="shared" si="106"/>
        <v>Nov</v>
      </c>
      <c r="C502" s="41">
        <f t="shared" si="107"/>
        <v>48</v>
      </c>
      <c r="D502" s="41" t="str">
        <f t="shared" si="108"/>
        <v>Tue</v>
      </c>
      <c r="E502" s="27">
        <v>43431</v>
      </c>
      <c r="F502" s="41">
        <v>50535</v>
      </c>
      <c r="G502" s="41" t="s">
        <v>143</v>
      </c>
      <c r="H502" s="41" t="s">
        <v>1926</v>
      </c>
      <c r="K502" s="41">
        <f t="shared" si="109"/>
        <v>0</v>
      </c>
      <c r="L502" s="41">
        <f t="shared" si="110"/>
        <v>0</v>
      </c>
      <c r="M502" s="41">
        <f t="shared" si="111"/>
        <v>5</v>
      </c>
      <c r="N502" s="41">
        <f t="shared" si="112"/>
        <v>5</v>
      </c>
      <c r="O502" s="41">
        <v>1</v>
      </c>
      <c r="P502" s="41" t="s">
        <v>466</v>
      </c>
      <c r="Q502" s="14">
        <v>1</v>
      </c>
      <c r="R502" s="14">
        <v>1</v>
      </c>
      <c r="S502" s="14" t="str">
        <f t="shared" ref="S502:S565" si="113">P502</f>
        <v>MSKU2956285</v>
      </c>
      <c r="T502" s="14">
        <f t="shared" ref="T502:T565" si="114">Q502</f>
        <v>1</v>
      </c>
      <c r="U502" s="24">
        <f t="shared" ref="U502:U565" si="115">W502/T502</f>
        <v>1</v>
      </c>
      <c r="V502" s="24">
        <f t="shared" ref="V502:V565" si="116">X502/T502</f>
        <v>1</v>
      </c>
      <c r="W502" s="41">
        <f t="shared" ref="W502:W565" si="117">VLOOKUP(S502,G:M,7,FALSE)</f>
        <v>1</v>
      </c>
      <c r="X502" s="41">
        <f t="shared" ref="X502:X565" si="118">VLOOKUP(S502,G:N,8,FALSE)</f>
        <v>1</v>
      </c>
    </row>
    <row r="503" spans="1:24" x14ac:dyDescent="0.25">
      <c r="A503" s="41">
        <f t="shared" si="105"/>
        <v>2018</v>
      </c>
      <c r="B503" s="41" t="str">
        <f t="shared" si="106"/>
        <v>Nov</v>
      </c>
      <c r="C503" s="41">
        <f t="shared" si="107"/>
        <v>48</v>
      </c>
      <c r="D503" s="41" t="str">
        <f t="shared" si="108"/>
        <v>Tue</v>
      </c>
      <c r="E503" s="27">
        <v>43431</v>
      </c>
      <c r="F503" s="41">
        <v>50461</v>
      </c>
      <c r="G503" s="41" t="s">
        <v>866</v>
      </c>
      <c r="H503" s="41" t="s">
        <v>1927</v>
      </c>
      <c r="K503" s="41">
        <f t="shared" si="109"/>
        <v>0</v>
      </c>
      <c r="L503" s="41">
        <f t="shared" si="110"/>
        <v>0</v>
      </c>
      <c r="M503" s="41">
        <f t="shared" si="111"/>
        <v>1</v>
      </c>
      <c r="N503" s="41">
        <f t="shared" si="112"/>
        <v>1</v>
      </c>
      <c r="O503" s="41">
        <v>1</v>
      </c>
      <c r="P503" s="41" t="s">
        <v>786</v>
      </c>
      <c r="Q503" s="14">
        <v>1</v>
      </c>
      <c r="R503" s="14">
        <v>1</v>
      </c>
      <c r="S503" s="14" t="str">
        <f t="shared" si="113"/>
        <v>CTP WIPAC LTD</v>
      </c>
      <c r="T503" s="14">
        <f t="shared" si="114"/>
        <v>1</v>
      </c>
      <c r="U503" s="24">
        <f t="shared" si="115"/>
        <v>1</v>
      </c>
      <c r="V503" s="24">
        <f t="shared" si="116"/>
        <v>1</v>
      </c>
      <c r="W503" s="41">
        <f t="shared" si="117"/>
        <v>1</v>
      </c>
      <c r="X503" s="41">
        <f t="shared" si="118"/>
        <v>1</v>
      </c>
    </row>
    <row r="504" spans="1:24" x14ac:dyDescent="0.25">
      <c r="A504" s="41">
        <f t="shared" si="105"/>
        <v>2018</v>
      </c>
      <c r="B504" s="41" t="str">
        <f t="shared" si="106"/>
        <v>Nov</v>
      </c>
      <c r="C504" s="41">
        <f t="shared" si="107"/>
        <v>48</v>
      </c>
      <c r="D504" s="41" t="str">
        <f t="shared" si="108"/>
        <v>Tue</v>
      </c>
      <c r="E504" s="27">
        <v>43431</v>
      </c>
      <c r="F504" s="41">
        <v>50462</v>
      </c>
      <c r="G504" s="41" t="s">
        <v>866</v>
      </c>
      <c r="H504" s="41" t="s">
        <v>1928</v>
      </c>
      <c r="K504" s="41">
        <f t="shared" si="109"/>
        <v>0</v>
      </c>
      <c r="L504" s="41">
        <f t="shared" si="110"/>
        <v>0</v>
      </c>
      <c r="M504" s="41">
        <f t="shared" si="111"/>
        <v>1</v>
      </c>
      <c r="N504" s="41">
        <f t="shared" si="112"/>
        <v>1</v>
      </c>
      <c r="O504" s="41">
        <v>1</v>
      </c>
      <c r="P504" s="41" t="s">
        <v>823</v>
      </c>
      <c r="Q504" s="14">
        <v>1</v>
      </c>
      <c r="R504" s="14">
        <v>1</v>
      </c>
      <c r="S504" s="14" t="str">
        <f t="shared" si="113"/>
        <v>DUXBACK LTD</v>
      </c>
      <c r="T504" s="14">
        <f t="shared" si="114"/>
        <v>1</v>
      </c>
      <c r="U504" s="24">
        <f t="shared" si="115"/>
        <v>1</v>
      </c>
      <c r="V504" s="24">
        <f t="shared" si="116"/>
        <v>1</v>
      </c>
      <c r="W504" s="41">
        <f t="shared" si="117"/>
        <v>1</v>
      </c>
      <c r="X504" s="41">
        <f t="shared" si="118"/>
        <v>1</v>
      </c>
    </row>
    <row r="505" spans="1:24" x14ac:dyDescent="0.25">
      <c r="A505" s="41">
        <f t="shared" si="105"/>
        <v>2018</v>
      </c>
      <c r="B505" s="41" t="str">
        <f t="shared" si="106"/>
        <v>Nov</v>
      </c>
      <c r="C505" s="41">
        <f t="shared" si="107"/>
        <v>48</v>
      </c>
      <c r="D505" s="41" t="str">
        <f t="shared" si="108"/>
        <v>Tue</v>
      </c>
      <c r="E505" s="27">
        <v>43431</v>
      </c>
      <c r="F505" s="41">
        <v>50519</v>
      </c>
      <c r="G505" s="41" t="s">
        <v>157</v>
      </c>
      <c r="H505" s="41" t="s">
        <v>1929</v>
      </c>
      <c r="K505" s="41">
        <f t="shared" si="109"/>
        <v>0</v>
      </c>
      <c r="L505" s="41">
        <f t="shared" si="110"/>
        <v>0</v>
      </c>
      <c r="M505" s="41">
        <f t="shared" si="111"/>
        <v>15</v>
      </c>
      <c r="N505" s="41">
        <f t="shared" si="112"/>
        <v>16</v>
      </c>
      <c r="O505" s="41">
        <v>1</v>
      </c>
      <c r="P505" s="41" t="s">
        <v>131</v>
      </c>
      <c r="Q505" s="14">
        <v>1</v>
      </c>
      <c r="R505" s="14">
        <v>1</v>
      </c>
      <c r="S505" s="14" t="str">
        <f t="shared" si="113"/>
        <v>MSKU7678736</v>
      </c>
      <c r="T505" s="14">
        <f t="shared" si="114"/>
        <v>1</v>
      </c>
      <c r="U505" s="24">
        <f t="shared" si="115"/>
        <v>1</v>
      </c>
      <c r="V505" s="24">
        <f t="shared" si="116"/>
        <v>1</v>
      </c>
      <c r="W505" s="41">
        <f t="shared" si="117"/>
        <v>1</v>
      </c>
      <c r="X505" s="41">
        <f t="shared" si="118"/>
        <v>1</v>
      </c>
    </row>
    <row r="506" spans="1:24" x14ac:dyDescent="0.25">
      <c r="A506" s="41">
        <f t="shared" si="105"/>
        <v>2018</v>
      </c>
      <c r="B506" s="41" t="str">
        <f t="shared" si="106"/>
        <v>Nov</v>
      </c>
      <c r="C506" s="41">
        <f t="shared" si="107"/>
        <v>48</v>
      </c>
      <c r="D506" s="41" t="str">
        <f t="shared" si="108"/>
        <v>Tue</v>
      </c>
      <c r="E506" s="27">
        <v>43431</v>
      </c>
      <c r="F506" s="41">
        <v>50521</v>
      </c>
      <c r="G506" s="41" t="s">
        <v>157</v>
      </c>
      <c r="H506" s="41" t="s">
        <v>1930</v>
      </c>
      <c r="K506" s="41">
        <f t="shared" si="109"/>
        <v>0</v>
      </c>
      <c r="L506" s="41">
        <f t="shared" si="110"/>
        <v>0</v>
      </c>
      <c r="M506" s="41">
        <f t="shared" si="111"/>
        <v>15</v>
      </c>
      <c r="N506" s="41">
        <f t="shared" si="112"/>
        <v>16</v>
      </c>
      <c r="O506" s="41">
        <v>1</v>
      </c>
      <c r="P506" s="41" t="s">
        <v>1011</v>
      </c>
      <c r="Q506" s="14">
        <v>1</v>
      </c>
      <c r="R506" s="14">
        <v>1</v>
      </c>
      <c r="S506" s="14" t="str">
        <f t="shared" si="113"/>
        <v>GST GMBH GERMAN SENSOR TECHNOLOGY</v>
      </c>
      <c r="T506" s="14">
        <f t="shared" si="114"/>
        <v>1</v>
      </c>
      <c r="U506" s="24">
        <f t="shared" si="115"/>
        <v>1</v>
      </c>
      <c r="V506" s="24">
        <f t="shared" si="116"/>
        <v>1</v>
      </c>
      <c r="W506" s="41">
        <f t="shared" si="117"/>
        <v>1</v>
      </c>
      <c r="X506" s="41">
        <f t="shared" si="118"/>
        <v>1</v>
      </c>
    </row>
    <row r="507" spans="1:24" x14ac:dyDescent="0.25">
      <c r="A507" s="41">
        <f t="shared" si="105"/>
        <v>2018</v>
      </c>
      <c r="B507" s="41" t="str">
        <f t="shared" si="106"/>
        <v>Nov</v>
      </c>
      <c r="C507" s="41">
        <f t="shared" si="107"/>
        <v>48</v>
      </c>
      <c r="D507" s="41" t="str">
        <f t="shared" si="108"/>
        <v>Tue</v>
      </c>
      <c r="E507" s="27">
        <v>43431</v>
      </c>
      <c r="F507" s="41" t="s">
        <v>370</v>
      </c>
      <c r="G507" s="41" t="s">
        <v>371</v>
      </c>
      <c r="H507" s="41" t="s">
        <v>372</v>
      </c>
      <c r="I507" s="41" t="s">
        <v>907</v>
      </c>
      <c r="J507" s="41" t="s">
        <v>907</v>
      </c>
      <c r="K507" s="41">
        <f t="shared" si="109"/>
        <v>1</v>
      </c>
      <c r="L507" s="41">
        <f t="shared" si="110"/>
        <v>1</v>
      </c>
      <c r="M507" s="41">
        <f t="shared" si="111"/>
        <v>1</v>
      </c>
      <c r="N507" s="41">
        <f t="shared" si="112"/>
        <v>1</v>
      </c>
      <c r="O507" s="41">
        <v>1</v>
      </c>
      <c r="P507" s="41" t="s">
        <v>299</v>
      </c>
      <c r="Q507" s="14">
        <v>1</v>
      </c>
      <c r="R507" s="14">
        <v>1</v>
      </c>
      <c r="S507" s="14" t="str">
        <f t="shared" si="113"/>
        <v>GESU4926669</v>
      </c>
      <c r="T507" s="14">
        <f t="shared" si="114"/>
        <v>1</v>
      </c>
      <c r="U507" s="24">
        <f t="shared" si="115"/>
        <v>1</v>
      </c>
      <c r="V507" s="24">
        <f t="shared" si="116"/>
        <v>1</v>
      </c>
      <c r="W507" s="41">
        <f t="shared" si="117"/>
        <v>1</v>
      </c>
      <c r="X507" s="41">
        <f t="shared" si="118"/>
        <v>1</v>
      </c>
    </row>
    <row r="508" spans="1:24" x14ac:dyDescent="0.25">
      <c r="A508" s="41">
        <f t="shared" si="105"/>
        <v>2018</v>
      </c>
      <c r="B508" s="41" t="str">
        <f t="shared" si="106"/>
        <v>Nov</v>
      </c>
      <c r="C508" s="41">
        <f t="shared" si="107"/>
        <v>48</v>
      </c>
      <c r="D508" s="41" t="str">
        <f t="shared" si="108"/>
        <v>Tue</v>
      </c>
      <c r="E508" s="27">
        <v>43431</v>
      </c>
      <c r="F508" s="41" t="s">
        <v>373</v>
      </c>
      <c r="G508" s="41" t="s">
        <v>374</v>
      </c>
      <c r="H508" s="41" t="s">
        <v>375</v>
      </c>
      <c r="I508" s="41" t="s">
        <v>930</v>
      </c>
      <c r="J508" s="41" t="s">
        <v>929</v>
      </c>
      <c r="K508" s="41">
        <f t="shared" si="109"/>
        <v>0</v>
      </c>
      <c r="L508" s="41">
        <f t="shared" si="110"/>
        <v>0</v>
      </c>
      <c r="M508" s="41">
        <f t="shared" si="111"/>
        <v>0</v>
      </c>
      <c r="N508" s="41">
        <f t="shared" si="112"/>
        <v>0</v>
      </c>
      <c r="O508" s="41">
        <v>1</v>
      </c>
      <c r="P508" s="41" t="s">
        <v>2598</v>
      </c>
      <c r="Q508" s="14">
        <v>1</v>
      </c>
      <c r="R508" s="14"/>
      <c r="S508" s="14" t="str">
        <f t="shared" si="113"/>
        <v>GUANGZHOU YITAO QIANCHAO VIBRATION</v>
      </c>
      <c r="T508" s="14">
        <f t="shared" si="114"/>
        <v>1</v>
      </c>
      <c r="U508" s="24">
        <f t="shared" si="115"/>
        <v>0</v>
      </c>
      <c r="V508" s="24">
        <f t="shared" si="116"/>
        <v>0</v>
      </c>
      <c r="W508" s="41">
        <f t="shared" si="117"/>
        <v>0</v>
      </c>
      <c r="X508" s="41">
        <f t="shared" si="118"/>
        <v>0</v>
      </c>
    </row>
    <row r="509" spans="1:24" x14ac:dyDescent="0.25">
      <c r="A509" s="41">
        <f t="shared" si="105"/>
        <v>2018</v>
      </c>
      <c r="B509" s="41" t="str">
        <f t="shared" si="106"/>
        <v>Nov</v>
      </c>
      <c r="C509" s="41">
        <f t="shared" si="107"/>
        <v>48</v>
      </c>
      <c r="D509" s="41" t="str">
        <f t="shared" si="108"/>
        <v>Tue</v>
      </c>
      <c r="E509" s="27">
        <v>43431</v>
      </c>
      <c r="F509" s="41" t="s">
        <v>376</v>
      </c>
      <c r="G509" s="41" t="s">
        <v>377</v>
      </c>
      <c r="H509" s="41" t="s">
        <v>378</v>
      </c>
      <c r="I509" s="41" t="s">
        <v>907</v>
      </c>
      <c r="J509" s="41" t="s">
        <v>907</v>
      </c>
      <c r="K509" s="41">
        <f t="shared" si="109"/>
        <v>1</v>
      </c>
      <c r="L509" s="41">
        <f t="shared" si="110"/>
        <v>1</v>
      </c>
      <c r="M509" s="41">
        <f t="shared" si="111"/>
        <v>1</v>
      </c>
      <c r="N509" s="41">
        <f t="shared" si="112"/>
        <v>1</v>
      </c>
      <c r="O509" s="41">
        <v>1</v>
      </c>
      <c r="P509" s="41" t="s">
        <v>1958</v>
      </c>
      <c r="Q509" s="14">
        <v>1</v>
      </c>
      <c r="R509" s="14"/>
      <c r="S509" s="14" t="str">
        <f t="shared" si="113"/>
        <v>MRKU8284231</v>
      </c>
      <c r="T509" s="14">
        <f t="shared" si="114"/>
        <v>1</v>
      </c>
      <c r="U509" s="24">
        <f t="shared" si="115"/>
        <v>0</v>
      </c>
      <c r="V509" s="24">
        <f t="shared" si="116"/>
        <v>0</v>
      </c>
      <c r="W509" s="41">
        <f t="shared" si="117"/>
        <v>0</v>
      </c>
      <c r="X509" s="41">
        <f t="shared" si="118"/>
        <v>0</v>
      </c>
    </row>
    <row r="510" spans="1:24" x14ac:dyDescent="0.25">
      <c r="A510" s="41">
        <f t="shared" si="105"/>
        <v>2018</v>
      </c>
      <c r="B510" s="41" t="str">
        <f t="shared" si="106"/>
        <v>Nov</v>
      </c>
      <c r="C510" s="41">
        <f t="shared" si="107"/>
        <v>48</v>
      </c>
      <c r="D510" s="41" t="str">
        <f t="shared" si="108"/>
        <v>Tue</v>
      </c>
      <c r="E510" s="27">
        <v>43431</v>
      </c>
      <c r="F510" s="41" t="s">
        <v>379</v>
      </c>
      <c r="G510" s="41" t="s">
        <v>380</v>
      </c>
      <c r="H510" s="41" t="s">
        <v>381</v>
      </c>
      <c r="I510" s="41" t="s">
        <v>907</v>
      </c>
      <c r="J510" s="41" t="s">
        <v>907</v>
      </c>
      <c r="K510" s="41">
        <f t="shared" si="109"/>
        <v>1</v>
      </c>
      <c r="L510" s="41">
        <f t="shared" si="110"/>
        <v>1</v>
      </c>
      <c r="M510" s="41">
        <f t="shared" si="111"/>
        <v>1</v>
      </c>
      <c r="N510" s="41">
        <f t="shared" si="112"/>
        <v>1</v>
      </c>
      <c r="O510" s="41">
        <v>1</v>
      </c>
      <c r="P510" s="41" t="s">
        <v>775</v>
      </c>
      <c r="Q510" s="14">
        <v>1</v>
      </c>
      <c r="R510" s="14">
        <v>1</v>
      </c>
      <c r="S510" s="14" t="str">
        <f t="shared" si="113"/>
        <v>AXEL KUGELATADET</v>
      </c>
      <c r="T510" s="14">
        <f t="shared" si="114"/>
        <v>1</v>
      </c>
      <c r="U510" s="24">
        <f t="shared" si="115"/>
        <v>1</v>
      </c>
      <c r="V510" s="24">
        <f t="shared" si="116"/>
        <v>1</v>
      </c>
      <c r="W510" s="41">
        <f t="shared" si="117"/>
        <v>1</v>
      </c>
      <c r="X510" s="41">
        <f t="shared" si="118"/>
        <v>1</v>
      </c>
    </row>
    <row r="511" spans="1:24" x14ac:dyDescent="0.25">
      <c r="A511" s="41">
        <f t="shared" si="105"/>
        <v>2018</v>
      </c>
      <c r="B511" s="41" t="str">
        <f t="shared" si="106"/>
        <v>Nov</v>
      </c>
      <c r="C511" s="41">
        <f t="shared" si="107"/>
        <v>48</v>
      </c>
      <c r="D511" s="41" t="str">
        <f t="shared" si="108"/>
        <v>Tue</v>
      </c>
      <c r="E511" s="27">
        <v>43431</v>
      </c>
      <c r="F511" s="41">
        <v>50534</v>
      </c>
      <c r="G511" s="41" t="s">
        <v>1931</v>
      </c>
      <c r="H511" s="41" t="s">
        <v>1932</v>
      </c>
      <c r="K511" s="41">
        <f t="shared" si="109"/>
        <v>0</v>
      </c>
      <c r="L511" s="41">
        <f t="shared" si="110"/>
        <v>0</v>
      </c>
      <c r="M511" s="41">
        <f t="shared" si="111"/>
        <v>2</v>
      </c>
      <c r="N511" s="41">
        <f t="shared" si="112"/>
        <v>2</v>
      </c>
      <c r="O511" s="41">
        <v>1</v>
      </c>
      <c r="P511" s="41" t="s">
        <v>858</v>
      </c>
      <c r="Q511" s="14">
        <v>1</v>
      </c>
      <c r="R511" s="14">
        <v>1</v>
      </c>
      <c r="S511" s="14" t="str">
        <f t="shared" si="113"/>
        <v>MSKU5258591</v>
      </c>
      <c r="T511" s="14">
        <f t="shared" si="114"/>
        <v>1</v>
      </c>
      <c r="U511" s="24">
        <f t="shared" si="115"/>
        <v>1</v>
      </c>
      <c r="V511" s="24">
        <f t="shared" si="116"/>
        <v>1</v>
      </c>
      <c r="W511" s="41">
        <f t="shared" si="117"/>
        <v>1</v>
      </c>
      <c r="X511" s="41">
        <f t="shared" si="118"/>
        <v>1</v>
      </c>
    </row>
    <row r="512" spans="1:24" x14ac:dyDescent="0.25">
      <c r="A512" s="41">
        <f t="shared" si="105"/>
        <v>2018</v>
      </c>
      <c r="B512" s="41" t="str">
        <f t="shared" si="106"/>
        <v>Nov</v>
      </c>
      <c r="C512" s="41">
        <f t="shared" si="107"/>
        <v>48</v>
      </c>
      <c r="D512" s="41" t="str">
        <f t="shared" si="108"/>
        <v>Tue</v>
      </c>
      <c r="E512" s="27">
        <v>43431</v>
      </c>
      <c r="F512" s="41">
        <v>49213</v>
      </c>
      <c r="G512" s="41" t="s">
        <v>834</v>
      </c>
      <c r="H512" s="41" t="s">
        <v>1933</v>
      </c>
      <c r="K512" s="41">
        <f t="shared" si="109"/>
        <v>0</v>
      </c>
      <c r="L512" s="41">
        <f t="shared" si="110"/>
        <v>0</v>
      </c>
      <c r="M512" s="41">
        <f t="shared" si="111"/>
        <v>2</v>
      </c>
      <c r="N512" s="41">
        <f t="shared" si="112"/>
        <v>2</v>
      </c>
      <c r="O512" s="41">
        <v>1</v>
      </c>
      <c r="P512" s="41" t="s">
        <v>1057</v>
      </c>
      <c r="Q512" s="14">
        <v>1</v>
      </c>
      <c r="R512" s="14">
        <v>1</v>
      </c>
      <c r="S512" s="14" t="str">
        <f t="shared" si="113"/>
        <v>H S COMPONENTS</v>
      </c>
      <c r="T512" s="14">
        <f t="shared" si="114"/>
        <v>1</v>
      </c>
      <c r="U512" s="24">
        <f t="shared" si="115"/>
        <v>0</v>
      </c>
      <c r="V512" s="24">
        <f t="shared" si="116"/>
        <v>0</v>
      </c>
      <c r="W512" s="41">
        <f t="shared" si="117"/>
        <v>0</v>
      </c>
      <c r="X512" s="41">
        <f t="shared" si="118"/>
        <v>0</v>
      </c>
    </row>
    <row r="513" spans="1:24" x14ac:dyDescent="0.25">
      <c r="A513" s="41">
        <f t="shared" si="105"/>
        <v>2018</v>
      </c>
      <c r="B513" s="41" t="str">
        <f t="shared" si="106"/>
        <v>Nov</v>
      </c>
      <c r="C513" s="41">
        <f t="shared" si="107"/>
        <v>48</v>
      </c>
      <c r="D513" s="41" t="str">
        <f t="shared" si="108"/>
        <v>Tue</v>
      </c>
      <c r="E513" s="27">
        <v>43431</v>
      </c>
      <c r="F513" s="41">
        <v>49257</v>
      </c>
      <c r="G513" s="41" t="s">
        <v>382</v>
      </c>
      <c r="H513" s="41" t="s">
        <v>383</v>
      </c>
      <c r="I513" s="41" t="s">
        <v>929</v>
      </c>
      <c r="J513" s="41" t="s">
        <v>929</v>
      </c>
      <c r="K513" s="41">
        <f t="shared" si="109"/>
        <v>0</v>
      </c>
      <c r="L513" s="41">
        <f t="shared" si="110"/>
        <v>0</v>
      </c>
      <c r="M513" s="41">
        <f t="shared" si="111"/>
        <v>1</v>
      </c>
      <c r="N513" s="41">
        <f t="shared" si="112"/>
        <v>1</v>
      </c>
      <c r="O513" s="41">
        <v>1</v>
      </c>
      <c r="P513" s="41" t="s">
        <v>1085</v>
      </c>
      <c r="Q513" s="14">
        <v>1</v>
      </c>
      <c r="R513" s="14">
        <v>1</v>
      </c>
      <c r="S513" s="14" t="str">
        <f t="shared" si="113"/>
        <v>A.P.A. INDUSTRIES, INC</v>
      </c>
      <c r="T513" s="14">
        <f t="shared" si="114"/>
        <v>1</v>
      </c>
      <c r="U513" s="24">
        <f t="shared" si="115"/>
        <v>0</v>
      </c>
      <c r="V513" s="24">
        <f t="shared" si="116"/>
        <v>0</v>
      </c>
      <c r="W513" s="41">
        <f t="shared" si="117"/>
        <v>0</v>
      </c>
      <c r="X513" s="41">
        <f t="shared" si="118"/>
        <v>0</v>
      </c>
    </row>
    <row r="514" spans="1:24" x14ac:dyDescent="0.25">
      <c r="A514" s="41">
        <f t="shared" si="105"/>
        <v>2018</v>
      </c>
      <c r="B514" s="41" t="str">
        <f t="shared" si="106"/>
        <v>Nov</v>
      </c>
      <c r="C514" s="41">
        <f t="shared" si="107"/>
        <v>48</v>
      </c>
      <c r="D514" s="41" t="str">
        <f t="shared" si="108"/>
        <v>Tue</v>
      </c>
      <c r="E514" s="27">
        <v>43431</v>
      </c>
      <c r="F514" s="41">
        <v>47521</v>
      </c>
      <c r="G514" s="41" t="s">
        <v>31</v>
      </c>
      <c r="H514" s="41" t="s">
        <v>1936</v>
      </c>
      <c r="K514" s="41">
        <f t="shared" si="109"/>
        <v>0</v>
      </c>
      <c r="L514" s="41">
        <f t="shared" si="110"/>
        <v>0</v>
      </c>
      <c r="M514" s="41">
        <f t="shared" si="111"/>
        <v>12</v>
      </c>
      <c r="N514" s="41">
        <f t="shared" si="112"/>
        <v>12</v>
      </c>
      <c r="O514" s="41">
        <v>1</v>
      </c>
      <c r="P514" s="41" t="s">
        <v>855</v>
      </c>
      <c r="Q514" s="14">
        <v>1</v>
      </c>
      <c r="R514" s="14">
        <v>1</v>
      </c>
      <c r="S514" s="14" t="str">
        <f t="shared" si="113"/>
        <v>CAIU2584116</v>
      </c>
      <c r="T514" s="14">
        <f t="shared" si="114"/>
        <v>1</v>
      </c>
      <c r="U514" s="24">
        <f t="shared" si="115"/>
        <v>1</v>
      </c>
      <c r="V514" s="24">
        <f t="shared" si="116"/>
        <v>1</v>
      </c>
      <c r="W514" s="41">
        <f t="shared" si="117"/>
        <v>1</v>
      </c>
      <c r="X514" s="41">
        <f t="shared" si="118"/>
        <v>1</v>
      </c>
    </row>
    <row r="515" spans="1:24" x14ac:dyDescent="0.25">
      <c r="A515" s="41">
        <f t="shared" ref="A515:A578" si="119">YEAR(E515)</f>
        <v>2018</v>
      </c>
      <c r="B515" s="41" t="str">
        <f t="shared" ref="B515:B578" si="120">TEXT(E515,"MMM")</f>
        <v>Nov</v>
      </c>
      <c r="C515" s="41">
        <f t="shared" ref="C515:C578" si="121">WEEKNUM(E515)</f>
        <v>48</v>
      </c>
      <c r="D515" s="41" t="str">
        <f t="shared" ref="D515:D578" si="122">TEXT(E515,"DDD")</f>
        <v>Tue</v>
      </c>
      <c r="E515" s="27">
        <v>43431</v>
      </c>
      <c r="F515" s="41">
        <v>47533</v>
      </c>
      <c r="G515" s="41" t="s">
        <v>914</v>
      </c>
      <c r="H515" s="41" t="s">
        <v>1937</v>
      </c>
      <c r="K515" s="41">
        <f t="shared" ref="K515:K578" si="123">IF(I515="YES",1,0)</f>
        <v>0</v>
      </c>
      <c r="L515" s="41">
        <f t="shared" ref="L515:L578" si="124">IF(J515="YES",1,0)</f>
        <v>0</v>
      </c>
      <c r="M515" s="41">
        <f t="shared" ref="M515:M578" si="125">COUNTIFS(G:G,G515,I:I,"YES")</f>
        <v>1</v>
      </c>
      <c r="N515" s="41">
        <f t="shared" ref="N515:N578" si="126">COUNTIFS(G:G,G515,J:J,"YES")</f>
        <v>1</v>
      </c>
      <c r="O515" s="41">
        <v>1</v>
      </c>
      <c r="P515" s="41" t="s">
        <v>439</v>
      </c>
      <c r="Q515" s="14">
        <v>1</v>
      </c>
      <c r="R515" s="14">
        <v>1</v>
      </c>
      <c r="S515" s="14" t="str">
        <f t="shared" si="113"/>
        <v>BTS</v>
      </c>
      <c r="T515" s="14">
        <f t="shared" si="114"/>
        <v>1</v>
      </c>
      <c r="U515" s="24">
        <f t="shared" si="115"/>
        <v>1</v>
      </c>
      <c r="V515" s="24">
        <f t="shared" si="116"/>
        <v>1</v>
      </c>
      <c r="W515" s="41">
        <f t="shared" si="117"/>
        <v>1</v>
      </c>
      <c r="X515" s="41">
        <f t="shared" si="118"/>
        <v>1</v>
      </c>
    </row>
    <row r="516" spans="1:24" x14ac:dyDescent="0.25">
      <c r="A516" s="41">
        <f t="shared" si="119"/>
        <v>2018</v>
      </c>
      <c r="B516" s="41" t="str">
        <f t="shared" si="120"/>
        <v>Nov</v>
      </c>
      <c r="C516" s="41">
        <f t="shared" si="121"/>
        <v>48</v>
      </c>
      <c r="D516" s="41" t="str">
        <f t="shared" si="122"/>
        <v>Tue</v>
      </c>
      <c r="E516" s="27">
        <v>43431</v>
      </c>
      <c r="F516" s="41">
        <v>50530</v>
      </c>
      <c r="G516" s="41" t="s">
        <v>885</v>
      </c>
      <c r="H516" s="41" t="s">
        <v>1938</v>
      </c>
      <c r="K516" s="41">
        <f t="shared" si="123"/>
        <v>0</v>
      </c>
      <c r="L516" s="41">
        <f t="shared" si="124"/>
        <v>0</v>
      </c>
      <c r="M516" s="41">
        <f t="shared" si="125"/>
        <v>2</v>
      </c>
      <c r="N516" s="41">
        <f t="shared" si="126"/>
        <v>3</v>
      </c>
      <c r="O516" s="41">
        <v>1</v>
      </c>
      <c r="P516" s="41" t="s">
        <v>752</v>
      </c>
      <c r="Q516" s="14">
        <v>1</v>
      </c>
      <c r="R516" s="14">
        <v>1</v>
      </c>
      <c r="S516" s="14" t="str">
        <f t="shared" si="113"/>
        <v>HAMTUNE SPARES LTD</v>
      </c>
      <c r="T516" s="14">
        <f t="shared" si="114"/>
        <v>1</v>
      </c>
      <c r="U516" s="24">
        <f t="shared" si="115"/>
        <v>1</v>
      </c>
      <c r="V516" s="24">
        <f t="shared" si="116"/>
        <v>1</v>
      </c>
      <c r="W516" s="41">
        <f t="shared" si="117"/>
        <v>1</v>
      </c>
      <c r="X516" s="41">
        <f t="shared" si="118"/>
        <v>1</v>
      </c>
    </row>
    <row r="517" spans="1:24" x14ac:dyDescent="0.25">
      <c r="A517" s="41">
        <f t="shared" si="119"/>
        <v>2018</v>
      </c>
      <c r="B517" s="41" t="str">
        <f t="shared" si="120"/>
        <v>Nov</v>
      </c>
      <c r="C517" s="41">
        <f t="shared" si="121"/>
        <v>48</v>
      </c>
      <c r="D517" s="41" t="str">
        <f t="shared" si="122"/>
        <v>Tue</v>
      </c>
      <c r="E517" s="27">
        <v>43431</v>
      </c>
      <c r="F517" s="41">
        <v>47537</v>
      </c>
      <c r="G517" s="41" t="s">
        <v>39</v>
      </c>
      <c r="H517" s="41" t="s">
        <v>384</v>
      </c>
      <c r="I517" s="41" t="s">
        <v>907</v>
      </c>
      <c r="J517" s="41" t="s">
        <v>907</v>
      </c>
      <c r="K517" s="41">
        <f t="shared" si="123"/>
        <v>1</v>
      </c>
      <c r="L517" s="41">
        <f t="shared" si="124"/>
        <v>1</v>
      </c>
      <c r="M517" s="41">
        <f t="shared" si="125"/>
        <v>26</v>
      </c>
      <c r="N517" s="41">
        <f t="shared" si="126"/>
        <v>21</v>
      </c>
      <c r="O517" s="41">
        <v>1</v>
      </c>
      <c r="P517" s="41" t="s">
        <v>688</v>
      </c>
      <c r="Q517" s="14">
        <v>1</v>
      </c>
      <c r="R517" s="14">
        <v>1</v>
      </c>
      <c r="S517" s="14" t="str">
        <f t="shared" si="113"/>
        <v>PRIME LINE</v>
      </c>
      <c r="T517" s="14">
        <f t="shared" si="114"/>
        <v>1</v>
      </c>
      <c r="U517" s="24">
        <f t="shared" si="115"/>
        <v>1</v>
      </c>
      <c r="V517" s="24">
        <f t="shared" si="116"/>
        <v>1</v>
      </c>
      <c r="W517" s="41">
        <f t="shared" si="117"/>
        <v>1</v>
      </c>
      <c r="X517" s="41">
        <f t="shared" si="118"/>
        <v>1</v>
      </c>
    </row>
    <row r="518" spans="1:24" x14ac:dyDescent="0.25">
      <c r="A518" s="41">
        <f t="shared" si="119"/>
        <v>2018</v>
      </c>
      <c r="B518" s="41" t="str">
        <f t="shared" si="120"/>
        <v>Nov</v>
      </c>
      <c r="C518" s="41">
        <f t="shared" si="121"/>
        <v>48</v>
      </c>
      <c r="D518" s="41" t="str">
        <f t="shared" si="122"/>
        <v>Tue</v>
      </c>
      <c r="E518" s="27">
        <v>43431</v>
      </c>
      <c r="F518" s="41">
        <v>47510</v>
      </c>
      <c r="G518" s="41" t="s">
        <v>516</v>
      </c>
      <c r="H518" s="41" t="s">
        <v>517</v>
      </c>
      <c r="I518" s="41" t="s">
        <v>907</v>
      </c>
      <c r="J518" s="41" t="s">
        <v>907</v>
      </c>
      <c r="K518" s="41">
        <f t="shared" si="123"/>
        <v>1</v>
      </c>
      <c r="L518" s="41">
        <f t="shared" si="124"/>
        <v>1</v>
      </c>
      <c r="M518" s="41">
        <f t="shared" si="125"/>
        <v>2</v>
      </c>
      <c r="N518" s="41">
        <f t="shared" si="126"/>
        <v>2</v>
      </c>
      <c r="O518" s="41">
        <v>1</v>
      </c>
      <c r="P518" s="41" t="s">
        <v>62</v>
      </c>
      <c r="Q518" s="14">
        <v>1</v>
      </c>
      <c r="R518" s="14">
        <v>1</v>
      </c>
      <c r="S518" s="14" t="str">
        <f t="shared" si="113"/>
        <v>HARRISON WIPES (PAINT)</v>
      </c>
      <c r="T518" s="14">
        <f t="shared" si="114"/>
        <v>1</v>
      </c>
      <c r="U518" s="24">
        <f t="shared" si="115"/>
        <v>1</v>
      </c>
      <c r="V518" s="24">
        <f t="shared" si="116"/>
        <v>1</v>
      </c>
      <c r="W518" s="41">
        <f t="shared" si="117"/>
        <v>1</v>
      </c>
      <c r="X518" s="41">
        <f t="shared" si="118"/>
        <v>1</v>
      </c>
    </row>
    <row r="519" spans="1:24" x14ac:dyDescent="0.25">
      <c r="A519" s="41">
        <f t="shared" si="119"/>
        <v>2018</v>
      </c>
      <c r="B519" s="41" t="str">
        <f t="shared" si="120"/>
        <v>Nov</v>
      </c>
      <c r="C519" s="41">
        <f t="shared" si="121"/>
        <v>48</v>
      </c>
      <c r="D519" s="41" t="str">
        <f t="shared" si="122"/>
        <v>Tue</v>
      </c>
      <c r="E519" s="27">
        <v>43431</v>
      </c>
      <c r="F519" s="41">
        <v>48884</v>
      </c>
      <c r="G519" s="41" t="s">
        <v>37</v>
      </c>
      <c r="H519" s="41" t="s">
        <v>385</v>
      </c>
      <c r="I519" s="41" t="s">
        <v>907</v>
      </c>
      <c r="J519" s="41" t="s">
        <v>907</v>
      </c>
      <c r="K519" s="41">
        <f t="shared" si="123"/>
        <v>1</v>
      </c>
      <c r="L519" s="41">
        <f t="shared" si="124"/>
        <v>1</v>
      </c>
      <c r="M519" s="41">
        <f t="shared" si="125"/>
        <v>8</v>
      </c>
      <c r="N519" s="41">
        <f t="shared" si="126"/>
        <v>8</v>
      </c>
      <c r="O519" s="41">
        <v>1</v>
      </c>
      <c r="P519" s="41" t="s">
        <v>1537</v>
      </c>
      <c r="Q519" s="14">
        <v>1</v>
      </c>
      <c r="R519" s="14"/>
      <c r="S519" s="14" t="str">
        <f t="shared" si="113"/>
        <v>SATOR MOTOR</v>
      </c>
      <c r="T519" s="14">
        <f t="shared" si="114"/>
        <v>1</v>
      </c>
      <c r="U519" s="24">
        <f t="shared" si="115"/>
        <v>0</v>
      </c>
      <c r="V519" s="24">
        <f t="shared" si="116"/>
        <v>0</v>
      </c>
      <c r="W519" s="41">
        <f t="shared" si="117"/>
        <v>0</v>
      </c>
      <c r="X519" s="41">
        <f t="shared" si="118"/>
        <v>0</v>
      </c>
    </row>
    <row r="520" spans="1:24" x14ac:dyDescent="0.25">
      <c r="A520" s="41">
        <f t="shared" si="119"/>
        <v>2018</v>
      </c>
      <c r="B520" s="41" t="str">
        <f t="shared" si="120"/>
        <v>Nov</v>
      </c>
      <c r="C520" s="41">
        <f t="shared" si="121"/>
        <v>48</v>
      </c>
      <c r="D520" s="41" t="str">
        <f t="shared" si="122"/>
        <v>Tue</v>
      </c>
      <c r="E520" s="27">
        <v>43431</v>
      </c>
      <c r="F520" s="41">
        <v>47528</v>
      </c>
      <c r="G520" s="41" t="s">
        <v>236</v>
      </c>
      <c r="H520" s="41" t="s">
        <v>386</v>
      </c>
      <c r="I520" s="41" t="s">
        <v>929</v>
      </c>
      <c r="J520" s="41" t="s">
        <v>929</v>
      </c>
      <c r="K520" s="41">
        <f t="shared" si="123"/>
        <v>0</v>
      </c>
      <c r="L520" s="41">
        <f t="shared" si="124"/>
        <v>0</v>
      </c>
      <c r="M520" s="41">
        <f t="shared" si="125"/>
        <v>2</v>
      </c>
      <c r="N520" s="41">
        <f t="shared" si="126"/>
        <v>4</v>
      </c>
      <c r="O520" s="41">
        <v>1</v>
      </c>
      <c r="P520" s="41" t="s">
        <v>2603</v>
      </c>
      <c r="Q520" s="14">
        <v>1</v>
      </c>
      <c r="R520" s="14"/>
      <c r="S520" s="14" t="str">
        <f t="shared" si="113"/>
        <v>HEAVY LINE INTERNATIONAL CO. LTD.</v>
      </c>
      <c r="T520" s="14">
        <f t="shared" si="114"/>
        <v>1</v>
      </c>
      <c r="U520" s="24">
        <f t="shared" si="115"/>
        <v>0</v>
      </c>
      <c r="V520" s="24">
        <f t="shared" si="116"/>
        <v>0</v>
      </c>
      <c r="W520" s="41">
        <f t="shared" si="117"/>
        <v>0</v>
      </c>
      <c r="X520" s="41">
        <f t="shared" si="118"/>
        <v>0</v>
      </c>
    </row>
    <row r="521" spans="1:24" x14ac:dyDescent="0.25">
      <c r="A521" s="41">
        <f t="shared" si="119"/>
        <v>2018</v>
      </c>
      <c r="B521" s="41" t="str">
        <f t="shared" si="120"/>
        <v>Nov</v>
      </c>
      <c r="C521" s="41">
        <f t="shared" si="121"/>
        <v>48</v>
      </c>
      <c r="D521" s="41" t="str">
        <f t="shared" si="122"/>
        <v>Tue</v>
      </c>
      <c r="E521" s="27">
        <v>43431</v>
      </c>
      <c r="F521" s="41">
        <v>47517</v>
      </c>
      <c r="G521" s="41" t="s">
        <v>387</v>
      </c>
      <c r="H521" s="41" t="s">
        <v>388</v>
      </c>
      <c r="I521" s="41" t="s">
        <v>908</v>
      </c>
      <c r="J521" s="41" t="s">
        <v>907</v>
      </c>
      <c r="K521" s="41">
        <f t="shared" si="123"/>
        <v>0</v>
      </c>
      <c r="L521" s="41">
        <f t="shared" si="124"/>
        <v>1</v>
      </c>
      <c r="M521" s="41">
        <f t="shared" si="125"/>
        <v>0</v>
      </c>
      <c r="N521" s="41">
        <f t="shared" si="126"/>
        <v>1</v>
      </c>
      <c r="O521" s="41">
        <v>1</v>
      </c>
      <c r="P521" s="41" t="s">
        <v>469</v>
      </c>
      <c r="Q521" s="14">
        <v>1</v>
      </c>
      <c r="R521" s="14">
        <v>1</v>
      </c>
      <c r="S521" s="14" t="str">
        <f t="shared" si="113"/>
        <v>MRKU9847303</v>
      </c>
      <c r="T521" s="14">
        <f t="shared" si="114"/>
        <v>1</v>
      </c>
      <c r="U521" s="24">
        <f t="shared" si="115"/>
        <v>1</v>
      </c>
      <c r="V521" s="24">
        <f t="shared" si="116"/>
        <v>1</v>
      </c>
      <c r="W521" s="41">
        <f t="shared" si="117"/>
        <v>1</v>
      </c>
      <c r="X521" s="41">
        <f t="shared" si="118"/>
        <v>1</v>
      </c>
    </row>
    <row r="522" spans="1:24" x14ac:dyDescent="0.25">
      <c r="A522" s="41">
        <f t="shared" si="119"/>
        <v>2018</v>
      </c>
      <c r="B522" s="41" t="str">
        <f t="shared" si="120"/>
        <v>Nov</v>
      </c>
      <c r="C522" s="41">
        <f t="shared" si="121"/>
        <v>48</v>
      </c>
      <c r="D522" s="41" t="str">
        <f t="shared" si="122"/>
        <v>Tue</v>
      </c>
      <c r="E522" s="27">
        <v>43431</v>
      </c>
      <c r="F522" s="41">
        <v>47548</v>
      </c>
      <c r="G522" s="41" t="s">
        <v>10</v>
      </c>
      <c r="H522" s="41" t="s">
        <v>389</v>
      </c>
      <c r="I522" s="41" t="s">
        <v>907</v>
      </c>
      <c r="J522" s="41" t="s">
        <v>907</v>
      </c>
      <c r="K522" s="41">
        <f t="shared" si="123"/>
        <v>1</v>
      </c>
      <c r="L522" s="41">
        <f t="shared" si="124"/>
        <v>1</v>
      </c>
      <c r="M522" s="41">
        <f t="shared" si="125"/>
        <v>27</v>
      </c>
      <c r="N522" s="41">
        <f t="shared" si="126"/>
        <v>30</v>
      </c>
      <c r="O522" s="41">
        <v>1</v>
      </c>
      <c r="P522" s="41" t="s">
        <v>1823</v>
      </c>
      <c r="Q522" s="14">
        <v>1</v>
      </c>
      <c r="R522" s="14"/>
      <c r="S522" s="14" t="str">
        <f t="shared" si="113"/>
        <v>ECP SUPPLIER</v>
      </c>
      <c r="T522" s="14">
        <f t="shared" si="114"/>
        <v>1</v>
      </c>
      <c r="U522" s="24">
        <f t="shared" si="115"/>
        <v>0</v>
      </c>
      <c r="V522" s="24">
        <f t="shared" si="116"/>
        <v>0</v>
      </c>
      <c r="W522" s="41">
        <f t="shared" si="117"/>
        <v>0</v>
      </c>
      <c r="X522" s="41">
        <f t="shared" si="118"/>
        <v>0</v>
      </c>
    </row>
    <row r="523" spans="1:24" x14ac:dyDescent="0.25">
      <c r="A523" s="41">
        <f t="shared" si="119"/>
        <v>2018</v>
      </c>
      <c r="B523" s="41" t="str">
        <f t="shared" si="120"/>
        <v>Nov</v>
      </c>
      <c r="C523" s="41">
        <f t="shared" si="121"/>
        <v>48</v>
      </c>
      <c r="D523" s="41" t="str">
        <f t="shared" si="122"/>
        <v>Tue</v>
      </c>
      <c r="E523" s="27">
        <v>43431</v>
      </c>
      <c r="F523" s="41">
        <v>47527</v>
      </c>
      <c r="G523" s="41" t="s">
        <v>176</v>
      </c>
      <c r="H523" s="41" t="s">
        <v>390</v>
      </c>
      <c r="I523" s="41" t="s">
        <v>907</v>
      </c>
      <c r="J523" s="41" t="s">
        <v>907</v>
      </c>
      <c r="K523" s="41">
        <f t="shared" si="123"/>
        <v>1</v>
      </c>
      <c r="L523" s="41">
        <f t="shared" si="124"/>
        <v>1</v>
      </c>
      <c r="M523" s="41">
        <f t="shared" si="125"/>
        <v>15</v>
      </c>
      <c r="N523" s="41">
        <f t="shared" si="126"/>
        <v>15</v>
      </c>
      <c r="O523" s="41">
        <v>1</v>
      </c>
      <c r="P523" s="41" t="s">
        <v>756</v>
      </c>
      <c r="Q523" s="14">
        <v>1</v>
      </c>
      <c r="R523" s="14">
        <v>1</v>
      </c>
      <c r="S523" s="14" t="str">
        <f t="shared" si="113"/>
        <v>MSKU3826820</v>
      </c>
      <c r="T523" s="14">
        <f t="shared" si="114"/>
        <v>1</v>
      </c>
      <c r="U523" s="24">
        <f t="shared" si="115"/>
        <v>1</v>
      </c>
      <c r="V523" s="24">
        <f t="shared" si="116"/>
        <v>1</v>
      </c>
      <c r="W523" s="41">
        <f t="shared" si="117"/>
        <v>1</v>
      </c>
      <c r="X523" s="41">
        <f t="shared" si="118"/>
        <v>1</v>
      </c>
    </row>
    <row r="524" spans="1:24" x14ac:dyDescent="0.25">
      <c r="A524" s="41">
        <f t="shared" si="119"/>
        <v>2018</v>
      </c>
      <c r="B524" s="41" t="str">
        <f t="shared" si="120"/>
        <v>Nov</v>
      </c>
      <c r="C524" s="41">
        <f t="shared" si="121"/>
        <v>48</v>
      </c>
      <c r="D524" s="41" t="str">
        <f t="shared" si="122"/>
        <v>Tue</v>
      </c>
      <c r="E524" s="27">
        <v>43431</v>
      </c>
      <c r="F524" s="41">
        <v>47515</v>
      </c>
      <c r="G524" s="41" t="s">
        <v>35</v>
      </c>
      <c r="H524" s="41" t="s">
        <v>391</v>
      </c>
      <c r="I524" s="41" t="s">
        <v>907</v>
      </c>
      <c r="J524" s="41" t="s">
        <v>907</v>
      </c>
      <c r="K524" s="41">
        <f t="shared" si="123"/>
        <v>1</v>
      </c>
      <c r="L524" s="41">
        <f t="shared" si="124"/>
        <v>1</v>
      </c>
      <c r="M524" s="41">
        <f t="shared" si="125"/>
        <v>11</v>
      </c>
      <c r="N524" s="41">
        <f t="shared" si="126"/>
        <v>13</v>
      </c>
      <c r="O524" s="41">
        <v>1</v>
      </c>
      <c r="P524" s="41" t="s">
        <v>283</v>
      </c>
      <c r="Q524" s="14">
        <v>1</v>
      </c>
      <c r="R524" s="14">
        <v>1</v>
      </c>
      <c r="S524" s="14" t="str">
        <f t="shared" si="113"/>
        <v>DONAFLEX</v>
      </c>
      <c r="T524" s="14">
        <f t="shared" si="114"/>
        <v>1</v>
      </c>
      <c r="U524" s="24">
        <f t="shared" si="115"/>
        <v>1</v>
      </c>
      <c r="V524" s="24">
        <f t="shared" si="116"/>
        <v>1</v>
      </c>
      <c r="W524" s="41">
        <f t="shared" si="117"/>
        <v>1</v>
      </c>
      <c r="X524" s="41">
        <f t="shared" si="118"/>
        <v>1</v>
      </c>
    </row>
    <row r="525" spans="1:24" x14ac:dyDescent="0.25">
      <c r="A525" s="41">
        <f t="shared" si="119"/>
        <v>2018</v>
      </c>
      <c r="B525" s="41" t="str">
        <f t="shared" si="120"/>
        <v>Nov</v>
      </c>
      <c r="C525" s="41">
        <f t="shared" si="121"/>
        <v>48</v>
      </c>
      <c r="D525" s="41" t="str">
        <f t="shared" si="122"/>
        <v>Tue</v>
      </c>
      <c r="E525" s="27">
        <v>43431</v>
      </c>
      <c r="F525" s="41">
        <v>47536</v>
      </c>
      <c r="G525" s="41" t="s">
        <v>177</v>
      </c>
      <c r="H525" s="41" t="s">
        <v>392</v>
      </c>
      <c r="I525" s="41" t="s">
        <v>907</v>
      </c>
      <c r="J525" s="41" t="s">
        <v>907</v>
      </c>
      <c r="K525" s="41">
        <f t="shared" si="123"/>
        <v>1</v>
      </c>
      <c r="L525" s="41">
        <f t="shared" si="124"/>
        <v>1</v>
      </c>
      <c r="M525" s="41">
        <f t="shared" si="125"/>
        <v>8</v>
      </c>
      <c r="N525" s="41">
        <f t="shared" si="126"/>
        <v>9</v>
      </c>
      <c r="O525" s="41">
        <v>1</v>
      </c>
      <c r="P525" s="41" t="s">
        <v>1889</v>
      </c>
      <c r="Q525" s="14">
        <v>1</v>
      </c>
      <c r="R525" s="14"/>
      <c r="S525" s="14" t="str">
        <f t="shared" si="113"/>
        <v>MSKU5838012</v>
      </c>
      <c r="T525" s="14">
        <f t="shared" si="114"/>
        <v>1</v>
      </c>
      <c r="U525" s="24">
        <f t="shared" si="115"/>
        <v>0</v>
      </c>
      <c r="V525" s="24">
        <f t="shared" si="116"/>
        <v>0</v>
      </c>
      <c r="W525" s="41">
        <f t="shared" si="117"/>
        <v>0</v>
      </c>
      <c r="X525" s="41">
        <f t="shared" si="118"/>
        <v>0</v>
      </c>
    </row>
    <row r="526" spans="1:24" x14ac:dyDescent="0.25">
      <c r="A526" s="41">
        <f t="shared" si="119"/>
        <v>2018</v>
      </c>
      <c r="B526" s="41" t="str">
        <f t="shared" si="120"/>
        <v>Nov</v>
      </c>
      <c r="C526" s="41">
        <f t="shared" si="121"/>
        <v>48</v>
      </c>
      <c r="D526" s="41" t="str">
        <f t="shared" si="122"/>
        <v>Tue</v>
      </c>
      <c r="E526" s="27">
        <v>43431</v>
      </c>
      <c r="F526" s="41">
        <v>47653</v>
      </c>
      <c r="G526" s="41" t="s">
        <v>393</v>
      </c>
      <c r="H526" s="41" t="s">
        <v>394</v>
      </c>
      <c r="I526" s="41" t="s">
        <v>907</v>
      </c>
      <c r="J526" s="41" t="s">
        <v>907</v>
      </c>
      <c r="K526" s="41">
        <f t="shared" si="123"/>
        <v>1</v>
      </c>
      <c r="L526" s="41">
        <f t="shared" si="124"/>
        <v>1</v>
      </c>
      <c r="M526" s="41">
        <f t="shared" si="125"/>
        <v>3</v>
      </c>
      <c r="N526" s="41">
        <f t="shared" si="126"/>
        <v>3</v>
      </c>
      <c r="O526" s="41">
        <v>1</v>
      </c>
      <c r="P526" s="41" t="s">
        <v>642</v>
      </c>
      <c r="Q526" s="14">
        <v>1</v>
      </c>
      <c r="R526" s="14">
        <v>1</v>
      </c>
      <c r="S526" s="14" t="str">
        <f t="shared" si="113"/>
        <v>APEX AUTOMOTIVE</v>
      </c>
      <c r="T526" s="14">
        <f t="shared" si="114"/>
        <v>1</v>
      </c>
      <c r="U526" s="24">
        <f t="shared" si="115"/>
        <v>1</v>
      </c>
      <c r="V526" s="24">
        <f t="shared" si="116"/>
        <v>1</v>
      </c>
      <c r="W526" s="41">
        <f t="shared" si="117"/>
        <v>1</v>
      </c>
      <c r="X526" s="41">
        <f t="shared" si="118"/>
        <v>1</v>
      </c>
    </row>
    <row r="527" spans="1:24" x14ac:dyDescent="0.25">
      <c r="A527" s="41">
        <f t="shared" si="119"/>
        <v>2018</v>
      </c>
      <c r="B527" s="41" t="str">
        <f t="shared" si="120"/>
        <v>Nov</v>
      </c>
      <c r="C527" s="41">
        <f t="shared" si="121"/>
        <v>48</v>
      </c>
      <c r="D527" s="41" t="str">
        <f t="shared" si="122"/>
        <v>Tue</v>
      </c>
      <c r="E527" s="27">
        <v>43431</v>
      </c>
      <c r="F527" s="41">
        <v>50520</v>
      </c>
      <c r="G527" s="41" t="s">
        <v>1431</v>
      </c>
      <c r="H527" s="41" t="s">
        <v>1432</v>
      </c>
      <c r="I527" s="41" t="s">
        <v>909</v>
      </c>
      <c r="J527" s="41" t="s">
        <v>909</v>
      </c>
      <c r="K527" s="41">
        <f t="shared" si="123"/>
        <v>0</v>
      </c>
      <c r="L527" s="41">
        <f t="shared" si="124"/>
        <v>0</v>
      </c>
      <c r="M527" s="41">
        <f t="shared" si="125"/>
        <v>0</v>
      </c>
      <c r="N527" s="41">
        <f t="shared" si="126"/>
        <v>0</v>
      </c>
      <c r="O527" s="41">
        <v>1</v>
      </c>
      <c r="P527" s="41" t="s">
        <v>1645</v>
      </c>
      <c r="Q527" s="14">
        <v>1</v>
      </c>
      <c r="R527" s="14"/>
      <c r="S527" s="14" t="str">
        <f t="shared" si="113"/>
        <v>ALCAR WHEELWRIGHT LIMITED</v>
      </c>
      <c r="T527" s="14">
        <f t="shared" si="114"/>
        <v>1</v>
      </c>
      <c r="U527" s="24">
        <f t="shared" si="115"/>
        <v>0</v>
      </c>
      <c r="V527" s="24">
        <f t="shared" si="116"/>
        <v>0</v>
      </c>
      <c r="W527" s="41">
        <f t="shared" si="117"/>
        <v>0</v>
      </c>
      <c r="X527" s="41">
        <f t="shared" si="118"/>
        <v>0</v>
      </c>
    </row>
    <row r="528" spans="1:24" x14ac:dyDescent="0.25">
      <c r="A528" s="41">
        <f t="shared" si="119"/>
        <v>2018</v>
      </c>
      <c r="B528" s="41" t="str">
        <f t="shared" si="120"/>
        <v>Nov</v>
      </c>
      <c r="C528" s="41">
        <f t="shared" si="121"/>
        <v>48</v>
      </c>
      <c r="D528" s="41" t="str">
        <f t="shared" si="122"/>
        <v>Tue</v>
      </c>
      <c r="E528" s="27">
        <v>43431</v>
      </c>
      <c r="F528" s="41">
        <v>47512</v>
      </c>
      <c r="G528" s="41" t="s">
        <v>314</v>
      </c>
      <c r="H528" s="41" t="s">
        <v>315</v>
      </c>
      <c r="I528" s="41" t="s">
        <v>908</v>
      </c>
      <c r="J528" s="41" t="s">
        <v>907</v>
      </c>
      <c r="K528" s="41">
        <f t="shared" si="123"/>
        <v>0</v>
      </c>
      <c r="L528" s="41">
        <f t="shared" si="124"/>
        <v>1</v>
      </c>
      <c r="M528" s="41">
        <f t="shared" si="125"/>
        <v>1</v>
      </c>
      <c r="N528" s="41">
        <f t="shared" si="126"/>
        <v>2</v>
      </c>
      <c r="O528" s="41">
        <v>1</v>
      </c>
      <c r="P528" s="41" t="s">
        <v>1470</v>
      </c>
      <c r="Q528" s="14">
        <v>1</v>
      </c>
      <c r="R528" s="14"/>
      <c r="S528" s="14" t="str">
        <f t="shared" si="113"/>
        <v>CARU5789224</v>
      </c>
      <c r="T528" s="14">
        <f t="shared" si="114"/>
        <v>1</v>
      </c>
      <c r="U528" s="24">
        <f t="shared" si="115"/>
        <v>0</v>
      </c>
      <c r="V528" s="24">
        <f t="shared" si="116"/>
        <v>0</v>
      </c>
      <c r="W528" s="41">
        <f t="shared" si="117"/>
        <v>0</v>
      </c>
      <c r="X528" s="41">
        <f t="shared" si="118"/>
        <v>0</v>
      </c>
    </row>
    <row r="529" spans="1:24" x14ac:dyDescent="0.25">
      <c r="A529" s="41">
        <f t="shared" si="119"/>
        <v>2018</v>
      </c>
      <c r="B529" s="41" t="str">
        <f t="shared" si="120"/>
        <v>Nov</v>
      </c>
      <c r="C529" s="41">
        <f t="shared" si="121"/>
        <v>48</v>
      </c>
      <c r="D529" s="41" t="str">
        <f t="shared" si="122"/>
        <v>Tue</v>
      </c>
      <c r="E529" s="27">
        <v>43431</v>
      </c>
      <c r="F529" s="41">
        <v>38364</v>
      </c>
      <c r="G529" s="41" t="s">
        <v>53</v>
      </c>
      <c r="H529" s="41" t="s">
        <v>395</v>
      </c>
      <c r="I529" s="41" t="s">
        <v>907</v>
      </c>
      <c r="J529" s="41" t="s">
        <v>907</v>
      </c>
      <c r="K529" s="41">
        <f t="shared" si="123"/>
        <v>1</v>
      </c>
      <c r="L529" s="41">
        <f t="shared" si="124"/>
        <v>1</v>
      </c>
      <c r="M529" s="41">
        <f t="shared" si="125"/>
        <v>14</v>
      </c>
      <c r="N529" s="41">
        <f t="shared" si="126"/>
        <v>14</v>
      </c>
      <c r="O529" s="41">
        <v>1</v>
      </c>
      <c r="P529" s="41" t="s">
        <v>478</v>
      </c>
      <c r="Q529" s="14">
        <v>1</v>
      </c>
      <c r="R529" s="14">
        <v>1</v>
      </c>
      <c r="S529" s="14" t="str">
        <f t="shared" si="113"/>
        <v>NYKU5991690</v>
      </c>
      <c r="T529" s="14">
        <f t="shared" si="114"/>
        <v>1</v>
      </c>
      <c r="U529" s="24">
        <f t="shared" si="115"/>
        <v>1</v>
      </c>
      <c r="V529" s="24">
        <f t="shared" si="116"/>
        <v>1</v>
      </c>
      <c r="W529" s="41">
        <f t="shared" si="117"/>
        <v>1</v>
      </c>
      <c r="X529" s="41">
        <f t="shared" si="118"/>
        <v>1</v>
      </c>
    </row>
    <row r="530" spans="1:24" x14ac:dyDescent="0.25">
      <c r="A530" s="41">
        <f t="shared" si="119"/>
        <v>2018</v>
      </c>
      <c r="B530" s="41" t="str">
        <f t="shared" si="120"/>
        <v>Nov</v>
      </c>
      <c r="C530" s="41">
        <f t="shared" si="121"/>
        <v>48</v>
      </c>
      <c r="D530" s="41" t="str">
        <f t="shared" si="122"/>
        <v>Tue</v>
      </c>
      <c r="E530" s="27">
        <v>43431</v>
      </c>
      <c r="F530" s="41">
        <v>48850</v>
      </c>
      <c r="G530" s="41" t="s">
        <v>396</v>
      </c>
      <c r="H530" s="41" t="s">
        <v>397</v>
      </c>
      <c r="I530" s="41" t="s">
        <v>907</v>
      </c>
      <c r="J530" s="41" t="s">
        <v>907</v>
      </c>
      <c r="K530" s="41">
        <f t="shared" si="123"/>
        <v>1</v>
      </c>
      <c r="L530" s="41">
        <f t="shared" si="124"/>
        <v>1</v>
      </c>
      <c r="M530" s="41">
        <f t="shared" si="125"/>
        <v>2</v>
      </c>
      <c r="N530" s="41">
        <f t="shared" si="126"/>
        <v>2</v>
      </c>
      <c r="O530" s="41">
        <v>1</v>
      </c>
      <c r="P530" s="41" t="s">
        <v>429</v>
      </c>
      <c r="Q530" s="14">
        <v>1</v>
      </c>
      <c r="R530" s="14">
        <v>1</v>
      </c>
      <c r="S530" s="14" t="str">
        <f t="shared" si="113"/>
        <v>HKS EUROPE</v>
      </c>
      <c r="T530" s="14">
        <f t="shared" si="114"/>
        <v>1</v>
      </c>
      <c r="U530" s="24">
        <f t="shared" si="115"/>
        <v>1</v>
      </c>
      <c r="V530" s="24">
        <f t="shared" si="116"/>
        <v>1</v>
      </c>
      <c r="W530" s="41">
        <f t="shared" si="117"/>
        <v>1</v>
      </c>
      <c r="X530" s="41">
        <f t="shared" si="118"/>
        <v>1</v>
      </c>
    </row>
    <row r="531" spans="1:24" x14ac:dyDescent="0.25">
      <c r="A531" s="41">
        <f t="shared" si="119"/>
        <v>2018</v>
      </c>
      <c r="B531" s="41" t="str">
        <f t="shared" si="120"/>
        <v>Nov</v>
      </c>
      <c r="C531" s="41">
        <f t="shared" si="121"/>
        <v>48</v>
      </c>
      <c r="D531" s="41" t="str">
        <f t="shared" si="122"/>
        <v>Tue</v>
      </c>
      <c r="E531" s="27">
        <v>43431</v>
      </c>
      <c r="F531" s="41" t="s">
        <v>398</v>
      </c>
      <c r="G531" s="41" t="s">
        <v>399</v>
      </c>
      <c r="H531" s="41" t="s">
        <v>400</v>
      </c>
      <c r="I531" s="41" t="s">
        <v>907</v>
      </c>
      <c r="J531" s="41" t="s">
        <v>907</v>
      </c>
      <c r="K531" s="41">
        <f t="shared" si="123"/>
        <v>1</v>
      </c>
      <c r="L531" s="41">
        <f t="shared" si="124"/>
        <v>1</v>
      </c>
      <c r="M531" s="41">
        <f t="shared" si="125"/>
        <v>1</v>
      </c>
      <c r="N531" s="41">
        <f t="shared" si="126"/>
        <v>1</v>
      </c>
      <c r="O531" s="41">
        <v>1</v>
      </c>
      <c r="P531" s="41" t="s">
        <v>1763</v>
      </c>
      <c r="Q531" s="14">
        <v>1</v>
      </c>
      <c r="R531" s="14"/>
      <c r="S531" s="14" t="str">
        <f t="shared" si="113"/>
        <v>OPDU4307012</v>
      </c>
      <c r="T531" s="14">
        <f t="shared" si="114"/>
        <v>1</v>
      </c>
      <c r="U531" s="24">
        <f t="shared" si="115"/>
        <v>0</v>
      </c>
      <c r="V531" s="24">
        <f t="shared" si="116"/>
        <v>0</v>
      </c>
      <c r="W531" s="41">
        <f t="shared" si="117"/>
        <v>0</v>
      </c>
      <c r="X531" s="41">
        <f t="shared" si="118"/>
        <v>0</v>
      </c>
    </row>
    <row r="532" spans="1:24" x14ac:dyDescent="0.25">
      <c r="A532" s="41">
        <f t="shared" si="119"/>
        <v>2018</v>
      </c>
      <c r="B532" s="41" t="str">
        <f t="shared" si="120"/>
        <v>Nov</v>
      </c>
      <c r="C532" s="41">
        <f t="shared" si="121"/>
        <v>48</v>
      </c>
      <c r="D532" s="41" t="str">
        <f t="shared" si="122"/>
        <v>Tue</v>
      </c>
      <c r="E532" s="27">
        <v>43431</v>
      </c>
      <c r="F532" s="41">
        <v>47513</v>
      </c>
      <c r="G532" s="41" t="s">
        <v>21</v>
      </c>
      <c r="H532" s="41" t="s">
        <v>1445</v>
      </c>
      <c r="I532" s="41" t="s">
        <v>909</v>
      </c>
      <c r="J532" s="41" t="s">
        <v>909</v>
      </c>
      <c r="K532" s="41">
        <f t="shared" si="123"/>
        <v>0</v>
      </c>
      <c r="L532" s="41">
        <f t="shared" si="124"/>
        <v>0</v>
      </c>
      <c r="M532" s="41">
        <f t="shared" si="125"/>
        <v>1</v>
      </c>
      <c r="N532" s="41">
        <f t="shared" si="126"/>
        <v>1</v>
      </c>
      <c r="O532" s="41">
        <v>1</v>
      </c>
      <c r="P532" s="41" t="s">
        <v>195</v>
      </c>
      <c r="Q532" s="14">
        <v>1</v>
      </c>
      <c r="R532" s="14">
        <v>1</v>
      </c>
      <c r="S532" s="14" t="str">
        <f t="shared" si="113"/>
        <v>HLBU1083386</v>
      </c>
      <c r="T532" s="14">
        <f t="shared" si="114"/>
        <v>1</v>
      </c>
      <c r="U532" s="24">
        <f t="shared" si="115"/>
        <v>1</v>
      </c>
      <c r="V532" s="24">
        <f t="shared" si="116"/>
        <v>1</v>
      </c>
      <c r="W532" s="41">
        <f t="shared" si="117"/>
        <v>1</v>
      </c>
      <c r="X532" s="41">
        <f t="shared" si="118"/>
        <v>1</v>
      </c>
    </row>
    <row r="533" spans="1:24" x14ac:dyDescent="0.25">
      <c r="A533" s="41">
        <f t="shared" si="119"/>
        <v>2018</v>
      </c>
      <c r="B533" s="41" t="str">
        <f t="shared" si="120"/>
        <v>Nov</v>
      </c>
      <c r="C533" s="41">
        <f t="shared" si="121"/>
        <v>48</v>
      </c>
      <c r="D533" s="41" t="str">
        <f t="shared" si="122"/>
        <v>Tue</v>
      </c>
      <c r="E533" s="27">
        <v>43431</v>
      </c>
      <c r="F533" s="41" t="s">
        <v>401</v>
      </c>
      <c r="G533" s="41" t="s">
        <v>402</v>
      </c>
      <c r="H533" s="41" t="s">
        <v>403</v>
      </c>
      <c r="I533" s="41" t="s">
        <v>907</v>
      </c>
      <c r="J533" s="41" t="s">
        <v>907</v>
      </c>
      <c r="K533" s="41">
        <f t="shared" si="123"/>
        <v>1</v>
      </c>
      <c r="L533" s="41">
        <f t="shared" si="124"/>
        <v>1</v>
      </c>
      <c r="M533" s="41">
        <f t="shared" si="125"/>
        <v>1</v>
      </c>
      <c r="N533" s="41">
        <f t="shared" si="126"/>
        <v>1</v>
      </c>
      <c r="O533" s="41">
        <v>1</v>
      </c>
      <c r="P533" s="41" t="s">
        <v>632</v>
      </c>
      <c r="Q533" s="14">
        <v>1</v>
      </c>
      <c r="R533" s="14">
        <v>1</v>
      </c>
      <c r="S533" s="14" t="str">
        <f t="shared" si="113"/>
        <v>PARKSAFE AUTOMOTIVE LIMITED</v>
      </c>
      <c r="T533" s="14">
        <f t="shared" si="114"/>
        <v>1</v>
      </c>
      <c r="U533" s="24">
        <f t="shared" si="115"/>
        <v>1</v>
      </c>
      <c r="V533" s="24">
        <f t="shared" si="116"/>
        <v>1</v>
      </c>
      <c r="W533" s="41">
        <f t="shared" si="117"/>
        <v>1</v>
      </c>
      <c r="X533" s="41">
        <f t="shared" si="118"/>
        <v>1</v>
      </c>
    </row>
    <row r="534" spans="1:24" x14ac:dyDescent="0.25">
      <c r="A534" s="41">
        <f t="shared" si="119"/>
        <v>2018</v>
      </c>
      <c r="B534" s="41" t="str">
        <f t="shared" si="120"/>
        <v>Nov</v>
      </c>
      <c r="C534" s="41">
        <f t="shared" si="121"/>
        <v>48</v>
      </c>
      <c r="D534" s="41" t="str">
        <f t="shared" si="122"/>
        <v>Tue</v>
      </c>
      <c r="E534" s="27">
        <v>43431</v>
      </c>
      <c r="F534" s="41" t="s">
        <v>404</v>
      </c>
      <c r="G534" s="41" t="s">
        <v>405</v>
      </c>
      <c r="H534" s="41" t="s">
        <v>406</v>
      </c>
      <c r="I534" s="41" t="s">
        <v>907</v>
      </c>
      <c r="J534" s="41" t="s">
        <v>907</v>
      </c>
      <c r="K534" s="41">
        <f t="shared" si="123"/>
        <v>1</v>
      </c>
      <c r="L534" s="41">
        <f t="shared" si="124"/>
        <v>1</v>
      </c>
      <c r="M534" s="41">
        <f t="shared" si="125"/>
        <v>1</v>
      </c>
      <c r="N534" s="41">
        <f t="shared" si="126"/>
        <v>1</v>
      </c>
      <c r="O534" s="41">
        <v>1</v>
      </c>
      <c r="P534" s="41" t="s">
        <v>1450</v>
      </c>
      <c r="Q534" s="14">
        <v>1</v>
      </c>
      <c r="R534" s="14"/>
      <c r="S534" s="14" t="str">
        <f t="shared" si="113"/>
        <v>HLBU1726250</v>
      </c>
      <c r="T534" s="14">
        <f t="shared" si="114"/>
        <v>1</v>
      </c>
      <c r="U534" s="24">
        <f t="shared" si="115"/>
        <v>0</v>
      </c>
      <c r="V534" s="24">
        <f t="shared" si="116"/>
        <v>0</v>
      </c>
      <c r="W534" s="41">
        <f t="shared" si="117"/>
        <v>0</v>
      </c>
      <c r="X534" s="41">
        <f t="shared" si="118"/>
        <v>0</v>
      </c>
    </row>
    <row r="535" spans="1:24" x14ac:dyDescent="0.25">
      <c r="A535" s="41">
        <f t="shared" si="119"/>
        <v>2018</v>
      </c>
      <c r="B535" s="41" t="str">
        <f t="shared" si="120"/>
        <v>Nov</v>
      </c>
      <c r="C535" s="41">
        <f t="shared" si="121"/>
        <v>48</v>
      </c>
      <c r="D535" s="41" t="str">
        <f t="shared" si="122"/>
        <v>Tue</v>
      </c>
      <c r="E535" s="27">
        <v>43431</v>
      </c>
      <c r="F535" s="41">
        <v>47518</v>
      </c>
      <c r="G535" s="41" t="s">
        <v>182</v>
      </c>
      <c r="H535" s="41" t="s">
        <v>407</v>
      </c>
      <c r="I535" s="41" t="s">
        <v>929</v>
      </c>
      <c r="J535" s="41" t="s">
        <v>929</v>
      </c>
      <c r="K535" s="41">
        <f t="shared" si="123"/>
        <v>0</v>
      </c>
      <c r="L535" s="41">
        <f t="shared" si="124"/>
        <v>0</v>
      </c>
      <c r="M535" s="41">
        <f t="shared" si="125"/>
        <v>1</v>
      </c>
      <c r="N535" s="41">
        <f t="shared" si="126"/>
        <v>1</v>
      </c>
      <c r="O535" s="41">
        <v>1</v>
      </c>
      <c r="P535" s="41" t="s">
        <v>24</v>
      </c>
      <c r="Q535" s="14">
        <v>1</v>
      </c>
      <c r="R535" s="14">
        <v>1</v>
      </c>
      <c r="S535" s="14" t="str">
        <f t="shared" si="113"/>
        <v>PONU0384010</v>
      </c>
      <c r="T535" s="14">
        <f t="shared" si="114"/>
        <v>1</v>
      </c>
      <c r="U535" s="24">
        <f t="shared" si="115"/>
        <v>0</v>
      </c>
      <c r="V535" s="24">
        <f t="shared" si="116"/>
        <v>0</v>
      </c>
      <c r="W535" s="41">
        <f t="shared" si="117"/>
        <v>0</v>
      </c>
      <c r="X535" s="41">
        <f t="shared" si="118"/>
        <v>0</v>
      </c>
    </row>
    <row r="536" spans="1:24" x14ac:dyDescent="0.25">
      <c r="A536" s="41">
        <f t="shared" si="119"/>
        <v>2018</v>
      </c>
      <c r="B536" s="41" t="str">
        <f t="shared" si="120"/>
        <v>Nov</v>
      </c>
      <c r="C536" s="41">
        <f t="shared" si="121"/>
        <v>48</v>
      </c>
      <c r="D536" s="41" t="str">
        <f t="shared" si="122"/>
        <v>Tue</v>
      </c>
      <c r="E536" s="27">
        <v>43431</v>
      </c>
      <c r="F536" s="41">
        <v>47511</v>
      </c>
      <c r="G536" s="41" t="s">
        <v>33</v>
      </c>
      <c r="H536" s="41" t="s">
        <v>408</v>
      </c>
      <c r="I536" s="41" t="s">
        <v>907</v>
      </c>
      <c r="J536" s="41" t="s">
        <v>907</v>
      </c>
      <c r="K536" s="41">
        <f t="shared" si="123"/>
        <v>1</v>
      </c>
      <c r="L536" s="41">
        <f t="shared" si="124"/>
        <v>1</v>
      </c>
      <c r="M536" s="41">
        <f t="shared" si="125"/>
        <v>6</v>
      </c>
      <c r="N536" s="41">
        <f t="shared" si="126"/>
        <v>6</v>
      </c>
      <c r="O536" s="41">
        <v>1</v>
      </c>
      <c r="P536" s="41" t="s">
        <v>1654</v>
      </c>
      <c r="Q536" s="14">
        <v>1</v>
      </c>
      <c r="R536" s="14"/>
      <c r="S536" s="14" t="str">
        <f t="shared" si="113"/>
        <v>HLXU8241177</v>
      </c>
      <c r="T536" s="14">
        <f t="shared" si="114"/>
        <v>1</v>
      </c>
      <c r="U536" s="24">
        <f t="shared" si="115"/>
        <v>0</v>
      </c>
      <c r="V536" s="24">
        <f t="shared" si="116"/>
        <v>0</v>
      </c>
      <c r="W536" s="41">
        <f t="shared" si="117"/>
        <v>0</v>
      </c>
      <c r="X536" s="41">
        <f t="shared" si="118"/>
        <v>0</v>
      </c>
    </row>
    <row r="537" spans="1:24" x14ac:dyDescent="0.25">
      <c r="A537" s="41">
        <f t="shared" si="119"/>
        <v>2018</v>
      </c>
      <c r="B537" s="41" t="str">
        <f t="shared" si="120"/>
        <v>Nov</v>
      </c>
      <c r="C537" s="41">
        <f t="shared" si="121"/>
        <v>48</v>
      </c>
      <c r="D537" s="41" t="str">
        <f t="shared" si="122"/>
        <v>Tue</v>
      </c>
      <c r="E537" s="27">
        <v>43431</v>
      </c>
      <c r="F537" s="41">
        <v>47526</v>
      </c>
      <c r="G537" s="41" t="s">
        <v>218</v>
      </c>
      <c r="H537" s="41" t="s">
        <v>979</v>
      </c>
      <c r="I537" s="41" t="s">
        <v>907</v>
      </c>
      <c r="J537" s="41" t="s">
        <v>907</v>
      </c>
      <c r="K537" s="41">
        <f t="shared" si="123"/>
        <v>1</v>
      </c>
      <c r="L537" s="41">
        <f t="shared" si="124"/>
        <v>1</v>
      </c>
      <c r="M537" s="41">
        <f t="shared" si="125"/>
        <v>7</v>
      </c>
      <c r="N537" s="41">
        <f t="shared" si="126"/>
        <v>7</v>
      </c>
      <c r="O537" s="41">
        <v>1</v>
      </c>
      <c r="P537" s="41" t="s">
        <v>514</v>
      </c>
      <c r="Q537" s="14">
        <v>1</v>
      </c>
      <c r="R537" s="14">
        <v>1</v>
      </c>
      <c r="S537" s="14" t="str">
        <f t="shared" si="113"/>
        <v>PVDU1036380</v>
      </c>
      <c r="T537" s="14">
        <f t="shared" si="114"/>
        <v>1</v>
      </c>
      <c r="U537" s="24">
        <f t="shared" si="115"/>
        <v>1</v>
      </c>
      <c r="V537" s="24">
        <f t="shared" si="116"/>
        <v>1</v>
      </c>
      <c r="W537" s="41">
        <f t="shared" si="117"/>
        <v>1</v>
      </c>
      <c r="X537" s="41">
        <f t="shared" si="118"/>
        <v>1</v>
      </c>
    </row>
    <row r="538" spans="1:24" x14ac:dyDescent="0.25">
      <c r="A538" s="41">
        <f t="shared" si="119"/>
        <v>2018</v>
      </c>
      <c r="B538" s="41" t="str">
        <f t="shared" si="120"/>
        <v>Nov</v>
      </c>
      <c r="C538" s="41">
        <f t="shared" si="121"/>
        <v>48</v>
      </c>
      <c r="D538" s="41" t="str">
        <f t="shared" si="122"/>
        <v>Tue</v>
      </c>
      <c r="E538" s="27">
        <v>43431</v>
      </c>
      <c r="F538" s="41" t="s">
        <v>409</v>
      </c>
      <c r="G538" s="41" t="s">
        <v>410</v>
      </c>
      <c r="H538" s="41" t="s">
        <v>411</v>
      </c>
      <c r="I538" s="41" t="s">
        <v>907</v>
      </c>
      <c r="J538" s="41" t="s">
        <v>907</v>
      </c>
      <c r="K538" s="41">
        <f t="shared" si="123"/>
        <v>1</v>
      </c>
      <c r="L538" s="41">
        <f t="shared" si="124"/>
        <v>1</v>
      </c>
      <c r="M538" s="41">
        <f t="shared" si="125"/>
        <v>1</v>
      </c>
      <c r="N538" s="41">
        <f t="shared" si="126"/>
        <v>1</v>
      </c>
      <c r="O538" s="41">
        <v>1</v>
      </c>
      <c r="P538" s="41" t="s">
        <v>1723</v>
      </c>
      <c r="Q538" s="14">
        <v>1</v>
      </c>
      <c r="R538" s="14"/>
      <c r="S538" s="14" t="str">
        <f t="shared" si="113"/>
        <v>BANCO PRODUCTS</v>
      </c>
      <c r="T538" s="14">
        <f t="shared" si="114"/>
        <v>1</v>
      </c>
      <c r="U538" s="24">
        <f t="shared" si="115"/>
        <v>0</v>
      </c>
      <c r="V538" s="24">
        <f t="shared" si="116"/>
        <v>0</v>
      </c>
      <c r="W538" s="41">
        <f t="shared" si="117"/>
        <v>0</v>
      </c>
      <c r="X538" s="41">
        <f t="shared" si="118"/>
        <v>0</v>
      </c>
    </row>
    <row r="539" spans="1:24" x14ac:dyDescent="0.25">
      <c r="A539" s="41">
        <f t="shared" si="119"/>
        <v>2018</v>
      </c>
      <c r="B539" s="41" t="str">
        <f t="shared" si="120"/>
        <v>Nov</v>
      </c>
      <c r="C539" s="41">
        <f t="shared" si="121"/>
        <v>48</v>
      </c>
      <c r="D539" s="41" t="str">
        <f t="shared" si="122"/>
        <v>Tue</v>
      </c>
      <c r="E539" s="27">
        <v>43431</v>
      </c>
      <c r="F539" s="41">
        <v>47531</v>
      </c>
      <c r="G539" s="41" t="s">
        <v>181</v>
      </c>
      <c r="H539" s="41" t="s">
        <v>412</v>
      </c>
      <c r="I539" s="41" t="s">
        <v>930</v>
      </c>
      <c r="J539" s="41" t="s">
        <v>929</v>
      </c>
      <c r="K539" s="41">
        <f t="shared" si="123"/>
        <v>0</v>
      </c>
      <c r="L539" s="41">
        <f t="shared" si="124"/>
        <v>0</v>
      </c>
      <c r="M539" s="41">
        <f t="shared" si="125"/>
        <v>3</v>
      </c>
      <c r="N539" s="41">
        <f t="shared" si="126"/>
        <v>3</v>
      </c>
      <c r="O539" s="41">
        <v>1</v>
      </c>
      <c r="P539" s="41" t="s">
        <v>318</v>
      </c>
      <c r="Q539" s="14">
        <v>1</v>
      </c>
      <c r="R539" s="14">
        <v>1</v>
      </c>
      <c r="S539" s="14" t="str">
        <f t="shared" si="113"/>
        <v>GLDU3261420</v>
      </c>
      <c r="T539" s="14">
        <f t="shared" si="114"/>
        <v>1</v>
      </c>
      <c r="U539" s="24">
        <f t="shared" si="115"/>
        <v>1</v>
      </c>
      <c r="V539" s="24">
        <f t="shared" si="116"/>
        <v>1</v>
      </c>
      <c r="W539" s="41">
        <f t="shared" si="117"/>
        <v>1</v>
      </c>
      <c r="X539" s="41">
        <f t="shared" si="118"/>
        <v>1</v>
      </c>
    </row>
    <row r="540" spans="1:24" x14ac:dyDescent="0.25">
      <c r="A540" s="41">
        <f t="shared" si="119"/>
        <v>2018</v>
      </c>
      <c r="B540" s="41" t="str">
        <f t="shared" si="120"/>
        <v>Nov</v>
      </c>
      <c r="C540" s="41">
        <f t="shared" si="121"/>
        <v>48</v>
      </c>
      <c r="D540" s="41" t="str">
        <f t="shared" si="122"/>
        <v>Tue</v>
      </c>
      <c r="E540" s="27">
        <v>43431</v>
      </c>
      <c r="F540" s="41">
        <v>47519</v>
      </c>
      <c r="G540" s="41" t="s">
        <v>413</v>
      </c>
      <c r="H540" s="41" t="s">
        <v>414</v>
      </c>
      <c r="I540" s="41" t="s">
        <v>907</v>
      </c>
      <c r="J540" s="41" t="s">
        <v>907</v>
      </c>
      <c r="K540" s="41">
        <f t="shared" si="123"/>
        <v>1</v>
      </c>
      <c r="L540" s="41">
        <f t="shared" si="124"/>
        <v>1</v>
      </c>
      <c r="M540" s="41">
        <f t="shared" si="125"/>
        <v>3</v>
      </c>
      <c r="N540" s="41">
        <f t="shared" si="126"/>
        <v>3</v>
      </c>
      <c r="O540" s="41">
        <v>1</v>
      </c>
      <c r="P540" s="41" t="s">
        <v>1431</v>
      </c>
      <c r="Q540" s="14">
        <v>1</v>
      </c>
      <c r="R540" s="14">
        <v>1</v>
      </c>
      <c r="S540" s="14" t="str">
        <f t="shared" si="113"/>
        <v>HOTBRAY LTD</v>
      </c>
      <c r="T540" s="14">
        <f t="shared" si="114"/>
        <v>1</v>
      </c>
      <c r="U540" s="24">
        <f t="shared" si="115"/>
        <v>0</v>
      </c>
      <c r="V540" s="24">
        <f t="shared" si="116"/>
        <v>0</v>
      </c>
      <c r="W540" s="41">
        <f t="shared" si="117"/>
        <v>0</v>
      </c>
      <c r="X540" s="41">
        <f t="shared" si="118"/>
        <v>0</v>
      </c>
    </row>
    <row r="541" spans="1:24" x14ac:dyDescent="0.25">
      <c r="A541" s="41">
        <f t="shared" si="119"/>
        <v>2018</v>
      </c>
      <c r="B541" s="41" t="str">
        <f t="shared" si="120"/>
        <v>Nov</v>
      </c>
      <c r="C541" s="41">
        <f t="shared" si="121"/>
        <v>48</v>
      </c>
      <c r="D541" s="41" t="str">
        <f t="shared" si="122"/>
        <v>Tue</v>
      </c>
      <c r="E541" s="27">
        <v>43431</v>
      </c>
      <c r="F541" s="41">
        <v>47549</v>
      </c>
      <c r="G541" s="41" t="s">
        <v>415</v>
      </c>
      <c r="H541" s="41" t="s">
        <v>416</v>
      </c>
      <c r="I541" s="41" t="s">
        <v>907</v>
      </c>
      <c r="J541" s="41" t="s">
        <v>907</v>
      </c>
      <c r="K541" s="41">
        <f t="shared" si="123"/>
        <v>1</v>
      </c>
      <c r="L541" s="41">
        <f t="shared" si="124"/>
        <v>1</v>
      </c>
      <c r="M541" s="41">
        <f t="shared" si="125"/>
        <v>10</v>
      </c>
      <c r="N541" s="41">
        <f t="shared" si="126"/>
        <v>10</v>
      </c>
      <c r="O541" s="41">
        <v>1</v>
      </c>
      <c r="P541" s="41" t="s">
        <v>80</v>
      </c>
      <c r="Q541" s="14">
        <v>1</v>
      </c>
      <c r="R541" s="14">
        <v>1</v>
      </c>
      <c r="S541" s="14" t="str">
        <f t="shared" si="113"/>
        <v>MRKU7712989</v>
      </c>
      <c r="T541" s="14">
        <f t="shared" si="114"/>
        <v>1</v>
      </c>
      <c r="U541" s="24">
        <f t="shared" si="115"/>
        <v>1</v>
      </c>
      <c r="V541" s="24">
        <f t="shared" si="116"/>
        <v>0</v>
      </c>
      <c r="W541" s="41">
        <f t="shared" si="117"/>
        <v>1</v>
      </c>
      <c r="X541" s="41">
        <f t="shared" si="118"/>
        <v>0</v>
      </c>
    </row>
    <row r="542" spans="1:24" x14ac:dyDescent="0.25">
      <c r="A542" s="41">
        <f t="shared" si="119"/>
        <v>2018</v>
      </c>
      <c r="B542" s="41" t="str">
        <f t="shared" si="120"/>
        <v>Nov</v>
      </c>
      <c r="C542" s="41">
        <f t="shared" si="121"/>
        <v>48</v>
      </c>
      <c r="D542" s="41" t="str">
        <f t="shared" si="122"/>
        <v>Tue</v>
      </c>
      <c r="E542" s="27">
        <v>43431</v>
      </c>
      <c r="F542" s="41">
        <v>47520</v>
      </c>
      <c r="G542" s="41" t="s">
        <v>417</v>
      </c>
      <c r="H542" s="41" t="s">
        <v>418</v>
      </c>
      <c r="I542" s="41" t="s">
        <v>907</v>
      </c>
      <c r="J542" s="41" t="s">
        <v>907</v>
      </c>
      <c r="K542" s="41">
        <f t="shared" si="123"/>
        <v>1</v>
      </c>
      <c r="L542" s="41">
        <f t="shared" si="124"/>
        <v>1</v>
      </c>
      <c r="M542" s="41">
        <f t="shared" si="125"/>
        <v>2</v>
      </c>
      <c r="N542" s="41">
        <f t="shared" si="126"/>
        <v>2</v>
      </c>
      <c r="O542" s="41">
        <v>1</v>
      </c>
      <c r="P542" s="41" t="s">
        <v>387</v>
      </c>
      <c r="Q542" s="14">
        <v>1</v>
      </c>
      <c r="R542" s="14">
        <v>1</v>
      </c>
      <c r="S542" s="14" t="str">
        <f t="shared" si="113"/>
        <v>EPTG (POWERFLEX) LTD.</v>
      </c>
      <c r="T542" s="14">
        <f t="shared" si="114"/>
        <v>1</v>
      </c>
      <c r="U542" s="24">
        <f t="shared" si="115"/>
        <v>0</v>
      </c>
      <c r="V542" s="24">
        <f t="shared" si="116"/>
        <v>1</v>
      </c>
      <c r="W542" s="41">
        <f t="shared" si="117"/>
        <v>0</v>
      </c>
      <c r="X542" s="41">
        <f t="shared" si="118"/>
        <v>1</v>
      </c>
    </row>
    <row r="543" spans="1:24" x14ac:dyDescent="0.25">
      <c r="A543" s="41">
        <f t="shared" si="119"/>
        <v>2018</v>
      </c>
      <c r="B543" s="41" t="str">
        <f t="shared" si="120"/>
        <v>Nov</v>
      </c>
      <c r="C543" s="41">
        <f t="shared" si="121"/>
        <v>48</v>
      </c>
      <c r="D543" s="41" t="str">
        <f t="shared" si="122"/>
        <v>Tue</v>
      </c>
      <c r="E543" s="27">
        <v>43431</v>
      </c>
      <c r="F543" s="41">
        <v>47382</v>
      </c>
      <c r="G543" s="41" t="s">
        <v>87</v>
      </c>
      <c r="H543" s="41" t="s">
        <v>419</v>
      </c>
      <c r="I543" s="41" t="s">
        <v>907</v>
      </c>
      <c r="J543" s="41" t="s">
        <v>907</v>
      </c>
      <c r="K543" s="41">
        <f t="shared" si="123"/>
        <v>1</v>
      </c>
      <c r="L543" s="41">
        <f t="shared" si="124"/>
        <v>1</v>
      </c>
      <c r="M543" s="41">
        <f t="shared" si="125"/>
        <v>20</v>
      </c>
      <c r="N543" s="41">
        <f t="shared" si="126"/>
        <v>20</v>
      </c>
      <c r="O543" s="41">
        <v>1</v>
      </c>
      <c r="P543" s="41" t="s">
        <v>1638</v>
      </c>
      <c r="Q543" s="14">
        <v>1</v>
      </c>
      <c r="R543" s="14"/>
      <c r="S543" s="14" t="str">
        <f t="shared" si="113"/>
        <v>MRKU8345213</v>
      </c>
      <c r="T543" s="14">
        <f t="shared" si="114"/>
        <v>1</v>
      </c>
      <c r="U543" s="24">
        <f t="shared" si="115"/>
        <v>0</v>
      </c>
      <c r="V543" s="24">
        <f t="shared" si="116"/>
        <v>0</v>
      </c>
      <c r="W543" s="41">
        <f t="shared" si="117"/>
        <v>0</v>
      </c>
      <c r="X543" s="41">
        <f t="shared" si="118"/>
        <v>0</v>
      </c>
    </row>
    <row r="544" spans="1:24" x14ac:dyDescent="0.25">
      <c r="A544" s="41">
        <f t="shared" si="119"/>
        <v>2018</v>
      </c>
      <c r="B544" s="41" t="str">
        <f t="shared" si="120"/>
        <v>Nov</v>
      </c>
      <c r="C544" s="41">
        <f t="shared" si="121"/>
        <v>48</v>
      </c>
      <c r="D544" s="41" t="str">
        <f t="shared" si="122"/>
        <v>Tue</v>
      </c>
      <c r="E544" s="27">
        <v>43431</v>
      </c>
      <c r="F544" s="41">
        <v>47535</v>
      </c>
      <c r="G544" s="41" t="s">
        <v>707</v>
      </c>
      <c r="H544" s="41" t="s">
        <v>1433</v>
      </c>
      <c r="I544" s="41" t="s">
        <v>909</v>
      </c>
      <c r="J544" s="41" t="s">
        <v>909</v>
      </c>
      <c r="K544" s="41">
        <f t="shared" si="123"/>
        <v>0</v>
      </c>
      <c r="L544" s="41">
        <f t="shared" si="124"/>
        <v>0</v>
      </c>
      <c r="M544" s="41">
        <f t="shared" si="125"/>
        <v>3</v>
      </c>
      <c r="N544" s="41">
        <f t="shared" si="126"/>
        <v>4</v>
      </c>
      <c r="O544" s="41">
        <v>1</v>
      </c>
      <c r="P544" s="41" t="s">
        <v>644</v>
      </c>
      <c r="Q544" s="14">
        <v>1</v>
      </c>
      <c r="R544" s="14">
        <v>1</v>
      </c>
      <c r="S544" s="14" t="str">
        <f t="shared" si="113"/>
        <v>BAVARIA POWER PRODUCTS</v>
      </c>
      <c r="T544" s="14">
        <f t="shared" si="114"/>
        <v>1</v>
      </c>
      <c r="U544" s="24">
        <f t="shared" si="115"/>
        <v>1</v>
      </c>
      <c r="V544" s="24">
        <f t="shared" si="116"/>
        <v>1</v>
      </c>
      <c r="W544" s="41">
        <f t="shared" si="117"/>
        <v>1</v>
      </c>
      <c r="X544" s="41">
        <f t="shared" si="118"/>
        <v>1</v>
      </c>
    </row>
    <row r="545" spans="1:24" x14ac:dyDescent="0.25">
      <c r="A545" s="41">
        <f t="shared" si="119"/>
        <v>2018</v>
      </c>
      <c r="B545" s="41" t="str">
        <f t="shared" si="120"/>
        <v>Nov</v>
      </c>
      <c r="C545" s="41">
        <f t="shared" si="121"/>
        <v>48</v>
      </c>
      <c r="D545" s="41" t="str">
        <f t="shared" si="122"/>
        <v>Tue</v>
      </c>
      <c r="E545" s="27">
        <v>43431</v>
      </c>
      <c r="F545" s="41">
        <v>49159</v>
      </c>
      <c r="G545" s="41" t="s">
        <v>420</v>
      </c>
      <c r="H545" s="41" t="s">
        <v>421</v>
      </c>
      <c r="I545" s="41" t="s">
        <v>929</v>
      </c>
      <c r="J545" s="41" t="s">
        <v>929</v>
      </c>
      <c r="K545" s="41">
        <f t="shared" si="123"/>
        <v>0</v>
      </c>
      <c r="L545" s="41">
        <f t="shared" si="124"/>
        <v>0</v>
      </c>
      <c r="M545" s="41">
        <f t="shared" si="125"/>
        <v>1</v>
      </c>
      <c r="N545" s="41">
        <f t="shared" si="126"/>
        <v>1</v>
      </c>
      <c r="O545" s="41">
        <v>1</v>
      </c>
      <c r="P545" s="41" t="s">
        <v>141</v>
      </c>
      <c r="Q545" s="14">
        <v>1</v>
      </c>
      <c r="R545" s="14">
        <v>1</v>
      </c>
      <c r="S545" s="14" t="str">
        <f t="shared" si="113"/>
        <v>MSKU2058310</v>
      </c>
      <c r="T545" s="14">
        <f t="shared" si="114"/>
        <v>1</v>
      </c>
      <c r="U545" s="24">
        <f t="shared" si="115"/>
        <v>1</v>
      </c>
      <c r="V545" s="24">
        <f t="shared" si="116"/>
        <v>1</v>
      </c>
      <c r="W545" s="41">
        <f t="shared" si="117"/>
        <v>1</v>
      </c>
      <c r="X545" s="41">
        <f t="shared" si="118"/>
        <v>1</v>
      </c>
    </row>
    <row r="546" spans="1:24" x14ac:dyDescent="0.25">
      <c r="A546" s="41">
        <f t="shared" si="119"/>
        <v>2018</v>
      </c>
      <c r="B546" s="41" t="str">
        <f t="shared" si="120"/>
        <v>Nov</v>
      </c>
      <c r="C546" s="41">
        <f t="shared" si="121"/>
        <v>48</v>
      </c>
      <c r="D546" s="41" t="str">
        <f t="shared" si="122"/>
        <v>Tue</v>
      </c>
      <c r="E546" s="27">
        <v>43431</v>
      </c>
      <c r="F546" s="41">
        <v>47502</v>
      </c>
      <c r="G546" s="41" t="s">
        <v>93</v>
      </c>
      <c r="H546" s="41" t="s">
        <v>422</v>
      </c>
      <c r="I546" s="41" t="s">
        <v>907</v>
      </c>
      <c r="J546" s="41" t="s">
        <v>907</v>
      </c>
      <c r="K546" s="41">
        <f t="shared" si="123"/>
        <v>1</v>
      </c>
      <c r="L546" s="41">
        <f t="shared" si="124"/>
        <v>1</v>
      </c>
      <c r="M546" s="41">
        <f t="shared" si="125"/>
        <v>21</v>
      </c>
      <c r="N546" s="41">
        <f t="shared" si="126"/>
        <v>21</v>
      </c>
      <c r="O546" s="41">
        <v>1</v>
      </c>
      <c r="P546" s="41" t="s">
        <v>276</v>
      </c>
      <c r="Q546" s="14">
        <v>1</v>
      </c>
      <c r="R546" s="14">
        <v>1</v>
      </c>
      <c r="S546" s="14" t="str">
        <f t="shared" si="113"/>
        <v>BBT B BECKERS TRADING</v>
      </c>
      <c r="T546" s="14">
        <f t="shared" si="114"/>
        <v>1</v>
      </c>
      <c r="U546" s="24">
        <f t="shared" si="115"/>
        <v>1</v>
      </c>
      <c r="V546" s="24">
        <f t="shared" si="116"/>
        <v>1</v>
      </c>
      <c r="W546" s="41">
        <f t="shared" si="117"/>
        <v>1</v>
      </c>
      <c r="X546" s="41">
        <f t="shared" si="118"/>
        <v>1</v>
      </c>
    </row>
    <row r="547" spans="1:24" x14ac:dyDescent="0.25">
      <c r="A547" s="41">
        <f t="shared" si="119"/>
        <v>2018</v>
      </c>
      <c r="B547" s="41" t="str">
        <f t="shared" si="120"/>
        <v>Nov</v>
      </c>
      <c r="C547" s="41">
        <f t="shared" si="121"/>
        <v>48</v>
      </c>
      <c r="D547" s="41" t="str">
        <f t="shared" si="122"/>
        <v>Tue</v>
      </c>
      <c r="E547" s="27">
        <v>43431</v>
      </c>
      <c r="F547" s="41" t="s">
        <v>423</v>
      </c>
      <c r="G547" s="41" t="s">
        <v>424</v>
      </c>
      <c r="H547" s="41" t="s">
        <v>425</v>
      </c>
      <c r="I547" s="41" t="s">
        <v>907</v>
      </c>
      <c r="J547" s="41" t="s">
        <v>907</v>
      </c>
      <c r="K547" s="41">
        <f t="shared" si="123"/>
        <v>1</v>
      </c>
      <c r="L547" s="41">
        <f t="shared" si="124"/>
        <v>1</v>
      </c>
      <c r="M547" s="41">
        <f t="shared" si="125"/>
        <v>1</v>
      </c>
      <c r="N547" s="41">
        <f t="shared" si="126"/>
        <v>1</v>
      </c>
      <c r="O547" s="41">
        <v>1</v>
      </c>
      <c r="P547" s="41" t="s">
        <v>121</v>
      </c>
      <c r="Q547" s="14">
        <v>1</v>
      </c>
      <c r="R547" s="14">
        <v>1</v>
      </c>
      <c r="S547" s="14" t="str">
        <f t="shared" si="113"/>
        <v>MSKU3805690</v>
      </c>
      <c r="T547" s="14">
        <f t="shared" si="114"/>
        <v>1</v>
      </c>
      <c r="U547" s="24">
        <f t="shared" si="115"/>
        <v>1</v>
      </c>
      <c r="V547" s="24">
        <f t="shared" si="116"/>
        <v>1</v>
      </c>
      <c r="W547" s="41">
        <f t="shared" si="117"/>
        <v>1</v>
      </c>
      <c r="X547" s="41">
        <f t="shared" si="118"/>
        <v>1</v>
      </c>
    </row>
    <row r="548" spans="1:24" x14ac:dyDescent="0.25">
      <c r="A548" s="41">
        <f t="shared" si="119"/>
        <v>2018</v>
      </c>
      <c r="B548" s="41" t="str">
        <f t="shared" si="120"/>
        <v>Nov</v>
      </c>
      <c r="C548" s="41">
        <f t="shared" si="121"/>
        <v>48</v>
      </c>
      <c r="D548" s="41" t="str">
        <f t="shared" si="122"/>
        <v>Tue</v>
      </c>
      <c r="E548" s="27">
        <v>43431</v>
      </c>
      <c r="F548" s="41" t="s">
        <v>1957</v>
      </c>
      <c r="G548" s="41" t="s">
        <v>1958</v>
      </c>
      <c r="H548" s="41" t="s">
        <v>1959</v>
      </c>
      <c r="K548" s="41">
        <f t="shared" si="123"/>
        <v>0</v>
      </c>
      <c r="L548" s="41">
        <f t="shared" si="124"/>
        <v>0</v>
      </c>
      <c r="M548" s="41">
        <f t="shared" si="125"/>
        <v>0</v>
      </c>
      <c r="N548" s="41">
        <f t="shared" si="126"/>
        <v>0</v>
      </c>
      <c r="O548" s="41">
        <v>1</v>
      </c>
      <c r="P548" s="41" t="s">
        <v>967</v>
      </c>
      <c r="Q548" s="14">
        <v>1</v>
      </c>
      <c r="R548" s="14">
        <v>1</v>
      </c>
      <c r="S548" s="14" t="str">
        <f t="shared" si="113"/>
        <v>BEAU2519950</v>
      </c>
      <c r="T548" s="14">
        <f t="shared" si="114"/>
        <v>1</v>
      </c>
      <c r="U548" s="24">
        <f t="shared" si="115"/>
        <v>1</v>
      </c>
      <c r="V548" s="24">
        <f t="shared" si="116"/>
        <v>1</v>
      </c>
      <c r="W548" s="41">
        <f t="shared" si="117"/>
        <v>1</v>
      </c>
      <c r="X548" s="41">
        <f t="shared" si="118"/>
        <v>1</v>
      </c>
    </row>
    <row r="549" spans="1:24" x14ac:dyDescent="0.25">
      <c r="A549" s="41">
        <f t="shared" si="119"/>
        <v>2018</v>
      </c>
      <c r="B549" s="41" t="str">
        <f t="shared" si="120"/>
        <v>Nov</v>
      </c>
      <c r="C549" s="41">
        <f t="shared" si="121"/>
        <v>48</v>
      </c>
      <c r="D549" s="41" t="str">
        <f t="shared" si="122"/>
        <v>Tue</v>
      </c>
      <c r="E549" s="27">
        <v>43431</v>
      </c>
      <c r="F549" s="41" t="s">
        <v>426</v>
      </c>
      <c r="G549" s="41" t="s">
        <v>427</v>
      </c>
      <c r="H549" s="41" t="s">
        <v>428</v>
      </c>
      <c r="I549" s="41" t="s">
        <v>907</v>
      </c>
      <c r="J549" s="41" t="s">
        <v>907</v>
      </c>
      <c r="K549" s="41">
        <f t="shared" si="123"/>
        <v>1</v>
      </c>
      <c r="L549" s="41">
        <f t="shared" si="124"/>
        <v>1</v>
      </c>
      <c r="M549" s="41">
        <f t="shared" si="125"/>
        <v>1</v>
      </c>
      <c r="N549" s="41">
        <f t="shared" si="126"/>
        <v>1</v>
      </c>
      <c r="O549" s="41">
        <v>1</v>
      </c>
      <c r="P549" s="41" t="s">
        <v>128</v>
      </c>
      <c r="Q549" s="14">
        <v>1</v>
      </c>
      <c r="R549" s="14">
        <v>1</v>
      </c>
      <c r="S549" s="14" t="str">
        <f t="shared" si="113"/>
        <v>MSKU4022410</v>
      </c>
      <c r="T549" s="14">
        <f t="shared" si="114"/>
        <v>1</v>
      </c>
      <c r="U549" s="24">
        <f t="shared" si="115"/>
        <v>1</v>
      </c>
      <c r="V549" s="24">
        <f t="shared" si="116"/>
        <v>1</v>
      </c>
      <c r="W549" s="41">
        <f t="shared" si="117"/>
        <v>1</v>
      </c>
      <c r="X549" s="41">
        <f t="shared" si="118"/>
        <v>1</v>
      </c>
    </row>
    <row r="550" spans="1:24" x14ac:dyDescent="0.25">
      <c r="A550" s="41">
        <f t="shared" si="119"/>
        <v>2018</v>
      </c>
      <c r="B550" s="41" t="str">
        <f t="shared" si="120"/>
        <v>Nov</v>
      </c>
      <c r="C550" s="41">
        <f t="shared" si="121"/>
        <v>48</v>
      </c>
      <c r="D550" s="41" t="str">
        <f t="shared" si="122"/>
        <v>Wed</v>
      </c>
      <c r="E550" s="27">
        <v>43432</v>
      </c>
      <c r="F550" s="41">
        <v>47572</v>
      </c>
      <c r="G550" s="41" t="s">
        <v>189</v>
      </c>
      <c r="H550" s="41" t="s">
        <v>431</v>
      </c>
      <c r="I550" s="41" t="s">
        <v>929</v>
      </c>
      <c r="J550" s="41" t="s">
        <v>930</v>
      </c>
      <c r="K550" s="41">
        <f t="shared" si="123"/>
        <v>0</v>
      </c>
      <c r="L550" s="41">
        <f t="shared" si="124"/>
        <v>0</v>
      </c>
      <c r="M550" s="41">
        <f t="shared" si="125"/>
        <v>1</v>
      </c>
      <c r="N550" s="41">
        <f t="shared" si="126"/>
        <v>1</v>
      </c>
      <c r="O550" s="41">
        <v>1</v>
      </c>
      <c r="P550" s="41" t="s">
        <v>552</v>
      </c>
      <c r="Q550" s="14">
        <v>1</v>
      </c>
      <c r="R550" s="14">
        <v>1</v>
      </c>
      <c r="S550" s="14" t="str">
        <f t="shared" si="113"/>
        <v>EUROSTAR INDUSTRIES INC.</v>
      </c>
      <c r="T550" s="14">
        <f t="shared" si="114"/>
        <v>1</v>
      </c>
      <c r="U550" s="24">
        <f t="shared" si="115"/>
        <v>1</v>
      </c>
      <c r="V550" s="24">
        <f t="shared" si="116"/>
        <v>1</v>
      </c>
      <c r="W550" s="41">
        <f t="shared" si="117"/>
        <v>1</v>
      </c>
      <c r="X550" s="41">
        <f t="shared" si="118"/>
        <v>1</v>
      </c>
    </row>
    <row r="551" spans="1:24" x14ac:dyDescent="0.25">
      <c r="A551" s="41">
        <f t="shared" si="119"/>
        <v>2018</v>
      </c>
      <c r="B551" s="41" t="str">
        <f t="shared" si="120"/>
        <v>Nov</v>
      </c>
      <c r="C551" s="41">
        <f t="shared" si="121"/>
        <v>48</v>
      </c>
      <c r="D551" s="41" t="str">
        <f t="shared" si="122"/>
        <v>Wed</v>
      </c>
      <c r="E551" s="27">
        <v>43432</v>
      </c>
      <c r="F551" s="41">
        <v>50563</v>
      </c>
      <c r="G551" s="41" t="s">
        <v>41</v>
      </c>
      <c r="H551" s="41" t="s">
        <v>432</v>
      </c>
      <c r="I551" s="41" t="s">
        <v>907</v>
      </c>
      <c r="J551" s="41" t="s">
        <v>907</v>
      </c>
      <c r="K551" s="41">
        <f t="shared" si="123"/>
        <v>1</v>
      </c>
      <c r="L551" s="41">
        <f t="shared" si="124"/>
        <v>1</v>
      </c>
      <c r="M551" s="41">
        <f t="shared" si="125"/>
        <v>2</v>
      </c>
      <c r="N551" s="41">
        <f t="shared" si="126"/>
        <v>2</v>
      </c>
      <c r="O551" s="41">
        <v>1</v>
      </c>
      <c r="P551" s="41" t="s">
        <v>65</v>
      </c>
      <c r="Q551" s="14">
        <v>1</v>
      </c>
      <c r="R551" s="14">
        <v>1</v>
      </c>
      <c r="S551" s="14" t="str">
        <f t="shared" si="113"/>
        <v>MSKU5539048</v>
      </c>
      <c r="T551" s="14">
        <f t="shared" si="114"/>
        <v>1</v>
      </c>
      <c r="U551" s="24">
        <f t="shared" si="115"/>
        <v>0</v>
      </c>
      <c r="V551" s="24">
        <f t="shared" si="116"/>
        <v>0</v>
      </c>
      <c r="W551" s="41">
        <f t="shared" si="117"/>
        <v>0</v>
      </c>
      <c r="X551" s="41">
        <f t="shared" si="118"/>
        <v>0</v>
      </c>
    </row>
    <row r="552" spans="1:24" x14ac:dyDescent="0.25">
      <c r="A552" s="41">
        <f t="shared" si="119"/>
        <v>2018</v>
      </c>
      <c r="B552" s="41" t="str">
        <f t="shared" si="120"/>
        <v>Nov</v>
      </c>
      <c r="C552" s="41">
        <f t="shared" si="121"/>
        <v>48</v>
      </c>
      <c r="D552" s="41" t="str">
        <f t="shared" si="122"/>
        <v>Wed</v>
      </c>
      <c r="E552" s="27">
        <v>43432</v>
      </c>
      <c r="F552" s="41">
        <v>50540</v>
      </c>
      <c r="G552" s="41" t="s">
        <v>183</v>
      </c>
      <c r="H552" s="41" t="s">
        <v>433</v>
      </c>
      <c r="I552" s="41" t="s">
        <v>907</v>
      </c>
      <c r="J552" s="41" t="s">
        <v>907</v>
      </c>
      <c r="K552" s="41">
        <f t="shared" si="123"/>
        <v>1</v>
      </c>
      <c r="L552" s="41">
        <f t="shared" si="124"/>
        <v>1</v>
      </c>
      <c r="M552" s="41">
        <f t="shared" si="125"/>
        <v>1</v>
      </c>
      <c r="N552" s="41">
        <f t="shared" si="126"/>
        <v>1</v>
      </c>
      <c r="O552" s="41">
        <v>1</v>
      </c>
      <c r="P552" s="41" t="s">
        <v>745</v>
      </c>
      <c r="Q552" s="14">
        <v>1</v>
      </c>
      <c r="R552" s="14">
        <v>1</v>
      </c>
      <c r="S552" s="14" t="str">
        <f t="shared" si="113"/>
        <v>INTERCARABAO LIMITED</v>
      </c>
      <c r="T552" s="14">
        <f t="shared" si="114"/>
        <v>1</v>
      </c>
      <c r="U552" s="24">
        <f t="shared" si="115"/>
        <v>1</v>
      </c>
      <c r="V552" s="24">
        <f t="shared" si="116"/>
        <v>1</v>
      </c>
      <c r="W552" s="41">
        <f t="shared" si="117"/>
        <v>1</v>
      </c>
      <c r="X552" s="41">
        <f t="shared" si="118"/>
        <v>1</v>
      </c>
    </row>
    <row r="553" spans="1:24" x14ac:dyDescent="0.25">
      <c r="A553" s="41">
        <f t="shared" si="119"/>
        <v>2018</v>
      </c>
      <c r="B553" s="41" t="str">
        <f t="shared" si="120"/>
        <v>Nov</v>
      </c>
      <c r="C553" s="41">
        <f t="shared" si="121"/>
        <v>48</v>
      </c>
      <c r="D553" s="41" t="str">
        <f t="shared" si="122"/>
        <v>Wed</v>
      </c>
      <c r="E553" s="27">
        <v>43432</v>
      </c>
      <c r="F553" s="41">
        <v>47601</v>
      </c>
      <c r="G553" s="41" t="s">
        <v>125</v>
      </c>
      <c r="H553" s="41" t="s">
        <v>434</v>
      </c>
      <c r="I553" s="41" t="s">
        <v>907</v>
      </c>
      <c r="J553" s="41" t="s">
        <v>907</v>
      </c>
      <c r="K553" s="41">
        <f t="shared" si="123"/>
        <v>1</v>
      </c>
      <c r="L553" s="41">
        <f t="shared" si="124"/>
        <v>1</v>
      </c>
      <c r="M553" s="41">
        <f t="shared" si="125"/>
        <v>25</v>
      </c>
      <c r="N553" s="41">
        <f t="shared" si="126"/>
        <v>27</v>
      </c>
      <c r="O553" s="41">
        <v>1</v>
      </c>
      <c r="P553" s="41" t="s">
        <v>1583</v>
      </c>
      <c r="Q553" s="14">
        <v>1</v>
      </c>
      <c r="R553" s="14"/>
      <c r="S553" s="14" t="str">
        <f t="shared" si="113"/>
        <v>MSKU7304818</v>
      </c>
      <c r="T553" s="14">
        <f t="shared" si="114"/>
        <v>1</v>
      </c>
      <c r="U553" s="24">
        <f t="shared" si="115"/>
        <v>0</v>
      </c>
      <c r="V553" s="24">
        <f t="shared" si="116"/>
        <v>0</v>
      </c>
      <c r="W553" s="41">
        <f t="shared" si="117"/>
        <v>0</v>
      </c>
      <c r="X553" s="41">
        <f t="shared" si="118"/>
        <v>0</v>
      </c>
    </row>
    <row r="554" spans="1:24" x14ac:dyDescent="0.25">
      <c r="A554" s="41">
        <f t="shared" si="119"/>
        <v>2018</v>
      </c>
      <c r="B554" s="41" t="str">
        <f t="shared" si="120"/>
        <v>Nov</v>
      </c>
      <c r="C554" s="41">
        <f t="shared" si="121"/>
        <v>48</v>
      </c>
      <c r="D554" s="41" t="str">
        <f t="shared" si="122"/>
        <v>Wed</v>
      </c>
      <c r="E554" s="27">
        <v>43432</v>
      </c>
      <c r="F554" s="41" t="s">
        <v>435</v>
      </c>
      <c r="G554" s="41" t="s">
        <v>436</v>
      </c>
      <c r="H554" s="41" t="s">
        <v>437</v>
      </c>
      <c r="I554" s="41" t="s">
        <v>907</v>
      </c>
      <c r="J554" s="41" t="s">
        <v>907</v>
      </c>
      <c r="K554" s="41">
        <f t="shared" si="123"/>
        <v>1</v>
      </c>
      <c r="L554" s="41">
        <f t="shared" si="124"/>
        <v>1</v>
      </c>
      <c r="M554" s="41">
        <f t="shared" si="125"/>
        <v>1</v>
      </c>
      <c r="N554" s="41">
        <f t="shared" si="126"/>
        <v>1</v>
      </c>
      <c r="O554" s="41">
        <v>1</v>
      </c>
      <c r="P554" s="41" t="s">
        <v>1883</v>
      </c>
      <c r="Q554" s="14">
        <v>1</v>
      </c>
      <c r="R554" s="14"/>
      <c r="S554" s="14" t="str">
        <f t="shared" si="113"/>
        <v>INTERVALVES</v>
      </c>
      <c r="T554" s="14">
        <f t="shared" si="114"/>
        <v>1</v>
      </c>
      <c r="U554" s="24">
        <f t="shared" si="115"/>
        <v>0</v>
      </c>
      <c r="V554" s="24">
        <f t="shared" si="116"/>
        <v>0</v>
      </c>
      <c r="W554" s="41">
        <f t="shared" si="117"/>
        <v>0</v>
      </c>
      <c r="X554" s="41">
        <f t="shared" si="118"/>
        <v>0</v>
      </c>
    </row>
    <row r="555" spans="1:24" x14ac:dyDescent="0.25">
      <c r="A555" s="41">
        <f t="shared" si="119"/>
        <v>2018</v>
      </c>
      <c r="B555" s="41" t="str">
        <f t="shared" si="120"/>
        <v>Nov</v>
      </c>
      <c r="C555" s="41">
        <f t="shared" si="121"/>
        <v>48</v>
      </c>
      <c r="D555" s="41" t="str">
        <f t="shared" si="122"/>
        <v>Wed</v>
      </c>
      <c r="E555" s="27">
        <v>43432</v>
      </c>
      <c r="F555" s="41" t="s">
        <v>664</v>
      </c>
      <c r="G555" s="41" t="s">
        <v>665</v>
      </c>
      <c r="H555" s="41" t="s">
        <v>666</v>
      </c>
      <c r="I555" s="41" t="s">
        <v>907</v>
      </c>
      <c r="J555" s="41" t="s">
        <v>930</v>
      </c>
      <c r="K555" s="41">
        <f t="shared" si="123"/>
        <v>1</v>
      </c>
      <c r="L555" s="41">
        <f t="shared" si="124"/>
        <v>0</v>
      </c>
      <c r="M555" s="41">
        <f t="shared" si="125"/>
        <v>1</v>
      </c>
      <c r="N555" s="41">
        <f t="shared" si="126"/>
        <v>0</v>
      </c>
      <c r="O555" s="41">
        <v>1</v>
      </c>
      <c r="P555" s="41" t="s">
        <v>2578</v>
      </c>
      <c r="Q555" s="14">
        <v>1</v>
      </c>
      <c r="R555" s="14"/>
      <c r="S555" s="14" t="str">
        <f t="shared" si="113"/>
        <v>MSKU9078622</v>
      </c>
      <c r="T555" s="14">
        <f t="shared" si="114"/>
        <v>1</v>
      </c>
      <c r="U555" s="24">
        <f t="shared" si="115"/>
        <v>0</v>
      </c>
      <c r="V555" s="24">
        <f t="shared" si="116"/>
        <v>0</v>
      </c>
      <c r="W555" s="41">
        <f t="shared" si="117"/>
        <v>0</v>
      </c>
      <c r="X555" s="41">
        <f t="shared" si="118"/>
        <v>0</v>
      </c>
    </row>
    <row r="556" spans="1:24" x14ac:dyDescent="0.25">
      <c r="A556" s="41">
        <f t="shared" si="119"/>
        <v>2018</v>
      </c>
      <c r="B556" s="41" t="str">
        <f t="shared" si="120"/>
        <v>Nov</v>
      </c>
      <c r="C556" s="41">
        <f t="shared" si="121"/>
        <v>48</v>
      </c>
      <c r="D556" s="41" t="str">
        <f t="shared" si="122"/>
        <v>Wed</v>
      </c>
      <c r="E556" s="27">
        <v>43432</v>
      </c>
      <c r="F556" s="41">
        <v>47571</v>
      </c>
      <c r="G556" s="41" t="s">
        <v>1931</v>
      </c>
      <c r="H556" s="41" t="s">
        <v>1960</v>
      </c>
      <c r="K556" s="41">
        <f t="shared" si="123"/>
        <v>0</v>
      </c>
      <c r="L556" s="41">
        <f t="shared" si="124"/>
        <v>0</v>
      </c>
      <c r="M556" s="41">
        <f t="shared" si="125"/>
        <v>2</v>
      </c>
      <c r="N556" s="41">
        <f t="shared" si="126"/>
        <v>2</v>
      </c>
      <c r="O556" s="41">
        <v>1</v>
      </c>
      <c r="P556" s="41" t="s">
        <v>436</v>
      </c>
      <c r="Q556" s="14">
        <v>1</v>
      </c>
      <c r="R556" s="14">
        <v>1</v>
      </c>
      <c r="S556" s="14" t="str">
        <f t="shared" si="113"/>
        <v>IPXU3547840</v>
      </c>
      <c r="T556" s="14">
        <f t="shared" si="114"/>
        <v>1</v>
      </c>
      <c r="U556" s="24">
        <f t="shared" si="115"/>
        <v>1</v>
      </c>
      <c r="V556" s="24">
        <f t="shared" si="116"/>
        <v>1</v>
      </c>
      <c r="W556" s="41">
        <f t="shared" si="117"/>
        <v>1</v>
      </c>
      <c r="X556" s="41">
        <f t="shared" si="118"/>
        <v>1</v>
      </c>
    </row>
    <row r="557" spans="1:24" x14ac:dyDescent="0.25">
      <c r="A557" s="41">
        <f t="shared" si="119"/>
        <v>2018</v>
      </c>
      <c r="B557" s="41" t="str">
        <f t="shared" si="120"/>
        <v>Nov</v>
      </c>
      <c r="C557" s="41">
        <f t="shared" si="121"/>
        <v>48</v>
      </c>
      <c r="D557" s="41" t="str">
        <f t="shared" si="122"/>
        <v>Wed</v>
      </c>
      <c r="E557" s="27">
        <v>43432</v>
      </c>
      <c r="F557" s="41">
        <v>47578</v>
      </c>
      <c r="G557" s="41" t="s">
        <v>235</v>
      </c>
      <c r="H557" s="41" t="s">
        <v>438</v>
      </c>
      <c r="I557" s="41" t="s">
        <v>907</v>
      </c>
      <c r="J557" s="41" t="s">
        <v>907</v>
      </c>
      <c r="K557" s="41">
        <f t="shared" si="123"/>
        <v>1</v>
      </c>
      <c r="L557" s="41">
        <f t="shared" si="124"/>
        <v>1</v>
      </c>
      <c r="M557" s="41">
        <f t="shared" si="125"/>
        <v>4</v>
      </c>
      <c r="N557" s="41">
        <f t="shared" si="126"/>
        <v>4</v>
      </c>
      <c r="O557" s="41">
        <v>1</v>
      </c>
      <c r="P557" s="41" t="s">
        <v>1462</v>
      </c>
      <c r="Q557" s="14">
        <v>1</v>
      </c>
      <c r="R557" s="14"/>
      <c r="S557" s="14" t="str">
        <f t="shared" si="113"/>
        <v>DRYU4254808</v>
      </c>
      <c r="T557" s="14">
        <f t="shared" si="114"/>
        <v>1</v>
      </c>
      <c r="U557" s="24">
        <f t="shared" si="115"/>
        <v>0</v>
      </c>
      <c r="V557" s="24">
        <f t="shared" si="116"/>
        <v>0</v>
      </c>
      <c r="W557" s="41">
        <f t="shared" si="117"/>
        <v>0</v>
      </c>
      <c r="X557" s="41">
        <f t="shared" si="118"/>
        <v>0</v>
      </c>
    </row>
    <row r="558" spans="1:24" x14ac:dyDescent="0.25">
      <c r="A558" s="41">
        <f t="shared" si="119"/>
        <v>2018</v>
      </c>
      <c r="B558" s="41" t="str">
        <f t="shared" si="120"/>
        <v>Nov</v>
      </c>
      <c r="C558" s="41">
        <f t="shared" si="121"/>
        <v>48</v>
      </c>
      <c r="D558" s="41" t="str">
        <f t="shared" si="122"/>
        <v>Wed</v>
      </c>
      <c r="E558" s="27">
        <v>43432</v>
      </c>
      <c r="F558" s="41">
        <v>47558</v>
      </c>
      <c r="G558" s="41" t="s">
        <v>171</v>
      </c>
      <c r="H558" s="41" t="s">
        <v>980</v>
      </c>
      <c r="I558" s="41" t="s">
        <v>907</v>
      </c>
      <c r="J558" s="41" t="s">
        <v>907</v>
      </c>
      <c r="K558" s="41">
        <f t="shared" si="123"/>
        <v>1</v>
      </c>
      <c r="L558" s="41">
        <f t="shared" si="124"/>
        <v>1</v>
      </c>
      <c r="M558" s="41">
        <f t="shared" si="125"/>
        <v>6</v>
      </c>
      <c r="N558" s="41">
        <f t="shared" si="126"/>
        <v>6</v>
      </c>
      <c r="O558" s="41">
        <v>1</v>
      </c>
      <c r="P558" s="41" t="s">
        <v>810</v>
      </c>
      <c r="Q558" s="14">
        <v>1</v>
      </c>
      <c r="R558" s="14">
        <v>1</v>
      </c>
      <c r="S558" s="14" t="str">
        <f t="shared" si="113"/>
        <v>ITG PERFORMANCE AIR FILTERS</v>
      </c>
      <c r="T558" s="14">
        <f t="shared" si="114"/>
        <v>1</v>
      </c>
      <c r="U558" s="24">
        <f t="shared" si="115"/>
        <v>0</v>
      </c>
      <c r="V558" s="24">
        <f t="shared" si="116"/>
        <v>1</v>
      </c>
      <c r="W558" s="41">
        <f t="shared" si="117"/>
        <v>0</v>
      </c>
      <c r="X558" s="41">
        <f t="shared" si="118"/>
        <v>1</v>
      </c>
    </row>
    <row r="559" spans="1:24" x14ac:dyDescent="0.25">
      <c r="A559" s="41">
        <f t="shared" si="119"/>
        <v>2018</v>
      </c>
      <c r="B559" s="41" t="str">
        <f t="shared" si="120"/>
        <v>Nov</v>
      </c>
      <c r="C559" s="41">
        <f t="shared" si="121"/>
        <v>48</v>
      </c>
      <c r="D559" s="41" t="str">
        <f t="shared" si="122"/>
        <v>Wed</v>
      </c>
      <c r="E559" s="27">
        <v>43432</v>
      </c>
      <c r="F559" s="41">
        <v>49119</v>
      </c>
      <c r="G559" s="41" t="s">
        <v>439</v>
      </c>
      <c r="H559" s="41" t="s">
        <v>440</v>
      </c>
      <c r="I559" s="41" t="s">
        <v>907</v>
      </c>
      <c r="J559" s="41" t="s">
        <v>907</v>
      </c>
      <c r="K559" s="41">
        <f t="shared" si="123"/>
        <v>1</v>
      </c>
      <c r="L559" s="41">
        <f t="shared" si="124"/>
        <v>1</v>
      </c>
      <c r="M559" s="41">
        <f t="shared" si="125"/>
        <v>1</v>
      </c>
      <c r="N559" s="41">
        <f t="shared" si="126"/>
        <v>1</v>
      </c>
      <c r="O559" s="41">
        <v>1</v>
      </c>
      <c r="P559" s="41" t="s">
        <v>364</v>
      </c>
      <c r="Q559" s="14">
        <v>1</v>
      </c>
      <c r="R559" s="14">
        <v>1</v>
      </c>
      <c r="S559" s="14" t="str">
        <f t="shared" si="113"/>
        <v>NYKU4035452</v>
      </c>
      <c r="T559" s="14">
        <f t="shared" si="114"/>
        <v>1</v>
      </c>
      <c r="U559" s="24">
        <f t="shared" si="115"/>
        <v>0</v>
      </c>
      <c r="V559" s="24">
        <f t="shared" si="116"/>
        <v>0</v>
      </c>
      <c r="W559" s="41">
        <f t="shared" si="117"/>
        <v>0</v>
      </c>
      <c r="X559" s="41">
        <f t="shared" si="118"/>
        <v>0</v>
      </c>
    </row>
    <row r="560" spans="1:24" x14ac:dyDescent="0.25">
      <c r="A560" s="41">
        <f t="shared" si="119"/>
        <v>2018</v>
      </c>
      <c r="B560" s="41" t="str">
        <f t="shared" si="120"/>
        <v>Nov</v>
      </c>
      <c r="C560" s="41">
        <f t="shared" si="121"/>
        <v>48</v>
      </c>
      <c r="D560" s="41" t="str">
        <f t="shared" si="122"/>
        <v>Wed</v>
      </c>
      <c r="E560" s="27">
        <v>43432</v>
      </c>
      <c r="F560" s="41">
        <v>49118</v>
      </c>
      <c r="G560" s="41" t="s">
        <v>184</v>
      </c>
      <c r="H560" s="41" t="s">
        <v>441</v>
      </c>
      <c r="I560" s="41" t="s">
        <v>907</v>
      </c>
      <c r="J560" s="41" t="s">
        <v>907</v>
      </c>
      <c r="K560" s="41">
        <f t="shared" si="123"/>
        <v>1</v>
      </c>
      <c r="L560" s="41">
        <f t="shared" si="124"/>
        <v>1</v>
      </c>
      <c r="M560" s="41">
        <f t="shared" si="125"/>
        <v>1</v>
      </c>
      <c r="N560" s="41">
        <f t="shared" si="126"/>
        <v>1</v>
      </c>
      <c r="O560" s="41">
        <v>1</v>
      </c>
      <c r="P560" s="41" t="s">
        <v>1544</v>
      </c>
      <c r="Q560" s="14">
        <v>1</v>
      </c>
      <c r="R560" s="14"/>
      <c r="S560" s="14" t="str">
        <f t="shared" si="113"/>
        <v>APPLEWADE LIMITED</v>
      </c>
      <c r="T560" s="14">
        <f t="shared" si="114"/>
        <v>1</v>
      </c>
      <c r="U560" s="24">
        <f t="shared" si="115"/>
        <v>0</v>
      </c>
      <c r="V560" s="24">
        <f t="shared" si="116"/>
        <v>0</v>
      </c>
      <c r="W560" s="41">
        <f t="shared" si="117"/>
        <v>0</v>
      </c>
      <c r="X560" s="41">
        <f t="shared" si="118"/>
        <v>0</v>
      </c>
    </row>
    <row r="561" spans="1:24" x14ac:dyDescent="0.25">
      <c r="A561" s="41">
        <f t="shared" si="119"/>
        <v>2018</v>
      </c>
      <c r="B561" s="41" t="str">
        <f t="shared" si="120"/>
        <v>Nov</v>
      </c>
      <c r="C561" s="41">
        <f t="shared" si="121"/>
        <v>48</v>
      </c>
      <c r="D561" s="41" t="str">
        <f t="shared" si="122"/>
        <v>Wed</v>
      </c>
      <c r="E561" s="27">
        <v>43432</v>
      </c>
      <c r="F561" s="41">
        <v>48503</v>
      </c>
      <c r="G561" s="41" t="s">
        <v>31</v>
      </c>
      <c r="H561" s="41" t="s">
        <v>909</v>
      </c>
      <c r="I561" s="41" t="s">
        <v>930</v>
      </c>
      <c r="J561" s="41" t="s">
        <v>930</v>
      </c>
      <c r="K561" s="41">
        <f t="shared" si="123"/>
        <v>0</v>
      </c>
      <c r="L561" s="41">
        <f t="shared" si="124"/>
        <v>0</v>
      </c>
      <c r="M561" s="41">
        <f t="shared" si="125"/>
        <v>12</v>
      </c>
      <c r="N561" s="41">
        <f t="shared" si="126"/>
        <v>12</v>
      </c>
      <c r="O561" s="41">
        <v>1</v>
      </c>
      <c r="P561" s="41" t="s">
        <v>332</v>
      </c>
      <c r="Q561" s="14">
        <v>1</v>
      </c>
      <c r="R561" s="14">
        <v>1</v>
      </c>
      <c r="S561" s="14" t="str">
        <f t="shared" si="113"/>
        <v>OLD HALL PERFORMANCE LTD</v>
      </c>
      <c r="T561" s="14">
        <f t="shared" si="114"/>
        <v>1</v>
      </c>
      <c r="U561" s="24">
        <f t="shared" si="115"/>
        <v>1</v>
      </c>
      <c r="V561" s="24">
        <f t="shared" si="116"/>
        <v>1</v>
      </c>
      <c r="W561" s="41">
        <f t="shared" si="117"/>
        <v>1</v>
      </c>
      <c r="X561" s="41">
        <f t="shared" si="118"/>
        <v>1</v>
      </c>
    </row>
    <row r="562" spans="1:24" x14ac:dyDescent="0.25">
      <c r="A562" s="41">
        <f t="shared" si="119"/>
        <v>2018</v>
      </c>
      <c r="B562" s="41" t="str">
        <f t="shared" si="120"/>
        <v>Nov</v>
      </c>
      <c r="C562" s="41">
        <f t="shared" si="121"/>
        <v>48</v>
      </c>
      <c r="D562" s="41" t="str">
        <f t="shared" si="122"/>
        <v>Wed</v>
      </c>
      <c r="E562" s="27">
        <v>43432</v>
      </c>
      <c r="F562" s="41">
        <v>47573</v>
      </c>
      <c r="G562" s="41" t="s">
        <v>957</v>
      </c>
      <c r="H562" s="41" t="s">
        <v>1969</v>
      </c>
      <c r="K562" s="41">
        <f t="shared" si="123"/>
        <v>0</v>
      </c>
      <c r="L562" s="41">
        <f t="shared" si="124"/>
        <v>0</v>
      </c>
      <c r="M562" s="41">
        <f t="shared" si="125"/>
        <v>2</v>
      </c>
      <c r="N562" s="41">
        <f t="shared" si="126"/>
        <v>2</v>
      </c>
      <c r="O562" s="41">
        <v>1</v>
      </c>
      <c r="P562" s="41" t="s">
        <v>1621</v>
      </c>
      <c r="Q562" s="14">
        <v>1</v>
      </c>
      <c r="R562" s="14"/>
      <c r="S562" s="14" t="str">
        <f t="shared" si="113"/>
        <v>APZU2102042</v>
      </c>
      <c r="T562" s="14">
        <f t="shared" si="114"/>
        <v>1</v>
      </c>
      <c r="U562" s="24">
        <f t="shared" si="115"/>
        <v>0</v>
      </c>
      <c r="V562" s="24">
        <f t="shared" si="116"/>
        <v>0</v>
      </c>
      <c r="W562" s="41">
        <f t="shared" si="117"/>
        <v>0</v>
      </c>
      <c r="X562" s="41">
        <f t="shared" si="118"/>
        <v>0</v>
      </c>
    </row>
    <row r="563" spans="1:24" x14ac:dyDescent="0.25">
      <c r="A563" s="41">
        <f t="shared" si="119"/>
        <v>2018</v>
      </c>
      <c r="B563" s="41" t="str">
        <f t="shared" si="120"/>
        <v>Nov</v>
      </c>
      <c r="C563" s="41">
        <f t="shared" si="121"/>
        <v>48</v>
      </c>
      <c r="D563" s="41" t="str">
        <f t="shared" si="122"/>
        <v>Wed</v>
      </c>
      <c r="E563" s="27">
        <v>43432</v>
      </c>
      <c r="F563" s="41">
        <v>50502</v>
      </c>
      <c r="G563" s="41" t="s">
        <v>187</v>
      </c>
      <c r="H563" s="41" t="s">
        <v>442</v>
      </c>
      <c r="I563" s="41" t="s">
        <v>907</v>
      </c>
      <c r="J563" s="41" t="s">
        <v>907</v>
      </c>
      <c r="K563" s="41">
        <f t="shared" si="123"/>
        <v>1</v>
      </c>
      <c r="L563" s="41">
        <f t="shared" si="124"/>
        <v>1</v>
      </c>
      <c r="M563" s="41">
        <f t="shared" si="125"/>
        <v>2</v>
      </c>
      <c r="N563" s="41">
        <f t="shared" si="126"/>
        <v>2</v>
      </c>
      <c r="O563" s="41">
        <v>1</v>
      </c>
      <c r="P563" s="41" t="s">
        <v>784</v>
      </c>
      <c r="Q563" s="14">
        <v>1</v>
      </c>
      <c r="R563" s="14">
        <v>1</v>
      </c>
      <c r="S563" s="14" t="str">
        <f t="shared" si="113"/>
        <v>OPDU4110928</v>
      </c>
      <c r="T563" s="14">
        <f t="shared" si="114"/>
        <v>1</v>
      </c>
      <c r="U563" s="24">
        <f t="shared" si="115"/>
        <v>1</v>
      </c>
      <c r="V563" s="24">
        <f t="shared" si="116"/>
        <v>1</v>
      </c>
      <c r="W563" s="41">
        <f t="shared" si="117"/>
        <v>1</v>
      </c>
      <c r="X563" s="41">
        <f t="shared" si="118"/>
        <v>1</v>
      </c>
    </row>
    <row r="564" spans="1:24" x14ac:dyDescent="0.25">
      <c r="A564" s="41">
        <f t="shared" si="119"/>
        <v>2018</v>
      </c>
      <c r="B564" s="41" t="str">
        <f t="shared" si="120"/>
        <v>Nov</v>
      </c>
      <c r="C564" s="41">
        <f t="shared" si="121"/>
        <v>48</v>
      </c>
      <c r="D564" s="41" t="str">
        <f t="shared" si="122"/>
        <v>Wed</v>
      </c>
      <c r="E564" s="27">
        <v>43432</v>
      </c>
      <c r="F564" s="41">
        <v>47560</v>
      </c>
      <c r="G564" s="41" t="s">
        <v>98</v>
      </c>
      <c r="H564" s="41" t="s">
        <v>443</v>
      </c>
      <c r="I564" s="41" t="s">
        <v>908</v>
      </c>
      <c r="J564" s="41" t="s">
        <v>907</v>
      </c>
      <c r="K564" s="41">
        <f t="shared" si="123"/>
        <v>0</v>
      </c>
      <c r="L564" s="41">
        <f t="shared" si="124"/>
        <v>1</v>
      </c>
      <c r="M564" s="41">
        <f t="shared" si="125"/>
        <v>3</v>
      </c>
      <c r="N564" s="41">
        <f t="shared" si="126"/>
        <v>4</v>
      </c>
      <c r="O564" s="41">
        <v>1</v>
      </c>
      <c r="P564" s="41" t="s">
        <v>1525</v>
      </c>
      <c r="Q564" s="14">
        <v>1</v>
      </c>
      <c r="R564" s="14"/>
      <c r="S564" s="14" t="str">
        <f t="shared" si="113"/>
        <v>CAXU6794555</v>
      </c>
      <c r="T564" s="14">
        <f t="shared" si="114"/>
        <v>1</v>
      </c>
      <c r="U564" s="24">
        <f t="shared" si="115"/>
        <v>0</v>
      </c>
      <c r="V564" s="24">
        <f t="shared" si="116"/>
        <v>0</v>
      </c>
      <c r="W564" s="41">
        <f t="shared" si="117"/>
        <v>0</v>
      </c>
      <c r="X564" s="41">
        <f t="shared" si="118"/>
        <v>0</v>
      </c>
    </row>
    <row r="565" spans="1:24" x14ac:dyDescent="0.25">
      <c r="A565" s="41">
        <f t="shared" si="119"/>
        <v>2018</v>
      </c>
      <c r="B565" s="41" t="str">
        <f t="shared" si="120"/>
        <v>Nov</v>
      </c>
      <c r="C565" s="41">
        <f t="shared" si="121"/>
        <v>48</v>
      </c>
      <c r="D565" s="41" t="str">
        <f t="shared" si="122"/>
        <v>Wed</v>
      </c>
      <c r="E565" s="27">
        <v>43432</v>
      </c>
      <c r="F565" s="41">
        <v>47563</v>
      </c>
      <c r="G565" s="41" t="s">
        <v>444</v>
      </c>
      <c r="H565" s="41" t="s">
        <v>445</v>
      </c>
      <c r="I565" s="41" t="s">
        <v>907</v>
      </c>
      <c r="J565" s="41" t="s">
        <v>907</v>
      </c>
      <c r="K565" s="41">
        <f t="shared" si="123"/>
        <v>1</v>
      </c>
      <c r="L565" s="41">
        <f t="shared" si="124"/>
        <v>1</v>
      </c>
      <c r="M565" s="41">
        <f t="shared" si="125"/>
        <v>1</v>
      </c>
      <c r="N565" s="41">
        <f t="shared" si="126"/>
        <v>1</v>
      </c>
      <c r="O565" s="41">
        <v>1</v>
      </c>
      <c r="P565" s="41" t="s">
        <v>1479</v>
      </c>
      <c r="Q565" s="14">
        <v>1</v>
      </c>
      <c r="R565" s="14"/>
      <c r="S565" s="14" t="str">
        <f t="shared" si="113"/>
        <v>CPIU8919136</v>
      </c>
      <c r="T565" s="14">
        <f t="shared" si="114"/>
        <v>1</v>
      </c>
      <c r="U565" s="24">
        <f t="shared" si="115"/>
        <v>0</v>
      </c>
      <c r="V565" s="24">
        <f t="shared" si="116"/>
        <v>0</v>
      </c>
      <c r="W565" s="41">
        <f t="shared" si="117"/>
        <v>0</v>
      </c>
      <c r="X565" s="41">
        <f t="shared" si="118"/>
        <v>0</v>
      </c>
    </row>
    <row r="566" spans="1:24" x14ac:dyDescent="0.25">
      <c r="A566" s="41">
        <f t="shared" si="119"/>
        <v>2018</v>
      </c>
      <c r="B566" s="41" t="str">
        <f t="shared" si="120"/>
        <v>Nov</v>
      </c>
      <c r="C566" s="41">
        <f t="shared" si="121"/>
        <v>48</v>
      </c>
      <c r="D566" s="41" t="str">
        <f t="shared" si="122"/>
        <v>Wed</v>
      </c>
      <c r="E566" s="27">
        <v>43432</v>
      </c>
      <c r="F566" s="41">
        <v>47591</v>
      </c>
      <c r="G566" s="41" t="s">
        <v>39</v>
      </c>
      <c r="H566" s="41" t="s">
        <v>981</v>
      </c>
      <c r="I566" s="41" t="s">
        <v>907</v>
      </c>
      <c r="J566" s="41" t="s">
        <v>907</v>
      </c>
      <c r="K566" s="41">
        <f t="shared" si="123"/>
        <v>1</v>
      </c>
      <c r="L566" s="41">
        <f t="shared" si="124"/>
        <v>1</v>
      </c>
      <c r="M566" s="41">
        <f t="shared" si="125"/>
        <v>26</v>
      </c>
      <c r="N566" s="41">
        <f t="shared" si="126"/>
        <v>21</v>
      </c>
      <c r="O566" s="41">
        <v>1</v>
      </c>
      <c r="P566" s="41" t="s">
        <v>1818</v>
      </c>
      <c r="Q566" s="14">
        <v>1</v>
      </c>
      <c r="R566" s="14"/>
      <c r="S566" s="14" t="str">
        <f t="shared" ref="S566:S629" si="127">P566</f>
        <v>BONDLOC</v>
      </c>
      <c r="T566" s="14">
        <f t="shared" ref="T566:T629" si="128">Q566</f>
        <v>1</v>
      </c>
      <c r="U566" s="24">
        <f t="shared" ref="U566:U629" si="129">W566/T566</f>
        <v>0</v>
      </c>
      <c r="V566" s="24">
        <f t="shared" ref="V566:V629" si="130">X566/T566</f>
        <v>0</v>
      </c>
      <c r="W566" s="41">
        <f t="shared" ref="W566:W629" si="131">VLOOKUP(S566,G:M,7,FALSE)</f>
        <v>0</v>
      </c>
      <c r="X566" s="41">
        <f t="shared" ref="X566:X629" si="132">VLOOKUP(S566,G:N,8,FALSE)</f>
        <v>0</v>
      </c>
    </row>
    <row r="567" spans="1:24" x14ac:dyDescent="0.25">
      <c r="A567" s="41">
        <f t="shared" si="119"/>
        <v>2018</v>
      </c>
      <c r="B567" s="41" t="str">
        <f t="shared" si="120"/>
        <v>Nov</v>
      </c>
      <c r="C567" s="41">
        <f t="shared" si="121"/>
        <v>48</v>
      </c>
      <c r="D567" s="41" t="str">
        <f t="shared" si="122"/>
        <v>Wed</v>
      </c>
      <c r="E567" s="27">
        <v>43432</v>
      </c>
      <c r="F567" s="41">
        <v>48885</v>
      </c>
      <c r="G567" s="41" t="s">
        <v>37</v>
      </c>
      <c r="H567" s="41" t="s">
        <v>446</v>
      </c>
      <c r="I567" s="41" t="s">
        <v>907</v>
      </c>
      <c r="J567" s="41" t="s">
        <v>907</v>
      </c>
      <c r="K567" s="41">
        <f t="shared" si="123"/>
        <v>1</v>
      </c>
      <c r="L567" s="41">
        <f t="shared" si="124"/>
        <v>1</v>
      </c>
      <c r="M567" s="41">
        <f t="shared" si="125"/>
        <v>8</v>
      </c>
      <c r="N567" s="41">
        <f t="shared" si="126"/>
        <v>8</v>
      </c>
      <c r="O567" s="41">
        <v>1</v>
      </c>
      <c r="P567" s="41" t="s">
        <v>496</v>
      </c>
      <c r="Q567" s="14">
        <v>1</v>
      </c>
      <c r="R567" s="14">
        <v>1</v>
      </c>
      <c r="S567" s="14" t="str">
        <f t="shared" si="127"/>
        <v>GESU3749050</v>
      </c>
      <c r="T567" s="14">
        <f t="shared" si="128"/>
        <v>1</v>
      </c>
      <c r="U567" s="24">
        <f t="shared" si="129"/>
        <v>1</v>
      </c>
      <c r="V567" s="24">
        <f t="shared" si="130"/>
        <v>1</v>
      </c>
      <c r="W567" s="41">
        <f t="shared" si="131"/>
        <v>1</v>
      </c>
      <c r="X567" s="41">
        <f t="shared" si="132"/>
        <v>1</v>
      </c>
    </row>
    <row r="568" spans="1:24" x14ac:dyDescent="0.25">
      <c r="A568" s="41">
        <f t="shared" si="119"/>
        <v>2018</v>
      </c>
      <c r="B568" s="41" t="str">
        <f t="shared" si="120"/>
        <v>Nov</v>
      </c>
      <c r="C568" s="41">
        <f t="shared" si="121"/>
        <v>48</v>
      </c>
      <c r="D568" s="41" t="str">
        <f t="shared" si="122"/>
        <v>Wed</v>
      </c>
      <c r="E568" s="27">
        <v>43432</v>
      </c>
      <c r="F568" s="41">
        <v>47576</v>
      </c>
      <c r="G568" s="41" t="s">
        <v>447</v>
      </c>
      <c r="H568" s="41" t="s">
        <v>448</v>
      </c>
      <c r="I568" s="41" t="s">
        <v>907</v>
      </c>
      <c r="J568" s="41" t="s">
        <v>907</v>
      </c>
      <c r="K568" s="41">
        <f t="shared" si="123"/>
        <v>1</v>
      </c>
      <c r="L568" s="41">
        <f t="shared" si="124"/>
        <v>1</v>
      </c>
      <c r="M568" s="41">
        <f t="shared" si="125"/>
        <v>2</v>
      </c>
      <c r="N568" s="41">
        <f t="shared" si="126"/>
        <v>2</v>
      </c>
      <c r="O568" s="41">
        <v>1</v>
      </c>
      <c r="P568" s="41" t="s">
        <v>1060</v>
      </c>
      <c r="Q568" s="14">
        <v>1</v>
      </c>
      <c r="R568" s="14">
        <v>1</v>
      </c>
      <c r="S568" s="14" t="str">
        <f t="shared" si="127"/>
        <v>JAPANPARTS S.R.L.</v>
      </c>
      <c r="T568" s="14">
        <f t="shared" si="128"/>
        <v>1</v>
      </c>
      <c r="U568" s="24">
        <f t="shared" si="129"/>
        <v>1</v>
      </c>
      <c r="V568" s="24">
        <f t="shared" si="130"/>
        <v>1</v>
      </c>
      <c r="W568" s="41">
        <f t="shared" si="131"/>
        <v>1</v>
      </c>
      <c r="X568" s="41">
        <f t="shared" si="132"/>
        <v>1</v>
      </c>
    </row>
    <row r="569" spans="1:24" x14ac:dyDescent="0.25">
      <c r="A569" s="41">
        <f t="shared" si="119"/>
        <v>2018</v>
      </c>
      <c r="B569" s="41" t="str">
        <f t="shared" si="120"/>
        <v>Nov</v>
      </c>
      <c r="C569" s="41">
        <f t="shared" si="121"/>
        <v>48</v>
      </c>
      <c r="D569" s="41" t="str">
        <f t="shared" si="122"/>
        <v>Wed</v>
      </c>
      <c r="E569" s="27">
        <v>43432</v>
      </c>
      <c r="F569" s="41">
        <v>47606</v>
      </c>
      <c r="G569" s="41" t="s">
        <v>74</v>
      </c>
      <c r="H569" s="41" t="s">
        <v>449</v>
      </c>
      <c r="I569" s="41" t="s">
        <v>907</v>
      </c>
      <c r="J569" s="41" t="s">
        <v>907</v>
      </c>
      <c r="K569" s="41">
        <f t="shared" si="123"/>
        <v>1</v>
      </c>
      <c r="L569" s="41">
        <f t="shared" si="124"/>
        <v>1</v>
      </c>
      <c r="M569" s="41">
        <f t="shared" si="125"/>
        <v>11</v>
      </c>
      <c r="N569" s="41">
        <f t="shared" si="126"/>
        <v>11</v>
      </c>
      <c r="O569" s="41">
        <v>1</v>
      </c>
      <c r="P569" s="41" t="s">
        <v>1021</v>
      </c>
      <c r="Q569" s="14">
        <v>1</v>
      </c>
      <c r="R569" s="14">
        <v>1</v>
      </c>
      <c r="S569" s="14" t="str">
        <f t="shared" si="127"/>
        <v>PERFORMANCE 3000</v>
      </c>
      <c r="T569" s="14">
        <f t="shared" si="128"/>
        <v>1</v>
      </c>
      <c r="U569" s="24">
        <f t="shared" si="129"/>
        <v>0</v>
      </c>
      <c r="V569" s="24">
        <f t="shared" si="130"/>
        <v>0</v>
      </c>
      <c r="W569" s="41">
        <f t="shared" si="131"/>
        <v>0</v>
      </c>
      <c r="X569" s="41">
        <f t="shared" si="132"/>
        <v>0</v>
      </c>
    </row>
    <row r="570" spans="1:24" x14ac:dyDescent="0.25">
      <c r="A570" s="41">
        <f t="shared" si="119"/>
        <v>2018</v>
      </c>
      <c r="B570" s="41" t="str">
        <f t="shared" si="120"/>
        <v>Nov</v>
      </c>
      <c r="C570" s="41">
        <f t="shared" si="121"/>
        <v>48</v>
      </c>
      <c r="D570" s="41" t="str">
        <f t="shared" si="122"/>
        <v>Wed</v>
      </c>
      <c r="E570" s="27">
        <v>43432</v>
      </c>
      <c r="F570" s="41">
        <v>47564</v>
      </c>
      <c r="G570" s="41" t="s">
        <v>450</v>
      </c>
      <c r="H570" s="41" t="s">
        <v>451</v>
      </c>
      <c r="I570" s="41" t="s">
        <v>907</v>
      </c>
      <c r="J570" s="41" t="s">
        <v>907</v>
      </c>
      <c r="K570" s="41">
        <f t="shared" si="123"/>
        <v>1</v>
      </c>
      <c r="L570" s="41">
        <f t="shared" si="124"/>
        <v>1</v>
      </c>
      <c r="M570" s="41">
        <f t="shared" si="125"/>
        <v>3</v>
      </c>
      <c r="N570" s="41">
        <f t="shared" si="126"/>
        <v>3</v>
      </c>
      <c r="O570" s="41">
        <v>1</v>
      </c>
      <c r="P570" s="41" t="s">
        <v>1786</v>
      </c>
      <c r="Q570" s="14">
        <v>1</v>
      </c>
      <c r="R570" s="14"/>
      <c r="S570" s="14" t="str">
        <f t="shared" si="127"/>
        <v>DPDU4110928</v>
      </c>
      <c r="T570" s="14">
        <f t="shared" si="128"/>
        <v>1</v>
      </c>
      <c r="U570" s="24">
        <f t="shared" si="129"/>
        <v>0</v>
      </c>
      <c r="V570" s="24">
        <f t="shared" si="130"/>
        <v>0</v>
      </c>
      <c r="W570" s="41">
        <f t="shared" si="131"/>
        <v>0</v>
      </c>
      <c r="X570" s="41">
        <f t="shared" si="132"/>
        <v>0</v>
      </c>
    </row>
    <row r="571" spans="1:24" x14ac:dyDescent="0.25">
      <c r="A571" s="41">
        <f t="shared" si="119"/>
        <v>2018</v>
      </c>
      <c r="B571" s="41" t="str">
        <f t="shared" si="120"/>
        <v>Nov</v>
      </c>
      <c r="C571" s="41">
        <f t="shared" si="121"/>
        <v>48</v>
      </c>
      <c r="D571" s="41" t="str">
        <f t="shared" si="122"/>
        <v>Wed</v>
      </c>
      <c r="E571" s="27">
        <v>43432</v>
      </c>
      <c r="F571" s="41">
        <v>47577</v>
      </c>
      <c r="G571" s="41" t="s">
        <v>669</v>
      </c>
      <c r="H571" s="41" t="s">
        <v>982</v>
      </c>
      <c r="I571" s="41" t="s">
        <v>907</v>
      </c>
      <c r="J571" s="41" t="s">
        <v>907</v>
      </c>
      <c r="K571" s="41">
        <f t="shared" si="123"/>
        <v>1</v>
      </c>
      <c r="L571" s="41">
        <f t="shared" si="124"/>
        <v>1</v>
      </c>
      <c r="M571" s="41">
        <f t="shared" si="125"/>
        <v>2</v>
      </c>
      <c r="N571" s="41">
        <f t="shared" si="126"/>
        <v>3</v>
      </c>
      <c r="O571" s="41">
        <v>1</v>
      </c>
      <c r="P571" s="41" t="s">
        <v>970</v>
      </c>
      <c r="Q571" s="14">
        <v>1</v>
      </c>
      <c r="R571" s="14">
        <v>1</v>
      </c>
      <c r="S571" s="14" t="str">
        <f t="shared" si="127"/>
        <v>PONU0036668</v>
      </c>
      <c r="T571" s="14">
        <f t="shared" si="128"/>
        <v>1</v>
      </c>
      <c r="U571" s="24">
        <f t="shared" si="129"/>
        <v>1</v>
      </c>
      <c r="V571" s="24">
        <f t="shared" si="130"/>
        <v>1</v>
      </c>
      <c r="W571" s="41">
        <f t="shared" si="131"/>
        <v>1</v>
      </c>
      <c r="X571" s="41">
        <f t="shared" si="132"/>
        <v>1</v>
      </c>
    </row>
    <row r="572" spans="1:24" x14ac:dyDescent="0.25">
      <c r="A572" s="41">
        <f t="shared" si="119"/>
        <v>2018</v>
      </c>
      <c r="B572" s="41" t="str">
        <f t="shared" si="120"/>
        <v>Nov</v>
      </c>
      <c r="C572" s="41">
        <f t="shared" si="121"/>
        <v>48</v>
      </c>
      <c r="D572" s="41" t="str">
        <f t="shared" si="122"/>
        <v>Wed</v>
      </c>
      <c r="E572" s="27">
        <v>43432</v>
      </c>
      <c r="F572" s="41">
        <v>47569</v>
      </c>
      <c r="G572" s="41" t="s">
        <v>452</v>
      </c>
      <c r="H572" s="41" t="s">
        <v>453</v>
      </c>
      <c r="I572" s="41" t="s">
        <v>907</v>
      </c>
      <c r="J572" s="41" t="s">
        <v>907</v>
      </c>
      <c r="K572" s="41">
        <f t="shared" si="123"/>
        <v>1</v>
      </c>
      <c r="L572" s="41">
        <f t="shared" si="124"/>
        <v>1</v>
      </c>
      <c r="M572" s="41">
        <f t="shared" si="125"/>
        <v>2</v>
      </c>
      <c r="N572" s="41">
        <f t="shared" si="126"/>
        <v>2</v>
      </c>
      <c r="O572" s="41">
        <v>1</v>
      </c>
      <c r="P572" s="41" t="s">
        <v>444</v>
      </c>
      <c r="Q572" s="14">
        <v>1</v>
      </c>
      <c r="R572" s="14">
        <v>1</v>
      </c>
      <c r="S572" s="14" t="str">
        <f t="shared" si="127"/>
        <v>JSC DOBO</v>
      </c>
      <c r="T572" s="14">
        <f t="shared" si="128"/>
        <v>1</v>
      </c>
      <c r="U572" s="24">
        <f t="shared" si="129"/>
        <v>1</v>
      </c>
      <c r="V572" s="24">
        <f t="shared" si="130"/>
        <v>1</v>
      </c>
      <c r="W572" s="41">
        <f t="shared" si="131"/>
        <v>1</v>
      </c>
      <c r="X572" s="41">
        <f t="shared" si="132"/>
        <v>1</v>
      </c>
    </row>
    <row r="573" spans="1:24" x14ac:dyDescent="0.25">
      <c r="A573" s="41">
        <f t="shared" si="119"/>
        <v>2018</v>
      </c>
      <c r="B573" s="41" t="str">
        <f t="shared" si="120"/>
        <v>Nov</v>
      </c>
      <c r="C573" s="41">
        <f t="shared" si="121"/>
        <v>48</v>
      </c>
      <c r="D573" s="41" t="str">
        <f t="shared" si="122"/>
        <v>Wed</v>
      </c>
      <c r="E573" s="27">
        <v>43432</v>
      </c>
      <c r="F573" s="41">
        <v>47592</v>
      </c>
      <c r="G573" s="41" t="s">
        <v>177</v>
      </c>
      <c r="H573" s="41" t="s">
        <v>454</v>
      </c>
      <c r="I573" s="41" t="s">
        <v>907</v>
      </c>
      <c r="J573" s="41" t="s">
        <v>907</v>
      </c>
      <c r="K573" s="41">
        <f t="shared" si="123"/>
        <v>1</v>
      </c>
      <c r="L573" s="41">
        <f t="shared" si="124"/>
        <v>1</v>
      </c>
      <c r="M573" s="41">
        <f t="shared" si="125"/>
        <v>8</v>
      </c>
      <c r="N573" s="41">
        <f t="shared" si="126"/>
        <v>9</v>
      </c>
      <c r="O573" s="41">
        <v>1</v>
      </c>
      <c r="P573" s="41" t="s">
        <v>1564</v>
      </c>
      <c r="Q573" s="14">
        <v>1</v>
      </c>
      <c r="R573" s="14"/>
      <c r="S573" s="14" t="str">
        <f t="shared" si="127"/>
        <v>PONU1948860</v>
      </c>
      <c r="T573" s="14">
        <f t="shared" si="128"/>
        <v>1</v>
      </c>
      <c r="U573" s="24">
        <f t="shared" si="129"/>
        <v>0</v>
      </c>
      <c r="V573" s="24">
        <f t="shared" si="130"/>
        <v>0</v>
      </c>
      <c r="W573" s="41">
        <f t="shared" si="131"/>
        <v>0</v>
      </c>
      <c r="X573" s="41">
        <f t="shared" si="132"/>
        <v>0</v>
      </c>
    </row>
    <row r="574" spans="1:24" x14ac:dyDescent="0.25">
      <c r="A574" s="41">
        <f t="shared" si="119"/>
        <v>2018</v>
      </c>
      <c r="B574" s="41" t="str">
        <f t="shared" si="120"/>
        <v>Nov</v>
      </c>
      <c r="C574" s="41">
        <f t="shared" si="121"/>
        <v>48</v>
      </c>
      <c r="D574" s="41" t="str">
        <f t="shared" si="122"/>
        <v>Wed</v>
      </c>
      <c r="E574" s="27">
        <v>43432</v>
      </c>
      <c r="F574" s="41">
        <v>38365</v>
      </c>
      <c r="G574" s="41" t="s">
        <v>53</v>
      </c>
      <c r="H574" s="41" t="s">
        <v>455</v>
      </c>
      <c r="I574" s="41" t="s">
        <v>907</v>
      </c>
      <c r="J574" s="41" t="s">
        <v>907</v>
      </c>
      <c r="K574" s="41">
        <f t="shared" si="123"/>
        <v>1</v>
      </c>
      <c r="L574" s="41">
        <f t="shared" si="124"/>
        <v>1</v>
      </c>
      <c r="M574" s="41">
        <f t="shared" si="125"/>
        <v>14</v>
      </c>
      <c r="N574" s="41">
        <f t="shared" si="126"/>
        <v>14</v>
      </c>
      <c r="O574" s="41">
        <v>1</v>
      </c>
      <c r="P574" s="41" t="s">
        <v>167</v>
      </c>
      <c r="Q574" s="14">
        <v>1</v>
      </c>
      <c r="R574" s="14">
        <v>1</v>
      </c>
      <c r="S574" s="14" t="str">
        <f t="shared" si="127"/>
        <v>DRYU4232521</v>
      </c>
      <c r="T574" s="14">
        <f t="shared" si="128"/>
        <v>1</v>
      </c>
      <c r="U574" s="24">
        <f t="shared" si="129"/>
        <v>0</v>
      </c>
      <c r="V574" s="24">
        <f t="shared" si="130"/>
        <v>0</v>
      </c>
      <c r="W574" s="41">
        <f t="shared" si="131"/>
        <v>0</v>
      </c>
      <c r="X574" s="41">
        <f t="shared" si="132"/>
        <v>0</v>
      </c>
    </row>
    <row r="575" spans="1:24" x14ac:dyDescent="0.25">
      <c r="A575" s="41">
        <f t="shared" si="119"/>
        <v>2018</v>
      </c>
      <c r="B575" s="41" t="str">
        <f t="shared" si="120"/>
        <v>Nov</v>
      </c>
      <c r="C575" s="41">
        <f t="shared" si="121"/>
        <v>48</v>
      </c>
      <c r="D575" s="41" t="str">
        <f t="shared" si="122"/>
        <v>Wed</v>
      </c>
      <c r="E575" s="27">
        <v>43432</v>
      </c>
      <c r="F575" s="41" t="s">
        <v>983</v>
      </c>
      <c r="G575" s="41" t="s">
        <v>984</v>
      </c>
      <c r="H575" s="41" t="s">
        <v>985</v>
      </c>
      <c r="I575" s="41" t="s">
        <v>908</v>
      </c>
      <c r="J575" s="41" t="s">
        <v>908</v>
      </c>
      <c r="K575" s="41">
        <f t="shared" si="123"/>
        <v>0</v>
      </c>
      <c r="L575" s="41">
        <f t="shared" si="124"/>
        <v>0</v>
      </c>
      <c r="M575" s="41">
        <f t="shared" si="125"/>
        <v>1</v>
      </c>
      <c r="N575" s="41">
        <f t="shared" si="126"/>
        <v>1</v>
      </c>
      <c r="O575" s="41">
        <v>1</v>
      </c>
      <c r="P575" s="41" t="s">
        <v>262</v>
      </c>
      <c r="Q575" s="14">
        <v>1</v>
      </c>
      <c r="R575" s="14">
        <v>1</v>
      </c>
      <c r="S575" s="14" t="str">
        <f t="shared" si="127"/>
        <v>PVDU1029164</v>
      </c>
      <c r="T575" s="14">
        <f t="shared" si="128"/>
        <v>1</v>
      </c>
      <c r="U575" s="24">
        <f t="shared" si="129"/>
        <v>1</v>
      </c>
      <c r="V575" s="24">
        <f t="shared" si="130"/>
        <v>1</v>
      </c>
      <c r="W575" s="41">
        <f t="shared" si="131"/>
        <v>1</v>
      </c>
      <c r="X575" s="41">
        <f t="shared" si="132"/>
        <v>1</v>
      </c>
    </row>
    <row r="576" spans="1:24" x14ac:dyDescent="0.25">
      <c r="A576" s="41">
        <f t="shared" si="119"/>
        <v>2018</v>
      </c>
      <c r="B576" s="41" t="str">
        <f t="shared" si="120"/>
        <v>Nov</v>
      </c>
      <c r="C576" s="41">
        <f t="shared" si="121"/>
        <v>48</v>
      </c>
      <c r="D576" s="41" t="str">
        <f t="shared" si="122"/>
        <v>Wed</v>
      </c>
      <c r="E576" s="27">
        <v>43432</v>
      </c>
      <c r="F576" s="41" t="s">
        <v>456</v>
      </c>
      <c r="G576" s="41" t="s">
        <v>457</v>
      </c>
      <c r="H576" s="41" t="s">
        <v>458</v>
      </c>
      <c r="I576" s="41" t="s">
        <v>907</v>
      </c>
      <c r="J576" s="41" t="s">
        <v>907</v>
      </c>
      <c r="K576" s="41">
        <f t="shared" si="123"/>
        <v>1</v>
      </c>
      <c r="L576" s="41">
        <f t="shared" si="124"/>
        <v>1</v>
      </c>
      <c r="M576" s="41">
        <f t="shared" si="125"/>
        <v>1</v>
      </c>
      <c r="N576" s="41">
        <f t="shared" si="126"/>
        <v>1</v>
      </c>
      <c r="O576" s="41">
        <v>1</v>
      </c>
      <c r="P576" s="41" t="s">
        <v>1025</v>
      </c>
      <c r="Q576" s="14">
        <v>1</v>
      </c>
      <c r="R576" s="14">
        <v>1</v>
      </c>
      <c r="S576" s="14" t="str">
        <f t="shared" si="127"/>
        <v>CHANGSHU TONGRUN AUTO ACCESSORY CO.</v>
      </c>
      <c r="T576" s="14">
        <f t="shared" si="128"/>
        <v>1</v>
      </c>
      <c r="U576" s="24">
        <f t="shared" si="129"/>
        <v>0</v>
      </c>
      <c r="V576" s="24">
        <f t="shared" si="130"/>
        <v>0</v>
      </c>
      <c r="W576" s="41">
        <f t="shared" si="131"/>
        <v>0</v>
      </c>
      <c r="X576" s="41">
        <f t="shared" si="132"/>
        <v>0</v>
      </c>
    </row>
    <row r="577" spans="1:24" x14ac:dyDescent="0.25">
      <c r="A577" s="41">
        <f t="shared" si="119"/>
        <v>2018</v>
      </c>
      <c r="B577" s="41" t="str">
        <f t="shared" si="120"/>
        <v>Nov</v>
      </c>
      <c r="C577" s="41">
        <f t="shared" si="121"/>
        <v>48</v>
      </c>
      <c r="D577" s="41" t="str">
        <f t="shared" si="122"/>
        <v>Wed</v>
      </c>
      <c r="E577" s="27">
        <v>43432</v>
      </c>
      <c r="F577" s="41" t="s">
        <v>518</v>
      </c>
      <c r="G577" s="41" t="s">
        <v>519</v>
      </c>
      <c r="H577" s="41" t="s">
        <v>520</v>
      </c>
      <c r="I577" s="41" t="s">
        <v>907</v>
      </c>
      <c r="J577" s="41" t="s">
        <v>907</v>
      </c>
      <c r="K577" s="41">
        <f t="shared" si="123"/>
        <v>1</v>
      </c>
      <c r="L577" s="41">
        <f t="shared" si="124"/>
        <v>1</v>
      </c>
      <c r="M577" s="41">
        <f t="shared" si="125"/>
        <v>1</v>
      </c>
      <c r="N577" s="41">
        <f t="shared" si="126"/>
        <v>1</v>
      </c>
      <c r="O577" s="41">
        <v>1</v>
      </c>
      <c r="P577" s="41" t="s">
        <v>511</v>
      </c>
      <c r="Q577" s="14">
        <v>1</v>
      </c>
      <c r="R577" s="14">
        <v>1</v>
      </c>
      <c r="S577" s="14" t="str">
        <f t="shared" si="127"/>
        <v>CRXU0654170</v>
      </c>
      <c r="T577" s="14">
        <f t="shared" si="128"/>
        <v>1</v>
      </c>
      <c r="U577" s="24">
        <f t="shared" si="129"/>
        <v>1</v>
      </c>
      <c r="V577" s="24">
        <f t="shared" si="130"/>
        <v>1</v>
      </c>
      <c r="W577" s="41">
        <f t="shared" si="131"/>
        <v>1</v>
      </c>
      <c r="X577" s="41">
        <f t="shared" si="132"/>
        <v>1</v>
      </c>
    </row>
    <row r="578" spans="1:24" x14ac:dyDescent="0.25">
      <c r="A578" s="41">
        <f t="shared" si="119"/>
        <v>2018</v>
      </c>
      <c r="B578" s="41" t="str">
        <f t="shared" si="120"/>
        <v>Nov</v>
      </c>
      <c r="C578" s="41">
        <f t="shared" si="121"/>
        <v>48</v>
      </c>
      <c r="D578" s="41" t="str">
        <f t="shared" si="122"/>
        <v>Wed</v>
      </c>
      <c r="E578" s="27">
        <v>43432</v>
      </c>
      <c r="F578" s="41" t="s">
        <v>459</v>
      </c>
      <c r="G578" s="41" t="s">
        <v>460</v>
      </c>
      <c r="H578" s="41" t="s">
        <v>461</v>
      </c>
      <c r="I578" s="41" t="s">
        <v>907</v>
      </c>
      <c r="J578" s="41" t="s">
        <v>907</v>
      </c>
      <c r="K578" s="41">
        <f t="shared" si="123"/>
        <v>1</v>
      </c>
      <c r="L578" s="41">
        <f t="shared" si="124"/>
        <v>1</v>
      </c>
      <c r="M578" s="41">
        <f t="shared" si="125"/>
        <v>1</v>
      </c>
      <c r="N578" s="41">
        <f t="shared" si="126"/>
        <v>1</v>
      </c>
      <c r="O578" s="41">
        <v>1</v>
      </c>
      <c r="P578" s="41" t="s">
        <v>1662</v>
      </c>
      <c r="Q578" s="14">
        <v>1</v>
      </c>
      <c r="R578" s="14"/>
      <c r="S578" s="14" t="str">
        <f t="shared" si="127"/>
        <v>APZU2122579</v>
      </c>
      <c r="T578" s="14">
        <f t="shared" si="128"/>
        <v>1</v>
      </c>
      <c r="U578" s="24">
        <f t="shared" si="129"/>
        <v>0</v>
      </c>
      <c r="V578" s="24">
        <f t="shared" si="130"/>
        <v>0</v>
      </c>
      <c r="W578" s="41">
        <f t="shared" si="131"/>
        <v>0</v>
      </c>
      <c r="X578" s="41">
        <f t="shared" si="132"/>
        <v>0</v>
      </c>
    </row>
    <row r="579" spans="1:24" x14ac:dyDescent="0.25">
      <c r="A579" s="41">
        <f t="shared" ref="A579:A635" si="133">YEAR(E579)</f>
        <v>2018</v>
      </c>
      <c r="B579" s="41" t="str">
        <f t="shared" ref="B579:B635" si="134">TEXT(E579,"MMM")</f>
        <v>Nov</v>
      </c>
      <c r="C579" s="41">
        <f t="shared" ref="C579:C635" si="135">WEEKNUM(E579)</f>
        <v>48</v>
      </c>
      <c r="D579" s="41" t="str">
        <f t="shared" ref="D579:D635" si="136">TEXT(E579,"DDD")</f>
        <v>Wed</v>
      </c>
      <c r="E579" s="27">
        <v>43432</v>
      </c>
      <c r="F579" s="41" t="s">
        <v>462</v>
      </c>
      <c r="G579" s="41" t="s">
        <v>463</v>
      </c>
      <c r="H579" s="41" t="s">
        <v>464</v>
      </c>
      <c r="I579" s="41" t="s">
        <v>907</v>
      </c>
      <c r="J579" s="41" t="s">
        <v>930</v>
      </c>
      <c r="K579" s="41">
        <f t="shared" ref="K579:K642" si="137">IF(I579="YES",1,0)</f>
        <v>1</v>
      </c>
      <c r="L579" s="41">
        <f t="shared" ref="L579:L642" si="138">IF(J579="YES",1,0)</f>
        <v>0</v>
      </c>
      <c r="M579" s="41">
        <f t="shared" ref="M579:M642" si="139">COUNTIFS(G:G,G579,I:I,"YES")</f>
        <v>1</v>
      </c>
      <c r="N579" s="41">
        <f t="shared" ref="N579:N642" si="140">COUNTIFS(G:G,G579,J:J,"YES")</f>
        <v>0</v>
      </c>
      <c r="O579" s="41">
        <v>1</v>
      </c>
      <c r="P579" s="41" t="s">
        <v>2591</v>
      </c>
      <c r="Q579" s="14">
        <v>1</v>
      </c>
      <c r="R579" s="14"/>
      <c r="S579" s="14" t="str">
        <f t="shared" si="127"/>
        <v>REMY</v>
      </c>
      <c r="T579" s="14">
        <f t="shared" si="128"/>
        <v>1</v>
      </c>
      <c r="U579" s="24">
        <f t="shared" si="129"/>
        <v>0</v>
      </c>
      <c r="V579" s="24">
        <f t="shared" si="130"/>
        <v>0</v>
      </c>
      <c r="W579" s="41">
        <f t="shared" si="131"/>
        <v>0</v>
      </c>
      <c r="X579" s="41">
        <f t="shared" si="132"/>
        <v>0</v>
      </c>
    </row>
    <row r="580" spans="1:24" x14ac:dyDescent="0.25">
      <c r="A580" s="41">
        <f t="shared" si="133"/>
        <v>2018</v>
      </c>
      <c r="B580" s="41" t="str">
        <f t="shared" si="134"/>
        <v>Nov</v>
      </c>
      <c r="C580" s="41">
        <f t="shared" si="135"/>
        <v>48</v>
      </c>
      <c r="D580" s="41" t="str">
        <f t="shared" si="136"/>
        <v>Wed</v>
      </c>
      <c r="E580" s="27">
        <v>43432</v>
      </c>
      <c r="F580" s="41" t="s">
        <v>986</v>
      </c>
      <c r="G580" s="41" t="s">
        <v>987</v>
      </c>
      <c r="H580" s="41" t="s">
        <v>988</v>
      </c>
      <c r="I580" s="41" t="s">
        <v>908</v>
      </c>
      <c r="J580" s="41" t="s">
        <v>907</v>
      </c>
      <c r="K580" s="41">
        <f t="shared" si="137"/>
        <v>0</v>
      </c>
      <c r="L580" s="41">
        <f t="shared" si="138"/>
        <v>1</v>
      </c>
      <c r="M580" s="41">
        <f t="shared" si="139"/>
        <v>0</v>
      </c>
      <c r="N580" s="41">
        <f t="shared" si="140"/>
        <v>1</v>
      </c>
      <c r="O580" s="41">
        <v>1</v>
      </c>
      <c r="P580" s="41" t="s">
        <v>748</v>
      </c>
      <c r="Q580" s="14">
        <v>1</v>
      </c>
      <c r="R580" s="14">
        <v>1</v>
      </c>
      <c r="S580" s="14" t="str">
        <f t="shared" si="127"/>
        <v>FAST MOVER TOOLS</v>
      </c>
      <c r="T580" s="14">
        <f t="shared" si="128"/>
        <v>1</v>
      </c>
      <c r="U580" s="24">
        <f t="shared" si="129"/>
        <v>1</v>
      </c>
      <c r="V580" s="24">
        <f t="shared" si="130"/>
        <v>1</v>
      </c>
      <c r="W580" s="41">
        <f t="shared" si="131"/>
        <v>1</v>
      </c>
      <c r="X580" s="41">
        <f t="shared" si="132"/>
        <v>1</v>
      </c>
    </row>
    <row r="581" spans="1:24" x14ac:dyDescent="0.25">
      <c r="A581" s="41">
        <f t="shared" si="133"/>
        <v>2018</v>
      </c>
      <c r="B581" s="41" t="str">
        <f t="shared" si="134"/>
        <v>Nov</v>
      </c>
      <c r="C581" s="41">
        <f t="shared" si="135"/>
        <v>48</v>
      </c>
      <c r="D581" s="41" t="str">
        <f t="shared" si="136"/>
        <v>Wed</v>
      </c>
      <c r="E581" s="27">
        <v>43432</v>
      </c>
      <c r="F581" s="41" t="s">
        <v>465</v>
      </c>
      <c r="G581" s="41" t="s">
        <v>466</v>
      </c>
      <c r="H581" s="41" t="s">
        <v>467</v>
      </c>
      <c r="I581" s="41" t="s">
        <v>907</v>
      </c>
      <c r="J581" s="41" t="s">
        <v>907</v>
      </c>
      <c r="K581" s="41">
        <f t="shared" si="137"/>
        <v>1</v>
      </c>
      <c r="L581" s="41">
        <f t="shared" si="138"/>
        <v>1</v>
      </c>
      <c r="M581" s="41">
        <f t="shared" si="139"/>
        <v>1</v>
      </c>
      <c r="N581" s="41">
        <f t="shared" si="140"/>
        <v>1</v>
      </c>
      <c r="O581" s="41">
        <v>1</v>
      </c>
      <c r="P581" s="41" t="s">
        <v>377</v>
      </c>
      <c r="Q581" s="14">
        <v>1</v>
      </c>
      <c r="R581" s="14">
        <v>1</v>
      </c>
      <c r="S581" s="14" t="str">
        <f t="shared" si="127"/>
        <v>CXSU1126688</v>
      </c>
      <c r="T581" s="14">
        <f t="shared" si="128"/>
        <v>1</v>
      </c>
      <c r="U581" s="24">
        <f t="shared" si="129"/>
        <v>1</v>
      </c>
      <c r="V581" s="24">
        <f t="shared" si="130"/>
        <v>1</v>
      </c>
      <c r="W581" s="41">
        <f t="shared" si="131"/>
        <v>1</v>
      </c>
      <c r="X581" s="41">
        <f t="shared" si="132"/>
        <v>1</v>
      </c>
    </row>
    <row r="582" spans="1:24" x14ac:dyDescent="0.25">
      <c r="A582" s="41">
        <f t="shared" si="133"/>
        <v>2018</v>
      </c>
      <c r="B582" s="41" t="str">
        <f t="shared" si="134"/>
        <v>Nov</v>
      </c>
      <c r="C582" s="41">
        <f t="shared" si="135"/>
        <v>48</v>
      </c>
      <c r="D582" s="41" t="str">
        <f t="shared" si="136"/>
        <v>Wed</v>
      </c>
      <c r="E582" s="27">
        <v>43432</v>
      </c>
      <c r="F582" s="41" t="s">
        <v>468</v>
      </c>
      <c r="G582" s="41" t="s">
        <v>469</v>
      </c>
      <c r="H582" s="41" t="s">
        <v>470</v>
      </c>
      <c r="I582" s="41" t="s">
        <v>907</v>
      </c>
      <c r="J582" s="41" t="s">
        <v>907</v>
      </c>
      <c r="K582" s="41">
        <f t="shared" si="137"/>
        <v>1</v>
      </c>
      <c r="L582" s="41">
        <f t="shared" si="138"/>
        <v>1</v>
      </c>
      <c r="M582" s="41">
        <f t="shared" si="139"/>
        <v>1</v>
      </c>
      <c r="N582" s="41">
        <f t="shared" si="140"/>
        <v>1</v>
      </c>
      <c r="O582" s="41">
        <v>1</v>
      </c>
      <c r="P582" s="41" t="s">
        <v>1076</v>
      </c>
      <c r="Q582" s="14">
        <v>1</v>
      </c>
      <c r="R582" s="14">
        <v>1</v>
      </c>
      <c r="S582" s="14" t="str">
        <f t="shared" si="127"/>
        <v>ALBA DIAGNOSTICS</v>
      </c>
      <c r="T582" s="14">
        <f t="shared" si="128"/>
        <v>1</v>
      </c>
      <c r="U582" s="24">
        <f t="shared" si="129"/>
        <v>0</v>
      </c>
      <c r="V582" s="24">
        <f t="shared" si="130"/>
        <v>0</v>
      </c>
      <c r="W582" s="41">
        <f t="shared" si="131"/>
        <v>0</v>
      </c>
      <c r="X582" s="41">
        <f t="shared" si="132"/>
        <v>0</v>
      </c>
    </row>
    <row r="583" spans="1:24" x14ac:dyDescent="0.25">
      <c r="A583" s="41">
        <f t="shared" si="133"/>
        <v>2018</v>
      </c>
      <c r="B583" s="41" t="str">
        <f t="shared" si="134"/>
        <v>Nov</v>
      </c>
      <c r="C583" s="41">
        <f t="shared" si="135"/>
        <v>48</v>
      </c>
      <c r="D583" s="41" t="str">
        <f t="shared" si="136"/>
        <v>Wed</v>
      </c>
      <c r="E583" s="27">
        <v>43432</v>
      </c>
      <c r="F583" s="41" t="s">
        <v>989</v>
      </c>
      <c r="G583" s="41" t="s">
        <v>990</v>
      </c>
      <c r="H583" s="41" t="s">
        <v>991</v>
      </c>
      <c r="I583" s="41" t="s">
        <v>907</v>
      </c>
      <c r="J583" s="41" t="s">
        <v>907</v>
      </c>
      <c r="K583" s="41">
        <f t="shared" si="137"/>
        <v>1</v>
      </c>
      <c r="L583" s="41">
        <f t="shared" si="138"/>
        <v>1</v>
      </c>
      <c r="M583" s="41">
        <f t="shared" si="139"/>
        <v>1</v>
      </c>
      <c r="N583" s="41">
        <f t="shared" si="140"/>
        <v>1</v>
      </c>
      <c r="O583" s="41">
        <v>1</v>
      </c>
      <c r="P583" s="41" t="s">
        <v>765</v>
      </c>
      <c r="Q583" s="14">
        <v>1</v>
      </c>
      <c r="R583" s="14">
        <v>1</v>
      </c>
      <c r="S583" s="14" t="str">
        <f t="shared" si="127"/>
        <v>GRANTHAM</v>
      </c>
      <c r="T583" s="14">
        <f t="shared" si="128"/>
        <v>1</v>
      </c>
      <c r="U583" s="24">
        <f t="shared" si="129"/>
        <v>1</v>
      </c>
      <c r="V583" s="24">
        <f t="shared" si="130"/>
        <v>1</v>
      </c>
      <c r="W583" s="41">
        <f t="shared" si="131"/>
        <v>1</v>
      </c>
      <c r="X583" s="41">
        <f t="shared" si="132"/>
        <v>1</v>
      </c>
    </row>
    <row r="584" spans="1:24" x14ac:dyDescent="0.25">
      <c r="A584" s="41">
        <f t="shared" si="133"/>
        <v>2018</v>
      </c>
      <c r="B584" s="41" t="str">
        <f t="shared" si="134"/>
        <v>Nov</v>
      </c>
      <c r="C584" s="41">
        <f t="shared" si="135"/>
        <v>48</v>
      </c>
      <c r="D584" s="41" t="str">
        <f t="shared" si="136"/>
        <v>Wed</v>
      </c>
      <c r="E584" s="27">
        <v>43432</v>
      </c>
      <c r="F584" s="41">
        <v>49155</v>
      </c>
      <c r="G584" s="41" t="s">
        <v>188</v>
      </c>
      <c r="H584" s="41" t="s">
        <v>471</v>
      </c>
      <c r="I584" s="41" t="s">
        <v>907</v>
      </c>
      <c r="J584" s="41" t="s">
        <v>907</v>
      </c>
      <c r="K584" s="41">
        <f t="shared" si="137"/>
        <v>1</v>
      </c>
      <c r="L584" s="41">
        <f t="shared" si="138"/>
        <v>1</v>
      </c>
      <c r="M584" s="41">
        <f t="shared" si="139"/>
        <v>5</v>
      </c>
      <c r="N584" s="41">
        <f t="shared" si="140"/>
        <v>6</v>
      </c>
      <c r="O584" s="41">
        <v>1</v>
      </c>
      <c r="P584" s="41" t="s">
        <v>1014</v>
      </c>
      <c r="Q584" s="14">
        <v>1</v>
      </c>
      <c r="R584" s="14">
        <v>1</v>
      </c>
      <c r="S584" s="14" t="str">
        <f t="shared" si="127"/>
        <v>KEYSTONE AUTOMOTIVE</v>
      </c>
      <c r="T584" s="14">
        <f t="shared" si="128"/>
        <v>1</v>
      </c>
      <c r="U584" s="24">
        <f t="shared" si="129"/>
        <v>1</v>
      </c>
      <c r="V584" s="24">
        <f t="shared" si="130"/>
        <v>1</v>
      </c>
      <c r="W584" s="41">
        <f t="shared" si="131"/>
        <v>1</v>
      </c>
      <c r="X584" s="41">
        <f t="shared" si="132"/>
        <v>1</v>
      </c>
    </row>
    <row r="585" spans="1:24" x14ac:dyDescent="0.25">
      <c r="A585" s="41">
        <f t="shared" si="133"/>
        <v>2018</v>
      </c>
      <c r="B585" s="41" t="str">
        <f t="shared" si="134"/>
        <v>Nov</v>
      </c>
      <c r="C585" s="41">
        <f t="shared" si="135"/>
        <v>48</v>
      </c>
      <c r="D585" s="41" t="str">
        <f t="shared" si="136"/>
        <v>Wed</v>
      </c>
      <c r="E585" s="27">
        <v>43432</v>
      </c>
      <c r="F585" s="41">
        <v>50500</v>
      </c>
      <c r="G585" s="41" t="s">
        <v>188</v>
      </c>
      <c r="H585" s="41" t="s">
        <v>472</v>
      </c>
      <c r="I585" s="41" t="s">
        <v>907</v>
      </c>
      <c r="J585" s="41" t="s">
        <v>907</v>
      </c>
      <c r="K585" s="41">
        <f t="shared" si="137"/>
        <v>1</v>
      </c>
      <c r="L585" s="41">
        <f t="shared" si="138"/>
        <v>1</v>
      </c>
      <c r="M585" s="41">
        <f t="shared" si="139"/>
        <v>5</v>
      </c>
      <c r="N585" s="41">
        <f t="shared" si="140"/>
        <v>6</v>
      </c>
      <c r="O585" s="41">
        <v>1</v>
      </c>
      <c r="P585" s="41" t="s">
        <v>463</v>
      </c>
      <c r="Q585" s="14">
        <v>1</v>
      </c>
      <c r="R585" s="14">
        <v>1</v>
      </c>
      <c r="S585" s="14" t="str">
        <f t="shared" si="127"/>
        <v>MRKU8207739</v>
      </c>
      <c r="T585" s="14">
        <f t="shared" si="128"/>
        <v>1</v>
      </c>
      <c r="U585" s="24">
        <f t="shared" si="129"/>
        <v>1</v>
      </c>
      <c r="V585" s="24">
        <f t="shared" si="130"/>
        <v>0</v>
      </c>
      <c r="W585" s="41">
        <f t="shared" si="131"/>
        <v>1</v>
      </c>
      <c r="X585" s="41">
        <f t="shared" si="132"/>
        <v>0</v>
      </c>
    </row>
    <row r="586" spans="1:24" x14ac:dyDescent="0.25">
      <c r="A586" s="41">
        <f t="shared" si="133"/>
        <v>2018</v>
      </c>
      <c r="B586" s="41" t="str">
        <f t="shared" si="134"/>
        <v>Nov</v>
      </c>
      <c r="C586" s="41">
        <f t="shared" si="135"/>
        <v>48</v>
      </c>
      <c r="D586" s="41" t="str">
        <f t="shared" si="136"/>
        <v>Wed</v>
      </c>
      <c r="E586" s="27">
        <v>43432</v>
      </c>
      <c r="F586" s="41">
        <v>47587</v>
      </c>
      <c r="G586" s="41" t="s">
        <v>60</v>
      </c>
      <c r="H586" s="41" t="s">
        <v>473</v>
      </c>
      <c r="I586" s="41" t="s">
        <v>907</v>
      </c>
      <c r="J586" s="41" t="s">
        <v>907</v>
      </c>
      <c r="K586" s="41">
        <f t="shared" si="137"/>
        <v>1</v>
      </c>
      <c r="L586" s="41">
        <f t="shared" si="138"/>
        <v>1</v>
      </c>
      <c r="M586" s="41">
        <f t="shared" si="139"/>
        <v>11</v>
      </c>
      <c r="N586" s="41">
        <f t="shared" si="140"/>
        <v>12</v>
      </c>
      <c r="O586" s="41">
        <v>1</v>
      </c>
      <c r="P586" s="41" t="s">
        <v>735</v>
      </c>
      <c r="Q586" s="14">
        <v>1</v>
      </c>
      <c r="R586" s="14">
        <v>1</v>
      </c>
      <c r="S586" s="14" t="str">
        <f t="shared" si="127"/>
        <v>KIMBERLY-CLARK</v>
      </c>
      <c r="T586" s="14">
        <f t="shared" si="128"/>
        <v>1</v>
      </c>
      <c r="U586" s="24">
        <f t="shared" si="129"/>
        <v>1</v>
      </c>
      <c r="V586" s="24">
        <f t="shared" si="130"/>
        <v>1</v>
      </c>
      <c r="W586" s="41">
        <f t="shared" si="131"/>
        <v>1</v>
      </c>
      <c r="X586" s="41">
        <f t="shared" si="132"/>
        <v>1</v>
      </c>
    </row>
    <row r="587" spans="1:24" x14ac:dyDescent="0.25">
      <c r="A587" s="41">
        <f t="shared" si="133"/>
        <v>2018</v>
      </c>
      <c r="B587" s="41" t="str">
        <f t="shared" si="134"/>
        <v>Nov</v>
      </c>
      <c r="C587" s="41">
        <f t="shared" si="135"/>
        <v>48</v>
      </c>
      <c r="D587" s="41" t="str">
        <f t="shared" si="136"/>
        <v>Wed</v>
      </c>
      <c r="E587" s="27">
        <v>43432</v>
      </c>
      <c r="F587" s="41" t="s">
        <v>474</v>
      </c>
      <c r="G587" s="41" t="s">
        <v>475</v>
      </c>
      <c r="H587" s="41" t="s">
        <v>476</v>
      </c>
      <c r="I587" s="41" t="s">
        <v>930</v>
      </c>
      <c r="J587" s="41" t="s">
        <v>930</v>
      </c>
      <c r="K587" s="41">
        <f t="shared" si="137"/>
        <v>0</v>
      </c>
      <c r="L587" s="41">
        <f t="shared" si="138"/>
        <v>0</v>
      </c>
      <c r="M587" s="41">
        <f t="shared" si="139"/>
        <v>0</v>
      </c>
      <c r="N587" s="41">
        <f t="shared" si="140"/>
        <v>0</v>
      </c>
      <c r="O587" s="41">
        <v>1</v>
      </c>
      <c r="P587" s="41" t="s">
        <v>77</v>
      </c>
      <c r="Q587" s="14">
        <v>1</v>
      </c>
      <c r="R587" s="14">
        <v>1</v>
      </c>
      <c r="S587" s="14" t="str">
        <f t="shared" si="127"/>
        <v>MRKU8319256</v>
      </c>
      <c r="T587" s="14">
        <f t="shared" si="128"/>
        <v>1</v>
      </c>
      <c r="U587" s="24">
        <f t="shared" si="129"/>
        <v>1</v>
      </c>
      <c r="V587" s="24">
        <f t="shared" si="130"/>
        <v>1</v>
      </c>
      <c r="W587" s="41">
        <f t="shared" si="131"/>
        <v>1</v>
      </c>
      <c r="X587" s="41">
        <f t="shared" si="132"/>
        <v>1</v>
      </c>
    </row>
    <row r="588" spans="1:24" x14ac:dyDescent="0.25">
      <c r="A588" s="41">
        <f t="shared" si="133"/>
        <v>2018</v>
      </c>
      <c r="B588" s="41" t="str">
        <f t="shared" si="134"/>
        <v>Nov</v>
      </c>
      <c r="C588" s="41">
        <f t="shared" si="135"/>
        <v>48</v>
      </c>
      <c r="D588" s="41" t="str">
        <f t="shared" si="136"/>
        <v>Wed</v>
      </c>
      <c r="E588" s="27">
        <v>43432</v>
      </c>
      <c r="F588" s="41" t="s">
        <v>477</v>
      </c>
      <c r="G588" s="41" t="s">
        <v>478</v>
      </c>
      <c r="H588" s="41" t="s">
        <v>479</v>
      </c>
      <c r="I588" s="41" t="s">
        <v>907</v>
      </c>
      <c r="J588" s="41" t="s">
        <v>907</v>
      </c>
      <c r="K588" s="41">
        <f t="shared" si="137"/>
        <v>1</v>
      </c>
      <c r="L588" s="41">
        <f t="shared" si="138"/>
        <v>1</v>
      </c>
      <c r="M588" s="41">
        <f t="shared" si="139"/>
        <v>1</v>
      </c>
      <c r="N588" s="41">
        <f t="shared" si="140"/>
        <v>1</v>
      </c>
      <c r="O588" s="41">
        <v>1</v>
      </c>
      <c r="P588" s="41" t="s">
        <v>771</v>
      </c>
      <c r="Q588" s="14">
        <v>1</v>
      </c>
      <c r="R588" s="14">
        <v>1</v>
      </c>
      <c r="S588" s="14" t="str">
        <f t="shared" si="127"/>
        <v>KKTU7786050</v>
      </c>
      <c r="T588" s="14">
        <f t="shared" si="128"/>
        <v>1</v>
      </c>
      <c r="U588" s="24">
        <f t="shared" si="129"/>
        <v>1</v>
      </c>
      <c r="V588" s="24">
        <f t="shared" si="130"/>
        <v>0</v>
      </c>
      <c r="W588" s="41">
        <f t="shared" si="131"/>
        <v>1</v>
      </c>
      <c r="X588" s="41">
        <f t="shared" si="132"/>
        <v>0</v>
      </c>
    </row>
    <row r="589" spans="1:24" x14ac:dyDescent="0.25">
      <c r="A589" s="41">
        <f t="shared" si="133"/>
        <v>2018</v>
      </c>
      <c r="B589" s="41" t="str">
        <f t="shared" si="134"/>
        <v>Nov</v>
      </c>
      <c r="C589" s="41">
        <f t="shared" si="135"/>
        <v>48</v>
      </c>
      <c r="D589" s="41" t="str">
        <f t="shared" si="136"/>
        <v>Wed</v>
      </c>
      <c r="E589" s="27">
        <v>43432</v>
      </c>
      <c r="F589" s="41">
        <v>47605</v>
      </c>
      <c r="G589" s="41" t="s">
        <v>415</v>
      </c>
      <c r="H589" s="41" t="s">
        <v>480</v>
      </c>
      <c r="I589" s="41" t="s">
        <v>907</v>
      </c>
      <c r="J589" s="41" t="s">
        <v>907</v>
      </c>
      <c r="K589" s="41">
        <f t="shared" si="137"/>
        <v>1</v>
      </c>
      <c r="L589" s="41">
        <f t="shared" si="138"/>
        <v>1</v>
      </c>
      <c r="M589" s="41">
        <f t="shared" si="139"/>
        <v>10</v>
      </c>
      <c r="N589" s="41">
        <f t="shared" si="140"/>
        <v>10</v>
      </c>
      <c r="O589" s="41">
        <v>1</v>
      </c>
      <c r="P589" s="41" t="s">
        <v>936</v>
      </c>
      <c r="Q589" s="14">
        <v>1</v>
      </c>
      <c r="R589" s="14">
        <v>1</v>
      </c>
      <c r="S589" s="14" t="str">
        <f t="shared" si="127"/>
        <v>MRKU9790595</v>
      </c>
      <c r="T589" s="14">
        <f t="shared" si="128"/>
        <v>1</v>
      </c>
      <c r="U589" s="24">
        <f t="shared" si="129"/>
        <v>0</v>
      </c>
      <c r="V589" s="24">
        <f t="shared" si="130"/>
        <v>0</v>
      </c>
      <c r="W589" s="41">
        <f t="shared" si="131"/>
        <v>0</v>
      </c>
      <c r="X589" s="41">
        <f t="shared" si="132"/>
        <v>0</v>
      </c>
    </row>
    <row r="590" spans="1:24" x14ac:dyDescent="0.25">
      <c r="A590" s="41">
        <f t="shared" si="133"/>
        <v>2018</v>
      </c>
      <c r="B590" s="41" t="str">
        <f t="shared" si="134"/>
        <v>Nov</v>
      </c>
      <c r="C590" s="41">
        <f t="shared" si="135"/>
        <v>48</v>
      </c>
      <c r="D590" s="41" t="str">
        <f t="shared" si="136"/>
        <v>Wed</v>
      </c>
      <c r="E590" s="27">
        <v>43432</v>
      </c>
      <c r="F590" s="41">
        <v>50503</v>
      </c>
      <c r="G590" s="41" t="s">
        <v>481</v>
      </c>
      <c r="H590" s="41" t="s">
        <v>482</v>
      </c>
      <c r="I590" s="41" t="s">
        <v>907</v>
      </c>
      <c r="J590" s="41" t="s">
        <v>907</v>
      </c>
      <c r="K590" s="41">
        <f t="shared" si="137"/>
        <v>1</v>
      </c>
      <c r="L590" s="41">
        <f t="shared" si="138"/>
        <v>1</v>
      </c>
      <c r="M590" s="41">
        <f t="shared" si="139"/>
        <v>1</v>
      </c>
      <c r="N590" s="41">
        <f t="shared" si="140"/>
        <v>1</v>
      </c>
      <c r="O590" s="41">
        <v>1</v>
      </c>
      <c r="P590" s="41" t="s">
        <v>842</v>
      </c>
      <c r="Q590" s="14">
        <v>1</v>
      </c>
      <c r="R590" s="14">
        <v>1</v>
      </c>
      <c r="S590" s="14" t="str">
        <f t="shared" si="127"/>
        <v>KKTU8044013</v>
      </c>
      <c r="T590" s="14">
        <f t="shared" si="128"/>
        <v>1</v>
      </c>
      <c r="U590" s="24">
        <f t="shared" si="129"/>
        <v>1</v>
      </c>
      <c r="V590" s="24">
        <f t="shared" si="130"/>
        <v>1</v>
      </c>
      <c r="W590" s="41">
        <f t="shared" si="131"/>
        <v>1</v>
      </c>
      <c r="X590" s="41">
        <f t="shared" si="132"/>
        <v>1</v>
      </c>
    </row>
    <row r="591" spans="1:24" x14ac:dyDescent="0.25">
      <c r="A591" s="41">
        <f t="shared" si="133"/>
        <v>2018</v>
      </c>
      <c r="B591" s="41" t="str">
        <f t="shared" si="134"/>
        <v>Nov</v>
      </c>
      <c r="C591" s="41">
        <f t="shared" si="135"/>
        <v>48</v>
      </c>
      <c r="D591" s="41" t="str">
        <f t="shared" si="136"/>
        <v>Wed</v>
      </c>
      <c r="E591" s="27">
        <v>43432</v>
      </c>
      <c r="F591" s="41">
        <v>47442</v>
      </c>
      <c r="G591" s="41" t="s">
        <v>87</v>
      </c>
      <c r="H591" s="41" t="s">
        <v>992</v>
      </c>
      <c r="I591" s="41" t="s">
        <v>907</v>
      </c>
      <c r="J591" s="41" t="s">
        <v>907</v>
      </c>
      <c r="K591" s="41">
        <f t="shared" si="137"/>
        <v>1</v>
      </c>
      <c r="L591" s="41">
        <f t="shared" si="138"/>
        <v>1</v>
      </c>
      <c r="M591" s="41">
        <f t="shared" si="139"/>
        <v>20</v>
      </c>
      <c r="N591" s="41">
        <f t="shared" si="140"/>
        <v>20</v>
      </c>
      <c r="O591" s="41">
        <v>1</v>
      </c>
      <c r="P591" s="41" t="s">
        <v>17</v>
      </c>
      <c r="Q591" s="14">
        <v>1</v>
      </c>
      <c r="R591" s="14">
        <v>1</v>
      </c>
      <c r="S591" s="14" t="str">
        <f t="shared" si="127"/>
        <v xml:space="preserve">MSCU9511672  </v>
      </c>
      <c r="T591" s="14">
        <f t="shared" si="128"/>
        <v>1</v>
      </c>
      <c r="U591" s="24">
        <f t="shared" si="129"/>
        <v>0</v>
      </c>
      <c r="V591" s="24">
        <f t="shared" si="130"/>
        <v>0</v>
      </c>
      <c r="W591" s="41">
        <f t="shared" si="131"/>
        <v>0</v>
      </c>
      <c r="X591" s="41">
        <f t="shared" si="132"/>
        <v>0</v>
      </c>
    </row>
    <row r="592" spans="1:24" x14ac:dyDescent="0.25">
      <c r="A592" s="41">
        <f t="shared" si="133"/>
        <v>2018</v>
      </c>
      <c r="B592" s="41" t="str">
        <f t="shared" si="134"/>
        <v>Nov</v>
      </c>
      <c r="C592" s="41">
        <f t="shared" si="135"/>
        <v>48</v>
      </c>
      <c r="D592" s="41" t="str">
        <f t="shared" si="136"/>
        <v>Wed</v>
      </c>
      <c r="E592" s="27">
        <v>43432</v>
      </c>
      <c r="F592" s="41">
        <v>49077</v>
      </c>
      <c r="G592" s="41" t="s">
        <v>705</v>
      </c>
      <c r="H592" s="41" t="s">
        <v>993</v>
      </c>
      <c r="I592" s="41" t="s">
        <v>907</v>
      </c>
      <c r="J592" s="41" t="s">
        <v>907</v>
      </c>
      <c r="K592" s="41">
        <f t="shared" si="137"/>
        <v>1</v>
      </c>
      <c r="L592" s="41">
        <f t="shared" si="138"/>
        <v>1</v>
      </c>
      <c r="M592" s="41">
        <f t="shared" si="139"/>
        <v>1</v>
      </c>
      <c r="N592" s="41">
        <f t="shared" si="140"/>
        <v>2</v>
      </c>
      <c r="O592" s="41">
        <v>1</v>
      </c>
      <c r="P592" s="41" t="s">
        <v>1631</v>
      </c>
      <c r="Q592" s="14">
        <v>1</v>
      </c>
      <c r="R592" s="14"/>
      <c r="S592" s="14" t="str">
        <f t="shared" si="127"/>
        <v>FCIU3405281</v>
      </c>
      <c r="T592" s="14">
        <f t="shared" si="128"/>
        <v>1</v>
      </c>
      <c r="U592" s="24">
        <f t="shared" si="129"/>
        <v>0</v>
      </c>
      <c r="V592" s="24">
        <f t="shared" si="130"/>
        <v>0</v>
      </c>
      <c r="W592" s="41">
        <f t="shared" si="131"/>
        <v>0</v>
      </c>
      <c r="X592" s="41">
        <f t="shared" si="132"/>
        <v>0</v>
      </c>
    </row>
    <row r="593" spans="1:24" x14ac:dyDescent="0.25">
      <c r="A593" s="41">
        <f t="shared" si="133"/>
        <v>2018</v>
      </c>
      <c r="B593" s="41" t="str">
        <f t="shared" si="134"/>
        <v>Nov</v>
      </c>
      <c r="C593" s="41">
        <f t="shared" si="135"/>
        <v>48</v>
      </c>
      <c r="D593" s="41" t="str">
        <f t="shared" si="136"/>
        <v>Wed</v>
      </c>
      <c r="E593" s="27">
        <v>43432</v>
      </c>
      <c r="F593" s="41">
        <v>49217</v>
      </c>
      <c r="G593" s="41" t="s">
        <v>82</v>
      </c>
      <c r="H593" s="41" t="s">
        <v>483</v>
      </c>
      <c r="I593" s="41" t="s">
        <v>907</v>
      </c>
      <c r="J593" s="41" t="s">
        <v>907</v>
      </c>
      <c r="K593" s="41">
        <f t="shared" si="137"/>
        <v>1</v>
      </c>
      <c r="L593" s="41">
        <f t="shared" si="138"/>
        <v>1</v>
      </c>
      <c r="M593" s="41">
        <f t="shared" si="139"/>
        <v>13</v>
      </c>
      <c r="N593" s="41">
        <f t="shared" si="140"/>
        <v>15</v>
      </c>
      <c r="O593" s="41">
        <v>1</v>
      </c>
      <c r="P593" s="41" t="s">
        <v>424</v>
      </c>
      <c r="Q593" s="14">
        <v>1</v>
      </c>
      <c r="R593" s="14">
        <v>1</v>
      </c>
      <c r="S593" s="14" t="str">
        <f t="shared" si="127"/>
        <v>MSKU2731000</v>
      </c>
      <c r="T593" s="14">
        <f t="shared" si="128"/>
        <v>1</v>
      </c>
      <c r="U593" s="24">
        <f t="shared" si="129"/>
        <v>1</v>
      </c>
      <c r="V593" s="24">
        <f t="shared" si="130"/>
        <v>1</v>
      </c>
      <c r="W593" s="41">
        <f t="shared" si="131"/>
        <v>1</v>
      </c>
      <c r="X593" s="41">
        <f t="shared" si="132"/>
        <v>1</v>
      </c>
    </row>
    <row r="594" spans="1:24" x14ac:dyDescent="0.25">
      <c r="A594" s="41">
        <f t="shared" si="133"/>
        <v>2018</v>
      </c>
      <c r="B594" s="41" t="str">
        <f t="shared" si="134"/>
        <v>Nov</v>
      </c>
      <c r="C594" s="41">
        <f t="shared" si="135"/>
        <v>48</v>
      </c>
      <c r="D594" s="41" t="str">
        <f t="shared" si="136"/>
        <v>Wed</v>
      </c>
      <c r="E594" s="27">
        <v>43432</v>
      </c>
      <c r="F594" s="41">
        <v>49256</v>
      </c>
      <c r="G594" s="41" t="s">
        <v>484</v>
      </c>
      <c r="H594" s="41" t="s">
        <v>485</v>
      </c>
      <c r="I594" s="41" t="s">
        <v>907</v>
      </c>
      <c r="J594" s="41" t="s">
        <v>907</v>
      </c>
      <c r="K594" s="41">
        <f t="shared" si="137"/>
        <v>1</v>
      </c>
      <c r="L594" s="41">
        <f t="shared" si="138"/>
        <v>1</v>
      </c>
      <c r="M594" s="41">
        <f t="shared" si="139"/>
        <v>6</v>
      </c>
      <c r="N594" s="41">
        <f t="shared" si="140"/>
        <v>6</v>
      </c>
      <c r="O594" s="41">
        <v>1</v>
      </c>
      <c r="P594" s="41" t="s">
        <v>1017</v>
      </c>
      <c r="Q594" s="14">
        <v>1</v>
      </c>
      <c r="R594" s="14">
        <v>1</v>
      </c>
      <c r="S594" s="14" t="str">
        <f t="shared" si="127"/>
        <v>LAUNCH TECH UK LTD.</v>
      </c>
      <c r="T594" s="14">
        <f t="shared" si="128"/>
        <v>1</v>
      </c>
      <c r="U594" s="24">
        <f t="shared" si="129"/>
        <v>1</v>
      </c>
      <c r="V594" s="24">
        <f t="shared" si="130"/>
        <v>1</v>
      </c>
      <c r="W594" s="41">
        <f t="shared" si="131"/>
        <v>1</v>
      </c>
      <c r="X594" s="41">
        <f t="shared" si="132"/>
        <v>1</v>
      </c>
    </row>
    <row r="595" spans="1:24" x14ac:dyDescent="0.25">
      <c r="A595" s="41">
        <f t="shared" si="133"/>
        <v>2018</v>
      </c>
      <c r="B595" s="41" t="str">
        <f t="shared" si="134"/>
        <v>Nov</v>
      </c>
      <c r="C595" s="41">
        <f t="shared" si="135"/>
        <v>48</v>
      </c>
      <c r="D595" s="41" t="str">
        <f t="shared" si="136"/>
        <v>Wed</v>
      </c>
      <c r="E595" s="27">
        <v>43432</v>
      </c>
      <c r="F595" s="41">
        <v>47586</v>
      </c>
      <c r="G595" s="41" t="s">
        <v>55</v>
      </c>
      <c r="H595" s="41" t="s">
        <v>994</v>
      </c>
      <c r="I595" s="41" t="s">
        <v>907</v>
      </c>
      <c r="J595" s="41" t="s">
        <v>907</v>
      </c>
      <c r="K595" s="41">
        <f t="shared" si="137"/>
        <v>1</v>
      </c>
      <c r="L595" s="41">
        <f t="shared" si="138"/>
        <v>1</v>
      </c>
      <c r="M595" s="41">
        <f t="shared" si="139"/>
        <v>14</v>
      </c>
      <c r="N595" s="41">
        <f t="shared" si="140"/>
        <v>14</v>
      </c>
      <c r="O595" s="41">
        <v>1</v>
      </c>
      <c r="P595" s="41" t="s">
        <v>427</v>
      </c>
      <c r="Q595" s="14">
        <v>1</v>
      </c>
      <c r="R595" s="14">
        <v>1</v>
      </c>
      <c r="S595" s="14" t="str">
        <f t="shared" si="127"/>
        <v>MSKU3569974</v>
      </c>
      <c r="T595" s="14">
        <f t="shared" si="128"/>
        <v>1</v>
      </c>
      <c r="U595" s="24">
        <f t="shared" si="129"/>
        <v>1</v>
      </c>
      <c r="V595" s="24">
        <f t="shared" si="130"/>
        <v>1</v>
      </c>
      <c r="W595" s="41">
        <f t="shared" si="131"/>
        <v>1</v>
      </c>
      <c r="X595" s="41">
        <f t="shared" si="132"/>
        <v>1</v>
      </c>
    </row>
    <row r="596" spans="1:24" x14ac:dyDescent="0.25">
      <c r="A596" s="41">
        <f t="shared" si="133"/>
        <v>2018</v>
      </c>
      <c r="B596" s="41" t="str">
        <f t="shared" si="134"/>
        <v>Nov</v>
      </c>
      <c r="C596" s="41">
        <f t="shared" si="135"/>
        <v>48</v>
      </c>
      <c r="D596" s="41" t="str">
        <f t="shared" si="136"/>
        <v>Wed</v>
      </c>
      <c r="E596" s="27">
        <v>43432</v>
      </c>
      <c r="F596" s="41" t="s">
        <v>995</v>
      </c>
      <c r="G596" s="41" t="s">
        <v>996</v>
      </c>
      <c r="H596" s="41" t="s">
        <v>997</v>
      </c>
      <c r="I596" s="41" t="s">
        <v>907</v>
      </c>
      <c r="J596" s="41" t="s">
        <v>907</v>
      </c>
      <c r="K596" s="41">
        <f t="shared" si="137"/>
        <v>1</v>
      </c>
      <c r="L596" s="41">
        <f t="shared" si="138"/>
        <v>1</v>
      </c>
      <c r="M596" s="41">
        <f t="shared" si="139"/>
        <v>1</v>
      </c>
      <c r="N596" s="41">
        <f t="shared" si="140"/>
        <v>1</v>
      </c>
      <c r="O596" s="41">
        <v>1</v>
      </c>
      <c r="P596" s="41" t="s">
        <v>582</v>
      </c>
      <c r="Q596" s="14">
        <v>1</v>
      </c>
      <c r="R596" s="14">
        <v>1</v>
      </c>
      <c r="S596" s="14" t="str">
        <f t="shared" si="127"/>
        <v>CMAU0134576</v>
      </c>
      <c r="T596" s="14">
        <f t="shared" si="128"/>
        <v>1</v>
      </c>
      <c r="U596" s="24">
        <f t="shared" si="129"/>
        <v>0</v>
      </c>
      <c r="V596" s="24">
        <f t="shared" si="130"/>
        <v>1</v>
      </c>
      <c r="W596" s="41">
        <f t="shared" si="131"/>
        <v>0</v>
      </c>
      <c r="X596" s="41">
        <f t="shared" si="132"/>
        <v>1</v>
      </c>
    </row>
    <row r="597" spans="1:24" x14ac:dyDescent="0.25">
      <c r="A597" s="41">
        <f t="shared" si="133"/>
        <v>2018</v>
      </c>
      <c r="B597" s="41" t="str">
        <f t="shared" si="134"/>
        <v>Nov</v>
      </c>
      <c r="C597" s="41">
        <f t="shared" si="135"/>
        <v>48</v>
      </c>
      <c r="D597" s="41" t="str">
        <f t="shared" si="136"/>
        <v>Wed</v>
      </c>
      <c r="E597" s="27">
        <v>43432</v>
      </c>
      <c r="F597" s="41">
        <v>50510</v>
      </c>
      <c r="G597" s="41" t="s">
        <v>486</v>
      </c>
      <c r="H597" s="41" t="s">
        <v>487</v>
      </c>
      <c r="I597" s="41" t="s">
        <v>907</v>
      </c>
      <c r="J597" s="41" t="s">
        <v>907</v>
      </c>
      <c r="K597" s="41">
        <f t="shared" si="137"/>
        <v>1</v>
      </c>
      <c r="L597" s="41">
        <f t="shared" si="138"/>
        <v>1</v>
      </c>
      <c r="M597" s="41">
        <f t="shared" si="139"/>
        <v>3</v>
      </c>
      <c r="N597" s="41">
        <f t="shared" si="140"/>
        <v>3</v>
      </c>
      <c r="O597" s="41">
        <v>1</v>
      </c>
      <c r="P597" s="41" t="s">
        <v>990</v>
      </c>
      <c r="Q597" s="14">
        <v>1</v>
      </c>
      <c r="R597" s="14">
        <v>1</v>
      </c>
      <c r="S597" s="14" t="str">
        <f t="shared" si="127"/>
        <v>MSKU3820734</v>
      </c>
      <c r="T597" s="14">
        <f t="shared" si="128"/>
        <v>1</v>
      </c>
      <c r="U597" s="24">
        <f t="shared" si="129"/>
        <v>1</v>
      </c>
      <c r="V597" s="24">
        <f t="shared" si="130"/>
        <v>1</v>
      </c>
      <c r="W597" s="41">
        <f t="shared" si="131"/>
        <v>1</v>
      </c>
      <c r="X597" s="41">
        <f t="shared" si="132"/>
        <v>1</v>
      </c>
    </row>
    <row r="598" spans="1:24" x14ac:dyDescent="0.25">
      <c r="A598" s="41">
        <f t="shared" si="133"/>
        <v>2018</v>
      </c>
      <c r="B598" s="41" t="str">
        <f t="shared" si="134"/>
        <v>Nov</v>
      </c>
      <c r="C598" s="41">
        <f t="shared" si="135"/>
        <v>48</v>
      </c>
      <c r="D598" s="41" t="str">
        <f t="shared" si="136"/>
        <v>Wed</v>
      </c>
      <c r="E598" s="27">
        <v>43432</v>
      </c>
      <c r="F598" s="41">
        <v>47556</v>
      </c>
      <c r="G598" s="41" t="s">
        <v>93</v>
      </c>
      <c r="H598" s="41" t="s">
        <v>488</v>
      </c>
      <c r="I598" s="41" t="s">
        <v>907</v>
      </c>
      <c r="J598" s="41" t="s">
        <v>907</v>
      </c>
      <c r="K598" s="41">
        <f t="shared" si="137"/>
        <v>1</v>
      </c>
      <c r="L598" s="41">
        <f t="shared" si="138"/>
        <v>1</v>
      </c>
      <c r="M598" s="41">
        <f t="shared" si="139"/>
        <v>21</v>
      </c>
      <c r="N598" s="41">
        <f t="shared" si="140"/>
        <v>21</v>
      </c>
      <c r="O598" s="41">
        <v>1</v>
      </c>
      <c r="P598" s="41" t="s">
        <v>96</v>
      </c>
      <c r="Q598" s="14">
        <v>1</v>
      </c>
      <c r="R598" s="14">
        <v>1</v>
      </c>
      <c r="S598" s="14" t="str">
        <f t="shared" si="127"/>
        <v>CMAU0459313</v>
      </c>
      <c r="T598" s="14">
        <f t="shared" si="128"/>
        <v>1</v>
      </c>
      <c r="U598" s="24">
        <f t="shared" si="129"/>
        <v>0</v>
      </c>
      <c r="V598" s="24">
        <f t="shared" si="130"/>
        <v>1</v>
      </c>
      <c r="W598" s="41">
        <f t="shared" si="131"/>
        <v>0</v>
      </c>
      <c r="X598" s="41">
        <f t="shared" si="132"/>
        <v>1</v>
      </c>
    </row>
    <row r="599" spans="1:24" x14ac:dyDescent="0.25">
      <c r="A599" s="41">
        <f t="shared" si="133"/>
        <v>2018</v>
      </c>
      <c r="B599" s="41" t="str">
        <f t="shared" si="134"/>
        <v>Nov</v>
      </c>
      <c r="C599" s="41">
        <f t="shared" si="135"/>
        <v>48</v>
      </c>
      <c r="D599" s="41" t="str">
        <f t="shared" si="136"/>
        <v>Wed</v>
      </c>
      <c r="E599" s="27">
        <v>43432</v>
      </c>
      <c r="F599" s="41">
        <v>46173</v>
      </c>
      <c r="G599" s="41" t="s">
        <v>998</v>
      </c>
      <c r="H599" s="41" t="s">
        <v>999</v>
      </c>
      <c r="I599" s="41" t="s">
        <v>908</v>
      </c>
      <c r="J599" s="41" t="s">
        <v>908</v>
      </c>
      <c r="K599" s="41">
        <f t="shared" si="137"/>
        <v>0</v>
      </c>
      <c r="L599" s="41">
        <f t="shared" si="138"/>
        <v>0</v>
      </c>
      <c r="M599" s="41">
        <f t="shared" si="139"/>
        <v>0</v>
      </c>
      <c r="N599" s="41">
        <f t="shared" si="140"/>
        <v>0</v>
      </c>
      <c r="O599" s="41">
        <v>1</v>
      </c>
      <c r="P599" s="41" t="s">
        <v>328</v>
      </c>
      <c r="Q599" s="14">
        <v>1</v>
      </c>
      <c r="R599" s="14">
        <v>1</v>
      </c>
      <c r="S599" s="14" t="str">
        <f t="shared" si="127"/>
        <v>MSKU3989220</v>
      </c>
      <c r="T599" s="14">
        <f t="shared" si="128"/>
        <v>1</v>
      </c>
      <c r="U599" s="24">
        <f t="shared" si="129"/>
        <v>1</v>
      </c>
      <c r="V599" s="24">
        <f t="shared" si="130"/>
        <v>1</v>
      </c>
      <c r="W599" s="41">
        <f t="shared" si="131"/>
        <v>1</v>
      </c>
      <c r="X599" s="41">
        <f t="shared" si="132"/>
        <v>1</v>
      </c>
    </row>
    <row r="600" spans="1:24" x14ac:dyDescent="0.25">
      <c r="A600" s="41">
        <f t="shared" si="133"/>
        <v>2018</v>
      </c>
      <c r="B600" s="41" t="str">
        <f t="shared" si="134"/>
        <v>Nov</v>
      </c>
      <c r="C600" s="41">
        <f t="shared" si="135"/>
        <v>48</v>
      </c>
      <c r="D600" s="41" t="str">
        <f t="shared" si="136"/>
        <v>Wed</v>
      </c>
      <c r="E600" s="27">
        <v>43432</v>
      </c>
      <c r="F600" s="41">
        <v>50509</v>
      </c>
      <c r="G600" s="41" t="s">
        <v>169</v>
      </c>
      <c r="H600" s="41" t="s">
        <v>1982</v>
      </c>
      <c r="K600" s="41">
        <f t="shared" si="137"/>
        <v>0</v>
      </c>
      <c r="L600" s="41">
        <f t="shared" si="138"/>
        <v>0</v>
      </c>
      <c r="M600" s="41">
        <f t="shared" si="139"/>
        <v>3</v>
      </c>
      <c r="N600" s="41">
        <f t="shared" si="140"/>
        <v>4</v>
      </c>
      <c r="O600" s="41">
        <v>1</v>
      </c>
      <c r="P600" s="41" t="s">
        <v>259</v>
      </c>
      <c r="Q600" s="14">
        <v>1</v>
      </c>
      <c r="R600" s="14">
        <v>1</v>
      </c>
      <c r="S600" s="14" t="str">
        <f t="shared" si="127"/>
        <v>LODGE INITIATIVES LTD</v>
      </c>
      <c r="T600" s="14">
        <f t="shared" si="128"/>
        <v>1</v>
      </c>
      <c r="U600" s="24">
        <f t="shared" si="129"/>
        <v>1</v>
      </c>
      <c r="V600" s="24">
        <f t="shared" si="130"/>
        <v>1</v>
      </c>
      <c r="W600" s="41">
        <f t="shared" si="131"/>
        <v>1</v>
      </c>
      <c r="X600" s="41">
        <f t="shared" si="132"/>
        <v>1</v>
      </c>
    </row>
    <row r="601" spans="1:24" x14ac:dyDescent="0.25">
      <c r="A601" s="41">
        <f t="shared" si="133"/>
        <v>2018</v>
      </c>
      <c r="B601" s="41" t="str">
        <f t="shared" si="134"/>
        <v>Nov</v>
      </c>
      <c r="C601" s="41">
        <f t="shared" si="135"/>
        <v>48</v>
      </c>
      <c r="D601" s="41" t="str">
        <f t="shared" si="136"/>
        <v>Wed</v>
      </c>
      <c r="E601" s="27">
        <v>43432</v>
      </c>
      <c r="F601" s="41" t="s">
        <v>489</v>
      </c>
      <c r="G601" s="41" t="s">
        <v>490</v>
      </c>
      <c r="H601" s="41" t="s">
        <v>491</v>
      </c>
      <c r="I601" s="41" t="s">
        <v>907</v>
      </c>
      <c r="J601" s="41" t="s">
        <v>907</v>
      </c>
      <c r="K601" s="41">
        <f t="shared" si="137"/>
        <v>1</v>
      </c>
      <c r="L601" s="41">
        <f t="shared" si="138"/>
        <v>1</v>
      </c>
      <c r="M601" s="41">
        <f t="shared" si="139"/>
        <v>1</v>
      </c>
      <c r="N601" s="41">
        <f t="shared" si="140"/>
        <v>1</v>
      </c>
      <c r="O601" s="41">
        <v>1</v>
      </c>
      <c r="P601" s="41" t="s">
        <v>635</v>
      </c>
      <c r="Q601" s="14">
        <v>1</v>
      </c>
      <c r="R601" s="14">
        <v>1</v>
      </c>
      <c r="S601" s="14" t="str">
        <f t="shared" si="127"/>
        <v>MSKU4264033</v>
      </c>
      <c r="T601" s="14">
        <f t="shared" si="128"/>
        <v>1</v>
      </c>
      <c r="U601" s="24">
        <f t="shared" si="129"/>
        <v>1</v>
      </c>
      <c r="V601" s="24">
        <f t="shared" si="130"/>
        <v>0</v>
      </c>
      <c r="W601" s="41">
        <f t="shared" si="131"/>
        <v>1</v>
      </c>
      <c r="X601" s="41">
        <f t="shared" si="132"/>
        <v>0</v>
      </c>
    </row>
    <row r="602" spans="1:24" x14ac:dyDescent="0.25">
      <c r="A602" s="41">
        <f t="shared" si="133"/>
        <v>2018</v>
      </c>
      <c r="B602" s="41" t="str">
        <f t="shared" si="134"/>
        <v>Nov</v>
      </c>
      <c r="C602" s="41">
        <f t="shared" si="135"/>
        <v>48</v>
      </c>
      <c r="D602" s="41" t="str">
        <f t="shared" si="136"/>
        <v>Wed</v>
      </c>
      <c r="E602" s="27">
        <v>43432</v>
      </c>
      <c r="F602" s="41" t="s">
        <v>492</v>
      </c>
      <c r="G602" s="41" t="s">
        <v>493</v>
      </c>
      <c r="H602" s="41" t="s">
        <v>494</v>
      </c>
      <c r="I602" s="41" t="s">
        <v>907</v>
      </c>
      <c r="J602" s="41" t="s">
        <v>907</v>
      </c>
      <c r="K602" s="41">
        <f t="shared" si="137"/>
        <v>1</v>
      </c>
      <c r="L602" s="41">
        <f t="shared" si="138"/>
        <v>1</v>
      </c>
      <c r="M602" s="41">
        <f t="shared" si="139"/>
        <v>1</v>
      </c>
      <c r="N602" s="41">
        <f t="shared" si="140"/>
        <v>1</v>
      </c>
      <c r="O602" s="41">
        <v>1</v>
      </c>
      <c r="P602" s="41" t="s">
        <v>816</v>
      </c>
      <c r="Q602" s="14">
        <v>1</v>
      </c>
      <c r="R602" s="14">
        <v>1</v>
      </c>
      <c r="S602" s="14" t="str">
        <f t="shared" si="127"/>
        <v>CMAU0597204</v>
      </c>
      <c r="T602" s="14">
        <f t="shared" si="128"/>
        <v>1</v>
      </c>
      <c r="U602" s="24">
        <f t="shared" si="129"/>
        <v>1</v>
      </c>
      <c r="V602" s="24">
        <f t="shared" si="130"/>
        <v>1</v>
      </c>
      <c r="W602" s="41">
        <f t="shared" si="131"/>
        <v>1</v>
      </c>
      <c r="X602" s="41">
        <f t="shared" si="132"/>
        <v>1</v>
      </c>
    </row>
    <row r="603" spans="1:24" x14ac:dyDescent="0.25">
      <c r="A603" s="41">
        <f t="shared" si="133"/>
        <v>2018</v>
      </c>
      <c r="B603" s="41" t="str">
        <f t="shared" si="134"/>
        <v>Nov</v>
      </c>
      <c r="C603" s="41">
        <f t="shared" si="135"/>
        <v>48</v>
      </c>
      <c r="D603" s="41" t="str">
        <f t="shared" si="136"/>
        <v>Thu</v>
      </c>
      <c r="E603" s="27">
        <v>43433</v>
      </c>
      <c r="F603" s="41" t="s">
        <v>495</v>
      </c>
      <c r="G603" s="41" t="s">
        <v>496</v>
      </c>
      <c r="H603" s="41" t="s">
        <v>497</v>
      </c>
      <c r="I603" s="41" t="s">
        <v>907</v>
      </c>
      <c r="J603" s="41" t="s">
        <v>907</v>
      </c>
      <c r="K603" s="41">
        <f t="shared" si="137"/>
        <v>1</v>
      </c>
      <c r="L603" s="41">
        <f t="shared" si="138"/>
        <v>1</v>
      </c>
      <c r="M603" s="41">
        <f t="shared" si="139"/>
        <v>1</v>
      </c>
      <c r="N603" s="41">
        <f t="shared" si="140"/>
        <v>1</v>
      </c>
      <c r="O603" s="41">
        <v>1</v>
      </c>
      <c r="P603" s="41" t="s">
        <v>402</v>
      </c>
      <c r="Q603" s="14">
        <v>1</v>
      </c>
      <c r="R603" s="14">
        <v>1</v>
      </c>
      <c r="S603" s="14" t="str">
        <f t="shared" si="127"/>
        <v>MSKU5258842</v>
      </c>
      <c r="T603" s="14">
        <f t="shared" si="128"/>
        <v>1</v>
      </c>
      <c r="U603" s="24">
        <f t="shared" si="129"/>
        <v>1</v>
      </c>
      <c r="V603" s="24">
        <f t="shared" si="130"/>
        <v>1</v>
      </c>
      <c r="W603" s="41">
        <f t="shared" si="131"/>
        <v>1</v>
      </c>
      <c r="X603" s="41">
        <f t="shared" si="132"/>
        <v>1</v>
      </c>
    </row>
    <row r="604" spans="1:24" x14ac:dyDescent="0.25">
      <c r="A604" s="41">
        <f t="shared" si="133"/>
        <v>2018</v>
      </c>
      <c r="B604" s="41" t="str">
        <f t="shared" si="134"/>
        <v>Nov</v>
      </c>
      <c r="C604" s="41">
        <f t="shared" si="135"/>
        <v>48</v>
      </c>
      <c r="D604" s="41" t="str">
        <f t="shared" si="136"/>
        <v>Thu</v>
      </c>
      <c r="E604" s="27">
        <v>43433</v>
      </c>
      <c r="F604" s="41" t="s">
        <v>539</v>
      </c>
      <c r="G604" s="41" t="s">
        <v>540</v>
      </c>
      <c r="H604" s="41" t="s">
        <v>541</v>
      </c>
      <c r="I604" s="41" t="s">
        <v>908</v>
      </c>
      <c r="J604" s="41" t="s">
        <v>907</v>
      </c>
      <c r="K604" s="41">
        <f t="shared" si="137"/>
        <v>0</v>
      </c>
      <c r="L604" s="41">
        <f t="shared" si="138"/>
        <v>1</v>
      </c>
      <c r="M604" s="41">
        <f t="shared" si="139"/>
        <v>0</v>
      </c>
      <c r="N604" s="41">
        <f t="shared" si="140"/>
        <v>1</v>
      </c>
      <c r="O604" s="41">
        <v>1</v>
      </c>
      <c r="P604" s="41" t="s">
        <v>155</v>
      </c>
      <c r="Q604" s="14">
        <v>1</v>
      </c>
      <c r="R604" s="14">
        <v>1</v>
      </c>
      <c r="S604" s="14" t="str">
        <f t="shared" si="127"/>
        <v>FCIU6184271</v>
      </c>
      <c r="T604" s="14">
        <f t="shared" si="128"/>
        <v>1</v>
      </c>
      <c r="U604" s="24">
        <f t="shared" si="129"/>
        <v>1</v>
      </c>
      <c r="V604" s="24">
        <f t="shared" si="130"/>
        <v>1</v>
      </c>
      <c r="W604" s="41">
        <f t="shared" si="131"/>
        <v>1</v>
      </c>
      <c r="X604" s="41">
        <f t="shared" si="132"/>
        <v>1</v>
      </c>
    </row>
    <row r="605" spans="1:24" x14ac:dyDescent="0.25">
      <c r="A605" s="41">
        <f t="shared" si="133"/>
        <v>2018</v>
      </c>
      <c r="B605" s="41" t="str">
        <f t="shared" si="134"/>
        <v>Nov</v>
      </c>
      <c r="C605" s="41">
        <f t="shared" si="135"/>
        <v>48</v>
      </c>
      <c r="D605" s="41" t="str">
        <f t="shared" si="136"/>
        <v>Thu</v>
      </c>
      <c r="E605" s="27">
        <v>43433</v>
      </c>
      <c r="F605" s="41">
        <v>47627</v>
      </c>
      <c r="G605" s="41" t="s">
        <v>45</v>
      </c>
      <c r="H605" s="41" t="s">
        <v>523</v>
      </c>
      <c r="I605" s="41" t="s">
        <v>907</v>
      </c>
      <c r="J605" s="41" t="s">
        <v>907</v>
      </c>
      <c r="K605" s="41">
        <f t="shared" si="137"/>
        <v>1</v>
      </c>
      <c r="L605" s="41">
        <f t="shared" si="138"/>
        <v>1</v>
      </c>
      <c r="M605" s="41">
        <f t="shared" si="139"/>
        <v>4</v>
      </c>
      <c r="N605" s="41">
        <f t="shared" si="140"/>
        <v>4</v>
      </c>
      <c r="O605" s="41">
        <v>1</v>
      </c>
      <c r="P605" s="41" t="s">
        <v>405</v>
      </c>
      <c r="Q605" s="14">
        <v>1</v>
      </c>
      <c r="R605" s="14">
        <v>1</v>
      </c>
      <c r="S605" s="14" t="str">
        <f t="shared" si="127"/>
        <v>MSKU5811520</v>
      </c>
      <c r="T605" s="14">
        <f t="shared" si="128"/>
        <v>1</v>
      </c>
      <c r="U605" s="24">
        <f t="shared" si="129"/>
        <v>1</v>
      </c>
      <c r="V605" s="24">
        <f t="shared" si="130"/>
        <v>1</v>
      </c>
      <c r="W605" s="41">
        <f t="shared" si="131"/>
        <v>1</v>
      </c>
      <c r="X605" s="41">
        <f t="shared" si="132"/>
        <v>1</v>
      </c>
    </row>
    <row r="606" spans="1:24" x14ac:dyDescent="0.25">
      <c r="A606" s="41">
        <f t="shared" si="133"/>
        <v>2018</v>
      </c>
      <c r="B606" s="41" t="str">
        <f t="shared" si="134"/>
        <v>Nov</v>
      </c>
      <c r="C606" s="41">
        <f t="shared" si="135"/>
        <v>48</v>
      </c>
      <c r="D606" s="41" t="str">
        <f t="shared" si="136"/>
        <v>Thu</v>
      </c>
      <c r="E606" s="27">
        <v>43433</v>
      </c>
      <c r="F606" s="41">
        <v>48860</v>
      </c>
      <c r="G606" s="41" t="s">
        <v>143</v>
      </c>
      <c r="H606" s="41" t="s">
        <v>1000</v>
      </c>
      <c r="I606" s="41" t="s">
        <v>907</v>
      </c>
      <c r="J606" s="41" t="s">
        <v>929</v>
      </c>
      <c r="K606" s="41">
        <f t="shared" si="137"/>
        <v>1</v>
      </c>
      <c r="L606" s="41">
        <f t="shared" si="138"/>
        <v>0</v>
      </c>
      <c r="M606" s="41">
        <f t="shared" si="139"/>
        <v>5</v>
      </c>
      <c r="N606" s="41">
        <f t="shared" si="140"/>
        <v>5</v>
      </c>
      <c r="O606" s="41">
        <v>1</v>
      </c>
      <c r="P606" s="41" t="s">
        <v>368</v>
      </c>
      <c r="Q606" s="14">
        <v>1</v>
      </c>
      <c r="R606" s="14">
        <v>1</v>
      </c>
      <c r="S606" s="14" t="str">
        <f t="shared" si="127"/>
        <v>CMAU0654222</v>
      </c>
      <c r="T606" s="14">
        <f t="shared" si="128"/>
        <v>1</v>
      </c>
      <c r="U606" s="24">
        <f t="shared" si="129"/>
        <v>1</v>
      </c>
      <c r="V606" s="24">
        <f t="shared" si="130"/>
        <v>1</v>
      </c>
      <c r="W606" s="41">
        <f t="shared" si="131"/>
        <v>1</v>
      </c>
      <c r="X606" s="41">
        <f t="shared" si="132"/>
        <v>1</v>
      </c>
    </row>
    <row r="607" spans="1:24" x14ac:dyDescent="0.25">
      <c r="A607" s="41">
        <f t="shared" si="133"/>
        <v>2018</v>
      </c>
      <c r="B607" s="41" t="str">
        <f t="shared" si="134"/>
        <v>Nov</v>
      </c>
      <c r="C607" s="41">
        <f t="shared" si="135"/>
        <v>48</v>
      </c>
      <c r="D607" s="41" t="str">
        <f t="shared" si="136"/>
        <v>Thu</v>
      </c>
      <c r="E607" s="27">
        <v>43433</v>
      </c>
      <c r="F607" s="41" t="s">
        <v>536</v>
      </c>
      <c r="G607" s="41" t="s">
        <v>537</v>
      </c>
      <c r="H607" s="41" t="s">
        <v>538</v>
      </c>
      <c r="I607" s="41" t="s">
        <v>907</v>
      </c>
      <c r="J607" s="41" t="s">
        <v>907</v>
      </c>
      <c r="K607" s="41">
        <f t="shared" si="137"/>
        <v>1</v>
      </c>
      <c r="L607" s="41">
        <f t="shared" si="138"/>
        <v>1</v>
      </c>
      <c r="M607" s="41">
        <f t="shared" si="139"/>
        <v>1</v>
      </c>
      <c r="N607" s="41">
        <f t="shared" si="140"/>
        <v>1</v>
      </c>
      <c r="O607" s="41">
        <v>1</v>
      </c>
      <c r="P607" s="41" t="s">
        <v>243</v>
      </c>
      <c r="Q607" s="14">
        <v>1</v>
      </c>
      <c r="R607" s="14">
        <v>1</v>
      </c>
      <c r="S607" s="14" t="str">
        <f t="shared" si="127"/>
        <v>MSKU5936636</v>
      </c>
      <c r="T607" s="14">
        <f t="shared" si="128"/>
        <v>1</v>
      </c>
      <c r="U607" s="24">
        <f t="shared" si="129"/>
        <v>1</v>
      </c>
      <c r="V607" s="24">
        <f t="shared" si="130"/>
        <v>1</v>
      </c>
      <c r="W607" s="41">
        <f t="shared" si="131"/>
        <v>1</v>
      </c>
      <c r="X607" s="41">
        <f t="shared" si="132"/>
        <v>1</v>
      </c>
    </row>
    <row r="608" spans="1:24" x14ac:dyDescent="0.25">
      <c r="A608" s="41">
        <f t="shared" si="133"/>
        <v>2018</v>
      </c>
      <c r="B608" s="41" t="str">
        <f t="shared" si="134"/>
        <v>Nov</v>
      </c>
      <c r="C608" s="41">
        <f t="shared" si="135"/>
        <v>48</v>
      </c>
      <c r="D608" s="41" t="str">
        <f t="shared" si="136"/>
        <v>Thu</v>
      </c>
      <c r="E608" s="27">
        <v>43433</v>
      </c>
      <c r="F608" s="41" t="s">
        <v>498</v>
      </c>
      <c r="G608" s="41" t="s">
        <v>499</v>
      </c>
      <c r="H608" s="41" t="s">
        <v>500</v>
      </c>
      <c r="I608" s="41" t="s">
        <v>907</v>
      </c>
      <c r="J608" s="41" t="s">
        <v>907</v>
      </c>
      <c r="K608" s="41">
        <f t="shared" si="137"/>
        <v>1</v>
      </c>
      <c r="L608" s="41">
        <f t="shared" si="138"/>
        <v>1</v>
      </c>
      <c r="M608" s="41">
        <f t="shared" si="139"/>
        <v>1</v>
      </c>
      <c r="N608" s="41">
        <f t="shared" si="140"/>
        <v>1</v>
      </c>
      <c r="O608" s="41">
        <v>1</v>
      </c>
      <c r="P608" s="41" t="s">
        <v>676</v>
      </c>
      <c r="Q608" s="14">
        <v>1</v>
      </c>
      <c r="R608" s="14">
        <v>1</v>
      </c>
      <c r="S608" s="14" t="str">
        <f t="shared" si="127"/>
        <v>CMAU0773880</v>
      </c>
      <c r="T608" s="14">
        <f t="shared" si="128"/>
        <v>1</v>
      </c>
      <c r="U608" s="24">
        <f t="shared" si="129"/>
        <v>1</v>
      </c>
      <c r="V608" s="24">
        <f t="shared" si="130"/>
        <v>1</v>
      </c>
      <c r="W608" s="41">
        <f t="shared" si="131"/>
        <v>1</v>
      </c>
      <c r="X608" s="41">
        <f t="shared" si="132"/>
        <v>1</v>
      </c>
    </row>
    <row r="609" spans="1:24" x14ac:dyDescent="0.25">
      <c r="A609" s="41">
        <f t="shared" si="133"/>
        <v>2018</v>
      </c>
      <c r="B609" s="41" t="str">
        <f t="shared" si="134"/>
        <v>Nov</v>
      </c>
      <c r="C609" s="41">
        <f t="shared" si="135"/>
        <v>48</v>
      </c>
      <c r="D609" s="41" t="str">
        <f t="shared" si="136"/>
        <v>Thu</v>
      </c>
      <c r="E609" s="27">
        <v>43433</v>
      </c>
      <c r="F609" s="41" t="s">
        <v>554</v>
      </c>
      <c r="G609" s="41" t="s">
        <v>555</v>
      </c>
      <c r="H609" s="41" t="s">
        <v>556</v>
      </c>
      <c r="I609" s="41" t="s">
        <v>907</v>
      </c>
      <c r="J609" s="41" t="s">
        <v>907</v>
      </c>
      <c r="K609" s="41">
        <f t="shared" si="137"/>
        <v>1</v>
      </c>
      <c r="L609" s="41">
        <f t="shared" si="138"/>
        <v>1</v>
      </c>
      <c r="M609" s="41">
        <f t="shared" si="139"/>
        <v>1</v>
      </c>
      <c r="N609" s="41">
        <f t="shared" si="140"/>
        <v>1</v>
      </c>
      <c r="O609" s="41">
        <v>1</v>
      </c>
      <c r="P609" s="41" t="s">
        <v>567</v>
      </c>
      <c r="Q609" s="14">
        <v>1</v>
      </c>
      <c r="R609" s="14">
        <v>1</v>
      </c>
      <c r="S609" s="14" t="str">
        <f t="shared" si="127"/>
        <v>MSKU7592967</v>
      </c>
      <c r="T609" s="14">
        <f t="shared" si="128"/>
        <v>1</v>
      </c>
      <c r="U609" s="24">
        <f t="shared" si="129"/>
        <v>1</v>
      </c>
      <c r="V609" s="24">
        <f t="shared" si="130"/>
        <v>1</v>
      </c>
      <c r="W609" s="41">
        <f t="shared" si="131"/>
        <v>1</v>
      </c>
      <c r="X609" s="41">
        <f t="shared" si="132"/>
        <v>1</v>
      </c>
    </row>
    <row r="610" spans="1:24" x14ac:dyDescent="0.25">
      <c r="A610" s="41">
        <f t="shared" si="133"/>
        <v>2018</v>
      </c>
      <c r="B610" s="41" t="str">
        <f t="shared" si="134"/>
        <v>Nov</v>
      </c>
      <c r="C610" s="41">
        <f t="shared" si="135"/>
        <v>48</v>
      </c>
      <c r="D610" s="41" t="str">
        <f t="shared" si="136"/>
        <v>Thu</v>
      </c>
      <c r="E610" s="27">
        <v>43433</v>
      </c>
      <c r="F610" s="41">
        <v>47630</v>
      </c>
      <c r="G610" s="41" t="s">
        <v>31</v>
      </c>
      <c r="H610" s="41" t="s">
        <v>535</v>
      </c>
      <c r="I610" s="41" t="s">
        <v>929</v>
      </c>
      <c r="J610" s="41" t="s">
        <v>930</v>
      </c>
      <c r="K610" s="41">
        <f t="shared" si="137"/>
        <v>0</v>
      </c>
      <c r="L610" s="41">
        <f t="shared" si="138"/>
        <v>0</v>
      </c>
      <c r="M610" s="41">
        <f t="shared" si="139"/>
        <v>12</v>
      </c>
      <c r="N610" s="41">
        <f t="shared" si="140"/>
        <v>12</v>
      </c>
      <c r="O610" s="41">
        <v>1</v>
      </c>
      <c r="P610" s="41" t="s">
        <v>1839</v>
      </c>
      <c r="Q610" s="14">
        <v>1</v>
      </c>
      <c r="R610" s="14"/>
      <c r="S610" s="14" t="str">
        <f t="shared" si="127"/>
        <v>FEBI (UK) LIMITED</v>
      </c>
      <c r="T610" s="14">
        <f t="shared" si="128"/>
        <v>1</v>
      </c>
      <c r="U610" s="24">
        <f t="shared" si="129"/>
        <v>0</v>
      </c>
      <c r="V610" s="24">
        <f t="shared" si="130"/>
        <v>0</v>
      </c>
      <c r="W610" s="41">
        <f t="shared" si="131"/>
        <v>0</v>
      </c>
      <c r="X610" s="41">
        <f t="shared" si="132"/>
        <v>0</v>
      </c>
    </row>
    <row r="611" spans="1:24" x14ac:dyDescent="0.25">
      <c r="A611" s="41">
        <f t="shared" si="133"/>
        <v>2018</v>
      </c>
      <c r="B611" s="41" t="str">
        <f t="shared" si="134"/>
        <v>Nov</v>
      </c>
      <c r="C611" s="41">
        <f t="shared" si="135"/>
        <v>48</v>
      </c>
      <c r="D611" s="41" t="str">
        <f t="shared" si="136"/>
        <v>Thu</v>
      </c>
      <c r="E611" s="27">
        <v>43433</v>
      </c>
      <c r="F611" s="41">
        <v>47647</v>
      </c>
      <c r="G611" s="41" t="s">
        <v>39</v>
      </c>
      <c r="H611" s="41" t="s">
        <v>709</v>
      </c>
      <c r="I611" s="41" t="s">
        <v>907</v>
      </c>
      <c r="J611" s="41" t="s">
        <v>930</v>
      </c>
      <c r="K611" s="41">
        <f t="shared" si="137"/>
        <v>1</v>
      </c>
      <c r="L611" s="41">
        <f t="shared" si="138"/>
        <v>0</v>
      </c>
      <c r="M611" s="41">
        <f t="shared" si="139"/>
        <v>26</v>
      </c>
      <c r="N611" s="41">
        <f t="shared" si="140"/>
        <v>21</v>
      </c>
      <c r="O611" s="41">
        <v>1</v>
      </c>
      <c r="P611" s="41" t="s">
        <v>493</v>
      </c>
      <c r="Q611" s="14">
        <v>1</v>
      </c>
      <c r="R611" s="14">
        <v>1</v>
      </c>
      <c r="S611" s="14" t="str">
        <f t="shared" si="127"/>
        <v>MSKU7709009</v>
      </c>
      <c r="T611" s="14">
        <f t="shared" si="128"/>
        <v>1</v>
      </c>
      <c r="U611" s="24">
        <f t="shared" si="129"/>
        <v>1</v>
      </c>
      <c r="V611" s="24">
        <f t="shared" si="130"/>
        <v>1</v>
      </c>
      <c r="W611" s="41">
        <f t="shared" si="131"/>
        <v>1</v>
      </c>
      <c r="X611" s="41">
        <f t="shared" si="132"/>
        <v>1</v>
      </c>
    </row>
    <row r="612" spans="1:24" x14ac:dyDescent="0.25">
      <c r="A612" s="41">
        <f t="shared" si="133"/>
        <v>2018</v>
      </c>
      <c r="B612" s="41" t="str">
        <f t="shared" si="134"/>
        <v>Nov</v>
      </c>
      <c r="C612" s="41">
        <f t="shared" si="135"/>
        <v>48</v>
      </c>
      <c r="D612" s="41" t="str">
        <f t="shared" si="136"/>
        <v>Thu</v>
      </c>
      <c r="E612" s="27">
        <v>43433</v>
      </c>
      <c r="F612" s="41">
        <v>50543</v>
      </c>
      <c r="G612" s="41" t="s">
        <v>542</v>
      </c>
      <c r="H612" s="41" t="s">
        <v>543</v>
      </c>
      <c r="I612" s="41" t="s">
        <v>907</v>
      </c>
      <c r="J612" s="41" t="s">
        <v>907</v>
      </c>
      <c r="K612" s="41">
        <f t="shared" si="137"/>
        <v>1</v>
      </c>
      <c r="L612" s="41">
        <f t="shared" si="138"/>
        <v>1</v>
      </c>
      <c r="M612" s="41">
        <f t="shared" si="139"/>
        <v>2</v>
      </c>
      <c r="N612" s="41">
        <f t="shared" si="140"/>
        <v>3</v>
      </c>
      <c r="O612" s="41">
        <v>1</v>
      </c>
      <c r="P612" s="41" t="s">
        <v>399</v>
      </c>
      <c r="Q612" s="14">
        <v>1</v>
      </c>
      <c r="R612" s="14">
        <v>1</v>
      </c>
      <c r="S612" s="14" t="str">
        <f t="shared" si="127"/>
        <v>LYSU5451671</v>
      </c>
      <c r="T612" s="14">
        <f t="shared" si="128"/>
        <v>1</v>
      </c>
      <c r="U612" s="24">
        <f t="shared" si="129"/>
        <v>1</v>
      </c>
      <c r="V612" s="24">
        <f t="shared" si="130"/>
        <v>1</v>
      </c>
      <c r="W612" s="41">
        <f t="shared" si="131"/>
        <v>1</v>
      </c>
      <c r="X612" s="41">
        <f t="shared" si="132"/>
        <v>1</v>
      </c>
    </row>
    <row r="613" spans="1:24" x14ac:dyDescent="0.25">
      <c r="A613" s="41">
        <f t="shared" si="133"/>
        <v>2018</v>
      </c>
      <c r="B613" s="41" t="str">
        <f t="shared" si="134"/>
        <v>Nov</v>
      </c>
      <c r="C613" s="41">
        <f t="shared" si="135"/>
        <v>48</v>
      </c>
      <c r="D613" s="41" t="str">
        <f t="shared" si="136"/>
        <v>Thu</v>
      </c>
      <c r="E613" s="27">
        <v>43433</v>
      </c>
      <c r="F613" s="41">
        <v>50470</v>
      </c>
      <c r="G613" s="41" t="s">
        <v>552</v>
      </c>
      <c r="H613" s="41" t="s">
        <v>553</v>
      </c>
      <c r="I613" s="41" t="s">
        <v>907</v>
      </c>
      <c r="J613" s="41" t="s">
        <v>907</v>
      </c>
      <c r="K613" s="41">
        <f t="shared" si="137"/>
        <v>1</v>
      </c>
      <c r="L613" s="41">
        <f t="shared" si="138"/>
        <v>1</v>
      </c>
      <c r="M613" s="41">
        <f t="shared" si="139"/>
        <v>1</v>
      </c>
      <c r="N613" s="41">
        <f t="shared" si="140"/>
        <v>1</v>
      </c>
      <c r="O613" s="41">
        <v>1</v>
      </c>
      <c r="P613" s="41" t="s">
        <v>356</v>
      </c>
      <c r="Q613" s="14">
        <v>1</v>
      </c>
      <c r="R613" s="14">
        <v>1</v>
      </c>
      <c r="S613" s="14" t="str">
        <f t="shared" si="127"/>
        <v>MUC-OFF LTD</v>
      </c>
      <c r="T613" s="14">
        <f t="shared" si="128"/>
        <v>1</v>
      </c>
      <c r="U613" s="24">
        <f t="shared" si="129"/>
        <v>0</v>
      </c>
      <c r="V613" s="24">
        <f t="shared" si="130"/>
        <v>0</v>
      </c>
      <c r="W613" s="41">
        <f t="shared" si="131"/>
        <v>0</v>
      </c>
      <c r="X613" s="41">
        <f t="shared" si="132"/>
        <v>0</v>
      </c>
    </row>
    <row r="614" spans="1:24" x14ac:dyDescent="0.25">
      <c r="A614" s="41">
        <f t="shared" si="133"/>
        <v>2018</v>
      </c>
      <c r="B614" s="41" t="str">
        <f t="shared" si="134"/>
        <v>Nov</v>
      </c>
      <c r="C614" s="41">
        <f t="shared" si="135"/>
        <v>48</v>
      </c>
      <c r="D614" s="41" t="str">
        <f t="shared" si="136"/>
        <v>Thu</v>
      </c>
      <c r="E614" s="27">
        <v>43433</v>
      </c>
      <c r="F614" s="41">
        <v>47660</v>
      </c>
      <c r="G614" s="41" t="s">
        <v>10</v>
      </c>
      <c r="H614" s="41" t="s">
        <v>501</v>
      </c>
      <c r="I614" s="41" t="s">
        <v>907</v>
      </c>
      <c r="J614" s="41" t="s">
        <v>907</v>
      </c>
      <c r="K614" s="41">
        <f t="shared" si="137"/>
        <v>1</v>
      </c>
      <c r="L614" s="41">
        <f t="shared" si="138"/>
        <v>1</v>
      </c>
      <c r="M614" s="41">
        <f t="shared" si="139"/>
        <v>27</v>
      </c>
      <c r="N614" s="41">
        <f t="shared" si="140"/>
        <v>30</v>
      </c>
      <c r="O614" s="41">
        <v>1</v>
      </c>
      <c r="P614" s="41" t="s">
        <v>548</v>
      </c>
      <c r="Q614" s="14">
        <v>1</v>
      </c>
      <c r="R614" s="14">
        <v>1</v>
      </c>
      <c r="S614" s="14" t="str">
        <f t="shared" si="127"/>
        <v>LYSU5451748</v>
      </c>
      <c r="T614" s="14">
        <f t="shared" si="128"/>
        <v>1</v>
      </c>
      <c r="U614" s="24">
        <f t="shared" si="129"/>
        <v>1</v>
      </c>
      <c r="V614" s="24">
        <f t="shared" si="130"/>
        <v>1</v>
      </c>
      <c r="W614" s="41">
        <f t="shared" si="131"/>
        <v>1</v>
      </c>
      <c r="X614" s="41">
        <f t="shared" si="132"/>
        <v>1</v>
      </c>
    </row>
    <row r="615" spans="1:24" x14ac:dyDescent="0.25">
      <c r="A615" s="41">
        <f t="shared" si="133"/>
        <v>2018</v>
      </c>
      <c r="B615" s="41" t="str">
        <f t="shared" si="134"/>
        <v>Nov</v>
      </c>
      <c r="C615" s="41">
        <f t="shared" si="135"/>
        <v>48</v>
      </c>
      <c r="D615" s="41" t="str">
        <f t="shared" si="136"/>
        <v>Thu</v>
      </c>
      <c r="E615" s="27">
        <v>43433</v>
      </c>
      <c r="F615" s="41">
        <v>49096</v>
      </c>
      <c r="G615" s="41" t="s">
        <v>10</v>
      </c>
      <c r="H615" s="41" t="s">
        <v>569</v>
      </c>
      <c r="I615" s="41" t="s">
        <v>907</v>
      </c>
      <c r="J615" s="41" t="s">
        <v>930</v>
      </c>
      <c r="K615" s="41">
        <f t="shared" si="137"/>
        <v>1</v>
      </c>
      <c r="L615" s="41">
        <f t="shared" si="138"/>
        <v>0</v>
      </c>
      <c r="M615" s="41">
        <f t="shared" si="139"/>
        <v>27</v>
      </c>
      <c r="N615" s="41">
        <f t="shared" si="140"/>
        <v>30</v>
      </c>
      <c r="O615" s="41">
        <v>1</v>
      </c>
      <c r="P615" s="41" t="s">
        <v>13</v>
      </c>
      <c r="Q615" s="14">
        <v>1</v>
      </c>
      <c r="R615" s="14">
        <v>1</v>
      </c>
      <c r="S615" s="14" t="str">
        <f t="shared" si="127"/>
        <v>BSIU9666382</v>
      </c>
      <c r="T615" s="14">
        <f t="shared" si="128"/>
        <v>1</v>
      </c>
      <c r="U615" s="24">
        <f t="shared" si="129"/>
        <v>0</v>
      </c>
      <c r="V615" s="24">
        <f t="shared" si="130"/>
        <v>0</v>
      </c>
      <c r="W615" s="41">
        <f t="shared" si="131"/>
        <v>0</v>
      </c>
      <c r="X615" s="41">
        <f t="shared" si="132"/>
        <v>0</v>
      </c>
    </row>
    <row r="616" spans="1:24" x14ac:dyDescent="0.25">
      <c r="A616" s="41">
        <f t="shared" si="133"/>
        <v>2018</v>
      </c>
      <c r="B616" s="41" t="str">
        <f t="shared" si="134"/>
        <v>Nov</v>
      </c>
      <c r="C616" s="41">
        <f t="shared" si="135"/>
        <v>48</v>
      </c>
      <c r="D616" s="41" t="str">
        <f t="shared" si="136"/>
        <v>Thu</v>
      </c>
      <c r="E616" s="27">
        <v>43433</v>
      </c>
      <c r="F616" s="41">
        <v>47622</v>
      </c>
      <c r="G616" s="41" t="s">
        <v>526</v>
      </c>
      <c r="H616" s="41" t="s">
        <v>527</v>
      </c>
      <c r="I616" s="41" t="s">
        <v>907</v>
      </c>
      <c r="J616" s="41" t="s">
        <v>907</v>
      </c>
      <c r="K616" s="41">
        <f t="shared" si="137"/>
        <v>1</v>
      </c>
      <c r="L616" s="41">
        <f t="shared" si="138"/>
        <v>1</v>
      </c>
      <c r="M616" s="41">
        <f t="shared" si="139"/>
        <v>3</v>
      </c>
      <c r="N616" s="41">
        <f t="shared" si="140"/>
        <v>4</v>
      </c>
      <c r="O616" s="41">
        <v>1</v>
      </c>
      <c r="P616" s="41" t="s">
        <v>577</v>
      </c>
      <c r="Q616" s="14">
        <v>1</v>
      </c>
      <c r="R616" s="14">
        <v>1</v>
      </c>
      <c r="S616" s="14" t="str">
        <f t="shared" si="127"/>
        <v>LYSU5452153</v>
      </c>
      <c r="T616" s="14">
        <f t="shared" si="128"/>
        <v>1</v>
      </c>
      <c r="U616" s="24">
        <f t="shared" si="129"/>
        <v>1</v>
      </c>
      <c r="V616" s="24">
        <f t="shared" si="130"/>
        <v>1</v>
      </c>
      <c r="W616" s="41">
        <f t="shared" si="131"/>
        <v>1</v>
      </c>
      <c r="X616" s="41">
        <f t="shared" si="132"/>
        <v>1</v>
      </c>
    </row>
    <row r="617" spans="1:24" x14ac:dyDescent="0.25">
      <c r="A617" s="41">
        <f t="shared" si="133"/>
        <v>2018</v>
      </c>
      <c r="B617" s="41" t="str">
        <f t="shared" si="134"/>
        <v>Nov</v>
      </c>
      <c r="C617" s="41">
        <f t="shared" si="135"/>
        <v>48</v>
      </c>
      <c r="D617" s="41" t="str">
        <f t="shared" si="136"/>
        <v>Thu</v>
      </c>
      <c r="E617" s="27">
        <v>43433</v>
      </c>
      <c r="F617" s="41">
        <v>38366</v>
      </c>
      <c r="G617" s="41" t="s">
        <v>53</v>
      </c>
      <c r="H617" s="41" t="s">
        <v>532</v>
      </c>
      <c r="I617" s="41" t="s">
        <v>907</v>
      </c>
      <c r="J617" s="41" t="s">
        <v>907</v>
      </c>
      <c r="K617" s="41">
        <f t="shared" si="137"/>
        <v>1</v>
      </c>
      <c r="L617" s="41">
        <f t="shared" si="138"/>
        <v>1</v>
      </c>
      <c r="M617" s="41">
        <f t="shared" si="139"/>
        <v>14</v>
      </c>
      <c r="N617" s="41">
        <f t="shared" si="140"/>
        <v>14</v>
      </c>
      <c r="O617" s="41">
        <v>1</v>
      </c>
      <c r="P617" s="41" t="s">
        <v>1105</v>
      </c>
      <c r="Q617" s="14">
        <v>1</v>
      </c>
      <c r="R617" s="14">
        <v>1</v>
      </c>
      <c r="S617" s="14" t="str">
        <f t="shared" si="127"/>
        <v>NORBAR TORQUE TOOLS</v>
      </c>
      <c r="T617" s="14">
        <f t="shared" si="128"/>
        <v>1</v>
      </c>
      <c r="U617" s="24">
        <f t="shared" si="129"/>
        <v>0</v>
      </c>
      <c r="V617" s="24">
        <f t="shared" si="130"/>
        <v>0</v>
      </c>
      <c r="W617" s="41">
        <f t="shared" si="131"/>
        <v>0</v>
      </c>
      <c r="X617" s="41">
        <f t="shared" si="132"/>
        <v>0</v>
      </c>
    </row>
    <row r="618" spans="1:24" x14ac:dyDescent="0.25">
      <c r="A618" s="41">
        <f t="shared" si="133"/>
        <v>2018</v>
      </c>
      <c r="B618" s="41" t="str">
        <f t="shared" si="134"/>
        <v>Nov</v>
      </c>
      <c r="C618" s="41">
        <f t="shared" si="135"/>
        <v>48</v>
      </c>
      <c r="D618" s="41" t="str">
        <f t="shared" si="136"/>
        <v>Thu</v>
      </c>
      <c r="E618" s="27">
        <v>43433</v>
      </c>
      <c r="F618" s="41" t="s">
        <v>529</v>
      </c>
      <c r="G618" s="41" t="s">
        <v>530</v>
      </c>
      <c r="H618" s="41" t="s">
        <v>531</v>
      </c>
      <c r="I618" s="41" t="s">
        <v>907</v>
      </c>
      <c r="J618" s="41" t="s">
        <v>907</v>
      </c>
      <c r="K618" s="41">
        <f t="shared" si="137"/>
        <v>1</v>
      </c>
      <c r="L618" s="41">
        <f t="shared" si="138"/>
        <v>1</v>
      </c>
      <c r="M618" s="41">
        <f t="shared" si="139"/>
        <v>1</v>
      </c>
      <c r="N618" s="41">
        <f t="shared" si="140"/>
        <v>1</v>
      </c>
      <c r="O618" s="41">
        <v>1</v>
      </c>
      <c r="P618" s="41" t="s">
        <v>306</v>
      </c>
      <c r="Q618" s="14">
        <v>1</v>
      </c>
      <c r="R618" s="14">
        <v>1</v>
      </c>
      <c r="S618" s="14" t="str">
        <f t="shared" si="127"/>
        <v>LYSU5454562</v>
      </c>
      <c r="T618" s="14">
        <f t="shared" si="128"/>
        <v>1</v>
      </c>
      <c r="U618" s="24">
        <f t="shared" si="129"/>
        <v>1</v>
      </c>
      <c r="V618" s="24">
        <f t="shared" si="130"/>
        <v>1</v>
      </c>
      <c r="W618" s="41">
        <f t="shared" si="131"/>
        <v>1</v>
      </c>
      <c r="X618" s="41">
        <f t="shared" si="132"/>
        <v>1</v>
      </c>
    </row>
    <row r="619" spans="1:24" x14ac:dyDescent="0.25">
      <c r="A619" s="41">
        <f t="shared" si="133"/>
        <v>2018</v>
      </c>
      <c r="B619" s="41" t="str">
        <f t="shared" si="134"/>
        <v>Nov</v>
      </c>
      <c r="C619" s="41">
        <f t="shared" si="135"/>
        <v>48</v>
      </c>
      <c r="D619" s="41" t="str">
        <f t="shared" si="136"/>
        <v>Thu</v>
      </c>
      <c r="E619" s="27">
        <v>43433</v>
      </c>
      <c r="F619" s="41" t="s">
        <v>547</v>
      </c>
      <c r="G619" s="41" t="s">
        <v>548</v>
      </c>
      <c r="H619" s="41" t="s">
        <v>549</v>
      </c>
      <c r="I619" s="41" t="s">
        <v>907</v>
      </c>
      <c r="J619" s="41" t="s">
        <v>907</v>
      </c>
      <c r="K619" s="41">
        <f t="shared" si="137"/>
        <v>1</v>
      </c>
      <c r="L619" s="41">
        <f t="shared" si="138"/>
        <v>1</v>
      </c>
      <c r="M619" s="41">
        <f t="shared" si="139"/>
        <v>1</v>
      </c>
      <c r="N619" s="41">
        <f t="shared" si="140"/>
        <v>1</v>
      </c>
      <c r="O619" s="41">
        <v>1</v>
      </c>
      <c r="P619" s="41" t="s">
        <v>996</v>
      </c>
      <c r="Q619" s="14">
        <v>1</v>
      </c>
      <c r="R619" s="14">
        <v>1</v>
      </c>
      <c r="S619" s="14" t="str">
        <f t="shared" si="127"/>
        <v>NYKU3727610</v>
      </c>
      <c r="T619" s="14">
        <f t="shared" si="128"/>
        <v>1</v>
      </c>
      <c r="U619" s="24">
        <f t="shared" si="129"/>
        <v>1</v>
      </c>
      <c r="V619" s="24">
        <f t="shared" si="130"/>
        <v>1</v>
      </c>
      <c r="W619" s="41">
        <f t="shared" si="131"/>
        <v>1</v>
      </c>
      <c r="X619" s="41">
        <f t="shared" si="132"/>
        <v>1</v>
      </c>
    </row>
    <row r="620" spans="1:24" x14ac:dyDescent="0.25">
      <c r="A620" s="41">
        <f t="shared" si="133"/>
        <v>2018</v>
      </c>
      <c r="B620" s="41" t="str">
        <f t="shared" si="134"/>
        <v>Nov</v>
      </c>
      <c r="C620" s="41">
        <f t="shared" si="135"/>
        <v>48</v>
      </c>
      <c r="D620" s="41" t="str">
        <f t="shared" si="136"/>
        <v>Thu</v>
      </c>
      <c r="E620" s="27">
        <v>43433</v>
      </c>
      <c r="F620" s="41" t="s">
        <v>576</v>
      </c>
      <c r="G620" s="41" t="s">
        <v>577</v>
      </c>
      <c r="H620" s="41" t="s">
        <v>578</v>
      </c>
      <c r="I620" s="41" t="s">
        <v>907</v>
      </c>
      <c r="J620" s="41" t="s">
        <v>907</v>
      </c>
      <c r="K620" s="41">
        <f t="shared" si="137"/>
        <v>1</v>
      </c>
      <c r="L620" s="41">
        <f t="shared" si="138"/>
        <v>1</v>
      </c>
      <c r="M620" s="41">
        <f t="shared" si="139"/>
        <v>1</v>
      </c>
      <c r="N620" s="41">
        <f t="shared" si="140"/>
        <v>1</v>
      </c>
      <c r="O620" s="41">
        <v>1</v>
      </c>
      <c r="P620" s="41" t="s">
        <v>460</v>
      </c>
      <c r="Q620" s="14">
        <v>1</v>
      </c>
      <c r="R620" s="14">
        <v>1</v>
      </c>
      <c r="S620" s="14" t="str">
        <f t="shared" si="127"/>
        <v>LYSU5457690</v>
      </c>
      <c r="T620" s="14">
        <f t="shared" si="128"/>
        <v>1</v>
      </c>
      <c r="U620" s="24">
        <f t="shared" si="129"/>
        <v>1</v>
      </c>
      <c r="V620" s="24">
        <f t="shared" si="130"/>
        <v>1</v>
      </c>
      <c r="W620" s="41">
        <f t="shared" si="131"/>
        <v>1</v>
      </c>
      <c r="X620" s="41">
        <f t="shared" si="132"/>
        <v>1</v>
      </c>
    </row>
    <row r="621" spans="1:24" x14ac:dyDescent="0.25">
      <c r="A621" s="41">
        <f t="shared" si="133"/>
        <v>2018</v>
      </c>
      <c r="B621" s="41" t="str">
        <f t="shared" si="134"/>
        <v>Nov</v>
      </c>
      <c r="C621" s="41">
        <f t="shared" si="135"/>
        <v>48</v>
      </c>
      <c r="D621" s="41" t="str">
        <f t="shared" si="136"/>
        <v>Thu</v>
      </c>
      <c r="E621" s="27">
        <v>43433</v>
      </c>
      <c r="F621" s="41">
        <v>49210</v>
      </c>
      <c r="G621" s="41" t="s">
        <v>560</v>
      </c>
      <c r="H621" s="41" t="s">
        <v>561</v>
      </c>
      <c r="I621" s="41" t="s">
        <v>907</v>
      </c>
      <c r="J621" s="41" t="s">
        <v>907</v>
      </c>
      <c r="K621" s="41">
        <f t="shared" si="137"/>
        <v>1</v>
      </c>
      <c r="L621" s="41">
        <f t="shared" si="138"/>
        <v>1</v>
      </c>
      <c r="M621" s="41">
        <f t="shared" si="139"/>
        <v>3</v>
      </c>
      <c r="N621" s="41">
        <f t="shared" si="140"/>
        <v>3</v>
      </c>
      <c r="O621" s="41">
        <v>1</v>
      </c>
      <c r="P621" s="41" t="s">
        <v>228</v>
      </c>
      <c r="Q621" s="14">
        <v>1</v>
      </c>
      <c r="R621" s="14">
        <v>1</v>
      </c>
      <c r="S621" s="14" t="str">
        <f t="shared" si="127"/>
        <v>NYKU5214811</v>
      </c>
      <c r="T621" s="14">
        <f t="shared" si="128"/>
        <v>1</v>
      </c>
      <c r="U621" s="24">
        <f t="shared" si="129"/>
        <v>1</v>
      </c>
      <c r="V621" s="24">
        <f t="shared" si="130"/>
        <v>1</v>
      </c>
      <c r="W621" s="41">
        <f t="shared" si="131"/>
        <v>1</v>
      </c>
      <c r="X621" s="41">
        <f t="shared" si="132"/>
        <v>1</v>
      </c>
    </row>
    <row r="622" spans="1:24" x14ac:dyDescent="0.25">
      <c r="A622" s="41">
        <f t="shared" si="133"/>
        <v>2018</v>
      </c>
      <c r="B622" s="41" t="str">
        <f t="shared" si="134"/>
        <v>Nov</v>
      </c>
      <c r="C622" s="41">
        <f t="shared" si="135"/>
        <v>48</v>
      </c>
      <c r="D622" s="41" t="str">
        <f t="shared" si="136"/>
        <v>Thu</v>
      </c>
      <c r="E622" s="27">
        <v>43433</v>
      </c>
      <c r="F622" s="41" t="s">
        <v>562</v>
      </c>
      <c r="G622" s="41" t="s">
        <v>563</v>
      </c>
      <c r="H622" s="41" t="s">
        <v>564</v>
      </c>
      <c r="I622" s="41" t="s">
        <v>907</v>
      </c>
      <c r="J622" s="41" t="s">
        <v>907</v>
      </c>
      <c r="K622" s="41">
        <f t="shared" si="137"/>
        <v>1</v>
      </c>
      <c r="L622" s="41">
        <f t="shared" si="138"/>
        <v>1</v>
      </c>
      <c r="M622" s="41">
        <f t="shared" si="139"/>
        <v>1</v>
      </c>
      <c r="N622" s="41">
        <f t="shared" si="140"/>
        <v>1</v>
      </c>
      <c r="O622" s="41">
        <v>1</v>
      </c>
      <c r="P622" s="41" t="s">
        <v>380</v>
      </c>
      <c r="Q622" s="14">
        <v>1</v>
      </c>
      <c r="R622" s="14">
        <v>1</v>
      </c>
      <c r="S622" s="14" t="str">
        <f t="shared" si="127"/>
        <v>AMCU4900533</v>
      </c>
      <c r="T622" s="14">
        <f t="shared" si="128"/>
        <v>1</v>
      </c>
      <c r="U622" s="24">
        <f t="shared" si="129"/>
        <v>1</v>
      </c>
      <c r="V622" s="24">
        <f t="shared" si="130"/>
        <v>1</v>
      </c>
      <c r="W622" s="41">
        <f t="shared" si="131"/>
        <v>1</v>
      </c>
      <c r="X622" s="41">
        <f t="shared" si="132"/>
        <v>1</v>
      </c>
    </row>
    <row r="623" spans="1:24" x14ac:dyDescent="0.25">
      <c r="A623" s="41">
        <f t="shared" si="133"/>
        <v>2018</v>
      </c>
      <c r="B623" s="41" t="str">
        <f t="shared" si="134"/>
        <v>Nov</v>
      </c>
      <c r="C623" s="41">
        <f t="shared" si="135"/>
        <v>48</v>
      </c>
      <c r="D623" s="41" t="str">
        <f t="shared" si="136"/>
        <v>Thu</v>
      </c>
      <c r="E623" s="27">
        <v>43433</v>
      </c>
      <c r="F623" s="41" t="s">
        <v>710</v>
      </c>
      <c r="G623" s="41" t="s">
        <v>711</v>
      </c>
      <c r="H623" s="41" t="s">
        <v>712</v>
      </c>
      <c r="I623" s="41" t="s">
        <v>907</v>
      </c>
      <c r="J623" s="41" t="s">
        <v>907</v>
      </c>
      <c r="K623" s="41">
        <f t="shared" si="137"/>
        <v>1</v>
      </c>
      <c r="L623" s="41">
        <f t="shared" si="138"/>
        <v>1</v>
      </c>
      <c r="M623" s="41">
        <f t="shared" si="139"/>
        <v>1</v>
      </c>
      <c r="N623" s="41">
        <f t="shared" si="140"/>
        <v>1</v>
      </c>
      <c r="O623" s="41">
        <v>1</v>
      </c>
      <c r="P623" s="41" t="s">
        <v>882</v>
      </c>
      <c r="Q623" s="14">
        <v>1</v>
      </c>
      <c r="R623" s="14">
        <v>1</v>
      </c>
      <c r="S623" s="14" t="str">
        <f t="shared" si="127"/>
        <v>OJD QUICK BRAKE APS</v>
      </c>
      <c r="T623" s="14">
        <f t="shared" si="128"/>
        <v>1</v>
      </c>
      <c r="U623" s="24">
        <f t="shared" si="129"/>
        <v>1</v>
      </c>
      <c r="V623" s="24">
        <f t="shared" si="130"/>
        <v>1</v>
      </c>
      <c r="W623" s="41">
        <f t="shared" si="131"/>
        <v>1</v>
      </c>
      <c r="X623" s="41">
        <f t="shared" si="132"/>
        <v>1</v>
      </c>
    </row>
    <row r="624" spans="1:24" x14ac:dyDescent="0.25">
      <c r="A624" s="41">
        <f t="shared" si="133"/>
        <v>2018</v>
      </c>
      <c r="B624" s="41" t="str">
        <f t="shared" si="134"/>
        <v>Nov</v>
      </c>
      <c r="C624" s="41">
        <f t="shared" si="135"/>
        <v>48</v>
      </c>
      <c r="D624" s="41" t="str">
        <f t="shared" si="136"/>
        <v>Thu</v>
      </c>
      <c r="E624" s="27">
        <v>43433</v>
      </c>
      <c r="F624" s="41">
        <v>50545</v>
      </c>
      <c r="G624" s="41" t="s">
        <v>545</v>
      </c>
      <c r="H624" s="41" t="s">
        <v>546</v>
      </c>
      <c r="I624" s="41" t="s">
        <v>907</v>
      </c>
      <c r="J624" s="41" t="s">
        <v>907</v>
      </c>
      <c r="K624" s="41">
        <f t="shared" si="137"/>
        <v>1</v>
      </c>
      <c r="L624" s="41">
        <f t="shared" si="138"/>
        <v>1</v>
      </c>
      <c r="M624" s="41">
        <f t="shared" si="139"/>
        <v>3</v>
      </c>
      <c r="N624" s="41">
        <f t="shared" si="140"/>
        <v>3</v>
      </c>
      <c r="O624" s="41">
        <v>1</v>
      </c>
      <c r="P624" s="41" t="s">
        <v>1130</v>
      </c>
      <c r="Q624" s="14">
        <v>1</v>
      </c>
      <c r="R624" s="14">
        <v>1</v>
      </c>
      <c r="S624" s="14" t="str">
        <f t="shared" si="127"/>
        <v>APZU3472695</v>
      </c>
      <c r="T624" s="14">
        <f t="shared" si="128"/>
        <v>1</v>
      </c>
      <c r="U624" s="24">
        <f t="shared" si="129"/>
        <v>0</v>
      </c>
      <c r="V624" s="24">
        <f t="shared" si="130"/>
        <v>0</v>
      </c>
      <c r="W624" s="41">
        <f t="shared" si="131"/>
        <v>0</v>
      </c>
      <c r="X624" s="41">
        <f t="shared" si="132"/>
        <v>0</v>
      </c>
    </row>
    <row r="625" spans="1:24" x14ac:dyDescent="0.25">
      <c r="A625" s="41">
        <f t="shared" si="133"/>
        <v>2018</v>
      </c>
      <c r="B625" s="41" t="str">
        <f t="shared" si="134"/>
        <v>Nov</v>
      </c>
      <c r="C625" s="41">
        <f t="shared" si="135"/>
        <v>48</v>
      </c>
      <c r="D625" s="41" t="str">
        <f t="shared" si="136"/>
        <v>Thu</v>
      </c>
      <c r="E625" s="27">
        <v>43433</v>
      </c>
      <c r="F625" s="41">
        <v>47629</v>
      </c>
      <c r="G625" s="41" t="s">
        <v>524</v>
      </c>
      <c r="H625" s="41" t="s">
        <v>525</v>
      </c>
      <c r="I625" s="41" t="s">
        <v>907</v>
      </c>
      <c r="J625" s="41" t="s">
        <v>907</v>
      </c>
      <c r="K625" s="41">
        <f t="shared" si="137"/>
        <v>1</v>
      </c>
      <c r="L625" s="41">
        <f t="shared" si="138"/>
        <v>1</v>
      </c>
      <c r="M625" s="41">
        <f t="shared" si="139"/>
        <v>4</v>
      </c>
      <c r="N625" s="41">
        <f t="shared" si="140"/>
        <v>4</v>
      </c>
      <c r="O625" s="41">
        <v>1</v>
      </c>
      <c r="P625" s="41" t="s">
        <v>160</v>
      </c>
      <c r="Q625" s="14">
        <v>1</v>
      </c>
      <c r="R625" s="14">
        <v>1</v>
      </c>
      <c r="S625" s="14" t="str">
        <f t="shared" si="127"/>
        <v xml:space="preserve">FSCU4997076 </v>
      </c>
      <c r="T625" s="14">
        <f t="shared" si="128"/>
        <v>1</v>
      </c>
      <c r="U625" s="24">
        <f t="shared" si="129"/>
        <v>1</v>
      </c>
      <c r="V625" s="24">
        <f t="shared" si="130"/>
        <v>1</v>
      </c>
      <c r="W625" s="41">
        <f t="shared" si="131"/>
        <v>1</v>
      </c>
      <c r="X625" s="41">
        <f t="shared" si="132"/>
        <v>1</v>
      </c>
    </row>
    <row r="626" spans="1:24" x14ac:dyDescent="0.25">
      <c r="A626" s="41">
        <f t="shared" si="133"/>
        <v>2018</v>
      </c>
      <c r="B626" s="41" t="str">
        <f t="shared" si="134"/>
        <v>Nov</v>
      </c>
      <c r="C626" s="41">
        <f t="shared" si="135"/>
        <v>48</v>
      </c>
      <c r="D626" s="41" t="str">
        <f t="shared" si="136"/>
        <v>Thu</v>
      </c>
      <c r="E626" s="27">
        <v>43433</v>
      </c>
      <c r="F626" s="41">
        <v>47634</v>
      </c>
      <c r="G626" s="41" t="s">
        <v>218</v>
      </c>
      <c r="H626" s="41" t="s">
        <v>1001</v>
      </c>
      <c r="I626" s="41" t="s">
        <v>930</v>
      </c>
      <c r="J626" s="41" t="s">
        <v>930</v>
      </c>
      <c r="K626" s="41">
        <f t="shared" si="137"/>
        <v>0</v>
      </c>
      <c r="L626" s="41">
        <f t="shared" si="138"/>
        <v>0</v>
      </c>
      <c r="M626" s="41">
        <f t="shared" si="139"/>
        <v>7</v>
      </c>
      <c r="N626" s="41">
        <f t="shared" si="140"/>
        <v>7</v>
      </c>
      <c r="O626" s="41">
        <v>1</v>
      </c>
      <c r="P626" s="41" t="s">
        <v>499</v>
      </c>
      <c r="Q626" s="14">
        <v>1</v>
      </c>
      <c r="R626" s="14">
        <v>1</v>
      </c>
      <c r="S626" s="14" t="str">
        <f t="shared" si="127"/>
        <v>SEGU5725827</v>
      </c>
      <c r="T626" s="14">
        <f t="shared" si="128"/>
        <v>1</v>
      </c>
      <c r="U626" s="24">
        <f t="shared" si="129"/>
        <v>1</v>
      </c>
      <c r="V626" s="24">
        <f t="shared" si="130"/>
        <v>1</v>
      </c>
      <c r="W626" s="41">
        <f t="shared" si="131"/>
        <v>1</v>
      </c>
      <c r="X626" s="41">
        <f t="shared" si="132"/>
        <v>1</v>
      </c>
    </row>
    <row r="627" spans="1:24" x14ac:dyDescent="0.25">
      <c r="A627" s="41">
        <f t="shared" si="133"/>
        <v>2018</v>
      </c>
      <c r="B627" s="41" t="str">
        <f t="shared" si="134"/>
        <v>Nov</v>
      </c>
      <c r="C627" s="41">
        <f t="shared" si="135"/>
        <v>48</v>
      </c>
      <c r="D627" s="41" t="str">
        <f t="shared" si="136"/>
        <v>Thu</v>
      </c>
      <c r="E627" s="27">
        <v>43433</v>
      </c>
      <c r="F627" s="41" t="s">
        <v>573</v>
      </c>
      <c r="G627" s="41" t="s">
        <v>574</v>
      </c>
      <c r="H627" s="41" t="s">
        <v>575</v>
      </c>
      <c r="I627" s="41" t="s">
        <v>907</v>
      </c>
      <c r="J627" s="41" t="s">
        <v>907</v>
      </c>
      <c r="K627" s="41">
        <f t="shared" si="137"/>
        <v>1</v>
      </c>
      <c r="L627" s="41">
        <f t="shared" si="138"/>
        <v>1</v>
      </c>
      <c r="M627" s="41">
        <f t="shared" si="139"/>
        <v>1</v>
      </c>
      <c r="N627" s="41">
        <f t="shared" si="140"/>
        <v>1</v>
      </c>
      <c r="O627" s="41">
        <v>1</v>
      </c>
      <c r="P627" s="41" t="s">
        <v>374</v>
      </c>
      <c r="Q627" s="14">
        <v>1</v>
      </c>
      <c r="R627" s="14">
        <v>1</v>
      </c>
      <c r="S627" s="14" t="str">
        <f t="shared" si="127"/>
        <v>OPDU4100410</v>
      </c>
      <c r="T627" s="14">
        <f t="shared" si="128"/>
        <v>1</v>
      </c>
      <c r="U627" s="24">
        <f t="shared" si="129"/>
        <v>0</v>
      </c>
      <c r="V627" s="24">
        <f t="shared" si="130"/>
        <v>0</v>
      </c>
      <c r="W627" s="41">
        <f t="shared" si="131"/>
        <v>0</v>
      </c>
      <c r="X627" s="41">
        <f t="shared" si="132"/>
        <v>0</v>
      </c>
    </row>
    <row r="628" spans="1:24" x14ac:dyDescent="0.25">
      <c r="A628" s="41">
        <f t="shared" si="133"/>
        <v>2018</v>
      </c>
      <c r="B628" s="41" t="str">
        <f t="shared" si="134"/>
        <v>Nov</v>
      </c>
      <c r="C628" s="41">
        <f t="shared" si="135"/>
        <v>48</v>
      </c>
      <c r="D628" s="41" t="str">
        <f t="shared" si="136"/>
        <v>Thu</v>
      </c>
      <c r="E628" s="27">
        <v>43433</v>
      </c>
      <c r="F628" s="41">
        <v>50598</v>
      </c>
      <c r="G628" s="41" t="s">
        <v>959</v>
      </c>
      <c r="H628" s="41" t="s">
        <v>1002</v>
      </c>
      <c r="I628" s="41" t="s">
        <v>908</v>
      </c>
      <c r="J628" s="41" t="s">
        <v>908</v>
      </c>
      <c r="K628" s="41">
        <f t="shared" si="137"/>
        <v>0</v>
      </c>
      <c r="L628" s="41">
        <f t="shared" si="138"/>
        <v>0</v>
      </c>
      <c r="M628" s="41">
        <f t="shared" si="139"/>
        <v>0</v>
      </c>
      <c r="N628" s="41">
        <f t="shared" si="140"/>
        <v>0</v>
      </c>
      <c r="O628" s="41">
        <v>1</v>
      </c>
      <c r="P628" s="41" t="s">
        <v>85</v>
      </c>
      <c r="Q628" s="14">
        <v>1</v>
      </c>
      <c r="R628" s="14">
        <v>1</v>
      </c>
      <c r="S628" s="14" t="str">
        <f t="shared" si="127"/>
        <v>APZU3504848</v>
      </c>
      <c r="T628" s="14">
        <f t="shared" si="128"/>
        <v>1</v>
      </c>
      <c r="U628" s="24">
        <f t="shared" si="129"/>
        <v>1</v>
      </c>
      <c r="V628" s="24">
        <f t="shared" si="130"/>
        <v>1</v>
      </c>
      <c r="W628" s="41">
        <f t="shared" si="131"/>
        <v>1</v>
      </c>
      <c r="X628" s="41">
        <f t="shared" si="132"/>
        <v>1</v>
      </c>
    </row>
    <row r="629" spans="1:24" x14ac:dyDescent="0.25">
      <c r="A629" s="41">
        <f t="shared" si="133"/>
        <v>2018</v>
      </c>
      <c r="B629" s="41" t="str">
        <f t="shared" si="134"/>
        <v>Nov</v>
      </c>
      <c r="C629" s="41">
        <f t="shared" si="135"/>
        <v>48</v>
      </c>
      <c r="D629" s="41" t="str">
        <f t="shared" si="136"/>
        <v>Thu</v>
      </c>
      <c r="E629" s="27">
        <v>43433</v>
      </c>
      <c r="F629" s="41">
        <v>47661</v>
      </c>
      <c r="G629" s="41" t="s">
        <v>415</v>
      </c>
      <c r="H629" s="41" t="s">
        <v>528</v>
      </c>
      <c r="I629" s="41" t="s">
        <v>907</v>
      </c>
      <c r="J629" s="41" t="s">
        <v>907</v>
      </c>
      <c r="K629" s="41">
        <f t="shared" si="137"/>
        <v>1</v>
      </c>
      <c r="L629" s="41">
        <f t="shared" si="138"/>
        <v>1</v>
      </c>
      <c r="M629" s="41">
        <f t="shared" si="139"/>
        <v>10</v>
      </c>
      <c r="N629" s="41">
        <f t="shared" si="140"/>
        <v>10</v>
      </c>
      <c r="O629" s="41">
        <v>1</v>
      </c>
      <c r="P629" s="41" t="s">
        <v>344</v>
      </c>
      <c r="Q629" s="14">
        <v>1</v>
      </c>
      <c r="R629" s="14">
        <v>1</v>
      </c>
      <c r="S629" s="14" t="str">
        <f t="shared" si="127"/>
        <v>OPDU4303001</v>
      </c>
      <c r="T629" s="14">
        <f t="shared" si="128"/>
        <v>1</v>
      </c>
      <c r="U629" s="24">
        <f t="shared" si="129"/>
        <v>1</v>
      </c>
      <c r="V629" s="24">
        <f t="shared" si="130"/>
        <v>1</v>
      </c>
      <c r="W629" s="41">
        <f t="shared" si="131"/>
        <v>1</v>
      </c>
      <c r="X629" s="41">
        <f t="shared" si="132"/>
        <v>1</v>
      </c>
    </row>
    <row r="630" spans="1:24" x14ac:dyDescent="0.25">
      <c r="A630" s="41">
        <f t="shared" si="133"/>
        <v>2018</v>
      </c>
      <c r="B630" s="41" t="str">
        <f t="shared" si="134"/>
        <v>Nov</v>
      </c>
      <c r="C630" s="41">
        <f t="shared" si="135"/>
        <v>48</v>
      </c>
      <c r="D630" s="41" t="str">
        <f t="shared" si="136"/>
        <v>Thu</v>
      </c>
      <c r="E630" s="27">
        <v>43433</v>
      </c>
      <c r="F630" s="41">
        <v>47649</v>
      </c>
      <c r="G630" s="41" t="s">
        <v>557</v>
      </c>
      <c r="H630" s="41" t="s">
        <v>558</v>
      </c>
      <c r="I630" s="41" t="s">
        <v>907</v>
      </c>
      <c r="J630" s="41" t="s">
        <v>907</v>
      </c>
      <c r="K630" s="41">
        <f t="shared" si="137"/>
        <v>1</v>
      </c>
      <c r="L630" s="41">
        <f t="shared" si="138"/>
        <v>1</v>
      </c>
      <c r="M630" s="41">
        <f t="shared" si="139"/>
        <v>3</v>
      </c>
      <c r="N630" s="41">
        <f t="shared" si="140"/>
        <v>3</v>
      </c>
      <c r="O630" s="41">
        <v>1</v>
      </c>
      <c r="P630" s="41" t="s">
        <v>296</v>
      </c>
      <c r="Q630" s="14">
        <v>1</v>
      </c>
      <c r="R630" s="14">
        <v>1</v>
      </c>
      <c r="S630" s="14" t="str">
        <f t="shared" ref="S630:S675" si="141">P630</f>
        <v>CMNU6000917</v>
      </c>
      <c r="T630" s="14">
        <f t="shared" ref="T630:T675" si="142">Q630</f>
        <v>1</v>
      </c>
      <c r="U630" s="24">
        <f t="shared" ref="U630:U675" si="143">W630/T630</f>
        <v>1</v>
      </c>
      <c r="V630" s="24">
        <f t="shared" ref="V630:V675" si="144">X630/T630</f>
        <v>1</v>
      </c>
      <c r="W630" s="41">
        <f t="shared" ref="W630:W675" si="145">VLOOKUP(S630,G:M,7,FALSE)</f>
        <v>1</v>
      </c>
      <c r="X630" s="41">
        <f t="shared" ref="X630:X675" si="146">VLOOKUP(S630,G:N,8,FALSE)</f>
        <v>1</v>
      </c>
    </row>
    <row r="631" spans="1:24" x14ac:dyDescent="0.25">
      <c r="A631" s="41">
        <f t="shared" si="133"/>
        <v>2018</v>
      </c>
      <c r="B631" s="41" t="str">
        <f t="shared" si="134"/>
        <v>Nov</v>
      </c>
      <c r="C631" s="41">
        <f t="shared" si="135"/>
        <v>48</v>
      </c>
      <c r="D631" s="41" t="str">
        <f t="shared" si="136"/>
        <v>Thu</v>
      </c>
      <c r="E631" s="27">
        <v>43433</v>
      </c>
      <c r="F631" s="41">
        <v>47644</v>
      </c>
      <c r="G631" s="41" t="s">
        <v>192</v>
      </c>
      <c r="H631" s="41" t="s">
        <v>565</v>
      </c>
      <c r="I631" s="41" t="s">
        <v>907</v>
      </c>
      <c r="J631" s="41" t="s">
        <v>907</v>
      </c>
      <c r="K631" s="41">
        <f t="shared" si="137"/>
        <v>1</v>
      </c>
      <c r="L631" s="41">
        <f t="shared" si="138"/>
        <v>1</v>
      </c>
      <c r="M631" s="41">
        <f t="shared" si="139"/>
        <v>4</v>
      </c>
      <c r="N631" s="41">
        <f t="shared" si="140"/>
        <v>5</v>
      </c>
      <c r="O631" s="41">
        <v>1</v>
      </c>
      <c r="P631" s="41" t="s">
        <v>1766</v>
      </c>
      <c r="Q631" s="14">
        <v>1</v>
      </c>
      <c r="R631" s="14"/>
      <c r="S631" s="14" t="str">
        <f t="shared" si="141"/>
        <v>OPDU4308791</v>
      </c>
      <c r="T631" s="14">
        <f t="shared" si="142"/>
        <v>1</v>
      </c>
      <c r="U631" s="24">
        <f t="shared" si="143"/>
        <v>0</v>
      </c>
      <c r="V631" s="24">
        <f t="shared" si="144"/>
        <v>0</v>
      </c>
      <c r="W631" s="41">
        <f t="shared" si="145"/>
        <v>0</v>
      </c>
      <c r="X631" s="41">
        <f t="shared" si="146"/>
        <v>0</v>
      </c>
    </row>
    <row r="632" spans="1:24" x14ac:dyDescent="0.25">
      <c r="A632" s="41">
        <f t="shared" si="133"/>
        <v>2018</v>
      </c>
      <c r="B632" s="41" t="str">
        <f t="shared" si="134"/>
        <v>Nov</v>
      </c>
      <c r="C632" s="41">
        <f t="shared" si="135"/>
        <v>48</v>
      </c>
      <c r="D632" s="41" t="str">
        <f t="shared" si="136"/>
        <v>Thu</v>
      </c>
      <c r="E632" s="27">
        <v>43433</v>
      </c>
      <c r="F632" s="41">
        <v>47620</v>
      </c>
      <c r="G632" s="41" t="s">
        <v>87</v>
      </c>
      <c r="H632" s="41" t="s">
        <v>521</v>
      </c>
      <c r="I632" s="41" t="s">
        <v>907</v>
      </c>
      <c r="J632" s="41" t="s">
        <v>907</v>
      </c>
      <c r="K632" s="41">
        <f t="shared" si="137"/>
        <v>1</v>
      </c>
      <c r="L632" s="41">
        <f t="shared" si="138"/>
        <v>1</v>
      </c>
      <c r="M632" s="41">
        <f t="shared" si="139"/>
        <v>20</v>
      </c>
      <c r="N632" s="41">
        <f t="shared" si="140"/>
        <v>20</v>
      </c>
      <c r="O632" s="41">
        <v>1</v>
      </c>
      <c r="P632" s="41" t="s">
        <v>286</v>
      </c>
      <c r="Q632" s="14">
        <v>1</v>
      </c>
      <c r="R632" s="14">
        <v>1</v>
      </c>
      <c r="S632" s="14" t="str">
        <f t="shared" si="141"/>
        <v>CNEU4979761</v>
      </c>
      <c r="T632" s="14">
        <f t="shared" si="142"/>
        <v>1</v>
      </c>
      <c r="U632" s="24">
        <f t="shared" si="143"/>
        <v>1</v>
      </c>
      <c r="V632" s="24">
        <f t="shared" si="144"/>
        <v>1</v>
      </c>
      <c r="W632" s="41">
        <f t="shared" si="145"/>
        <v>1</v>
      </c>
      <c r="X632" s="41">
        <f t="shared" si="146"/>
        <v>1</v>
      </c>
    </row>
    <row r="633" spans="1:24" x14ac:dyDescent="0.25">
      <c r="A633" s="41">
        <f t="shared" si="133"/>
        <v>2018</v>
      </c>
      <c r="B633" s="41" t="str">
        <f t="shared" si="134"/>
        <v>Nov</v>
      </c>
      <c r="C633" s="41">
        <f t="shared" si="135"/>
        <v>48</v>
      </c>
      <c r="D633" s="41" t="str">
        <f t="shared" si="136"/>
        <v>Thu</v>
      </c>
      <c r="E633" s="27">
        <v>43433</v>
      </c>
      <c r="F633" s="41">
        <v>48579</v>
      </c>
      <c r="G633" s="41" t="s">
        <v>211</v>
      </c>
      <c r="H633" s="41" t="s">
        <v>502</v>
      </c>
      <c r="I633" s="41" t="s">
        <v>907</v>
      </c>
      <c r="J633" s="41" t="s">
        <v>907</v>
      </c>
      <c r="K633" s="41">
        <f t="shared" si="137"/>
        <v>1</v>
      </c>
      <c r="L633" s="41">
        <f t="shared" si="138"/>
        <v>1</v>
      </c>
      <c r="M633" s="41">
        <f t="shared" si="139"/>
        <v>2</v>
      </c>
      <c r="N633" s="41">
        <f t="shared" si="140"/>
        <v>3</v>
      </c>
      <c r="O633" s="41">
        <v>1</v>
      </c>
      <c r="P633" s="41" t="s">
        <v>1627</v>
      </c>
      <c r="Q633" s="14">
        <v>1</v>
      </c>
      <c r="R633" s="14"/>
      <c r="S633" s="14" t="str">
        <f t="shared" si="141"/>
        <v xml:space="preserve">FTE </v>
      </c>
      <c r="T633" s="14">
        <f t="shared" si="142"/>
        <v>1</v>
      </c>
      <c r="U633" s="24">
        <f t="shared" si="143"/>
        <v>0</v>
      </c>
      <c r="V633" s="24">
        <f t="shared" si="144"/>
        <v>0</v>
      </c>
      <c r="W633" s="41">
        <f t="shared" si="145"/>
        <v>0</v>
      </c>
      <c r="X633" s="41">
        <f t="shared" si="146"/>
        <v>0</v>
      </c>
    </row>
    <row r="634" spans="1:24" x14ac:dyDescent="0.25">
      <c r="A634" s="41">
        <f t="shared" si="133"/>
        <v>2018</v>
      </c>
      <c r="B634" s="41" t="str">
        <f t="shared" si="134"/>
        <v>Nov</v>
      </c>
      <c r="C634" s="41">
        <f t="shared" si="135"/>
        <v>48</v>
      </c>
      <c r="D634" s="41" t="str">
        <f t="shared" si="136"/>
        <v>Thu</v>
      </c>
      <c r="E634" s="27">
        <v>43433</v>
      </c>
      <c r="F634" s="41">
        <v>49291</v>
      </c>
      <c r="G634" s="41" t="s">
        <v>484</v>
      </c>
      <c r="H634" s="41" t="s">
        <v>544</v>
      </c>
      <c r="I634" s="41" t="s">
        <v>907</v>
      </c>
      <c r="J634" s="41" t="s">
        <v>907</v>
      </c>
      <c r="K634" s="41">
        <f t="shared" si="137"/>
        <v>1</v>
      </c>
      <c r="L634" s="41">
        <f t="shared" si="138"/>
        <v>1</v>
      </c>
      <c r="M634" s="41">
        <f t="shared" si="139"/>
        <v>6</v>
      </c>
      <c r="N634" s="41">
        <f t="shared" si="140"/>
        <v>6</v>
      </c>
      <c r="O634" s="41">
        <v>1</v>
      </c>
      <c r="P634" s="41" t="s">
        <v>270</v>
      </c>
      <c r="Q634" s="14">
        <v>1</v>
      </c>
      <c r="R634" s="14">
        <v>1</v>
      </c>
      <c r="S634" s="14" t="str">
        <f t="shared" si="141"/>
        <v>MARTIN DUCKWORTH LIMITED</v>
      </c>
      <c r="T634" s="14">
        <f t="shared" si="142"/>
        <v>1</v>
      </c>
      <c r="U634" s="24">
        <f t="shared" si="143"/>
        <v>1</v>
      </c>
      <c r="V634" s="24">
        <f t="shared" si="144"/>
        <v>1</v>
      </c>
      <c r="W634" s="41">
        <f t="shared" si="145"/>
        <v>1</v>
      </c>
      <c r="X634" s="41">
        <f t="shared" si="146"/>
        <v>1</v>
      </c>
    </row>
    <row r="635" spans="1:24" x14ac:dyDescent="0.25">
      <c r="A635" s="41">
        <f t="shared" si="133"/>
        <v>2018</v>
      </c>
      <c r="B635" s="41" t="str">
        <f t="shared" si="134"/>
        <v>Nov</v>
      </c>
      <c r="C635" s="41">
        <f t="shared" si="135"/>
        <v>48</v>
      </c>
      <c r="D635" s="41" t="str">
        <f t="shared" si="136"/>
        <v>Thu</v>
      </c>
      <c r="E635" s="27">
        <v>43433</v>
      </c>
      <c r="F635" s="41">
        <v>47618</v>
      </c>
      <c r="G635" s="41" t="s">
        <v>310</v>
      </c>
      <c r="H635" s="41" t="s">
        <v>559</v>
      </c>
      <c r="I635" s="41" t="s">
        <v>907</v>
      </c>
      <c r="J635" s="41" t="s">
        <v>907</v>
      </c>
      <c r="K635" s="41">
        <f t="shared" si="137"/>
        <v>1</v>
      </c>
      <c r="L635" s="41">
        <f t="shared" si="138"/>
        <v>1</v>
      </c>
      <c r="M635" s="41">
        <f t="shared" si="139"/>
        <v>5</v>
      </c>
      <c r="N635" s="41">
        <f t="shared" si="140"/>
        <v>5</v>
      </c>
      <c r="O635" s="41">
        <v>1</v>
      </c>
      <c r="P635" s="41" t="s">
        <v>457</v>
      </c>
      <c r="Q635" s="14">
        <v>1</v>
      </c>
      <c r="R635" s="14">
        <v>1</v>
      </c>
      <c r="S635" s="14" t="str">
        <f t="shared" si="141"/>
        <v>CRTU0601125</v>
      </c>
      <c r="T635" s="14">
        <f t="shared" si="142"/>
        <v>1</v>
      </c>
      <c r="U635" s="24">
        <f t="shared" si="143"/>
        <v>1</v>
      </c>
      <c r="V635" s="24">
        <f t="shared" si="144"/>
        <v>1</v>
      </c>
      <c r="W635" s="41">
        <f t="shared" si="145"/>
        <v>1</v>
      </c>
      <c r="X635" s="41">
        <f t="shared" si="146"/>
        <v>1</v>
      </c>
    </row>
    <row r="636" spans="1:24" x14ac:dyDescent="0.25">
      <c r="A636" s="41">
        <f t="shared" ref="A636:A699" si="147">YEAR(E636)</f>
        <v>2018</v>
      </c>
      <c r="B636" s="41" t="str">
        <f t="shared" ref="B636:B699" si="148">TEXT(E636,"MMM")</f>
        <v>Nov</v>
      </c>
      <c r="C636" s="41">
        <f t="shared" ref="C636:C699" si="149">WEEKNUM(E636)</f>
        <v>48</v>
      </c>
      <c r="D636" s="41" t="str">
        <f t="shared" ref="D636:D699" si="150">TEXT(E636,"DDD")</f>
        <v>Thu</v>
      </c>
      <c r="E636" s="27">
        <v>43433</v>
      </c>
      <c r="F636" s="41">
        <v>50552</v>
      </c>
      <c r="G636" s="41" t="s">
        <v>1003</v>
      </c>
      <c r="H636" s="41" t="s">
        <v>1004</v>
      </c>
      <c r="I636" s="42">
        <v>0.42708333333333331</v>
      </c>
      <c r="J636" s="41" t="s">
        <v>907</v>
      </c>
      <c r="K636" s="41">
        <f t="shared" si="137"/>
        <v>0</v>
      </c>
      <c r="L636" s="41">
        <f t="shared" si="138"/>
        <v>1</v>
      </c>
      <c r="M636" s="41">
        <f t="shared" si="139"/>
        <v>1</v>
      </c>
      <c r="N636" s="41">
        <f t="shared" si="140"/>
        <v>2</v>
      </c>
      <c r="O636" s="41">
        <v>1</v>
      </c>
      <c r="P636" s="41" t="s">
        <v>622</v>
      </c>
      <c r="Q636" s="14">
        <v>1</v>
      </c>
      <c r="R636" s="14">
        <v>1</v>
      </c>
      <c r="S636" s="14" t="str">
        <f t="shared" si="141"/>
        <v>APZU3505470</v>
      </c>
      <c r="T636" s="14">
        <f t="shared" si="142"/>
        <v>1</v>
      </c>
      <c r="U636" s="24">
        <f t="shared" si="143"/>
        <v>0</v>
      </c>
      <c r="V636" s="24">
        <f t="shared" si="144"/>
        <v>1</v>
      </c>
      <c r="W636" s="41">
        <f t="shared" si="145"/>
        <v>0</v>
      </c>
      <c r="X636" s="41">
        <f t="shared" si="146"/>
        <v>1</v>
      </c>
    </row>
    <row r="637" spans="1:24" x14ac:dyDescent="0.25">
      <c r="A637" s="41">
        <f t="shared" si="147"/>
        <v>2018</v>
      </c>
      <c r="B637" s="41" t="str">
        <f t="shared" si="148"/>
        <v>Nov</v>
      </c>
      <c r="C637" s="41">
        <f t="shared" si="149"/>
        <v>48</v>
      </c>
      <c r="D637" s="41" t="str">
        <f t="shared" si="150"/>
        <v>Thu</v>
      </c>
      <c r="E637" s="27">
        <v>43433</v>
      </c>
      <c r="F637" s="41">
        <v>50505</v>
      </c>
      <c r="G637" s="41" t="s">
        <v>550</v>
      </c>
      <c r="H637" s="41" t="s">
        <v>551</v>
      </c>
      <c r="I637" s="41" t="s">
        <v>907</v>
      </c>
      <c r="J637" s="41" t="s">
        <v>907</v>
      </c>
      <c r="K637" s="41">
        <f t="shared" si="137"/>
        <v>1</v>
      </c>
      <c r="L637" s="41">
        <f t="shared" si="138"/>
        <v>1</v>
      </c>
      <c r="M637" s="41">
        <f t="shared" si="139"/>
        <v>1</v>
      </c>
      <c r="N637" s="41">
        <f t="shared" si="140"/>
        <v>1</v>
      </c>
      <c r="O637" s="41">
        <v>1</v>
      </c>
      <c r="P637" s="41" t="s">
        <v>938</v>
      </c>
      <c r="Q637" s="14">
        <v>1</v>
      </c>
      <c r="R637" s="14">
        <v>1</v>
      </c>
      <c r="S637" s="14" t="str">
        <f t="shared" si="141"/>
        <v>PARAGON Customer Communications</v>
      </c>
      <c r="T637" s="14">
        <f t="shared" si="142"/>
        <v>1</v>
      </c>
      <c r="U637" s="24">
        <f t="shared" si="143"/>
        <v>1</v>
      </c>
      <c r="V637" s="24">
        <f t="shared" si="144"/>
        <v>1</v>
      </c>
      <c r="W637" s="41">
        <f t="shared" si="145"/>
        <v>1</v>
      </c>
      <c r="X637" s="41">
        <f t="shared" si="146"/>
        <v>1</v>
      </c>
    </row>
    <row r="638" spans="1:24" x14ac:dyDescent="0.25">
      <c r="A638" s="41">
        <f t="shared" si="147"/>
        <v>2018</v>
      </c>
      <c r="B638" s="41" t="str">
        <f t="shared" si="148"/>
        <v>Nov</v>
      </c>
      <c r="C638" s="41">
        <f t="shared" si="149"/>
        <v>48</v>
      </c>
      <c r="D638" s="41" t="str">
        <f t="shared" si="150"/>
        <v>Thu</v>
      </c>
      <c r="E638" s="27">
        <v>43433</v>
      </c>
      <c r="F638" s="41">
        <v>47633</v>
      </c>
      <c r="G638" s="41" t="s">
        <v>169</v>
      </c>
      <c r="H638" s="41" t="s">
        <v>522</v>
      </c>
      <c r="I638" s="41" t="s">
        <v>907</v>
      </c>
      <c r="J638" s="41" t="s">
        <v>907</v>
      </c>
      <c r="K638" s="41">
        <f t="shared" si="137"/>
        <v>1</v>
      </c>
      <c r="L638" s="41">
        <f t="shared" si="138"/>
        <v>1</v>
      </c>
      <c r="M638" s="41">
        <f t="shared" si="139"/>
        <v>3</v>
      </c>
      <c r="N638" s="41">
        <f t="shared" si="140"/>
        <v>4</v>
      </c>
      <c r="O638" s="41">
        <v>1</v>
      </c>
      <c r="P638" s="41" t="s">
        <v>537</v>
      </c>
      <c r="Q638" s="14">
        <v>1</v>
      </c>
      <c r="R638" s="14">
        <v>1</v>
      </c>
      <c r="S638" s="14" t="str">
        <f t="shared" si="141"/>
        <v>CNEU4980973</v>
      </c>
      <c r="T638" s="14">
        <f t="shared" si="142"/>
        <v>1</v>
      </c>
      <c r="U638" s="24">
        <f t="shared" si="143"/>
        <v>1</v>
      </c>
      <c r="V638" s="24">
        <f t="shared" si="144"/>
        <v>1</v>
      </c>
      <c r="W638" s="41">
        <f t="shared" si="145"/>
        <v>1</v>
      </c>
      <c r="X638" s="41">
        <f t="shared" si="146"/>
        <v>1</v>
      </c>
    </row>
    <row r="639" spans="1:24" x14ac:dyDescent="0.25">
      <c r="A639" s="41">
        <f t="shared" si="147"/>
        <v>2018</v>
      </c>
      <c r="B639" s="41" t="str">
        <f t="shared" si="148"/>
        <v>Nov</v>
      </c>
      <c r="C639" s="41">
        <f t="shared" si="149"/>
        <v>48</v>
      </c>
      <c r="D639" s="41" t="str">
        <f t="shared" si="150"/>
        <v>Thu</v>
      </c>
      <c r="E639" s="27">
        <v>43433</v>
      </c>
      <c r="F639" s="41" t="s">
        <v>566</v>
      </c>
      <c r="G639" s="41" t="s">
        <v>567</v>
      </c>
      <c r="H639" s="41" t="s">
        <v>568</v>
      </c>
      <c r="I639" s="41" t="s">
        <v>907</v>
      </c>
      <c r="J639" s="41" t="s">
        <v>907</v>
      </c>
      <c r="K639" s="41">
        <f t="shared" si="137"/>
        <v>1</v>
      </c>
      <c r="L639" s="41">
        <f t="shared" si="138"/>
        <v>1</v>
      </c>
      <c r="M639" s="41">
        <f t="shared" si="139"/>
        <v>1</v>
      </c>
      <c r="N639" s="41">
        <f t="shared" si="140"/>
        <v>1</v>
      </c>
      <c r="O639" s="41">
        <v>1</v>
      </c>
      <c r="P639" s="41" t="s">
        <v>371</v>
      </c>
      <c r="Q639" s="14">
        <v>1</v>
      </c>
      <c r="R639" s="14">
        <v>1</v>
      </c>
      <c r="S639" s="14" t="str">
        <f t="shared" si="141"/>
        <v>CRTU0922022</v>
      </c>
      <c r="T639" s="14">
        <f t="shared" si="142"/>
        <v>1</v>
      </c>
      <c r="U639" s="24">
        <f t="shared" si="143"/>
        <v>1</v>
      </c>
      <c r="V639" s="24">
        <f t="shared" si="144"/>
        <v>1</v>
      </c>
      <c r="W639" s="41">
        <f t="shared" si="145"/>
        <v>1</v>
      </c>
      <c r="X639" s="41">
        <f t="shared" si="146"/>
        <v>1</v>
      </c>
    </row>
    <row r="640" spans="1:24" x14ac:dyDescent="0.25">
      <c r="A640" s="41">
        <f t="shared" si="147"/>
        <v>2018</v>
      </c>
      <c r="B640" s="41" t="str">
        <f t="shared" si="148"/>
        <v>Nov</v>
      </c>
      <c r="C640" s="41">
        <f t="shared" si="149"/>
        <v>48</v>
      </c>
      <c r="D640" s="41" t="str">
        <f t="shared" si="150"/>
        <v>Thu</v>
      </c>
      <c r="E640" s="27">
        <v>43433</v>
      </c>
      <c r="F640" s="41" t="s">
        <v>570</v>
      </c>
      <c r="G640" s="41" t="s">
        <v>571</v>
      </c>
      <c r="H640" s="41" t="s">
        <v>572</v>
      </c>
      <c r="I640" s="41" t="s">
        <v>908</v>
      </c>
      <c r="J640" s="41" t="s">
        <v>930</v>
      </c>
      <c r="K640" s="41">
        <f t="shared" si="137"/>
        <v>0</v>
      </c>
      <c r="L640" s="41">
        <f t="shared" si="138"/>
        <v>0</v>
      </c>
      <c r="M640" s="41">
        <f t="shared" si="139"/>
        <v>0</v>
      </c>
      <c r="N640" s="41">
        <f t="shared" si="140"/>
        <v>0</v>
      </c>
      <c r="O640" s="41">
        <v>1</v>
      </c>
      <c r="P640" s="41" t="s">
        <v>1880</v>
      </c>
      <c r="Q640" s="14">
        <v>1</v>
      </c>
      <c r="R640" s="14"/>
      <c r="S640" s="14" t="str">
        <f t="shared" si="141"/>
        <v>FM INTERNATIONAL LTD</v>
      </c>
      <c r="T640" s="14">
        <f t="shared" si="142"/>
        <v>1</v>
      </c>
      <c r="U640" s="24">
        <f t="shared" si="143"/>
        <v>0</v>
      </c>
      <c r="V640" s="24">
        <f t="shared" si="144"/>
        <v>0</v>
      </c>
      <c r="W640" s="41">
        <f t="shared" si="145"/>
        <v>0</v>
      </c>
      <c r="X640" s="41">
        <f t="shared" si="146"/>
        <v>0</v>
      </c>
    </row>
    <row r="641" spans="1:24" x14ac:dyDescent="0.25">
      <c r="A641" s="41">
        <f t="shared" si="147"/>
        <v>2018</v>
      </c>
      <c r="B641" s="41" t="str">
        <f t="shared" si="148"/>
        <v>Nov</v>
      </c>
      <c r="C641" s="41">
        <f t="shared" si="149"/>
        <v>48</v>
      </c>
      <c r="D641" s="41" t="str">
        <f t="shared" si="150"/>
        <v>Thu</v>
      </c>
      <c r="E641" s="27">
        <v>43433</v>
      </c>
      <c r="F641" s="41">
        <v>48194</v>
      </c>
      <c r="G641" s="41" t="s">
        <v>931</v>
      </c>
      <c r="H641" s="41" t="s">
        <v>909</v>
      </c>
      <c r="I641" s="41" t="s">
        <v>930</v>
      </c>
      <c r="J641" s="41" t="s">
        <v>930</v>
      </c>
      <c r="K641" s="41">
        <f t="shared" si="137"/>
        <v>0</v>
      </c>
      <c r="L641" s="41">
        <f t="shared" si="138"/>
        <v>0</v>
      </c>
      <c r="M641" s="41">
        <f t="shared" si="139"/>
        <v>2</v>
      </c>
      <c r="N641" s="41">
        <f t="shared" si="140"/>
        <v>2</v>
      </c>
      <c r="O641" s="41">
        <v>1</v>
      </c>
      <c r="P641" s="41" t="s">
        <v>519</v>
      </c>
      <c r="Q641" s="14">
        <v>1</v>
      </c>
      <c r="R641" s="14">
        <v>1</v>
      </c>
      <c r="S641" s="14" t="str">
        <f t="shared" si="141"/>
        <v>CRXU0651696</v>
      </c>
      <c r="T641" s="14">
        <f t="shared" si="142"/>
        <v>1</v>
      </c>
      <c r="U641" s="24">
        <f t="shared" si="143"/>
        <v>1</v>
      </c>
      <c r="V641" s="24">
        <f t="shared" si="144"/>
        <v>1</v>
      </c>
      <c r="W641" s="41">
        <f t="shared" si="145"/>
        <v>1</v>
      </c>
      <c r="X641" s="41">
        <f t="shared" si="146"/>
        <v>1</v>
      </c>
    </row>
    <row r="642" spans="1:24" x14ac:dyDescent="0.25">
      <c r="A642" s="41">
        <f t="shared" si="147"/>
        <v>2018</v>
      </c>
      <c r="B642" s="41" t="str">
        <f t="shared" si="148"/>
        <v>Nov</v>
      </c>
      <c r="C642" s="41">
        <f t="shared" si="149"/>
        <v>48</v>
      </c>
      <c r="D642" s="41" t="str">
        <f t="shared" si="150"/>
        <v>Thu</v>
      </c>
      <c r="E642" s="27">
        <v>43433</v>
      </c>
      <c r="F642" s="41">
        <v>50544</v>
      </c>
      <c r="G642" s="41" t="s">
        <v>533</v>
      </c>
      <c r="H642" s="41" t="s">
        <v>534</v>
      </c>
      <c r="I642" s="41" t="s">
        <v>907</v>
      </c>
      <c r="J642" s="41" t="s">
        <v>907</v>
      </c>
      <c r="K642" s="41">
        <f t="shared" si="137"/>
        <v>1</v>
      </c>
      <c r="L642" s="41">
        <f t="shared" si="138"/>
        <v>1</v>
      </c>
      <c r="M642" s="41">
        <f t="shared" si="139"/>
        <v>2</v>
      </c>
      <c r="N642" s="41">
        <f t="shared" si="140"/>
        <v>2</v>
      </c>
      <c r="O642" s="41">
        <v>1</v>
      </c>
      <c r="P642" s="41" t="s">
        <v>1610</v>
      </c>
      <c r="Q642" s="14">
        <v>1</v>
      </c>
      <c r="R642" s="14"/>
      <c r="S642" s="14" t="str">
        <f t="shared" si="141"/>
        <v>MEDU1046992</v>
      </c>
      <c r="T642" s="14">
        <f t="shared" si="142"/>
        <v>1</v>
      </c>
      <c r="U642" s="24">
        <f t="shared" si="143"/>
        <v>0</v>
      </c>
      <c r="V642" s="24">
        <f t="shared" si="144"/>
        <v>0</v>
      </c>
      <c r="W642" s="41">
        <f t="shared" si="145"/>
        <v>0</v>
      </c>
      <c r="X642" s="41">
        <f t="shared" si="146"/>
        <v>0</v>
      </c>
    </row>
    <row r="643" spans="1:24" x14ac:dyDescent="0.25">
      <c r="A643" s="41">
        <f t="shared" si="147"/>
        <v>2018</v>
      </c>
      <c r="B643" s="41" t="str">
        <f t="shared" si="148"/>
        <v>Nov</v>
      </c>
      <c r="C643" s="41">
        <f t="shared" si="149"/>
        <v>48</v>
      </c>
      <c r="D643" s="41" t="str">
        <f t="shared" si="150"/>
        <v>Fri</v>
      </c>
      <c r="E643" s="27">
        <v>43434</v>
      </c>
      <c r="F643" s="41">
        <v>47698</v>
      </c>
      <c r="G643" s="41" t="s">
        <v>135</v>
      </c>
      <c r="H643" s="41" t="s">
        <v>1005</v>
      </c>
      <c r="I643" s="41" t="s">
        <v>908</v>
      </c>
      <c r="J643" s="41" t="s">
        <v>908</v>
      </c>
      <c r="K643" s="41">
        <f t="shared" ref="K643:K706" si="151">IF(I643="YES",1,0)</f>
        <v>0</v>
      </c>
      <c r="L643" s="41">
        <f t="shared" ref="L643:L706" si="152">IF(J643="YES",1,0)</f>
        <v>0</v>
      </c>
      <c r="M643" s="41">
        <f t="shared" ref="M643:M706" si="153">COUNTIFS(G:G,G643,I:I,"YES")</f>
        <v>2</v>
      </c>
      <c r="N643" s="41">
        <f t="shared" ref="N643:N706" si="154">COUNTIFS(G:G,G643,J:J,"YES")</f>
        <v>2</v>
      </c>
      <c r="O643" s="41">
        <v>1</v>
      </c>
      <c r="P643" s="41" t="s">
        <v>555</v>
      </c>
      <c r="Q643" s="14">
        <v>1</v>
      </c>
      <c r="R643" s="14">
        <v>1</v>
      </c>
      <c r="S643" s="14" t="str">
        <f t="shared" si="141"/>
        <v>GESU4929190</v>
      </c>
      <c r="T643" s="14">
        <f t="shared" si="142"/>
        <v>1</v>
      </c>
      <c r="U643" s="24">
        <f t="shared" si="143"/>
        <v>1</v>
      </c>
      <c r="V643" s="24">
        <f t="shared" si="144"/>
        <v>1</v>
      </c>
      <c r="W643" s="41">
        <f t="shared" si="145"/>
        <v>1</v>
      </c>
      <c r="X643" s="41">
        <f t="shared" si="146"/>
        <v>1</v>
      </c>
    </row>
    <row r="644" spans="1:24" x14ac:dyDescent="0.25">
      <c r="A644" s="41">
        <f t="shared" si="147"/>
        <v>2018</v>
      </c>
      <c r="B644" s="41" t="str">
        <f t="shared" si="148"/>
        <v>Nov</v>
      </c>
      <c r="C644" s="41">
        <f t="shared" si="149"/>
        <v>48</v>
      </c>
      <c r="D644" s="41" t="str">
        <f t="shared" si="150"/>
        <v>Fri</v>
      </c>
      <c r="E644" s="27">
        <v>43434</v>
      </c>
      <c r="F644" s="41">
        <v>48201</v>
      </c>
      <c r="G644" s="41" t="s">
        <v>197</v>
      </c>
      <c r="H644" s="41" t="s">
        <v>773</v>
      </c>
      <c r="I644" s="41" t="s">
        <v>907</v>
      </c>
      <c r="J644" s="41" t="s">
        <v>907</v>
      </c>
      <c r="K644" s="41">
        <f t="shared" si="151"/>
        <v>1</v>
      </c>
      <c r="L644" s="41">
        <f t="shared" si="152"/>
        <v>1</v>
      </c>
      <c r="M644" s="41">
        <f t="shared" si="153"/>
        <v>3</v>
      </c>
      <c r="N644" s="41">
        <f t="shared" si="154"/>
        <v>3</v>
      </c>
      <c r="O644" s="41">
        <v>1</v>
      </c>
      <c r="P644" s="41" t="s">
        <v>1595</v>
      </c>
      <c r="Q644" s="14">
        <v>1</v>
      </c>
      <c r="R644" s="14"/>
      <c r="S644" s="14" t="str">
        <f t="shared" si="141"/>
        <v>MEDU2474660</v>
      </c>
      <c r="T644" s="14">
        <f t="shared" si="142"/>
        <v>1</v>
      </c>
      <c r="U644" s="24">
        <f t="shared" si="143"/>
        <v>0</v>
      </c>
      <c r="V644" s="24">
        <f t="shared" si="144"/>
        <v>0</v>
      </c>
      <c r="W644" s="41">
        <f t="shared" si="145"/>
        <v>0</v>
      </c>
      <c r="X644" s="41">
        <f t="shared" si="146"/>
        <v>0</v>
      </c>
    </row>
    <row r="645" spans="1:24" x14ac:dyDescent="0.25">
      <c r="A645" s="41">
        <f t="shared" si="147"/>
        <v>2018</v>
      </c>
      <c r="B645" s="41" t="str">
        <f t="shared" si="148"/>
        <v>Nov</v>
      </c>
      <c r="C645" s="41">
        <f t="shared" si="149"/>
        <v>48</v>
      </c>
      <c r="D645" s="41" t="str">
        <f t="shared" si="150"/>
        <v>Fri</v>
      </c>
      <c r="E645" s="27">
        <v>43434</v>
      </c>
      <c r="F645" s="41">
        <v>47715</v>
      </c>
      <c r="G645" s="41" t="s">
        <v>125</v>
      </c>
      <c r="H645" s="41" t="s">
        <v>1006</v>
      </c>
      <c r="I645" s="41" t="s">
        <v>908</v>
      </c>
      <c r="J645" s="41" t="s">
        <v>907</v>
      </c>
      <c r="K645" s="41">
        <f t="shared" si="151"/>
        <v>0</v>
      </c>
      <c r="L645" s="41">
        <f t="shared" si="152"/>
        <v>1</v>
      </c>
      <c r="M645" s="41">
        <f t="shared" si="153"/>
        <v>25</v>
      </c>
      <c r="N645" s="41">
        <f t="shared" si="154"/>
        <v>27</v>
      </c>
      <c r="O645" s="41">
        <v>1</v>
      </c>
      <c r="P645" s="41" t="s">
        <v>711</v>
      </c>
      <c r="Q645" s="14">
        <v>1</v>
      </c>
      <c r="R645" s="14">
        <v>1</v>
      </c>
      <c r="S645" s="14" t="str">
        <f t="shared" si="141"/>
        <v>PONU0279837</v>
      </c>
      <c r="T645" s="14">
        <f t="shared" si="142"/>
        <v>1</v>
      </c>
      <c r="U645" s="24">
        <f t="shared" si="143"/>
        <v>1</v>
      </c>
      <c r="V645" s="24">
        <f t="shared" si="144"/>
        <v>1</v>
      </c>
      <c r="W645" s="41">
        <f t="shared" si="145"/>
        <v>1</v>
      </c>
      <c r="X645" s="41">
        <f t="shared" si="146"/>
        <v>1</v>
      </c>
    </row>
    <row r="646" spans="1:24" x14ac:dyDescent="0.25">
      <c r="A646" s="41">
        <f t="shared" si="147"/>
        <v>2018</v>
      </c>
      <c r="B646" s="41" t="str">
        <f t="shared" si="148"/>
        <v>Nov</v>
      </c>
      <c r="C646" s="41">
        <f t="shared" si="149"/>
        <v>48</v>
      </c>
      <c r="D646" s="41" t="str">
        <f t="shared" si="150"/>
        <v>Fri</v>
      </c>
      <c r="E646" s="27">
        <v>43434</v>
      </c>
      <c r="F646" s="41" t="s">
        <v>780</v>
      </c>
      <c r="G646" s="41" t="s">
        <v>781</v>
      </c>
      <c r="H646" s="41" t="s">
        <v>782</v>
      </c>
      <c r="I646" s="41" t="s">
        <v>907</v>
      </c>
      <c r="J646" s="41" t="s">
        <v>907</v>
      </c>
      <c r="K646" s="41">
        <f t="shared" si="151"/>
        <v>1</v>
      </c>
      <c r="L646" s="41">
        <f t="shared" si="152"/>
        <v>1</v>
      </c>
      <c r="M646" s="41">
        <f t="shared" si="153"/>
        <v>1</v>
      </c>
      <c r="N646" s="41">
        <f t="shared" si="154"/>
        <v>1</v>
      </c>
      <c r="O646" s="41">
        <v>1</v>
      </c>
      <c r="P646" s="41" t="s">
        <v>1093</v>
      </c>
      <c r="Q646" s="14">
        <v>1</v>
      </c>
      <c r="R646" s="14">
        <v>1</v>
      </c>
      <c r="S646" s="14" t="str">
        <f t="shared" si="141"/>
        <v>MEGUIARS</v>
      </c>
      <c r="T646" s="14">
        <f t="shared" si="142"/>
        <v>1</v>
      </c>
      <c r="U646" s="24">
        <f t="shared" si="143"/>
        <v>0</v>
      </c>
      <c r="V646" s="24">
        <f t="shared" si="144"/>
        <v>0</v>
      </c>
      <c r="W646" s="41">
        <f t="shared" si="145"/>
        <v>0</v>
      </c>
      <c r="X646" s="41">
        <f t="shared" si="146"/>
        <v>0</v>
      </c>
    </row>
    <row r="647" spans="1:24" x14ac:dyDescent="0.25">
      <c r="A647" s="41">
        <f t="shared" si="147"/>
        <v>2018</v>
      </c>
      <c r="B647" s="41" t="str">
        <f t="shared" si="148"/>
        <v>Nov</v>
      </c>
      <c r="C647" s="41">
        <f t="shared" si="149"/>
        <v>48</v>
      </c>
      <c r="D647" s="41" t="str">
        <f t="shared" si="150"/>
        <v>Fri</v>
      </c>
      <c r="E647" s="27">
        <v>43434</v>
      </c>
      <c r="F647" s="41" t="s">
        <v>732</v>
      </c>
      <c r="G647" s="41" t="s">
        <v>733</v>
      </c>
      <c r="H647" s="41" t="s">
        <v>734</v>
      </c>
      <c r="I647" s="41" t="s">
        <v>907</v>
      </c>
      <c r="J647" s="41" t="s">
        <v>907</v>
      </c>
      <c r="K647" s="41">
        <f t="shared" si="151"/>
        <v>1</v>
      </c>
      <c r="L647" s="41">
        <f t="shared" si="152"/>
        <v>1</v>
      </c>
      <c r="M647" s="41">
        <f t="shared" si="153"/>
        <v>1</v>
      </c>
      <c r="N647" s="41">
        <f t="shared" si="154"/>
        <v>1</v>
      </c>
      <c r="O647" s="41">
        <v>1</v>
      </c>
      <c r="P647" s="41" t="s">
        <v>563</v>
      </c>
      <c r="Q647" s="14">
        <v>1</v>
      </c>
      <c r="R647" s="14">
        <v>1</v>
      </c>
      <c r="S647" s="14" t="str">
        <f t="shared" si="141"/>
        <v>PONU0985242</v>
      </c>
      <c r="T647" s="14">
        <f t="shared" si="142"/>
        <v>1</v>
      </c>
      <c r="U647" s="24">
        <f t="shared" si="143"/>
        <v>1</v>
      </c>
      <c r="V647" s="24">
        <f t="shared" si="144"/>
        <v>1</v>
      </c>
      <c r="W647" s="41">
        <f t="shared" si="145"/>
        <v>1</v>
      </c>
      <c r="X647" s="41">
        <f t="shared" si="146"/>
        <v>1</v>
      </c>
    </row>
    <row r="648" spans="1:24" x14ac:dyDescent="0.25">
      <c r="A648" s="41">
        <f t="shared" si="147"/>
        <v>2018</v>
      </c>
      <c r="B648" s="41" t="str">
        <f t="shared" si="148"/>
        <v>Nov</v>
      </c>
      <c r="C648" s="41">
        <f t="shared" si="149"/>
        <v>48</v>
      </c>
      <c r="D648" s="41" t="str">
        <f t="shared" si="150"/>
        <v>Fri</v>
      </c>
      <c r="E648" s="27">
        <v>43434</v>
      </c>
      <c r="F648" s="41" t="s">
        <v>783</v>
      </c>
      <c r="G648" s="41" t="s">
        <v>784</v>
      </c>
      <c r="H648" s="41" t="s">
        <v>785</v>
      </c>
      <c r="I648" s="41" t="s">
        <v>907</v>
      </c>
      <c r="J648" s="41" t="s">
        <v>907</v>
      </c>
      <c r="K648" s="41">
        <f t="shared" si="151"/>
        <v>1</v>
      </c>
      <c r="L648" s="41">
        <f t="shared" si="152"/>
        <v>1</v>
      </c>
      <c r="M648" s="41">
        <f t="shared" si="153"/>
        <v>1</v>
      </c>
      <c r="N648" s="41">
        <f t="shared" si="154"/>
        <v>1</v>
      </c>
      <c r="O648" s="41">
        <v>1</v>
      </c>
      <c r="P648" s="41" t="s">
        <v>288</v>
      </c>
      <c r="Q648" s="14">
        <v>1</v>
      </c>
      <c r="R648" s="14">
        <v>1</v>
      </c>
      <c r="S648" s="14" t="str">
        <f t="shared" si="141"/>
        <v>METELLI SPA</v>
      </c>
      <c r="T648" s="14">
        <f t="shared" si="142"/>
        <v>1</v>
      </c>
      <c r="U648" s="24">
        <f t="shared" si="143"/>
        <v>1</v>
      </c>
      <c r="V648" s="24">
        <f t="shared" si="144"/>
        <v>1</v>
      </c>
      <c r="W648" s="41">
        <f t="shared" si="145"/>
        <v>1</v>
      </c>
      <c r="X648" s="41">
        <f t="shared" si="146"/>
        <v>1</v>
      </c>
    </row>
    <row r="649" spans="1:24" x14ac:dyDescent="0.25">
      <c r="A649" s="41">
        <f t="shared" si="147"/>
        <v>2018</v>
      </c>
      <c r="B649" s="41" t="str">
        <f t="shared" si="148"/>
        <v>Nov</v>
      </c>
      <c r="C649" s="41">
        <f t="shared" si="149"/>
        <v>48</v>
      </c>
      <c r="D649" s="41" t="str">
        <f t="shared" si="150"/>
        <v>Fri</v>
      </c>
      <c r="E649" s="27">
        <v>43434</v>
      </c>
      <c r="F649" s="41">
        <v>50561</v>
      </c>
      <c r="G649" s="41" t="s">
        <v>933</v>
      </c>
      <c r="H649" s="41" t="s">
        <v>1007</v>
      </c>
      <c r="I649" s="41" t="s">
        <v>907</v>
      </c>
      <c r="J649" s="41" t="s">
        <v>907</v>
      </c>
      <c r="K649" s="41">
        <f t="shared" si="151"/>
        <v>1</v>
      </c>
      <c r="L649" s="41">
        <f t="shared" si="152"/>
        <v>1</v>
      </c>
      <c r="M649" s="41">
        <f t="shared" si="153"/>
        <v>2</v>
      </c>
      <c r="N649" s="41">
        <f t="shared" si="154"/>
        <v>2</v>
      </c>
      <c r="O649" s="41">
        <v>1</v>
      </c>
      <c r="P649" s="41" t="s">
        <v>587</v>
      </c>
      <c r="Q649" s="14">
        <v>1</v>
      </c>
      <c r="R649" s="14">
        <v>1</v>
      </c>
      <c r="S649" s="14" t="str">
        <f t="shared" si="141"/>
        <v>PORTABLE MULTIMEDIA LTD</v>
      </c>
      <c r="T649" s="14">
        <f t="shared" si="142"/>
        <v>1</v>
      </c>
      <c r="U649" s="24">
        <f t="shared" si="143"/>
        <v>1</v>
      </c>
      <c r="V649" s="24">
        <f t="shared" si="144"/>
        <v>1</v>
      </c>
      <c r="W649" s="41">
        <f t="shared" si="145"/>
        <v>1</v>
      </c>
      <c r="X649" s="41">
        <f t="shared" si="146"/>
        <v>1</v>
      </c>
    </row>
    <row r="650" spans="1:24" x14ac:dyDescent="0.25">
      <c r="A650" s="41">
        <f t="shared" si="147"/>
        <v>2018</v>
      </c>
      <c r="B650" s="41" t="str">
        <f t="shared" si="148"/>
        <v>Nov</v>
      </c>
      <c r="C650" s="41">
        <f t="shared" si="149"/>
        <v>48</v>
      </c>
      <c r="D650" s="41" t="str">
        <f t="shared" si="150"/>
        <v>Fri</v>
      </c>
      <c r="E650" s="27">
        <v>43434</v>
      </c>
      <c r="F650" s="41">
        <v>47680</v>
      </c>
      <c r="G650" s="41" t="s">
        <v>503</v>
      </c>
      <c r="H650" s="41" t="s">
        <v>722</v>
      </c>
      <c r="I650" s="41" t="s">
        <v>907</v>
      </c>
      <c r="J650" s="41" t="s">
        <v>907</v>
      </c>
      <c r="K650" s="41">
        <f t="shared" si="151"/>
        <v>1</v>
      </c>
      <c r="L650" s="41">
        <f t="shared" si="152"/>
        <v>1</v>
      </c>
      <c r="M650" s="41">
        <f t="shared" si="153"/>
        <v>2</v>
      </c>
      <c r="N650" s="41">
        <f t="shared" si="154"/>
        <v>2</v>
      </c>
      <c r="O650" s="41">
        <v>1</v>
      </c>
      <c r="P650" s="41" t="s">
        <v>312</v>
      </c>
      <c r="Q650" s="14">
        <v>1</v>
      </c>
      <c r="R650" s="14">
        <v>1</v>
      </c>
      <c r="S650" s="14" t="str">
        <f t="shared" si="141"/>
        <v>MICRO PLAS MOULDINGS LTD</v>
      </c>
      <c r="T650" s="14">
        <f t="shared" si="142"/>
        <v>1</v>
      </c>
      <c r="U650" s="24">
        <f t="shared" si="143"/>
        <v>1</v>
      </c>
      <c r="V650" s="24">
        <f t="shared" si="144"/>
        <v>1</v>
      </c>
      <c r="W650" s="41">
        <f t="shared" si="145"/>
        <v>1</v>
      </c>
      <c r="X650" s="41">
        <f t="shared" si="146"/>
        <v>1</v>
      </c>
    </row>
    <row r="651" spans="1:24" x14ac:dyDescent="0.25">
      <c r="A651" s="41">
        <f t="shared" si="147"/>
        <v>2018</v>
      </c>
      <c r="B651" s="41" t="str">
        <f t="shared" si="148"/>
        <v>Nov</v>
      </c>
      <c r="C651" s="41">
        <f t="shared" si="149"/>
        <v>48</v>
      </c>
      <c r="D651" s="41" t="str">
        <f t="shared" si="150"/>
        <v>Fri</v>
      </c>
      <c r="E651" s="27">
        <v>43434</v>
      </c>
      <c r="F651" s="41">
        <v>47714</v>
      </c>
      <c r="G651" s="41" t="s">
        <v>31</v>
      </c>
      <c r="H651" s="41" t="s">
        <v>731</v>
      </c>
      <c r="I651" s="41" t="s">
        <v>907</v>
      </c>
      <c r="J651" s="41" t="s">
        <v>907</v>
      </c>
      <c r="K651" s="41">
        <f t="shared" si="151"/>
        <v>1</v>
      </c>
      <c r="L651" s="41">
        <f t="shared" si="152"/>
        <v>1</v>
      </c>
      <c r="M651" s="41">
        <f t="shared" si="153"/>
        <v>12</v>
      </c>
      <c r="N651" s="41">
        <f t="shared" si="154"/>
        <v>12</v>
      </c>
      <c r="O651" s="41">
        <v>1</v>
      </c>
      <c r="P651" s="41" t="s">
        <v>246</v>
      </c>
      <c r="Q651" s="14">
        <v>1</v>
      </c>
      <c r="R651" s="14">
        <v>1</v>
      </c>
      <c r="S651" s="14" t="str">
        <f t="shared" si="141"/>
        <v>GESU6950047</v>
      </c>
      <c r="T651" s="14">
        <f t="shared" si="142"/>
        <v>1</v>
      </c>
      <c r="U651" s="24">
        <f t="shared" si="143"/>
        <v>1</v>
      </c>
      <c r="V651" s="24">
        <f t="shared" si="144"/>
        <v>1</v>
      </c>
      <c r="W651" s="41">
        <f t="shared" si="145"/>
        <v>1</v>
      </c>
      <c r="X651" s="41">
        <f t="shared" si="146"/>
        <v>1</v>
      </c>
    </row>
    <row r="652" spans="1:24" x14ac:dyDescent="0.25">
      <c r="A652" s="41">
        <f t="shared" si="147"/>
        <v>2018</v>
      </c>
      <c r="B652" s="41" t="str">
        <f t="shared" si="148"/>
        <v>Nov</v>
      </c>
      <c r="C652" s="41">
        <f t="shared" si="149"/>
        <v>48</v>
      </c>
      <c r="D652" s="41" t="str">
        <f t="shared" si="150"/>
        <v>Fri</v>
      </c>
      <c r="E652" s="27">
        <v>43434</v>
      </c>
      <c r="F652" s="41" t="s">
        <v>770</v>
      </c>
      <c r="G652" s="41" t="s">
        <v>771</v>
      </c>
      <c r="H652" s="41" t="s">
        <v>772</v>
      </c>
      <c r="I652" s="41" t="s">
        <v>907</v>
      </c>
      <c r="J652" s="41" t="s">
        <v>930</v>
      </c>
      <c r="K652" s="41">
        <f t="shared" si="151"/>
        <v>1</v>
      </c>
      <c r="L652" s="41">
        <f t="shared" si="152"/>
        <v>0</v>
      </c>
      <c r="M652" s="41">
        <f t="shared" si="153"/>
        <v>1</v>
      </c>
      <c r="N652" s="41">
        <f t="shared" si="154"/>
        <v>0</v>
      </c>
      <c r="O652" s="41">
        <v>1</v>
      </c>
      <c r="P652" s="41" t="s">
        <v>1083</v>
      </c>
      <c r="Q652" s="14">
        <v>1</v>
      </c>
      <c r="R652" s="14">
        <v>1</v>
      </c>
      <c r="S652" s="14" t="str">
        <f t="shared" si="141"/>
        <v>ATLAS BX</v>
      </c>
      <c r="T652" s="14">
        <f t="shared" si="142"/>
        <v>1</v>
      </c>
      <c r="U652" s="24">
        <f t="shared" si="143"/>
        <v>0</v>
      </c>
      <c r="V652" s="24">
        <f t="shared" si="144"/>
        <v>0</v>
      </c>
      <c r="W652" s="41">
        <f t="shared" si="145"/>
        <v>0</v>
      </c>
      <c r="X652" s="41">
        <f t="shared" si="146"/>
        <v>0</v>
      </c>
    </row>
    <row r="653" spans="1:24" x14ac:dyDescent="0.25">
      <c r="A653" s="41">
        <f t="shared" si="147"/>
        <v>2018</v>
      </c>
      <c r="B653" s="41" t="str">
        <f t="shared" si="148"/>
        <v>Nov</v>
      </c>
      <c r="C653" s="41">
        <f t="shared" si="149"/>
        <v>48</v>
      </c>
      <c r="D653" s="41" t="str">
        <f t="shared" si="150"/>
        <v>Fri</v>
      </c>
      <c r="E653" s="27">
        <v>43434</v>
      </c>
      <c r="F653" s="41">
        <v>47679</v>
      </c>
      <c r="G653" s="41" t="s">
        <v>717</v>
      </c>
      <c r="H653" s="41" t="s">
        <v>718</v>
      </c>
      <c r="I653" s="41" t="s">
        <v>907</v>
      </c>
      <c r="J653" s="41" t="s">
        <v>907</v>
      </c>
      <c r="K653" s="41">
        <f t="shared" si="151"/>
        <v>1</v>
      </c>
      <c r="L653" s="41">
        <f t="shared" si="152"/>
        <v>1</v>
      </c>
      <c r="M653" s="41">
        <f t="shared" si="153"/>
        <v>2</v>
      </c>
      <c r="N653" s="41">
        <f t="shared" si="154"/>
        <v>2</v>
      </c>
      <c r="O653" s="41">
        <v>1</v>
      </c>
      <c r="P653" s="41" t="s">
        <v>340</v>
      </c>
      <c r="Q653" s="14">
        <v>1</v>
      </c>
      <c r="R653" s="14">
        <v>1</v>
      </c>
      <c r="S653" s="14" t="str">
        <f t="shared" si="141"/>
        <v>PVDU1033441</v>
      </c>
      <c r="T653" s="14">
        <f t="shared" si="142"/>
        <v>1</v>
      </c>
      <c r="U653" s="24">
        <f t="shared" si="143"/>
        <v>1</v>
      </c>
      <c r="V653" s="24">
        <f t="shared" si="144"/>
        <v>1</v>
      </c>
      <c r="W653" s="41">
        <f t="shared" si="145"/>
        <v>1</v>
      </c>
      <c r="X653" s="41">
        <f t="shared" si="146"/>
        <v>1</v>
      </c>
    </row>
    <row r="654" spans="1:24" x14ac:dyDescent="0.25">
      <c r="A654" s="41">
        <f t="shared" si="147"/>
        <v>2018</v>
      </c>
      <c r="B654" s="41" t="str">
        <f t="shared" si="148"/>
        <v>Nov</v>
      </c>
      <c r="C654" s="41">
        <f t="shared" si="149"/>
        <v>48</v>
      </c>
      <c r="D654" s="41" t="str">
        <f t="shared" si="150"/>
        <v>Fri</v>
      </c>
      <c r="E654" s="27">
        <v>43434</v>
      </c>
      <c r="F654" s="41">
        <v>47708</v>
      </c>
      <c r="G654" s="41" t="s">
        <v>39</v>
      </c>
      <c r="H654" s="41" t="s">
        <v>1008</v>
      </c>
      <c r="I654" s="41" t="s">
        <v>907</v>
      </c>
      <c r="J654" s="41" t="s">
        <v>907</v>
      </c>
      <c r="K654" s="41">
        <f t="shared" si="151"/>
        <v>1</v>
      </c>
      <c r="L654" s="41">
        <f t="shared" si="152"/>
        <v>1</v>
      </c>
      <c r="M654" s="41">
        <f t="shared" si="153"/>
        <v>26</v>
      </c>
      <c r="N654" s="41">
        <f t="shared" si="154"/>
        <v>21</v>
      </c>
      <c r="O654" s="41">
        <v>1</v>
      </c>
      <c r="P654" s="41" t="s">
        <v>1453</v>
      </c>
      <c r="Q654" s="14">
        <v>1</v>
      </c>
      <c r="R654" s="14"/>
      <c r="S654" s="14" t="str">
        <f t="shared" si="141"/>
        <v>MOAU6713820</v>
      </c>
      <c r="T654" s="14">
        <f t="shared" si="142"/>
        <v>1</v>
      </c>
      <c r="U654" s="24">
        <f t="shared" si="143"/>
        <v>0</v>
      </c>
      <c r="V654" s="24">
        <f t="shared" si="144"/>
        <v>0</v>
      </c>
      <c r="W654" s="41">
        <f t="shared" si="145"/>
        <v>0</v>
      </c>
      <c r="X654" s="41">
        <f t="shared" si="146"/>
        <v>0</v>
      </c>
    </row>
    <row r="655" spans="1:24" x14ac:dyDescent="0.25">
      <c r="A655" s="41">
        <f t="shared" si="147"/>
        <v>2018</v>
      </c>
      <c r="B655" s="41" t="str">
        <f t="shared" si="148"/>
        <v>Nov</v>
      </c>
      <c r="C655" s="41">
        <f t="shared" si="149"/>
        <v>48</v>
      </c>
      <c r="D655" s="41" t="str">
        <f t="shared" si="150"/>
        <v>Fri</v>
      </c>
      <c r="E655" s="27">
        <v>43434</v>
      </c>
      <c r="F655" s="41" t="s">
        <v>758</v>
      </c>
      <c r="G655" s="41" t="s">
        <v>759</v>
      </c>
      <c r="H655" s="41" t="s">
        <v>760</v>
      </c>
      <c r="I655" s="41" t="s">
        <v>907</v>
      </c>
      <c r="J655" s="41" t="s">
        <v>907</v>
      </c>
      <c r="K655" s="41">
        <f t="shared" si="151"/>
        <v>1</v>
      </c>
      <c r="L655" s="41">
        <f t="shared" si="152"/>
        <v>1</v>
      </c>
      <c r="M655" s="41">
        <f t="shared" si="153"/>
        <v>1</v>
      </c>
      <c r="N655" s="41">
        <f t="shared" si="154"/>
        <v>1</v>
      </c>
      <c r="O655" s="41">
        <v>1</v>
      </c>
      <c r="P655" s="41" t="s">
        <v>795</v>
      </c>
      <c r="Q655" s="14">
        <v>1</v>
      </c>
      <c r="R655" s="14">
        <v>1</v>
      </c>
      <c r="S655" s="14" t="str">
        <f t="shared" si="141"/>
        <v>DUPONT DE NENOURS (LUXEMBOURG) (PAI</v>
      </c>
      <c r="T655" s="14">
        <f t="shared" si="142"/>
        <v>1</v>
      </c>
      <c r="U655" s="24">
        <f t="shared" si="143"/>
        <v>1</v>
      </c>
      <c r="V655" s="24">
        <f t="shared" si="144"/>
        <v>1</v>
      </c>
      <c r="W655" s="41">
        <f t="shared" si="145"/>
        <v>1</v>
      </c>
      <c r="X655" s="41">
        <f t="shared" si="146"/>
        <v>1</v>
      </c>
    </row>
    <row r="656" spans="1:24" x14ac:dyDescent="0.25">
      <c r="A656" s="41">
        <f t="shared" si="147"/>
        <v>2018</v>
      </c>
      <c r="B656" s="41" t="str">
        <f t="shared" si="148"/>
        <v>Nov</v>
      </c>
      <c r="C656" s="41">
        <f t="shared" si="149"/>
        <v>48</v>
      </c>
      <c r="D656" s="41" t="str">
        <f t="shared" si="150"/>
        <v>Fri</v>
      </c>
      <c r="E656" s="27">
        <v>43434</v>
      </c>
      <c r="F656" s="41">
        <v>47682</v>
      </c>
      <c r="G656" s="41" t="s">
        <v>656</v>
      </c>
      <c r="H656" s="41" t="s">
        <v>728</v>
      </c>
      <c r="I656" s="41" t="s">
        <v>907</v>
      </c>
      <c r="J656" s="41" t="s">
        <v>907</v>
      </c>
      <c r="K656" s="41">
        <f t="shared" si="151"/>
        <v>1</v>
      </c>
      <c r="L656" s="41">
        <f t="shared" si="152"/>
        <v>1</v>
      </c>
      <c r="M656" s="41">
        <f t="shared" si="153"/>
        <v>3</v>
      </c>
      <c r="N656" s="41">
        <f t="shared" si="154"/>
        <v>3</v>
      </c>
      <c r="O656" s="41">
        <v>1</v>
      </c>
      <c r="P656" s="41" t="s">
        <v>1456</v>
      </c>
      <c r="Q656" s="14">
        <v>1</v>
      </c>
      <c r="R656" s="14"/>
      <c r="S656" s="14" t="str">
        <f t="shared" si="141"/>
        <v>MOFU6825478</v>
      </c>
      <c r="T656" s="14">
        <f t="shared" si="142"/>
        <v>1</v>
      </c>
      <c r="U656" s="24">
        <f t="shared" si="143"/>
        <v>0</v>
      </c>
      <c r="V656" s="24">
        <f t="shared" si="144"/>
        <v>0</v>
      </c>
      <c r="W656" s="41">
        <f t="shared" si="145"/>
        <v>0</v>
      </c>
      <c r="X656" s="41">
        <f t="shared" si="146"/>
        <v>0</v>
      </c>
    </row>
    <row r="657" spans="1:24" x14ac:dyDescent="0.25">
      <c r="A657" s="41">
        <f t="shared" si="147"/>
        <v>2018</v>
      </c>
      <c r="B657" s="41" t="str">
        <f t="shared" si="148"/>
        <v>Nov</v>
      </c>
      <c r="C657" s="41">
        <f t="shared" si="149"/>
        <v>48</v>
      </c>
      <c r="D657" s="41" t="str">
        <f t="shared" si="150"/>
        <v>Fri</v>
      </c>
      <c r="E657" s="27">
        <v>43434</v>
      </c>
      <c r="F657" s="41">
        <v>47718</v>
      </c>
      <c r="G657" s="41" t="s">
        <v>10</v>
      </c>
      <c r="H657" s="41" t="s">
        <v>713</v>
      </c>
      <c r="I657" s="41" t="s">
        <v>907</v>
      </c>
      <c r="J657" s="41" t="s">
        <v>907</v>
      </c>
      <c r="K657" s="41">
        <f t="shared" si="151"/>
        <v>1</v>
      </c>
      <c r="L657" s="41">
        <f t="shared" si="152"/>
        <v>1</v>
      </c>
      <c r="M657" s="41">
        <f t="shared" si="153"/>
        <v>27</v>
      </c>
      <c r="N657" s="41">
        <f t="shared" si="154"/>
        <v>30</v>
      </c>
      <c r="O657" s="41">
        <v>1</v>
      </c>
      <c r="P657" s="41" t="s">
        <v>293</v>
      </c>
      <c r="Q657" s="14">
        <v>1</v>
      </c>
      <c r="R657" s="14">
        <v>1</v>
      </c>
      <c r="S657" s="14" t="str">
        <f t="shared" si="141"/>
        <v>RAICAM INDUSTRIES</v>
      </c>
      <c r="T657" s="14">
        <f t="shared" si="142"/>
        <v>1</v>
      </c>
      <c r="U657" s="24">
        <f t="shared" si="143"/>
        <v>1</v>
      </c>
      <c r="V657" s="24">
        <f t="shared" si="144"/>
        <v>1</v>
      </c>
      <c r="W657" s="41">
        <f t="shared" si="145"/>
        <v>1</v>
      </c>
      <c r="X657" s="41">
        <f t="shared" si="146"/>
        <v>1</v>
      </c>
    </row>
    <row r="658" spans="1:24" x14ac:dyDescent="0.25">
      <c r="A658" s="41">
        <f t="shared" si="147"/>
        <v>2018</v>
      </c>
      <c r="B658" s="41" t="str">
        <f t="shared" si="148"/>
        <v>Nov</v>
      </c>
      <c r="C658" s="41">
        <f t="shared" si="149"/>
        <v>48</v>
      </c>
      <c r="D658" s="41" t="str">
        <f t="shared" si="150"/>
        <v>Fri</v>
      </c>
      <c r="E658" s="27">
        <v>43434</v>
      </c>
      <c r="F658" s="41">
        <v>50599</v>
      </c>
      <c r="G658" s="41" t="s">
        <v>748</v>
      </c>
      <c r="H658" s="41" t="s">
        <v>749</v>
      </c>
      <c r="I658" s="41" t="s">
        <v>907</v>
      </c>
      <c r="J658" s="41" t="s">
        <v>907</v>
      </c>
      <c r="K658" s="41">
        <f t="shared" si="151"/>
        <v>1</v>
      </c>
      <c r="L658" s="41">
        <f t="shared" si="152"/>
        <v>1</v>
      </c>
      <c r="M658" s="41">
        <f t="shared" si="153"/>
        <v>1</v>
      </c>
      <c r="N658" s="41">
        <f t="shared" si="154"/>
        <v>1</v>
      </c>
      <c r="O658" s="41">
        <v>1</v>
      </c>
      <c r="P658" s="41" t="s">
        <v>281</v>
      </c>
      <c r="Q658" s="14">
        <v>1</v>
      </c>
      <c r="R658" s="14">
        <v>1</v>
      </c>
      <c r="S658" s="14" t="str">
        <f t="shared" si="141"/>
        <v>COMPETITION BRAKING PRODUCTS</v>
      </c>
      <c r="T658" s="14">
        <f t="shared" si="142"/>
        <v>1</v>
      </c>
      <c r="U658" s="24">
        <f t="shared" si="143"/>
        <v>0</v>
      </c>
      <c r="V658" s="24">
        <f t="shared" si="144"/>
        <v>0</v>
      </c>
      <c r="W658" s="41">
        <f t="shared" si="145"/>
        <v>0</v>
      </c>
      <c r="X658" s="41">
        <f t="shared" si="146"/>
        <v>0</v>
      </c>
    </row>
    <row r="659" spans="1:24" x14ac:dyDescent="0.25">
      <c r="A659" s="41">
        <f t="shared" si="147"/>
        <v>2018</v>
      </c>
      <c r="B659" s="41" t="str">
        <f t="shared" si="148"/>
        <v>Nov</v>
      </c>
      <c r="C659" s="41">
        <f t="shared" si="149"/>
        <v>48</v>
      </c>
      <c r="D659" s="41" t="str">
        <f t="shared" si="150"/>
        <v>Fri</v>
      </c>
      <c r="E659" s="27">
        <v>43434</v>
      </c>
      <c r="F659" s="41" t="s">
        <v>762</v>
      </c>
      <c r="G659" s="41" t="s">
        <v>303</v>
      </c>
      <c r="H659" s="41" t="s">
        <v>763</v>
      </c>
      <c r="I659" s="41" t="s">
        <v>907</v>
      </c>
      <c r="J659" s="41" t="s">
        <v>907</v>
      </c>
      <c r="K659" s="41">
        <f t="shared" si="151"/>
        <v>1</v>
      </c>
      <c r="L659" s="41">
        <f t="shared" si="152"/>
        <v>1</v>
      </c>
      <c r="M659" s="41">
        <f t="shared" si="153"/>
        <v>2</v>
      </c>
      <c r="N659" s="41">
        <f t="shared" si="154"/>
        <v>2</v>
      </c>
      <c r="O659" s="41">
        <v>1</v>
      </c>
      <c r="P659" s="41" t="s">
        <v>1613</v>
      </c>
      <c r="Q659" s="14">
        <v>1</v>
      </c>
      <c r="R659" s="14"/>
      <c r="S659" s="14" t="str">
        <f t="shared" si="141"/>
        <v>AUTOMOTIVE ANCILLARIES LTD.</v>
      </c>
      <c r="T659" s="14">
        <f t="shared" si="142"/>
        <v>1</v>
      </c>
      <c r="U659" s="24">
        <f t="shared" si="143"/>
        <v>0</v>
      </c>
      <c r="V659" s="24">
        <f t="shared" si="144"/>
        <v>0</v>
      </c>
      <c r="W659" s="41">
        <f t="shared" si="145"/>
        <v>0</v>
      </c>
      <c r="X659" s="41">
        <f t="shared" si="146"/>
        <v>0</v>
      </c>
    </row>
    <row r="660" spans="1:24" x14ac:dyDescent="0.25">
      <c r="A660" s="41">
        <f t="shared" si="147"/>
        <v>2018</v>
      </c>
      <c r="B660" s="41" t="str">
        <f t="shared" si="148"/>
        <v>Nov</v>
      </c>
      <c r="C660" s="41">
        <f t="shared" si="149"/>
        <v>48</v>
      </c>
      <c r="D660" s="41" t="str">
        <f t="shared" si="150"/>
        <v>Fri</v>
      </c>
      <c r="E660" s="27">
        <v>43434</v>
      </c>
      <c r="F660" s="41">
        <v>49282</v>
      </c>
      <c r="G660" s="41" t="s">
        <v>526</v>
      </c>
      <c r="H660" s="41" t="s">
        <v>1009</v>
      </c>
      <c r="I660" s="41" t="s">
        <v>907</v>
      </c>
      <c r="J660" s="41" t="s">
        <v>907</v>
      </c>
      <c r="K660" s="41">
        <f t="shared" si="151"/>
        <v>1</v>
      </c>
      <c r="L660" s="41">
        <f t="shared" si="152"/>
        <v>1</v>
      </c>
      <c r="M660" s="41">
        <f t="shared" si="153"/>
        <v>3</v>
      </c>
      <c r="N660" s="41">
        <f t="shared" si="154"/>
        <v>4</v>
      </c>
      <c r="O660" s="41">
        <v>1</v>
      </c>
      <c r="P660" s="41" t="s">
        <v>1624</v>
      </c>
      <c r="Q660" s="14">
        <v>1</v>
      </c>
      <c r="R660" s="14"/>
      <c r="S660" s="14" t="str">
        <f t="shared" si="141"/>
        <v>APZU3685155</v>
      </c>
      <c r="T660" s="14">
        <f t="shared" si="142"/>
        <v>1</v>
      </c>
      <c r="U660" s="24">
        <f t="shared" si="143"/>
        <v>0</v>
      </c>
      <c r="V660" s="24">
        <f t="shared" si="144"/>
        <v>0</v>
      </c>
      <c r="W660" s="41">
        <f t="shared" si="145"/>
        <v>0</v>
      </c>
      <c r="X660" s="41">
        <f t="shared" si="146"/>
        <v>0</v>
      </c>
    </row>
    <row r="661" spans="1:24" x14ac:dyDescent="0.25">
      <c r="A661" s="41">
        <f t="shared" si="147"/>
        <v>2018</v>
      </c>
      <c r="B661" s="41" t="str">
        <f t="shared" si="148"/>
        <v>Nov</v>
      </c>
      <c r="C661" s="41">
        <f t="shared" si="149"/>
        <v>48</v>
      </c>
      <c r="D661" s="41" t="str">
        <f t="shared" si="150"/>
        <v>Fri</v>
      </c>
      <c r="E661" s="27">
        <v>43434</v>
      </c>
      <c r="F661" s="41" t="s">
        <v>764</v>
      </c>
      <c r="G661" s="41" t="s">
        <v>765</v>
      </c>
      <c r="H661" s="41" t="s">
        <v>766</v>
      </c>
      <c r="I661" s="41" t="s">
        <v>907</v>
      </c>
      <c r="J661" s="41" t="s">
        <v>907</v>
      </c>
      <c r="K661" s="41">
        <f t="shared" si="151"/>
        <v>1</v>
      </c>
      <c r="L661" s="41">
        <f t="shared" si="152"/>
        <v>1</v>
      </c>
      <c r="M661" s="41">
        <f t="shared" si="153"/>
        <v>1</v>
      </c>
      <c r="N661" s="41">
        <f t="shared" si="154"/>
        <v>1</v>
      </c>
      <c r="O661" s="41">
        <v>1</v>
      </c>
      <c r="P661" s="41" t="s">
        <v>1473</v>
      </c>
      <c r="Q661" s="14">
        <v>1</v>
      </c>
      <c r="R661" s="14"/>
      <c r="S661" s="14" t="str">
        <f t="shared" si="141"/>
        <v>CXDU2048067</v>
      </c>
      <c r="T661" s="14">
        <f t="shared" si="142"/>
        <v>1</v>
      </c>
      <c r="U661" s="24">
        <f t="shared" si="143"/>
        <v>0</v>
      </c>
      <c r="V661" s="24">
        <f t="shared" si="144"/>
        <v>0</v>
      </c>
      <c r="W661" s="41">
        <f t="shared" si="145"/>
        <v>0</v>
      </c>
      <c r="X661" s="41">
        <f t="shared" si="146"/>
        <v>0</v>
      </c>
    </row>
    <row r="662" spans="1:24" x14ac:dyDescent="0.25">
      <c r="A662" s="41">
        <f t="shared" si="147"/>
        <v>2018</v>
      </c>
      <c r="B662" s="41" t="str">
        <f t="shared" si="148"/>
        <v>Nov</v>
      </c>
      <c r="C662" s="41">
        <f t="shared" si="149"/>
        <v>48</v>
      </c>
      <c r="D662" s="41" t="str">
        <f t="shared" si="150"/>
        <v>Fri</v>
      </c>
      <c r="E662" s="27">
        <v>43434</v>
      </c>
      <c r="F662" s="41" t="s">
        <v>1010</v>
      </c>
      <c r="G662" s="41" t="s">
        <v>1011</v>
      </c>
      <c r="H662" s="41" t="s">
        <v>1012</v>
      </c>
      <c r="I662" s="41" t="s">
        <v>907</v>
      </c>
      <c r="J662" s="41" t="s">
        <v>907</v>
      </c>
      <c r="K662" s="41">
        <f t="shared" si="151"/>
        <v>1</v>
      </c>
      <c r="L662" s="41">
        <f t="shared" si="152"/>
        <v>1</v>
      </c>
      <c r="M662" s="41">
        <f t="shared" si="153"/>
        <v>1</v>
      </c>
      <c r="N662" s="41">
        <f t="shared" si="154"/>
        <v>1</v>
      </c>
      <c r="O662" s="41">
        <v>1</v>
      </c>
      <c r="P662" s="41" t="s">
        <v>768</v>
      </c>
      <c r="Q662" s="14">
        <v>1</v>
      </c>
      <c r="R662" s="14">
        <v>1</v>
      </c>
      <c r="S662" s="14" t="str">
        <f t="shared" si="141"/>
        <v>DRYU4236450</v>
      </c>
      <c r="T662" s="14">
        <f t="shared" si="142"/>
        <v>1</v>
      </c>
      <c r="U662" s="24">
        <f t="shared" si="143"/>
        <v>1</v>
      </c>
      <c r="V662" s="24">
        <f t="shared" si="144"/>
        <v>1</v>
      </c>
      <c r="W662" s="41">
        <f t="shared" si="145"/>
        <v>1</v>
      </c>
      <c r="X662" s="41">
        <f t="shared" si="146"/>
        <v>1</v>
      </c>
    </row>
    <row r="663" spans="1:24" x14ac:dyDescent="0.25">
      <c r="A663" s="41">
        <f t="shared" si="147"/>
        <v>2018</v>
      </c>
      <c r="B663" s="41" t="str">
        <f t="shared" si="148"/>
        <v>Nov</v>
      </c>
      <c r="C663" s="41">
        <f t="shared" si="149"/>
        <v>48</v>
      </c>
      <c r="D663" s="41" t="str">
        <f t="shared" si="150"/>
        <v>Fri</v>
      </c>
      <c r="E663" s="27">
        <v>43434</v>
      </c>
      <c r="F663" s="41">
        <v>47695</v>
      </c>
      <c r="G663" s="41" t="s">
        <v>752</v>
      </c>
      <c r="H663" s="41" t="s">
        <v>753</v>
      </c>
      <c r="I663" s="41" t="s">
        <v>907</v>
      </c>
      <c r="J663" s="41" t="s">
        <v>907</v>
      </c>
      <c r="K663" s="41">
        <f t="shared" si="151"/>
        <v>1</v>
      </c>
      <c r="L663" s="41">
        <f t="shared" si="152"/>
        <v>1</v>
      </c>
      <c r="M663" s="41">
        <f t="shared" si="153"/>
        <v>1</v>
      </c>
      <c r="N663" s="41">
        <f t="shared" si="154"/>
        <v>1</v>
      </c>
      <c r="O663" s="41">
        <v>1</v>
      </c>
      <c r="P663" s="41" t="s">
        <v>733</v>
      </c>
      <c r="Q663" s="14">
        <v>1</v>
      </c>
      <c r="R663" s="14">
        <v>1</v>
      </c>
      <c r="S663" s="14" t="str">
        <f t="shared" si="141"/>
        <v>CXSU1035485</v>
      </c>
      <c r="T663" s="14">
        <f t="shared" si="142"/>
        <v>1</v>
      </c>
      <c r="U663" s="24">
        <f t="shared" si="143"/>
        <v>1</v>
      </c>
      <c r="V663" s="24">
        <f t="shared" si="144"/>
        <v>1</v>
      </c>
      <c r="W663" s="41">
        <f t="shared" si="145"/>
        <v>1</v>
      </c>
      <c r="X663" s="41">
        <f t="shared" si="146"/>
        <v>1</v>
      </c>
    </row>
    <row r="664" spans="1:24" x14ac:dyDescent="0.25">
      <c r="A664" s="41">
        <f t="shared" si="147"/>
        <v>2018</v>
      </c>
      <c r="B664" s="41" t="str">
        <f t="shared" si="148"/>
        <v>Nov</v>
      </c>
      <c r="C664" s="41">
        <f t="shared" si="149"/>
        <v>48</v>
      </c>
      <c r="D664" s="41" t="str">
        <f t="shared" si="150"/>
        <v>Fri</v>
      </c>
      <c r="E664" s="27">
        <v>43434</v>
      </c>
      <c r="F664" s="41">
        <v>38363</v>
      </c>
      <c r="G664" s="41" t="s">
        <v>53</v>
      </c>
      <c r="H664" s="41" t="s">
        <v>720</v>
      </c>
      <c r="I664" s="41" t="s">
        <v>907</v>
      </c>
      <c r="J664" s="41" t="s">
        <v>907</v>
      </c>
      <c r="K664" s="41">
        <f t="shared" si="151"/>
        <v>1</v>
      </c>
      <c r="L664" s="41">
        <f t="shared" si="152"/>
        <v>1</v>
      </c>
      <c r="M664" s="41">
        <f t="shared" si="153"/>
        <v>14</v>
      </c>
      <c r="N664" s="41">
        <f t="shared" si="154"/>
        <v>14</v>
      </c>
      <c r="O664" s="41">
        <v>1</v>
      </c>
      <c r="P664" s="41" t="s">
        <v>1482</v>
      </c>
      <c r="Q664" s="14">
        <v>1</v>
      </c>
      <c r="R664" s="14"/>
      <c r="S664" s="14" t="str">
        <f t="shared" si="141"/>
        <v>MRKU0613670</v>
      </c>
      <c r="T664" s="14">
        <f t="shared" si="142"/>
        <v>1</v>
      </c>
      <c r="U664" s="24">
        <f t="shared" si="143"/>
        <v>0</v>
      </c>
      <c r="V664" s="24">
        <f t="shared" si="144"/>
        <v>0</v>
      </c>
      <c r="W664" s="41">
        <f t="shared" si="145"/>
        <v>0</v>
      </c>
      <c r="X664" s="41">
        <f t="shared" si="146"/>
        <v>0</v>
      </c>
    </row>
    <row r="665" spans="1:24" x14ac:dyDescent="0.25">
      <c r="A665" s="41">
        <f t="shared" si="147"/>
        <v>2018</v>
      </c>
      <c r="B665" s="41" t="str">
        <f t="shared" si="148"/>
        <v>Nov</v>
      </c>
      <c r="C665" s="41">
        <f t="shared" si="149"/>
        <v>48</v>
      </c>
      <c r="D665" s="41" t="str">
        <f t="shared" si="150"/>
        <v>Fri</v>
      </c>
      <c r="E665" s="27">
        <v>43434</v>
      </c>
      <c r="F665" s="41" t="s">
        <v>742</v>
      </c>
      <c r="G665" s="41" t="s">
        <v>743</v>
      </c>
      <c r="H665" s="41" t="s">
        <v>744</v>
      </c>
      <c r="I665" s="41" t="s">
        <v>907</v>
      </c>
      <c r="J665" s="41" t="s">
        <v>907</v>
      </c>
      <c r="K665" s="41">
        <f t="shared" si="151"/>
        <v>1</v>
      </c>
      <c r="L665" s="41">
        <f t="shared" si="152"/>
        <v>1</v>
      </c>
      <c r="M665" s="41">
        <f t="shared" si="153"/>
        <v>1</v>
      </c>
      <c r="N665" s="41">
        <f t="shared" si="154"/>
        <v>1</v>
      </c>
      <c r="O665" s="41">
        <v>1</v>
      </c>
      <c r="P665" s="41" t="s">
        <v>1607</v>
      </c>
      <c r="Q665" s="14">
        <v>1</v>
      </c>
      <c r="R665" s="14"/>
      <c r="S665" s="14" t="str">
        <f t="shared" si="141"/>
        <v>ABOVE VIEW INTERNATIONAL CO LTD</v>
      </c>
      <c r="T665" s="14">
        <f t="shared" si="142"/>
        <v>1</v>
      </c>
      <c r="U665" s="24">
        <f t="shared" si="143"/>
        <v>0</v>
      </c>
      <c r="V665" s="24">
        <f t="shared" si="144"/>
        <v>0</v>
      </c>
      <c r="W665" s="41">
        <f t="shared" si="145"/>
        <v>0</v>
      </c>
      <c r="X665" s="41">
        <f t="shared" si="146"/>
        <v>0</v>
      </c>
    </row>
    <row r="666" spans="1:24" x14ac:dyDescent="0.25">
      <c r="A666" s="41">
        <f t="shared" si="147"/>
        <v>2018</v>
      </c>
      <c r="B666" s="41" t="str">
        <f t="shared" si="148"/>
        <v>Nov</v>
      </c>
      <c r="C666" s="41">
        <f t="shared" si="149"/>
        <v>48</v>
      </c>
      <c r="D666" s="41" t="str">
        <f t="shared" si="150"/>
        <v>Fri</v>
      </c>
      <c r="E666" s="27">
        <v>43434</v>
      </c>
      <c r="F666" s="41">
        <v>49080</v>
      </c>
      <c r="G666" s="41" t="s">
        <v>745</v>
      </c>
      <c r="H666" s="41" t="s">
        <v>746</v>
      </c>
      <c r="I666" s="41" t="s">
        <v>907</v>
      </c>
      <c r="J666" s="41" t="s">
        <v>907</v>
      </c>
      <c r="K666" s="41">
        <f t="shared" si="151"/>
        <v>1</v>
      </c>
      <c r="L666" s="41">
        <f t="shared" si="152"/>
        <v>1</v>
      </c>
      <c r="M666" s="41">
        <f t="shared" si="153"/>
        <v>1</v>
      </c>
      <c r="N666" s="41">
        <f t="shared" si="154"/>
        <v>1</v>
      </c>
      <c r="O666" s="41">
        <v>1</v>
      </c>
      <c r="P666" s="41" t="s">
        <v>778</v>
      </c>
      <c r="Q666" s="14">
        <v>1</v>
      </c>
      <c r="R666" s="14">
        <v>1</v>
      </c>
      <c r="S666" s="14" t="str">
        <f t="shared" si="141"/>
        <v>MRKU7065033</v>
      </c>
      <c r="T666" s="14">
        <f t="shared" si="142"/>
        <v>1</v>
      </c>
      <c r="U666" s="24">
        <f t="shared" si="143"/>
        <v>1</v>
      </c>
      <c r="V666" s="24">
        <f t="shared" si="144"/>
        <v>1</v>
      </c>
      <c r="W666" s="41">
        <f t="shared" si="145"/>
        <v>1</v>
      </c>
      <c r="X666" s="41">
        <f t="shared" si="146"/>
        <v>1</v>
      </c>
    </row>
    <row r="667" spans="1:24" x14ac:dyDescent="0.25">
      <c r="A667" s="41">
        <f t="shared" si="147"/>
        <v>2018</v>
      </c>
      <c r="B667" s="41" t="str">
        <f t="shared" si="148"/>
        <v>Nov</v>
      </c>
      <c r="C667" s="41">
        <f t="shared" si="149"/>
        <v>48</v>
      </c>
      <c r="D667" s="41" t="str">
        <f t="shared" si="150"/>
        <v>Fri</v>
      </c>
      <c r="E667" s="27">
        <v>43434</v>
      </c>
      <c r="F667" s="41">
        <v>50554</v>
      </c>
      <c r="G667" s="41" t="s">
        <v>740</v>
      </c>
      <c r="H667" s="41" t="s">
        <v>741</v>
      </c>
      <c r="I667" s="41" t="s">
        <v>907</v>
      </c>
      <c r="J667" s="41" t="s">
        <v>907</v>
      </c>
      <c r="K667" s="41">
        <f t="shared" si="151"/>
        <v>1</v>
      </c>
      <c r="L667" s="41">
        <f t="shared" si="152"/>
        <v>1</v>
      </c>
      <c r="M667" s="41">
        <f t="shared" si="153"/>
        <v>1</v>
      </c>
      <c r="N667" s="41">
        <f t="shared" si="154"/>
        <v>1</v>
      </c>
      <c r="O667" s="41">
        <v>1</v>
      </c>
      <c r="P667" s="41" t="s">
        <v>781</v>
      </c>
      <c r="Q667" s="14">
        <v>1</v>
      </c>
      <c r="R667" s="14">
        <v>1</v>
      </c>
      <c r="S667" s="14" t="str">
        <f t="shared" si="141"/>
        <v>SAXO4913795</v>
      </c>
      <c r="T667" s="14">
        <f t="shared" si="142"/>
        <v>1</v>
      </c>
      <c r="U667" s="24">
        <f t="shared" si="143"/>
        <v>1</v>
      </c>
      <c r="V667" s="24">
        <f t="shared" si="144"/>
        <v>1</v>
      </c>
      <c r="W667" s="41">
        <f t="shared" si="145"/>
        <v>1</v>
      </c>
      <c r="X667" s="41">
        <f t="shared" si="146"/>
        <v>1</v>
      </c>
    </row>
    <row r="668" spans="1:24" x14ac:dyDescent="0.25">
      <c r="A668" s="41">
        <f t="shared" si="147"/>
        <v>2018</v>
      </c>
      <c r="B668" s="41" t="str">
        <f t="shared" si="148"/>
        <v>Nov</v>
      </c>
      <c r="C668" s="41">
        <f t="shared" si="149"/>
        <v>48</v>
      </c>
      <c r="D668" s="41" t="str">
        <f t="shared" si="150"/>
        <v>Fri</v>
      </c>
      <c r="E668" s="27">
        <v>43434</v>
      </c>
      <c r="F668" s="41" t="s">
        <v>1013</v>
      </c>
      <c r="G668" s="41" t="s">
        <v>1014</v>
      </c>
      <c r="H668" s="41" t="s">
        <v>1015</v>
      </c>
      <c r="I668" s="41" t="s">
        <v>907</v>
      </c>
      <c r="J668" s="41" t="s">
        <v>907</v>
      </c>
      <c r="K668" s="41">
        <f t="shared" si="151"/>
        <v>1</v>
      </c>
      <c r="L668" s="41">
        <f t="shared" si="152"/>
        <v>1</v>
      </c>
      <c r="M668" s="41">
        <f t="shared" si="153"/>
        <v>1</v>
      </c>
      <c r="N668" s="41">
        <f t="shared" si="154"/>
        <v>1</v>
      </c>
      <c r="O668" s="41">
        <v>1</v>
      </c>
      <c r="P668" s="41" t="s">
        <v>847</v>
      </c>
      <c r="Q668" s="14">
        <v>1</v>
      </c>
      <c r="R668" s="14">
        <v>1</v>
      </c>
      <c r="S668" s="14" t="str">
        <f t="shared" si="141"/>
        <v>MRKU7502513</v>
      </c>
      <c r="T668" s="14">
        <f t="shared" si="142"/>
        <v>1</v>
      </c>
      <c r="U668" s="24">
        <f t="shared" si="143"/>
        <v>1</v>
      </c>
      <c r="V668" s="24">
        <f t="shared" si="144"/>
        <v>1</v>
      </c>
      <c r="W668" s="41">
        <f t="shared" si="145"/>
        <v>1</v>
      </c>
      <c r="X668" s="41">
        <f t="shared" si="146"/>
        <v>1</v>
      </c>
    </row>
    <row r="669" spans="1:24" x14ac:dyDescent="0.25">
      <c r="A669" s="41">
        <f t="shared" si="147"/>
        <v>2018</v>
      </c>
      <c r="B669" s="41" t="str">
        <f t="shared" si="148"/>
        <v>Nov</v>
      </c>
      <c r="C669" s="41">
        <f t="shared" si="149"/>
        <v>48</v>
      </c>
      <c r="D669" s="41" t="str">
        <f t="shared" si="150"/>
        <v>Fri</v>
      </c>
      <c r="E669" s="27">
        <v>43434</v>
      </c>
      <c r="F669" s="41">
        <v>47674</v>
      </c>
      <c r="G669" s="41" t="s">
        <v>735</v>
      </c>
      <c r="H669" s="41" t="s">
        <v>736</v>
      </c>
      <c r="I669" s="41" t="s">
        <v>907</v>
      </c>
      <c r="J669" s="41" t="s">
        <v>907</v>
      </c>
      <c r="K669" s="41">
        <f t="shared" si="151"/>
        <v>1</v>
      </c>
      <c r="L669" s="41">
        <f t="shared" si="152"/>
        <v>1</v>
      </c>
      <c r="M669" s="41">
        <f t="shared" si="153"/>
        <v>1</v>
      </c>
      <c r="N669" s="41">
        <f t="shared" si="154"/>
        <v>1</v>
      </c>
      <c r="O669" s="41">
        <v>1</v>
      </c>
      <c r="P669" s="41" t="s">
        <v>1052</v>
      </c>
      <c r="Q669" s="14">
        <v>1</v>
      </c>
      <c r="R669" s="14">
        <v>1</v>
      </c>
      <c r="S669" s="14" t="str">
        <f t="shared" si="141"/>
        <v>GRANVILLE OIL &amp; CHEMICAL LTD.</v>
      </c>
      <c r="T669" s="14">
        <f t="shared" si="142"/>
        <v>1</v>
      </c>
      <c r="U669" s="24">
        <f t="shared" si="143"/>
        <v>0</v>
      </c>
      <c r="V669" s="24">
        <f t="shared" si="144"/>
        <v>0</v>
      </c>
      <c r="W669" s="41">
        <f t="shared" si="145"/>
        <v>0</v>
      </c>
      <c r="X669" s="41">
        <f t="shared" si="146"/>
        <v>0</v>
      </c>
    </row>
    <row r="670" spans="1:24" x14ac:dyDescent="0.25">
      <c r="A670" s="41">
        <f t="shared" si="147"/>
        <v>2018</v>
      </c>
      <c r="B670" s="41" t="str">
        <f t="shared" si="148"/>
        <v>Nov</v>
      </c>
      <c r="C670" s="41">
        <f t="shared" si="149"/>
        <v>48</v>
      </c>
      <c r="D670" s="41" t="str">
        <f t="shared" si="150"/>
        <v>Fri</v>
      </c>
      <c r="E670" s="27">
        <v>43434</v>
      </c>
      <c r="F670" s="41">
        <v>50610</v>
      </c>
      <c r="G670" s="41" t="s">
        <v>729</v>
      </c>
      <c r="H670" s="41" t="s">
        <v>730</v>
      </c>
      <c r="I670" s="41" t="s">
        <v>930</v>
      </c>
      <c r="J670" s="41" t="s">
        <v>929</v>
      </c>
      <c r="K670" s="41">
        <f t="shared" si="151"/>
        <v>0</v>
      </c>
      <c r="L670" s="41">
        <f t="shared" si="152"/>
        <v>0</v>
      </c>
      <c r="M670" s="41">
        <f t="shared" si="153"/>
        <v>1</v>
      </c>
      <c r="N670" s="41">
        <f t="shared" si="154"/>
        <v>1</v>
      </c>
      <c r="O670" s="41">
        <v>1</v>
      </c>
      <c r="P670" s="41" t="s">
        <v>571</v>
      </c>
      <c r="Q670" s="14">
        <v>1</v>
      </c>
      <c r="R670" s="14">
        <v>1</v>
      </c>
      <c r="S670" s="14" t="str">
        <f t="shared" si="141"/>
        <v>MRKU7561183</v>
      </c>
      <c r="T670" s="14">
        <f t="shared" si="142"/>
        <v>1</v>
      </c>
      <c r="U670" s="24">
        <f t="shared" si="143"/>
        <v>0</v>
      </c>
      <c r="V670" s="24">
        <f t="shared" si="144"/>
        <v>0</v>
      </c>
      <c r="W670" s="41">
        <f t="shared" si="145"/>
        <v>0</v>
      </c>
      <c r="X670" s="41">
        <f t="shared" si="146"/>
        <v>0</v>
      </c>
    </row>
    <row r="671" spans="1:24" x14ac:dyDescent="0.25">
      <c r="A671" s="41">
        <f t="shared" si="147"/>
        <v>2018</v>
      </c>
      <c r="B671" s="41" t="str">
        <f t="shared" si="148"/>
        <v>Nov</v>
      </c>
      <c r="C671" s="41">
        <f t="shared" si="149"/>
        <v>48</v>
      </c>
      <c r="D671" s="41" t="str">
        <f t="shared" si="150"/>
        <v>Fri</v>
      </c>
      <c r="E671" s="27">
        <v>43434</v>
      </c>
      <c r="F671" s="41" t="s">
        <v>755</v>
      </c>
      <c r="G671" s="41" t="s">
        <v>756</v>
      </c>
      <c r="H671" s="41" t="s">
        <v>757</v>
      </c>
      <c r="I671" s="41" t="s">
        <v>907</v>
      </c>
      <c r="J671" s="41" t="s">
        <v>907</v>
      </c>
      <c r="K671" s="41">
        <f t="shared" si="151"/>
        <v>1</v>
      </c>
      <c r="L671" s="41">
        <f t="shared" si="152"/>
        <v>1</v>
      </c>
      <c r="M671" s="41">
        <f t="shared" si="153"/>
        <v>1</v>
      </c>
      <c r="N671" s="41">
        <f t="shared" si="154"/>
        <v>1</v>
      </c>
      <c r="O671" s="41">
        <v>1</v>
      </c>
      <c r="P671" s="41" t="s">
        <v>828</v>
      </c>
      <c r="Q671" s="14">
        <v>1</v>
      </c>
      <c r="R671" s="14">
        <v>1</v>
      </c>
      <c r="S671" s="14" t="str">
        <f t="shared" si="141"/>
        <v>CMAU1404378</v>
      </c>
      <c r="T671" s="14">
        <f t="shared" si="142"/>
        <v>1</v>
      </c>
      <c r="U671" s="24">
        <f t="shared" si="143"/>
        <v>1</v>
      </c>
      <c r="V671" s="24">
        <f t="shared" si="144"/>
        <v>1</v>
      </c>
      <c r="W671" s="41">
        <f t="shared" si="145"/>
        <v>1</v>
      </c>
      <c r="X671" s="41">
        <f t="shared" si="146"/>
        <v>1</v>
      </c>
    </row>
    <row r="672" spans="1:24" x14ac:dyDescent="0.25">
      <c r="A672" s="41">
        <f t="shared" si="147"/>
        <v>2018</v>
      </c>
      <c r="B672" s="41" t="str">
        <f t="shared" si="148"/>
        <v>Nov</v>
      </c>
      <c r="C672" s="41">
        <f t="shared" si="149"/>
        <v>48</v>
      </c>
      <c r="D672" s="41" t="str">
        <f t="shared" si="150"/>
        <v>Fri</v>
      </c>
      <c r="E672" s="27">
        <v>43434</v>
      </c>
      <c r="F672" s="41" t="s">
        <v>777</v>
      </c>
      <c r="G672" s="41" t="s">
        <v>778</v>
      </c>
      <c r="H672" s="41" t="s">
        <v>779</v>
      </c>
      <c r="I672" s="41" t="s">
        <v>907</v>
      </c>
      <c r="J672" s="41" t="s">
        <v>907</v>
      </c>
      <c r="K672" s="41">
        <f t="shared" si="151"/>
        <v>1</v>
      </c>
      <c r="L672" s="41">
        <f t="shared" si="152"/>
        <v>1</v>
      </c>
      <c r="M672" s="41">
        <f t="shared" si="153"/>
        <v>1</v>
      </c>
      <c r="N672" s="41">
        <f t="shared" si="154"/>
        <v>1</v>
      </c>
      <c r="O672" s="41">
        <v>1</v>
      </c>
      <c r="P672" s="41" t="s">
        <v>506</v>
      </c>
      <c r="Q672" s="14">
        <v>1</v>
      </c>
      <c r="R672" s="14">
        <v>1</v>
      </c>
      <c r="S672" s="14" t="str">
        <f t="shared" si="141"/>
        <v>SEGU5725410</v>
      </c>
      <c r="T672" s="14">
        <f t="shared" si="142"/>
        <v>1</v>
      </c>
      <c r="U672" s="24">
        <f t="shared" si="143"/>
        <v>0</v>
      </c>
      <c r="V672" s="24">
        <f t="shared" si="144"/>
        <v>0</v>
      </c>
      <c r="W672" s="41">
        <f t="shared" si="145"/>
        <v>0</v>
      </c>
      <c r="X672" s="41">
        <f t="shared" si="146"/>
        <v>0</v>
      </c>
    </row>
    <row r="673" spans="1:24" x14ac:dyDescent="0.25">
      <c r="A673" s="41">
        <f t="shared" si="147"/>
        <v>2018</v>
      </c>
      <c r="B673" s="41" t="str">
        <f t="shared" si="148"/>
        <v>Nov</v>
      </c>
      <c r="C673" s="41">
        <f t="shared" si="149"/>
        <v>48</v>
      </c>
      <c r="D673" s="41" t="str">
        <f t="shared" si="150"/>
        <v>Fri</v>
      </c>
      <c r="E673" s="27">
        <v>43434</v>
      </c>
      <c r="F673" s="41" t="s">
        <v>1016</v>
      </c>
      <c r="G673" s="41" t="s">
        <v>1017</v>
      </c>
      <c r="H673" s="41" t="s">
        <v>1018</v>
      </c>
      <c r="I673" s="41" t="s">
        <v>907</v>
      </c>
      <c r="J673" s="41" t="s">
        <v>907</v>
      </c>
      <c r="K673" s="41">
        <f t="shared" si="151"/>
        <v>1</v>
      </c>
      <c r="L673" s="41">
        <f t="shared" si="152"/>
        <v>1</v>
      </c>
      <c r="M673" s="41">
        <f t="shared" si="153"/>
        <v>1</v>
      </c>
      <c r="N673" s="41">
        <f t="shared" si="154"/>
        <v>1</v>
      </c>
      <c r="O673" s="41">
        <v>1</v>
      </c>
      <c r="P673" s="41" t="s">
        <v>115</v>
      </c>
      <c r="Q673" s="14">
        <v>1</v>
      </c>
      <c r="R673" s="14">
        <v>1</v>
      </c>
      <c r="S673" s="14" t="str">
        <f t="shared" si="141"/>
        <v>MAEU7948601</v>
      </c>
      <c r="T673" s="14">
        <f t="shared" si="142"/>
        <v>1</v>
      </c>
      <c r="U673" s="24">
        <f t="shared" si="143"/>
        <v>1</v>
      </c>
      <c r="V673" s="24">
        <f t="shared" si="144"/>
        <v>1</v>
      </c>
      <c r="W673" s="41">
        <f t="shared" si="145"/>
        <v>1</v>
      </c>
      <c r="X673" s="41">
        <f t="shared" si="146"/>
        <v>1</v>
      </c>
    </row>
    <row r="674" spans="1:24" x14ac:dyDescent="0.25">
      <c r="A674" s="41">
        <f t="shared" si="147"/>
        <v>2018</v>
      </c>
      <c r="B674" s="41" t="str">
        <f t="shared" si="148"/>
        <v>Nov</v>
      </c>
      <c r="C674" s="41">
        <f t="shared" si="149"/>
        <v>48</v>
      </c>
      <c r="D674" s="41" t="str">
        <f t="shared" si="150"/>
        <v>Fri</v>
      </c>
      <c r="E674" s="27">
        <v>43434</v>
      </c>
      <c r="F674" s="41">
        <v>47702</v>
      </c>
      <c r="G674" s="41" t="s">
        <v>659</v>
      </c>
      <c r="H674" s="41" t="s">
        <v>761</v>
      </c>
      <c r="I674" s="41" t="s">
        <v>907</v>
      </c>
      <c r="J674" s="41" t="s">
        <v>907</v>
      </c>
      <c r="K674" s="41">
        <f t="shared" si="151"/>
        <v>1</v>
      </c>
      <c r="L674" s="41">
        <f t="shared" si="152"/>
        <v>1</v>
      </c>
      <c r="M674" s="41">
        <f t="shared" si="153"/>
        <v>3</v>
      </c>
      <c r="N674" s="41">
        <f t="shared" si="154"/>
        <v>3</v>
      </c>
      <c r="O674" s="41">
        <v>1</v>
      </c>
      <c r="P674" s="41" t="s">
        <v>201</v>
      </c>
      <c r="Q674" s="14">
        <v>1</v>
      </c>
      <c r="R674" s="14">
        <v>1</v>
      </c>
      <c r="S674" s="14" t="str">
        <f t="shared" si="141"/>
        <v>DFSU4057287</v>
      </c>
      <c r="T674" s="14">
        <f t="shared" si="142"/>
        <v>1</v>
      </c>
      <c r="U674" s="24">
        <f t="shared" si="143"/>
        <v>1</v>
      </c>
      <c r="V674" s="24">
        <f t="shared" si="144"/>
        <v>1</v>
      </c>
      <c r="W674" s="41">
        <f t="shared" si="145"/>
        <v>1</v>
      </c>
      <c r="X674" s="41">
        <f t="shared" si="146"/>
        <v>1</v>
      </c>
    </row>
    <row r="675" spans="1:24" x14ac:dyDescent="0.25">
      <c r="A675" s="41">
        <f t="shared" si="147"/>
        <v>2018</v>
      </c>
      <c r="B675" s="41" t="str">
        <f t="shared" si="148"/>
        <v>Nov</v>
      </c>
      <c r="C675" s="41">
        <f t="shared" si="149"/>
        <v>48</v>
      </c>
      <c r="D675" s="41" t="str">
        <f t="shared" si="150"/>
        <v>Fri</v>
      </c>
      <c r="E675" s="27">
        <v>43434</v>
      </c>
      <c r="F675" s="41">
        <v>49154</v>
      </c>
      <c r="G675" s="41" t="s">
        <v>188</v>
      </c>
      <c r="H675" s="41" t="s">
        <v>721</v>
      </c>
      <c r="I675" s="41" t="s">
        <v>907</v>
      </c>
      <c r="J675" s="41" t="s">
        <v>907</v>
      </c>
      <c r="K675" s="41">
        <f t="shared" si="151"/>
        <v>1</v>
      </c>
      <c r="L675" s="41">
        <f t="shared" si="152"/>
        <v>1</v>
      </c>
      <c r="M675" s="41">
        <f t="shared" si="153"/>
        <v>5</v>
      </c>
      <c r="N675" s="41">
        <f t="shared" si="154"/>
        <v>6</v>
      </c>
      <c r="O675" s="41">
        <v>1</v>
      </c>
      <c r="P675" s="41" t="s">
        <v>1117</v>
      </c>
      <c r="Q675" s="14">
        <v>1</v>
      </c>
      <c r="R675" s="14">
        <v>1</v>
      </c>
      <c r="S675" s="14" t="str">
        <f t="shared" si="141"/>
        <v>CMAU8040339</v>
      </c>
      <c r="T675" s="14">
        <f t="shared" si="142"/>
        <v>1</v>
      </c>
      <c r="U675" s="24">
        <f t="shared" si="143"/>
        <v>0</v>
      </c>
      <c r="V675" s="24">
        <f t="shared" si="144"/>
        <v>0</v>
      </c>
      <c r="W675" s="41">
        <f t="shared" si="145"/>
        <v>0</v>
      </c>
      <c r="X675" s="41">
        <f t="shared" si="146"/>
        <v>0</v>
      </c>
    </row>
    <row r="676" spans="1:24" x14ac:dyDescent="0.25">
      <c r="A676" s="41">
        <f t="shared" si="147"/>
        <v>2018</v>
      </c>
      <c r="B676" s="41" t="str">
        <f t="shared" si="148"/>
        <v>Nov</v>
      </c>
      <c r="C676" s="41">
        <f t="shared" si="149"/>
        <v>48</v>
      </c>
      <c r="D676" s="41" t="str">
        <f t="shared" si="150"/>
        <v>Fri</v>
      </c>
      <c r="E676" s="27">
        <v>43434</v>
      </c>
      <c r="F676" s="41" t="s">
        <v>774</v>
      </c>
      <c r="G676" s="41" t="s">
        <v>775</v>
      </c>
      <c r="H676" s="41" t="s">
        <v>776</v>
      </c>
      <c r="I676" s="41" t="s">
        <v>907</v>
      </c>
      <c r="J676" s="41" t="s">
        <v>907</v>
      </c>
      <c r="K676" s="41">
        <f t="shared" si="151"/>
        <v>1</v>
      </c>
      <c r="L676" s="41">
        <f t="shared" si="152"/>
        <v>1</v>
      </c>
      <c r="M676" s="41">
        <f t="shared" si="153"/>
        <v>1</v>
      </c>
      <c r="N676" s="41">
        <f t="shared" si="154"/>
        <v>1</v>
      </c>
      <c r="O676" s="41">
        <v>1</v>
      </c>
      <c r="P676" s="41" t="s">
        <v>103</v>
      </c>
      <c r="Q676" s="14">
        <v>1660</v>
      </c>
      <c r="R676" s="14">
        <v>1398</v>
      </c>
      <c r="S676" s="14"/>
      <c r="T676" s="14"/>
      <c r="U676" s="24"/>
      <c r="V676" s="24"/>
    </row>
    <row r="677" spans="1:24" x14ac:dyDescent="0.25">
      <c r="A677" s="41">
        <f t="shared" si="147"/>
        <v>2018</v>
      </c>
      <c r="B677" s="41" t="str">
        <f t="shared" si="148"/>
        <v>Nov</v>
      </c>
      <c r="C677" s="41">
        <f t="shared" si="149"/>
        <v>48</v>
      </c>
      <c r="D677" s="41" t="str">
        <f t="shared" si="150"/>
        <v>Fri</v>
      </c>
      <c r="E677" s="27">
        <v>43434</v>
      </c>
      <c r="F677" s="41">
        <v>47677</v>
      </c>
      <c r="G677" s="41" t="s">
        <v>625</v>
      </c>
      <c r="H677" s="41" t="s">
        <v>1019</v>
      </c>
      <c r="I677" s="41" t="s">
        <v>907</v>
      </c>
      <c r="J677" s="41" t="s">
        <v>907</v>
      </c>
      <c r="K677" s="41">
        <f t="shared" si="151"/>
        <v>1</v>
      </c>
      <c r="L677" s="41">
        <f t="shared" si="152"/>
        <v>1</v>
      </c>
      <c r="M677" s="41">
        <f t="shared" si="153"/>
        <v>4</v>
      </c>
      <c r="N677" s="41">
        <f t="shared" si="154"/>
        <v>4</v>
      </c>
      <c r="O677" s="41">
        <v>1</v>
      </c>
      <c r="S677" s="14"/>
      <c r="T677" s="14"/>
      <c r="U677" s="24"/>
      <c r="V677" s="24"/>
    </row>
    <row r="678" spans="1:24" x14ac:dyDescent="0.25">
      <c r="A678" s="41">
        <f t="shared" si="147"/>
        <v>2018</v>
      </c>
      <c r="B678" s="41" t="str">
        <f t="shared" si="148"/>
        <v>Nov</v>
      </c>
      <c r="C678" s="41">
        <f t="shared" si="149"/>
        <v>48</v>
      </c>
      <c r="D678" s="41" t="str">
        <f t="shared" si="150"/>
        <v>Fri</v>
      </c>
      <c r="E678" s="27">
        <v>43434</v>
      </c>
      <c r="F678" s="41">
        <v>50624</v>
      </c>
      <c r="G678" s="41" t="s">
        <v>358</v>
      </c>
      <c r="H678" s="41" t="s">
        <v>1020</v>
      </c>
      <c r="I678" s="41" t="s">
        <v>908</v>
      </c>
      <c r="J678" s="41" t="s">
        <v>907</v>
      </c>
      <c r="K678" s="41">
        <f t="shared" si="151"/>
        <v>0</v>
      </c>
      <c r="L678" s="41">
        <f t="shared" si="152"/>
        <v>1</v>
      </c>
      <c r="M678" s="41">
        <f t="shared" si="153"/>
        <v>2</v>
      </c>
      <c r="N678" s="41">
        <f t="shared" si="154"/>
        <v>3</v>
      </c>
      <c r="O678" s="41">
        <v>1</v>
      </c>
      <c r="S678" s="14"/>
      <c r="T678" s="14"/>
      <c r="U678" s="24"/>
      <c r="V678" s="24"/>
    </row>
    <row r="679" spans="1:24" x14ac:dyDescent="0.25">
      <c r="A679" s="41">
        <f t="shared" si="147"/>
        <v>2018</v>
      </c>
      <c r="B679" s="41" t="str">
        <f t="shared" si="148"/>
        <v>Nov</v>
      </c>
      <c r="C679" s="41">
        <f t="shared" si="149"/>
        <v>48</v>
      </c>
      <c r="D679" s="41" t="str">
        <f t="shared" si="150"/>
        <v>Fri</v>
      </c>
      <c r="E679" s="27">
        <v>43434</v>
      </c>
      <c r="F679" s="41">
        <v>49260</v>
      </c>
      <c r="G679" s="41" t="s">
        <v>750</v>
      </c>
      <c r="H679" s="41" t="s">
        <v>751</v>
      </c>
      <c r="I679" s="41" t="s">
        <v>907</v>
      </c>
      <c r="J679" s="41" t="s">
        <v>907</v>
      </c>
      <c r="K679" s="41">
        <f t="shared" si="151"/>
        <v>1</v>
      </c>
      <c r="L679" s="41">
        <f t="shared" si="152"/>
        <v>1</v>
      </c>
      <c r="M679" s="41">
        <f t="shared" si="153"/>
        <v>5</v>
      </c>
      <c r="N679" s="41">
        <f t="shared" si="154"/>
        <v>5</v>
      </c>
      <c r="O679" s="41">
        <v>1</v>
      </c>
      <c r="S679" s="14"/>
      <c r="T679" s="14"/>
      <c r="U679" s="24"/>
      <c r="V679" s="24"/>
    </row>
    <row r="680" spans="1:24" x14ac:dyDescent="0.25">
      <c r="A680" s="41">
        <f t="shared" si="147"/>
        <v>2018</v>
      </c>
      <c r="B680" s="41" t="str">
        <f t="shared" si="148"/>
        <v>Nov</v>
      </c>
      <c r="C680" s="41">
        <f t="shared" si="149"/>
        <v>48</v>
      </c>
      <c r="D680" s="41" t="str">
        <f t="shared" si="150"/>
        <v>Fri</v>
      </c>
      <c r="E680" s="27">
        <v>43434</v>
      </c>
      <c r="F680" s="41">
        <v>50618</v>
      </c>
      <c r="G680" s="41" t="s">
        <v>750</v>
      </c>
      <c r="H680" s="41" t="s">
        <v>754</v>
      </c>
      <c r="I680" s="41" t="s">
        <v>907</v>
      </c>
      <c r="J680" s="41" t="s">
        <v>907</v>
      </c>
      <c r="K680" s="41">
        <f t="shared" si="151"/>
        <v>1</v>
      </c>
      <c r="L680" s="41">
        <f t="shared" si="152"/>
        <v>1</v>
      </c>
      <c r="M680" s="41">
        <f t="shared" si="153"/>
        <v>5</v>
      </c>
      <c r="N680" s="41">
        <f t="shared" si="154"/>
        <v>5</v>
      </c>
      <c r="O680" s="41">
        <v>1</v>
      </c>
      <c r="S680" s="14"/>
      <c r="T680" s="14"/>
      <c r="U680" s="24"/>
      <c r="V680" s="24"/>
    </row>
    <row r="681" spans="1:24" x14ac:dyDescent="0.25">
      <c r="A681" s="41">
        <f t="shared" si="147"/>
        <v>2018</v>
      </c>
      <c r="B681" s="41" t="str">
        <f t="shared" si="148"/>
        <v>Nov</v>
      </c>
      <c r="C681" s="41">
        <f t="shared" si="149"/>
        <v>48</v>
      </c>
      <c r="D681" s="41" t="str">
        <f t="shared" si="150"/>
        <v>Fri</v>
      </c>
      <c r="E681" s="27">
        <v>43434</v>
      </c>
      <c r="F681" s="41">
        <v>47685</v>
      </c>
      <c r="G681" s="41" t="s">
        <v>1021</v>
      </c>
      <c r="H681" s="41" t="s">
        <v>1022</v>
      </c>
      <c r="I681" s="41" t="s">
        <v>908</v>
      </c>
      <c r="J681" s="41" t="s">
        <v>908</v>
      </c>
      <c r="K681" s="41">
        <f t="shared" si="151"/>
        <v>0</v>
      </c>
      <c r="L681" s="41">
        <f t="shared" si="152"/>
        <v>0</v>
      </c>
      <c r="M681" s="41">
        <f t="shared" si="153"/>
        <v>0</v>
      </c>
      <c r="N681" s="41">
        <f t="shared" si="154"/>
        <v>0</v>
      </c>
      <c r="O681" s="41">
        <v>1</v>
      </c>
      <c r="S681" s="14"/>
      <c r="T681" s="14"/>
      <c r="U681" s="24"/>
      <c r="V681" s="24"/>
    </row>
    <row r="682" spans="1:24" x14ac:dyDescent="0.25">
      <c r="A682" s="41">
        <f t="shared" si="147"/>
        <v>2018</v>
      </c>
      <c r="B682" s="41" t="str">
        <f t="shared" si="148"/>
        <v>Nov</v>
      </c>
      <c r="C682" s="41">
        <f t="shared" si="149"/>
        <v>48</v>
      </c>
      <c r="D682" s="41" t="str">
        <f t="shared" si="150"/>
        <v>Fri</v>
      </c>
      <c r="E682" s="27">
        <v>43434</v>
      </c>
      <c r="F682" s="41" t="s">
        <v>767</v>
      </c>
      <c r="G682" s="41" t="s">
        <v>768</v>
      </c>
      <c r="H682" s="41" t="s">
        <v>769</v>
      </c>
      <c r="I682" s="41" t="s">
        <v>907</v>
      </c>
      <c r="J682" s="41" t="s">
        <v>907</v>
      </c>
      <c r="K682" s="41">
        <f t="shared" si="151"/>
        <v>1</v>
      </c>
      <c r="L682" s="41">
        <f t="shared" si="152"/>
        <v>1</v>
      </c>
      <c r="M682" s="41">
        <f t="shared" si="153"/>
        <v>1</v>
      </c>
      <c r="N682" s="41">
        <f t="shared" si="154"/>
        <v>1</v>
      </c>
      <c r="O682" s="41">
        <v>1</v>
      </c>
      <c r="S682" s="14"/>
      <c r="T682" s="14"/>
      <c r="U682" s="24"/>
      <c r="V682" s="24"/>
    </row>
    <row r="683" spans="1:24" x14ac:dyDescent="0.25">
      <c r="A683" s="41">
        <f t="shared" si="147"/>
        <v>2018</v>
      </c>
      <c r="B683" s="41" t="str">
        <f t="shared" si="148"/>
        <v>Nov</v>
      </c>
      <c r="C683" s="41">
        <f t="shared" si="149"/>
        <v>48</v>
      </c>
      <c r="D683" s="41" t="str">
        <f t="shared" si="150"/>
        <v>Fri</v>
      </c>
      <c r="E683" s="27">
        <v>43434</v>
      </c>
      <c r="F683" s="41">
        <v>50609</v>
      </c>
      <c r="G683" s="41" t="s">
        <v>737</v>
      </c>
      <c r="H683" s="41" t="s">
        <v>738</v>
      </c>
      <c r="I683" s="41" t="s">
        <v>907</v>
      </c>
      <c r="J683" s="41" t="s">
        <v>907</v>
      </c>
      <c r="K683" s="41">
        <f t="shared" si="151"/>
        <v>1</v>
      </c>
      <c r="L683" s="41">
        <f t="shared" si="152"/>
        <v>1</v>
      </c>
      <c r="M683" s="41">
        <f t="shared" si="153"/>
        <v>2</v>
      </c>
      <c r="N683" s="41">
        <f t="shared" si="154"/>
        <v>2</v>
      </c>
      <c r="O683" s="41">
        <v>1</v>
      </c>
      <c r="S683" s="14"/>
      <c r="T683" s="14"/>
      <c r="U683" s="24"/>
      <c r="V683" s="24"/>
    </row>
    <row r="684" spans="1:24" x14ac:dyDescent="0.25">
      <c r="A684" s="41">
        <f t="shared" si="147"/>
        <v>2018</v>
      </c>
      <c r="B684" s="41" t="str">
        <f t="shared" si="148"/>
        <v>Nov</v>
      </c>
      <c r="C684" s="41">
        <f t="shared" si="149"/>
        <v>48</v>
      </c>
      <c r="D684" s="41" t="str">
        <f t="shared" si="150"/>
        <v>Fri</v>
      </c>
      <c r="E684" s="27">
        <v>43434</v>
      </c>
      <c r="F684" s="41">
        <v>47691</v>
      </c>
      <c r="G684" s="41" t="s">
        <v>725</v>
      </c>
      <c r="H684" s="41" t="s">
        <v>726</v>
      </c>
      <c r="I684" s="41" t="s">
        <v>907</v>
      </c>
      <c r="J684" s="41" t="s">
        <v>907</v>
      </c>
      <c r="K684" s="41">
        <f t="shared" si="151"/>
        <v>1</v>
      </c>
      <c r="L684" s="41">
        <f t="shared" si="152"/>
        <v>1</v>
      </c>
      <c r="M684" s="41">
        <f t="shared" si="153"/>
        <v>2</v>
      </c>
      <c r="N684" s="41">
        <f t="shared" si="154"/>
        <v>2</v>
      </c>
      <c r="O684" s="41">
        <v>1</v>
      </c>
      <c r="S684" s="14"/>
      <c r="T684" s="14"/>
      <c r="U684" s="24"/>
      <c r="V684" s="24"/>
    </row>
    <row r="685" spans="1:24" x14ac:dyDescent="0.25">
      <c r="A685" s="41">
        <f t="shared" si="147"/>
        <v>2018</v>
      </c>
      <c r="B685" s="41" t="str">
        <f t="shared" si="148"/>
        <v>Nov</v>
      </c>
      <c r="C685" s="41">
        <f t="shared" si="149"/>
        <v>48</v>
      </c>
      <c r="D685" s="41" t="str">
        <f t="shared" si="150"/>
        <v>Fri</v>
      </c>
      <c r="E685" s="27">
        <v>43434</v>
      </c>
      <c r="F685" s="41">
        <v>47701</v>
      </c>
      <c r="G685" s="41" t="s">
        <v>181</v>
      </c>
      <c r="H685" s="41" t="s">
        <v>739</v>
      </c>
      <c r="I685" s="41" t="s">
        <v>907</v>
      </c>
      <c r="J685" s="41" t="s">
        <v>907</v>
      </c>
      <c r="K685" s="41">
        <f t="shared" si="151"/>
        <v>1</v>
      </c>
      <c r="L685" s="41">
        <f t="shared" si="152"/>
        <v>1</v>
      </c>
      <c r="M685" s="41">
        <f t="shared" si="153"/>
        <v>3</v>
      </c>
      <c r="N685" s="41">
        <f t="shared" si="154"/>
        <v>3</v>
      </c>
      <c r="O685" s="41">
        <v>1</v>
      </c>
      <c r="S685" s="14"/>
      <c r="T685" s="14"/>
      <c r="U685" s="24"/>
      <c r="V685" s="24"/>
    </row>
    <row r="686" spans="1:24" x14ac:dyDescent="0.25">
      <c r="A686" s="41">
        <f t="shared" si="147"/>
        <v>2018</v>
      </c>
      <c r="B686" s="41" t="str">
        <f t="shared" si="148"/>
        <v>Nov</v>
      </c>
      <c r="C686" s="41">
        <f t="shared" si="149"/>
        <v>48</v>
      </c>
      <c r="D686" s="41" t="str">
        <f t="shared" si="150"/>
        <v>Fri</v>
      </c>
      <c r="E686" s="27">
        <v>43434</v>
      </c>
      <c r="F686" s="41">
        <v>47688</v>
      </c>
      <c r="G686" s="41" t="s">
        <v>723</v>
      </c>
      <c r="H686" s="41" t="s">
        <v>724</v>
      </c>
      <c r="I686" s="41" t="s">
        <v>907</v>
      </c>
      <c r="J686" s="41" t="s">
        <v>907</v>
      </c>
      <c r="K686" s="41">
        <f t="shared" si="151"/>
        <v>1</v>
      </c>
      <c r="L686" s="41">
        <f t="shared" si="152"/>
        <v>1</v>
      </c>
      <c r="M686" s="41">
        <f t="shared" si="153"/>
        <v>3</v>
      </c>
      <c r="N686" s="41">
        <f t="shared" si="154"/>
        <v>3</v>
      </c>
      <c r="O686" s="41">
        <v>1</v>
      </c>
      <c r="S686" s="14"/>
      <c r="T686" s="14"/>
      <c r="U686" s="24"/>
      <c r="V686" s="24"/>
    </row>
    <row r="687" spans="1:24" x14ac:dyDescent="0.25">
      <c r="A687" s="41">
        <f t="shared" si="147"/>
        <v>2018</v>
      </c>
      <c r="B687" s="41" t="str">
        <f t="shared" si="148"/>
        <v>Nov</v>
      </c>
      <c r="C687" s="41">
        <f t="shared" si="149"/>
        <v>48</v>
      </c>
      <c r="D687" s="41" t="str">
        <f t="shared" si="150"/>
        <v>Fri</v>
      </c>
      <c r="E687" s="27">
        <v>43434</v>
      </c>
      <c r="F687" s="41">
        <v>47719</v>
      </c>
      <c r="G687" s="41" t="s">
        <v>415</v>
      </c>
      <c r="H687" s="41" t="s">
        <v>716</v>
      </c>
      <c r="I687" s="41" t="s">
        <v>907</v>
      </c>
      <c r="J687" s="41" t="s">
        <v>907</v>
      </c>
      <c r="K687" s="41">
        <f t="shared" si="151"/>
        <v>1</v>
      </c>
      <c r="L687" s="41">
        <f t="shared" si="152"/>
        <v>1</v>
      </c>
      <c r="M687" s="41">
        <f t="shared" si="153"/>
        <v>10</v>
      </c>
      <c r="N687" s="41">
        <f t="shared" si="154"/>
        <v>10</v>
      </c>
      <c r="O687" s="41">
        <v>1</v>
      </c>
      <c r="S687" s="14"/>
      <c r="T687" s="14"/>
      <c r="U687" s="24"/>
      <c r="V687" s="24"/>
    </row>
    <row r="688" spans="1:24" x14ac:dyDescent="0.25">
      <c r="A688" s="41">
        <f t="shared" si="147"/>
        <v>2018</v>
      </c>
      <c r="B688" s="41" t="str">
        <f t="shared" si="148"/>
        <v>Nov</v>
      </c>
      <c r="C688" s="41">
        <f t="shared" si="149"/>
        <v>48</v>
      </c>
      <c r="D688" s="41" t="str">
        <f t="shared" si="150"/>
        <v>Fri</v>
      </c>
      <c r="E688" s="27">
        <v>43434</v>
      </c>
      <c r="F688" s="41" t="s">
        <v>1023</v>
      </c>
      <c r="G688" s="41" t="s">
        <v>417</v>
      </c>
      <c r="H688" s="41" t="s">
        <v>923</v>
      </c>
      <c r="I688" s="41" t="s">
        <v>907</v>
      </c>
      <c r="J688" s="41" t="s">
        <v>907</v>
      </c>
      <c r="K688" s="41">
        <f t="shared" si="151"/>
        <v>1</v>
      </c>
      <c r="L688" s="41">
        <f t="shared" si="152"/>
        <v>1</v>
      </c>
      <c r="M688" s="41">
        <f t="shared" si="153"/>
        <v>2</v>
      </c>
      <c r="N688" s="41">
        <f t="shared" si="154"/>
        <v>2</v>
      </c>
      <c r="O688" s="41">
        <v>1</v>
      </c>
      <c r="S688" s="14"/>
      <c r="T688" s="14"/>
      <c r="U688" s="24"/>
      <c r="V688" s="24"/>
    </row>
    <row r="689" spans="1:22" x14ac:dyDescent="0.25">
      <c r="A689" s="41">
        <f t="shared" si="147"/>
        <v>2018</v>
      </c>
      <c r="B689" s="41" t="str">
        <f t="shared" si="148"/>
        <v>Nov</v>
      </c>
      <c r="C689" s="41">
        <f t="shared" si="149"/>
        <v>48</v>
      </c>
      <c r="D689" s="41" t="str">
        <f t="shared" si="150"/>
        <v>Fri</v>
      </c>
      <c r="E689" s="27">
        <v>43434</v>
      </c>
      <c r="F689" s="41">
        <v>47673</v>
      </c>
      <c r="G689" s="41" t="s">
        <v>87</v>
      </c>
      <c r="H689" s="41" t="s">
        <v>719</v>
      </c>
      <c r="I689" s="41" t="s">
        <v>907</v>
      </c>
      <c r="J689" s="41" t="s">
        <v>907</v>
      </c>
      <c r="K689" s="41">
        <f t="shared" si="151"/>
        <v>1</v>
      </c>
      <c r="L689" s="41">
        <f t="shared" si="152"/>
        <v>1</v>
      </c>
      <c r="M689" s="41">
        <f t="shared" si="153"/>
        <v>20</v>
      </c>
      <c r="N689" s="41">
        <f t="shared" si="154"/>
        <v>20</v>
      </c>
      <c r="O689" s="41">
        <v>1</v>
      </c>
      <c r="S689" s="14"/>
      <c r="T689" s="14"/>
      <c r="U689" s="24"/>
      <c r="V689" s="24"/>
    </row>
    <row r="690" spans="1:22" x14ac:dyDescent="0.25">
      <c r="A690" s="41">
        <f t="shared" si="147"/>
        <v>2018</v>
      </c>
      <c r="B690" s="41" t="str">
        <f t="shared" si="148"/>
        <v>Nov</v>
      </c>
      <c r="C690" s="41">
        <f t="shared" si="149"/>
        <v>48</v>
      </c>
      <c r="D690" s="41" t="str">
        <f t="shared" si="150"/>
        <v>Fri</v>
      </c>
      <c r="E690" s="27">
        <v>43434</v>
      </c>
      <c r="F690" s="41">
        <v>47693</v>
      </c>
      <c r="G690" s="41" t="s">
        <v>484</v>
      </c>
      <c r="H690" s="41" t="s">
        <v>747</v>
      </c>
      <c r="I690" s="41" t="s">
        <v>907</v>
      </c>
      <c r="J690" s="41" t="s">
        <v>907</v>
      </c>
      <c r="K690" s="41">
        <f t="shared" si="151"/>
        <v>1</v>
      </c>
      <c r="L690" s="41">
        <f t="shared" si="152"/>
        <v>1</v>
      </c>
      <c r="M690" s="41">
        <f t="shared" si="153"/>
        <v>6</v>
      </c>
      <c r="N690" s="41">
        <f t="shared" si="154"/>
        <v>6</v>
      </c>
      <c r="O690" s="41">
        <v>1</v>
      </c>
      <c r="S690" s="14"/>
      <c r="T690" s="14"/>
      <c r="U690" s="24"/>
      <c r="V690" s="24"/>
    </row>
    <row r="691" spans="1:22" x14ac:dyDescent="0.25">
      <c r="A691" s="41">
        <f t="shared" si="147"/>
        <v>2018</v>
      </c>
      <c r="B691" s="41" t="str">
        <f t="shared" si="148"/>
        <v>Nov</v>
      </c>
      <c r="C691" s="41">
        <f t="shared" si="149"/>
        <v>48</v>
      </c>
      <c r="D691" s="41" t="str">
        <f t="shared" si="150"/>
        <v>Fri</v>
      </c>
      <c r="E691" s="27">
        <v>43434</v>
      </c>
      <c r="F691" s="41">
        <v>47703</v>
      </c>
      <c r="G691" s="41" t="s">
        <v>55</v>
      </c>
      <c r="H691" s="41" t="s">
        <v>727</v>
      </c>
      <c r="I691" s="41" t="s">
        <v>907</v>
      </c>
      <c r="J691" s="41" t="s">
        <v>907</v>
      </c>
      <c r="K691" s="41">
        <f t="shared" si="151"/>
        <v>1</v>
      </c>
      <c r="L691" s="41">
        <f t="shared" si="152"/>
        <v>1</v>
      </c>
      <c r="M691" s="41">
        <f t="shared" si="153"/>
        <v>14</v>
      </c>
      <c r="N691" s="41">
        <f t="shared" si="154"/>
        <v>14</v>
      </c>
      <c r="O691" s="41">
        <v>1</v>
      </c>
      <c r="S691" s="14"/>
      <c r="T691" s="14"/>
      <c r="U691" s="24"/>
      <c r="V691" s="24"/>
    </row>
    <row r="692" spans="1:22" x14ac:dyDescent="0.25">
      <c r="A692" s="41">
        <f t="shared" si="147"/>
        <v>2018</v>
      </c>
      <c r="B692" s="41" t="str">
        <f t="shared" si="148"/>
        <v>Nov</v>
      </c>
      <c r="C692" s="41">
        <f t="shared" si="149"/>
        <v>48</v>
      </c>
      <c r="D692" s="41" t="str">
        <f t="shared" si="150"/>
        <v>Fri</v>
      </c>
      <c r="E692" s="27">
        <v>43434</v>
      </c>
      <c r="F692" s="41">
        <v>47671</v>
      </c>
      <c r="G692" s="41" t="s">
        <v>173</v>
      </c>
      <c r="H692" s="41" t="s">
        <v>715</v>
      </c>
      <c r="I692" s="41" t="s">
        <v>907</v>
      </c>
      <c r="J692" s="41" t="s">
        <v>907</v>
      </c>
      <c r="K692" s="41">
        <f t="shared" si="151"/>
        <v>1</v>
      </c>
      <c r="L692" s="41">
        <f t="shared" si="152"/>
        <v>1</v>
      </c>
      <c r="M692" s="41">
        <f t="shared" si="153"/>
        <v>3</v>
      </c>
      <c r="N692" s="41">
        <f t="shared" si="154"/>
        <v>3</v>
      </c>
      <c r="O692" s="41">
        <v>1</v>
      </c>
      <c r="S692" s="14"/>
      <c r="T692" s="14"/>
      <c r="U692" s="24"/>
      <c r="V692" s="24"/>
    </row>
    <row r="693" spans="1:22" x14ac:dyDescent="0.25">
      <c r="A693" s="41">
        <f t="shared" si="147"/>
        <v>2018</v>
      </c>
      <c r="B693" s="41" t="str">
        <f t="shared" si="148"/>
        <v>Nov</v>
      </c>
      <c r="C693" s="41">
        <f t="shared" si="149"/>
        <v>48</v>
      </c>
      <c r="D693" s="41" t="str">
        <f t="shared" si="150"/>
        <v>Fri</v>
      </c>
      <c r="E693" s="27">
        <v>43434</v>
      </c>
      <c r="F693" s="41">
        <v>47672</v>
      </c>
      <c r="G693" s="41" t="s">
        <v>310</v>
      </c>
      <c r="H693" s="41" t="s">
        <v>1024</v>
      </c>
      <c r="I693" s="41" t="s">
        <v>908</v>
      </c>
      <c r="J693" s="41" t="s">
        <v>908</v>
      </c>
      <c r="K693" s="41">
        <f t="shared" si="151"/>
        <v>0</v>
      </c>
      <c r="L693" s="41">
        <f t="shared" si="152"/>
        <v>0</v>
      </c>
      <c r="M693" s="41">
        <f t="shared" si="153"/>
        <v>5</v>
      </c>
      <c r="N693" s="41">
        <f t="shared" si="154"/>
        <v>5</v>
      </c>
      <c r="O693" s="41">
        <v>1</v>
      </c>
      <c r="S693" s="14"/>
      <c r="T693" s="14"/>
      <c r="U693" s="24"/>
      <c r="V693" s="24"/>
    </row>
    <row r="694" spans="1:22" x14ac:dyDescent="0.25">
      <c r="A694" s="41">
        <f t="shared" si="147"/>
        <v>2018</v>
      </c>
      <c r="B694" s="41" t="str">
        <f t="shared" si="148"/>
        <v>Nov</v>
      </c>
      <c r="C694" s="41">
        <f t="shared" si="149"/>
        <v>48</v>
      </c>
      <c r="D694" s="41" t="str">
        <f t="shared" si="150"/>
        <v>Fri</v>
      </c>
      <c r="E694" s="27">
        <v>43434</v>
      </c>
      <c r="F694" s="41">
        <v>50695</v>
      </c>
      <c r="G694" s="41" t="s">
        <v>1025</v>
      </c>
      <c r="H694" s="41" t="s">
        <v>1026</v>
      </c>
      <c r="I694" s="41" t="s">
        <v>908</v>
      </c>
      <c r="J694" s="41" t="s">
        <v>908</v>
      </c>
      <c r="K694" s="41">
        <f t="shared" si="151"/>
        <v>0</v>
      </c>
      <c r="L694" s="41">
        <f t="shared" si="152"/>
        <v>0</v>
      </c>
      <c r="M694" s="41">
        <f t="shared" si="153"/>
        <v>0</v>
      </c>
      <c r="N694" s="41">
        <f t="shared" si="154"/>
        <v>0</v>
      </c>
      <c r="O694" s="41">
        <v>1</v>
      </c>
      <c r="S694" s="14"/>
      <c r="T694" s="14"/>
      <c r="U694" s="24"/>
      <c r="V694" s="24"/>
    </row>
    <row r="695" spans="1:22" x14ac:dyDescent="0.25">
      <c r="A695" s="41">
        <f t="shared" si="147"/>
        <v>2018</v>
      </c>
      <c r="B695" s="41" t="str">
        <f t="shared" si="148"/>
        <v>Nov</v>
      </c>
      <c r="C695" s="41">
        <f t="shared" si="149"/>
        <v>48</v>
      </c>
      <c r="D695" s="41" t="str">
        <f t="shared" si="150"/>
        <v>Fri</v>
      </c>
      <c r="E695" s="27">
        <v>43434</v>
      </c>
      <c r="F695" s="41" t="s">
        <v>1027</v>
      </c>
      <c r="G695" s="41" t="s">
        <v>486</v>
      </c>
      <c r="H695" s="41" t="s">
        <v>923</v>
      </c>
      <c r="I695" s="41" t="s">
        <v>908</v>
      </c>
      <c r="J695" s="41" t="s">
        <v>908</v>
      </c>
      <c r="K695" s="41">
        <f t="shared" si="151"/>
        <v>0</v>
      </c>
      <c r="L695" s="41">
        <f t="shared" si="152"/>
        <v>0</v>
      </c>
      <c r="M695" s="41">
        <f t="shared" si="153"/>
        <v>3</v>
      </c>
      <c r="N695" s="41">
        <f t="shared" si="154"/>
        <v>3</v>
      </c>
      <c r="O695" s="41">
        <v>1</v>
      </c>
      <c r="S695" s="14"/>
      <c r="T695" s="14"/>
      <c r="U695" s="24"/>
      <c r="V695" s="24"/>
    </row>
    <row r="696" spans="1:22" x14ac:dyDescent="0.25">
      <c r="A696" s="41">
        <f t="shared" si="147"/>
        <v>2018</v>
      </c>
      <c r="B696" s="41" t="str">
        <f t="shared" si="148"/>
        <v>Nov</v>
      </c>
      <c r="C696" s="41">
        <f t="shared" si="149"/>
        <v>48</v>
      </c>
      <c r="D696" s="41" t="str">
        <f t="shared" si="150"/>
        <v>Fri</v>
      </c>
      <c r="E696" s="27">
        <v>43434</v>
      </c>
      <c r="F696" s="41" t="s">
        <v>1028</v>
      </c>
      <c r="G696" s="41" t="s">
        <v>598</v>
      </c>
      <c r="H696" s="41" t="s">
        <v>923</v>
      </c>
      <c r="I696" s="41" t="s">
        <v>908</v>
      </c>
      <c r="J696" s="41" t="s">
        <v>908</v>
      </c>
      <c r="K696" s="41">
        <f t="shared" si="151"/>
        <v>0</v>
      </c>
      <c r="L696" s="41">
        <f t="shared" si="152"/>
        <v>0</v>
      </c>
      <c r="M696" s="41">
        <f t="shared" si="153"/>
        <v>3</v>
      </c>
      <c r="N696" s="41">
        <f t="shared" si="154"/>
        <v>3</v>
      </c>
      <c r="O696" s="41">
        <v>1</v>
      </c>
      <c r="S696" s="14"/>
      <c r="T696" s="14"/>
      <c r="U696" s="24"/>
      <c r="V696" s="24"/>
    </row>
    <row r="697" spans="1:22" x14ac:dyDescent="0.25">
      <c r="A697" s="41">
        <f t="shared" si="147"/>
        <v>2018</v>
      </c>
      <c r="B697" s="41" t="str">
        <f t="shared" si="148"/>
        <v>Nov</v>
      </c>
      <c r="C697" s="41">
        <f t="shared" si="149"/>
        <v>48</v>
      </c>
      <c r="D697" s="41" t="str">
        <f t="shared" si="150"/>
        <v>Fri</v>
      </c>
      <c r="E697" s="27">
        <v>43434</v>
      </c>
      <c r="F697" s="41">
        <v>50667</v>
      </c>
      <c r="G697" s="41" t="s">
        <v>1003</v>
      </c>
      <c r="H697" s="41" t="s">
        <v>1029</v>
      </c>
      <c r="I697" s="41" t="s">
        <v>907</v>
      </c>
      <c r="J697" s="41" t="s">
        <v>907</v>
      </c>
      <c r="K697" s="41">
        <f t="shared" si="151"/>
        <v>1</v>
      </c>
      <c r="L697" s="41">
        <f t="shared" si="152"/>
        <v>1</v>
      </c>
      <c r="M697" s="41">
        <f t="shared" si="153"/>
        <v>1</v>
      </c>
      <c r="N697" s="41">
        <f t="shared" si="154"/>
        <v>2</v>
      </c>
      <c r="O697" s="41">
        <v>1</v>
      </c>
      <c r="S697" s="14"/>
      <c r="T697" s="14"/>
      <c r="U697" s="24"/>
      <c r="V697" s="24"/>
    </row>
    <row r="698" spans="1:22" x14ac:dyDescent="0.25">
      <c r="A698" s="41">
        <f t="shared" si="147"/>
        <v>2018</v>
      </c>
      <c r="B698" s="41" t="str">
        <f t="shared" si="148"/>
        <v>Nov</v>
      </c>
      <c r="C698" s="41">
        <f t="shared" si="149"/>
        <v>48</v>
      </c>
      <c r="D698" s="41" t="str">
        <f t="shared" si="150"/>
        <v>Fri</v>
      </c>
      <c r="E698" s="27">
        <v>43434</v>
      </c>
      <c r="F698" s="41">
        <v>49285</v>
      </c>
      <c r="G698" s="41" t="s">
        <v>786</v>
      </c>
      <c r="H698" s="41" t="s">
        <v>787</v>
      </c>
      <c r="I698" s="41" t="s">
        <v>907</v>
      </c>
      <c r="J698" s="41" t="s">
        <v>907</v>
      </c>
      <c r="K698" s="41">
        <f t="shared" si="151"/>
        <v>1</v>
      </c>
      <c r="L698" s="41">
        <f t="shared" si="152"/>
        <v>1</v>
      </c>
      <c r="M698" s="41">
        <f t="shared" si="153"/>
        <v>1</v>
      </c>
      <c r="N698" s="41">
        <f t="shared" si="154"/>
        <v>1</v>
      </c>
      <c r="O698" s="41">
        <v>1</v>
      </c>
      <c r="S698" s="14"/>
      <c r="T698" s="14"/>
      <c r="U698" s="24"/>
      <c r="V698" s="24"/>
    </row>
    <row r="699" spans="1:22" x14ac:dyDescent="0.25">
      <c r="A699" s="41">
        <f t="shared" si="147"/>
        <v>2018</v>
      </c>
      <c r="B699" s="41" t="str">
        <f t="shared" si="148"/>
        <v>Nov</v>
      </c>
      <c r="C699" s="41">
        <f t="shared" si="149"/>
        <v>48</v>
      </c>
      <c r="D699" s="41" t="str">
        <f t="shared" si="150"/>
        <v>Fri</v>
      </c>
      <c r="E699" s="27">
        <v>43434</v>
      </c>
      <c r="F699" s="41">
        <v>47668</v>
      </c>
      <c r="G699" s="41" t="s">
        <v>93</v>
      </c>
      <c r="H699" s="41" t="s">
        <v>714</v>
      </c>
      <c r="I699" s="41" t="s">
        <v>907</v>
      </c>
      <c r="J699" s="41" t="s">
        <v>907</v>
      </c>
      <c r="K699" s="41">
        <f t="shared" si="151"/>
        <v>1</v>
      </c>
      <c r="L699" s="41">
        <f t="shared" si="152"/>
        <v>1</v>
      </c>
      <c r="M699" s="41">
        <f t="shared" si="153"/>
        <v>21</v>
      </c>
      <c r="N699" s="41">
        <f t="shared" si="154"/>
        <v>21</v>
      </c>
      <c r="O699" s="41">
        <v>1</v>
      </c>
      <c r="S699" s="14"/>
      <c r="T699" s="14"/>
      <c r="U699" s="24"/>
      <c r="V699" s="24"/>
    </row>
    <row r="700" spans="1:22" x14ac:dyDescent="0.25">
      <c r="A700" s="41">
        <f t="shared" ref="A700:A763" si="155">YEAR(E700)</f>
        <v>2018</v>
      </c>
      <c r="B700" s="41" t="str">
        <f t="shared" ref="B700:B763" si="156">TEXT(E700,"MMM")</f>
        <v>Dec</v>
      </c>
      <c r="C700" s="41">
        <f t="shared" ref="C700:C763" si="157">WEEKNUM(E700)</f>
        <v>49</v>
      </c>
      <c r="D700" s="41" t="str">
        <f t="shared" ref="D700:D763" si="158">TEXT(E700,"DDD")</f>
        <v>Mon</v>
      </c>
      <c r="E700" s="27">
        <v>43437</v>
      </c>
      <c r="F700" s="41">
        <v>47755</v>
      </c>
      <c r="G700" s="41" t="s">
        <v>701</v>
      </c>
      <c r="H700" s="41" t="s">
        <v>702</v>
      </c>
      <c r="I700" s="41" t="s">
        <v>908</v>
      </c>
      <c r="J700" s="41" t="s">
        <v>908</v>
      </c>
      <c r="K700" s="41">
        <f t="shared" si="151"/>
        <v>0</v>
      </c>
      <c r="L700" s="41">
        <f t="shared" si="152"/>
        <v>0</v>
      </c>
      <c r="M700" s="41">
        <f t="shared" si="153"/>
        <v>0</v>
      </c>
      <c r="N700" s="41">
        <f t="shared" si="154"/>
        <v>0</v>
      </c>
      <c r="O700" s="41">
        <v>1</v>
      </c>
      <c r="S700" s="14"/>
      <c r="T700" s="14"/>
      <c r="U700" s="24"/>
      <c r="V700" s="24"/>
    </row>
    <row r="701" spans="1:22" x14ac:dyDescent="0.25">
      <c r="A701" s="41">
        <f t="shared" si="155"/>
        <v>2018</v>
      </c>
      <c r="B701" s="41" t="str">
        <f t="shared" si="156"/>
        <v>Dec</v>
      </c>
      <c r="C701" s="41">
        <f t="shared" si="157"/>
        <v>49</v>
      </c>
      <c r="D701" s="41" t="str">
        <f t="shared" si="158"/>
        <v>Mon</v>
      </c>
      <c r="E701" s="27">
        <v>43437</v>
      </c>
      <c r="F701" s="41" t="s">
        <v>1030</v>
      </c>
      <c r="G701" s="41" t="s">
        <v>919</v>
      </c>
      <c r="H701" s="41" t="s">
        <v>1031</v>
      </c>
      <c r="I701" s="41" t="s">
        <v>908</v>
      </c>
      <c r="J701" s="41" t="s">
        <v>908</v>
      </c>
      <c r="K701" s="41">
        <f t="shared" si="151"/>
        <v>0</v>
      </c>
      <c r="L701" s="41">
        <f t="shared" si="152"/>
        <v>0</v>
      </c>
      <c r="M701" s="41">
        <f t="shared" si="153"/>
        <v>0</v>
      </c>
      <c r="N701" s="41">
        <f t="shared" si="154"/>
        <v>0</v>
      </c>
      <c r="O701" s="41">
        <v>1</v>
      </c>
      <c r="S701" s="14"/>
      <c r="T701" s="14"/>
      <c r="U701" s="24"/>
      <c r="V701" s="24"/>
    </row>
    <row r="702" spans="1:22" x14ac:dyDescent="0.25">
      <c r="A702" s="41">
        <f t="shared" si="155"/>
        <v>2018</v>
      </c>
      <c r="B702" s="41" t="str">
        <f t="shared" si="156"/>
        <v>Dec</v>
      </c>
      <c r="C702" s="41">
        <f t="shared" si="157"/>
        <v>49</v>
      </c>
      <c r="D702" s="41" t="str">
        <f t="shared" si="158"/>
        <v>Mon</v>
      </c>
      <c r="E702" s="27">
        <v>43437</v>
      </c>
      <c r="F702" s="41">
        <v>47735</v>
      </c>
      <c r="G702" s="41" t="s">
        <v>912</v>
      </c>
      <c r="H702" s="41" t="s">
        <v>1032</v>
      </c>
      <c r="I702" s="41" t="s">
        <v>908</v>
      </c>
      <c r="J702" s="41" t="s">
        <v>908</v>
      </c>
      <c r="K702" s="41">
        <f t="shared" si="151"/>
        <v>0</v>
      </c>
      <c r="L702" s="41">
        <f t="shared" si="152"/>
        <v>0</v>
      </c>
      <c r="M702" s="41">
        <f t="shared" si="153"/>
        <v>5</v>
      </c>
      <c r="N702" s="41">
        <f t="shared" si="154"/>
        <v>5</v>
      </c>
      <c r="O702" s="41">
        <v>1</v>
      </c>
      <c r="S702" s="14"/>
      <c r="T702" s="14"/>
      <c r="U702" s="24"/>
      <c r="V702" s="24"/>
    </row>
    <row r="703" spans="1:22" x14ac:dyDescent="0.25">
      <c r="A703" s="41">
        <f t="shared" si="155"/>
        <v>2018</v>
      </c>
      <c r="B703" s="41" t="str">
        <f t="shared" si="156"/>
        <v>Dec</v>
      </c>
      <c r="C703" s="41">
        <f t="shared" si="157"/>
        <v>49</v>
      </c>
      <c r="D703" s="41" t="str">
        <f t="shared" si="158"/>
        <v>Mon</v>
      </c>
      <c r="E703" s="27">
        <v>43437</v>
      </c>
      <c r="F703" s="41">
        <v>47777</v>
      </c>
      <c r="G703" s="41" t="s">
        <v>125</v>
      </c>
      <c r="H703" s="41" t="s">
        <v>667</v>
      </c>
      <c r="I703" s="41" t="s">
        <v>907</v>
      </c>
      <c r="J703" s="41" t="s">
        <v>907</v>
      </c>
      <c r="K703" s="41">
        <f t="shared" si="151"/>
        <v>1</v>
      </c>
      <c r="L703" s="41">
        <f t="shared" si="152"/>
        <v>1</v>
      </c>
      <c r="M703" s="41">
        <f t="shared" si="153"/>
        <v>25</v>
      </c>
      <c r="N703" s="41">
        <f t="shared" si="154"/>
        <v>27</v>
      </c>
      <c r="O703" s="41">
        <v>1</v>
      </c>
      <c r="S703" s="14"/>
      <c r="T703" s="14"/>
      <c r="U703" s="24"/>
      <c r="V703" s="24"/>
    </row>
    <row r="704" spans="1:22" x14ac:dyDescent="0.25">
      <c r="A704" s="41">
        <f t="shared" si="155"/>
        <v>2018</v>
      </c>
      <c r="B704" s="41" t="str">
        <f t="shared" si="156"/>
        <v>Dec</v>
      </c>
      <c r="C704" s="41">
        <f t="shared" si="157"/>
        <v>49</v>
      </c>
      <c r="D704" s="41" t="str">
        <f t="shared" si="158"/>
        <v>Mon</v>
      </c>
      <c r="E704" s="27">
        <v>43437</v>
      </c>
      <c r="F704" s="41">
        <v>47778</v>
      </c>
      <c r="G704" s="41" t="s">
        <v>125</v>
      </c>
      <c r="H704" s="41" t="s">
        <v>508</v>
      </c>
      <c r="I704" s="41" t="s">
        <v>907</v>
      </c>
      <c r="J704" s="41" t="s">
        <v>907</v>
      </c>
      <c r="K704" s="41">
        <f t="shared" si="151"/>
        <v>1</v>
      </c>
      <c r="L704" s="41">
        <f t="shared" si="152"/>
        <v>1</v>
      </c>
      <c r="M704" s="41">
        <f t="shared" si="153"/>
        <v>25</v>
      </c>
      <c r="N704" s="41">
        <f t="shared" si="154"/>
        <v>27</v>
      </c>
      <c r="O704" s="41">
        <v>1</v>
      </c>
      <c r="S704" s="14"/>
      <c r="T704" s="14"/>
      <c r="U704" s="24"/>
      <c r="V704" s="24"/>
    </row>
    <row r="705" spans="1:22" x14ac:dyDescent="0.25">
      <c r="A705" s="41">
        <f t="shared" si="155"/>
        <v>2018</v>
      </c>
      <c r="B705" s="41" t="str">
        <f t="shared" si="156"/>
        <v>Dec</v>
      </c>
      <c r="C705" s="41">
        <f t="shared" si="157"/>
        <v>49</v>
      </c>
      <c r="D705" s="41" t="str">
        <f t="shared" si="158"/>
        <v>Mon</v>
      </c>
      <c r="E705" s="27">
        <v>43437</v>
      </c>
      <c r="F705" s="41" t="s">
        <v>675</v>
      </c>
      <c r="G705" s="41" t="s">
        <v>676</v>
      </c>
      <c r="H705" s="41" t="s">
        <v>677</v>
      </c>
      <c r="I705" s="41" t="s">
        <v>907</v>
      </c>
      <c r="J705" s="41" t="s">
        <v>907</v>
      </c>
      <c r="K705" s="41">
        <f t="shared" si="151"/>
        <v>1</v>
      </c>
      <c r="L705" s="41">
        <f t="shared" si="152"/>
        <v>1</v>
      </c>
      <c r="M705" s="41">
        <f t="shared" si="153"/>
        <v>1</v>
      </c>
      <c r="N705" s="41">
        <f t="shared" si="154"/>
        <v>1</v>
      </c>
      <c r="O705" s="41">
        <v>1</v>
      </c>
      <c r="S705" s="14"/>
      <c r="T705" s="14"/>
      <c r="U705" s="24"/>
      <c r="V705" s="24"/>
    </row>
    <row r="706" spans="1:22" x14ac:dyDescent="0.25">
      <c r="A706" s="41">
        <f t="shared" si="155"/>
        <v>2018</v>
      </c>
      <c r="B706" s="41" t="str">
        <f t="shared" si="156"/>
        <v>Dec</v>
      </c>
      <c r="C706" s="41">
        <f t="shared" si="157"/>
        <v>49</v>
      </c>
      <c r="D706" s="41" t="str">
        <f t="shared" si="158"/>
        <v>Mon</v>
      </c>
      <c r="E706" s="27">
        <v>43437</v>
      </c>
      <c r="F706" s="41">
        <v>47761</v>
      </c>
      <c r="G706" s="41" t="s">
        <v>43</v>
      </c>
      <c r="H706" s="41" t="s">
        <v>698</v>
      </c>
      <c r="I706" s="41" t="s">
        <v>907</v>
      </c>
      <c r="J706" s="41" t="s">
        <v>907</v>
      </c>
      <c r="K706" s="41">
        <f t="shared" si="151"/>
        <v>1</v>
      </c>
      <c r="L706" s="41">
        <f t="shared" si="152"/>
        <v>1</v>
      </c>
      <c r="M706" s="41">
        <f t="shared" si="153"/>
        <v>4</v>
      </c>
      <c r="N706" s="41">
        <f t="shared" si="154"/>
        <v>3</v>
      </c>
      <c r="O706" s="41">
        <v>1</v>
      </c>
      <c r="S706" s="14"/>
      <c r="T706" s="14"/>
      <c r="U706" s="24"/>
      <c r="V706" s="24"/>
    </row>
    <row r="707" spans="1:22" x14ac:dyDescent="0.25">
      <c r="A707" s="41">
        <f t="shared" si="155"/>
        <v>2018</v>
      </c>
      <c r="B707" s="41" t="str">
        <f t="shared" si="156"/>
        <v>Dec</v>
      </c>
      <c r="C707" s="41">
        <f t="shared" si="157"/>
        <v>49</v>
      </c>
      <c r="D707" s="41" t="str">
        <f t="shared" si="158"/>
        <v>Mon</v>
      </c>
      <c r="E707" s="27">
        <v>43437</v>
      </c>
      <c r="F707" s="41" t="s">
        <v>1033</v>
      </c>
      <c r="G707" s="41" t="s">
        <v>1034</v>
      </c>
      <c r="H707" s="41" t="s">
        <v>1035</v>
      </c>
      <c r="I707" s="41" t="s">
        <v>908</v>
      </c>
      <c r="J707" s="41" t="s">
        <v>908</v>
      </c>
      <c r="K707" s="41">
        <f t="shared" ref="K707:K770" si="159">IF(I707="YES",1,0)</f>
        <v>0</v>
      </c>
      <c r="L707" s="41">
        <f t="shared" ref="L707:L770" si="160">IF(J707="YES",1,0)</f>
        <v>0</v>
      </c>
      <c r="M707" s="41">
        <f t="shared" ref="M707:M770" si="161">COUNTIFS(G:G,G707,I:I,"YES")</f>
        <v>0</v>
      </c>
      <c r="N707" s="41">
        <f t="shared" ref="N707:N770" si="162">COUNTIFS(G:G,G707,J:J,"YES")</f>
        <v>0</v>
      </c>
      <c r="O707" s="41">
        <v>1</v>
      </c>
      <c r="S707" s="14"/>
      <c r="T707" s="14"/>
      <c r="U707" s="24"/>
      <c r="V707" s="24"/>
    </row>
    <row r="708" spans="1:22" x14ac:dyDescent="0.25">
      <c r="A708" s="41">
        <f t="shared" si="155"/>
        <v>2018</v>
      </c>
      <c r="B708" s="41" t="str">
        <f t="shared" si="156"/>
        <v>Dec</v>
      </c>
      <c r="C708" s="41">
        <f t="shared" si="157"/>
        <v>49</v>
      </c>
      <c r="D708" s="41" t="str">
        <f t="shared" si="158"/>
        <v>Mon</v>
      </c>
      <c r="E708" s="27">
        <v>43437</v>
      </c>
      <c r="F708" s="41">
        <v>50724</v>
      </c>
      <c r="G708" s="41" t="s">
        <v>672</v>
      </c>
      <c r="H708" s="41" t="s">
        <v>673</v>
      </c>
      <c r="I708" s="41" t="s">
        <v>907</v>
      </c>
      <c r="J708" s="41" t="s">
        <v>907</v>
      </c>
      <c r="K708" s="41">
        <f t="shared" si="159"/>
        <v>1</v>
      </c>
      <c r="L708" s="41">
        <f t="shared" si="160"/>
        <v>1</v>
      </c>
      <c r="M708" s="41">
        <f t="shared" si="161"/>
        <v>1</v>
      </c>
      <c r="N708" s="41">
        <f t="shared" si="162"/>
        <v>1</v>
      </c>
      <c r="O708" s="41">
        <v>1</v>
      </c>
      <c r="S708" s="14"/>
      <c r="T708" s="14"/>
      <c r="U708" s="24"/>
      <c r="V708" s="24"/>
    </row>
    <row r="709" spans="1:22" x14ac:dyDescent="0.25">
      <c r="A709" s="41">
        <f t="shared" si="155"/>
        <v>2018</v>
      </c>
      <c r="B709" s="41" t="str">
        <f t="shared" si="156"/>
        <v>Dec</v>
      </c>
      <c r="C709" s="41">
        <f t="shared" si="157"/>
        <v>49</v>
      </c>
      <c r="D709" s="41" t="str">
        <f t="shared" si="158"/>
        <v>Mon</v>
      </c>
      <c r="E709" s="27">
        <v>43437</v>
      </c>
      <c r="F709" s="41">
        <v>48862</v>
      </c>
      <c r="G709" s="41" t="s">
        <v>143</v>
      </c>
      <c r="H709" s="41" t="s">
        <v>1036</v>
      </c>
      <c r="I709" s="41" t="s">
        <v>908</v>
      </c>
      <c r="J709" s="41" t="s">
        <v>908</v>
      </c>
      <c r="K709" s="41">
        <f t="shared" si="159"/>
        <v>0</v>
      </c>
      <c r="L709" s="41">
        <f t="shared" si="160"/>
        <v>0</v>
      </c>
      <c r="M709" s="41">
        <f t="shared" si="161"/>
        <v>5</v>
      </c>
      <c r="N709" s="41">
        <f t="shared" si="162"/>
        <v>5</v>
      </c>
      <c r="O709" s="41">
        <v>1</v>
      </c>
      <c r="S709" s="14"/>
      <c r="T709" s="14"/>
      <c r="U709" s="24"/>
      <c r="V709" s="24"/>
    </row>
    <row r="710" spans="1:22" x14ac:dyDescent="0.25">
      <c r="A710" s="41">
        <f t="shared" si="155"/>
        <v>2018</v>
      </c>
      <c r="B710" s="41" t="str">
        <f t="shared" si="156"/>
        <v>Dec</v>
      </c>
      <c r="C710" s="41">
        <f t="shared" si="157"/>
        <v>49</v>
      </c>
      <c r="D710" s="41" t="str">
        <f t="shared" si="158"/>
        <v>Mon</v>
      </c>
      <c r="E710" s="27">
        <v>43437</v>
      </c>
      <c r="F710" s="41">
        <v>47748</v>
      </c>
      <c r="G710" s="41" t="s">
        <v>690</v>
      </c>
      <c r="H710" s="41" t="s">
        <v>691</v>
      </c>
      <c r="I710" s="41" t="s">
        <v>907</v>
      </c>
      <c r="J710" s="41" t="s">
        <v>907</v>
      </c>
      <c r="K710" s="41">
        <f t="shared" si="159"/>
        <v>1</v>
      </c>
      <c r="L710" s="41">
        <f t="shared" si="160"/>
        <v>1</v>
      </c>
      <c r="M710" s="41">
        <f t="shared" si="161"/>
        <v>3</v>
      </c>
      <c r="N710" s="41">
        <f t="shared" si="162"/>
        <v>3</v>
      </c>
      <c r="O710" s="41">
        <v>1</v>
      </c>
      <c r="S710" s="14"/>
      <c r="T710" s="14"/>
      <c r="U710" s="24"/>
      <c r="V710" s="24"/>
    </row>
    <row r="711" spans="1:22" x14ac:dyDescent="0.25">
      <c r="A711" s="41">
        <f t="shared" si="155"/>
        <v>2018</v>
      </c>
      <c r="B711" s="41" t="str">
        <f t="shared" si="156"/>
        <v>Dec</v>
      </c>
      <c r="C711" s="41">
        <f t="shared" si="157"/>
        <v>49</v>
      </c>
      <c r="D711" s="41" t="str">
        <f t="shared" si="158"/>
        <v>Mon</v>
      </c>
      <c r="E711" s="27">
        <v>43437</v>
      </c>
      <c r="F711" s="41">
        <v>47738</v>
      </c>
      <c r="G711" s="41" t="s">
        <v>152</v>
      </c>
      <c r="H711" s="41" t="s">
        <v>699</v>
      </c>
      <c r="I711" s="41" t="s">
        <v>907</v>
      </c>
      <c r="J711" s="41" t="s">
        <v>907</v>
      </c>
      <c r="K711" s="41">
        <f t="shared" si="159"/>
        <v>1</v>
      </c>
      <c r="L711" s="41">
        <f t="shared" si="160"/>
        <v>1</v>
      </c>
      <c r="M711" s="41">
        <f t="shared" si="161"/>
        <v>13</v>
      </c>
      <c r="N711" s="41">
        <f t="shared" si="162"/>
        <v>18</v>
      </c>
      <c r="O711" s="41">
        <v>1</v>
      </c>
      <c r="S711" s="14"/>
      <c r="T711" s="14"/>
      <c r="U711" s="24"/>
      <c r="V711" s="24"/>
    </row>
    <row r="712" spans="1:22" x14ac:dyDescent="0.25">
      <c r="A712" s="41">
        <f t="shared" si="155"/>
        <v>2018</v>
      </c>
      <c r="B712" s="41" t="str">
        <f t="shared" si="156"/>
        <v>Dec</v>
      </c>
      <c r="C712" s="41">
        <f t="shared" si="157"/>
        <v>49</v>
      </c>
      <c r="D712" s="41" t="str">
        <f t="shared" si="158"/>
        <v>Mon</v>
      </c>
      <c r="E712" s="27">
        <v>43437</v>
      </c>
      <c r="F712" s="41">
        <v>47771</v>
      </c>
      <c r="G712" s="41" t="s">
        <v>346</v>
      </c>
      <c r="H712" s="41" t="s">
        <v>1037</v>
      </c>
      <c r="I712" s="41" t="s">
        <v>908</v>
      </c>
      <c r="J712" s="41" t="s">
        <v>908</v>
      </c>
      <c r="K712" s="41">
        <f t="shared" si="159"/>
        <v>0</v>
      </c>
      <c r="L712" s="41">
        <f t="shared" si="160"/>
        <v>0</v>
      </c>
      <c r="M712" s="41">
        <f t="shared" si="161"/>
        <v>0</v>
      </c>
      <c r="N712" s="41">
        <f t="shared" si="162"/>
        <v>0</v>
      </c>
      <c r="O712" s="41">
        <v>1</v>
      </c>
      <c r="S712" s="14"/>
      <c r="T712" s="14"/>
      <c r="U712" s="24"/>
      <c r="V712" s="24"/>
    </row>
    <row r="713" spans="1:22" x14ac:dyDescent="0.25">
      <c r="A713" s="41">
        <f t="shared" si="155"/>
        <v>2018</v>
      </c>
      <c r="B713" s="41" t="str">
        <f t="shared" si="156"/>
        <v>Dec</v>
      </c>
      <c r="C713" s="41">
        <f t="shared" si="157"/>
        <v>49</v>
      </c>
      <c r="D713" s="41" t="str">
        <f t="shared" si="158"/>
        <v>Mon</v>
      </c>
      <c r="E713" s="27">
        <v>43437</v>
      </c>
      <c r="F713" s="41">
        <v>50631</v>
      </c>
      <c r="G713" s="41" t="s">
        <v>695</v>
      </c>
      <c r="H713" s="41" t="s">
        <v>696</v>
      </c>
      <c r="I713" s="41" t="s">
        <v>907</v>
      </c>
      <c r="J713" s="41" t="s">
        <v>907</v>
      </c>
      <c r="K713" s="41">
        <f t="shared" si="159"/>
        <v>1</v>
      </c>
      <c r="L713" s="41">
        <f t="shared" si="160"/>
        <v>1</v>
      </c>
      <c r="M713" s="41">
        <f t="shared" si="161"/>
        <v>2</v>
      </c>
      <c r="N713" s="41">
        <f t="shared" si="162"/>
        <v>2</v>
      </c>
      <c r="O713" s="41">
        <v>1</v>
      </c>
      <c r="S713" s="14"/>
      <c r="T713" s="14"/>
      <c r="U713" s="24"/>
      <c r="V713" s="24"/>
    </row>
    <row r="714" spans="1:22" x14ac:dyDescent="0.25">
      <c r="A714" s="41">
        <f t="shared" si="155"/>
        <v>2018</v>
      </c>
      <c r="B714" s="41" t="str">
        <f t="shared" si="156"/>
        <v>Dec</v>
      </c>
      <c r="C714" s="41">
        <f t="shared" si="157"/>
        <v>49</v>
      </c>
      <c r="D714" s="41" t="str">
        <f t="shared" si="158"/>
        <v>Mon</v>
      </c>
      <c r="E714" s="27">
        <v>43437</v>
      </c>
      <c r="F714" s="41">
        <v>47770</v>
      </c>
      <c r="G714" s="41" t="s">
        <v>321</v>
      </c>
      <c r="H714" s="41" t="s">
        <v>668</v>
      </c>
      <c r="I714" s="41" t="s">
        <v>907</v>
      </c>
      <c r="J714" s="41" t="s">
        <v>907</v>
      </c>
      <c r="K714" s="41">
        <f t="shared" si="159"/>
        <v>1</v>
      </c>
      <c r="L714" s="41">
        <f t="shared" si="160"/>
        <v>1</v>
      </c>
      <c r="M714" s="41">
        <f t="shared" si="161"/>
        <v>4</v>
      </c>
      <c r="N714" s="41">
        <f t="shared" si="162"/>
        <v>4</v>
      </c>
      <c r="O714" s="41">
        <v>1</v>
      </c>
      <c r="S714" s="14"/>
      <c r="T714" s="14"/>
      <c r="U714" s="24"/>
      <c r="V714" s="24"/>
    </row>
    <row r="715" spans="1:22" x14ac:dyDescent="0.25">
      <c r="A715" s="41">
        <f t="shared" si="155"/>
        <v>2018</v>
      </c>
      <c r="B715" s="41" t="str">
        <f t="shared" si="156"/>
        <v>Dec</v>
      </c>
      <c r="C715" s="41">
        <f t="shared" si="157"/>
        <v>49</v>
      </c>
      <c r="D715" s="41" t="str">
        <f t="shared" si="158"/>
        <v>Mon</v>
      </c>
      <c r="E715" s="27">
        <v>43437</v>
      </c>
      <c r="F715" s="41">
        <v>47776</v>
      </c>
      <c r="G715" s="41" t="s">
        <v>31</v>
      </c>
      <c r="H715" s="41" t="s">
        <v>694</v>
      </c>
      <c r="I715" s="41" t="s">
        <v>907</v>
      </c>
      <c r="J715" s="41" t="s">
        <v>907</v>
      </c>
      <c r="K715" s="41">
        <f t="shared" si="159"/>
        <v>1</v>
      </c>
      <c r="L715" s="41">
        <f t="shared" si="160"/>
        <v>1</v>
      </c>
      <c r="M715" s="41">
        <f t="shared" si="161"/>
        <v>12</v>
      </c>
      <c r="N715" s="41">
        <f t="shared" si="162"/>
        <v>12</v>
      </c>
      <c r="O715" s="41">
        <v>1</v>
      </c>
      <c r="S715" s="14"/>
      <c r="T715" s="14"/>
      <c r="U715" s="24"/>
      <c r="V715" s="24"/>
    </row>
    <row r="716" spans="1:22" x14ac:dyDescent="0.25">
      <c r="A716" s="41">
        <f t="shared" si="155"/>
        <v>2018</v>
      </c>
      <c r="B716" s="41" t="str">
        <f t="shared" si="156"/>
        <v>Dec</v>
      </c>
      <c r="C716" s="41">
        <f t="shared" si="157"/>
        <v>49</v>
      </c>
      <c r="D716" s="41" t="str">
        <f t="shared" si="158"/>
        <v>Mon</v>
      </c>
      <c r="E716" s="27">
        <v>43437</v>
      </c>
      <c r="F716" s="41">
        <v>47843</v>
      </c>
      <c r="G716" s="41" t="s">
        <v>924</v>
      </c>
      <c r="H716" s="41" t="s">
        <v>1038</v>
      </c>
      <c r="I716" s="41" t="s">
        <v>907</v>
      </c>
      <c r="J716" s="41" t="s">
        <v>907</v>
      </c>
      <c r="K716" s="41">
        <f t="shared" si="159"/>
        <v>1</v>
      </c>
      <c r="L716" s="41">
        <f t="shared" si="160"/>
        <v>1</v>
      </c>
      <c r="M716" s="41">
        <f t="shared" si="161"/>
        <v>4</v>
      </c>
      <c r="N716" s="41">
        <f t="shared" si="162"/>
        <v>4</v>
      </c>
      <c r="O716" s="41">
        <v>1</v>
      </c>
      <c r="S716" s="14"/>
      <c r="T716" s="14"/>
      <c r="U716" s="24"/>
      <c r="V716" s="24"/>
    </row>
    <row r="717" spans="1:22" x14ac:dyDescent="0.25">
      <c r="A717" s="41">
        <f t="shared" si="155"/>
        <v>2018</v>
      </c>
      <c r="B717" s="41" t="str">
        <f t="shared" si="156"/>
        <v>Dec</v>
      </c>
      <c r="C717" s="41">
        <f t="shared" si="157"/>
        <v>49</v>
      </c>
      <c r="D717" s="41" t="str">
        <f t="shared" si="158"/>
        <v>Mon</v>
      </c>
      <c r="E717" s="27">
        <v>43437</v>
      </c>
      <c r="F717" s="41">
        <v>47767</v>
      </c>
      <c r="G717" s="41" t="s">
        <v>39</v>
      </c>
      <c r="H717" s="41" t="s">
        <v>788</v>
      </c>
      <c r="I717" s="41" t="s">
        <v>907</v>
      </c>
      <c r="J717" s="41" t="s">
        <v>930</v>
      </c>
      <c r="K717" s="41">
        <f t="shared" si="159"/>
        <v>1</v>
      </c>
      <c r="L717" s="41">
        <f t="shared" si="160"/>
        <v>0</v>
      </c>
      <c r="M717" s="41">
        <f t="shared" si="161"/>
        <v>26</v>
      </c>
      <c r="N717" s="41">
        <f t="shared" si="162"/>
        <v>21</v>
      </c>
      <c r="O717" s="41">
        <v>1</v>
      </c>
      <c r="S717" s="14"/>
      <c r="T717" s="14"/>
      <c r="U717" s="24"/>
      <c r="V717" s="24"/>
    </row>
    <row r="718" spans="1:22" x14ac:dyDescent="0.25">
      <c r="A718" s="41">
        <f t="shared" si="155"/>
        <v>2018</v>
      </c>
      <c r="B718" s="41" t="str">
        <f t="shared" si="156"/>
        <v>Dec</v>
      </c>
      <c r="C718" s="41">
        <f t="shared" si="157"/>
        <v>49</v>
      </c>
      <c r="D718" s="41" t="str">
        <f t="shared" si="158"/>
        <v>Mon</v>
      </c>
      <c r="E718" s="27">
        <v>43437</v>
      </c>
      <c r="F718" s="41">
        <v>48889</v>
      </c>
      <c r="G718" s="41" t="s">
        <v>37</v>
      </c>
      <c r="H718" s="41" t="s">
        <v>1039</v>
      </c>
      <c r="I718" s="41" t="s">
        <v>908</v>
      </c>
      <c r="J718" s="41" t="s">
        <v>908</v>
      </c>
      <c r="K718" s="41">
        <f t="shared" si="159"/>
        <v>0</v>
      </c>
      <c r="L718" s="41">
        <f t="shared" si="160"/>
        <v>0</v>
      </c>
      <c r="M718" s="41">
        <f t="shared" si="161"/>
        <v>8</v>
      </c>
      <c r="N718" s="41">
        <f t="shared" si="162"/>
        <v>8</v>
      </c>
      <c r="O718" s="41">
        <v>1</v>
      </c>
      <c r="S718" s="14"/>
      <c r="T718" s="14"/>
      <c r="U718" s="24"/>
      <c r="V718" s="24"/>
    </row>
    <row r="719" spans="1:22" x14ac:dyDescent="0.25">
      <c r="A719" s="41">
        <f t="shared" si="155"/>
        <v>2018</v>
      </c>
      <c r="B719" s="41" t="str">
        <f t="shared" si="156"/>
        <v>Dec</v>
      </c>
      <c r="C719" s="41">
        <f t="shared" si="157"/>
        <v>49</v>
      </c>
      <c r="D719" s="41" t="str">
        <f t="shared" si="158"/>
        <v>Mon</v>
      </c>
      <c r="E719" s="27">
        <v>43437</v>
      </c>
      <c r="F719" s="41">
        <v>50796</v>
      </c>
      <c r="G719" s="41" t="s">
        <v>179</v>
      </c>
      <c r="H719" s="41" t="s">
        <v>1040</v>
      </c>
      <c r="I719" s="41" t="s">
        <v>908</v>
      </c>
      <c r="J719" s="41" t="s">
        <v>908</v>
      </c>
      <c r="K719" s="41">
        <f t="shared" si="159"/>
        <v>0</v>
      </c>
      <c r="L719" s="41">
        <f t="shared" si="160"/>
        <v>0</v>
      </c>
      <c r="M719" s="41">
        <f t="shared" si="161"/>
        <v>2</v>
      </c>
      <c r="N719" s="41">
        <f t="shared" si="162"/>
        <v>2</v>
      </c>
      <c r="O719" s="41">
        <v>1</v>
      </c>
      <c r="S719" s="14"/>
      <c r="T719" s="14"/>
      <c r="U719" s="24"/>
      <c r="V719" s="24"/>
    </row>
    <row r="720" spans="1:22" x14ac:dyDescent="0.25">
      <c r="A720" s="41">
        <f t="shared" si="155"/>
        <v>2018</v>
      </c>
      <c r="B720" s="41" t="str">
        <f t="shared" si="156"/>
        <v>Dec</v>
      </c>
      <c r="C720" s="41">
        <f t="shared" si="157"/>
        <v>49</v>
      </c>
      <c r="D720" s="41" t="str">
        <f t="shared" si="158"/>
        <v>Mon</v>
      </c>
      <c r="E720" s="27">
        <v>43437</v>
      </c>
      <c r="F720" s="41">
        <v>47936</v>
      </c>
      <c r="G720" s="41" t="s">
        <v>10</v>
      </c>
      <c r="H720" s="41" t="s">
        <v>1041</v>
      </c>
      <c r="I720" s="41" t="s">
        <v>908</v>
      </c>
      <c r="J720" s="41" t="s">
        <v>908</v>
      </c>
      <c r="K720" s="41">
        <f t="shared" si="159"/>
        <v>0</v>
      </c>
      <c r="L720" s="41">
        <f t="shared" si="160"/>
        <v>0</v>
      </c>
      <c r="M720" s="41">
        <f t="shared" si="161"/>
        <v>27</v>
      </c>
      <c r="N720" s="41">
        <f t="shared" si="162"/>
        <v>30</v>
      </c>
      <c r="O720" s="41">
        <v>1</v>
      </c>
      <c r="S720" s="14"/>
      <c r="T720" s="14"/>
      <c r="U720" s="24"/>
      <c r="V720" s="24"/>
    </row>
    <row r="721" spans="1:22" x14ac:dyDescent="0.25">
      <c r="A721" s="41">
        <f t="shared" si="155"/>
        <v>2018</v>
      </c>
      <c r="B721" s="41" t="str">
        <f t="shared" si="156"/>
        <v>Dec</v>
      </c>
      <c r="C721" s="41">
        <f t="shared" si="157"/>
        <v>49</v>
      </c>
      <c r="D721" s="41" t="str">
        <f t="shared" si="158"/>
        <v>Mon</v>
      </c>
      <c r="E721" s="27">
        <v>43437</v>
      </c>
      <c r="F721" s="41">
        <v>47780</v>
      </c>
      <c r="G721" s="41" t="s">
        <v>10</v>
      </c>
      <c r="H721" s="41" t="s">
        <v>671</v>
      </c>
      <c r="I721" s="41" t="s">
        <v>907</v>
      </c>
      <c r="J721" s="41" t="s">
        <v>907</v>
      </c>
      <c r="K721" s="41">
        <f t="shared" si="159"/>
        <v>1</v>
      </c>
      <c r="L721" s="41">
        <f t="shared" si="160"/>
        <v>1</v>
      </c>
      <c r="M721" s="41">
        <f t="shared" si="161"/>
        <v>27</v>
      </c>
      <c r="N721" s="41">
        <f t="shared" si="162"/>
        <v>30</v>
      </c>
      <c r="O721" s="41">
        <v>1</v>
      </c>
      <c r="S721" s="14"/>
      <c r="T721" s="14"/>
      <c r="U721" s="24"/>
      <c r="V721" s="24"/>
    </row>
    <row r="722" spans="1:22" x14ac:dyDescent="0.25">
      <c r="A722" s="41">
        <f t="shared" si="155"/>
        <v>2018</v>
      </c>
      <c r="B722" s="41" t="str">
        <f t="shared" si="156"/>
        <v>Dec</v>
      </c>
      <c r="C722" s="41">
        <f t="shared" si="157"/>
        <v>49</v>
      </c>
      <c r="D722" s="41" t="str">
        <f t="shared" si="158"/>
        <v>Mon</v>
      </c>
      <c r="E722" s="27">
        <v>43437</v>
      </c>
      <c r="F722" s="41">
        <v>47745</v>
      </c>
      <c r="G722" s="41" t="s">
        <v>109</v>
      </c>
      <c r="H722" s="41" t="s">
        <v>1042</v>
      </c>
      <c r="I722" s="41" t="s">
        <v>908</v>
      </c>
      <c r="J722" s="41" t="s">
        <v>908</v>
      </c>
      <c r="K722" s="41">
        <f t="shared" si="159"/>
        <v>0</v>
      </c>
      <c r="L722" s="41">
        <f t="shared" si="160"/>
        <v>0</v>
      </c>
      <c r="M722" s="41">
        <f t="shared" si="161"/>
        <v>5</v>
      </c>
      <c r="N722" s="41">
        <f t="shared" si="162"/>
        <v>5</v>
      </c>
      <c r="O722" s="41">
        <v>1</v>
      </c>
      <c r="S722" s="14"/>
      <c r="T722" s="14"/>
      <c r="U722" s="24"/>
      <c r="V722" s="24"/>
    </row>
    <row r="723" spans="1:22" x14ac:dyDescent="0.25">
      <c r="A723" s="41">
        <f t="shared" si="155"/>
        <v>2018</v>
      </c>
      <c r="B723" s="41" t="str">
        <f t="shared" si="156"/>
        <v>Dec</v>
      </c>
      <c r="C723" s="41">
        <f t="shared" si="157"/>
        <v>49</v>
      </c>
      <c r="D723" s="41" t="str">
        <f t="shared" si="158"/>
        <v>Mon</v>
      </c>
      <c r="E723" s="27">
        <v>43437</v>
      </c>
      <c r="F723" s="41">
        <v>50797</v>
      </c>
      <c r="G723" s="41" t="s">
        <v>109</v>
      </c>
      <c r="H723" s="41" t="s">
        <v>1043</v>
      </c>
      <c r="I723" s="41" t="s">
        <v>908</v>
      </c>
      <c r="J723" s="41" t="s">
        <v>908</v>
      </c>
      <c r="K723" s="41">
        <f t="shared" si="159"/>
        <v>0</v>
      </c>
      <c r="L723" s="41">
        <f t="shared" si="160"/>
        <v>0</v>
      </c>
      <c r="M723" s="41">
        <f t="shared" si="161"/>
        <v>5</v>
      </c>
      <c r="N723" s="41">
        <f t="shared" si="162"/>
        <v>5</v>
      </c>
      <c r="O723" s="41">
        <v>1</v>
      </c>
      <c r="S723" s="14"/>
      <c r="T723" s="14"/>
      <c r="U723" s="24"/>
      <c r="V723" s="24"/>
    </row>
    <row r="724" spans="1:22" x14ac:dyDescent="0.25">
      <c r="A724" s="41">
        <f t="shared" si="155"/>
        <v>2018</v>
      </c>
      <c r="B724" s="41" t="str">
        <f t="shared" si="156"/>
        <v>Dec</v>
      </c>
      <c r="C724" s="41">
        <f t="shared" si="157"/>
        <v>49</v>
      </c>
      <c r="D724" s="41" t="str">
        <f t="shared" si="158"/>
        <v>Mon</v>
      </c>
      <c r="E724" s="27">
        <v>43437</v>
      </c>
      <c r="F724" s="41">
        <v>47752</v>
      </c>
      <c r="G724" s="41" t="s">
        <v>176</v>
      </c>
      <c r="H724" s="41" t="s">
        <v>1044</v>
      </c>
      <c r="I724" s="41" t="s">
        <v>907</v>
      </c>
      <c r="J724" s="41" t="s">
        <v>907</v>
      </c>
      <c r="K724" s="41">
        <f t="shared" si="159"/>
        <v>1</v>
      </c>
      <c r="L724" s="41">
        <f t="shared" si="160"/>
        <v>1</v>
      </c>
      <c r="M724" s="41">
        <f t="shared" si="161"/>
        <v>15</v>
      </c>
      <c r="N724" s="41">
        <f t="shared" si="162"/>
        <v>15</v>
      </c>
      <c r="O724" s="41">
        <v>1</v>
      </c>
      <c r="S724" s="14"/>
      <c r="T724" s="14"/>
      <c r="U724" s="24"/>
      <c r="V724" s="24"/>
    </row>
    <row r="725" spans="1:22" x14ac:dyDescent="0.25">
      <c r="A725" s="41">
        <f t="shared" si="155"/>
        <v>2018</v>
      </c>
      <c r="B725" s="41" t="str">
        <f t="shared" si="156"/>
        <v>Dec</v>
      </c>
      <c r="C725" s="41">
        <f t="shared" si="157"/>
        <v>49</v>
      </c>
      <c r="D725" s="41" t="str">
        <f t="shared" si="158"/>
        <v>Mon</v>
      </c>
      <c r="E725" s="27">
        <v>43437</v>
      </c>
      <c r="F725" s="41">
        <v>47782</v>
      </c>
      <c r="G725" s="41" t="s">
        <v>74</v>
      </c>
      <c r="H725" s="41" t="s">
        <v>1045</v>
      </c>
      <c r="I725" s="41" t="s">
        <v>908</v>
      </c>
      <c r="J725" s="41" t="s">
        <v>908</v>
      </c>
      <c r="K725" s="41">
        <f t="shared" si="159"/>
        <v>0</v>
      </c>
      <c r="L725" s="41">
        <f t="shared" si="160"/>
        <v>0</v>
      </c>
      <c r="M725" s="41">
        <f t="shared" si="161"/>
        <v>11</v>
      </c>
      <c r="N725" s="41">
        <f t="shared" si="162"/>
        <v>11</v>
      </c>
      <c r="O725" s="41">
        <v>1</v>
      </c>
      <c r="S725" s="14"/>
      <c r="T725" s="14"/>
      <c r="U725" s="24"/>
      <c r="V725" s="24"/>
    </row>
    <row r="726" spans="1:22" x14ac:dyDescent="0.25">
      <c r="A726" s="41">
        <f t="shared" si="155"/>
        <v>2018</v>
      </c>
      <c r="B726" s="41" t="str">
        <f t="shared" si="156"/>
        <v>Dec</v>
      </c>
      <c r="C726" s="41">
        <f t="shared" si="157"/>
        <v>49</v>
      </c>
      <c r="D726" s="41" t="str">
        <f t="shared" si="158"/>
        <v>Mon</v>
      </c>
      <c r="E726" s="27">
        <v>43437</v>
      </c>
      <c r="F726" s="41">
        <v>47729</v>
      </c>
      <c r="G726" s="41" t="s">
        <v>354</v>
      </c>
      <c r="H726" s="41" t="s">
        <v>1046</v>
      </c>
      <c r="I726" s="41" t="s">
        <v>907</v>
      </c>
      <c r="J726" s="41" t="s">
        <v>907</v>
      </c>
      <c r="K726" s="41">
        <f t="shared" si="159"/>
        <v>1</v>
      </c>
      <c r="L726" s="41">
        <f t="shared" si="160"/>
        <v>1</v>
      </c>
      <c r="M726" s="41">
        <f t="shared" si="161"/>
        <v>1</v>
      </c>
      <c r="N726" s="41">
        <f t="shared" si="162"/>
        <v>1</v>
      </c>
      <c r="O726" s="41">
        <v>1</v>
      </c>
      <c r="S726" s="14"/>
      <c r="T726" s="14"/>
      <c r="U726" s="24"/>
      <c r="V726" s="24"/>
    </row>
    <row r="727" spans="1:22" x14ac:dyDescent="0.25">
      <c r="A727" s="41">
        <f t="shared" si="155"/>
        <v>2018</v>
      </c>
      <c r="B727" s="41" t="str">
        <f t="shared" si="156"/>
        <v>Dec</v>
      </c>
      <c r="C727" s="41">
        <f t="shared" si="157"/>
        <v>49</v>
      </c>
      <c r="D727" s="41" t="str">
        <f t="shared" si="158"/>
        <v>Mon</v>
      </c>
      <c r="E727" s="27">
        <v>43437</v>
      </c>
      <c r="F727" s="41">
        <v>47727</v>
      </c>
      <c r="G727" s="41" t="s">
        <v>669</v>
      </c>
      <c r="H727" s="41" t="s">
        <v>670</v>
      </c>
      <c r="I727" s="41" t="s">
        <v>907</v>
      </c>
      <c r="J727" s="41" t="s">
        <v>907</v>
      </c>
      <c r="K727" s="41">
        <f t="shared" si="159"/>
        <v>1</v>
      </c>
      <c r="L727" s="41">
        <f t="shared" si="160"/>
        <v>1</v>
      </c>
      <c r="M727" s="41">
        <f t="shared" si="161"/>
        <v>2</v>
      </c>
      <c r="N727" s="41">
        <f t="shared" si="162"/>
        <v>3</v>
      </c>
      <c r="O727" s="41">
        <v>1</v>
      </c>
      <c r="S727" s="14"/>
      <c r="T727" s="14"/>
      <c r="U727" s="24"/>
      <c r="V727" s="24"/>
    </row>
    <row r="728" spans="1:22" x14ac:dyDescent="0.25">
      <c r="A728" s="41">
        <f t="shared" si="155"/>
        <v>2018</v>
      </c>
      <c r="B728" s="41" t="str">
        <f t="shared" si="156"/>
        <v>Dec</v>
      </c>
      <c r="C728" s="41">
        <f t="shared" si="157"/>
        <v>49</v>
      </c>
      <c r="D728" s="41" t="str">
        <f t="shared" si="158"/>
        <v>Mon</v>
      </c>
      <c r="E728" s="27">
        <v>43437</v>
      </c>
      <c r="F728" s="41">
        <v>50723</v>
      </c>
      <c r="G728" s="41" t="s">
        <v>1047</v>
      </c>
      <c r="H728" s="41" t="s">
        <v>1048</v>
      </c>
      <c r="I728" s="41" t="s">
        <v>908</v>
      </c>
      <c r="J728" s="41" t="s">
        <v>908</v>
      </c>
      <c r="K728" s="41">
        <f t="shared" si="159"/>
        <v>0</v>
      </c>
      <c r="L728" s="41">
        <f t="shared" si="160"/>
        <v>0</v>
      </c>
      <c r="M728" s="41">
        <f t="shared" si="161"/>
        <v>0</v>
      </c>
      <c r="N728" s="41">
        <f t="shared" si="162"/>
        <v>0</v>
      </c>
      <c r="O728" s="41">
        <v>1</v>
      </c>
      <c r="S728" s="14"/>
      <c r="T728" s="14"/>
      <c r="U728" s="24"/>
      <c r="V728" s="24"/>
    </row>
    <row r="729" spans="1:22" x14ac:dyDescent="0.25">
      <c r="A729" s="41">
        <f t="shared" si="155"/>
        <v>2018</v>
      </c>
      <c r="B729" s="41" t="str">
        <f t="shared" si="156"/>
        <v>Dec</v>
      </c>
      <c r="C729" s="41">
        <f t="shared" si="157"/>
        <v>49</v>
      </c>
      <c r="D729" s="41" t="str">
        <f t="shared" si="158"/>
        <v>Mon</v>
      </c>
      <c r="E729" s="27">
        <v>43437</v>
      </c>
      <c r="F729" s="41" t="s">
        <v>1049</v>
      </c>
      <c r="G729" s="41" t="s">
        <v>1050</v>
      </c>
      <c r="H729" s="41" t="s">
        <v>1051</v>
      </c>
      <c r="I729" s="41" t="s">
        <v>908</v>
      </c>
      <c r="J729" s="41" t="s">
        <v>908</v>
      </c>
      <c r="K729" s="41">
        <f t="shared" si="159"/>
        <v>0</v>
      </c>
      <c r="L729" s="41">
        <f t="shared" si="160"/>
        <v>0</v>
      </c>
      <c r="M729" s="41">
        <f t="shared" si="161"/>
        <v>0</v>
      </c>
      <c r="N729" s="41">
        <f t="shared" si="162"/>
        <v>0</v>
      </c>
      <c r="O729" s="41">
        <v>1</v>
      </c>
      <c r="S729" s="14"/>
      <c r="T729" s="14"/>
      <c r="U729" s="24"/>
      <c r="V729" s="24"/>
    </row>
    <row r="730" spans="1:22" x14ac:dyDescent="0.25">
      <c r="A730" s="41">
        <f t="shared" si="155"/>
        <v>2018</v>
      </c>
      <c r="B730" s="41" t="str">
        <f t="shared" si="156"/>
        <v>Dec</v>
      </c>
      <c r="C730" s="41">
        <f t="shared" si="157"/>
        <v>49</v>
      </c>
      <c r="D730" s="41" t="str">
        <f t="shared" si="158"/>
        <v>Mon</v>
      </c>
      <c r="E730" s="27">
        <v>43437</v>
      </c>
      <c r="F730" s="41">
        <v>49163</v>
      </c>
      <c r="G730" s="41" t="s">
        <v>1052</v>
      </c>
      <c r="H730" s="41" t="s">
        <v>1053</v>
      </c>
      <c r="I730" s="41" t="s">
        <v>908</v>
      </c>
      <c r="J730" s="41" t="s">
        <v>908</v>
      </c>
      <c r="K730" s="41">
        <f t="shared" si="159"/>
        <v>0</v>
      </c>
      <c r="L730" s="41">
        <f t="shared" si="160"/>
        <v>0</v>
      </c>
      <c r="M730" s="41">
        <f t="shared" si="161"/>
        <v>0</v>
      </c>
      <c r="N730" s="41">
        <f t="shared" si="162"/>
        <v>0</v>
      </c>
      <c r="O730" s="41">
        <v>1</v>
      </c>
      <c r="S730" s="14"/>
      <c r="T730" s="14"/>
      <c r="U730" s="24"/>
      <c r="V730" s="24"/>
    </row>
    <row r="731" spans="1:22" x14ac:dyDescent="0.25">
      <c r="A731" s="41">
        <f t="shared" si="155"/>
        <v>2018</v>
      </c>
      <c r="B731" s="41" t="str">
        <f t="shared" si="156"/>
        <v>Dec</v>
      </c>
      <c r="C731" s="41">
        <f t="shared" si="157"/>
        <v>49</v>
      </c>
      <c r="D731" s="41" t="str">
        <f t="shared" si="158"/>
        <v>Mon</v>
      </c>
      <c r="E731" s="27">
        <v>43437</v>
      </c>
      <c r="F731" s="41">
        <v>50806</v>
      </c>
      <c r="G731" s="41" t="s">
        <v>58</v>
      </c>
      <c r="H731" s="41" t="s">
        <v>1054</v>
      </c>
      <c r="I731" s="41" t="s">
        <v>908</v>
      </c>
      <c r="J731" s="41" t="s">
        <v>908</v>
      </c>
      <c r="K731" s="41">
        <f t="shared" si="159"/>
        <v>0</v>
      </c>
      <c r="L731" s="41">
        <f t="shared" si="160"/>
        <v>0</v>
      </c>
      <c r="M731" s="41">
        <f t="shared" si="161"/>
        <v>11</v>
      </c>
      <c r="N731" s="41">
        <f t="shared" si="162"/>
        <v>11</v>
      </c>
      <c r="O731" s="41">
        <v>1</v>
      </c>
      <c r="S731" s="14"/>
      <c r="T731" s="14"/>
      <c r="U731" s="24"/>
      <c r="V731" s="24"/>
    </row>
    <row r="732" spans="1:22" x14ac:dyDescent="0.25">
      <c r="A732" s="41">
        <f t="shared" si="155"/>
        <v>2018</v>
      </c>
      <c r="B732" s="41" t="str">
        <f t="shared" si="156"/>
        <v>Dec</v>
      </c>
      <c r="C732" s="41">
        <f t="shared" si="157"/>
        <v>49</v>
      </c>
      <c r="D732" s="41" t="str">
        <f t="shared" si="158"/>
        <v>Mon</v>
      </c>
      <c r="E732" s="27">
        <v>43437</v>
      </c>
      <c r="F732" s="41" t="s">
        <v>1055</v>
      </c>
      <c r="G732" s="41" t="s">
        <v>897</v>
      </c>
      <c r="H732" s="41" t="s">
        <v>1056</v>
      </c>
      <c r="I732" s="41" t="s">
        <v>908</v>
      </c>
      <c r="J732" s="41" t="s">
        <v>908</v>
      </c>
      <c r="K732" s="41">
        <f t="shared" si="159"/>
        <v>0</v>
      </c>
      <c r="L732" s="41">
        <f t="shared" si="160"/>
        <v>0</v>
      </c>
      <c r="M732" s="41">
        <f t="shared" si="161"/>
        <v>2</v>
      </c>
      <c r="N732" s="41">
        <f t="shared" si="162"/>
        <v>2</v>
      </c>
      <c r="O732" s="41">
        <v>1</v>
      </c>
      <c r="S732" s="14"/>
      <c r="T732" s="14"/>
      <c r="U732" s="24"/>
      <c r="V732" s="24"/>
    </row>
    <row r="733" spans="1:22" x14ac:dyDescent="0.25">
      <c r="A733" s="41">
        <f t="shared" si="155"/>
        <v>2018</v>
      </c>
      <c r="B733" s="41" t="str">
        <f t="shared" si="156"/>
        <v>Dec</v>
      </c>
      <c r="C733" s="41">
        <f t="shared" si="157"/>
        <v>49</v>
      </c>
      <c r="D733" s="41" t="str">
        <f t="shared" si="158"/>
        <v>Mon</v>
      </c>
      <c r="E733" s="27">
        <v>43437</v>
      </c>
      <c r="F733" s="41">
        <v>50792</v>
      </c>
      <c r="G733" s="41" t="s">
        <v>1057</v>
      </c>
      <c r="H733" s="41" t="s">
        <v>1058</v>
      </c>
      <c r="I733" s="41" t="s">
        <v>908</v>
      </c>
      <c r="J733" s="41" t="s">
        <v>908</v>
      </c>
      <c r="K733" s="41">
        <f t="shared" si="159"/>
        <v>0</v>
      </c>
      <c r="L733" s="41">
        <f t="shared" si="160"/>
        <v>0</v>
      </c>
      <c r="M733" s="41">
        <f t="shared" si="161"/>
        <v>0</v>
      </c>
      <c r="N733" s="41">
        <f t="shared" si="162"/>
        <v>0</v>
      </c>
      <c r="O733" s="41">
        <v>1</v>
      </c>
      <c r="S733" s="14"/>
      <c r="T733" s="14"/>
      <c r="U733" s="24"/>
      <c r="V733" s="24"/>
    </row>
    <row r="734" spans="1:22" x14ac:dyDescent="0.25">
      <c r="A734" s="41">
        <f t="shared" si="155"/>
        <v>2018</v>
      </c>
      <c r="B734" s="41" t="str">
        <f t="shared" si="156"/>
        <v>Dec</v>
      </c>
      <c r="C734" s="41">
        <f t="shared" si="157"/>
        <v>49</v>
      </c>
      <c r="D734" s="41" t="str">
        <f t="shared" si="158"/>
        <v>Mon</v>
      </c>
      <c r="E734" s="27">
        <v>43437</v>
      </c>
      <c r="F734" s="41">
        <v>38368</v>
      </c>
      <c r="G734" s="41" t="s">
        <v>53</v>
      </c>
      <c r="H734" s="41" t="s">
        <v>1059</v>
      </c>
      <c r="I734" s="41" t="s">
        <v>908</v>
      </c>
      <c r="J734" s="41" t="s">
        <v>908</v>
      </c>
      <c r="K734" s="41">
        <f t="shared" si="159"/>
        <v>0</v>
      </c>
      <c r="L734" s="41">
        <f t="shared" si="160"/>
        <v>0</v>
      </c>
      <c r="M734" s="41">
        <f t="shared" si="161"/>
        <v>14</v>
      </c>
      <c r="N734" s="41">
        <f t="shared" si="162"/>
        <v>14</v>
      </c>
      <c r="O734" s="41">
        <v>1</v>
      </c>
      <c r="S734" s="14"/>
      <c r="T734" s="14"/>
      <c r="U734" s="24"/>
      <c r="V734" s="24"/>
    </row>
    <row r="735" spans="1:22" x14ac:dyDescent="0.25">
      <c r="A735" s="41">
        <f t="shared" si="155"/>
        <v>2018</v>
      </c>
      <c r="B735" s="41" t="str">
        <f t="shared" si="156"/>
        <v>Dec</v>
      </c>
      <c r="C735" s="41">
        <f t="shared" si="157"/>
        <v>49</v>
      </c>
      <c r="D735" s="41" t="str">
        <f t="shared" si="158"/>
        <v>Mon</v>
      </c>
      <c r="E735" s="27">
        <v>43437</v>
      </c>
      <c r="F735" s="41">
        <v>50625</v>
      </c>
      <c r="G735" s="41" t="s">
        <v>1060</v>
      </c>
      <c r="H735" s="41" t="s">
        <v>1061</v>
      </c>
      <c r="I735" s="41" t="s">
        <v>907</v>
      </c>
      <c r="J735" s="41" t="s">
        <v>907</v>
      </c>
      <c r="K735" s="41">
        <f t="shared" si="159"/>
        <v>1</v>
      </c>
      <c r="L735" s="41">
        <f t="shared" si="160"/>
        <v>1</v>
      </c>
      <c r="M735" s="41">
        <f t="shared" si="161"/>
        <v>1</v>
      </c>
      <c r="N735" s="41">
        <f t="shared" si="162"/>
        <v>1</v>
      </c>
      <c r="O735" s="41">
        <v>1</v>
      </c>
      <c r="S735" s="14"/>
      <c r="T735" s="14"/>
      <c r="U735" s="24"/>
      <c r="V735" s="24"/>
    </row>
    <row r="736" spans="1:22" x14ac:dyDescent="0.25">
      <c r="A736" s="41">
        <f t="shared" si="155"/>
        <v>2018</v>
      </c>
      <c r="B736" s="41" t="str">
        <f t="shared" si="156"/>
        <v>Dec</v>
      </c>
      <c r="C736" s="41">
        <f t="shared" si="157"/>
        <v>49</v>
      </c>
      <c r="D736" s="41" t="str">
        <f t="shared" si="158"/>
        <v>Mon</v>
      </c>
      <c r="E736" s="27">
        <v>43437</v>
      </c>
      <c r="F736" s="41">
        <v>50593</v>
      </c>
      <c r="G736" s="41" t="s">
        <v>1062</v>
      </c>
      <c r="H736" s="41" t="s">
        <v>1063</v>
      </c>
      <c r="I736" s="41" t="s">
        <v>908</v>
      </c>
      <c r="J736" s="41" t="s">
        <v>908</v>
      </c>
      <c r="K736" s="41">
        <f t="shared" si="159"/>
        <v>0</v>
      </c>
      <c r="L736" s="41">
        <f t="shared" si="160"/>
        <v>0</v>
      </c>
      <c r="M736" s="41">
        <f t="shared" si="161"/>
        <v>1</v>
      </c>
      <c r="N736" s="41">
        <f t="shared" si="162"/>
        <v>1</v>
      </c>
      <c r="O736" s="41">
        <v>1</v>
      </c>
      <c r="S736" s="14"/>
      <c r="T736" s="14"/>
      <c r="U736" s="24"/>
      <c r="V736" s="24"/>
    </row>
    <row r="737" spans="1:22" x14ac:dyDescent="0.25">
      <c r="A737" s="41">
        <f t="shared" si="155"/>
        <v>2018</v>
      </c>
      <c r="B737" s="41" t="str">
        <f t="shared" si="156"/>
        <v>Dec</v>
      </c>
      <c r="C737" s="41">
        <f t="shared" si="157"/>
        <v>49</v>
      </c>
      <c r="D737" s="41" t="str">
        <f t="shared" si="158"/>
        <v>Mon</v>
      </c>
      <c r="E737" s="27">
        <v>43437</v>
      </c>
      <c r="F737" s="41">
        <v>47760</v>
      </c>
      <c r="G737" s="41" t="s">
        <v>972</v>
      </c>
      <c r="H737" s="41" t="s">
        <v>1064</v>
      </c>
      <c r="I737" s="41" t="s">
        <v>908</v>
      </c>
      <c r="J737" s="41" t="s">
        <v>908</v>
      </c>
      <c r="K737" s="41">
        <f t="shared" si="159"/>
        <v>0</v>
      </c>
      <c r="L737" s="41">
        <f t="shared" si="160"/>
        <v>0</v>
      </c>
      <c r="M737" s="41">
        <f t="shared" si="161"/>
        <v>3</v>
      </c>
      <c r="N737" s="41">
        <f t="shared" si="162"/>
        <v>3</v>
      </c>
      <c r="O737" s="41">
        <v>1</v>
      </c>
      <c r="S737" s="14"/>
      <c r="T737" s="14"/>
      <c r="U737" s="24"/>
      <c r="V737" s="24"/>
    </row>
    <row r="738" spans="1:22" x14ac:dyDescent="0.25">
      <c r="A738" s="41">
        <f t="shared" si="155"/>
        <v>2018</v>
      </c>
      <c r="B738" s="41" t="str">
        <f t="shared" si="156"/>
        <v>Dec</v>
      </c>
      <c r="C738" s="41">
        <f t="shared" si="157"/>
        <v>49</v>
      </c>
      <c r="D738" s="41" t="str">
        <f t="shared" si="158"/>
        <v>Mon</v>
      </c>
      <c r="E738" s="27">
        <v>43437</v>
      </c>
      <c r="F738" s="41">
        <v>50465</v>
      </c>
      <c r="G738" s="41" t="s">
        <v>683</v>
      </c>
      <c r="H738" s="41" t="s">
        <v>684</v>
      </c>
      <c r="I738" s="41" t="s">
        <v>907</v>
      </c>
      <c r="J738" s="41" t="s">
        <v>907</v>
      </c>
      <c r="K738" s="41">
        <f t="shared" si="159"/>
        <v>1</v>
      </c>
      <c r="L738" s="41">
        <f t="shared" si="160"/>
        <v>1</v>
      </c>
      <c r="M738" s="41">
        <f t="shared" si="161"/>
        <v>2</v>
      </c>
      <c r="N738" s="41">
        <f t="shared" si="162"/>
        <v>2</v>
      </c>
      <c r="O738" s="41">
        <v>1</v>
      </c>
      <c r="S738" s="14"/>
      <c r="T738" s="14"/>
      <c r="U738" s="24"/>
      <c r="V738" s="24"/>
    </row>
    <row r="739" spans="1:22" x14ac:dyDescent="0.25">
      <c r="A739" s="41">
        <f t="shared" si="155"/>
        <v>2018</v>
      </c>
      <c r="B739" s="41" t="str">
        <f t="shared" si="156"/>
        <v>Dec</v>
      </c>
      <c r="C739" s="41">
        <f t="shared" si="157"/>
        <v>49</v>
      </c>
      <c r="D739" s="41" t="str">
        <f t="shared" si="158"/>
        <v>Mon</v>
      </c>
      <c r="E739" s="27">
        <v>43437</v>
      </c>
      <c r="F739" s="41">
        <v>47737</v>
      </c>
      <c r="G739" s="41" t="s">
        <v>685</v>
      </c>
      <c r="H739" s="41" t="s">
        <v>686</v>
      </c>
      <c r="I739" s="41" t="s">
        <v>907</v>
      </c>
      <c r="J739" s="41" t="s">
        <v>907</v>
      </c>
      <c r="K739" s="41">
        <f t="shared" si="159"/>
        <v>1</v>
      </c>
      <c r="L739" s="41">
        <f t="shared" si="160"/>
        <v>1</v>
      </c>
      <c r="M739" s="41">
        <f t="shared" si="161"/>
        <v>5</v>
      </c>
      <c r="N739" s="41">
        <f t="shared" si="162"/>
        <v>5</v>
      </c>
      <c r="O739" s="41">
        <v>1</v>
      </c>
      <c r="S739" s="14"/>
      <c r="T739" s="14"/>
      <c r="U739" s="24"/>
      <c r="V739" s="24"/>
    </row>
    <row r="740" spans="1:22" x14ac:dyDescent="0.25">
      <c r="A740" s="41">
        <f t="shared" si="155"/>
        <v>2018</v>
      </c>
      <c r="B740" s="41" t="str">
        <f t="shared" si="156"/>
        <v>Dec</v>
      </c>
      <c r="C740" s="41">
        <f t="shared" si="157"/>
        <v>49</v>
      </c>
      <c r="D740" s="41" t="str">
        <f t="shared" si="158"/>
        <v>Mon</v>
      </c>
      <c r="E740" s="27">
        <v>43437</v>
      </c>
      <c r="F740" s="41">
        <v>47741</v>
      </c>
      <c r="G740" s="41" t="s">
        <v>692</v>
      </c>
      <c r="H740" s="41" t="s">
        <v>693</v>
      </c>
      <c r="I740" s="41" t="s">
        <v>907</v>
      </c>
      <c r="J740" s="41" t="s">
        <v>907</v>
      </c>
      <c r="K740" s="41">
        <f t="shared" si="159"/>
        <v>1</v>
      </c>
      <c r="L740" s="41">
        <f t="shared" si="160"/>
        <v>1</v>
      </c>
      <c r="M740" s="41">
        <f t="shared" si="161"/>
        <v>3</v>
      </c>
      <c r="N740" s="41">
        <f t="shared" si="162"/>
        <v>3</v>
      </c>
      <c r="O740" s="41">
        <v>1</v>
      </c>
      <c r="S740" s="14"/>
      <c r="T740" s="14"/>
      <c r="U740" s="24"/>
      <c r="V740" s="24"/>
    </row>
    <row r="741" spans="1:22" x14ac:dyDescent="0.25">
      <c r="A741" s="41">
        <f t="shared" si="155"/>
        <v>2018</v>
      </c>
      <c r="B741" s="41" t="str">
        <f t="shared" si="156"/>
        <v>Dec</v>
      </c>
      <c r="C741" s="41">
        <f t="shared" si="157"/>
        <v>49</v>
      </c>
      <c r="D741" s="41" t="str">
        <f t="shared" si="158"/>
        <v>Mon</v>
      </c>
      <c r="E741" s="27">
        <v>43437</v>
      </c>
      <c r="F741" s="41">
        <v>50550</v>
      </c>
      <c r="G741" s="41" t="s">
        <v>188</v>
      </c>
      <c r="H741" s="41" t="s">
        <v>1065</v>
      </c>
      <c r="I741" s="41" t="s">
        <v>908</v>
      </c>
      <c r="J741" s="41" t="s">
        <v>908</v>
      </c>
      <c r="K741" s="41">
        <f t="shared" si="159"/>
        <v>0</v>
      </c>
      <c r="L741" s="41">
        <f t="shared" si="160"/>
        <v>0</v>
      </c>
      <c r="M741" s="41">
        <f t="shared" si="161"/>
        <v>5</v>
      </c>
      <c r="N741" s="41">
        <f t="shared" si="162"/>
        <v>6</v>
      </c>
      <c r="O741" s="41">
        <v>1</v>
      </c>
      <c r="S741" s="14"/>
      <c r="T741" s="14"/>
      <c r="U741" s="24"/>
      <c r="V741" s="24"/>
    </row>
    <row r="742" spans="1:22" x14ac:dyDescent="0.25">
      <c r="A742" s="41">
        <f t="shared" si="155"/>
        <v>2018</v>
      </c>
      <c r="B742" s="41" t="str">
        <f t="shared" si="156"/>
        <v>Dec</v>
      </c>
      <c r="C742" s="41">
        <f t="shared" si="157"/>
        <v>49</v>
      </c>
      <c r="D742" s="41" t="str">
        <f t="shared" si="158"/>
        <v>Mon</v>
      </c>
      <c r="E742" s="27">
        <v>43437</v>
      </c>
      <c r="F742" s="41">
        <v>49214</v>
      </c>
      <c r="G742" s="41" t="s">
        <v>804</v>
      </c>
      <c r="H742" s="41" t="s">
        <v>1066</v>
      </c>
      <c r="I742" s="41" t="s">
        <v>907</v>
      </c>
      <c r="J742" s="41" t="s">
        <v>907</v>
      </c>
      <c r="K742" s="41">
        <f t="shared" si="159"/>
        <v>1</v>
      </c>
      <c r="L742" s="41">
        <f t="shared" si="160"/>
        <v>1</v>
      </c>
      <c r="M742" s="41">
        <f t="shared" si="161"/>
        <v>8</v>
      </c>
      <c r="N742" s="41">
        <f t="shared" si="162"/>
        <v>6</v>
      </c>
      <c r="O742" s="41">
        <v>1</v>
      </c>
      <c r="S742" s="14"/>
      <c r="T742" s="14"/>
      <c r="U742" s="24"/>
      <c r="V742" s="24"/>
    </row>
    <row r="743" spans="1:22" x14ac:dyDescent="0.25">
      <c r="A743" s="41">
        <f t="shared" si="155"/>
        <v>2018</v>
      </c>
      <c r="B743" s="41" t="str">
        <f t="shared" si="156"/>
        <v>Dec</v>
      </c>
      <c r="C743" s="41">
        <f t="shared" si="157"/>
        <v>49</v>
      </c>
      <c r="D743" s="41" t="str">
        <f t="shared" si="158"/>
        <v>Mon</v>
      </c>
      <c r="E743" s="27">
        <v>43437</v>
      </c>
      <c r="F743" s="41">
        <v>47725</v>
      </c>
      <c r="G743" s="41" t="s">
        <v>804</v>
      </c>
      <c r="H743" s="41" t="s">
        <v>1067</v>
      </c>
      <c r="I743" s="41" t="s">
        <v>907</v>
      </c>
      <c r="J743" s="41" t="s">
        <v>907</v>
      </c>
      <c r="K743" s="41">
        <f t="shared" si="159"/>
        <v>1</v>
      </c>
      <c r="L743" s="41">
        <f t="shared" si="160"/>
        <v>1</v>
      </c>
      <c r="M743" s="41">
        <f t="shared" si="161"/>
        <v>8</v>
      </c>
      <c r="N743" s="41">
        <f t="shared" si="162"/>
        <v>6</v>
      </c>
      <c r="O743" s="41">
        <v>1</v>
      </c>
      <c r="S743" s="14"/>
      <c r="T743" s="14"/>
      <c r="U743" s="24"/>
      <c r="V743" s="24"/>
    </row>
    <row r="744" spans="1:22" x14ac:dyDescent="0.25">
      <c r="A744" s="41">
        <f t="shared" si="155"/>
        <v>2018</v>
      </c>
      <c r="B744" s="41" t="str">
        <f t="shared" si="156"/>
        <v>Dec</v>
      </c>
      <c r="C744" s="41">
        <f t="shared" si="157"/>
        <v>49</v>
      </c>
      <c r="D744" s="41" t="str">
        <f t="shared" si="158"/>
        <v>Mon</v>
      </c>
      <c r="E744" s="27">
        <v>43437</v>
      </c>
      <c r="F744" s="41">
        <v>47764</v>
      </c>
      <c r="G744" s="41" t="s">
        <v>60</v>
      </c>
      <c r="H744" s="41" t="s">
        <v>700</v>
      </c>
      <c r="I744" s="41" t="s">
        <v>907</v>
      </c>
      <c r="J744" s="41" t="s">
        <v>907</v>
      </c>
      <c r="K744" s="41">
        <f t="shared" si="159"/>
        <v>1</v>
      </c>
      <c r="L744" s="41">
        <f t="shared" si="160"/>
        <v>1</v>
      </c>
      <c r="M744" s="41">
        <f t="shared" si="161"/>
        <v>11</v>
      </c>
      <c r="N744" s="41">
        <f t="shared" si="162"/>
        <v>12</v>
      </c>
      <c r="O744" s="41">
        <v>1</v>
      </c>
      <c r="S744" s="14"/>
      <c r="T744" s="14"/>
      <c r="U744" s="24"/>
      <c r="V744" s="24"/>
    </row>
    <row r="745" spans="1:22" x14ac:dyDescent="0.25">
      <c r="A745" s="41">
        <f t="shared" si="155"/>
        <v>2018</v>
      </c>
      <c r="B745" s="41" t="str">
        <f t="shared" si="156"/>
        <v>Dec</v>
      </c>
      <c r="C745" s="41">
        <f t="shared" si="157"/>
        <v>49</v>
      </c>
      <c r="D745" s="41" t="str">
        <f t="shared" si="158"/>
        <v>Mon</v>
      </c>
      <c r="E745" s="27">
        <v>43437</v>
      </c>
      <c r="F745" s="41">
        <v>47336</v>
      </c>
      <c r="G745" s="41" t="s">
        <v>703</v>
      </c>
      <c r="H745" s="41" t="s">
        <v>704</v>
      </c>
      <c r="I745" s="41" t="s">
        <v>907</v>
      </c>
      <c r="J745" s="41" t="s">
        <v>907</v>
      </c>
      <c r="K745" s="41">
        <f t="shared" si="159"/>
        <v>1</v>
      </c>
      <c r="L745" s="41">
        <f t="shared" si="160"/>
        <v>1</v>
      </c>
      <c r="M745" s="41">
        <f t="shared" si="161"/>
        <v>1</v>
      </c>
      <c r="N745" s="41">
        <f t="shared" si="162"/>
        <v>1</v>
      </c>
      <c r="O745" s="41">
        <v>1</v>
      </c>
      <c r="S745" s="14"/>
      <c r="T745" s="14"/>
      <c r="U745" s="24"/>
      <c r="V745" s="24"/>
    </row>
    <row r="746" spans="1:22" x14ac:dyDescent="0.25">
      <c r="A746" s="41">
        <f t="shared" si="155"/>
        <v>2018</v>
      </c>
      <c r="B746" s="41" t="str">
        <f t="shared" si="156"/>
        <v>Dec</v>
      </c>
      <c r="C746" s="41">
        <f t="shared" si="157"/>
        <v>49</v>
      </c>
      <c r="D746" s="41" t="str">
        <f t="shared" si="158"/>
        <v>Mon</v>
      </c>
      <c r="E746" s="27">
        <v>43437</v>
      </c>
      <c r="F746" s="41">
        <v>47562</v>
      </c>
      <c r="G746" s="41" t="s">
        <v>688</v>
      </c>
      <c r="H746" s="41" t="s">
        <v>689</v>
      </c>
      <c r="I746" s="41" t="s">
        <v>907</v>
      </c>
      <c r="J746" s="41" t="s">
        <v>907</v>
      </c>
      <c r="K746" s="41">
        <f t="shared" si="159"/>
        <v>1</v>
      </c>
      <c r="L746" s="41">
        <f t="shared" si="160"/>
        <v>1</v>
      </c>
      <c r="M746" s="41">
        <f t="shared" si="161"/>
        <v>1</v>
      </c>
      <c r="N746" s="41">
        <f t="shared" si="162"/>
        <v>1</v>
      </c>
      <c r="O746" s="41">
        <v>1</v>
      </c>
      <c r="S746" s="14"/>
      <c r="T746" s="14"/>
      <c r="U746" s="24"/>
      <c r="V746" s="24"/>
    </row>
    <row r="747" spans="1:22" x14ac:dyDescent="0.25">
      <c r="A747" s="41">
        <f t="shared" si="155"/>
        <v>2018</v>
      </c>
      <c r="B747" s="41" t="str">
        <f t="shared" si="156"/>
        <v>Dec</v>
      </c>
      <c r="C747" s="41">
        <f t="shared" si="157"/>
        <v>49</v>
      </c>
      <c r="D747" s="41" t="str">
        <f t="shared" si="158"/>
        <v>Mon</v>
      </c>
      <c r="E747" s="27">
        <v>43437</v>
      </c>
      <c r="F747" s="41">
        <v>47789</v>
      </c>
      <c r="G747" s="41" t="s">
        <v>618</v>
      </c>
      <c r="H747" s="41" t="s">
        <v>789</v>
      </c>
      <c r="I747" s="41" t="s">
        <v>907</v>
      </c>
      <c r="J747" s="41" t="s">
        <v>907</v>
      </c>
      <c r="K747" s="41">
        <f t="shared" si="159"/>
        <v>1</v>
      </c>
      <c r="L747" s="41">
        <f t="shared" si="160"/>
        <v>1</v>
      </c>
      <c r="M747" s="41">
        <f t="shared" si="161"/>
        <v>6</v>
      </c>
      <c r="N747" s="41">
        <f t="shared" si="162"/>
        <v>5</v>
      </c>
      <c r="O747" s="41">
        <v>1</v>
      </c>
      <c r="S747" s="14"/>
      <c r="T747" s="14"/>
      <c r="U747" s="24"/>
      <c r="V747" s="24"/>
    </row>
    <row r="748" spans="1:22" x14ac:dyDescent="0.25">
      <c r="A748" s="41">
        <f t="shared" si="155"/>
        <v>2018</v>
      </c>
      <c r="B748" s="41" t="str">
        <f t="shared" si="156"/>
        <v>Dec</v>
      </c>
      <c r="C748" s="41">
        <f t="shared" si="157"/>
        <v>49</v>
      </c>
      <c r="D748" s="41" t="str">
        <f t="shared" si="158"/>
        <v>Mon</v>
      </c>
      <c r="E748" s="27">
        <v>43437</v>
      </c>
      <c r="F748" s="41">
        <v>47746</v>
      </c>
      <c r="G748" s="41" t="s">
        <v>180</v>
      </c>
      <c r="H748" s="41" t="s">
        <v>687</v>
      </c>
      <c r="I748" s="41" t="s">
        <v>907</v>
      </c>
      <c r="J748" s="41" t="s">
        <v>907</v>
      </c>
      <c r="K748" s="41">
        <f t="shared" si="159"/>
        <v>1</v>
      </c>
      <c r="L748" s="41">
        <f t="shared" si="160"/>
        <v>1</v>
      </c>
      <c r="M748" s="41">
        <f t="shared" si="161"/>
        <v>6</v>
      </c>
      <c r="N748" s="41">
        <f t="shared" si="162"/>
        <v>7</v>
      </c>
      <c r="O748" s="41">
        <v>1</v>
      </c>
      <c r="S748" s="14"/>
      <c r="T748" s="14"/>
      <c r="U748" s="24"/>
      <c r="V748" s="24"/>
    </row>
    <row r="749" spans="1:22" x14ac:dyDescent="0.25">
      <c r="A749" s="41">
        <f t="shared" si="155"/>
        <v>2018</v>
      </c>
      <c r="B749" s="41" t="str">
        <f t="shared" si="156"/>
        <v>Dec</v>
      </c>
      <c r="C749" s="41">
        <f t="shared" si="157"/>
        <v>49</v>
      </c>
      <c r="D749" s="41" t="str">
        <f t="shared" si="158"/>
        <v>Mon</v>
      </c>
      <c r="E749" s="27">
        <v>43437</v>
      </c>
      <c r="F749" s="41">
        <v>47781</v>
      </c>
      <c r="G749" s="41" t="s">
        <v>415</v>
      </c>
      <c r="H749" s="41" t="s">
        <v>680</v>
      </c>
      <c r="I749" s="41" t="s">
        <v>907</v>
      </c>
      <c r="J749" s="41" t="s">
        <v>907</v>
      </c>
      <c r="K749" s="41">
        <f t="shared" si="159"/>
        <v>1</v>
      </c>
      <c r="L749" s="41">
        <f t="shared" si="160"/>
        <v>1</v>
      </c>
      <c r="M749" s="41">
        <f t="shared" si="161"/>
        <v>10</v>
      </c>
      <c r="N749" s="41">
        <f t="shared" si="162"/>
        <v>10</v>
      </c>
      <c r="O749" s="41">
        <v>1</v>
      </c>
      <c r="S749" s="14"/>
      <c r="T749" s="14"/>
      <c r="U749" s="24"/>
      <c r="V749" s="24"/>
    </row>
    <row r="750" spans="1:22" x14ac:dyDescent="0.25">
      <c r="A750" s="41">
        <f t="shared" si="155"/>
        <v>2018</v>
      </c>
      <c r="B750" s="41" t="str">
        <f t="shared" si="156"/>
        <v>Dec</v>
      </c>
      <c r="C750" s="41">
        <f t="shared" si="157"/>
        <v>49</v>
      </c>
      <c r="D750" s="41" t="str">
        <f t="shared" si="158"/>
        <v>Mon</v>
      </c>
      <c r="E750" s="27">
        <v>43437</v>
      </c>
      <c r="F750" s="41">
        <v>47835</v>
      </c>
      <c r="G750" s="41" t="s">
        <v>415</v>
      </c>
      <c r="H750" s="41" t="s">
        <v>679</v>
      </c>
      <c r="I750" s="41" t="s">
        <v>907</v>
      </c>
      <c r="J750" s="41" t="s">
        <v>907</v>
      </c>
      <c r="K750" s="41">
        <f t="shared" si="159"/>
        <v>1</v>
      </c>
      <c r="L750" s="41">
        <f t="shared" si="160"/>
        <v>1</v>
      </c>
      <c r="M750" s="41">
        <f t="shared" si="161"/>
        <v>10</v>
      </c>
      <c r="N750" s="41">
        <f t="shared" si="162"/>
        <v>10</v>
      </c>
      <c r="O750" s="41">
        <v>1</v>
      </c>
      <c r="S750" s="14"/>
      <c r="T750" s="14"/>
      <c r="U750" s="24"/>
      <c r="V750" s="24"/>
    </row>
    <row r="751" spans="1:22" x14ac:dyDescent="0.25">
      <c r="A751" s="41">
        <f t="shared" si="155"/>
        <v>2018</v>
      </c>
      <c r="B751" s="41" t="str">
        <f t="shared" si="156"/>
        <v>Dec</v>
      </c>
      <c r="C751" s="41">
        <f t="shared" si="157"/>
        <v>49</v>
      </c>
      <c r="D751" s="41" t="str">
        <f t="shared" si="158"/>
        <v>Mon</v>
      </c>
      <c r="E751" s="27">
        <v>43437</v>
      </c>
      <c r="F751" s="41">
        <v>50714</v>
      </c>
      <c r="G751" s="41" t="s">
        <v>1068</v>
      </c>
      <c r="H751" s="41" t="s">
        <v>1069</v>
      </c>
      <c r="I751" s="41" t="s">
        <v>908</v>
      </c>
      <c r="J751" s="41" t="s">
        <v>908</v>
      </c>
      <c r="K751" s="41">
        <f t="shared" si="159"/>
        <v>0</v>
      </c>
      <c r="L751" s="41">
        <f t="shared" si="160"/>
        <v>0</v>
      </c>
      <c r="M751" s="41">
        <f t="shared" si="161"/>
        <v>1</v>
      </c>
      <c r="N751" s="41">
        <f t="shared" si="162"/>
        <v>2</v>
      </c>
      <c r="O751" s="41">
        <v>1</v>
      </c>
      <c r="S751" s="14"/>
      <c r="T751" s="14"/>
      <c r="U751" s="24"/>
      <c r="V751" s="24"/>
    </row>
    <row r="752" spans="1:22" x14ac:dyDescent="0.25">
      <c r="A752" s="41">
        <f t="shared" si="155"/>
        <v>2018</v>
      </c>
      <c r="B752" s="41" t="str">
        <f t="shared" si="156"/>
        <v>Dec</v>
      </c>
      <c r="C752" s="41">
        <f t="shared" si="157"/>
        <v>49</v>
      </c>
      <c r="D752" s="41" t="str">
        <f t="shared" si="158"/>
        <v>Mon</v>
      </c>
      <c r="E752" s="27">
        <v>43437</v>
      </c>
      <c r="F752" s="41">
        <v>49168</v>
      </c>
      <c r="G752" s="41" t="s">
        <v>681</v>
      </c>
      <c r="H752" s="41" t="s">
        <v>682</v>
      </c>
      <c r="I752" s="41" t="s">
        <v>907</v>
      </c>
      <c r="J752" s="41" t="s">
        <v>907</v>
      </c>
      <c r="K752" s="41">
        <f t="shared" si="159"/>
        <v>1</v>
      </c>
      <c r="L752" s="41">
        <f t="shared" si="160"/>
        <v>1</v>
      </c>
      <c r="M752" s="41">
        <f t="shared" si="161"/>
        <v>1</v>
      </c>
      <c r="N752" s="41">
        <f t="shared" si="162"/>
        <v>1</v>
      </c>
      <c r="O752" s="41">
        <v>1</v>
      </c>
      <c r="S752" s="14"/>
      <c r="T752" s="14"/>
      <c r="U752" s="24"/>
      <c r="V752" s="24"/>
    </row>
    <row r="753" spans="1:22" x14ac:dyDescent="0.25">
      <c r="A753" s="41">
        <f t="shared" si="155"/>
        <v>2018</v>
      </c>
      <c r="B753" s="41" t="str">
        <f t="shared" si="156"/>
        <v>Dec</v>
      </c>
      <c r="C753" s="41">
        <f t="shared" si="157"/>
        <v>49</v>
      </c>
      <c r="D753" s="41" t="str">
        <f t="shared" si="158"/>
        <v>Mon</v>
      </c>
      <c r="E753" s="27">
        <v>43437</v>
      </c>
      <c r="F753" s="41">
        <v>50722</v>
      </c>
      <c r="G753" s="41" t="s">
        <v>878</v>
      </c>
      <c r="H753" s="41" t="s">
        <v>1070</v>
      </c>
      <c r="I753" s="41" t="s">
        <v>908</v>
      </c>
      <c r="J753" s="41" t="s">
        <v>908</v>
      </c>
      <c r="K753" s="41">
        <f t="shared" si="159"/>
        <v>0</v>
      </c>
      <c r="L753" s="41">
        <f t="shared" si="160"/>
        <v>0</v>
      </c>
      <c r="M753" s="41">
        <f t="shared" si="161"/>
        <v>2</v>
      </c>
      <c r="N753" s="41">
        <f t="shared" si="162"/>
        <v>2</v>
      </c>
      <c r="O753" s="41">
        <v>1</v>
      </c>
      <c r="S753" s="14"/>
      <c r="T753" s="14"/>
      <c r="U753" s="24"/>
      <c r="V753" s="24"/>
    </row>
    <row r="754" spans="1:22" x14ac:dyDescent="0.25">
      <c r="A754" s="41">
        <f t="shared" si="155"/>
        <v>2018</v>
      </c>
      <c r="B754" s="41" t="str">
        <f t="shared" si="156"/>
        <v>Dec</v>
      </c>
      <c r="C754" s="41">
        <f t="shared" si="157"/>
        <v>49</v>
      </c>
      <c r="D754" s="41" t="str">
        <f t="shared" si="158"/>
        <v>Mon</v>
      </c>
      <c r="E754" s="27">
        <v>43437</v>
      </c>
      <c r="F754" s="41">
        <v>47731</v>
      </c>
      <c r="G754" s="41" t="s">
        <v>87</v>
      </c>
      <c r="H754" s="41" t="s">
        <v>1071</v>
      </c>
      <c r="I754" s="41" t="s">
        <v>908</v>
      </c>
      <c r="J754" s="41" t="s">
        <v>908</v>
      </c>
      <c r="K754" s="41">
        <f t="shared" si="159"/>
        <v>0</v>
      </c>
      <c r="L754" s="41">
        <f t="shared" si="160"/>
        <v>0</v>
      </c>
      <c r="M754" s="41">
        <f t="shared" si="161"/>
        <v>20</v>
      </c>
      <c r="N754" s="41">
        <f t="shared" si="162"/>
        <v>20</v>
      </c>
      <c r="O754" s="41">
        <v>1</v>
      </c>
      <c r="S754" s="14"/>
      <c r="T754" s="14"/>
      <c r="U754" s="24"/>
      <c r="V754" s="24"/>
    </row>
    <row r="755" spans="1:22" x14ac:dyDescent="0.25">
      <c r="A755" s="41">
        <f t="shared" si="155"/>
        <v>2018</v>
      </c>
      <c r="B755" s="41" t="str">
        <f t="shared" si="156"/>
        <v>Dec</v>
      </c>
      <c r="C755" s="41">
        <f t="shared" si="157"/>
        <v>49</v>
      </c>
      <c r="D755" s="41" t="str">
        <f t="shared" si="158"/>
        <v>Mon</v>
      </c>
      <c r="E755" s="27">
        <v>43437</v>
      </c>
      <c r="F755" s="41">
        <v>50721</v>
      </c>
      <c r="G755" s="41" t="s">
        <v>707</v>
      </c>
      <c r="H755" s="41" t="s">
        <v>708</v>
      </c>
      <c r="I755" s="41" t="s">
        <v>908</v>
      </c>
      <c r="J755" s="41" t="s">
        <v>907</v>
      </c>
      <c r="K755" s="41">
        <f t="shared" si="159"/>
        <v>0</v>
      </c>
      <c r="L755" s="41">
        <f t="shared" si="160"/>
        <v>1</v>
      </c>
      <c r="M755" s="41">
        <f t="shared" si="161"/>
        <v>3</v>
      </c>
      <c r="N755" s="41">
        <f t="shared" si="162"/>
        <v>4</v>
      </c>
      <c r="O755" s="41">
        <v>1</v>
      </c>
      <c r="S755" s="14"/>
      <c r="T755" s="14"/>
      <c r="U755" s="24"/>
      <c r="V755" s="24"/>
    </row>
    <row r="756" spans="1:22" x14ac:dyDescent="0.25">
      <c r="A756" s="41">
        <f t="shared" si="155"/>
        <v>2018</v>
      </c>
      <c r="B756" s="41" t="str">
        <f t="shared" si="156"/>
        <v>Dec</v>
      </c>
      <c r="C756" s="41">
        <f t="shared" si="157"/>
        <v>49</v>
      </c>
      <c r="D756" s="41" t="str">
        <f t="shared" si="158"/>
        <v>Mon</v>
      </c>
      <c r="E756" s="27">
        <v>43437</v>
      </c>
      <c r="F756" s="41" t="s">
        <v>1072</v>
      </c>
      <c r="G756" s="41" t="s">
        <v>613</v>
      </c>
      <c r="H756" s="41" t="s">
        <v>1073</v>
      </c>
      <c r="I756" s="41" t="s">
        <v>907</v>
      </c>
      <c r="J756" s="41" t="s">
        <v>907</v>
      </c>
      <c r="K756" s="41">
        <f t="shared" si="159"/>
        <v>1</v>
      </c>
      <c r="L756" s="41">
        <f t="shared" si="160"/>
        <v>1</v>
      </c>
      <c r="M756" s="41">
        <f t="shared" si="161"/>
        <v>3</v>
      </c>
      <c r="N756" s="41">
        <f t="shared" si="162"/>
        <v>3</v>
      </c>
      <c r="O756" s="41">
        <v>1</v>
      </c>
      <c r="S756" s="14"/>
      <c r="T756" s="14"/>
      <c r="U756" s="24"/>
      <c r="V756" s="24"/>
    </row>
    <row r="757" spans="1:22" x14ac:dyDescent="0.25">
      <c r="A757" s="41">
        <f t="shared" si="155"/>
        <v>2018</v>
      </c>
      <c r="B757" s="41" t="str">
        <f t="shared" si="156"/>
        <v>Dec</v>
      </c>
      <c r="C757" s="41">
        <f t="shared" si="157"/>
        <v>49</v>
      </c>
      <c r="D757" s="41" t="str">
        <f t="shared" si="158"/>
        <v>Mon</v>
      </c>
      <c r="E757" s="27">
        <v>43437</v>
      </c>
      <c r="F757" s="41">
        <v>47762</v>
      </c>
      <c r="G757" s="41" t="s">
        <v>55</v>
      </c>
      <c r="H757" s="41" t="s">
        <v>697</v>
      </c>
      <c r="I757" s="41" t="s">
        <v>907</v>
      </c>
      <c r="J757" s="41" t="s">
        <v>907</v>
      </c>
      <c r="K757" s="41">
        <f t="shared" si="159"/>
        <v>1</v>
      </c>
      <c r="L757" s="41">
        <f t="shared" si="160"/>
        <v>1</v>
      </c>
      <c r="M757" s="41">
        <f t="shared" si="161"/>
        <v>14</v>
      </c>
      <c r="N757" s="41">
        <f t="shared" si="162"/>
        <v>14</v>
      </c>
      <c r="O757" s="41">
        <v>1</v>
      </c>
      <c r="S757" s="14"/>
      <c r="T757" s="14"/>
      <c r="U757" s="24"/>
      <c r="V757" s="24"/>
    </row>
    <row r="758" spans="1:22" x14ac:dyDescent="0.25">
      <c r="A758" s="41">
        <f t="shared" si="155"/>
        <v>2018</v>
      </c>
      <c r="B758" s="41" t="str">
        <f t="shared" si="156"/>
        <v>Dec</v>
      </c>
      <c r="C758" s="41">
        <f t="shared" si="157"/>
        <v>49</v>
      </c>
      <c r="D758" s="41" t="str">
        <f t="shared" si="158"/>
        <v>Mon</v>
      </c>
      <c r="E758" s="27">
        <v>43437</v>
      </c>
      <c r="F758" s="41">
        <v>47773</v>
      </c>
      <c r="G758" s="41" t="s">
        <v>252</v>
      </c>
      <c r="H758" s="41" t="s">
        <v>674</v>
      </c>
      <c r="I758" s="41" t="s">
        <v>907</v>
      </c>
      <c r="J758" s="41" t="s">
        <v>907</v>
      </c>
      <c r="K758" s="41">
        <f t="shared" si="159"/>
        <v>1</v>
      </c>
      <c r="L758" s="41">
        <f t="shared" si="160"/>
        <v>1</v>
      </c>
      <c r="M758" s="41">
        <f t="shared" si="161"/>
        <v>6</v>
      </c>
      <c r="N758" s="41">
        <f t="shared" si="162"/>
        <v>6</v>
      </c>
      <c r="O758" s="41">
        <v>1</v>
      </c>
      <c r="S758" s="14"/>
      <c r="T758" s="14"/>
      <c r="U758" s="24"/>
      <c r="V758" s="24"/>
    </row>
    <row r="759" spans="1:22" x14ac:dyDescent="0.25">
      <c r="A759" s="41">
        <f t="shared" si="155"/>
        <v>2018</v>
      </c>
      <c r="B759" s="41" t="str">
        <f t="shared" si="156"/>
        <v>Dec</v>
      </c>
      <c r="C759" s="41">
        <f t="shared" si="157"/>
        <v>49</v>
      </c>
      <c r="D759" s="41" t="str">
        <f t="shared" si="158"/>
        <v>Mon</v>
      </c>
      <c r="E759" s="27">
        <v>43437</v>
      </c>
      <c r="F759" s="41">
        <v>47728</v>
      </c>
      <c r="G759" s="41" t="s">
        <v>93</v>
      </c>
      <c r="H759" s="41" t="s">
        <v>678</v>
      </c>
      <c r="I759" s="41" t="s">
        <v>907</v>
      </c>
      <c r="J759" s="41" t="s">
        <v>907</v>
      </c>
      <c r="K759" s="41">
        <f t="shared" si="159"/>
        <v>1</v>
      </c>
      <c r="L759" s="41">
        <f t="shared" si="160"/>
        <v>1</v>
      </c>
      <c r="M759" s="41">
        <f t="shared" si="161"/>
        <v>21</v>
      </c>
      <c r="N759" s="41">
        <f t="shared" si="162"/>
        <v>21</v>
      </c>
      <c r="O759" s="41">
        <v>1</v>
      </c>
      <c r="S759" s="14"/>
      <c r="T759" s="14"/>
      <c r="U759" s="24"/>
      <c r="V759" s="24"/>
    </row>
    <row r="760" spans="1:22" x14ac:dyDescent="0.25">
      <c r="A760" s="41">
        <f t="shared" si="155"/>
        <v>2018</v>
      </c>
      <c r="B760" s="41" t="str">
        <f t="shared" si="156"/>
        <v>Dec</v>
      </c>
      <c r="C760" s="41">
        <f t="shared" si="157"/>
        <v>49</v>
      </c>
      <c r="D760" s="41" t="str">
        <f t="shared" si="158"/>
        <v>Mon</v>
      </c>
      <c r="E760" s="27">
        <v>43437</v>
      </c>
      <c r="F760" s="41">
        <v>47759</v>
      </c>
      <c r="G760" s="41" t="s">
        <v>790</v>
      </c>
      <c r="H760" s="41" t="s">
        <v>791</v>
      </c>
      <c r="I760" s="41" t="s">
        <v>907</v>
      </c>
      <c r="J760" s="41" t="s">
        <v>907</v>
      </c>
      <c r="K760" s="41">
        <f t="shared" si="159"/>
        <v>1</v>
      </c>
      <c r="L760" s="41">
        <f t="shared" si="160"/>
        <v>1</v>
      </c>
      <c r="M760" s="41">
        <f t="shared" si="161"/>
        <v>2</v>
      </c>
      <c r="N760" s="41">
        <f t="shared" si="162"/>
        <v>2</v>
      </c>
      <c r="O760" s="41">
        <v>1</v>
      </c>
      <c r="S760" s="14"/>
      <c r="T760" s="14"/>
      <c r="U760" s="24"/>
      <c r="V760" s="24"/>
    </row>
    <row r="761" spans="1:22" x14ac:dyDescent="0.25">
      <c r="A761" s="41">
        <f t="shared" si="155"/>
        <v>2018</v>
      </c>
      <c r="B761" s="41" t="str">
        <f t="shared" si="156"/>
        <v>Dec</v>
      </c>
      <c r="C761" s="41">
        <f t="shared" si="157"/>
        <v>49</v>
      </c>
      <c r="D761" s="41" t="str">
        <f t="shared" si="158"/>
        <v>Mon</v>
      </c>
      <c r="E761" s="27">
        <v>43437</v>
      </c>
      <c r="F761" s="41">
        <v>50567</v>
      </c>
      <c r="G761" s="41" t="s">
        <v>910</v>
      </c>
      <c r="H761" s="41" t="s">
        <v>1074</v>
      </c>
      <c r="I761" s="41" t="s">
        <v>908</v>
      </c>
      <c r="J761" s="41" t="s">
        <v>908</v>
      </c>
      <c r="K761" s="41">
        <f t="shared" si="159"/>
        <v>0</v>
      </c>
      <c r="L761" s="41">
        <f t="shared" si="160"/>
        <v>0</v>
      </c>
      <c r="M761" s="41">
        <f t="shared" si="161"/>
        <v>1</v>
      </c>
      <c r="N761" s="41">
        <f t="shared" si="162"/>
        <v>1</v>
      </c>
      <c r="O761" s="41">
        <v>1</v>
      </c>
      <c r="S761" s="14"/>
      <c r="T761" s="14"/>
      <c r="U761" s="24"/>
      <c r="V761" s="24"/>
    </row>
    <row r="762" spans="1:22" x14ac:dyDescent="0.25">
      <c r="A762" s="41">
        <f t="shared" si="155"/>
        <v>2018</v>
      </c>
      <c r="B762" s="41" t="str">
        <f t="shared" si="156"/>
        <v>Dec</v>
      </c>
      <c r="C762" s="41">
        <f t="shared" si="157"/>
        <v>49</v>
      </c>
      <c r="D762" s="41" t="str">
        <f t="shared" si="158"/>
        <v>Tue</v>
      </c>
      <c r="E762" s="27">
        <v>43438</v>
      </c>
      <c r="F762" s="41">
        <v>50899</v>
      </c>
      <c r="G762" s="41" t="s">
        <v>135</v>
      </c>
      <c r="H762" s="41" t="s">
        <v>1075</v>
      </c>
      <c r="I762" s="41" t="s">
        <v>908</v>
      </c>
      <c r="J762" s="41" t="s">
        <v>908</v>
      </c>
      <c r="K762" s="41">
        <f t="shared" si="159"/>
        <v>0</v>
      </c>
      <c r="L762" s="41">
        <f t="shared" si="160"/>
        <v>0</v>
      </c>
      <c r="M762" s="41">
        <f t="shared" si="161"/>
        <v>2</v>
      </c>
      <c r="N762" s="41">
        <f t="shared" si="162"/>
        <v>2</v>
      </c>
      <c r="O762" s="41">
        <v>1</v>
      </c>
      <c r="S762" s="14"/>
      <c r="T762" s="14"/>
      <c r="U762" s="24"/>
      <c r="V762" s="24"/>
    </row>
    <row r="763" spans="1:22" x14ac:dyDescent="0.25">
      <c r="A763" s="41">
        <f t="shared" si="155"/>
        <v>2018</v>
      </c>
      <c r="B763" s="41" t="str">
        <f t="shared" si="156"/>
        <v>Dec</v>
      </c>
      <c r="C763" s="41">
        <f t="shared" si="157"/>
        <v>49</v>
      </c>
      <c r="D763" s="41" t="str">
        <f t="shared" si="158"/>
        <v>Tue</v>
      </c>
      <c r="E763" s="27">
        <v>43438</v>
      </c>
      <c r="F763" s="41">
        <v>50728</v>
      </c>
      <c r="G763" s="41" t="s">
        <v>1076</v>
      </c>
      <c r="H763" s="41" t="s">
        <v>1077</v>
      </c>
      <c r="I763" s="41" t="s">
        <v>908</v>
      </c>
      <c r="J763" s="41" t="s">
        <v>908</v>
      </c>
      <c r="K763" s="41">
        <f t="shared" si="159"/>
        <v>0</v>
      </c>
      <c r="L763" s="41">
        <f t="shared" si="160"/>
        <v>0</v>
      </c>
      <c r="M763" s="41">
        <f t="shared" si="161"/>
        <v>0</v>
      </c>
      <c r="N763" s="41">
        <f t="shared" si="162"/>
        <v>0</v>
      </c>
      <c r="O763" s="41">
        <v>1</v>
      </c>
      <c r="S763" s="14"/>
      <c r="T763" s="14"/>
      <c r="U763" s="24"/>
      <c r="V763" s="24"/>
    </row>
    <row r="764" spans="1:22" x14ac:dyDescent="0.25">
      <c r="A764" s="41">
        <f t="shared" ref="A764:A827" si="163">YEAR(E764)</f>
        <v>2018</v>
      </c>
      <c r="B764" s="41" t="str">
        <f t="shared" ref="B764:B827" si="164">TEXT(E764,"MMM")</f>
        <v>Dec</v>
      </c>
      <c r="C764" s="41">
        <f t="shared" ref="C764:C827" si="165">WEEKNUM(E764)</f>
        <v>49</v>
      </c>
      <c r="D764" s="41" t="str">
        <f t="shared" ref="D764:D827" si="166">TEXT(E764,"DDD")</f>
        <v>Tue</v>
      </c>
      <c r="E764" s="27">
        <v>43438</v>
      </c>
      <c r="F764" s="41">
        <v>50846</v>
      </c>
      <c r="G764" s="41" t="s">
        <v>915</v>
      </c>
      <c r="H764" s="41" t="s">
        <v>1078</v>
      </c>
      <c r="I764" s="41" t="s">
        <v>908</v>
      </c>
      <c r="J764" s="41" t="s">
        <v>908</v>
      </c>
      <c r="K764" s="41">
        <f t="shared" si="159"/>
        <v>0</v>
      </c>
      <c r="L764" s="41">
        <f t="shared" si="160"/>
        <v>0</v>
      </c>
      <c r="M764" s="41">
        <f t="shared" si="161"/>
        <v>0</v>
      </c>
      <c r="N764" s="41">
        <f t="shared" si="162"/>
        <v>0</v>
      </c>
      <c r="O764" s="41">
        <v>1</v>
      </c>
      <c r="S764" s="14"/>
      <c r="T764" s="14"/>
      <c r="U764" s="24"/>
      <c r="V764" s="24"/>
    </row>
    <row r="765" spans="1:22" x14ac:dyDescent="0.25">
      <c r="A765" s="41">
        <f t="shared" si="163"/>
        <v>2018</v>
      </c>
      <c r="B765" s="41" t="str">
        <f t="shared" si="164"/>
        <v>Dec</v>
      </c>
      <c r="C765" s="41">
        <f t="shared" si="165"/>
        <v>49</v>
      </c>
      <c r="D765" s="41" t="str">
        <f t="shared" si="166"/>
        <v>Tue</v>
      </c>
      <c r="E765" s="27">
        <v>43438</v>
      </c>
      <c r="F765" s="41">
        <v>50902</v>
      </c>
      <c r="G765" s="41" t="s">
        <v>912</v>
      </c>
      <c r="H765" s="41" t="s">
        <v>1079</v>
      </c>
      <c r="I765" s="41" t="s">
        <v>908</v>
      </c>
      <c r="J765" s="41" t="s">
        <v>908</v>
      </c>
      <c r="K765" s="41">
        <f t="shared" si="159"/>
        <v>0</v>
      </c>
      <c r="L765" s="41">
        <f t="shared" si="160"/>
        <v>0</v>
      </c>
      <c r="M765" s="41">
        <f t="shared" si="161"/>
        <v>5</v>
      </c>
      <c r="N765" s="41">
        <f t="shared" si="162"/>
        <v>5</v>
      </c>
      <c r="O765" s="41">
        <v>1</v>
      </c>
      <c r="S765" s="14"/>
      <c r="T765" s="14"/>
      <c r="U765" s="24"/>
      <c r="V765" s="24"/>
    </row>
    <row r="766" spans="1:22" x14ac:dyDescent="0.25">
      <c r="A766" s="41">
        <f t="shared" si="163"/>
        <v>2018</v>
      </c>
      <c r="B766" s="41" t="str">
        <f t="shared" si="164"/>
        <v>Dec</v>
      </c>
      <c r="C766" s="41">
        <f t="shared" si="165"/>
        <v>49</v>
      </c>
      <c r="D766" s="41" t="str">
        <f t="shared" si="166"/>
        <v>Tue</v>
      </c>
      <c r="E766" s="27">
        <v>43438</v>
      </c>
      <c r="F766" s="41">
        <v>47810</v>
      </c>
      <c r="G766" s="41" t="s">
        <v>125</v>
      </c>
      <c r="H766" s="41" t="s">
        <v>1080</v>
      </c>
      <c r="I766" s="41" t="s">
        <v>908</v>
      </c>
      <c r="J766" s="41" t="s">
        <v>908</v>
      </c>
      <c r="K766" s="41">
        <f t="shared" si="159"/>
        <v>0</v>
      </c>
      <c r="L766" s="41">
        <f t="shared" si="160"/>
        <v>0</v>
      </c>
      <c r="M766" s="41">
        <f t="shared" si="161"/>
        <v>25</v>
      </c>
      <c r="N766" s="41">
        <f t="shared" si="162"/>
        <v>27</v>
      </c>
      <c r="O766" s="41">
        <v>1</v>
      </c>
      <c r="S766" s="14"/>
      <c r="T766" s="14"/>
      <c r="U766" s="24"/>
      <c r="V766" s="24"/>
    </row>
    <row r="767" spans="1:22" x14ac:dyDescent="0.25">
      <c r="A767" s="41">
        <f t="shared" si="163"/>
        <v>2018</v>
      </c>
      <c r="B767" s="41" t="str">
        <f t="shared" si="164"/>
        <v>Dec</v>
      </c>
      <c r="C767" s="41">
        <f t="shared" si="165"/>
        <v>49</v>
      </c>
      <c r="D767" s="41" t="str">
        <f t="shared" si="166"/>
        <v>Tue</v>
      </c>
      <c r="E767" s="27">
        <v>43438</v>
      </c>
      <c r="F767" s="41">
        <v>47832</v>
      </c>
      <c r="G767" s="41" t="s">
        <v>125</v>
      </c>
      <c r="H767" s="41" t="s">
        <v>1081</v>
      </c>
      <c r="I767" s="41" t="s">
        <v>908</v>
      </c>
      <c r="J767" s="41" t="s">
        <v>908</v>
      </c>
      <c r="K767" s="41">
        <f t="shared" si="159"/>
        <v>0</v>
      </c>
      <c r="L767" s="41">
        <f t="shared" si="160"/>
        <v>0</v>
      </c>
      <c r="M767" s="41">
        <f t="shared" si="161"/>
        <v>25</v>
      </c>
      <c r="N767" s="41">
        <f t="shared" si="162"/>
        <v>27</v>
      </c>
      <c r="O767" s="41">
        <v>1</v>
      </c>
      <c r="S767" s="14"/>
      <c r="T767" s="14"/>
      <c r="U767" s="24"/>
      <c r="V767" s="24"/>
    </row>
    <row r="768" spans="1:22" x14ac:dyDescent="0.25">
      <c r="A768" s="41">
        <f t="shared" si="163"/>
        <v>2018</v>
      </c>
      <c r="B768" s="41" t="str">
        <f t="shared" si="164"/>
        <v>Dec</v>
      </c>
      <c r="C768" s="41">
        <f t="shared" si="165"/>
        <v>49</v>
      </c>
      <c r="D768" s="41" t="str">
        <f t="shared" si="166"/>
        <v>Tue</v>
      </c>
      <c r="E768" s="27">
        <v>43438</v>
      </c>
      <c r="F768" s="41">
        <v>50897</v>
      </c>
      <c r="G768" s="41" t="s">
        <v>125</v>
      </c>
      <c r="H768" s="41" t="s">
        <v>1082</v>
      </c>
      <c r="I768" s="41" t="s">
        <v>908</v>
      </c>
      <c r="J768" s="41" t="s">
        <v>908</v>
      </c>
      <c r="K768" s="41">
        <f t="shared" si="159"/>
        <v>0</v>
      </c>
      <c r="L768" s="41">
        <f t="shared" si="160"/>
        <v>0</v>
      </c>
      <c r="M768" s="41">
        <f t="shared" si="161"/>
        <v>25</v>
      </c>
      <c r="N768" s="41">
        <f t="shared" si="162"/>
        <v>27</v>
      </c>
      <c r="O768" s="41">
        <v>1</v>
      </c>
      <c r="S768" s="14"/>
      <c r="T768" s="14"/>
      <c r="U768" s="24"/>
      <c r="V768" s="24"/>
    </row>
    <row r="769" spans="1:22" x14ac:dyDescent="0.25">
      <c r="A769" s="41">
        <f t="shared" si="163"/>
        <v>2018</v>
      </c>
      <c r="B769" s="41" t="str">
        <f t="shared" si="164"/>
        <v>Dec</v>
      </c>
      <c r="C769" s="41">
        <f t="shared" si="165"/>
        <v>49</v>
      </c>
      <c r="D769" s="41" t="str">
        <f t="shared" si="166"/>
        <v>Tue</v>
      </c>
      <c r="E769" s="27">
        <v>43438</v>
      </c>
      <c r="F769" s="41" t="s">
        <v>581</v>
      </c>
      <c r="G769" s="41" t="s">
        <v>582</v>
      </c>
      <c r="H769" s="41" t="s">
        <v>583</v>
      </c>
      <c r="I769" s="41" t="s">
        <v>908</v>
      </c>
      <c r="J769" s="41" t="s">
        <v>907</v>
      </c>
      <c r="K769" s="41">
        <f t="shared" si="159"/>
        <v>0</v>
      </c>
      <c r="L769" s="41">
        <f t="shared" si="160"/>
        <v>1</v>
      </c>
      <c r="M769" s="41">
        <f t="shared" si="161"/>
        <v>0</v>
      </c>
      <c r="N769" s="41">
        <f t="shared" si="162"/>
        <v>1</v>
      </c>
      <c r="O769" s="41">
        <v>1</v>
      </c>
      <c r="S769" s="14"/>
      <c r="T769" s="14"/>
      <c r="U769" s="24"/>
      <c r="V769" s="24"/>
    </row>
    <row r="770" spans="1:22" x14ac:dyDescent="0.25">
      <c r="A770" s="41">
        <f t="shared" si="163"/>
        <v>2018</v>
      </c>
      <c r="B770" s="41" t="str">
        <f t="shared" si="164"/>
        <v>Dec</v>
      </c>
      <c r="C770" s="41">
        <f t="shared" si="165"/>
        <v>49</v>
      </c>
      <c r="D770" s="41" t="str">
        <f t="shared" si="166"/>
        <v>Tue</v>
      </c>
      <c r="E770" s="27">
        <v>43438</v>
      </c>
      <c r="F770" s="41">
        <v>50898</v>
      </c>
      <c r="G770" s="41" t="s">
        <v>1083</v>
      </c>
      <c r="H770" s="41" t="s">
        <v>1084</v>
      </c>
      <c r="I770" s="41" t="s">
        <v>908</v>
      </c>
      <c r="J770" s="41" t="s">
        <v>908</v>
      </c>
      <c r="K770" s="41">
        <f t="shared" si="159"/>
        <v>0</v>
      </c>
      <c r="L770" s="41">
        <f t="shared" si="160"/>
        <v>0</v>
      </c>
      <c r="M770" s="41">
        <f t="shared" si="161"/>
        <v>0</v>
      </c>
      <c r="N770" s="41">
        <f t="shared" si="162"/>
        <v>0</v>
      </c>
      <c r="O770" s="41">
        <v>1</v>
      </c>
      <c r="S770" s="14"/>
      <c r="T770" s="14"/>
      <c r="U770" s="24"/>
      <c r="V770" s="24"/>
    </row>
    <row r="771" spans="1:22" x14ac:dyDescent="0.25">
      <c r="A771" s="41">
        <f t="shared" si="163"/>
        <v>2018</v>
      </c>
      <c r="B771" s="41" t="str">
        <f t="shared" si="164"/>
        <v>Dec</v>
      </c>
      <c r="C771" s="41">
        <f t="shared" si="165"/>
        <v>49</v>
      </c>
      <c r="D771" s="41" t="str">
        <f t="shared" si="166"/>
        <v>Tue</v>
      </c>
      <c r="E771" s="27">
        <v>43438</v>
      </c>
      <c r="F771" s="41">
        <v>50731</v>
      </c>
      <c r="G771" s="41" t="s">
        <v>1085</v>
      </c>
      <c r="H771" s="41" t="s">
        <v>1086</v>
      </c>
      <c r="I771" s="41" t="s">
        <v>908</v>
      </c>
      <c r="J771" s="41" t="s">
        <v>908</v>
      </c>
      <c r="K771" s="41">
        <f t="shared" ref="K771:K834" si="167">IF(I771="YES",1,0)</f>
        <v>0</v>
      </c>
      <c r="L771" s="41">
        <f t="shared" ref="L771:L834" si="168">IF(J771="YES",1,0)</f>
        <v>0</v>
      </c>
      <c r="M771" s="41">
        <f t="shared" ref="M771:M834" si="169">COUNTIFS(G:G,G771,I:I,"YES")</f>
        <v>0</v>
      </c>
      <c r="N771" s="41">
        <f t="shared" ref="N771:N834" si="170">COUNTIFS(G:G,G771,J:J,"YES")</f>
        <v>0</v>
      </c>
      <c r="O771" s="41">
        <v>1</v>
      </c>
      <c r="S771" s="14"/>
      <c r="T771" s="14"/>
      <c r="U771" s="24"/>
      <c r="V771" s="24"/>
    </row>
    <row r="772" spans="1:22" x14ac:dyDescent="0.25">
      <c r="A772" s="41">
        <f t="shared" si="163"/>
        <v>2018</v>
      </c>
      <c r="B772" s="41" t="str">
        <f t="shared" si="164"/>
        <v>Dec</v>
      </c>
      <c r="C772" s="41">
        <f t="shared" si="165"/>
        <v>49</v>
      </c>
      <c r="D772" s="41" t="str">
        <f t="shared" si="166"/>
        <v>Tue</v>
      </c>
      <c r="E772" s="27">
        <v>43438</v>
      </c>
      <c r="F772" s="41">
        <v>45806</v>
      </c>
      <c r="G772" s="41" t="s">
        <v>157</v>
      </c>
      <c r="H772" s="41" t="s">
        <v>1087</v>
      </c>
      <c r="I772" s="41" t="s">
        <v>908</v>
      </c>
      <c r="J772" s="41" t="s">
        <v>908</v>
      </c>
      <c r="K772" s="41">
        <f t="shared" si="167"/>
        <v>0</v>
      </c>
      <c r="L772" s="41">
        <f t="shared" si="168"/>
        <v>0</v>
      </c>
      <c r="M772" s="41">
        <f t="shared" si="169"/>
        <v>15</v>
      </c>
      <c r="N772" s="41">
        <f t="shared" si="170"/>
        <v>16</v>
      </c>
      <c r="O772" s="41">
        <v>1</v>
      </c>
      <c r="S772" s="14"/>
      <c r="T772" s="14"/>
      <c r="U772" s="24"/>
      <c r="V772" s="24"/>
    </row>
    <row r="773" spans="1:22" x14ac:dyDescent="0.25">
      <c r="A773" s="41">
        <f t="shared" si="163"/>
        <v>2018</v>
      </c>
      <c r="B773" s="41" t="str">
        <f t="shared" si="164"/>
        <v>Dec</v>
      </c>
      <c r="C773" s="41">
        <f t="shared" si="165"/>
        <v>49</v>
      </c>
      <c r="D773" s="41" t="str">
        <f t="shared" si="166"/>
        <v>Tue</v>
      </c>
      <c r="E773" s="27">
        <v>43438</v>
      </c>
      <c r="F773" s="41">
        <v>47817</v>
      </c>
      <c r="G773" s="41" t="s">
        <v>382</v>
      </c>
      <c r="H773" s="41" t="s">
        <v>793</v>
      </c>
      <c r="I773" s="41" t="s">
        <v>907</v>
      </c>
      <c r="J773" s="41" t="s">
        <v>907</v>
      </c>
      <c r="K773" s="41">
        <f t="shared" si="167"/>
        <v>1</v>
      </c>
      <c r="L773" s="41">
        <f t="shared" si="168"/>
        <v>1</v>
      </c>
      <c r="M773" s="41">
        <f t="shared" si="169"/>
        <v>1</v>
      </c>
      <c r="N773" s="41">
        <f t="shared" si="170"/>
        <v>1</v>
      </c>
      <c r="O773" s="41">
        <v>1</v>
      </c>
      <c r="S773" s="14"/>
      <c r="T773" s="14"/>
      <c r="U773" s="24"/>
      <c r="V773" s="24"/>
    </row>
    <row r="774" spans="1:22" x14ac:dyDescent="0.25">
      <c r="A774" s="41">
        <f t="shared" si="163"/>
        <v>2018</v>
      </c>
      <c r="B774" s="41" t="str">
        <f t="shared" si="164"/>
        <v>Dec</v>
      </c>
      <c r="C774" s="41">
        <f t="shared" si="165"/>
        <v>49</v>
      </c>
      <c r="D774" s="41" t="str">
        <f t="shared" si="166"/>
        <v>Tue</v>
      </c>
      <c r="E774" s="27">
        <v>43438</v>
      </c>
      <c r="F774" s="41">
        <v>47797</v>
      </c>
      <c r="G774" s="41" t="s">
        <v>516</v>
      </c>
      <c r="H774" s="41" t="s">
        <v>792</v>
      </c>
      <c r="I774" s="41" t="s">
        <v>907</v>
      </c>
      <c r="J774" s="41" t="s">
        <v>907</v>
      </c>
      <c r="K774" s="41">
        <f t="shared" si="167"/>
        <v>1</v>
      </c>
      <c r="L774" s="41">
        <f t="shared" si="168"/>
        <v>1</v>
      </c>
      <c r="M774" s="41">
        <f t="shared" si="169"/>
        <v>2</v>
      </c>
      <c r="N774" s="41">
        <f t="shared" si="170"/>
        <v>2</v>
      </c>
      <c r="O774" s="41">
        <v>1</v>
      </c>
      <c r="S774" s="14"/>
      <c r="T774" s="14"/>
      <c r="U774" s="24"/>
      <c r="V774" s="24"/>
    </row>
    <row r="775" spans="1:22" x14ac:dyDescent="0.25">
      <c r="A775" s="41">
        <f t="shared" si="163"/>
        <v>2018</v>
      </c>
      <c r="B775" s="41" t="str">
        <f t="shared" si="164"/>
        <v>Dec</v>
      </c>
      <c r="C775" s="41">
        <f t="shared" si="165"/>
        <v>49</v>
      </c>
      <c r="D775" s="41" t="str">
        <f t="shared" si="166"/>
        <v>Tue</v>
      </c>
      <c r="E775" s="27">
        <v>43438</v>
      </c>
      <c r="F775" s="41">
        <v>49177</v>
      </c>
      <c r="G775" s="41" t="s">
        <v>795</v>
      </c>
      <c r="H775" s="41" t="s">
        <v>796</v>
      </c>
      <c r="I775" s="41" t="s">
        <v>907</v>
      </c>
      <c r="J775" s="41" t="s">
        <v>907</v>
      </c>
      <c r="K775" s="41">
        <f t="shared" si="167"/>
        <v>1</v>
      </c>
      <c r="L775" s="41">
        <f t="shared" si="168"/>
        <v>1</v>
      </c>
      <c r="M775" s="41">
        <f t="shared" si="169"/>
        <v>1</v>
      </c>
      <c r="N775" s="41">
        <f t="shared" si="170"/>
        <v>1</v>
      </c>
      <c r="O775" s="41">
        <v>1</v>
      </c>
      <c r="S775" s="14"/>
      <c r="T775" s="14"/>
      <c r="U775" s="24"/>
      <c r="V775" s="24"/>
    </row>
    <row r="776" spans="1:22" x14ac:dyDescent="0.25">
      <c r="A776" s="41">
        <f t="shared" si="163"/>
        <v>2018</v>
      </c>
      <c r="B776" s="41" t="str">
        <f t="shared" si="164"/>
        <v>Dec</v>
      </c>
      <c r="C776" s="41">
        <f t="shared" si="165"/>
        <v>49</v>
      </c>
      <c r="D776" s="41" t="str">
        <f t="shared" si="166"/>
        <v>Tue</v>
      </c>
      <c r="E776" s="27">
        <v>43438</v>
      </c>
      <c r="F776" s="41">
        <v>48891</v>
      </c>
      <c r="G776" s="41" t="s">
        <v>37</v>
      </c>
      <c r="H776" s="41" t="s">
        <v>794</v>
      </c>
      <c r="I776" s="41" t="s">
        <v>907</v>
      </c>
      <c r="J776" s="41" t="s">
        <v>907</v>
      </c>
      <c r="K776" s="41">
        <f t="shared" si="167"/>
        <v>1</v>
      </c>
      <c r="L776" s="41">
        <f t="shared" si="168"/>
        <v>1</v>
      </c>
      <c r="M776" s="41">
        <f t="shared" si="169"/>
        <v>8</v>
      </c>
      <c r="N776" s="41">
        <f t="shared" si="170"/>
        <v>8</v>
      </c>
      <c r="O776" s="41">
        <v>1</v>
      </c>
      <c r="S776" s="14"/>
      <c r="T776" s="14"/>
      <c r="U776" s="24"/>
      <c r="V776" s="24"/>
    </row>
    <row r="777" spans="1:22" x14ac:dyDescent="0.25">
      <c r="A777" s="41">
        <f t="shared" si="163"/>
        <v>2018</v>
      </c>
      <c r="B777" s="41" t="str">
        <f t="shared" si="164"/>
        <v>Dec</v>
      </c>
      <c r="C777" s="41">
        <f t="shared" si="165"/>
        <v>49</v>
      </c>
      <c r="D777" s="41" t="str">
        <f t="shared" si="166"/>
        <v>Tue</v>
      </c>
      <c r="E777" s="27">
        <v>43438</v>
      </c>
      <c r="F777" s="41">
        <v>47604</v>
      </c>
      <c r="G777" s="41" t="s">
        <v>10</v>
      </c>
      <c r="H777" s="41" t="s">
        <v>580</v>
      </c>
      <c r="I777" s="41" t="s">
        <v>907</v>
      </c>
      <c r="J777" s="41" t="s">
        <v>907</v>
      </c>
      <c r="K777" s="41">
        <f t="shared" si="167"/>
        <v>1</v>
      </c>
      <c r="L777" s="41">
        <f t="shared" si="168"/>
        <v>1</v>
      </c>
      <c r="M777" s="41">
        <f t="shared" si="169"/>
        <v>27</v>
      </c>
      <c r="N777" s="41">
        <f t="shared" si="170"/>
        <v>30</v>
      </c>
      <c r="O777" s="41">
        <v>1</v>
      </c>
      <c r="S777" s="14"/>
      <c r="T777" s="14"/>
      <c r="U777" s="24"/>
      <c r="V777" s="24"/>
    </row>
    <row r="778" spans="1:22" x14ac:dyDescent="0.25">
      <c r="A778" s="41">
        <f t="shared" si="163"/>
        <v>2018</v>
      </c>
      <c r="B778" s="41" t="str">
        <f t="shared" si="164"/>
        <v>Dec</v>
      </c>
      <c r="C778" s="41">
        <f t="shared" si="165"/>
        <v>49</v>
      </c>
      <c r="D778" s="41" t="str">
        <f t="shared" si="166"/>
        <v>Tue</v>
      </c>
      <c r="E778" s="27">
        <v>43438</v>
      </c>
      <c r="F778" s="41">
        <v>49178</v>
      </c>
      <c r="G778" s="41" t="s">
        <v>797</v>
      </c>
      <c r="H778" s="41" t="s">
        <v>798</v>
      </c>
      <c r="I778" s="41" t="s">
        <v>907</v>
      </c>
      <c r="J778" s="41" t="s">
        <v>907</v>
      </c>
      <c r="K778" s="41">
        <f t="shared" si="167"/>
        <v>1</v>
      </c>
      <c r="L778" s="41">
        <f t="shared" si="168"/>
        <v>1</v>
      </c>
      <c r="M778" s="41">
        <f t="shared" si="169"/>
        <v>1</v>
      </c>
      <c r="N778" s="41">
        <f t="shared" si="170"/>
        <v>1</v>
      </c>
      <c r="O778" s="41">
        <v>1</v>
      </c>
      <c r="S778" s="14"/>
      <c r="T778" s="14"/>
      <c r="U778" s="24"/>
      <c r="V778" s="24"/>
    </row>
    <row r="779" spans="1:22" x14ac:dyDescent="0.25">
      <c r="A779" s="41">
        <f t="shared" si="163"/>
        <v>2018</v>
      </c>
      <c r="B779" s="41" t="str">
        <f t="shared" si="164"/>
        <v>Dec</v>
      </c>
      <c r="C779" s="41">
        <f t="shared" si="165"/>
        <v>49</v>
      </c>
      <c r="D779" s="41" t="str">
        <f t="shared" si="166"/>
        <v>Tue</v>
      </c>
      <c r="E779" s="27">
        <v>43438</v>
      </c>
      <c r="F779" s="41">
        <v>50895</v>
      </c>
      <c r="G779" s="41" t="s">
        <v>176</v>
      </c>
      <c r="H779" s="41" t="s">
        <v>1088</v>
      </c>
      <c r="I779" s="41" t="s">
        <v>908</v>
      </c>
      <c r="J779" s="41" t="s">
        <v>908</v>
      </c>
      <c r="K779" s="41">
        <f t="shared" si="167"/>
        <v>0</v>
      </c>
      <c r="L779" s="41">
        <f t="shared" si="168"/>
        <v>0</v>
      </c>
      <c r="M779" s="41">
        <f t="shared" si="169"/>
        <v>15</v>
      </c>
      <c r="N779" s="41">
        <f t="shared" si="170"/>
        <v>15</v>
      </c>
      <c r="O779" s="41">
        <v>1</v>
      </c>
      <c r="S779" s="14"/>
      <c r="T779" s="14"/>
      <c r="U779" s="24"/>
      <c r="V779" s="24"/>
    </row>
    <row r="780" spans="1:22" x14ac:dyDescent="0.25">
      <c r="A780" s="41">
        <f t="shared" si="163"/>
        <v>2018</v>
      </c>
      <c r="B780" s="41" t="str">
        <f t="shared" si="164"/>
        <v>Dec</v>
      </c>
      <c r="C780" s="41">
        <f t="shared" si="165"/>
        <v>49</v>
      </c>
      <c r="D780" s="41" t="str">
        <f t="shared" si="166"/>
        <v>Tue</v>
      </c>
      <c r="E780" s="27">
        <v>43438</v>
      </c>
      <c r="F780" s="41">
        <v>47192</v>
      </c>
      <c r="G780" s="41" t="s">
        <v>215</v>
      </c>
      <c r="H780" s="41" t="s">
        <v>1089</v>
      </c>
      <c r="I780" s="41" t="s">
        <v>907</v>
      </c>
      <c r="J780" s="41" t="s">
        <v>907</v>
      </c>
      <c r="K780" s="41">
        <f t="shared" si="167"/>
        <v>1</v>
      </c>
      <c r="L780" s="41">
        <f t="shared" si="168"/>
        <v>1</v>
      </c>
      <c r="M780" s="41">
        <f t="shared" si="169"/>
        <v>5</v>
      </c>
      <c r="N780" s="41">
        <f t="shared" si="170"/>
        <v>5</v>
      </c>
      <c r="O780" s="41">
        <v>1</v>
      </c>
      <c r="S780" s="14"/>
      <c r="T780" s="14"/>
      <c r="U780" s="24"/>
      <c r="V780" s="24"/>
    </row>
    <row r="781" spans="1:22" x14ac:dyDescent="0.25">
      <c r="A781" s="41">
        <f t="shared" si="163"/>
        <v>2018</v>
      </c>
      <c r="B781" s="41" t="str">
        <f t="shared" si="164"/>
        <v>Dec</v>
      </c>
      <c r="C781" s="41">
        <f t="shared" si="165"/>
        <v>49</v>
      </c>
      <c r="D781" s="41" t="str">
        <f t="shared" si="166"/>
        <v>Tue</v>
      </c>
      <c r="E781" s="27">
        <v>43438</v>
      </c>
      <c r="F781" s="41">
        <v>49255</v>
      </c>
      <c r="G781" s="41" t="s">
        <v>178</v>
      </c>
      <c r="H781" s="41" t="s">
        <v>1090</v>
      </c>
      <c r="I781" s="41" t="s">
        <v>907</v>
      </c>
      <c r="J781" s="41" t="s">
        <v>907</v>
      </c>
      <c r="K781" s="41">
        <f t="shared" si="167"/>
        <v>1</v>
      </c>
      <c r="L781" s="41">
        <f t="shared" si="168"/>
        <v>1</v>
      </c>
      <c r="M781" s="41">
        <f t="shared" si="169"/>
        <v>6</v>
      </c>
      <c r="N781" s="41">
        <f t="shared" si="170"/>
        <v>7</v>
      </c>
      <c r="O781" s="41">
        <v>1</v>
      </c>
      <c r="S781" s="14"/>
      <c r="T781" s="14"/>
      <c r="U781" s="24"/>
      <c r="V781" s="24"/>
    </row>
    <row r="782" spans="1:22" x14ac:dyDescent="0.25">
      <c r="A782" s="41">
        <f t="shared" si="163"/>
        <v>2018</v>
      </c>
      <c r="B782" s="41" t="str">
        <f t="shared" si="164"/>
        <v>Dec</v>
      </c>
      <c r="C782" s="41">
        <f t="shared" si="165"/>
        <v>49</v>
      </c>
      <c r="D782" s="41" t="str">
        <f t="shared" si="166"/>
        <v>Tue</v>
      </c>
      <c r="E782" s="27">
        <v>43438</v>
      </c>
      <c r="F782" s="41">
        <v>47799</v>
      </c>
      <c r="G782" s="41" t="s">
        <v>314</v>
      </c>
      <c r="H782" s="41" t="s">
        <v>591</v>
      </c>
      <c r="I782" s="41" t="s">
        <v>907</v>
      </c>
      <c r="J782" s="41" t="s">
        <v>907</v>
      </c>
      <c r="K782" s="41">
        <f t="shared" si="167"/>
        <v>1</v>
      </c>
      <c r="L782" s="41">
        <f t="shared" si="168"/>
        <v>1</v>
      </c>
      <c r="M782" s="41">
        <f t="shared" si="169"/>
        <v>1</v>
      </c>
      <c r="N782" s="41">
        <f t="shared" si="170"/>
        <v>2</v>
      </c>
      <c r="O782" s="41">
        <v>1</v>
      </c>
      <c r="S782" s="14"/>
      <c r="T782" s="14"/>
      <c r="U782" s="24"/>
      <c r="V782" s="24"/>
    </row>
    <row r="783" spans="1:22" x14ac:dyDescent="0.25">
      <c r="A783" s="41">
        <f t="shared" si="163"/>
        <v>2018</v>
      </c>
      <c r="B783" s="41" t="str">
        <f t="shared" si="164"/>
        <v>Dec</v>
      </c>
      <c r="C783" s="41">
        <f t="shared" si="165"/>
        <v>49</v>
      </c>
      <c r="D783" s="41" t="str">
        <f t="shared" si="166"/>
        <v>Tue</v>
      </c>
      <c r="E783" s="27">
        <v>43438</v>
      </c>
      <c r="F783" s="41">
        <v>47992</v>
      </c>
      <c r="G783" s="41" t="s">
        <v>810</v>
      </c>
      <c r="H783" s="41" t="s">
        <v>811</v>
      </c>
      <c r="I783" s="41" t="s">
        <v>908</v>
      </c>
      <c r="J783" s="41" t="s">
        <v>907</v>
      </c>
      <c r="K783" s="41">
        <f t="shared" si="167"/>
        <v>0</v>
      </c>
      <c r="L783" s="41">
        <f t="shared" si="168"/>
        <v>1</v>
      </c>
      <c r="M783" s="41">
        <f t="shared" si="169"/>
        <v>0</v>
      </c>
      <c r="N783" s="41">
        <f t="shared" si="170"/>
        <v>1</v>
      </c>
      <c r="O783" s="41">
        <v>1</v>
      </c>
      <c r="S783" s="14"/>
      <c r="T783" s="14"/>
      <c r="U783" s="24"/>
      <c r="V783" s="24"/>
    </row>
    <row r="784" spans="1:22" x14ac:dyDescent="0.25">
      <c r="A784" s="41">
        <f t="shared" si="163"/>
        <v>2018</v>
      </c>
      <c r="B784" s="41" t="str">
        <f t="shared" si="164"/>
        <v>Dec</v>
      </c>
      <c r="C784" s="41">
        <f t="shared" si="165"/>
        <v>49</v>
      </c>
      <c r="D784" s="41" t="str">
        <f t="shared" si="166"/>
        <v>Tue</v>
      </c>
      <c r="E784" s="27">
        <v>43438</v>
      </c>
      <c r="F784" s="41">
        <v>50726</v>
      </c>
      <c r="G784" s="41" t="s">
        <v>29</v>
      </c>
      <c r="H784" s="41" t="s">
        <v>1091</v>
      </c>
      <c r="I784" s="41" t="s">
        <v>908</v>
      </c>
      <c r="J784" s="41" t="s">
        <v>908</v>
      </c>
      <c r="K784" s="41">
        <f t="shared" si="167"/>
        <v>0</v>
      </c>
      <c r="L784" s="41">
        <f t="shared" si="168"/>
        <v>0</v>
      </c>
      <c r="M784" s="41">
        <f t="shared" si="169"/>
        <v>2</v>
      </c>
      <c r="N784" s="41">
        <f t="shared" si="170"/>
        <v>2</v>
      </c>
      <c r="O784" s="41">
        <v>1</v>
      </c>
      <c r="S784" s="14"/>
      <c r="T784" s="14"/>
      <c r="U784" s="24"/>
      <c r="V784" s="24"/>
    </row>
    <row r="785" spans="1:22" x14ac:dyDescent="0.25">
      <c r="A785" s="41">
        <f t="shared" si="163"/>
        <v>2018</v>
      </c>
      <c r="B785" s="41" t="str">
        <f t="shared" si="164"/>
        <v>Dec</v>
      </c>
      <c r="C785" s="41">
        <f t="shared" si="165"/>
        <v>49</v>
      </c>
      <c r="D785" s="41" t="str">
        <f t="shared" si="166"/>
        <v>Tue</v>
      </c>
      <c r="E785" s="27">
        <v>43438</v>
      </c>
      <c r="F785" s="41">
        <v>49226</v>
      </c>
      <c r="G785" s="41" t="s">
        <v>230</v>
      </c>
      <c r="H785" s="41" t="s">
        <v>1092</v>
      </c>
      <c r="I785" s="41" t="s">
        <v>908</v>
      </c>
      <c r="J785" s="41" t="s">
        <v>908</v>
      </c>
      <c r="K785" s="41">
        <f t="shared" si="167"/>
        <v>0</v>
      </c>
      <c r="L785" s="41">
        <f t="shared" si="168"/>
        <v>0</v>
      </c>
      <c r="M785" s="41">
        <f t="shared" si="169"/>
        <v>3</v>
      </c>
      <c r="N785" s="41">
        <f t="shared" si="170"/>
        <v>3</v>
      </c>
      <c r="O785" s="41">
        <v>1</v>
      </c>
      <c r="S785" s="14"/>
      <c r="T785" s="14"/>
      <c r="U785" s="24"/>
      <c r="V785" s="24"/>
    </row>
    <row r="786" spans="1:22" x14ac:dyDescent="0.25">
      <c r="A786" s="41">
        <f t="shared" si="163"/>
        <v>2018</v>
      </c>
      <c r="B786" s="41" t="str">
        <f t="shared" si="164"/>
        <v>Dec</v>
      </c>
      <c r="C786" s="41">
        <f t="shared" si="165"/>
        <v>49</v>
      </c>
      <c r="D786" s="41" t="str">
        <f t="shared" si="166"/>
        <v>Tue</v>
      </c>
      <c r="E786" s="27">
        <v>43438</v>
      </c>
      <c r="F786" s="41">
        <v>47800</v>
      </c>
      <c r="G786" s="41" t="s">
        <v>21</v>
      </c>
      <c r="H786" s="41" t="s">
        <v>807</v>
      </c>
      <c r="I786" s="41" t="s">
        <v>907</v>
      </c>
      <c r="J786" s="41" t="s">
        <v>907</v>
      </c>
      <c r="K786" s="41">
        <f t="shared" si="167"/>
        <v>1</v>
      </c>
      <c r="L786" s="41">
        <f t="shared" si="168"/>
        <v>1</v>
      </c>
      <c r="M786" s="41">
        <f t="shared" si="169"/>
        <v>1</v>
      </c>
      <c r="N786" s="41">
        <f t="shared" si="170"/>
        <v>1</v>
      </c>
      <c r="O786" s="41">
        <v>1</v>
      </c>
      <c r="S786" s="14"/>
      <c r="T786" s="14"/>
      <c r="U786" s="24"/>
      <c r="V786" s="24"/>
    </row>
    <row r="787" spans="1:22" x14ac:dyDescent="0.25">
      <c r="A787" s="41">
        <f t="shared" si="163"/>
        <v>2018</v>
      </c>
      <c r="B787" s="41" t="str">
        <f t="shared" si="164"/>
        <v>Dec</v>
      </c>
      <c r="C787" s="41">
        <f t="shared" si="165"/>
        <v>49</v>
      </c>
      <c r="D787" s="41" t="str">
        <f t="shared" si="166"/>
        <v>Tue</v>
      </c>
      <c r="E787" s="27">
        <v>43438</v>
      </c>
      <c r="F787" s="41">
        <v>50892</v>
      </c>
      <c r="G787" s="41" t="s">
        <v>1093</v>
      </c>
      <c r="H787" s="41">
        <v>3951</v>
      </c>
      <c r="I787" s="41" t="s">
        <v>908</v>
      </c>
      <c r="J787" s="41" t="s">
        <v>908</v>
      </c>
      <c r="K787" s="41">
        <f t="shared" si="167"/>
        <v>0</v>
      </c>
      <c r="L787" s="41">
        <f t="shared" si="168"/>
        <v>0</v>
      </c>
      <c r="M787" s="41">
        <f t="shared" si="169"/>
        <v>0</v>
      </c>
      <c r="N787" s="41">
        <f t="shared" si="170"/>
        <v>0</v>
      </c>
      <c r="O787" s="41">
        <v>1</v>
      </c>
      <c r="S787" s="14"/>
      <c r="T787" s="14"/>
      <c r="U787" s="24"/>
      <c r="V787" s="24"/>
    </row>
    <row r="788" spans="1:22" x14ac:dyDescent="0.25">
      <c r="A788" s="41">
        <f t="shared" si="163"/>
        <v>2018</v>
      </c>
      <c r="B788" s="41" t="str">
        <f t="shared" si="164"/>
        <v>Dec</v>
      </c>
      <c r="C788" s="41">
        <f t="shared" si="165"/>
        <v>49</v>
      </c>
      <c r="D788" s="41" t="str">
        <f t="shared" si="166"/>
        <v>Tue</v>
      </c>
      <c r="E788" s="27">
        <v>43438</v>
      </c>
      <c r="F788" s="41">
        <v>47437</v>
      </c>
      <c r="G788" s="41" t="s">
        <v>804</v>
      </c>
      <c r="H788" s="41" t="s">
        <v>805</v>
      </c>
      <c r="I788" s="41" t="s">
        <v>907</v>
      </c>
      <c r="J788" s="41" t="s">
        <v>907</v>
      </c>
      <c r="K788" s="41">
        <f t="shared" si="167"/>
        <v>1</v>
      </c>
      <c r="L788" s="41">
        <f t="shared" si="168"/>
        <v>1</v>
      </c>
      <c r="M788" s="41">
        <f t="shared" si="169"/>
        <v>8</v>
      </c>
      <c r="N788" s="41">
        <f t="shared" si="170"/>
        <v>6</v>
      </c>
      <c r="O788" s="41">
        <v>1</v>
      </c>
      <c r="S788" s="14"/>
      <c r="T788" s="14"/>
      <c r="U788" s="24"/>
      <c r="V788" s="24"/>
    </row>
    <row r="789" spans="1:22" x14ac:dyDescent="0.25">
      <c r="A789" s="41">
        <f t="shared" si="163"/>
        <v>2018</v>
      </c>
      <c r="B789" s="41" t="str">
        <f t="shared" si="164"/>
        <v>Dec</v>
      </c>
      <c r="C789" s="41">
        <f t="shared" si="165"/>
        <v>49</v>
      </c>
      <c r="D789" s="41" t="str">
        <f t="shared" si="166"/>
        <v>Tue</v>
      </c>
      <c r="E789" s="27">
        <v>43438</v>
      </c>
      <c r="F789" s="41">
        <v>47805</v>
      </c>
      <c r="G789" s="41" t="s">
        <v>182</v>
      </c>
      <c r="H789" s="41" t="s">
        <v>803</v>
      </c>
      <c r="I789" s="41" t="s">
        <v>907</v>
      </c>
      <c r="J789" s="41" t="s">
        <v>907</v>
      </c>
      <c r="K789" s="41">
        <f t="shared" si="167"/>
        <v>1</v>
      </c>
      <c r="L789" s="41">
        <f t="shared" si="168"/>
        <v>1</v>
      </c>
      <c r="M789" s="41">
        <f t="shared" si="169"/>
        <v>1</v>
      </c>
      <c r="N789" s="41">
        <f t="shared" si="170"/>
        <v>1</v>
      </c>
      <c r="O789" s="41">
        <v>1</v>
      </c>
      <c r="S789" s="14"/>
      <c r="T789" s="14"/>
      <c r="U789" s="24"/>
      <c r="V789" s="24"/>
    </row>
    <row r="790" spans="1:22" x14ac:dyDescent="0.25">
      <c r="A790" s="41">
        <f t="shared" si="163"/>
        <v>2018</v>
      </c>
      <c r="B790" s="41" t="str">
        <f t="shared" si="164"/>
        <v>Dec</v>
      </c>
      <c r="C790" s="41">
        <f t="shared" si="165"/>
        <v>49</v>
      </c>
      <c r="D790" s="41" t="str">
        <f t="shared" si="166"/>
        <v>Tue</v>
      </c>
      <c r="E790" s="27">
        <v>43438</v>
      </c>
      <c r="F790" s="41">
        <v>47814</v>
      </c>
      <c r="G790" s="41" t="s">
        <v>218</v>
      </c>
      <c r="H790" s="41" t="s">
        <v>802</v>
      </c>
      <c r="I790" s="41" t="s">
        <v>907</v>
      </c>
      <c r="J790" s="41" t="s">
        <v>907</v>
      </c>
      <c r="K790" s="41">
        <f t="shared" si="167"/>
        <v>1</v>
      </c>
      <c r="L790" s="41">
        <f t="shared" si="168"/>
        <v>1</v>
      </c>
      <c r="M790" s="41">
        <f t="shared" si="169"/>
        <v>7</v>
      </c>
      <c r="N790" s="41">
        <f t="shared" si="170"/>
        <v>7</v>
      </c>
      <c r="O790" s="41">
        <v>1</v>
      </c>
      <c r="S790" s="14"/>
      <c r="T790" s="14"/>
      <c r="U790" s="24"/>
      <c r="V790" s="24"/>
    </row>
    <row r="791" spans="1:22" x14ac:dyDescent="0.25">
      <c r="A791" s="41">
        <f t="shared" si="163"/>
        <v>2018</v>
      </c>
      <c r="B791" s="41" t="str">
        <f t="shared" si="164"/>
        <v>Dec</v>
      </c>
      <c r="C791" s="41">
        <f t="shared" si="165"/>
        <v>49</v>
      </c>
      <c r="D791" s="41" t="str">
        <f t="shared" si="166"/>
        <v>Tue</v>
      </c>
      <c r="E791" s="27">
        <v>43438</v>
      </c>
      <c r="F791" s="41">
        <v>47822</v>
      </c>
      <c r="G791" s="41" t="s">
        <v>60</v>
      </c>
      <c r="H791" s="41" t="s">
        <v>1094</v>
      </c>
      <c r="I791" s="41" t="s">
        <v>908</v>
      </c>
      <c r="J791" s="41" t="s">
        <v>908</v>
      </c>
      <c r="K791" s="41">
        <f t="shared" si="167"/>
        <v>0</v>
      </c>
      <c r="L791" s="41">
        <f t="shared" si="168"/>
        <v>0</v>
      </c>
      <c r="M791" s="41">
        <f t="shared" si="169"/>
        <v>11</v>
      </c>
      <c r="N791" s="41">
        <f t="shared" si="170"/>
        <v>12</v>
      </c>
      <c r="O791" s="41">
        <v>1</v>
      </c>
      <c r="S791" s="14"/>
      <c r="T791" s="14"/>
      <c r="U791" s="24"/>
      <c r="V791" s="24"/>
    </row>
    <row r="792" spans="1:22" x14ac:dyDescent="0.25">
      <c r="A792" s="41">
        <f t="shared" si="163"/>
        <v>2018</v>
      </c>
      <c r="B792" s="41" t="str">
        <f t="shared" si="164"/>
        <v>Dec</v>
      </c>
      <c r="C792" s="41">
        <f t="shared" si="165"/>
        <v>49</v>
      </c>
      <c r="D792" s="41" t="str">
        <f t="shared" si="166"/>
        <v>Tue</v>
      </c>
      <c r="E792" s="27">
        <v>43438</v>
      </c>
      <c r="F792" s="41">
        <v>50608</v>
      </c>
      <c r="G792" s="41" t="s">
        <v>587</v>
      </c>
      <c r="H792" s="41" t="s">
        <v>588</v>
      </c>
      <c r="I792" s="41" t="s">
        <v>907</v>
      </c>
      <c r="J792" s="41" t="s">
        <v>907</v>
      </c>
      <c r="K792" s="41">
        <f t="shared" si="167"/>
        <v>1</v>
      </c>
      <c r="L792" s="41">
        <f t="shared" si="168"/>
        <v>1</v>
      </c>
      <c r="M792" s="41">
        <f t="shared" si="169"/>
        <v>1</v>
      </c>
      <c r="N792" s="41">
        <f t="shared" si="170"/>
        <v>1</v>
      </c>
      <c r="O792" s="41">
        <v>1</v>
      </c>
      <c r="S792" s="14"/>
      <c r="T792" s="14"/>
      <c r="U792" s="24"/>
      <c r="V792" s="24"/>
    </row>
    <row r="793" spans="1:22" x14ac:dyDescent="0.25">
      <c r="A793" s="41">
        <f t="shared" si="163"/>
        <v>2018</v>
      </c>
      <c r="B793" s="41" t="str">
        <f t="shared" si="164"/>
        <v>Dec</v>
      </c>
      <c r="C793" s="41">
        <f t="shared" si="165"/>
        <v>49</v>
      </c>
      <c r="D793" s="41" t="str">
        <f t="shared" si="166"/>
        <v>Tue</v>
      </c>
      <c r="E793" s="27">
        <v>43438</v>
      </c>
      <c r="F793" s="41">
        <v>47812</v>
      </c>
      <c r="G793" s="41" t="s">
        <v>180</v>
      </c>
      <c r="H793" s="41" t="s">
        <v>586</v>
      </c>
      <c r="I793" s="41" t="s">
        <v>907</v>
      </c>
      <c r="J793" s="41" t="s">
        <v>907</v>
      </c>
      <c r="K793" s="41">
        <f t="shared" si="167"/>
        <v>1</v>
      </c>
      <c r="L793" s="41">
        <f t="shared" si="168"/>
        <v>1</v>
      </c>
      <c r="M793" s="41">
        <f t="shared" si="169"/>
        <v>6</v>
      </c>
      <c r="N793" s="41">
        <f t="shared" si="170"/>
        <v>7</v>
      </c>
      <c r="O793" s="41">
        <v>1</v>
      </c>
      <c r="S793" s="14"/>
      <c r="T793" s="14"/>
      <c r="U793" s="24"/>
      <c r="V793" s="24"/>
    </row>
    <row r="794" spans="1:22" x14ac:dyDescent="0.25">
      <c r="A794" s="41">
        <f t="shared" si="163"/>
        <v>2018</v>
      </c>
      <c r="B794" s="41" t="str">
        <f t="shared" si="164"/>
        <v>Dec</v>
      </c>
      <c r="C794" s="41">
        <f t="shared" si="165"/>
        <v>49</v>
      </c>
      <c r="D794" s="41" t="str">
        <f t="shared" si="166"/>
        <v>Tue</v>
      </c>
      <c r="E794" s="27">
        <v>43438</v>
      </c>
      <c r="F794" s="41">
        <v>47806</v>
      </c>
      <c r="G794" s="41" t="s">
        <v>413</v>
      </c>
      <c r="H794" s="41" t="s">
        <v>799</v>
      </c>
      <c r="I794" s="41" t="s">
        <v>907</v>
      </c>
      <c r="J794" s="41" t="s">
        <v>907</v>
      </c>
      <c r="K794" s="41">
        <f t="shared" si="167"/>
        <v>1</v>
      </c>
      <c r="L794" s="41">
        <f t="shared" si="168"/>
        <v>1</v>
      </c>
      <c r="M794" s="41">
        <f t="shared" si="169"/>
        <v>3</v>
      </c>
      <c r="N794" s="41">
        <f t="shared" si="170"/>
        <v>3</v>
      </c>
      <c r="O794" s="41">
        <v>1</v>
      </c>
      <c r="S794" s="14"/>
      <c r="T794" s="14"/>
      <c r="U794" s="24"/>
      <c r="V794" s="24"/>
    </row>
    <row r="795" spans="1:22" x14ac:dyDescent="0.25">
      <c r="A795" s="41">
        <f t="shared" si="163"/>
        <v>2018</v>
      </c>
      <c r="B795" s="41" t="str">
        <f t="shared" si="164"/>
        <v>Dec</v>
      </c>
      <c r="C795" s="41">
        <f t="shared" si="165"/>
        <v>49</v>
      </c>
      <c r="D795" s="41" t="str">
        <f t="shared" si="166"/>
        <v>Tue</v>
      </c>
      <c r="E795" s="27">
        <v>43438</v>
      </c>
      <c r="F795" s="41">
        <v>48186</v>
      </c>
      <c r="G795" s="41" t="s">
        <v>1095</v>
      </c>
      <c r="H795" s="41" t="s">
        <v>1096</v>
      </c>
      <c r="I795" s="41" t="s">
        <v>907</v>
      </c>
      <c r="J795" s="41" t="s">
        <v>907</v>
      </c>
      <c r="K795" s="41">
        <f t="shared" si="167"/>
        <v>1</v>
      </c>
      <c r="L795" s="41">
        <f t="shared" si="168"/>
        <v>1</v>
      </c>
      <c r="M795" s="41">
        <f t="shared" si="169"/>
        <v>2</v>
      </c>
      <c r="N795" s="41">
        <f t="shared" si="170"/>
        <v>2</v>
      </c>
      <c r="O795" s="41">
        <v>1</v>
      </c>
      <c r="S795" s="14"/>
      <c r="T795" s="14"/>
      <c r="U795" s="24"/>
      <c r="V795" s="24"/>
    </row>
    <row r="796" spans="1:22" x14ac:dyDescent="0.25">
      <c r="A796" s="41">
        <f t="shared" si="163"/>
        <v>2018</v>
      </c>
      <c r="B796" s="41" t="str">
        <f t="shared" si="164"/>
        <v>Dec</v>
      </c>
      <c r="C796" s="41">
        <f t="shared" si="165"/>
        <v>49</v>
      </c>
      <c r="D796" s="41" t="str">
        <f t="shared" si="166"/>
        <v>Tue</v>
      </c>
      <c r="E796" s="27">
        <v>43438</v>
      </c>
      <c r="F796" s="41">
        <v>49252</v>
      </c>
      <c r="G796" s="41" t="s">
        <v>87</v>
      </c>
      <c r="H796" s="41" t="s">
        <v>801</v>
      </c>
      <c r="I796" s="41" t="s">
        <v>907</v>
      </c>
      <c r="J796" s="41" t="s">
        <v>907</v>
      </c>
      <c r="K796" s="41">
        <f t="shared" si="167"/>
        <v>1</v>
      </c>
      <c r="L796" s="41">
        <f t="shared" si="168"/>
        <v>1</v>
      </c>
      <c r="M796" s="41">
        <f t="shared" si="169"/>
        <v>20</v>
      </c>
      <c r="N796" s="41">
        <f t="shared" si="170"/>
        <v>20</v>
      </c>
      <c r="O796" s="41">
        <v>1</v>
      </c>
      <c r="S796" s="14"/>
      <c r="T796" s="14"/>
      <c r="U796" s="24"/>
      <c r="V796" s="24"/>
    </row>
    <row r="797" spans="1:22" x14ac:dyDescent="0.25">
      <c r="A797" s="41">
        <f t="shared" si="163"/>
        <v>2018</v>
      </c>
      <c r="B797" s="41" t="str">
        <f t="shared" si="164"/>
        <v>Dec</v>
      </c>
      <c r="C797" s="41">
        <f t="shared" si="165"/>
        <v>49</v>
      </c>
      <c r="D797" s="41" t="str">
        <f t="shared" si="166"/>
        <v>Tue</v>
      </c>
      <c r="E797" s="27">
        <v>43438</v>
      </c>
      <c r="F797" s="41">
        <v>50839</v>
      </c>
      <c r="G797" s="41" t="s">
        <v>812</v>
      </c>
      <c r="H797" s="41" t="s">
        <v>813</v>
      </c>
      <c r="I797" s="41" t="s">
        <v>907</v>
      </c>
      <c r="J797" s="41" t="s">
        <v>907</v>
      </c>
      <c r="K797" s="41">
        <f t="shared" si="167"/>
        <v>1</v>
      </c>
      <c r="L797" s="41">
        <f t="shared" si="168"/>
        <v>1</v>
      </c>
      <c r="M797" s="41">
        <f t="shared" si="169"/>
        <v>2</v>
      </c>
      <c r="N797" s="41">
        <f t="shared" si="170"/>
        <v>2</v>
      </c>
      <c r="O797" s="41">
        <v>1</v>
      </c>
      <c r="S797" s="14"/>
      <c r="T797" s="14"/>
      <c r="U797" s="24"/>
      <c r="V797" s="24"/>
    </row>
    <row r="798" spans="1:22" x14ac:dyDescent="0.25">
      <c r="A798" s="41">
        <f t="shared" si="163"/>
        <v>2018</v>
      </c>
      <c r="B798" s="41" t="str">
        <f t="shared" si="164"/>
        <v>Dec</v>
      </c>
      <c r="C798" s="41">
        <f t="shared" si="165"/>
        <v>49</v>
      </c>
      <c r="D798" s="41" t="str">
        <f t="shared" si="166"/>
        <v>Tue</v>
      </c>
      <c r="E798" s="27">
        <v>43438</v>
      </c>
      <c r="F798" s="41">
        <v>49220</v>
      </c>
      <c r="G798" s="41" t="s">
        <v>82</v>
      </c>
      <c r="H798" s="41" t="s">
        <v>806</v>
      </c>
      <c r="I798" s="41" t="s">
        <v>907</v>
      </c>
      <c r="J798" s="41" t="s">
        <v>907</v>
      </c>
      <c r="K798" s="41">
        <f t="shared" si="167"/>
        <v>1</v>
      </c>
      <c r="L798" s="41">
        <f t="shared" si="168"/>
        <v>1</v>
      </c>
      <c r="M798" s="41">
        <f t="shared" si="169"/>
        <v>13</v>
      </c>
      <c r="N798" s="41">
        <f t="shared" si="170"/>
        <v>15</v>
      </c>
      <c r="O798" s="41">
        <v>1</v>
      </c>
      <c r="S798" s="14"/>
      <c r="T798" s="14"/>
      <c r="U798" s="24"/>
      <c r="V798" s="24"/>
    </row>
    <row r="799" spans="1:22" x14ac:dyDescent="0.25">
      <c r="A799" s="41">
        <f t="shared" si="163"/>
        <v>2018</v>
      </c>
      <c r="B799" s="41" t="str">
        <f t="shared" si="164"/>
        <v>Dec</v>
      </c>
      <c r="C799" s="41">
        <f t="shared" si="165"/>
        <v>49</v>
      </c>
      <c r="D799" s="41" t="str">
        <f t="shared" si="166"/>
        <v>Tue</v>
      </c>
      <c r="E799" s="27">
        <v>43438</v>
      </c>
      <c r="F799" s="41">
        <v>49218</v>
      </c>
      <c r="G799" s="41" t="s">
        <v>707</v>
      </c>
      <c r="H799" s="41" t="s">
        <v>1097</v>
      </c>
      <c r="I799" s="41" t="s">
        <v>907</v>
      </c>
      <c r="J799" s="41" t="s">
        <v>907</v>
      </c>
      <c r="K799" s="41">
        <f t="shared" si="167"/>
        <v>1</v>
      </c>
      <c r="L799" s="41">
        <f t="shared" si="168"/>
        <v>1</v>
      </c>
      <c r="M799" s="41">
        <f t="shared" si="169"/>
        <v>3</v>
      </c>
      <c r="N799" s="41">
        <f t="shared" si="170"/>
        <v>4</v>
      </c>
      <c r="O799" s="41">
        <v>1</v>
      </c>
      <c r="S799" s="14"/>
      <c r="T799" s="14"/>
      <c r="U799" s="24"/>
      <c r="V799" s="24"/>
    </row>
    <row r="800" spans="1:22" x14ac:dyDescent="0.25">
      <c r="A800" s="41">
        <f t="shared" si="163"/>
        <v>2018</v>
      </c>
      <c r="B800" s="41" t="str">
        <f t="shared" si="164"/>
        <v>Dec</v>
      </c>
      <c r="C800" s="41">
        <f t="shared" si="165"/>
        <v>49</v>
      </c>
      <c r="D800" s="41" t="str">
        <f t="shared" si="166"/>
        <v>Tue</v>
      </c>
      <c r="E800" s="27">
        <v>43438</v>
      </c>
      <c r="F800" s="41">
        <v>50729</v>
      </c>
      <c r="G800" s="41" t="s">
        <v>808</v>
      </c>
      <c r="H800" s="41" t="s">
        <v>809</v>
      </c>
      <c r="I800" s="41" t="s">
        <v>907</v>
      </c>
      <c r="J800" s="41" t="s">
        <v>907</v>
      </c>
      <c r="K800" s="41">
        <f t="shared" si="167"/>
        <v>1</v>
      </c>
      <c r="L800" s="41">
        <f t="shared" si="168"/>
        <v>1</v>
      </c>
      <c r="M800" s="41">
        <f t="shared" si="169"/>
        <v>1</v>
      </c>
      <c r="N800" s="41">
        <f t="shared" si="170"/>
        <v>1</v>
      </c>
      <c r="O800" s="41">
        <v>1</v>
      </c>
      <c r="S800" s="14"/>
      <c r="T800" s="14"/>
      <c r="U800" s="24"/>
      <c r="V800" s="24"/>
    </row>
    <row r="801" spans="1:22" x14ac:dyDescent="0.25">
      <c r="A801" s="41">
        <f t="shared" si="163"/>
        <v>2018</v>
      </c>
      <c r="B801" s="41" t="str">
        <f t="shared" si="164"/>
        <v>Dec</v>
      </c>
      <c r="C801" s="41">
        <f t="shared" si="165"/>
        <v>49</v>
      </c>
      <c r="D801" s="41" t="str">
        <f t="shared" si="166"/>
        <v>Tue</v>
      </c>
      <c r="E801" s="27">
        <v>43438</v>
      </c>
      <c r="F801" s="41">
        <v>50837</v>
      </c>
      <c r="G801" s="41" t="s">
        <v>650</v>
      </c>
      <c r="H801" s="41" t="s">
        <v>800</v>
      </c>
      <c r="I801" s="41" t="s">
        <v>907</v>
      </c>
      <c r="J801" s="41" t="s">
        <v>907</v>
      </c>
      <c r="K801" s="41">
        <f t="shared" si="167"/>
        <v>1</v>
      </c>
      <c r="L801" s="41">
        <f t="shared" si="168"/>
        <v>1</v>
      </c>
      <c r="M801" s="41">
        <f t="shared" si="169"/>
        <v>4</v>
      </c>
      <c r="N801" s="41">
        <f t="shared" si="170"/>
        <v>5</v>
      </c>
      <c r="O801" s="41">
        <v>1</v>
      </c>
      <c r="S801" s="14"/>
      <c r="T801" s="14"/>
      <c r="U801" s="24"/>
      <c r="V801" s="24"/>
    </row>
    <row r="802" spans="1:22" x14ac:dyDescent="0.25">
      <c r="A802" s="41">
        <f t="shared" si="163"/>
        <v>2018</v>
      </c>
      <c r="B802" s="41" t="str">
        <f t="shared" si="164"/>
        <v>Dec</v>
      </c>
      <c r="C802" s="41">
        <f t="shared" si="165"/>
        <v>49</v>
      </c>
      <c r="D802" s="41" t="str">
        <f t="shared" si="166"/>
        <v>Tue</v>
      </c>
      <c r="E802" s="27">
        <v>43438</v>
      </c>
      <c r="F802" s="41">
        <v>50901</v>
      </c>
      <c r="G802" s="41" t="s">
        <v>93</v>
      </c>
      <c r="H802" s="41" t="s">
        <v>1098</v>
      </c>
      <c r="I802" s="41" t="s">
        <v>908</v>
      </c>
      <c r="J802" s="41" t="s">
        <v>908</v>
      </c>
      <c r="K802" s="41">
        <f t="shared" si="167"/>
        <v>0</v>
      </c>
      <c r="L802" s="41">
        <f t="shared" si="168"/>
        <v>0</v>
      </c>
      <c r="M802" s="41">
        <f t="shared" si="169"/>
        <v>21</v>
      </c>
      <c r="N802" s="41">
        <f t="shared" si="170"/>
        <v>21</v>
      </c>
      <c r="O802" s="41">
        <v>1</v>
      </c>
      <c r="S802" s="14"/>
      <c r="T802" s="14"/>
      <c r="U802" s="24"/>
      <c r="V802" s="24"/>
    </row>
    <row r="803" spans="1:22" x14ac:dyDescent="0.25">
      <c r="A803" s="41">
        <f t="shared" si="163"/>
        <v>2018</v>
      </c>
      <c r="B803" s="41" t="str">
        <f t="shared" si="164"/>
        <v>Dec</v>
      </c>
      <c r="C803" s="41">
        <f t="shared" si="165"/>
        <v>49</v>
      </c>
      <c r="D803" s="41" t="str">
        <f t="shared" si="166"/>
        <v>Wed</v>
      </c>
      <c r="E803" s="27">
        <v>43439</v>
      </c>
      <c r="F803" s="41">
        <v>47855</v>
      </c>
      <c r="G803" s="41" t="s">
        <v>189</v>
      </c>
      <c r="H803" s="41" t="s">
        <v>589</v>
      </c>
      <c r="I803" s="41" t="s">
        <v>907</v>
      </c>
      <c r="J803" s="41" t="s">
        <v>907</v>
      </c>
      <c r="K803" s="41">
        <f t="shared" si="167"/>
        <v>1</v>
      </c>
      <c r="L803" s="41">
        <f t="shared" si="168"/>
        <v>1</v>
      </c>
      <c r="M803" s="41">
        <f t="shared" si="169"/>
        <v>1</v>
      </c>
      <c r="N803" s="41">
        <f t="shared" si="170"/>
        <v>1</v>
      </c>
      <c r="O803" s="41">
        <v>1</v>
      </c>
      <c r="S803" s="14"/>
      <c r="T803" s="14"/>
      <c r="U803" s="24"/>
      <c r="V803" s="24"/>
    </row>
    <row r="804" spans="1:22" x14ac:dyDescent="0.25">
      <c r="A804" s="41">
        <f t="shared" si="163"/>
        <v>2018</v>
      </c>
      <c r="B804" s="41" t="str">
        <f t="shared" si="164"/>
        <v>Dec</v>
      </c>
      <c r="C804" s="41">
        <f t="shared" si="165"/>
        <v>49</v>
      </c>
      <c r="D804" s="41" t="str">
        <f t="shared" si="166"/>
        <v>Wed</v>
      </c>
      <c r="E804" s="27">
        <v>43439</v>
      </c>
      <c r="F804" s="41">
        <v>50909</v>
      </c>
      <c r="G804" s="41" t="s">
        <v>41</v>
      </c>
      <c r="H804" s="41" t="s">
        <v>590</v>
      </c>
      <c r="I804" s="41" t="s">
        <v>907</v>
      </c>
      <c r="J804" s="41" t="s">
        <v>907</v>
      </c>
      <c r="K804" s="41">
        <f t="shared" si="167"/>
        <v>1</v>
      </c>
      <c r="L804" s="41">
        <f t="shared" si="168"/>
        <v>1</v>
      </c>
      <c r="M804" s="41">
        <f t="shared" si="169"/>
        <v>2</v>
      </c>
      <c r="N804" s="41">
        <f t="shared" si="170"/>
        <v>2</v>
      </c>
      <c r="O804" s="41">
        <v>1</v>
      </c>
      <c r="S804" s="14"/>
      <c r="T804" s="14"/>
      <c r="U804" s="24"/>
      <c r="V804" s="24"/>
    </row>
    <row r="805" spans="1:22" x14ac:dyDescent="0.25">
      <c r="A805" s="41">
        <f t="shared" si="163"/>
        <v>2018</v>
      </c>
      <c r="B805" s="41" t="str">
        <f t="shared" si="164"/>
        <v>Dec</v>
      </c>
      <c r="C805" s="41">
        <f t="shared" si="165"/>
        <v>49</v>
      </c>
      <c r="D805" s="41" t="str">
        <f t="shared" si="166"/>
        <v>Wed</v>
      </c>
      <c r="E805" s="27">
        <v>43439</v>
      </c>
      <c r="F805" s="41">
        <v>47887</v>
      </c>
      <c r="G805" s="41" t="s">
        <v>125</v>
      </c>
      <c r="H805" s="41" t="s">
        <v>1099</v>
      </c>
      <c r="I805" s="41" t="s">
        <v>907</v>
      </c>
      <c r="J805" s="41" t="s">
        <v>907</v>
      </c>
      <c r="K805" s="41">
        <f t="shared" si="167"/>
        <v>1</v>
      </c>
      <c r="L805" s="41">
        <f t="shared" si="168"/>
        <v>1</v>
      </c>
      <c r="M805" s="41">
        <f t="shared" si="169"/>
        <v>25</v>
      </c>
      <c r="N805" s="41">
        <f t="shared" si="170"/>
        <v>27</v>
      </c>
      <c r="O805" s="41">
        <v>1</v>
      </c>
      <c r="S805" s="14"/>
      <c r="T805" s="14"/>
      <c r="U805" s="24"/>
      <c r="V805" s="24"/>
    </row>
    <row r="806" spans="1:22" x14ac:dyDescent="0.25">
      <c r="A806" s="41">
        <f t="shared" si="163"/>
        <v>2018</v>
      </c>
      <c r="B806" s="41" t="str">
        <f t="shared" si="164"/>
        <v>Dec</v>
      </c>
      <c r="C806" s="41">
        <f t="shared" si="165"/>
        <v>49</v>
      </c>
      <c r="D806" s="41" t="str">
        <f t="shared" si="166"/>
        <v>Wed</v>
      </c>
      <c r="E806" s="27">
        <v>43439</v>
      </c>
      <c r="F806" s="41" t="s">
        <v>621</v>
      </c>
      <c r="G806" s="41" t="s">
        <v>622</v>
      </c>
      <c r="H806" s="41" t="s">
        <v>623</v>
      </c>
      <c r="I806" s="41" t="s">
        <v>908</v>
      </c>
      <c r="J806" s="41" t="s">
        <v>907</v>
      </c>
      <c r="K806" s="41">
        <f t="shared" si="167"/>
        <v>0</v>
      </c>
      <c r="L806" s="41">
        <f t="shared" si="168"/>
        <v>1</v>
      </c>
      <c r="M806" s="41">
        <f t="shared" si="169"/>
        <v>0</v>
      </c>
      <c r="N806" s="41">
        <f t="shared" si="170"/>
        <v>1</v>
      </c>
      <c r="O806" s="41">
        <v>1</v>
      </c>
      <c r="S806" s="14"/>
      <c r="T806" s="14"/>
      <c r="U806" s="24"/>
      <c r="V806" s="24"/>
    </row>
    <row r="807" spans="1:22" x14ac:dyDescent="0.25">
      <c r="A807" s="41">
        <f t="shared" si="163"/>
        <v>2018</v>
      </c>
      <c r="B807" s="41" t="str">
        <f t="shared" si="164"/>
        <v>Dec</v>
      </c>
      <c r="C807" s="41">
        <f t="shared" si="165"/>
        <v>49</v>
      </c>
      <c r="D807" s="41" t="str">
        <f t="shared" si="166"/>
        <v>Wed</v>
      </c>
      <c r="E807" s="27">
        <v>43439</v>
      </c>
      <c r="F807" s="41" t="s">
        <v>815</v>
      </c>
      <c r="G807" s="41" t="s">
        <v>816</v>
      </c>
      <c r="H807" s="41" t="s">
        <v>817</v>
      </c>
      <c r="I807" s="41" t="s">
        <v>907</v>
      </c>
      <c r="J807" s="41" t="s">
        <v>907</v>
      </c>
      <c r="K807" s="41">
        <f t="shared" si="167"/>
        <v>1</v>
      </c>
      <c r="L807" s="41">
        <f t="shared" si="168"/>
        <v>1</v>
      </c>
      <c r="M807" s="41">
        <f t="shared" si="169"/>
        <v>1</v>
      </c>
      <c r="N807" s="41">
        <f t="shared" si="170"/>
        <v>1</v>
      </c>
      <c r="O807" s="41">
        <v>1</v>
      </c>
      <c r="S807" s="14"/>
      <c r="T807" s="14"/>
      <c r="U807" s="24"/>
      <c r="V807" s="24"/>
    </row>
    <row r="808" spans="1:22" x14ac:dyDescent="0.25">
      <c r="A808" s="41">
        <f t="shared" si="163"/>
        <v>2018</v>
      </c>
      <c r="B808" s="41" t="str">
        <f t="shared" si="164"/>
        <v>Dec</v>
      </c>
      <c r="C808" s="41">
        <f t="shared" si="165"/>
        <v>49</v>
      </c>
      <c r="D808" s="41" t="str">
        <f t="shared" si="166"/>
        <v>Wed</v>
      </c>
      <c r="E808" s="27">
        <v>43439</v>
      </c>
      <c r="F808" s="41">
        <v>50840</v>
      </c>
      <c r="G808" s="41" t="s">
        <v>595</v>
      </c>
      <c r="H808" s="41" t="s">
        <v>596</v>
      </c>
      <c r="I808" s="41" t="s">
        <v>907</v>
      </c>
      <c r="J808" s="41" t="s">
        <v>907</v>
      </c>
      <c r="K808" s="41">
        <f t="shared" si="167"/>
        <v>1</v>
      </c>
      <c r="L808" s="41">
        <f t="shared" si="168"/>
        <v>1</v>
      </c>
      <c r="M808" s="41">
        <f t="shared" si="169"/>
        <v>3</v>
      </c>
      <c r="N808" s="41">
        <f t="shared" si="170"/>
        <v>3</v>
      </c>
      <c r="O808" s="41">
        <v>1</v>
      </c>
      <c r="S808" s="14"/>
      <c r="T808" s="14"/>
      <c r="U808" s="24"/>
      <c r="V808" s="24"/>
    </row>
    <row r="809" spans="1:22" x14ac:dyDescent="0.25">
      <c r="A809" s="41">
        <f t="shared" si="163"/>
        <v>2018</v>
      </c>
      <c r="B809" s="41" t="str">
        <f t="shared" si="164"/>
        <v>Dec</v>
      </c>
      <c r="C809" s="41">
        <f t="shared" si="165"/>
        <v>49</v>
      </c>
      <c r="D809" s="41" t="str">
        <f t="shared" si="166"/>
        <v>Wed</v>
      </c>
      <c r="E809" s="27">
        <v>43439</v>
      </c>
      <c r="F809" s="41">
        <v>49287</v>
      </c>
      <c r="G809" s="41" t="s">
        <v>825</v>
      </c>
      <c r="H809" s="41" t="s">
        <v>881</v>
      </c>
      <c r="I809" s="41" t="s">
        <v>907</v>
      </c>
      <c r="J809" s="41" t="s">
        <v>907</v>
      </c>
      <c r="K809" s="41">
        <f t="shared" si="167"/>
        <v>1</v>
      </c>
      <c r="L809" s="41">
        <f t="shared" si="168"/>
        <v>1</v>
      </c>
      <c r="M809" s="41">
        <f t="shared" si="169"/>
        <v>3</v>
      </c>
      <c r="N809" s="41">
        <f t="shared" si="170"/>
        <v>3</v>
      </c>
      <c r="O809" s="41">
        <v>1</v>
      </c>
      <c r="S809" s="14"/>
      <c r="T809" s="14"/>
      <c r="U809" s="24"/>
      <c r="V809" s="24"/>
    </row>
    <row r="810" spans="1:22" x14ac:dyDescent="0.25">
      <c r="A810" s="41">
        <f t="shared" si="163"/>
        <v>2018</v>
      </c>
      <c r="B810" s="41" t="str">
        <f t="shared" si="164"/>
        <v>Dec</v>
      </c>
      <c r="C810" s="41">
        <f t="shared" si="165"/>
        <v>49</v>
      </c>
      <c r="D810" s="41" t="str">
        <f t="shared" si="166"/>
        <v>Wed</v>
      </c>
      <c r="E810" s="27">
        <v>43439</v>
      </c>
      <c r="F810" s="41">
        <v>50606</v>
      </c>
      <c r="G810" s="41" t="s">
        <v>604</v>
      </c>
      <c r="H810" s="41" t="s">
        <v>605</v>
      </c>
      <c r="I810" s="41" t="s">
        <v>907</v>
      </c>
      <c r="J810" s="41" t="s">
        <v>907</v>
      </c>
      <c r="K810" s="41">
        <f t="shared" si="167"/>
        <v>1</v>
      </c>
      <c r="L810" s="41">
        <f t="shared" si="168"/>
        <v>1</v>
      </c>
      <c r="M810" s="41">
        <f t="shared" si="169"/>
        <v>2</v>
      </c>
      <c r="N810" s="41">
        <f t="shared" si="170"/>
        <v>2</v>
      </c>
      <c r="O810" s="41">
        <v>1</v>
      </c>
      <c r="S810" s="14"/>
      <c r="T810" s="14"/>
      <c r="U810" s="24"/>
      <c r="V810" s="24"/>
    </row>
    <row r="811" spans="1:22" x14ac:dyDescent="0.25">
      <c r="A811" s="41">
        <f t="shared" si="163"/>
        <v>2018</v>
      </c>
      <c r="B811" s="41" t="str">
        <f t="shared" si="164"/>
        <v>Dec</v>
      </c>
      <c r="C811" s="41">
        <f t="shared" si="165"/>
        <v>49</v>
      </c>
      <c r="D811" s="41" t="str">
        <f t="shared" si="166"/>
        <v>Wed</v>
      </c>
      <c r="E811" s="27">
        <v>43439</v>
      </c>
      <c r="F811" s="41">
        <v>48504</v>
      </c>
      <c r="G811" s="41" t="s">
        <v>31</v>
      </c>
      <c r="H811" s="41" t="s">
        <v>1100</v>
      </c>
      <c r="I811" s="41" t="s">
        <v>907</v>
      </c>
      <c r="J811" s="41" t="s">
        <v>907</v>
      </c>
      <c r="K811" s="41">
        <f t="shared" si="167"/>
        <v>1</v>
      </c>
      <c r="L811" s="41">
        <f t="shared" si="168"/>
        <v>1</v>
      </c>
      <c r="M811" s="41">
        <f t="shared" si="169"/>
        <v>12</v>
      </c>
      <c r="N811" s="41">
        <f t="shared" si="170"/>
        <v>12</v>
      </c>
      <c r="O811" s="41">
        <v>1</v>
      </c>
      <c r="S811" s="14"/>
      <c r="T811" s="14"/>
      <c r="U811" s="24"/>
      <c r="V811" s="24"/>
    </row>
    <row r="812" spans="1:22" x14ac:dyDescent="0.25">
      <c r="A812" s="41">
        <f t="shared" si="163"/>
        <v>2018</v>
      </c>
      <c r="B812" s="41" t="str">
        <f t="shared" si="164"/>
        <v>Dec</v>
      </c>
      <c r="C812" s="41">
        <f t="shared" si="165"/>
        <v>49</v>
      </c>
      <c r="D812" s="41" t="str">
        <f t="shared" si="166"/>
        <v>Wed</v>
      </c>
      <c r="E812" s="27">
        <v>43439</v>
      </c>
      <c r="F812" s="41">
        <v>47880</v>
      </c>
      <c r="G812" s="41" t="s">
        <v>39</v>
      </c>
      <c r="H812" s="41" t="s">
        <v>620</v>
      </c>
      <c r="I812" s="41" t="s">
        <v>907</v>
      </c>
      <c r="J812" s="41" t="s">
        <v>929</v>
      </c>
      <c r="K812" s="41">
        <f t="shared" si="167"/>
        <v>1</v>
      </c>
      <c r="L812" s="41">
        <f t="shared" si="168"/>
        <v>0</v>
      </c>
      <c r="M812" s="41">
        <f t="shared" si="169"/>
        <v>26</v>
      </c>
      <c r="N812" s="41">
        <f t="shared" si="170"/>
        <v>21</v>
      </c>
      <c r="O812" s="41">
        <v>1</v>
      </c>
      <c r="S812" s="14"/>
      <c r="T812" s="14"/>
      <c r="U812" s="24"/>
      <c r="V812" s="24"/>
    </row>
    <row r="813" spans="1:22" x14ac:dyDescent="0.25">
      <c r="A813" s="41">
        <f t="shared" si="163"/>
        <v>2018</v>
      </c>
      <c r="B813" s="41" t="str">
        <f t="shared" si="164"/>
        <v>Dec</v>
      </c>
      <c r="C813" s="41">
        <f t="shared" si="165"/>
        <v>49</v>
      </c>
      <c r="D813" s="41" t="str">
        <f t="shared" si="166"/>
        <v>Wed</v>
      </c>
      <c r="E813" s="27">
        <v>43439</v>
      </c>
      <c r="F813" s="41">
        <v>48892</v>
      </c>
      <c r="G813" s="41" t="s">
        <v>37</v>
      </c>
      <c r="H813" s="41" t="s">
        <v>615</v>
      </c>
      <c r="I813" s="41" t="s">
        <v>907</v>
      </c>
      <c r="J813" s="41" t="s">
        <v>907</v>
      </c>
      <c r="K813" s="41">
        <f t="shared" si="167"/>
        <v>1</v>
      </c>
      <c r="L813" s="41">
        <f t="shared" si="168"/>
        <v>1</v>
      </c>
      <c r="M813" s="41">
        <f t="shared" si="169"/>
        <v>8</v>
      </c>
      <c r="N813" s="41">
        <f t="shared" si="170"/>
        <v>8</v>
      </c>
      <c r="O813" s="41">
        <v>1</v>
      </c>
      <c r="S813" s="14"/>
      <c r="T813" s="14"/>
      <c r="U813" s="24"/>
      <c r="V813" s="24"/>
    </row>
    <row r="814" spans="1:22" x14ac:dyDescent="0.25">
      <c r="A814" s="41">
        <f t="shared" si="163"/>
        <v>2018</v>
      </c>
      <c r="B814" s="41" t="str">
        <f t="shared" si="164"/>
        <v>Dec</v>
      </c>
      <c r="C814" s="41">
        <f t="shared" si="165"/>
        <v>49</v>
      </c>
      <c r="D814" s="41" t="str">
        <f t="shared" si="166"/>
        <v>Wed</v>
      </c>
      <c r="E814" s="27">
        <v>43439</v>
      </c>
      <c r="F814" s="41">
        <v>50847</v>
      </c>
      <c r="G814" s="41" t="s">
        <v>236</v>
      </c>
      <c r="H814" s="41" t="s">
        <v>606</v>
      </c>
      <c r="I814" s="41" t="s">
        <v>907</v>
      </c>
      <c r="J814" s="41" t="s">
        <v>907</v>
      </c>
      <c r="K814" s="41">
        <f t="shared" si="167"/>
        <v>1</v>
      </c>
      <c r="L814" s="41">
        <f t="shared" si="168"/>
        <v>1</v>
      </c>
      <c r="M814" s="41">
        <f t="shared" si="169"/>
        <v>2</v>
      </c>
      <c r="N814" s="41">
        <f t="shared" si="170"/>
        <v>4</v>
      </c>
      <c r="O814" s="41">
        <v>1</v>
      </c>
      <c r="S814" s="14"/>
      <c r="T814" s="14"/>
      <c r="U814" s="24"/>
      <c r="V814" s="24"/>
    </row>
    <row r="815" spans="1:22" x14ac:dyDescent="0.25">
      <c r="A815" s="41">
        <f t="shared" si="163"/>
        <v>2018</v>
      </c>
      <c r="B815" s="41" t="str">
        <f t="shared" si="164"/>
        <v>Dec</v>
      </c>
      <c r="C815" s="41">
        <f t="shared" si="165"/>
        <v>49</v>
      </c>
      <c r="D815" s="41" t="str">
        <f t="shared" si="166"/>
        <v>Wed</v>
      </c>
      <c r="E815" s="27">
        <v>43439</v>
      </c>
      <c r="F815" s="41">
        <v>50605</v>
      </c>
      <c r="G815" s="41" t="s">
        <v>542</v>
      </c>
      <c r="H815" s="41" t="s">
        <v>609</v>
      </c>
      <c r="I815" s="41" t="s">
        <v>907</v>
      </c>
      <c r="J815" s="41" t="s">
        <v>907</v>
      </c>
      <c r="K815" s="41">
        <f t="shared" si="167"/>
        <v>1</v>
      </c>
      <c r="L815" s="41">
        <f t="shared" si="168"/>
        <v>1</v>
      </c>
      <c r="M815" s="41">
        <f t="shared" si="169"/>
        <v>2</v>
      </c>
      <c r="N815" s="41">
        <f t="shared" si="170"/>
        <v>3</v>
      </c>
      <c r="O815" s="41">
        <v>1</v>
      </c>
      <c r="S815" s="14"/>
      <c r="T815" s="14"/>
      <c r="U815" s="24"/>
      <c r="V815" s="24"/>
    </row>
    <row r="816" spans="1:22" x14ac:dyDescent="0.25">
      <c r="A816" s="41">
        <f t="shared" si="163"/>
        <v>2018</v>
      </c>
      <c r="B816" s="41" t="str">
        <f t="shared" si="164"/>
        <v>Dec</v>
      </c>
      <c r="C816" s="41">
        <f t="shared" si="165"/>
        <v>49</v>
      </c>
      <c r="D816" s="41" t="str">
        <f t="shared" si="166"/>
        <v>Wed</v>
      </c>
      <c r="E816" s="27">
        <v>43439</v>
      </c>
      <c r="F816" s="41">
        <v>47890</v>
      </c>
      <c r="G816" s="41" t="s">
        <v>10</v>
      </c>
      <c r="H816" s="41" t="s">
        <v>616</v>
      </c>
      <c r="I816" s="41" t="s">
        <v>907</v>
      </c>
      <c r="J816" s="41" t="s">
        <v>907</v>
      </c>
      <c r="K816" s="41">
        <f t="shared" si="167"/>
        <v>1</v>
      </c>
      <c r="L816" s="41">
        <f t="shared" si="168"/>
        <v>1</v>
      </c>
      <c r="M816" s="41">
        <f t="shared" si="169"/>
        <v>27</v>
      </c>
      <c r="N816" s="41">
        <f t="shared" si="170"/>
        <v>30</v>
      </c>
      <c r="O816" s="41">
        <v>1</v>
      </c>
      <c r="S816" s="14"/>
      <c r="T816" s="14"/>
      <c r="U816" s="24"/>
      <c r="V816" s="24"/>
    </row>
    <row r="817" spans="1:22" x14ac:dyDescent="0.25">
      <c r="A817" s="41">
        <f t="shared" si="163"/>
        <v>2018</v>
      </c>
      <c r="B817" s="41" t="str">
        <f t="shared" si="164"/>
        <v>Dec</v>
      </c>
      <c r="C817" s="41">
        <f t="shared" si="165"/>
        <v>49</v>
      </c>
      <c r="D817" s="41" t="str">
        <f t="shared" si="166"/>
        <v>Wed</v>
      </c>
      <c r="E817" s="27">
        <v>43439</v>
      </c>
      <c r="F817" s="41">
        <v>47847</v>
      </c>
      <c r="G817" s="41" t="s">
        <v>450</v>
      </c>
      <c r="H817" s="41" t="s">
        <v>612</v>
      </c>
      <c r="I817" s="41" t="s">
        <v>907</v>
      </c>
      <c r="J817" s="41" t="s">
        <v>907</v>
      </c>
      <c r="K817" s="41">
        <f t="shared" si="167"/>
        <v>1</v>
      </c>
      <c r="L817" s="41">
        <f t="shared" si="168"/>
        <v>1</v>
      </c>
      <c r="M817" s="41">
        <f t="shared" si="169"/>
        <v>3</v>
      </c>
      <c r="N817" s="41">
        <f t="shared" si="170"/>
        <v>3</v>
      </c>
      <c r="O817" s="41">
        <v>1</v>
      </c>
      <c r="S817" s="14"/>
      <c r="T817" s="14"/>
      <c r="U817" s="24"/>
      <c r="V817" s="24"/>
    </row>
    <row r="818" spans="1:22" x14ac:dyDescent="0.25">
      <c r="A818" s="41">
        <f t="shared" si="163"/>
        <v>2018</v>
      </c>
      <c r="B818" s="41" t="str">
        <f t="shared" si="164"/>
        <v>Dec</v>
      </c>
      <c r="C818" s="41">
        <f t="shared" si="165"/>
        <v>49</v>
      </c>
      <c r="D818" s="41" t="str">
        <f t="shared" si="166"/>
        <v>Wed</v>
      </c>
      <c r="E818" s="27">
        <v>43439</v>
      </c>
      <c r="F818" s="41">
        <v>47857</v>
      </c>
      <c r="G818" s="41" t="s">
        <v>352</v>
      </c>
      <c r="H818" s="41" t="s">
        <v>627</v>
      </c>
      <c r="I818" s="41" t="s">
        <v>907</v>
      </c>
      <c r="J818" s="41" t="s">
        <v>907</v>
      </c>
      <c r="K818" s="41">
        <f t="shared" si="167"/>
        <v>1</v>
      </c>
      <c r="L818" s="41">
        <f t="shared" si="168"/>
        <v>1</v>
      </c>
      <c r="M818" s="41">
        <f t="shared" si="169"/>
        <v>3</v>
      </c>
      <c r="N818" s="41">
        <f t="shared" si="170"/>
        <v>3</v>
      </c>
      <c r="O818" s="41">
        <v>1</v>
      </c>
      <c r="S818" s="14"/>
      <c r="T818" s="14"/>
      <c r="U818" s="24"/>
      <c r="V818" s="24"/>
    </row>
    <row r="819" spans="1:22" x14ac:dyDescent="0.25">
      <c r="A819" s="41">
        <f t="shared" si="163"/>
        <v>2018</v>
      </c>
      <c r="B819" s="41" t="str">
        <f t="shared" si="164"/>
        <v>Dec</v>
      </c>
      <c r="C819" s="41">
        <f t="shared" si="165"/>
        <v>49</v>
      </c>
      <c r="D819" s="41" t="str">
        <f t="shared" si="166"/>
        <v>Wed</v>
      </c>
      <c r="E819" s="27">
        <v>43439</v>
      </c>
      <c r="F819" s="41">
        <v>38370</v>
      </c>
      <c r="G819" s="41" t="s">
        <v>53</v>
      </c>
      <c r="H819" s="41" t="s">
        <v>600</v>
      </c>
      <c r="I819" s="41" t="s">
        <v>907</v>
      </c>
      <c r="J819" s="41" t="s">
        <v>907</v>
      </c>
      <c r="K819" s="41">
        <f t="shared" si="167"/>
        <v>1</v>
      </c>
      <c r="L819" s="41">
        <f t="shared" si="168"/>
        <v>1</v>
      </c>
      <c r="M819" s="41">
        <f t="shared" si="169"/>
        <v>14</v>
      </c>
      <c r="N819" s="41">
        <f t="shared" si="170"/>
        <v>14</v>
      </c>
      <c r="O819" s="41">
        <v>1</v>
      </c>
      <c r="S819" s="14"/>
      <c r="T819" s="14"/>
      <c r="U819" s="24"/>
      <c r="V819" s="24"/>
    </row>
    <row r="820" spans="1:22" x14ac:dyDescent="0.25">
      <c r="A820" s="41">
        <f t="shared" si="163"/>
        <v>2018</v>
      </c>
      <c r="B820" s="41" t="str">
        <f t="shared" si="164"/>
        <v>Dec</v>
      </c>
      <c r="C820" s="41">
        <f t="shared" si="165"/>
        <v>49</v>
      </c>
      <c r="D820" s="41" t="str">
        <f t="shared" si="166"/>
        <v>Wed</v>
      </c>
      <c r="E820" s="27">
        <v>43439</v>
      </c>
      <c r="F820" s="41">
        <v>49212</v>
      </c>
      <c r="G820" s="41" t="s">
        <v>53</v>
      </c>
      <c r="H820" s="41" t="s">
        <v>597</v>
      </c>
      <c r="I820" s="41" t="s">
        <v>907</v>
      </c>
      <c r="J820" s="41" t="s">
        <v>907</v>
      </c>
      <c r="K820" s="41">
        <f t="shared" si="167"/>
        <v>1</v>
      </c>
      <c r="L820" s="41">
        <f t="shared" si="168"/>
        <v>1</v>
      </c>
      <c r="M820" s="41">
        <f t="shared" si="169"/>
        <v>14</v>
      </c>
      <c r="N820" s="41">
        <f t="shared" si="170"/>
        <v>14</v>
      </c>
      <c r="O820" s="41">
        <v>1</v>
      </c>
      <c r="S820" s="14"/>
      <c r="T820" s="14"/>
      <c r="U820" s="24"/>
      <c r="V820" s="24"/>
    </row>
    <row r="821" spans="1:22" x14ac:dyDescent="0.25">
      <c r="A821" s="41">
        <f t="shared" si="163"/>
        <v>2018</v>
      </c>
      <c r="B821" s="41" t="str">
        <f t="shared" si="164"/>
        <v>Dec</v>
      </c>
      <c r="C821" s="41">
        <f t="shared" si="165"/>
        <v>49</v>
      </c>
      <c r="D821" s="41" t="str">
        <f t="shared" si="166"/>
        <v>Wed</v>
      </c>
      <c r="E821" s="27">
        <v>43439</v>
      </c>
      <c r="F821" s="41">
        <v>50611</v>
      </c>
      <c r="G821" s="41" t="s">
        <v>1062</v>
      </c>
      <c r="H821" s="41" t="s">
        <v>2090</v>
      </c>
      <c r="I821" s="41" t="s">
        <v>908</v>
      </c>
      <c r="J821" s="41" t="s">
        <v>908</v>
      </c>
      <c r="K821" s="41">
        <f t="shared" si="167"/>
        <v>0</v>
      </c>
      <c r="L821" s="41">
        <f t="shared" si="168"/>
        <v>0</v>
      </c>
      <c r="M821" s="41">
        <f t="shared" si="169"/>
        <v>1</v>
      </c>
      <c r="N821" s="41">
        <f t="shared" si="170"/>
        <v>1</v>
      </c>
      <c r="O821" s="41">
        <v>1</v>
      </c>
      <c r="S821" s="14"/>
      <c r="T821" s="14"/>
      <c r="U821" s="24"/>
      <c r="V821" s="24"/>
    </row>
    <row r="822" spans="1:22" x14ac:dyDescent="0.25">
      <c r="A822" s="41">
        <f t="shared" si="163"/>
        <v>2018</v>
      </c>
      <c r="B822" s="41" t="str">
        <f t="shared" si="164"/>
        <v>Dec</v>
      </c>
      <c r="C822" s="41">
        <f t="shared" si="165"/>
        <v>49</v>
      </c>
      <c r="D822" s="41" t="str">
        <f t="shared" si="166"/>
        <v>Wed</v>
      </c>
      <c r="E822" s="27">
        <v>43439</v>
      </c>
      <c r="F822" s="41">
        <v>47585</v>
      </c>
      <c r="G822" s="41" t="s">
        <v>15</v>
      </c>
      <c r="H822" s="41" t="s">
        <v>2105</v>
      </c>
      <c r="I822" s="41" t="s">
        <v>909</v>
      </c>
      <c r="J822" s="41" t="s">
        <v>909</v>
      </c>
      <c r="K822" s="41">
        <f t="shared" si="167"/>
        <v>0</v>
      </c>
      <c r="L822" s="41">
        <f t="shared" si="168"/>
        <v>0</v>
      </c>
      <c r="M822" s="41">
        <f t="shared" si="169"/>
        <v>0</v>
      </c>
      <c r="N822" s="41">
        <f t="shared" si="170"/>
        <v>2</v>
      </c>
      <c r="O822" s="41">
        <v>1</v>
      </c>
      <c r="S822" s="14"/>
      <c r="T822" s="14"/>
      <c r="U822" s="24"/>
      <c r="V822" s="24"/>
    </row>
    <row r="823" spans="1:22" x14ac:dyDescent="0.25">
      <c r="A823" s="41">
        <f t="shared" si="163"/>
        <v>2018</v>
      </c>
      <c r="B823" s="41" t="str">
        <f t="shared" si="164"/>
        <v>Dec</v>
      </c>
      <c r="C823" s="41">
        <f t="shared" si="165"/>
        <v>49</v>
      </c>
      <c r="D823" s="41" t="str">
        <f t="shared" si="166"/>
        <v>Wed</v>
      </c>
      <c r="E823" s="27">
        <v>43439</v>
      </c>
      <c r="F823" s="41">
        <v>47788</v>
      </c>
      <c r="G823" s="41" t="s">
        <v>804</v>
      </c>
      <c r="H823" s="41" t="s">
        <v>1101</v>
      </c>
      <c r="I823" s="41" t="s">
        <v>907</v>
      </c>
      <c r="J823" s="41" t="s">
        <v>930</v>
      </c>
      <c r="K823" s="41">
        <f t="shared" si="167"/>
        <v>1</v>
      </c>
      <c r="L823" s="41">
        <f t="shared" si="168"/>
        <v>0</v>
      </c>
      <c r="M823" s="41">
        <f t="shared" si="169"/>
        <v>8</v>
      </c>
      <c r="N823" s="41">
        <f t="shared" si="170"/>
        <v>6</v>
      </c>
      <c r="O823" s="41">
        <v>1</v>
      </c>
      <c r="S823" s="14"/>
      <c r="T823" s="14"/>
      <c r="U823" s="24"/>
      <c r="V823" s="24"/>
    </row>
    <row r="824" spans="1:22" x14ac:dyDescent="0.25">
      <c r="A824" s="41">
        <f t="shared" si="163"/>
        <v>2018</v>
      </c>
      <c r="B824" s="41" t="str">
        <f t="shared" si="164"/>
        <v>Dec</v>
      </c>
      <c r="C824" s="41">
        <f t="shared" si="165"/>
        <v>49</v>
      </c>
      <c r="D824" s="41" t="str">
        <f t="shared" si="166"/>
        <v>Wed</v>
      </c>
      <c r="E824" s="27">
        <v>43439</v>
      </c>
      <c r="F824" s="41" t="s">
        <v>1102</v>
      </c>
      <c r="G824" s="41" t="s">
        <v>911</v>
      </c>
      <c r="H824" s="41" t="s">
        <v>1103</v>
      </c>
      <c r="I824" s="41" t="s">
        <v>908</v>
      </c>
      <c r="J824" s="41" t="s">
        <v>907</v>
      </c>
      <c r="K824" s="41">
        <f t="shared" si="167"/>
        <v>0</v>
      </c>
      <c r="L824" s="41">
        <f t="shared" si="168"/>
        <v>1</v>
      </c>
      <c r="M824" s="41">
        <f t="shared" si="169"/>
        <v>1</v>
      </c>
      <c r="N824" s="41">
        <f t="shared" si="170"/>
        <v>2</v>
      </c>
      <c r="O824" s="41">
        <v>1</v>
      </c>
      <c r="S824" s="14"/>
      <c r="T824" s="14"/>
      <c r="U824" s="24"/>
      <c r="V824" s="24"/>
    </row>
    <row r="825" spans="1:22" x14ac:dyDescent="0.25">
      <c r="A825" s="41">
        <f t="shared" si="163"/>
        <v>2018</v>
      </c>
      <c r="B825" s="41" t="str">
        <f t="shared" si="164"/>
        <v>Dec</v>
      </c>
      <c r="C825" s="41">
        <f t="shared" si="165"/>
        <v>49</v>
      </c>
      <c r="D825" s="41" t="str">
        <f t="shared" si="166"/>
        <v>Wed</v>
      </c>
      <c r="E825" s="27">
        <v>43439</v>
      </c>
      <c r="F825" s="41">
        <v>47798</v>
      </c>
      <c r="G825" s="41" t="s">
        <v>33</v>
      </c>
      <c r="H825" s="41" t="s">
        <v>1104</v>
      </c>
      <c r="I825" s="41" t="s">
        <v>907</v>
      </c>
      <c r="J825" s="41" t="s">
        <v>907</v>
      </c>
      <c r="K825" s="41">
        <f t="shared" si="167"/>
        <v>1</v>
      </c>
      <c r="L825" s="41">
        <f t="shared" si="168"/>
        <v>1</v>
      </c>
      <c r="M825" s="41">
        <f t="shared" si="169"/>
        <v>6</v>
      </c>
      <c r="N825" s="41">
        <f t="shared" si="170"/>
        <v>6</v>
      </c>
      <c r="O825" s="41">
        <v>1</v>
      </c>
      <c r="S825" s="14"/>
      <c r="T825" s="14"/>
      <c r="U825" s="24"/>
      <c r="V825" s="24"/>
    </row>
    <row r="826" spans="1:22" x14ac:dyDescent="0.25">
      <c r="A826" s="41">
        <f t="shared" si="163"/>
        <v>2018</v>
      </c>
      <c r="B826" s="41" t="str">
        <f t="shared" si="164"/>
        <v>Dec</v>
      </c>
      <c r="C826" s="41">
        <f t="shared" si="165"/>
        <v>49</v>
      </c>
      <c r="D826" s="41" t="str">
        <f t="shared" si="166"/>
        <v>Wed</v>
      </c>
      <c r="E826" s="27">
        <v>43439</v>
      </c>
      <c r="F826" s="41">
        <v>50954</v>
      </c>
      <c r="G826" s="41" t="s">
        <v>1105</v>
      </c>
      <c r="H826" s="41" t="s">
        <v>1106</v>
      </c>
      <c r="I826" s="41" t="s">
        <v>908</v>
      </c>
      <c r="J826" s="41" t="s">
        <v>908</v>
      </c>
      <c r="K826" s="41">
        <f t="shared" si="167"/>
        <v>0</v>
      </c>
      <c r="L826" s="41">
        <f t="shared" si="168"/>
        <v>0</v>
      </c>
      <c r="M826" s="41">
        <f t="shared" si="169"/>
        <v>0</v>
      </c>
      <c r="N826" s="41">
        <f t="shared" si="170"/>
        <v>0</v>
      </c>
      <c r="O826" s="41">
        <v>1</v>
      </c>
      <c r="S826" s="14"/>
      <c r="T826" s="14"/>
      <c r="U826" s="24"/>
      <c r="V826" s="24"/>
    </row>
    <row r="827" spans="1:22" x14ac:dyDescent="0.25">
      <c r="A827" s="41">
        <f t="shared" si="163"/>
        <v>2018</v>
      </c>
      <c r="B827" s="41" t="str">
        <f t="shared" si="164"/>
        <v>Dec</v>
      </c>
      <c r="C827" s="41">
        <f t="shared" si="165"/>
        <v>49</v>
      </c>
      <c r="D827" s="41" t="str">
        <f t="shared" si="166"/>
        <v>Wed</v>
      </c>
      <c r="E827" s="27">
        <v>43439</v>
      </c>
      <c r="F827" s="41" t="s">
        <v>631</v>
      </c>
      <c r="G827" s="41" t="s">
        <v>632</v>
      </c>
      <c r="H827" s="41" t="s">
        <v>633</v>
      </c>
      <c r="I827" s="41" t="s">
        <v>907</v>
      </c>
      <c r="J827" s="41" t="s">
        <v>907</v>
      </c>
      <c r="K827" s="41">
        <f t="shared" si="167"/>
        <v>1</v>
      </c>
      <c r="L827" s="41">
        <f t="shared" si="168"/>
        <v>1</v>
      </c>
      <c r="M827" s="41">
        <f t="shared" si="169"/>
        <v>1</v>
      </c>
      <c r="N827" s="41">
        <f t="shared" si="170"/>
        <v>1</v>
      </c>
      <c r="O827" s="41">
        <v>1</v>
      </c>
      <c r="S827" s="14"/>
      <c r="T827" s="14"/>
      <c r="U827" s="24"/>
      <c r="V827" s="24"/>
    </row>
    <row r="828" spans="1:22" x14ac:dyDescent="0.25">
      <c r="A828" s="41">
        <f t="shared" ref="A828:A891" si="171">YEAR(E828)</f>
        <v>2018</v>
      </c>
      <c r="B828" s="41" t="str">
        <f t="shared" ref="B828:B891" si="172">TEXT(E828,"MMM")</f>
        <v>Dec</v>
      </c>
      <c r="C828" s="41">
        <f t="shared" ref="C828:C891" si="173">WEEKNUM(E828)</f>
        <v>49</v>
      </c>
      <c r="D828" s="41" t="str">
        <f t="shared" ref="D828:D891" si="174">TEXT(E828,"DDD")</f>
        <v>Wed</v>
      </c>
      <c r="E828" s="27">
        <v>43439</v>
      </c>
      <c r="F828" s="41">
        <v>50955</v>
      </c>
      <c r="G828" s="41" t="s">
        <v>750</v>
      </c>
      <c r="I828" s="41" t="s">
        <v>908</v>
      </c>
      <c r="J828" s="41" t="s">
        <v>908</v>
      </c>
      <c r="K828" s="41">
        <f t="shared" si="167"/>
        <v>0</v>
      </c>
      <c r="L828" s="41">
        <f t="shared" si="168"/>
        <v>0</v>
      </c>
      <c r="M828" s="41">
        <f t="shared" si="169"/>
        <v>5</v>
      </c>
      <c r="N828" s="41">
        <f t="shared" si="170"/>
        <v>5</v>
      </c>
      <c r="O828" s="41">
        <v>1</v>
      </c>
      <c r="S828" s="14"/>
      <c r="T828" s="14"/>
      <c r="U828" s="24"/>
      <c r="V828" s="24"/>
    </row>
    <row r="829" spans="1:22" x14ac:dyDescent="0.25">
      <c r="A829" s="41">
        <f t="shared" si="171"/>
        <v>2018</v>
      </c>
      <c r="B829" s="41" t="str">
        <f t="shared" si="172"/>
        <v>Dec</v>
      </c>
      <c r="C829" s="41">
        <f t="shared" si="173"/>
        <v>49</v>
      </c>
      <c r="D829" s="41" t="str">
        <f t="shared" si="174"/>
        <v>Wed</v>
      </c>
      <c r="E829" s="27">
        <v>43439</v>
      </c>
      <c r="F829" s="41">
        <v>50603</v>
      </c>
      <c r="G829" s="41" t="s">
        <v>610</v>
      </c>
      <c r="H829" s="41" t="s">
        <v>611</v>
      </c>
      <c r="I829" s="41" t="s">
        <v>907</v>
      </c>
      <c r="J829" s="41" t="s">
        <v>907</v>
      </c>
      <c r="K829" s="41">
        <f t="shared" si="167"/>
        <v>1</v>
      </c>
      <c r="L829" s="41">
        <f t="shared" si="168"/>
        <v>1</v>
      </c>
      <c r="M829" s="41">
        <f t="shared" si="169"/>
        <v>2</v>
      </c>
      <c r="N829" s="41">
        <f t="shared" si="170"/>
        <v>2</v>
      </c>
      <c r="O829" s="41">
        <v>1</v>
      </c>
      <c r="S829" s="14"/>
      <c r="T829" s="14"/>
      <c r="U829" s="24"/>
      <c r="V829" s="24"/>
    </row>
    <row r="830" spans="1:22" x14ac:dyDescent="0.25">
      <c r="A830" s="41">
        <f t="shared" si="171"/>
        <v>2018</v>
      </c>
      <c r="B830" s="41" t="str">
        <f t="shared" si="172"/>
        <v>Dec</v>
      </c>
      <c r="C830" s="41">
        <f t="shared" si="173"/>
        <v>49</v>
      </c>
      <c r="D830" s="41" t="str">
        <f t="shared" si="174"/>
        <v>Wed</v>
      </c>
      <c r="E830" s="27">
        <v>43439</v>
      </c>
      <c r="F830" s="41">
        <v>47879</v>
      </c>
      <c r="G830" s="41" t="s">
        <v>618</v>
      </c>
      <c r="H830" s="41" t="s">
        <v>619</v>
      </c>
      <c r="I830" s="41" t="s">
        <v>907</v>
      </c>
      <c r="J830" s="41" t="s">
        <v>907</v>
      </c>
      <c r="K830" s="41">
        <f t="shared" si="167"/>
        <v>1</v>
      </c>
      <c r="L830" s="41">
        <f t="shared" si="168"/>
        <v>1</v>
      </c>
      <c r="M830" s="41">
        <f t="shared" si="169"/>
        <v>6</v>
      </c>
      <c r="N830" s="41">
        <f t="shared" si="170"/>
        <v>5</v>
      </c>
      <c r="O830" s="41">
        <v>1</v>
      </c>
      <c r="S830" s="14"/>
      <c r="T830" s="14"/>
      <c r="U830" s="24"/>
      <c r="V830" s="24"/>
    </row>
    <row r="831" spans="1:22" x14ac:dyDescent="0.25">
      <c r="A831" s="41">
        <f t="shared" si="171"/>
        <v>2018</v>
      </c>
      <c r="B831" s="41" t="str">
        <f t="shared" si="172"/>
        <v>Dec</v>
      </c>
      <c r="C831" s="41">
        <f t="shared" si="173"/>
        <v>49</v>
      </c>
      <c r="D831" s="41" t="str">
        <f t="shared" si="174"/>
        <v>Wed</v>
      </c>
      <c r="E831" s="27">
        <v>43439</v>
      </c>
      <c r="F831" s="41">
        <v>47861</v>
      </c>
      <c r="G831" s="41" t="s">
        <v>607</v>
      </c>
      <c r="H831" s="41" t="s">
        <v>608</v>
      </c>
      <c r="I831" s="41" t="s">
        <v>907</v>
      </c>
      <c r="J831" s="41" t="s">
        <v>907</v>
      </c>
      <c r="K831" s="41">
        <f t="shared" si="167"/>
        <v>1</v>
      </c>
      <c r="L831" s="41">
        <f t="shared" si="168"/>
        <v>1</v>
      </c>
      <c r="M831" s="41">
        <f t="shared" si="169"/>
        <v>2</v>
      </c>
      <c r="N831" s="41">
        <f t="shared" si="170"/>
        <v>2</v>
      </c>
      <c r="O831" s="41">
        <v>1</v>
      </c>
      <c r="S831" s="14"/>
      <c r="T831" s="14"/>
      <c r="U831" s="24"/>
      <c r="V831" s="24"/>
    </row>
    <row r="832" spans="1:22" x14ac:dyDescent="0.25">
      <c r="A832" s="41">
        <f t="shared" si="171"/>
        <v>2018</v>
      </c>
      <c r="B832" s="41" t="str">
        <f t="shared" si="172"/>
        <v>Dec</v>
      </c>
      <c r="C832" s="41">
        <f t="shared" si="173"/>
        <v>49</v>
      </c>
      <c r="D832" s="41" t="str">
        <f t="shared" si="174"/>
        <v>Wed</v>
      </c>
      <c r="E832" s="27">
        <v>43439</v>
      </c>
      <c r="F832" s="41">
        <v>47891</v>
      </c>
      <c r="G832" s="41" t="s">
        <v>415</v>
      </c>
      <c r="H832" s="41" t="s">
        <v>594</v>
      </c>
      <c r="I832" s="41" t="s">
        <v>907</v>
      </c>
      <c r="J832" s="41" t="s">
        <v>907</v>
      </c>
      <c r="K832" s="41">
        <f t="shared" si="167"/>
        <v>1</v>
      </c>
      <c r="L832" s="41">
        <f t="shared" si="168"/>
        <v>1</v>
      </c>
      <c r="M832" s="41">
        <f t="shared" si="169"/>
        <v>10</v>
      </c>
      <c r="N832" s="41">
        <f t="shared" si="170"/>
        <v>10</v>
      </c>
      <c r="O832" s="41">
        <v>1</v>
      </c>
      <c r="S832" s="14"/>
      <c r="T832" s="14"/>
      <c r="U832" s="24"/>
      <c r="V832" s="24"/>
    </row>
    <row r="833" spans="1:22" x14ac:dyDescent="0.25">
      <c r="A833" s="41">
        <f t="shared" si="171"/>
        <v>2018</v>
      </c>
      <c r="B833" s="41" t="str">
        <f t="shared" si="172"/>
        <v>Dec</v>
      </c>
      <c r="C833" s="41">
        <f t="shared" si="173"/>
        <v>49</v>
      </c>
      <c r="D833" s="41" t="str">
        <f t="shared" si="174"/>
        <v>Wed</v>
      </c>
      <c r="E833" s="27">
        <v>43439</v>
      </c>
      <c r="F833" s="41">
        <v>48113</v>
      </c>
      <c r="G833" s="41" t="s">
        <v>415</v>
      </c>
      <c r="H833" s="41" t="s">
        <v>585</v>
      </c>
      <c r="I833" s="41" t="s">
        <v>907</v>
      </c>
      <c r="J833" s="41" t="s">
        <v>907</v>
      </c>
      <c r="K833" s="41">
        <f t="shared" si="167"/>
        <v>1</v>
      </c>
      <c r="L833" s="41">
        <f t="shared" si="168"/>
        <v>1</v>
      </c>
      <c r="M833" s="41">
        <f t="shared" si="169"/>
        <v>10</v>
      </c>
      <c r="N833" s="41">
        <f t="shared" si="170"/>
        <v>10</v>
      </c>
      <c r="O833" s="41">
        <v>1</v>
      </c>
      <c r="S833" s="14"/>
      <c r="T833" s="14"/>
      <c r="U833" s="24"/>
      <c r="V833" s="24"/>
    </row>
    <row r="834" spans="1:22" x14ac:dyDescent="0.25">
      <c r="A834" s="41">
        <f t="shared" si="171"/>
        <v>2018</v>
      </c>
      <c r="B834" s="41" t="str">
        <f t="shared" si="172"/>
        <v>Dec</v>
      </c>
      <c r="C834" s="41">
        <f t="shared" si="173"/>
        <v>49</v>
      </c>
      <c r="D834" s="41" t="str">
        <f t="shared" si="174"/>
        <v>Wed</v>
      </c>
      <c r="E834" s="27">
        <v>43439</v>
      </c>
      <c r="F834" s="41">
        <v>48224</v>
      </c>
      <c r="G834" s="41" t="s">
        <v>415</v>
      </c>
      <c r="H834" s="41" t="s">
        <v>617</v>
      </c>
      <c r="I834" s="41" t="s">
        <v>907</v>
      </c>
      <c r="J834" s="41" t="s">
        <v>907</v>
      </c>
      <c r="K834" s="41">
        <f t="shared" si="167"/>
        <v>1</v>
      </c>
      <c r="L834" s="41">
        <f t="shared" si="168"/>
        <v>1</v>
      </c>
      <c r="M834" s="41">
        <f t="shared" si="169"/>
        <v>10</v>
      </c>
      <c r="N834" s="41">
        <f t="shared" si="170"/>
        <v>10</v>
      </c>
      <c r="O834" s="41">
        <v>1</v>
      </c>
      <c r="S834" s="14"/>
      <c r="T834" s="14"/>
      <c r="U834" s="24"/>
      <c r="V834" s="24"/>
    </row>
    <row r="835" spans="1:22" x14ac:dyDescent="0.25">
      <c r="A835" s="41">
        <f t="shared" si="171"/>
        <v>2018</v>
      </c>
      <c r="B835" s="41" t="str">
        <f t="shared" si="172"/>
        <v>Dec</v>
      </c>
      <c r="C835" s="41">
        <f t="shared" si="173"/>
        <v>49</v>
      </c>
      <c r="D835" s="41" t="str">
        <f t="shared" si="174"/>
        <v>Wed</v>
      </c>
      <c r="E835" s="27">
        <v>43439</v>
      </c>
      <c r="F835" s="41">
        <v>47862</v>
      </c>
      <c r="G835" s="41" t="s">
        <v>601</v>
      </c>
      <c r="H835" s="41" t="s">
        <v>602</v>
      </c>
      <c r="I835" s="41" t="s">
        <v>907</v>
      </c>
      <c r="J835" s="41" t="s">
        <v>907</v>
      </c>
      <c r="K835" s="41">
        <f t="shared" ref="K835:K898" si="175">IF(I835="YES",1,0)</f>
        <v>1</v>
      </c>
      <c r="L835" s="41">
        <f t="shared" ref="L835:L898" si="176">IF(J835="YES",1,0)</f>
        <v>1</v>
      </c>
      <c r="M835" s="41">
        <f t="shared" ref="M835:M898" si="177">COUNTIFS(G:G,G835,I:I,"YES")</f>
        <v>3</v>
      </c>
      <c r="N835" s="41">
        <f t="shared" ref="N835:N898" si="178">COUNTIFS(G:G,G835,J:J,"YES")</f>
        <v>3</v>
      </c>
      <c r="O835" s="41">
        <v>1</v>
      </c>
      <c r="S835" s="14"/>
      <c r="T835" s="14"/>
      <c r="U835" s="24"/>
      <c r="V835" s="24"/>
    </row>
    <row r="836" spans="1:22" x14ac:dyDescent="0.25">
      <c r="A836" s="41">
        <f t="shared" si="171"/>
        <v>2018</v>
      </c>
      <c r="B836" s="41" t="str">
        <f t="shared" si="172"/>
        <v>Dec</v>
      </c>
      <c r="C836" s="41">
        <f t="shared" si="173"/>
        <v>49</v>
      </c>
      <c r="D836" s="41" t="str">
        <f t="shared" si="174"/>
        <v>Wed</v>
      </c>
      <c r="E836" s="27">
        <v>43439</v>
      </c>
      <c r="F836" s="41">
        <v>47898</v>
      </c>
      <c r="G836" s="41" t="s">
        <v>592</v>
      </c>
      <c r="H836" s="41" t="s">
        <v>593</v>
      </c>
      <c r="I836" s="41" t="s">
        <v>907</v>
      </c>
      <c r="J836" s="41" t="s">
        <v>907</v>
      </c>
      <c r="K836" s="41">
        <f t="shared" si="175"/>
        <v>1</v>
      </c>
      <c r="L836" s="41">
        <f t="shared" si="176"/>
        <v>1</v>
      </c>
      <c r="M836" s="41">
        <f t="shared" si="177"/>
        <v>1</v>
      </c>
      <c r="N836" s="41">
        <f t="shared" si="178"/>
        <v>1</v>
      </c>
      <c r="O836" s="41">
        <v>1</v>
      </c>
      <c r="S836" s="14"/>
      <c r="T836" s="14"/>
      <c r="U836" s="24"/>
      <c r="V836" s="24"/>
    </row>
    <row r="837" spans="1:22" x14ac:dyDescent="0.25">
      <c r="A837" s="41">
        <f t="shared" si="171"/>
        <v>2018</v>
      </c>
      <c r="B837" s="41" t="str">
        <f t="shared" si="172"/>
        <v>Dec</v>
      </c>
      <c r="C837" s="41">
        <f t="shared" si="173"/>
        <v>49</v>
      </c>
      <c r="D837" s="41" t="str">
        <f t="shared" si="174"/>
        <v>Wed</v>
      </c>
      <c r="E837" s="27">
        <v>43439</v>
      </c>
      <c r="F837" s="41">
        <v>49221</v>
      </c>
      <c r="G837" s="41" t="s">
        <v>82</v>
      </c>
      <c r="H837" s="41" t="s">
        <v>1226</v>
      </c>
      <c r="I837" s="41" t="s">
        <v>907</v>
      </c>
      <c r="J837" s="41" t="s">
        <v>907</v>
      </c>
      <c r="K837" s="41">
        <f t="shared" si="175"/>
        <v>1</v>
      </c>
      <c r="L837" s="41">
        <f t="shared" si="176"/>
        <v>1</v>
      </c>
      <c r="M837" s="41">
        <f t="shared" si="177"/>
        <v>13</v>
      </c>
      <c r="N837" s="41">
        <f t="shared" si="178"/>
        <v>15</v>
      </c>
      <c r="O837" s="41">
        <v>1</v>
      </c>
      <c r="S837" s="14"/>
      <c r="T837" s="14"/>
      <c r="U837" s="24"/>
      <c r="V837" s="24"/>
    </row>
    <row r="838" spans="1:22" x14ac:dyDescent="0.25">
      <c r="A838" s="41">
        <f t="shared" si="171"/>
        <v>2018</v>
      </c>
      <c r="B838" s="41" t="str">
        <f t="shared" si="172"/>
        <v>Dec</v>
      </c>
      <c r="C838" s="41">
        <f t="shared" si="173"/>
        <v>49</v>
      </c>
      <c r="D838" s="41" t="str">
        <f t="shared" si="174"/>
        <v>Wed</v>
      </c>
      <c r="E838" s="27">
        <v>43439</v>
      </c>
      <c r="F838" s="41">
        <v>47871</v>
      </c>
      <c r="G838" s="41" t="s">
        <v>613</v>
      </c>
      <c r="H838" s="41" t="s">
        <v>614</v>
      </c>
      <c r="I838" s="41" t="s">
        <v>907</v>
      </c>
      <c r="J838" s="41" t="s">
        <v>907</v>
      </c>
      <c r="K838" s="41">
        <f t="shared" si="175"/>
        <v>1</v>
      </c>
      <c r="L838" s="41">
        <f t="shared" si="176"/>
        <v>1</v>
      </c>
      <c r="M838" s="41">
        <f t="shared" si="177"/>
        <v>3</v>
      </c>
      <c r="N838" s="41">
        <f t="shared" si="178"/>
        <v>3</v>
      </c>
      <c r="O838" s="41">
        <v>1</v>
      </c>
      <c r="S838" s="14"/>
      <c r="T838" s="14"/>
      <c r="U838" s="24"/>
      <c r="V838" s="24"/>
    </row>
    <row r="839" spans="1:22" x14ac:dyDescent="0.25">
      <c r="A839" s="41">
        <f t="shared" si="171"/>
        <v>2018</v>
      </c>
      <c r="B839" s="41" t="str">
        <f t="shared" si="172"/>
        <v>Dec</v>
      </c>
      <c r="C839" s="41">
        <f t="shared" si="173"/>
        <v>49</v>
      </c>
      <c r="D839" s="41" t="str">
        <f t="shared" si="174"/>
        <v>Wed</v>
      </c>
      <c r="E839" s="27">
        <v>43439</v>
      </c>
      <c r="F839" s="41">
        <v>47874</v>
      </c>
      <c r="G839" s="41" t="s">
        <v>55</v>
      </c>
      <c r="H839" s="41" t="s">
        <v>603</v>
      </c>
      <c r="I839" s="41" t="s">
        <v>907</v>
      </c>
      <c r="J839" s="41" t="s">
        <v>907</v>
      </c>
      <c r="K839" s="41">
        <f t="shared" si="175"/>
        <v>1</v>
      </c>
      <c r="L839" s="41">
        <f t="shared" si="176"/>
        <v>1</v>
      </c>
      <c r="M839" s="41">
        <f t="shared" si="177"/>
        <v>14</v>
      </c>
      <c r="N839" s="41">
        <f t="shared" si="178"/>
        <v>14</v>
      </c>
      <c r="O839" s="41">
        <v>1</v>
      </c>
      <c r="S839" s="14"/>
      <c r="T839" s="14"/>
      <c r="U839" s="24"/>
      <c r="V839" s="24"/>
    </row>
    <row r="840" spans="1:22" x14ac:dyDescent="0.25">
      <c r="A840" s="41">
        <f t="shared" si="171"/>
        <v>2018</v>
      </c>
      <c r="B840" s="41" t="str">
        <f t="shared" si="172"/>
        <v>Dec</v>
      </c>
      <c r="C840" s="41">
        <f t="shared" si="173"/>
        <v>49</v>
      </c>
      <c r="D840" s="41" t="str">
        <f t="shared" si="174"/>
        <v>Wed</v>
      </c>
      <c r="E840" s="27">
        <v>43439</v>
      </c>
      <c r="F840" s="41">
        <v>50715</v>
      </c>
      <c r="G840" s="41" t="s">
        <v>598</v>
      </c>
      <c r="H840" s="41" t="s">
        <v>599</v>
      </c>
      <c r="I840" s="41" t="s">
        <v>907</v>
      </c>
      <c r="J840" s="41" t="s">
        <v>907</v>
      </c>
      <c r="K840" s="41">
        <f t="shared" si="175"/>
        <v>1</v>
      </c>
      <c r="L840" s="41">
        <f t="shared" si="176"/>
        <v>1</v>
      </c>
      <c r="M840" s="41">
        <f t="shared" si="177"/>
        <v>3</v>
      </c>
      <c r="N840" s="41">
        <f t="shared" si="178"/>
        <v>3</v>
      </c>
      <c r="O840" s="41">
        <v>1</v>
      </c>
      <c r="S840" s="14"/>
      <c r="T840" s="14"/>
      <c r="U840" s="24"/>
      <c r="V840" s="24"/>
    </row>
    <row r="841" spans="1:22" x14ac:dyDescent="0.25">
      <c r="A841" s="41">
        <f t="shared" si="171"/>
        <v>2018</v>
      </c>
      <c r="B841" s="41" t="str">
        <f t="shared" si="172"/>
        <v>Dec</v>
      </c>
      <c r="C841" s="41">
        <f t="shared" si="173"/>
        <v>49</v>
      </c>
      <c r="D841" s="41" t="str">
        <f t="shared" si="174"/>
        <v>Wed</v>
      </c>
      <c r="E841" s="27">
        <v>43439</v>
      </c>
      <c r="F841" s="41">
        <v>47840</v>
      </c>
      <c r="G841" s="41" t="s">
        <v>93</v>
      </c>
      <c r="H841" s="41" t="s">
        <v>1107</v>
      </c>
      <c r="I841" s="41" t="s">
        <v>907</v>
      </c>
      <c r="J841" s="41" t="s">
        <v>907</v>
      </c>
      <c r="K841" s="41">
        <f t="shared" si="175"/>
        <v>1</v>
      </c>
      <c r="L841" s="41">
        <f t="shared" si="176"/>
        <v>1</v>
      </c>
      <c r="M841" s="41">
        <f t="shared" si="177"/>
        <v>21</v>
      </c>
      <c r="N841" s="41">
        <f t="shared" si="178"/>
        <v>21</v>
      </c>
      <c r="O841" s="41">
        <v>1</v>
      </c>
      <c r="S841" s="14"/>
      <c r="T841" s="14"/>
      <c r="U841" s="24"/>
      <c r="V841" s="24"/>
    </row>
    <row r="842" spans="1:22" x14ac:dyDescent="0.25">
      <c r="A842" s="41">
        <f t="shared" si="171"/>
        <v>2018</v>
      </c>
      <c r="B842" s="41" t="str">
        <f t="shared" si="172"/>
        <v>Dec</v>
      </c>
      <c r="C842" s="41">
        <f t="shared" si="173"/>
        <v>49</v>
      </c>
      <c r="D842" s="41" t="str">
        <f t="shared" si="174"/>
        <v>Thu</v>
      </c>
      <c r="E842" s="27">
        <v>43440</v>
      </c>
      <c r="F842" s="41">
        <v>50992</v>
      </c>
      <c r="G842" s="41" t="s">
        <v>830</v>
      </c>
      <c r="H842" s="41" t="s">
        <v>831</v>
      </c>
      <c r="I842" s="41" t="s">
        <v>907</v>
      </c>
      <c r="J842" s="41" t="s">
        <v>907</v>
      </c>
      <c r="K842" s="41">
        <f t="shared" si="175"/>
        <v>1</v>
      </c>
      <c r="L842" s="41">
        <f t="shared" si="176"/>
        <v>1</v>
      </c>
      <c r="M842" s="41">
        <f t="shared" si="177"/>
        <v>1</v>
      </c>
      <c r="N842" s="41">
        <f t="shared" si="178"/>
        <v>1</v>
      </c>
      <c r="O842" s="41">
        <v>1</v>
      </c>
      <c r="S842" s="14"/>
      <c r="T842" s="14"/>
      <c r="U842" s="24"/>
      <c r="V842" s="24"/>
    </row>
    <row r="843" spans="1:22" x14ac:dyDescent="0.25">
      <c r="A843" s="41">
        <f t="shared" si="171"/>
        <v>2018</v>
      </c>
      <c r="B843" s="41" t="str">
        <f t="shared" si="172"/>
        <v>Dec</v>
      </c>
      <c r="C843" s="41">
        <f t="shared" si="173"/>
        <v>49</v>
      </c>
      <c r="D843" s="41" t="str">
        <f t="shared" si="174"/>
        <v>Thu</v>
      </c>
      <c r="E843" s="27">
        <v>43440</v>
      </c>
      <c r="F843" s="41">
        <v>50604</v>
      </c>
      <c r="G843" s="41" t="s">
        <v>637</v>
      </c>
      <c r="H843" s="41" t="s">
        <v>638</v>
      </c>
      <c r="I843" s="41" t="s">
        <v>907</v>
      </c>
      <c r="J843" s="41" t="s">
        <v>907</v>
      </c>
      <c r="K843" s="41">
        <f t="shared" si="175"/>
        <v>1</v>
      </c>
      <c r="L843" s="41">
        <f t="shared" si="176"/>
        <v>1</v>
      </c>
      <c r="M843" s="41">
        <f t="shared" si="177"/>
        <v>1</v>
      </c>
      <c r="N843" s="41">
        <f t="shared" si="178"/>
        <v>1</v>
      </c>
      <c r="O843" s="41">
        <v>1</v>
      </c>
      <c r="S843" s="14"/>
      <c r="T843" s="14"/>
      <c r="U843" s="24"/>
      <c r="V843" s="24"/>
    </row>
    <row r="844" spans="1:22" x14ac:dyDescent="0.25">
      <c r="A844" s="41">
        <f t="shared" si="171"/>
        <v>2018</v>
      </c>
      <c r="B844" s="41" t="str">
        <f t="shared" si="172"/>
        <v>Dec</v>
      </c>
      <c r="C844" s="41">
        <f t="shared" si="173"/>
        <v>49</v>
      </c>
      <c r="D844" s="41" t="str">
        <f t="shared" si="174"/>
        <v>Thu</v>
      </c>
      <c r="E844" s="27">
        <v>43440</v>
      </c>
      <c r="F844" s="41">
        <v>50999</v>
      </c>
      <c r="G844" s="41" t="s">
        <v>125</v>
      </c>
      <c r="H844" s="41" t="s">
        <v>1108</v>
      </c>
      <c r="I844" s="41" t="s">
        <v>908</v>
      </c>
      <c r="J844" s="41" t="s">
        <v>908</v>
      </c>
      <c r="K844" s="41">
        <f t="shared" si="175"/>
        <v>0</v>
      </c>
      <c r="L844" s="41">
        <f t="shared" si="176"/>
        <v>0</v>
      </c>
      <c r="M844" s="41">
        <f t="shared" si="177"/>
        <v>25</v>
      </c>
      <c r="N844" s="41">
        <f t="shared" si="178"/>
        <v>27</v>
      </c>
      <c r="O844" s="41">
        <v>1</v>
      </c>
      <c r="S844" s="14"/>
      <c r="T844" s="14"/>
      <c r="U844" s="24"/>
      <c r="V844" s="24"/>
    </row>
    <row r="845" spans="1:22" x14ac:dyDescent="0.25">
      <c r="A845" s="41">
        <f t="shared" si="171"/>
        <v>2018</v>
      </c>
      <c r="B845" s="41" t="str">
        <f t="shared" si="172"/>
        <v>Dec</v>
      </c>
      <c r="C845" s="41">
        <f t="shared" si="173"/>
        <v>49</v>
      </c>
      <c r="D845" s="41" t="str">
        <f t="shared" si="174"/>
        <v>Thu</v>
      </c>
      <c r="E845" s="27">
        <v>43440</v>
      </c>
      <c r="F845" s="41">
        <v>47926</v>
      </c>
      <c r="G845" s="41" t="s">
        <v>920</v>
      </c>
      <c r="H845" s="41" t="s">
        <v>1109</v>
      </c>
      <c r="I845" s="41" t="s">
        <v>908</v>
      </c>
      <c r="J845" s="41" t="s">
        <v>908</v>
      </c>
      <c r="K845" s="41">
        <f t="shared" si="175"/>
        <v>0</v>
      </c>
      <c r="L845" s="41">
        <f t="shared" si="176"/>
        <v>0</v>
      </c>
      <c r="M845" s="41">
        <f t="shared" si="177"/>
        <v>1</v>
      </c>
      <c r="N845" s="41">
        <f t="shared" si="178"/>
        <v>1</v>
      </c>
      <c r="O845" s="41">
        <v>1</v>
      </c>
      <c r="S845" s="14"/>
      <c r="T845" s="14"/>
      <c r="U845" s="24"/>
      <c r="V845" s="24"/>
    </row>
    <row r="846" spans="1:22" x14ac:dyDescent="0.25">
      <c r="A846" s="41">
        <f t="shared" si="171"/>
        <v>2018</v>
      </c>
      <c r="B846" s="41" t="str">
        <f t="shared" si="172"/>
        <v>Dec</v>
      </c>
      <c r="C846" s="41">
        <f t="shared" si="173"/>
        <v>49</v>
      </c>
      <c r="D846" s="41" t="str">
        <f t="shared" si="174"/>
        <v>Thu</v>
      </c>
      <c r="E846" s="27">
        <v>43440</v>
      </c>
      <c r="F846" s="41" t="s">
        <v>819</v>
      </c>
      <c r="G846" s="41" t="s">
        <v>820</v>
      </c>
      <c r="H846" s="41" t="s">
        <v>821</v>
      </c>
      <c r="I846" s="41" t="s">
        <v>907</v>
      </c>
      <c r="J846" s="41" t="s">
        <v>907</v>
      </c>
      <c r="K846" s="41">
        <f t="shared" si="175"/>
        <v>1</v>
      </c>
      <c r="L846" s="41">
        <f t="shared" si="176"/>
        <v>1</v>
      </c>
      <c r="M846" s="41">
        <f t="shared" si="177"/>
        <v>1</v>
      </c>
      <c r="N846" s="41">
        <f t="shared" si="178"/>
        <v>1</v>
      </c>
      <c r="O846" s="41">
        <v>1</v>
      </c>
      <c r="S846" s="14"/>
      <c r="T846" s="14"/>
      <c r="U846" s="24"/>
      <c r="V846" s="24"/>
    </row>
    <row r="847" spans="1:22" x14ac:dyDescent="0.25">
      <c r="A847" s="41">
        <f t="shared" si="171"/>
        <v>2018</v>
      </c>
      <c r="B847" s="41" t="str">
        <f t="shared" si="172"/>
        <v>Dec</v>
      </c>
      <c r="C847" s="41">
        <f t="shared" si="173"/>
        <v>49</v>
      </c>
      <c r="D847" s="41" t="str">
        <f t="shared" si="174"/>
        <v>Thu</v>
      </c>
      <c r="E847" s="27">
        <v>43440</v>
      </c>
      <c r="F847" s="41" t="s">
        <v>827</v>
      </c>
      <c r="G847" s="41" t="s">
        <v>828</v>
      </c>
      <c r="H847" s="41" t="s">
        <v>829</v>
      </c>
      <c r="I847" s="41" t="s">
        <v>907</v>
      </c>
      <c r="J847" s="41" t="s">
        <v>907</v>
      </c>
      <c r="K847" s="41">
        <f t="shared" si="175"/>
        <v>1</v>
      </c>
      <c r="L847" s="41">
        <f t="shared" si="176"/>
        <v>1</v>
      </c>
      <c r="M847" s="41">
        <f t="shared" si="177"/>
        <v>1</v>
      </c>
      <c r="N847" s="41">
        <f t="shared" si="178"/>
        <v>1</v>
      </c>
      <c r="O847" s="41">
        <v>1</v>
      </c>
      <c r="S847" s="14"/>
      <c r="T847" s="14"/>
      <c r="U847" s="24"/>
      <c r="V847" s="24"/>
    </row>
    <row r="848" spans="1:22" x14ac:dyDescent="0.25">
      <c r="A848" s="41">
        <f t="shared" si="171"/>
        <v>2018</v>
      </c>
      <c r="B848" s="41" t="str">
        <f t="shared" si="172"/>
        <v>Dec</v>
      </c>
      <c r="C848" s="41">
        <f t="shared" si="173"/>
        <v>49</v>
      </c>
      <c r="D848" s="41" t="str">
        <f t="shared" si="174"/>
        <v>Thu</v>
      </c>
      <c r="E848" s="27">
        <v>43440</v>
      </c>
      <c r="F848" s="41">
        <v>47910</v>
      </c>
      <c r="G848" s="41" t="s">
        <v>45</v>
      </c>
      <c r="H848" s="41" t="s">
        <v>833</v>
      </c>
      <c r="I848" s="41" t="s">
        <v>907</v>
      </c>
      <c r="J848" s="41" t="s">
        <v>907</v>
      </c>
      <c r="K848" s="41">
        <f t="shared" si="175"/>
        <v>1</v>
      </c>
      <c r="L848" s="41">
        <f t="shared" si="176"/>
        <v>1</v>
      </c>
      <c r="M848" s="41">
        <f t="shared" si="177"/>
        <v>4</v>
      </c>
      <c r="N848" s="41">
        <f t="shared" si="178"/>
        <v>4</v>
      </c>
      <c r="O848" s="41">
        <v>1</v>
      </c>
      <c r="S848" s="14"/>
      <c r="T848" s="14"/>
      <c r="U848" s="24"/>
      <c r="V848" s="24"/>
    </row>
    <row r="849" spans="1:22" x14ac:dyDescent="0.25">
      <c r="A849" s="41">
        <f t="shared" si="171"/>
        <v>2018</v>
      </c>
      <c r="B849" s="41" t="str">
        <f t="shared" si="172"/>
        <v>Dec</v>
      </c>
      <c r="C849" s="41">
        <f t="shared" si="173"/>
        <v>49</v>
      </c>
      <c r="D849" s="41" t="str">
        <f t="shared" si="174"/>
        <v>Thu</v>
      </c>
      <c r="E849" s="27">
        <v>43440</v>
      </c>
      <c r="F849" s="41">
        <v>50607</v>
      </c>
      <c r="G849" s="41" t="s">
        <v>844</v>
      </c>
      <c r="H849" s="41" t="s">
        <v>845</v>
      </c>
      <c r="I849" s="41" t="s">
        <v>907</v>
      </c>
      <c r="J849" s="41" t="s">
        <v>907</v>
      </c>
      <c r="K849" s="41">
        <f t="shared" si="175"/>
        <v>1</v>
      </c>
      <c r="L849" s="41">
        <f t="shared" si="176"/>
        <v>1</v>
      </c>
      <c r="M849" s="41">
        <f t="shared" si="177"/>
        <v>3</v>
      </c>
      <c r="N849" s="41">
        <f t="shared" si="178"/>
        <v>3</v>
      </c>
      <c r="O849" s="41">
        <v>1</v>
      </c>
      <c r="S849" s="14"/>
      <c r="T849" s="14"/>
      <c r="U849" s="24"/>
      <c r="V849" s="24"/>
    </row>
    <row r="850" spans="1:22" x14ac:dyDescent="0.25">
      <c r="A850" s="41">
        <f t="shared" si="171"/>
        <v>2018</v>
      </c>
      <c r="B850" s="41" t="str">
        <f t="shared" si="172"/>
        <v>Dec</v>
      </c>
      <c r="C850" s="41">
        <f t="shared" si="173"/>
        <v>49</v>
      </c>
      <c r="D850" s="41" t="str">
        <f t="shared" si="174"/>
        <v>Thu</v>
      </c>
      <c r="E850" s="27">
        <v>43440</v>
      </c>
      <c r="F850" s="41">
        <v>50716</v>
      </c>
      <c r="G850" s="41" t="s">
        <v>644</v>
      </c>
      <c r="H850" s="41" t="s">
        <v>645</v>
      </c>
      <c r="I850" s="41" t="s">
        <v>907</v>
      </c>
      <c r="J850" s="41" t="s">
        <v>907</v>
      </c>
      <c r="K850" s="41">
        <f t="shared" si="175"/>
        <v>1</v>
      </c>
      <c r="L850" s="41">
        <f t="shared" si="176"/>
        <v>1</v>
      </c>
      <c r="M850" s="41">
        <f t="shared" si="177"/>
        <v>1</v>
      </c>
      <c r="N850" s="41">
        <f t="shared" si="178"/>
        <v>1</v>
      </c>
      <c r="O850" s="41">
        <v>1</v>
      </c>
      <c r="S850" s="14"/>
      <c r="T850" s="14"/>
      <c r="U850" s="24"/>
      <c r="V850" s="24"/>
    </row>
    <row r="851" spans="1:22" x14ac:dyDescent="0.25">
      <c r="A851" s="41">
        <f t="shared" si="171"/>
        <v>2018</v>
      </c>
      <c r="B851" s="41" t="str">
        <f t="shared" si="172"/>
        <v>Dec</v>
      </c>
      <c r="C851" s="41">
        <f t="shared" si="173"/>
        <v>49</v>
      </c>
      <c r="D851" s="41" t="str">
        <f t="shared" si="174"/>
        <v>Thu</v>
      </c>
      <c r="E851" s="27">
        <v>43440</v>
      </c>
      <c r="F851" s="41">
        <v>47908</v>
      </c>
      <c r="G851" s="41" t="s">
        <v>834</v>
      </c>
      <c r="H851" s="41" t="s">
        <v>835</v>
      </c>
      <c r="I851" s="41" t="s">
        <v>907</v>
      </c>
      <c r="J851" s="41" t="s">
        <v>907</v>
      </c>
      <c r="K851" s="41">
        <f t="shared" si="175"/>
        <v>1</v>
      </c>
      <c r="L851" s="41">
        <f t="shared" si="176"/>
        <v>1</v>
      </c>
      <c r="M851" s="41">
        <f t="shared" si="177"/>
        <v>2</v>
      </c>
      <c r="N851" s="41">
        <f t="shared" si="178"/>
        <v>2</v>
      </c>
      <c r="O851" s="41">
        <v>1</v>
      </c>
      <c r="S851" s="14"/>
      <c r="T851" s="14"/>
      <c r="U851" s="24"/>
      <c r="V851" s="24"/>
    </row>
    <row r="852" spans="1:22" x14ac:dyDescent="0.25">
      <c r="A852" s="41">
        <f t="shared" si="171"/>
        <v>2018</v>
      </c>
      <c r="B852" s="41" t="str">
        <f t="shared" si="172"/>
        <v>Dec</v>
      </c>
      <c r="C852" s="41">
        <f t="shared" si="173"/>
        <v>49</v>
      </c>
      <c r="D852" s="41" t="str">
        <f t="shared" si="174"/>
        <v>Thu</v>
      </c>
      <c r="E852" s="27">
        <v>43440</v>
      </c>
      <c r="F852" s="41">
        <v>47900</v>
      </c>
      <c r="G852" s="41" t="s">
        <v>152</v>
      </c>
      <c r="H852" s="41" t="s">
        <v>822</v>
      </c>
      <c r="I852" s="41" t="s">
        <v>907</v>
      </c>
      <c r="J852" s="41" t="s">
        <v>907</v>
      </c>
      <c r="K852" s="41">
        <f t="shared" si="175"/>
        <v>1</v>
      </c>
      <c r="L852" s="41">
        <f t="shared" si="176"/>
        <v>1</v>
      </c>
      <c r="M852" s="41">
        <f t="shared" si="177"/>
        <v>13</v>
      </c>
      <c r="N852" s="41">
        <f t="shared" si="178"/>
        <v>18</v>
      </c>
      <c r="O852" s="41">
        <v>1</v>
      </c>
      <c r="S852" s="14"/>
      <c r="T852" s="14"/>
      <c r="U852" s="24"/>
      <c r="V852" s="24"/>
    </row>
    <row r="853" spans="1:22" x14ac:dyDescent="0.25">
      <c r="A853" s="41">
        <f t="shared" si="171"/>
        <v>2018</v>
      </c>
      <c r="B853" s="41" t="str">
        <f t="shared" si="172"/>
        <v>Dec</v>
      </c>
      <c r="C853" s="41">
        <f t="shared" si="173"/>
        <v>49</v>
      </c>
      <c r="D853" s="41" t="str">
        <f t="shared" si="174"/>
        <v>Thu</v>
      </c>
      <c r="E853" s="27">
        <v>43440</v>
      </c>
      <c r="F853" s="41">
        <v>50993</v>
      </c>
      <c r="G853" s="41" t="s">
        <v>825</v>
      </c>
      <c r="H853" s="41" t="s">
        <v>826</v>
      </c>
      <c r="I853" s="41" t="s">
        <v>907</v>
      </c>
      <c r="J853" s="41" t="s">
        <v>907</v>
      </c>
      <c r="K853" s="41">
        <f t="shared" si="175"/>
        <v>1</v>
      </c>
      <c r="L853" s="41">
        <f t="shared" si="176"/>
        <v>1</v>
      </c>
      <c r="M853" s="41">
        <f t="shared" si="177"/>
        <v>3</v>
      </c>
      <c r="N853" s="41">
        <f t="shared" si="178"/>
        <v>3</v>
      </c>
      <c r="O853" s="41">
        <v>1</v>
      </c>
      <c r="S853" s="14"/>
      <c r="T853" s="14"/>
      <c r="U853" s="24"/>
      <c r="V853" s="24"/>
    </row>
    <row r="854" spans="1:22" x14ac:dyDescent="0.25">
      <c r="A854" s="41">
        <f t="shared" si="171"/>
        <v>2018</v>
      </c>
      <c r="B854" s="41" t="str">
        <f t="shared" si="172"/>
        <v>Dec</v>
      </c>
      <c r="C854" s="41">
        <f t="shared" si="173"/>
        <v>49</v>
      </c>
      <c r="D854" s="41" t="str">
        <f t="shared" si="174"/>
        <v>Thu</v>
      </c>
      <c r="E854" s="27">
        <v>43440</v>
      </c>
      <c r="F854" s="41">
        <v>47913</v>
      </c>
      <c r="G854" s="41" t="s">
        <v>31</v>
      </c>
      <c r="H854" s="41" t="s">
        <v>641</v>
      </c>
      <c r="I854" s="41" t="s">
        <v>907</v>
      </c>
      <c r="J854" s="41" t="s">
        <v>907</v>
      </c>
      <c r="K854" s="41">
        <f t="shared" si="175"/>
        <v>1</v>
      </c>
      <c r="L854" s="41">
        <f t="shared" si="176"/>
        <v>1</v>
      </c>
      <c r="M854" s="41">
        <f t="shared" si="177"/>
        <v>12</v>
      </c>
      <c r="N854" s="41">
        <f t="shared" si="178"/>
        <v>12</v>
      </c>
      <c r="O854" s="41">
        <v>1</v>
      </c>
      <c r="S854" s="14"/>
      <c r="T854" s="14"/>
      <c r="U854" s="24"/>
      <c r="V854" s="24"/>
    </row>
    <row r="855" spans="1:22" x14ac:dyDescent="0.25">
      <c r="A855" s="41">
        <f t="shared" si="171"/>
        <v>2018</v>
      </c>
      <c r="B855" s="41" t="str">
        <f t="shared" si="172"/>
        <v>Dec</v>
      </c>
      <c r="C855" s="41">
        <f t="shared" si="173"/>
        <v>49</v>
      </c>
      <c r="D855" s="41" t="str">
        <f t="shared" si="174"/>
        <v>Thu</v>
      </c>
      <c r="E855" s="27">
        <v>43440</v>
      </c>
      <c r="F855" s="41">
        <v>47931</v>
      </c>
      <c r="G855" s="41" t="s">
        <v>39</v>
      </c>
      <c r="H855" s="41" t="s">
        <v>851</v>
      </c>
      <c r="I855" s="41" t="s">
        <v>907</v>
      </c>
      <c r="J855" s="41" t="s">
        <v>907</v>
      </c>
      <c r="K855" s="41">
        <f t="shared" si="175"/>
        <v>1</v>
      </c>
      <c r="L855" s="41">
        <f t="shared" si="176"/>
        <v>1</v>
      </c>
      <c r="M855" s="41">
        <f t="shared" si="177"/>
        <v>26</v>
      </c>
      <c r="N855" s="41">
        <f t="shared" si="178"/>
        <v>21</v>
      </c>
      <c r="O855" s="41">
        <v>1</v>
      </c>
      <c r="S855" s="14"/>
      <c r="T855" s="14"/>
      <c r="U855" s="24"/>
      <c r="V855" s="24"/>
    </row>
    <row r="856" spans="1:22" x14ac:dyDescent="0.25">
      <c r="A856" s="41">
        <f t="shared" si="171"/>
        <v>2018</v>
      </c>
      <c r="B856" s="41" t="str">
        <f t="shared" si="172"/>
        <v>Dec</v>
      </c>
      <c r="C856" s="41">
        <f t="shared" si="173"/>
        <v>49</v>
      </c>
      <c r="D856" s="41" t="str">
        <f t="shared" si="174"/>
        <v>Thu</v>
      </c>
      <c r="E856" s="27">
        <v>43440</v>
      </c>
      <c r="F856" s="41">
        <v>48893</v>
      </c>
      <c r="G856" s="41" t="s">
        <v>37</v>
      </c>
      <c r="H856" s="41" t="s">
        <v>836</v>
      </c>
      <c r="I856" s="41" t="s">
        <v>907</v>
      </c>
      <c r="J856" s="41" t="s">
        <v>907</v>
      </c>
      <c r="K856" s="41">
        <f t="shared" si="175"/>
        <v>1</v>
      </c>
      <c r="L856" s="41">
        <f t="shared" si="176"/>
        <v>1</v>
      </c>
      <c r="M856" s="41">
        <f t="shared" si="177"/>
        <v>8</v>
      </c>
      <c r="N856" s="41">
        <f t="shared" si="178"/>
        <v>8</v>
      </c>
      <c r="O856" s="41">
        <v>1</v>
      </c>
      <c r="S856" s="14"/>
      <c r="T856" s="14"/>
      <c r="U856" s="24"/>
      <c r="V856" s="24"/>
    </row>
    <row r="857" spans="1:22" x14ac:dyDescent="0.25">
      <c r="A857" s="41">
        <f t="shared" si="171"/>
        <v>2018</v>
      </c>
      <c r="B857" s="41" t="str">
        <f t="shared" si="172"/>
        <v>Dec</v>
      </c>
      <c r="C857" s="41">
        <f t="shared" si="173"/>
        <v>49</v>
      </c>
      <c r="D857" s="41" t="str">
        <f t="shared" si="174"/>
        <v>Thu</v>
      </c>
      <c r="E857" s="27">
        <v>43440</v>
      </c>
      <c r="F857" s="41">
        <v>49534</v>
      </c>
      <c r="G857" s="41" t="s">
        <v>823</v>
      </c>
      <c r="H857" s="41" t="s">
        <v>824</v>
      </c>
      <c r="I857" s="41" t="s">
        <v>907</v>
      </c>
      <c r="J857" s="41" t="s">
        <v>907</v>
      </c>
      <c r="K857" s="41">
        <f t="shared" si="175"/>
        <v>1</v>
      </c>
      <c r="L857" s="41">
        <f t="shared" si="176"/>
        <v>1</v>
      </c>
      <c r="M857" s="41">
        <f t="shared" si="177"/>
        <v>1</v>
      </c>
      <c r="N857" s="41">
        <f t="shared" si="178"/>
        <v>1</v>
      </c>
      <c r="O857" s="41">
        <v>1</v>
      </c>
      <c r="S857" s="14"/>
      <c r="T857" s="14"/>
      <c r="U857" s="24"/>
      <c r="V857" s="24"/>
    </row>
    <row r="858" spans="1:22" x14ac:dyDescent="0.25">
      <c r="A858" s="41">
        <f t="shared" si="171"/>
        <v>2018</v>
      </c>
      <c r="B858" s="41" t="str">
        <f t="shared" si="172"/>
        <v>Dec</v>
      </c>
      <c r="C858" s="41">
        <f t="shared" si="173"/>
        <v>49</v>
      </c>
      <c r="D858" s="41" t="str">
        <f t="shared" si="174"/>
        <v>Thu</v>
      </c>
      <c r="E858" s="27">
        <v>43440</v>
      </c>
      <c r="F858" s="41">
        <v>47834</v>
      </c>
      <c r="G858" s="41" t="s">
        <v>10</v>
      </c>
      <c r="H858" s="41" t="s">
        <v>852</v>
      </c>
      <c r="I858" s="41" t="s">
        <v>907</v>
      </c>
      <c r="J858" s="41" t="s">
        <v>930</v>
      </c>
      <c r="K858" s="41">
        <f t="shared" si="175"/>
        <v>1</v>
      </c>
      <c r="L858" s="41">
        <f t="shared" si="176"/>
        <v>0</v>
      </c>
      <c r="M858" s="41">
        <f t="shared" si="177"/>
        <v>27</v>
      </c>
      <c r="N858" s="41">
        <f t="shared" si="178"/>
        <v>30</v>
      </c>
      <c r="O858" s="41">
        <v>1</v>
      </c>
      <c r="S858" s="14"/>
      <c r="T858" s="14"/>
      <c r="U858" s="24"/>
      <c r="V858" s="24"/>
    </row>
    <row r="859" spans="1:22" x14ac:dyDescent="0.25">
      <c r="A859" s="41">
        <f t="shared" si="171"/>
        <v>2018</v>
      </c>
      <c r="B859" s="41" t="str">
        <f t="shared" si="172"/>
        <v>Dec</v>
      </c>
      <c r="C859" s="41">
        <f t="shared" si="173"/>
        <v>49</v>
      </c>
      <c r="D859" s="41" t="str">
        <f t="shared" si="174"/>
        <v>Thu</v>
      </c>
      <c r="E859" s="27">
        <v>43440</v>
      </c>
      <c r="F859" s="41">
        <v>47944</v>
      </c>
      <c r="G859" s="41" t="s">
        <v>74</v>
      </c>
      <c r="H859" s="41" t="s">
        <v>837</v>
      </c>
      <c r="I859" s="41" t="s">
        <v>907</v>
      </c>
      <c r="J859" s="41" t="s">
        <v>907</v>
      </c>
      <c r="K859" s="41">
        <f t="shared" si="175"/>
        <v>1</v>
      </c>
      <c r="L859" s="41">
        <f t="shared" si="176"/>
        <v>1</v>
      </c>
      <c r="M859" s="41">
        <f t="shared" si="177"/>
        <v>11</v>
      </c>
      <c r="N859" s="41">
        <f t="shared" si="178"/>
        <v>11</v>
      </c>
      <c r="O859" s="41">
        <v>1</v>
      </c>
      <c r="S859" s="14"/>
      <c r="T859" s="14"/>
      <c r="U859" s="24"/>
      <c r="V859" s="24"/>
    </row>
    <row r="860" spans="1:22" x14ac:dyDescent="0.25">
      <c r="A860" s="41">
        <f t="shared" si="171"/>
        <v>2018</v>
      </c>
      <c r="B860" s="41" t="str">
        <f t="shared" si="172"/>
        <v>Dec</v>
      </c>
      <c r="C860" s="41">
        <f t="shared" si="173"/>
        <v>49</v>
      </c>
      <c r="D860" s="41" t="str">
        <f t="shared" si="174"/>
        <v>Thu</v>
      </c>
      <c r="E860" s="27">
        <v>43440</v>
      </c>
      <c r="F860" s="41">
        <v>48127</v>
      </c>
      <c r="G860" s="41" t="s">
        <v>642</v>
      </c>
      <c r="H860" s="41" t="s">
        <v>643</v>
      </c>
      <c r="I860" s="41" t="s">
        <v>907</v>
      </c>
      <c r="J860" s="41" t="s">
        <v>907</v>
      </c>
      <c r="K860" s="41">
        <f t="shared" si="175"/>
        <v>1</v>
      </c>
      <c r="L860" s="41">
        <f t="shared" si="176"/>
        <v>1</v>
      </c>
      <c r="M860" s="41">
        <f t="shared" si="177"/>
        <v>1</v>
      </c>
      <c r="N860" s="41">
        <f t="shared" si="178"/>
        <v>1</v>
      </c>
      <c r="O860" s="41">
        <v>1</v>
      </c>
      <c r="S860" s="14"/>
      <c r="T860" s="14"/>
      <c r="U860" s="24"/>
      <c r="V860" s="24"/>
    </row>
    <row r="861" spans="1:22" x14ac:dyDescent="0.25">
      <c r="A861" s="41">
        <f t="shared" si="171"/>
        <v>2018</v>
      </c>
      <c r="B861" s="41" t="str">
        <f t="shared" si="172"/>
        <v>Dec</v>
      </c>
      <c r="C861" s="41">
        <f t="shared" si="173"/>
        <v>49</v>
      </c>
      <c r="D861" s="41" t="str">
        <f t="shared" si="174"/>
        <v>Thu</v>
      </c>
      <c r="E861" s="27">
        <v>43440</v>
      </c>
      <c r="F861" s="41">
        <v>50924</v>
      </c>
      <c r="G861" s="41" t="s">
        <v>29</v>
      </c>
      <c r="H861" s="41" t="s">
        <v>1110</v>
      </c>
      <c r="I861" s="41" t="s">
        <v>907</v>
      </c>
      <c r="J861" s="41" t="s">
        <v>907</v>
      </c>
      <c r="K861" s="41">
        <f t="shared" si="175"/>
        <v>1</v>
      </c>
      <c r="L861" s="41">
        <f t="shared" si="176"/>
        <v>1</v>
      </c>
      <c r="M861" s="41">
        <f t="shared" si="177"/>
        <v>2</v>
      </c>
      <c r="N861" s="41">
        <f t="shared" si="178"/>
        <v>2</v>
      </c>
      <c r="O861" s="41">
        <v>1</v>
      </c>
      <c r="S861" s="14"/>
      <c r="T861" s="14"/>
      <c r="U861" s="24"/>
      <c r="V861" s="24"/>
    </row>
    <row r="862" spans="1:22" x14ac:dyDescent="0.25">
      <c r="A862" s="41">
        <f t="shared" si="171"/>
        <v>2018</v>
      </c>
      <c r="B862" s="41" t="str">
        <f t="shared" si="172"/>
        <v>Dec</v>
      </c>
      <c r="C862" s="41">
        <f t="shared" si="173"/>
        <v>49</v>
      </c>
      <c r="D862" s="41" t="str">
        <f t="shared" si="174"/>
        <v>Thu</v>
      </c>
      <c r="E862" s="27">
        <v>43440</v>
      </c>
      <c r="F862" s="41">
        <v>50690</v>
      </c>
      <c r="G862" s="41" t="s">
        <v>560</v>
      </c>
      <c r="H862" s="41" t="s">
        <v>1111</v>
      </c>
      <c r="I862" s="41" t="s">
        <v>907</v>
      </c>
      <c r="J862" s="41" t="s">
        <v>907</v>
      </c>
      <c r="K862" s="41">
        <f t="shared" si="175"/>
        <v>1</v>
      </c>
      <c r="L862" s="41">
        <f t="shared" si="176"/>
        <v>1</v>
      </c>
      <c r="M862" s="41">
        <f t="shared" si="177"/>
        <v>3</v>
      </c>
      <c r="N862" s="41">
        <f t="shared" si="178"/>
        <v>3</v>
      </c>
      <c r="O862" s="41">
        <v>1</v>
      </c>
      <c r="S862" s="14"/>
      <c r="T862" s="14"/>
      <c r="U862" s="24"/>
      <c r="V862" s="24"/>
    </row>
    <row r="863" spans="1:22" x14ac:dyDescent="0.25">
      <c r="A863" s="41">
        <f t="shared" si="171"/>
        <v>2018</v>
      </c>
      <c r="B863" s="41" t="str">
        <f t="shared" si="172"/>
        <v>Dec</v>
      </c>
      <c r="C863" s="41">
        <f t="shared" si="173"/>
        <v>49</v>
      </c>
      <c r="D863" s="41" t="str">
        <f t="shared" si="174"/>
        <v>Thu</v>
      </c>
      <c r="E863" s="27">
        <v>43440</v>
      </c>
      <c r="F863" s="41" t="s">
        <v>846</v>
      </c>
      <c r="G863" s="41" t="s">
        <v>847</v>
      </c>
      <c r="H863" s="41" t="s">
        <v>848</v>
      </c>
      <c r="I863" s="41" t="s">
        <v>907</v>
      </c>
      <c r="J863" s="41" t="s">
        <v>907</v>
      </c>
      <c r="K863" s="41">
        <f t="shared" si="175"/>
        <v>1</v>
      </c>
      <c r="L863" s="41">
        <f t="shared" si="176"/>
        <v>1</v>
      </c>
      <c r="M863" s="41">
        <f t="shared" si="177"/>
        <v>1</v>
      </c>
      <c r="N863" s="41">
        <f t="shared" si="178"/>
        <v>1</v>
      </c>
      <c r="O863" s="41">
        <v>1</v>
      </c>
      <c r="S863" s="14"/>
      <c r="T863" s="14"/>
      <c r="U863" s="24"/>
      <c r="V863" s="24"/>
    </row>
    <row r="864" spans="1:22" x14ac:dyDescent="0.25">
      <c r="A864" s="41">
        <f t="shared" si="171"/>
        <v>2018</v>
      </c>
      <c r="B864" s="41" t="str">
        <f t="shared" si="172"/>
        <v>Dec</v>
      </c>
      <c r="C864" s="41">
        <f t="shared" si="173"/>
        <v>49</v>
      </c>
      <c r="D864" s="41" t="str">
        <f t="shared" si="174"/>
        <v>Thu</v>
      </c>
      <c r="E864" s="27">
        <v>43440</v>
      </c>
      <c r="F864" s="41" t="s">
        <v>634</v>
      </c>
      <c r="G864" s="41" t="s">
        <v>635</v>
      </c>
      <c r="H864" s="41" t="s">
        <v>636</v>
      </c>
      <c r="I864" s="41" t="s">
        <v>907</v>
      </c>
      <c r="J864" s="41" t="s">
        <v>930</v>
      </c>
      <c r="K864" s="41">
        <f t="shared" si="175"/>
        <v>1</v>
      </c>
      <c r="L864" s="41">
        <f t="shared" si="176"/>
        <v>0</v>
      </c>
      <c r="M864" s="41">
        <f t="shared" si="177"/>
        <v>1</v>
      </c>
      <c r="N864" s="41">
        <f t="shared" si="178"/>
        <v>0</v>
      </c>
      <c r="O864" s="41">
        <v>1</v>
      </c>
      <c r="S864" s="14"/>
      <c r="T864" s="14"/>
      <c r="U864" s="24"/>
      <c r="V864" s="24"/>
    </row>
    <row r="865" spans="1:22" x14ac:dyDescent="0.25">
      <c r="A865" s="41">
        <f t="shared" si="171"/>
        <v>2018</v>
      </c>
      <c r="B865" s="41" t="str">
        <f t="shared" si="172"/>
        <v>Dec</v>
      </c>
      <c r="C865" s="41">
        <f t="shared" si="173"/>
        <v>52</v>
      </c>
      <c r="D865" s="41" t="str">
        <f t="shared" si="174"/>
        <v>Thu</v>
      </c>
      <c r="E865" s="27">
        <v>43461.875</v>
      </c>
      <c r="F865" s="41">
        <v>47927</v>
      </c>
      <c r="G865" s="41" t="s">
        <v>15</v>
      </c>
      <c r="H865" s="41" t="s">
        <v>2296</v>
      </c>
      <c r="I865" s="41" t="s">
        <v>909</v>
      </c>
      <c r="J865" s="41" t="s">
        <v>909</v>
      </c>
      <c r="K865" s="41">
        <f t="shared" si="175"/>
        <v>0</v>
      </c>
      <c r="L865" s="41">
        <f t="shared" si="176"/>
        <v>0</v>
      </c>
      <c r="M865" s="41">
        <f t="shared" si="177"/>
        <v>0</v>
      </c>
      <c r="N865" s="41">
        <f t="shared" si="178"/>
        <v>2</v>
      </c>
      <c r="O865" s="41">
        <v>1</v>
      </c>
      <c r="S865" s="14"/>
      <c r="T865" s="14"/>
      <c r="U865" s="24"/>
      <c r="V865" s="24"/>
    </row>
    <row r="866" spans="1:22" x14ac:dyDescent="0.25">
      <c r="A866" s="41">
        <f t="shared" si="171"/>
        <v>2018</v>
      </c>
      <c r="B866" s="41" t="str">
        <f t="shared" si="172"/>
        <v>Dec</v>
      </c>
      <c r="C866" s="41">
        <f t="shared" si="173"/>
        <v>49</v>
      </c>
      <c r="D866" s="41" t="str">
        <f t="shared" si="174"/>
        <v>Thu</v>
      </c>
      <c r="E866" s="27">
        <v>43440</v>
      </c>
      <c r="F866" s="41">
        <v>50512</v>
      </c>
      <c r="G866" s="41" t="s">
        <v>1112</v>
      </c>
      <c r="H866" s="41" t="s">
        <v>1113</v>
      </c>
      <c r="I866" s="41" t="s">
        <v>908</v>
      </c>
      <c r="J866" s="41" t="s">
        <v>908</v>
      </c>
      <c r="K866" s="41">
        <f t="shared" si="175"/>
        <v>0</v>
      </c>
      <c r="L866" s="41">
        <f t="shared" si="176"/>
        <v>0</v>
      </c>
      <c r="M866" s="41">
        <f t="shared" si="177"/>
        <v>1</v>
      </c>
      <c r="N866" s="41">
        <f t="shared" si="178"/>
        <v>2</v>
      </c>
      <c r="O866" s="41">
        <v>1</v>
      </c>
      <c r="S866" s="14"/>
      <c r="T866" s="14"/>
      <c r="U866" s="24"/>
      <c r="V866" s="24"/>
    </row>
    <row r="867" spans="1:22" x14ac:dyDescent="0.25">
      <c r="A867" s="41">
        <f t="shared" si="171"/>
        <v>2018</v>
      </c>
      <c r="B867" s="41" t="str">
        <f t="shared" si="172"/>
        <v>Dec</v>
      </c>
      <c r="C867" s="41">
        <f t="shared" si="173"/>
        <v>49</v>
      </c>
      <c r="D867" s="41" t="str">
        <f t="shared" si="174"/>
        <v>Thu</v>
      </c>
      <c r="E867" s="27">
        <v>43440</v>
      </c>
      <c r="F867" s="41" t="s">
        <v>624</v>
      </c>
      <c r="G867" s="41" t="s">
        <v>625</v>
      </c>
      <c r="H867" s="41" t="s">
        <v>626</v>
      </c>
      <c r="I867" s="41" t="s">
        <v>907</v>
      </c>
      <c r="J867" s="41" t="s">
        <v>907</v>
      </c>
      <c r="K867" s="41">
        <f t="shared" si="175"/>
        <v>1</v>
      </c>
      <c r="L867" s="41">
        <f t="shared" si="176"/>
        <v>1</v>
      </c>
      <c r="M867" s="41">
        <f t="shared" si="177"/>
        <v>4</v>
      </c>
      <c r="N867" s="41">
        <f t="shared" si="178"/>
        <v>4</v>
      </c>
      <c r="O867" s="41">
        <v>1</v>
      </c>
      <c r="S867" s="14"/>
      <c r="T867" s="14"/>
      <c r="U867" s="24"/>
      <c r="V867" s="24"/>
    </row>
    <row r="868" spans="1:22" x14ac:dyDescent="0.25">
      <c r="A868" s="41">
        <f t="shared" si="171"/>
        <v>2018</v>
      </c>
      <c r="B868" s="41" t="str">
        <f t="shared" si="172"/>
        <v>Dec</v>
      </c>
      <c r="C868" s="41">
        <f t="shared" si="173"/>
        <v>49</v>
      </c>
      <c r="D868" s="41" t="str">
        <f t="shared" si="174"/>
        <v>Thu</v>
      </c>
      <c r="E868" s="27">
        <v>43440</v>
      </c>
      <c r="F868" s="41">
        <v>50592</v>
      </c>
      <c r="G868" s="41" t="s">
        <v>33</v>
      </c>
      <c r="H868" s="41" t="s">
        <v>1227</v>
      </c>
      <c r="I868" s="41" t="s">
        <v>907</v>
      </c>
      <c r="J868" s="41" t="s">
        <v>907</v>
      </c>
      <c r="K868" s="41">
        <f t="shared" si="175"/>
        <v>1</v>
      </c>
      <c r="L868" s="41">
        <f t="shared" si="176"/>
        <v>1</v>
      </c>
      <c r="M868" s="41">
        <f t="shared" si="177"/>
        <v>6</v>
      </c>
      <c r="N868" s="41">
        <f t="shared" si="178"/>
        <v>6</v>
      </c>
      <c r="O868" s="41">
        <v>1</v>
      </c>
      <c r="S868" s="14"/>
      <c r="T868" s="14"/>
      <c r="U868" s="24"/>
      <c r="V868" s="24"/>
    </row>
    <row r="869" spans="1:22" x14ac:dyDescent="0.25">
      <c r="A869" s="41">
        <f t="shared" si="171"/>
        <v>2018</v>
      </c>
      <c r="B869" s="41" t="str">
        <f t="shared" si="172"/>
        <v>Dec</v>
      </c>
      <c r="C869" s="41">
        <f t="shared" si="173"/>
        <v>49</v>
      </c>
      <c r="D869" s="41" t="str">
        <f t="shared" si="174"/>
        <v>Thu</v>
      </c>
      <c r="E869" s="27">
        <v>43440</v>
      </c>
      <c r="F869" s="41">
        <v>48942</v>
      </c>
      <c r="G869" s="41" t="s">
        <v>524</v>
      </c>
      <c r="H869" s="41" t="s">
        <v>1114</v>
      </c>
      <c r="I869" s="41" t="s">
        <v>907</v>
      </c>
      <c r="J869" s="41" t="s">
        <v>907</v>
      </c>
      <c r="K869" s="41">
        <f t="shared" si="175"/>
        <v>1</v>
      </c>
      <c r="L869" s="41">
        <f t="shared" si="176"/>
        <v>1</v>
      </c>
      <c r="M869" s="41">
        <f t="shared" si="177"/>
        <v>4</v>
      </c>
      <c r="N869" s="41">
        <f t="shared" si="178"/>
        <v>4</v>
      </c>
      <c r="O869" s="41">
        <v>1</v>
      </c>
      <c r="S869" s="14"/>
      <c r="T869" s="14"/>
      <c r="U869" s="24"/>
      <c r="V869" s="24"/>
    </row>
    <row r="870" spans="1:22" x14ac:dyDescent="0.25">
      <c r="A870" s="41">
        <f t="shared" si="171"/>
        <v>2018</v>
      </c>
      <c r="B870" s="41" t="str">
        <f t="shared" si="172"/>
        <v>Dec</v>
      </c>
      <c r="C870" s="41">
        <f t="shared" si="173"/>
        <v>49</v>
      </c>
      <c r="D870" s="41" t="str">
        <f t="shared" si="174"/>
        <v>Thu</v>
      </c>
      <c r="E870" s="27">
        <v>43440</v>
      </c>
      <c r="F870" s="41">
        <v>48943</v>
      </c>
      <c r="G870" s="41" t="s">
        <v>524</v>
      </c>
      <c r="H870" s="41" t="s">
        <v>1115</v>
      </c>
      <c r="I870" s="41" t="s">
        <v>908</v>
      </c>
      <c r="J870" s="41" t="s">
        <v>908</v>
      </c>
      <c r="K870" s="41">
        <f t="shared" si="175"/>
        <v>0</v>
      </c>
      <c r="L870" s="41">
        <f t="shared" si="176"/>
        <v>0</v>
      </c>
      <c r="M870" s="41">
        <f t="shared" si="177"/>
        <v>4</v>
      </c>
      <c r="N870" s="41">
        <f t="shared" si="178"/>
        <v>4</v>
      </c>
      <c r="O870" s="41">
        <v>1</v>
      </c>
      <c r="S870" s="14"/>
      <c r="T870" s="14"/>
      <c r="U870" s="24"/>
      <c r="V870" s="24"/>
    </row>
    <row r="871" spans="1:22" x14ac:dyDescent="0.25">
      <c r="A871" s="41">
        <f t="shared" si="171"/>
        <v>2018</v>
      </c>
      <c r="B871" s="41" t="str">
        <f t="shared" si="172"/>
        <v>Dec</v>
      </c>
      <c r="C871" s="41">
        <f t="shared" si="173"/>
        <v>49</v>
      </c>
      <c r="D871" s="41" t="str">
        <f t="shared" si="174"/>
        <v>Thu</v>
      </c>
      <c r="E871" s="27">
        <v>43440</v>
      </c>
      <c r="F871" s="41">
        <v>47929</v>
      </c>
      <c r="G871" s="41" t="s">
        <v>60</v>
      </c>
      <c r="H871" s="41" t="s">
        <v>853</v>
      </c>
      <c r="I871" s="41" t="s">
        <v>907</v>
      </c>
      <c r="J871" s="41" t="s">
        <v>907</v>
      </c>
      <c r="K871" s="41">
        <f t="shared" si="175"/>
        <v>1</v>
      </c>
      <c r="L871" s="41">
        <f t="shared" si="176"/>
        <v>1</v>
      </c>
      <c r="M871" s="41">
        <f t="shared" si="177"/>
        <v>11</v>
      </c>
      <c r="N871" s="41">
        <f t="shared" si="178"/>
        <v>12</v>
      </c>
      <c r="O871" s="41">
        <v>1</v>
      </c>
      <c r="S871" s="14"/>
      <c r="T871" s="14"/>
      <c r="U871" s="24"/>
      <c r="V871" s="24"/>
    </row>
    <row r="872" spans="1:22" x14ac:dyDescent="0.25">
      <c r="A872" s="41">
        <f t="shared" si="171"/>
        <v>2018</v>
      </c>
      <c r="B872" s="41" t="str">
        <f t="shared" si="172"/>
        <v>Dec</v>
      </c>
      <c r="C872" s="41">
        <f t="shared" si="173"/>
        <v>49</v>
      </c>
      <c r="D872" s="41" t="str">
        <f t="shared" si="174"/>
        <v>Thu</v>
      </c>
      <c r="E872" s="27">
        <v>43440</v>
      </c>
      <c r="F872" s="41">
        <v>50497</v>
      </c>
      <c r="G872" s="41" t="s">
        <v>849</v>
      </c>
      <c r="H872" s="41" t="s">
        <v>850</v>
      </c>
      <c r="I872" s="41" t="s">
        <v>907</v>
      </c>
      <c r="J872" s="41" t="s">
        <v>907</v>
      </c>
      <c r="K872" s="41">
        <f t="shared" si="175"/>
        <v>1</v>
      </c>
      <c r="L872" s="41">
        <f t="shared" si="176"/>
        <v>1</v>
      </c>
      <c r="M872" s="41">
        <f t="shared" si="177"/>
        <v>2</v>
      </c>
      <c r="N872" s="41">
        <f t="shared" si="178"/>
        <v>1</v>
      </c>
      <c r="O872" s="41">
        <v>1</v>
      </c>
      <c r="S872" s="14"/>
      <c r="T872" s="14"/>
      <c r="U872" s="24"/>
      <c r="V872" s="24"/>
    </row>
    <row r="873" spans="1:22" x14ac:dyDescent="0.25">
      <c r="A873" s="41">
        <f t="shared" si="171"/>
        <v>2018</v>
      </c>
      <c r="B873" s="41" t="str">
        <f t="shared" si="172"/>
        <v>Dec</v>
      </c>
      <c r="C873" s="41">
        <f t="shared" si="173"/>
        <v>49</v>
      </c>
      <c r="D873" s="41" t="str">
        <f t="shared" si="174"/>
        <v>Thu</v>
      </c>
      <c r="E873" s="27">
        <v>43440</v>
      </c>
      <c r="F873" s="41" t="s">
        <v>1116</v>
      </c>
      <c r="G873" s="41" t="s">
        <v>1117</v>
      </c>
      <c r="H873" s="41" t="s">
        <v>1118</v>
      </c>
      <c r="I873" s="41" t="s">
        <v>908</v>
      </c>
      <c r="J873" s="41" t="s">
        <v>908</v>
      </c>
      <c r="K873" s="41">
        <f t="shared" si="175"/>
        <v>0</v>
      </c>
      <c r="L873" s="41">
        <f t="shared" si="176"/>
        <v>0</v>
      </c>
      <c r="M873" s="41">
        <f t="shared" si="177"/>
        <v>0</v>
      </c>
      <c r="N873" s="41">
        <f t="shared" si="178"/>
        <v>0</v>
      </c>
      <c r="O873" s="41">
        <v>1</v>
      </c>
      <c r="S873" s="14"/>
      <c r="T873" s="14"/>
      <c r="U873" s="24"/>
      <c r="V873" s="24"/>
    </row>
    <row r="874" spans="1:22" x14ac:dyDescent="0.25">
      <c r="A874" s="41">
        <f t="shared" si="171"/>
        <v>2018</v>
      </c>
      <c r="B874" s="41" t="str">
        <f t="shared" si="172"/>
        <v>Dec</v>
      </c>
      <c r="C874" s="41">
        <f t="shared" si="173"/>
        <v>49</v>
      </c>
      <c r="D874" s="41" t="str">
        <f t="shared" si="174"/>
        <v>Thu</v>
      </c>
      <c r="E874" s="27">
        <v>43440</v>
      </c>
      <c r="F874" s="41">
        <v>47943</v>
      </c>
      <c r="G874" s="41" t="s">
        <v>415</v>
      </c>
      <c r="H874" s="41" t="s">
        <v>1119</v>
      </c>
      <c r="I874" s="41" t="s">
        <v>908</v>
      </c>
      <c r="J874" s="41" t="s">
        <v>908</v>
      </c>
      <c r="K874" s="41">
        <f t="shared" si="175"/>
        <v>0</v>
      </c>
      <c r="L874" s="41">
        <f t="shared" si="176"/>
        <v>0</v>
      </c>
      <c r="M874" s="41">
        <f t="shared" si="177"/>
        <v>10</v>
      </c>
      <c r="N874" s="41">
        <f t="shared" si="178"/>
        <v>10</v>
      </c>
      <c r="O874" s="41">
        <v>1</v>
      </c>
      <c r="S874" s="14"/>
      <c r="T874" s="14"/>
      <c r="U874" s="24"/>
      <c r="V874" s="24"/>
    </row>
    <row r="875" spans="1:22" x14ac:dyDescent="0.25">
      <c r="A875" s="41">
        <f t="shared" si="171"/>
        <v>2018</v>
      </c>
      <c r="B875" s="41" t="str">
        <f t="shared" si="172"/>
        <v>Dec</v>
      </c>
      <c r="C875" s="41">
        <f t="shared" si="173"/>
        <v>49</v>
      </c>
      <c r="D875" s="41" t="str">
        <f t="shared" si="174"/>
        <v>Thu</v>
      </c>
      <c r="E875" s="27">
        <v>43440</v>
      </c>
      <c r="F875" s="41">
        <v>48059</v>
      </c>
      <c r="G875" s="41" t="s">
        <v>415</v>
      </c>
      <c r="H875" s="41" t="s">
        <v>838</v>
      </c>
      <c r="I875" s="41" t="s">
        <v>907</v>
      </c>
      <c r="J875" s="41" t="s">
        <v>907</v>
      </c>
      <c r="K875" s="41">
        <f t="shared" si="175"/>
        <v>1</v>
      </c>
      <c r="L875" s="41">
        <f t="shared" si="176"/>
        <v>1</v>
      </c>
      <c r="M875" s="41">
        <f t="shared" si="177"/>
        <v>10</v>
      </c>
      <c r="N875" s="41">
        <f t="shared" si="178"/>
        <v>10</v>
      </c>
      <c r="O875" s="41">
        <v>1</v>
      </c>
      <c r="S875" s="14"/>
      <c r="T875" s="14"/>
      <c r="U875" s="24"/>
      <c r="V875" s="24"/>
    </row>
    <row r="876" spans="1:22" x14ac:dyDescent="0.25">
      <c r="A876" s="41">
        <f t="shared" si="171"/>
        <v>2018</v>
      </c>
      <c r="B876" s="41" t="str">
        <f t="shared" si="172"/>
        <v>Dec</v>
      </c>
      <c r="C876" s="41">
        <f t="shared" si="173"/>
        <v>49</v>
      </c>
      <c r="D876" s="41" t="str">
        <f t="shared" si="174"/>
        <v>Thu</v>
      </c>
      <c r="E876" s="27">
        <v>43440</v>
      </c>
      <c r="F876" s="41">
        <v>50849</v>
      </c>
      <c r="G876" s="41" t="s">
        <v>1068</v>
      </c>
      <c r="H876" s="41" t="s">
        <v>1120</v>
      </c>
      <c r="I876" s="41" t="s">
        <v>907</v>
      </c>
      <c r="J876" s="41" t="s">
        <v>907</v>
      </c>
      <c r="K876" s="41">
        <f t="shared" si="175"/>
        <v>1</v>
      </c>
      <c r="L876" s="41">
        <f t="shared" si="176"/>
        <v>1</v>
      </c>
      <c r="M876" s="41">
        <f t="shared" si="177"/>
        <v>1</v>
      </c>
      <c r="N876" s="41">
        <f t="shared" si="178"/>
        <v>2</v>
      </c>
      <c r="O876" s="41">
        <v>1</v>
      </c>
      <c r="S876" s="14"/>
      <c r="T876" s="14"/>
      <c r="U876" s="24"/>
      <c r="V876" s="24"/>
    </row>
    <row r="877" spans="1:22" x14ac:dyDescent="0.25">
      <c r="A877" s="41">
        <f t="shared" si="171"/>
        <v>2018</v>
      </c>
      <c r="B877" s="41" t="str">
        <f t="shared" si="172"/>
        <v>Dec</v>
      </c>
      <c r="C877" s="41">
        <f t="shared" si="173"/>
        <v>49</v>
      </c>
      <c r="D877" s="41" t="str">
        <f t="shared" si="174"/>
        <v>Thu</v>
      </c>
      <c r="E877" s="27">
        <v>43440</v>
      </c>
      <c r="F877" s="41">
        <v>47918</v>
      </c>
      <c r="G877" s="41" t="s">
        <v>601</v>
      </c>
      <c r="H877" s="41" t="s">
        <v>874</v>
      </c>
      <c r="I877" s="41" t="s">
        <v>907</v>
      </c>
      <c r="J877" s="41" t="s">
        <v>907</v>
      </c>
      <c r="K877" s="41">
        <f t="shared" si="175"/>
        <v>1</v>
      </c>
      <c r="L877" s="41">
        <f t="shared" si="176"/>
        <v>1</v>
      </c>
      <c r="M877" s="41">
        <f t="shared" si="177"/>
        <v>3</v>
      </c>
      <c r="N877" s="41">
        <f t="shared" si="178"/>
        <v>3</v>
      </c>
      <c r="O877" s="41">
        <v>1</v>
      </c>
      <c r="S877" s="14"/>
      <c r="T877" s="14"/>
      <c r="U877" s="24"/>
      <c r="V877" s="24"/>
    </row>
    <row r="878" spans="1:22" x14ac:dyDescent="0.25">
      <c r="A878" s="41">
        <f t="shared" si="171"/>
        <v>2018</v>
      </c>
      <c r="B878" s="41" t="str">
        <f t="shared" si="172"/>
        <v>Dec</v>
      </c>
      <c r="C878" s="41">
        <f t="shared" si="173"/>
        <v>49</v>
      </c>
      <c r="D878" s="41" t="str">
        <f t="shared" si="174"/>
        <v>Thu</v>
      </c>
      <c r="E878" s="27">
        <v>43440</v>
      </c>
      <c r="F878" s="41" t="s">
        <v>1121</v>
      </c>
      <c r="G878" s="41" t="s">
        <v>1122</v>
      </c>
      <c r="H878" s="41" t="s">
        <v>1123</v>
      </c>
      <c r="I878" s="41" t="s">
        <v>907</v>
      </c>
      <c r="J878" s="41" t="s">
        <v>907</v>
      </c>
      <c r="K878" s="41">
        <f t="shared" si="175"/>
        <v>1</v>
      </c>
      <c r="L878" s="41">
        <f t="shared" si="176"/>
        <v>1</v>
      </c>
      <c r="M878" s="41">
        <f t="shared" si="177"/>
        <v>1</v>
      </c>
      <c r="N878" s="41">
        <f t="shared" si="178"/>
        <v>1</v>
      </c>
      <c r="O878" s="41">
        <v>1</v>
      </c>
      <c r="S878" s="14"/>
      <c r="T878" s="14"/>
      <c r="U878" s="24"/>
      <c r="V878" s="24"/>
    </row>
    <row r="879" spans="1:22" x14ac:dyDescent="0.25">
      <c r="A879" s="41">
        <f t="shared" si="171"/>
        <v>2018</v>
      </c>
      <c r="B879" s="41" t="str">
        <f t="shared" si="172"/>
        <v>Dec</v>
      </c>
      <c r="C879" s="41">
        <f t="shared" si="173"/>
        <v>49</v>
      </c>
      <c r="D879" s="41" t="str">
        <f t="shared" si="174"/>
        <v>Thu</v>
      </c>
      <c r="E879" s="27">
        <v>43440</v>
      </c>
      <c r="F879" s="41" t="s">
        <v>841</v>
      </c>
      <c r="G879" s="41" t="s">
        <v>842</v>
      </c>
      <c r="H879" s="41" t="s">
        <v>843</v>
      </c>
      <c r="I879" s="41" t="s">
        <v>907</v>
      </c>
      <c r="J879" s="41" t="s">
        <v>907</v>
      </c>
      <c r="K879" s="41">
        <f t="shared" si="175"/>
        <v>1</v>
      </c>
      <c r="L879" s="41">
        <f t="shared" si="176"/>
        <v>1</v>
      </c>
      <c r="M879" s="41">
        <f t="shared" si="177"/>
        <v>1</v>
      </c>
      <c r="N879" s="41">
        <f t="shared" si="178"/>
        <v>1</v>
      </c>
      <c r="O879" s="41">
        <v>1</v>
      </c>
      <c r="S879" s="14"/>
      <c r="T879" s="14"/>
      <c r="U879" s="24"/>
      <c r="V879" s="24"/>
    </row>
    <row r="880" spans="1:22" x14ac:dyDescent="0.25">
      <c r="A880" s="41">
        <f t="shared" si="171"/>
        <v>2018</v>
      </c>
      <c r="B880" s="41" t="str">
        <f t="shared" si="172"/>
        <v>Dec</v>
      </c>
      <c r="C880" s="41">
        <f t="shared" si="173"/>
        <v>49</v>
      </c>
      <c r="D880" s="41" t="str">
        <f t="shared" si="174"/>
        <v>Thu</v>
      </c>
      <c r="E880" s="27">
        <v>43440</v>
      </c>
      <c r="F880" s="41">
        <v>50508</v>
      </c>
      <c r="G880" s="41" t="s">
        <v>639</v>
      </c>
      <c r="H880" s="41" t="s">
        <v>640</v>
      </c>
      <c r="I880" s="41" t="s">
        <v>907</v>
      </c>
      <c r="J880" s="41" t="s">
        <v>907</v>
      </c>
      <c r="K880" s="41">
        <f t="shared" si="175"/>
        <v>1</v>
      </c>
      <c r="L880" s="41">
        <f t="shared" si="176"/>
        <v>1</v>
      </c>
      <c r="M880" s="41">
        <f t="shared" si="177"/>
        <v>1</v>
      </c>
      <c r="N880" s="41">
        <f t="shared" si="178"/>
        <v>1</v>
      </c>
      <c r="O880" s="41">
        <v>1</v>
      </c>
      <c r="S880" s="14"/>
      <c r="T880" s="14"/>
      <c r="U880" s="24"/>
      <c r="V880" s="24"/>
    </row>
    <row r="881" spans="1:22" x14ac:dyDescent="0.25">
      <c r="A881" s="41">
        <f t="shared" si="171"/>
        <v>2018</v>
      </c>
      <c r="B881" s="41" t="str">
        <f t="shared" si="172"/>
        <v>Dec</v>
      </c>
      <c r="C881" s="41">
        <f t="shared" si="173"/>
        <v>49</v>
      </c>
      <c r="D881" s="41" t="str">
        <f t="shared" si="174"/>
        <v>Thu</v>
      </c>
      <c r="E881" s="27">
        <v>43440</v>
      </c>
      <c r="F881" s="41" t="s">
        <v>628</v>
      </c>
      <c r="G881" s="41" t="s">
        <v>629</v>
      </c>
      <c r="H881" s="41" t="s">
        <v>630</v>
      </c>
      <c r="I881" s="41" t="s">
        <v>907</v>
      </c>
      <c r="J881" s="41" t="s">
        <v>907</v>
      </c>
      <c r="K881" s="41">
        <f t="shared" si="175"/>
        <v>1</v>
      </c>
      <c r="L881" s="41">
        <f t="shared" si="176"/>
        <v>1</v>
      </c>
      <c r="M881" s="41">
        <f t="shared" si="177"/>
        <v>2</v>
      </c>
      <c r="N881" s="41">
        <f t="shared" si="178"/>
        <v>3</v>
      </c>
      <c r="O881" s="41">
        <v>1</v>
      </c>
      <c r="S881" s="14"/>
      <c r="T881" s="14"/>
      <c r="U881" s="24"/>
      <c r="V881" s="24"/>
    </row>
    <row r="882" spans="1:22" x14ac:dyDescent="0.25">
      <c r="A882" s="41">
        <f t="shared" si="171"/>
        <v>2018</v>
      </c>
      <c r="B882" s="41" t="str">
        <f t="shared" si="172"/>
        <v>Dec</v>
      </c>
      <c r="C882" s="41">
        <f t="shared" si="173"/>
        <v>49</v>
      </c>
      <c r="D882" s="41" t="str">
        <f t="shared" si="174"/>
        <v>Thu</v>
      </c>
      <c r="E882" s="27">
        <v>43440</v>
      </c>
      <c r="F882" s="41">
        <v>49222</v>
      </c>
      <c r="G882" s="41" t="s">
        <v>82</v>
      </c>
      <c r="H882" s="41" t="s">
        <v>839</v>
      </c>
      <c r="I882" s="41" t="s">
        <v>907</v>
      </c>
      <c r="J882" s="41" t="s">
        <v>907</v>
      </c>
      <c r="K882" s="41">
        <f t="shared" si="175"/>
        <v>1</v>
      </c>
      <c r="L882" s="41">
        <f t="shared" si="176"/>
        <v>1</v>
      </c>
      <c r="M882" s="41">
        <f t="shared" si="177"/>
        <v>13</v>
      </c>
      <c r="N882" s="41">
        <f t="shared" si="178"/>
        <v>15</v>
      </c>
      <c r="O882" s="41">
        <v>1</v>
      </c>
      <c r="S882" s="14"/>
      <c r="T882" s="14"/>
      <c r="U882" s="24"/>
      <c r="V882" s="24"/>
    </row>
    <row r="883" spans="1:22" x14ac:dyDescent="0.25">
      <c r="A883" s="41">
        <f t="shared" si="171"/>
        <v>2018</v>
      </c>
      <c r="B883" s="41" t="str">
        <f t="shared" si="172"/>
        <v>Dec</v>
      </c>
      <c r="C883" s="41">
        <f t="shared" si="173"/>
        <v>49</v>
      </c>
      <c r="D883" s="41" t="str">
        <f t="shared" si="174"/>
        <v>Thu</v>
      </c>
      <c r="E883" s="27">
        <v>43440</v>
      </c>
      <c r="F883" s="41">
        <v>47901</v>
      </c>
      <c r="G883" s="41" t="s">
        <v>310</v>
      </c>
      <c r="H883" s="41" t="s">
        <v>840</v>
      </c>
      <c r="I883" s="41" t="s">
        <v>907</v>
      </c>
      <c r="J883" s="41" t="s">
        <v>907</v>
      </c>
      <c r="K883" s="41">
        <f t="shared" si="175"/>
        <v>1</v>
      </c>
      <c r="L883" s="41">
        <f t="shared" si="176"/>
        <v>1</v>
      </c>
      <c r="M883" s="41">
        <f t="shared" si="177"/>
        <v>5</v>
      </c>
      <c r="N883" s="41">
        <f t="shared" si="178"/>
        <v>5</v>
      </c>
      <c r="O883" s="41">
        <v>1</v>
      </c>
      <c r="S883" s="14"/>
      <c r="T883" s="14"/>
      <c r="U883" s="24"/>
      <c r="V883" s="24"/>
    </row>
    <row r="884" spans="1:22" x14ac:dyDescent="0.25">
      <c r="A884" s="41">
        <f t="shared" si="171"/>
        <v>2018</v>
      </c>
      <c r="B884" s="41" t="str">
        <f t="shared" si="172"/>
        <v>Dec</v>
      </c>
      <c r="C884" s="41">
        <f t="shared" si="173"/>
        <v>49</v>
      </c>
      <c r="D884" s="41" t="str">
        <f t="shared" si="174"/>
        <v>Thu</v>
      </c>
      <c r="E884" s="27">
        <v>43440</v>
      </c>
      <c r="F884" s="41">
        <v>49262</v>
      </c>
      <c r="G884" s="41" t="s">
        <v>650</v>
      </c>
      <c r="H884" s="41" t="s">
        <v>832</v>
      </c>
      <c r="I884" s="41" t="s">
        <v>907</v>
      </c>
      <c r="J884" s="41" t="s">
        <v>907</v>
      </c>
      <c r="K884" s="41">
        <f t="shared" si="175"/>
        <v>1</v>
      </c>
      <c r="L884" s="41">
        <f t="shared" si="176"/>
        <v>1</v>
      </c>
      <c r="M884" s="41">
        <f t="shared" si="177"/>
        <v>4</v>
      </c>
      <c r="N884" s="41">
        <f t="shared" si="178"/>
        <v>5</v>
      </c>
      <c r="O884" s="41">
        <v>1</v>
      </c>
      <c r="S884" s="14"/>
      <c r="T884" s="14"/>
      <c r="U884" s="24"/>
      <c r="V884" s="24"/>
    </row>
    <row r="885" spans="1:22" x14ac:dyDescent="0.25">
      <c r="A885" s="41">
        <f t="shared" si="171"/>
        <v>2018</v>
      </c>
      <c r="B885" s="41" t="str">
        <f t="shared" si="172"/>
        <v>Dec</v>
      </c>
      <c r="C885" s="41">
        <f t="shared" si="173"/>
        <v>49</v>
      </c>
      <c r="D885" s="41" t="str">
        <f t="shared" si="174"/>
        <v>Thu</v>
      </c>
      <c r="E885" s="27">
        <v>43440</v>
      </c>
      <c r="F885" s="41">
        <v>47899</v>
      </c>
      <c r="G885" s="41" t="s">
        <v>93</v>
      </c>
      <c r="H885" s="41" t="s">
        <v>818</v>
      </c>
      <c r="I885" s="41" t="s">
        <v>907</v>
      </c>
      <c r="J885" s="41" t="s">
        <v>907</v>
      </c>
      <c r="K885" s="41">
        <f t="shared" si="175"/>
        <v>1</v>
      </c>
      <c r="L885" s="41">
        <f t="shared" si="176"/>
        <v>1</v>
      </c>
      <c r="M885" s="41">
        <f t="shared" si="177"/>
        <v>21</v>
      </c>
      <c r="N885" s="41">
        <f t="shared" si="178"/>
        <v>21</v>
      </c>
      <c r="O885" s="41">
        <v>1</v>
      </c>
      <c r="S885" s="14"/>
      <c r="T885" s="14"/>
      <c r="U885" s="24"/>
      <c r="V885" s="24"/>
    </row>
    <row r="886" spans="1:22" x14ac:dyDescent="0.25">
      <c r="A886" s="41">
        <f t="shared" si="171"/>
        <v>2018</v>
      </c>
      <c r="B886" s="41" t="str">
        <f t="shared" si="172"/>
        <v>Dec</v>
      </c>
      <c r="C886" s="41">
        <f t="shared" si="173"/>
        <v>49</v>
      </c>
      <c r="D886" s="41" t="str">
        <f t="shared" si="174"/>
        <v>Thu</v>
      </c>
      <c r="E886" s="27">
        <v>43440</v>
      </c>
      <c r="F886" s="41">
        <v>47916</v>
      </c>
      <c r="G886" s="41" t="s">
        <v>169</v>
      </c>
      <c r="H886" s="41" t="s">
        <v>1124</v>
      </c>
      <c r="I886" s="41" t="s">
        <v>907</v>
      </c>
      <c r="J886" s="41" t="s">
        <v>907</v>
      </c>
      <c r="K886" s="41">
        <f t="shared" si="175"/>
        <v>1</v>
      </c>
      <c r="L886" s="41">
        <f t="shared" si="176"/>
        <v>1</v>
      </c>
      <c r="M886" s="41">
        <f t="shared" si="177"/>
        <v>3</v>
      </c>
      <c r="N886" s="41">
        <f t="shared" si="178"/>
        <v>4</v>
      </c>
      <c r="O886" s="41">
        <v>1</v>
      </c>
      <c r="S886" s="14"/>
      <c r="T886" s="14"/>
      <c r="U886" s="24"/>
      <c r="V886" s="24"/>
    </row>
    <row r="887" spans="1:22" x14ac:dyDescent="0.25">
      <c r="A887" s="41">
        <f t="shared" si="171"/>
        <v>2018</v>
      </c>
      <c r="B887" s="41" t="str">
        <f t="shared" si="172"/>
        <v>Dec</v>
      </c>
      <c r="C887" s="41">
        <f t="shared" si="173"/>
        <v>49</v>
      </c>
      <c r="D887" s="41" t="str">
        <f t="shared" si="174"/>
        <v>Fri</v>
      </c>
      <c r="E887" s="27">
        <v>43441</v>
      </c>
      <c r="F887" s="41" t="s">
        <v>1125</v>
      </c>
      <c r="G887" s="41" t="s">
        <v>125</v>
      </c>
      <c r="H887" s="41" t="s">
        <v>1126</v>
      </c>
      <c r="I887" s="41" t="s">
        <v>908</v>
      </c>
      <c r="J887" s="41" t="s">
        <v>908</v>
      </c>
      <c r="K887" s="41">
        <f t="shared" si="175"/>
        <v>0</v>
      </c>
      <c r="L887" s="41">
        <f t="shared" si="176"/>
        <v>0</v>
      </c>
      <c r="M887" s="41">
        <f t="shared" si="177"/>
        <v>25</v>
      </c>
      <c r="N887" s="41">
        <f t="shared" si="178"/>
        <v>27</v>
      </c>
      <c r="O887" s="41">
        <v>1</v>
      </c>
      <c r="S887" s="14"/>
      <c r="T887" s="14"/>
      <c r="U887" s="24"/>
      <c r="V887" s="24"/>
    </row>
    <row r="888" spans="1:22" x14ac:dyDescent="0.25">
      <c r="A888" s="41">
        <f t="shared" si="171"/>
        <v>2018</v>
      </c>
      <c r="B888" s="41" t="str">
        <f t="shared" si="172"/>
        <v>Dec</v>
      </c>
      <c r="C888" s="41">
        <f t="shared" si="173"/>
        <v>49</v>
      </c>
      <c r="D888" s="41" t="str">
        <f t="shared" si="174"/>
        <v>Fri</v>
      </c>
      <c r="E888" s="27">
        <v>43441</v>
      </c>
      <c r="F888" s="41">
        <v>51034</v>
      </c>
      <c r="G888" s="41" t="s">
        <v>125</v>
      </c>
      <c r="H888" s="41" t="s">
        <v>1127</v>
      </c>
      <c r="I888" s="41" t="s">
        <v>908</v>
      </c>
      <c r="J888" s="41" t="s">
        <v>908</v>
      </c>
      <c r="K888" s="41">
        <f t="shared" si="175"/>
        <v>0</v>
      </c>
      <c r="L888" s="41">
        <f t="shared" si="176"/>
        <v>0</v>
      </c>
      <c r="M888" s="41">
        <f t="shared" si="177"/>
        <v>25</v>
      </c>
      <c r="N888" s="41">
        <f t="shared" si="178"/>
        <v>27</v>
      </c>
      <c r="O888" s="41">
        <v>1</v>
      </c>
      <c r="S888" s="14"/>
      <c r="T888" s="14"/>
      <c r="U888" s="24"/>
      <c r="V888" s="24"/>
    </row>
    <row r="889" spans="1:22" x14ac:dyDescent="0.25">
      <c r="A889" s="41">
        <f t="shared" si="171"/>
        <v>2018</v>
      </c>
      <c r="B889" s="41" t="str">
        <f t="shared" si="172"/>
        <v>Dec</v>
      </c>
      <c r="C889" s="41">
        <f t="shared" si="173"/>
        <v>49</v>
      </c>
      <c r="D889" s="41" t="str">
        <f t="shared" si="174"/>
        <v>Fri</v>
      </c>
      <c r="E889" s="27">
        <v>43441</v>
      </c>
      <c r="F889" s="41">
        <v>51035</v>
      </c>
      <c r="G889" s="41" t="s">
        <v>125</v>
      </c>
      <c r="H889" s="41" t="s">
        <v>1128</v>
      </c>
      <c r="I889" s="41" t="s">
        <v>908</v>
      </c>
      <c r="J889" s="41" t="s">
        <v>908</v>
      </c>
      <c r="K889" s="41">
        <f t="shared" si="175"/>
        <v>0</v>
      </c>
      <c r="L889" s="41">
        <f t="shared" si="176"/>
        <v>0</v>
      </c>
      <c r="M889" s="41">
        <f t="shared" si="177"/>
        <v>25</v>
      </c>
      <c r="N889" s="41">
        <f t="shared" si="178"/>
        <v>27</v>
      </c>
      <c r="O889" s="41">
        <v>1</v>
      </c>
      <c r="S889" s="14"/>
      <c r="T889" s="14"/>
      <c r="U889" s="24"/>
      <c r="V889" s="24"/>
    </row>
    <row r="890" spans="1:22" x14ac:dyDescent="0.25">
      <c r="A890" s="41">
        <f t="shared" si="171"/>
        <v>2018</v>
      </c>
      <c r="B890" s="41" t="str">
        <f t="shared" si="172"/>
        <v>Dec</v>
      </c>
      <c r="C890" s="41">
        <f t="shared" si="173"/>
        <v>49</v>
      </c>
      <c r="D890" s="41" t="str">
        <f t="shared" si="174"/>
        <v>Fri</v>
      </c>
      <c r="E890" s="27">
        <v>43441</v>
      </c>
      <c r="F890" s="41" t="s">
        <v>1129</v>
      </c>
      <c r="G890" s="41" t="s">
        <v>1130</v>
      </c>
      <c r="H890" s="41" t="s">
        <v>1131</v>
      </c>
      <c r="I890" s="41" t="s">
        <v>908</v>
      </c>
      <c r="J890" s="41" t="s">
        <v>908</v>
      </c>
      <c r="K890" s="41">
        <f t="shared" si="175"/>
        <v>0</v>
      </c>
      <c r="L890" s="41">
        <f t="shared" si="176"/>
        <v>0</v>
      </c>
      <c r="M890" s="41">
        <f t="shared" si="177"/>
        <v>0</v>
      </c>
      <c r="N890" s="41">
        <f t="shared" si="178"/>
        <v>0</v>
      </c>
      <c r="O890" s="41">
        <v>1</v>
      </c>
      <c r="S890" s="14"/>
      <c r="T890" s="14"/>
      <c r="U890" s="24"/>
      <c r="V890" s="24"/>
    </row>
    <row r="891" spans="1:22" x14ac:dyDescent="0.25">
      <c r="A891" s="41">
        <f t="shared" si="171"/>
        <v>2018</v>
      </c>
      <c r="B891" s="41" t="str">
        <f t="shared" si="172"/>
        <v>Dec</v>
      </c>
      <c r="C891" s="41">
        <f t="shared" si="173"/>
        <v>49</v>
      </c>
      <c r="D891" s="41" t="str">
        <f t="shared" si="174"/>
        <v>Fri</v>
      </c>
      <c r="E891" s="27">
        <v>43441</v>
      </c>
      <c r="F891" s="41" t="s">
        <v>854</v>
      </c>
      <c r="G891" s="41" t="s">
        <v>855</v>
      </c>
      <c r="H891" s="41" t="s">
        <v>856</v>
      </c>
      <c r="I891" s="41" t="s">
        <v>907</v>
      </c>
      <c r="J891" s="41" t="s">
        <v>907</v>
      </c>
      <c r="K891" s="41">
        <f t="shared" si="175"/>
        <v>1</v>
      </c>
      <c r="L891" s="41">
        <f t="shared" si="176"/>
        <v>1</v>
      </c>
      <c r="M891" s="41">
        <f t="shared" si="177"/>
        <v>1</v>
      </c>
      <c r="N891" s="41">
        <f t="shared" si="178"/>
        <v>1</v>
      </c>
      <c r="O891" s="41">
        <v>1</v>
      </c>
      <c r="S891" s="14"/>
      <c r="T891" s="14"/>
      <c r="U891" s="24"/>
      <c r="V891" s="24"/>
    </row>
    <row r="892" spans="1:22" x14ac:dyDescent="0.25">
      <c r="A892" s="41">
        <f t="shared" ref="A892:A955" si="179">YEAR(E892)</f>
        <v>2018</v>
      </c>
      <c r="B892" s="41" t="str">
        <f t="shared" ref="B892:B955" si="180">TEXT(E892,"MMM")</f>
        <v>Dec</v>
      </c>
      <c r="C892" s="41">
        <f t="shared" ref="C892:C955" si="181">WEEKNUM(E892)</f>
        <v>49</v>
      </c>
      <c r="D892" s="41" t="str">
        <f t="shared" ref="D892:D955" si="182">TEXT(E892,"DDD")</f>
        <v>Fri</v>
      </c>
      <c r="E892" s="27">
        <v>43441</v>
      </c>
      <c r="F892" s="41" t="s">
        <v>646</v>
      </c>
      <c r="G892" s="41" t="s">
        <v>647</v>
      </c>
      <c r="H892" s="41" t="s">
        <v>648</v>
      </c>
      <c r="I892" s="41" t="s">
        <v>907</v>
      </c>
      <c r="J892" s="41" t="s">
        <v>907</v>
      </c>
      <c r="K892" s="41">
        <f t="shared" si="175"/>
        <v>1</v>
      </c>
      <c r="L892" s="41">
        <f t="shared" si="176"/>
        <v>1</v>
      </c>
      <c r="M892" s="41">
        <f t="shared" si="177"/>
        <v>1</v>
      </c>
      <c r="N892" s="41">
        <f t="shared" si="178"/>
        <v>1</v>
      </c>
      <c r="O892" s="41">
        <v>1</v>
      </c>
      <c r="S892" s="14"/>
      <c r="T892" s="14"/>
      <c r="U892" s="24"/>
      <c r="V892" s="24"/>
    </row>
    <row r="893" spans="1:22" x14ac:dyDescent="0.25">
      <c r="A893" s="41">
        <f t="shared" si="179"/>
        <v>2018</v>
      </c>
      <c r="B893" s="41" t="str">
        <f t="shared" si="180"/>
        <v>Dec</v>
      </c>
      <c r="C893" s="41">
        <f t="shared" si="181"/>
        <v>49</v>
      </c>
      <c r="D893" s="41" t="str">
        <f t="shared" si="182"/>
        <v>Fri</v>
      </c>
      <c r="E893" s="27">
        <v>43441</v>
      </c>
      <c r="F893" s="41" t="s">
        <v>1132</v>
      </c>
      <c r="G893" s="41" t="s">
        <v>1133</v>
      </c>
      <c r="H893" s="41" t="s">
        <v>1134</v>
      </c>
      <c r="I893" s="41" t="s">
        <v>908</v>
      </c>
      <c r="J893" s="41" t="s">
        <v>908</v>
      </c>
      <c r="K893" s="41">
        <f t="shared" si="175"/>
        <v>0</v>
      </c>
      <c r="L893" s="41">
        <f t="shared" si="176"/>
        <v>0</v>
      </c>
      <c r="M893" s="41">
        <f t="shared" si="177"/>
        <v>0</v>
      </c>
      <c r="N893" s="41">
        <f t="shared" si="178"/>
        <v>0</v>
      </c>
      <c r="O893" s="41">
        <v>1</v>
      </c>
      <c r="S893" s="14"/>
      <c r="T893" s="14"/>
      <c r="U893" s="24"/>
      <c r="V893" s="24"/>
    </row>
    <row r="894" spans="1:22" x14ac:dyDescent="0.25">
      <c r="A894" s="41">
        <f t="shared" si="179"/>
        <v>2018</v>
      </c>
      <c r="B894" s="41" t="str">
        <f t="shared" si="180"/>
        <v>Dec</v>
      </c>
      <c r="C894" s="41">
        <f t="shared" si="181"/>
        <v>49</v>
      </c>
      <c r="D894" s="41" t="str">
        <f t="shared" si="182"/>
        <v>Fri</v>
      </c>
      <c r="E894" s="27">
        <v>43441</v>
      </c>
      <c r="F894" s="41" t="s">
        <v>860</v>
      </c>
      <c r="G894" s="41" t="s">
        <v>861</v>
      </c>
      <c r="H894" s="41" t="s">
        <v>862</v>
      </c>
      <c r="I894" s="41" t="s">
        <v>907</v>
      </c>
      <c r="J894" s="41" t="s">
        <v>907</v>
      </c>
      <c r="K894" s="41">
        <f t="shared" si="175"/>
        <v>1</v>
      </c>
      <c r="L894" s="41">
        <f t="shared" si="176"/>
        <v>1</v>
      </c>
      <c r="M894" s="41">
        <f t="shared" si="177"/>
        <v>1</v>
      </c>
      <c r="N894" s="41">
        <f t="shared" si="178"/>
        <v>1</v>
      </c>
      <c r="O894" s="41">
        <v>1</v>
      </c>
      <c r="S894" s="14"/>
      <c r="T894" s="14"/>
      <c r="U894" s="24"/>
      <c r="V894" s="24"/>
    </row>
    <row r="895" spans="1:22" x14ac:dyDescent="0.25">
      <c r="A895" s="41">
        <f t="shared" si="179"/>
        <v>2018</v>
      </c>
      <c r="B895" s="41" t="str">
        <f t="shared" si="180"/>
        <v>Dec</v>
      </c>
      <c r="C895" s="41">
        <f t="shared" si="181"/>
        <v>49</v>
      </c>
      <c r="D895" s="41" t="str">
        <f t="shared" si="182"/>
        <v>Fri</v>
      </c>
      <c r="E895" s="27">
        <v>43441</v>
      </c>
      <c r="F895" s="41">
        <v>51052</v>
      </c>
      <c r="G895" s="41" t="s">
        <v>143</v>
      </c>
      <c r="H895" s="41" t="s">
        <v>1135</v>
      </c>
      <c r="I895" s="41" t="s">
        <v>908</v>
      </c>
      <c r="J895" s="41" t="s">
        <v>908</v>
      </c>
      <c r="K895" s="41">
        <f t="shared" si="175"/>
        <v>0</v>
      </c>
      <c r="L895" s="41">
        <f t="shared" si="176"/>
        <v>0</v>
      </c>
      <c r="M895" s="41">
        <f t="shared" si="177"/>
        <v>5</v>
      </c>
      <c r="N895" s="41">
        <f t="shared" si="178"/>
        <v>5</v>
      </c>
      <c r="O895" s="41">
        <v>1</v>
      </c>
      <c r="S895" s="14"/>
      <c r="T895" s="14"/>
      <c r="U895" s="24"/>
      <c r="V895" s="24"/>
    </row>
    <row r="896" spans="1:22" x14ac:dyDescent="0.25">
      <c r="A896" s="41">
        <f t="shared" si="179"/>
        <v>2018</v>
      </c>
      <c r="B896" s="41" t="str">
        <f t="shared" si="180"/>
        <v>Dec</v>
      </c>
      <c r="C896" s="41">
        <f t="shared" si="181"/>
        <v>49</v>
      </c>
      <c r="D896" s="41" t="str">
        <f t="shared" si="182"/>
        <v>Fri</v>
      </c>
      <c r="E896" s="27">
        <v>43441</v>
      </c>
      <c r="F896" s="41">
        <v>50560</v>
      </c>
      <c r="G896" s="41" t="s">
        <v>866</v>
      </c>
      <c r="H896" s="41" t="s">
        <v>867</v>
      </c>
      <c r="I896" s="41" t="s">
        <v>907</v>
      </c>
      <c r="J896" s="41" t="s">
        <v>907</v>
      </c>
      <c r="K896" s="41">
        <f t="shared" si="175"/>
        <v>1</v>
      </c>
      <c r="L896" s="41">
        <f t="shared" si="176"/>
        <v>1</v>
      </c>
      <c r="M896" s="41">
        <f t="shared" si="177"/>
        <v>1</v>
      </c>
      <c r="N896" s="41">
        <f t="shared" si="178"/>
        <v>1</v>
      </c>
      <c r="O896" s="41">
        <v>1</v>
      </c>
      <c r="S896" s="14"/>
      <c r="T896" s="14"/>
      <c r="U896" s="24"/>
      <c r="V896" s="24"/>
    </row>
    <row r="897" spans="1:22" x14ac:dyDescent="0.25">
      <c r="A897" s="41">
        <f t="shared" si="179"/>
        <v>2018</v>
      </c>
      <c r="B897" s="41" t="str">
        <f t="shared" si="180"/>
        <v>Dec</v>
      </c>
      <c r="C897" s="41">
        <f t="shared" si="181"/>
        <v>49</v>
      </c>
      <c r="D897" s="41" t="str">
        <f t="shared" si="182"/>
        <v>Fri</v>
      </c>
      <c r="E897" s="27">
        <v>43441</v>
      </c>
      <c r="F897" s="41">
        <v>47997</v>
      </c>
      <c r="G897" s="41" t="s">
        <v>157</v>
      </c>
      <c r="H897" s="41" t="s">
        <v>1136</v>
      </c>
      <c r="I897" s="41" t="s">
        <v>907</v>
      </c>
      <c r="J897" s="41" t="s">
        <v>907</v>
      </c>
      <c r="K897" s="41">
        <f t="shared" si="175"/>
        <v>1</v>
      </c>
      <c r="L897" s="41">
        <f t="shared" si="176"/>
        <v>1</v>
      </c>
      <c r="M897" s="41">
        <f t="shared" si="177"/>
        <v>15</v>
      </c>
      <c r="N897" s="41">
        <f t="shared" si="178"/>
        <v>16</v>
      </c>
      <c r="O897" s="41">
        <v>1</v>
      </c>
      <c r="S897" s="14"/>
      <c r="T897" s="14"/>
      <c r="U897" s="24"/>
      <c r="V897" s="24"/>
    </row>
    <row r="898" spans="1:22" x14ac:dyDescent="0.25">
      <c r="A898" s="41">
        <f t="shared" si="179"/>
        <v>2018</v>
      </c>
      <c r="B898" s="41" t="str">
        <f t="shared" si="180"/>
        <v>Dec</v>
      </c>
      <c r="C898" s="41">
        <f t="shared" si="181"/>
        <v>49</v>
      </c>
      <c r="D898" s="41" t="str">
        <f t="shared" si="182"/>
        <v>Fri</v>
      </c>
      <c r="E898" s="27">
        <v>43441</v>
      </c>
      <c r="F898" s="41">
        <v>47951</v>
      </c>
      <c r="G898" s="41" t="s">
        <v>152</v>
      </c>
      <c r="H898" s="41" t="s">
        <v>1137</v>
      </c>
      <c r="I898" s="41" t="s">
        <v>907</v>
      </c>
      <c r="J898" s="41" t="s">
        <v>907</v>
      </c>
      <c r="K898" s="41">
        <f t="shared" si="175"/>
        <v>1</v>
      </c>
      <c r="L898" s="41">
        <f t="shared" si="176"/>
        <v>1</v>
      </c>
      <c r="M898" s="41">
        <f t="shared" si="177"/>
        <v>13</v>
      </c>
      <c r="N898" s="41">
        <f t="shared" si="178"/>
        <v>18</v>
      </c>
      <c r="O898" s="41">
        <v>1</v>
      </c>
      <c r="S898" s="14"/>
      <c r="T898" s="14"/>
      <c r="U898" s="24"/>
      <c r="V898" s="24"/>
    </row>
    <row r="899" spans="1:22" x14ac:dyDescent="0.25">
      <c r="A899" s="41">
        <f t="shared" si="179"/>
        <v>2018</v>
      </c>
      <c r="B899" s="41" t="str">
        <f t="shared" si="180"/>
        <v>Dec</v>
      </c>
      <c r="C899" s="41">
        <f t="shared" si="181"/>
        <v>49</v>
      </c>
      <c r="D899" s="41" t="str">
        <f t="shared" si="182"/>
        <v>Fri</v>
      </c>
      <c r="E899" s="27">
        <v>43441</v>
      </c>
      <c r="F899" s="41">
        <v>47986</v>
      </c>
      <c r="G899" s="41" t="s">
        <v>171</v>
      </c>
      <c r="H899" s="41" t="s">
        <v>1138</v>
      </c>
      <c r="I899" s="41" t="s">
        <v>908</v>
      </c>
      <c r="J899" s="41" t="s">
        <v>908</v>
      </c>
      <c r="K899" s="41">
        <f t="shared" ref="K899:K962" si="183">IF(I899="YES",1,0)</f>
        <v>0</v>
      </c>
      <c r="L899" s="41">
        <f t="shared" ref="L899:L962" si="184">IF(J899="YES",1,0)</f>
        <v>0</v>
      </c>
      <c r="M899" s="41">
        <f t="shared" ref="M899:M962" si="185">COUNTIFS(G:G,G899,I:I,"YES")</f>
        <v>6</v>
      </c>
      <c r="N899" s="41">
        <f t="shared" ref="N899:N962" si="186">COUNTIFS(G:G,G899,J:J,"YES")</f>
        <v>6</v>
      </c>
      <c r="O899" s="41">
        <v>1</v>
      </c>
      <c r="S899" s="14"/>
      <c r="T899" s="14"/>
      <c r="U899" s="24"/>
      <c r="V899" s="24"/>
    </row>
    <row r="900" spans="1:22" x14ac:dyDescent="0.25">
      <c r="A900" s="41">
        <f t="shared" si="179"/>
        <v>2018</v>
      </c>
      <c r="B900" s="41" t="str">
        <f t="shared" si="180"/>
        <v>Dec</v>
      </c>
      <c r="C900" s="41">
        <f t="shared" si="181"/>
        <v>49</v>
      </c>
      <c r="D900" s="41" t="str">
        <f t="shared" si="182"/>
        <v>Fri</v>
      </c>
      <c r="E900" s="27">
        <v>43441</v>
      </c>
      <c r="F900" s="41">
        <v>51051</v>
      </c>
      <c r="G900" s="41" t="s">
        <v>914</v>
      </c>
      <c r="H900" s="41" t="s">
        <v>1139</v>
      </c>
      <c r="I900" s="41" t="s">
        <v>908</v>
      </c>
      <c r="J900" s="41" t="s">
        <v>908</v>
      </c>
      <c r="K900" s="41">
        <f t="shared" si="183"/>
        <v>0</v>
      </c>
      <c r="L900" s="41">
        <f t="shared" si="184"/>
        <v>0</v>
      </c>
      <c r="M900" s="41">
        <f t="shared" si="185"/>
        <v>1</v>
      </c>
      <c r="N900" s="41">
        <f t="shared" si="186"/>
        <v>1</v>
      </c>
      <c r="O900" s="41">
        <v>1</v>
      </c>
      <c r="S900" s="14"/>
      <c r="T900" s="14"/>
      <c r="U900" s="24"/>
      <c r="V900" s="24"/>
    </row>
    <row r="901" spans="1:22" x14ac:dyDescent="0.25">
      <c r="A901" s="41">
        <f t="shared" si="179"/>
        <v>2018</v>
      </c>
      <c r="B901" s="41" t="str">
        <f t="shared" si="180"/>
        <v>Dec</v>
      </c>
      <c r="C901" s="41">
        <f t="shared" si="181"/>
        <v>49</v>
      </c>
      <c r="D901" s="41" t="str">
        <f t="shared" si="182"/>
        <v>Fri</v>
      </c>
      <c r="E901" s="27">
        <v>43441</v>
      </c>
      <c r="F901" s="41">
        <v>47991</v>
      </c>
      <c r="G901" s="41" t="s">
        <v>39</v>
      </c>
      <c r="H901" s="41" t="s">
        <v>663</v>
      </c>
      <c r="I901" s="41" t="s">
        <v>907</v>
      </c>
      <c r="J901" s="41" t="s">
        <v>929</v>
      </c>
      <c r="K901" s="41">
        <f t="shared" si="183"/>
        <v>1</v>
      </c>
      <c r="L901" s="41">
        <f t="shared" si="184"/>
        <v>0</v>
      </c>
      <c r="M901" s="41">
        <f t="shared" si="185"/>
        <v>26</v>
      </c>
      <c r="N901" s="41">
        <f t="shared" si="186"/>
        <v>21</v>
      </c>
      <c r="O901" s="41">
        <v>1</v>
      </c>
      <c r="S901" s="14"/>
      <c r="T901" s="14"/>
      <c r="U901" s="24"/>
      <c r="V901" s="24"/>
    </row>
    <row r="902" spans="1:22" x14ac:dyDescent="0.25">
      <c r="A902" s="41">
        <f t="shared" si="179"/>
        <v>2018</v>
      </c>
      <c r="B902" s="41" t="str">
        <f t="shared" si="180"/>
        <v>Dec</v>
      </c>
      <c r="C902" s="41">
        <f t="shared" si="181"/>
        <v>49</v>
      </c>
      <c r="D902" s="41" t="str">
        <f t="shared" si="182"/>
        <v>Fri</v>
      </c>
      <c r="E902" s="27">
        <v>43441</v>
      </c>
      <c r="F902" s="41">
        <v>48894</v>
      </c>
      <c r="G902" s="41" t="s">
        <v>37</v>
      </c>
      <c r="H902" s="41" t="s">
        <v>652</v>
      </c>
      <c r="I902" s="41" t="s">
        <v>907</v>
      </c>
      <c r="J902" s="41" t="s">
        <v>907</v>
      </c>
      <c r="K902" s="41">
        <f t="shared" si="183"/>
        <v>1</v>
      </c>
      <c r="L902" s="41">
        <f t="shared" si="184"/>
        <v>1</v>
      </c>
      <c r="M902" s="41">
        <f t="shared" si="185"/>
        <v>8</v>
      </c>
      <c r="N902" s="41">
        <f t="shared" si="186"/>
        <v>8</v>
      </c>
      <c r="O902" s="41">
        <v>1</v>
      </c>
      <c r="S902" s="14"/>
      <c r="T902" s="14"/>
      <c r="U902" s="24"/>
      <c r="V902" s="24"/>
    </row>
    <row r="903" spans="1:22" x14ac:dyDescent="0.25">
      <c r="A903" s="41">
        <f t="shared" si="179"/>
        <v>2018</v>
      </c>
      <c r="B903" s="41" t="str">
        <f t="shared" si="180"/>
        <v>Dec</v>
      </c>
      <c r="C903" s="41">
        <f t="shared" si="181"/>
        <v>49</v>
      </c>
      <c r="D903" s="41" t="str">
        <f t="shared" si="182"/>
        <v>Fri</v>
      </c>
      <c r="E903" s="27">
        <v>43441</v>
      </c>
      <c r="F903" s="41">
        <v>47963</v>
      </c>
      <c r="G903" s="41" t="s">
        <v>656</v>
      </c>
      <c r="H903" s="41" t="s">
        <v>657</v>
      </c>
      <c r="I903" s="41" t="s">
        <v>907</v>
      </c>
      <c r="J903" s="41" t="s">
        <v>907</v>
      </c>
      <c r="K903" s="41">
        <f t="shared" si="183"/>
        <v>1</v>
      </c>
      <c r="L903" s="41">
        <f t="shared" si="184"/>
        <v>1</v>
      </c>
      <c r="M903" s="41">
        <f t="shared" si="185"/>
        <v>3</v>
      </c>
      <c r="N903" s="41">
        <f t="shared" si="186"/>
        <v>3</v>
      </c>
      <c r="O903" s="41">
        <v>1</v>
      </c>
      <c r="S903" s="14"/>
      <c r="T903" s="14"/>
      <c r="U903" s="24"/>
      <c r="V903" s="24"/>
    </row>
    <row r="904" spans="1:22" x14ac:dyDescent="0.25">
      <c r="A904" s="41">
        <f t="shared" si="179"/>
        <v>2018</v>
      </c>
      <c r="B904" s="41" t="str">
        <f t="shared" si="180"/>
        <v>Dec</v>
      </c>
      <c r="C904" s="41">
        <f t="shared" si="181"/>
        <v>49</v>
      </c>
      <c r="D904" s="41" t="str">
        <f t="shared" si="182"/>
        <v>Fri</v>
      </c>
      <c r="E904" s="27">
        <v>43441</v>
      </c>
      <c r="F904" s="41">
        <v>48058</v>
      </c>
      <c r="G904" s="41" t="s">
        <v>10</v>
      </c>
      <c r="H904" s="41" t="s">
        <v>658</v>
      </c>
      <c r="I904" s="41" t="s">
        <v>907</v>
      </c>
      <c r="J904" s="41" t="s">
        <v>907</v>
      </c>
      <c r="K904" s="41">
        <f t="shared" si="183"/>
        <v>1</v>
      </c>
      <c r="L904" s="41">
        <f t="shared" si="184"/>
        <v>1</v>
      </c>
      <c r="M904" s="41">
        <f t="shared" si="185"/>
        <v>27</v>
      </c>
      <c r="N904" s="41">
        <f t="shared" si="186"/>
        <v>30</v>
      </c>
      <c r="O904" s="41">
        <v>1</v>
      </c>
      <c r="S904" s="14"/>
      <c r="T904" s="14"/>
      <c r="U904" s="24"/>
      <c r="V904" s="24"/>
    </row>
    <row r="905" spans="1:22" x14ac:dyDescent="0.25">
      <c r="A905" s="41">
        <f t="shared" si="179"/>
        <v>2018</v>
      </c>
      <c r="B905" s="41" t="str">
        <f t="shared" si="180"/>
        <v>Dec</v>
      </c>
      <c r="C905" s="41">
        <f t="shared" si="181"/>
        <v>49</v>
      </c>
      <c r="D905" s="41" t="str">
        <f t="shared" si="182"/>
        <v>Fri</v>
      </c>
      <c r="E905" s="27">
        <v>43441</v>
      </c>
      <c r="F905" s="41">
        <v>48001</v>
      </c>
      <c r="G905" s="41" t="s">
        <v>74</v>
      </c>
      <c r="H905" s="41" t="s">
        <v>653</v>
      </c>
      <c r="I905" s="41" t="s">
        <v>907</v>
      </c>
      <c r="J905" s="41" t="s">
        <v>907</v>
      </c>
      <c r="K905" s="41">
        <f t="shared" si="183"/>
        <v>1</v>
      </c>
      <c r="L905" s="41">
        <f t="shared" si="184"/>
        <v>1</v>
      </c>
      <c r="M905" s="41">
        <f t="shared" si="185"/>
        <v>11</v>
      </c>
      <c r="N905" s="41">
        <f t="shared" si="186"/>
        <v>11</v>
      </c>
      <c r="O905" s="41">
        <v>1</v>
      </c>
      <c r="S905" s="14"/>
      <c r="T905" s="14"/>
      <c r="U905" s="24"/>
      <c r="V905" s="24"/>
    </row>
    <row r="906" spans="1:22" x14ac:dyDescent="0.25">
      <c r="A906" s="41">
        <f t="shared" si="179"/>
        <v>2018</v>
      </c>
      <c r="B906" s="41" t="str">
        <f t="shared" si="180"/>
        <v>Dec</v>
      </c>
      <c r="C906" s="41">
        <f t="shared" si="181"/>
        <v>49</v>
      </c>
      <c r="D906" s="41" t="str">
        <f t="shared" si="182"/>
        <v>Fri</v>
      </c>
      <c r="E906" s="27">
        <v>43441</v>
      </c>
      <c r="F906" s="41">
        <v>50981</v>
      </c>
      <c r="G906" s="41" t="s">
        <v>661</v>
      </c>
      <c r="H906" s="41" t="s">
        <v>662</v>
      </c>
      <c r="I906" s="41" t="s">
        <v>907</v>
      </c>
      <c r="J906" s="41" t="s">
        <v>907</v>
      </c>
      <c r="K906" s="41">
        <f t="shared" si="183"/>
        <v>1</v>
      </c>
      <c r="L906" s="41">
        <f t="shared" si="184"/>
        <v>1</v>
      </c>
      <c r="M906" s="41">
        <f t="shared" si="185"/>
        <v>1</v>
      </c>
      <c r="N906" s="41">
        <f t="shared" si="186"/>
        <v>1</v>
      </c>
      <c r="O906" s="41">
        <v>1</v>
      </c>
      <c r="S906" s="14"/>
      <c r="T906" s="14"/>
      <c r="U906" s="24"/>
      <c r="V906" s="24"/>
    </row>
    <row r="907" spans="1:22" x14ac:dyDescent="0.25">
      <c r="A907" s="41">
        <f t="shared" si="179"/>
        <v>2018</v>
      </c>
      <c r="B907" s="41" t="str">
        <f t="shared" si="180"/>
        <v>Dec</v>
      </c>
      <c r="C907" s="41">
        <f t="shared" si="181"/>
        <v>49</v>
      </c>
      <c r="D907" s="41" t="str">
        <f t="shared" si="182"/>
        <v>Fri</v>
      </c>
      <c r="E907" s="27">
        <v>43441</v>
      </c>
      <c r="F907" s="41" t="s">
        <v>857</v>
      </c>
      <c r="G907" s="41" t="s">
        <v>858</v>
      </c>
      <c r="H907" s="41" t="s">
        <v>859</v>
      </c>
      <c r="I907" s="41" t="s">
        <v>907</v>
      </c>
      <c r="J907" s="41" t="s">
        <v>907</v>
      </c>
      <c r="K907" s="41">
        <f t="shared" si="183"/>
        <v>1</v>
      </c>
      <c r="L907" s="41">
        <f t="shared" si="184"/>
        <v>1</v>
      </c>
      <c r="M907" s="41">
        <f t="shared" si="185"/>
        <v>1</v>
      </c>
      <c r="N907" s="41">
        <f t="shared" si="186"/>
        <v>1</v>
      </c>
      <c r="O907" s="41">
        <v>1</v>
      </c>
      <c r="S907" s="14"/>
      <c r="T907" s="14"/>
      <c r="U907" s="24"/>
      <c r="V907" s="24"/>
    </row>
    <row r="908" spans="1:22" x14ac:dyDescent="0.25">
      <c r="A908" s="41">
        <f t="shared" si="179"/>
        <v>2018</v>
      </c>
      <c r="B908" s="41" t="str">
        <f t="shared" si="180"/>
        <v>Dec</v>
      </c>
      <c r="C908" s="41">
        <f t="shared" si="181"/>
        <v>49</v>
      </c>
      <c r="D908" s="41" t="str">
        <f t="shared" si="182"/>
        <v>Fri</v>
      </c>
      <c r="E908" s="27">
        <v>43441</v>
      </c>
      <c r="F908" s="41">
        <v>47983</v>
      </c>
      <c r="G908" s="41" t="s">
        <v>659</v>
      </c>
      <c r="H908" s="41" t="s">
        <v>660</v>
      </c>
      <c r="I908" s="41" t="s">
        <v>907</v>
      </c>
      <c r="J908" s="41" t="s">
        <v>907</v>
      </c>
      <c r="K908" s="41">
        <f t="shared" si="183"/>
        <v>1</v>
      </c>
      <c r="L908" s="41">
        <f t="shared" si="184"/>
        <v>1</v>
      </c>
      <c r="M908" s="41">
        <f t="shared" si="185"/>
        <v>3</v>
      </c>
      <c r="N908" s="41">
        <f t="shared" si="186"/>
        <v>3</v>
      </c>
      <c r="O908" s="41">
        <v>1</v>
      </c>
      <c r="S908" s="14"/>
      <c r="T908" s="14"/>
      <c r="U908" s="24"/>
      <c r="V908" s="24"/>
    </row>
    <row r="909" spans="1:22" x14ac:dyDescent="0.25">
      <c r="A909" s="41">
        <f t="shared" si="179"/>
        <v>2018</v>
      </c>
      <c r="B909" s="41" t="str">
        <f t="shared" si="180"/>
        <v>Dec</v>
      </c>
      <c r="C909" s="41">
        <f t="shared" si="181"/>
        <v>49</v>
      </c>
      <c r="D909" s="41" t="str">
        <f t="shared" si="182"/>
        <v>Fri</v>
      </c>
      <c r="E909" s="27">
        <v>43441</v>
      </c>
      <c r="F909" s="41">
        <v>49216</v>
      </c>
      <c r="G909" s="41" t="s">
        <v>804</v>
      </c>
      <c r="H909" s="41" t="s">
        <v>1140</v>
      </c>
      <c r="I909" s="41" t="s">
        <v>907</v>
      </c>
      <c r="J909" s="41" t="s">
        <v>930</v>
      </c>
      <c r="K909" s="41">
        <f t="shared" si="183"/>
        <v>1</v>
      </c>
      <c r="L909" s="41">
        <f t="shared" si="184"/>
        <v>0</v>
      </c>
      <c r="M909" s="41">
        <f t="shared" si="185"/>
        <v>8</v>
      </c>
      <c r="N909" s="41">
        <f t="shared" si="186"/>
        <v>6</v>
      </c>
      <c r="O909" s="41">
        <v>1</v>
      </c>
      <c r="S909" s="14"/>
      <c r="T909" s="14"/>
      <c r="U909" s="24"/>
      <c r="V909" s="24"/>
    </row>
    <row r="910" spans="1:22" x14ac:dyDescent="0.25">
      <c r="A910" s="41">
        <f t="shared" si="179"/>
        <v>2018</v>
      </c>
      <c r="B910" s="41" t="str">
        <f t="shared" si="180"/>
        <v>Dec</v>
      </c>
      <c r="C910" s="41">
        <f t="shared" si="181"/>
        <v>49</v>
      </c>
      <c r="D910" s="41" t="str">
        <f t="shared" si="182"/>
        <v>Fri</v>
      </c>
      <c r="E910" s="27">
        <v>43441</v>
      </c>
      <c r="F910" s="41">
        <v>47960</v>
      </c>
      <c r="G910" s="41" t="s">
        <v>60</v>
      </c>
      <c r="H910" s="41" t="s">
        <v>1141</v>
      </c>
      <c r="I910" s="41" t="s">
        <v>908</v>
      </c>
      <c r="J910" s="41" t="s">
        <v>908</v>
      </c>
      <c r="K910" s="41">
        <f t="shared" si="183"/>
        <v>0</v>
      </c>
      <c r="L910" s="41">
        <f t="shared" si="184"/>
        <v>0</v>
      </c>
      <c r="M910" s="41">
        <f t="shared" si="185"/>
        <v>11</v>
      </c>
      <c r="N910" s="41">
        <f t="shared" si="186"/>
        <v>12</v>
      </c>
      <c r="O910" s="41">
        <v>1</v>
      </c>
      <c r="S910" s="14"/>
      <c r="T910" s="14"/>
      <c r="U910" s="24"/>
      <c r="V910" s="24"/>
    </row>
    <row r="911" spans="1:22" x14ac:dyDescent="0.25">
      <c r="A911" s="41">
        <f t="shared" si="179"/>
        <v>2018</v>
      </c>
      <c r="B911" s="41" t="str">
        <f t="shared" si="180"/>
        <v>Dec</v>
      </c>
      <c r="C911" s="41">
        <f t="shared" si="181"/>
        <v>49</v>
      </c>
      <c r="D911" s="41" t="str">
        <f t="shared" si="182"/>
        <v>Fri</v>
      </c>
      <c r="E911" s="27">
        <v>43441</v>
      </c>
      <c r="F911" s="41">
        <v>51049</v>
      </c>
      <c r="G911" s="41" t="s">
        <v>60</v>
      </c>
      <c r="H911" s="41" t="s">
        <v>1142</v>
      </c>
      <c r="I911" s="41" t="s">
        <v>908</v>
      </c>
      <c r="J911" s="41" t="s">
        <v>908</v>
      </c>
      <c r="K911" s="41">
        <f t="shared" si="183"/>
        <v>0</v>
      </c>
      <c r="L911" s="41">
        <f t="shared" si="184"/>
        <v>0</v>
      </c>
      <c r="M911" s="41">
        <f t="shared" si="185"/>
        <v>11</v>
      </c>
      <c r="N911" s="41">
        <f t="shared" si="186"/>
        <v>12</v>
      </c>
      <c r="O911" s="41">
        <v>1</v>
      </c>
      <c r="S911" s="14"/>
      <c r="T911" s="14"/>
      <c r="U911" s="24"/>
      <c r="V911" s="24"/>
    </row>
    <row r="912" spans="1:22" x14ac:dyDescent="0.25">
      <c r="A912" s="41">
        <f t="shared" si="179"/>
        <v>2018</v>
      </c>
      <c r="B912" s="41" t="str">
        <f t="shared" si="180"/>
        <v>Dec</v>
      </c>
      <c r="C912" s="41">
        <f t="shared" si="181"/>
        <v>49</v>
      </c>
      <c r="D912" s="41" t="str">
        <f t="shared" si="182"/>
        <v>Fri</v>
      </c>
      <c r="E912" s="27">
        <v>43441</v>
      </c>
      <c r="F912" s="41">
        <v>51024</v>
      </c>
      <c r="G912" s="41" t="s">
        <v>19</v>
      </c>
      <c r="H912" s="41" t="s">
        <v>1143</v>
      </c>
      <c r="I912" s="41" t="s">
        <v>908</v>
      </c>
      <c r="J912" s="41" t="s">
        <v>908</v>
      </c>
      <c r="K912" s="41">
        <f t="shared" si="183"/>
        <v>0</v>
      </c>
      <c r="L912" s="41">
        <f t="shared" si="184"/>
        <v>0</v>
      </c>
      <c r="M912" s="41">
        <f t="shared" si="185"/>
        <v>0</v>
      </c>
      <c r="N912" s="41">
        <f t="shared" si="186"/>
        <v>0</v>
      </c>
      <c r="O912" s="41">
        <v>1</v>
      </c>
      <c r="S912" s="14"/>
      <c r="T912" s="14"/>
      <c r="U912" s="24"/>
      <c r="V912" s="24"/>
    </row>
    <row r="913" spans="1:22" x14ac:dyDescent="0.25">
      <c r="A913" s="41">
        <f t="shared" si="179"/>
        <v>2018</v>
      </c>
      <c r="B913" s="41" t="str">
        <f t="shared" si="180"/>
        <v>Dec</v>
      </c>
      <c r="C913" s="41">
        <f t="shared" si="181"/>
        <v>49</v>
      </c>
      <c r="D913" s="41" t="str">
        <f t="shared" si="182"/>
        <v>Fri</v>
      </c>
      <c r="E913" s="27">
        <v>43441</v>
      </c>
      <c r="F913" s="41">
        <v>50985</v>
      </c>
      <c r="G913" s="41" t="s">
        <v>149</v>
      </c>
      <c r="H913" s="41" t="s">
        <v>1144</v>
      </c>
      <c r="I913" s="41" t="s">
        <v>907</v>
      </c>
      <c r="J913" s="41" t="s">
        <v>907</v>
      </c>
      <c r="K913" s="41">
        <f t="shared" si="183"/>
        <v>1</v>
      </c>
      <c r="L913" s="41">
        <f t="shared" si="184"/>
        <v>1</v>
      </c>
      <c r="M913" s="41">
        <f t="shared" si="185"/>
        <v>4</v>
      </c>
      <c r="N913" s="41">
        <f t="shared" si="186"/>
        <v>4</v>
      </c>
      <c r="O913" s="41">
        <v>1</v>
      </c>
      <c r="S913" s="14"/>
      <c r="T913" s="14"/>
      <c r="U913" s="24"/>
      <c r="V913" s="24"/>
    </row>
    <row r="914" spans="1:22" x14ac:dyDescent="0.25">
      <c r="A914" s="41">
        <f t="shared" si="179"/>
        <v>2018</v>
      </c>
      <c r="B914" s="41" t="str">
        <f t="shared" si="180"/>
        <v>Dec</v>
      </c>
      <c r="C914" s="41">
        <f t="shared" si="181"/>
        <v>49</v>
      </c>
      <c r="D914" s="41" t="str">
        <f t="shared" si="182"/>
        <v>Fri</v>
      </c>
      <c r="E914" s="27">
        <v>43441</v>
      </c>
      <c r="F914" s="41">
        <v>50908</v>
      </c>
      <c r="G914" s="41" t="s">
        <v>192</v>
      </c>
      <c r="H914" s="41" t="s">
        <v>1145</v>
      </c>
      <c r="I914" s="41" t="s">
        <v>908</v>
      </c>
      <c r="J914" s="41" t="s">
        <v>908</v>
      </c>
      <c r="K914" s="41">
        <f t="shared" si="183"/>
        <v>0</v>
      </c>
      <c r="L914" s="41">
        <f t="shared" si="184"/>
        <v>0</v>
      </c>
      <c r="M914" s="41">
        <f t="shared" si="185"/>
        <v>4</v>
      </c>
      <c r="N914" s="41">
        <f t="shared" si="186"/>
        <v>5</v>
      </c>
      <c r="O914" s="41">
        <v>1</v>
      </c>
      <c r="S914" s="14"/>
      <c r="T914" s="14"/>
      <c r="U914" s="24"/>
      <c r="V914" s="24"/>
    </row>
    <row r="915" spans="1:22" x14ac:dyDescent="0.25">
      <c r="A915" s="41">
        <f t="shared" si="179"/>
        <v>2018</v>
      </c>
      <c r="B915" s="41" t="str">
        <f t="shared" si="180"/>
        <v>Dec</v>
      </c>
      <c r="C915" s="41">
        <f t="shared" si="181"/>
        <v>49</v>
      </c>
      <c r="D915" s="41" t="str">
        <f t="shared" si="182"/>
        <v>Fri</v>
      </c>
      <c r="E915" s="27">
        <v>43441</v>
      </c>
      <c r="F915" s="41">
        <v>49223</v>
      </c>
      <c r="G915" s="41" t="s">
        <v>82</v>
      </c>
      <c r="H915" s="41" t="s">
        <v>1146</v>
      </c>
      <c r="I915" s="41" t="s">
        <v>908</v>
      </c>
      <c r="J915" s="41" t="s">
        <v>908</v>
      </c>
      <c r="K915" s="41">
        <f t="shared" si="183"/>
        <v>0</v>
      </c>
      <c r="L915" s="41">
        <f t="shared" si="184"/>
        <v>0</v>
      </c>
      <c r="M915" s="41">
        <f t="shared" si="185"/>
        <v>13</v>
      </c>
      <c r="N915" s="41">
        <f t="shared" si="186"/>
        <v>15</v>
      </c>
      <c r="O915" s="41">
        <v>1</v>
      </c>
      <c r="S915" s="14"/>
      <c r="T915" s="14"/>
      <c r="U915" s="24"/>
      <c r="V915" s="24"/>
    </row>
    <row r="916" spans="1:22" x14ac:dyDescent="0.25">
      <c r="A916" s="41">
        <f t="shared" si="179"/>
        <v>2018</v>
      </c>
      <c r="B916" s="41" t="str">
        <f t="shared" si="180"/>
        <v>Dec</v>
      </c>
      <c r="C916" s="41">
        <f t="shared" si="181"/>
        <v>49</v>
      </c>
      <c r="D916" s="41" t="str">
        <f t="shared" si="182"/>
        <v>Fri</v>
      </c>
      <c r="E916" s="27">
        <v>43441</v>
      </c>
      <c r="F916" s="41">
        <v>47985</v>
      </c>
      <c r="G916" s="41" t="s">
        <v>55</v>
      </c>
      <c r="H916" s="41" t="s">
        <v>649</v>
      </c>
      <c r="I916" s="41" t="s">
        <v>907</v>
      </c>
      <c r="J916" s="41" t="s">
        <v>907</v>
      </c>
      <c r="K916" s="41">
        <f t="shared" si="183"/>
        <v>1</v>
      </c>
      <c r="L916" s="41">
        <f t="shared" si="184"/>
        <v>1</v>
      </c>
      <c r="M916" s="41">
        <f t="shared" si="185"/>
        <v>14</v>
      </c>
      <c r="N916" s="41">
        <f t="shared" si="186"/>
        <v>14</v>
      </c>
      <c r="O916" s="41">
        <v>1</v>
      </c>
      <c r="S916" s="14"/>
      <c r="T916" s="14"/>
      <c r="U916" s="24"/>
      <c r="V916" s="24"/>
    </row>
    <row r="917" spans="1:22" x14ac:dyDescent="0.25">
      <c r="A917" s="41">
        <f t="shared" si="179"/>
        <v>2018</v>
      </c>
      <c r="B917" s="41" t="str">
        <f t="shared" si="180"/>
        <v>Dec</v>
      </c>
      <c r="C917" s="41">
        <f t="shared" si="181"/>
        <v>49</v>
      </c>
      <c r="D917" s="41" t="str">
        <f t="shared" si="182"/>
        <v>Fri</v>
      </c>
      <c r="E917" s="27">
        <v>43441</v>
      </c>
      <c r="F917" s="41">
        <v>47954</v>
      </c>
      <c r="G917" s="41" t="s">
        <v>310</v>
      </c>
      <c r="H917" s="41" t="s">
        <v>1147</v>
      </c>
      <c r="I917" s="41" t="s">
        <v>907</v>
      </c>
      <c r="J917" s="41" t="s">
        <v>907</v>
      </c>
      <c r="K917" s="41">
        <f t="shared" si="183"/>
        <v>1</v>
      </c>
      <c r="L917" s="41">
        <f t="shared" si="184"/>
        <v>1</v>
      </c>
      <c r="M917" s="41">
        <f t="shared" si="185"/>
        <v>5</v>
      </c>
      <c r="N917" s="41">
        <f t="shared" si="186"/>
        <v>5</v>
      </c>
      <c r="O917" s="41">
        <v>1</v>
      </c>
      <c r="S917" s="14"/>
      <c r="T917" s="14"/>
      <c r="U917" s="24"/>
      <c r="V917" s="24"/>
    </row>
    <row r="918" spans="1:22" x14ac:dyDescent="0.25">
      <c r="A918" s="41">
        <f t="shared" si="179"/>
        <v>2018</v>
      </c>
      <c r="B918" s="41" t="str">
        <f t="shared" si="180"/>
        <v>Dec</v>
      </c>
      <c r="C918" s="41">
        <f t="shared" si="181"/>
        <v>49</v>
      </c>
      <c r="D918" s="41" t="str">
        <f t="shared" si="182"/>
        <v>Fri</v>
      </c>
      <c r="E918" s="27">
        <v>43441</v>
      </c>
      <c r="F918" s="41">
        <v>49263</v>
      </c>
      <c r="G918" s="41" t="s">
        <v>650</v>
      </c>
      <c r="H918" s="41" t="s">
        <v>651</v>
      </c>
      <c r="I918" s="41" t="s">
        <v>907</v>
      </c>
      <c r="J918" s="41" t="s">
        <v>907</v>
      </c>
      <c r="K918" s="41">
        <f t="shared" si="183"/>
        <v>1</v>
      </c>
      <c r="L918" s="41">
        <f t="shared" si="184"/>
        <v>1</v>
      </c>
      <c r="M918" s="41">
        <f t="shared" si="185"/>
        <v>4</v>
      </c>
      <c r="N918" s="41">
        <f t="shared" si="186"/>
        <v>5</v>
      </c>
      <c r="O918" s="41">
        <v>1</v>
      </c>
      <c r="S918" s="14"/>
      <c r="T918" s="14"/>
      <c r="U918" s="24"/>
      <c r="V918" s="24"/>
    </row>
    <row r="919" spans="1:22" x14ac:dyDescent="0.25">
      <c r="A919" s="41">
        <f t="shared" si="179"/>
        <v>2018</v>
      </c>
      <c r="B919" s="41" t="str">
        <f t="shared" si="180"/>
        <v>Dec</v>
      </c>
      <c r="C919" s="41">
        <f t="shared" si="181"/>
        <v>49</v>
      </c>
      <c r="D919" s="41" t="str">
        <f t="shared" si="182"/>
        <v>Fri</v>
      </c>
      <c r="E919" s="27">
        <v>43441</v>
      </c>
      <c r="F919" s="41">
        <v>50994</v>
      </c>
      <c r="G919" s="41" t="s">
        <v>654</v>
      </c>
      <c r="H919" s="41" t="s">
        <v>655</v>
      </c>
      <c r="I919" s="41" t="s">
        <v>907</v>
      </c>
      <c r="J919" s="41" t="s">
        <v>907</v>
      </c>
      <c r="K919" s="41">
        <f t="shared" si="183"/>
        <v>1</v>
      </c>
      <c r="L919" s="41">
        <f t="shared" si="184"/>
        <v>1</v>
      </c>
      <c r="M919" s="41">
        <f t="shared" si="185"/>
        <v>1</v>
      </c>
      <c r="N919" s="41">
        <f t="shared" si="186"/>
        <v>1</v>
      </c>
      <c r="O919" s="41">
        <v>1</v>
      </c>
      <c r="S919" s="14"/>
      <c r="T919" s="14"/>
      <c r="U919" s="24"/>
      <c r="V919" s="24"/>
    </row>
    <row r="920" spans="1:22" x14ac:dyDescent="0.25">
      <c r="A920" s="41">
        <f t="shared" si="179"/>
        <v>2018</v>
      </c>
      <c r="B920" s="41" t="str">
        <f t="shared" si="180"/>
        <v>Dec</v>
      </c>
      <c r="C920" s="41">
        <f t="shared" si="181"/>
        <v>50</v>
      </c>
      <c r="D920" s="41" t="str">
        <f t="shared" si="182"/>
        <v>Mon</v>
      </c>
      <c r="E920" s="27">
        <v>43444</v>
      </c>
      <c r="F920" s="41">
        <v>48016</v>
      </c>
      <c r="G920" s="41" t="s">
        <v>912</v>
      </c>
      <c r="H920" s="41" t="s">
        <v>1148</v>
      </c>
      <c r="I920" s="41" t="s">
        <v>907</v>
      </c>
      <c r="J920" s="41" t="s">
        <v>907</v>
      </c>
      <c r="K920" s="41">
        <f t="shared" si="183"/>
        <v>1</v>
      </c>
      <c r="L920" s="41">
        <f t="shared" si="184"/>
        <v>1</v>
      </c>
      <c r="M920" s="41">
        <f t="shared" si="185"/>
        <v>5</v>
      </c>
      <c r="N920" s="41">
        <f t="shared" si="186"/>
        <v>5</v>
      </c>
      <c r="O920" s="41">
        <v>1</v>
      </c>
      <c r="S920" s="14"/>
      <c r="T920" s="14"/>
      <c r="U920" s="24"/>
      <c r="V920" s="24"/>
    </row>
    <row r="921" spans="1:22" x14ac:dyDescent="0.25">
      <c r="A921" s="41">
        <f t="shared" si="179"/>
        <v>2018</v>
      </c>
      <c r="B921" s="41" t="str">
        <f t="shared" si="180"/>
        <v>Dec</v>
      </c>
      <c r="C921" s="41">
        <f t="shared" si="181"/>
        <v>50</v>
      </c>
      <c r="D921" s="41" t="str">
        <f t="shared" si="182"/>
        <v>Mon</v>
      </c>
      <c r="E921" s="27">
        <v>43444</v>
      </c>
      <c r="F921" s="41">
        <v>48055</v>
      </c>
      <c r="G921" s="41" t="s">
        <v>125</v>
      </c>
      <c r="H921" s="41" t="s">
        <v>863</v>
      </c>
      <c r="I921" s="41" t="s">
        <v>907</v>
      </c>
      <c r="J921" s="41" t="s">
        <v>907</v>
      </c>
      <c r="K921" s="41">
        <f t="shared" si="183"/>
        <v>1</v>
      </c>
      <c r="L921" s="41">
        <f t="shared" si="184"/>
        <v>1</v>
      </c>
      <c r="M921" s="41">
        <f t="shared" si="185"/>
        <v>25</v>
      </c>
      <c r="N921" s="41">
        <f t="shared" si="186"/>
        <v>27</v>
      </c>
      <c r="O921" s="41">
        <v>1</v>
      </c>
      <c r="S921" s="14"/>
      <c r="T921" s="14"/>
      <c r="U921" s="24"/>
      <c r="V921" s="24"/>
    </row>
    <row r="922" spans="1:22" x14ac:dyDescent="0.25">
      <c r="A922" s="41">
        <f t="shared" si="179"/>
        <v>2018</v>
      </c>
      <c r="B922" s="41" t="str">
        <f t="shared" si="180"/>
        <v>Dec</v>
      </c>
      <c r="C922" s="41">
        <f t="shared" si="181"/>
        <v>50</v>
      </c>
      <c r="D922" s="41" t="str">
        <f t="shared" si="182"/>
        <v>Mon</v>
      </c>
      <c r="E922" s="27">
        <v>43444</v>
      </c>
      <c r="F922" s="41">
        <v>50782</v>
      </c>
      <c r="G922" s="41" t="s">
        <v>125</v>
      </c>
      <c r="H922" s="41" t="s">
        <v>1149</v>
      </c>
      <c r="I922" s="41" t="s">
        <v>907</v>
      </c>
      <c r="J922" s="41" t="s">
        <v>907</v>
      </c>
      <c r="K922" s="41">
        <f t="shared" si="183"/>
        <v>1</v>
      </c>
      <c r="L922" s="41">
        <f t="shared" si="184"/>
        <v>1</v>
      </c>
      <c r="M922" s="41">
        <f t="shared" si="185"/>
        <v>25</v>
      </c>
      <c r="N922" s="41">
        <f t="shared" si="186"/>
        <v>27</v>
      </c>
      <c r="O922" s="41">
        <v>1</v>
      </c>
      <c r="S922" s="14"/>
      <c r="T922" s="14"/>
      <c r="U922" s="24"/>
      <c r="V922" s="24"/>
    </row>
    <row r="923" spans="1:22" x14ac:dyDescent="0.25">
      <c r="A923" s="41">
        <f t="shared" si="179"/>
        <v>2018</v>
      </c>
      <c r="B923" s="41" t="str">
        <f t="shared" si="180"/>
        <v>Dec</v>
      </c>
      <c r="C923" s="41">
        <f t="shared" si="181"/>
        <v>50</v>
      </c>
      <c r="D923" s="41" t="str">
        <f t="shared" si="182"/>
        <v>Mon</v>
      </c>
      <c r="E923" s="27">
        <v>43444</v>
      </c>
      <c r="F923" s="41">
        <v>21078</v>
      </c>
      <c r="G923" s="41" t="s">
        <v>2182</v>
      </c>
      <c r="H923" s="41" t="s">
        <v>2397</v>
      </c>
      <c r="I923" s="41" t="s">
        <v>908</v>
      </c>
      <c r="J923" s="41" t="s">
        <v>908</v>
      </c>
      <c r="K923" s="41">
        <f t="shared" si="183"/>
        <v>0</v>
      </c>
      <c r="L923" s="41">
        <f t="shared" si="184"/>
        <v>0</v>
      </c>
      <c r="M923" s="41">
        <f t="shared" si="185"/>
        <v>2</v>
      </c>
      <c r="N923" s="41">
        <f t="shared" si="186"/>
        <v>2</v>
      </c>
      <c r="O923" s="41">
        <v>1</v>
      </c>
      <c r="S923" s="14"/>
      <c r="T923" s="14"/>
      <c r="U923" s="24"/>
      <c r="V923" s="24"/>
    </row>
    <row r="924" spans="1:22" x14ac:dyDescent="0.25">
      <c r="A924" s="41">
        <f t="shared" si="179"/>
        <v>2018</v>
      </c>
      <c r="B924" s="41" t="str">
        <f t="shared" si="180"/>
        <v>Dec</v>
      </c>
      <c r="C924" s="41">
        <f t="shared" si="181"/>
        <v>50</v>
      </c>
      <c r="D924" s="41" t="str">
        <f t="shared" si="182"/>
        <v>Mon</v>
      </c>
      <c r="E924" s="27">
        <v>43444</v>
      </c>
      <c r="F924" s="41">
        <v>50668</v>
      </c>
      <c r="G924" s="41" t="s">
        <v>152</v>
      </c>
      <c r="H924" s="41" t="s">
        <v>888</v>
      </c>
      <c r="I924" s="41" t="s">
        <v>907</v>
      </c>
      <c r="J924" s="41" t="s">
        <v>907</v>
      </c>
      <c r="K924" s="41">
        <f t="shared" si="183"/>
        <v>1</v>
      </c>
      <c r="L924" s="41">
        <f t="shared" si="184"/>
        <v>1</v>
      </c>
      <c r="M924" s="41">
        <f t="shared" si="185"/>
        <v>13</v>
      </c>
      <c r="N924" s="41">
        <f t="shared" si="186"/>
        <v>18</v>
      </c>
      <c r="O924" s="41">
        <v>1</v>
      </c>
      <c r="S924" s="14"/>
      <c r="T924" s="14"/>
      <c r="U924" s="24"/>
      <c r="V924" s="24"/>
    </row>
    <row r="925" spans="1:22" x14ac:dyDescent="0.25">
      <c r="A925" s="41">
        <f t="shared" si="179"/>
        <v>2018</v>
      </c>
      <c r="B925" s="41" t="str">
        <f t="shared" si="180"/>
        <v>Dec</v>
      </c>
      <c r="C925" s="41">
        <f t="shared" si="181"/>
        <v>50</v>
      </c>
      <c r="D925" s="41" t="str">
        <f t="shared" si="182"/>
        <v>Mon</v>
      </c>
      <c r="E925" s="27">
        <v>43444</v>
      </c>
      <c r="F925" s="41">
        <v>51023</v>
      </c>
      <c r="G925" s="41" t="s">
        <v>278</v>
      </c>
      <c r="H925" s="41" t="s">
        <v>896</v>
      </c>
      <c r="I925" s="41" t="s">
        <v>908</v>
      </c>
      <c r="J925" s="41" t="s">
        <v>907</v>
      </c>
      <c r="K925" s="41">
        <f t="shared" si="183"/>
        <v>0</v>
      </c>
      <c r="L925" s="41">
        <f t="shared" si="184"/>
        <v>1</v>
      </c>
      <c r="M925" s="41">
        <f t="shared" si="185"/>
        <v>2</v>
      </c>
      <c r="N925" s="41">
        <f t="shared" si="186"/>
        <v>3</v>
      </c>
      <c r="O925" s="41">
        <v>1</v>
      </c>
      <c r="S925" s="14"/>
      <c r="T925" s="14"/>
      <c r="U925" s="24"/>
      <c r="V925" s="24"/>
    </row>
    <row r="926" spans="1:22" x14ac:dyDescent="0.25">
      <c r="A926" s="41">
        <f t="shared" si="179"/>
        <v>2018</v>
      </c>
      <c r="B926" s="41" t="str">
        <f t="shared" si="180"/>
        <v>Dec</v>
      </c>
      <c r="C926" s="41">
        <f t="shared" si="181"/>
        <v>50</v>
      </c>
      <c r="D926" s="41" t="str">
        <f t="shared" si="182"/>
        <v>Mon</v>
      </c>
      <c r="E926" s="27">
        <v>43444</v>
      </c>
      <c r="F926" s="41">
        <v>50602</v>
      </c>
      <c r="G926" s="41" t="s">
        <v>876</v>
      </c>
      <c r="H926" s="41" t="s">
        <v>877</v>
      </c>
      <c r="I926" s="41" t="s">
        <v>907</v>
      </c>
      <c r="J926" s="41" t="s">
        <v>907</v>
      </c>
      <c r="K926" s="41">
        <f t="shared" si="183"/>
        <v>1</v>
      </c>
      <c r="L926" s="41">
        <f t="shared" si="184"/>
        <v>1</v>
      </c>
      <c r="M926" s="41">
        <f t="shared" si="185"/>
        <v>2</v>
      </c>
      <c r="N926" s="41">
        <f t="shared" si="186"/>
        <v>2</v>
      </c>
      <c r="O926" s="41">
        <v>1</v>
      </c>
      <c r="S926" s="14"/>
      <c r="T926" s="14"/>
      <c r="U926" s="24"/>
      <c r="V926" s="24"/>
    </row>
    <row r="927" spans="1:22" x14ac:dyDescent="0.25">
      <c r="A927" s="41">
        <f t="shared" si="179"/>
        <v>2018</v>
      </c>
      <c r="B927" s="41" t="str">
        <f t="shared" si="180"/>
        <v>Dec</v>
      </c>
      <c r="C927" s="41">
        <f t="shared" si="181"/>
        <v>50</v>
      </c>
      <c r="D927" s="41" t="str">
        <f t="shared" si="182"/>
        <v>Mon</v>
      </c>
      <c r="E927" s="27">
        <v>43444</v>
      </c>
      <c r="F927" s="41">
        <v>47856</v>
      </c>
      <c r="G927" s="41" t="s">
        <v>957</v>
      </c>
      <c r="H927" s="41" t="s">
        <v>1150</v>
      </c>
      <c r="I927" s="41" t="s">
        <v>907</v>
      </c>
      <c r="J927" s="41" t="s">
        <v>907</v>
      </c>
      <c r="K927" s="41">
        <f t="shared" si="183"/>
        <v>1</v>
      </c>
      <c r="L927" s="41">
        <f t="shared" si="184"/>
        <v>1</v>
      </c>
      <c r="M927" s="41">
        <f t="shared" si="185"/>
        <v>2</v>
      </c>
      <c r="N927" s="41">
        <f t="shared" si="186"/>
        <v>2</v>
      </c>
      <c r="O927" s="41">
        <v>1</v>
      </c>
      <c r="S927" s="14"/>
      <c r="T927" s="14"/>
      <c r="U927" s="24"/>
      <c r="V927" s="24"/>
    </row>
    <row r="928" spans="1:22" x14ac:dyDescent="0.25">
      <c r="A928" s="41">
        <f t="shared" si="179"/>
        <v>2018</v>
      </c>
      <c r="B928" s="41" t="str">
        <f t="shared" si="180"/>
        <v>Dec</v>
      </c>
      <c r="C928" s="41">
        <f t="shared" si="181"/>
        <v>50</v>
      </c>
      <c r="D928" s="41" t="str">
        <f t="shared" si="182"/>
        <v>Mon</v>
      </c>
      <c r="E928" s="27">
        <v>43444</v>
      </c>
      <c r="F928" s="41">
        <v>48036</v>
      </c>
      <c r="G928" s="41" t="s">
        <v>885</v>
      </c>
      <c r="H928" s="41" t="s">
        <v>886</v>
      </c>
      <c r="I928" s="41" t="s">
        <v>907</v>
      </c>
      <c r="J928" s="41" t="s">
        <v>907</v>
      </c>
      <c r="K928" s="41">
        <f t="shared" si="183"/>
        <v>1</v>
      </c>
      <c r="L928" s="41">
        <f t="shared" si="184"/>
        <v>1</v>
      </c>
      <c r="M928" s="41">
        <f t="shared" si="185"/>
        <v>2</v>
      </c>
      <c r="N928" s="41">
        <f t="shared" si="186"/>
        <v>3</v>
      </c>
      <c r="O928" s="41">
        <v>1</v>
      </c>
      <c r="S928" s="14"/>
      <c r="T928" s="14"/>
      <c r="U928" s="24"/>
      <c r="V928" s="24"/>
    </row>
    <row r="929" spans="1:22" x14ac:dyDescent="0.25">
      <c r="A929" s="41">
        <f t="shared" si="179"/>
        <v>2018</v>
      </c>
      <c r="B929" s="41" t="str">
        <f t="shared" si="180"/>
        <v>Dec</v>
      </c>
      <c r="C929" s="41">
        <f t="shared" si="181"/>
        <v>50</v>
      </c>
      <c r="D929" s="41" t="str">
        <f t="shared" si="182"/>
        <v>Mon</v>
      </c>
      <c r="E929" s="27">
        <v>43444</v>
      </c>
      <c r="F929" s="41">
        <v>48046</v>
      </c>
      <c r="G929" s="41" t="s">
        <v>39</v>
      </c>
      <c r="H929" s="41" t="s">
        <v>892</v>
      </c>
      <c r="I929" s="41" t="s">
        <v>907</v>
      </c>
      <c r="J929" s="41" t="s">
        <v>930</v>
      </c>
      <c r="K929" s="41">
        <f t="shared" si="183"/>
        <v>1</v>
      </c>
      <c r="L929" s="41">
        <f t="shared" si="184"/>
        <v>0</v>
      </c>
      <c r="M929" s="41">
        <f t="shared" si="185"/>
        <v>26</v>
      </c>
      <c r="N929" s="41">
        <f t="shared" si="186"/>
        <v>21</v>
      </c>
      <c r="O929" s="41">
        <v>1</v>
      </c>
      <c r="S929" s="14"/>
      <c r="T929" s="14"/>
      <c r="U929" s="24"/>
      <c r="V929" s="24"/>
    </row>
    <row r="930" spans="1:22" x14ac:dyDescent="0.25">
      <c r="A930" s="41">
        <f t="shared" si="179"/>
        <v>2018</v>
      </c>
      <c r="B930" s="41" t="str">
        <f t="shared" si="180"/>
        <v>Dec</v>
      </c>
      <c r="C930" s="41">
        <f t="shared" si="181"/>
        <v>50</v>
      </c>
      <c r="D930" s="41" t="str">
        <f t="shared" si="182"/>
        <v>Mon</v>
      </c>
      <c r="E930" s="27">
        <v>43444</v>
      </c>
      <c r="F930" s="41">
        <v>48112</v>
      </c>
      <c r="G930" s="41" t="s">
        <v>10</v>
      </c>
      <c r="H930" s="41" t="s">
        <v>868</v>
      </c>
      <c r="I930" s="41" t="s">
        <v>907</v>
      </c>
      <c r="J930" s="41" t="s">
        <v>907</v>
      </c>
      <c r="K930" s="41">
        <f t="shared" si="183"/>
        <v>1</v>
      </c>
      <c r="L930" s="41">
        <f t="shared" si="184"/>
        <v>1</v>
      </c>
      <c r="M930" s="41">
        <f t="shared" si="185"/>
        <v>27</v>
      </c>
      <c r="N930" s="41">
        <f t="shared" si="186"/>
        <v>30</v>
      </c>
      <c r="O930" s="41">
        <v>1</v>
      </c>
      <c r="S930" s="14"/>
      <c r="T930" s="14"/>
      <c r="U930" s="24"/>
      <c r="V930" s="24"/>
    </row>
    <row r="931" spans="1:22" x14ac:dyDescent="0.25">
      <c r="A931" s="41">
        <f t="shared" si="179"/>
        <v>2018</v>
      </c>
      <c r="B931" s="41" t="str">
        <f t="shared" si="180"/>
        <v>Dec</v>
      </c>
      <c r="C931" s="41">
        <f t="shared" si="181"/>
        <v>50</v>
      </c>
      <c r="D931" s="41" t="str">
        <f t="shared" si="182"/>
        <v>Mon</v>
      </c>
      <c r="E931" s="27">
        <v>43444</v>
      </c>
      <c r="F931" s="41">
        <v>48025</v>
      </c>
      <c r="G931" s="41" t="s">
        <v>109</v>
      </c>
      <c r="H931" s="41" t="s">
        <v>1151</v>
      </c>
      <c r="I931" s="41" t="s">
        <v>907</v>
      </c>
      <c r="J931" s="41" t="s">
        <v>907</v>
      </c>
      <c r="K931" s="41">
        <f t="shared" si="183"/>
        <v>1</v>
      </c>
      <c r="L931" s="41">
        <f t="shared" si="184"/>
        <v>1</v>
      </c>
      <c r="M931" s="41">
        <f t="shared" si="185"/>
        <v>5</v>
      </c>
      <c r="N931" s="41">
        <f t="shared" si="186"/>
        <v>5</v>
      </c>
      <c r="O931" s="41">
        <v>1</v>
      </c>
      <c r="S931" s="14"/>
      <c r="T931" s="14"/>
      <c r="U931" s="24"/>
      <c r="V931" s="24"/>
    </row>
    <row r="932" spans="1:22" x14ac:dyDescent="0.25">
      <c r="A932" s="41">
        <f t="shared" si="179"/>
        <v>2018</v>
      </c>
      <c r="B932" s="41" t="str">
        <f t="shared" si="180"/>
        <v>Dec</v>
      </c>
      <c r="C932" s="41">
        <f t="shared" si="181"/>
        <v>50</v>
      </c>
      <c r="D932" s="41" t="str">
        <f t="shared" si="182"/>
        <v>Mon</v>
      </c>
      <c r="E932" s="27">
        <v>43444</v>
      </c>
      <c r="F932" s="41">
        <v>48031</v>
      </c>
      <c r="G932" s="41" t="s">
        <v>176</v>
      </c>
      <c r="H932" s="41" t="s">
        <v>884</v>
      </c>
      <c r="I932" s="41" t="s">
        <v>907</v>
      </c>
      <c r="J932" s="41" t="s">
        <v>907</v>
      </c>
      <c r="K932" s="41">
        <f t="shared" si="183"/>
        <v>1</v>
      </c>
      <c r="L932" s="41">
        <f t="shared" si="184"/>
        <v>1</v>
      </c>
      <c r="M932" s="41">
        <f t="shared" si="185"/>
        <v>15</v>
      </c>
      <c r="N932" s="41">
        <f t="shared" si="186"/>
        <v>15</v>
      </c>
      <c r="O932" s="41">
        <v>1</v>
      </c>
      <c r="S932" s="14"/>
      <c r="T932" s="14"/>
      <c r="U932" s="24"/>
      <c r="V932" s="24"/>
    </row>
    <row r="933" spans="1:22" x14ac:dyDescent="0.25">
      <c r="A933" s="41">
        <f t="shared" si="179"/>
        <v>2018</v>
      </c>
      <c r="B933" s="41" t="str">
        <f t="shared" si="180"/>
        <v>Dec</v>
      </c>
      <c r="C933" s="41">
        <f t="shared" si="181"/>
        <v>50</v>
      </c>
      <c r="D933" s="41" t="str">
        <f t="shared" si="182"/>
        <v>Mon</v>
      </c>
      <c r="E933" s="27">
        <v>43444</v>
      </c>
      <c r="F933" s="41">
        <v>49477</v>
      </c>
      <c r="G933" s="41" t="s">
        <v>894</v>
      </c>
      <c r="H933" s="41" t="s">
        <v>895</v>
      </c>
      <c r="I933" s="41" t="s">
        <v>907</v>
      </c>
      <c r="J933" s="41" t="s">
        <v>907</v>
      </c>
      <c r="K933" s="41">
        <f t="shared" si="183"/>
        <v>1</v>
      </c>
      <c r="L933" s="41">
        <f t="shared" si="184"/>
        <v>1</v>
      </c>
      <c r="M933" s="41">
        <f t="shared" si="185"/>
        <v>2</v>
      </c>
      <c r="N933" s="41">
        <f t="shared" si="186"/>
        <v>1</v>
      </c>
      <c r="O933" s="41">
        <v>1</v>
      </c>
      <c r="S933" s="14"/>
      <c r="T933" s="14"/>
      <c r="U933" s="24"/>
      <c r="V933" s="24"/>
    </row>
    <row r="934" spans="1:22" x14ac:dyDescent="0.25">
      <c r="A934" s="41">
        <f t="shared" si="179"/>
        <v>2018</v>
      </c>
      <c r="B934" s="41" t="str">
        <f t="shared" si="180"/>
        <v>Dec</v>
      </c>
      <c r="C934" s="41">
        <f t="shared" si="181"/>
        <v>50</v>
      </c>
      <c r="D934" s="41" t="str">
        <f t="shared" si="182"/>
        <v>Mon</v>
      </c>
      <c r="E934" s="27">
        <v>43444</v>
      </c>
      <c r="F934" s="41">
        <v>47911</v>
      </c>
      <c r="G934" s="41" t="s">
        <v>897</v>
      </c>
      <c r="H934" s="41" t="s">
        <v>898</v>
      </c>
      <c r="I934" s="41" t="s">
        <v>907</v>
      </c>
      <c r="J934" s="41" t="s">
        <v>907</v>
      </c>
      <c r="K934" s="41">
        <f t="shared" si="183"/>
        <v>1</v>
      </c>
      <c r="L934" s="41">
        <f t="shared" si="184"/>
        <v>1</v>
      </c>
      <c r="M934" s="41">
        <f t="shared" si="185"/>
        <v>2</v>
      </c>
      <c r="N934" s="41">
        <f t="shared" si="186"/>
        <v>2</v>
      </c>
      <c r="O934" s="41">
        <v>1</v>
      </c>
      <c r="S934" s="14"/>
      <c r="T934" s="14"/>
      <c r="U934" s="24"/>
      <c r="V934" s="24"/>
    </row>
    <row r="935" spans="1:22" x14ac:dyDescent="0.25">
      <c r="A935" s="41">
        <f t="shared" si="179"/>
        <v>2018</v>
      </c>
      <c r="B935" s="41" t="str">
        <f t="shared" si="180"/>
        <v>Dec</v>
      </c>
      <c r="C935" s="41">
        <f t="shared" si="181"/>
        <v>50</v>
      </c>
      <c r="D935" s="41" t="str">
        <f t="shared" si="182"/>
        <v>Mon</v>
      </c>
      <c r="E935" s="27">
        <v>43444</v>
      </c>
      <c r="F935" s="41">
        <v>49295</v>
      </c>
      <c r="G935" s="41" t="s">
        <v>53</v>
      </c>
      <c r="H935" s="41" t="s">
        <v>2608</v>
      </c>
      <c r="I935" s="41" t="s">
        <v>907</v>
      </c>
      <c r="J935" s="41" t="s">
        <v>907</v>
      </c>
      <c r="K935" s="41">
        <f t="shared" si="183"/>
        <v>1</v>
      </c>
      <c r="L935" s="41">
        <f t="shared" si="184"/>
        <v>1</v>
      </c>
      <c r="M935" s="41">
        <f t="shared" si="185"/>
        <v>14</v>
      </c>
      <c r="N935" s="41">
        <f t="shared" si="186"/>
        <v>14</v>
      </c>
      <c r="O935" s="41">
        <v>1</v>
      </c>
      <c r="S935" s="14"/>
      <c r="T935" s="14"/>
      <c r="U935" s="24"/>
      <c r="V935" s="24"/>
    </row>
    <row r="936" spans="1:22" x14ac:dyDescent="0.25">
      <c r="A936" s="41">
        <f t="shared" si="179"/>
        <v>2018</v>
      </c>
      <c r="B936" s="41" t="str">
        <f t="shared" si="180"/>
        <v>Dec</v>
      </c>
      <c r="C936" s="41">
        <f t="shared" si="181"/>
        <v>50</v>
      </c>
      <c r="D936" s="41" t="str">
        <f t="shared" si="182"/>
        <v>Mon</v>
      </c>
      <c r="E936" s="27">
        <v>43444</v>
      </c>
      <c r="F936" s="41">
        <v>48043</v>
      </c>
      <c r="G936" s="41" t="s">
        <v>230</v>
      </c>
      <c r="H936" s="41" t="s">
        <v>887</v>
      </c>
      <c r="I936" s="41" t="s">
        <v>907</v>
      </c>
      <c r="J936" s="41" t="s">
        <v>907</v>
      </c>
      <c r="K936" s="41">
        <f t="shared" si="183"/>
        <v>1</v>
      </c>
      <c r="L936" s="41">
        <f t="shared" si="184"/>
        <v>1</v>
      </c>
      <c r="M936" s="41">
        <f t="shared" si="185"/>
        <v>3</v>
      </c>
      <c r="N936" s="41">
        <f t="shared" si="186"/>
        <v>3</v>
      </c>
      <c r="O936" s="41">
        <v>1</v>
      </c>
      <c r="S936" s="14"/>
      <c r="T936" s="14"/>
      <c r="U936" s="24"/>
      <c r="V936" s="24"/>
    </row>
    <row r="937" spans="1:22" x14ac:dyDescent="0.25">
      <c r="A937" s="41">
        <f t="shared" si="179"/>
        <v>2018</v>
      </c>
      <c r="B937" s="41" t="str">
        <f t="shared" si="180"/>
        <v>Dec</v>
      </c>
      <c r="C937" s="41">
        <f t="shared" si="181"/>
        <v>50</v>
      </c>
      <c r="D937" s="41" t="str">
        <f t="shared" si="182"/>
        <v>Mon</v>
      </c>
      <c r="E937" s="27">
        <v>43444</v>
      </c>
      <c r="F937" s="41">
        <v>48038</v>
      </c>
      <c r="G937" s="41" t="s">
        <v>972</v>
      </c>
      <c r="H937" s="41" t="s">
        <v>1152</v>
      </c>
      <c r="I937" s="41" t="s">
        <v>907</v>
      </c>
      <c r="J937" s="41" t="s">
        <v>907</v>
      </c>
      <c r="K937" s="41">
        <f t="shared" si="183"/>
        <v>1</v>
      </c>
      <c r="L937" s="41">
        <f t="shared" si="184"/>
        <v>1</v>
      </c>
      <c r="M937" s="41">
        <f t="shared" si="185"/>
        <v>3</v>
      </c>
      <c r="N937" s="41">
        <f t="shared" si="186"/>
        <v>3</v>
      </c>
      <c r="O937" s="41">
        <v>1</v>
      </c>
      <c r="S937" s="14"/>
      <c r="T937" s="14"/>
      <c r="U937" s="24"/>
      <c r="V937" s="24"/>
    </row>
    <row r="938" spans="1:22" x14ac:dyDescent="0.25">
      <c r="A938" s="41">
        <f t="shared" si="179"/>
        <v>2018</v>
      </c>
      <c r="B938" s="41" t="str">
        <f t="shared" si="180"/>
        <v>Dec</v>
      </c>
      <c r="C938" s="41">
        <f t="shared" si="181"/>
        <v>50</v>
      </c>
      <c r="D938" s="41" t="str">
        <f t="shared" si="182"/>
        <v>Mon</v>
      </c>
      <c r="E938" s="27">
        <v>43444</v>
      </c>
      <c r="F938" s="41">
        <v>48047</v>
      </c>
      <c r="G938" s="41" t="s">
        <v>872</v>
      </c>
      <c r="H938" s="41" t="s">
        <v>1153</v>
      </c>
      <c r="I938" s="41" t="s">
        <v>907</v>
      </c>
      <c r="J938" s="41" t="s">
        <v>930</v>
      </c>
      <c r="K938" s="41">
        <f t="shared" si="183"/>
        <v>1</v>
      </c>
      <c r="L938" s="41">
        <f t="shared" si="184"/>
        <v>0</v>
      </c>
      <c r="M938" s="41">
        <f t="shared" si="185"/>
        <v>3</v>
      </c>
      <c r="N938" s="41">
        <f t="shared" si="186"/>
        <v>3</v>
      </c>
      <c r="O938" s="41">
        <v>1</v>
      </c>
      <c r="S938" s="14"/>
      <c r="T938" s="14"/>
      <c r="U938" s="24"/>
      <c r="V938" s="24"/>
    </row>
    <row r="939" spans="1:22" x14ac:dyDescent="0.25">
      <c r="A939" s="41">
        <f t="shared" si="179"/>
        <v>2018</v>
      </c>
      <c r="B939" s="41" t="str">
        <f t="shared" si="180"/>
        <v>Dec</v>
      </c>
      <c r="C939" s="41">
        <f t="shared" si="181"/>
        <v>50</v>
      </c>
      <c r="D939" s="41" t="str">
        <f t="shared" si="182"/>
        <v>Mon</v>
      </c>
      <c r="E939" s="27">
        <v>43444</v>
      </c>
      <c r="F939" s="41">
        <v>49650</v>
      </c>
      <c r="G939" s="41" t="s">
        <v>872</v>
      </c>
      <c r="H939" s="41" t="s">
        <v>873</v>
      </c>
      <c r="I939" s="41" t="s">
        <v>908</v>
      </c>
      <c r="J939" s="41" t="s">
        <v>907</v>
      </c>
      <c r="K939" s="41">
        <f t="shared" si="183"/>
        <v>0</v>
      </c>
      <c r="L939" s="41">
        <f t="shared" si="184"/>
        <v>1</v>
      </c>
      <c r="M939" s="41">
        <f t="shared" si="185"/>
        <v>3</v>
      </c>
      <c r="N939" s="41">
        <f t="shared" si="186"/>
        <v>3</v>
      </c>
      <c r="O939" s="41">
        <v>1</v>
      </c>
      <c r="S939" s="14"/>
      <c r="T939" s="14"/>
      <c r="U939" s="24"/>
      <c r="V939" s="24"/>
    </row>
    <row r="940" spans="1:22" x14ac:dyDescent="0.25">
      <c r="A940" s="41">
        <f t="shared" si="179"/>
        <v>2018</v>
      </c>
      <c r="B940" s="41" t="str">
        <f t="shared" si="180"/>
        <v>Dec</v>
      </c>
      <c r="C940" s="41">
        <f t="shared" si="181"/>
        <v>50</v>
      </c>
      <c r="D940" s="41" t="str">
        <f t="shared" si="182"/>
        <v>Mon</v>
      </c>
      <c r="E940" s="27">
        <v>43444</v>
      </c>
      <c r="F940" s="41">
        <v>48022</v>
      </c>
      <c r="G940" s="41" t="s">
        <v>692</v>
      </c>
      <c r="H940" s="41" t="s">
        <v>875</v>
      </c>
      <c r="I940" s="41" t="s">
        <v>907</v>
      </c>
      <c r="J940" s="41" t="s">
        <v>907</v>
      </c>
      <c r="K940" s="41">
        <f t="shared" si="183"/>
        <v>1</v>
      </c>
      <c r="L940" s="41">
        <f t="shared" si="184"/>
        <v>1</v>
      </c>
      <c r="M940" s="41">
        <f t="shared" si="185"/>
        <v>3</v>
      </c>
      <c r="N940" s="41">
        <f t="shared" si="186"/>
        <v>3</v>
      </c>
      <c r="O940" s="41">
        <v>1</v>
      </c>
      <c r="S940" s="14"/>
      <c r="T940" s="14"/>
      <c r="U940" s="24"/>
      <c r="V940" s="24"/>
    </row>
    <row r="941" spans="1:22" x14ac:dyDescent="0.25">
      <c r="A941" s="41">
        <f t="shared" si="179"/>
        <v>2018</v>
      </c>
      <c r="B941" s="41" t="str">
        <f t="shared" si="180"/>
        <v>Dec</v>
      </c>
      <c r="C941" s="41">
        <f t="shared" si="181"/>
        <v>50</v>
      </c>
      <c r="D941" s="41" t="str">
        <f t="shared" si="182"/>
        <v>Mon</v>
      </c>
      <c r="E941" s="27">
        <v>43444</v>
      </c>
      <c r="F941" s="41">
        <v>50811</v>
      </c>
      <c r="G941" s="41" t="s">
        <v>33</v>
      </c>
      <c r="H941" s="41" t="s">
        <v>893</v>
      </c>
      <c r="I941" s="41" t="s">
        <v>907</v>
      </c>
      <c r="J941" s="41" t="s">
        <v>907</v>
      </c>
      <c r="K941" s="41">
        <f t="shared" si="183"/>
        <v>1</v>
      </c>
      <c r="L941" s="41">
        <f t="shared" si="184"/>
        <v>1</v>
      </c>
      <c r="M941" s="41">
        <f t="shared" si="185"/>
        <v>6</v>
      </c>
      <c r="N941" s="41">
        <f t="shared" si="186"/>
        <v>6</v>
      </c>
      <c r="O941" s="41">
        <v>1</v>
      </c>
      <c r="S941" s="14"/>
      <c r="T941" s="14"/>
      <c r="U941" s="24"/>
      <c r="V941" s="24"/>
    </row>
    <row r="942" spans="1:22" x14ac:dyDescent="0.25">
      <c r="A942" s="41">
        <f t="shared" si="179"/>
        <v>2018</v>
      </c>
      <c r="B942" s="41" t="str">
        <f t="shared" si="180"/>
        <v>Dec</v>
      </c>
      <c r="C942" s="41">
        <f t="shared" si="181"/>
        <v>50</v>
      </c>
      <c r="D942" s="41" t="str">
        <f t="shared" si="182"/>
        <v>Mon</v>
      </c>
      <c r="E942" s="27">
        <v>43444</v>
      </c>
      <c r="F942" s="41">
        <v>50629</v>
      </c>
      <c r="G942" s="41" t="s">
        <v>882</v>
      </c>
      <c r="H942" s="41" t="s">
        <v>883</v>
      </c>
      <c r="I942" s="41" t="s">
        <v>907</v>
      </c>
      <c r="J942" s="41" t="s">
        <v>907</v>
      </c>
      <c r="K942" s="41">
        <f t="shared" si="183"/>
        <v>1</v>
      </c>
      <c r="L942" s="41">
        <f t="shared" si="184"/>
        <v>1</v>
      </c>
      <c r="M942" s="41">
        <f t="shared" si="185"/>
        <v>1</v>
      </c>
      <c r="N942" s="41">
        <f t="shared" si="186"/>
        <v>1</v>
      </c>
      <c r="O942" s="41">
        <v>1</v>
      </c>
      <c r="S942" s="14"/>
      <c r="T942" s="14"/>
      <c r="U942" s="24"/>
      <c r="V942" s="24"/>
    </row>
    <row r="943" spans="1:22" x14ac:dyDescent="0.25">
      <c r="A943" s="41">
        <f t="shared" si="179"/>
        <v>2018</v>
      </c>
      <c r="B943" s="41" t="str">
        <f t="shared" si="180"/>
        <v>Dec</v>
      </c>
      <c r="C943" s="41">
        <f t="shared" si="181"/>
        <v>50</v>
      </c>
      <c r="D943" s="41" t="str">
        <f t="shared" si="182"/>
        <v>Mon</v>
      </c>
      <c r="E943" s="27">
        <v>43444</v>
      </c>
      <c r="F943" s="41">
        <v>50855</v>
      </c>
      <c r="G943" s="41" t="s">
        <v>750</v>
      </c>
      <c r="H943" s="41" t="s">
        <v>869</v>
      </c>
      <c r="I943" s="41" t="s">
        <v>907</v>
      </c>
      <c r="J943" s="41" t="s">
        <v>907</v>
      </c>
      <c r="K943" s="41">
        <f t="shared" si="183"/>
        <v>1</v>
      </c>
      <c r="L943" s="41">
        <f t="shared" si="184"/>
        <v>1</v>
      </c>
      <c r="M943" s="41">
        <f t="shared" si="185"/>
        <v>5</v>
      </c>
      <c r="N943" s="41">
        <f t="shared" si="186"/>
        <v>5</v>
      </c>
      <c r="O943" s="41">
        <v>1</v>
      </c>
      <c r="S943" s="14"/>
      <c r="T943" s="14"/>
      <c r="U943" s="24"/>
      <c r="V943" s="24"/>
    </row>
    <row r="944" spans="1:22" x14ac:dyDescent="0.25">
      <c r="A944" s="41">
        <f t="shared" si="179"/>
        <v>2018</v>
      </c>
      <c r="B944" s="41" t="str">
        <f t="shared" si="180"/>
        <v>Dec</v>
      </c>
      <c r="C944" s="41">
        <f t="shared" si="181"/>
        <v>50</v>
      </c>
      <c r="D944" s="41" t="str">
        <f t="shared" si="182"/>
        <v>Mon</v>
      </c>
      <c r="E944" s="27">
        <v>43444</v>
      </c>
      <c r="F944" s="41">
        <v>50952</v>
      </c>
      <c r="G944" s="41" t="s">
        <v>737</v>
      </c>
      <c r="H944" s="41" t="s">
        <v>889</v>
      </c>
      <c r="I944" s="41" t="s">
        <v>907</v>
      </c>
      <c r="J944" s="41" t="s">
        <v>907</v>
      </c>
      <c r="K944" s="41">
        <f t="shared" si="183"/>
        <v>1</v>
      </c>
      <c r="L944" s="41">
        <f t="shared" si="184"/>
        <v>1</v>
      </c>
      <c r="M944" s="41">
        <f t="shared" si="185"/>
        <v>2</v>
      </c>
      <c r="N944" s="41">
        <f t="shared" si="186"/>
        <v>2</v>
      </c>
      <c r="O944" s="41">
        <v>1</v>
      </c>
      <c r="S944" s="14"/>
      <c r="T944" s="14"/>
      <c r="U944" s="24"/>
      <c r="V944" s="24"/>
    </row>
    <row r="945" spans="1:22" x14ac:dyDescent="0.25">
      <c r="A945" s="41">
        <f t="shared" si="179"/>
        <v>2018</v>
      </c>
      <c r="B945" s="41" t="str">
        <f t="shared" si="180"/>
        <v>Dec</v>
      </c>
      <c r="C945" s="41">
        <f t="shared" si="181"/>
        <v>50</v>
      </c>
      <c r="D945" s="41" t="str">
        <f t="shared" si="182"/>
        <v>Mon</v>
      </c>
      <c r="E945" s="27">
        <v>43444</v>
      </c>
      <c r="F945" s="41">
        <v>48067</v>
      </c>
      <c r="G945" s="41" t="s">
        <v>618</v>
      </c>
      <c r="H945" s="41" t="s">
        <v>1228</v>
      </c>
      <c r="I945" s="41" t="s">
        <v>907</v>
      </c>
      <c r="J945" s="41" t="s">
        <v>907</v>
      </c>
      <c r="K945" s="41">
        <f t="shared" si="183"/>
        <v>1</v>
      </c>
      <c r="L945" s="41">
        <f t="shared" si="184"/>
        <v>1</v>
      </c>
      <c r="M945" s="41">
        <f t="shared" si="185"/>
        <v>6</v>
      </c>
      <c r="N945" s="41">
        <f t="shared" si="186"/>
        <v>5</v>
      </c>
      <c r="O945" s="41">
        <v>1</v>
      </c>
      <c r="S945" s="14"/>
      <c r="T945" s="14"/>
      <c r="U945" s="24"/>
      <c r="V945" s="24"/>
    </row>
    <row r="946" spans="1:22" x14ac:dyDescent="0.25">
      <c r="A946" s="41">
        <f t="shared" si="179"/>
        <v>2018</v>
      </c>
      <c r="B946" s="41" t="str">
        <f t="shared" si="180"/>
        <v>Dec</v>
      </c>
      <c r="C946" s="41">
        <f t="shared" si="181"/>
        <v>50</v>
      </c>
      <c r="D946" s="41" t="str">
        <f t="shared" si="182"/>
        <v>Mon</v>
      </c>
      <c r="E946" s="27">
        <v>43444</v>
      </c>
      <c r="F946" s="41">
        <v>51056</v>
      </c>
      <c r="G946" s="41" t="s">
        <v>878</v>
      </c>
      <c r="H946" s="41" t="s">
        <v>879</v>
      </c>
      <c r="I946" s="41" t="s">
        <v>907</v>
      </c>
      <c r="J946" s="41" t="s">
        <v>907</v>
      </c>
      <c r="K946" s="41">
        <f t="shared" si="183"/>
        <v>1</v>
      </c>
      <c r="L946" s="41">
        <f t="shared" si="184"/>
        <v>1</v>
      </c>
      <c r="M946" s="41">
        <f t="shared" si="185"/>
        <v>2</v>
      </c>
      <c r="N946" s="41">
        <f t="shared" si="186"/>
        <v>2</v>
      </c>
      <c r="O946" s="41">
        <v>1</v>
      </c>
      <c r="S946" s="14"/>
      <c r="T946" s="14"/>
      <c r="U946" s="24"/>
      <c r="V946" s="24"/>
    </row>
    <row r="947" spans="1:22" x14ac:dyDescent="0.25">
      <c r="A947" s="41">
        <f t="shared" si="179"/>
        <v>2018</v>
      </c>
      <c r="B947" s="41" t="str">
        <f t="shared" si="180"/>
        <v>Dec</v>
      </c>
      <c r="C947" s="41">
        <f t="shared" si="181"/>
        <v>50</v>
      </c>
      <c r="D947" s="41" t="str">
        <f t="shared" si="182"/>
        <v>Mon</v>
      </c>
      <c r="E947" s="27">
        <v>43444</v>
      </c>
      <c r="F947" s="41">
        <v>48007</v>
      </c>
      <c r="G947" s="41" t="s">
        <v>870</v>
      </c>
      <c r="H947" s="41" t="s">
        <v>871</v>
      </c>
      <c r="I947" s="41" t="s">
        <v>907</v>
      </c>
      <c r="J947" s="41" t="s">
        <v>907</v>
      </c>
      <c r="K947" s="41">
        <f t="shared" si="183"/>
        <v>1</v>
      </c>
      <c r="L947" s="41">
        <f t="shared" si="184"/>
        <v>1</v>
      </c>
      <c r="M947" s="41">
        <f t="shared" si="185"/>
        <v>6</v>
      </c>
      <c r="N947" s="41">
        <f t="shared" si="186"/>
        <v>6</v>
      </c>
      <c r="O947" s="41">
        <v>1</v>
      </c>
      <c r="S947" s="14"/>
      <c r="T947" s="14"/>
      <c r="U947" s="24"/>
      <c r="V947" s="24"/>
    </row>
    <row r="948" spans="1:22" x14ac:dyDescent="0.25">
      <c r="A948" s="41">
        <f t="shared" si="179"/>
        <v>2018</v>
      </c>
      <c r="B948" s="41" t="str">
        <f t="shared" si="180"/>
        <v>Dec</v>
      </c>
      <c r="C948" s="41">
        <f t="shared" si="181"/>
        <v>50</v>
      </c>
      <c r="D948" s="41" t="str">
        <f t="shared" si="182"/>
        <v>Mon</v>
      </c>
      <c r="E948" s="27">
        <v>43444</v>
      </c>
      <c r="F948" s="41">
        <v>48861</v>
      </c>
      <c r="G948" s="41" t="s">
        <v>890</v>
      </c>
      <c r="H948" s="41" t="s">
        <v>891</v>
      </c>
      <c r="I948" s="41" t="s">
        <v>907</v>
      </c>
      <c r="J948" s="41" t="s">
        <v>907</v>
      </c>
      <c r="K948" s="41">
        <f t="shared" si="183"/>
        <v>1</v>
      </c>
      <c r="L948" s="41">
        <f t="shared" si="184"/>
        <v>1</v>
      </c>
      <c r="M948" s="41">
        <f t="shared" si="185"/>
        <v>6</v>
      </c>
      <c r="N948" s="41">
        <f t="shared" si="186"/>
        <v>6</v>
      </c>
      <c r="O948" s="41">
        <v>1</v>
      </c>
      <c r="S948" s="14"/>
      <c r="T948" s="14"/>
      <c r="U948" s="24"/>
      <c r="V948" s="24"/>
    </row>
    <row r="949" spans="1:22" x14ac:dyDescent="0.25">
      <c r="A949" s="41">
        <f t="shared" si="179"/>
        <v>2018</v>
      </c>
      <c r="B949" s="41" t="str">
        <f t="shared" si="180"/>
        <v>Dec</v>
      </c>
      <c r="C949" s="41">
        <f t="shared" si="181"/>
        <v>50</v>
      </c>
      <c r="D949" s="41" t="str">
        <f t="shared" si="182"/>
        <v>Mon</v>
      </c>
      <c r="E949" s="27">
        <v>43444</v>
      </c>
      <c r="F949" s="41">
        <v>51031</v>
      </c>
      <c r="G949" s="41" t="s">
        <v>613</v>
      </c>
      <c r="H949" s="41" t="s">
        <v>880</v>
      </c>
      <c r="I949" s="41" t="s">
        <v>907</v>
      </c>
      <c r="J949" s="41" t="s">
        <v>907</v>
      </c>
      <c r="K949" s="41">
        <f t="shared" si="183"/>
        <v>1</v>
      </c>
      <c r="L949" s="41">
        <f t="shared" si="184"/>
        <v>1</v>
      </c>
      <c r="M949" s="41">
        <f t="shared" si="185"/>
        <v>3</v>
      </c>
      <c r="N949" s="41">
        <f t="shared" si="186"/>
        <v>3</v>
      </c>
      <c r="O949" s="41">
        <v>1</v>
      </c>
      <c r="S949" s="14"/>
      <c r="T949" s="14"/>
      <c r="U949" s="24"/>
      <c r="V949" s="24"/>
    </row>
    <row r="950" spans="1:22" x14ac:dyDescent="0.25">
      <c r="A950" s="41">
        <f t="shared" si="179"/>
        <v>2018</v>
      </c>
      <c r="B950" s="41" t="str">
        <f t="shared" si="180"/>
        <v>Dec</v>
      </c>
      <c r="C950" s="41">
        <f t="shared" si="181"/>
        <v>50</v>
      </c>
      <c r="D950" s="41" t="str">
        <f t="shared" si="182"/>
        <v>Mon</v>
      </c>
      <c r="E950" s="27">
        <v>43444</v>
      </c>
      <c r="F950" s="41">
        <v>48052</v>
      </c>
      <c r="G950" s="41" t="s">
        <v>252</v>
      </c>
      <c r="H950" s="41" t="s">
        <v>864</v>
      </c>
      <c r="I950" s="41" t="s">
        <v>907</v>
      </c>
      <c r="J950" s="41" t="s">
        <v>907</v>
      </c>
      <c r="K950" s="41">
        <f t="shared" si="183"/>
        <v>1</v>
      </c>
      <c r="L950" s="41">
        <f t="shared" si="184"/>
        <v>1</v>
      </c>
      <c r="M950" s="41">
        <f t="shared" si="185"/>
        <v>6</v>
      </c>
      <c r="N950" s="41">
        <f t="shared" si="186"/>
        <v>6</v>
      </c>
      <c r="O950" s="41">
        <v>1</v>
      </c>
      <c r="S950" s="14"/>
      <c r="T950" s="14"/>
      <c r="U950" s="24"/>
      <c r="V950" s="24"/>
    </row>
    <row r="951" spans="1:22" x14ac:dyDescent="0.25">
      <c r="A951" s="41">
        <f t="shared" si="179"/>
        <v>2018</v>
      </c>
      <c r="B951" s="41" t="str">
        <f t="shared" si="180"/>
        <v>Dec</v>
      </c>
      <c r="C951" s="41">
        <f t="shared" si="181"/>
        <v>50</v>
      </c>
      <c r="D951" s="41" t="str">
        <f t="shared" si="182"/>
        <v>Mon</v>
      </c>
      <c r="E951" s="27">
        <v>43444</v>
      </c>
      <c r="F951" s="41">
        <v>48009</v>
      </c>
      <c r="G951" s="41" t="s">
        <v>93</v>
      </c>
      <c r="H951" s="41" t="s">
        <v>865</v>
      </c>
      <c r="I951" s="41" t="s">
        <v>907</v>
      </c>
      <c r="J951" s="41" t="s">
        <v>907</v>
      </c>
      <c r="K951" s="41">
        <f t="shared" si="183"/>
        <v>1</v>
      </c>
      <c r="L951" s="41">
        <f t="shared" si="184"/>
        <v>1</v>
      </c>
      <c r="M951" s="41">
        <f t="shared" si="185"/>
        <v>21</v>
      </c>
      <c r="N951" s="41">
        <f t="shared" si="186"/>
        <v>21</v>
      </c>
      <c r="O951" s="41">
        <v>1</v>
      </c>
      <c r="S951" s="14"/>
      <c r="T951" s="14"/>
      <c r="U951" s="24"/>
      <c r="V951" s="24"/>
    </row>
    <row r="952" spans="1:22" x14ac:dyDescent="0.25">
      <c r="A952" s="41">
        <f t="shared" si="179"/>
        <v>2018</v>
      </c>
      <c r="B952" s="41" t="str">
        <f t="shared" si="180"/>
        <v>Dec</v>
      </c>
      <c r="C952" s="41">
        <f t="shared" si="181"/>
        <v>50</v>
      </c>
      <c r="D952" s="41" t="str">
        <f t="shared" si="182"/>
        <v>Mon</v>
      </c>
      <c r="E952" s="27">
        <v>43444</v>
      </c>
      <c r="F952" s="41">
        <v>50906</v>
      </c>
      <c r="G952" s="41" t="s">
        <v>1154</v>
      </c>
      <c r="H952" s="41" t="s">
        <v>1155</v>
      </c>
      <c r="I952" s="41" t="s">
        <v>907</v>
      </c>
      <c r="J952" s="41" t="s">
        <v>907</v>
      </c>
      <c r="K952" s="41">
        <f t="shared" si="183"/>
        <v>1</v>
      </c>
      <c r="L952" s="41">
        <f t="shared" si="184"/>
        <v>1</v>
      </c>
      <c r="M952" s="41">
        <f t="shared" si="185"/>
        <v>3</v>
      </c>
      <c r="N952" s="41">
        <f t="shared" si="186"/>
        <v>3</v>
      </c>
      <c r="O952" s="41">
        <v>1</v>
      </c>
      <c r="S952" s="14"/>
      <c r="T952" s="14"/>
      <c r="U952" s="24"/>
      <c r="V952" s="24"/>
    </row>
    <row r="953" spans="1:22" x14ac:dyDescent="0.25">
      <c r="A953" s="41">
        <f t="shared" si="179"/>
        <v>2018</v>
      </c>
      <c r="B953" s="41" t="str">
        <f t="shared" si="180"/>
        <v>Dec</v>
      </c>
      <c r="C953" s="41">
        <f t="shared" si="181"/>
        <v>50</v>
      </c>
      <c r="D953" s="41" t="str">
        <f t="shared" si="182"/>
        <v>Tue</v>
      </c>
      <c r="E953" s="27">
        <v>43445</v>
      </c>
      <c r="F953" s="41">
        <v>48287</v>
      </c>
      <c r="G953" s="41" t="s">
        <v>1692</v>
      </c>
      <c r="H953" s="41" t="s">
        <v>2401</v>
      </c>
      <c r="I953" s="41" t="s">
        <v>908</v>
      </c>
      <c r="J953" s="41" t="s">
        <v>908</v>
      </c>
      <c r="K953" s="41">
        <f t="shared" si="183"/>
        <v>0</v>
      </c>
      <c r="L953" s="41">
        <f t="shared" si="184"/>
        <v>0</v>
      </c>
      <c r="M953" s="41">
        <f t="shared" si="185"/>
        <v>0</v>
      </c>
      <c r="N953" s="41">
        <f t="shared" si="186"/>
        <v>0</v>
      </c>
      <c r="O953" s="41">
        <v>1</v>
      </c>
      <c r="S953" s="14"/>
      <c r="T953" s="14"/>
      <c r="U953" s="24"/>
      <c r="V953" s="24"/>
    </row>
    <row r="954" spans="1:22" x14ac:dyDescent="0.25">
      <c r="A954" s="41">
        <f t="shared" si="179"/>
        <v>2018</v>
      </c>
      <c r="B954" s="41" t="str">
        <f t="shared" si="180"/>
        <v>Dec</v>
      </c>
      <c r="C954" s="41">
        <f t="shared" si="181"/>
        <v>50</v>
      </c>
      <c r="D954" s="41" t="str">
        <f t="shared" si="182"/>
        <v>Tue</v>
      </c>
      <c r="E954" s="27">
        <v>43445</v>
      </c>
      <c r="F954" s="41">
        <v>50628</v>
      </c>
      <c r="G954" s="41" t="s">
        <v>1437</v>
      </c>
      <c r="H954" s="41" t="s">
        <v>1438</v>
      </c>
      <c r="I954" s="41" t="s">
        <v>907</v>
      </c>
      <c r="J954" s="41" t="s">
        <v>907</v>
      </c>
      <c r="K954" s="41">
        <f t="shared" si="183"/>
        <v>1</v>
      </c>
      <c r="L954" s="41">
        <f t="shared" si="184"/>
        <v>1</v>
      </c>
      <c r="M954" s="41">
        <f t="shared" si="185"/>
        <v>1</v>
      </c>
      <c r="N954" s="41">
        <f t="shared" si="186"/>
        <v>1</v>
      </c>
      <c r="O954" s="41">
        <v>1</v>
      </c>
      <c r="S954" s="14"/>
      <c r="T954" s="14"/>
      <c r="U954" s="24"/>
      <c r="V954" s="24"/>
    </row>
    <row r="955" spans="1:22" x14ac:dyDescent="0.25">
      <c r="A955" s="41">
        <f t="shared" si="179"/>
        <v>2018</v>
      </c>
      <c r="B955" s="41" t="str">
        <f t="shared" si="180"/>
        <v>Dec</v>
      </c>
      <c r="C955" s="41">
        <f t="shared" si="181"/>
        <v>50</v>
      </c>
      <c r="D955" s="41" t="str">
        <f t="shared" si="182"/>
        <v>Tue</v>
      </c>
      <c r="E955" s="27">
        <v>43445</v>
      </c>
      <c r="F955" s="41">
        <v>48088</v>
      </c>
      <c r="G955" s="41" t="s">
        <v>125</v>
      </c>
      <c r="H955" s="41" t="s">
        <v>900</v>
      </c>
      <c r="I955" s="41" t="s">
        <v>907</v>
      </c>
      <c r="J955" s="41" t="s">
        <v>907</v>
      </c>
      <c r="K955" s="41">
        <f t="shared" si="183"/>
        <v>1</v>
      </c>
      <c r="L955" s="41">
        <f t="shared" si="184"/>
        <v>1</v>
      </c>
      <c r="M955" s="41">
        <f t="shared" si="185"/>
        <v>25</v>
      </c>
      <c r="N955" s="41">
        <f t="shared" si="186"/>
        <v>27</v>
      </c>
      <c r="O955" s="41">
        <v>1</v>
      </c>
      <c r="S955" s="14"/>
      <c r="T955" s="14"/>
      <c r="U955" s="24"/>
      <c r="V955" s="24"/>
    </row>
    <row r="956" spans="1:22" x14ac:dyDescent="0.25">
      <c r="A956" s="41">
        <f t="shared" ref="A956:A1019" si="187">YEAR(E956)</f>
        <v>2018</v>
      </c>
      <c r="B956" s="41" t="str">
        <f t="shared" ref="B956:B1019" si="188">TEXT(E956,"MMM")</f>
        <v>Dec</v>
      </c>
      <c r="C956" s="41">
        <f t="shared" ref="C956:C1019" si="189">WEEKNUM(E956)</f>
        <v>50</v>
      </c>
      <c r="D956" s="41" t="str">
        <f t="shared" ref="D956:D1019" si="190">TEXT(E956,"DDD")</f>
        <v>Tue</v>
      </c>
      <c r="E956" s="27">
        <v>43445</v>
      </c>
      <c r="F956" s="41">
        <v>48109</v>
      </c>
      <c r="G956" s="41" t="s">
        <v>125</v>
      </c>
      <c r="H956" s="41" t="s">
        <v>1156</v>
      </c>
      <c r="I956" s="41" t="s">
        <v>907</v>
      </c>
      <c r="J956" s="41" t="s">
        <v>907</v>
      </c>
      <c r="K956" s="41">
        <f t="shared" si="183"/>
        <v>1</v>
      </c>
      <c r="L956" s="41">
        <f t="shared" si="184"/>
        <v>1</v>
      </c>
      <c r="M956" s="41">
        <f t="shared" si="185"/>
        <v>25</v>
      </c>
      <c r="N956" s="41">
        <f t="shared" si="186"/>
        <v>27</v>
      </c>
      <c r="O956" s="41">
        <v>1</v>
      </c>
      <c r="S956" s="14"/>
      <c r="T956" s="14"/>
      <c r="U956" s="24"/>
      <c r="V956" s="24"/>
    </row>
    <row r="957" spans="1:22" x14ac:dyDescent="0.25">
      <c r="A957" s="41">
        <f t="shared" si="187"/>
        <v>2018</v>
      </c>
      <c r="B957" s="41" t="str">
        <f t="shared" si="188"/>
        <v>Dec</v>
      </c>
      <c r="C957" s="41">
        <f t="shared" si="189"/>
        <v>50</v>
      </c>
      <c r="D957" s="41" t="str">
        <f t="shared" si="190"/>
        <v>Tue</v>
      </c>
      <c r="E957" s="27">
        <v>43445</v>
      </c>
      <c r="F957" s="41" t="s">
        <v>1232</v>
      </c>
      <c r="G957" s="41" t="s">
        <v>1233</v>
      </c>
      <c r="H957" s="41" t="s">
        <v>1234</v>
      </c>
      <c r="I957" s="41" t="s">
        <v>907</v>
      </c>
      <c r="J957" s="41" t="s">
        <v>907</v>
      </c>
      <c r="K957" s="41">
        <f t="shared" si="183"/>
        <v>1</v>
      </c>
      <c r="L957" s="41">
        <f t="shared" si="184"/>
        <v>1</v>
      </c>
      <c r="M957" s="41">
        <f t="shared" si="185"/>
        <v>1</v>
      </c>
      <c r="N957" s="41">
        <f t="shared" si="186"/>
        <v>1</v>
      </c>
      <c r="O957" s="41">
        <v>1</v>
      </c>
      <c r="S957" s="14"/>
      <c r="T957" s="14"/>
      <c r="U957" s="24"/>
      <c r="V957" s="24"/>
    </row>
    <row r="958" spans="1:22" x14ac:dyDescent="0.25">
      <c r="A958" s="41">
        <f t="shared" si="187"/>
        <v>2018</v>
      </c>
      <c r="B958" s="41" t="str">
        <f t="shared" si="188"/>
        <v>Dec</v>
      </c>
      <c r="C958" s="41">
        <f t="shared" si="189"/>
        <v>50</v>
      </c>
      <c r="D958" s="41" t="str">
        <f t="shared" si="190"/>
        <v>Tue</v>
      </c>
      <c r="E958" s="27">
        <v>43445</v>
      </c>
      <c r="F958" s="41">
        <v>51136</v>
      </c>
      <c r="G958" s="41" t="s">
        <v>1235</v>
      </c>
      <c r="H958" s="41" t="s">
        <v>1236</v>
      </c>
      <c r="I958" s="41" t="s">
        <v>907</v>
      </c>
      <c r="J958" s="41" t="s">
        <v>907</v>
      </c>
      <c r="K958" s="41">
        <f t="shared" si="183"/>
        <v>1</v>
      </c>
      <c r="L958" s="41">
        <f t="shared" si="184"/>
        <v>1</v>
      </c>
      <c r="M958" s="41">
        <f t="shared" si="185"/>
        <v>2</v>
      </c>
      <c r="N958" s="41">
        <f t="shared" si="186"/>
        <v>2</v>
      </c>
      <c r="O958" s="41">
        <v>1</v>
      </c>
      <c r="S958" s="14"/>
      <c r="T958" s="14"/>
      <c r="U958" s="24"/>
      <c r="V958" s="24"/>
    </row>
    <row r="959" spans="1:22" x14ac:dyDescent="0.25">
      <c r="A959" s="41">
        <f t="shared" si="187"/>
        <v>2018</v>
      </c>
      <c r="B959" s="41" t="str">
        <f t="shared" si="188"/>
        <v>Dec</v>
      </c>
      <c r="C959" s="41">
        <f t="shared" si="189"/>
        <v>50</v>
      </c>
      <c r="D959" s="41" t="str">
        <f t="shared" si="190"/>
        <v>Tue</v>
      </c>
      <c r="E959" s="27">
        <v>43445</v>
      </c>
      <c r="F959" s="41">
        <v>48110</v>
      </c>
      <c r="G959" s="41" t="s">
        <v>157</v>
      </c>
      <c r="H959" s="41" t="s">
        <v>1157</v>
      </c>
      <c r="I959" s="41" t="s">
        <v>908</v>
      </c>
      <c r="J959" s="41" t="s">
        <v>908</v>
      </c>
      <c r="K959" s="41">
        <f t="shared" si="183"/>
        <v>0</v>
      </c>
      <c r="L959" s="41">
        <f t="shared" si="184"/>
        <v>0</v>
      </c>
      <c r="M959" s="41">
        <f t="shared" si="185"/>
        <v>15</v>
      </c>
      <c r="N959" s="41">
        <f t="shared" si="186"/>
        <v>16</v>
      </c>
      <c r="O959" s="41">
        <v>1</v>
      </c>
      <c r="S959" s="14"/>
      <c r="T959" s="14"/>
      <c r="U959" s="24"/>
      <c r="V959" s="24"/>
    </row>
    <row r="960" spans="1:22" x14ac:dyDescent="0.25">
      <c r="A960" s="41">
        <f t="shared" si="187"/>
        <v>2018</v>
      </c>
      <c r="B960" s="41" t="str">
        <f t="shared" si="188"/>
        <v>Dec</v>
      </c>
      <c r="C960" s="41">
        <f t="shared" si="189"/>
        <v>50</v>
      </c>
      <c r="D960" s="41" t="str">
        <f t="shared" si="190"/>
        <v>Tue</v>
      </c>
      <c r="E960" s="27">
        <v>43445</v>
      </c>
      <c r="F960" s="41">
        <v>48104</v>
      </c>
      <c r="G960" s="41" t="s">
        <v>39</v>
      </c>
      <c r="H960" s="41" t="s">
        <v>1446</v>
      </c>
      <c r="I960" s="41" t="s">
        <v>907</v>
      </c>
      <c r="J960" s="41" t="s">
        <v>907</v>
      </c>
      <c r="K960" s="41">
        <f t="shared" si="183"/>
        <v>1</v>
      </c>
      <c r="L960" s="41">
        <f t="shared" si="184"/>
        <v>1</v>
      </c>
      <c r="M960" s="41">
        <f t="shared" si="185"/>
        <v>26</v>
      </c>
      <c r="N960" s="41">
        <f t="shared" si="186"/>
        <v>21</v>
      </c>
      <c r="O960" s="41">
        <v>1</v>
      </c>
      <c r="S960" s="14"/>
      <c r="T960" s="14"/>
      <c r="U960" s="24"/>
      <c r="V960" s="24"/>
    </row>
    <row r="961" spans="1:22" x14ac:dyDescent="0.25">
      <c r="A961" s="41">
        <f t="shared" si="187"/>
        <v>2018</v>
      </c>
      <c r="B961" s="41" t="str">
        <f t="shared" si="188"/>
        <v>Dec</v>
      </c>
      <c r="C961" s="41">
        <f t="shared" si="189"/>
        <v>50</v>
      </c>
      <c r="D961" s="41" t="str">
        <f t="shared" si="190"/>
        <v>Tue</v>
      </c>
      <c r="E961" s="27">
        <v>43445</v>
      </c>
      <c r="F961" s="41">
        <v>47942</v>
      </c>
      <c r="G961" s="41" t="s">
        <v>10</v>
      </c>
      <c r="H961" s="41" t="s">
        <v>899</v>
      </c>
      <c r="I961" s="41" t="s">
        <v>907</v>
      </c>
      <c r="J961" s="41" t="s">
        <v>907</v>
      </c>
      <c r="K961" s="41">
        <f t="shared" si="183"/>
        <v>1</v>
      </c>
      <c r="L961" s="41">
        <f t="shared" si="184"/>
        <v>1</v>
      </c>
      <c r="M961" s="41">
        <f t="shared" si="185"/>
        <v>27</v>
      </c>
      <c r="N961" s="41">
        <f t="shared" si="186"/>
        <v>30</v>
      </c>
      <c r="O961" s="41">
        <v>1</v>
      </c>
      <c r="S961" s="14"/>
      <c r="T961" s="14"/>
      <c r="U961" s="24"/>
      <c r="V961" s="24"/>
    </row>
    <row r="962" spans="1:22" x14ac:dyDescent="0.25">
      <c r="A962" s="41">
        <f t="shared" si="187"/>
        <v>2018</v>
      </c>
      <c r="B962" s="41" t="str">
        <f t="shared" si="188"/>
        <v>Dec</v>
      </c>
      <c r="C962" s="41">
        <f t="shared" si="189"/>
        <v>50</v>
      </c>
      <c r="D962" s="41" t="str">
        <f t="shared" si="190"/>
        <v>Tue</v>
      </c>
      <c r="E962" s="27">
        <v>43445</v>
      </c>
      <c r="F962" s="41">
        <v>48093</v>
      </c>
      <c r="G962" s="41" t="s">
        <v>176</v>
      </c>
      <c r="H962" s="41" t="s">
        <v>1230</v>
      </c>
      <c r="I962" s="41" t="s">
        <v>907</v>
      </c>
      <c r="J962" s="41" t="s">
        <v>907</v>
      </c>
      <c r="K962" s="41">
        <f t="shared" si="183"/>
        <v>1</v>
      </c>
      <c r="L962" s="41">
        <f t="shared" si="184"/>
        <v>1</v>
      </c>
      <c r="M962" s="41">
        <f t="shared" si="185"/>
        <v>15</v>
      </c>
      <c r="N962" s="41">
        <f t="shared" si="186"/>
        <v>15</v>
      </c>
      <c r="O962" s="41">
        <v>1</v>
      </c>
      <c r="S962" s="14"/>
      <c r="T962" s="14"/>
      <c r="U962" s="24"/>
      <c r="V962" s="24"/>
    </row>
    <row r="963" spans="1:22" x14ac:dyDescent="0.25">
      <c r="A963" s="41">
        <f t="shared" si="187"/>
        <v>2018</v>
      </c>
      <c r="B963" s="41" t="str">
        <f t="shared" si="188"/>
        <v>Dec</v>
      </c>
      <c r="C963" s="41">
        <f t="shared" si="189"/>
        <v>50</v>
      </c>
      <c r="D963" s="41" t="str">
        <f t="shared" si="190"/>
        <v>Tue</v>
      </c>
      <c r="E963" s="27">
        <v>43445</v>
      </c>
      <c r="F963" s="41">
        <v>47877</v>
      </c>
      <c r="G963" s="41" t="s">
        <v>894</v>
      </c>
      <c r="H963" s="41" t="s">
        <v>1238</v>
      </c>
      <c r="I963" s="41" t="s">
        <v>907</v>
      </c>
      <c r="J963" s="41" t="s">
        <v>929</v>
      </c>
      <c r="K963" s="41">
        <f t="shared" ref="K963:K1026" si="191">IF(I963="YES",1,0)</f>
        <v>1</v>
      </c>
      <c r="L963" s="41">
        <f t="shared" ref="L963:L1026" si="192">IF(J963="YES",1,0)</f>
        <v>0</v>
      </c>
      <c r="M963" s="41">
        <f t="shared" ref="M963:M1026" si="193">COUNTIFS(G:G,G963,I:I,"YES")</f>
        <v>2</v>
      </c>
      <c r="N963" s="41">
        <f t="shared" ref="N963:N1026" si="194">COUNTIFS(G:G,G963,J:J,"YES")</f>
        <v>1</v>
      </c>
      <c r="O963" s="41">
        <v>1</v>
      </c>
      <c r="S963" s="14"/>
      <c r="T963" s="14"/>
      <c r="U963" s="24"/>
      <c r="V963" s="24"/>
    </row>
    <row r="964" spans="1:22" x14ac:dyDescent="0.25">
      <c r="A964" s="41">
        <f t="shared" si="187"/>
        <v>2018</v>
      </c>
      <c r="B964" s="41" t="str">
        <f t="shared" si="188"/>
        <v>Dec</v>
      </c>
      <c r="C964" s="41">
        <f t="shared" si="189"/>
        <v>50</v>
      </c>
      <c r="D964" s="41" t="str">
        <f t="shared" si="190"/>
        <v>Tue</v>
      </c>
      <c r="E964" s="27">
        <v>43445</v>
      </c>
      <c r="F964" s="41">
        <v>48103</v>
      </c>
      <c r="G964" s="41" t="s">
        <v>177</v>
      </c>
      <c r="H964" s="41" t="s">
        <v>1229</v>
      </c>
      <c r="I964" s="41" t="s">
        <v>907</v>
      </c>
      <c r="J964" s="41" t="s">
        <v>907</v>
      </c>
      <c r="K964" s="41">
        <f t="shared" si="191"/>
        <v>1</v>
      </c>
      <c r="L964" s="41">
        <f t="shared" si="192"/>
        <v>1</v>
      </c>
      <c r="M964" s="41">
        <f t="shared" si="193"/>
        <v>8</v>
      </c>
      <c r="N964" s="41">
        <f t="shared" si="194"/>
        <v>9</v>
      </c>
      <c r="O964" s="41">
        <v>1</v>
      </c>
      <c r="S964" s="14"/>
      <c r="T964" s="14"/>
      <c r="U964" s="24"/>
      <c r="V964" s="24"/>
    </row>
    <row r="965" spans="1:22" x14ac:dyDescent="0.25">
      <c r="A965" s="41">
        <f t="shared" si="187"/>
        <v>2018</v>
      </c>
      <c r="B965" s="41" t="str">
        <f t="shared" si="188"/>
        <v>Dec</v>
      </c>
      <c r="C965" s="41">
        <f t="shared" si="189"/>
        <v>50</v>
      </c>
      <c r="D965" s="41" t="str">
        <f t="shared" si="190"/>
        <v>Tue</v>
      </c>
      <c r="E965" s="27">
        <v>43445</v>
      </c>
      <c r="F965" s="41">
        <v>51179</v>
      </c>
      <c r="G965" s="41" t="s">
        <v>1435</v>
      </c>
      <c r="H965" s="41" t="s">
        <v>1436</v>
      </c>
      <c r="I965" s="41" t="s">
        <v>907</v>
      </c>
      <c r="J965" s="41" t="s">
        <v>907</v>
      </c>
      <c r="K965" s="41">
        <f t="shared" si="191"/>
        <v>1</v>
      </c>
      <c r="L965" s="41">
        <f t="shared" si="192"/>
        <v>1</v>
      </c>
      <c r="M965" s="41">
        <f t="shared" si="193"/>
        <v>2</v>
      </c>
      <c r="N965" s="41">
        <f t="shared" si="194"/>
        <v>2</v>
      </c>
      <c r="O965" s="41">
        <v>1</v>
      </c>
      <c r="S965" s="14"/>
      <c r="T965" s="14"/>
      <c r="U965" s="24"/>
      <c r="V965" s="24"/>
    </row>
    <row r="966" spans="1:22" x14ac:dyDescent="0.25">
      <c r="A966" s="41">
        <f t="shared" si="187"/>
        <v>2018</v>
      </c>
      <c r="B966" s="41" t="str">
        <f t="shared" si="188"/>
        <v>Dec</v>
      </c>
      <c r="C966" s="41">
        <f t="shared" si="189"/>
        <v>50</v>
      </c>
      <c r="D966" s="41" t="str">
        <f t="shared" si="190"/>
        <v>Tue</v>
      </c>
      <c r="E966" s="27">
        <v>43445</v>
      </c>
      <c r="F966" s="41">
        <v>51157</v>
      </c>
      <c r="G966" s="41" t="s">
        <v>545</v>
      </c>
      <c r="H966" s="41" t="s">
        <v>2097</v>
      </c>
      <c r="I966" s="41" t="s">
        <v>907</v>
      </c>
      <c r="J966" s="41" t="s">
        <v>907</v>
      </c>
      <c r="K966" s="41">
        <f t="shared" si="191"/>
        <v>1</v>
      </c>
      <c r="L966" s="41">
        <f t="shared" si="192"/>
        <v>1</v>
      </c>
      <c r="M966" s="41">
        <f t="shared" si="193"/>
        <v>3</v>
      </c>
      <c r="N966" s="41">
        <f t="shared" si="194"/>
        <v>3</v>
      </c>
      <c r="O966" s="41">
        <v>1</v>
      </c>
      <c r="S966" s="14"/>
      <c r="T966" s="14"/>
      <c r="U966" s="24"/>
      <c r="V966" s="24"/>
    </row>
    <row r="967" spans="1:22" x14ac:dyDescent="0.25">
      <c r="A967" s="41">
        <f t="shared" si="187"/>
        <v>2018</v>
      </c>
      <c r="B967" s="41" t="str">
        <f t="shared" si="188"/>
        <v>Dec</v>
      </c>
      <c r="C967" s="41">
        <f t="shared" si="189"/>
        <v>50</v>
      </c>
      <c r="D967" s="41" t="str">
        <f t="shared" si="190"/>
        <v>Tue</v>
      </c>
      <c r="E967" s="27">
        <v>43445</v>
      </c>
      <c r="F967" s="41">
        <v>50513</v>
      </c>
      <c r="G967" s="41" t="s">
        <v>1112</v>
      </c>
      <c r="H967" s="41" t="s">
        <v>2093</v>
      </c>
      <c r="I967" s="41" t="s">
        <v>907</v>
      </c>
      <c r="J967" s="41" t="s">
        <v>907</v>
      </c>
      <c r="K967" s="41">
        <f t="shared" si="191"/>
        <v>1</v>
      </c>
      <c r="L967" s="41">
        <f t="shared" si="192"/>
        <v>1</v>
      </c>
      <c r="M967" s="41">
        <f t="shared" si="193"/>
        <v>1</v>
      </c>
      <c r="N967" s="41">
        <f t="shared" si="194"/>
        <v>2</v>
      </c>
      <c r="O967" s="41">
        <v>1</v>
      </c>
      <c r="S967" s="14"/>
      <c r="T967" s="14"/>
      <c r="U967" s="24"/>
      <c r="V967" s="24"/>
    </row>
    <row r="968" spans="1:22" x14ac:dyDescent="0.25">
      <c r="A968" s="41">
        <f t="shared" si="187"/>
        <v>2018</v>
      </c>
      <c r="B968" s="41" t="str">
        <f t="shared" si="188"/>
        <v>Dec</v>
      </c>
      <c r="C968" s="41">
        <f t="shared" si="189"/>
        <v>50</v>
      </c>
      <c r="D968" s="41" t="str">
        <f t="shared" si="190"/>
        <v>Tue</v>
      </c>
      <c r="E968" s="27">
        <v>43445</v>
      </c>
      <c r="F968" s="41">
        <v>50513</v>
      </c>
      <c r="G968" s="41" t="s">
        <v>1112</v>
      </c>
      <c r="H968" s="41" t="s">
        <v>2093</v>
      </c>
      <c r="I968" s="41" t="s">
        <v>908</v>
      </c>
      <c r="J968" s="41" t="s">
        <v>907</v>
      </c>
      <c r="K968" s="41">
        <f t="shared" si="191"/>
        <v>0</v>
      </c>
      <c r="L968" s="41">
        <f t="shared" si="192"/>
        <v>1</v>
      </c>
      <c r="M968" s="41">
        <f t="shared" si="193"/>
        <v>1</v>
      </c>
      <c r="N968" s="41">
        <f t="shared" si="194"/>
        <v>2</v>
      </c>
      <c r="O968" s="41">
        <v>1</v>
      </c>
      <c r="S968" s="14"/>
      <c r="T968" s="14"/>
      <c r="U968" s="24"/>
      <c r="V968" s="24"/>
    </row>
    <row r="969" spans="1:22" x14ac:dyDescent="0.25">
      <c r="A969" s="41">
        <f t="shared" si="187"/>
        <v>2018</v>
      </c>
      <c r="B969" s="41" t="str">
        <f t="shared" si="188"/>
        <v>Dec</v>
      </c>
      <c r="C969" s="41">
        <f t="shared" si="189"/>
        <v>50</v>
      </c>
      <c r="D969" s="41" t="str">
        <f t="shared" si="190"/>
        <v>Tue</v>
      </c>
      <c r="E969" s="27">
        <v>43445</v>
      </c>
      <c r="F969" s="41">
        <v>51135</v>
      </c>
      <c r="G969" s="41" t="s">
        <v>188</v>
      </c>
      <c r="H969" s="41" t="s">
        <v>1237</v>
      </c>
      <c r="I969" s="41" t="s">
        <v>908</v>
      </c>
      <c r="J969" s="41" t="s">
        <v>907</v>
      </c>
      <c r="K969" s="41">
        <f t="shared" si="191"/>
        <v>0</v>
      </c>
      <c r="L969" s="41">
        <f t="shared" si="192"/>
        <v>1</v>
      </c>
      <c r="M969" s="41">
        <f t="shared" si="193"/>
        <v>5</v>
      </c>
      <c r="N969" s="41">
        <f t="shared" si="194"/>
        <v>6</v>
      </c>
      <c r="O969" s="41">
        <v>1</v>
      </c>
      <c r="S969" s="14"/>
      <c r="T969" s="14"/>
      <c r="U969" s="24"/>
      <c r="V969" s="24"/>
    </row>
    <row r="970" spans="1:22" x14ac:dyDescent="0.25">
      <c r="A970" s="41">
        <f t="shared" si="187"/>
        <v>2018</v>
      </c>
      <c r="B970" s="41" t="str">
        <f t="shared" si="188"/>
        <v>Dec</v>
      </c>
      <c r="C970" s="41">
        <f t="shared" si="189"/>
        <v>50</v>
      </c>
      <c r="D970" s="41" t="str">
        <f t="shared" si="190"/>
        <v>Tue</v>
      </c>
      <c r="E970" s="27">
        <v>43445</v>
      </c>
      <c r="F970" s="41">
        <v>48101</v>
      </c>
      <c r="G970" s="41" t="s">
        <v>60</v>
      </c>
      <c r="H970" s="41" t="s">
        <v>1434</v>
      </c>
      <c r="I970" s="41" t="s">
        <v>907</v>
      </c>
      <c r="J970" s="41" t="s">
        <v>907</v>
      </c>
      <c r="K970" s="41">
        <f t="shared" si="191"/>
        <v>1</v>
      </c>
      <c r="L970" s="41">
        <f t="shared" si="192"/>
        <v>1</v>
      </c>
      <c r="M970" s="41">
        <f t="shared" si="193"/>
        <v>11</v>
      </c>
      <c r="N970" s="41">
        <f t="shared" si="194"/>
        <v>12</v>
      </c>
      <c r="O970" s="41">
        <v>1</v>
      </c>
      <c r="S970" s="14"/>
      <c r="T970" s="14"/>
      <c r="U970" s="24"/>
      <c r="V970" s="24"/>
    </row>
    <row r="971" spans="1:22" x14ac:dyDescent="0.25">
      <c r="A971" s="41">
        <f t="shared" si="187"/>
        <v>2018</v>
      </c>
      <c r="B971" s="41" t="str">
        <f t="shared" si="188"/>
        <v>Dec</v>
      </c>
      <c r="C971" s="41">
        <f t="shared" si="189"/>
        <v>50</v>
      </c>
      <c r="D971" s="41" t="str">
        <f t="shared" si="190"/>
        <v>Tue</v>
      </c>
      <c r="E971" s="27">
        <v>43445</v>
      </c>
      <c r="F971" s="41">
        <v>51078</v>
      </c>
      <c r="G971" s="41" t="s">
        <v>2398</v>
      </c>
      <c r="H971" s="41" t="s">
        <v>2399</v>
      </c>
      <c r="I971" s="41" t="s">
        <v>907</v>
      </c>
      <c r="J971" s="41" t="s">
        <v>907</v>
      </c>
      <c r="K971" s="41">
        <f t="shared" si="191"/>
        <v>1</v>
      </c>
      <c r="L971" s="41">
        <f t="shared" si="192"/>
        <v>1</v>
      </c>
      <c r="M971" s="41">
        <f t="shared" si="193"/>
        <v>1</v>
      </c>
      <c r="N971" s="41">
        <f t="shared" si="194"/>
        <v>1</v>
      </c>
      <c r="O971" s="41">
        <v>1</v>
      </c>
      <c r="S971" s="14"/>
      <c r="T971" s="14"/>
      <c r="U971" s="24"/>
      <c r="V971" s="24"/>
    </row>
    <row r="972" spans="1:22" x14ac:dyDescent="0.25">
      <c r="A972" s="41">
        <f t="shared" si="187"/>
        <v>2018</v>
      </c>
      <c r="B972" s="41" t="str">
        <f t="shared" si="188"/>
        <v>Dec</v>
      </c>
      <c r="C972" s="41">
        <f t="shared" si="189"/>
        <v>50</v>
      </c>
      <c r="D972" s="41" t="str">
        <f t="shared" si="190"/>
        <v>Tue</v>
      </c>
      <c r="E972" s="27">
        <v>43445</v>
      </c>
      <c r="F972" s="41">
        <v>48863</v>
      </c>
      <c r="G972" s="41" t="s">
        <v>890</v>
      </c>
      <c r="H972" s="41" t="s">
        <v>1231</v>
      </c>
      <c r="I972" s="41" t="s">
        <v>907</v>
      </c>
      <c r="J972" s="41" t="s">
        <v>907</v>
      </c>
      <c r="K972" s="41">
        <f t="shared" si="191"/>
        <v>1</v>
      </c>
      <c r="L972" s="41">
        <f t="shared" si="192"/>
        <v>1</v>
      </c>
      <c r="M972" s="41">
        <f t="shared" si="193"/>
        <v>6</v>
      </c>
      <c r="N972" s="41">
        <f t="shared" si="194"/>
        <v>6</v>
      </c>
      <c r="O972" s="41">
        <v>1</v>
      </c>
      <c r="S972" s="14"/>
      <c r="T972" s="14"/>
      <c r="U972" s="24"/>
      <c r="V972" s="24"/>
    </row>
    <row r="973" spans="1:22" x14ac:dyDescent="0.25">
      <c r="A973" s="41">
        <f t="shared" si="187"/>
        <v>2018</v>
      </c>
      <c r="B973" s="41" t="str">
        <f t="shared" si="188"/>
        <v>Dec</v>
      </c>
      <c r="C973" s="41">
        <f t="shared" si="189"/>
        <v>50</v>
      </c>
      <c r="D973" s="41" t="str">
        <f t="shared" si="190"/>
        <v>Tue</v>
      </c>
      <c r="E973" s="27">
        <v>43445</v>
      </c>
      <c r="F973" s="41">
        <v>50956</v>
      </c>
      <c r="G973" s="41" t="s">
        <v>484</v>
      </c>
      <c r="H973" s="41" t="s">
        <v>2091</v>
      </c>
      <c r="I973" s="41" t="s">
        <v>907</v>
      </c>
      <c r="J973" s="41" t="s">
        <v>907</v>
      </c>
      <c r="K973" s="41">
        <f t="shared" si="191"/>
        <v>1</v>
      </c>
      <c r="L973" s="41">
        <f t="shared" si="192"/>
        <v>1</v>
      </c>
      <c r="M973" s="41">
        <f t="shared" si="193"/>
        <v>6</v>
      </c>
      <c r="N973" s="41">
        <f t="shared" si="194"/>
        <v>6</v>
      </c>
      <c r="O973" s="41">
        <v>1</v>
      </c>
      <c r="S973" s="14"/>
      <c r="T973" s="14"/>
      <c r="U973" s="24"/>
      <c r="V973" s="24"/>
    </row>
    <row r="974" spans="1:22" x14ac:dyDescent="0.25">
      <c r="A974" s="41">
        <f t="shared" si="187"/>
        <v>2018</v>
      </c>
      <c r="B974" s="41" t="str">
        <f t="shared" si="188"/>
        <v>Dec</v>
      </c>
      <c r="C974" s="41">
        <f t="shared" si="189"/>
        <v>50</v>
      </c>
      <c r="D974" s="41" t="str">
        <f t="shared" si="190"/>
        <v>Tue</v>
      </c>
      <c r="E974" s="27">
        <v>43445</v>
      </c>
      <c r="F974" s="41">
        <v>51167</v>
      </c>
      <c r="G974" s="41" t="s">
        <v>484</v>
      </c>
      <c r="H974" s="41" t="s">
        <v>2400</v>
      </c>
      <c r="I974" s="41" t="s">
        <v>907</v>
      </c>
      <c r="J974" s="41" t="s">
        <v>907</v>
      </c>
      <c r="K974" s="41">
        <f t="shared" si="191"/>
        <v>1</v>
      </c>
      <c r="L974" s="41">
        <f t="shared" si="192"/>
        <v>1</v>
      </c>
      <c r="M974" s="41">
        <f t="shared" si="193"/>
        <v>6</v>
      </c>
      <c r="N974" s="41">
        <f t="shared" si="194"/>
        <v>6</v>
      </c>
      <c r="O974" s="41">
        <v>1</v>
      </c>
      <c r="S974" s="14"/>
      <c r="T974" s="14"/>
      <c r="U974" s="24"/>
      <c r="V974" s="24"/>
    </row>
    <row r="975" spans="1:22" x14ac:dyDescent="0.25">
      <c r="A975" s="41">
        <f t="shared" si="187"/>
        <v>2018</v>
      </c>
      <c r="B975" s="41" t="str">
        <f t="shared" si="188"/>
        <v>Dec</v>
      </c>
      <c r="C975" s="41">
        <f t="shared" si="189"/>
        <v>50</v>
      </c>
      <c r="D975" s="41" t="str">
        <f t="shared" si="190"/>
        <v>Tue</v>
      </c>
      <c r="E975" s="27">
        <v>43445</v>
      </c>
      <c r="F975" s="41">
        <v>51137</v>
      </c>
      <c r="G975" s="41" t="s">
        <v>2169</v>
      </c>
      <c r="H975" s="41" t="s">
        <v>2170</v>
      </c>
      <c r="I975" s="41" t="s">
        <v>908</v>
      </c>
      <c r="J975" s="41" t="s">
        <v>907</v>
      </c>
      <c r="K975" s="41">
        <f t="shared" si="191"/>
        <v>0</v>
      </c>
      <c r="L975" s="41">
        <f t="shared" si="192"/>
        <v>1</v>
      </c>
      <c r="M975" s="41">
        <f t="shared" si="193"/>
        <v>0</v>
      </c>
      <c r="N975" s="41">
        <f t="shared" si="194"/>
        <v>1</v>
      </c>
      <c r="O975" s="41">
        <v>1</v>
      </c>
      <c r="S975" s="14"/>
      <c r="T975" s="14"/>
      <c r="U975" s="24"/>
      <c r="V975" s="24"/>
    </row>
    <row r="976" spans="1:22" x14ac:dyDescent="0.25">
      <c r="A976" s="41">
        <f t="shared" si="187"/>
        <v>2018</v>
      </c>
      <c r="B976" s="41" t="str">
        <f t="shared" si="188"/>
        <v>Dec</v>
      </c>
      <c r="C976" s="41">
        <f t="shared" si="189"/>
        <v>50</v>
      </c>
      <c r="D976" s="41" t="str">
        <f t="shared" si="190"/>
        <v>Tue</v>
      </c>
      <c r="E976" s="27">
        <v>43445</v>
      </c>
      <c r="F976" s="41">
        <v>51032</v>
      </c>
      <c r="G976" s="41" t="s">
        <v>650</v>
      </c>
      <c r="H976" s="41" t="s">
        <v>2403</v>
      </c>
      <c r="I976" s="41" t="s">
        <v>908</v>
      </c>
      <c r="J976" s="41" t="s">
        <v>908</v>
      </c>
      <c r="K976" s="41">
        <f t="shared" si="191"/>
        <v>0</v>
      </c>
      <c r="L976" s="41">
        <f t="shared" si="192"/>
        <v>0</v>
      </c>
      <c r="M976" s="41">
        <f t="shared" si="193"/>
        <v>4</v>
      </c>
      <c r="N976" s="41">
        <f t="shared" si="194"/>
        <v>5</v>
      </c>
      <c r="O976" s="41">
        <v>1</v>
      </c>
      <c r="S976" s="14"/>
      <c r="T976" s="14"/>
      <c r="U976" s="24"/>
      <c r="V976" s="24"/>
    </row>
    <row r="977" spans="1:22" x14ac:dyDescent="0.25">
      <c r="A977" s="41">
        <f t="shared" si="187"/>
        <v>2018</v>
      </c>
      <c r="B977" s="41" t="str">
        <f t="shared" si="188"/>
        <v>Dec</v>
      </c>
      <c r="C977" s="41">
        <f t="shared" si="189"/>
        <v>50</v>
      </c>
      <c r="D977" s="41" t="str">
        <f t="shared" si="190"/>
        <v>Wed</v>
      </c>
      <c r="E977" s="27">
        <v>43446</v>
      </c>
      <c r="F977" s="41">
        <v>47491</v>
      </c>
      <c r="G977" s="41" t="s">
        <v>53</v>
      </c>
      <c r="H977" s="41" t="s">
        <v>2192</v>
      </c>
      <c r="I977" s="41" t="s">
        <v>907</v>
      </c>
      <c r="J977" s="41" t="s">
        <v>908</v>
      </c>
      <c r="K977" s="41">
        <f t="shared" si="191"/>
        <v>1</v>
      </c>
      <c r="L977" s="41">
        <f t="shared" si="192"/>
        <v>0</v>
      </c>
      <c r="M977" s="41">
        <f t="shared" si="193"/>
        <v>14</v>
      </c>
      <c r="N977" s="41">
        <f t="shared" si="194"/>
        <v>14</v>
      </c>
      <c r="O977" s="41">
        <v>1</v>
      </c>
      <c r="S977" s="14"/>
      <c r="T977" s="14"/>
      <c r="U977" s="24"/>
      <c r="V977" s="24"/>
    </row>
    <row r="978" spans="1:22" x14ac:dyDescent="0.25">
      <c r="A978" s="41">
        <f t="shared" si="187"/>
        <v>2018</v>
      </c>
      <c r="B978" s="41" t="str">
        <f t="shared" si="188"/>
        <v>Dec</v>
      </c>
      <c r="C978" s="41">
        <f t="shared" si="189"/>
        <v>50</v>
      </c>
      <c r="D978" s="41" t="str">
        <f t="shared" si="190"/>
        <v>Wed</v>
      </c>
      <c r="E978" s="27">
        <v>43446</v>
      </c>
      <c r="F978" s="41">
        <v>50983</v>
      </c>
      <c r="G978" s="41" t="s">
        <v>2102</v>
      </c>
      <c r="H978" s="41" t="s">
        <v>2103</v>
      </c>
      <c r="I978" s="41" t="s">
        <v>907</v>
      </c>
      <c r="J978" s="41" t="s">
        <v>907</v>
      </c>
      <c r="K978" s="41">
        <f t="shared" si="191"/>
        <v>1</v>
      </c>
      <c r="L978" s="41">
        <f t="shared" si="192"/>
        <v>1</v>
      </c>
      <c r="M978" s="41">
        <f t="shared" si="193"/>
        <v>2</v>
      </c>
      <c r="N978" s="41">
        <f t="shared" si="194"/>
        <v>2</v>
      </c>
      <c r="O978" s="41">
        <v>1</v>
      </c>
      <c r="S978" s="14"/>
      <c r="T978" s="14"/>
      <c r="U978" s="24"/>
      <c r="V978" s="24"/>
    </row>
    <row r="979" spans="1:22" x14ac:dyDescent="0.25">
      <c r="A979" s="41">
        <f t="shared" si="187"/>
        <v>2018</v>
      </c>
      <c r="B979" s="41" t="str">
        <f t="shared" si="188"/>
        <v>Dec</v>
      </c>
      <c r="C979" s="41">
        <f t="shared" si="189"/>
        <v>50</v>
      </c>
      <c r="D979" s="41" t="str">
        <f t="shared" si="190"/>
        <v>Wed</v>
      </c>
      <c r="E979" s="27">
        <v>43446</v>
      </c>
      <c r="F979" s="41">
        <v>48123</v>
      </c>
      <c r="G979" s="41" t="s">
        <v>1235</v>
      </c>
      <c r="H979" s="41" t="s">
        <v>2108</v>
      </c>
      <c r="I979" s="41" t="s">
        <v>907</v>
      </c>
      <c r="J979" s="41" t="s">
        <v>907</v>
      </c>
      <c r="K979" s="41">
        <f t="shared" si="191"/>
        <v>1</v>
      </c>
      <c r="L979" s="41">
        <f t="shared" si="192"/>
        <v>1</v>
      </c>
      <c r="M979" s="41">
        <f t="shared" si="193"/>
        <v>2</v>
      </c>
      <c r="N979" s="41">
        <f t="shared" si="194"/>
        <v>2</v>
      </c>
      <c r="O979" s="41">
        <v>1</v>
      </c>
      <c r="S979" s="14"/>
      <c r="T979" s="14"/>
      <c r="U979" s="24"/>
      <c r="V979" s="24"/>
    </row>
    <row r="980" spans="1:22" x14ac:dyDescent="0.25">
      <c r="A980" s="41">
        <f t="shared" si="187"/>
        <v>2018</v>
      </c>
      <c r="B980" s="41" t="str">
        <f t="shared" si="188"/>
        <v>Dec</v>
      </c>
      <c r="C980" s="41">
        <f t="shared" si="189"/>
        <v>50</v>
      </c>
      <c r="D980" s="41" t="str">
        <f t="shared" si="190"/>
        <v>Wed</v>
      </c>
      <c r="E980" s="27">
        <v>43446</v>
      </c>
      <c r="F980" s="41">
        <v>48133</v>
      </c>
      <c r="G980" s="41" t="s">
        <v>1931</v>
      </c>
      <c r="H980" s="41" t="s">
        <v>2092</v>
      </c>
      <c r="I980" s="41" t="s">
        <v>907</v>
      </c>
      <c r="J980" s="41" t="s">
        <v>907</v>
      </c>
      <c r="K980" s="41">
        <f t="shared" si="191"/>
        <v>1</v>
      </c>
      <c r="L980" s="41">
        <f t="shared" si="192"/>
        <v>1</v>
      </c>
      <c r="M980" s="41">
        <f t="shared" si="193"/>
        <v>2</v>
      </c>
      <c r="N980" s="41">
        <f t="shared" si="194"/>
        <v>2</v>
      </c>
      <c r="O980" s="41">
        <v>1</v>
      </c>
      <c r="S980" s="14"/>
      <c r="T980" s="14"/>
      <c r="U980" s="24"/>
      <c r="V980" s="24"/>
    </row>
    <row r="981" spans="1:22" x14ac:dyDescent="0.25">
      <c r="A981" s="41">
        <f t="shared" si="187"/>
        <v>2018</v>
      </c>
      <c r="B981" s="41" t="str">
        <f t="shared" si="188"/>
        <v>Dec</v>
      </c>
      <c r="C981" s="41">
        <f t="shared" si="189"/>
        <v>50</v>
      </c>
      <c r="D981" s="41" t="str">
        <f t="shared" si="190"/>
        <v>Wed</v>
      </c>
      <c r="E981" s="27">
        <v>43446</v>
      </c>
      <c r="F981" s="41">
        <v>48150</v>
      </c>
      <c r="G981" s="41" t="s">
        <v>60</v>
      </c>
      <c r="H981" s="41" t="s">
        <v>2417</v>
      </c>
      <c r="I981" s="41" t="s">
        <v>908</v>
      </c>
      <c r="J981" s="41" t="s">
        <v>908</v>
      </c>
      <c r="K981" s="41">
        <f t="shared" si="191"/>
        <v>0</v>
      </c>
      <c r="L981" s="41">
        <f t="shared" si="192"/>
        <v>0</v>
      </c>
      <c r="M981" s="41">
        <f t="shared" si="193"/>
        <v>11</v>
      </c>
      <c r="N981" s="41">
        <f t="shared" si="194"/>
        <v>12</v>
      </c>
      <c r="O981" s="41">
        <v>1</v>
      </c>
      <c r="S981" s="14"/>
      <c r="T981" s="14"/>
      <c r="U981" s="24"/>
      <c r="V981" s="24"/>
    </row>
    <row r="982" spans="1:22" x14ac:dyDescent="0.25">
      <c r="A982" s="41">
        <f t="shared" si="187"/>
        <v>2018</v>
      </c>
      <c r="B982" s="41" t="str">
        <f t="shared" si="188"/>
        <v>Dec</v>
      </c>
      <c r="C982" s="41">
        <f t="shared" si="189"/>
        <v>50</v>
      </c>
      <c r="D982" s="41" t="str">
        <f t="shared" si="190"/>
        <v>Wed</v>
      </c>
      <c r="E982" s="27">
        <v>43446</v>
      </c>
      <c r="F982" s="41">
        <v>48505</v>
      </c>
      <c r="G982" s="41" t="s">
        <v>31</v>
      </c>
      <c r="H982" s="41" t="s">
        <v>2408</v>
      </c>
      <c r="I982" s="41" t="s">
        <v>908</v>
      </c>
      <c r="J982" s="41" t="s">
        <v>908</v>
      </c>
      <c r="K982" s="41">
        <f t="shared" si="191"/>
        <v>0</v>
      </c>
      <c r="L982" s="41">
        <f t="shared" si="192"/>
        <v>0</v>
      </c>
      <c r="M982" s="41">
        <f t="shared" si="193"/>
        <v>12</v>
      </c>
      <c r="N982" s="41">
        <f t="shared" si="194"/>
        <v>12</v>
      </c>
      <c r="O982" s="41">
        <v>1</v>
      </c>
      <c r="S982" s="14"/>
      <c r="T982" s="14"/>
      <c r="U982" s="24"/>
      <c r="V982" s="24"/>
    </row>
    <row r="983" spans="1:22" x14ac:dyDescent="0.25">
      <c r="A983" s="41">
        <f t="shared" si="187"/>
        <v>2018</v>
      </c>
      <c r="B983" s="41" t="str">
        <f t="shared" si="188"/>
        <v>Dec</v>
      </c>
      <c r="C983" s="41">
        <f t="shared" si="189"/>
        <v>50</v>
      </c>
      <c r="D983" s="41" t="str">
        <f t="shared" si="190"/>
        <v>Wed</v>
      </c>
      <c r="E983" s="27">
        <v>43446</v>
      </c>
      <c r="F983" s="41">
        <v>48121</v>
      </c>
      <c r="G983" s="41" t="s">
        <v>924</v>
      </c>
      <c r="H983" s="41" t="s">
        <v>1241</v>
      </c>
      <c r="I983" s="41" t="s">
        <v>907</v>
      </c>
      <c r="J983" s="41" t="s">
        <v>907</v>
      </c>
      <c r="K983" s="41">
        <f t="shared" si="191"/>
        <v>1</v>
      </c>
      <c r="L983" s="41">
        <f t="shared" si="192"/>
        <v>1</v>
      </c>
      <c r="M983" s="41">
        <f t="shared" si="193"/>
        <v>4</v>
      </c>
      <c r="N983" s="41">
        <f t="shared" si="194"/>
        <v>4</v>
      </c>
      <c r="O983" s="41">
        <v>1</v>
      </c>
      <c r="S983" s="14"/>
      <c r="T983" s="14"/>
      <c r="U983" s="24"/>
      <c r="V983" s="24"/>
    </row>
    <row r="984" spans="1:22" x14ac:dyDescent="0.25">
      <c r="A984" s="41">
        <f t="shared" si="187"/>
        <v>2018</v>
      </c>
      <c r="B984" s="41" t="str">
        <f t="shared" si="188"/>
        <v>Dec</v>
      </c>
      <c r="C984" s="41">
        <f t="shared" si="189"/>
        <v>50</v>
      </c>
      <c r="D984" s="41" t="str">
        <f t="shared" si="190"/>
        <v>Wed</v>
      </c>
      <c r="E984" s="27">
        <v>43446</v>
      </c>
      <c r="F984" s="41">
        <v>48154</v>
      </c>
      <c r="G984" s="41" t="s">
        <v>39</v>
      </c>
      <c r="H984" s="41" t="s">
        <v>2088</v>
      </c>
      <c r="I984" s="41" t="s">
        <v>907</v>
      </c>
      <c r="J984" s="41" t="s">
        <v>907</v>
      </c>
      <c r="K984" s="41">
        <f t="shared" si="191"/>
        <v>1</v>
      </c>
      <c r="L984" s="41">
        <f t="shared" si="192"/>
        <v>1</v>
      </c>
      <c r="M984" s="41">
        <f t="shared" si="193"/>
        <v>26</v>
      </c>
      <c r="N984" s="41">
        <f t="shared" si="194"/>
        <v>21</v>
      </c>
      <c r="O984" s="41">
        <v>1</v>
      </c>
      <c r="S984" s="14"/>
      <c r="T984" s="14"/>
      <c r="U984" s="24"/>
      <c r="V984" s="24"/>
    </row>
    <row r="985" spans="1:22" x14ac:dyDescent="0.25">
      <c r="A985" s="41">
        <f t="shared" si="187"/>
        <v>2018</v>
      </c>
      <c r="B985" s="41" t="str">
        <f t="shared" si="188"/>
        <v>Dec</v>
      </c>
      <c r="C985" s="41">
        <f t="shared" si="189"/>
        <v>50</v>
      </c>
      <c r="D985" s="41" t="str">
        <f t="shared" si="190"/>
        <v>Wed</v>
      </c>
      <c r="E985" s="27">
        <v>43446</v>
      </c>
      <c r="F985" s="41">
        <v>51096</v>
      </c>
      <c r="G985" s="41" t="s">
        <v>1837</v>
      </c>
      <c r="H985" s="41" t="s">
        <v>2404</v>
      </c>
      <c r="I985" s="41" t="s">
        <v>908</v>
      </c>
      <c r="J985" s="41" t="s">
        <v>908</v>
      </c>
      <c r="K985" s="41">
        <f t="shared" si="191"/>
        <v>0</v>
      </c>
      <c r="L985" s="41">
        <f t="shared" si="192"/>
        <v>0</v>
      </c>
      <c r="M985" s="41">
        <f t="shared" si="193"/>
        <v>0</v>
      </c>
      <c r="N985" s="41">
        <f t="shared" si="194"/>
        <v>0</v>
      </c>
      <c r="O985" s="41">
        <v>1</v>
      </c>
      <c r="S985" s="14"/>
      <c r="T985" s="14"/>
      <c r="U985" s="24"/>
      <c r="V985" s="24"/>
    </row>
    <row r="986" spans="1:22" x14ac:dyDescent="0.25">
      <c r="A986" s="41">
        <f t="shared" si="187"/>
        <v>2018</v>
      </c>
      <c r="B986" s="41" t="str">
        <f t="shared" si="188"/>
        <v>Dec</v>
      </c>
      <c r="C986" s="41">
        <f t="shared" si="189"/>
        <v>50</v>
      </c>
      <c r="D986" s="41" t="str">
        <f t="shared" si="190"/>
        <v>Wed</v>
      </c>
      <c r="E986" s="27">
        <v>43446</v>
      </c>
      <c r="F986" s="41">
        <v>48136</v>
      </c>
      <c r="G986" s="41" t="s">
        <v>352</v>
      </c>
      <c r="H986" s="41" t="s">
        <v>2406</v>
      </c>
      <c r="I986" s="41" t="s">
        <v>908</v>
      </c>
      <c r="J986" s="41" t="s">
        <v>908</v>
      </c>
      <c r="K986" s="41">
        <f t="shared" si="191"/>
        <v>0</v>
      </c>
      <c r="L986" s="41">
        <f t="shared" si="192"/>
        <v>0</v>
      </c>
      <c r="M986" s="41">
        <f t="shared" si="193"/>
        <v>3</v>
      </c>
      <c r="N986" s="41">
        <f t="shared" si="194"/>
        <v>3</v>
      </c>
      <c r="O986" s="41">
        <v>1</v>
      </c>
      <c r="S986" s="14"/>
      <c r="T986" s="14"/>
      <c r="U986" s="24"/>
      <c r="V986" s="24"/>
    </row>
    <row r="987" spans="1:22" x14ac:dyDescent="0.25">
      <c r="A987" s="41">
        <f t="shared" si="187"/>
        <v>2018</v>
      </c>
      <c r="B987" s="41" t="str">
        <f t="shared" si="188"/>
        <v>Dec</v>
      </c>
      <c r="C987" s="41">
        <f t="shared" si="189"/>
        <v>50</v>
      </c>
      <c r="D987" s="41" t="str">
        <f t="shared" si="190"/>
        <v>Wed</v>
      </c>
      <c r="E987" s="27">
        <v>43446</v>
      </c>
      <c r="F987" s="41">
        <v>48138</v>
      </c>
      <c r="G987" s="41" t="s">
        <v>669</v>
      </c>
      <c r="H987" s="41" t="s">
        <v>2405</v>
      </c>
      <c r="I987" s="41" t="s">
        <v>908</v>
      </c>
      <c r="J987" s="41" t="s">
        <v>908</v>
      </c>
      <c r="K987" s="41">
        <f t="shared" si="191"/>
        <v>0</v>
      </c>
      <c r="L987" s="41">
        <f t="shared" si="192"/>
        <v>0</v>
      </c>
      <c r="M987" s="41">
        <f t="shared" si="193"/>
        <v>2</v>
      </c>
      <c r="N987" s="41">
        <f t="shared" si="194"/>
        <v>3</v>
      </c>
      <c r="O987" s="41">
        <v>1</v>
      </c>
      <c r="S987" s="14"/>
      <c r="T987" s="14"/>
      <c r="U987" s="24"/>
      <c r="V987" s="24"/>
    </row>
    <row r="988" spans="1:22" x14ac:dyDescent="0.25">
      <c r="A988" s="41">
        <f t="shared" si="187"/>
        <v>2018</v>
      </c>
      <c r="B988" s="41" t="str">
        <f t="shared" si="188"/>
        <v>Dec</v>
      </c>
      <c r="C988" s="41">
        <f t="shared" si="189"/>
        <v>50</v>
      </c>
      <c r="D988" s="41" t="str">
        <f t="shared" si="190"/>
        <v>Wed</v>
      </c>
      <c r="E988" s="27">
        <v>43446</v>
      </c>
      <c r="F988" s="41">
        <v>48130</v>
      </c>
      <c r="G988" s="41" t="s">
        <v>1750</v>
      </c>
      <c r="H988" s="41" t="s">
        <v>2112</v>
      </c>
      <c r="I988" s="41" t="s">
        <v>907</v>
      </c>
      <c r="J988" s="41" t="s">
        <v>907</v>
      </c>
      <c r="K988" s="41">
        <f t="shared" si="191"/>
        <v>1</v>
      </c>
      <c r="L988" s="41">
        <f t="shared" si="192"/>
        <v>1</v>
      </c>
      <c r="M988" s="41">
        <f t="shared" si="193"/>
        <v>1</v>
      </c>
      <c r="N988" s="41">
        <f t="shared" si="194"/>
        <v>1</v>
      </c>
      <c r="O988" s="41">
        <v>1</v>
      </c>
      <c r="S988" s="14"/>
      <c r="T988" s="14"/>
      <c r="U988" s="24"/>
      <c r="V988" s="24"/>
    </row>
    <row r="989" spans="1:22" x14ac:dyDescent="0.25">
      <c r="A989" s="41">
        <f t="shared" si="187"/>
        <v>2018</v>
      </c>
      <c r="B989" s="41" t="str">
        <f t="shared" si="188"/>
        <v>Dec</v>
      </c>
      <c r="C989" s="41">
        <f t="shared" si="189"/>
        <v>50</v>
      </c>
      <c r="D989" s="41" t="str">
        <f t="shared" si="190"/>
        <v>Wed</v>
      </c>
      <c r="E989" s="27">
        <v>43446</v>
      </c>
      <c r="F989" s="41">
        <v>51020</v>
      </c>
      <c r="G989" s="41" t="s">
        <v>560</v>
      </c>
      <c r="H989" s="41" t="s">
        <v>2101</v>
      </c>
      <c r="I989" s="41" t="s">
        <v>907</v>
      </c>
      <c r="J989" s="41" t="s">
        <v>907</v>
      </c>
      <c r="K989" s="41">
        <f t="shared" si="191"/>
        <v>1</v>
      </c>
      <c r="L989" s="41">
        <f t="shared" si="192"/>
        <v>1</v>
      </c>
      <c r="M989" s="41">
        <f t="shared" si="193"/>
        <v>3</v>
      </c>
      <c r="N989" s="41">
        <f t="shared" si="194"/>
        <v>3</v>
      </c>
      <c r="O989" s="41">
        <v>1</v>
      </c>
      <c r="S989" s="14"/>
      <c r="T989" s="14"/>
      <c r="U989" s="24"/>
      <c r="V989" s="24"/>
    </row>
    <row r="990" spans="1:22" x14ac:dyDescent="0.25">
      <c r="A990" s="41">
        <f t="shared" si="187"/>
        <v>2018</v>
      </c>
      <c r="B990" s="41" t="str">
        <f t="shared" si="188"/>
        <v>Dec</v>
      </c>
      <c r="C990" s="41">
        <f t="shared" si="189"/>
        <v>50</v>
      </c>
      <c r="D990" s="41" t="str">
        <f t="shared" si="190"/>
        <v>Wed</v>
      </c>
      <c r="E990" s="27">
        <v>43446</v>
      </c>
      <c r="F990" s="41">
        <v>48145</v>
      </c>
      <c r="G990" s="41" t="s">
        <v>176</v>
      </c>
      <c r="H990" s="41" t="s">
        <v>2096</v>
      </c>
      <c r="I990" s="41" t="s">
        <v>907</v>
      </c>
      <c r="J990" s="41" t="s">
        <v>907</v>
      </c>
      <c r="K990" s="41">
        <f t="shared" si="191"/>
        <v>1</v>
      </c>
      <c r="L990" s="41">
        <f t="shared" si="192"/>
        <v>1</v>
      </c>
      <c r="M990" s="41">
        <f t="shared" si="193"/>
        <v>15</v>
      </c>
      <c r="N990" s="41">
        <f t="shared" si="194"/>
        <v>15</v>
      </c>
      <c r="O990" s="41">
        <v>1</v>
      </c>
      <c r="S990" s="14"/>
      <c r="T990" s="14"/>
      <c r="U990" s="24"/>
      <c r="V990" s="24"/>
    </row>
    <row r="991" spans="1:22" x14ac:dyDescent="0.25">
      <c r="A991" s="41">
        <f t="shared" si="187"/>
        <v>2018</v>
      </c>
      <c r="B991" s="41" t="str">
        <f t="shared" si="188"/>
        <v>Dec</v>
      </c>
      <c r="C991" s="41">
        <f t="shared" si="189"/>
        <v>50</v>
      </c>
      <c r="D991" s="41" t="str">
        <f t="shared" si="190"/>
        <v>Wed</v>
      </c>
      <c r="E991" s="27">
        <v>43446</v>
      </c>
      <c r="F991" s="41">
        <v>50781</v>
      </c>
      <c r="G991" s="41" t="s">
        <v>125</v>
      </c>
      <c r="H991" s="41" t="s">
        <v>2106</v>
      </c>
      <c r="I991" s="41" t="s">
        <v>907</v>
      </c>
      <c r="J991" s="41" t="s">
        <v>907</v>
      </c>
      <c r="K991" s="41">
        <f t="shared" si="191"/>
        <v>1</v>
      </c>
      <c r="L991" s="41">
        <f t="shared" si="192"/>
        <v>1</v>
      </c>
      <c r="M991" s="41">
        <f t="shared" si="193"/>
        <v>25</v>
      </c>
      <c r="N991" s="41">
        <f t="shared" si="194"/>
        <v>27</v>
      </c>
      <c r="O991" s="41">
        <v>1</v>
      </c>
      <c r="S991" s="14"/>
      <c r="T991" s="14"/>
      <c r="U991" s="24"/>
      <c r="V991" s="24"/>
    </row>
    <row r="992" spans="1:22" x14ac:dyDescent="0.25">
      <c r="A992" s="41">
        <f t="shared" si="187"/>
        <v>2018</v>
      </c>
      <c r="B992" s="41" t="str">
        <f t="shared" si="188"/>
        <v>Dec</v>
      </c>
      <c r="C992" s="41">
        <f t="shared" si="189"/>
        <v>50</v>
      </c>
      <c r="D992" s="41" t="str">
        <f t="shared" si="190"/>
        <v>Wed</v>
      </c>
      <c r="E992" s="27">
        <v>43446</v>
      </c>
      <c r="F992" s="41">
        <v>48153</v>
      </c>
      <c r="G992" s="41" t="s">
        <v>618</v>
      </c>
      <c r="H992" s="41" t="s">
        <v>2098</v>
      </c>
      <c r="I992" s="41" t="s">
        <v>909</v>
      </c>
      <c r="J992" s="41" t="s">
        <v>909</v>
      </c>
      <c r="K992" s="41">
        <f t="shared" si="191"/>
        <v>0</v>
      </c>
      <c r="L992" s="41">
        <f t="shared" si="192"/>
        <v>0</v>
      </c>
      <c r="M992" s="41">
        <f t="shared" si="193"/>
        <v>6</v>
      </c>
      <c r="N992" s="41">
        <f t="shared" si="194"/>
        <v>5</v>
      </c>
      <c r="O992" s="41">
        <v>1</v>
      </c>
      <c r="S992" s="14"/>
      <c r="T992" s="14"/>
      <c r="U992" s="24"/>
      <c r="V992" s="24"/>
    </row>
    <row r="993" spans="1:22" x14ac:dyDescent="0.25">
      <c r="A993" s="41">
        <f t="shared" si="187"/>
        <v>2018</v>
      </c>
      <c r="B993" s="41" t="str">
        <f t="shared" si="188"/>
        <v>Dec</v>
      </c>
      <c r="C993" s="41">
        <f t="shared" si="189"/>
        <v>50</v>
      </c>
      <c r="D993" s="41" t="str">
        <f t="shared" si="190"/>
        <v>Wed</v>
      </c>
      <c r="E993" s="27">
        <v>43446</v>
      </c>
      <c r="F993" s="41">
        <v>50765</v>
      </c>
      <c r="G993" s="41" t="s">
        <v>157</v>
      </c>
      <c r="H993" s="41" t="s">
        <v>2094</v>
      </c>
      <c r="I993" s="41" t="s">
        <v>907</v>
      </c>
      <c r="J993" s="41" t="s">
        <v>907</v>
      </c>
      <c r="K993" s="41">
        <f t="shared" si="191"/>
        <v>1</v>
      </c>
      <c r="L993" s="41">
        <f t="shared" si="192"/>
        <v>1</v>
      </c>
      <c r="M993" s="41">
        <f t="shared" si="193"/>
        <v>15</v>
      </c>
      <c r="N993" s="41">
        <f t="shared" si="194"/>
        <v>16</v>
      </c>
      <c r="O993" s="41">
        <v>1</v>
      </c>
      <c r="S993" s="14"/>
      <c r="T993" s="14"/>
      <c r="U993" s="24"/>
      <c r="V993" s="24"/>
    </row>
    <row r="994" spans="1:22" x14ac:dyDescent="0.25">
      <c r="A994" s="41">
        <f t="shared" si="187"/>
        <v>2018</v>
      </c>
      <c r="B994" s="41" t="str">
        <f t="shared" si="188"/>
        <v>Dec</v>
      </c>
      <c r="C994" s="41">
        <f t="shared" si="189"/>
        <v>50</v>
      </c>
      <c r="D994" s="41" t="str">
        <f t="shared" si="190"/>
        <v>Wed</v>
      </c>
      <c r="E994" s="27">
        <v>43446</v>
      </c>
      <c r="F994" s="41">
        <v>47853</v>
      </c>
      <c r="G994" s="41" t="s">
        <v>878</v>
      </c>
      <c r="H994" s="41" t="s">
        <v>1242</v>
      </c>
      <c r="I994" s="41" t="s">
        <v>907</v>
      </c>
      <c r="J994" s="41" t="s">
        <v>907</v>
      </c>
      <c r="K994" s="41">
        <f t="shared" si="191"/>
        <v>1</v>
      </c>
      <c r="L994" s="41">
        <f t="shared" si="192"/>
        <v>1</v>
      </c>
      <c r="M994" s="41">
        <f t="shared" si="193"/>
        <v>2</v>
      </c>
      <c r="N994" s="41">
        <f t="shared" si="194"/>
        <v>2</v>
      </c>
      <c r="O994" s="41">
        <v>1</v>
      </c>
      <c r="S994" s="14"/>
      <c r="T994" s="14"/>
      <c r="U994" s="24"/>
      <c r="V994" s="24"/>
    </row>
    <row r="995" spans="1:22" x14ac:dyDescent="0.25">
      <c r="A995" s="41">
        <f t="shared" si="187"/>
        <v>2018</v>
      </c>
      <c r="B995" s="41" t="str">
        <f t="shared" si="188"/>
        <v>Dec</v>
      </c>
      <c r="C995" s="41">
        <f t="shared" si="189"/>
        <v>50</v>
      </c>
      <c r="D995" s="41" t="str">
        <f t="shared" si="190"/>
        <v>Wed</v>
      </c>
      <c r="E995" s="27">
        <v>43446</v>
      </c>
      <c r="F995" s="41">
        <v>50546</v>
      </c>
      <c r="G995" s="41" t="s">
        <v>890</v>
      </c>
      <c r="H995" s="41" t="s">
        <v>1240</v>
      </c>
      <c r="I995" s="41" t="s">
        <v>907</v>
      </c>
      <c r="J995" s="41" t="s">
        <v>907</v>
      </c>
      <c r="K995" s="41">
        <f t="shared" si="191"/>
        <v>1</v>
      </c>
      <c r="L995" s="41">
        <f t="shared" si="192"/>
        <v>1</v>
      </c>
      <c r="M995" s="41">
        <f t="shared" si="193"/>
        <v>6</v>
      </c>
      <c r="N995" s="41">
        <f t="shared" si="194"/>
        <v>6</v>
      </c>
      <c r="O995" s="41">
        <v>1</v>
      </c>
      <c r="S995" s="14"/>
      <c r="T995" s="14"/>
      <c r="U995" s="24"/>
      <c r="V995" s="24"/>
    </row>
    <row r="996" spans="1:22" x14ac:dyDescent="0.25">
      <c r="A996" s="41">
        <f t="shared" si="187"/>
        <v>2018</v>
      </c>
      <c r="B996" s="41" t="str">
        <f t="shared" si="188"/>
        <v>Dec</v>
      </c>
      <c r="C996" s="41">
        <f t="shared" si="189"/>
        <v>50</v>
      </c>
      <c r="D996" s="41" t="str">
        <f t="shared" si="190"/>
        <v>Wed</v>
      </c>
      <c r="E996" s="27">
        <v>43446</v>
      </c>
      <c r="F996" s="41">
        <v>51012</v>
      </c>
      <c r="G996" s="41" t="s">
        <v>310</v>
      </c>
      <c r="H996" s="41" t="s">
        <v>2089</v>
      </c>
      <c r="I996" s="41" t="s">
        <v>907</v>
      </c>
      <c r="J996" s="41" t="s">
        <v>907</v>
      </c>
      <c r="K996" s="41">
        <f t="shared" si="191"/>
        <v>1</v>
      </c>
      <c r="L996" s="41">
        <f t="shared" si="192"/>
        <v>1</v>
      </c>
      <c r="M996" s="41">
        <f t="shared" si="193"/>
        <v>5</v>
      </c>
      <c r="N996" s="41">
        <f t="shared" si="194"/>
        <v>5</v>
      </c>
      <c r="O996" s="41">
        <v>1</v>
      </c>
      <c r="S996" s="14"/>
      <c r="T996" s="14"/>
      <c r="U996" s="24"/>
      <c r="V996" s="24"/>
    </row>
    <row r="997" spans="1:22" x14ac:dyDescent="0.25">
      <c r="A997" s="41">
        <f t="shared" si="187"/>
        <v>2018</v>
      </c>
      <c r="B997" s="41" t="str">
        <f t="shared" si="188"/>
        <v>Dec</v>
      </c>
      <c r="C997" s="41">
        <f t="shared" si="189"/>
        <v>50</v>
      </c>
      <c r="D997" s="41" t="str">
        <f t="shared" si="190"/>
        <v>Wed</v>
      </c>
      <c r="E997" s="27">
        <v>43446</v>
      </c>
      <c r="F997" s="41">
        <v>48149</v>
      </c>
      <c r="G997" s="41" t="s">
        <v>55</v>
      </c>
      <c r="H997" s="41" t="s">
        <v>2095</v>
      </c>
      <c r="I997" s="41" t="s">
        <v>907</v>
      </c>
      <c r="J997" s="41" t="s">
        <v>907</v>
      </c>
      <c r="K997" s="41">
        <f t="shared" si="191"/>
        <v>1</v>
      </c>
      <c r="L997" s="41">
        <f t="shared" si="192"/>
        <v>1</v>
      </c>
      <c r="M997" s="41">
        <f t="shared" si="193"/>
        <v>14</v>
      </c>
      <c r="N997" s="41">
        <f t="shared" si="194"/>
        <v>14</v>
      </c>
      <c r="O997" s="41">
        <v>1</v>
      </c>
      <c r="S997" s="14"/>
      <c r="T997" s="14"/>
      <c r="U997" s="24"/>
      <c r="V997" s="24"/>
    </row>
    <row r="998" spans="1:22" x14ac:dyDescent="0.25">
      <c r="A998" s="41">
        <f t="shared" si="187"/>
        <v>2018</v>
      </c>
      <c r="B998" s="41" t="str">
        <f t="shared" si="188"/>
        <v>Dec</v>
      </c>
      <c r="C998" s="41">
        <f t="shared" si="189"/>
        <v>50</v>
      </c>
      <c r="D998" s="41" t="str">
        <f t="shared" si="190"/>
        <v>Wed</v>
      </c>
      <c r="E998" s="27">
        <v>43446</v>
      </c>
      <c r="F998" s="41">
        <v>51085</v>
      </c>
      <c r="G998" s="41" t="s">
        <v>2099</v>
      </c>
      <c r="H998" s="41" t="s">
        <v>2100</v>
      </c>
      <c r="I998" s="41" t="s">
        <v>907</v>
      </c>
      <c r="J998" s="41" t="s">
        <v>907</v>
      </c>
      <c r="K998" s="41">
        <f t="shared" si="191"/>
        <v>1</v>
      </c>
      <c r="L998" s="41">
        <f t="shared" si="192"/>
        <v>1</v>
      </c>
      <c r="M998" s="41">
        <f t="shared" si="193"/>
        <v>1</v>
      </c>
      <c r="N998" s="41">
        <f t="shared" si="194"/>
        <v>1</v>
      </c>
      <c r="O998" s="41">
        <v>1</v>
      </c>
      <c r="S998" s="14"/>
      <c r="T998" s="14"/>
      <c r="U998" s="24"/>
      <c r="V998" s="24"/>
    </row>
    <row r="999" spans="1:22" x14ac:dyDescent="0.25">
      <c r="A999" s="41">
        <f t="shared" si="187"/>
        <v>2018</v>
      </c>
      <c r="B999" s="41" t="str">
        <f t="shared" si="188"/>
        <v>Dec</v>
      </c>
      <c r="C999" s="41">
        <f t="shared" si="189"/>
        <v>50</v>
      </c>
      <c r="D999" s="41" t="str">
        <f t="shared" si="190"/>
        <v>Wed</v>
      </c>
      <c r="E999" s="27">
        <v>43446</v>
      </c>
      <c r="F999" s="41">
        <v>50910</v>
      </c>
      <c r="G999" s="41" t="s">
        <v>650</v>
      </c>
      <c r="H999" s="41" t="s">
        <v>2407</v>
      </c>
      <c r="I999" s="41" t="s">
        <v>908</v>
      </c>
      <c r="J999" s="41" t="s">
        <v>908</v>
      </c>
      <c r="K999" s="41">
        <f t="shared" si="191"/>
        <v>0</v>
      </c>
      <c r="L999" s="41">
        <f t="shared" si="192"/>
        <v>0</v>
      </c>
      <c r="M999" s="41">
        <f t="shared" si="193"/>
        <v>4</v>
      </c>
      <c r="N999" s="41">
        <f t="shared" si="194"/>
        <v>5</v>
      </c>
      <c r="O999" s="41">
        <v>1</v>
      </c>
      <c r="S999" s="14"/>
      <c r="T999" s="14"/>
      <c r="U999" s="24"/>
      <c r="V999" s="24"/>
    </row>
    <row r="1000" spans="1:22" x14ac:dyDescent="0.25">
      <c r="A1000" s="41">
        <f t="shared" si="187"/>
        <v>2018</v>
      </c>
      <c r="B1000" s="41" t="str">
        <f t="shared" si="188"/>
        <v>Dec</v>
      </c>
      <c r="C1000" s="41">
        <f t="shared" si="189"/>
        <v>50</v>
      </c>
      <c r="D1000" s="41" t="str">
        <f t="shared" si="190"/>
        <v>Wed</v>
      </c>
      <c r="E1000" s="27">
        <v>43446</v>
      </c>
      <c r="F1000" s="41">
        <v>50670</v>
      </c>
      <c r="G1000" s="41" t="s">
        <v>152</v>
      </c>
      <c r="H1000" s="41" t="s">
        <v>1239</v>
      </c>
      <c r="I1000" s="41" t="s">
        <v>907</v>
      </c>
      <c r="J1000" s="41" t="s">
        <v>907</v>
      </c>
      <c r="K1000" s="41">
        <f t="shared" si="191"/>
        <v>1</v>
      </c>
      <c r="L1000" s="41">
        <f t="shared" si="192"/>
        <v>1</v>
      </c>
      <c r="M1000" s="41">
        <f t="shared" si="193"/>
        <v>13</v>
      </c>
      <c r="N1000" s="41">
        <f t="shared" si="194"/>
        <v>18</v>
      </c>
      <c r="O1000" s="41">
        <v>1</v>
      </c>
      <c r="S1000" s="14"/>
      <c r="T1000" s="14"/>
      <c r="U1000" s="24"/>
      <c r="V1000" s="24"/>
    </row>
    <row r="1001" spans="1:22" x14ac:dyDescent="0.25">
      <c r="A1001" s="41">
        <f t="shared" si="187"/>
        <v>2018</v>
      </c>
      <c r="B1001" s="41" t="str">
        <f t="shared" si="188"/>
        <v>Dec</v>
      </c>
      <c r="C1001" s="41">
        <f t="shared" si="189"/>
        <v>50</v>
      </c>
      <c r="D1001" s="41" t="str">
        <f t="shared" si="190"/>
        <v>Thu</v>
      </c>
      <c r="E1001" s="27">
        <v>43447</v>
      </c>
      <c r="F1001" s="41">
        <v>50780</v>
      </c>
      <c r="G1001" s="41" t="s">
        <v>125</v>
      </c>
      <c r="H1001" s="41" t="s">
        <v>2114</v>
      </c>
      <c r="I1001" s="41" t="s">
        <v>907</v>
      </c>
      <c r="J1001" s="41" t="s">
        <v>907</v>
      </c>
      <c r="K1001" s="41">
        <f t="shared" si="191"/>
        <v>1</v>
      </c>
      <c r="L1001" s="41">
        <f t="shared" si="192"/>
        <v>1</v>
      </c>
      <c r="M1001" s="41">
        <f t="shared" si="193"/>
        <v>25</v>
      </c>
      <c r="N1001" s="41">
        <f t="shared" si="194"/>
        <v>27</v>
      </c>
      <c r="O1001" s="41">
        <v>1</v>
      </c>
      <c r="S1001" s="14"/>
      <c r="T1001" s="14"/>
      <c r="U1001" s="24"/>
      <c r="V1001" s="24"/>
    </row>
    <row r="1002" spans="1:22" x14ac:dyDescent="0.25">
      <c r="A1002" s="41">
        <f t="shared" si="187"/>
        <v>2018</v>
      </c>
      <c r="B1002" s="41" t="str">
        <f t="shared" si="188"/>
        <v>Dec</v>
      </c>
      <c r="C1002" s="41">
        <f t="shared" si="189"/>
        <v>50</v>
      </c>
      <c r="D1002" s="41" t="str">
        <f t="shared" si="190"/>
        <v>Thu</v>
      </c>
      <c r="E1002" s="27">
        <v>43447</v>
      </c>
      <c r="F1002" s="41">
        <v>50783</v>
      </c>
      <c r="G1002" s="41" t="s">
        <v>125</v>
      </c>
      <c r="H1002" s="41" t="s">
        <v>2133</v>
      </c>
      <c r="I1002" s="41" t="s">
        <v>907</v>
      </c>
      <c r="J1002" s="41" t="s">
        <v>907</v>
      </c>
      <c r="K1002" s="41">
        <f t="shared" si="191"/>
        <v>1</v>
      </c>
      <c r="L1002" s="41">
        <f t="shared" si="192"/>
        <v>1</v>
      </c>
      <c r="M1002" s="41">
        <f t="shared" si="193"/>
        <v>25</v>
      </c>
      <c r="N1002" s="41">
        <f t="shared" si="194"/>
        <v>27</v>
      </c>
      <c r="O1002" s="41">
        <v>1</v>
      </c>
      <c r="S1002" s="14"/>
      <c r="T1002" s="14"/>
      <c r="U1002" s="24"/>
      <c r="V1002" s="24"/>
    </row>
    <row r="1003" spans="1:22" x14ac:dyDescent="0.25">
      <c r="A1003" s="41">
        <f t="shared" si="187"/>
        <v>2018</v>
      </c>
      <c r="B1003" s="41" t="str">
        <f t="shared" si="188"/>
        <v>Dec</v>
      </c>
      <c r="C1003" s="41">
        <f t="shared" si="189"/>
        <v>50</v>
      </c>
      <c r="D1003" s="41" t="str">
        <f t="shared" si="190"/>
        <v>Thu</v>
      </c>
      <c r="E1003" s="27">
        <v>43447</v>
      </c>
      <c r="F1003" s="41">
        <v>48189</v>
      </c>
      <c r="G1003" s="41" t="s">
        <v>45</v>
      </c>
      <c r="H1003" s="41" t="s">
        <v>2129</v>
      </c>
      <c r="I1003" s="41" t="s">
        <v>907</v>
      </c>
      <c r="J1003" s="41" t="s">
        <v>907</v>
      </c>
      <c r="K1003" s="41">
        <f t="shared" si="191"/>
        <v>1</v>
      </c>
      <c r="L1003" s="41">
        <f t="shared" si="192"/>
        <v>1</v>
      </c>
      <c r="M1003" s="41">
        <f t="shared" si="193"/>
        <v>4</v>
      </c>
      <c r="N1003" s="41">
        <f t="shared" si="194"/>
        <v>4</v>
      </c>
      <c r="O1003" s="41">
        <v>1</v>
      </c>
      <c r="S1003" s="14"/>
      <c r="T1003" s="14"/>
      <c r="U1003" s="24"/>
      <c r="V1003" s="24"/>
    </row>
    <row r="1004" spans="1:22" x14ac:dyDescent="0.25">
      <c r="A1004" s="41">
        <f t="shared" si="187"/>
        <v>2018</v>
      </c>
      <c r="B1004" s="41" t="str">
        <f t="shared" si="188"/>
        <v>Dec</v>
      </c>
      <c r="C1004" s="41">
        <f t="shared" si="189"/>
        <v>50</v>
      </c>
      <c r="D1004" s="41" t="str">
        <f t="shared" si="190"/>
        <v>Thu</v>
      </c>
      <c r="E1004" s="27">
        <v>43447</v>
      </c>
      <c r="F1004" s="41">
        <v>48221</v>
      </c>
      <c r="G1004" s="41" t="s">
        <v>157</v>
      </c>
      <c r="H1004" s="41" t="s">
        <v>2109</v>
      </c>
      <c r="I1004" s="41" t="s">
        <v>907</v>
      </c>
      <c r="J1004" s="41" t="s">
        <v>907</v>
      </c>
      <c r="K1004" s="41">
        <f t="shared" si="191"/>
        <v>1</v>
      </c>
      <c r="L1004" s="41">
        <f t="shared" si="192"/>
        <v>1</v>
      </c>
      <c r="M1004" s="41">
        <f t="shared" si="193"/>
        <v>15</v>
      </c>
      <c r="N1004" s="41">
        <f t="shared" si="194"/>
        <v>16</v>
      </c>
      <c r="O1004" s="41">
        <v>1</v>
      </c>
      <c r="S1004" s="14"/>
      <c r="T1004" s="14"/>
      <c r="U1004" s="24"/>
      <c r="V1004" s="24"/>
    </row>
    <row r="1005" spans="1:22" x14ac:dyDescent="0.25">
      <c r="A1005" s="41">
        <f t="shared" si="187"/>
        <v>2018</v>
      </c>
      <c r="B1005" s="41" t="str">
        <f t="shared" si="188"/>
        <v>Dec</v>
      </c>
      <c r="C1005" s="41">
        <f t="shared" si="189"/>
        <v>50</v>
      </c>
      <c r="D1005" s="41" t="str">
        <f t="shared" si="190"/>
        <v>Thu</v>
      </c>
      <c r="E1005" s="27">
        <v>43447</v>
      </c>
      <c r="F1005" s="41">
        <v>48177</v>
      </c>
      <c r="G1005" s="41" t="s">
        <v>152</v>
      </c>
      <c r="H1005" s="41" t="s">
        <v>2110</v>
      </c>
      <c r="I1005" s="41" t="s">
        <v>907</v>
      </c>
      <c r="J1005" s="41" t="s">
        <v>907</v>
      </c>
      <c r="K1005" s="41">
        <f t="shared" si="191"/>
        <v>1</v>
      </c>
      <c r="L1005" s="41">
        <f t="shared" si="192"/>
        <v>1</v>
      </c>
      <c r="M1005" s="41">
        <f t="shared" si="193"/>
        <v>13</v>
      </c>
      <c r="N1005" s="41">
        <f t="shared" si="194"/>
        <v>18</v>
      </c>
      <c r="O1005" s="41">
        <v>1</v>
      </c>
      <c r="S1005" s="14"/>
      <c r="T1005" s="14"/>
      <c r="U1005" s="24"/>
      <c r="V1005" s="24"/>
    </row>
    <row r="1006" spans="1:22" x14ac:dyDescent="0.25">
      <c r="A1006" s="41">
        <f t="shared" si="187"/>
        <v>2018</v>
      </c>
      <c r="B1006" s="41" t="str">
        <f t="shared" si="188"/>
        <v>Dec</v>
      </c>
      <c r="C1006" s="41">
        <f t="shared" si="189"/>
        <v>50</v>
      </c>
      <c r="D1006" s="41" t="str">
        <f t="shared" si="190"/>
        <v>Thu</v>
      </c>
      <c r="E1006" s="27">
        <v>43447</v>
      </c>
      <c r="F1006" s="41">
        <v>51265</v>
      </c>
      <c r="G1006" s="41" t="s">
        <v>2421</v>
      </c>
      <c r="H1006" s="41" t="s">
        <v>2422</v>
      </c>
      <c r="I1006" s="41" t="s">
        <v>907</v>
      </c>
      <c r="J1006" s="41" t="s">
        <v>907</v>
      </c>
      <c r="K1006" s="41">
        <f t="shared" si="191"/>
        <v>1</v>
      </c>
      <c r="L1006" s="41">
        <f t="shared" si="192"/>
        <v>1</v>
      </c>
      <c r="M1006" s="41">
        <f t="shared" si="193"/>
        <v>1</v>
      </c>
      <c r="N1006" s="41">
        <f t="shared" si="194"/>
        <v>1</v>
      </c>
      <c r="O1006" s="41">
        <v>1</v>
      </c>
      <c r="S1006" s="14"/>
      <c r="T1006" s="14"/>
      <c r="U1006" s="24"/>
      <c r="V1006" s="24"/>
    </row>
    <row r="1007" spans="1:22" x14ac:dyDescent="0.25">
      <c r="A1007" s="41">
        <f t="shared" si="187"/>
        <v>2018</v>
      </c>
      <c r="B1007" s="41" t="str">
        <f t="shared" si="188"/>
        <v>Dec</v>
      </c>
      <c r="C1007" s="41">
        <f t="shared" si="189"/>
        <v>50</v>
      </c>
      <c r="D1007" s="41" t="str">
        <f t="shared" si="190"/>
        <v>Thu</v>
      </c>
      <c r="E1007" s="27">
        <v>43447</v>
      </c>
      <c r="F1007" s="41">
        <v>50957</v>
      </c>
      <c r="G1007" s="41" t="s">
        <v>187</v>
      </c>
      <c r="H1007" s="41" t="s">
        <v>2122</v>
      </c>
      <c r="I1007" s="41" t="s">
        <v>907</v>
      </c>
      <c r="J1007" s="41" t="s">
        <v>907</v>
      </c>
      <c r="K1007" s="41">
        <f t="shared" si="191"/>
        <v>1</v>
      </c>
      <c r="L1007" s="41">
        <f t="shared" si="192"/>
        <v>1</v>
      </c>
      <c r="M1007" s="41">
        <f t="shared" si="193"/>
        <v>2</v>
      </c>
      <c r="N1007" s="41">
        <f t="shared" si="194"/>
        <v>2</v>
      </c>
      <c r="O1007" s="41">
        <v>1</v>
      </c>
      <c r="S1007" s="14"/>
      <c r="T1007" s="14"/>
      <c r="U1007" s="24"/>
      <c r="V1007" s="24"/>
    </row>
    <row r="1008" spans="1:22" x14ac:dyDescent="0.25">
      <c r="A1008" s="41">
        <f t="shared" si="187"/>
        <v>2018</v>
      </c>
      <c r="B1008" s="41" t="str">
        <f t="shared" si="188"/>
        <v>Dec</v>
      </c>
      <c r="C1008" s="41">
        <f t="shared" si="189"/>
        <v>50</v>
      </c>
      <c r="D1008" s="41" t="str">
        <f t="shared" si="190"/>
        <v>Thu</v>
      </c>
      <c r="E1008" s="27">
        <v>43447</v>
      </c>
      <c r="F1008" s="41">
        <v>51228</v>
      </c>
      <c r="G1008" s="41" t="s">
        <v>2123</v>
      </c>
      <c r="H1008" s="41" t="s">
        <v>2124</v>
      </c>
      <c r="I1008" s="41" t="s">
        <v>907</v>
      </c>
      <c r="J1008" s="41" t="s">
        <v>907</v>
      </c>
      <c r="K1008" s="41">
        <f t="shared" si="191"/>
        <v>1</v>
      </c>
      <c r="L1008" s="41">
        <f t="shared" si="192"/>
        <v>1</v>
      </c>
      <c r="M1008" s="41">
        <f t="shared" si="193"/>
        <v>1</v>
      </c>
      <c r="N1008" s="41">
        <f t="shared" si="194"/>
        <v>1</v>
      </c>
      <c r="O1008" s="41">
        <v>1</v>
      </c>
      <c r="S1008" s="14"/>
      <c r="T1008" s="14"/>
      <c r="U1008" s="24"/>
      <c r="V1008" s="24"/>
    </row>
    <row r="1009" spans="1:22" x14ac:dyDescent="0.25">
      <c r="A1009" s="41">
        <f t="shared" si="187"/>
        <v>2018</v>
      </c>
      <c r="B1009" s="41" t="str">
        <f t="shared" si="188"/>
        <v>Dec</v>
      </c>
      <c r="C1009" s="41">
        <f t="shared" si="189"/>
        <v>50</v>
      </c>
      <c r="D1009" s="41" t="str">
        <f t="shared" si="190"/>
        <v>Thu</v>
      </c>
      <c r="E1009" s="27">
        <v>43447</v>
      </c>
      <c r="F1009" s="41">
        <v>50756</v>
      </c>
      <c r="G1009" s="41" t="s">
        <v>39</v>
      </c>
      <c r="H1009" s="41" t="s">
        <v>2111</v>
      </c>
      <c r="I1009" s="41" t="s">
        <v>907</v>
      </c>
      <c r="J1009" s="41" t="s">
        <v>907</v>
      </c>
      <c r="K1009" s="41">
        <f t="shared" si="191"/>
        <v>1</v>
      </c>
      <c r="L1009" s="41">
        <f t="shared" si="192"/>
        <v>1</v>
      </c>
      <c r="M1009" s="41">
        <f t="shared" si="193"/>
        <v>26</v>
      </c>
      <c r="N1009" s="41">
        <f t="shared" si="194"/>
        <v>21</v>
      </c>
      <c r="O1009" s="41">
        <v>1</v>
      </c>
      <c r="S1009" s="14"/>
      <c r="T1009" s="14"/>
      <c r="U1009" s="24"/>
      <c r="V1009" s="24"/>
    </row>
    <row r="1010" spans="1:22" x14ac:dyDescent="0.25">
      <c r="A1010" s="41">
        <f t="shared" si="187"/>
        <v>2018</v>
      </c>
      <c r="B1010" s="41" t="str">
        <f t="shared" si="188"/>
        <v>Dec</v>
      </c>
      <c r="C1010" s="41">
        <f t="shared" si="189"/>
        <v>50</v>
      </c>
      <c r="D1010" s="41" t="str">
        <f t="shared" si="190"/>
        <v>Thu</v>
      </c>
      <c r="E1010" s="27">
        <v>43447</v>
      </c>
      <c r="F1010" s="41">
        <v>48212</v>
      </c>
      <c r="G1010" s="41" t="s">
        <v>39</v>
      </c>
      <c r="H1010" s="41" t="s">
        <v>2418</v>
      </c>
      <c r="I1010" s="41" t="s">
        <v>907</v>
      </c>
      <c r="J1010" s="41" t="s">
        <v>909</v>
      </c>
      <c r="K1010" s="41">
        <f t="shared" si="191"/>
        <v>1</v>
      </c>
      <c r="L1010" s="41">
        <f t="shared" si="192"/>
        <v>0</v>
      </c>
      <c r="M1010" s="41">
        <f t="shared" si="193"/>
        <v>26</v>
      </c>
      <c r="N1010" s="41">
        <f t="shared" si="194"/>
        <v>21</v>
      </c>
      <c r="O1010" s="41">
        <v>1</v>
      </c>
      <c r="S1010" s="14"/>
      <c r="T1010" s="14"/>
      <c r="U1010" s="24"/>
      <c r="V1010" s="24"/>
    </row>
    <row r="1011" spans="1:22" x14ac:dyDescent="0.25">
      <c r="A1011" s="41">
        <f t="shared" si="187"/>
        <v>2018</v>
      </c>
      <c r="B1011" s="41" t="str">
        <f t="shared" si="188"/>
        <v>Dec</v>
      </c>
      <c r="C1011" s="41">
        <f t="shared" si="189"/>
        <v>50</v>
      </c>
      <c r="D1011" s="41" t="str">
        <f t="shared" si="190"/>
        <v>Thu</v>
      </c>
      <c r="E1011" s="27">
        <v>43447</v>
      </c>
      <c r="F1011" s="41">
        <v>49595</v>
      </c>
      <c r="G1011" s="41" t="s">
        <v>1831</v>
      </c>
      <c r="H1011" s="41" t="s">
        <v>2128</v>
      </c>
      <c r="I1011" s="41" t="s">
        <v>907</v>
      </c>
      <c r="J1011" s="41" t="s">
        <v>907</v>
      </c>
      <c r="K1011" s="41">
        <f t="shared" si="191"/>
        <v>1</v>
      </c>
      <c r="L1011" s="41">
        <f t="shared" si="192"/>
        <v>1</v>
      </c>
      <c r="M1011" s="41">
        <f t="shared" si="193"/>
        <v>2</v>
      </c>
      <c r="N1011" s="41">
        <f t="shared" si="194"/>
        <v>2</v>
      </c>
      <c r="O1011" s="41">
        <v>1</v>
      </c>
      <c r="S1011" s="14"/>
      <c r="T1011" s="14"/>
      <c r="U1011" s="24"/>
      <c r="V1011" s="24"/>
    </row>
    <row r="1012" spans="1:22" x14ac:dyDescent="0.25">
      <c r="A1012" s="41">
        <f t="shared" si="187"/>
        <v>2018</v>
      </c>
      <c r="B1012" s="41" t="str">
        <f t="shared" si="188"/>
        <v>Dec</v>
      </c>
      <c r="C1012" s="41">
        <f t="shared" si="189"/>
        <v>50</v>
      </c>
      <c r="D1012" s="41" t="str">
        <f t="shared" si="190"/>
        <v>Thu</v>
      </c>
      <c r="E1012" s="27">
        <v>43447</v>
      </c>
      <c r="F1012" s="41">
        <v>48198</v>
      </c>
      <c r="G1012" s="41" t="s">
        <v>176</v>
      </c>
      <c r="H1012" s="41" t="s">
        <v>2121</v>
      </c>
      <c r="I1012" s="41" t="s">
        <v>907</v>
      </c>
      <c r="J1012" s="41" t="s">
        <v>907</v>
      </c>
      <c r="K1012" s="41">
        <f t="shared" si="191"/>
        <v>1</v>
      </c>
      <c r="L1012" s="41">
        <f t="shared" si="192"/>
        <v>1</v>
      </c>
      <c r="M1012" s="41">
        <f t="shared" si="193"/>
        <v>15</v>
      </c>
      <c r="N1012" s="41">
        <f t="shared" si="194"/>
        <v>15</v>
      </c>
      <c r="O1012" s="41">
        <v>1</v>
      </c>
      <c r="S1012" s="14"/>
      <c r="T1012" s="14"/>
      <c r="U1012" s="24"/>
      <c r="V1012" s="24"/>
    </row>
    <row r="1013" spans="1:22" x14ac:dyDescent="0.25">
      <c r="A1013" s="41">
        <f t="shared" si="187"/>
        <v>2018</v>
      </c>
      <c r="B1013" s="41" t="str">
        <f t="shared" si="188"/>
        <v>Dec</v>
      </c>
      <c r="C1013" s="41">
        <f t="shared" si="189"/>
        <v>50</v>
      </c>
      <c r="D1013" s="41" t="str">
        <f t="shared" si="190"/>
        <v>Thu</v>
      </c>
      <c r="E1013" s="27">
        <v>43447</v>
      </c>
      <c r="F1013" s="41">
        <v>48184</v>
      </c>
      <c r="G1013" s="41" t="s">
        <v>526</v>
      </c>
      <c r="H1013" s="41" t="s">
        <v>2116</v>
      </c>
      <c r="I1013" s="41" t="s">
        <v>907</v>
      </c>
      <c r="J1013" s="41" t="s">
        <v>907</v>
      </c>
      <c r="K1013" s="41">
        <f t="shared" si="191"/>
        <v>1</v>
      </c>
      <c r="L1013" s="41">
        <f t="shared" si="192"/>
        <v>1</v>
      </c>
      <c r="M1013" s="41">
        <f t="shared" si="193"/>
        <v>3</v>
      </c>
      <c r="N1013" s="41">
        <f t="shared" si="194"/>
        <v>4</v>
      </c>
      <c r="O1013" s="41">
        <v>1</v>
      </c>
      <c r="S1013" s="14"/>
      <c r="T1013" s="14"/>
      <c r="U1013" s="24"/>
      <c r="V1013" s="24"/>
    </row>
    <row r="1014" spans="1:22" x14ac:dyDescent="0.25">
      <c r="A1014" s="41">
        <f t="shared" si="187"/>
        <v>2018</v>
      </c>
      <c r="B1014" s="41" t="str">
        <f t="shared" si="188"/>
        <v>Dec</v>
      </c>
      <c r="C1014" s="41">
        <f t="shared" si="189"/>
        <v>50</v>
      </c>
      <c r="D1014" s="41" t="str">
        <f t="shared" si="190"/>
        <v>Thu</v>
      </c>
      <c r="E1014" s="27">
        <v>43447</v>
      </c>
      <c r="F1014" s="41">
        <v>48190</v>
      </c>
      <c r="G1014" s="41" t="s">
        <v>897</v>
      </c>
      <c r="H1014" s="41" t="s">
        <v>2120</v>
      </c>
      <c r="I1014" s="41" t="s">
        <v>907</v>
      </c>
      <c r="J1014" s="41" t="s">
        <v>907</v>
      </c>
      <c r="K1014" s="41">
        <f t="shared" si="191"/>
        <v>1</v>
      </c>
      <c r="L1014" s="41">
        <f t="shared" si="192"/>
        <v>1</v>
      </c>
      <c r="M1014" s="41">
        <f t="shared" si="193"/>
        <v>2</v>
      </c>
      <c r="N1014" s="41">
        <f t="shared" si="194"/>
        <v>2</v>
      </c>
      <c r="O1014" s="41">
        <v>1</v>
      </c>
      <c r="S1014" s="14"/>
      <c r="T1014" s="14"/>
      <c r="U1014" s="24"/>
      <c r="V1014" s="24"/>
    </row>
    <row r="1015" spans="1:22" x14ac:dyDescent="0.25">
      <c r="A1015" s="41">
        <f t="shared" si="187"/>
        <v>2018</v>
      </c>
      <c r="B1015" s="41" t="str">
        <f t="shared" si="188"/>
        <v>Dec</v>
      </c>
      <c r="C1015" s="41">
        <f t="shared" si="189"/>
        <v>50</v>
      </c>
      <c r="D1015" s="41" t="str">
        <f t="shared" si="190"/>
        <v>Thu</v>
      </c>
      <c r="E1015" s="27">
        <v>43447</v>
      </c>
      <c r="F1015" s="41">
        <v>51273</v>
      </c>
      <c r="G1015" s="41" t="s">
        <v>2419</v>
      </c>
      <c r="H1015" s="41" t="s">
        <v>2420</v>
      </c>
      <c r="I1015" s="41" t="s">
        <v>907</v>
      </c>
      <c r="J1015" s="41" t="s">
        <v>907</v>
      </c>
      <c r="K1015" s="41">
        <f t="shared" si="191"/>
        <v>1</v>
      </c>
      <c r="L1015" s="41">
        <f t="shared" si="192"/>
        <v>1</v>
      </c>
      <c r="M1015" s="41">
        <f t="shared" si="193"/>
        <v>1</v>
      </c>
      <c r="N1015" s="41">
        <f t="shared" si="194"/>
        <v>1</v>
      </c>
      <c r="O1015" s="41">
        <v>1</v>
      </c>
      <c r="S1015" s="14"/>
      <c r="T1015" s="14"/>
      <c r="U1015" s="24"/>
      <c r="V1015" s="24"/>
    </row>
    <row r="1016" spans="1:22" x14ac:dyDescent="0.25">
      <c r="A1016" s="41">
        <f t="shared" si="187"/>
        <v>2018</v>
      </c>
      <c r="B1016" s="41" t="str">
        <f t="shared" si="188"/>
        <v>Dec</v>
      </c>
      <c r="C1016" s="41">
        <f t="shared" si="189"/>
        <v>50</v>
      </c>
      <c r="D1016" s="41" t="str">
        <f t="shared" si="190"/>
        <v>Thu</v>
      </c>
      <c r="E1016" s="27">
        <v>43447</v>
      </c>
      <c r="F1016" s="41">
        <v>51346</v>
      </c>
      <c r="G1016" s="41" t="s">
        <v>2130</v>
      </c>
      <c r="H1016" s="41" t="s">
        <v>2131</v>
      </c>
      <c r="I1016" s="41" t="s">
        <v>907</v>
      </c>
      <c r="J1016" s="41" t="s">
        <v>907</v>
      </c>
      <c r="K1016" s="41">
        <f t="shared" si="191"/>
        <v>1</v>
      </c>
      <c r="L1016" s="41">
        <f t="shared" si="192"/>
        <v>1</v>
      </c>
      <c r="M1016" s="41">
        <f t="shared" si="193"/>
        <v>1</v>
      </c>
      <c r="N1016" s="41">
        <f t="shared" si="194"/>
        <v>1</v>
      </c>
      <c r="O1016" s="41">
        <v>1</v>
      </c>
      <c r="S1016" s="14"/>
      <c r="T1016" s="14"/>
      <c r="U1016" s="24"/>
      <c r="V1016" s="24"/>
    </row>
    <row r="1017" spans="1:22" x14ac:dyDescent="0.25">
      <c r="A1017" s="41">
        <f t="shared" si="187"/>
        <v>2018</v>
      </c>
      <c r="B1017" s="41" t="str">
        <f t="shared" si="188"/>
        <v>Dec</v>
      </c>
      <c r="C1017" s="41">
        <f t="shared" si="189"/>
        <v>50</v>
      </c>
      <c r="D1017" s="41" t="str">
        <f t="shared" si="190"/>
        <v>Thu</v>
      </c>
      <c r="E1017" s="27">
        <v>43447</v>
      </c>
      <c r="F1017" s="41">
        <v>48207</v>
      </c>
      <c r="G1017" s="41" t="s">
        <v>15</v>
      </c>
      <c r="H1017" s="41" t="s">
        <v>2126</v>
      </c>
      <c r="I1017" s="41" t="s">
        <v>909</v>
      </c>
      <c r="J1017" s="41" t="s">
        <v>909</v>
      </c>
      <c r="K1017" s="41">
        <f t="shared" si="191"/>
        <v>0</v>
      </c>
      <c r="L1017" s="41">
        <f t="shared" si="192"/>
        <v>0</v>
      </c>
      <c r="M1017" s="41">
        <f t="shared" si="193"/>
        <v>0</v>
      </c>
      <c r="N1017" s="41">
        <f t="shared" si="194"/>
        <v>2</v>
      </c>
      <c r="O1017" s="41">
        <v>1</v>
      </c>
      <c r="S1017" s="14"/>
      <c r="T1017" s="14"/>
      <c r="U1017" s="24"/>
      <c r="V1017" s="24"/>
    </row>
    <row r="1018" spans="1:22" x14ac:dyDescent="0.25">
      <c r="A1018" s="41">
        <f t="shared" si="187"/>
        <v>2018</v>
      </c>
      <c r="B1018" s="41" t="str">
        <f t="shared" si="188"/>
        <v>Dec</v>
      </c>
      <c r="C1018" s="41">
        <f t="shared" si="189"/>
        <v>50</v>
      </c>
      <c r="D1018" s="41" t="str">
        <f t="shared" si="190"/>
        <v>Thu</v>
      </c>
      <c r="E1018" s="27">
        <v>43447</v>
      </c>
      <c r="F1018" s="41">
        <v>48210</v>
      </c>
      <c r="G1018" s="41" t="s">
        <v>60</v>
      </c>
      <c r="H1018" s="41" t="s">
        <v>2423</v>
      </c>
      <c r="I1018" s="41" t="s">
        <v>907</v>
      </c>
      <c r="J1018" s="41" t="s">
        <v>907</v>
      </c>
      <c r="K1018" s="41">
        <f t="shared" si="191"/>
        <v>1</v>
      </c>
      <c r="L1018" s="41">
        <f t="shared" si="192"/>
        <v>1</v>
      </c>
      <c r="M1018" s="41">
        <f t="shared" si="193"/>
        <v>11</v>
      </c>
      <c r="N1018" s="41">
        <f t="shared" si="194"/>
        <v>12</v>
      </c>
      <c r="O1018" s="41">
        <v>1</v>
      </c>
      <c r="S1018" s="14"/>
      <c r="T1018" s="14"/>
      <c r="U1018" s="24"/>
      <c r="V1018" s="24"/>
    </row>
    <row r="1019" spans="1:22" x14ac:dyDescent="0.25">
      <c r="A1019" s="41">
        <f t="shared" si="187"/>
        <v>2018</v>
      </c>
      <c r="B1019" s="41" t="str">
        <f t="shared" si="188"/>
        <v>Dec</v>
      </c>
      <c r="C1019" s="41">
        <f t="shared" si="189"/>
        <v>50</v>
      </c>
      <c r="D1019" s="41" t="str">
        <f t="shared" si="190"/>
        <v>Thu</v>
      </c>
      <c r="E1019" s="27">
        <v>43447</v>
      </c>
      <c r="F1019" s="41" t="s">
        <v>2117</v>
      </c>
      <c r="G1019" s="41" t="s">
        <v>2118</v>
      </c>
      <c r="H1019" s="41" t="s">
        <v>2119</v>
      </c>
      <c r="I1019" s="41" t="s">
        <v>907</v>
      </c>
      <c r="J1019" s="41" t="s">
        <v>907</v>
      </c>
      <c r="K1019" s="41">
        <f t="shared" si="191"/>
        <v>1</v>
      </c>
      <c r="L1019" s="41">
        <f t="shared" si="192"/>
        <v>1</v>
      </c>
      <c r="M1019" s="41">
        <f t="shared" si="193"/>
        <v>1</v>
      </c>
      <c r="N1019" s="41">
        <f t="shared" si="194"/>
        <v>1</v>
      </c>
      <c r="O1019" s="41">
        <v>1</v>
      </c>
      <c r="S1019" s="14"/>
      <c r="T1019" s="14"/>
      <c r="U1019" s="24"/>
      <c r="V1019" s="24"/>
    </row>
    <row r="1020" spans="1:22" x14ac:dyDescent="0.25">
      <c r="A1020" s="41">
        <f t="shared" ref="A1020:A1083" si="195">YEAR(E1020)</f>
        <v>2018</v>
      </c>
      <c r="B1020" s="41" t="str">
        <f t="shared" ref="B1020:B1083" si="196">TEXT(E1020,"MMM")</f>
        <v>Dec</v>
      </c>
      <c r="C1020" s="41">
        <f t="shared" ref="C1020:C1083" si="197">WEEKNUM(E1020)</f>
        <v>50</v>
      </c>
      <c r="D1020" s="41" t="str">
        <f t="shared" ref="D1020:D1083" si="198">TEXT(E1020,"DDD")</f>
        <v>Thu</v>
      </c>
      <c r="E1020" s="27">
        <v>43447</v>
      </c>
      <c r="F1020" s="41">
        <v>51232</v>
      </c>
      <c r="G1020" s="41" t="s">
        <v>601</v>
      </c>
      <c r="H1020" s="41" t="s">
        <v>2127</v>
      </c>
      <c r="I1020" s="41" t="s">
        <v>907</v>
      </c>
      <c r="J1020" s="41" t="s">
        <v>907</v>
      </c>
      <c r="K1020" s="41">
        <f t="shared" si="191"/>
        <v>1</v>
      </c>
      <c r="L1020" s="41">
        <f t="shared" si="192"/>
        <v>1</v>
      </c>
      <c r="M1020" s="41">
        <f t="shared" si="193"/>
        <v>3</v>
      </c>
      <c r="N1020" s="41">
        <f t="shared" si="194"/>
        <v>3</v>
      </c>
      <c r="O1020" s="41">
        <v>1</v>
      </c>
      <c r="S1020" s="14"/>
      <c r="T1020" s="14"/>
      <c r="U1020" s="24"/>
      <c r="V1020" s="24"/>
    </row>
    <row r="1021" spans="1:22" x14ac:dyDescent="0.25">
      <c r="A1021" s="41">
        <f t="shared" si="195"/>
        <v>2018</v>
      </c>
      <c r="B1021" s="41" t="str">
        <f t="shared" si="196"/>
        <v>Dec</v>
      </c>
      <c r="C1021" s="41">
        <f t="shared" si="197"/>
        <v>50</v>
      </c>
      <c r="D1021" s="41" t="str">
        <f t="shared" si="198"/>
        <v>Thu</v>
      </c>
      <c r="E1021" s="27">
        <v>43447</v>
      </c>
      <c r="F1021" s="41">
        <v>48182</v>
      </c>
      <c r="G1021" s="41" t="s">
        <v>87</v>
      </c>
      <c r="H1021" s="41" t="s">
        <v>2115</v>
      </c>
      <c r="I1021" s="41" t="s">
        <v>907</v>
      </c>
      <c r="J1021" s="41" t="s">
        <v>907</v>
      </c>
      <c r="K1021" s="41">
        <f t="shared" si="191"/>
        <v>1</v>
      </c>
      <c r="L1021" s="41">
        <f t="shared" si="192"/>
        <v>1</v>
      </c>
      <c r="M1021" s="41">
        <f t="shared" si="193"/>
        <v>20</v>
      </c>
      <c r="N1021" s="41">
        <f t="shared" si="194"/>
        <v>20</v>
      </c>
      <c r="O1021" s="41">
        <v>1</v>
      </c>
      <c r="S1021" s="14"/>
      <c r="T1021" s="14"/>
      <c r="U1021" s="24"/>
      <c r="V1021" s="24"/>
    </row>
    <row r="1022" spans="1:22" x14ac:dyDescent="0.25">
      <c r="A1022" s="41">
        <f t="shared" si="195"/>
        <v>2018</v>
      </c>
      <c r="B1022" s="41" t="str">
        <f t="shared" si="196"/>
        <v>Dec</v>
      </c>
      <c r="C1022" s="41">
        <f t="shared" si="197"/>
        <v>50</v>
      </c>
      <c r="D1022" s="41" t="str">
        <f t="shared" si="198"/>
        <v>Thu</v>
      </c>
      <c r="E1022" s="27">
        <v>43447</v>
      </c>
      <c r="F1022" s="41">
        <v>50548</v>
      </c>
      <c r="G1022" s="41" t="s">
        <v>890</v>
      </c>
      <c r="H1022" s="41" t="s">
        <v>2125</v>
      </c>
      <c r="I1022" s="41" t="s">
        <v>907</v>
      </c>
      <c r="J1022" s="41" t="s">
        <v>907</v>
      </c>
      <c r="K1022" s="41">
        <f t="shared" si="191"/>
        <v>1</v>
      </c>
      <c r="L1022" s="41">
        <f t="shared" si="192"/>
        <v>1</v>
      </c>
      <c r="M1022" s="41">
        <f t="shared" si="193"/>
        <v>6</v>
      </c>
      <c r="N1022" s="41">
        <f t="shared" si="194"/>
        <v>6</v>
      </c>
      <c r="O1022" s="41">
        <v>1</v>
      </c>
      <c r="S1022" s="14"/>
      <c r="T1022" s="14"/>
      <c r="U1022" s="24"/>
      <c r="V1022" s="24"/>
    </row>
    <row r="1023" spans="1:22" x14ac:dyDescent="0.25">
      <c r="A1023" s="41">
        <f t="shared" si="195"/>
        <v>2018</v>
      </c>
      <c r="B1023" s="41" t="str">
        <f t="shared" si="196"/>
        <v>Dec</v>
      </c>
      <c r="C1023" s="41">
        <f t="shared" si="197"/>
        <v>50</v>
      </c>
      <c r="D1023" s="41" t="str">
        <f t="shared" si="198"/>
        <v>Thu</v>
      </c>
      <c r="E1023" s="27">
        <v>43447</v>
      </c>
      <c r="F1023" s="41">
        <v>51153</v>
      </c>
      <c r="G1023" s="41" t="s">
        <v>598</v>
      </c>
      <c r="H1023" s="41" t="s">
        <v>2113</v>
      </c>
      <c r="I1023" s="41" t="s">
        <v>907</v>
      </c>
      <c r="J1023" s="41" t="s">
        <v>907</v>
      </c>
      <c r="K1023" s="41">
        <f t="shared" si="191"/>
        <v>1</v>
      </c>
      <c r="L1023" s="41">
        <f t="shared" si="192"/>
        <v>1</v>
      </c>
      <c r="M1023" s="41">
        <f t="shared" si="193"/>
        <v>3</v>
      </c>
      <c r="N1023" s="41">
        <f t="shared" si="194"/>
        <v>3</v>
      </c>
      <c r="O1023" s="41">
        <v>1</v>
      </c>
      <c r="S1023" s="14"/>
      <c r="T1023" s="14"/>
      <c r="U1023" s="24"/>
      <c r="V1023" s="24"/>
    </row>
    <row r="1024" spans="1:22" x14ac:dyDescent="0.25">
      <c r="A1024" s="41">
        <f t="shared" si="195"/>
        <v>2018</v>
      </c>
      <c r="B1024" s="41" t="str">
        <f t="shared" si="196"/>
        <v>Dec</v>
      </c>
      <c r="C1024" s="41">
        <f t="shared" si="197"/>
        <v>50</v>
      </c>
      <c r="D1024" s="41" t="str">
        <f t="shared" si="198"/>
        <v>Thu</v>
      </c>
      <c r="E1024" s="27">
        <v>43447</v>
      </c>
      <c r="F1024" s="41">
        <v>48176</v>
      </c>
      <c r="G1024" s="41" t="s">
        <v>93</v>
      </c>
      <c r="H1024" s="41" t="s">
        <v>2107</v>
      </c>
      <c r="I1024" s="41" t="s">
        <v>907</v>
      </c>
      <c r="J1024" s="41" t="s">
        <v>907</v>
      </c>
      <c r="K1024" s="41">
        <f t="shared" si="191"/>
        <v>1</v>
      </c>
      <c r="L1024" s="41">
        <f t="shared" si="192"/>
        <v>1</v>
      </c>
      <c r="M1024" s="41">
        <f t="shared" si="193"/>
        <v>21</v>
      </c>
      <c r="N1024" s="41">
        <f t="shared" si="194"/>
        <v>21</v>
      </c>
      <c r="O1024" s="41">
        <v>1</v>
      </c>
      <c r="S1024" s="14"/>
      <c r="T1024" s="14"/>
      <c r="U1024" s="24"/>
      <c r="V1024" s="24"/>
    </row>
    <row r="1025" spans="1:22" x14ac:dyDescent="0.25">
      <c r="A1025" s="41">
        <f t="shared" si="195"/>
        <v>2018</v>
      </c>
      <c r="B1025" s="41" t="str">
        <f t="shared" si="196"/>
        <v>Dec</v>
      </c>
      <c r="C1025" s="41">
        <f t="shared" si="197"/>
        <v>50</v>
      </c>
      <c r="D1025" s="41" t="str">
        <f t="shared" si="198"/>
        <v>Thu</v>
      </c>
      <c r="E1025" s="27">
        <v>43447</v>
      </c>
      <c r="F1025" s="41">
        <v>51079</v>
      </c>
      <c r="G1025" s="41" t="s">
        <v>944</v>
      </c>
      <c r="H1025" s="41" t="s">
        <v>2132</v>
      </c>
      <c r="I1025" s="41" t="s">
        <v>908</v>
      </c>
      <c r="J1025" s="41" t="s">
        <v>907</v>
      </c>
      <c r="K1025" s="41">
        <f t="shared" si="191"/>
        <v>0</v>
      </c>
      <c r="L1025" s="41">
        <f t="shared" si="192"/>
        <v>1</v>
      </c>
      <c r="M1025" s="41">
        <f t="shared" si="193"/>
        <v>2</v>
      </c>
      <c r="N1025" s="41">
        <f t="shared" si="194"/>
        <v>3</v>
      </c>
      <c r="O1025" s="41">
        <v>1</v>
      </c>
      <c r="S1025" s="14"/>
      <c r="T1025" s="14"/>
      <c r="U1025" s="24"/>
      <c r="V1025" s="24"/>
    </row>
    <row r="1026" spans="1:22" x14ac:dyDescent="0.25">
      <c r="A1026" s="41">
        <f t="shared" si="195"/>
        <v>2018</v>
      </c>
      <c r="B1026" s="41" t="str">
        <f t="shared" si="196"/>
        <v>Dec</v>
      </c>
      <c r="C1026" s="41">
        <f t="shared" si="197"/>
        <v>50</v>
      </c>
      <c r="D1026" s="41" t="str">
        <f t="shared" si="198"/>
        <v>Fri</v>
      </c>
      <c r="E1026" s="27">
        <v>43448</v>
      </c>
      <c r="F1026" s="41" t="s">
        <v>2437</v>
      </c>
      <c r="G1026" s="41" t="s">
        <v>2438</v>
      </c>
      <c r="H1026" s="41" t="s">
        <v>2439</v>
      </c>
      <c r="I1026" s="41" t="s">
        <v>908</v>
      </c>
      <c r="J1026" s="41" t="s">
        <v>908</v>
      </c>
      <c r="K1026" s="41">
        <f t="shared" si="191"/>
        <v>0</v>
      </c>
      <c r="L1026" s="41">
        <f t="shared" si="192"/>
        <v>0</v>
      </c>
      <c r="M1026" s="41">
        <f t="shared" si="193"/>
        <v>0</v>
      </c>
      <c r="N1026" s="41">
        <f t="shared" si="194"/>
        <v>0</v>
      </c>
      <c r="O1026" s="41">
        <v>1</v>
      </c>
      <c r="S1026" s="14"/>
      <c r="T1026" s="14"/>
      <c r="U1026" s="24"/>
      <c r="V1026" s="24"/>
    </row>
    <row r="1027" spans="1:22" x14ac:dyDescent="0.25">
      <c r="A1027" s="41">
        <f t="shared" si="195"/>
        <v>2018</v>
      </c>
      <c r="B1027" s="41" t="str">
        <f t="shared" si="196"/>
        <v>Dec</v>
      </c>
      <c r="C1027" s="41">
        <f t="shared" si="197"/>
        <v>50</v>
      </c>
      <c r="D1027" s="41" t="str">
        <f t="shared" si="198"/>
        <v>Fri</v>
      </c>
      <c r="E1027" s="27">
        <v>43448</v>
      </c>
      <c r="F1027" s="41">
        <v>51347</v>
      </c>
      <c r="G1027" s="41" t="s">
        <v>1756</v>
      </c>
      <c r="H1027" s="41" t="s">
        <v>2436</v>
      </c>
      <c r="I1027" s="41" t="s">
        <v>907</v>
      </c>
      <c r="J1027" s="41" t="s">
        <v>907</v>
      </c>
      <c r="K1027" s="41">
        <f t="shared" ref="K1027:K1090" si="199">IF(I1027="YES",1,0)</f>
        <v>1</v>
      </c>
      <c r="L1027" s="41">
        <f t="shared" ref="L1027:L1090" si="200">IF(J1027="YES",1,0)</f>
        <v>1</v>
      </c>
      <c r="M1027" s="41">
        <f t="shared" ref="M1027:M1090" si="201">COUNTIFS(G:G,G1027,I:I,"YES")</f>
        <v>1</v>
      </c>
      <c r="N1027" s="41">
        <f t="shared" ref="N1027:N1090" si="202">COUNTIFS(G:G,G1027,J:J,"YES")</f>
        <v>1</v>
      </c>
      <c r="O1027" s="41">
        <v>1</v>
      </c>
      <c r="S1027" s="14"/>
      <c r="T1027" s="14"/>
      <c r="U1027" s="24"/>
      <c r="V1027" s="24"/>
    </row>
    <row r="1028" spans="1:22" x14ac:dyDescent="0.25">
      <c r="A1028" s="41">
        <f t="shared" si="195"/>
        <v>2018</v>
      </c>
      <c r="B1028" s="41" t="str">
        <f t="shared" si="196"/>
        <v>Dec</v>
      </c>
      <c r="C1028" s="41">
        <f t="shared" si="197"/>
        <v>50</v>
      </c>
      <c r="D1028" s="41" t="str">
        <f t="shared" si="198"/>
        <v>Fri</v>
      </c>
      <c r="E1028" s="27">
        <v>43448</v>
      </c>
      <c r="F1028" s="41">
        <v>50768</v>
      </c>
      <c r="G1028" s="41" t="s">
        <v>157</v>
      </c>
      <c r="H1028" s="41" t="s">
        <v>2158</v>
      </c>
      <c r="I1028" s="41" t="s">
        <v>909</v>
      </c>
      <c r="J1028" s="41" t="s">
        <v>909</v>
      </c>
      <c r="K1028" s="41">
        <f t="shared" si="199"/>
        <v>0</v>
      </c>
      <c r="L1028" s="41">
        <f t="shared" si="200"/>
        <v>0</v>
      </c>
      <c r="M1028" s="41">
        <f t="shared" si="201"/>
        <v>15</v>
      </c>
      <c r="N1028" s="41">
        <f t="shared" si="202"/>
        <v>16</v>
      </c>
      <c r="O1028" s="41">
        <v>1</v>
      </c>
      <c r="S1028" s="14"/>
      <c r="T1028" s="14"/>
      <c r="U1028" s="24"/>
      <c r="V1028" s="24"/>
    </row>
    <row r="1029" spans="1:22" x14ac:dyDescent="0.25">
      <c r="A1029" s="41">
        <f t="shared" si="195"/>
        <v>2018</v>
      </c>
      <c r="B1029" s="41" t="str">
        <f t="shared" si="196"/>
        <v>Dec</v>
      </c>
      <c r="C1029" s="41">
        <f t="shared" si="197"/>
        <v>50</v>
      </c>
      <c r="D1029" s="41" t="str">
        <f t="shared" si="198"/>
        <v>Fri</v>
      </c>
      <c r="E1029" s="27">
        <v>43448</v>
      </c>
      <c r="F1029" s="41">
        <v>51230</v>
      </c>
      <c r="G1029" s="41" t="s">
        <v>157</v>
      </c>
      <c r="H1029" s="41" t="s">
        <v>2140</v>
      </c>
      <c r="I1029" s="41" t="s">
        <v>907</v>
      </c>
      <c r="J1029" s="41" t="s">
        <v>907</v>
      </c>
      <c r="K1029" s="41">
        <f t="shared" si="199"/>
        <v>1</v>
      </c>
      <c r="L1029" s="41">
        <f t="shared" si="200"/>
        <v>1</v>
      </c>
      <c r="M1029" s="41">
        <f t="shared" si="201"/>
        <v>15</v>
      </c>
      <c r="N1029" s="41">
        <f t="shared" si="202"/>
        <v>16</v>
      </c>
      <c r="O1029" s="41">
        <v>1</v>
      </c>
      <c r="S1029" s="14"/>
      <c r="T1029" s="14"/>
      <c r="U1029" s="24"/>
      <c r="V1029" s="24"/>
    </row>
    <row r="1030" spans="1:22" x14ac:dyDescent="0.25">
      <c r="A1030" s="41">
        <f t="shared" si="195"/>
        <v>2018</v>
      </c>
      <c r="B1030" s="41" t="str">
        <f t="shared" si="196"/>
        <v>Dec</v>
      </c>
      <c r="C1030" s="41">
        <f t="shared" si="197"/>
        <v>50</v>
      </c>
      <c r="D1030" s="41" t="str">
        <f t="shared" si="198"/>
        <v>Fri</v>
      </c>
      <c r="E1030" s="27">
        <v>43448</v>
      </c>
      <c r="F1030" s="41">
        <v>48232</v>
      </c>
      <c r="G1030" s="41" t="s">
        <v>152</v>
      </c>
      <c r="H1030" s="41" t="s">
        <v>2157</v>
      </c>
      <c r="I1030" s="41" t="s">
        <v>908</v>
      </c>
      <c r="J1030" s="41" t="s">
        <v>908</v>
      </c>
      <c r="K1030" s="41">
        <f t="shared" si="199"/>
        <v>0</v>
      </c>
      <c r="L1030" s="41">
        <f t="shared" si="200"/>
        <v>0</v>
      </c>
      <c r="M1030" s="41">
        <f t="shared" si="201"/>
        <v>13</v>
      </c>
      <c r="N1030" s="41">
        <f t="shared" si="202"/>
        <v>18</v>
      </c>
      <c r="O1030" s="41">
        <v>1</v>
      </c>
      <c r="S1030" s="14"/>
      <c r="T1030" s="14"/>
      <c r="U1030" s="24"/>
      <c r="V1030" s="24"/>
    </row>
    <row r="1031" spans="1:22" x14ac:dyDescent="0.25">
      <c r="A1031" s="41">
        <f t="shared" si="195"/>
        <v>2018</v>
      </c>
      <c r="B1031" s="41" t="str">
        <f t="shared" si="196"/>
        <v>Dec</v>
      </c>
      <c r="C1031" s="41">
        <f t="shared" si="197"/>
        <v>50</v>
      </c>
      <c r="D1031" s="41" t="str">
        <f t="shared" si="198"/>
        <v>Fri</v>
      </c>
      <c r="E1031" s="27">
        <v>43448</v>
      </c>
      <c r="F1031" s="41">
        <v>48259</v>
      </c>
      <c r="G1031" s="41" t="s">
        <v>171</v>
      </c>
      <c r="H1031" s="41" t="s">
        <v>2137</v>
      </c>
      <c r="I1031" s="41" t="s">
        <v>907</v>
      </c>
      <c r="J1031" s="41" t="s">
        <v>907</v>
      </c>
      <c r="K1031" s="41">
        <f t="shared" si="199"/>
        <v>1</v>
      </c>
      <c r="L1031" s="41">
        <f t="shared" si="200"/>
        <v>1</v>
      </c>
      <c r="M1031" s="41">
        <f t="shared" si="201"/>
        <v>6</v>
      </c>
      <c r="N1031" s="41">
        <f t="shared" si="202"/>
        <v>6</v>
      </c>
      <c r="O1031" s="41">
        <v>1</v>
      </c>
      <c r="S1031" s="14"/>
      <c r="T1031" s="14"/>
      <c r="U1031" s="24"/>
      <c r="V1031" s="24"/>
    </row>
    <row r="1032" spans="1:22" x14ac:dyDescent="0.25">
      <c r="A1032" s="41">
        <f t="shared" si="195"/>
        <v>2018</v>
      </c>
      <c r="B1032" s="41" t="str">
        <f t="shared" si="196"/>
        <v>Dec</v>
      </c>
      <c r="C1032" s="41">
        <f t="shared" si="197"/>
        <v>50</v>
      </c>
      <c r="D1032" s="41" t="str">
        <f t="shared" si="198"/>
        <v>Fri</v>
      </c>
      <c r="E1032" s="27">
        <v>43448</v>
      </c>
      <c r="F1032" s="41">
        <v>51065</v>
      </c>
      <c r="G1032" s="41" t="s">
        <v>2431</v>
      </c>
      <c r="H1032" s="41" t="s">
        <v>2432</v>
      </c>
      <c r="I1032" s="41" t="s">
        <v>907</v>
      </c>
      <c r="J1032" s="41" t="s">
        <v>907</v>
      </c>
      <c r="K1032" s="41">
        <f t="shared" si="199"/>
        <v>1</v>
      </c>
      <c r="L1032" s="41">
        <f t="shared" si="200"/>
        <v>1</v>
      </c>
      <c r="M1032" s="41">
        <f t="shared" si="201"/>
        <v>1</v>
      </c>
      <c r="N1032" s="41">
        <f t="shared" si="202"/>
        <v>1</v>
      </c>
      <c r="O1032" s="41">
        <v>1</v>
      </c>
      <c r="S1032" s="14"/>
      <c r="T1032" s="14"/>
      <c r="U1032" s="24"/>
      <c r="V1032" s="24"/>
    </row>
    <row r="1033" spans="1:22" x14ac:dyDescent="0.25">
      <c r="A1033" s="41">
        <f t="shared" si="195"/>
        <v>2018</v>
      </c>
      <c r="B1033" s="41" t="str">
        <f t="shared" si="196"/>
        <v>Dec</v>
      </c>
      <c r="C1033" s="41">
        <f t="shared" si="197"/>
        <v>50</v>
      </c>
      <c r="D1033" s="41" t="str">
        <f t="shared" si="198"/>
        <v>Fri</v>
      </c>
      <c r="E1033" s="27">
        <v>43448</v>
      </c>
      <c r="F1033" s="41">
        <v>51268</v>
      </c>
      <c r="G1033" s="41" t="s">
        <v>2433</v>
      </c>
      <c r="H1033" s="41" t="s">
        <v>2434</v>
      </c>
      <c r="I1033" s="41" t="s">
        <v>907</v>
      </c>
      <c r="J1033" s="41" t="s">
        <v>907</v>
      </c>
      <c r="K1033" s="41">
        <f t="shared" si="199"/>
        <v>1</v>
      </c>
      <c r="L1033" s="41">
        <f t="shared" si="200"/>
        <v>1</v>
      </c>
      <c r="M1033" s="41">
        <f t="shared" si="201"/>
        <v>1</v>
      </c>
      <c r="N1033" s="41">
        <f t="shared" si="202"/>
        <v>1</v>
      </c>
      <c r="O1033" s="41">
        <v>1</v>
      </c>
      <c r="S1033" s="14"/>
      <c r="T1033" s="14"/>
      <c r="U1033" s="24"/>
      <c r="V1033" s="24"/>
    </row>
    <row r="1034" spans="1:22" x14ac:dyDescent="0.25">
      <c r="A1034" s="41">
        <f t="shared" si="195"/>
        <v>2018</v>
      </c>
      <c r="B1034" s="41" t="str">
        <f t="shared" si="196"/>
        <v>Dec</v>
      </c>
      <c r="C1034" s="41">
        <f t="shared" si="197"/>
        <v>50</v>
      </c>
      <c r="D1034" s="41" t="str">
        <f t="shared" si="198"/>
        <v>Fri</v>
      </c>
      <c r="E1034" s="27">
        <v>43448</v>
      </c>
      <c r="F1034" s="41">
        <v>51292</v>
      </c>
      <c r="G1034" s="41" t="s">
        <v>717</v>
      </c>
      <c r="H1034" s="41" t="s">
        <v>2138</v>
      </c>
      <c r="I1034" s="41" t="s">
        <v>907</v>
      </c>
      <c r="J1034" s="41" t="s">
        <v>907</v>
      </c>
      <c r="K1034" s="41">
        <f t="shared" si="199"/>
        <v>1</v>
      </c>
      <c r="L1034" s="41">
        <f t="shared" si="200"/>
        <v>1</v>
      </c>
      <c r="M1034" s="41">
        <f t="shared" si="201"/>
        <v>2</v>
      </c>
      <c r="N1034" s="41">
        <f t="shared" si="202"/>
        <v>2</v>
      </c>
      <c r="O1034" s="41">
        <v>1</v>
      </c>
      <c r="S1034" s="14"/>
      <c r="T1034" s="14"/>
      <c r="U1034" s="24"/>
      <c r="V1034" s="24"/>
    </row>
    <row r="1035" spans="1:22" x14ac:dyDescent="0.25">
      <c r="A1035" s="41">
        <f t="shared" si="195"/>
        <v>2018</v>
      </c>
      <c r="B1035" s="41" t="str">
        <f t="shared" si="196"/>
        <v>Dec</v>
      </c>
      <c r="C1035" s="41">
        <f t="shared" si="197"/>
        <v>50</v>
      </c>
      <c r="D1035" s="41" t="str">
        <f t="shared" si="198"/>
        <v>Fri</v>
      </c>
      <c r="E1035" s="27">
        <v>43448</v>
      </c>
      <c r="F1035" s="41">
        <v>49202</v>
      </c>
      <c r="G1035" s="41" t="s">
        <v>37</v>
      </c>
      <c r="I1035" s="41" t="s">
        <v>908</v>
      </c>
      <c r="J1035" s="41" t="s">
        <v>908</v>
      </c>
      <c r="K1035" s="41">
        <f t="shared" si="199"/>
        <v>0</v>
      </c>
      <c r="L1035" s="41">
        <f t="shared" si="200"/>
        <v>0</v>
      </c>
      <c r="M1035" s="41">
        <f t="shared" si="201"/>
        <v>8</v>
      </c>
      <c r="N1035" s="41">
        <f t="shared" si="202"/>
        <v>8</v>
      </c>
      <c r="O1035" s="41">
        <v>1</v>
      </c>
      <c r="S1035" s="14"/>
      <c r="T1035" s="14"/>
      <c r="U1035" s="24"/>
      <c r="V1035" s="24"/>
    </row>
    <row r="1036" spans="1:22" x14ac:dyDescent="0.25">
      <c r="A1036" s="41">
        <f t="shared" si="195"/>
        <v>2018</v>
      </c>
      <c r="B1036" s="41" t="str">
        <f t="shared" si="196"/>
        <v>Dec</v>
      </c>
      <c r="C1036" s="41">
        <f t="shared" si="197"/>
        <v>50</v>
      </c>
      <c r="D1036" s="41" t="str">
        <f t="shared" si="198"/>
        <v>Fri</v>
      </c>
      <c r="E1036" s="27">
        <v>43448</v>
      </c>
      <c r="F1036" s="41">
        <v>48253</v>
      </c>
      <c r="G1036" s="41" t="s">
        <v>176</v>
      </c>
      <c r="H1036" s="41" t="s">
        <v>2146</v>
      </c>
      <c r="I1036" s="41" t="s">
        <v>907</v>
      </c>
      <c r="J1036" s="41" t="s">
        <v>907</v>
      </c>
      <c r="K1036" s="41">
        <f t="shared" si="199"/>
        <v>1</v>
      </c>
      <c r="L1036" s="41">
        <f t="shared" si="200"/>
        <v>1</v>
      </c>
      <c r="M1036" s="41">
        <f t="shared" si="201"/>
        <v>15</v>
      </c>
      <c r="N1036" s="41">
        <f t="shared" si="202"/>
        <v>15</v>
      </c>
      <c r="O1036" s="41">
        <v>1</v>
      </c>
      <c r="S1036" s="14"/>
      <c r="T1036" s="14"/>
      <c r="U1036" s="24"/>
      <c r="V1036" s="24"/>
    </row>
    <row r="1037" spans="1:22" x14ac:dyDescent="0.25">
      <c r="A1037" s="41">
        <f t="shared" si="195"/>
        <v>2018</v>
      </c>
      <c r="B1037" s="41" t="str">
        <f t="shared" si="196"/>
        <v>Dec</v>
      </c>
      <c r="C1037" s="41">
        <f t="shared" si="197"/>
        <v>50</v>
      </c>
      <c r="D1037" s="41" t="str">
        <f t="shared" si="198"/>
        <v>Fri</v>
      </c>
      <c r="E1037" s="27">
        <v>43448</v>
      </c>
      <c r="F1037" s="41">
        <v>48246</v>
      </c>
      <c r="G1037" s="41" t="s">
        <v>352</v>
      </c>
      <c r="H1037" s="41" t="s">
        <v>2185</v>
      </c>
      <c r="I1037" s="41" t="s">
        <v>907</v>
      </c>
      <c r="J1037" s="41" t="s">
        <v>907</v>
      </c>
      <c r="K1037" s="41">
        <f t="shared" si="199"/>
        <v>1</v>
      </c>
      <c r="L1037" s="41">
        <f t="shared" si="200"/>
        <v>1</v>
      </c>
      <c r="M1037" s="41">
        <f t="shared" si="201"/>
        <v>3</v>
      </c>
      <c r="N1037" s="41">
        <f t="shared" si="202"/>
        <v>3</v>
      </c>
      <c r="O1037" s="41">
        <v>1</v>
      </c>
      <c r="S1037" s="14"/>
      <c r="T1037" s="14"/>
      <c r="U1037" s="24"/>
      <c r="V1037" s="24"/>
    </row>
    <row r="1038" spans="1:22" x14ac:dyDescent="0.25">
      <c r="A1038" s="41">
        <f t="shared" si="195"/>
        <v>2018</v>
      </c>
      <c r="B1038" s="41" t="str">
        <f t="shared" si="196"/>
        <v>Dec</v>
      </c>
      <c r="C1038" s="41">
        <f t="shared" si="197"/>
        <v>50</v>
      </c>
      <c r="D1038" s="41" t="str">
        <f t="shared" si="198"/>
        <v>Fri</v>
      </c>
      <c r="E1038" s="27">
        <v>43448</v>
      </c>
      <c r="F1038" s="41">
        <v>49551</v>
      </c>
      <c r="G1038" s="41" t="s">
        <v>1841</v>
      </c>
      <c r="H1038" s="41" t="s">
        <v>2135</v>
      </c>
      <c r="I1038" s="41" t="s">
        <v>907</v>
      </c>
      <c r="J1038" s="41" t="s">
        <v>907</v>
      </c>
      <c r="K1038" s="41">
        <f t="shared" si="199"/>
        <v>1</v>
      </c>
      <c r="L1038" s="41">
        <f t="shared" si="200"/>
        <v>1</v>
      </c>
      <c r="M1038" s="41">
        <f t="shared" si="201"/>
        <v>3</v>
      </c>
      <c r="N1038" s="41">
        <f t="shared" si="202"/>
        <v>3</v>
      </c>
      <c r="O1038" s="41">
        <v>1</v>
      </c>
      <c r="S1038" s="14"/>
      <c r="T1038" s="14"/>
      <c r="U1038" s="24"/>
      <c r="V1038" s="24"/>
    </row>
    <row r="1039" spans="1:22" x14ac:dyDescent="0.25">
      <c r="A1039" s="41">
        <f t="shared" si="195"/>
        <v>2018</v>
      </c>
      <c r="B1039" s="41" t="str">
        <f t="shared" si="196"/>
        <v>Dec</v>
      </c>
      <c r="C1039" s="41">
        <f t="shared" si="197"/>
        <v>50</v>
      </c>
      <c r="D1039" s="41" t="str">
        <f t="shared" si="198"/>
        <v>Fri</v>
      </c>
      <c r="E1039" s="27">
        <v>43448</v>
      </c>
      <c r="F1039" s="41">
        <v>48238</v>
      </c>
      <c r="G1039" s="41" t="s">
        <v>2152</v>
      </c>
      <c r="H1039" s="41" t="s">
        <v>2153</v>
      </c>
      <c r="I1039" s="41" t="s">
        <v>908</v>
      </c>
      <c r="J1039" s="41" t="s">
        <v>908</v>
      </c>
      <c r="K1039" s="41">
        <f t="shared" si="199"/>
        <v>0</v>
      </c>
      <c r="L1039" s="41">
        <f t="shared" si="200"/>
        <v>0</v>
      </c>
      <c r="M1039" s="41">
        <f t="shared" si="201"/>
        <v>2</v>
      </c>
      <c r="N1039" s="41">
        <f t="shared" si="202"/>
        <v>2</v>
      </c>
      <c r="O1039" s="41">
        <v>1</v>
      </c>
      <c r="S1039" s="14"/>
      <c r="T1039" s="14"/>
      <c r="U1039" s="24"/>
      <c r="V1039" s="24"/>
    </row>
    <row r="1040" spans="1:22" x14ac:dyDescent="0.25">
      <c r="A1040" s="41">
        <f t="shared" si="195"/>
        <v>2018</v>
      </c>
      <c r="B1040" s="41" t="str">
        <f t="shared" si="196"/>
        <v>Dec</v>
      </c>
      <c r="C1040" s="41">
        <f t="shared" si="197"/>
        <v>50</v>
      </c>
      <c r="D1040" s="41" t="str">
        <f t="shared" si="198"/>
        <v>Fri</v>
      </c>
      <c r="E1040" s="27">
        <v>43448</v>
      </c>
      <c r="F1040" s="41">
        <v>48243</v>
      </c>
      <c r="G1040" s="41" t="s">
        <v>58</v>
      </c>
      <c r="H1040" s="41" t="s">
        <v>2143</v>
      </c>
      <c r="I1040" s="41" t="s">
        <v>907</v>
      </c>
      <c r="J1040" s="41" t="s">
        <v>907</v>
      </c>
      <c r="K1040" s="41">
        <f t="shared" si="199"/>
        <v>1</v>
      </c>
      <c r="L1040" s="41">
        <f t="shared" si="200"/>
        <v>1</v>
      </c>
      <c r="M1040" s="41">
        <f t="shared" si="201"/>
        <v>11</v>
      </c>
      <c r="N1040" s="41">
        <f t="shared" si="202"/>
        <v>11</v>
      </c>
      <c r="O1040" s="41">
        <v>1</v>
      </c>
      <c r="S1040" s="14"/>
      <c r="T1040" s="14"/>
      <c r="U1040" s="24"/>
      <c r="V1040" s="24"/>
    </row>
    <row r="1041" spans="1:22" x14ac:dyDescent="0.25">
      <c r="A1041" s="41">
        <f t="shared" si="195"/>
        <v>2018</v>
      </c>
      <c r="B1041" s="41" t="str">
        <f t="shared" si="196"/>
        <v>Dec</v>
      </c>
      <c r="C1041" s="41">
        <f t="shared" si="197"/>
        <v>50</v>
      </c>
      <c r="D1041" s="41" t="str">
        <f t="shared" si="198"/>
        <v>Fri</v>
      </c>
      <c r="E1041" s="27">
        <v>43448</v>
      </c>
      <c r="F1041" s="41">
        <v>48261</v>
      </c>
      <c r="G1041" s="41" t="s">
        <v>177</v>
      </c>
      <c r="H1041" s="41" t="s">
        <v>2144</v>
      </c>
      <c r="I1041" s="41" t="s">
        <v>907</v>
      </c>
      <c r="J1041" s="41" t="s">
        <v>907</v>
      </c>
      <c r="K1041" s="41">
        <f t="shared" si="199"/>
        <v>1</v>
      </c>
      <c r="L1041" s="41">
        <f t="shared" si="200"/>
        <v>1</v>
      </c>
      <c r="M1041" s="41">
        <f t="shared" si="201"/>
        <v>8</v>
      </c>
      <c r="N1041" s="41">
        <f t="shared" si="202"/>
        <v>9</v>
      </c>
      <c r="O1041" s="41">
        <v>1</v>
      </c>
      <c r="S1041" s="14"/>
      <c r="T1041" s="14"/>
      <c r="U1041" s="24"/>
      <c r="V1041" s="24"/>
    </row>
    <row r="1042" spans="1:22" x14ac:dyDescent="0.25">
      <c r="A1042" s="41">
        <f t="shared" si="195"/>
        <v>2018</v>
      </c>
      <c r="B1042" s="41" t="str">
        <f t="shared" si="196"/>
        <v>Dec</v>
      </c>
      <c r="C1042" s="41">
        <f t="shared" si="197"/>
        <v>50</v>
      </c>
      <c r="D1042" s="41" t="str">
        <f t="shared" si="198"/>
        <v>Fri</v>
      </c>
      <c r="E1042" s="27">
        <v>43448</v>
      </c>
      <c r="F1042" s="41">
        <v>51174</v>
      </c>
      <c r="G1042" s="41" t="s">
        <v>393</v>
      </c>
      <c r="H1042" s="41" t="s">
        <v>2435</v>
      </c>
      <c r="I1042" s="41" t="s">
        <v>907</v>
      </c>
      <c r="J1042" s="41" t="s">
        <v>907</v>
      </c>
      <c r="K1042" s="41">
        <f t="shared" si="199"/>
        <v>1</v>
      </c>
      <c r="L1042" s="41">
        <f t="shared" si="200"/>
        <v>1</v>
      </c>
      <c r="M1042" s="41">
        <f t="shared" si="201"/>
        <v>3</v>
      </c>
      <c r="N1042" s="41">
        <f t="shared" si="202"/>
        <v>3</v>
      </c>
      <c r="O1042" s="41">
        <v>1</v>
      </c>
      <c r="S1042" s="14"/>
      <c r="T1042" s="14"/>
      <c r="U1042" s="24"/>
      <c r="V1042" s="24"/>
    </row>
    <row r="1043" spans="1:22" x14ac:dyDescent="0.25">
      <c r="A1043" s="41">
        <f t="shared" si="195"/>
        <v>2018</v>
      </c>
      <c r="B1043" s="41" t="str">
        <f t="shared" si="196"/>
        <v>Dec</v>
      </c>
      <c r="C1043" s="41">
        <f t="shared" si="197"/>
        <v>50</v>
      </c>
      <c r="D1043" s="41" t="str">
        <f t="shared" si="198"/>
        <v>Fri</v>
      </c>
      <c r="E1043" s="27">
        <v>43448</v>
      </c>
      <c r="F1043" s="41">
        <v>51131</v>
      </c>
      <c r="G1043" s="41" t="s">
        <v>396</v>
      </c>
      <c r="H1043" s="41" t="s">
        <v>2207</v>
      </c>
      <c r="I1043" s="41" t="s">
        <v>907</v>
      </c>
      <c r="J1043" s="41" t="s">
        <v>907</v>
      </c>
      <c r="K1043" s="41">
        <f t="shared" si="199"/>
        <v>1</v>
      </c>
      <c r="L1043" s="41">
        <f t="shared" si="200"/>
        <v>1</v>
      </c>
      <c r="M1043" s="41">
        <f t="shared" si="201"/>
        <v>2</v>
      </c>
      <c r="N1043" s="41">
        <f t="shared" si="202"/>
        <v>2</v>
      </c>
      <c r="O1043" s="41">
        <v>1</v>
      </c>
      <c r="S1043" s="14"/>
      <c r="T1043" s="14"/>
      <c r="U1043" s="24"/>
      <c r="V1043" s="24"/>
    </row>
    <row r="1044" spans="1:22" x14ac:dyDescent="0.25">
      <c r="A1044" s="41">
        <f t="shared" si="195"/>
        <v>2018</v>
      </c>
      <c r="B1044" s="41" t="str">
        <f t="shared" si="196"/>
        <v>Dec</v>
      </c>
      <c r="C1044" s="41">
        <f t="shared" si="197"/>
        <v>50</v>
      </c>
      <c r="D1044" s="41" t="str">
        <f t="shared" si="198"/>
        <v>Fri</v>
      </c>
      <c r="E1044" s="27">
        <v>43448</v>
      </c>
      <c r="F1044" s="41">
        <v>51235</v>
      </c>
      <c r="G1044" s="41" t="s">
        <v>1062</v>
      </c>
      <c r="H1044" s="41" t="s">
        <v>2156</v>
      </c>
      <c r="I1044" s="41" t="s">
        <v>907</v>
      </c>
      <c r="J1044" s="41" t="s">
        <v>907</v>
      </c>
      <c r="K1044" s="41">
        <f t="shared" si="199"/>
        <v>1</v>
      </c>
      <c r="L1044" s="41">
        <f t="shared" si="200"/>
        <v>1</v>
      </c>
      <c r="M1044" s="41">
        <f t="shared" si="201"/>
        <v>1</v>
      </c>
      <c r="N1044" s="41">
        <f t="shared" si="202"/>
        <v>1</v>
      </c>
      <c r="O1044" s="41">
        <v>1</v>
      </c>
      <c r="S1044" s="14"/>
      <c r="T1044" s="14"/>
      <c r="U1044" s="24"/>
      <c r="V1044" s="24"/>
    </row>
    <row r="1045" spans="1:22" x14ac:dyDescent="0.25">
      <c r="A1045" s="41">
        <f t="shared" si="195"/>
        <v>2018</v>
      </c>
      <c r="B1045" s="41" t="str">
        <f t="shared" si="196"/>
        <v>Dec</v>
      </c>
      <c r="C1045" s="41">
        <f t="shared" si="197"/>
        <v>50</v>
      </c>
      <c r="D1045" s="41" t="str">
        <f t="shared" si="198"/>
        <v>Fri</v>
      </c>
      <c r="E1045" s="27">
        <v>43448</v>
      </c>
      <c r="F1045" s="41">
        <v>51378</v>
      </c>
      <c r="G1045" s="41" t="s">
        <v>1435</v>
      </c>
      <c r="H1045" s="41" t="s">
        <v>2205</v>
      </c>
      <c r="I1045" s="41" t="s">
        <v>908</v>
      </c>
      <c r="J1045" s="41" t="s">
        <v>908</v>
      </c>
      <c r="K1045" s="41">
        <f t="shared" si="199"/>
        <v>0</v>
      </c>
      <c r="L1045" s="41">
        <f t="shared" si="200"/>
        <v>0</v>
      </c>
      <c r="M1045" s="41">
        <f t="shared" si="201"/>
        <v>2</v>
      </c>
      <c r="N1045" s="41">
        <f t="shared" si="202"/>
        <v>2</v>
      </c>
      <c r="O1045" s="41">
        <v>1</v>
      </c>
      <c r="S1045" s="14"/>
      <c r="T1045" s="14"/>
      <c r="U1045" s="24"/>
      <c r="V1045" s="24"/>
    </row>
    <row r="1046" spans="1:22" x14ac:dyDescent="0.25">
      <c r="A1046" s="41">
        <f t="shared" si="195"/>
        <v>2018</v>
      </c>
      <c r="B1046" s="41" t="str">
        <f t="shared" si="196"/>
        <v>Dec</v>
      </c>
      <c r="C1046" s="41">
        <f t="shared" si="197"/>
        <v>50</v>
      </c>
      <c r="D1046" s="41" t="str">
        <f t="shared" si="198"/>
        <v>Fri</v>
      </c>
      <c r="E1046" s="27">
        <v>43448</v>
      </c>
      <c r="F1046" s="41">
        <v>48237</v>
      </c>
      <c r="G1046" s="41" t="s">
        <v>1516</v>
      </c>
      <c r="H1046" s="41" t="s">
        <v>2142</v>
      </c>
      <c r="I1046" s="41" t="s">
        <v>907</v>
      </c>
      <c r="J1046" s="41" t="s">
        <v>907</v>
      </c>
      <c r="K1046" s="41">
        <f t="shared" si="199"/>
        <v>1</v>
      </c>
      <c r="L1046" s="41">
        <f t="shared" si="200"/>
        <v>1</v>
      </c>
      <c r="M1046" s="41">
        <f t="shared" si="201"/>
        <v>3</v>
      </c>
      <c r="N1046" s="41">
        <f t="shared" si="202"/>
        <v>3</v>
      </c>
      <c r="O1046" s="41">
        <v>1</v>
      </c>
      <c r="S1046" s="14"/>
      <c r="T1046" s="14"/>
      <c r="U1046" s="24"/>
      <c r="V1046" s="24"/>
    </row>
    <row r="1047" spans="1:22" x14ac:dyDescent="0.25">
      <c r="A1047" s="41">
        <f t="shared" si="195"/>
        <v>2018</v>
      </c>
      <c r="B1047" s="41" t="str">
        <f t="shared" si="196"/>
        <v>Dec</v>
      </c>
      <c r="C1047" s="41">
        <f t="shared" si="197"/>
        <v>50</v>
      </c>
      <c r="D1047" s="41" t="str">
        <f t="shared" si="198"/>
        <v>Fri</v>
      </c>
      <c r="E1047" s="27">
        <v>43448</v>
      </c>
      <c r="F1047" s="41">
        <v>51291</v>
      </c>
      <c r="G1047" s="41" t="s">
        <v>2154</v>
      </c>
      <c r="H1047" s="41" t="s">
        <v>2155</v>
      </c>
      <c r="I1047" s="41" t="s">
        <v>907</v>
      </c>
      <c r="J1047" s="41" t="s">
        <v>907</v>
      </c>
      <c r="K1047" s="41">
        <f t="shared" si="199"/>
        <v>1</v>
      </c>
      <c r="L1047" s="41">
        <f t="shared" si="200"/>
        <v>1</v>
      </c>
      <c r="M1047" s="41">
        <f t="shared" si="201"/>
        <v>1</v>
      </c>
      <c r="N1047" s="41">
        <f t="shared" si="202"/>
        <v>1</v>
      </c>
      <c r="O1047" s="41">
        <v>1</v>
      </c>
      <c r="S1047" s="14"/>
      <c r="T1047" s="14"/>
      <c r="U1047" s="24"/>
      <c r="V1047" s="24"/>
    </row>
    <row r="1048" spans="1:22" x14ac:dyDescent="0.25">
      <c r="A1048" s="41">
        <f t="shared" si="195"/>
        <v>2018</v>
      </c>
      <c r="B1048" s="41" t="str">
        <f t="shared" si="196"/>
        <v>Dec</v>
      </c>
      <c r="C1048" s="41">
        <f t="shared" si="197"/>
        <v>50</v>
      </c>
      <c r="D1048" s="41" t="str">
        <f t="shared" si="198"/>
        <v>Fri</v>
      </c>
      <c r="E1048" s="27">
        <v>43448</v>
      </c>
      <c r="F1048" s="41">
        <v>50988</v>
      </c>
      <c r="G1048" s="41" t="s">
        <v>188</v>
      </c>
      <c r="H1048" s="41" t="s">
        <v>2139</v>
      </c>
      <c r="I1048" s="41" t="s">
        <v>907</v>
      </c>
      <c r="J1048" s="41" t="s">
        <v>907</v>
      </c>
      <c r="K1048" s="41">
        <f t="shared" si="199"/>
        <v>1</v>
      </c>
      <c r="L1048" s="41">
        <f t="shared" si="200"/>
        <v>1</v>
      </c>
      <c r="M1048" s="41">
        <f t="shared" si="201"/>
        <v>5</v>
      </c>
      <c r="N1048" s="41">
        <f t="shared" si="202"/>
        <v>6</v>
      </c>
      <c r="O1048" s="41">
        <v>1</v>
      </c>
      <c r="S1048" s="14"/>
      <c r="T1048" s="14"/>
      <c r="U1048" s="24"/>
      <c r="V1048" s="24"/>
    </row>
    <row r="1049" spans="1:22" x14ac:dyDescent="0.25">
      <c r="A1049" s="41">
        <f t="shared" si="195"/>
        <v>2018</v>
      </c>
      <c r="B1049" s="41" t="str">
        <f t="shared" si="196"/>
        <v>Dec</v>
      </c>
      <c r="C1049" s="41">
        <f t="shared" si="197"/>
        <v>50</v>
      </c>
      <c r="D1049" s="41" t="str">
        <f t="shared" si="198"/>
        <v>Fri</v>
      </c>
      <c r="E1049" s="27">
        <v>43448</v>
      </c>
      <c r="F1049" s="41">
        <v>48251</v>
      </c>
      <c r="G1049" s="41" t="s">
        <v>330</v>
      </c>
      <c r="H1049" s="41" t="s">
        <v>2145</v>
      </c>
      <c r="I1049" s="41" t="s">
        <v>907</v>
      </c>
      <c r="J1049" s="41" t="s">
        <v>907</v>
      </c>
      <c r="K1049" s="41">
        <f t="shared" si="199"/>
        <v>1</v>
      </c>
      <c r="L1049" s="41">
        <f t="shared" si="200"/>
        <v>1</v>
      </c>
      <c r="M1049" s="41">
        <f t="shared" si="201"/>
        <v>2</v>
      </c>
      <c r="N1049" s="41">
        <f t="shared" si="202"/>
        <v>3</v>
      </c>
      <c r="O1049" s="41">
        <v>1</v>
      </c>
      <c r="S1049" s="14"/>
      <c r="T1049" s="14"/>
      <c r="U1049" s="24"/>
      <c r="V1049" s="24"/>
    </row>
    <row r="1050" spans="1:22" x14ac:dyDescent="0.25">
      <c r="A1050" s="41">
        <f t="shared" si="195"/>
        <v>2018</v>
      </c>
      <c r="B1050" s="41" t="str">
        <f t="shared" si="196"/>
        <v>Dec</v>
      </c>
      <c r="C1050" s="41">
        <f t="shared" si="197"/>
        <v>50</v>
      </c>
      <c r="D1050" s="41" t="str">
        <f t="shared" si="198"/>
        <v>Fri</v>
      </c>
      <c r="E1050" s="27">
        <v>43448</v>
      </c>
      <c r="F1050" s="41">
        <v>51215</v>
      </c>
      <c r="G1050" s="41" t="s">
        <v>2148</v>
      </c>
      <c r="H1050" s="41" t="s">
        <v>2149</v>
      </c>
      <c r="I1050" s="41" t="s">
        <v>907</v>
      </c>
      <c r="J1050" s="41" t="s">
        <v>907</v>
      </c>
      <c r="K1050" s="41">
        <f t="shared" si="199"/>
        <v>1</v>
      </c>
      <c r="L1050" s="41">
        <f t="shared" si="200"/>
        <v>1</v>
      </c>
      <c r="M1050" s="41">
        <f t="shared" si="201"/>
        <v>1</v>
      </c>
      <c r="N1050" s="41">
        <f t="shared" si="202"/>
        <v>1</v>
      </c>
      <c r="O1050" s="41">
        <v>1</v>
      </c>
      <c r="S1050" s="14"/>
      <c r="T1050" s="14"/>
      <c r="U1050" s="24"/>
      <c r="V1050" s="24"/>
    </row>
    <row r="1051" spans="1:22" x14ac:dyDescent="0.25">
      <c r="A1051" s="41">
        <f t="shared" si="195"/>
        <v>2018</v>
      </c>
      <c r="B1051" s="41" t="str">
        <f t="shared" si="196"/>
        <v>Dec</v>
      </c>
      <c r="C1051" s="41">
        <f t="shared" si="197"/>
        <v>50</v>
      </c>
      <c r="D1051" s="41" t="str">
        <f t="shared" si="198"/>
        <v>Fri</v>
      </c>
      <c r="E1051" s="27">
        <v>43448</v>
      </c>
      <c r="F1051" s="41">
        <v>48247</v>
      </c>
      <c r="G1051" s="41" t="s">
        <v>723</v>
      </c>
      <c r="H1051" s="41" t="s">
        <v>2430</v>
      </c>
      <c r="I1051" s="41" t="s">
        <v>908</v>
      </c>
      <c r="J1051" s="41" t="s">
        <v>908</v>
      </c>
      <c r="K1051" s="41">
        <f t="shared" si="199"/>
        <v>0</v>
      </c>
      <c r="L1051" s="41">
        <f t="shared" si="200"/>
        <v>0</v>
      </c>
      <c r="M1051" s="41">
        <f t="shared" si="201"/>
        <v>3</v>
      </c>
      <c r="N1051" s="41">
        <f t="shared" si="202"/>
        <v>3</v>
      </c>
      <c r="O1051" s="41">
        <v>1</v>
      </c>
      <c r="S1051" s="14"/>
      <c r="T1051" s="14"/>
      <c r="U1051" s="24"/>
      <c r="V1051" s="24"/>
    </row>
    <row r="1052" spans="1:22" x14ac:dyDescent="0.25">
      <c r="A1052" s="41">
        <f t="shared" si="195"/>
        <v>2018</v>
      </c>
      <c r="B1052" s="41" t="str">
        <f t="shared" si="196"/>
        <v>Dec</v>
      </c>
      <c r="C1052" s="41">
        <f t="shared" si="197"/>
        <v>50</v>
      </c>
      <c r="D1052" s="41" t="str">
        <f t="shared" si="198"/>
        <v>Fri</v>
      </c>
      <c r="E1052" s="27">
        <v>43448</v>
      </c>
      <c r="F1052" s="41">
        <v>51348</v>
      </c>
      <c r="G1052" s="41" t="s">
        <v>1095</v>
      </c>
      <c r="H1052" s="41" t="s">
        <v>2150</v>
      </c>
      <c r="I1052" s="41" t="s">
        <v>907</v>
      </c>
      <c r="J1052" s="41" t="s">
        <v>907</v>
      </c>
      <c r="K1052" s="41">
        <f t="shared" si="199"/>
        <v>1</v>
      </c>
      <c r="L1052" s="41">
        <f t="shared" si="200"/>
        <v>1</v>
      </c>
      <c r="M1052" s="41">
        <f t="shared" si="201"/>
        <v>2</v>
      </c>
      <c r="N1052" s="41">
        <f t="shared" si="202"/>
        <v>2</v>
      </c>
      <c r="O1052" s="41">
        <v>1</v>
      </c>
      <c r="S1052" s="14"/>
      <c r="T1052" s="14"/>
      <c r="U1052" s="24"/>
      <c r="V1052" s="24"/>
    </row>
    <row r="1053" spans="1:22" x14ac:dyDescent="0.25">
      <c r="A1053" s="41">
        <f t="shared" si="195"/>
        <v>2018</v>
      </c>
      <c r="B1053" s="41" t="str">
        <f t="shared" si="196"/>
        <v>Dec</v>
      </c>
      <c r="C1053" s="41">
        <f t="shared" si="197"/>
        <v>50</v>
      </c>
      <c r="D1053" s="41" t="str">
        <f t="shared" si="198"/>
        <v>Fri</v>
      </c>
      <c r="E1053" s="27">
        <v>43448</v>
      </c>
      <c r="F1053" s="41">
        <v>48235</v>
      </c>
      <c r="G1053" s="41" t="s">
        <v>87</v>
      </c>
      <c r="H1053" s="41" t="s">
        <v>2136</v>
      </c>
      <c r="I1053" s="41" t="s">
        <v>907</v>
      </c>
      <c r="J1053" s="41" t="s">
        <v>907</v>
      </c>
      <c r="K1053" s="41">
        <f t="shared" si="199"/>
        <v>1</v>
      </c>
      <c r="L1053" s="41">
        <f t="shared" si="200"/>
        <v>1</v>
      </c>
      <c r="M1053" s="41">
        <f t="shared" si="201"/>
        <v>20</v>
      </c>
      <c r="N1053" s="41">
        <f t="shared" si="202"/>
        <v>20</v>
      </c>
      <c r="O1053" s="41">
        <v>1</v>
      </c>
      <c r="S1053" s="14"/>
      <c r="T1053" s="14"/>
      <c r="U1053" s="24"/>
      <c r="V1053" s="24"/>
    </row>
    <row r="1054" spans="1:22" x14ac:dyDescent="0.25">
      <c r="A1054" s="41">
        <f t="shared" si="195"/>
        <v>2018</v>
      </c>
      <c r="B1054" s="41" t="str">
        <f t="shared" si="196"/>
        <v>Dec</v>
      </c>
      <c r="C1054" s="41">
        <f t="shared" si="197"/>
        <v>50</v>
      </c>
      <c r="D1054" s="41" t="str">
        <f t="shared" si="198"/>
        <v>Fri</v>
      </c>
      <c r="E1054" s="27">
        <v>43448</v>
      </c>
      <c r="F1054" s="41">
        <v>51155</v>
      </c>
      <c r="G1054" s="41" t="s">
        <v>484</v>
      </c>
      <c r="H1054" s="41" t="s">
        <v>2151</v>
      </c>
      <c r="I1054" s="41" t="s">
        <v>907</v>
      </c>
      <c r="J1054" s="41" t="s">
        <v>907</v>
      </c>
      <c r="K1054" s="41">
        <f t="shared" si="199"/>
        <v>1</v>
      </c>
      <c r="L1054" s="41">
        <f t="shared" si="200"/>
        <v>1</v>
      </c>
      <c r="M1054" s="41">
        <f t="shared" si="201"/>
        <v>6</v>
      </c>
      <c r="N1054" s="41">
        <f t="shared" si="202"/>
        <v>6</v>
      </c>
      <c r="O1054" s="41">
        <v>1</v>
      </c>
      <c r="S1054" s="14"/>
      <c r="T1054" s="14"/>
      <c r="U1054" s="24"/>
      <c r="V1054" s="24"/>
    </row>
    <row r="1055" spans="1:22" x14ac:dyDescent="0.25">
      <c r="A1055" s="41">
        <f t="shared" si="195"/>
        <v>2018</v>
      </c>
      <c r="B1055" s="41" t="str">
        <f t="shared" si="196"/>
        <v>Dec</v>
      </c>
      <c r="C1055" s="41">
        <f t="shared" si="197"/>
        <v>50</v>
      </c>
      <c r="D1055" s="41" t="str">
        <f t="shared" si="198"/>
        <v>Fri</v>
      </c>
      <c r="E1055" s="27">
        <v>43448</v>
      </c>
      <c r="F1055" s="41">
        <v>48258</v>
      </c>
      <c r="G1055" s="41" t="s">
        <v>55</v>
      </c>
      <c r="H1055" s="41" t="s">
        <v>2147</v>
      </c>
      <c r="I1055" s="41" t="s">
        <v>907</v>
      </c>
      <c r="J1055" s="41" t="s">
        <v>907</v>
      </c>
      <c r="K1055" s="41">
        <f t="shared" si="199"/>
        <v>1</v>
      </c>
      <c r="L1055" s="41">
        <f t="shared" si="200"/>
        <v>1</v>
      </c>
      <c r="M1055" s="41">
        <f t="shared" si="201"/>
        <v>14</v>
      </c>
      <c r="N1055" s="41">
        <f t="shared" si="202"/>
        <v>14</v>
      </c>
      <c r="O1055" s="41">
        <v>1</v>
      </c>
      <c r="S1055" s="14"/>
      <c r="T1055" s="14"/>
      <c r="U1055" s="24"/>
      <c r="V1055" s="24"/>
    </row>
    <row r="1056" spans="1:22" x14ac:dyDescent="0.25">
      <c r="A1056" s="41">
        <f t="shared" si="195"/>
        <v>2018</v>
      </c>
      <c r="B1056" s="41" t="str">
        <f t="shared" si="196"/>
        <v>Dec</v>
      </c>
      <c r="C1056" s="41">
        <f t="shared" si="197"/>
        <v>50</v>
      </c>
      <c r="D1056" s="41" t="str">
        <f t="shared" si="198"/>
        <v>Fri</v>
      </c>
      <c r="E1056" s="27">
        <v>43448</v>
      </c>
      <c r="F1056" s="41">
        <v>50922</v>
      </c>
      <c r="G1056" s="41" t="s">
        <v>650</v>
      </c>
      <c r="H1056" s="41" t="s">
        <v>2141</v>
      </c>
      <c r="I1056" s="41" t="s">
        <v>907</v>
      </c>
      <c r="J1056" s="41" t="s">
        <v>907</v>
      </c>
      <c r="K1056" s="41">
        <f t="shared" si="199"/>
        <v>1</v>
      </c>
      <c r="L1056" s="41">
        <f t="shared" si="200"/>
        <v>1</v>
      </c>
      <c r="M1056" s="41">
        <f t="shared" si="201"/>
        <v>4</v>
      </c>
      <c r="N1056" s="41">
        <f t="shared" si="202"/>
        <v>5</v>
      </c>
      <c r="O1056" s="41">
        <v>1</v>
      </c>
      <c r="S1056" s="14"/>
      <c r="T1056" s="14"/>
      <c r="U1056" s="24"/>
      <c r="V1056" s="24"/>
    </row>
    <row r="1057" spans="1:22" x14ac:dyDescent="0.25">
      <c r="A1057" s="41">
        <f t="shared" si="195"/>
        <v>2018</v>
      </c>
      <c r="B1057" s="41" t="str">
        <f t="shared" si="196"/>
        <v>Dec</v>
      </c>
      <c r="C1057" s="41">
        <f t="shared" si="197"/>
        <v>50</v>
      </c>
      <c r="D1057" s="41" t="str">
        <f t="shared" si="198"/>
        <v>Fri</v>
      </c>
      <c r="E1057" s="27">
        <v>43448</v>
      </c>
      <c r="F1057" s="41">
        <v>48231</v>
      </c>
      <c r="G1057" s="41" t="s">
        <v>93</v>
      </c>
      <c r="H1057" s="41" t="s">
        <v>2134</v>
      </c>
      <c r="I1057" s="41" t="s">
        <v>907</v>
      </c>
      <c r="J1057" s="41" t="s">
        <v>907</v>
      </c>
      <c r="K1057" s="41">
        <f t="shared" si="199"/>
        <v>1</v>
      </c>
      <c r="L1057" s="41">
        <f t="shared" si="200"/>
        <v>1</v>
      </c>
      <c r="M1057" s="41">
        <f t="shared" si="201"/>
        <v>21</v>
      </c>
      <c r="N1057" s="41">
        <f t="shared" si="202"/>
        <v>21</v>
      </c>
      <c r="O1057" s="41">
        <v>1</v>
      </c>
      <c r="S1057" s="14"/>
      <c r="T1057" s="14"/>
      <c r="U1057" s="24"/>
      <c r="V1057" s="24"/>
    </row>
    <row r="1058" spans="1:22" x14ac:dyDescent="0.25">
      <c r="A1058" s="41">
        <f t="shared" si="195"/>
        <v>2018</v>
      </c>
      <c r="B1058" s="41" t="str">
        <f t="shared" si="196"/>
        <v>Dec</v>
      </c>
      <c r="C1058" s="41">
        <f t="shared" si="197"/>
        <v>51</v>
      </c>
      <c r="D1058" s="41" t="str">
        <f t="shared" si="198"/>
        <v>Mon</v>
      </c>
      <c r="E1058" s="27">
        <v>43451</v>
      </c>
      <c r="F1058" s="41">
        <v>49341</v>
      </c>
      <c r="G1058" s="41" t="s">
        <v>912</v>
      </c>
      <c r="H1058" s="41" t="s">
        <v>2179</v>
      </c>
      <c r="I1058" s="41" t="s">
        <v>907</v>
      </c>
      <c r="J1058" s="41" t="s">
        <v>907</v>
      </c>
      <c r="K1058" s="41">
        <f t="shared" si="199"/>
        <v>1</v>
      </c>
      <c r="L1058" s="41">
        <f t="shared" si="200"/>
        <v>1</v>
      </c>
      <c r="M1058" s="41">
        <f t="shared" si="201"/>
        <v>5</v>
      </c>
      <c r="N1058" s="41">
        <f t="shared" si="202"/>
        <v>5</v>
      </c>
      <c r="O1058" s="41">
        <v>1</v>
      </c>
      <c r="S1058" s="14"/>
      <c r="T1058" s="14"/>
      <c r="U1058" s="24"/>
      <c r="V1058" s="24"/>
    </row>
    <row r="1059" spans="1:22" x14ac:dyDescent="0.25">
      <c r="A1059" s="41">
        <f t="shared" si="195"/>
        <v>2018</v>
      </c>
      <c r="B1059" s="41" t="str">
        <f t="shared" si="196"/>
        <v>Dec</v>
      </c>
      <c r="C1059" s="41">
        <f t="shared" si="197"/>
        <v>51</v>
      </c>
      <c r="D1059" s="41" t="str">
        <f t="shared" si="198"/>
        <v>Mon</v>
      </c>
      <c r="E1059" s="27">
        <v>43451</v>
      </c>
      <c r="F1059" s="41">
        <v>49325</v>
      </c>
      <c r="G1059" s="41" t="s">
        <v>125</v>
      </c>
      <c r="H1059" s="41" t="s">
        <v>2159</v>
      </c>
      <c r="I1059" s="41" t="s">
        <v>908</v>
      </c>
      <c r="J1059" s="41" t="s">
        <v>908</v>
      </c>
      <c r="K1059" s="41">
        <f t="shared" si="199"/>
        <v>0</v>
      </c>
      <c r="L1059" s="41">
        <f t="shared" si="200"/>
        <v>0</v>
      </c>
      <c r="M1059" s="41">
        <f t="shared" si="201"/>
        <v>25</v>
      </c>
      <c r="N1059" s="41">
        <f t="shared" si="202"/>
        <v>27</v>
      </c>
      <c r="O1059" s="41">
        <v>1</v>
      </c>
      <c r="S1059" s="14"/>
      <c r="T1059" s="14"/>
      <c r="U1059" s="24"/>
      <c r="V1059" s="24"/>
    </row>
    <row r="1060" spans="1:22" x14ac:dyDescent="0.25">
      <c r="A1060" s="41">
        <f t="shared" si="195"/>
        <v>2018</v>
      </c>
      <c r="B1060" s="41" t="str">
        <f t="shared" si="196"/>
        <v>Dec</v>
      </c>
      <c r="C1060" s="41">
        <f t="shared" si="197"/>
        <v>51</v>
      </c>
      <c r="D1060" s="41" t="str">
        <f t="shared" si="198"/>
        <v>Mon</v>
      </c>
      <c r="E1060" s="27">
        <v>43451</v>
      </c>
      <c r="F1060" s="41">
        <v>49361</v>
      </c>
      <c r="G1060" s="41" t="s">
        <v>125</v>
      </c>
      <c r="H1060" s="41" t="s">
        <v>2177</v>
      </c>
      <c r="I1060" s="41" t="s">
        <v>907</v>
      </c>
      <c r="J1060" s="41" t="s">
        <v>907</v>
      </c>
      <c r="K1060" s="41">
        <f t="shared" si="199"/>
        <v>1</v>
      </c>
      <c r="L1060" s="41">
        <f t="shared" si="200"/>
        <v>1</v>
      </c>
      <c r="M1060" s="41">
        <f t="shared" si="201"/>
        <v>25</v>
      </c>
      <c r="N1060" s="41">
        <f t="shared" si="202"/>
        <v>27</v>
      </c>
      <c r="O1060" s="41">
        <v>1</v>
      </c>
      <c r="S1060" s="14"/>
      <c r="T1060" s="14"/>
      <c r="U1060" s="24"/>
      <c r="V1060" s="24"/>
    </row>
    <row r="1061" spans="1:22" x14ac:dyDescent="0.25">
      <c r="A1061" s="41">
        <f t="shared" si="195"/>
        <v>2018</v>
      </c>
      <c r="B1061" s="41" t="str">
        <f t="shared" si="196"/>
        <v>Dec</v>
      </c>
      <c r="C1061" s="41">
        <f t="shared" si="197"/>
        <v>51</v>
      </c>
      <c r="D1061" s="41" t="str">
        <f t="shared" si="198"/>
        <v>Mon</v>
      </c>
      <c r="E1061" s="27">
        <v>43451</v>
      </c>
      <c r="F1061" s="41">
        <v>51030</v>
      </c>
      <c r="G1061" s="41" t="s">
        <v>2182</v>
      </c>
      <c r="H1061" s="41" t="s">
        <v>2183</v>
      </c>
      <c r="I1061" s="41" t="s">
        <v>907</v>
      </c>
      <c r="J1061" s="41" t="s">
        <v>907</v>
      </c>
      <c r="K1061" s="41">
        <f t="shared" si="199"/>
        <v>1</v>
      </c>
      <c r="L1061" s="41">
        <f t="shared" si="200"/>
        <v>1</v>
      </c>
      <c r="M1061" s="41">
        <f t="shared" si="201"/>
        <v>2</v>
      </c>
      <c r="N1061" s="41">
        <f t="shared" si="202"/>
        <v>2</v>
      </c>
      <c r="O1061" s="41">
        <v>1</v>
      </c>
      <c r="S1061" s="14"/>
      <c r="T1061" s="14"/>
      <c r="U1061" s="24"/>
      <c r="V1061" s="24"/>
    </row>
    <row r="1062" spans="1:22" x14ac:dyDescent="0.25">
      <c r="A1062" s="41">
        <f t="shared" si="195"/>
        <v>2018</v>
      </c>
      <c r="B1062" s="41" t="str">
        <f t="shared" si="196"/>
        <v>Dec</v>
      </c>
      <c r="C1062" s="41">
        <f t="shared" si="197"/>
        <v>51</v>
      </c>
      <c r="D1062" s="41" t="str">
        <f t="shared" si="198"/>
        <v>Mon</v>
      </c>
      <c r="E1062" s="27">
        <v>43451</v>
      </c>
      <c r="F1062" s="41">
        <v>49355</v>
      </c>
      <c r="G1062" s="41" t="s">
        <v>690</v>
      </c>
      <c r="H1062" s="41" t="s">
        <v>2190</v>
      </c>
      <c r="I1062" s="41" t="s">
        <v>907</v>
      </c>
      <c r="J1062" s="41" t="s">
        <v>907</v>
      </c>
      <c r="K1062" s="41">
        <f t="shared" si="199"/>
        <v>1</v>
      </c>
      <c r="L1062" s="41">
        <f t="shared" si="200"/>
        <v>1</v>
      </c>
      <c r="M1062" s="41">
        <f t="shared" si="201"/>
        <v>3</v>
      </c>
      <c r="N1062" s="41">
        <f t="shared" si="202"/>
        <v>3</v>
      </c>
      <c r="O1062" s="41">
        <v>1</v>
      </c>
      <c r="S1062" s="14"/>
      <c r="T1062" s="14"/>
      <c r="U1062" s="24"/>
      <c r="V1062" s="24"/>
    </row>
    <row r="1063" spans="1:22" x14ac:dyDescent="0.25">
      <c r="A1063" s="41">
        <f t="shared" si="195"/>
        <v>2018</v>
      </c>
      <c r="B1063" s="41" t="str">
        <f t="shared" si="196"/>
        <v>Dec</v>
      </c>
      <c r="C1063" s="41">
        <f t="shared" si="197"/>
        <v>51</v>
      </c>
      <c r="D1063" s="41" t="str">
        <f t="shared" si="198"/>
        <v>Mon</v>
      </c>
      <c r="E1063" s="27">
        <v>43451</v>
      </c>
      <c r="F1063" s="41">
        <v>51231</v>
      </c>
      <c r="G1063" s="41" t="s">
        <v>157</v>
      </c>
      <c r="H1063" s="41" t="s">
        <v>2463</v>
      </c>
      <c r="I1063" s="41" t="s">
        <v>908</v>
      </c>
      <c r="J1063" s="41" t="s">
        <v>908</v>
      </c>
      <c r="K1063" s="41">
        <f t="shared" si="199"/>
        <v>0</v>
      </c>
      <c r="L1063" s="41">
        <f t="shared" si="200"/>
        <v>0</v>
      </c>
      <c r="M1063" s="41">
        <f t="shared" si="201"/>
        <v>15</v>
      </c>
      <c r="N1063" s="41">
        <f t="shared" si="202"/>
        <v>16</v>
      </c>
      <c r="O1063" s="41">
        <v>1</v>
      </c>
      <c r="S1063" s="14"/>
      <c r="T1063" s="14"/>
      <c r="U1063" s="24"/>
      <c r="V1063" s="24"/>
    </row>
    <row r="1064" spans="1:22" x14ac:dyDescent="0.25">
      <c r="A1064" s="41">
        <f t="shared" si="195"/>
        <v>2018</v>
      </c>
      <c r="B1064" s="41" t="str">
        <f t="shared" si="196"/>
        <v>Dec</v>
      </c>
      <c r="C1064" s="41">
        <f t="shared" si="197"/>
        <v>51</v>
      </c>
      <c r="D1064" s="41" t="str">
        <f t="shared" si="198"/>
        <v>Mon</v>
      </c>
      <c r="E1064" s="27">
        <v>43451</v>
      </c>
      <c r="F1064" s="41">
        <v>51502</v>
      </c>
      <c r="G1064" s="41" t="s">
        <v>152</v>
      </c>
      <c r="H1064" s="41" t="s">
        <v>2450</v>
      </c>
      <c r="I1064" s="41" t="s">
        <v>908</v>
      </c>
      <c r="J1064" s="41" t="s">
        <v>908</v>
      </c>
      <c r="K1064" s="41">
        <f t="shared" si="199"/>
        <v>0</v>
      </c>
      <c r="L1064" s="41">
        <f t="shared" si="200"/>
        <v>0</v>
      </c>
      <c r="M1064" s="41">
        <f t="shared" si="201"/>
        <v>13</v>
      </c>
      <c r="N1064" s="41">
        <f t="shared" si="202"/>
        <v>18</v>
      </c>
      <c r="O1064" s="41">
        <v>1</v>
      </c>
      <c r="S1064" s="14"/>
      <c r="T1064" s="14"/>
      <c r="U1064" s="24"/>
      <c r="V1064" s="24"/>
    </row>
    <row r="1065" spans="1:22" x14ac:dyDescent="0.25">
      <c r="A1065" s="41">
        <f t="shared" si="195"/>
        <v>2018</v>
      </c>
      <c r="B1065" s="41" t="str">
        <f t="shared" si="196"/>
        <v>Dec</v>
      </c>
      <c r="C1065" s="41">
        <f t="shared" si="197"/>
        <v>51</v>
      </c>
      <c r="D1065" s="41" t="str">
        <f t="shared" si="198"/>
        <v>Mon</v>
      </c>
      <c r="E1065" s="27">
        <v>43451</v>
      </c>
      <c r="F1065" s="41">
        <v>48049</v>
      </c>
      <c r="G1065" s="41" t="s">
        <v>321</v>
      </c>
      <c r="H1065" s="41" t="s">
        <v>2457</v>
      </c>
      <c r="I1065" s="41" t="s">
        <v>908</v>
      </c>
      <c r="J1065" s="41" t="s">
        <v>908</v>
      </c>
      <c r="K1065" s="41">
        <f t="shared" si="199"/>
        <v>0</v>
      </c>
      <c r="L1065" s="41">
        <f t="shared" si="200"/>
        <v>0</v>
      </c>
      <c r="M1065" s="41">
        <f t="shared" si="201"/>
        <v>4</v>
      </c>
      <c r="N1065" s="41">
        <f t="shared" si="202"/>
        <v>4</v>
      </c>
      <c r="O1065" s="41">
        <v>1</v>
      </c>
      <c r="S1065" s="14"/>
      <c r="T1065" s="14"/>
      <c r="U1065" s="24"/>
      <c r="V1065" s="24"/>
    </row>
    <row r="1066" spans="1:22" x14ac:dyDescent="0.25">
      <c r="A1066" s="41">
        <f t="shared" si="195"/>
        <v>2018</v>
      </c>
      <c r="B1066" s="41" t="str">
        <f t="shared" si="196"/>
        <v>Dec</v>
      </c>
      <c r="C1066" s="41">
        <f t="shared" si="197"/>
        <v>51</v>
      </c>
      <c r="D1066" s="41" t="str">
        <f t="shared" si="198"/>
        <v>Mon</v>
      </c>
      <c r="E1066" s="27">
        <v>43451</v>
      </c>
      <c r="F1066" s="41">
        <v>51411</v>
      </c>
      <c r="G1066" s="41" t="s">
        <v>98</v>
      </c>
      <c r="H1066" s="41" t="s">
        <v>909</v>
      </c>
      <c r="I1066" s="41" t="s">
        <v>908</v>
      </c>
      <c r="J1066" s="41" t="s">
        <v>908</v>
      </c>
      <c r="K1066" s="41">
        <f t="shared" si="199"/>
        <v>0</v>
      </c>
      <c r="L1066" s="41">
        <f t="shared" si="200"/>
        <v>0</v>
      </c>
      <c r="M1066" s="41">
        <f t="shared" si="201"/>
        <v>3</v>
      </c>
      <c r="N1066" s="41">
        <f t="shared" si="202"/>
        <v>4</v>
      </c>
      <c r="O1066" s="41">
        <v>1</v>
      </c>
      <c r="S1066" s="14"/>
      <c r="T1066" s="14"/>
      <c r="U1066" s="24"/>
      <c r="V1066" s="24"/>
    </row>
    <row r="1067" spans="1:22" x14ac:dyDescent="0.25">
      <c r="A1067" s="41">
        <f t="shared" si="195"/>
        <v>2018</v>
      </c>
      <c r="B1067" s="41" t="str">
        <f t="shared" si="196"/>
        <v>Dec</v>
      </c>
      <c r="C1067" s="41">
        <f t="shared" si="197"/>
        <v>51</v>
      </c>
      <c r="D1067" s="41" t="str">
        <f t="shared" si="198"/>
        <v>Mon</v>
      </c>
      <c r="E1067" s="27">
        <v>43451</v>
      </c>
      <c r="F1067" s="41">
        <v>51412</v>
      </c>
      <c r="G1067" s="41" t="s">
        <v>98</v>
      </c>
      <c r="H1067" s="41" t="s">
        <v>909</v>
      </c>
      <c r="I1067" s="41" t="s">
        <v>908</v>
      </c>
      <c r="J1067" s="41" t="s">
        <v>908</v>
      </c>
      <c r="K1067" s="41">
        <f t="shared" si="199"/>
        <v>0</v>
      </c>
      <c r="L1067" s="41">
        <f t="shared" si="200"/>
        <v>0</v>
      </c>
      <c r="M1067" s="41">
        <f t="shared" si="201"/>
        <v>3</v>
      </c>
      <c r="N1067" s="41">
        <f t="shared" si="202"/>
        <v>4</v>
      </c>
      <c r="O1067" s="41">
        <v>1</v>
      </c>
      <c r="S1067" s="14"/>
      <c r="T1067" s="14"/>
      <c r="U1067" s="24"/>
      <c r="V1067" s="24"/>
    </row>
    <row r="1068" spans="1:22" x14ac:dyDescent="0.25">
      <c r="A1068" s="41">
        <f t="shared" si="195"/>
        <v>2018</v>
      </c>
      <c r="B1068" s="41" t="str">
        <f t="shared" si="196"/>
        <v>Dec</v>
      </c>
      <c r="C1068" s="41">
        <f t="shared" si="197"/>
        <v>51</v>
      </c>
      <c r="D1068" s="41" t="str">
        <f t="shared" si="198"/>
        <v>Mon</v>
      </c>
      <c r="E1068" s="27">
        <v>43451</v>
      </c>
      <c r="F1068" s="41">
        <v>49368</v>
      </c>
      <c r="G1068" s="41" t="s">
        <v>39</v>
      </c>
      <c r="H1068" s="41" t="s">
        <v>2193</v>
      </c>
      <c r="I1068" s="41" t="s">
        <v>907</v>
      </c>
      <c r="J1068" s="41" t="s">
        <v>908</v>
      </c>
      <c r="K1068" s="41">
        <f t="shared" si="199"/>
        <v>1</v>
      </c>
      <c r="L1068" s="41">
        <f t="shared" si="200"/>
        <v>0</v>
      </c>
      <c r="M1068" s="41">
        <f t="shared" si="201"/>
        <v>26</v>
      </c>
      <c r="N1068" s="41">
        <f t="shared" si="202"/>
        <v>21</v>
      </c>
      <c r="O1068" s="41">
        <v>1</v>
      </c>
      <c r="S1068" s="14"/>
      <c r="T1068" s="14"/>
      <c r="U1068" s="24"/>
      <c r="V1068" s="24"/>
    </row>
    <row r="1069" spans="1:22" x14ac:dyDescent="0.25">
      <c r="A1069" s="41">
        <f t="shared" si="195"/>
        <v>2018</v>
      </c>
      <c r="B1069" s="41" t="str">
        <f t="shared" si="196"/>
        <v>Dec</v>
      </c>
      <c r="C1069" s="41">
        <f t="shared" si="197"/>
        <v>51</v>
      </c>
      <c r="D1069" s="41" t="str">
        <f t="shared" si="198"/>
        <v>Mon</v>
      </c>
      <c r="E1069" s="27">
        <v>43451</v>
      </c>
      <c r="F1069" s="41">
        <v>50757</v>
      </c>
      <c r="G1069" s="41" t="s">
        <v>39</v>
      </c>
      <c r="H1069" s="41" t="s">
        <v>2167</v>
      </c>
      <c r="I1069" s="41" t="s">
        <v>907</v>
      </c>
      <c r="J1069" s="41" t="s">
        <v>907</v>
      </c>
      <c r="K1069" s="41">
        <f t="shared" si="199"/>
        <v>1</v>
      </c>
      <c r="L1069" s="41">
        <f t="shared" si="200"/>
        <v>1</v>
      </c>
      <c r="M1069" s="41">
        <f t="shared" si="201"/>
        <v>26</v>
      </c>
      <c r="N1069" s="41">
        <f t="shared" si="202"/>
        <v>21</v>
      </c>
      <c r="O1069" s="41">
        <v>1</v>
      </c>
      <c r="S1069" s="14"/>
      <c r="T1069" s="14"/>
      <c r="U1069" s="24"/>
      <c r="V1069" s="24"/>
    </row>
    <row r="1070" spans="1:22" x14ac:dyDescent="0.25">
      <c r="A1070" s="41">
        <f t="shared" si="195"/>
        <v>2018</v>
      </c>
      <c r="B1070" s="41" t="str">
        <f t="shared" si="196"/>
        <v>Dec</v>
      </c>
      <c r="C1070" s="41">
        <f t="shared" si="197"/>
        <v>51</v>
      </c>
      <c r="D1070" s="41" t="str">
        <f t="shared" si="198"/>
        <v>Mon</v>
      </c>
      <c r="E1070" s="27">
        <v>43451</v>
      </c>
      <c r="F1070" s="41" t="s">
        <v>2174</v>
      </c>
      <c r="G1070" s="41" t="s">
        <v>2175</v>
      </c>
      <c r="H1070" s="41" t="s">
        <v>2176</v>
      </c>
      <c r="I1070" s="41" t="s">
        <v>907</v>
      </c>
      <c r="J1070" s="41" t="s">
        <v>907</v>
      </c>
      <c r="K1070" s="41">
        <f t="shared" si="199"/>
        <v>1</v>
      </c>
      <c r="L1070" s="41">
        <f t="shared" si="200"/>
        <v>1</v>
      </c>
      <c r="M1070" s="41">
        <f t="shared" si="201"/>
        <v>1</v>
      </c>
      <c r="N1070" s="41">
        <f t="shared" si="202"/>
        <v>1</v>
      </c>
      <c r="O1070" s="41">
        <v>1</v>
      </c>
      <c r="S1070" s="14"/>
      <c r="T1070" s="14"/>
      <c r="U1070" s="24"/>
      <c r="V1070" s="24"/>
    </row>
    <row r="1071" spans="1:22" x14ac:dyDescent="0.25">
      <c r="A1071" s="41">
        <f t="shared" si="195"/>
        <v>2018</v>
      </c>
      <c r="B1071" s="41" t="str">
        <f t="shared" si="196"/>
        <v>Dec</v>
      </c>
      <c r="C1071" s="41">
        <f t="shared" si="197"/>
        <v>51</v>
      </c>
      <c r="D1071" s="41" t="str">
        <f t="shared" si="198"/>
        <v>Mon</v>
      </c>
      <c r="E1071" s="27">
        <v>43451</v>
      </c>
      <c r="F1071" s="41">
        <v>49343</v>
      </c>
      <c r="G1071" s="41" t="s">
        <v>179</v>
      </c>
      <c r="H1071" s="41" t="s">
        <v>2188</v>
      </c>
      <c r="I1071" s="41" t="s">
        <v>907</v>
      </c>
      <c r="J1071" s="41" t="s">
        <v>907</v>
      </c>
      <c r="K1071" s="41">
        <f t="shared" si="199"/>
        <v>1</v>
      </c>
      <c r="L1071" s="41">
        <f t="shared" si="200"/>
        <v>1</v>
      </c>
      <c r="M1071" s="41">
        <f t="shared" si="201"/>
        <v>2</v>
      </c>
      <c r="N1071" s="41">
        <f t="shared" si="202"/>
        <v>2</v>
      </c>
      <c r="O1071" s="41">
        <v>1</v>
      </c>
      <c r="S1071" s="14"/>
      <c r="T1071" s="14"/>
      <c r="U1071" s="24"/>
      <c r="V1071" s="24"/>
    </row>
    <row r="1072" spans="1:22" x14ac:dyDescent="0.25">
      <c r="A1072" s="41">
        <f t="shared" si="195"/>
        <v>2018</v>
      </c>
      <c r="B1072" s="41" t="str">
        <f t="shared" si="196"/>
        <v>Dec</v>
      </c>
      <c r="C1072" s="41">
        <f t="shared" si="197"/>
        <v>51</v>
      </c>
      <c r="D1072" s="41" t="str">
        <f t="shared" si="198"/>
        <v>Mon</v>
      </c>
      <c r="E1072" s="27">
        <v>43451</v>
      </c>
      <c r="F1072" s="41">
        <v>49347</v>
      </c>
      <c r="G1072" s="41" t="s">
        <v>109</v>
      </c>
      <c r="H1072" s="41" t="s">
        <v>2178</v>
      </c>
      <c r="I1072" s="41" t="s">
        <v>907</v>
      </c>
      <c r="J1072" s="41" t="s">
        <v>907</v>
      </c>
      <c r="K1072" s="41">
        <f t="shared" si="199"/>
        <v>1</v>
      </c>
      <c r="L1072" s="41">
        <f t="shared" si="200"/>
        <v>1</v>
      </c>
      <c r="M1072" s="41">
        <f t="shared" si="201"/>
        <v>5</v>
      </c>
      <c r="N1072" s="41">
        <f t="shared" si="202"/>
        <v>5</v>
      </c>
      <c r="O1072" s="41">
        <v>1</v>
      </c>
      <c r="S1072" s="14"/>
      <c r="T1072" s="14"/>
      <c r="U1072" s="24"/>
      <c r="V1072" s="24"/>
    </row>
    <row r="1073" spans="1:22" x14ac:dyDescent="0.25">
      <c r="A1073" s="41">
        <f t="shared" si="195"/>
        <v>2018</v>
      </c>
      <c r="B1073" s="41" t="str">
        <f t="shared" si="196"/>
        <v>Dec</v>
      </c>
      <c r="C1073" s="41">
        <f t="shared" si="197"/>
        <v>51</v>
      </c>
      <c r="D1073" s="41" t="str">
        <f t="shared" si="198"/>
        <v>Mon</v>
      </c>
      <c r="E1073" s="27">
        <v>43451</v>
      </c>
      <c r="F1073" s="41">
        <v>49360</v>
      </c>
      <c r="G1073" s="41" t="s">
        <v>176</v>
      </c>
      <c r="H1073" s="41" t="s">
        <v>2191</v>
      </c>
      <c r="I1073" s="41" t="s">
        <v>908</v>
      </c>
      <c r="J1073" s="41" t="s">
        <v>908</v>
      </c>
      <c r="K1073" s="41">
        <f t="shared" si="199"/>
        <v>0</v>
      </c>
      <c r="L1073" s="41">
        <f t="shared" si="200"/>
        <v>0</v>
      </c>
      <c r="M1073" s="41">
        <f t="shared" si="201"/>
        <v>15</v>
      </c>
      <c r="N1073" s="41">
        <f t="shared" si="202"/>
        <v>15</v>
      </c>
      <c r="O1073" s="41">
        <v>1</v>
      </c>
      <c r="S1073" s="14"/>
      <c r="T1073" s="14"/>
      <c r="U1073" s="24"/>
      <c r="V1073" s="24"/>
    </row>
    <row r="1074" spans="1:22" x14ac:dyDescent="0.25">
      <c r="A1074" s="41">
        <f t="shared" si="195"/>
        <v>2018</v>
      </c>
      <c r="B1074" s="41" t="str">
        <f t="shared" si="196"/>
        <v>Dec</v>
      </c>
      <c r="C1074" s="41">
        <f t="shared" si="197"/>
        <v>51</v>
      </c>
      <c r="D1074" s="41" t="str">
        <f t="shared" si="198"/>
        <v>Mon</v>
      </c>
      <c r="E1074" s="27">
        <v>43451</v>
      </c>
      <c r="F1074" s="41">
        <v>49367</v>
      </c>
      <c r="G1074" s="41" t="s">
        <v>215</v>
      </c>
      <c r="H1074" s="41" t="s">
        <v>2180</v>
      </c>
      <c r="I1074" s="41" t="s">
        <v>907</v>
      </c>
      <c r="J1074" s="41" t="s">
        <v>907</v>
      </c>
      <c r="K1074" s="41">
        <f t="shared" si="199"/>
        <v>1</v>
      </c>
      <c r="L1074" s="41">
        <f t="shared" si="200"/>
        <v>1</v>
      </c>
      <c r="M1074" s="41">
        <f t="shared" si="201"/>
        <v>5</v>
      </c>
      <c r="N1074" s="41">
        <f t="shared" si="202"/>
        <v>5</v>
      </c>
      <c r="O1074" s="41">
        <v>1</v>
      </c>
      <c r="S1074" s="14"/>
      <c r="T1074" s="14"/>
      <c r="U1074" s="24"/>
      <c r="V1074" s="24"/>
    </row>
    <row r="1075" spans="1:22" x14ac:dyDescent="0.25">
      <c r="A1075" s="41">
        <f t="shared" si="195"/>
        <v>2018</v>
      </c>
      <c r="B1075" s="41" t="str">
        <f t="shared" si="196"/>
        <v>Dec</v>
      </c>
      <c r="C1075" s="41">
        <f t="shared" si="197"/>
        <v>51</v>
      </c>
      <c r="D1075" s="41" t="str">
        <f t="shared" si="198"/>
        <v>Mon</v>
      </c>
      <c r="E1075" s="27">
        <v>43451</v>
      </c>
      <c r="F1075" s="41">
        <v>51143</v>
      </c>
      <c r="G1075" s="41" t="s">
        <v>58</v>
      </c>
      <c r="H1075" s="41" t="s">
        <v>2452</v>
      </c>
      <c r="I1075" s="41" t="s">
        <v>908</v>
      </c>
      <c r="J1075" s="41" t="s">
        <v>908</v>
      </c>
      <c r="K1075" s="41">
        <f t="shared" si="199"/>
        <v>0</v>
      </c>
      <c r="L1075" s="41">
        <f t="shared" si="200"/>
        <v>0</v>
      </c>
      <c r="M1075" s="41">
        <f t="shared" si="201"/>
        <v>11</v>
      </c>
      <c r="N1075" s="41">
        <f t="shared" si="202"/>
        <v>11</v>
      </c>
      <c r="O1075" s="41">
        <v>1</v>
      </c>
      <c r="S1075" s="14"/>
      <c r="T1075" s="14"/>
      <c r="U1075" s="24"/>
      <c r="V1075" s="24"/>
    </row>
    <row r="1076" spans="1:22" x14ac:dyDescent="0.25">
      <c r="A1076" s="41">
        <f t="shared" si="195"/>
        <v>2018</v>
      </c>
      <c r="B1076" s="41" t="str">
        <f t="shared" si="196"/>
        <v>Dec</v>
      </c>
      <c r="C1076" s="41">
        <f t="shared" si="197"/>
        <v>51</v>
      </c>
      <c r="D1076" s="41" t="str">
        <f t="shared" si="198"/>
        <v>Mon</v>
      </c>
      <c r="E1076" s="27">
        <v>43451</v>
      </c>
      <c r="F1076" s="41">
        <v>49378</v>
      </c>
      <c r="G1076" s="41" t="s">
        <v>972</v>
      </c>
      <c r="H1076" s="41" t="s">
        <v>2200</v>
      </c>
      <c r="I1076" s="41" t="s">
        <v>907</v>
      </c>
      <c r="J1076" s="41" t="s">
        <v>907</v>
      </c>
      <c r="K1076" s="41">
        <f t="shared" si="199"/>
        <v>1</v>
      </c>
      <c r="L1076" s="41">
        <f t="shared" si="200"/>
        <v>1</v>
      </c>
      <c r="M1076" s="41">
        <f t="shared" si="201"/>
        <v>3</v>
      </c>
      <c r="N1076" s="41">
        <f t="shared" si="202"/>
        <v>3</v>
      </c>
      <c r="O1076" s="41">
        <v>1</v>
      </c>
      <c r="S1076" s="14"/>
      <c r="T1076" s="14"/>
      <c r="U1076" s="24"/>
      <c r="V1076" s="24"/>
    </row>
    <row r="1077" spans="1:22" x14ac:dyDescent="0.25">
      <c r="A1077" s="41">
        <f t="shared" si="195"/>
        <v>2018</v>
      </c>
      <c r="B1077" s="41" t="str">
        <f t="shared" si="196"/>
        <v>Dec</v>
      </c>
      <c r="C1077" s="41">
        <f t="shared" si="197"/>
        <v>51</v>
      </c>
      <c r="D1077" s="41" t="str">
        <f t="shared" si="198"/>
        <v>Mon</v>
      </c>
      <c r="E1077" s="27">
        <v>43451</v>
      </c>
      <c r="F1077" s="41" t="s">
        <v>2161</v>
      </c>
      <c r="G1077" s="41" t="s">
        <v>2162</v>
      </c>
      <c r="H1077" s="41" t="s">
        <v>2163</v>
      </c>
      <c r="I1077" s="41" t="s">
        <v>907</v>
      </c>
      <c r="J1077" s="41" t="s">
        <v>907</v>
      </c>
      <c r="K1077" s="41">
        <f t="shared" si="199"/>
        <v>1</v>
      </c>
      <c r="L1077" s="41">
        <f t="shared" si="200"/>
        <v>1</v>
      </c>
      <c r="M1077" s="41">
        <f t="shared" si="201"/>
        <v>1</v>
      </c>
      <c r="N1077" s="41">
        <f t="shared" si="202"/>
        <v>1</v>
      </c>
      <c r="O1077" s="41">
        <v>1</v>
      </c>
      <c r="S1077" s="14"/>
      <c r="T1077" s="14"/>
      <c r="U1077" s="24"/>
      <c r="V1077" s="24"/>
    </row>
    <row r="1078" spans="1:22" x14ac:dyDescent="0.25">
      <c r="A1078" s="41">
        <f t="shared" si="195"/>
        <v>2018</v>
      </c>
      <c r="B1078" s="41" t="str">
        <f t="shared" si="196"/>
        <v>Dec</v>
      </c>
      <c r="C1078" s="41">
        <f t="shared" si="197"/>
        <v>51</v>
      </c>
      <c r="D1078" s="41" t="str">
        <f t="shared" si="198"/>
        <v>Mon</v>
      </c>
      <c r="E1078" s="27">
        <v>43451</v>
      </c>
      <c r="F1078" s="41">
        <v>49342</v>
      </c>
      <c r="G1078" s="41" t="s">
        <v>685</v>
      </c>
      <c r="H1078" s="41" t="s">
        <v>2189</v>
      </c>
      <c r="I1078" s="41" t="s">
        <v>907</v>
      </c>
      <c r="J1078" s="41" t="s">
        <v>907</v>
      </c>
      <c r="K1078" s="41">
        <f t="shared" si="199"/>
        <v>1</v>
      </c>
      <c r="L1078" s="41">
        <f t="shared" si="200"/>
        <v>1</v>
      </c>
      <c r="M1078" s="41">
        <f t="shared" si="201"/>
        <v>5</v>
      </c>
      <c r="N1078" s="41">
        <f t="shared" si="202"/>
        <v>5</v>
      </c>
      <c r="O1078" s="41">
        <v>1</v>
      </c>
      <c r="S1078" s="14"/>
      <c r="T1078" s="14"/>
      <c r="U1078" s="24"/>
      <c r="V1078" s="24"/>
    </row>
    <row r="1079" spans="1:22" x14ac:dyDescent="0.25">
      <c r="A1079" s="41">
        <f t="shared" si="195"/>
        <v>2018</v>
      </c>
      <c r="B1079" s="41" t="str">
        <f t="shared" si="196"/>
        <v>Dec</v>
      </c>
      <c r="C1079" s="41">
        <f t="shared" si="197"/>
        <v>51</v>
      </c>
      <c r="D1079" s="41" t="str">
        <f t="shared" si="198"/>
        <v>Mon</v>
      </c>
      <c r="E1079" s="27">
        <v>43451</v>
      </c>
      <c r="F1079" s="41">
        <v>47452</v>
      </c>
      <c r="G1079" s="41" t="s">
        <v>692</v>
      </c>
      <c r="H1079" s="41" t="s">
        <v>2184</v>
      </c>
      <c r="I1079" s="41" t="s">
        <v>907</v>
      </c>
      <c r="J1079" s="41" t="s">
        <v>907</v>
      </c>
      <c r="K1079" s="41">
        <f t="shared" si="199"/>
        <v>1</v>
      </c>
      <c r="L1079" s="41">
        <f t="shared" si="200"/>
        <v>1</v>
      </c>
      <c r="M1079" s="41">
        <f t="shared" si="201"/>
        <v>3</v>
      </c>
      <c r="N1079" s="41">
        <f t="shared" si="202"/>
        <v>3</v>
      </c>
      <c r="O1079" s="41">
        <v>1</v>
      </c>
      <c r="S1079" s="14"/>
      <c r="T1079" s="14"/>
      <c r="U1079" s="24"/>
      <c r="V1079" s="24"/>
    </row>
    <row r="1080" spans="1:22" x14ac:dyDescent="0.25">
      <c r="A1080" s="41">
        <f t="shared" si="195"/>
        <v>2018</v>
      </c>
      <c r="B1080" s="41" t="str">
        <f t="shared" si="196"/>
        <v>Dec</v>
      </c>
      <c r="C1080" s="41">
        <f t="shared" si="197"/>
        <v>51</v>
      </c>
      <c r="D1080" s="41" t="str">
        <f t="shared" si="198"/>
        <v>Mon</v>
      </c>
      <c r="E1080" s="27">
        <v>43451</v>
      </c>
      <c r="F1080" s="41">
        <v>51495</v>
      </c>
      <c r="G1080" s="41" t="s">
        <v>188</v>
      </c>
      <c r="H1080" s="41" t="s">
        <v>2201</v>
      </c>
      <c r="I1080" s="41" t="s">
        <v>907</v>
      </c>
      <c r="J1080" s="41" t="s">
        <v>907</v>
      </c>
      <c r="K1080" s="41">
        <f t="shared" si="199"/>
        <v>1</v>
      </c>
      <c r="L1080" s="41">
        <f t="shared" si="200"/>
        <v>1</v>
      </c>
      <c r="M1080" s="41">
        <f t="shared" si="201"/>
        <v>5</v>
      </c>
      <c r="N1080" s="41">
        <f t="shared" si="202"/>
        <v>6</v>
      </c>
      <c r="O1080" s="41">
        <v>1</v>
      </c>
      <c r="S1080" s="14"/>
      <c r="T1080" s="14"/>
      <c r="U1080" s="24"/>
      <c r="V1080" s="24"/>
    </row>
    <row r="1081" spans="1:22" x14ac:dyDescent="0.25">
      <c r="A1081" s="41">
        <f t="shared" si="195"/>
        <v>2018</v>
      </c>
      <c r="B1081" s="41" t="str">
        <f t="shared" si="196"/>
        <v>Dec</v>
      </c>
      <c r="C1081" s="41">
        <f t="shared" si="197"/>
        <v>51</v>
      </c>
      <c r="D1081" s="41" t="str">
        <f t="shared" si="198"/>
        <v>Mon</v>
      </c>
      <c r="E1081" s="27">
        <v>43451</v>
      </c>
      <c r="F1081" s="41">
        <v>49351</v>
      </c>
      <c r="G1081" s="41" t="s">
        <v>2186</v>
      </c>
      <c r="H1081" s="41" t="s">
        <v>2187</v>
      </c>
      <c r="I1081" s="41" t="s">
        <v>907</v>
      </c>
      <c r="J1081" s="41" t="s">
        <v>907</v>
      </c>
      <c r="K1081" s="41">
        <f t="shared" si="199"/>
        <v>1</v>
      </c>
      <c r="L1081" s="41">
        <f t="shared" si="200"/>
        <v>1</v>
      </c>
      <c r="M1081" s="41">
        <f t="shared" si="201"/>
        <v>1</v>
      </c>
      <c r="N1081" s="41">
        <f t="shared" si="202"/>
        <v>1</v>
      </c>
      <c r="O1081" s="41">
        <v>1</v>
      </c>
      <c r="S1081" s="14"/>
      <c r="T1081" s="14"/>
      <c r="U1081" s="24"/>
      <c r="V1081" s="24"/>
    </row>
    <row r="1082" spans="1:22" x14ac:dyDescent="0.25">
      <c r="A1082" s="41">
        <f t="shared" si="195"/>
        <v>2018</v>
      </c>
      <c r="B1082" s="41" t="str">
        <f t="shared" si="196"/>
        <v>Dec</v>
      </c>
      <c r="C1082" s="41">
        <f t="shared" si="197"/>
        <v>51</v>
      </c>
      <c r="D1082" s="41" t="str">
        <f t="shared" si="198"/>
        <v>Mon</v>
      </c>
      <c r="E1082" s="27">
        <v>43451</v>
      </c>
      <c r="F1082" s="41">
        <v>51496</v>
      </c>
      <c r="G1082" s="41" t="s">
        <v>149</v>
      </c>
      <c r="H1082" s="41" t="s">
        <v>2453</v>
      </c>
      <c r="I1082" s="41" t="s">
        <v>908</v>
      </c>
      <c r="J1082" s="41" t="s">
        <v>908</v>
      </c>
      <c r="K1082" s="41">
        <f t="shared" si="199"/>
        <v>0</v>
      </c>
      <c r="L1082" s="41">
        <f t="shared" si="200"/>
        <v>0</v>
      </c>
      <c r="M1082" s="41">
        <f t="shared" si="201"/>
        <v>4</v>
      </c>
      <c r="N1082" s="41">
        <f t="shared" si="202"/>
        <v>4</v>
      </c>
      <c r="O1082" s="41">
        <v>1</v>
      </c>
      <c r="S1082" s="14"/>
      <c r="T1082" s="14"/>
      <c r="U1082" s="24"/>
      <c r="V1082" s="24"/>
    </row>
    <row r="1083" spans="1:22" x14ac:dyDescent="0.25">
      <c r="A1083" s="41">
        <f t="shared" si="195"/>
        <v>2018</v>
      </c>
      <c r="B1083" s="41" t="str">
        <f t="shared" si="196"/>
        <v>Dec</v>
      </c>
      <c r="C1083" s="41">
        <f t="shared" si="197"/>
        <v>51</v>
      </c>
      <c r="D1083" s="41" t="str">
        <f t="shared" si="198"/>
        <v>Mon</v>
      </c>
      <c r="E1083" s="27">
        <v>43451</v>
      </c>
      <c r="F1083" s="41">
        <v>51379</v>
      </c>
      <c r="G1083" s="41" t="s">
        <v>1898</v>
      </c>
      <c r="H1083" s="41" t="s">
        <v>2168</v>
      </c>
      <c r="I1083" s="41" t="s">
        <v>908</v>
      </c>
      <c r="J1083" s="41" t="s">
        <v>907</v>
      </c>
      <c r="K1083" s="41">
        <f t="shared" si="199"/>
        <v>0</v>
      </c>
      <c r="L1083" s="41">
        <f t="shared" si="200"/>
        <v>1</v>
      </c>
      <c r="M1083" s="41">
        <f t="shared" si="201"/>
        <v>0</v>
      </c>
      <c r="N1083" s="41">
        <f t="shared" si="202"/>
        <v>1</v>
      </c>
      <c r="O1083" s="41">
        <v>1</v>
      </c>
      <c r="S1083" s="14"/>
      <c r="T1083" s="14"/>
      <c r="U1083" s="24"/>
      <c r="V1083" s="24"/>
    </row>
    <row r="1084" spans="1:22" x14ac:dyDescent="0.25">
      <c r="A1084" s="41">
        <f t="shared" ref="A1084:A1147" si="203">YEAR(E1084)</f>
        <v>2018</v>
      </c>
      <c r="B1084" s="41" t="str">
        <f t="shared" ref="B1084:B1147" si="204">TEXT(E1084,"MMM")</f>
        <v>Dec</v>
      </c>
      <c r="C1084" s="41">
        <f t="shared" ref="C1084:C1147" si="205">WEEKNUM(E1084)</f>
        <v>51</v>
      </c>
      <c r="D1084" s="41" t="str">
        <f t="shared" ref="D1084:D1147" si="206">TEXT(E1084,"DDD")</f>
        <v>Mon</v>
      </c>
      <c r="E1084" s="27">
        <v>43451</v>
      </c>
      <c r="F1084" s="41">
        <v>49329</v>
      </c>
      <c r="G1084" s="41" t="s">
        <v>870</v>
      </c>
      <c r="H1084" s="41" t="s">
        <v>2160</v>
      </c>
      <c r="I1084" s="41" t="s">
        <v>907</v>
      </c>
      <c r="J1084" s="41" t="s">
        <v>907</v>
      </c>
      <c r="K1084" s="41">
        <f t="shared" si="199"/>
        <v>1</v>
      </c>
      <c r="L1084" s="41">
        <f t="shared" si="200"/>
        <v>1</v>
      </c>
      <c r="M1084" s="41">
        <f t="shared" si="201"/>
        <v>6</v>
      </c>
      <c r="N1084" s="41">
        <f t="shared" si="202"/>
        <v>6</v>
      </c>
      <c r="O1084" s="41">
        <v>1</v>
      </c>
      <c r="S1084" s="14"/>
      <c r="T1084" s="14"/>
      <c r="U1084" s="24"/>
      <c r="V1084" s="24"/>
    </row>
    <row r="1085" spans="1:22" x14ac:dyDescent="0.25">
      <c r="A1085" s="41">
        <f t="shared" si="203"/>
        <v>2018</v>
      </c>
      <c r="B1085" s="41" t="str">
        <f t="shared" si="204"/>
        <v>Dec</v>
      </c>
      <c r="C1085" s="41">
        <f t="shared" si="205"/>
        <v>51</v>
      </c>
      <c r="D1085" s="41" t="str">
        <f t="shared" si="206"/>
        <v>Mon</v>
      </c>
      <c r="E1085" s="27">
        <v>43451</v>
      </c>
      <c r="F1085" s="41">
        <v>51516</v>
      </c>
      <c r="G1085" s="41" t="s">
        <v>481</v>
      </c>
      <c r="H1085" s="41" t="s">
        <v>2481</v>
      </c>
      <c r="I1085" s="41" t="s">
        <v>908</v>
      </c>
      <c r="J1085" s="41" t="s">
        <v>908</v>
      </c>
      <c r="K1085" s="41">
        <f t="shared" si="199"/>
        <v>0</v>
      </c>
      <c r="L1085" s="41">
        <f t="shared" si="200"/>
        <v>0</v>
      </c>
      <c r="M1085" s="41">
        <f t="shared" si="201"/>
        <v>1</v>
      </c>
      <c r="N1085" s="41">
        <f t="shared" si="202"/>
        <v>1</v>
      </c>
      <c r="O1085" s="41">
        <v>1</v>
      </c>
      <c r="S1085" s="14"/>
      <c r="T1085" s="14"/>
      <c r="U1085" s="24"/>
      <c r="V1085" s="24"/>
    </row>
    <row r="1086" spans="1:22" x14ac:dyDescent="0.25">
      <c r="A1086" s="41">
        <f t="shared" si="203"/>
        <v>2018</v>
      </c>
      <c r="B1086" s="41" t="str">
        <f t="shared" si="204"/>
        <v>Dec</v>
      </c>
      <c r="C1086" s="41">
        <f t="shared" si="205"/>
        <v>51</v>
      </c>
      <c r="D1086" s="41" t="str">
        <f t="shared" si="206"/>
        <v>Mon</v>
      </c>
      <c r="E1086" s="27">
        <v>43451</v>
      </c>
      <c r="F1086" s="41">
        <v>51377</v>
      </c>
      <c r="G1086" s="41" t="s">
        <v>629</v>
      </c>
      <c r="H1086" s="41" t="s">
        <v>2202</v>
      </c>
      <c r="I1086" s="41" t="s">
        <v>907</v>
      </c>
      <c r="J1086" s="41" t="s">
        <v>907</v>
      </c>
      <c r="K1086" s="41">
        <f t="shared" si="199"/>
        <v>1</v>
      </c>
      <c r="L1086" s="41">
        <f t="shared" si="200"/>
        <v>1</v>
      </c>
      <c r="M1086" s="41">
        <f t="shared" si="201"/>
        <v>2</v>
      </c>
      <c r="N1086" s="41">
        <f t="shared" si="202"/>
        <v>3</v>
      </c>
      <c r="O1086" s="41">
        <v>1</v>
      </c>
      <c r="S1086" s="14"/>
      <c r="T1086" s="14"/>
      <c r="U1086" s="24"/>
      <c r="V1086" s="24"/>
    </row>
    <row r="1087" spans="1:22" x14ac:dyDescent="0.25">
      <c r="A1087" s="41">
        <f t="shared" si="203"/>
        <v>2018</v>
      </c>
      <c r="B1087" s="41" t="str">
        <f t="shared" si="204"/>
        <v>Dec</v>
      </c>
      <c r="C1087" s="41">
        <f t="shared" si="205"/>
        <v>51</v>
      </c>
      <c r="D1087" s="41" t="str">
        <f t="shared" si="206"/>
        <v>Mon</v>
      </c>
      <c r="E1087" s="27">
        <v>43451</v>
      </c>
      <c r="F1087" s="41">
        <v>49362</v>
      </c>
      <c r="G1087" s="41" t="s">
        <v>55</v>
      </c>
      <c r="H1087" s="41" t="s">
        <v>2181</v>
      </c>
      <c r="I1087" s="41" t="s">
        <v>907</v>
      </c>
      <c r="J1087" s="41" t="s">
        <v>907</v>
      </c>
      <c r="K1087" s="41">
        <f t="shared" si="199"/>
        <v>1</v>
      </c>
      <c r="L1087" s="41">
        <f t="shared" si="200"/>
        <v>1</v>
      </c>
      <c r="M1087" s="41">
        <f t="shared" si="201"/>
        <v>14</v>
      </c>
      <c r="N1087" s="41">
        <f t="shared" si="202"/>
        <v>14</v>
      </c>
      <c r="O1087" s="41">
        <v>1</v>
      </c>
      <c r="S1087" s="14"/>
      <c r="T1087" s="14"/>
      <c r="U1087" s="24"/>
      <c r="V1087" s="24"/>
    </row>
    <row r="1088" spans="1:22" x14ac:dyDescent="0.25">
      <c r="A1088" s="41">
        <f t="shared" si="203"/>
        <v>2018</v>
      </c>
      <c r="B1088" s="41" t="str">
        <f t="shared" si="204"/>
        <v>Dec</v>
      </c>
      <c r="C1088" s="41">
        <f t="shared" si="205"/>
        <v>51</v>
      </c>
      <c r="D1088" s="41" t="str">
        <f t="shared" si="206"/>
        <v>Mon</v>
      </c>
      <c r="E1088" s="27">
        <v>43451</v>
      </c>
      <c r="F1088" s="41">
        <v>49374</v>
      </c>
      <c r="G1088" s="41" t="s">
        <v>252</v>
      </c>
      <c r="H1088" s="41" t="s">
        <v>2208</v>
      </c>
      <c r="I1088" s="41" t="s">
        <v>907</v>
      </c>
      <c r="J1088" s="41" t="s">
        <v>907</v>
      </c>
      <c r="K1088" s="41">
        <f t="shared" si="199"/>
        <v>1</v>
      </c>
      <c r="L1088" s="41">
        <f t="shared" si="200"/>
        <v>1</v>
      </c>
      <c r="M1088" s="41">
        <f t="shared" si="201"/>
        <v>6</v>
      </c>
      <c r="N1088" s="41">
        <f t="shared" si="202"/>
        <v>6</v>
      </c>
      <c r="O1088" s="41">
        <v>1</v>
      </c>
      <c r="S1088" s="14"/>
      <c r="T1088" s="14"/>
      <c r="U1088" s="24"/>
      <c r="V1088" s="24"/>
    </row>
    <row r="1089" spans="1:22" x14ac:dyDescent="0.25">
      <c r="A1089" s="41">
        <f t="shared" si="203"/>
        <v>2018</v>
      </c>
      <c r="B1089" s="41" t="str">
        <f t="shared" si="204"/>
        <v>Dec</v>
      </c>
      <c r="C1089" s="41">
        <f t="shared" si="205"/>
        <v>51</v>
      </c>
      <c r="D1089" s="41" t="str">
        <f t="shared" si="206"/>
        <v>Mon</v>
      </c>
      <c r="E1089" s="27">
        <v>43451</v>
      </c>
      <c r="F1089" s="41" t="s">
        <v>2164</v>
      </c>
      <c r="G1089" s="41" t="s">
        <v>2165</v>
      </c>
      <c r="H1089" s="41" t="s">
        <v>2166</v>
      </c>
      <c r="I1089" s="41" t="s">
        <v>908</v>
      </c>
      <c r="J1089" s="41" t="s">
        <v>908</v>
      </c>
      <c r="K1089" s="41">
        <f t="shared" si="199"/>
        <v>0</v>
      </c>
      <c r="L1089" s="41">
        <f t="shared" si="200"/>
        <v>0</v>
      </c>
      <c r="M1089" s="41">
        <f t="shared" si="201"/>
        <v>0</v>
      </c>
      <c r="N1089" s="41">
        <f t="shared" si="202"/>
        <v>0</v>
      </c>
      <c r="O1089" s="41">
        <v>1</v>
      </c>
      <c r="S1089" s="14"/>
      <c r="T1089" s="14"/>
      <c r="U1089" s="24"/>
      <c r="V1089" s="24"/>
    </row>
    <row r="1090" spans="1:22" x14ac:dyDescent="0.25">
      <c r="A1090" s="41">
        <f t="shared" si="203"/>
        <v>2018</v>
      </c>
      <c r="B1090" s="41" t="str">
        <f t="shared" si="204"/>
        <v>Dec</v>
      </c>
      <c r="C1090" s="41">
        <f t="shared" si="205"/>
        <v>51</v>
      </c>
      <c r="D1090" s="41" t="str">
        <f t="shared" si="206"/>
        <v>Mon</v>
      </c>
      <c r="E1090" s="27">
        <v>43451</v>
      </c>
      <c r="F1090" s="41" t="s">
        <v>2194</v>
      </c>
      <c r="G1090" s="41" t="s">
        <v>2195</v>
      </c>
      <c r="H1090" s="41" t="s">
        <v>2196</v>
      </c>
      <c r="I1090" s="41" t="s">
        <v>908</v>
      </c>
      <c r="J1090" s="41" t="s">
        <v>908</v>
      </c>
      <c r="K1090" s="41">
        <f t="shared" si="199"/>
        <v>0</v>
      </c>
      <c r="L1090" s="41">
        <f t="shared" si="200"/>
        <v>0</v>
      </c>
      <c r="M1090" s="41">
        <f t="shared" si="201"/>
        <v>0</v>
      </c>
      <c r="N1090" s="41">
        <f t="shared" si="202"/>
        <v>0</v>
      </c>
      <c r="O1090" s="41">
        <v>1</v>
      </c>
      <c r="S1090" s="14"/>
      <c r="T1090" s="14"/>
      <c r="U1090" s="24"/>
      <c r="V1090" s="24"/>
    </row>
    <row r="1091" spans="1:22" x14ac:dyDescent="0.25">
      <c r="A1091" s="41">
        <f t="shared" si="203"/>
        <v>2018</v>
      </c>
      <c r="B1091" s="41" t="str">
        <f t="shared" si="204"/>
        <v>Dec</v>
      </c>
      <c r="C1091" s="41">
        <f t="shared" si="205"/>
        <v>51</v>
      </c>
      <c r="D1091" s="41" t="str">
        <f t="shared" si="206"/>
        <v>Mon</v>
      </c>
      <c r="E1091" s="27">
        <v>43451</v>
      </c>
      <c r="F1091" s="41" t="s">
        <v>2171</v>
      </c>
      <c r="G1091" s="41" t="s">
        <v>2172</v>
      </c>
      <c r="H1091" s="41" t="s">
        <v>2173</v>
      </c>
      <c r="I1091" s="41" t="s">
        <v>907</v>
      </c>
      <c r="J1091" s="41" t="s">
        <v>907</v>
      </c>
      <c r="K1091" s="41">
        <f t="shared" ref="K1091:K1154" si="207">IF(I1091="YES",1,0)</f>
        <v>1</v>
      </c>
      <c r="L1091" s="41">
        <f t="shared" ref="L1091:L1154" si="208">IF(J1091="YES",1,0)</f>
        <v>1</v>
      </c>
      <c r="M1091" s="41">
        <f t="shared" ref="M1091:M1154" si="209">COUNTIFS(G:G,G1091,I:I,"YES")</f>
        <v>1</v>
      </c>
      <c r="N1091" s="41">
        <f t="shared" ref="N1091:N1154" si="210">COUNTIFS(G:G,G1091,J:J,"YES")</f>
        <v>1</v>
      </c>
      <c r="O1091" s="41">
        <v>1</v>
      </c>
      <c r="S1091" s="14"/>
      <c r="T1091" s="14"/>
      <c r="U1091" s="24"/>
      <c r="V1091" s="24"/>
    </row>
    <row r="1092" spans="1:22" x14ac:dyDescent="0.25">
      <c r="A1092" s="41">
        <f t="shared" si="203"/>
        <v>2018</v>
      </c>
      <c r="B1092" s="41" t="str">
        <f t="shared" si="204"/>
        <v>Dec</v>
      </c>
      <c r="C1092" s="41">
        <f t="shared" si="205"/>
        <v>51</v>
      </c>
      <c r="D1092" s="41" t="str">
        <f t="shared" si="206"/>
        <v>Mon</v>
      </c>
      <c r="E1092" s="27">
        <v>43451</v>
      </c>
      <c r="F1092" s="41" t="s">
        <v>2197</v>
      </c>
      <c r="G1092" s="41" t="s">
        <v>2198</v>
      </c>
      <c r="H1092" s="41" t="s">
        <v>2199</v>
      </c>
      <c r="I1092" s="41" t="s">
        <v>908</v>
      </c>
      <c r="J1092" s="41" t="s">
        <v>908</v>
      </c>
      <c r="K1092" s="41">
        <f t="shared" si="207"/>
        <v>0</v>
      </c>
      <c r="L1092" s="41">
        <f t="shared" si="208"/>
        <v>0</v>
      </c>
      <c r="M1092" s="41">
        <f t="shared" si="209"/>
        <v>0</v>
      </c>
      <c r="N1092" s="41">
        <f t="shared" si="210"/>
        <v>0</v>
      </c>
      <c r="O1092" s="41">
        <v>1</v>
      </c>
      <c r="S1092" s="14"/>
      <c r="T1092" s="14"/>
      <c r="U1092" s="24"/>
      <c r="V1092" s="24"/>
    </row>
    <row r="1093" spans="1:22" x14ac:dyDescent="0.25">
      <c r="A1093" s="41">
        <f t="shared" si="203"/>
        <v>2018</v>
      </c>
      <c r="B1093" s="41" t="str">
        <f t="shared" si="204"/>
        <v>Dec</v>
      </c>
      <c r="C1093" s="41">
        <f t="shared" si="205"/>
        <v>51</v>
      </c>
      <c r="D1093" s="41" t="str">
        <f t="shared" si="206"/>
        <v>Mon</v>
      </c>
      <c r="E1093" s="27">
        <v>43451</v>
      </c>
      <c r="F1093" s="41">
        <v>49370</v>
      </c>
      <c r="G1093" s="41" t="s">
        <v>152</v>
      </c>
      <c r="H1093" s="41" t="s">
        <v>909</v>
      </c>
      <c r="I1093" s="41" t="s">
        <v>907</v>
      </c>
      <c r="J1093" s="41" t="s">
        <v>907</v>
      </c>
      <c r="K1093" s="41">
        <f t="shared" si="207"/>
        <v>1</v>
      </c>
      <c r="L1093" s="41">
        <f t="shared" si="208"/>
        <v>1</v>
      </c>
      <c r="M1093" s="41">
        <f t="shared" si="209"/>
        <v>13</v>
      </c>
      <c r="N1093" s="41">
        <f t="shared" si="210"/>
        <v>18</v>
      </c>
      <c r="O1093" s="41">
        <v>1</v>
      </c>
      <c r="S1093" s="14"/>
      <c r="T1093" s="14"/>
      <c r="U1093" s="24"/>
      <c r="V1093" s="24"/>
    </row>
    <row r="1094" spans="1:22" x14ac:dyDescent="0.25">
      <c r="A1094" s="41">
        <f t="shared" si="203"/>
        <v>2018</v>
      </c>
      <c r="B1094" s="41" t="str">
        <f t="shared" si="204"/>
        <v>Dec</v>
      </c>
      <c r="C1094" s="41">
        <f t="shared" si="205"/>
        <v>51</v>
      </c>
      <c r="D1094" s="41" t="str">
        <f t="shared" si="206"/>
        <v>Tue</v>
      </c>
      <c r="E1094" s="27">
        <v>43452</v>
      </c>
      <c r="F1094" s="41">
        <v>54752</v>
      </c>
      <c r="G1094" s="41" t="s">
        <v>157</v>
      </c>
      <c r="I1094" s="41" t="s">
        <v>908</v>
      </c>
      <c r="J1094" s="41" t="s">
        <v>908</v>
      </c>
      <c r="K1094" s="41">
        <f t="shared" si="207"/>
        <v>0</v>
      </c>
      <c r="L1094" s="41">
        <f t="shared" si="208"/>
        <v>0</v>
      </c>
      <c r="M1094" s="41">
        <f t="shared" si="209"/>
        <v>15</v>
      </c>
      <c r="N1094" s="41">
        <f t="shared" si="210"/>
        <v>16</v>
      </c>
      <c r="O1094" s="41">
        <v>1</v>
      </c>
      <c r="S1094" s="14"/>
      <c r="T1094" s="14"/>
      <c r="U1094" s="24"/>
      <c r="V1094" s="24"/>
    </row>
    <row r="1095" spans="1:22" x14ac:dyDescent="0.25">
      <c r="A1095" s="41">
        <f t="shared" si="203"/>
        <v>2018</v>
      </c>
      <c r="B1095" s="41" t="str">
        <f t="shared" si="204"/>
        <v>Dec</v>
      </c>
      <c r="C1095" s="41">
        <f t="shared" si="205"/>
        <v>51</v>
      </c>
      <c r="D1095" s="41" t="str">
        <f t="shared" si="206"/>
        <v>Tue</v>
      </c>
      <c r="E1095" s="27">
        <v>43452</v>
      </c>
      <c r="F1095" s="41">
        <v>51498</v>
      </c>
      <c r="G1095" s="41" t="s">
        <v>701</v>
      </c>
      <c r="H1095" s="41" t="s">
        <v>2475</v>
      </c>
      <c r="I1095" s="41" t="s">
        <v>908</v>
      </c>
      <c r="J1095" s="41" t="s">
        <v>908</v>
      </c>
      <c r="K1095" s="41">
        <f t="shared" si="207"/>
        <v>0</v>
      </c>
      <c r="L1095" s="41">
        <f t="shared" si="208"/>
        <v>0</v>
      </c>
      <c r="M1095" s="41">
        <f t="shared" si="209"/>
        <v>0</v>
      </c>
      <c r="N1095" s="41">
        <f t="shared" si="210"/>
        <v>0</v>
      </c>
      <c r="O1095" s="41">
        <v>1</v>
      </c>
      <c r="S1095" s="14"/>
      <c r="T1095" s="14"/>
      <c r="U1095" s="24"/>
      <c r="V1095" s="24"/>
    </row>
    <row r="1096" spans="1:22" x14ac:dyDescent="0.25">
      <c r="A1096" s="41">
        <f t="shared" si="203"/>
        <v>2018</v>
      </c>
      <c r="B1096" s="41" t="str">
        <f t="shared" si="204"/>
        <v>Dec</v>
      </c>
      <c r="C1096" s="41">
        <f t="shared" si="205"/>
        <v>51</v>
      </c>
      <c r="D1096" s="41" t="str">
        <f t="shared" si="206"/>
        <v>Tue</v>
      </c>
      <c r="E1096" s="27">
        <v>43452</v>
      </c>
      <c r="F1096" s="41">
        <v>50457</v>
      </c>
      <c r="G1096" s="41" t="s">
        <v>1692</v>
      </c>
      <c r="H1096" s="41" t="s">
        <v>2218</v>
      </c>
      <c r="I1096" s="41" t="s">
        <v>908</v>
      </c>
      <c r="J1096" s="41" t="s">
        <v>908</v>
      </c>
      <c r="K1096" s="41">
        <f t="shared" si="207"/>
        <v>0</v>
      </c>
      <c r="L1096" s="41">
        <f t="shared" si="208"/>
        <v>0</v>
      </c>
      <c r="M1096" s="41">
        <f t="shared" si="209"/>
        <v>0</v>
      </c>
      <c r="N1096" s="41">
        <f t="shared" si="210"/>
        <v>0</v>
      </c>
      <c r="O1096" s="41">
        <v>1</v>
      </c>
      <c r="S1096" s="14"/>
      <c r="T1096" s="14"/>
      <c r="U1096" s="24"/>
      <c r="V1096" s="24"/>
    </row>
    <row r="1097" spans="1:22" x14ac:dyDescent="0.25">
      <c r="A1097" s="41">
        <f t="shared" si="203"/>
        <v>2018</v>
      </c>
      <c r="B1097" s="41" t="str">
        <f t="shared" si="204"/>
        <v>Dec</v>
      </c>
      <c r="C1097" s="41">
        <f t="shared" si="205"/>
        <v>51</v>
      </c>
      <c r="D1097" s="41" t="str">
        <f t="shared" si="206"/>
        <v>Tue</v>
      </c>
      <c r="E1097" s="27">
        <v>43452</v>
      </c>
      <c r="F1097" s="41">
        <v>49406</v>
      </c>
      <c r="G1097" s="41" t="s">
        <v>125</v>
      </c>
      <c r="H1097" s="41" t="s">
        <v>2476</v>
      </c>
      <c r="I1097" s="41" t="s">
        <v>908</v>
      </c>
      <c r="J1097" s="41" t="s">
        <v>908</v>
      </c>
      <c r="K1097" s="41">
        <f t="shared" si="207"/>
        <v>0</v>
      </c>
      <c r="L1097" s="41">
        <f t="shared" si="208"/>
        <v>0</v>
      </c>
      <c r="M1097" s="41">
        <f t="shared" si="209"/>
        <v>25</v>
      </c>
      <c r="N1097" s="41">
        <f t="shared" si="210"/>
        <v>27</v>
      </c>
      <c r="O1097" s="41">
        <v>1</v>
      </c>
      <c r="S1097" s="14"/>
      <c r="T1097" s="14"/>
      <c r="U1097" s="24"/>
      <c r="V1097" s="24"/>
    </row>
    <row r="1098" spans="1:22" x14ac:dyDescent="0.25">
      <c r="A1098" s="41">
        <f t="shared" si="203"/>
        <v>2018</v>
      </c>
      <c r="B1098" s="41" t="str">
        <f t="shared" si="204"/>
        <v>Dec</v>
      </c>
      <c r="C1098" s="41">
        <f t="shared" si="205"/>
        <v>51</v>
      </c>
      <c r="D1098" s="41" t="str">
        <f t="shared" si="206"/>
        <v>Tue</v>
      </c>
      <c r="E1098" s="27">
        <v>43452</v>
      </c>
      <c r="F1098" s="41">
        <v>51405</v>
      </c>
      <c r="G1098" s="41" t="s">
        <v>186</v>
      </c>
      <c r="H1098" s="41" t="s">
        <v>2241</v>
      </c>
      <c r="I1098" s="41" t="s">
        <v>907</v>
      </c>
      <c r="J1098" s="41" t="s">
        <v>907</v>
      </c>
      <c r="K1098" s="41">
        <f t="shared" si="207"/>
        <v>1</v>
      </c>
      <c r="L1098" s="41">
        <f t="shared" si="208"/>
        <v>1</v>
      </c>
      <c r="M1098" s="41">
        <f t="shared" si="209"/>
        <v>2</v>
      </c>
      <c r="N1098" s="41">
        <f t="shared" si="210"/>
        <v>2</v>
      </c>
      <c r="O1098" s="41">
        <v>1</v>
      </c>
      <c r="S1098" s="14"/>
      <c r="T1098" s="14"/>
      <c r="U1098" s="24"/>
      <c r="V1098" s="24"/>
    </row>
    <row r="1099" spans="1:22" x14ac:dyDescent="0.25">
      <c r="A1099" s="41">
        <f t="shared" si="203"/>
        <v>2018</v>
      </c>
      <c r="B1099" s="41" t="str">
        <f t="shared" si="204"/>
        <v>Dec</v>
      </c>
      <c r="C1099" s="41">
        <f t="shared" si="205"/>
        <v>51</v>
      </c>
      <c r="D1099" s="41" t="str">
        <f t="shared" si="206"/>
        <v>Tue</v>
      </c>
      <c r="E1099" s="27">
        <v>43452</v>
      </c>
      <c r="F1099" s="41">
        <v>51160</v>
      </c>
      <c r="G1099" s="41" t="s">
        <v>2230</v>
      </c>
      <c r="H1099" s="41" t="s">
        <v>2231</v>
      </c>
      <c r="I1099" s="41" t="s">
        <v>908</v>
      </c>
      <c r="J1099" s="41" t="s">
        <v>908</v>
      </c>
      <c r="K1099" s="41">
        <f t="shared" si="207"/>
        <v>0</v>
      </c>
      <c r="L1099" s="41">
        <f t="shared" si="208"/>
        <v>0</v>
      </c>
      <c r="M1099" s="41">
        <f t="shared" si="209"/>
        <v>1</v>
      </c>
      <c r="N1099" s="41">
        <f t="shared" si="210"/>
        <v>1</v>
      </c>
      <c r="O1099" s="41">
        <v>1</v>
      </c>
      <c r="S1099" s="14"/>
      <c r="T1099" s="14"/>
      <c r="U1099" s="24"/>
      <c r="V1099" s="24"/>
    </row>
    <row r="1100" spans="1:22" x14ac:dyDescent="0.25">
      <c r="A1100" s="41">
        <f t="shared" si="203"/>
        <v>2018</v>
      </c>
      <c r="B1100" s="41" t="str">
        <f t="shared" si="204"/>
        <v>Dec</v>
      </c>
      <c r="C1100" s="41">
        <f t="shared" si="205"/>
        <v>51</v>
      </c>
      <c r="D1100" s="41" t="str">
        <f t="shared" si="206"/>
        <v>Tue</v>
      </c>
      <c r="E1100" s="27">
        <v>43452</v>
      </c>
      <c r="F1100" s="41">
        <v>50770</v>
      </c>
      <c r="G1100" s="41" t="s">
        <v>157</v>
      </c>
      <c r="H1100" s="41" t="s">
        <v>2212</v>
      </c>
      <c r="I1100" s="41" t="s">
        <v>907</v>
      </c>
      <c r="J1100" s="41" t="s">
        <v>907</v>
      </c>
      <c r="K1100" s="41">
        <f t="shared" si="207"/>
        <v>1</v>
      </c>
      <c r="L1100" s="41">
        <f t="shared" si="208"/>
        <v>1</v>
      </c>
      <c r="M1100" s="41">
        <f t="shared" si="209"/>
        <v>15</v>
      </c>
      <c r="N1100" s="41">
        <f t="shared" si="210"/>
        <v>16</v>
      </c>
      <c r="O1100" s="41">
        <v>1</v>
      </c>
      <c r="S1100" s="14"/>
      <c r="T1100" s="14"/>
      <c r="U1100" s="24"/>
      <c r="V1100" s="24"/>
    </row>
    <row r="1101" spans="1:22" x14ac:dyDescent="0.25">
      <c r="A1101" s="41">
        <f t="shared" si="203"/>
        <v>2018</v>
      </c>
      <c r="B1101" s="41" t="str">
        <f t="shared" si="204"/>
        <v>Dec</v>
      </c>
      <c r="C1101" s="41">
        <f t="shared" si="205"/>
        <v>51</v>
      </c>
      <c r="D1101" s="41" t="str">
        <f t="shared" si="206"/>
        <v>Tue</v>
      </c>
      <c r="E1101" s="27">
        <v>43452</v>
      </c>
      <c r="F1101" s="41" t="s">
        <v>2478</v>
      </c>
      <c r="G1101" s="41" t="s">
        <v>2479</v>
      </c>
      <c r="H1101" s="41" t="s">
        <v>2480</v>
      </c>
      <c r="I1101" s="41" t="s">
        <v>908</v>
      </c>
      <c r="J1101" s="41" t="s">
        <v>908</v>
      </c>
      <c r="K1101" s="41">
        <f t="shared" si="207"/>
        <v>0</v>
      </c>
      <c r="L1101" s="41">
        <f t="shared" si="208"/>
        <v>0</v>
      </c>
      <c r="M1101" s="41">
        <f t="shared" si="209"/>
        <v>0</v>
      </c>
      <c r="N1101" s="41">
        <f t="shared" si="210"/>
        <v>0</v>
      </c>
      <c r="O1101" s="41">
        <v>1</v>
      </c>
      <c r="S1101" s="14"/>
      <c r="T1101" s="14"/>
      <c r="U1101" s="24"/>
      <c r="V1101" s="24"/>
    </row>
    <row r="1102" spans="1:22" x14ac:dyDescent="0.25">
      <c r="A1102" s="41">
        <f t="shared" si="203"/>
        <v>2018</v>
      </c>
      <c r="B1102" s="41" t="str">
        <f t="shared" si="204"/>
        <v>Dec</v>
      </c>
      <c r="C1102" s="41">
        <f t="shared" si="205"/>
        <v>51</v>
      </c>
      <c r="D1102" s="41" t="str">
        <f t="shared" si="206"/>
        <v>Tue</v>
      </c>
      <c r="E1102" s="27">
        <v>43452</v>
      </c>
      <c r="F1102" s="41">
        <v>50911</v>
      </c>
      <c r="G1102" s="41" t="s">
        <v>834</v>
      </c>
      <c r="H1102" s="41" t="s">
        <v>2237</v>
      </c>
      <c r="I1102" s="41" t="s">
        <v>908</v>
      </c>
      <c r="J1102" s="41" t="s">
        <v>908</v>
      </c>
      <c r="K1102" s="41">
        <f t="shared" si="207"/>
        <v>0</v>
      </c>
      <c r="L1102" s="41">
        <f t="shared" si="208"/>
        <v>0</v>
      </c>
      <c r="M1102" s="41">
        <f t="shared" si="209"/>
        <v>2</v>
      </c>
      <c r="N1102" s="41">
        <f t="shared" si="210"/>
        <v>2</v>
      </c>
      <c r="O1102" s="41">
        <v>1</v>
      </c>
      <c r="S1102" s="14"/>
      <c r="T1102" s="14"/>
      <c r="U1102" s="24"/>
      <c r="V1102" s="24"/>
    </row>
    <row r="1103" spans="1:22" x14ac:dyDescent="0.25">
      <c r="A1103" s="41">
        <f t="shared" si="203"/>
        <v>2018</v>
      </c>
      <c r="B1103" s="41" t="str">
        <f t="shared" si="204"/>
        <v>Dec</v>
      </c>
      <c r="C1103" s="41">
        <f t="shared" si="205"/>
        <v>51</v>
      </c>
      <c r="D1103" s="41" t="str">
        <f t="shared" si="206"/>
        <v>Tue</v>
      </c>
      <c r="E1103" s="27">
        <v>43452</v>
      </c>
      <c r="F1103" s="41">
        <v>51064</v>
      </c>
      <c r="G1103" s="41" t="s">
        <v>152</v>
      </c>
      <c r="H1103" s="41" t="s">
        <v>2227</v>
      </c>
      <c r="I1103" s="41" t="s">
        <v>908</v>
      </c>
      <c r="J1103" s="41" t="s">
        <v>908</v>
      </c>
      <c r="K1103" s="41">
        <f t="shared" si="207"/>
        <v>0</v>
      </c>
      <c r="L1103" s="41">
        <f t="shared" si="208"/>
        <v>0</v>
      </c>
      <c r="M1103" s="41">
        <f t="shared" si="209"/>
        <v>13</v>
      </c>
      <c r="N1103" s="41">
        <f t="shared" si="210"/>
        <v>18</v>
      </c>
      <c r="O1103" s="41">
        <v>1</v>
      </c>
      <c r="S1103" s="14"/>
      <c r="T1103" s="14"/>
      <c r="U1103" s="24"/>
      <c r="V1103" s="24"/>
    </row>
    <row r="1104" spans="1:22" x14ac:dyDescent="0.25">
      <c r="A1104" s="41">
        <f t="shared" si="203"/>
        <v>2018</v>
      </c>
      <c r="B1104" s="41" t="str">
        <f t="shared" si="204"/>
        <v>Dec</v>
      </c>
      <c r="C1104" s="41">
        <f t="shared" si="205"/>
        <v>51</v>
      </c>
      <c r="D1104" s="41" t="str">
        <f t="shared" si="206"/>
        <v>Tue</v>
      </c>
      <c r="E1104" s="27">
        <v>43452</v>
      </c>
      <c r="F1104" s="41">
        <v>51527</v>
      </c>
      <c r="G1104" s="41" t="s">
        <v>152</v>
      </c>
      <c r="H1104" s="41" t="s">
        <v>2229</v>
      </c>
      <c r="I1104" s="41" t="s">
        <v>908</v>
      </c>
      <c r="J1104" s="41" t="s">
        <v>908</v>
      </c>
      <c r="K1104" s="41">
        <f t="shared" si="207"/>
        <v>0</v>
      </c>
      <c r="L1104" s="41">
        <f t="shared" si="208"/>
        <v>0</v>
      </c>
      <c r="M1104" s="41">
        <f t="shared" si="209"/>
        <v>13</v>
      </c>
      <c r="N1104" s="41">
        <f t="shared" si="210"/>
        <v>18</v>
      </c>
      <c r="O1104" s="41">
        <v>1</v>
      </c>
      <c r="S1104" s="14"/>
      <c r="T1104" s="14"/>
      <c r="U1104" s="24"/>
      <c r="V1104" s="24"/>
    </row>
    <row r="1105" spans="1:22" x14ac:dyDescent="0.25">
      <c r="A1105" s="41">
        <f t="shared" si="203"/>
        <v>2018</v>
      </c>
      <c r="B1105" s="41" t="str">
        <f t="shared" si="204"/>
        <v>Dec</v>
      </c>
      <c r="C1105" s="41">
        <f t="shared" si="205"/>
        <v>51</v>
      </c>
      <c r="D1105" s="41" t="str">
        <f t="shared" si="206"/>
        <v>Tue</v>
      </c>
      <c r="E1105" s="27">
        <v>43452</v>
      </c>
      <c r="F1105" s="41">
        <v>51532</v>
      </c>
      <c r="G1105" s="41" t="s">
        <v>235</v>
      </c>
      <c r="H1105" s="41" t="s">
        <v>2210</v>
      </c>
      <c r="I1105" s="41" t="s">
        <v>907</v>
      </c>
      <c r="J1105" s="41" t="s">
        <v>907</v>
      </c>
      <c r="K1105" s="41">
        <f t="shared" si="207"/>
        <v>1</v>
      </c>
      <c r="L1105" s="41">
        <f t="shared" si="208"/>
        <v>1</v>
      </c>
      <c r="M1105" s="41">
        <f t="shared" si="209"/>
        <v>4</v>
      </c>
      <c r="N1105" s="41">
        <f t="shared" si="210"/>
        <v>4</v>
      </c>
      <c r="O1105" s="41">
        <v>1</v>
      </c>
      <c r="S1105" s="14"/>
      <c r="T1105" s="14"/>
      <c r="U1105" s="24"/>
      <c r="V1105" s="24"/>
    </row>
    <row r="1106" spans="1:22" x14ac:dyDescent="0.25">
      <c r="A1106" s="41">
        <f t="shared" si="203"/>
        <v>2018</v>
      </c>
      <c r="B1106" s="41" t="str">
        <f t="shared" si="204"/>
        <v>Dec</v>
      </c>
      <c r="C1106" s="41">
        <f t="shared" si="205"/>
        <v>51</v>
      </c>
      <c r="D1106" s="41" t="str">
        <f t="shared" si="206"/>
        <v>Tue</v>
      </c>
      <c r="E1106" s="27">
        <v>43452</v>
      </c>
      <c r="F1106" s="41">
        <v>49698</v>
      </c>
      <c r="G1106" s="41" t="s">
        <v>933</v>
      </c>
      <c r="H1106" s="41" t="s">
        <v>2211</v>
      </c>
      <c r="I1106" s="41" t="s">
        <v>907</v>
      </c>
      <c r="J1106" s="41" t="s">
        <v>907</v>
      </c>
      <c r="K1106" s="41">
        <f t="shared" si="207"/>
        <v>1</v>
      </c>
      <c r="L1106" s="41">
        <f t="shared" si="208"/>
        <v>1</v>
      </c>
      <c r="M1106" s="41">
        <f t="shared" si="209"/>
        <v>2</v>
      </c>
      <c r="N1106" s="41">
        <f t="shared" si="210"/>
        <v>2</v>
      </c>
      <c r="O1106" s="41">
        <v>1</v>
      </c>
      <c r="S1106" s="14"/>
      <c r="T1106" s="14"/>
      <c r="U1106" s="24"/>
      <c r="V1106" s="24"/>
    </row>
    <row r="1107" spans="1:22" x14ac:dyDescent="0.25">
      <c r="A1107" s="41">
        <f t="shared" si="203"/>
        <v>2018</v>
      </c>
      <c r="B1107" s="41" t="str">
        <f t="shared" si="204"/>
        <v>Dec</v>
      </c>
      <c r="C1107" s="41">
        <f t="shared" si="205"/>
        <v>51</v>
      </c>
      <c r="D1107" s="41" t="str">
        <f t="shared" si="206"/>
        <v>Tue</v>
      </c>
      <c r="E1107" s="27">
        <v>43452</v>
      </c>
      <c r="F1107" s="41">
        <v>51216</v>
      </c>
      <c r="G1107" s="41" t="s">
        <v>825</v>
      </c>
      <c r="H1107" s="41" t="s">
        <v>2213</v>
      </c>
      <c r="I1107" s="41" t="s">
        <v>907</v>
      </c>
      <c r="J1107" s="41" t="s">
        <v>907</v>
      </c>
      <c r="K1107" s="41">
        <f t="shared" si="207"/>
        <v>1</v>
      </c>
      <c r="L1107" s="41">
        <f t="shared" si="208"/>
        <v>1</v>
      </c>
      <c r="M1107" s="41">
        <f t="shared" si="209"/>
        <v>3</v>
      </c>
      <c r="N1107" s="41">
        <f t="shared" si="210"/>
        <v>3</v>
      </c>
      <c r="O1107" s="41">
        <v>1</v>
      </c>
      <c r="S1107" s="14"/>
      <c r="T1107" s="14"/>
      <c r="U1107" s="24"/>
      <c r="V1107" s="24"/>
    </row>
    <row r="1108" spans="1:22" x14ac:dyDescent="0.25">
      <c r="A1108" s="41">
        <f t="shared" si="203"/>
        <v>2018</v>
      </c>
      <c r="B1108" s="41" t="str">
        <f t="shared" si="204"/>
        <v>Dec</v>
      </c>
      <c r="C1108" s="41">
        <f t="shared" si="205"/>
        <v>51</v>
      </c>
      <c r="D1108" s="41" t="str">
        <f t="shared" si="206"/>
        <v>Tue</v>
      </c>
      <c r="E1108" s="27">
        <v>43452</v>
      </c>
      <c r="F1108" s="41">
        <v>49357</v>
      </c>
      <c r="G1108" s="41" t="s">
        <v>885</v>
      </c>
      <c r="H1108" s="41" t="s">
        <v>2482</v>
      </c>
      <c r="I1108" s="41" t="s">
        <v>908</v>
      </c>
      <c r="J1108" s="41" t="s">
        <v>908</v>
      </c>
      <c r="K1108" s="41">
        <f t="shared" si="207"/>
        <v>0</v>
      </c>
      <c r="L1108" s="41">
        <f t="shared" si="208"/>
        <v>0</v>
      </c>
      <c r="M1108" s="41">
        <f t="shared" si="209"/>
        <v>2</v>
      </c>
      <c r="N1108" s="41">
        <f t="shared" si="210"/>
        <v>3</v>
      </c>
      <c r="O1108" s="41">
        <v>1</v>
      </c>
      <c r="S1108" s="14"/>
      <c r="T1108" s="14"/>
      <c r="U1108" s="24"/>
      <c r="V1108" s="24"/>
    </row>
    <row r="1109" spans="1:22" x14ac:dyDescent="0.25">
      <c r="A1109" s="41">
        <f t="shared" si="203"/>
        <v>2018</v>
      </c>
      <c r="B1109" s="41" t="str">
        <f t="shared" si="204"/>
        <v>Dec</v>
      </c>
      <c r="C1109" s="41">
        <f t="shared" si="205"/>
        <v>51</v>
      </c>
      <c r="D1109" s="41" t="str">
        <f t="shared" si="206"/>
        <v>Tue</v>
      </c>
      <c r="E1109" s="27">
        <v>43452</v>
      </c>
      <c r="F1109" s="41">
        <v>49421</v>
      </c>
      <c r="G1109" s="41" t="s">
        <v>39</v>
      </c>
      <c r="H1109" s="41" t="s">
        <v>2221</v>
      </c>
      <c r="I1109" s="41" t="s">
        <v>908</v>
      </c>
      <c r="J1109" s="41" t="s">
        <v>908</v>
      </c>
      <c r="K1109" s="41">
        <f t="shared" si="207"/>
        <v>0</v>
      </c>
      <c r="L1109" s="41">
        <f t="shared" si="208"/>
        <v>0</v>
      </c>
      <c r="M1109" s="41">
        <f t="shared" si="209"/>
        <v>26</v>
      </c>
      <c r="N1109" s="41">
        <f t="shared" si="210"/>
        <v>21</v>
      </c>
      <c r="O1109" s="41">
        <v>1</v>
      </c>
      <c r="S1109" s="14"/>
      <c r="T1109" s="14"/>
      <c r="U1109" s="24"/>
      <c r="V1109" s="24"/>
    </row>
    <row r="1110" spans="1:22" x14ac:dyDescent="0.25">
      <c r="A1110" s="41">
        <f t="shared" si="203"/>
        <v>2018</v>
      </c>
      <c r="B1110" s="41" t="str">
        <f t="shared" si="204"/>
        <v>Dec</v>
      </c>
      <c r="C1110" s="41">
        <f t="shared" si="205"/>
        <v>51</v>
      </c>
      <c r="D1110" s="41" t="str">
        <f t="shared" si="206"/>
        <v>Tue</v>
      </c>
      <c r="E1110" s="27">
        <v>43452</v>
      </c>
      <c r="F1110" s="41">
        <v>49412</v>
      </c>
      <c r="G1110" s="41" t="s">
        <v>236</v>
      </c>
      <c r="H1110" s="41" t="s">
        <v>2219</v>
      </c>
      <c r="I1110" s="41" t="s">
        <v>907</v>
      </c>
      <c r="J1110" s="41" t="s">
        <v>907</v>
      </c>
      <c r="K1110" s="41">
        <f t="shared" si="207"/>
        <v>1</v>
      </c>
      <c r="L1110" s="41">
        <f t="shared" si="208"/>
        <v>1</v>
      </c>
      <c r="M1110" s="41">
        <f t="shared" si="209"/>
        <v>2</v>
      </c>
      <c r="N1110" s="41">
        <f t="shared" si="210"/>
        <v>4</v>
      </c>
      <c r="O1110" s="41">
        <v>1</v>
      </c>
      <c r="S1110" s="14"/>
      <c r="T1110" s="14"/>
      <c r="U1110" s="24"/>
      <c r="V1110" s="24"/>
    </row>
    <row r="1111" spans="1:22" x14ac:dyDescent="0.25">
      <c r="A1111" s="41">
        <f t="shared" si="203"/>
        <v>2018</v>
      </c>
      <c r="B1111" s="41" t="str">
        <f t="shared" si="204"/>
        <v>Dec</v>
      </c>
      <c r="C1111" s="41">
        <f t="shared" si="205"/>
        <v>51</v>
      </c>
      <c r="D1111" s="41" t="str">
        <f t="shared" si="206"/>
        <v>Tue</v>
      </c>
      <c r="E1111" s="27">
        <v>43452</v>
      </c>
      <c r="F1111" s="41">
        <v>51579</v>
      </c>
      <c r="G1111" s="41" t="s">
        <v>2232</v>
      </c>
      <c r="H1111" s="41" t="s">
        <v>2233</v>
      </c>
      <c r="I1111" s="41" t="s">
        <v>907</v>
      </c>
      <c r="J1111" s="41" t="s">
        <v>907</v>
      </c>
      <c r="K1111" s="41">
        <f t="shared" si="207"/>
        <v>1</v>
      </c>
      <c r="L1111" s="41">
        <f t="shared" si="208"/>
        <v>1</v>
      </c>
      <c r="M1111" s="41">
        <f t="shared" si="209"/>
        <v>1</v>
      </c>
      <c r="N1111" s="41">
        <f t="shared" si="210"/>
        <v>2</v>
      </c>
      <c r="O1111" s="41">
        <v>1</v>
      </c>
      <c r="S1111" s="14"/>
      <c r="T1111" s="14"/>
      <c r="U1111" s="24"/>
      <c r="V1111" s="24"/>
    </row>
    <row r="1112" spans="1:22" x14ac:dyDescent="0.25">
      <c r="A1112" s="41">
        <f t="shared" si="203"/>
        <v>2018</v>
      </c>
      <c r="B1112" s="41" t="str">
        <f t="shared" si="204"/>
        <v>Dec</v>
      </c>
      <c r="C1112" s="41">
        <f t="shared" si="205"/>
        <v>51</v>
      </c>
      <c r="D1112" s="41" t="str">
        <f t="shared" si="206"/>
        <v>Tue</v>
      </c>
      <c r="E1112" s="27">
        <v>43452</v>
      </c>
      <c r="F1112" s="41">
        <v>49430</v>
      </c>
      <c r="G1112" s="41" t="s">
        <v>10</v>
      </c>
      <c r="H1112" s="41" t="s">
        <v>2206</v>
      </c>
      <c r="I1112" s="41" t="s">
        <v>907</v>
      </c>
      <c r="J1112" s="41" t="s">
        <v>907</v>
      </c>
      <c r="K1112" s="41">
        <f t="shared" si="207"/>
        <v>1</v>
      </c>
      <c r="L1112" s="41">
        <f t="shared" si="208"/>
        <v>1</v>
      </c>
      <c r="M1112" s="41">
        <f t="shared" si="209"/>
        <v>27</v>
      </c>
      <c r="N1112" s="41">
        <f t="shared" si="210"/>
        <v>30</v>
      </c>
      <c r="O1112" s="41">
        <v>1</v>
      </c>
      <c r="S1112" s="14"/>
      <c r="T1112" s="14"/>
      <c r="U1112" s="24"/>
      <c r="V1112" s="24"/>
    </row>
    <row r="1113" spans="1:22" x14ac:dyDescent="0.25">
      <c r="A1113" s="41">
        <f t="shared" si="203"/>
        <v>2018</v>
      </c>
      <c r="B1113" s="41" t="str">
        <f t="shared" si="204"/>
        <v>Dec</v>
      </c>
      <c r="C1113" s="41">
        <f t="shared" si="205"/>
        <v>51</v>
      </c>
      <c r="D1113" s="41" t="str">
        <f t="shared" si="206"/>
        <v>Tue</v>
      </c>
      <c r="E1113" s="27">
        <v>43452</v>
      </c>
      <c r="F1113" s="41">
        <v>51026</v>
      </c>
      <c r="G1113" s="41" t="s">
        <v>58</v>
      </c>
      <c r="H1113" s="41" t="s">
        <v>2477</v>
      </c>
      <c r="I1113" s="41" t="s">
        <v>908</v>
      </c>
      <c r="J1113" s="41" t="s">
        <v>908</v>
      </c>
      <c r="K1113" s="41">
        <f t="shared" si="207"/>
        <v>0</v>
      </c>
      <c r="L1113" s="41">
        <f t="shared" si="208"/>
        <v>0</v>
      </c>
      <c r="M1113" s="41">
        <f t="shared" si="209"/>
        <v>11</v>
      </c>
      <c r="N1113" s="41">
        <f t="shared" si="210"/>
        <v>11</v>
      </c>
      <c r="O1113" s="41">
        <v>1</v>
      </c>
      <c r="S1113" s="14"/>
      <c r="T1113" s="14"/>
      <c r="U1113" s="24"/>
      <c r="V1113" s="24"/>
    </row>
    <row r="1114" spans="1:22" x14ac:dyDescent="0.25">
      <c r="A1114" s="41">
        <f t="shared" si="203"/>
        <v>2018</v>
      </c>
      <c r="B1114" s="41" t="str">
        <f t="shared" si="204"/>
        <v>Dec</v>
      </c>
      <c r="C1114" s="41">
        <f t="shared" si="205"/>
        <v>51</v>
      </c>
      <c r="D1114" s="41" t="str">
        <f t="shared" si="206"/>
        <v>Tue</v>
      </c>
      <c r="E1114" s="27">
        <v>43452</v>
      </c>
      <c r="F1114" s="41">
        <v>51145</v>
      </c>
      <c r="G1114" s="41" t="s">
        <v>58</v>
      </c>
      <c r="H1114" s="41" t="s">
        <v>2214</v>
      </c>
      <c r="I1114" s="41" t="s">
        <v>907</v>
      </c>
      <c r="J1114" s="41" t="s">
        <v>907</v>
      </c>
      <c r="K1114" s="41">
        <f t="shared" si="207"/>
        <v>1</v>
      </c>
      <c r="L1114" s="41">
        <f t="shared" si="208"/>
        <v>1</v>
      </c>
      <c r="M1114" s="41">
        <f t="shared" si="209"/>
        <v>11</v>
      </c>
      <c r="N1114" s="41">
        <f t="shared" si="210"/>
        <v>11</v>
      </c>
      <c r="O1114" s="41">
        <v>1</v>
      </c>
      <c r="S1114" s="14"/>
      <c r="T1114" s="14"/>
      <c r="U1114" s="24"/>
      <c r="V1114" s="24"/>
    </row>
    <row r="1115" spans="1:22" x14ac:dyDescent="0.25">
      <c r="A1115" s="41">
        <f t="shared" si="203"/>
        <v>2018</v>
      </c>
      <c r="B1115" s="41" t="str">
        <f t="shared" si="204"/>
        <v>Dec</v>
      </c>
      <c r="C1115" s="41">
        <f t="shared" si="205"/>
        <v>51</v>
      </c>
      <c r="D1115" s="41" t="str">
        <f t="shared" si="206"/>
        <v>Tue</v>
      </c>
      <c r="E1115" s="27">
        <v>43452</v>
      </c>
      <c r="F1115" s="41">
        <v>51146</v>
      </c>
      <c r="G1115" s="41" t="s">
        <v>58</v>
      </c>
      <c r="H1115" s="41" t="s">
        <v>2234</v>
      </c>
      <c r="I1115" s="41" t="s">
        <v>907</v>
      </c>
      <c r="J1115" s="41" t="s">
        <v>907</v>
      </c>
      <c r="K1115" s="41">
        <f t="shared" si="207"/>
        <v>1</v>
      </c>
      <c r="L1115" s="41">
        <f t="shared" si="208"/>
        <v>1</v>
      </c>
      <c r="M1115" s="41">
        <f t="shared" si="209"/>
        <v>11</v>
      </c>
      <c r="N1115" s="41">
        <f t="shared" si="210"/>
        <v>11</v>
      </c>
      <c r="O1115" s="41">
        <v>1</v>
      </c>
      <c r="S1115" s="14"/>
      <c r="T1115" s="14"/>
      <c r="U1115" s="24"/>
      <c r="V1115" s="24"/>
    </row>
    <row r="1116" spans="1:22" x14ac:dyDescent="0.25">
      <c r="A1116" s="41">
        <f t="shared" si="203"/>
        <v>2018</v>
      </c>
      <c r="B1116" s="41" t="str">
        <f t="shared" si="204"/>
        <v>Dec</v>
      </c>
      <c r="C1116" s="41">
        <f t="shared" si="205"/>
        <v>51</v>
      </c>
      <c r="D1116" s="41" t="str">
        <f t="shared" si="206"/>
        <v>Tue</v>
      </c>
      <c r="E1116" s="27">
        <v>43452</v>
      </c>
      <c r="F1116" s="41">
        <v>51008</v>
      </c>
      <c r="G1116" s="41" t="s">
        <v>964</v>
      </c>
      <c r="H1116" s="41" t="s">
        <v>2209</v>
      </c>
      <c r="I1116" s="41" t="s">
        <v>907</v>
      </c>
      <c r="J1116" s="41" t="s">
        <v>907</v>
      </c>
      <c r="K1116" s="41">
        <f t="shared" si="207"/>
        <v>1</v>
      </c>
      <c r="L1116" s="41">
        <f t="shared" si="208"/>
        <v>1</v>
      </c>
      <c r="M1116" s="41">
        <f t="shared" si="209"/>
        <v>2</v>
      </c>
      <c r="N1116" s="41">
        <f t="shared" si="210"/>
        <v>1</v>
      </c>
      <c r="O1116" s="41">
        <v>1</v>
      </c>
      <c r="S1116" s="14"/>
      <c r="T1116" s="14"/>
      <c r="U1116" s="24"/>
      <c r="V1116" s="24"/>
    </row>
    <row r="1117" spans="1:22" x14ac:dyDescent="0.25">
      <c r="A1117" s="41">
        <f t="shared" si="203"/>
        <v>2018</v>
      </c>
      <c r="B1117" s="41" t="str">
        <f t="shared" si="204"/>
        <v>Dec</v>
      </c>
      <c r="C1117" s="41">
        <f t="shared" si="205"/>
        <v>51</v>
      </c>
      <c r="D1117" s="41" t="str">
        <f t="shared" si="206"/>
        <v>Tue</v>
      </c>
      <c r="E1117" s="27">
        <v>43452</v>
      </c>
      <c r="F1117" s="41" t="s">
        <v>2203</v>
      </c>
      <c r="G1117" s="41" t="s">
        <v>178</v>
      </c>
      <c r="H1117" s="41" t="s">
        <v>909</v>
      </c>
      <c r="I1117" s="41" t="s">
        <v>907</v>
      </c>
      <c r="J1117" s="41" t="s">
        <v>907</v>
      </c>
      <c r="K1117" s="41">
        <f t="shared" si="207"/>
        <v>1</v>
      </c>
      <c r="L1117" s="41">
        <f t="shared" si="208"/>
        <v>1</v>
      </c>
      <c r="M1117" s="41">
        <f t="shared" si="209"/>
        <v>6</v>
      </c>
      <c r="N1117" s="41">
        <f t="shared" si="210"/>
        <v>7</v>
      </c>
      <c r="O1117" s="41">
        <v>1</v>
      </c>
      <c r="S1117" s="14"/>
      <c r="T1117" s="14"/>
      <c r="U1117" s="24"/>
      <c r="V1117" s="24"/>
    </row>
    <row r="1118" spans="1:22" x14ac:dyDescent="0.25">
      <c r="A1118" s="41">
        <f t="shared" si="203"/>
        <v>2018</v>
      </c>
      <c r="B1118" s="41" t="str">
        <f t="shared" si="204"/>
        <v>Dec</v>
      </c>
      <c r="C1118" s="41">
        <f t="shared" si="205"/>
        <v>51</v>
      </c>
      <c r="D1118" s="41" t="str">
        <f t="shared" si="206"/>
        <v>Tue</v>
      </c>
      <c r="E1118" s="27">
        <v>43452</v>
      </c>
      <c r="F1118" s="41">
        <v>49396</v>
      </c>
      <c r="G1118" s="41" t="s">
        <v>314</v>
      </c>
      <c r="H1118" s="41" t="s">
        <v>2228</v>
      </c>
      <c r="I1118" s="41" t="s">
        <v>908</v>
      </c>
      <c r="J1118" s="41" t="s">
        <v>908</v>
      </c>
      <c r="K1118" s="41">
        <f t="shared" si="207"/>
        <v>0</v>
      </c>
      <c r="L1118" s="41">
        <f t="shared" si="208"/>
        <v>0</v>
      </c>
      <c r="M1118" s="41">
        <f t="shared" si="209"/>
        <v>1</v>
      </c>
      <c r="N1118" s="41">
        <f t="shared" si="210"/>
        <v>2</v>
      </c>
      <c r="O1118" s="41">
        <v>1</v>
      </c>
      <c r="S1118" s="14"/>
      <c r="T1118" s="14"/>
      <c r="U1118" s="24"/>
      <c r="V1118" s="24"/>
    </row>
    <row r="1119" spans="1:22" x14ac:dyDescent="0.25">
      <c r="A1119" s="41">
        <f t="shared" si="203"/>
        <v>2018</v>
      </c>
      <c r="B1119" s="41" t="str">
        <f t="shared" si="204"/>
        <v>Dec</v>
      </c>
      <c r="C1119" s="41">
        <f t="shared" si="205"/>
        <v>51</v>
      </c>
      <c r="D1119" s="41" t="str">
        <f t="shared" si="206"/>
        <v>Tue</v>
      </c>
      <c r="E1119" s="27">
        <v>43452</v>
      </c>
      <c r="F1119" s="41">
        <v>50965</v>
      </c>
      <c r="G1119" s="41" t="s">
        <v>2235</v>
      </c>
      <c r="H1119" s="41" t="s">
        <v>2236</v>
      </c>
      <c r="I1119" s="41" t="s">
        <v>907</v>
      </c>
      <c r="J1119" s="41" t="s">
        <v>907</v>
      </c>
      <c r="K1119" s="41">
        <f t="shared" si="207"/>
        <v>1</v>
      </c>
      <c r="L1119" s="41">
        <f t="shared" si="208"/>
        <v>1</v>
      </c>
      <c r="M1119" s="41">
        <f t="shared" si="209"/>
        <v>2</v>
      </c>
      <c r="N1119" s="41">
        <f t="shared" si="210"/>
        <v>2</v>
      </c>
      <c r="O1119" s="41">
        <v>1</v>
      </c>
      <c r="S1119" s="14"/>
      <c r="T1119" s="14"/>
      <c r="U1119" s="24"/>
      <c r="V1119" s="24"/>
    </row>
    <row r="1120" spans="1:22" x14ac:dyDescent="0.25">
      <c r="A1120" s="41">
        <f t="shared" si="203"/>
        <v>2018</v>
      </c>
      <c r="B1120" s="41" t="str">
        <f t="shared" si="204"/>
        <v>Dec</v>
      </c>
      <c r="C1120" s="41">
        <f t="shared" si="205"/>
        <v>51</v>
      </c>
      <c r="D1120" s="41" t="str">
        <f t="shared" si="206"/>
        <v>Tue</v>
      </c>
      <c r="E1120" s="27">
        <v>43452</v>
      </c>
      <c r="F1120" s="41">
        <v>51409</v>
      </c>
      <c r="G1120" s="41" t="s">
        <v>2610</v>
      </c>
      <c r="H1120" s="41" t="s">
        <v>2611</v>
      </c>
      <c r="I1120" s="41" t="s">
        <v>907</v>
      </c>
      <c r="J1120" s="41" t="s">
        <v>907</v>
      </c>
      <c r="K1120" s="41">
        <f t="shared" si="207"/>
        <v>1</v>
      </c>
      <c r="L1120" s="41">
        <f t="shared" si="208"/>
        <v>1</v>
      </c>
      <c r="M1120" s="41">
        <f t="shared" si="209"/>
        <v>1</v>
      </c>
      <c r="N1120" s="41">
        <f t="shared" si="210"/>
        <v>1</v>
      </c>
      <c r="O1120" s="41">
        <v>1</v>
      </c>
      <c r="S1120" s="14"/>
      <c r="T1120" s="14"/>
      <c r="U1120" s="24"/>
      <c r="V1120" s="24"/>
    </row>
    <row r="1121" spans="1:22" x14ac:dyDescent="0.25">
      <c r="A1121" s="41">
        <f t="shared" si="203"/>
        <v>2018</v>
      </c>
      <c r="B1121" s="41" t="str">
        <f t="shared" si="204"/>
        <v>Dec</v>
      </c>
      <c r="C1121" s="41">
        <f t="shared" si="205"/>
        <v>51</v>
      </c>
      <c r="D1121" s="41" t="str">
        <f t="shared" si="206"/>
        <v>Tue</v>
      </c>
      <c r="E1121" s="27">
        <v>43452</v>
      </c>
      <c r="F1121" s="41">
        <v>51269</v>
      </c>
      <c r="G1121" s="41" t="s">
        <v>685</v>
      </c>
      <c r="H1121" s="41" t="s">
        <v>2216</v>
      </c>
      <c r="I1121" s="41" t="s">
        <v>907</v>
      </c>
      <c r="J1121" s="41" t="s">
        <v>907</v>
      </c>
      <c r="K1121" s="41">
        <f t="shared" si="207"/>
        <v>1</v>
      </c>
      <c r="L1121" s="41">
        <f t="shared" si="208"/>
        <v>1</v>
      </c>
      <c r="M1121" s="41">
        <f t="shared" si="209"/>
        <v>5</v>
      </c>
      <c r="N1121" s="41">
        <f t="shared" si="210"/>
        <v>5</v>
      </c>
      <c r="O1121" s="41">
        <v>1</v>
      </c>
      <c r="S1121" s="14"/>
      <c r="T1121" s="14"/>
      <c r="U1121" s="24"/>
      <c r="V1121" s="24"/>
    </row>
    <row r="1122" spans="1:22" x14ac:dyDescent="0.25">
      <c r="A1122" s="41">
        <f t="shared" si="203"/>
        <v>2018</v>
      </c>
      <c r="B1122" s="41" t="str">
        <f t="shared" si="204"/>
        <v>Dec</v>
      </c>
      <c r="C1122" s="41">
        <f t="shared" si="205"/>
        <v>51</v>
      </c>
      <c r="D1122" s="41" t="str">
        <f t="shared" si="206"/>
        <v>Tue</v>
      </c>
      <c r="E1122" s="27">
        <v>43452</v>
      </c>
      <c r="F1122" s="41">
        <v>47694</v>
      </c>
      <c r="G1122" s="41" t="s">
        <v>330</v>
      </c>
      <c r="H1122" s="41" t="s">
        <v>2220</v>
      </c>
      <c r="I1122" s="41" t="s">
        <v>908</v>
      </c>
      <c r="J1122" s="41" t="s">
        <v>907</v>
      </c>
      <c r="K1122" s="41">
        <f t="shared" si="207"/>
        <v>0</v>
      </c>
      <c r="L1122" s="41">
        <f t="shared" si="208"/>
        <v>1</v>
      </c>
      <c r="M1122" s="41">
        <f t="shared" si="209"/>
        <v>2</v>
      </c>
      <c r="N1122" s="41">
        <f t="shared" si="210"/>
        <v>3</v>
      </c>
      <c r="O1122" s="41">
        <v>1</v>
      </c>
      <c r="S1122" s="14"/>
      <c r="T1122" s="14"/>
      <c r="U1122" s="24"/>
      <c r="V1122" s="24"/>
    </row>
    <row r="1123" spans="1:22" x14ac:dyDescent="0.25">
      <c r="A1123" s="41">
        <f t="shared" si="203"/>
        <v>2018</v>
      </c>
      <c r="B1123" s="41" t="str">
        <f t="shared" si="204"/>
        <v>Dec</v>
      </c>
      <c r="C1123" s="41">
        <f t="shared" si="205"/>
        <v>51</v>
      </c>
      <c r="D1123" s="41" t="str">
        <f t="shared" si="206"/>
        <v>Tue</v>
      </c>
      <c r="E1123" s="27">
        <v>43452</v>
      </c>
      <c r="F1123" s="41">
        <v>51590</v>
      </c>
      <c r="G1123" s="41" t="s">
        <v>182</v>
      </c>
      <c r="H1123" s="41" t="s">
        <v>2238</v>
      </c>
      <c r="I1123" s="41" t="s">
        <v>908</v>
      </c>
      <c r="J1123" s="41" t="s">
        <v>908</v>
      </c>
      <c r="K1123" s="41">
        <f t="shared" si="207"/>
        <v>0</v>
      </c>
      <c r="L1123" s="41">
        <f t="shared" si="208"/>
        <v>0</v>
      </c>
      <c r="M1123" s="41">
        <f t="shared" si="209"/>
        <v>1</v>
      </c>
      <c r="N1123" s="41">
        <f t="shared" si="210"/>
        <v>1</v>
      </c>
      <c r="O1123" s="41">
        <v>1</v>
      </c>
      <c r="S1123" s="14"/>
      <c r="T1123" s="14"/>
      <c r="U1123" s="24"/>
      <c r="V1123" s="24"/>
    </row>
    <row r="1124" spans="1:22" x14ac:dyDescent="0.25">
      <c r="A1124" s="41">
        <f t="shared" si="203"/>
        <v>2018</v>
      </c>
      <c r="B1124" s="41" t="str">
        <f t="shared" si="204"/>
        <v>Dec</v>
      </c>
      <c r="C1124" s="41">
        <f t="shared" si="205"/>
        <v>51</v>
      </c>
      <c r="D1124" s="41" t="str">
        <f t="shared" si="206"/>
        <v>Tue</v>
      </c>
      <c r="E1124" s="27">
        <v>43452</v>
      </c>
      <c r="F1124" s="41">
        <v>49410</v>
      </c>
      <c r="G1124" s="41" t="s">
        <v>218</v>
      </c>
      <c r="H1124" s="41" t="s">
        <v>2215</v>
      </c>
      <c r="I1124" s="41" t="s">
        <v>907</v>
      </c>
      <c r="J1124" s="41" t="s">
        <v>907</v>
      </c>
      <c r="K1124" s="41">
        <f t="shared" si="207"/>
        <v>1</v>
      </c>
      <c r="L1124" s="41">
        <f t="shared" si="208"/>
        <v>1</v>
      </c>
      <c r="M1124" s="41">
        <f t="shared" si="209"/>
        <v>7</v>
      </c>
      <c r="N1124" s="41">
        <f t="shared" si="210"/>
        <v>7</v>
      </c>
      <c r="O1124" s="41">
        <v>1</v>
      </c>
      <c r="S1124" s="14"/>
      <c r="T1124" s="14"/>
      <c r="U1124" s="24"/>
      <c r="V1124" s="24"/>
    </row>
    <row r="1125" spans="1:22" x14ac:dyDescent="0.25">
      <c r="A1125" s="41">
        <f t="shared" si="203"/>
        <v>2018</v>
      </c>
      <c r="B1125" s="41" t="str">
        <f t="shared" si="204"/>
        <v>Dec</v>
      </c>
      <c r="C1125" s="41">
        <f t="shared" si="205"/>
        <v>51</v>
      </c>
      <c r="D1125" s="41" t="str">
        <f t="shared" si="206"/>
        <v>Tue</v>
      </c>
      <c r="E1125" s="27">
        <v>43452</v>
      </c>
      <c r="F1125" s="41">
        <v>49583</v>
      </c>
      <c r="G1125" s="41" t="s">
        <v>181</v>
      </c>
      <c r="H1125" s="41" t="s">
        <v>2246</v>
      </c>
      <c r="I1125" s="41" t="s">
        <v>907</v>
      </c>
      <c r="J1125" s="41" t="s">
        <v>907</v>
      </c>
      <c r="K1125" s="41">
        <f t="shared" si="207"/>
        <v>1</v>
      </c>
      <c r="L1125" s="41">
        <f t="shared" si="208"/>
        <v>1</v>
      </c>
      <c r="M1125" s="41">
        <f t="shared" si="209"/>
        <v>3</v>
      </c>
      <c r="N1125" s="41">
        <f t="shared" si="210"/>
        <v>3</v>
      </c>
      <c r="O1125" s="41">
        <v>1</v>
      </c>
      <c r="S1125" s="14"/>
      <c r="T1125" s="14"/>
      <c r="U1125" s="24"/>
      <c r="V1125" s="24"/>
    </row>
    <row r="1126" spans="1:22" x14ac:dyDescent="0.25">
      <c r="A1126" s="41">
        <f t="shared" si="203"/>
        <v>2018</v>
      </c>
      <c r="B1126" s="41" t="str">
        <f t="shared" si="204"/>
        <v>Dec</v>
      </c>
      <c r="C1126" s="41">
        <f t="shared" si="205"/>
        <v>51</v>
      </c>
      <c r="D1126" s="41" t="str">
        <f t="shared" si="206"/>
        <v>Tue</v>
      </c>
      <c r="E1126" s="27">
        <v>43452</v>
      </c>
      <c r="F1126" s="41">
        <v>50948</v>
      </c>
      <c r="G1126" s="41" t="s">
        <v>890</v>
      </c>
      <c r="H1126" s="41" t="s">
        <v>2217</v>
      </c>
      <c r="I1126" s="41" t="s">
        <v>907</v>
      </c>
      <c r="J1126" s="41" t="s">
        <v>907</v>
      </c>
      <c r="K1126" s="41">
        <f t="shared" si="207"/>
        <v>1</v>
      </c>
      <c r="L1126" s="41">
        <f t="shared" si="208"/>
        <v>1</v>
      </c>
      <c r="M1126" s="41">
        <f t="shared" si="209"/>
        <v>6</v>
      </c>
      <c r="N1126" s="41">
        <f t="shared" si="210"/>
        <v>6</v>
      </c>
      <c r="O1126" s="41">
        <v>1</v>
      </c>
      <c r="S1126" s="14"/>
      <c r="T1126" s="14"/>
      <c r="U1126" s="24"/>
      <c r="V1126" s="24"/>
    </row>
    <row r="1127" spans="1:22" x14ac:dyDescent="0.25">
      <c r="A1127" s="41">
        <f t="shared" si="203"/>
        <v>2018</v>
      </c>
      <c r="B1127" s="41" t="str">
        <f t="shared" si="204"/>
        <v>Dec</v>
      </c>
      <c r="C1127" s="41">
        <f t="shared" si="205"/>
        <v>51</v>
      </c>
      <c r="D1127" s="41" t="str">
        <f t="shared" si="206"/>
        <v>Tue</v>
      </c>
      <c r="E1127" s="27">
        <v>43452</v>
      </c>
      <c r="F1127" s="41">
        <v>51574</v>
      </c>
      <c r="G1127" s="41" t="s">
        <v>812</v>
      </c>
      <c r="H1127" s="41" t="s">
        <v>2204</v>
      </c>
      <c r="I1127" s="41" t="s">
        <v>907</v>
      </c>
      <c r="J1127" s="41" t="s">
        <v>907</v>
      </c>
      <c r="K1127" s="41">
        <f t="shared" si="207"/>
        <v>1</v>
      </c>
      <c r="L1127" s="41">
        <f t="shared" si="208"/>
        <v>1</v>
      </c>
      <c r="M1127" s="41">
        <f t="shared" si="209"/>
        <v>2</v>
      </c>
      <c r="N1127" s="41">
        <f t="shared" si="210"/>
        <v>2</v>
      </c>
      <c r="O1127" s="41">
        <v>1</v>
      </c>
      <c r="S1127" s="14"/>
      <c r="T1127" s="14"/>
      <c r="U1127" s="24"/>
      <c r="V1127" s="24"/>
    </row>
    <row r="1128" spans="1:22" x14ac:dyDescent="0.25">
      <c r="A1128" s="41">
        <f t="shared" si="203"/>
        <v>2018</v>
      </c>
      <c r="B1128" s="41" t="str">
        <f t="shared" si="204"/>
        <v>Dec</v>
      </c>
      <c r="C1128" s="41">
        <f t="shared" si="205"/>
        <v>51</v>
      </c>
      <c r="D1128" s="41" t="str">
        <f t="shared" si="206"/>
        <v>Tue</v>
      </c>
      <c r="E1128" s="27">
        <v>43452</v>
      </c>
      <c r="F1128" s="41">
        <v>51323</v>
      </c>
      <c r="G1128" s="41" t="s">
        <v>2222</v>
      </c>
      <c r="H1128" s="41" t="s">
        <v>2223</v>
      </c>
      <c r="I1128" s="41" t="s">
        <v>908</v>
      </c>
      <c r="J1128" s="41" t="s">
        <v>908</v>
      </c>
      <c r="K1128" s="41">
        <f t="shared" si="207"/>
        <v>0</v>
      </c>
      <c r="L1128" s="41">
        <f t="shared" si="208"/>
        <v>0</v>
      </c>
      <c r="M1128" s="41">
        <f t="shared" si="209"/>
        <v>0</v>
      </c>
      <c r="N1128" s="41">
        <f t="shared" si="210"/>
        <v>0</v>
      </c>
      <c r="O1128" s="41">
        <v>1</v>
      </c>
      <c r="S1128" s="14"/>
      <c r="T1128" s="14"/>
      <c r="U1128" s="24"/>
      <c r="V1128" s="24"/>
    </row>
    <row r="1129" spans="1:22" x14ac:dyDescent="0.25">
      <c r="A1129" s="41">
        <f t="shared" si="203"/>
        <v>2018</v>
      </c>
      <c r="B1129" s="41" t="str">
        <f t="shared" si="204"/>
        <v>Dec</v>
      </c>
      <c r="C1129" s="41">
        <f t="shared" si="205"/>
        <v>51</v>
      </c>
      <c r="D1129" s="41" t="str">
        <f t="shared" si="206"/>
        <v>Tue</v>
      </c>
      <c r="E1129" s="27">
        <v>43452</v>
      </c>
      <c r="F1129" s="41" t="s">
        <v>2224</v>
      </c>
      <c r="G1129" s="41" t="s">
        <v>2225</v>
      </c>
      <c r="H1129" s="41" t="s">
        <v>2226</v>
      </c>
      <c r="I1129" s="41" t="s">
        <v>908</v>
      </c>
      <c r="J1129" s="41" t="s">
        <v>908</v>
      </c>
      <c r="K1129" s="41">
        <f t="shared" si="207"/>
        <v>0</v>
      </c>
      <c r="L1129" s="41">
        <f t="shared" si="208"/>
        <v>0</v>
      </c>
      <c r="M1129" s="41">
        <f t="shared" si="209"/>
        <v>0</v>
      </c>
      <c r="N1129" s="41">
        <f t="shared" si="210"/>
        <v>0</v>
      </c>
      <c r="O1129" s="41">
        <v>1</v>
      </c>
      <c r="S1129" s="14"/>
      <c r="T1129" s="14"/>
      <c r="U1129" s="24"/>
      <c r="V1129" s="24"/>
    </row>
    <row r="1130" spans="1:22" x14ac:dyDescent="0.25">
      <c r="A1130" s="41">
        <f t="shared" si="203"/>
        <v>2018</v>
      </c>
      <c r="B1130" s="41" t="str">
        <f t="shared" si="204"/>
        <v>Dec</v>
      </c>
      <c r="C1130" s="41">
        <f t="shared" si="205"/>
        <v>51</v>
      </c>
      <c r="D1130" s="41" t="str">
        <f t="shared" si="206"/>
        <v>Wed</v>
      </c>
      <c r="E1130" s="27">
        <v>43453</v>
      </c>
      <c r="F1130" s="41" t="s">
        <v>2490</v>
      </c>
      <c r="G1130" s="41" t="s">
        <v>919</v>
      </c>
      <c r="H1130" s="41" t="s">
        <v>2491</v>
      </c>
      <c r="I1130" s="41" t="s">
        <v>908</v>
      </c>
      <c r="J1130" s="41" t="s">
        <v>908</v>
      </c>
      <c r="K1130" s="41">
        <f t="shared" si="207"/>
        <v>0</v>
      </c>
      <c r="L1130" s="41">
        <f t="shared" si="208"/>
        <v>0</v>
      </c>
      <c r="M1130" s="41">
        <f t="shared" si="209"/>
        <v>0</v>
      </c>
      <c r="N1130" s="41">
        <f t="shared" si="210"/>
        <v>0</v>
      </c>
      <c r="O1130" s="41">
        <v>1</v>
      </c>
      <c r="S1130" s="14"/>
      <c r="T1130" s="14"/>
      <c r="U1130" s="24"/>
      <c r="V1130" s="24"/>
    </row>
    <row r="1131" spans="1:22" x14ac:dyDescent="0.25">
      <c r="A1131" s="41">
        <f t="shared" si="203"/>
        <v>2018</v>
      </c>
      <c r="B1131" s="41" t="str">
        <f t="shared" si="204"/>
        <v>Dec</v>
      </c>
      <c r="C1131" s="41">
        <f t="shared" si="205"/>
        <v>51</v>
      </c>
      <c r="D1131" s="41" t="str">
        <f t="shared" si="206"/>
        <v>Wed</v>
      </c>
      <c r="E1131" s="27">
        <v>43453</v>
      </c>
      <c r="F1131" s="41" t="s">
        <v>2487</v>
      </c>
      <c r="G1131" s="41" t="s">
        <v>2488</v>
      </c>
      <c r="H1131" s="41" t="s">
        <v>2489</v>
      </c>
      <c r="I1131" s="41" t="s">
        <v>908</v>
      </c>
      <c r="J1131" s="41" t="s">
        <v>908</v>
      </c>
      <c r="K1131" s="41">
        <f t="shared" si="207"/>
        <v>0</v>
      </c>
      <c r="L1131" s="41">
        <f t="shared" si="208"/>
        <v>0</v>
      </c>
      <c r="M1131" s="41">
        <f t="shared" si="209"/>
        <v>0</v>
      </c>
      <c r="N1131" s="41">
        <f t="shared" si="210"/>
        <v>0</v>
      </c>
      <c r="O1131" s="41">
        <v>1</v>
      </c>
      <c r="S1131" s="14"/>
      <c r="T1131" s="14"/>
      <c r="U1131" s="24"/>
      <c r="V1131" s="24"/>
    </row>
    <row r="1132" spans="1:22" x14ac:dyDescent="0.25">
      <c r="A1132" s="41">
        <f t="shared" si="203"/>
        <v>2018</v>
      </c>
      <c r="B1132" s="41" t="str">
        <f t="shared" si="204"/>
        <v>Dec</v>
      </c>
      <c r="C1132" s="41">
        <f t="shared" si="205"/>
        <v>51</v>
      </c>
      <c r="D1132" s="41" t="str">
        <f t="shared" si="206"/>
        <v>Wed</v>
      </c>
      <c r="E1132" s="27">
        <v>43453</v>
      </c>
      <c r="F1132" s="41" t="s">
        <v>2257</v>
      </c>
      <c r="G1132" s="41" t="s">
        <v>2258</v>
      </c>
      <c r="H1132" s="41" t="s">
        <v>2259</v>
      </c>
      <c r="I1132" s="41" t="s">
        <v>907</v>
      </c>
      <c r="J1132" s="41" t="s">
        <v>930</v>
      </c>
      <c r="K1132" s="41">
        <f t="shared" si="207"/>
        <v>1</v>
      </c>
      <c r="L1132" s="41">
        <f t="shared" si="208"/>
        <v>0</v>
      </c>
      <c r="M1132" s="41">
        <f t="shared" si="209"/>
        <v>1</v>
      </c>
      <c r="N1132" s="41">
        <f t="shared" si="210"/>
        <v>0</v>
      </c>
      <c r="O1132" s="41">
        <v>1</v>
      </c>
      <c r="S1132" s="14"/>
      <c r="T1132" s="14"/>
      <c r="U1132" s="24"/>
      <c r="V1132" s="24"/>
    </row>
    <row r="1133" spans="1:22" x14ac:dyDescent="0.25">
      <c r="A1133" s="41">
        <f t="shared" si="203"/>
        <v>2018</v>
      </c>
      <c r="B1133" s="41" t="str">
        <f t="shared" si="204"/>
        <v>Dec</v>
      </c>
      <c r="C1133" s="41">
        <f t="shared" si="205"/>
        <v>51</v>
      </c>
      <c r="D1133" s="41" t="str">
        <f t="shared" si="206"/>
        <v>Wed</v>
      </c>
      <c r="E1133" s="27">
        <v>43453</v>
      </c>
      <c r="F1133" s="41">
        <v>49437</v>
      </c>
      <c r="G1133" s="41" t="s">
        <v>152</v>
      </c>
      <c r="H1133" s="41" t="s">
        <v>2239</v>
      </c>
      <c r="I1133" s="41" t="s">
        <v>907</v>
      </c>
      <c r="J1133" s="41" t="s">
        <v>907</v>
      </c>
      <c r="K1133" s="41">
        <f t="shared" si="207"/>
        <v>1</v>
      </c>
      <c r="L1133" s="41">
        <f t="shared" si="208"/>
        <v>1</v>
      </c>
      <c r="M1133" s="41">
        <f t="shared" si="209"/>
        <v>13</v>
      </c>
      <c r="N1133" s="41">
        <f t="shared" si="210"/>
        <v>18</v>
      </c>
      <c r="O1133" s="41">
        <v>1</v>
      </c>
      <c r="S1133" s="14"/>
      <c r="T1133" s="14"/>
      <c r="U1133" s="24"/>
      <c r="V1133" s="24"/>
    </row>
    <row r="1134" spans="1:22" x14ac:dyDescent="0.25">
      <c r="A1134" s="41">
        <f t="shared" si="203"/>
        <v>2018</v>
      </c>
      <c r="B1134" s="41" t="str">
        <f t="shared" si="204"/>
        <v>Dec</v>
      </c>
      <c r="C1134" s="41">
        <f t="shared" si="205"/>
        <v>51</v>
      </c>
      <c r="D1134" s="41" t="str">
        <f t="shared" si="206"/>
        <v>Wed</v>
      </c>
      <c r="E1134" s="27">
        <v>43453</v>
      </c>
      <c r="F1134" s="41">
        <v>49456</v>
      </c>
      <c r="G1134" s="41" t="s">
        <v>235</v>
      </c>
      <c r="H1134" s="41" t="s">
        <v>2249</v>
      </c>
      <c r="I1134" s="41" t="s">
        <v>907</v>
      </c>
      <c r="J1134" s="41" t="s">
        <v>907</v>
      </c>
      <c r="K1134" s="41">
        <f t="shared" si="207"/>
        <v>1</v>
      </c>
      <c r="L1134" s="41">
        <f t="shared" si="208"/>
        <v>1</v>
      </c>
      <c r="M1134" s="41">
        <f t="shared" si="209"/>
        <v>4</v>
      </c>
      <c r="N1134" s="41">
        <f t="shared" si="210"/>
        <v>4</v>
      </c>
      <c r="O1134" s="41">
        <v>1</v>
      </c>
      <c r="S1134" s="14"/>
      <c r="T1134" s="14"/>
      <c r="U1134" s="24"/>
      <c r="V1134" s="24"/>
    </row>
    <row r="1135" spans="1:22" x14ac:dyDescent="0.25">
      <c r="A1135" s="41">
        <f t="shared" si="203"/>
        <v>2018</v>
      </c>
      <c r="B1135" s="41" t="str">
        <f t="shared" si="204"/>
        <v>Dec</v>
      </c>
      <c r="C1135" s="41">
        <f t="shared" si="205"/>
        <v>51</v>
      </c>
      <c r="D1135" s="41" t="str">
        <f t="shared" si="206"/>
        <v>Wed</v>
      </c>
      <c r="E1135" s="27">
        <v>43453</v>
      </c>
      <c r="F1135" s="41">
        <v>51573</v>
      </c>
      <c r="G1135" s="41" t="s">
        <v>2252</v>
      </c>
      <c r="H1135" s="41" t="s">
        <v>2253</v>
      </c>
      <c r="I1135" s="41" t="s">
        <v>909</v>
      </c>
      <c r="J1135" s="41" t="s">
        <v>909</v>
      </c>
      <c r="K1135" s="41">
        <f t="shared" si="207"/>
        <v>0</v>
      </c>
      <c r="L1135" s="41">
        <f t="shared" si="208"/>
        <v>0</v>
      </c>
      <c r="M1135" s="41">
        <f t="shared" si="209"/>
        <v>2</v>
      </c>
      <c r="N1135" s="41">
        <f t="shared" si="210"/>
        <v>2</v>
      </c>
      <c r="O1135" s="41">
        <v>1</v>
      </c>
      <c r="S1135" s="14"/>
      <c r="T1135" s="14"/>
      <c r="U1135" s="24"/>
      <c r="V1135" s="24"/>
    </row>
    <row r="1136" spans="1:22" x14ac:dyDescent="0.25">
      <c r="A1136" s="41">
        <f t="shared" si="203"/>
        <v>2018</v>
      </c>
      <c r="B1136" s="41" t="str">
        <f t="shared" si="204"/>
        <v>Dec</v>
      </c>
      <c r="C1136" s="41">
        <f t="shared" si="205"/>
        <v>51</v>
      </c>
      <c r="D1136" s="41" t="str">
        <f t="shared" si="206"/>
        <v>Wed</v>
      </c>
      <c r="E1136" s="27">
        <v>43453</v>
      </c>
      <c r="F1136" s="41" t="s">
        <v>2243</v>
      </c>
      <c r="G1136" s="41" t="s">
        <v>2244</v>
      </c>
      <c r="H1136" s="41" t="s">
        <v>2245</v>
      </c>
      <c r="I1136" s="41" t="s">
        <v>907</v>
      </c>
      <c r="J1136" s="41" t="s">
        <v>907</v>
      </c>
      <c r="K1136" s="41">
        <f t="shared" si="207"/>
        <v>1</v>
      </c>
      <c r="L1136" s="41">
        <f t="shared" si="208"/>
        <v>1</v>
      </c>
      <c r="M1136" s="41">
        <f t="shared" si="209"/>
        <v>2</v>
      </c>
      <c r="N1136" s="41">
        <f t="shared" si="210"/>
        <v>2</v>
      </c>
      <c r="O1136" s="41">
        <v>1</v>
      </c>
      <c r="S1136" s="14"/>
      <c r="T1136" s="14"/>
      <c r="U1136" s="24"/>
      <c r="V1136" s="24"/>
    </row>
    <row r="1137" spans="1:22" x14ac:dyDescent="0.25">
      <c r="A1137" s="41">
        <f t="shared" si="203"/>
        <v>2018</v>
      </c>
      <c r="B1137" s="41" t="str">
        <f t="shared" si="204"/>
        <v>Dec</v>
      </c>
      <c r="C1137" s="41">
        <f t="shared" si="205"/>
        <v>51</v>
      </c>
      <c r="D1137" s="41" t="str">
        <f t="shared" si="206"/>
        <v>Wed</v>
      </c>
      <c r="E1137" s="27">
        <v>43453</v>
      </c>
      <c r="F1137" s="41">
        <v>51636</v>
      </c>
      <c r="G1137" s="41" t="s">
        <v>885</v>
      </c>
      <c r="H1137" s="41" t="s">
        <v>2247</v>
      </c>
      <c r="I1137" s="41" t="s">
        <v>907</v>
      </c>
      <c r="J1137" s="41" t="s">
        <v>907</v>
      </c>
      <c r="K1137" s="41">
        <f t="shared" si="207"/>
        <v>1</v>
      </c>
      <c r="L1137" s="41">
        <f t="shared" si="208"/>
        <v>1</v>
      </c>
      <c r="M1137" s="41">
        <f t="shared" si="209"/>
        <v>2</v>
      </c>
      <c r="N1137" s="41">
        <f t="shared" si="210"/>
        <v>3</v>
      </c>
      <c r="O1137" s="41">
        <v>1</v>
      </c>
      <c r="S1137" s="14"/>
      <c r="T1137" s="14"/>
      <c r="U1137" s="24"/>
      <c r="V1137" s="24"/>
    </row>
    <row r="1138" spans="1:22" x14ac:dyDescent="0.25">
      <c r="A1138" s="41">
        <f t="shared" si="203"/>
        <v>2018</v>
      </c>
      <c r="B1138" s="41" t="str">
        <f t="shared" si="204"/>
        <v>Dec</v>
      </c>
      <c r="C1138" s="41">
        <f t="shared" si="205"/>
        <v>51</v>
      </c>
      <c r="D1138" s="41" t="str">
        <f t="shared" si="206"/>
        <v>Wed</v>
      </c>
      <c r="E1138" s="27">
        <v>43453</v>
      </c>
      <c r="F1138" s="41">
        <v>49474</v>
      </c>
      <c r="G1138" s="41" t="s">
        <v>39</v>
      </c>
      <c r="H1138" s="41" t="s">
        <v>2251</v>
      </c>
      <c r="I1138" s="41" t="s">
        <v>907</v>
      </c>
      <c r="J1138" s="41" t="s">
        <v>907</v>
      </c>
      <c r="K1138" s="41">
        <f t="shared" si="207"/>
        <v>1</v>
      </c>
      <c r="L1138" s="41">
        <f t="shared" si="208"/>
        <v>1</v>
      </c>
      <c r="M1138" s="41">
        <f t="shared" si="209"/>
        <v>26</v>
      </c>
      <c r="N1138" s="41">
        <f t="shared" si="210"/>
        <v>21</v>
      </c>
      <c r="O1138" s="41">
        <v>1</v>
      </c>
      <c r="S1138" s="14"/>
      <c r="T1138" s="14"/>
      <c r="U1138" s="24"/>
      <c r="V1138" s="24"/>
    </row>
    <row r="1139" spans="1:22" x14ac:dyDescent="0.25">
      <c r="A1139" s="41">
        <f t="shared" si="203"/>
        <v>2018</v>
      </c>
      <c r="B1139" s="41" t="str">
        <f t="shared" si="204"/>
        <v>Dec</v>
      </c>
      <c r="C1139" s="41">
        <f t="shared" si="205"/>
        <v>51</v>
      </c>
      <c r="D1139" s="41" t="str">
        <f t="shared" si="206"/>
        <v>Wed</v>
      </c>
      <c r="E1139" s="27">
        <v>43453</v>
      </c>
      <c r="F1139" s="41">
        <v>49485</v>
      </c>
      <c r="G1139" s="41" t="s">
        <v>10</v>
      </c>
      <c r="H1139" s="41" t="s">
        <v>2240</v>
      </c>
      <c r="I1139" s="41" t="s">
        <v>907</v>
      </c>
      <c r="J1139" s="41" t="s">
        <v>907</v>
      </c>
      <c r="K1139" s="41">
        <f t="shared" si="207"/>
        <v>1</v>
      </c>
      <c r="L1139" s="41">
        <f t="shared" si="208"/>
        <v>1</v>
      </c>
      <c r="M1139" s="41">
        <f t="shared" si="209"/>
        <v>27</v>
      </c>
      <c r="N1139" s="41">
        <f t="shared" si="210"/>
        <v>30</v>
      </c>
      <c r="O1139" s="41">
        <v>1</v>
      </c>
      <c r="S1139" s="14"/>
      <c r="T1139" s="14"/>
      <c r="U1139" s="24"/>
      <c r="V1139" s="24"/>
    </row>
    <row r="1140" spans="1:22" x14ac:dyDescent="0.25">
      <c r="A1140" s="41">
        <f t="shared" si="203"/>
        <v>2018</v>
      </c>
      <c r="B1140" s="41" t="str">
        <f t="shared" si="204"/>
        <v>Dec</v>
      </c>
      <c r="C1140" s="41">
        <f t="shared" si="205"/>
        <v>51</v>
      </c>
      <c r="D1140" s="41" t="str">
        <f t="shared" si="206"/>
        <v>Wed</v>
      </c>
      <c r="E1140" s="27">
        <v>43453</v>
      </c>
      <c r="F1140" s="41">
        <v>49461</v>
      </c>
      <c r="G1140" s="41" t="s">
        <v>176</v>
      </c>
      <c r="H1140" s="41" t="s">
        <v>2255</v>
      </c>
      <c r="I1140" s="41" t="s">
        <v>909</v>
      </c>
      <c r="J1140" s="41" t="s">
        <v>909</v>
      </c>
      <c r="K1140" s="41">
        <f t="shared" si="207"/>
        <v>0</v>
      </c>
      <c r="L1140" s="41">
        <f t="shared" si="208"/>
        <v>0</v>
      </c>
      <c r="M1140" s="41">
        <f t="shared" si="209"/>
        <v>15</v>
      </c>
      <c r="N1140" s="41">
        <f t="shared" si="210"/>
        <v>15</v>
      </c>
      <c r="O1140" s="41">
        <v>1</v>
      </c>
      <c r="S1140" s="14"/>
      <c r="T1140" s="14"/>
      <c r="U1140" s="24"/>
      <c r="V1140" s="24"/>
    </row>
    <row r="1141" spans="1:22" x14ac:dyDescent="0.25">
      <c r="A1141" s="41">
        <f t="shared" si="203"/>
        <v>2018</v>
      </c>
      <c r="B1141" s="41" t="str">
        <f t="shared" si="204"/>
        <v>Dec</v>
      </c>
      <c r="C1141" s="41">
        <f t="shared" si="205"/>
        <v>51</v>
      </c>
      <c r="D1141" s="41" t="str">
        <f t="shared" si="206"/>
        <v>Wed</v>
      </c>
      <c r="E1141" s="27">
        <v>43453</v>
      </c>
      <c r="F1141" s="41">
        <v>49453</v>
      </c>
      <c r="G1141" s="41" t="s">
        <v>352</v>
      </c>
      <c r="H1141" s="41" t="s">
        <v>2497</v>
      </c>
      <c r="I1141" s="41" t="s">
        <v>908</v>
      </c>
      <c r="J1141" s="41" t="s">
        <v>908</v>
      </c>
      <c r="K1141" s="41">
        <f t="shared" si="207"/>
        <v>0</v>
      </c>
      <c r="L1141" s="41">
        <f t="shared" si="208"/>
        <v>0</v>
      </c>
      <c r="M1141" s="41">
        <f t="shared" si="209"/>
        <v>3</v>
      </c>
      <c r="N1141" s="41">
        <f t="shared" si="210"/>
        <v>3</v>
      </c>
      <c r="O1141" s="41">
        <v>1</v>
      </c>
      <c r="S1141" s="14"/>
      <c r="T1141" s="14"/>
      <c r="U1141" s="24"/>
      <c r="V1141" s="24"/>
    </row>
    <row r="1142" spans="1:22" x14ac:dyDescent="0.25">
      <c r="A1142" s="41">
        <f t="shared" si="203"/>
        <v>2018</v>
      </c>
      <c r="B1142" s="41" t="str">
        <f t="shared" si="204"/>
        <v>Dec</v>
      </c>
      <c r="C1142" s="41">
        <f t="shared" si="205"/>
        <v>51</v>
      </c>
      <c r="D1142" s="41" t="str">
        <f t="shared" si="206"/>
        <v>Wed</v>
      </c>
      <c r="E1142" s="27">
        <v>43453</v>
      </c>
      <c r="F1142" s="41">
        <v>49475</v>
      </c>
      <c r="G1142" s="41" t="s">
        <v>177</v>
      </c>
      <c r="H1142" s="41" t="s">
        <v>2254</v>
      </c>
      <c r="I1142" s="41" t="s">
        <v>907</v>
      </c>
      <c r="J1142" s="41" t="s">
        <v>907</v>
      </c>
      <c r="K1142" s="41">
        <f t="shared" si="207"/>
        <v>1</v>
      </c>
      <c r="L1142" s="41">
        <f t="shared" si="208"/>
        <v>1</v>
      </c>
      <c r="M1142" s="41">
        <f t="shared" si="209"/>
        <v>8</v>
      </c>
      <c r="N1142" s="41">
        <f t="shared" si="210"/>
        <v>9</v>
      </c>
      <c r="O1142" s="41">
        <v>1</v>
      </c>
      <c r="S1142" s="14"/>
      <c r="T1142" s="14"/>
      <c r="U1142" s="24"/>
      <c r="V1142" s="24"/>
    </row>
    <row r="1143" spans="1:22" x14ac:dyDescent="0.25">
      <c r="A1143" s="41">
        <f t="shared" si="203"/>
        <v>2019</v>
      </c>
      <c r="B1143" s="41" t="str">
        <f t="shared" si="204"/>
        <v>Jan</v>
      </c>
      <c r="C1143" s="41">
        <f t="shared" si="205"/>
        <v>2</v>
      </c>
      <c r="D1143" s="41" t="str">
        <f t="shared" si="206"/>
        <v>Mon</v>
      </c>
      <c r="E1143" s="27">
        <v>43472</v>
      </c>
      <c r="F1143" s="41" t="s">
        <v>2782</v>
      </c>
      <c r="G1143" s="41" t="s">
        <v>2783</v>
      </c>
      <c r="H1143" s="41" t="s">
        <v>2784</v>
      </c>
      <c r="I1143" s="41" t="s">
        <v>907</v>
      </c>
      <c r="J1143" s="41" t="s">
        <v>907</v>
      </c>
      <c r="K1143" s="41">
        <f t="shared" si="207"/>
        <v>1</v>
      </c>
      <c r="L1143" s="41">
        <f t="shared" si="208"/>
        <v>1</v>
      </c>
      <c r="M1143" s="41">
        <f t="shared" si="209"/>
        <v>2</v>
      </c>
      <c r="N1143" s="41">
        <f t="shared" si="210"/>
        <v>2</v>
      </c>
      <c r="O1143" s="41">
        <v>1</v>
      </c>
      <c r="S1143" s="14"/>
      <c r="T1143" s="14"/>
      <c r="U1143" s="24"/>
      <c r="V1143" s="24"/>
    </row>
    <row r="1144" spans="1:22" x14ac:dyDescent="0.25">
      <c r="A1144" s="41">
        <f t="shared" si="203"/>
        <v>2018</v>
      </c>
      <c r="B1144" s="41" t="str">
        <f t="shared" si="204"/>
        <v>Dec</v>
      </c>
      <c r="C1144" s="41">
        <f t="shared" si="205"/>
        <v>51</v>
      </c>
      <c r="D1144" s="41" t="str">
        <f t="shared" si="206"/>
        <v>Wed</v>
      </c>
      <c r="E1144" s="27">
        <v>43453</v>
      </c>
      <c r="F1144" s="41">
        <v>51352</v>
      </c>
      <c r="G1144" s="41" t="s">
        <v>950</v>
      </c>
      <c r="H1144" s="41" t="s">
        <v>2248</v>
      </c>
      <c r="I1144" s="41" t="s">
        <v>907</v>
      </c>
      <c r="J1144" s="41" t="s">
        <v>907</v>
      </c>
      <c r="K1144" s="41">
        <f t="shared" si="207"/>
        <v>1</v>
      </c>
      <c r="L1144" s="41">
        <f t="shared" si="208"/>
        <v>1</v>
      </c>
      <c r="M1144" s="41">
        <f t="shared" si="209"/>
        <v>2</v>
      </c>
      <c r="N1144" s="41">
        <f t="shared" si="210"/>
        <v>2</v>
      </c>
      <c r="O1144" s="41">
        <v>1</v>
      </c>
      <c r="S1144" s="14"/>
      <c r="T1144" s="14"/>
      <c r="U1144" s="24"/>
      <c r="V1144" s="24"/>
    </row>
    <row r="1145" spans="1:22" x14ac:dyDescent="0.25">
      <c r="A1145" s="41">
        <f t="shared" si="203"/>
        <v>2018</v>
      </c>
      <c r="B1145" s="41" t="str">
        <f t="shared" si="204"/>
        <v>Dec</v>
      </c>
      <c r="C1145" s="41">
        <f t="shared" si="205"/>
        <v>51</v>
      </c>
      <c r="D1145" s="41" t="str">
        <f t="shared" si="206"/>
        <v>Wed</v>
      </c>
      <c r="E1145" s="27">
        <v>43453</v>
      </c>
      <c r="F1145" s="41">
        <v>51597</v>
      </c>
      <c r="G1145" s="41" t="s">
        <v>750</v>
      </c>
      <c r="H1145" s="41" t="s">
        <v>2242</v>
      </c>
      <c r="I1145" s="41" t="s">
        <v>907</v>
      </c>
      <c r="J1145" s="41" t="s">
        <v>907</v>
      </c>
      <c r="K1145" s="41">
        <f t="shared" si="207"/>
        <v>1</v>
      </c>
      <c r="L1145" s="41">
        <f t="shared" si="208"/>
        <v>1</v>
      </c>
      <c r="M1145" s="41">
        <f t="shared" si="209"/>
        <v>5</v>
      </c>
      <c r="N1145" s="41">
        <f t="shared" si="210"/>
        <v>5</v>
      </c>
      <c r="O1145" s="41">
        <v>1</v>
      </c>
      <c r="S1145" s="14"/>
      <c r="T1145" s="14"/>
      <c r="U1145" s="24"/>
      <c r="V1145" s="24"/>
    </row>
    <row r="1146" spans="1:22" x14ac:dyDescent="0.25">
      <c r="A1146" s="41">
        <f t="shared" si="203"/>
        <v>2018</v>
      </c>
      <c r="B1146" s="41" t="str">
        <f t="shared" si="204"/>
        <v>Dec</v>
      </c>
      <c r="C1146" s="41">
        <f t="shared" si="205"/>
        <v>51</v>
      </c>
      <c r="D1146" s="41" t="str">
        <f t="shared" si="206"/>
        <v>Wed</v>
      </c>
      <c r="E1146" s="27">
        <v>43453</v>
      </c>
      <c r="F1146" s="41">
        <v>51359</v>
      </c>
      <c r="G1146" s="41" t="s">
        <v>82</v>
      </c>
      <c r="H1146" s="41" t="s">
        <v>2256</v>
      </c>
      <c r="I1146" s="41" t="s">
        <v>907</v>
      </c>
      <c r="J1146" s="41" t="s">
        <v>930</v>
      </c>
      <c r="K1146" s="41">
        <f t="shared" si="207"/>
        <v>1</v>
      </c>
      <c r="L1146" s="41">
        <f t="shared" si="208"/>
        <v>0</v>
      </c>
      <c r="M1146" s="41">
        <f t="shared" si="209"/>
        <v>13</v>
      </c>
      <c r="N1146" s="41">
        <f t="shared" si="210"/>
        <v>15</v>
      </c>
      <c r="O1146" s="41">
        <v>1</v>
      </c>
      <c r="S1146" s="14"/>
      <c r="T1146" s="14"/>
      <c r="U1146" s="24"/>
      <c r="V1146" s="24"/>
    </row>
    <row r="1147" spans="1:22" x14ac:dyDescent="0.25">
      <c r="A1147" s="41">
        <f t="shared" si="203"/>
        <v>2018</v>
      </c>
      <c r="B1147" s="41" t="str">
        <f t="shared" si="204"/>
        <v>Dec</v>
      </c>
      <c r="C1147" s="41">
        <f t="shared" si="205"/>
        <v>51</v>
      </c>
      <c r="D1147" s="41" t="str">
        <f t="shared" si="206"/>
        <v>Wed</v>
      </c>
      <c r="E1147" s="27">
        <v>43453</v>
      </c>
      <c r="F1147" s="41">
        <v>47632</v>
      </c>
      <c r="G1147" s="41" t="s">
        <v>931</v>
      </c>
      <c r="H1147" s="41" t="s">
        <v>2250</v>
      </c>
      <c r="I1147" s="41" t="s">
        <v>907</v>
      </c>
      <c r="J1147" s="41" t="s">
        <v>907</v>
      </c>
      <c r="K1147" s="41">
        <f t="shared" si="207"/>
        <v>1</v>
      </c>
      <c r="L1147" s="41">
        <f t="shared" si="208"/>
        <v>1</v>
      </c>
      <c r="M1147" s="41">
        <f t="shared" si="209"/>
        <v>2</v>
      </c>
      <c r="N1147" s="41">
        <f t="shared" si="210"/>
        <v>2</v>
      </c>
      <c r="O1147" s="41">
        <v>1</v>
      </c>
      <c r="S1147" s="14"/>
      <c r="T1147" s="14"/>
      <c r="U1147" s="24"/>
      <c r="V1147" s="24"/>
    </row>
    <row r="1148" spans="1:22" x14ac:dyDescent="0.25">
      <c r="A1148" s="41">
        <f t="shared" ref="A1148:A1211" si="211">YEAR(E1148)</f>
        <v>2018</v>
      </c>
      <c r="B1148" s="41" t="str">
        <f t="shared" ref="B1148:B1211" si="212">TEXT(E1148,"MMM")</f>
        <v>Dec</v>
      </c>
      <c r="C1148" s="41">
        <f t="shared" ref="C1148:C1211" si="213">WEEKNUM(E1148)</f>
        <v>51</v>
      </c>
      <c r="D1148" s="41" t="str">
        <f t="shared" ref="D1148:D1211" si="214">TEXT(E1148,"DDD")</f>
        <v>Wed</v>
      </c>
      <c r="E1148" s="27">
        <v>43453</v>
      </c>
      <c r="F1148" s="41">
        <v>51408</v>
      </c>
      <c r="G1148" s="41" t="s">
        <v>2505</v>
      </c>
      <c r="H1148" s="41" t="s">
        <v>2506</v>
      </c>
      <c r="I1148" s="41" t="s">
        <v>908</v>
      </c>
      <c r="J1148" s="41" t="s">
        <v>908</v>
      </c>
      <c r="K1148" s="41">
        <f t="shared" si="207"/>
        <v>0</v>
      </c>
      <c r="L1148" s="41">
        <f t="shared" si="208"/>
        <v>0</v>
      </c>
      <c r="M1148" s="41">
        <f t="shared" si="209"/>
        <v>0</v>
      </c>
      <c r="N1148" s="41">
        <f t="shared" si="210"/>
        <v>0</v>
      </c>
      <c r="O1148" s="41">
        <v>1</v>
      </c>
      <c r="S1148" s="14"/>
      <c r="T1148" s="14"/>
      <c r="U1148" s="24"/>
      <c r="V1148" s="24"/>
    </row>
    <row r="1149" spans="1:22" x14ac:dyDescent="0.25">
      <c r="A1149" s="41">
        <f t="shared" si="211"/>
        <v>2018</v>
      </c>
      <c r="B1149" s="41" t="str">
        <f t="shared" si="212"/>
        <v>Dec</v>
      </c>
      <c r="C1149" s="41">
        <f t="shared" si="213"/>
        <v>51</v>
      </c>
      <c r="D1149" s="41" t="str">
        <f t="shared" si="214"/>
        <v>Thu</v>
      </c>
      <c r="E1149" s="27">
        <v>43454</v>
      </c>
      <c r="F1149" s="41">
        <v>51813</v>
      </c>
      <c r="G1149" s="41" t="s">
        <v>701</v>
      </c>
      <c r="H1149" s="41" t="s">
        <v>2499</v>
      </c>
      <c r="I1149" s="41" t="s">
        <v>908</v>
      </c>
      <c r="J1149" s="41" t="s">
        <v>908</v>
      </c>
      <c r="K1149" s="41">
        <f t="shared" si="207"/>
        <v>0</v>
      </c>
      <c r="L1149" s="41">
        <f t="shared" si="208"/>
        <v>0</v>
      </c>
      <c r="M1149" s="41">
        <f t="shared" si="209"/>
        <v>0</v>
      </c>
      <c r="N1149" s="41">
        <f t="shared" si="210"/>
        <v>0</v>
      </c>
      <c r="O1149" s="41">
        <v>1</v>
      </c>
      <c r="S1149" s="14"/>
      <c r="T1149" s="14"/>
      <c r="U1149" s="24"/>
      <c r="V1149" s="24"/>
    </row>
    <row r="1150" spans="1:22" x14ac:dyDescent="0.25">
      <c r="A1150" s="41">
        <f t="shared" si="211"/>
        <v>2018</v>
      </c>
      <c r="B1150" s="41" t="str">
        <f t="shared" si="212"/>
        <v>Dec</v>
      </c>
      <c r="C1150" s="41">
        <f t="shared" si="213"/>
        <v>51</v>
      </c>
      <c r="D1150" s="41" t="str">
        <f t="shared" si="214"/>
        <v>Thu</v>
      </c>
      <c r="E1150" s="27">
        <v>43454</v>
      </c>
      <c r="F1150" s="41">
        <v>49519</v>
      </c>
      <c r="G1150" s="41" t="s">
        <v>920</v>
      </c>
      <c r="H1150" s="41" t="s">
        <v>2277</v>
      </c>
      <c r="I1150" s="41" t="s">
        <v>908</v>
      </c>
      <c r="J1150" s="41" t="s">
        <v>908</v>
      </c>
      <c r="K1150" s="41">
        <f t="shared" si="207"/>
        <v>0</v>
      </c>
      <c r="L1150" s="41">
        <f t="shared" si="208"/>
        <v>0</v>
      </c>
      <c r="M1150" s="41">
        <f t="shared" si="209"/>
        <v>1</v>
      </c>
      <c r="N1150" s="41">
        <f t="shared" si="210"/>
        <v>1</v>
      </c>
      <c r="O1150" s="41">
        <v>1</v>
      </c>
      <c r="S1150" s="14"/>
      <c r="T1150" s="14"/>
      <c r="U1150" s="24"/>
      <c r="V1150" s="24"/>
    </row>
    <row r="1151" spans="1:22" x14ac:dyDescent="0.25">
      <c r="A1151" s="41">
        <f t="shared" si="211"/>
        <v>2018</v>
      </c>
      <c r="B1151" s="41" t="str">
        <f t="shared" si="212"/>
        <v>Dec</v>
      </c>
      <c r="C1151" s="41">
        <f t="shared" si="213"/>
        <v>51</v>
      </c>
      <c r="D1151" s="41" t="str">
        <f t="shared" si="214"/>
        <v>Thu</v>
      </c>
      <c r="E1151" s="27">
        <v>43454</v>
      </c>
      <c r="F1151" s="41">
        <v>50949</v>
      </c>
      <c r="G1151" s="41" t="s">
        <v>143</v>
      </c>
      <c r="H1151" s="41" t="s">
        <v>2276</v>
      </c>
      <c r="I1151" s="41" t="s">
        <v>909</v>
      </c>
      <c r="J1151" s="41" t="s">
        <v>909</v>
      </c>
      <c r="K1151" s="41">
        <f t="shared" si="207"/>
        <v>0</v>
      </c>
      <c r="L1151" s="41">
        <f t="shared" si="208"/>
        <v>0</v>
      </c>
      <c r="M1151" s="41">
        <f t="shared" si="209"/>
        <v>5</v>
      </c>
      <c r="N1151" s="41">
        <f t="shared" si="210"/>
        <v>5</v>
      </c>
      <c r="O1151" s="41">
        <v>1</v>
      </c>
      <c r="S1151" s="14"/>
      <c r="T1151" s="14"/>
      <c r="U1151" s="24"/>
      <c r="V1151" s="24"/>
    </row>
    <row r="1152" spans="1:22" x14ac:dyDescent="0.25">
      <c r="A1152" s="41">
        <f t="shared" si="211"/>
        <v>2018</v>
      </c>
      <c r="B1152" s="41" t="str">
        <f t="shared" si="212"/>
        <v>Dec</v>
      </c>
      <c r="C1152" s="41">
        <f t="shared" si="213"/>
        <v>51</v>
      </c>
      <c r="D1152" s="41" t="str">
        <f t="shared" si="214"/>
        <v>Thu</v>
      </c>
      <c r="E1152" s="27">
        <v>43454</v>
      </c>
      <c r="F1152" s="41">
        <v>51830</v>
      </c>
      <c r="G1152" s="41" t="s">
        <v>157</v>
      </c>
      <c r="H1152" s="41" t="s">
        <v>2498</v>
      </c>
      <c r="I1152" s="41" t="s">
        <v>907</v>
      </c>
      <c r="J1152" s="41" t="s">
        <v>907</v>
      </c>
      <c r="K1152" s="41">
        <f t="shared" si="207"/>
        <v>1</v>
      </c>
      <c r="L1152" s="41">
        <f t="shared" si="208"/>
        <v>1</v>
      </c>
      <c r="M1152" s="41">
        <f t="shared" si="209"/>
        <v>15</v>
      </c>
      <c r="N1152" s="41">
        <f t="shared" si="210"/>
        <v>16</v>
      </c>
      <c r="O1152" s="41">
        <v>1</v>
      </c>
      <c r="S1152" s="14"/>
      <c r="T1152" s="14"/>
      <c r="U1152" s="24"/>
      <c r="V1152" s="24"/>
    </row>
    <row r="1153" spans="1:22" x14ac:dyDescent="0.25">
      <c r="A1153" s="41">
        <f t="shared" si="211"/>
        <v>2018</v>
      </c>
      <c r="B1153" s="41" t="str">
        <f t="shared" si="212"/>
        <v>Dec</v>
      </c>
      <c r="C1153" s="41">
        <f t="shared" si="213"/>
        <v>51</v>
      </c>
      <c r="D1153" s="41" t="str">
        <f t="shared" si="214"/>
        <v>Thu</v>
      </c>
      <c r="E1153" s="27">
        <v>43454</v>
      </c>
      <c r="F1153" s="41">
        <v>51769</v>
      </c>
      <c r="G1153" s="41" t="s">
        <v>157</v>
      </c>
      <c r="H1153" s="41" t="s">
        <v>2500</v>
      </c>
      <c r="I1153" s="41" t="s">
        <v>907</v>
      </c>
      <c r="J1153" s="41" t="s">
        <v>907</v>
      </c>
      <c r="K1153" s="41">
        <f t="shared" si="207"/>
        <v>1</v>
      </c>
      <c r="L1153" s="41">
        <f t="shared" si="208"/>
        <v>1</v>
      </c>
      <c r="M1153" s="41">
        <f t="shared" si="209"/>
        <v>15</v>
      </c>
      <c r="N1153" s="41">
        <f t="shared" si="210"/>
        <v>16</v>
      </c>
      <c r="O1153" s="41">
        <v>1</v>
      </c>
      <c r="S1153" s="14"/>
      <c r="T1153" s="14"/>
      <c r="U1153" s="24"/>
      <c r="V1153" s="24"/>
    </row>
    <row r="1154" spans="1:22" x14ac:dyDescent="0.25">
      <c r="A1154" s="41">
        <f t="shared" si="211"/>
        <v>2018</v>
      </c>
      <c r="B1154" s="41" t="str">
        <f t="shared" si="212"/>
        <v>Dec</v>
      </c>
      <c r="C1154" s="41">
        <f t="shared" si="213"/>
        <v>51</v>
      </c>
      <c r="D1154" s="41" t="str">
        <f t="shared" si="214"/>
        <v>Thu</v>
      </c>
      <c r="E1154" s="27">
        <v>43454</v>
      </c>
      <c r="F1154" s="41" t="s">
        <v>2261</v>
      </c>
      <c r="G1154" s="41" t="s">
        <v>2262</v>
      </c>
      <c r="H1154" s="41" t="s">
        <v>2263</v>
      </c>
      <c r="I1154" s="41" t="s">
        <v>907</v>
      </c>
      <c r="J1154" s="41" t="s">
        <v>907</v>
      </c>
      <c r="K1154" s="41">
        <f t="shared" si="207"/>
        <v>1</v>
      </c>
      <c r="L1154" s="41">
        <f t="shared" si="208"/>
        <v>1</v>
      </c>
      <c r="M1154" s="41">
        <f t="shared" si="209"/>
        <v>1</v>
      </c>
      <c r="N1154" s="41">
        <f t="shared" si="210"/>
        <v>1</v>
      </c>
      <c r="O1154" s="41">
        <v>1</v>
      </c>
      <c r="S1154" s="14"/>
      <c r="T1154" s="14"/>
      <c r="U1154" s="24"/>
      <c r="V1154" s="24"/>
    </row>
    <row r="1155" spans="1:22" x14ac:dyDescent="0.25">
      <c r="A1155" s="41">
        <f t="shared" si="211"/>
        <v>2018</v>
      </c>
      <c r="B1155" s="41" t="str">
        <f t="shared" si="212"/>
        <v>Dec</v>
      </c>
      <c r="C1155" s="41">
        <f t="shared" si="213"/>
        <v>51</v>
      </c>
      <c r="D1155" s="41" t="str">
        <f t="shared" si="214"/>
        <v>Thu</v>
      </c>
      <c r="E1155" s="27">
        <v>43454</v>
      </c>
      <c r="F1155" s="41" t="s">
        <v>2264</v>
      </c>
      <c r="G1155" s="41" t="s">
        <v>2265</v>
      </c>
      <c r="H1155" s="41" t="s">
        <v>2266</v>
      </c>
      <c r="I1155" s="41" t="s">
        <v>907</v>
      </c>
      <c r="J1155" s="41" t="s">
        <v>907</v>
      </c>
      <c r="K1155" s="41">
        <f t="shared" ref="K1155:K1218" si="215">IF(I1155="YES",1,0)</f>
        <v>1</v>
      </c>
      <c r="L1155" s="41">
        <f t="shared" ref="L1155:L1218" si="216">IF(J1155="YES",1,0)</f>
        <v>1</v>
      </c>
      <c r="M1155" s="41">
        <f t="shared" ref="M1155:M1218" si="217">COUNTIFS(G:G,G1155,I:I,"YES")</f>
        <v>1</v>
      </c>
      <c r="N1155" s="41">
        <f t="shared" ref="N1155:N1218" si="218">COUNTIFS(G:G,G1155,J:J,"YES")</f>
        <v>1</v>
      </c>
      <c r="O1155" s="41">
        <v>1</v>
      </c>
      <c r="S1155" s="14"/>
      <c r="T1155" s="14"/>
      <c r="U1155" s="24"/>
      <c r="V1155" s="24"/>
    </row>
    <row r="1156" spans="1:22" x14ac:dyDescent="0.25">
      <c r="A1156" s="41">
        <f t="shared" si="211"/>
        <v>2018</v>
      </c>
      <c r="B1156" s="41" t="str">
        <f t="shared" si="212"/>
        <v>Dec</v>
      </c>
      <c r="C1156" s="41">
        <f t="shared" si="213"/>
        <v>51</v>
      </c>
      <c r="D1156" s="41" t="str">
        <f t="shared" si="214"/>
        <v>Thu</v>
      </c>
      <c r="E1156" s="27">
        <v>43454</v>
      </c>
      <c r="F1156" s="41">
        <v>51410</v>
      </c>
      <c r="G1156" s="41" t="s">
        <v>278</v>
      </c>
      <c r="H1156" s="41" t="s">
        <v>2502</v>
      </c>
      <c r="I1156" s="41" t="s">
        <v>908</v>
      </c>
      <c r="J1156" s="41" t="s">
        <v>908</v>
      </c>
      <c r="K1156" s="41">
        <f t="shared" si="215"/>
        <v>0</v>
      </c>
      <c r="L1156" s="41">
        <f t="shared" si="216"/>
        <v>0</v>
      </c>
      <c r="M1156" s="41">
        <f t="shared" si="217"/>
        <v>2</v>
      </c>
      <c r="N1156" s="41">
        <f t="shared" si="218"/>
        <v>3</v>
      </c>
      <c r="O1156" s="41">
        <v>1</v>
      </c>
      <c r="S1156" s="14"/>
      <c r="T1156" s="14"/>
      <c r="U1156" s="24"/>
      <c r="V1156" s="24"/>
    </row>
    <row r="1157" spans="1:22" x14ac:dyDescent="0.25">
      <c r="A1157" s="41">
        <f t="shared" si="211"/>
        <v>2018</v>
      </c>
      <c r="B1157" s="41" t="str">
        <f t="shared" si="212"/>
        <v>Dec</v>
      </c>
      <c r="C1157" s="41">
        <f t="shared" si="213"/>
        <v>51</v>
      </c>
      <c r="D1157" s="41" t="str">
        <f t="shared" si="214"/>
        <v>Thu</v>
      </c>
      <c r="E1157" s="27">
        <v>43454</v>
      </c>
      <c r="F1157" s="41">
        <v>51653</v>
      </c>
      <c r="G1157" s="41" t="s">
        <v>2503</v>
      </c>
      <c r="H1157" s="41" t="s">
        <v>2504</v>
      </c>
      <c r="I1157" s="41" t="s">
        <v>908</v>
      </c>
      <c r="J1157" s="41" t="s">
        <v>908</v>
      </c>
      <c r="K1157" s="41">
        <f t="shared" si="215"/>
        <v>0</v>
      </c>
      <c r="L1157" s="41">
        <f t="shared" si="216"/>
        <v>0</v>
      </c>
      <c r="M1157" s="41">
        <f t="shared" si="217"/>
        <v>0</v>
      </c>
      <c r="N1157" s="41">
        <f t="shared" si="218"/>
        <v>0</v>
      </c>
      <c r="O1157" s="41">
        <v>1</v>
      </c>
      <c r="S1157" s="14"/>
      <c r="T1157" s="14"/>
      <c r="U1157" s="24"/>
      <c r="V1157" s="24"/>
    </row>
    <row r="1158" spans="1:22" x14ac:dyDescent="0.25">
      <c r="A1158" s="41">
        <f t="shared" si="211"/>
        <v>2018</v>
      </c>
      <c r="B1158" s="41" t="str">
        <f t="shared" si="212"/>
        <v>Dec</v>
      </c>
      <c r="C1158" s="41">
        <f t="shared" si="213"/>
        <v>51</v>
      </c>
      <c r="D1158" s="41" t="str">
        <f t="shared" si="214"/>
        <v>Thu</v>
      </c>
      <c r="E1158" s="27">
        <v>43454</v>
      </c>
      <c r="F1158" s="41">
        <v>49541</v>
      </c>
      <c r="G1158" s="41" t="s">
        <v>10</v>
      </c>
      <c r="H1158" s="41" t="s">
        <v>2275</v>
      </c>
      <c r="I1158" s="41" t="s">
        <v>907</v>
      </c>
      <c r="J1158" s="41" t="s">
        <v>907</v>
      </c>
      <c r="K1158" s="41">
        <f t="shared" si="215"/>
        <v>1</v>
      </c>
      <c r="L1158" s="41">
        <f t="shared" si="216"/>
        <v>1</v>
      </c>
      <c r="M1158" s="41">
        <f t="shared" si="217"/>
        <v>27</v>
      </c>
      <c r="N1158" s="41">
        <f t="shared" si="218"/>
        <v>30</v>
      </c>
      <c r="O1158" s="41">
        <v>1</v>
      </c>
      <c r="S1158" s="14"/>
      <c r="T1158" s="14"/>
      <c r="U1158" s="24"/>
      <c r="V1158" s="24"/>
    </row>
    <row r="1159" spans="1:22" x14ac:dyDescent="0.25">
      <c r="A1159" s="41">
        <f t="shared" si="211"/>
        <v>2018</v>
      </c>
      <c r="B1159" s="41" t="str">
        <f t="shared" si="212"/>
        <v>Dec</v>
      </c>
      <c r="C1159" s="41">
        <f t="shared" si="213"/>
        <v>51</v>
      </c>
      <c r="D1159" s="41" t="str">
        <f t="shared" si="214"/>
        <v>Thu</v>
      </c>
      <c r="E1159" s="27">
        <v>43454</v>
      </c>
      <c r="F1159" s="41">
        <v>49337</v>
      </c>
      <c r="G1159" s="41" t="s">
        <v>53</v>
      </c>
      <c r="H1159" s="41" t="s">
        <v>2271</v>
      </c>
      <c r="I1159" s="41" t="s">
        <v>907</v>
      </c>
      <c r="J1159" s="41" t="s">
        <v>907</v>
      </c>
      <c r="K1159" s="41">
        <f t="shared" si="215"/>
        <v>1</v>
      </c>
      <c r="L1159" s="41">
        <f t="shared" si="216"/>
        <v>1</v>
      </c>
      <c r="M1159" s="41">
        <f t="shared" si="217"/>
        <v>14</v>
      </c>
      <c r="N1159" s="41">
        <f t="shared" si="218"/>
        <v>14</v>
      </c>
      <c r="O1159" s="41">
        <v>1</v>
      </c>
      <c r="S1159" s="14"/>
      <c r="T1159" s="14"/>
      <c r="U1159" s="24"/>
      <c r="V1159" s="24"/>
    </row>
    <row r="1160" spans="1:22" x14ac:dyDescent="0.25">
      <c r="A1160" s="41">
        <f t="shared" si="211"/>
        <v>2018</v>
      </c>
      <c r="B1160" s="41" t="str">
        <f t="shared" si="212"/>
        <v>Dec</v>
      </c>
      <c r="C1160" s="41">
        <f t="shared" si="213"/>
        <v>51</v>
      </c>
      <c r="D1160" s="41" t="str">
        <f t="shared" si="214"/>
        <v>Thu</v>
      </c>
      <c r="E1160" s="27">
        <v>43454</v>
      </c>
      <c r="F1160" s="41" t="s">
        <v>2272</v>
      </c>
      <c r="G1160" s="41" t="s">
        <v>2273</v>
      </c>
      <c r="H1160" s="41" t="s">
        <v>2274</v>
      </c>
      <c r="I1160" s="41" t="s">
        <v>907</v>
      </c>
      <c r="J1160" s="41" t="s">
        <v>907</v>
      </c>
      <c r="K1160" s="41">
        <f t="shared" si="215"/>
        <v>1</v>
      </c>
      <c r="L1160" s="41">
        <f t="shared" si="216"/>
        <v>1</v>
      </c>
      <c r="M1160" s="41">
        <f t="shared" si="217"/>
        <v>1</v>
      </c>
      <c r="N1160" s="41">
        <f t="shared" si="218"/>
        <v>1</v>
      </c>
      <c r="O1160" s="41">
        <v>1</v>
      </c>
      <c r="S1160" s="14"/>
      <c r="T1160" s="14"/>
      <c r="U1160" s="24"/>
      <c r="V1160" s="24"/>
    </row>
    <row r="1161" spans="1:22" x14ac:dyDescent="0.25">
      <c r="A1161" s="41">
        <f t="shared" si="211"/>
        <v>2018</v>
      </c>
      <c r="B1161" s="41" t="str">
        <f t="shared" si="212"/>
        <v>Dec</v>
      </c>
      <c r="C1161" s="41">
        <f t="shared" si="213"/>
        <v>51</v>
      </c>
      <c r="D1161" s="41" t="str">
        <f t="shared" si="214"/>
        <v>Thu</v>
      </c>
      <c r="E1161" s="27">
        <v>43454</v>
      </c>
      <c r="F1161" s="41" t="s">
        <v>2493</v>
      </c>
      <c r="G1161" s="41" t="s">
        <v>2494</v>
      </c>
      <c r="H1161" s="41" t="s">
        <v>2495</v>
      </c>
      <c r="I1161" s="41" t="s">
        <v>908</v>
      </c>
      <c r="J1161" s="41" t="s">
        <v>908</v>
      </c>
      <c r="K1161" s="41">
        <f t="shared" si="215"/>
        <v>0</v>
      </c>
      <c r="L1161" s="41">
        <f t="shared" si="216"/>
        <v>0</v>
      </c>
      <c r="M1161" s="41">
        <f t="shared" si="217"/>
        <v>0</v>
      </c>
      <c r="N1161" s="41">
        <f t="shared" si="218"/>
        <v>0</v>
      </c>
      <c r="O1161" s="41">
        <v>1</v>
      </c>
      <c r="S1161" s="14"/>
      <c r="T1161" s="14"/>
      <c r="U1161" s="24"/>
      <c r="V1161" s="24"/>
    </row>
    <row r="1162" spans="1:22" x14ac:dyDescent="0.25">
      <c r="A1162" s="41">
        <f t="shared" si="211"/>
        <v>2018</v>
      </c>
      <c r="B1162" s="41" t="str">
        <f t="shared" si="212"/>
        <v>Dec</v>
      </c>
      <c r="C1162" s="41">
        <f t="shared" si="213"/>
        <v>51</v>
      </c>
      <c r="D1162" s="41" t="str">
        <f t="shared" si="214"/>
        <v>Thu</v>
      </c>
      <c r="E1162" s="27">
        <v>43454</v>
      </c>
      <c r="F1162" s="41" t="s">
        <v>2268</v>
      </c>
      <c r="G1162" s="41" t="s">
        <v>2269</v>
      </c>
      <c r="H1162" s="41" t="s">
        <v>2270</v>
      </c>
      <c r="I1162" s="41" t="s">
        <v>908</v>
      </c>
      <c r="J1162" s="41" t="s">
        <v>907</v>
      </c>
      <c r="K1162" s="41">
        <f t="shared" si="215"/>
        <v>0</v>
      </c>
      <c r="L1162" s="41">
        <f t="shared" si="216"/>
        <v>1</v>
      </c>
      <c r="M1162" s="41">
        <f t="shared" si="217"/>
        <v>0</v>
      </c>
      <c r="N1162" s="41">
        <f t="shared" si="218"/>
        <v>1</v>
      </c>
      <c r="O1162" s="41">
        <v>1</v>
      </c>
      <c r="S1162" s="14"/>
      <c r="T1162" s="14"/>
      <c r="U1162" s="24"/>
      <c r="V1162" s="24"/>
    </row>
    <row r="1163" spans="1:22" x14ac:dyDescent="0.25">
      <c r="A1163" s="41">
        <f t="shared" si="211"/>
        <v>2018</v>
      </c>
      <c r="B1163" s="41" t="str">
        <f t="shared" si="212"/>
        <v>Dec</v>
      </c>
      <c r="C1163" s="41">
        <f t="shared" si="213"/>
        <v>51</v>
      </c>
      <c r="D1163" s="41" t="str">
        <f t="shared" si="214"/>
        <v>Thu</v>
      </c>
      <c r="E1163" s="27">
        <v>43454</v>
      </c>
      <c r="F1163" s="41">
        <v>49498</v>
      </c>
      <c r="G1163" s="41" t="s">
        <v>87</v>
      </c>
      <c r="H1163" s="41" t="s">
        <v>2267</v>
      </c>
      <c r="I1163" s="41" t="s">
        <v>907</v>
      </c>
      <c r="J1163" s="41" t="s">
        <v>907</v>
      </c>
      <c r="K1163" s="41">
        <f t="shared" si="215"/>
        <v>1</v>
      </c>
      <c r="L1163" s="41">
        <f t="shared" si="216"/>
        <v>1</v>
      </c>
      <c r="M1163" s="41">
        <f t="shared" si="217"/>
        <v>20</v>
      </c>
      <c r="N1163" s="41">
        <f t="shared" si="218"/>
        <v>20</v>
      </c>
      <c r="O1163" s="41">
        <v>1</v>
      </c>
      <c r="S1163" s="14"/>
      <c r="T1163" s="14"/>
      <c r="U1163" s="24"/>
      <c r="V1163" s="24"/>
    </row>
    <row r="1164" spans="1:22" x14ac:dyDescent="0.25">
      <c r="A1164" s="41">
        <f t="shared" si="211"/>
        <v>2018</v>
      </c>
      <c r="B1164" s="41" t="str">
        <f t="shared" si="212"/>
        <v>Dec</v>
      </c>
      <c r="C1164" s="41">
        <f t="shared" si="213"/>
        <v>51</v>
      </c>
      <c r="D1164" s="41" t="str">
        <f t="shared" si="214"/>
        <v>Thu</v>
      </c>
      <c r="E1164" s="27">
        <v>43454</v>
      </c>
      <c r="F1164" s="41" t="s">
        <v>2278</v>
      </c>
      <c r="G1164" s="41" t="s">
        <v>2279</v>
      </c>
      <c r="H1164" s="41" t="s">
        <v>2280</v>
      </c>
      <c r="I1164" s="41" t="s">
        <v>909</v>
      </c>
      <c r="J1164" s="41" t="s">
        <v>909</v>
      </c>
      <c r="K1164" s="41">
        <f t="shared" si="215"/>
        <v>0</v>
      </c>
      <c r="L1164" s="41">
        <f t="shared" si="216"/>
        <v>0</v>
      </c>
      <c r="M1164" s="41">
        <f t="shared" si="217"/>
        <v>0</v>
      </c>
      <c r="N1164" s="41">
        <f t="shared" si="218"/>
        <v>0</v>
      </c>
      <c r="O1164" s="41">
        <v>1</v>
      </c>
      <c r="S1164" s="14"/>
      <c r="T1164" s="14"/>
      <c r="U1164" s="24"/>
      <c r="V1164" s="24"/>
    </row>
    <row r="1165" spans="1:22" x14ac:dyDescent="0.25">
      <c r="A1165" s="41">
        <f t="shared" si="211"/>
        <v>2018</v>
      </c>
      <c r="B1165" s="41" t="str">
        <f t="shared" si="212"/>
        <v>Dec</v>
      </c>
      <c r="C1165" s="41">
        <f t="shared" si="213"/>
        <v>51</v>
      </c>
      <c r="D1165" s="41" t="str">
        <f t="shared" si="214"/>
        <v>Thu</v>
      </c>
      <c r="E1165" s="27">
        <v>43454</v>
      </c>
      <c r="F1165" s="41">
        <v>49494</v>
      </c>
      <c r="G1165" s="41" t="s">
        <v>93</v>
      </c>
      <c r="H1165" s="41" t="s">
        <v>2260</v>
      </c>
      <c r="I1165" s="41" t="s">
        <v>907</v>
      </c>
      <c r="J1165" s="41" t="s">
        <v>907</v>
      </c>
      <c r="K1165" s="41">
        <f t="shared" si="215"/>
        <v>1</v>
      </c>
      <c r="L1165" s="41">
        <f t="shared" si="216"/>
        <v>1</v>
      </c>
      <c r="M1165" s="41">
        <f t="shared" si="217"/>
        <v>21</v>
      </c>
      <c r="N1165" s="41">
        <f t="shared" si="218"/>
        <v>21</v>
      </c>
      <c r="O1165" s="41">
        <v>1</v>
      </c>
      <c r="S1165" s="14"/>
      <c r="T1165" s="14"/>
      <c r="U1165" s="24"/>
      <c r="V1165" s="24"/>
    </row>
    <row r="1166" spans="1:22" x14ac:dyDescent="0.25">
      <c r="A1166" s="41">
        <f t="shared" si="211"/>
        <v>2018</v>
      </c>
      <c r="B1166" s="41" t="str">
        <f t="shared" si="212"/>
        <v>Dec</v>
      </c>
      <c r="C1166" s="41">
        <f t="shared" si="213"/>
        <v>51</v>
      </c>
      <c r="D1166" s="41" t="str">
        <f t="shared" si="214"/>
        <v>Thu</v>
      </c>
      <c r="E1166" s="27">
        <v>43454</v>
      </c>
      <c r="F1166" s="41">
        <v>54762</v>
      </c>
      <c r="G1166" s="41" t="s">
        <v>157</v>
      </c>
      <c r="I1166" s="41" t="s">
        <v>908</v>
      </c>
      <c r="J1166" s="41" t="s">
        <v>908</v>
      </c>
      <c r="K1166" s="41">
        <f t="shared" si="215"/>
        <v>0</v>
      </c>
      <c r="L1166" s="41">
        <f t="shared" si="216"/>
        <v>0</v>
      </c>
      <c r="M1166" s="41">
        <f t="shared" si="217"/>
        <v>15</v>
      </c>
      <c r="N1166" s="41">
        <f t="shared" si="218"/>
        <v>16</v>
      </c>
      <c r="O1166" s="41">
        <v>1</v>
      </c>
      <c r="S1166" s="14"/>
      <c r="T1166" s="14"/>
      <c r="U1166" s="24"/>
      <c r="V1166" s="24"/>
    </row>
    <row r="1167" spans="1:22" x14ac:dyDescent="0.25">
      <c r="A1167" s="41">
        <f t="shared" si="211"/>
        <v>2018</v>
      </c>
      <c r="B1167" s="41" t="str">
        <f t="shared" si="212"/>
        <v>Dec</v>
      </c>
      <c r="C1167" s="41">
        <f t="shared" si="213"/>
        <v>51</v>
      </c>
      <c r="D1167" s="41" t="str">
        <f t="shared" si="214"/>
        <v>Thu</v>
      </c>
      <c r="E1167" s="27">
        <v>43454</v>
      </c>
      <c r="F1167" s="41">
        <v>54766</v>
      </c>
      <c r="G1167" s="41" t="s">
        <v>1841</v>
      </c>
      <c r="I1167" s="41" t="s">
        <v>908</v>
      </c>
      <c r="J1167" s="41" t="s">
        <v>908</v>
      </c>
      <c r="K1167" s="41">
        <f t="shared" si="215"/>
        <v>0</v>
      </c>
      <c r="L1167" s="41">
        <f t="shared" si="216"/>
        <v>0</v>
      </c>
      <c r="M1167" s="41">
        <f t="shared" si="217"/>
        <v>3</v>
      </c>
      <c r="N1167" s="41">
        <f t="shared" si="218"/>
        <v>3</v>
      </c>
      <c r="O1167" s="41">
        <v>1</v>
      </c>
      <c r="S1167" s="14"/>
      <c r="T1167" s="14"/>
      <c r="U1167" s="24"/>
      <c r="V1167" s="24"/>
    </row>
    <row r="1168" spans="1:22" x14ac:dyDescent="0.25">
      <c r="A1168" s="41">
        <f t="shared" si="211"/>
        <v>2018</v>
      </c>
      <c r="B1168" s="41" t="str">
        <f t="shared" si="212"/>
        <v>Dec</v>
      </c>
      <c r="C1168" s="41">
        <f t="shared" si="213"/>
        <v>51</v>
      </c>
      <c r="D1168" s="41" t="str">
        <f t="shared" si="214"/>
        <v>Fri</v>
      </c>
      <c r="E1168" s="27">
        <v>43455</v>
      </c>
      <c r="F1168" s="41" t="s">
        <v>2281</v>
      </c>
      <c r="G1168" s="41" t="s">
        <v>2282</v>
      </c>
      <c r="H1168" s="41" t="s">
        <v>2283</v>
      </c>
      <c r="I1168" s="41" t="s">
        <v>907</v>
      </c>
      <c r="J1168" s="41" t="s">
        <v>907</v>
      </c>
      <c r="K1168" s="41">
        <f t="shared" si="215"/>
        <v>1</v>
      </c>
      <c r="L1168" s="41">
        <f t="shared" si="216"/>
        <v>1</v>
      </c>
      <c r="M1168" s="41">
        <f t="shared" si="217"/>
        <v>1</v>
      </c>
      <c r="N1168" s="41">
        <f t="shared" si="218"/>
        <v>1</v>
      </c>
      <c r="O1168" s="41">
        <v>1</v>
      </c>
      <c r="S1168" s="14"/>
      <c r="T1168" s="14"/>
      <c r="U1168" s="24"/>
      <c r="V1168" s="24"/>
    </row>
    <row r="1169" spans="1:22" x14ac:dyDescent="0.25">
      <c r="A1169" s="41">
        <f t="shared" si="211"/>
        <v>2018</v>
      </c>
      <c r="B1169" s="41" t="str">
        <f t="shared" si="212"/>
        <v>Dec</v>
      </c>
      <c r="C1169" s="41">
        <f t="shared" si="213"/>
        <v>51</v>
      </c>
      <c r="D1169" s="41" t="str">
        <f t="shared" si="214"/>
        <v>Fri</v>
      </c>
      <c r="E1169" s="27">
        <v>43455</v>
      </c>
      <c r="F1169" s="41" t="s">
        <v>2285</v>
      </c>
      <c r="G1169" s="41" t="s">
        <v>2286</v>
      </c>
      <c r="H1169" s="41" t="s">
        <v>2287</v>
      </c>
      <c r="I1169" s="41" t="s">
        <v>907</v>
      </c>
      <c r="J1169" s="41" t="s">
        <v>907</v>
      </c>
      <c r="K1169" s="41">
        <f t="shared" si="215"/>
        <v>1</v>
      </c>
      <c r="L1169" s="41">
        <f t="shared" si="216"/>
        <v>1</v>
      </c>
      <c r="M1169" s="41">
        <f t="shared" si="217"/>
        <v>1</v>
      </c>
      <c r="N1169" s="41">
        <f t="shared" si="218"/>
        <v>1</v>
      </c>
      <c r="O1169" s="41">
        <v>1</v>
      </c>
      <c r="S1169" s="14"/>
      <c r="T1169" s="14"/>
      <c r="U1169" s="24"/>
      <c r="V1169" s="24"/>
    </row>
    <row r="1170" spans="1:22" x14ac:dyDescent="0.25">
      <c r="A1170" s="41">
        <f t="shared" si="211"/>
        <v>2018</v>
      </c>
      <c r="B1170" s="41" t="str">
        <f t="shared" si="212"/>
        <v>Dec</v>
      </c>
      <c r="C1170" s="41">
        <f t="shared" si="213"/>
        <v>51</v>
      </c>
      <c r="D1170" s="41" t="str">
        <f t="shared" si="214"/>
        <v>Fri</v>
      </c>
      <c r="E1170" s="27">
        <v>43455</v>
      </c>
      <c r="F1170" s="41" t="s">
        <v>2507</v>
      </c>
      <c r="G1170" s="41" t="s">
        <v>542</v>
      </c>
      <c r="H1170" s="41" t="s">
        <v>2508</v>
      </c>
      <c r="I1170" s="41" t="s">
        <v>908</v>
      </c>
      <c r="J1170" s="41" t="s">
        <v>908</v>
      </c>
      <c r="K1170" s="41">
        <f t="shared" si="215"/>
        <v>0</v>
      </c>
      <c r="L1170" s="41">
        <f t="shared" si="216"/>
        <v>0</v>
      </c>
      <c r="M1170" s="41">
        <f t="shared" si="217"/>
        <v>2</v>
      </c>
      <c r="N1170" s="41">
        <f t="shared" si="218"/>
        <v>3</v>
      </c>
      <c r="O1170" s="41">
        <v>1</v>
      </c>
      <c r="S1170" s="14"/>
      <c r="T1170" s="14"/>
      <c r="U1170" s="24"/>
      <c r="V1170" s="24"/>
    </row>
    <row r="1171" spans="1:22" x14ac:dyDescent="0.25">
      <c r="A1171" s="41">
        <f t="shared" si="211"/>
        <v>2018</v>
      </c>
      <c r="B1171" s="41" t="str">
        <f t="shared" si="212"/>
        <v>Dec</v>
      </c>
      <c r="C1171" s="41">
        <f t="shared" si="213"/>
        <v>51</v>
      </c>
      <c r="D1171" s="41" t="str">
        <f t="shared" si="214"/>
        <v>Fri</v>
      </c>
      <c r="E1171" s="27">
        <v>43455</v>
      </c>
      <c r="F1171" s="41" t="s">
        <v>2288</v>
      </c>
      <c r="G1171" s="41" t="s">
        <v>2289</v>
      </c>
      <c r="H1171" s="41" t="s">
        <v>2290</v>
      </c>
      <c r="I1171" s="41" t="s">
        <v>907</v>
      </c>
      <c r="J1171" s="41" t="s">
        <v>907</v>
      </c>
      <c r="K1171" s="41">
        <f t="shared" si="215"/>
        <v>1</v>
      </c>
      <c r="L1171" s="41">
        <f t="shared" si="216"/>
        <v>1</v>
      </c>
      <c r="M1171" s="41">
        <f t="shared" si="217"/>
        <v>1</v>
      </c>
      <c r="N1171" s="41">
        <f t="shared" si="218"/>
        <v>1</v>
      </c>
      <c r="O1171" s="41">
        <v>1</v>
      </c>
      <c r="S1171" s="14"/>
      <c r="T1171" s="14"/>
      <c r="U1171" s="24"/>
      <c r="V1171" s="24"/>
    </row>
    <row r="1172" spans="1:22" x14ac:dyDescent="0.25">
      <c r="A1172" s="41">
        <f t="shared" si="211"/>
        <v>2018</v>
      </c>
      <c r="B1172" s="41" t="str">
        <f t="shared" si="212"/>
        <v>Dec</v>
      </c>
      <c r="C1172" s="41">
        <f t="shared" si="213"/>
        <v>51</v>
      </c>
      <c r="D1172" s="41" t="str">
        <f t="shared" si="214"/>
        <v>Fri</v>
      </c>
      <c r="E1172" s="27">
        <v>43455</v>
      </c>
      <c r="F1172" s="41">
        <v>51528</v>
      </c>
      <c r="G1172" s="41" t="s">
        <v>911</v>
      </c>
      <c r="H1172" s="41" t="s">
        <v>2295</v>
      </c>
      <c r="I1172" s="41" t="s">
        <v>907</v>
      </c>
      <c r="J1172" s="41" t="s">
        <v>907</v>
      </c>
      <c r="K1172" s="41">
        <f t="shared" si="215"/>
        <v>1</v>
      </c>
      <c r="L1172" s="41">
        <f t="shared" si="216"/>
        <v>1</v>
      </c>
      <c r="M1172" s="41">
        <f t="shared" si="217"/>
        <v>1</v>
      </c>
      <c r="N1172" s="41">
        <f t="shared" si="218"/>
        <v>2</v>
      </c>
      <c r="O1172" s="41">
        <v>1</v>
      </c>
      <c r="S1172" s="14"/>
      <c r="T1172" s="14"/>
      <c r="U1172" s="24"/>
      <c r="V1172" s="24"/>
    </row>
    <row r="1173" spans="1:22" x14ac:dyDescent="0.25">
      <c r="A1173" s="41">
        <f t="shared" si="211"/>
        <v>2018</v>
      </c>
      <c r="B1173" s="41" t="str">
        <f t="shared" si="212"/>
        <v>Dec</v>
      </c>
      <c r="C1173" s="41">
        <f t="shared" si="213"/>
        <v>51</v>
      </c>
      <c r="D1173" s="41" t="str">
        <f t="shared" si="214"/>
        <v>Fri</v>
      </c>
      <c r="E1173" s="27">
        <v>43455</v>
      </c>
      <c r="F1173" s="41">
        <v>48870</v>
      </c>
      <c r="G1173" s="41" t="s">
        <v>625</v>
      </c>
      <c r="H1173" s="41" t="s">
        <v>2291</v>
      </c>
      <c r="I1173" s="41" t="s">
        <v>907</v>
      </c>
      <c r="J1173" s="41" t="s">
        <v>907</v>
      </c>
      <c r="K1173" s="41">
        <f t="shared" si="215"/>
        <v>1</v>
      </c>
      <c r="L1173" s="41">
        <f t="shared" si="216"/>
        <v>1</v>
      </c>
      <c r="M1173" s="41">
        <f t="shared" si="217"/>
        <v>4</v>
      </c>
      <c r="N1173" s="41">
        <f t="shared" si="218"/>
        <v>4</v>
      </c>
      <c r="O1173" s="41">
        <v>1</v>
      </c>
      <c r="S1173" s="14"/>
      <c r="T1173" s="14"/>
      <c r="U1173" s="24"/>
      <c r="V1173" s="24"/>
    </row>
    <row r="1174" spans="1:22" x14ac:dyDescent="0.25">
      <c r="A1174" s="41">
        <f t="shared" si="211"/>
        <v>2018</v>
      </c>
      <c r="B1174" s="41" t="str">
        <f t="shared" si="212"/>
        <v>Dec</v>
      </c>
      <c r="C1174" s="41">
        <f t="shared" si="213"/>
        <v>51</v>
      </c>
      <c r="D1174" s="41" t="str">
        <f t="shared" si="214"/>
        <v>Fri</v>
      </c>
      <c r="E1174" s="27">
        <v>43455</v>
      </c>
      <c r="F1174" s="41">
        <v>51683</v>
      </c>
      <c r="G1174" s="41" t="s">
        <v>2509</v>
      </c>
      <c r="H1174" s="41" t="s">
        <v>2510</v>
      </c>
      <c r="I1174" s="41" t="s">
        <v>908</v>
      </c>
      <c r="J1174" s="41" t="s">
        <v>908</v>
      </c>
      <c r="K1174" s="41">
        <f t="shared" si="215"/>
        <v>0</v>
      </c>
      <c r="L1174" s="41">
        <f t="shared" si="216"/>
        <v>0</v>
      </c>
      <c r="M1174" s="41">
        <f t="shared" si="217"/>
        <v>0</v>
      </c>
      <c r="N1174" s="41">
        <f t="shared" si="218"/>
        <v>0</v>
      </c>
      <c r="O1174" s="41">
        <v>1</v>
      </c>
      <c r="S1174" s="14"/>
      <c r="T1174" s="14"/>
      <c r="U1174" s="24"/>
      <c r="V1174" s="24"/>
    </row>
    <row r="1175" spans="1:22" x14ac:dyDescent="0.25">
      <c r="A1175" s="41">
        <f t="shared" si="211"/>
        <v>2018</v>
      </c>
      <c r="B1175" s="41" t="str">
        <f t="shared" si="212"/>
        <v>Dec</v>
      </c>
      <c r="C1175" s="41">
        <f t="shared" si="213"/>
        <v>51</v>
      </c>
      <c r="D1175" s="41" t="str">
        <f t="shared" si="214"/>
        <v>Fri</v>
      </c>
      <c r="E1175" s="27">
        <v>43455</v>
      </c>
      <c r="F1175" s="41" t="s">
        <v>2292</v>
      </c>
      <c r="G1175" s="41" t="s">
        <v>2293</v>
      </c>
      <c r="H1175" s="41" t="s">
        <v>2294</v>
      </c>
      <c r="I1175" s="41" t="s">
        <v>907</v>
      </c>
      <c r="J1175" s="41" t="s">
        <v>907</v>
      </c>
      <c r="K1175" s="41">
        <f t="shared" si="215"/>
        <v>1</v>
      </c>
      <c r="L1175" s="41">
        <f t="shared" si="216"/>
        <v>1</v>
      </c>
      <c r="M1175" s="41">
        <f t="shared" si="217"/>
        <v>1</v>
      </c>
      <c r="N1175" s="41">
        <f t="shared" si="218"/>
        <v>1</v>
      </c>
      <c r="O1175" s="41">
        <v>1</v>
      </c>
      <c r="S1175" s="14"/>
      <c r="T1175" s="14"/>
      <c r="U1175" s="24"/>
      <c r="V1175" s="24"/>
    </row>
    <row r="1176" spans="1:22" x14ac:dyDescent="0.25">
      <c r="A1176" s="41">
        <f t="shared" si="211"/>
        <v>2018</v>
      </c>
      <c r="B1176" s="41" t="str">
        <f t="shared" si="212"/>
        <v>Dec</v>
      </c>
      <c r="C1176" s="41">
        <f t="shared" si="213"/>
        <v>51</v>
      </c>
      <c r="D1176" s="41" t="str">
        <f t="shared" si="214"/>
        <v>Fri</v>
      </c>
      <c r="E1176" s="27">
        <v>43455</v>
      </c>
      <c r="F1176" s="41">
        <v>49555</v>
      </c>
      <c r="G1176" s="41" t="s">
        <v>87</v>
      </c>
      <c r="H1176" s="41" t="s">
        <v>2284</v>
      </c>
      <c r="I1176" s="41" t="s">
        <v>907</v>
      </c>
      <c r="J1176" s="41" t="s">
        <v>907</v>
      </c>
      <c r="K1176" s="41">
        <f t="shared" si="215"/>
        <v>1</v>
      </c>
      <c r="L1176" s="41">
        <f t="shared" si="216"/>
        <v>1</v>
      </c>
      <c r="M1176" s="41">
        <f t="shared" si="217"/>
        <v>20</v>
      </c>
      <c r="N1176" s="41">
        <f t="shared" si="218"/>
        <v>20</v>
      </c>
      <c r="O1176" s="41">
        <v>1</v>
      </c>
      <c r="S1176" s="14"/>
      <c r="T1176" s="14"/>
      <c r="U1176" s="24"/>
      <c r="V1176" s="24"/>
    </row>
    <row r="1177" spans="1:22" x14ac:dyDescent="0.25">
      <c r="A1177" s="41">
        <f t="shared" si="211"/>
        <v>2018</v>
      </c>
      <c r="B1177" s="41" t="str">
        <f t="shared" si="212"/>
        <v>Dec</v>
      </c>
      <c r="C1177" s="41">
        <f t="shared" si="213"/>
        <v>52</v>
      </c>
      <c r="D1177" s="41" t="str">
        <f t="shared" si="214"/>
        <v>Thu</v>
      </c>
      <c r="E1177" s="27">
        <v>43461</v>
      </c>
      <c r="F1177" s="41">
        <v>51562</v>
      </c>
      <c r="G1177" s="41" t="s">
        <v>10</v>
      </c>
      <c r="H1177" s="41" t="s">
        <v>2612</v>
      </c>
      <c r="I1177" s="41" t="s">
        <v>907</v>
      </c>
      <c r="J1177" s="41" t="s">
        <v>907</v>
      </c>
      <c r="K1177" s="41">
        <f t="shared" si="215"/>
        <v>1</v>
      </c>
      <c r="L1177" s="41">
        <f t="shared" si="216"/>
        <v>1</v>
      </c>
      <c r="M1177" s="41">
        <f t="shared" si="217"/>
        <v>27</v>
      </c>
      <c r="N1177" s="41">
        <f t="shared" si="218"/>
        <v>30</v>
      </c>
      <c r="O1177" s="41">
        <v>1</v>
      </c>
      <c r="S1177" s="14"/>
      <c r="T1177" s="14"/>
      <c r="U1177" s="24"/>
      <c r="V1177" s="24"/>
    </row>
    <row r="1178" spans="1:22" x14ac:dyDescent="0.25">
      <c r="A1178" s="41">
        <f t="shared" si="211"/>
        <v>2018</v>
      </c>
      <c r="B1178" s="41" t="str">
        <f t="shared" si="212"/>
        <v>Dec</v>
      </c>
      <c r="C1178" s="41">
        <f t="shared" si="213"/>
        <v>52</v>
      </c>
      <c r="D1178" s="41" t="str">
        <f t="shared" si="214"/>
        <v>Thu</v>
      </c>
      <c r="E1178" s="27">
        <v>43461</v>
      </c>
      <c r="F1178" s="41">
        <v>50959</v>
      </c>
      <c r="G1178" s="41" t="s">
        <v>872</v>
      </c>
      <c r="H1178" s="41" t="s">
        <v>2306</v>
      </c>
      <c r="I1178" s="41" t="s">
        <v>909</v>
      </c>
      <c r="J1178" s="41" t="s">
        <v>909</v>
      </c>
      <c r="K1178" s="41">
        <f t="shared" si="215"/>
        <v>0</v>
      </c>
      <c r="L1178" s="41">
        <f t="shared" si="216"/>
        <v>0</v>
      </c>
      <c r="M1178" s="41">
        <f t="shared" si="217"/>
        <v>3</v>
      </c>
      <c r="N1178" s="41">
        <f t="shared" si="218"/>
        <v>3</v>
      </c>
      <c r="O1178" s="41">
        <v>1</v>
      </c>
      <c r="S1178" s="14"/>
      <c r="T1178" s="14"/>
      <c r="U1178" s="24"/>
      <c r="V1178" s="24"/>
    </row>
    <row r="1179" spans="1:22" x14ac:dyDescent="0.25">
      <c r="A1179" s="41">
        <f t="shared" si="211"/>
        <v>2018</v>
      </c>
      <c r="B1179" s="41" t="str">
        <f t="shared" si="212"/>
        <v>Dec</v>
      </c>
      <c r="C1179" s="41">
        <f t="shared" si="213"/>
        <v>52</v>
      </c>
      <c r="D1179" s="41" t="str">
        <f t="shared" si="214"/>
        <v>Thu</v>
      </c>
      <c r="E1179" s="27">
        <v>43461</v>
      </c>
      <c r="F1179" s="41" t="s">
        <v>3235</v>
      </c>
      <c r="G1179" s="41" t="s">
        <v>3236</v>
      </c>
      <c r="H1179" s="41" t="s">
        <v>3237</v>
      </c>
      <c r="I1179" s="41" t="s">
        <v>908</v>
      </c>
      <c r="J1179" s="41" t="s">
        <v>908</v>
      </c>
      <c r="K1179" s="41">
        <f t="shared" si="215"/>
        <v>0</v>
      </c>
      <c r="L1179" s="41">
        <f t="shared" si="216"/>
        <v>0</v>
      </c>
      <c r="M1179" s="41">
        <f t="shared" si="217"/>
        <v>0</v>
      </c>
      <c r="N1179" s="41">
        <f t="shared" si="218"/>
        <v>0</v>
      </c>
      <c r="O1179" s="41">
        <v>1</v>
      </c>
      <c r="S1179" s="14"/>
      <c r="T1179" s="14"/>
      <c r="U1179" s="24"/>
      <c r="V1179" s="24"/>
    </row>
    <row r="1180" spans="1:22" x14ac:dyDescent="0.25">
      <c r="A1180" s="41">
        <f t="shared" si="211"/>
        <v>2018</v>
      </c>
      <c r="B1180" s="41" t="str">
        <f t="shared" si="212"/>
        <v>Dec</v>
      </c>
      <c r="C1180" s="41">
        <f t="shared" si="213"/>
        <v>52</v>
      </c>
      <c r="D1180" s="41" t="str">
        <f t="shared" si="214"/>
        <v>Thu</v>
      </c>
      <c r="E1180" s="27">
        <v>43461</v>
      </c>
      <c r="F1180" s="41" t="s">
        <v>2544</v>
      </c>
      <c r="G1180" s="41" t="s">
        <v>2162</v>
      </c>
      <c r="H1180" s="41" t="s">
        <v>2545</v>
      </c>
      <c r="I1180" s="41" t="s">
        <v>908</v>
      </c>
      <c r="J1180" s="41" t="s">
        <v>908</v>
      </c>
      <c r="K1180" s="41">
        <f t="shared" si="215"/>
        <v>0</v>
      </c>
      <c r="L1180" s="41">
        <f t="shared" si="216"/>
        <v>0</v>
      </c>
      <c r="M1180" s="41">
        <f t="shared" si="217"/>
        <v>1</v>
      </c>
      <c r="N1180" s="41">
        <f t="shared" si="218"/>
        <v>1</v>
      </c>
      <c r="O1180" s="41">
        <v>1</v>
      </c>
      <c r="S1180" s="14"/>
      <c r="T1180" s="14"/>
      <c r="U1180" s="24"/>
      <c r="V1180" s="24"/>
    </row>
    <row r="1181" spans="1:22" x14ac:dyDescent="0.25">
      <c r="A1181" s="41">
        <f t="shared" si="211"/>
        <v>2018</v>
      </c>
      <c r="B1181" s="41" t="str">
        <f t="shared" si="212"/>
        <v>Dec</v>
      </c>
      <c r="C1181" s="41">
        <f t="shared" si="213"/>
        <v>52</v>
      </c>
      <c r="D1181" s="41" t="str">
        <f t="shared" si="214"/>
        <v>Thu</v>
      </c>
      <c r="E1181" s="27">
        <v>43461</v>
      </c>
      <c r="F1181" s="41" t="s">
        <v>2297</v>
      </c>
      <c r="G1181" s="41" t="s">
        <v>2298</v>
      </c>
      <c r="H1181" s="41" t="s">
        <v>2299</v>
      </c>
      <c r="I1181" s="41" t="s">
        <v>908</v>
      </c>
      <c r="J1181" s="41" t="s">
        <v>908</v>
      </c>
      <c r="K1181" s="41">
        <f t="shared" si="215"/>
        <v>0</v>
      </c>
      <c r="L1181" s="41">
        <f t="shared" si="216"/>
        <v>0</v>
      </c>
      <c r="M1181" s="41">
        <f t="shared" si="217"/>
        <v>0</v>
      </c>
      <c r="N1181" s="41">
        <f t="shared" si="218"/>
        <v>0</v>
      </c>
      <c r="O1181" s="41">
        <v>1</v>
      </c>
      <c r="S1181" s="14"/>
      <c r="T1181" s="14"/>
      <c r="U1181" s="24"/>
      <c r="V1181" s="24"/>
    </row>
    <row r="1182" spans="1:22" x14ac:dyDescent="0.25">
      <c r="A1182" s="41">
        <f t="shared" si="211"/>
        <v>2018</v>
      </c>
      <c r="B1182" s="41" t="str">
        <f t="shared" si="212"/>
        <v>Dec</v>
      </c>
      <c r="C1182" s="41">
        <f t="shared" si="213"/>
        <v>52</v>
      </c>
      <c r="D1182" s="41" t="str">
        <f t="shared" si="214"/>
        <v>Fri</v>
      </c>
      <c r="E1182" s="27">
        <v>43462</v>
      </c>
      <c r="F1182" s="41">
        <v>50953</v>
      </c>
      <c r="G1182" s="41" t="s">
        <v>21</v>
      </c>
      <c r="H1182" s="41" t="s">
        <v>2356</v>
      </c>
      <c r="I1182" s="41" t="s">
        <v>908</v>
      </c>
      <c r="J1182" s="41" t="s">
        <v>908</v>
      </c>
      <c r="K1182" s="41">
        <f t="shared" si="215"/>
        <v>0</v>
      </c>
      <c r="L1182" s="41">
        <f t="shared" si="216"/>
        <v>0</v>
      </c>
      <c r="M1182" s="41">
        <f t="shared" si="217"/>
        <v>1</v>
      </c>
      <c r="N1182" s="41">
        <f t="shared" si="218"/>
        <v>1</v>
      </c>
      <c r="O1182" s="41">
        <v>1</v>
      </c>
      <c r="S1182" s="14"/>
      <c r="T1182" s="14"/>
      <c r="U1182" s="24"/>
      <c r="V1182" s="24"/>
    </row>
    <row r="1183" spans="1:22" x14ac:dyDescent="0.25">
      <c r="A1183" s="41">
        <f t="shared" si="211"/>
        <v>2018</v>
      </c>
      <c r="B1183" s="41" t="str">
        <f t="shared" si="212"/>
        <v>Dec</v>
      </c>
      <c r="C1183" s="41">
        <f t="shared" si="213"/>
        <v>52</v>
      </c>
      <c r="D1183" s="41" t="str">
        <f t="shared" si="214"/>
        <v>Fri</v>
      </c>
      <c r="E1183" s="27">
        <v>43462</v>
      </c>
      <c r="F1183" s="41" t="s">
        <v>2300</v>
      </c>
      <c r="G1183" s="41" t="s">
        <v>2301</v>
      </c>
      <c r="H1183" s="41" t="s">
        <v>2302</v>
      </c>
      <c r="I1183" s="41" t="s">
        <v>907</v>
      </c>
      <c r="J1183" s="41" t="s">
        <v>907</v>
      </c>
      <c r="K1183" s="41">
        <f t="shared" si="215"/>
        <v>1</v>
      </c>
      <c r="L1183" s="41">
        <f t="shared" si="216"/>
        <v>1</v>
      </c>
      <c r="M1183" s="41">
        <f t="shared" si="217"/>
        <v>1</v>
      </c>
      <c r="N1183" s="41">
        <f t="shared" si="218"/>
        <v>1</v>
      </c>
      <c r="O1183" s="41">
        <v>1</v>
      </c>
      <c r="S1183" s="14"/>
      <c r="T1183" s="14"/>
      <c r="U1183" s="24"/>
      <c r="V1183" s="24"/>
    </row>
    <row r="1184" spans="1:22" x14ac:dyDescent="0.25">
      <c r="A1184" s="41">
        <f t="shared" si="211"/>
        <v>2018</v>
      </c>
      <c r="B1184" s="41" t="str">
        <f t="shared" si="212"/>
        <v>Dec</v>
      </c>
      <c r="C1184" s="41">
        <f t="shared" si="213"/>
        <v>52</v>
      </c>
      <c r="D1184" s="41" t="str">
        <f t="shared" si="214"/>
        <v>Fri</v>
      </c>
      <c r="E1184" s="27">
        <v>43462</v>
      </c>
      <c r="F1184" s="41" t="s">
        <v>2303</v>
      </c>
      <c r="G1184" s="41" t="s">
        <v>2304</v>
      </c>
      <c r="H1184" s="41" t="s">
        <v>2305</v>
      </c>
      <c r="I1184" s="41" t="s">
        <v>907</v>
      </c>
      <c r="J1184" s="41" t="s">
        <v>907</v>
      </c>
      <c r="K1184" s="41">
        <f t="shared" si="215"/>
        <v>1</v>
      </c>
      <c r="L1184" s="41">
        <f t="shared" si="216"/>
        <v>1</v>
      </c>
      <c r="M1184" s="41">
        <f t="shared" si="217"/>
        <v>1</v>
      </c>
      <c r="N1184" s="41">
        <f t="shared" si="218"/>
        <v>1</v>
      </c>
      <c r="O1184" s="41">
        <v>1</v>
      </c>
      <c r="S1184" s="14"/>
      <c r="T1184" s="14"/>
      <c r="U1184" s="24"/>
      <c r="V1184" s="24"/>
    </row>
    <row r="1185" spans="1:22" x14ac:dyDescent="0.25">
      <c r="A1185" s="41">
        <f t="shared" si="211"/>
        <v>2018</v>
      </c>
      <c r="B1185" s="41" t="str">
        <f t="shared" si="212"/>
        <v>Dec</v>
      </c>
      <c r="C1185" s="41">
        <f t="shared" si="213"/>
        <v>52</v>
      </c>
      <c r="D1185" s="41" t="str">
        <f t="shared" si="214"/>
        <v>Fri</v>
      </c>
      <c r="E1185" s="27">
        <v>43462</v>
      </c>
      <c r="F1185" s="41" t="s">
        <v>2511</v>
      </c>
      <c r="G1185" s="41" t="s">
        <v>2512</v>
      </c>
      <c r="H1185" s="41" t="s">
        <v>2513</v>
      </c>
      <c r="I1185" s="41" t="s">
        <v>908</v>
      </c>
      <c r="J1185" s="41" t="s">
        <v>908</v>
      </c>
      <c r="K1185" s="41">
        <f t="shared" si="215"/>
        <v>0</v>
      </c>
      <c r="L1185" s="41">
        <f t="shared" si="216"/>
        <v>0</v>
      </c>
      <c r="M1185" s="41">
        <f t="shared" si="217"/>
        <v>0</v>
      </c>
      <c r="N1185" s="41">
        <f t="shared" si="218"/>
        <v>0</v>
      </c>
      <c r="O1185" s="41">
        <v>1</v>
      </c>
      <c r="S1185" s="14"/>
      <c r="T1185" s="14"/>
      <c r="U1185" s="24"/>
      <c r="V1185" s="24"/>
    </row>
    <row r="1186" spans="1:22" x14ac:dyDescent="0.25">
      <c r="A1186" s="41">
        <f t="shared" si="211"/>
        <v>2018</v>
      </c>
      <c r="B1186" s="41" t="str">
        <f t="shared" si="212"/>
        <v>Dec</v>
      </c>
      <c r="C1186" s="41">
        <f t="shared" si="213"/>
        <v>52</v>
      </c>
      <c r="D1186" s="41" t="str">
        <f t="shared" si="214"/>
        <v>Fri</v>
      </c>
      <c r="E1186" s="27">
        <v>43462</v>
      </c>
      <c r="F1186" s="41" t="s">
        <v>2517</v>
      </c>
      <c r="G1186" s="41" t="s">
        <v>2518</v>
      </c>
      <c r="H1186" s="41" t="s">
        <v>2519</v>
      </c>
      <c r="I1186" s="41" t="s">
        <v>908</v>
      </c>
      <c r="J1186" s="41" t="s">
        <v>908</v>
      </c>
      <c r="K1186" s="41">
        <f t="shared" si="215"/>
        <v>0</v>
      </c>
      <c r="L1186" s="41">
        <f t="shared" si="216"/>
        <v>0</v>
      </c>
      <c r="M1186" s="41">
        <f t="shared" si="217"/>
        <v>0</v>
      </c>
      <c r="N1186" s="41">
        <f t="shared" si="218"/>
        <v>0</v>
      </c>
      <c r="O1186" s="41">
        <v>1</v>
      </c>
      <c r="S1186" s="14"/>
      <c r="T1186" s="14"/>
      <c r="U1186" s="24"/>
      <c r="V1186" s="24"/>
    </row>
    <row r="1187" spans="1:22" x14ac:dyDescent="0.25">
      <c r="A1187" s="41">
        <f t="shared" si="211"/>
        <v>2018</v>
      </c>
      <c r="B1187" s="41" t="str">
        <f t="shared" si="212"/>
        <v>Dec</v>
      </c>
      <c r="C1187" s="41">
        <f t="shared" si="213"/>
        <v>52</v>
      </c>
      <c r="D1187" s="41" t="str">
        <f t="shared" si="214"/>
        <v>Fri</v>
      </c>
      <c r="E1187" s="27">
        <v>43462</v>
      </c>
      <c r="F1187" s="41">
        <v>51134</v>
      </c>
      <c r="G1187" s="41" t="s">
        <v>82</v>
      </c>
      <c r="H1187" s="41" t="s">
        <v>2345</v>
      </c>
      <c r="I1187" s="41" t="s">
        <v>907</v>
      </c>
      <c r="J1187" s="41" t="s">
        <v>907</v>
      </c>
      <c r="K1187" s="41">
        <f t="shared" si="215"/>
        <v>1</v>
      </c>
      <c r="L1187" s="41">
        <f t="shared" si="216"/>
        <v>1</v>
      </c>
      <c r="M1187" s="41">
        <f t="shared" si="217"/>
        <v>13</v>
      </c>
      <c r="N1187" s="41">
        <f t="shared" si="218"/>
        <v>15</v>
      </c>
      <c r="O1187" s="41">
        <v>1</v>
      </c>
      <c r="S1187" s="14"/>
      <c r="T1187" s="14"/>
      <c r="U1187" s="24"/>
      <c r="V1187" s="24"/>
    </row>
    <row r="1188" spans="1:22" x14ac:dyDescent="0.25">
      <c r="A1188" s="41">
        <f t="shared" si="211"/>
        <v>2018</v>
      </c>
      <c r="B1188" s="41" t="str">
        <f t="shared" si="212"/>
        <v>Dec</v>
      </c>
      <c r="C1188" s="41">
        <f t="shared" si="213"/>
        <v>53</v>
      </c>
      <c r="D1188" s="41" t="str">
        <f t="shared" si="214"/>
        <v>Mon</v>
      </c>
      <c r="E1188" s="27">
        <v>43465</v>
      </c>
      <c r="F1188" s="41">
        <v>51951</v>
      </c>
      <c r="G1188" s="41" t="s">
        <v>830</v>
      </c>
      <c r="H1188" s="41" t="s">
        <v>2521</v>
      </c>
      <c r="I1188" s="41" t="s">
        <v>908</v>
      </c>
      <c r="J1188" s="41" t="s">
        <v>908</v>
      </c>
      <c r="K1188" s="41">
        <f t="shared" si="215"/>
        <v>0</v>
      </c>
      <c r="L1188" s="41">
        <f t="shared" si="216"/>
        <v>0</v>
      </c>
      <c r="M1188" s="41">
        <f t="shared" si="217"/>
        <v>1</v>
      </c>
      <c r="N1188" s="41">
        <f t="shared" si="218"/>
        <v>1</v>
      </c>
      <c r="O1188" s="41">
        <v>1</v>
      </c>
      <c r="S1188" s="14"/>
      <c r="T1188" s="14"/>
      <c r="U1188" s="24"/>
      <c r="V1188" s="24"/>
    </row>
    <row r="1189" spans="1:22" x14ac:dyDescent="0.25">
      <c r="A1189" s="41">
        <f t="shared" si="211"/>
        <v>2018</v>
      </c>
      <c r="B1189" s="41" t="str">
        <f t="shared" si="212"/>
        <v>Dec</v>
      </c>
      <c r="C1189" s="41">
        <f t="shared" si="213"/>
        <v>53</v>
      </c>
      <c r="D1189" s="41" t="str">
        <f t="shared" si="214"/>
        <v>Mon</v>
      </c>
      <c r="E1189" s="27">
        <v>43465</v>
      </c>
      <c r="F1189" s="41">
        <v>52084</v>
      </c>
      <c r="G1189" s="41" t="s">
        <v>272</v>
      </c>
      <c r="H1189" s="41" t="s">
        <v>2522</v>
      </c>
      <c r="I1189" s="41" t="s">
        <v>908</v>
      </c>
      <c r="J1189" s="41" t="s">
        <v>908</v>
      </c>
      <c r="K1189" s="41">
        <f t="shared" si="215"/>
        <v>0</v>
      </c>
      <c r="L1189" s="41">
        <f t="shared" si="216"/>
        <v>0</v>
      </c>
      <c r="M1189" s="41">
        <f t="shared" si="217"/>
        <v>1</v>
      </c>
      <c r="N1189" s="41">
        <f t="shared" si="218"/>
        <v>1</v>
      </c>
      <c r="O1189" s="41">
        <v>1</v>
      </c>
      <c r="S1189" s="14"/>
      <c r="T1189" s="14"/>
      <c r="U1189" s="24"/>
      <c r="V1189" s="24"/>
    </row>
    <row r="1190" spans="1:22" x14ac:dyDescent="0.25">
      <c r="A1190" s="41">
        <f t="shared" si="211"/>
        <v>2019</v>
      </c>
      <c r="B1190" s="41" t="str">
        <f t="shared" si="212"/>
        <v>Jan</v>
      </c>
      <c r="C1190" s="41">
        <f t="shared" si="213"/>
        <v>1</v>
      </c>
      <c r="D1190" s="41" t="str">
        <f t="shared" si="214"/>
        <v>Wed</v>
      </c>
      <c r="E1190" s="27">
        <v>43467</v>
      </c>
      <c r="F1190" s="41">
        <v>53249</v>
      </c>
      <c r="G1190" s="41" t="s">
        <v>135</v>
      </c>
      <c r="H1190" s="41" t="s">
        <v>2605</v>
      </c>
      <c r="I1190" s="41" t="s">
        <v>908</v>
      </c>
      <c r="J1190" s="41" t="s">
        <v>908</v>
      </c>
      <c r="K1190" s="41">
        <f t="shared" si="215"/>
        <v>0</v>
      </c>
      <c r="L1190" s="41">
        <f t="shared" si="216"/>
        <v>0</v>
      </c>
      <c r="M1190" s="41">
        <f t="shared" si="217"/>
        <v>2</v>
      </c>
      <c r="N1190" s="41">
        <f t="shared" si="218"/>
        <v>2</v>
      </c>
      <c r="O1190" s="41">
        <v>1</v>
      </c>
      <c r="S1190" s="14"/>
      <c r="T1190" s="14"/>
      <c r="U1190" s="24"/>
      <c r="V1190" s="24"/>
    </row>
    <row r="1191" spans="1:22" x14ac:dyDescent="0.25">
      <c r="A1191" s="41">
        <f t="shared" si="211"/>
        <v>2019</v>
      </c>
      <c r="B1191" s="41" t="str">
        <f t="shared" si="212"/>
        <v>Jan</v>
      </c>
      <c r="C1191" s="41">
        <f t="shared" si="213"/>
        <v>1</v>
      </c>
      <c r="D1191" s="41" t="str">
        <f t="shared" si="214"/>
        <v>Wed</v>
      </c>
      <c r="E1191" s="27">
        <v>43467</v>
      </c>
      <c r="F1191" s="41" t="s">
        <v>2311</v>
      </c>
      <c r="G1191" s="41" t="s">
        <v>2312</v>
      </c>
      <c r="H1191" s="41" t="s">
        <v>2313</v>
      </c>
      <c r="I1191" s="41" t="s">
        <v>907</v>
      </c>
      <c r="J1191" s="41" t="s">
        <v>907</v>
      </c>
      <c r="K1191" s="41">
        <f t="shared" si="215"/>
        <v>1</v>
      </c>
      <c r="L1191" s="41">
        <f t="shared" si="216"/>
        <v>1</v>
      </c>
      <c r="M1191" s="41">
        <f t="shared" si="217"/>
        <v>1</v>
      </c>
      <c r="N1191" s="41">
        <f t="shared" si="218"/>
        <v>1</v>
      </c>
      <c r="O1191" s="41">
        <v>1</v>
      </c>
      <c r="S1191" s="14"/>
      <c r="T1191" s="14"/>
      <c r="U1191" s="24"/>
      <c r="V1191" s="24"/>
    </row>
    <row r="1192" spans="1:22" x14ac:dyDescent="0.25">
      <c r="A1192" s="41">
        <f t="shared" si="211"/>
        <v>2019</v>
      </c>
      <c r="B1192" s="41" t="str">
        <f t="shared" si="212"/>
        <v>Jan</v>
      </c>
      <c r="C1192" s="41">
        <f t="shared" si="213"/>
        <v>1</v>
      </c>
      <c r="D1192" s="41" t="str">
        <f t="shared" si="214"/>
        <v>Wed</v>
      </c>
      <c r="E1192" s="27">
        <v>43467</v>
      </c>
      <c r="F1192" s="41">
        <v>49619</v>
      </c>
      <c r="G1192" s="41" t="s">
        <v>912</v>
      </c>
      <c r="H1192" s="41" t="s">
        <v>2327</v>
      </c>
      <c r="I1192" s="41" t="s">
        <v>907</v>
      </c>
      <c r="J1192" s="41" t="s">
        <v>907</v>
      </c>
      <c r="K1192" s="41">
        <f t="shared" si="215"/>
        <v>1</v>
      </c>
      <c r="L1192" s="41">
        <f t="shared" si="216"/>
        <v>1</v>
      </c>
      <c r="M1192" s="41">
        <f t="shared" si="217"/>
        <v>5</v>
      </c>
      <c r="N1192" s="41">
        <f t="shared" si="218"/>
        <v>5</v>
      </c>
      <c r="O1192" s="41">
        <v>1</v>
      </c>
      <c r="S1192" s="14"/>
      <c r="T1192" s="14"/>
      <c r="U1192" s="24"/>
      <c r="V1192" s="24"/>
    </row>
    <row r="1193" spans="1:22" x14ac:dyDescent="0.25">
      <c r="A1193" s="41">
        <f t="shared" si="211"/>
        <v>2019</v>
      </c>
      <c r="B1193" s="41" t="str">
        <f t="shared" si="212"/>
        <v>Jan</v>
      </c>
      <c r="C1193" s="41">
        <f t="shared" si="213"/>
        <v>1</v>
      </c>
      <c r="D1193" s="41" t="str">
        <f t="shared" si="214"/>
        <v>Thu</v>
      </c>
      <c r="E1193" s="27">
        <v>43468</v>
      </c>
      <c r="F1193" s="41" t="s">
        <v>2366</v>
      </c>
      <c r="G1193" s="41" t="s">
        <v>2367</v>
      </c>
      <c r="H1193" s="41" t="s">
        <v>2368</v>
      </c>
      <c r="I1193" s="41" t="s">
        <v>907</v>
      </c>
      <c r="J1193" s="41" t="s">
        <v>907</v>
      </c>
      <c r="K1193" s="41">
        <f t="shared" si="215"/>
        <v>1</v>
      </c>
      <c r="L1193" s="41">
        <f t="shared" si="216"/>
        <v>1</v>
      </c>
      <c r="M1193" s="41">
        <f t="shared" si="217"/>
        <v>1</v>
      </c>
      <c r="N1193" s="41">
        <f t="shared" si="218"/>
        <v>1</v>
      </c>
      <c r="O1193" s="41">
        <v>1</v>
      </c>
      <c r="S1193" s="14"/>
      <c r="T1193" s="14"/>
      <c r="U1193" s="24"/>
      <c r="V1193" s="24"/>
    </row>
    <row r="1194" spans="1:22" x14ac:dyDescent="0.25">
      <c r="A1194" s="41">
        <f t="shared" si="211"/>
        <v>2019</v>
      </c>
      <c r="B1194" s="41" t="str">
        <f t="shared" si="212"/>
        <v>Jan</v>
      </c>
      <c r="C1194" s="41">
        <f t="shared" si="213"/>
        <v>1</v>
      </c>
      <c r="D1194" s="41" t="str">
        <f t="shared" si="214"/>
        <v>Wed</v>
      </c>
      <c r="E1194" s="27">
        <v>43467</v>
      </c>
      <c r="F1194" s="41">
        <v>49353</v>
      </c>
      <c r="G1194" s="41" t="s">
        <v>43</v>
      </c>
      <c r="H1194" s="41" t="s">
        <v>2331</v>
      </c>
      <c r="I1194" s="41" t="s">
        <v>907</v>
      </c>
      <c r="J1194" s="41" t="s">
        <v>907</v>
      </c>
      <c r="K1194" s="41">
        <f t="shared" si="215"/>
        <v>1</v>
      </c>
      <c r="L1194" s="41">
        <f t="shared" si="216"/>
        <v>1</v>
      </c>
      <c r="M1194" s="41">
        <f t="shared" si="217"/>
        <v>4</v>
      </c>
      <c r="N1194" s="41">
        <f t="shared" si="218"/>
        <v>3</v>
      </c>
      <c r="O1194" s="41">
        <v>1</v>
      </c>
      <c r="S1194" s="14"/>
      <c r="T1194" s="14"/>
      <c r="U1194" s="24"/>
      <c r="V1194" s="24"/>
    </row>
    <row r="1195" spans="1:22" x14ac:dyDescent="0.25">
      <c r="A1195" s="41">
        <f t="shared" si="211"/>
        <v>2019</v>
      </c>
      <c r="B1195" s="41" t="str">
        <f t="shared" si="212"/>
        <v>Jan</v>
      </c>
      <c r="C1195" s="41">
        <f t="shared" si="213"/>
        <v>1</v>
      </c>
      <c r="D1195" s="41" t="str">
        <f t="shared" si="214"/>
        <v>Wed</v>
      </c>
      <c r="E1195" s="27">
        <v>43467</v>
      </c>
      <c r="F1195" s="41" t="s">
        <v>2333</v>
      </c>
      <c r="G1195" s="41" t="s">
        <v>2334</v>
      </c>
      <c r="H1195" s="41" t="s">
        <v>2335</v>
      </c>
      <c r="I1195" s="41" t="s">
        <v>907</v>
      </c>
      <c r="J1195" s="41" t="s">
        <v>907</v>
      </c>
      <c r="K1195" s="41">
        <f t="shared" si="215"/>
        <v>1</v>
      </c>
      <c r="L1195" s="41">
        <f t="shared" si="216"/>
        <v>1</v>
      </c>
      <c r="M1195" s="41">
        <f t="shared" si="217"/>
        <v>1</v>
      </c>
      <c r="N1195" s="41">
        <f t="shared" si="218"/>
        <v>1</v>
      </c>
      <c r="O1195" s="41">
        <v>1</v>
      </c>
      <c r="S1195" s="14"/>
      <c r="T1195" s="14"/>
      <c r="U1195" s="24"/>
      <c r="V1195" s="24"/>
    </row>
    <row r="1196" spans="1:22" x14ac:dyDescent="0.25">
      <c r="A1196" s="41">
        <f t="shared" si="211"/>
        <v>2019</v>
      </c>
      <c r="B1196" s="41" t="str">
        <f t="shared" si="212"/>
        <v>Jan</v>
      </c>
      <c r="C1196" s="41">
        <f t="shared" si="213"/>
        <v>1</v>
      </c>
      <c r="D1196" s="41" t="str">
        <f t="shared" si="214"/>
        <v>Wed</v>
      </c>
      <c r="E1196" s="27">
        <v>43467</v>
      </c>
      <c r="F1196" s="41" t="s">
        <v>2353</v>
      </c>
      <c r="G1196" s="41" t="s">
        <v>2354</v>
      </c>
      <c r="H1196" s="41" t="s">
        <v>2355</v>
      </c>
      <c r="I1196" s="41" t="s">
        <v>907</v>
      </c>
      <c r="J1196" s="41" t="s">
        <v>907</v>
      </c>
      <c r="K1196" s="41">
        <f t="shared" si="215"/>
        <v>1</v>
      </c>
      <c r="L1196" s="41">
        <f t="shared" si="216"/>
        <v>1</v>
      </c>
      <c r="M1196" s="41">
        <f t="shared" si="217"/>
        <v>1</v>
      </c>
      <c r="N1196" s="41">
        <f t="shared" si="218"/>
        <v>1</v>
      </c>
      <c r="O1196" s="41">
        <v>1</v>
      </c>
      <c r="S1196" s="14"/>
      <c r="T1196" s="14"/>
      <c r="U1196" s="24"/>
      <c r="V1196" s="24"/>
    </row>
    <row r="1197" spans="1:22" x14ac:dyDescent="0.25">
      <c r="A1197" s="41">
        <f t="shared" si="211"/>
        <v>2019</v>
      </c>
      <c r="B1197" s="41" t="str">
        <f t="shared" si="212"/>
        <v>Jan</v>
      </c>
      <c r="C1197" s="41">
        <f t="shared" si="213"/>
        <v>1</v>
      </c>
      <c r="D1197" s="41" t="str">
        <f t="shared" si="214"/>
        <v>Wed</v>
      </c>
      <c r="E1197" s="27">
        <v>43467</v>
      </c>
      <c r="F1197" s="41" t="s">
        <v>2537</v>
      </c>
      <c r="G1197" s="41" t="s">
        <v>2538</v>
      </c>
      <c r="H1197" s="41" t="s">
        <v>2539</v>
      </c>
      <c r="I1197" s="41" t="s">
        <v>908</v>
      </c>
      <c r="J1197" s="41" t="s">
        <v>908</v>
      </c>
      <c r="K1197" s="41">
        <f t="shared" si="215"/>
        <v>0</v>
      </c>
      <c r="L1197" s="41">
        <f t="shared" si="216"/>
        <v>0</v>
      </c>
      <c r="M1197" s="41">
        <f t="shared" si="217"/>
        <v>0</v>
      </c>
      <c r="N1197" s="41">
        <f t="shared" si="218"/>
        <v>0</v>
      </c>
      <c r="O1197" s="41">
        <v>1</v>
      </c>
      <c r="S1197" s="14"/>
      <c r="T1197" s="14"/>
      <c r="U1197" s="24"/>
      <c r="V1197" s="24"/>
    </row>
    <row r="1198" spans="1:22" x14ac:dyDescent="0.25">
      <c r="A1198" s="41">
        <f t="shared" si="211"/>
        <v>2019</v>
      </c>
      <c r="B1198" s="41" t="str">
        <f t="shared" si="212"/>
        <v>Jan</v>
      </c>
      <c r="C1198" s="41">
        <f t="shared" si="213"/>
        <v>1</v>
      </c>
      <c r="D1198" s="41" t="str">
        <f t="shared" si="214"/>
        <v>Wed</v>
      </c>
      <c r="E1198" s="27">
        <v>43467</v>
      </c>
      <c r="F1198" s="41" t="s">
        <v>2357</v>
      </c>
      <c r="G1198" s="41" t="s">
        <v>2358</v>
      </c>
      <c r="H1198" s="41" t="s">
        <v>2359</v>
      </c>
      <c r="I1198" s="41" t="s">
        <v>907</v>
      </c>
      <c r="J1198" s="41" t="s">
        <v>907</v>
      </c>
      <c r="K1198" s="41">
        <f t="shared" si="215"/>
        <v>1</v>
      </c>
      <c r="L1198" s="41">
        <f t="shared" si="216"/>
        <v>1</v>
      </c>
      <c r="M1198" s="41">
        <f t="shared" si="217"/>
        <v>1</v>
      </c>
      <c r="N1198" s="41">
        <f t="shared" si="218"/>
        <v>1</v>
      </c>
      <c r="O1198" s="41">
        <v>1</v>
      </c>
      <c r="S1198" s="14"/>
      <c r="T1198" s="14"/>
      <c r="U1198" s="24"/>
      <c r="V1198" s="24"/>
    </row>
    <row r="1199" spans="1:22" x14ac:dyDescent="0.25">
      <c r="A1199" s="41">
        <f t="shared" si="211"/>
        <v>2019</v>
      </c>
      <c r="B1199" s="41" t="str">
        <f t="shared" si="212"/>
        <v>Jan</v>
      </c>
      <c r="C1199" s="41">
        <f t="shared" si="213"/>
        <v>1</v>
      </c>
      <c r="D1199" s="41" t="str">
        <f t="shared" si="214"/>
        <v>Wed</v>
      </c>
      <c r="E1199" s="27">
        <v>43467</v>
      </c>
      <c r="F1199" s="41">
        <v>50016</v>
      </c>
      <c r="G1199" s="41" t="s">
        <v>924</v>
      </c>
      <c r="H1199" s="41" t="s">
        <v>2320</v>
      </c>
      <c r="I1199" s="41" t="s">
        <v>907</v>
      </c>
      <c r="J1199" s="41" t="s">
        <v>907</v>
      </c>
      <c r="K1199" s="41">
        <f t="shared" si="215"/>
        <v>1</v>
      </c>
      <c r="L1199" s="41">
        <f t="shared" si="216"/>
        <v>1</v>
      </c>
      <c r="M1199" s="41">
        <f t="shared" si="217"/>
        <v>4</v>
      </c>
      <c r="N1199" s="41">
        <f t="shared" si="218"/>
        <v>4</v>
      </c>
      <c r="O1199" s="41">
        <v>1</v>
      </c>
      <c r="S1199" s="14"/>
      <c r="T1199" s="14"/>
      <c r="U1199" s="24"/>
      <c r="V1199" s="24"/>
    </row>
    <row r="1200" spans="1:22" x14ac:dyDescent="0.25">
      <c r="A1200" s="41">
        <f t="shared" si="211"/>
        <v>2019</v>
      </c>
      <c r="B1200" s="41" t="str">
        <f t="shared" si="212"/>
        <v>Jan</v>
      </c>
      <c r="C1200" s="41">
        <f t="shared" si="213"/>
        <v>1</v>
      </c>
      <c r="D1200" s="41" t="str">
        <f t="shared" si="214"/>
        <v>Wed</v>
      </c>
      <c r="E1200" s="27">
        <v>43467</v>
      </c>
      <c r="F1200" s="41" t="s">
        <v>2540</v>
      </c>
      <c r="G1200" s="41" t="s">
        <v>98</v>
      </c>
      <c r="H1200" s="41" t="s">
        <v>2541</v>
      </c>
      <c r="I1200" s="41" t="s">
        <v>908</v>
      </c>
      <c r="J1200" s="41" t="s">
        <v>908</v>
      </c>
      <c r="K1200" s="41">
        <f t="shared" si="215"/>
        <v>0</v>
      </c>
      <c r="L1200" s="41">
        <f t="shared" si="216"/>
        <v>0</v>
      </c>
      <c r="M1200" s="41">
        <f t="shared" si="217"/>
        <v>3</v>
      </c>
      <c r="N1200" s="41">
        <f t="shared" si="218"/>
        <v>4</v>
      </c>
      <c r="O1200" s="41">
        <v>1</v>
      </c>
      <c r="S1200" s="14"/>
      <c r="T1200" s="14"/>
      <c r="U1200" s="24"/>
      <c r="V1200" s="24"/>
    </row>
    <row r="1201" spans="1:22" x14ac:dyDescent="0.25">
      <c r="A1201" s="41">
        <f t="shared" si="211"/>
        <v>2019</v>
      </c>
      <c r="B1201" s="41" t="str">
        <f t="shared" si="212"/>
        <v>Jan</v>
      </c>
      <c r="C1201" s="41">
        <f t="shared" si="213"/>
        <v>1</v>
      </c>
      <c r="D1201" s="41" t="str">
        <f t="shared" si="214"/>
        <v>Wed</v>
      </c>
      <c r="E1201" s="27">
        <v>43467</v>
      </c>
      <c r="F1201" s="41">
        <v>50761</v>
      </c>
      <c r="G1201" s="41" t="s">
        <v>39</v>
      </c>
      <c r="H1201" s="41" t="s">
        <v>2361</v>
      </c>
      <c r="I1201" s="41" t="s">
        <v>907</v>
      </c>
      <c r="J1201" s="41" t="s">
        <v>907</v>
      </c>
      <c r="K1201" s="41">
        <f t="shared" si="215"/>
        <v>1</v>
      </c>
      <c r="L1201" s="41">
        <f t="shared" si="216"/>
        <v>1</v>
      </c>
      <c r="M1201" s="41">
        <f t="shared" si="217"/>
        <v>26</v>
      </c>
      <c r="N1201" s="41">
        <f t="shared" si="218"/>
        <v>21</v>
      </c>
      <c r="O1201" s="41">
        <v>1</v>
      </c>
      <c r="S1201" s="14"/>
      <c r="T1201" s="14"/>
      <c r="U1201" s="24"/>
      <c r="V1201" s="24"/>
    </row>
    <row r="1202" spans="1:22" x14ac:dyDescent="0.25">
      <c r="A1202" s="41">
        <f t="shared" si="211"/>
        <v>2019</v>
      </c>
      <c r="B1202" s="41" t="str">
        <f t="shared" si="212"/>
        <v>Jan</v>
      </c>
      <c r="C1202" s="41">
        <f t="shared" si="213"/>
        <v>1</v>
      </c>
      <c r="D1202" s="41" t="str">
        <f t="shared" si="214"/>
        <v>Wed</v>
      </c>
      <c r="E1202" s="27">
        <v>43467</v>
      </c>
      <c r="F1202" s="41">
        <v>49777</v>
      </c>
      <c r="G1202" s="41" t="s">
        <v>10</v>
      </c>
      <c r="H1202" s="41" t="s">
        <v>2347</v>
      </c>
      <c r="I1202" s="41" t="s">
        <v>907</v>
      </c>
      <c r="J1202" s="41" t="s">
        <v>907</v>
      </c>
      <c r="K1202" s="41">
        <f t="shared" si="215"/>
        <v>1</v>
      </c>
      <c r="L1202" s="41">
        <f t="shared" si="216"/>
        <v>1</v>
      </c>
      <c r="M1202" s="41">
        <f t="shared" si="217"/>
        <v>27</v>
      </c>
      <c r="N1202" s="41">
        <f t="shared" si="218"/>
        <v>30</v>
      </c>
      <c r="O1202" s="41">
        <v>1</v>
      </c>
      <c r="S1202" s="14"/>
      <c r="T1202" s="14"/>
      <c r="U1202" s="24"/>
      <c r="V1202" s="24"/>
    </row>
    <row r="1203" spans="1:22" x14ac:dyDescent="0.25">
      <c r="A1203" s="41">
        <f t="shared" si="211"/>
        <v>2019</v>
      </c>
      <c r="B1203" s="41" t="str">
        <f t="shared" si="212"/>
        <v>Jan</v>
      </c>
      <c r="C1203" s="41">
        <f t="shared" si="213"/>
        <v>1</v>
      </c>
      <c r="D1203" s="41" t="str">
        <f t="shared" si="214"/>
        <v>Wed</v>
      </c>
      <c r="E1203" s="27">
        <v>43467</v>
      </c>
      <c r="F1203" s="41">
        <v>50063</v>
      </c>
      <c r="G1203" s="41" t="s">
        <v>10</v>
      </c>
      <c r="H1203" s="41" t="s">
        <v>2349</v>
      </c>
      <c r="I1203" s="41" t="s">
        <v>907</v>
      </c>
      <c r="J1203" s="41" t="s">
        <v>907</v>
      </c>
      <c r="K1203" s="41">
        <f t="shared" si="215"/>
        <v>1</v>
      </c>
      <c r="L1203" s="41">
        <f t="shared" si="216"/>
        <v>1</v>
      </c>
      <c r="M1203" s="41">
        <f t="shared" si="217"/>
        <v>27</v>
      </c>
      <c r="N1203" s="41">
        <f t="shared" si="218"/>
        <v>30</v>
      </c>
      <c r="O1203" s="41">
        <v>1</v>
      </c>
      <c r="S1203" s="14"/>
      <c r="T1203" s="14"/>
      <c r="U1203" s="24"/>
      <c r="V1203" s="24"/>
    </row>
    <row r="1204" spans="1:22" x14ac:dyDescent="0.25">
      <c r="A1204" s="41">
        <f t="shared" si="211"/>
        <v>2019</v>
      </c>
      <c r="B1204" s="41" t="str">
        <f t="shared" si="212"/>
        <v>Jan</v>
      </c>
      <c r="C1204" s="41">
        <f t="shared" si="213"/>
        <v>1</v>
      </c>
      <c r="D1204" s="41" t="str">
        <f t="shared" si="214"/>
        <v>Wed</v>
      </c>
      <c r="E1204" s="27">
        <v>43467</v>
      </c>
      <c r="F1204" s="41">
        <v>52078</v>
      </c>
      <c r="G1204" s="41" t="s">
        <v>450</v>
      </c>
      <c r="H1204" s="41" t="s">
        <v>2338</v>
      </c>
      <c r="I1204" s="41" t="s">
        <v>907</v>
      </c>
      <c r="J1204" s="41" t="s">
        <v>907</v>
      </c>
      <c r="K1204" s="41">
        <f t="shared" si="215"/>
        <v>1</v>
      </c>
      <c r="L1204" s="41">
        <f t="shared" si="216"/>
        <v>1</v>
      </c>
      <c r="M1204" s="41">
        <f t="shared" si="217"/>
        <v>3</v>
      </c>
      <c r="N1204" s="41">
        <f t="shared" si="218"/>
        <v>3</v>
      </c>
      <c r="O1204" s="41">
        <v>1</v>
      </c>
      <c r="S1204" s="14"/>
      <c r="T1204" s="14"/>
      <c r="U1204" s="24"/>
      <c r="V1204" s="24"/>
    </row>
    <row r="1205" spans="1:22" x14ac:dyDescent="0.25">
      <c r="A1205" s="41">
        <f t="shared" si="211"/>
        <v>2019</v>
      </c>
      <c r="B1205" s="41" t="str">
        <f t="shared" si="212"/>
        <v>Jan</v>
      </c>
      <c r="C1205" s="41">
        <f t="shared" si="213"/>
        <v>1</v>
      </c>
      <c r="D1205" s="41" t="str">
        <f t="shared" si="214"/>
        <v>Wed</v>
      </c>
      <c r="E1205" s="27">
        <v>43467</v>
      </c>
      <c r="F1205" s="41">
        <v>51404</v>
      </c>
      <c r="G1205" s="41" t="s">
        <v>215</v>
      </c>
      <c r="H1205" s="41" t="s">
        <v>2328</v>
      </c>
      <c r="I1205" s="41" t="s">
        <v>907</v>
      </c>
      <c r="J1205" s="41" t="s">
        <v>907</v>
      </c>
      <c r="K1205" s="41">
        <f t="shared" si="215"/>
        <v>1</v>
      </c>
      <c r="L1205" s="41">
        <f t="shared" si="216"/>
        <v>1</v>
      </c>
      <c r="M1205" s="41">
        <f t="shared" si="217"/>
        <v>5</v>
      </c>
      <c r="N1205" s="41">
        <f t="shared" si="218"/>
        <v>5</v>
      </c>
      <c r="O1205" s="41">
        <v>1</v>
      </c>
      <c r="S1205" s="14"/>
      <c r="T1205" s="14"/>
      <c r="U1205" s="24"/>
      <c r="V1205" s="24"/>
    </row>
    <row r="1206" spans="1:22" x14ac:dyDescent="0.25">
      <c r="A1206" s="41">
        <f t="shared" si="211"/>
        <v>2019</v>
      </c>
      <c r="B1206" s="41" t="str">
        <f t="shared" si="212"/>
        <v>Jan</v>
      </c>
      <c r="C1206" s="41">
        <f t="shared" si="213"/>
        <v>1</v>
      </c>
      <c r="D1206" s="41" t="str">
        <f t="shared" si="214"/>
        <v>Wed</v>
      </c>
      <c r="E1206" s="27">
        <v>43467</v>
      </c>
      <c r="F1206" s="41">
        <v>51678</v>
      </c>
      <c r="G1206" s="41" t="s">
        <v>58</v>
      </c>
      <c r="H1206" s="41" t="s">
        <v>2330</v>
      </c>
      <c r="I1206" s="41" t="s">
        <v>907</v>
      </c>
      <c r="J1206" s="41" t="s">
        <v>907</v>
      </c>
      <c r="K1206" s="41">
        <f t="shared" si="215"/>
        <v>1</v>
      </c>
      <c r="L1206" s="41">
        <f t="shared" si="216"/>
        <v>1</v>
      </c>
      <c r="M1206" s="41">
        <f t="shared" si="217"/>
        <v>11</v>
      </c>
      <c r="N1206" s="41">
        <f t="shared" si="218"/>
        <v>11</v>
      </c>
      <c r="O1206" s="41">
        <v>1</v>
      </c>
      <c r="S1206" s="14"/>
      <c r="T1206" s="14"/>
      <c r="U1206" s="24"/>
      <c r="V1206" s="24"/>
    </row>
    <row r="1207" spans="1:22" x14ac:dyDescent="0.25">
      <c r="A1207" s="41">
        <f t="shared" si="211"/>
        <v>2019</v>
      </c>
      <c r="B1207" s="41" t="str">
        <f t="shared" si="212"/>
        <v>Jan</v>
      </c>
      <c r="C1207" s="41">
        <f t="shared" si="213"/>
        <v>1</v>
      </c>
      <c r="D1207" s="41" t="str">
        <f t="shared" si="214"/>
        <v>Wed</v>
      </c>
      <c r="E1207" s="27">
        <v>43467</v>
      </c>
      <c r="F1207" s="41" t="s">
        <v>2553</v>
      </c>
      <c r="G1207" s="41" t="s">
        <v>2554</v>
      </c>
      <c r="H1207" s="41" t="s">
        <v>2555</v>
      </c>
      <c r="I1207" s="41" t="s">
        <v>908</v>
      </c>
      <c r="J1207" s="41" t="s">
        <v>908</v>
      </c>
      <c r="K1207" s="41">
        <f t="shared" si="215"/>
        <v>0</v>
      </c>
      <c r="L1207" s="41">
        <f t="shared" si="216"/>
        <v>0</v>
      </c>
      <c r="M1207" s="41">
        <f t="shared" si="217"/>
        <v>0</v>
      </c>
      <c r="N1207" s="41">
        <f t="shared" si="218"/>
        <v>0</v>
      </c>
      <c r="O1207" s="41">
        <v>1</v>
      </c>
      <c r="S1207" s="14"/>
      <c r="T1207" s="14"/>
      <c r="U1207" s="24"/>
      <c r="V1207" s="24"/>
    </row>
    <row r="1208" spans="1:22" x14ac:dyDescent="0.25">
      <c r="A1208" s="41">
        <f t="shared" si="211"/>
        <v>2019</v>
      </c>
      <c r="B1208" s="41" t="str">
        <f t="shared" si="212"/>
        <v>Jan</v>
      </c>
      <c r="C1208" s="41">
        <f t="shared" si="213"/>
        <v>1</v>
      </c>
      <c r="D1208" s="41" t="str">
        <f t="shared" si="214"/>
        <v>Wed</v>
      </c>
      <c r="E1208" s="27">
        <v>43467</v>
      </c>
      <c r="F1208" s="41" t="s">
        <v>2324</v>
      </c>
      <c r="G1208" s="41" t="s">
        <v>984</v>
      </c>
      <c r="H1208" s="41" t="s">
        <v>2325</v>
      </c>
      <c r="I1208" s="41" t="s">
        <v>907</v>
      </c>
      <c r="J1208" s="41" t="s">
        <v>907</v>
      </c>
      <c r="K1208" s="41">
        <f t="shared" si="215"/>
        <v>1</v>
      </c>
      <c r="L1208" s="41">
        <f t="shared" si="216"/>
        <v>1</v>
      </c>
      <c r="M1208" s="41">
        <f t="shared" si="217"/>
        <v>1</v>
      </c>
      <c r="N1208" s="41">
        <f t="shared" si="218"/>
        <v>1</v>
      </c>
      <c r="O1208" s="41">
        <v>1</v>
      </c>
      <c r="S1208" s="14"/>
      <c r="T1208" s="14"/>
      <c r="U1208" s="24"/>
      <c r="V1208" s="24"/>
    </row>
    <row r="1209" spans="1:22" x14ac:dyDescent="0.25">
      <c r="A1209" s="41">
        <f t="shared" si="211"/>
        <v>2019</v>
      </c>
      <c r="B1209" s="41" t="str">
        <f t="shared" si="212"/>
        <v>Jan</v>
      </c>
      <c r="C1209" s="41">
        <f t="shared" si="213"/>
        <v>1</v>
      </c>
      <c r="D1209" s="41" t="str">
        <f t="shared" si="214"/>
        <v>Wed</v>
      </c>
      <c r="E1209" s="27">
        <v>43467</v>
      </c>
      <c r="F1209" s="41" t="s">
        <v>2613</v>
      </c>
      <c r="G1209" s="41" t="s">
        <v>2614</v>
      </c>
      <c r="H1209" s="41" t="s">
        <v>2615</v>
      </c>
      <c r="I1209" s="41" t="s">
        <v>907</v>
      </c>
      <c r="J1209" s="41" t="s">
        <v>907</v>
      </c>
      <c r="K1209" s="41">
        <f t="shared" si="215"/>
        <v>1</v>
      </c>
      <c r="L1209" s="41">
        <f t="shared" si="216"/>
        <v>1</v>
      </c>
      <c r="M1209" s="41">
        <f t="shared" si="217"/>
        <v>1</v>
      </c>
      <c r="N1209" s="41">
        <f t="shared" si="218"/>
        <v>1</v>
      </c>
      <c r="O1209" s="41">
        <v>1</v>
      </c>
      <c r="S1209" s="14"/>
      <c r="T1209" s="14"/>
      <c r="U1209" s="24"/>
      <c r="V1209" s="24"/>
    </row>
    <row r="1210" spans="1:22" x14ac:dyDescent="0.25">
      <c r="A1210" s="41">
        <f t="shared" si="211"/>
        <v>2019</v>
      </c>
      <c r="B1210" s="41" t="str">
        <f t="shared" si="212"/>
        <v>Jan</v>
      </c>
      <c r="C1210" s="41">
        <f t="shared" si="213"/>
        <v>1</v>
      </c>
      <c r="D1210" s="41" t="str">
        <f t="shared" si="214"/>
        <v>Wed</v>
      </c>
      <c r="E1210" s="27">
        <v>43467</v>
      </c>
      <c r="F1210" s="41">
        <v>47969</v>
      </c>
      <c r="G1210" s="41" t="s">
        <v>1512</v>
      </c>
      <c r="H1210" s="41" t="s">
        <v>2542</v>
      </c>
      <c r="I1210" s="41" t="s">
        <v>907</v>
      </c>
      <c r="J1210" s="41" t="s">
        <v>907</v>
      </c>
      <c r="K1210" s="41">
        <f t="shared" si="215"/>
        <v>1</v>
      </c>
      <c r="L1210" s="41">
        <f t="shared" si="216"/>
        <v>1</v>
      </c>
      <c r="M1210" s="41">
        <f t="shared" si="217"/>
        <v>1</v>
      </c>
      <c r="N1210" s="41">
        <f t="shared" si="218"/>
        <v>1</v>
      </c>
      <c r="O1210" s="41">
        <v>1</v>
      </c>
      <c r="S1210" s="14"/>
      <c r="T1210" s="14"/>
      <c r="U1210" s="24"/>
      <c r="V1210" s="24"/>
    </row>
    <row r="1211" spans="1:22" x14ac:dyDescent="0.25">
      <c r="A1211" s="41">
        <f t="shared" si="211"/>
        <v>2019</v>
      </c>
      <c r="B1211" s="41" t="str">
        <f t="shared" si="212"/>
        <v>Jan</v>
      </c>
      <c r="C1211" s="41">
        <f t="shared" si="213"/>
        <v>1</v>
      </c>
      <c r="D1211" s="41" t="str">
        <f t="shared" si="214"/>
        <v>Wed</v>
      </c>
      <c r="E1211" s="27">
        <v>43467</v>
      </c>
      <c r="F1211" s="41">
        <v>51672</v>
      </c>
      <c r="G1211" s="41" t="s">
        <v>2343</v>
      </c>
      <c r="H1211" s="41" t="s">
        <v>2344</v>
      </c>
      <c r="I1211" s="41" t="s">
        <v>907</v>
      </c>
      <c r="J1211" s="41" t="s">
        <v>907</v>
      </c>
      <c r="K1211" s="41">
        <f t="shared" si="215"/>
        <v>1</v>
      </c>
      <c r="L1211" s="41">
        <f t="shared" si="216"/>
        <v>1</v>
      </c>
      <c r="M1211" s="41">
        <f t="shared" si="217"/>
        <v>1</v>
      </c>
      <c r="N1211" s="41">
        <f t="shared" si="218"/>
        <v>1</v>
      </c>
      <c r="O1211" s="41">
        <v>1</v>
      </c>
      <c r="S1211" s="14"/>
      <c r="T1211" s="14"/>
      <c r="U1211" s="24"/>
      <c r="V1211" s="24"/>
    </row>
    <row r="1212" spans="1:22" x14ac:dyDescent="0.25">
      <c r="A1212" s="41">
        <f t="shared" ref="A1212:A1241" si="219">YEAR(E1212)</f>
        <v>2019</v>
      </c>
      <c r="B1212" s="41" t="str">
        <f t="shared" ref="B1212:B1241" si="220">TEXT(E1212,"MMM")</f>
        <v>Jan</v>
      </c>
      <c r="C1212" s="41">
        <f t="shared" ref="C1212:C1241" si="221">WEEKNUM(E1212)</f>
        <v>1</v>
      </c>
      <c r="D1212" s="41" t="str">
        <f t="shared" ref="D1212:D1241" si="222">TEXT(E1212,"DDD")</f>
        <v>Wed</v>
      </c>
      <c r="E1212" s="27">
        <v>43467</v>
      </c>
      <c r="F1212" s="41" t="s">
        <v>2308</v>
      </c>
      <c r="G1212" s="41" t="s">
        <v>2309</v>
      </c>
      <c r="H1212" s="41" t="s">
        <v>2310</v>
      </c>
      <c r="I1212" s="41" t="s">
        <v>907</v>
      </c>
      <c r="J1212" s="41" t="s">
        <v>907</v>
      </c>
      <c r="K1212" s="41">
        <f t="shared" si="215"/>
        <v>1</v>
      </c>
      <c r="L1212" s="41">
        <f t="shared" si="216"/>
        <v>1</v>
      </c>
      <c r="M1212" s="41">
        <f t="shared" si="217"/>
        <v>1</v>
      </c>
      <c r="N1212" s="41">
        <f t="shared" si="218"/>
        <v>1</v>
      </c>
      <c r="O1212" s="41">
        <v>1</v>
      </c>
      <c r="S1212" s="14"/>
      <c r="T1212" s="14"/>
      <c r="U1212" s="24"/>
      <c r="V1212" s="24"/>
    </row>
    <row r="1213" spans="1:22" x14ac:dyDescent="0.25">
      <c r="A1213" s="41">
        <f t="shared" si="219"/>
        <v>2019</v>
      </c>
      <c r="B1213" s="41" t="str">
        <f t="shared" si="220"/>
        <v>Jan</v>
      </c>
      <c r="C1213" s="41">
        <f t="shared" si="221"/>
        <v>1</v>
      </c>
      <c r="D1213" s="41" t="str">
        <f t="shared" si="222"/>
        <v>Wed</v>
      </c>
      <c r="E1213" s="27">
        <v>43467</v>
      </c>
      <c r="F1213" s="41" t="s">
        <v>2556</v>
      </c>
      <c r="G1213" s="41" t="s">
        <v>2557</v>
      </c>
      <c r="H1213" s="41" t="s">
        <v>2558</v>
      </c>
      <c r="I1213" s="41" t="s">
        <v>908</v>
      </c>
      <c r="J1213" s="41" t="s">
        <v>908</v>
      </c>
      <c r="K1213" s="41">
        <f t="shared" si="215"/>
        <v>0</v>
      </c>
      <c r="L1213" s="41">
        <f t="shared" si="216"/>
        <v>0</v>
      </c>
      <c r="M1213" s="41">
        <f t="shared" si="217"/>
        <v>0</v>
      </c>
      <c r="N1213" s="41">
        <f t="shared" si="218"/>
        <v>0</v>
      </c>
      <c r="O1213" s="41">
        <v>1</v>
      </c>
      <c r="S1213" s="14"/>
      <c r="T1213" s="14"/>
      <c r="U1213" s="24"/>
      <c r="V1213" s="24"/>
    </row>
    <row r="1214" spans="1:22" x14ac:dyDescent="0.25">
      <c r="A1214" s="41">
        <f t="shared" si="219"/>
        <v>2019</v>
      </c>
      <c r="B1214" s="41" t="str">
        <f t="shared" si="220"/>
        <v>Jan</v>
      </c>
      <c r="C1214" s="41">
        <f t="shared" si="221"/>
        <v>1</v>
      </c>
      <c r="D1214" s="41" t="str">
        <f t="shared" si="222"/>
        <v>Wed</v>
      </c>
      <c r="E1214" s="27">
        <v>43467</v>
      </c>
      <c r="F1214" s="41">
        <v>47873</v>
      </c>
      <c r="G1214" s="41" t="s">
        <v>15</v>
      </c>
      <c r="H1214" s="41" t="s">
        <v>2365</v>
      </c>
      <c r="I1214" s="41" t="s">
        <v>929</v>
      </c>
      <c r="J1214" s="41" t="s">
        <v>907</v>
      </c>
      <c r="K1214" s="41">
        <f t="shared" si="215"/>
        <v>0</v>
      </c>
      <c r="L1214" s="41">
        <f t="shared" si="216"/>
        <v>1</v>
      </c>
      <c r="M1214" s="41">
        <f t="shared" si="217"/>
        <v>0</v>
      </c>
      <c r="N1214" s="41">
        <f t="shared" si="218"/>
        <v>2</v>
      </c>
      <c r="O1214" s="41">
        <v>1</v>
      </c>
      <c r="S1214" s="14"/>
      <c r="T1214" s="14"/>
      <c r="U1214" s="24"/>
      <c r="V1214" s="24"/>
    </row>
    <row r="1215" spans="1:22" x14ac:dyDescent="0.25">
      <c r="A1215" s="41">
        <f t="shared" si="219"/>
        <v>2019</v>
      </c>
      <c r="B1215" s="41" t="str">
        <f t="shared" si="220"/>
        <v>Jan</v>
      </c>
      <c r="C1215" s="41">
        <f t="shared" si="221"/>
        <v>1</v>
      </c>
      <c r="D1215" s="41" t="str">
        <f t="shared" si="222"/>
        <v>Wed</v>
      </c>
      <c r="E1215" s="27">
        <v>43467</v>
      </c>
      <c r="F1215" s="41">
        <v>49621</v>
      </c>
      <c r="G1215" s="41" t="s">
        <v>685</v>
      </c>
      <c r="H1215" s="41" t="s">
        <v>2326</v>
      </c>
      <c r="I1215" s="41" t="s">
        <v>907</v>
      </c>
      <c r="J1215" s="41" t="s">
        <v>907</v>
      </c>
      <c r="K1215" s="41">
        <f t="shared" si="215"/>
        <v>1</v>
      </c>
      <c r="L1215" s="41">
        <f t="shared" si="216"/>
        <v>1</v>
      </c>
      <c r="M1215" s="41">
        <f t="shared" si="217"/>
        <v>5</v>
      </c>
      <c r="N1215" s="41">
        <f t="shared" si="218"/>
        <v>5</v>
      </c>
      <c r="O1215" s="41">
        <v>1</v>
      </c>
      <c r="S1215" s="14"/>
      <c r="T1215" s="14"/>
      <c r="U1215" s="24"/>
      <c r="V1215" s="24"/>
    </row>
    <row r="1216" spans="1:22" x14ac:dyDescent="0.25">
      <c r="A1216" s="41">
        <f t="shared" si="219"/>
        <v>2019</v>
      </c>
      <c r="B1216" s="41" t="str">
        <f t="shared" si="220"/>
        <v>Jan</v>
      </c>
      <c r="C1216" s="41">
        <f t="shared" si="221"/>
        <v>1</v>
      </c>
      <c r="D1216" s="41" t="str">
        <f t="shared" si="222"/>
        <v>Wed</v>
      </c>
      <c r="E1216" s="27">
        <v>43467</v>
      </c>
      <c r="F1216" s="41">
        <v>51984</v>
      </c>
      <c r="G1216" s="41" t="s">
        <v>2336</v>
      </c>
      <c r="H1216" s="41" t="s">
        <v>909</v>
      </c>
      <c r="I1216" s="41" t="s">
        <v>907</v>
      </c>
      <c r="J1216" s="41" t="s">
        <v>907</v>
      </c>
      <c r="K1216" s="41">
        <f t="shared" si="215"/>
        <v>1</v>
      </c>
      <c r="L1216" s="41">
        <f t="shared" si="216"/>
        <v>1</v>
      </c>
      <c r="M1216" s="41">
        <f t="shared" si="217"/>
        <v>1</v>
      </c>
      <c r="N1216" s="41">
        <f t="shared" si="218"/>
        <v>1</v>
      </c>
      <c r="O1216" s="41">
        <v>1</v>
      </c>
      <c r="S1216" s="14"/>
      <c r="T1216" s="14"/>
      <c r="U1216" s="24"/>
      <c r="V1216" s="24"/>
    </row>
    <row r="1217" spans="1:22" x14ac:dyDescent="0.25">
      <c r="A1217" s="41">
        <f t="shared" si="219"/>
        <v>2019</v>
      </c>
      <c r="B1217" s="41" t="str">
        <f t="shared" si="220"/>
        <v>Jan</v>
      </c>
      <c r="C1217" s="41">
        <f t="shared" si="221"/>
        <v>1</v>
      </c>
      <c r="D1217" s="41" t="str">
        <f t="shared" si="222"/>
        <v>Wed</v>
      </c>
      <c r="E1217" s="27">
        <v>43467</v>
      </c>
      <c r="F1217" s="41">
        <v>51971</v>
      </c>
      <c r="G1217" s="41" t="s">
        <v>2360</v>
      </c>
      <c r="H1217" s="41" t="s">
        <v>909</v>
      </c>
      <c r="I1217" s="41" t="s">
        <v>929</v>
      </c>
      <c r="J1217" s="41" t="s">
        <v>930</v>
      </c>
      <c r="K1217" s="41">
        <f t="shared" si="215"/>
        <v>0</v>
      </c>
      <c r="L1217" s="41">
        <f t="shared" si="216"/>
        <v>0</v>
      </c>
      <c r="M1217" s="41">
        <f t="shared" si="217"/>
        <v>0</v>
      </c>
      <c r="N1217" s="41">
        <f t="shared" si="218"/>
        <v>0</v>
      </c>
      <c r="O1217" s="41">
        <v>1</v>
      </c>
      <c r="S1217" s="14"/>
      <c r="T1217" s="14"/>
      <c r="U1217" s="24"/>
      <c r="V1217" s="24"/>
    </row>
    <row r="1218" spans="1:22" x14ac:dyDescent="0.25">
      <c r="A1218" s="41">
        <f t="shared" si="219"/>
        <v>2019</v>
      </c>
      <c r="B1218" s="41" t="str">
        <f t="shared" si="220"/>
        <v>Jan</v>
      </c>
      <c r="C1218" s="41">
        <f t="shared" si="221"/>
        <v>1</v>
      </c>
      <c r="D1218" s="41" t="str">
        <f t="shared" si="222"/>
        <v>Wed</v>
      </c>
      <c r="E1218" s="27">
        <v>43467</v>
      </c>
      <c r="F1218" s="41" t="s">
        <v>2314</v>
      </c>
      <c r="G1218" s="41" t="s">
        <v>2315</v>
      </c>
      <c r="H1218" s="41" t="s">
        <v>2313</v>
      </c>
      <c r="I1218" s="41" t="s">
        <v>908</v>
      </c>
      <c r="J1218" s="41" t="s">
        <v>907</v>
      </c>
      <c r="K1218" s="41">
        <f t="shared" si="215"/>
        <v>0</v>
      </c>
      <c r="L1218" s="41">
        <f t="shared" si="216"/>
        <v>1</v>
      </c>
      <c r="M1218" s="41">
        <f t="shared" si="217"/>
        <v>0</v>
      </c>
      <c r="N1218" s="41">
        <f t="shared" si="218"/>
        <v>1</v>
      </c>
      <c r="O1218" s="41">
        <v>1</v>
      </c>
      <c r="S1218" s="14"/>
      <c r="T1218" s="14"/>
      <c r="U1218" s="24"/>
      <c r="V1218" s="24"/>
    </row>
    <row r="1219" spans="1:22" x14ac:dyDescent="0.25">
      <c r="A1219" s="41">
        <f t="shared" si="219"/>
        <v>2019</v>
      </c>
      <c r="B1219" s="41" t="str">
        <f t="shared" si="220"/>
        <v>Jan</v>
      </c>
      <c r="C1219" s="41">
        <f t="shared" si="221"/>
        <v>1</v>
      </c>
      <c r="D1219" s="41" t="str">
        <f t="shared" si="222"/>
        <v>Wed</v>
      </c>
      <c r="E1219" s="27">
        <v>43467</v>
      </c>
      <c r="F1219" s="41" t="s">
        <v>2362</v>
      </c>
      <c r="G1219" s="41" t="s">
        <v>2363</v>
      </c>
      <c r="H1219" s="41" t="s">
        <v>2364</v>
      </c>
      <c r="I1219" s="41" t="s">
        <v>907</v>
      </c>
      <c r="J1219" s="41" t="s">
        <v>907</v>
      </c>
      <c r="K1219" s="41">
        <f t="shared" ref="K1219:K1282" si="223">IF(I1219="YES",1,0)</f>
        <v>1</v>
      </c>
      <c r="L1219" s="41">
        <f t="shared" ref="L1219:L1282" si="224">IF(J1219="YES",1,0)</f>
        <v>1</v>
      </c>
      <c r="M1219" s="41">
        <f t="shared" ref="M1219:M1282" si="225">COUNTIFS(G:G,G1219,I:I,"YES")</f>
        <v>1</v>
      </c>
      <c r="N1219" s="41">
        <f t="shared" ref="N1219:N1282" si="226">COUNTIFS(G:G,G1219,J:J,"YES")</f>
        <v>1</v>
      </c>
      <c r="O1219" s="41">
        <v>1</v>
      </c>
      <c r="S1219" s="14"/>
      <c r="T1219" s="14"/>
      <c r="U1219" s="24"/>
      <c r="V1219" s="24"/>
    </row>
    <row r="1220" spans="1:22" x14ac:dyDescent="0.25">
      <c r="A1220" s="41">
        <f t="shared" si="219"/>
        <v>2019</v>
      </c>
      <c r="B1220" s="41" t="str">
        <f t="shared" si="220"/>
        <v>Jan</v>
      </c>
      <c r="C1220" s="41">
        <f t="shared" si="221"/>
        <v>1</v>
      </c>
      <c r="D1220" s="41" t="str">
        <f t="shared" si="222"/>
        <v>Wed</v>
      </c>
      <c r="E1220" s="27">
        <v>43467</v>
      </c>
      <c r="F1220" s="41">
        <v>51879</v>
      </c>
      <c r="G1220" s="41" t="s">
        <v>192</v>
      </c>
      <c r="H1220" s="41" t="s">
        <v>2534</v>
      </c>
      <c r="I1220" s="41" t="s">
        <v>908</v>
      </c>
      <c r="J1220" s="41" t="s">
        <v>908</v>
      </c>
      <c r="K1220" s="41">
        <f t="shared" si="223"/>
        <v>0</v>
      </c>
      <c r="L1220" s="41">
        <f t="shared" si="224"/>
        <v>0</v>
      </c>
      <c r="M1220" s="41">
        <f t="shared" si="225"/>
        <v>4</v>
      </c>
      <c r="N1220" s="41">
        <f t="shared" si="226"/>
        <v>5</v>
      </c>
      <c r="O1220" s="41">
        <v>1</v>
      </c>
      <c r="S1220" s="14"/>
      <c r="T1220" s="14"/>
      <c r="U1220" s="24"/>
      <c r="V1220" s="24"/>
    </row>
    <row r="1221" spans="1:22" x14ac:dyDescent="0.25">
      <c r="A1221" s="41">
        <f t="shared" si="219"/>
        <v>2019</v>
      </c>
      <c r="B1221" s="41" t="str">
        <f t="shared" si="220"/>
        <v>Jan</v>
      </c>
      <c r="C1221" s="41">
        <f t="shared" si="221"/>
        <v>1</v>
      </c>
      <c r="D1221" s="41" t="str">
        <f t="shared" si="222"/>
        <v>Wed</v>
      </c>
      <c r="E1221" s="27">
        <v>43467</v>
      </c>
      <c r="F1221" s="41">
        <v>49904</v>
      </c>
      <c r="G1221" s="41" t="s">
        <v>87</v>
      </c>
      <c r="H1221" s="41" t="s">
        <v>2346</v>
      </c>
      <c r="I1221" s="41" t="s">
        <v>907</v>
      </c>
      <c r="J1221" s="41" t="s">
        <v>907</v>
      </c>
      <c r="K1221" s="41">
        <f t="shared" si="223"/>
        <v>1</v>
      </c>
      <c r="L1221" s="41">
        <f t="shared" si="224"/>
        <v>1</v>
      </c>
      <c r="M1221" s="41">
        <f t="shared" si="225"/>
        <v>20</v>
      </c>
      <c r="N1221" s="41">
        <f t="shared" si="226"/>
        <v>20</v>
      </c>
      <c r="O1221" s="41">
        <v>1</v>
      </c>
      <c r="S1221" s="14"/>
      <c r="T1221" s="14"/>
      <c r="U1221" s="24"/>
      <c r="V1221" s="24"/>
    </row>
    <row r="1222" spans="1:22" x14ac:dyDescent="0.25">
      <c r="A1222" s="41">
        <f t="shared" si="219"/>
        <v>2019</v>
      </c>
      <c r="B1222" s="41" t="str">
        <f t="shared" si="220"/>
        <v>Jan</v>
      </c>
      <c r="C1222" s="41">
        <f t="shared" si="221"/>
        <v>1</v>
      </c>
      <c r="D1222" s="41" t="str">
        <f t="shared" si="222"/>
        <v>Wed</v>
      </c>
      <c r="E1222" s="27">
        <v>43467</v>
      </c>
      <c r="F1222" s="41">
        <v>53243</v>
      </c>
      <c r="G1222" s="41" t="s">
        <v>1527</v>
      </c>
      <c r="H1222" s="41" t="s">
        <v>2526</v>
      </c>
      <c r="I1222" s="41" t="s">
        <v>908</v>
      </c>
      <c r="J1222" s="41" t="s">
        <v>908</v>
      </c>
      <c r="K1222" s="41">
        <f t="shared" si="223"/>
        <v>0</v>
      </c>
      <c r="L1222" s="41">
        <f t="shared" si="224"/>
        <v>0</v>
      </c>
      <c r="M1222" s="41">
        <f t="shared" si="225"/>
        <v>0</v>
      </c>
      <c r="N1222" s="41">
        <f t="shared" si="226"/>
        <v>0</v>
      </c>
      <c r="O1222" s="41">
        <v>1</v>
      </c>
      <c r="S1222" s="14"/>
      <c r="T1222" s="14"/>
      <c r="U1222" s="24"/>
      <c r="V1222" s="24"/>
    </row>
    <row r="1223" spans="1:22" x14ac:dyDescent="0.25">
      <c r="A1223" s="41">
        <f t="shared" si="219"/>
        <v>2019</v>
      </c>
      <c r="B1223" s="41" t="str">
        <f t="shared" si="220"/>
        <v>Jan</v>
      </c>
      <c r="C1223" s="41">
        <f t="shared" si="221"/>
        <v>1</v>
      </c>
      <c r="D1223" s="41" t="str">
        <f t="shared" si="222"/>
        <v>Wed</v>
      </c>
      <c r="E1223" s="27">
        <v>43467</v>
      </c>
      <c r="F1223" s="41">
        <v>51094</v>
      </c>
      <c r="G1223" s="41" t="s">
        <v>211</v>
      </c>
      <c r="H1223" s="41" t="s">
        <v>2316</v>
      </c>
      <c r="I1223" s="41" t="s">
        <v>908</v>
      </c>
      <c r="J1223" s="41" t="s">
        <v>907</v>
      </c>
      <c r="K1223" s="41">
        <f t="shared" si="223"/>
        <v>0</v>
      </c>
      <c r="L1223" s="41">
        <f t="shared" si="224"/>
        <v>1</v>
      </c>
      <c r="M1223" s="41">
        <f t="shared" si="225"/>
        <v>2</v>
      </c>
      <c r="N1223" s="41">
        <f t="shared" si="226"/>
        <v>3</v>
      </c>
      <c r="O1223" s="41">
        <v>1</v>
      </c>
      <c r="S1223" s="14"/>
      <c r="T1223" s="14"/>
      <c r="U1223" s="24"/>
      <c r="V1223" s="24"/>
    </row>
    <row r="1224" spans="1:22" x14ac:dyDescent="0.25">
      <c r="A1224" s="41">
        <f t="shared" si="219"/>
        <v>2019</v>
      </c>
      <c r="B1224" s="41" t="str">
        <f t="shared" si="220"/>
        <v>Jan</v>
      </c>
      <c r="C1224" s="41">
        <f t="shared" si="221"/>
        <v>1</v>
      </c>
      <c r="D1224" s="41" t="str">
        <f t="shared" si="222"/>
        <v>Wed</v>
      </c>
      <c r="E1224" s="27">
        <v>43467</v>
      </c>
      <c r="F1224" s="41">
        <v>51637</v>
      </c>
      <c r="G1224" s="41" t="s">
        <v>890</v>
      </c>
      <c r="H1224" s="41" t="s">
        <v>2342</v>
      </c>
      <c r="I1224" s="41" t="s">
        <v>907</v>
      </c>
      <c r="J1224" s="41" t="s">
        <v>907</v>
      </c>
      <c r="K1224" s="41">
        <f t="shared" si="223"/>
        <v>1</v>
      </c>
      <c r="L1224" s="41">
        <f t="shared" si="224"/>
        <v>1</v>
      </c>
      <c r="M1224" s="41">
        <f t="shared" si="225"/>
        <v>6</v>
      </c>
      <c r="N1224" s="41">
        <f t="shared" si="226"/>
        <v>6</v>
      </c>
      <c r="O1224" s="41">
        <v>1</v>
      </c>
      <c r="S1224" s="14"/>
      <c r="T1224" s="14"/>
      <c r="U1224" s="24"/>
      <c r="V1224" s="24"/>
    </row>
    <row r="1225" spans="1:22" x14ac:dyDescent="0.25">
      <c r="A1225" s="41">
        <f t="shared" si="219"/>
        <v>2019</v>
      </c>
      <c r="B1225" s="41" t="str">
        <f t="shared" si="220"/>
        <v>Jan</v>
      </c>
      <c r="C1225" s="41">
        <f t="shared" si="221"/>
        <v>1</v>
      </c>
      <c r="D1225" s="41" t="str">
        <f t="shared" si="222"/>
        <v>Wed</v>
      </c>
      <c r="E1225" s="27">
        <v>43467</v>
      </c>
      <c r="F1225" s="41">
        <v>51368</v>
      </c>
      <c r="G1225" s="41" t="s">
        <v>82</v>
      </c>
      <c r="H1225" s="41" t="s">
        <v>2348</v>
      </c>
      <c r="I1225" s="41" t="s">
        <v>907</v>
      </c>
      <c r="J1225" s="41" t="s">
        <v>907</v>
      </c>
      <c r="K1225" s="41">
        <f t="shared" si="223"/>
        <v>1</v>
      </c>
      <c r="L1225" s="41">
        <f t="shared" si="224"/>
        <v>1</v>
      </c>
      <c r="M1225" s="41">
        <f t="shared" si="225"/>
        <v>13</v>
      </c>
      <c r="N1225" s="41">
        <f t="shared" si="226"/>
        <v>15</v>
      </c>
      <c r="O1225" s="41">
        <v>1</v>
      </c>
      <c r="S1225" s="14"/>
      <c r="T1225" s="14"/>
      <c r="U1225" s="24"/>
      <c r="V1225" s="24"/>
    </row>
    <row r="1226" spans="1:22" x14ac:dyDescent="0.25">
      <c r="A1226" s="41">
        <f t="shared" si="219"/>
        <v>2019</v>
      </c>
      <c r="B1226" s="41" t="str">
        <f t="shared" si="220"/>
        <v>Jan</v>
      </c>
      <c r="C1226" s="41">
        <f t="shared" si="221"/>
        <v>1</v>
      </c>
      <c r="D1226" s="41" t="str">
        <f t="shared" si="222"/>
        <v>Wed</v>
      </c>
      <c r="E1226" s="27">
        <v>43467</v>
      </c>
      <c r="F1226" s="41" t="s">
        <v>2329</v>
      </c>
      <c r="G1226" s="41" t="s">
        <v>952</v>
      </c>
      <c r="H1226" s="41" t="s">
        <v>923</v>
      </c>
      <c r="I1226" s="41" t="s">
        <v>907</v>
      </c>
      <c r="J1226" s="41" t="s">
        <v>907</v>
      </c>
      <c r="K1226" s="41">
        <f t="shared" si="223"/>
        <v>1</v>
      </c>
      <c r="L1226" s="41">
        <f t="shared" si="224"/>
        <v>1</v>
      </c>
      <c r="M1226" s="41">
        <f t="shared" si="225"/>
        <v>2</v>
      </c>
      <c r="N1226" s="41">
        <f t="shared" si="226"/>
        <v>2</v>
      </c>
      <c r="O1226" s="41">
        <v>1</v>
      </c>
      <c r="S1226" s="14"/>
      <c r="T1226" s="14"/>
      <c r="U1226" s="24"/>
      <c r="V1226" s="24"/>
    </row>
    <row r="1227" spans="1:22" x14ac:dyDescent="0.25">
      <c r="A1227" s="41">
        <f t="shared" si="219"/>
        <v>2019</v>
      </c>
      <c r="B1227" s="41" t="str">
        <f t="shared" si="220"/>
        <v>Jan</v>
      </c>
      <c r="C1227" s="41">
        <f t="shared" si="221"/>
        <v>1</v>
      </c>
      <c r="D1227" s="41" t="str">
        <f t="shared" si="222"/>
        <v>Wed</v>
      </c>
      <c r="E1227" s="27">
        <v>43467</v>
      </c>
      <c r="F1227" s="41">
        <v>50013</v>
      </c>
      <c r="G1227" s="41" t="s">
        <v>93</v>
      </c>
      <c r="H1227" s="41" t="s">
        <v>2307</v>
      </c>
      <c r="I1227" s="41" t="s">
        <v>907</v>
      </c>
      <c r="J1227" s="41" t="s">
        <v>907</v>
      </c>
      <c r="K1227" s="41">
        <f t="shared" si="223"/>
        <v>1</v>
      </c>
      <c r="L1227" s="41">
        <f t="shared" si="224"/>
        <v>1</v>
      </c>
      <c r="M1227" s="41">
        <f t="shared" si="225"/>
        <v>21</v>
      </c>
      <c r="N1227" s="41">
        <f t="shared" si="226"/>
        <v>21</v>
      </c>
      <c r="O1227" s="41">
        <v>1</v>
      </c>
      <c r="S1227" s="14"/>
      <c r="T1227" s="14"/>
      <c r="U1227" s="24"/>
      <c r="V1227" s="24"/>
    </row>
    <row r="1228" spans="1:22" x14ac:dyDescent="0.25">
      <c r="A1228" s="41">
        <f t="shared" si="219"/>
        <v>2019</v>
      </c>
      <c r="B1228" s="41" t="str">
        <f t="shared" si="220"/>
        <v>Jan</v>
      </c>
      <c r="C1228" s="41">
        <f t="shared" si="221"/>
        <v>1</v>
      </c>
      <c r="D1228" s="41" t="str">
        <f t="shared" si="222"/>
        <v>Wed</v>
      </c>
      <c r="E1228" s="27">
        <v>43467</v>
      </c>
      <c r="F1228" s="41">
        <v>51654</v>
      </c>
      <c r="G1228" s="41" t="s">
        <v>790</v>
      </c>
      <c r="H1228" s="41" t="s">
        <v>2332</v>
      </c>
      <c r="I1228" s="41" t="s">
        <v>907</v>
      </c>
      <c r="J1228" s="41" t="s">
        <v>907</v>
      </c>
      <c r="K1228" s="41">
        <f t="shared" si="223"/>
        <v>1</v>
      </c>
      <c r="L1228" s="41">
        <f t="shared" si="224"/>
        <v>1</v>
      </c>
      <c r="M1228" s="41">
        <f t="shared" si="225"/>
        <v>2</v>
      </c>
      <c r="N1228" s="41">
        <f t="shared" si="226"/>
        <v>2</v>
      </c>
      <c r="O1228" s="41">
        <v>1</v>
      </c>
      <c r="S1228" s="14"/>
      <c r="T1228" s="14"/>
      <c r="U1228" s="24"/>
      <c r="V1228" s="24"/>
    </row>
    <row r="1229" spans="1:22" x14ac:dyDescent="0.25">
      <c r="A1229" s="41">
        <f t="shared" si="219"/>
        <v>2019</v>
      </c>
      <c r="B1229" s="41" t="str">
        <f t="shared" si="220"/>
        <v>Jan</v>
      </c>
      <c r="C1229" s="41">
        <f t="shared" si="221"/>
        <v>1</v>
      </c>
      <c r="D1229" s="41" t="str">
        <f t="shared" si="222"/>
        <v>Wed</v>
      </c>
      <c r="E1229" s="27">
        <v>43467</v>
      </c>
      <c r="F1229" s="41" t="s">
        <v>2321</v>
      </c>
      <c r="G1229" s="41" t="s">
        <v>2322</v>
      </c>
      <c r="H1229" s="41" t="s">
        <v>2323</v>
      </c>
      <c r="I1229" s="41" t="s">
        <v>907</v>
      </c>
      <c r="J1229" s="41" t="s">
        <v>907</v>
      </c>
      <c r="K1229" s="41">
        <f t="shared" si="223"/>
        <v>1</v>
      </c>
      <c r="L1229" s="41">
        <f t="shared" si="224"/>
        <v>1</v>
      </c>
      <c r="M1229" s="41">
        <f t="shared" si="225"/>
        <v>1</v>
      </c>
      <c r="N1229" s="41">
        <f t="shared" si="226"/>
        <v>1</v>
      </c>
      <c r="O1229" s="41">
        <v>1</v>
      </c>
      <c r="S1229" s="14"/>
      <c r="T1229" s="14"/>
      <c r="U1229" s="24"/>
      <c r="V1229" s="24"/>
    </row>
    <row r="1230" spans="1:22" x14ac:dyDescent="0.25">
      <c r="A1230" s="41">
        <f t="shared" si="219"/>
        <v>2019</v>
      </c>
      <c r="B1230" s="41" t="str">
        <f t="shared" si="220"/>
        <v>Jan</v>
      </c>
      <c r="C1230" s="41">
        <f t="shared" si="221"/>
        <v>1</v>
      </c>
      <c r="D1230" s="41" t="str">
        <f t="shared" si="222"/>
        <v>Wed</v>
      </c>
      <c r="E1230" s="27">
        <v>43467</v>
      </c>
      <c r="F1230" s="41" t="s">
        <v>2317</v>
      </c>
      <c r="G1230" s="41" t="s">
        <v>2318</v>
      </c>
      <c r="H1230" s="41" t="s">
        <v>2319</v>
      </c>
      <c r="I1230" s="41" t="s">
        <v>908</v>
      </c>
      <c r="J1230" s="41" t="s">
        <v>907</v>
      </c>
      <c r="K1230" s="41">
        <f t="shared" si="223"/>
        <v>0</v>
      </c>
      <c r="L1230" s="41">
        <f t="shared" si="224"/>
        <v>1</v>
      </c>
      <c r="M1230" s="41">
        <f t="shared" si="225"/>
        <v>0</v>
      </c>
      <c r="N1230" s="41">
        <f t="shared" si="226"/>
        <v>1</v>
      </c>
      <c r="O1230" s="41">
        <v>1</v>
      </c>
      <c r="S1230" s="14"/>
      <c r="T1230" s="14"/>
      <c r="U1230" s="24"/>
      <c r="V1230" s="24"/>
    </row>
    <row r="1231" spans="1:22" x14ac:dyDescent="0.25">
      <c r="A1231" s="41">
        <f t="shared" si="219"/>
        <v>2019</v>
      </c>
      <c r="B1231" s="41" t="str">
        <f t="shared" si="220"/>
        <v>Jan</v>
      </c>
      <c r="C1231" s="41">
        <f t="shared" si="221"/>
        <v>1</v>
      </c>
      <c r="D1231" s="41" t="str">
        <f t="shared" si="222"/>
        <v>Wed</v>
      </c>
      <c r="E1231" s="27">
        <v>43467</v>
      </c>
      <c r="F1231" s="41" t="s">
        <v>2350</v>
      </c>
      <c r="G1231" s="41" t="s">
        <v>2351</v>
      </c>
      <c r="H1231" s="41" t="s">
        <v>2352</v>
      </c>
      <c r="I1231" s="41" t="s">
        <v>907</v>
      </c>
      <c r="J1231" s="41" t="s">
        <v>907</v>
      </c>
      <c r="K1231" s="41">
        <f t="shared" si="223"/>
        <v>1</v>
      </c>
      <c r="L1231" s="41">
        <f t="shared" si="224"/>
        <v>1</v>
      </c>
      <c r="M1231" s="41">
        <f t="shared" si="225"/>
        <v>1</v>
      </c>
      <c r="N1231" s="41">
        <f t="shared" si="226"/>
        <v>1</v>
      </c>
      <c r="O1231" s="41">
        <v>1</v>
      </c>
      <c r="S1231" s="14"/>
      <c r="T1231" s="14"/>
      <c r="U1231" s="24"/>
      <c r="V1231" s="24"/>
    </row>
    <row r="1232" spans="1:22" x14ac:dyDescent="0.25">
      <c r="A1232" s="41">
        <f t="shared" si="219"/>
        <v>2019</v>
      </c>
      <c r="B1232" s="41" t="str">
        <f t="shared" si="220"/>
        <v>Jan</v>
      </c>
      <c r="C1232" s="41">
        <f t="shared" si="221"/>
        <v>1</v>
      </c>
      <c r="D1232" s="41" t="str">
        <f t="shared" si="222"/>
        <v>Wed</v>
      </c>
      <c r="E1232" s="27">
        <v>43467</v>
      </c>
      <c r="F1232" s="41">
        <v>51505</v>
      </c>
      <c r="G1232" s="41" t="s">
        <v>944</v>
      </c>
      <c r="H1232" s="41" t="s">
        <v>2337</v>
      </c>
      <c r="I1232" s="41" t="s">
        <v>907</v>
      </c>
      <c r="J1232" s="41" t="s">
        <v>907</v>
      </c>
      <c r="K1232" s="41">
        <f t="shared" si="223"/>
        <v>1</v>
      </c>
      <c r="L1232" s="41">
        <f t="shared" si="224"/>
        <v>1</v>
      </c>
      <c r="M1232" s="41">
        <f t="shared" si="225"/>
        <v>2</v>
      </c>
      <c r="N1232" s="41">
        <f t="shared" si="226"/>
        <v>3</v>
      </c>
      <c r="O1232" s="41">
        <v>1</v>
      </c>
      <c r="S1232" s="14"/>
      <c r="T1232" s="14"/>
      <c r="U1232" s="24"/>
      <c r="V1232" s="24"/>
    </row>
    <row r="1233" spans="1:22" x14ac:dyDescent="0.25">
      <c r="A1233" s="41">
        <f t="shared" si="219"/>
        <v>2019</v>
      </c>
      <c r="B1233" s="41" t="str">
        <f t="shared" si="220"/>
        <v>Jan</v>
      </c>
      <c r="C1233" s="41">
        <f t="shared" si="221"/>
        <v>1</v>
      </c>
      <c r="D1233" s="41" t="str">
        <f t="shared" si="222"/>
        <v>Wed</v>
      </c>
      <c r="E1233" s="27">
        <v>43467</v>
      </c>
      <c r="F1233" s="41" t="s">
        <v>2339</v>
      </c>
      <c r="G1233" s="41" t="s">
        <v>2340</v>
      </c>
      <c r="H1233" s="41" t="s">
        <v>2341</v>
      </c>
      <c r="I1233" s="41" t="s">
        <v>907</v>
      </c>
      <c r="J1233" s="41" t="s">
        <v>907</v>
      </c>
      <c r="K1233" s="41">
        <f t="shared" si="223"/>
        <v>1</v>
      </c>
      <c r="L1233" s="41">
        <f t="shared" si="224"/>
        <v>1</v>
      </c>
      <c r="M1233" s="41">
        <f t="shared" si="225"/>
        <v>1</v>
      </c>
      <c r="N1233" s="41">
        <f t="shared" si="226"/>
        <v>1</v>
      </c>
      <c r="O1233" s="41">
        <v>1</v>
      </c>
      <c r="S1233" s="14"/>
      <c r="T1233" s="14"/>
      <c r="U1233" s="24"/>
      <c r="V1233" s="24"/>
    </row>
    <row r="1234" spans="1:22" x14ac:dyDescent="0.25">
      <c r="A1234" s="41">
        <f t="shared" si="219"/>
        <v>2019</v>
      </c>
      <c r="B1234" s="41" t="str">
        <f t="shared" si="220"/>
        <v>Jan</v>
      </c>
      <c r="C1234" s="41">
        <f t="shared" si="221"/>
        <v>1</v>
      </c>
      <c r="D1234" s="41" t="str">
        <f t="shared" si="222"/>
        <v>Wed</v>
      </c>
      <c r="E1234" s="27">
        <v>43467</v>
      </c>
      <c r="F1234" s="41">
        <v>51134</v>
      </c>
      <c r="G1234" s="41" t="s">
        <v>82</v>
      </c>
      <c r="I1234" s="41" t="s">
        <v>907</v>
      </c>
      <c r="J1234" s="41" t="s">
        <v>907</v>
      </c>
      <c r="K1234" s="41">
        <f t="shared" si="223"/>
        <v>1</v>
      </c>
      <c r="L1234" s="41">
        <f t="shared" si="224"/>
        <v>1</v>
      </c>
      <c r="M1234" s="41">
        <f t="shared" si="225"/>
        <v>13</v>
      </c>
      <c r="N1234" s="41">
        <f t="shared" si="226"/>
        <v>15</v>
      </c>
      <c r="O1234" s="41">
        <v>1</v>
      </c>
      <c r="S1234" s="14"/>
      <c r="T1234" s="14"/>
      <c r="U1234" s="24"/>
      <c r="V1234" s="24"/>
    </row>
    <row r="1235" spans="1:22" x14ac:dyDescent="0.25">
      <c r="A1235" s="41">
        <f t="shared" si="219"/>
        <v>2019</v>
      </c>
      <c r="B1235" s="41" t="str">
        <f t="shared" si="220"/>
        <v>Jan</v>
      </c>
      <c r="C1235" s="41">
        <f t="shared" si="221"/>
        <v>1</v>
      </c>
      <c r="D1235" s="41" t="str">
        <f t="shared" si="222"/>
        <v>Thu</v>
      </c>
      <c r="E1235" s="27">
        <v>43468</v>
      </c>
      <c r="F1235" s="41">
        <v>50061</v>
      </c>
      <c r="G1235" s="41" t="s">
        <v>53</v>
      </c>
      <c r="H1235" s="41" t="s">
        <v>2372</v>
      </c>
      <c r="I1235" s="41" t="s">
        <v>908</v>
      </c>
      <c r="J1235" s="41" t="s">
        <v>907</v>
      </c>
      <c r="K1235" s="41">
        <f t="shared" si="223"/>
        <v>0</v>
      </c>
      <c r="L1235" s="41">
        <f t="shared" si="224"/>
        <v>1</v>
      </c>
      <c r="M1235" s="41">
        <f t="shared" si="225"/>
        <v>14</v>
      </c>
      <c r="N1235" s="41">
        <f t="shared" si="226"/>
        <v>14</v>
      </c>
      <c r="O1235" s="41">
        <v>1</v>
      </c>
      <c r="S1235" s="14"/>
      <c r="T1235" s="14"/>
      <c r="U1235" s="24"/>
      <c r="V1235" s="24"/>
    </row>
    <row r="1236" spans="1:22" x14ac:dyDescent="0.25">
      <c r="A1236" s="41">
        <f t="shared" si="219"/>
        <v>2019</v>
      </c>
      <c r="B1236" s="41" t="str">
        <f t="shared" si="220"/>
        <v>Jan</v>
      </c>
      <c r="C1236" s="41">
        <f t="shared" si="221"/>
        <v>1</v>
      </c>
      <c r="D1236" s="41" t="str">
        <f t="shared" si="222"/>
        <v>Thu</v>
      </c>
      <c r="E1236" s="27">
        <v>43468</v>
      </c>
      <c r="F1236" s="41" t="s">
        <v>2377</v>
      </c>
      <c r="G1236" s="41" t="s">
        <v>2378</v>
      </c>
      <c r="H1236" s="41" t="s">
        <v>2379</v>
      </c>
      <c r="I1236" s="41" t="s">
        <v>907</v>
      </c>
      <c r="J1236" s="41" t="s">
        <v>908</v>
      </c>
      <c r="K1236" s="41">
        <f t="shared" si="223"/>
        <v>1</v>
      </c>
      <c r="L1236" s="41">
        <f t="shared" si="224"/>
        <v>0</v>
      </c>
      <c r="M1236" s="41">
        <f t="shared" si="225"/>
        <v>1</v>
      </c>
      <c r="N1236" s="41">
        <f t="shared" si="226"/>
        <v>0</v>
      </c>
      <c r="O1236" s="41">
        <v>1</v>
      </c>
      <c r="S1236" s="14"/>
      <c r="T1236" s="14"/>
      <c r="U1236" s="24"/>
      <c r="V1236" s="24"/>
    </row>
    <row r="1237" spans="1:22" x14ac:dyDescent="0.25">
      <c r="A1237" s="41">
        <f t="shared" si="219"/>
        <v>2019</v>
      </c>
      <c r="B1237" s="41" t="str">
        <f t="shared" si="220"/>
        <v>Jan</v>
      </c>
      <c r="C1237" s="41">
        <f t="shared" si="221"/>
        <v>1</v>
      </c>
      <c r="D1237" s="41" t="str">
        <f t="shared" si="222"/>
        <v>Thu</v>
      </c>
      <c r="E1237" s="27">
        <v>43468</v>
      </c>
      <c r="F1237" s="41">
        <v>51075</v>
      </c>
      <c r="G1237" s="41" t="s">
        <v>650</v>
      </c>
      <c r="H1237" s="41" t="s">
        <v>2370</v>
      </c>
      <c r="I1237" s="41" t="s">
        <v>908</v>
      </c>
      <c r="J1237" s="41" t="s">
        <v>907</v>
      </c>
      <c r="K1237" s="41">
        <f t="shared" si="223"/>
        <v>0</v>
      </c>
      <c r="L1237" s="41">
        <f t="shared" si="224"/>
        <v>1</v>
      </c>
      <c r="M1237" s="41">
        <f t="shared" si="225"/>
        <v>4</v>
      </c>
      <c r="N1237" s="41">
        <f t="shared" si="226"/>
        <v>5</v>
      </c>
      <c r="O1237" s="41">
        <v>1</v>
      </c>
      <c r="S1237" s="14"/>
      <c r="T1237" s="14"/>
      <c r="U1237" s="24"/>
      <c r="V1237" s="24"/>
    </row>
    <row r="1238" spans="1:22" x14ac:dyDescent="0.25">
      <c r="A1238" s="41">
        <f t="shared" si="219"/>
        <v>2019</v>
      </c>
      <c r="B1238" s="41" t="str">
        <f t="shared" si="220"/>
        <v>Jan</v>
      </c>
      <c r="C1238" s="41">
        <f t="shared" si="221"/>
        <v>1</v>
      </c>
      <c r="D1238" s="41" t="str">
        <f t="shared" si="222"/>
        <v>Thu</v>
      </c>
      <c r="E1238" s="27">
        <v>43468</v>
      </c>
      <c r="F1238" s="41">
        <v>50117</v>
      </c>
      <c r="G1238" s="41" t="s">
        <v>74</v>
      </c>
      <c r="H1238" s="41" t="s">
        <v>2636</v>
      </c>
      <c r="I1238" s="41" t="s">
        <v>907</v>
      </c>
      <c r="J1238" s="41" t="s">
        <v>907</v>
      </c>
      <c r="K1238" s="41">
        <f t="shared" si="223"/>
        <v>1</v>
      </c>
      <c r="L1238" s="41">
        <f t="shared" si="224"/>
        <v>1</v>
      </c>
      <c r="M1238" s="41">
        <f t="shared" si="225"/>
        <v>11</v>
      </c>
      <c r="N1238" s="41">
        <f t="shared" si="226"/>
        <v>11</v>
      </c>
      <c r="O1238" s="41">
        <v>1</v>
      </c>
      <c r="S1238" s="14"/>
      <c r="T1238" s="14"/>
      <c r="U1238" s="24"/>
      <c r="V1238" s="24"/>
    </row>
    <row r="1239" spans="1:22" x14ac:dyDescent="0.25">
      <c r="A1239" s="41">
        <f t="shared" si="219"/>
        <v>2019</v>
      </c>
      <c r="B1239" s="41" t="str">
        <f t="shared" si="220"/>
        <v>Jan</v>
      </c>
      <c r="C1239" s="41">
        <f t="shared" si="221"/>
        <v>1</v>
      </c>
      <c r="D1239" s="41" t="str">
        <f t="shared" si="222"/>
        <v>Thu</v>
      </c>
      <c r="E1239" s="27">
        <v>43468</v>
      </c>
      <c r="F1239" s="41" t="s">
        <v>2633</v>
      </c>
      <c r="G1239" s="41" t="s">
        <v>2634</v>
      </c>
      <c r="H1239" s="41" t="s">
        <v>2635</v>
      </c>
      <c r="I1239" s="41" t="s">
        <v>907</v>
      </c>
      <c r="J1239" s="41" t="s">
        <v>907</v>
      </c>
      <c r="K1239" s="41">
        <f t="shared" si="223"/>
        <v>1</v>
      </c>
      <c r="L1239" s="41">
        <f t="shared" si="224"/>
        <v>1</v>
      </c>
      <c r="M1239" s="41">
        <f t="shared" si="225"/>
        <v>1</v>
      </c>
      <c r="N1239" s="41">
        <f t="shared" si="226"/>
        <v>1</v>
      </c>
      <c r="O1239" s="41">
        <v>1</v>
      </c>
      <c r="S1239" s="14"/>
      <c r="T1239" s="14"/>
      <c r="U1239" s="24"/>
      <c r="V1239" s="24"/>
    </row>
    <row r="1240" spans="1:22" x14ac:dyDescent="0.25">
      <c r="A1240" s="41">
        <f t="shared" si="219"/>
        <v>2019</v>
      </c>
      <c r="B1240" s="41" t="str">
        <f t="shared" si="220"/>
        <v>Jan</v>
      </c>
      <c r="C1240" s="41">
        <f t="shared" si="221"/>
        <v>1</v>
      </c>
      <c r="D1240" s="41" t="str">
        <f t="shared" si="222"/>
        <v>Thu</v>
      </c>
      <c r="E1240" s="27">
        <v>43468</v>
      </c>
      <c r="F1240" s="41" t="s">
        <v>2641</v>
      </c>
      <c r="G1240" s="41" t="s">
        <v>2642</v>
      </c>
      <c r="H1240" s="41" t="s">
        <v>2643</v>
      </c>
      <c r="I1240" s="41" t="s">
        <v>907</v>
      </c>
      <c r="J1240" s="41" t="s">
        <v>907</v>
      </c>
      <c r="K1240" s="41">
        <f t="shared" si="223"/>
        <v>1</v>
      </c>
      <c r="L1240" s="41">
        <f t="shared" si="224"/>
        <v>1</v>
      </c>
      <c r="M1240" s="41">
        <f t="shared" si="225"/>
        <v>1</v>
      </c>
      <c r="N1240" s="41">
        <f t="shared" si="226"/>
        <v>1</v>
      </c>
      <c r="O1240" s="41">
        <v>1</v>
      </c>
      <c r="S1240" s="14"/>
      <c r="T1240" s="14"/>
      <c r="U1240" s="24"/>
      <c r="V1240" s="24"/>
    </row>
    <row r="1241" spans="1:22" x14ac:dyDescent="0.25">
      <c r="A1241" s="41">
        <f t="shared" si="219"/>
        <v>2019</v>
      </c>
      <c r="B1241" s="41" t="str">
        <f t="shared" si="220"/>
        <v>Jan</v>
      </c>
      <c r="C1241" s="41">
        <f t="shared" si="221"/>
        <v>2</v>
      </c>
      <c r="D1241" s="41" t="str">
        <f t="shared" si="222"/>
        <v>Mon</v>
      </c>
      <c r="E1241" s="27">
        <v>43472</v>
      </c>
      <c r="F1241" s="41" t="s">
        <v>2765</v>
      </c>
      <c r="G1241" s="41" t="s">
        <v>2766</v>
      </c>
      <c r="H1241" s="41" t="s">
        <v>2767</v>
      </c>
      <c r="I1241" s="41" t="s">
        <v>908</v>
      </c>
      <c r="J1241" s="41" t="s">
        <v>907</v>
      </c>
      <c r="K1241" s="41">
        <f t="shared" si="223"/>
        <v>0</v>
      </c>
      <c r="L1241" s="41">
        <f t="shared" si="224"/>
        <v>1</v>
      </c>
      <c r="M1241" s="41">
        <f t="shared" si="225"/>
        <v>0</v>
      </c>
      <c r="N1241" s="41">
        <f t="shared" si="226"/>
        <v>2</v>
      </c>
      <c r="O1241" s="41">
        <v>1</v>
      </c>
      <c r="S1241" s="14"/>
      <c r="T1241" s="14"/>
      <c r="U1241" s="24"/>
      <c r="V1241" s="24"/>
    </row>
    <row r="1242" spans="1:22" x14ac:dyDescent="0.25">
      <c r="A1242" s="41">
        <f t="shared" ref="A1242:A1305" si="227">YEAR(E1242)</f>
        <v>2019</v>
      </c>
      <c r="B1242" s="41" t="str">
        <f t="shared" ref="B1242:B1305" si="228">TEXT(E1242,"MMM")</f>
        <v>Jan</v>
      </c>
      <c r="C1242" s="41">
        <f t="shared" ref="C1242:C1305" si="229">WEEKNUM(E1242)</f>
        <v>1</v>
      </c>
      <c r="D1242" s="41" t="str">
        <f t="shared" ref="D1242:D1305" si="230">TEXT(E1242,"DDD")</f>
        <v>Thu</v>
      </c>
      <c r="E1242" s="27">
        <v>43468</v>
      </c>
      <c r="F1242" s="41" t="s">
        <v>2648</v>
      </c>
      <c r="G1242" s="41" t="s">
        <v>2649</v>
      </c>
      <c r="H1242" s="41" t="s">
        <v>2650</v>
      </c>
      <c r="I1242" s="41" t="s">
        <v>907</v>
      </c>
      <c r="J1242" s="41" t="s">
        <v>907</v>
      </c>
      <c r="K1242" s="41">
        <f t="shared" si="223"/>
        <v>1</v>
      </c>
      <c r="L1242" s="41">
        <f t="shared" si="224"/>
        <v>1</v>
      </c>
      <c r="M1242" s="41">
        <f t="shared" si="225"/>
        <v>1</v>
      </c>
      <c r="N1242" s="41">
        <f t="shared" si="226"/>
        <v>1</v>
      </c>
      <c r="O1242" s="41">
        <v>1</v>
      </c>
    </row>
    <row r="1243" spans="1:22" x14ac:dyDescent="0.25">
      <c r="A1243" s="41">
        <f t="shared" si="227"/>
        <v>2019</v>
      </c>
      <c r="B1243" s="41" t="str">
        <f t="shared" si="228"/>
        <v>Jan</v>
      </c>
      <c r="C1243" s="41">
        <f t="shared" si="229"/>
        <v>1</v>
      </c>
      <c r="D1243" s="41" t="str">
        <f t="shared" si="230"/>
        <v>Thu</v>
      </c>
      <c r="E1243" s="27">
        <v>43468</v>
      </c>
      <c r="F1243" s="41">
        <v>50104</v>
      </c>
      <c r="G1243" s="41" t="s">
        <v>39</v>
      </c>
      <c r="H1243" s="41" t="s">
        <v>2647</v>
      </c>
      <c r="I1243" s="41" t="s">
        <v>907</v>
      </c>
      <c r="J1243" s="41" t="s">
        <v>907</v>
      </c>
      <c r="K1243" s="41">
        <f t="shared" si="223"/>
        <v>1</v>
      </c>
      <c r="L1243" s="41">
        <f t="shared" si="224"/>
        <v>1</v>
      </c>
      <c r="M1243" s="41">
        <f t="shared" si="225"/>
        <v>26</v>
      </c>
      <c r="N1243" s="41">
        <f t="shared" si="226"/>
        <v>21</v>
      </c>
      <c r="O1243" s="41">
        <v>1</v>
      </c>
    </row>
    <row r="1244" spans="1:22" x14ac:dyDescent="0.25">
      <c r="A1244" s="41">
        <f t="shared" si="227"/>
        <v>2019</v>
      </c>
      <c r="B1244" s="41" t="str">
        <f t="shared" si="228"/>
        <v>Jan</v>
      </c>
      <c r="C1244" s="41">
        <f t="shared" si="229"/>
        <v>1</v>
      </c>
      <c r="D1244" s="41" t="str">
        <f t="shared" si="230"/>
        <v>Thu</v>
      </c>
      <c r="E1244" s="27">
        <v>43468</v>
      </c>
      <c r="F1244" s="41" t="s">
        <v>2638</v>
      </c>
      <c r="G1244" s="41" t="s">
        <v>2639</v>
      </c>
      <c r="H1244" s="41" t="s">
        <v>2640</v>
      </c>
      <c r="I1244" s="41" t="s">
        <v>907</v>
      </c>
      <c r="J1244" s="41" t="s">
        <v>907</v>
      </c>
      <c r="K1244" s="41">
        <f t="shared" si="223"/>
        <v>1</v>
      </c>
      <c r="L1244" s="41">
        <f t="shared" si="224"/>
        <v>1</v>
      </c>
      <c r="M1244" s="41">
        <f t="shared" si="225"/>
        <v>1</v>
      </c>
      <c r="N1244" s="41">
        <f t="shared" si="226"/>
        <v>1</v>
      </c>
      <c r="O1244" s="41">
        <v>1</v>
      </c>
    </row>
    <row r="1245" spans="1:22" x14ac:dyDescent="0.25">
      <c r="A1245" s="41">
        <f t="shared" si="227"/>
        <v>2019</v>
      </c>
      <c r="B1245" s="41" t="str">
        <f t="shared" si="228"/>
        <v>Jan</v>
      </c>
      <c r="C1245" s="41">
        <f t="shared" si="229"/>
        <v>1</v>
      </c>
      <c r="D1245" s="41" t="str">
        <f t="shared" si="230"/>
        <v>Thu</v>
      </c>
      <c r="E1245" s="27">
        <v>43468</v>
      </c>
      <c r="F1245" s="41" t="s">
        <v>2644</v>
      </c>
      <c r="G1245" s="41" t="s">
        <v>2645</v>
      </c>
      <c r="H1245" s="41" t="s">
        <v>2646</v>
      </c>
      <c r="I1245" s="41" t="s">
        <v>907</v>
      </c>
      <c r="J1245" s="41" t="s">
        <v>907</v>
      </c>
      <c r="K1245" s="41">
        <f t="shared" si="223"/>
        <v>1</v>
      </c>
      <c r="L1245" s="41">
        <f t="shared" si="224"/>
        <v>1</v>
      </c>
      <c r="M1245" s="41">
        <f t="shared" si="225"/>
        <v>1</v>
      </c>
      <c r="N1245" s="41">
        <f t="shared" si="226"/>
        <v>1</v>
      </c>
      <c r="O1245" s="41">
        <v>1</v>
      </c>
    </row>
    <row r="1246" spans="1:22" x14ac:dyDescent="0.25">
      <c r="A1246" s="41">
        <f t="shared" si="227"/>
        <v>2019</v>
      </c>
      <c r="B1246" s="41" t="str">
        <f t="shared" si="228"/>
        <v>Jan</v>
      </c>
      <c r="C1246" s="41">
        <f t="shared" si="229"/>
        <v>1</v>
      </c>
      <c r="D1246" s="41" t="str">
        <f t="shared" si="230"/>
        <v>Thu</v>
      </c>
      <c r="E1246" s="27">
        <v>43468</v>
      </c>
      <c r="F1246" s="41">
        <v>47860</v>
      </c>
      <c r="G1246" s="41" t="s">
        <v>235</v>
      </c>
      <c r="H1246" s="41" t="s">
        <v>3227</v>
      </c>
      <c r="I1246" s="41" t="s">
        <v>908</v>
      </c>
      <c r="J1246" s="41" t="s">
        <v>908</v>
      </c>
      <c r="K1246" s="41">
        <f t="shared" si="223"/>
        <v>0</v>
      </c>
      <c r="L1246" s="41">
        <f t="shared" si="224"/>
        <v>0</v>
      </c>
      <c r="M1246" s="41">
        <f t="shared" si="225"/>
        <v>4</v>
      </c>
      <c r="N1246" s="41">
        <f t="shared" si="226"/>
        <v>4</v>
      </c>
      <c r="O1246" s="41">
        <v>1</v>
      </c>
    </row>
    <row r="1247" spans="1:22" x14ac:dyDescent="0.25">
      <c r="A1247" s="41">
        <f t="shared" si="227"/>
        <v>2019</v>
      </c>
      <c r="B1247" s="41" t="str">
        <f t="shared" si="228"/>
        <v>Jan</v>
      </c>
      <c r="C1247" s="41">
        <f t="shared" si="229"/>
        <v>1</v>
      </c>
      <c r="D1247" s="41" t="str">
        <f t="shared" si="230"/>
        <v>Thu</v>
      </c>
      <c r="E1247" s="27">
        <v>43468</v>
      </c>
      <c r="F1247" s="41">
        <v>49610</v>
      </c>
      <c r="G1247" s="41" t="s">
        <v>804</v>
      </c>
      <c r="H1247" s="41" t="s">
        <v>2369</v>
      </c>
      <c r="I1247" s="41" t="s">
        <v>908</v>
      </c>
      <c r="J1247" s="41" t="s">
        <v>907</v>
      </c>
      <c r="K1247" s="41">
        <f t="shared" si="223"/>
        <v>0</v>
      </c>
      <c r="L1247" s="41">
        <f t="shared" si="224"/>
        <v>1</v>
      </c>
      <c r="M1247" s="41">
        <f t="shared" si="225"/>
        <v>8</v>
      </c>
      <c r="N1247" s="41">
        <f t="shared" si="226"/>
        <v>6</v>
      </c>
      <c r="O1247" s="41">
        <v>1</v>
      </c>
    </row>
    <row r="1248" spans="1:22" x14ac:dyDescent="0.25">
      <c r="A1248" s="41">
        <f t="shared" si="227"/>
        <v>2019</v>
      </c>
      <c r="B1248" s="41" t="str">
        <f t="shared" si="228"/>
        <v>Jan</v>
      </c>
      <c r="C1248" s="41">
        <f t="shared" si="229"/>
        <v>1</v>
      </c>
      <c r="D1248" s="41" t="str">
        <f t="shared" si="230"/>
        <v>Thu</v>
      </c>
      <c r="E1248" s="27">
        <v>43468</v>
      </c>
      <c r="F1248" s="41">
        <v>51822</v>
      </c>
      <c r="G1248" s="41" t="s">
        <v>2619</v>
      </c>
      <c r="H1248" s="41" t="s">
        <v>2620</v>
      </c>
      <c r="I1248" s="41" t="s">
        <v>907</v>
      </c>
      <c r="J1248" s="41" t="s">
        <v>907</v>
      </c>
      <c r="K1248" s="41">
        <f t="shared" si="223"/>
        <v>1</v>
      </c>
      <c r="L1248" s="41">
        <f t="shared" si="224"/>
        <v>1</v>
      </c>
      <c r="M1248" s="41">
        <f t="shared" si="225"/>
        <v>2</v>
      </c>
      <c r="N1248" s="41">
        <f t="shared" si="226"/>
        <v>2</v>
      </c>
      <c r="O1248" s="41">
        <v>1</v>
      </c>
    </row>
    <row r="1249" spans="1:15" x14ac:dyDescent="0.25">
      <c r="A1249" s="41">
        <f t="shared" si="227"/>
        <v>2019</v>
      </c>
      <c r="B1249" s="41" t="str">
        <f t="shared" si="228"/>
        <v>Jan</v>
      </c>
      <c r="C1249" s="41">
        <f t="shared" si="229"/>
        <v>1</v>
      </c>
      <c r="D1249" s="41" t="str">
        <f t="shared" si="230"/>
        <v>Thu</v>
      </c>
      <c r="E1249" s="27">
        <v>43468</v>
      </c>
      <c r="F1249" s="41">
        <v>50072</v>
      </c>
      <c r="G1249" s="41" t="s">
        <v>93</v>
      </c>
      <c r="H1249" s="41" t="s">
        <v>3226</v>
      </c>
      <c r="I1249" s="41" t="s">
        <v>908</v>
      </c>
      <c r="J1249" s="41" t="s">
        <v>908</v>
      </c>
      <c r="K1249" s="41">
        <f t="shared" si="223"/>
        <v>0</v>
      </c>
      <c r="L1249" s="41">
        <f t="shared" si="224"/>
        <v>0</v>
      </c>
      <c r="M1249" s="41">
        <f t="shared" si="225"/>
        <v>21</v>
      </c>
      <c r="N1249" s="41">
        <f t="shared" si="226"/>
        <v>21</v>
      </c>
      <c r="O1249" s="41">
        <v>1</v>
      </c>
    </row>
    <row r="1250" spans="1:15" x14ac:dyDescent="0.25">
      <c r="A1250" s="41">
        <f t="shared" si="227"/>
        <v>2019</v>
      </c>
      <c r="B1250" s="41" t="str">
        <f t="shared" si="228"/>
        <v>Jan</v>
      </c>
      <c r="C1250" s="41">
        <f t="shared" si="229"/>
        <v>1</v>
      </c>
      <c r="D1250" s="41" t="str">
        <f t="shared" si="230"/>
        <v>Thu</v>
      </c>
      <c r="E1250" s="27">
        <v>43468</v>
      </c>
      <c r="F1250" s="41" t="s">
        <v>2373</v>
      </c>
      <c r="G1250" s="41" t="s">
        <v>2374</v>
      </c>
      <c r="H1250" s="41" t="s">
        <v>2375</v>
      </c>
      <c r="I1250" s="41" t="s">
        <v>908</v>
      </c>
      <c r="J1250" s="41" t="s">
        <v>907</v>
      </c>
      <c r="K1250" s="41">
        <f t="shared" si="223"/>
        <v>0</v>
      </c>
      <c r="L1250" s="41">
        <f t="shared" si="224"/>
        <v>1</v>
      </c>
      <c r="M1250" s="41">
        <f t="shared" si="225"/>
        <v>0</v>
      </c>
      <c r="N1250" s="41">
        <f t="shared" si="226"/>
        <v>1</v>
      </c>
      <c r="O1250" s="41">
        <v>1</v>
      </c>
    </row>
    <row r="1251" spans="1:15" x14ac:dyDescent="0.25">
      <c r="A1251" s="41">
        <f t="shared" si="227"/>
        <v>2019</v>
      </c>
      <c r="B1251" s="41" t="str">
        <f t="shared" si="228"/>
        <v>Jan</v>
      </c>
      <c r="C1251" s="41">
        <f t="shared" si="229"/>
        <v>1</v>
      </c>
      <c r="D1251" s="41" t="str">
        <f t="shared" si="230"/>
        <v>Thu</v>
      </c>
      <c r="E1251" s="27">
        <v>43468</v>
      </c>
      <c r="F1251" s="41">
        <v>51839</v>
      </c>
      <c r="G1251" s="41" t="s">
        <v>707</v>
      </c>
      <c r="H1251" s="41" t="s">
        <v>2632</v>
      </c>
      <c r="I1251" s="41" t="s">
        <v>907</v>
      </c>
      <c r="J1251" s="41" t="s">
        <v>907</v>
      </c>
      <c r="K1251" s="41">
        <f t="shared" si="223"/>
        <v>1</v>
      </c>
      <c r="L1251" s="41">
        <f t="shared" si="224"/>
        <v>1</v>
      </c>
      <c r="M1251" s="41">
        <f t="shared" si="225"/>
        <v>3</v>
      </c>
      <c r="N1251" s="41">
        <f t="shared" si="226"/>
        <v>4</v>
      </c>
      <c r="O1251" s="41">
        <v>1</v>
      </c>
    </row>
    <row r="1252" spans="1:15" x14ac:dyDescent="0.25">
      <c r="A1252" s="41">
        <f t="shared" si="227"/>
        <v>2019</v>
      </c>
      <c r="B1252" s="41" t="str">
        <f t="shared" si="228"/>
        <v>Jan</v>
      </c>
      <c r="C1252" s="41">
        <f t="shared" si="229"/>
        <v>1</v>
      </c>
      <c r="D1252" s="41" t="str">
        <f t="shared" si="230"/>
        <v>Thu</v>
      </c>
      <c r="E1252" s="27">
        <v>43468</v>
      </c>
      <c r="F1252" s="41">
        <v>50080</v>
      </c>
      <c r="G1252" s="41" t="s">
        <v>348</v>
      </c>
      <c r="H1252" s="41" t="s">
        <v>2576</v>
      </c>
      <c r="I1252" s="41" t="s">
        <v>907</v>
      </c>
      <c r="J1252" s="41" t="s">
        <v>907</v>
      </c>
      <c r="K1252" s="41">
        <f t="shared" si="223"/>
        <v>1</v>
      </c>
      <c r="L1252" s="41">
        <f t="shared" si="224"/>
        <v>1</v>
      </c>
      <c r="M1252" s="41">
        <f t="shared" si="225"/>
        <v>2</v>
      </c>
      <c r="N1252" s="41">
        <f t="shared" si="226"/>
        <v>2</v>
      </c>
      <c r="O1252" s="41">
        <v>1</v>
      </c>
    </row>
    <row r="1253" spans="1:15" x14ac:dyDescent="0.25">
      <c r="A1253" s="41">
        <f t="shared" si="227"/>
        <v>2019</v>
      </c>
      <c r="B1253" s="41" t="str">
        <f t="shared" si="228"/>
        <v>Jan</v>
      </c>
      <c r="C1253" s="41">
        <f t="shared" si="229"/>
        <v>1</v>
      </c>
      <c r="D1253" s="41" t="str">
        <f t="shared" si="230"/>
        <v>Thu</v>
      </c>
      <c r="E1253" s="27">
        <v>43468</v>
      </c>
      <c r="F1253" s="41">
        <v>51661</v>
      </c>
      <c r="G1253" s="41" t="s">
        <v>278</v>
      </c>
      <c r="H1253" s="41" t="s">
        <v>2371</v>
      </c>
      <c r="I1253" s="41" t="s">
        <v>907</v>
      </c>
      <c r="J1253" s="41" t="s">
        <v>907</v>
      </c>
      <c r="K1253" s="41">
        <f t="shared" si="223"/>
        <v>1</v>
      </c>
      <c r="L1253" s="41">
        <f t="shared" si="224"/>
        <v>1</v>
      </c>
      <c r="M1253" s="41">
        <f t="shared" si="225"/>
        <v>2</v>
      </c>
      <c r="N1253" s="41">
        <f t="shared" si="226"/>
        <v>3</v>
      </c>
      <c r="O1253" s="41">
        <v>1</v>
      </c>
    </row>
    <row r="1254" spans="1:15" x14ac:dyDescent="0.25">
      <c r="A1254" s="41">
        <f t="shared" si="227"/>
        <v>2019</v>
      </c>
      <c r="B1254" s="41" t="str">
        <f t="shared" si="228"/>
        <v>Jan</v>
      </c>
      <c r="C1254" s="41">
        <f t="shared" si="229"/>
        <v>1</v>
      </c>
      <c r="D1254" s="41" t="str">
        <f t="shared" si="230"/>
        <v>Thu</v>
      </c>
      <c r="E1254" s="27">
        <v>43468</v>
      </c>
      <c r="F1254" s="41" t="s">
        <v>2616</v>
      </c>
      <c r="G1254" s="41" t="s">
        <v>2617</v>
      </c>
      <c r="H1254" s="41" t="s">
        <v>2618</v>
      </c>
      <c r="I1254" s="41" t="s">
        <v>907</v>
      </c>
      <c r="J1254" s="41" t="s">
        <v>907</v>
      </c>
      <c r="K1254" s="41">
        <f t="shared" si="223"/>
        <v>1</v>
      </c>
      <c r="L1254" s="41">
        <f t="shared" si="224"/>
        <v>1</v>
      </c>
      <c r="M1254" s="41">
        <f t="shared" si="225"/>
        <v>1</v>
      </c>
      <c r="N1254" s="41">
        <f t="shared" si="226"/>
        <v>1</v>
      </c>
      <c r="O1254" s="41">
        <v>1</v>
      </c>
    </row>
    <row r="1255" spans="1:15" x14ac:dyDescent="0.25">
      <c r="A1255" s="41">
        <f t="shared" si="227"/>
        <v>2019</v>
      </c>
      <c r="B1255" s="41" t="str">
        <f t="shared" si="228"/>
        <v>Jan</v>
      </c>
      <c r="C1255" s="41">
        <f t="shared" si="229"/>
        <v>1</v>
      </c>
      <c r="D1255" s="41" t="str">
        <f t="shared" si="230"/>
        <v>Thu</v>
      </c>
      <c r="E1255" s="27">
        <v>43468</v>
      </c>
      <c r="F1255" s="41" t="s">
        <v>2621</v>
      </c>
      <c r="G1255" s="41" t="s">
        <v>2622</v>
      </c>
      <c r="H1255" s="41" t="s">
        <v>2623</v>
      </c>
      <c r="I1255" s="41" t="s">
        <v>907</v>
      </c>
      <c r="J1255" s="41" t="s">
        <v>907</v>
      </c>
      <c r="K1255" s="41">
        <f t="shared" si="223"/>
        <v>1</v>
      </c>
      <c r="L1255" s="41">
        <f t="shared" si="224"/>
        <v>1</v>
      </c>
      <c r="M1255" s="41">
        <f t="shared" si="225"/>
        <v>1</v>
      </c>
      <c r="N1255" s="41">
        <f t="shared" si="226"/>
        <v>1</v>
      </c>
      <c r="O1255" s="41">
        <v>1</v>
      </c>
    </row>
    <row r="1256" spans="1:15" x14ac:dyDescent="0.25">
      <c r="A1256" s="41">
        <f t="shared" si="227"/>
        <v>2019</v>
      </c>
      <c r="B1256" s="41" t="str">
        <f t="shared" si="228"/>
        <v>Jan</v>
      </c>
      <c r="C1256" s="41">
        <f t="shared" si="229"/>
        <v>1</v>
      </c>
      <c r="D1256" s="41" t="str">
        <f t="shared" si="230"/>
        <v>Thu</v>
      </c>
      <c r="E1256" s="27">
        <v>43468</v>
      </c>
      <c r="F1256" s="41">
        <v>50106</v>
      </c>
      <c r="G1256" s="41" t="s">
        <v>557</v>
      </c>
      <c r="H1256" s="41" t="s">
        <v>2381</v>
      </c>
      <c r="I1256" s="41" t="s">
        <v>907</v>
      </c>
      <c r="J1256" s="41" t="s">
        <v>907</v>
      </c>
      <c r="K1256" s="41">
        <f t="shared" si="223"/>
        <v>1</v>
      </c>
      <c r="L1256" s="41">
        <f t="shared" si="224"/>
        <v>1</v>
      </c>
      <c r="M1256" s="41">
        <f t="shared" si="225"/>
        <v>3</v>
      </c>
      <c r="N1256" s="41">
        <f t="shared" si="226"/>
        <v>3</v>
      </c>
      <c r="O1256" s="41">
        <v>1</v>
      </c>
    </row>
    <row r="1257" spans="1:15" x14ac:dyDescent="0.25">
      <c r="A1257" s="41">
        <f t="shared" si="227"/>
        <v>2019</v>
      </c>
      <c r="B1257" s="41" t="str">
        <f t="shared" si="228"/>
        <v>Jan</v>
      </c>
      <c r="C1257" s="41">
        <f t="shared" si="229"/>
        <v>1</v>
      </c>
      <c r="D1257" s="41" t="str">
        <f t="shared" si="230"/>
        <v>Thu</v>
      </c>
      <c r="E1257" s="27">
        <v>43468</v>
      </c>
      <c r="F1257" s="41">
        <v>50108</v>
      </c>
      <c r="G1257" s="41" t="s">
        <v>1435</v>
      </c>
      <c r="H1257" s="41" t="s">
        <v>2575</v>
      </c>
      <c r="I1257" s="41" t="s">
        <v>907</v>
      </c>
      <c r="J1257" s="41" t="s">
        <v>907</v>
      </c>
      <c r="K1257" s="41">
        <f t="shared" si="223"/>
        <v>1</v>
      </c>
      <c r="L1257" s="41">
        <f t="shared" si="224"/>
        <v>1</v>
      </c>
      <c r="M1257" s="41">
        <f t="shared" si="225"/>
        <v>2</v>
      </c>
      <c r="N1257" s="41">
        <f t="shared" si="226"/>
        <v>2</v>
      </c>
      <c r="O1257" s="41">
        <v>1</v>
      </c>
    </row>
    <row r="1258" spans="1:15" x14ac:dyDescent="0.25">
      <c r="A1258" s="41">
        <f t="shared" si="227"/>
        <v>2019</v>
      </c>
      <c r="B1258" s="41" t="str">
        <f t="shared" si="228"/>
        <v>Jan</v>
      </c>
      <c r="C1258" s="41">
        <f t="shared" si="229"/>
        <v>1</v>
      </c>
      <c r="D1258" s="41" t="str">
        <f t="shared" si="230"/>
        <v>Thu</v>
      </c>
      <c r="E1258" s="27">
        <v>43468</v>
      </c>
      <c r="F1258" s="41">
        <v>53259</v>
      </c>
      <c r="G1258" s="41" t="s">
        <v>192</v>
      </c>
      <c r="H1258" s="41" t="s">
        <v>2637</v>
      </c>
      <c r="I1258" s="41" t="s">
        <v>907</v>
      </c>
      <c r="J1258" s="41" t="s">
        <v>907</v>
      </c>
      <c r="K1258" s="41">
        <f t="shared" si="223"/>
        <v>1</v>
      </c>
      <c r="L1258" s="41">
        <f t="shared" si="224"/>
        <v>1</v>
      </c>
      <c r="M1258" s="41">
        <f t="shared" si="225"/>
        <v>4</v>
      </c>
      <c r="N1258" s="41">
        <f t="shared" si="226"/>
        <v>5</v>
      </c>
      <c r="O1258" s="41">
        <v>1</v>
      </c>
    </row>
    <row r="1259" spans="1:15" x14ac:dyDescent="0.25">
      <c r="A1259" s="41">
        <f t="shared" si="227"/>
        <v>2019</v>
      </c>
      <c r="B1259" s="41" t="str">
        <f t="shared" si="228"/>
        <v>Jan</v>
      </c>
      <c r="C1259" s="41">
        <f t="shared" si="229"/>
        <v>1</v>
      </c>
      <c r="D1259" s="41" t="str">
        <f t="shared" si="230"/>
        <v>Thu</v>
      </c>
      <c r="E1259" s="27">
        <v>43468</v>
      </c>
      <c r="F1259" s="41">
        <v>50029</v>
      </c>
      <c r="G1259" s="41" t="s">
        <v>957</v>
      </c>
      <c r="H1259" s="41" t="s">
        <v>2572</v>
      </c>
      <c r="I1259" s="41" t="s">
        <v>907</v>
      </c>
      <c r="J1259" s="41" t="s">
        <v>907</v>
      </c>
      <c r="K1259" s="41">
        <f t="shared" si="223"/>
        <v>1</v>
      </c>
      <c r="L1259" s="41">
        <f t="shared" si="224"/>
        <v>1</v>
      </c>
      <c r="M1259" s="41">
        <f t="shared" si="225"/>
        <v>2</v>
      </c>
      <c r="N1259" s="41">
        <f t="shared" si="226"/>
        <v>2</v>
      </c>
      <c r="O1259" s="41">
        <v>1</v>
      </c>
    </row>
    <row r="1260" spans="1:15" x14ac:dyDescent="0.25">
      <c r="A1260" s="41">
        <f t="shared" si="227"/>
        <v>2019</v>
      </c>
      <c r="B1260" s="41" t="str">
        <f t="shared" si="228"/>
        <v>Jan</v>
      </c>
      <c r="C1260" s="41">
        <f t="shared" si="229"/>
        <v>1</v>
      </c>
      <c r="D1260" s="41" t="str">
        <f t="shared" si="230"/>
        <v>Thu</v>
      </c>
      <c r="E1260" s="27">
        <v>43468</v>
      </c>
      <c r="F1260" s="41">
        <v>50094</v>
      </c>
      <c r="G1260" s="41" t="s">
        <v>683</v>
      </c>
      <c r="H1260" s="41" t="s">
        <v>2625</v>
      </c>
      <c r="I1260" s="41" t="s">
        <v>907</v>
      </c>
      <c r="J1260" s="41" t="s">
        <v>907</v>
      </c>
      <c r="K1260" s="41">
        <f t="shared" si="223"/>
        <v>1</v>
      </c>
      <c r="L1260" s="41">
        <f t="shared" si="224"/>
        <v>1</v>
      </c>
      <c r="M1260" s="41">
        <f t="shared" si="225"/>
        <v>2</v>
      </c>
      <c r="N1260" s="41">
        <f t="shared" si="226"/>
        <v>2</v>
      </c>
      <c r="O1260" s="41">
        <v>1</v>
      </c>
    </row>
    <row r="1261" spans="1:15" x14ac:dyDescent="0.25">
      <c r="A1261" s="41">
        <f t="shared" si="227"/>
        <v>2019</v>
      </c>
      <c r="B1261" s="41" t="str">
        <f t="shared" si="228"/>
        <v>Jan</v>
      </c>
      <c r="C1261" s="41">
        <f t="shared" si="229"/>
        <v>1</v>
      </c>
      <c r="D1261" s="41" t="str">
        <f t="shared" si="230"/>
        <v>Thu</v>
      </c>
      <c r="E1261" s="27">
        <v>43468</v>
      </c>
      <c r="F1261" s="41">
        <v>49749</v>
      </c>
      <c r="G1261" s="41" t="s">
        <v>447</v>
      </c>
      <c r="H1261" s="41" t="s">
        <v>2573</v>
      </c>
      <c r="I1261" s="41" t="s">
        <v>907</v>
      </c>
      <c r="J1261" s="41" t="s">
        <v>907</v>
      </c>
      <c r="K1261" s="41">
        <f t="shared" si="223"/>
        <v>1</v>
      </c>
      <c r="L1261" s="41">
        <f t="shared" si="224"/>
        <v>1</v>
      </c>
      <c r="M1261" s="41">
        <f t="shared" si="225"/>
        <v>2</v>
      </c>
      <c r="N1261" s="41">
        <f t="shared" si="226"/>
        <v>2</v>
      </c>
      <c r="O1261" s="41">
        <v>1</v>
      </c>
    </row>
    <row r="1262" spans="1:15" x14ac:dyDescent="0.25">
      <c r="A1262" s="41">
        <f t="shared" si="227"/>
        <v>2019</v>
      </c>
      <c r="B1262" s="41" t="str">
        <f t="shared" si="228"/>
        <v>Jan</v>
      </c>
      <c r="C1262" s="41">
        <f t="shared" si="229"/>
        <v>1</v>
      </c>
      <c r="D1262" s="41" t="str">
        <f t="shared" si="230"/>
        <v>Thu</v>
      </c>
      <c r="E1262" s="27">
        <v>43468</v>
      </c>
      <c r="F1262" s="41">
        <v>50115</v>
      </c>
      <c r="G1262" s="41" t="s">
        <v>10</v>
      </c>
      <c r="H1262" s="41" t="s">
        <v>3232</v>
      </c>
      <c r="I1262" s="41" t="s">
        <v>908</v>
      </c>
      <c r="J1262" s="41" t="s">
        <v>908</v>
      </c>
      <c r="K1262" s="41">
        <f t="shared" si="223"/>
        <v>0</v>
      </c>
      <c r="L1262" s="41">
        <f t="shared" si="224"/>
        <v>0</v>
      </c>
      <c r="M1262" s="41">
        <f t="shared" si="225"/>
        <v>27</v>
      </c>
      <c r="N1262" s="41">
        <f t="shared" si="226"/>
        <v>30</v>
      </c>
      <c r="O1262" s="41">
        <v>1</v>
      </c>
    </row>
    <row r="1263" spans="1:15" x14ac:dyDescent="0.25">
      <c r="A1263" s="41">
        <f t="shared" si="227"/>
        <v>2019</v>
      </c>
      <c r="B1263" s="41" t="str">
        <f t="shared" si="228"/>
        <v>Jan</v>
      </c>
      <c r="C1263" s="41">
        <f t="shared" si="229"/>
        <v>1</v>
      </c>
      <c r="D1263" s="41" t="str">
        <f t="shared" si="230"/>
        <v>Thu</v>
      </c>
      <c r="E1263" s="27">
        <v>43468</v>
      </c>
      <c r="F1263" s="41">
        <v>51406</v>
      </c>
      <c r="G1263" s="41" t="s">
        <v>35</v>
      </c>
      <c r="H1263" s="41" t="s">
        <v>2624</v>
      </c>
      <c r="I1263" s="41" t="s">
        <v>907</v>
      </c>
      <c r="J1263" s="41" t="s">
        <v>907</v>
      </c>
      <c r="K1263" s="41">
        <f t="shared" si="223"/>
        <v>1</v>
      </c>
      <c r="L1263" s="41">
        <f t="shared" si="224"/>
        <v>1</v>
      </c>
      <c r="M1263" s="41">
        <f t="shared" si="225"/>
        <v>11</v>
      </c>
      <c r="N1263" s="41">
        <f t="shared" si="226"/>
        <v>13</v>
      </c>
      <c r="O1263" s="41">
        <v>1</v>
      </c>
    </row>
    <row r="1264" spans="1:15" x14ac:dyDescent="0.25">
      <c r="A1264" s="41">
        <f t="shared" si="227"/>
        <v>2019</v>
      </c>
      <c r="B1264" s="41" t="str">
        <f t="shared" si="228"/>
        <v>Jan</v>
      </c>
      <c r="C1264" s="41">
        <f t="shared" si="229"/>
        <v>1</v>
      </c>
      <c r="D1264" s="41" t="str">
        <f t="shared" si="230"/>
        <v>Thu</v>
      </c>
      <c r="E1264" s="27">
        <v>43468</v>
      </c>
      <c r="F1264" s="41" t="s">
        <v>2382</v>
      </c>
      <c r="G1264" s="41" t="s">
        <v>2383</v>
      </c>
      <c r="H1264" s="41" t="s">
        <v>2384</v>
      </c>
      <c r="I1264" s="41" t="s">
        <v>908</v>
      </c>
      <c r="J1264" s="41" t="s">
        <v>907</v>
      </c>
      <c r="K1264" s="41">
        <f t="shared" si="223"/>
        <v>0</v>
      </c>
      <c r="L1264" s="41">
        <f t="shared" si="224"/>
        <v>1</v>
      </c>
      <c r="M1264" s="41">
        <f t="shared" si="225"/>
        <v>0</v>
      </c>
      <c r="N1264" s="41">
        <f t="shared" si="226"/>
        <v>1</v>
      </c>
      <c r="O1264" s="41">
        <v>1</v>
      </c>
    </row>
    <row r="1265" spans="1:15" x14ac:dyDescent="0.25">
      <c r="A1265" s="41">
        <f t="shared" si="227"/>
        <v>2019</v>
      </c>
      <c r="B1265" s="41" t="str">
        <f t="shared" si="228"/>
        <v>Jan</v>
      </c>
      <c r="C1265" s="41">
        <f t="shared" si="229"/>
        <v>1</v>
      </c>
      <c r="D1265" s="41" t="str">
        <f t="shared" si="230"/>
        <v>Thu</v>
      </c>
      <c r="E1265" s="27">
        <v>43468</v>
      </c>
      <c r="F1265" s="41">
        <v>51985</v>
      </c>
      <c r="G1265" s="41" t="s">
        <v>3217</v>
      </c>
      <c r="H1265" s="41" t="s">
        <v>3218</v>
      </c>
      <c r="I1265" s="41" t="s">
        <v>908</v>
      </c>
      <c r="J1265" s="41" t="s">
        <v>908</v>
      </c>
      <c r="K1265" s="41">
        <f t="shared" si="223"/>
        <v>0</v>
      </c>
      <c r="L1265" s="41">
        <f t="shared" si="224"/>
        <v>0</v>
      </c>
      <c r="M1265" s="41">
        <f t="shared" si="225"/>
        <v>0</v>
      </c>
      <c r="N1265" s="41">
        <f t="shared" si="226"/>
        <v>0</v>
      </c>
      <c r="O1265" s="41">
        <v>1</v>
      </c>
    </row>
    <row r="1266" spans="1:15" x14ac:dyDescent="0.25">
      <c r="A1266" s="41">
        <f t="shared" si="227"/>
        <v>2019</v>
      </c>
      <c r="B1266" s="41" t="str">
        <f t="shared" si="228"/>
        <v>Jan</v>
      </c>
      <c r="C1266" s="41">
        <f t="shared" si="229"/>
        <v>1</v>
      </c>
      <c r="D1266" s="41" t="str">
        <f t="shared" si="230"/>
        <v>Thu</v>
      </c>
      <c r="E1266" s="27">
        <v>43468</v>
      </c>
      <c r="F1266" s="41" t="s">
        <v>2629</v>
      </c>
      <c r="G1266" s="41" t="s">
        <v>2630</v>
      </c>
      <c r="H1266" s="41" t="s">
        <v>2631</v>
      </c>
      <c r="I1266" s="41" t="s">
        <v>907</v>
      </c>
      <c r="J1266" s="41" t="s">
        <v>907</v>
      </c>
      <c r="K1266" s="41">
        <f t="shared" si="223"/>
        <v>1</v>
      </c>
      <c r="L1266" s="41">
        <f t="shared" si="224"/>
        <v>1</v>
      </c>
      <c r="M1266" s="41">
        <f t="shared" si="225"/>
        <v>1</v>
      </c>
      <c r="N1266" s="41">
        <f t="shared" si="226"/>
        <v>1</v>
      </c>
      <c r="O1266" s="41">
        <v>1</v>
      </c>
    </row>
    <row r="1267" spans="1:15" x14ac:dyDescent="0.25">
      <c r="A1267" s="41">
        <f t="shared" si="227"/>
        <v>2019</v>
      </c>
      <c r="B1267" s="41" t="str">
        <f t="shared" si="228"/>
        <v>Jan</v>
      </c>
      <c r="C1267" s="41">
        <f t="shared" si="229"/>
        <v>1</v>
      </c>
      <c r="D1267" s="41" t="str">
        <f t="shared" si="230"/>
        <v>Thu</v>
      </c>
      <c r="E1267" s="27">
        <v>43468</v>
      </c>
      <c r="F1267" s="41" t="s">
        <v>2626</v>
      </c>
      <c r="G1267" s="41" t="s">
        <v>2627</v>
      </c>
      <c r="H1267" s="41" t="s">
        <v>2628</v>
      </c>
      <c r="I1267" s="41" t="s">
        <v>907</v>
      </c>
      <c r="J1267" s="41" t="s">
        <v>907</v>
      </c>
      <c r="K1267" s="41">
        <f t="shared" si="223"/>
        <v>1</v>
      </c>
      <c r="L1267" s="41">
        <f t="shared" si="224"/>
        <v>1</v>
      </c>
      <c r="M1267" s="41">
        <f t="shared" si="225"/>
        <v>1</v>
      </c>
      <c r="N1267" s="41">
        <f t="shared" si="226"/>
        <v>1</v>
      </c>
      <c r="O1267" s="41">
        <v>1</v>
      </c>
    </row>
    <row r="1268" spans="1:15" x14ac:dyDescent="0.25">
      <c r="A1268" s="41">
        <f t="shared" si="227"/>
        <v>2019</v>
      </c>
      <c r="B1268" s="41" t="str">
        <f t="shared" si="228"/>
        <v>Jan</v>
      </c>
      <c r="C1268" s="41">
        <f t="shared" si="229"/>
        <v>1</v>
      </c>
      <c r="D1268" s="41" t="str">
        <f t="shared" si="230"/>
        <v>Thu</v>
      </c>
      <c r="E1268" s="27">
        <v>43468</v>
      </c>
      <c r="F1268" s="41">
        <v>51972</v>
      </c>
      <c r="G1268" s="41" t="s">
        <v>2651</v>
      </c>
      <c r="H1268" s="41" t="s">
        <v>2652</v>
      </c>
      <c r="I1268" s="41" t="s">
        <v>907</v>
      </c>
      <c r="J1268" s="41" t="s">
        <v>907</v>
      </c>
      <c r="K1268" s="41">
        <f t="shared" si="223"/>
        <v>1</v>
      </c>
      <c r="L1268" s="41">
        <f t="shared" si="224"/>
        <v>1</v>
      </c>
      <c r="M1268" s="41">
        <f t="shared" si="225"/>
        <v>1</v>
      </c>
      <c r="N1268" s="41">
        <f t="shared" si="226"/>
        <v>1</v>
      </c>
      <c r="O1268" s="41">
        <v>1</v>
      </c>
    </row>
    <row r="1269" spans="1:15" x14ac:dyDescent="0.25">
      <c r="A1269" s="41">
        <f t="shared" si="227"/>
        <v>2019</v>
      </c>
      <c r="B1269" s="41" t="str">
        <f t="shared" si="228"/>
        <v>Jan</v>
      </c>
      <c r="C1269" s="41">
        <f t="shared" si="229"/>
        <v>1</v>
      </c>
      <c r="D1269" s="41" t="str">
        <f t="shared" si="230"/>
        <v>Thu</v>
      </c>
      <c r="E1269" s="27">
        <v>43468</v>
      </c>
      <c r="F1269" s="41">
        <v>51863</v>
      </c>
      <c r="G1269" s="41" t="s">
        <v>595</v>
      </c>
      <c r="H1269" s="41" t="s">
        <v>2376</v>
      </c>
      <c r="I1269" s="41" t="s">
        <v>907</v>
      </c>
      <c r="J1269" s="41" t="s">
        <v>907</v>
      </c>
      <c r="K1269" s="41">
        <f t="shared" si="223"/>
        <v>1</v>
      </c>
      <c r="L1269" s="41">
        <f t="shared" si="224"/>
        <v>1</v>
      </c>
      <c r="M1269" s="41">
        <f t="shared" si="225"/>
        <v>3</v>
      </c>
      <c r="N1269" s="41">
        <f t="shared" si="226"/>
        <v>3</v>
      </c>
      <c r="O1269" s="41">
        <v>1</v>
      </c>
    </row>
    <row r="1270" spans="1:15" x14ac:dyDescent="0.25">
      <c r="A1270" s="41">
        <f t="shared" si="227"/>
        <v>2019</v>
      </c>
      <c r="B1270" s="41" t="str">
        <f t="shared" si="228"/>
        <v>Jan</v>
      </c>
      <c r="C1270" s="41">
        <f t="shared" si="229"/>
        <v>1</v>
      </c>
      <c r="D1270" s="41" t="str">
        <f t="shared" si="230"/>
        <v>Thu</v>
      </c>
      <c r="E1270" s="27">
        <v>43468</v>
      </c>
      <c r="F1270" s="41">
        <v>51600</v>
      </c>
      <c r="G1270" s="41" t="s">
        <v>420</v>
      </c>
      <c r="H1270" s="41" t="s">
        <v>2606</v>
      </c>
      <c r="I1270" s="41" t="s">
        <v>907</v>
      </c>
      <c r="J1270" s="41" t="s">
        <v>907</v>
      </c>
      <c r="K1270" s="41">
        <f t="shared" si="223"/>
        <v>1</v>
      </c>
      <c r="L1270" s="41">
        <f t="shared" si="224"/>
        <v>1</v>
      </c>
      <c r="M1270" s="41">
        <f t="shared" si="225"/>
        <v>1</v>
      </c>
      <c r="N1270" s="41">
        <f t="shared" si="226"/>
        <v>1</v>
      </c>
      <c r="O1270" s="41">
        <v>1</v>
      </c>
    </row>
    <row r="1271" spans="1:15" x14ac:dyDescent="0.25">
      <c r="A1271" s="41">
        <f t="shared" si="227"/>
        <v>2019</v>
      </c>
      <c r="B1271" s="41" t="str">
        <f t="shared" si="228"/>
        <v>Jan</v>
      </c>
      <c r="C1271" s="41">
        <f t="shared" si="229"/>
        <v>1</v>
      </c>
      <c r="D1271" s="41" t="str">
        <f t="shared" si="230"/>
        <v>Thu</v>
      </c>
      <c r="E1271" s="27">
        <v>43468</v>
      </c>
      <c r="F1271" s="41">
        <v>51850</v>
      </c>
      <c r="G1271" s="41" t="s">
        <v>595</v>
      </c>
      <c r="H1271" s="41" t="s">
        <v>2380</v>
      </c>
      <c r="I1271" s="41" t="s">
        <v>907</v>
      </c>
      <c r="J1271" s="41" t="s">
        <v>907</v>
      </c>
      <c r="K1271" s="41">
        <f t="shared" si="223"/>
        <v>1</v>
      </c>
      <c r="L1271" s="41">
        <f t="shared" si="224"/>
        <v>1</v>
      </c>
      <c r="M1271" s="41">
        <f t="shared" si="225"/>
        <v>3</v>
      </c>
      <c r="N1271" s="41">
        <f t="shared" si="226"/>
        <v>3</v>
      </c>
      <c r="O1271" s="41">
        <v>1</v>
      </c>
    </row>
    <row r="1272" spans="1:15" x14ac:dyDescent="0.25">
      <c r="A1272" s="41">
        <f t="shared" si="227"/>
        <v>2019</v>
      </c>
      <c r="B1272" s="41" t="str">
        <f t="shared" si="228"/>
        <v>Jan</v>
      </c>
      <c r="C1272" s="41">
        <f t="shared" si="229"/>
        <v>1</v>
      </c>
      <c r="D1272" s="41" t="str">
        <f t="shared" si="230"/>
        <v>Thu</v>
      </c>
      <c r="E1272" s="27">
        <v>43468</v>
      </c>
      <c r="F1272" s="41" t="s">
        <v>3228</v>
      </c>
      <c r="G1272" s="41" t="s">
        <v>3229</v>
      </c>
      <c r="H1272" s="41" t="s">
        <v>923</v>
      </c>
      <c r="I1272" s="41" t="s">
        <v>908</v>
      </c>
      <c r="J1272" s="41" t="s">
        <v>908</v>
      </c>
      <c r="K1272" s="41">
        <f t="shared" si="223"/>
        <v>0</v>
      </c>
      <c r="L1272" s="41">
        <f t="shared" si="224"/>
        <v>0</v>
      </c>
      <c r="M1272" s="41">
        <f t="shared" si="225"/>
        <v>0</v>
      </c>
      <c r="N1272" s="41">
        <f t="shared" si="226"/>
        <v>0</v>
      </c>
      <c r="O1272" s="41">
        <v>1</v>
      </c>
    </row>
    <row r="1273" spans="1:15" x14ac:dyDescent="0.25">
      <c r="A1273" s="41">
        <f t="shared" si="227"/>
        <v>2019</v>
      </c>
      <c r="B1273" s="41" t="str">
        <f t="shared" si="228"/>
        <v>Jan</v>
      </c>
      <c r="C1273" s="41">
        <f t="shared" si="229"/>
        <v>1</v>
      </c>
      <c r="D1273" s="41" t="str">
        <f t="shared" si="230"/>
        <v>Fri</v>
      </c>
      <c r="E1273" s="27">
        <v>43469</v>
      </c>
      <c r="F1273" s="41" t="s">
        <v>2657</v>
      </c>
      <c r="G1273" s="41" t="s">
        <v>2658</v>
      </c>
      <c r="H1273" s="41" t="s">
        <v>2659</v>
      </c>
      <c r="I1273" s="41" t="s">
        <v>908</v>
      </c>
      <c r="J1273" s="41" t="s">
        <v>908</v>
      </c>
      <c r="K1273" s="41">
        <f t="shared" si="223"/>
        <v>0</v>
      </c>
      <c r="L1273" s="41">
        <f t="shared" si="224"/>
        <v>0</v>
      </c>
      <c r="M1273" s="41">
        <f t="shared" si="225"/>
        <v>0</v>
      </c>
      <c r="N1273" s="41">
        <f t="shared" si="226"/>
        <v>0</v>
      </c>
      <c r="O1273" s="41">
        <v>1</v>
      </c>
    </row>
    <row r="1274" spans="1:15" x14ac:dyDescent="0.25">
      <c r="A1274" s="41">
        <f t="shared" si="227"/>
        <v>2019</v>
      </c>
      <c r="B1274" s="41" t="str">
        <f t="shared" si="228"/>
        <v>Jan</v>
      </c>
      <c r="C1274" s="41">
        <f t="shared" si="229"/>
        <v>1</v>
      </c>
      <c r="D1274" s="41" t="str">
        <f t="shared" si="230"/>
        <v>Fri</v>
      </c>
      <c r="E1274" s="27">
        <v>43469</v>
      </c>
      <c r="F1274" s="41" t="s">
        <v>2686</v>
      </c>
      <c r="G1274" s="41" t="s">
        <v>2687</v>
      </c>
      <c r="H1274" s="41" t="s">
        <v>2688</v>
      </c>
      <c r="I1274" s="41" t="s">
        <v>907</v>
      </c>
      <c r="J1274" s="41" t="s">
        <v>907</v>
      </c>
      <c r="K1274" s="41">
        <f t="shared" si="223"/>
        <v>1</v>
      </c>
      <c r="L1274" s="41">
        <f t="shared" si="224"/>
        <v>1</v>
      </c>
      <c r="M1274" s="41">
        <f t="shared" si="225"/>
        <v>1</v>
      </c>
      <c r="N1274" s="41">
        <f t="shared" si="226"/>
        <v>1</v>
      </c>
      <c r="O1274" s="41">
        <v>1</v>
      </c>
    </row>
    <row r="1275" spans="1:15" x14ac:dyDescent="0.25">
      <c r="A1275" s="41">
        <f t="shared" si="227"/>
        <v>2019</v>
      </c>
      <c r="B1275" s="41" t="str">
        <f t="shared" si="228"/>
        <v>Jan</v>
      </c>
      <c r="C1275" s="41">
        <f t="shared" si="229"/>
        <v>1</v>
      </c>
      <c r="D1275" s="41" t="str">
        <f t="shared" si="230"/>
        <v>Fri</v>
      </c>
      <c r="E1275" s="27">
        <v>43469</v>
      </c>
      <c r="F1275" s="41" t="s">
        <v>2653</v>
      </c>
      <c r="G1275" s="41" t="s">
        <v>2654</v>
      </c>
      <c r="H1275" s="41" t="s">
        <v>2655</v>
      </c>
      <c r="I1275" s="41" t="s">
        <v>908</v>
      </c>
      <c r="J1275" s="41" t="s">
        <v>907</v>
      </c>
      <c r="K1275" s="41">
        <f t="shared" si="223"/>
        <v>0</v>
      </c>
      <c r="L1275" s="41">
        <f t="shared" si="224"/>
        <v>1</v>
      </c>
      <c r="M1275" s="41">
        <f t="shared" si="225"/>
        <v>0</v>
      </c>
      <c r="N1275" s="41">
        <f t="shared" si="226"/>
        <v>1</v>
      </c>
      <c r="O1275" s="41">
        <v>1</v>
      </c>
    </row>
    <row r="1276" spans="1:15" x14ac:dyDescent="0.25">
      <c r="A1276" s="41">
        <f t="shared" si="227"/>
        <v>2019</v>
      </c>
      <c r="B1276" s="41" t="str">
        <f t="shared" si="228"/>
        <v>Jan</v>
      </c>
      <c r="C1276" s="41">
        <f t="shared" si="229"/>
        <v>1</v>
      </c>
      <c r="D1276" s="41" t="str">
        <f t="shared" si="230"/>
        <v>Fri</v>
      </c>
      <c r="E1276" s="27">
        <v>43469</v>
      </c>
      <c r="F1276" s="41" t="s">
        <v>2735</v>
      </c>
      <c r="G1276" s="41" t="s">
        <v>2736</v>
      </c>
      <c r="H1276" s="41" t="s">
        <v>2737</v>
      </c>
      <c r="I1276" s="41" t="s">
        <v>907</v>
      </c>
      <c r="J1276" s="41" t="s">
        <v>907</v>
      </c>
      <c r="K1276" s="41">
        <f t="shared" si="223"/>
        <v>1</v>
      </c>
      <c r="L1276" s="41">
        <f t="shared" si="224"/>
        <v>1</v>
      </c>
      <c r="M1276" s="41">
        <f t="shared" si="225"/>
        <v>1</v>
      </c>
      <c r="N1276" s="41">
        <f t="shared" si="226"/>
        <v>1</v>
      </c>
      <c r="O1276" s="41">
        <v>1</v>
      </c>
    </row>
    <row r="1277" spans="1:15" x14ac:dyDescent="0.25">
      <c r="A1277" s="41">
        <f t="shared" si="227"/>
        <v>2019</v>
      </c>
      <c r="B1277" s="41" t="str">
        <f t="shared" si="228"/>
        <v>Jan</v>
      </c>
      <c r="C1277" s="41">
        <f t="shared" si="229"/>
        <v>1</v>
      </c>
      <c r="D1277" s="41" t="str">
        <f t="shared" si="230"/>
        <v>Fri</v>
      </c>
      <c r="E1277" s="27">
        <v>43469</v>
      </c>
      <c r="F1277" s="41" t="s">
        <v>3108</v>
      </c>
      <c r="G1277" s="41" t="s">
        <v>3109</v>
      </c>
      <c r="H1277" s="41" t="s">
        <v>3110</v>
      </c>
      <c r="I1277" s="41" t="s">
        <v>907</v>
      </c>
      <c r="J1277" s="41" t="s">
        <v>907</v>
      </c>
      <c r="K1277" s="41">
        <f t="shared" si="223"/>
        <v>1</v>
      </c>
      <c r="L1277" s="41">
        <f t="shared" si="224"/>
        <v>1</v>
      </c>
      <c r="M1277" s="41">
        <f t="shared" si="225"/>
        <v>1</v>
      </c>
      <c r="N1277" s="41">
        <f t="shared" si="226"/>
        <v>1</v>
      </c>
      <c r="O1277" s="41">
        <v>1</v>
      </c>
    </row>
    <row r="1278" spans="1:15" x14ac:dyDescent="0.25">
      <c r="A1278" s="41">
        <f t="shared" si="227"/>
        <v>2019</v>
      </c>
      <c r="B1278" s="41" t="str">
        <f t="shared" si="228"/>
        <v>Jan</v>
      </c>
      <c r="C1278" s="41">
        <f t="shared" si="229"/>
        <v>1</v>
      </c>
      <c r="D1278" s="41" t="str">
        <f t="shared" si="230"/>
        <v>Fri</v>
      </c>
      <c r="E1278" s="27">
        <v>43469</v>
      </c>
      <c r="F1278" s="41" t="s">
        <v>2698</v>
      </c>
      <c r="G1278" s="41" t="s">
        <v>2699</v>
      </c>
      <c r="H1278" s="41" t="s">
        <v>2700</v>
      </c>
      <c r="I1278" s="41" t="s">
        <v>907</v>
      </c>
      <c r="J1278" s="41" t="s">
        <v>907</v>
      </c>
      <c r="K1278" s="41">
        <f t="shared" si="223"/>
        <v>1</v>
      </c>
      <c r="L1278" s="41">
        <f t="shared" si="224"/>
        <v>1</v>
      </c>
      <c r="M1278" s="41">
        <f t="shared" si="225"/>
        <v>1</v>
      </c>
      <c r="N1278" s="41">
        <f t="shared" si="226"/>
        <v>1</v>
      </c>
      <c r="O1278" s="41">
        <v>1</v>
      </c>
    </row>
    <row r="1279" spans="1:15" x14ac:dyDescent="0.25">
      <c r="A1279" s="41">
        <f t="shared" si="227"/>
        <v>2019</v>
      </c>
      <c r="B1279" s="41" t="str">
        <f t="shared" si="228"/>
        <v>Jan</v>
      </c>
      <c r="C1279" s="41">
        <f t="shared" si="229"/>
        <v>1</v>
      </c>
      <c r="D1279" s="41" t="str">
        <f t="shared" si="230"/>
        <v>Fri</v>
      </c>
      <c r="E1279" s="27">
        <v>43469</v>
      </c>
      <c r="F1279" s="41" t="s">
        <v>2711</v>
      </c>
      <c r="G1279" s="41" t="s">
        <v>2712</v>
      </c>
      <c r="H1279" s="41" t="s">
        <v>2713</v>
      </c>
      <c r="I1279" s="41" t="s">
        <v>907</v>
      </c>
      <c r="J1279" s="41" t="s">
        <v>907</v>
      </c>
      <c r="K1279" s="41">
        <f t="shared" si="223"/>
        <v>1</v>
      </c>
      <c r="L1279" s="41">
        <f t="shared" si="224"/>
        <v>1</v>
      </c>
      <c r="M1279" s="41">
        <f t="shared" si="225"/>
        <v>1</v>
      </c>
      <c r="N1279" s="41">
        <f t="shared" si="226"/>
        <v>1</v>
      </c>
      <c r="O1279" s="41">
        <v>1</v>
      </c>
    </row>
    <row r="1280" spans="1:15" x14ac:dyDescent="0.25">
      <c r="A1280" s="41">
        <f t="shared" si="227"/>
        <v>2019</v>
      </c>
      <c r="B1280" s="41" t="str">
        <f t="shared" si="228"/>
        <v>Jan</v>
      </c>
      <c r="C1280" s="41">
        <f t="shared" si="229"/>
        <v>1</v>
      </c>
      <c r="D1280" s="41" t="str">
        <f t="shared" si="230"/>
        <v>Fri</v>
      </c>
      <c r="E1280" s="27">
        <v>43469</v>
      </c>
      <c r="F1280" s="41" t="s">
        <v>2660</v>
      </c>
      <c r="G1280" s="41" t="s">
        <v>2661</v>
      </c>
      <c r="H1280" s="41" t="s">
        <v>2662</v>
      </c>
      <c r="I1280" s="41" t="s">
        <v>908</v>
      </c>
      <c r="J1280" s="41" t="s">
        <v>907</v>
      </c>
      <c r="K1280" s="41">
        <f t="shared" si="223"/>
        <v>0</v>
      </c>
      <c r="L1280" s="41">
        <f t="shared" si="224"/>
        <v>1</v>
      </c>
      <c r="M1280" s="41">
        <f t="shared" si="225"/>
        <v>0</v>
      </c>
      <c r="N1280" s="41">
        <f t="shared" si="226"/>
        <v>1</v>
      </c>
      <c r="O1280" s="41">
        <v>1</v>
      </c>
    </row>
    <row r="1281" spans="1:15" x14ac:dyDescent="0.25">
      <c r="A1281" s="41">
        <f t="shared" si="227"/>
        <v>2019</v>
      </c>
      <c r="B1281" s="41" t="str">
        <f t="shared" si="228"/>
        <v>Jan</v>
      </c>
      <c r="C1281" s="41">
        <f t="shared" si="229"/>
        <v>1</v>
      </c>
      <c r="D1281" s="41" t="str">
        <f t="shared" si="230"/>
        <v>Fri</v>
      </c>
      <c r="E1281" s="27">
        <v>43469</v>
      </c>
      <c r="F1281" s="41" t="s">
        <v>2673</v>
      </c>
      <c r="G1281" s="41" t="s">
        <v>2674</v>
      </c>
      <c r="H1281" s="41" t="s">
        <v>2675</v>
      </c>
      <c r="I1281" s="41" t="s">
        <v>908</v>
      </c>
      <c r="J1281" s="41" t="s">
        <v>907</v>
      </c>
      <c r="K1281" s="41">
        <f t="shared" si="223"/>
        <v>0</v>
      </c>
      <c r="L1281" s="41">
        <f t="shared" si="224"/>
        <v>1</v>
      </c>
      <c r="M1281" s="41">
        <f t="shared" si="225"/>
        <v>0</v>
      </c>
      <c r="N1281" s="41">
        <f t="shared" si="226"/>
        <v>1</v>
      </c>
      <c r="O1281" s="41">
        <v>1</v>
      </c>
    </row>
    <row r="1282" spans="1:15" x14ac:dyDescent="0.25">
      <c r="A1282" s="41">
        <f t="shared" si="227"/>
        <v>2019</v>
      </c>
      <c r="B1282" s="41" t="str">
        <f t="shared" si="228"/>
        <v>Jan</v>
      </c>
      <c r="C1282" s="41">
        <f t="shared" si="229"/>
        <v>1</v>
      </c>
      <c r="D1282" s="41" t="str">
        <f t="shared" si="230"/>
        <v>Fri</v>
      </c>
      <c r="E1282" s="27">
        <v>43469</v>
      </c>
      <c r="F1282" s="41" t="s">
        <v>2727</v>
      </c>
      <c r="G1282" s="41" t="s">
        <v>2728</v>
      </c>
      <c r="H1282" s="41" t="s">
        <v>2729</v>
      </c>
      <c r="I1282" s="41" t="s">
        <v>907</v>
      </c>
      <c r="J1282" s="41" t="s">
        <v>907</v>
      </c>
      <c r="K1282" s="41">
        <f t="shared" si="223"/>
        <v>1</v>
      </c>
      <c r="L1282" s="41">
        <f t="shared" si="224"/>
        <v>1</v>
      </c>
      <c r="M1282" s="41">
        <f t="shared" si="225"/>
        <v>1</v>
      </c>
      <c r="N1282" s="41">
        <f t="shared" si="226"/>
        <v>1</v>
      </c>
      <c r="O1282" s="41">
        <v>1</v>
      </c>
    </row>
    <row r="1283" spans="1:15" x14ac:dyDescent="0.25">
      <c r="A1283" s="41">
        <f t="shared" si="227"/>
        <v>2019</v>
      </c>
      <c r="B1283" s="41" t="str">
        <f t="shared" si="228"/>
        <v>Jan</v>
      </c>
      <c r="C1283" s="41">
        <f t="shared" si="229"/>
        <v>1</v>
      </c>
      <c r="D1283" s="41" t="str">
        <f t="shared" si="230"/>
        <v>Fri</v>
      </c>
      <c r="E1283" s="27">
        <v>43469</v>
      </c>
      <c r="F1283" s="41">
        <v>53310</v>
      </c>
      <c r="G1283" s="41" t="s">
        <v>1821</v>
      </c>
      <c r="H1283" s="41" t="s">
        <v>2682</v>
      </c>
      <c r="I1283" s="41" t="s">
        <v>907</v>
      </c>
      <c r="J1283" s="41" t="s">
        <v>907</v>
      </c>
      <c r="K1283" s="41">
        <f t="shared" ref="K1283:K1346" si="231">IF(I1283="YES",1,0)</f>
        <v>1</v>
      </c>
      <c r="L1283" s="41">
        <f t="shared" ref="L1283:L1346" si="232">IF(J1283="YES",1,0)</f>
        <v>1</v>
      </c>
      <c r="M1283" s="41">
        <f t="shared" ref="M1283:M1346" si="233">COUNTIFS(G:G,G1283,I:I,"YES")</f>
        <v>2</v>
      </c>
      <c r="N1283" s="41">
        <f t="shared" ref="N1283:N1346" si="234">COUNTIFS(G:G,G1283,J:J,"YES")</f>
        <v>2</v>
      </c>
      <c r="O1283" s="41">
        <v>1</v>
      </c>
    </row>
    <row r="1284" spans="1:15" x14ac:dyDescent="0.25">
      <c r="A1284" s="41">
        <f t="shared" si="227"/>
        <v>2019</v>
      </c>
      <c r="B1284" s="41" t="str">
        <f t="shared" si="228"/>
        <v>Jan</v>
      </c>
      <c r="C1284" s="41">
        <f t="shared" si="229"/>
        <v>1</v>
      </c>
      <c r="D1284" s="41" t="str">
        <f t="shared" si="230"/>
        <v>Fri</v>
      </c>
      <c r="E1284" s="27">
        <v>43469</v>
      </c>
      <c r="F1284" s="41">
        <v>51949</v>
      </c>
      <c r="G1284" s="41" t="s">
        <v>2252</v>
      </c>
      <c r="H1284" s="41" t="s">
        <v>2726</v>
      </c>
      <c r="I1284" s="41" t="s">
        <v>907</v>
      </c>
      <c r="J1284" s="41" t="s">
        <v>907</v>
      </c>
      <c r="K1284" s="41">
        <f t="shared" si="231"/>
        <v>1</v>
      </c>
      <c r="L1284" s="41">
        <f t="shared" si="232"/>
        <v>1</v>
      </c>
      <c r="M1284" s="41">
        <f t="shared" si="233"/>
        <v>2</v>
      </c>
      <c r="N1284" s="41">
        <f t="shared" si="234"/>
        <v>2</v>
      </c>
      <c r="O1284" s="41">
        <v>1</v>
      </c>
    </row>
    <row r="1285" spans="1:15" x14ac:dyDescent="0.25">
      <c r="A1285" s="41">
        <f t="shared" si="227"/>
        <v>2019</v>
      </c>
      <c r="B1285" s="41" t="str">
        <f t="shared" si="228"/>
        <v>Jan</v>
      </c>
      <c r="C1285" s="41">
        <f t="shared" si="229"/>
        <v>1</v>
      </c>
      <c r="D1285" s="41" t="str">
        <f t="shared" si="230"/>
        <v>Fri</v>
      </c>
      <c r="E1285" s="27">
        <v>43469</v>
      </c>
      <c r="F1285" s="41">
        <v>51860</v>
      </c>
      <c r="G1285" s="41" t="s">
        <v>695</v>
      </c>
      <c r="H1285" s="41" t="s">
        <v>2677</v>
      </c>
      <c r="I1285" s="41" t="s">
        <v>907</v>
      </c>
      <c r="J1285" s="41" t="s">
        <v>907</v>
      </c>
      <c r="K1285" s="41">
        <f t="shared" si="231"/>
        <v>1</v>
      </c>
      <c r="L1285" s="41">
        <f t="shared" si="232"/>
        <v>1</v>
      </c>
      <c r="M1285" s="41">
        <f t="shared" si="233"/>
        <v>2</v>
      </c>
      <c r="N1285" s="41">
        <f t="shared" si="234"/>
        <v>2</v>
      </c>
      <c r="O1285" s="41">
        <v>1</v>
      </c>
    </row>
    <row r="1286" spans="1:15" x14ac:dyDescent="0.25">
      <c r="A1286" s="41">
        <f t="shared" si="227"/>
        <v>2019</v>
      </c>
      <c r="B1286" s="41" t="str">
        <f t="shared" si="228"/>
        <v>Jan</v>
      </c>
      <c r="C1286" s="41">
        <f t="shared" si="229"/>
        <v>1</v>
      </c>
      <c r="D1286" s="41" t="str">
        <f t="shared" si="230"/>
        <v>Fri</v>
      </c>
      <c r="E1286" s="27">
        <v>43469</v>
      </c>
      <c r="F1286" s="41">
        <v>50167</v>
      </c>
      <c r="G1286" s="41" t="s">
        <v>31</v>
      </c>
      <c r="H1286" s="41" t="s">
        <v>2678</v>
      </c>
      <c r="I1286" s="41" t="s">
        <v>907</v>
      </c>
      <c r="J1286" s="41" t="s">
        <v>907</v>
      </c>
      <c r="K1286" s="41">
        <f t="shared" si="231"/>
        <v>1</v>
      </c>
      <c r="L1286" s="41">
        <f t="shared" si="232"/>
        <v>1</v>
      </c>
      <c r="M1286" s="41">
        <f t="shared" si="233"/>
        <v>12</v>
      </c>
      <c r="N1286" s="41">
        <f t="shared" si="234"/>
        <v>12</v>
      </c>
      <c r="O1286" s="41">
        <v>1</v>
      </c>
    </row>
    <row r="1287" spans="1:15" x14ac:dyDescent="0.25">
      <c r="A1287" s="41">
        <f t="shared" si="227"/>
        <v>2019</v>
      </c>
      <c r="B1287" s="41" t="str">
        <f t="shared" si="228"/>
        <v>Jan</v>
      </c>
      <c r="C1287" s="41">
        <f t="shared" si="229"/>
        <v>1</v>
      </c>
      <c r="D1287" s="41" t="str">
        <f t="shared" si="230"/>
        <v>Fri</v>
      </c>
      <c r="E1287" s="27">
        <v>43469</v>
      </c>
      <c r="F1287" s="41">
        <v>50144</v>
      </c>
      <c r="G1287" s="41" t="s">
        <v>232</v>
      </c>
      <c r="H1287" s="41" t="s">
        <v>3246</v>
      </c>
      <c r="I1287" s="41" t="s">
        <v>908</v>
      </c>
      <c r="J1287" s="41" t="s">
        <v>908</v>
      </c>
      <c r="K1287" s="41">
        <f t="shared" si="231"/>
        <v>0</v>
      </c>
      <c r="L1287" s="41">
        <f t="shared" si="232"/>
        <v>0</v>
      </c>
      <c r="M1287" s="41">
        <f t="shared" si="233"/>
        <v>1</v>
      </c>
      <c r="N1287" s="41">
        <f t="shared" si="234"/>
        <v>2</v>
      </c>
      <c r="O1287" s="41">
        <v>1</v>
      </c>
    </row>
    <row r="1288" spans="1:15" x14ac:dyDescent="0.25">
      <c r="A1288" s="41">
        <f t="shared" si="227"/>
        <v>2019</v>
      </c>
      <c r="B1288" s="41" t="str">
        <f t="shared" si="228"/>
        <v>Jan</v>
      </c>
      <c r="C1288" s="41">
        <f t="shared" si="229"/>
        <v>1</v>
      </c>
      <c r="D1288" s="41" t="str">
        <f t="shared" si="230"/>
        <v>Fri</v>
      </c>
      <c r="E1288" s="27">
        <v>43469</v>
      </c>
      <c r="F1288" s="41">
        <v>47844</v>
      </c>
      <c r="G1288" s="41" t="s">
        <v>98</v>
      </c>
      <c r="H1288" s="41" t="s">
        <v>2663</v>
      </c>
      <c r="I1288" s="41" t="s">
        <v>907</v>
      </c>
      <c r="J1288" s="41" t="s">
        <v>907</v>
      </c>
      <c r="K1288" s="41">
        <f t="shared" si="231"/>
        <v>1</v>
      </c>
      <c r="L1288" s="41">
        <f t="shared" si="232"/>
        <v>1</v>
      </c>
      <c r="M1288" s="41">
        <f t="shared" si="233"/>
        <v>3</v>
      </c>
      <c r="N1288" s="41">
        <f t="shared" si="234"/>
        <v>4</v>
      </c>
      <c r="O1288" s="41">
        <v>1</v>
      </c>
    </row>
    <row r="1289" spans="1:15" x14ac:dyDescent="0.25">
      <c r="A1289" s="41">
        <f t="shared" si="227"/>
        <v>2019</v>
      </c>
      <c r="B1289" s="41" t="str">
        <f t="shared" si="228"/>
        <v>Jan</v>
      </c>
      <c r="C1289" s="41">
        <f t="shared" si="229"/>
        <v>1</v>
      </c>
      <c r="D1289" s="41" t="str">
        <f t="shared" si="230"/>
        <v>Fri</v>
      </c>
      <c r="E1289" s="27">
        <v>43469</v>
      </c>
      <c r="F1289" s="41">
        <v>51948</v>
      </c>
      <c r="G1289" s="41" t="s">
        <v>1831</v>
      </c>
      <c r="H1289" s="41" t="s">
        <v>2696</v>
      </c>
      <c r="I1289" s="41" t="s">
        <v>907</v>
      </c>
      <c r="J1289" s="41" t="s">
        <v>907</v>
      </c>
      <c r="K1289" s="41">
        <f t="shared" si="231"/>
        <v>1</v>
      </c>
      <c r="L1289" s="41">
        <f t="shared" si="232"/>
        <v>1</v>
      </c>
      <c r="M1289" s="41">
        <f t="shared" si="233"/>
        <v>2</v>
      </c>
      <c r="N1289" s="41">
        <f t="shared" si="234"/>
        <v>2</v>
      </c>
      <c r="O1289" s="41">
        <v>1</v>
      </c>
    </row>
    <row r="1290" spans="1:15" x14ac:dyDescent="0.25">
      <c r="A1290" s="41">
        <f t="shared" si="227"/>
        <v>2019</v>
      </c>
      <c r="B1290" s="41" t="str">
        <f t="shared" si="228"/>
        <v>Jan</v>
      </c>
      <c r="C1290" s="41">
        <f t="shared" si="229"/>
        <v>1</v>
      </c>
      <c r="D1290" s="41" t="str">
        <f t="shared" si="230"/>
        <v>Fri</v>
      </c>
      <c r="E1290" s="27">
        <v>43469</v>
      </c>
      <c r="F1290" s="41">
        <v>50174</v>
      </c>
      <c r="G1290" s="41" t="s">
        <v>74</v>
      </c>
      <c r="H1290" s="41" t="s">
        <v>2700</v>
      </c>
      <c r="I1290" s="41" t="s">
        <v>907</v>
      </c>
      <c r="J1290" s="41" t="s">
        <v>907</v>
      </c>
      <c r="K1290" s="41">
        <f t="shared" si="231"/>
        <v>1</v>
      </c>
      <c r="L1290" s="41">
        <f t="shared" si="232"/>
        <v>1</v>
      </c>
      <c r="M1290" s="41">
        <f t="shared" si="233"/>
        <v>11</v>
      </c>
      <c r="N1290" s="41">
        <f t="shared" si="234"/>
        <v>11</v>
      </c>
      <c r="O1290" s="41">
        <v>1</v>
      </c>
    </row>
    <row r="1291" spans="1:15" x14ac:dyDescent="0.25">
      <c r="A1291" s="41">
        <f t="shared" si="227"/>
        <v>2019</v>
      </c>
      <c r="B1291" s="41" t="str">
        <f t="shared" si="228"/>
        <v>Jan</v>
      </c>
      <c r="C1291" s="41">
        <f t="shared" si="229"/>
        <v>1</v>
      </c>
      <c r="D1291" s="41" t="str">
        <f t="shared" si="230"/>
        <v>Fri</v>
      </c>
      <c r="E1291" s="27">
        <v>43469</v>
      </c>
      <c r="F1291" s="41">
        <v>49843</v>
      </c>
      <c r="G1291" s="41" t="s">
        <v>1841</v>
      </c>
      <c r="H1291" s="41" t="s">
        <v>2656</v>
      </c>
      <c r="I1291" s="41" t="s">
        <v>907</v>
      </c>
      <c r="J1291" s="41" t="s">
        <v>907</v>
      </c>
      <c r="K1291" s="41">
        <f t="shared" si="231"/>
        <v>1</v>
      </c>
      <c r="L1291" s="41">
        <f t="shared" si="232"/>
        <v>1</v>
      </c>
      <c r="M1291" s="41">
        <f t="shared" si="233"/>
        <v>3</v>
      </c>
      <c r="N1291" s="41">
        <f t="shared" si="234"/>
        <v>3</v>
      </c>
      <c r="O1291" s="41">
        <v>1</v>
      </c>
    </row>
    <row r="1292" spans="1:15" x14ac:dyDescent="0.25">
      <c r="A1292" s="41">
        <f t="shared" si="227"/>
        <v>2019</v>
      </c>
      <c r="B1292" s="41" t="str">
        <f t="shared" si="228"/>
        <v>Jan</v>
      </c>
      <c r="C1292" s="41">
        <f t="shared" si="229"/>
        <v>1</v>
      </c>
      <c r="D1292" s="41" t="str">
        <f t="shared" si="230"/>
        <v>Fri</v>
      </c>
      <c r="E1292" s="27">
        <v>43469</v>
      </c>
      <c r="F1292" s="41">
        <v>50131</v>
      </c>
      <c r="G1292" s="41" t="s">
        <v>2152</v>
      </c>
      <c r="H1292" s="41" t="s">
        <v>2683</v>
      </c>
      <c r="I1292" s="41" t="s">
        <v>907</v>
      </c>
      <c r="J1292" s="41" t="s">
        <v>907</v>
      </c>
      <c r="K1292" s="41">
        <f t="shared" si="231"/>
        <v>1</v>
      </c>
      <c r="L1292" s="41">
        <f t="shared" si="232"/>
        <v>1</v>
      </c>
      <c r="M1292" s="41">
        <f t="shared" si="233"/>
        <v>2</v>
      </c>
      <c r="N1292" s="41">
        <f t="shared" si="234"/>
        <v>2</v>
      </c>
      <c r="O1292" s="41">
        <v>1</v>
      </c>
    </row>
    <row r="1293" spans="1:15" x14ac:dyDescent="0.25">
      <c r="A1293" s="41">
        <f t="shared" si="227"/>
        <v>2019</v>
      </c>
      <c r="B1293" s="41" t="str">
        <f t="shared" si="228"/>
        <v>Jan</v>
      </c>
      <c r="C1293" s="41">
        <f t="shared" si="229"/>
        <v>1</v>
      </c>
      <c r="D1293" s="41" t="str">
        <f t="shared" si="230"/>
        <v>Fri</v>
      </c>
      <c r="E1293" s="27">
        <v>43469</v>
      </c>
      <c r="F1293" s="41">
        <v>51264</v>
      </c>
      <c r="G1293" s="41" t="s">
        <v>35</v>
      </c>
      <c r="H1293" s="41" t="s">
        <v>2689</v>
      </c>
      <c r="I1293" s="41" t="s">
        <v>907</v>
      </c>
      <c r="J1293" s="41" t="s">
        <v>907</v>
      </c>
      <c r="K1293" s="41">
        <f t="shared" si="231"/>
        <v>1</v>
      </c>
      <c r="L1293" s="41">
        <f t="shared" si="232"/>
        <v>1</v>
      </c>
      <c r="M1293" s="41">
        <f t="shared" si="233"/>
        <v>11</v>
      </c>
      <c r="N1293" s="41">
        <f t="shared" si="234"/>
        <v>13</v>
      </c>
      <c r="O1293" s="41">
        <v>1</v>
      </c>
    </row>
    <row r="1294" spans="1:15" x14ac:dyDescent="0.25">
      <c r="A1294" s="41">
        <f t="shared" si="227"/>
        <v>2019</v>
      </c>
      <c r="B1294" s="41" t="str">
        <f t="shared" si="228"/>
        <v>Jan</v>
      </c>
      <c r="C1294" s="41">
        <f t="shared" si="229"/>
        <v>1</v>
      </c>
      <c r="D1294" s="41" t="str">
        <f t="shared" si="230"/>
        <v>Fri</v>
      </c>
      <c r="E1294" s="27">
        <v>43469</v>
      </c>
      <c r="F1294" s="41">
        <v>53260</v>
      </c>
      <c r="G1294" s="41" t="s">
        <v>393</v>
      </c>
      <c r="H1294" s="41" t="s">
        <v>2697</v>
      </c>
      <c r="I1294" s="41" t="s">
        <v>907</v>
      </c>
      <c r="J1294" s="41" t="s">
        <v>907</v>
      </c>
      <c r="K1294" s="41">
        <f t="shared" si="231"/>
        <v>1</v>
      </c>
      <c r="L1294" s="41">
        <f t="shared" si="232"/>
        <v>1</v>
      </c>
      <c r="M1294" s="41">
        <f t="shared" si="233"/>
        <v>3</v>
      </c>
      <c r="N1294" s="41">
        <f t="shared" si="234"/>
        <v>3</v>
      </c>
      <c r="O1294" s="41">
        <v>1</v>
      </c>
    </row>
    <row r="1295" spans="1:15" x14ac:dyDescent="0.25">
      <c r="A1295" s="41">
        <f t="shared" si="227"/>
        <v>2019</v>
      </c>
      <c r="B1295" s="41" t="str">
        <f t="shared" si="228"/>
        <v>Jan</v>
      </c>
      <c r="C1295" s="41">
        <f t="shared" si="229"/>
        <v>1</v>
      </c>
      <c r="D1295" s="41" t="str">
        <f t="shared" si="230"/>
        <v>Fri</v>
      </c>
      <c r="E1295" s="27">
        <v>43469</v>
      </c>
      <c r="F1295" s="41">
        <v>53309</v>
      </c>
      <c r="G1295" s="41" t="s">
        <v>2690</v>
      </c>
      <c r="H1295" s="41" t="s">
        <v>2691</v>
      </c>
      <c r="I1295" s="41" t="s">
        <v>907</v>
      </c>
      <c r="J1295" s="41" t="s">
        <v>907</v>
      </c>
      <c r="K1295" s="41">
        <f t="shared" si="231"/>
        <v>1</v>
      </c>
      <c r="L1295" s="41">
        <f t="shared" si="232"/>
        <v>1</v>
      </c>
      <c r="M1295" s="41">
        <f t="shared" si="233"/>
        <v>2</v>
      </c>
      <c r="N1295" s="41">
        <f t="shared" si="234"/>
        <v>2</v>
      </c>
      <c r="O1295" s="41">
        <v>1</v>
      </c>
    </row>
    <row r="1296" spans="1:15" x14ac:dyDescent="0.25">
      <c r="A1296" s="41">
        <f t="shared" si="227"/>
        <v>2019</v>
      </c>
      <c r="B1296" s="41" t="str">
        <f t="shared" si="228"/>
        <v>Jan</v>
      </c>
      <c r="C1296" s="41">
        <f t="shared" si="229"/>
        <v>1</v>
      </c>
      <c r="D1296" s="41" t="str">
        <f t="shared" si="230"/>
        <v>Fri</v>
      </c>
      <c r="E1296" s="27">
        <v>43469</v>
      </c>
      <c r="F1296" s="41">
        <v>48014</v>
      </c>
      <c r="G1296" s="41" t="s">
        <v>1491</v>
      </c>
      <c r="H1296" s="41" t="s">
        <v>2695</v>
      </c>
      <c r="I1296" s="41" t="s">
        <v>907</v>
      </c>
      <c r="J1296" s="41" t="s">
        <v>907</v>
      </c>
      <c r="K1296" s="41">
        <f t="shared" si="231"/>
        <v>1</v>
      </c>
      <c r="L1296" s="41">
        <f t="shared" si="232"/>
        <v>1</v>
      </c>
      <c r="M1296" s="41">
        <f t="shared" si="233"/>
        <v>1</v>
      </c>
      <c r="N1296" s="41">
        <f t="shared" si="234"/>
        <v>2</v>
      </c>
      <c r="O1296" s="41">
        <v>1</v>
      </c>
    </row>
    <row r="1297" spans="1:15" x14ac:dyDescent="0.25">
      <c r="A1297" s="41">
        <f t="shared" si="227"/>
        <v>2019</v>
      </c>
      <c r="B1297" s="41" t="str">
        <f t="shared" si="228"/>
        <v>Jan</v>
      </c>
      <c r="C1297" s="41">
        <f t="shared" si="229"/>
        <v>1</v>
      </c>
      <c r="D1297" s="41" t="str">
        <f t="shared" si="230"/>
        <v>Fri</v>
      </c>
      <c r="E1297" s="27">
        <v>43469</v>
      </c>
      <c r="F1297" s="41">
        <v>50130</v>
      </c>
      <c r="G1297" s="41" t="s">
        <v>1516</v>
      </c>
      <c r="H1297" s="41" t="s">
        <v>2667</v>
      </c>
      <c r="I1297" s="41" t="s">
        <v>907</v>
      </c>
      <c r="J1297" s="41" t="s">
        <v>907</v>
      </c>
      <c r="K1297" s="41">
        <f t="shared" si="231"/>
        <v>1</v>
      </c>
      <c r="L1297" s="41">
        <f t="shared" si="232"/>
        <v>1</v>
      </c>
      <c r="M1297" s="41">
        <f t="shared" si="233"/>
        <v>3</v>
      </c>
      <c r="N1297" s="41">
        <f t="shared" si="234"/>
        <v>3</v>
      </c>
      <c r="O1297" s="41">
        <v>1</v>
      </c>
    </row>
    <row r="1298" spans="1:15" x14ac:dyDescent="0.25">
      <c r="A1298" s="41">
        <f t="shared" si="227"/>
        <v>2019</v>
      </c>
      <c r="B1298" s="41" t="str">
        <f t="shared" si="228"/>
        <v>Jan</v>
      </c>
      <c r="C1298" s="41">
        <f t="shared" si="229"/>
        <v>1</v>
      </c>
      <c r="D1298" s="41" t="str">
        <f t="shared" si="230"/>
        <v>Fri</v>
      </c>
      <c r="E1298" s="27">
        <v>43469</v>
      </c>
      <c r="F1298" s="41" t="s">
        <v>2732</v>
      </c>
      <c r="G1298" s="41" t="s">
        <v>2733</v>
      </c>
      <c r="H1298" s="41" t="s">
        <v>2734</v>
      </c>
      <c r="I1298" s="41" t="s">
        <v>907</v>
      </c>
      <c r="J1298" s="41" t="s">
        <v>907</v>
      </c>
      <c r="K1298" s="41">
        <f t="shared" si="231"/>
        <v>1</v>
      </c>
      <c r="L1298" s="41">
        <f t="shared" si="232"/>
        <v>1</v>
      </c>
      <c r="M1298" s="41">
        <f t="shared" si="233"/>
        <v>1</v>
      </c>
      <c r="N1298" s="41">
        <f t="shared" si="234"/>
        <v>1</v>
      </c>
      <c r="O1298" s="41">
        <v>1</v>
      </c>
    </row>
    <row r="1299" spans="1:15" x14ac:dyDescent="0.25">
      <c r="A1299" s="41">
        <f t="shared" si="227"/>
        <v>2019</v>
      </c>
      <c r="B1299" s="41" t="str">
        <f t="shared" si="228"/>
        <v>Jan</v>
      </c>
      <c r="C1299" s="41">
        <f t="shared" si="229"/>
        <v>1</v>
      </c>
      <c r="D1299" s="41" t="str">
        <f t="shared" si="230"/>
        <v>Fri</v>
      </c>
      <c r="E1299" s="27">
        <v>43469</v>
      </c>
      <c r="F1299" s="41" t="s">
        <v>2714</v>
      </c>
      <c r="G1299" s="41" t="s">
        <v>2715</v>
      </c>
      <c r="H1299" s="41" t="s">
        <v>2716</v>
      </c>
      <c r="I1299" s="41" t="s">
        <v>907</v>
      </c>
      <c r="J1299" s="41" t="s">
        <v>907</v>
      </c>
      <c r="K1299" s="41">
        <f t="shared" si="231"/>
        <v>1</v>
      </c>
      <c r="L1299" s="41">
        <f t="shared" si="232"/>
        <v>1</v>
      </c>
      <c r="M1299" s="41">
        <f t="shared" si="233"/>
        <v>1</v>
      </c>
      <c r="N1299" s="41">
        <f t="shared" si="234"/>
        <v>1</v>
      </c>
      <c r="O1299" s="41">
        <v>1</v>
      </c>
    </row>
    <row r="1300" spans="1:15" x14ac:dyDescent="0.25">
      <c r="A1300" s="41">
        <f t="shared" si="227"/>
        <v>2019</v>
      </c>
      <c r="B1300" s="41" t="str">
        <f t="shared" si="228"/>
        <v>Jan</v>
      </c>
      <c r="C1300" s="41">
        <f t="shared" si="229"/>
        <v>1</v>
      </c>
      <c r="D1300" s="41" t="str">
        <f t="shared" si="230"/>
        <v>Fri</v>
      </c>
      <c r="E1300" s="27">
        <v>43469</v>
      </c>
      <c r="F1300" s="41" t="s">
        <v>2722</v>
      </c>
      <c r="G1300" s="41" t="s">
        <v>2723</v>
      </c>
      <c r="H1300" s="41" t="s">
        <v>2724</v>
      </c>
      <c r="I1300" s="41" t="s">
        <v>907</v>
      </c>
      <c r="J1300" s="41" t="s">
        <v>907</v>
      </c>
      <c r="K1300" s="41">
        <f t="shared" si="231"/>
        <v>1</v>
      </c>
      <c r="L1300" s="41">
        <f t="shared" si="232"/>
        <v>1</v>
      </c>
      <c r="M1300" s="41">
        <f t="shared" si="233"/>
        <v>1</v>
      </c>
      <c r="N1300" s="41">
        <f t="shared" si="234"/>
        <v>1</v>
      </c>
      <c r="O1300" s="41">
        <v>1</v>
      </c>
    </row>
    <row r="1301" spans="1:15" x14ac:dyDescent="0.25">
      <c r="A1301" s="41">
        <f t="shared" si="227"/>
        <v>2019</v>
      </c>
      <c r="B1301" s="41" t="str">
        <f t="shared" si="228"/>
        <v>Jan</v>
      </c>
      <c r="C1301" s="41">
        <f t="shared" si="229"/>
        <v>1</v>
      </c>
      <c r="D1301" s="41" t="str">
        <f t="shared" si="230"/>
        <v>Fri</v>
      </c>
      <c r="E1301" s="27">
        <v>43469</v>
      </c>
      <c r="F1301" s="41" t="s">
        <v>2738</v>
      </c>
      <c r="G1301" s="41" t="s">
        <v>2739</v>
      </c>
      <c r="H1301" s="41" t="s">
        <v>2740</v>
      </c>
      <c r="I1301" s="41" t="s">
        <v>907</v>
      </c>
      <c r="J1301" s="41" t="s">
        <v>907</v>
      </c>
      <c r="K1301" s="41">
        <f t="shared" si="231"/>
        <v>1</v>
      </c>
      <c r="L1301" s="41">
        <f t="shared" si="232"/>
        <v>1</v>
      </c>
      <c r="M1301" s="41">
        <f t="shared" si="233"/>
        <v>1</v>
      </c>
      <c r="N1301" s="41">
        <f t="shared" si="234"/>
        <v>1</v>
      </c>
      <c r="O1301" s="41">
        <v>1</v>
      </c>
    </row>
    <row r="1302" spans="1:15" x14ac:dyDescent="0.25">
      <c r="A1302" s="41">
        <f t="shared" si="227"/>
        <v>2019</v>
      </c>
      <c r="B1302" s="41" t="str">
        <f t="shared" si="228"/>
        <v>Jan</v>
      </c>
      <c r="C1302" s="41">
        <f t="shared" si="229"/>
        <v>1</v>
      </c>
      <c r="D1302" s="41" t="str">
        <f t="shared" si="230"/>
        <v>Fri</v>
      </c>
      <c r="E1302" s="27">
        <v>43469</v>
      </c>
      <c r="F1302" s="41">
        <v>51986</v>
      </c>
      <c r="G1302" s="41" t="s">
        <v>2720</v>
      </c>
      <c r="H1302" s="41" t="s">
        <v>2721</v>
      </c>
      <c r="I1302" s="41" t="s">
        <v>907</v>
      </c>
      <c r="J1302" s="41" t="s">
        <v>907</v>
      </c>
      <c r="K1302" s="41">
        <f t="shared" si="231"/>
        <v>1</v>
      </c>
      <c r="L1302" s="41">
        <f t="shared" si="232"/>
        <v>1</v>
      </c>
      <c r="M1302" s="41">
        <f t="shared" si="233"/>
        <v>1</v>
      </c>
      <c r="N1302" s="41">
        <f t="shared" si="234"/>
        <v>1</v>
      </c>
      <c r="O1302" s="41">
        <v>1</v>
      </c>
    </row>
    <row r="1303" spans="1:15" x14ac:dyDescent="0.25">
      <c r="A1303" s="41">
        <f t="shared" si="227"/>
        <v>2019</v>
      </c>
      <c r="B1303" s="41" t="str">
        <f t="shared" si="228"/>
        <v>Jan</v>
      </c>
      <c r="C1303" s="41">
        <f t="shared" si="229"/>
        <v>1</v>
      </c>
      <c r="D1303" s="41" t="str">
        <f t="shared" si="230"/>
        <v>Fri</v>
      </c>
      <c r="E1303" s="27">
        <v>43469</v>
      </c>
      <c r="F1303" s="41">
        <v>47705</v>
      </c>
      <c r="G1303" s="41" t="s">
        <v>188</v>
      </c>
      <c r="H1303" s="41" t="s">
        <v>3240</v>
      </c>
      <c r="I1303" s="41" t="s">
        <v>908</v>
      </c>
      <c r="J1303" s="41" t="s">
        <v>908</v>
      </c>
      <c r="K1303" s="41">
        <f t="shared" si="231"/>
        <v>0</v>
      </c>
      <c r="L1303" s="41">
        <f t="shared" si="232"/>
        <v>0</v>
      </c>
      <c r="M1303" s="41">
        <f t="shared" si="233"/>
        <v>5</v>
      </c>
      <c r="N1303" s="41">
        <f t="shared" si="234"/>
        <v>6</v>
      </c>
      <c r="O1303" s="41">
        <v>1</v>
      </c>
    </row>
    <row r="1304" spans="1:15" x14ac:dyDescent="0.25">
      <c r="A1304" s="41">
        <f t="shared" si="227"/>
        <v>2019</v>
      </c>
      <c r="B1304" s="41" t="str">
        <f t="shared" si="228"/>
        <v>Jan</v>
      </c>
      <c r="C1304" s="41">
        <f t="shared" si="229"/>
        <v>1</v>
      </c>
      <c r="D1304" s="41" t="str">
        <f t="shared" si="230"/>
        <v>Fri</v>
      </c>
      <c r="E1304" s="27">
        <v>43469</v>
      </c>
      <c r="F1304" s="41">
        <v>49898</v>
      </c>
      <c r="G1304" s="41" t="s">
        <v>804</v>
      </c>
      <c r="H1304" s="41" t="s">
        <v>3241</v>
      </c>
      <c r="I1304" s="41" t="s">
        <v>908</v>
      </c>
      <c r="J1304" s="41" t="s">
        <v>908</v>
      </c>
      <c r="K1304" s="41">
        <f t="shared" si="231"/>
        <v>0</v>
      </c>
      <c r="L1304" s="41">
        <f t="shared" si="232"/>
        <v>0</v>
      </c>
      <c r="M1304" s="41">
        <f t="shared" si="233"/>
        <v>8</v>
      </c>
      <c r="N1304" s="41">
        <f t="shared" si="234"/>
        <v>6</v>
      </c>
      <c r="O1304" s="41">
        <v>1</v>
      </c>
    </row>
    <row r="1305" spans="1:15" x14ac:dyDescent="0.25">
      <c r="A1305" s="41">
        <f t="shared" si="227"/>
        <v>2019</v>
      </c>
      <c r="B1305" s="41" t="str">
        <f t="shared" si="228"/>
        <v>Jan</v>
      </c>
      <c r="C1305" s="41">
        <f t="shared" si="229"/>
        <v>1</v>
      </c>
      <c r="D1305" s="41" t="str">
        <f t="shared" si="230"/>
        <v>Fri</v>
      </c>
      <c r="E1305" s="27">
        <v>43469</v>
      </c>
      <c r="F1305" s="41">
        <v>51982</v>
      </c>
      <c r="G1305" s="41" t="s">
        <v>2668</v>
      </c>
      <c r="H1305" s="41" t="s">
        <v>2669</v>
      </c>
      <c r="I1305" s="41" t="s">
        <v>908</v>
      </c>
      <c r="J1305" s="41" t="s">
        <v>908</v>
      </c>
      <c r="K1305" s="41">
        <f t="shared" si="231"/>
        <v>0</v>
      </c>
      <c r="L1305" s="41">
        <f t="shared" si="232"/>
        <v>0</v>
      </c>
      <c r="M1305" s="41">
        <f t="shared" si="233"/>
        <v>0</v>
      </c>
      <c r="N1305" s="41">
        <f t="shared" si="234"/>
        <v>0</v>
      </c>
      <c r="O1305" s="41">
        <v>1</v>
      </c>
    </row>
    <row r="1306" spans="1:15" x14ac:dyDescent="0.25">
      <c r="A1306" s="41">
        <f t="shared" ref="A1306:A1369" si="235">YEAR(E1306)</f>
        <v>2019</v>
      </c>
      <c r="B1306" s="41" t="str">
        <f t="shared" ref="B1306:B1369" si="236">TEXT(E1306,"MMM")</f>
        <v>Jan</v>
      </c>
      <c r="C1306" s="41">
        <f t="shared" ref="C1306:C1369" si="237">WEEKNUM(E1306)</f>
        <v>1</v>
      </c>
      <c r="D1306" s="41" t="str">
        <f t="shared" ref="D1306:D1369" si="238">TEXT(E1306,"DDD")</f>
        <v>Fri</v>
      </c>
      <c r="E1306" s="27">
        <v>43469</v>
      </c>
      <c r="F1306" s="41">
        <v>51973</v>
      </c>
      <c r="G1306" s="41" t="s">
        <v>2708</v>
      </c>
      <c r="H1306" s="41" t="s">
        <v>2709</v>
      </c>
      <c r="I1306" s="41" t="s">
        <v>907</v>
      </c>
      <c r="J1306" s="41" t="s">
        <v>907</v>
      </c>
      <c r="K1306" s="41">
        <f t="shared" si="231"/>
        <v>1</v>
      </c>
      <c r="L1306" s="41">
        <f t="shared" si="232"/>
        <v>1</v>
      </c>
      <c r="M1306" s="41">
        <f t="shared" si="233"/>
        <v>1</v>
      </c>
      <c r="N1306" s="41">
        <f t="shared" si="234"/>
        <v>1</v>
      </c>
      <c r="O1306" s="41">
        <v>1</v>
      </c>
    </row>
    <row r="1307" spans="1:15" x14ac:dyDescent="0.25">
      <c r="A1307" s="41">
        <f t="shared" si="235"/>
        <v>2019</v>
      </c>
      <c r="B1307" s="41" t="str">
        <f t="shared" si="236"/>
        <v>Jan</v>
      </c>
      <c r="C1307" s="41">
        <f t="shared" si="237"/>
        <v>1</v>
      </c>
      <c r="D1307" s="41" t="str">
        <f t="shared" si="238"/>
        <v>Fri</v>
      </c>
      <c r="E1307" s="27">
        <v>43469</v>
      </c>
      <c r="F1307" s="41">
        <v>51983</v>
      </c>
      <c r="G1307" s="41" t="s">
        <v>2704</v>
      </c>
      <c r="H1307" s="41" t="s">
        <v>2705</v>
      </c>
      <c r="I1307" s="41" t="s">
        <v>908</v>
      </c>
      <c r="J1307" s="41" t="s">
        <v>908</v>
      </c>
      <c r="K1307" s="41">
        <f t="shared" si="231"/>
        <v>0</v>
      </c>
      <c r="L1307" s="41">
        <f t="shared" si="232"/>
        <v>0</v>
      </c>
      <c r="M1307" s="41">
        <f t="shared" si="233"/>
        <v>0</v>
      </c>
      <c r="N1307" s="41">
        <f t="shared" si="234"/>
        <v>0</v>
      </c>
      <c r="O1307" s="41">
        <v>1</v>
      </c>
    </row>
    <row r="1308" spans="1:15" x14ac:dyDescent="0.25">
      <c r="A1308" s="41">
        <f t="shared" si="235"/>
        <v>2019</v>
      </c>
      <c r="B1308" s="41" t="str">
        <f t="shared" si="236"/>
        <v>Jan</v>
      </c>
      <c r="C1308" s="41">
        <f t="shared" si="237"/>
        <v>1</v>
      </c>
      <c r="D1308" s="41" t="str">
        <f t="shared" si="238"/>
        <v>Fri</v>
      </c>
      <c r="E1308" s="27">
        <v>43469</v>
      </c>
      <c r="F1308" s="41">
        <v>51974</v>
      </c>
      <c r="G1308" s="41" t="s">
        <v>2706</v>
      </c>
      <c r="H1308" s="41" t="s">
        <v>2707</v>
      </c>
      <c r="I1308" s="41" t="s">
        <v>907</v>
      </c>
      <c r="J1308" s="41" t="s">
        <v>907</v>
      </c>
      <c r="K1308" s="41">
        <f t="shared" si="231"/>
        <v>1</v>
      </c>
      <c r="L1308" s="41">
        <f t="shared" si="232"/>
        <v>1</v>
      </c>
      <c r="M1308" s="41">
        <f t="shared" si="233"/>
        <v>1</v>
      </c>
      <c r="N1308" s="41">
        <f t="shared" si="234"/>
        <v>1</v>
      </c>
      <c r="O1308" s="41">
        <v>1</v>
      </c>
    </row>
    <row r="1309" spans="1:15" x14ac:dyDescent="0.25">
      <c r="A1309" s="41">
        <f t="shared" si="235"/>
        <v>2019</v>
      </c>
      <c r="B1309" s="41" t="str">
        <f t="shared" si="236"/>
        <v>Jan</v>
      </c>
      <c r="C1309" s="41">
        <f t="shared" si="237"/>
        <v>1</v>
      </c>
      <c r="D1309" s="41" t="str">
        <f t="shared" si="238"/>
        <v>Fri</v>
      </c>
      <c r="E1309" s="27">
        <v>43469</v>
      </c>
      <c r="F1309" s="41">
        <v>50133</v>
      </c>
      <c r="G1309" s="41" t="s">
        <v>60</v>
      </c>
      <c r="H1309" s="41" t="s">
        <v>2710</v>
      </c>
      <c r="I1309" s="41" t="s">
        <v>907</v>
      </c>
      <c r="J1309" s="41" t="s">
        <v>907</v>
      </c>
      <c r="K1309" s="41">
        <f t="shared" si="231"/>
        <v>1</v>
      </c>
      <c r="L1309" s="41">
        <f t="shared" si="232"/>
        <v>1</v>
      </c>
      <c r="M1309" s="41">
        <f t="shared" si="233"/>
        <v>11</v>
      </c>
      <c r="N1309" s="41">
        <f t="shared" si="234"/>
        <v>12</v>
      </c>
      <c r="O1309" s="41">
        <v>1</v>
      </c>
    </row>
    <row r="1310" spans="1:15" x14ac:dyDescent="0.25">
      <c r="A1310" s="41">
        <f t="shared" si="235"/>
        <v>2019</v>
      </c>
      <c r="B1310" s="41" t="str">
        <f t="shared" si="236"/>
        <v>Jan</v>
      </c>
      <c r="C1310" s="41">
        <f t="shared" si="237"/>
        <v>1</v>
      </c>
      <c r="D1310" s="41" t="str">
        <f t="shared" si="238"/>
        <v>Fri</v>
      </c>
      <c r="E1310" s="27">
        <v>43469</v>
      </c>
      <c r="F1310" s="41">
        <v>51944</v>
      </c>
      <c r="G1310" s="41" t="s">
        <v>2684</v>
      </c>
      <c r="H1310" s="41" t="s">
        <v>2685</v>
      </c>
      <c r="I1310" s="41" t="s">
        <v>907</v>
      </c>
      <c r="J1310" s="41" t="s">
        <v>907</v>
      </c>
      <c r="K1310" s="41">
        <f t="shared" si="231"/>
        <v>1</v>
      </c>
      <c r="L1310" s="41">
        <f t="shared" si="232"/>
        <v>1</v>
      </c>
      <c r="M1310" s="41">
        <f t="shared" si="233"/>
        <v>1</v>
      </c>
      <c r="N1310" s="41">
        <f t="shared" si="234"/>
        <v>1</v>
      </c>
      <c r="O1310" s="41">
        <v>1</v>
      </c>
    </row>
    <row r="1311" spans="1:15" x14ac:dyDescent="0.25">
      <c r="A1311" s="41">
        <f t="shared" si="235"/>
        <v>2019</v>
      </c>
      <c r="B1311" s="41" t="str">
        <f t="shared" si="236"/>
        <v>Jan</v>
      </c>
      <c r="C1311" s="41">
        <f t="shared" si="237"/>
        <v>1</v>
      </c>
      <c r="D1311" s="41" t="str">
        <f t="shared" si="238"/>
        <v>Fri</v>
      </c>
      <c r="E1311" s="27">
        <v>43469</v>
      </c>
      <c r="F1311" s="41">
        <v>53327</v>
      </c>
      <c r="G1311" s="41" t="s">
        <v>2681</v>
      </c>
      <c r="H1311" s="41">
        <v>264326</v>
      </c>
      <c r="I1311" s="41" t="s">
        <v>908</v>
      </c>
      <c r="J1311" s="41" t="s">
        <v>907</v>
      </c>
      <c r="K1311" s="41">
        <f t="shared" si="231"/>
        <v>0</v>
      </c>
      <c r="L1311" s="41">
        <f t="shared" si="232"/>
        <v>1</v>
      </c>
      <c r="M1311" s="41">
        <f t="shared" si="233"/>
        <v>6</v>
      </c>
      <c r="N1311" s="41">
        <f t="shared" si="234"/>
        <v>8</v>
      </c>
      <c r="O1311" s="41">
        <v>1</v>
      </c>
    </row>
    <row r="1312" spans="1:15" x14ac:dyDescent="0.25">
      <c r="A1312" s="41">
        <f t="shared" si="235"/>
        <v>2019</v>
      </c>
      <c r="B1312" s="41" t="str">
        <f t="shared" si="236"/>
        <v>Jan</v>
      </c>
      <c r="C1312" s="41">
        <f t="shared" si="237"/>
        <v>1</v>
      </c>
      <c r="D1312" s="41" t="str">
        <f t="shared" si="238"/>
        <v>Fri</v>
      </c>
      <c r="E1312" s="27">
        <v>43469</v>
      </c>
      <c r="F1312" s="41">
        <v>53328</v>
      </c>
      <c r="G1312" s="41" t="s">
        <v>2681</v>
      </c>
      <c r="H1312" s="41">
        <v>264327</v>
      </c>
      <c r="I1312" s="41" t="s">
        <v>907</v>
      </c>
      <c r="J1312" s="41" t="s">
        <v>907</v>
      </c>
      <c r="K1312" s="41">
        <f t="shared" si="231"/>
        <v>1</v>
      </c>
      <c r="L1312" s="41">
        <f t="shared" si="232"/>
        <v>1</v>
      </c>
      <c r="M1312" s="41">
        <f t="shared" si="233"/>
        <v>6</v>
      </c>
      <c r="N1312" s="41">
        <f t="shared" si="234"/>
        <v>8</v>
      </c>
      <c r="O1312" s="41">
        <v>1</v>
      </c>
    </row>
    <row r="1313" spans="1:15" x14ac:dyDescent="0.25">
      <c r="A1313" s="41">
        <f t="shared" si="235"/>
        <v>2019</v>
      </c>
      <c r="B1313" s="41" t="str">
        <f t="shared" si="236"/>
        <v>Jan</v>
      </c>
      <c r="C1313" s="41">
        <f t="shared" si="237"/>
        <v>1</v>
      </c>
      <c r="D1313" s="41" t="str">
        <f t="shared" si="238"/>
        <v>Fri</v>
      </c>
      <c r="E1313" s="27">
        <v>43469</v>
      </c>
      <c r="F1313" s="41" t="s">
        <v>2664</v>
      </c>
      <c r="G1313" s="41" t="s">
        <v>725</v>
      </c>
      <c r="H1313" s="41" t="s">
        <v>2665</v>
      </c>
      <c r="I1313" s="41" t="s">
        <v>907</v>
      </c>
      <c r="J1313" s="41" t="s">
        <v>907</v>
      </c>
      <c r="K1313" s="41">
        <f t="shared" si="231"/>
        <v>1</v>
      </c>
      <c r="L1313" s="41">
        <f t="shared" si="232"/>
        <v>1</v>
      </c>
      <c r="M1313" s="41">
        <f t="shared" si="233"/>
        <v>2</v>
      </c>
      <c r="N1313" s="41">
        <f t="shared" si="234"/>
        <v>2</v>
      </c>
      <c r="O1313" s="41">
        <v>1</v>
      </c>
    </row>
    <row r="1314" spans="1:15" x14ac:dyDescent="0.25">
      <c r="A1314" s="41">
        <f t="shared" si="235"/>
        <v>2019</v>
      </c>
      <c r="B1314" s="41" t="str">
        <f t="shared" si="236"/>
        <v>Jan</v>
      </c>
      <c r="C1314" s="41">
        <f t="shared" si="237"/>
        <v>1</v>
      </c>
      <c r="D1314" s="41" t="str">
        <f t="shared" si="238"/>
        <v>Fri</v>
      </c>
      <c r="E1314" s="27">
        <v>43469</v>
      </c>
      <c r="F1314" s="41">
        <v>50143</v>
      </c>
      <c r="G1314" s="41" t="s">
        <v>723</v>
      </c>
      <c r="H1314" s="41" t="s">
        <v>2725</v>
      </c>
      <c r="I1314" s="41" t="s">
        <v>907</v>
      </c>
      <c r="J1314" s="41" t="s">
        <v>907</v>
      </c>
      <c r="K1314" s="41">
        <f t="shared" si="231"/>
        <v>1</v>
      </c>
      <c r="L1314" s="41">
        <f t="shared" si="232"/>
        <v>1</v>
      </c>
      <c r="M1314" s="41">
        <f t="shared" si="233"/>
        <v>3</v>
      </c>
      <c r="N1314" s="41">
        <f t="shared" si="234"/>
        <v>3</v>
      </c>
      <c r="O1314" s="41">
        <v>1</v>
      </c>
    </row>
    <row r="1315" spans="1:15" x14ac:dyDescent="0.25">
      <c r="A1315" s="41">
        <f t="shared" si="235"/>
        <v>2019</v>
      </c>
      <c r="B1315" s="41" t="str">
        <f t="shared" si="236"/>
        <v>Jan</v>
      </c>
      <c r="C1315" s="41">
        <f t="shared" si="237"/>
        <v>1</v>
      </c>
      <c r="D1315" s="41" t="str">
        <f t="shared" si="238"/>
        <v>Fri</v>
      </c>
      <c r="E1315" s="27">
        <v>43469</v>
      </c>
      <c r="F1315" s="41">
        <v>53312</v>
      </c>
      <c r="G1315" s="41" t="s">
        <v>2730</v>
      </c>
      <c r="H1315" s="41" t="s">
        <v>2731</v>
      </c>
      <c r="I1315" s="41" t="s">
        <v>907</v>
      </c>
      <c r="J1315" s="41" t="s">
        <v>907</v>
      </c>
      <c r="K1315" s="41">
        <f t="shared" si="231"/>
        <v>1</v>
      </c>
      <c r="L1315" s="41">
        <f t="shared" si="232"/>
        <v>1</v>
      </c>
      <c r="M1315" s="41">
        <f t="shared" si="233"/>
        <v>1</v>
      </c>
      <c r="N1315" s="41">
        <f t="shared" si="234"/>
        <v>1</v>
      </c>
      <c r="O1315" s="41">
        <v>1</v>
      </c>
    </row>
    <row r="1316" spans="1:15" x14ac:dyDescent="0.25">
      <c r="A1316" s="41">
        <f t="shared" si="235"/>
        <v>2019</v>
      </c>
      <c r="B1316" s="41" t="str">
        <f t="shared" si="236"/>
        <v>Jan</v>
      </c>
      <c r="C1316" s="41">
        <f t="shared" si="237"/>
        <v>1</v>
      </c>
      <c r="D1316" s="41" t="str">
        <f t="shared" si="238"/>
        <v>Fri</v>
      </c>
      <c r="E1316" s="27">
        <v>43469</v>
      </c>
      <c r="F1316" s="41" t="s">
        <v>2717</v>
      </c>
      <c r="G1316" s="41" t="s">
        <v>2718</v>
      </c>
      <c r="H1316" s="41" t="s">
        <v>2719</v>
      </c>
      <c r="I1316" s="41" t="s">
        <v>907</v>
      </c>
      <c r="J1316" s="41" t="s">
        <v>907</v>
      </c>
      <c r="K1316" s="41">
        <f t="shared" si="231"/>
        <v>1</v>
      </c>
      <c r="L1316" s="41">
        <f t="shared" si="232"/>
        <v>1</v>
      </c>
      <c r="M1316" s="41">
        <f t="shared" si="233"/>
        <v>1</v>
      </c>
      <c r="N1316" s="41">
        <f t="shared" si="234"/>
        <v>1</v>
      </c>
      <c r="O1316" s="41">
        <v>1</v>
      </c>
    </row>
    <row r="1317" spans="1:15" x14ac:dyDescent="0.25">
      <c r="A1317" s="41">
        <f t="shared" si="235"/>
        <v>2019</v>
      </c>
      <c r="B1317" s="41" t="str">
        <f t="shared" si="236"/>
        <v>Jan</v>
      </c>
      <c r="C1317" s="41">
        <f t="shared" si="237"/>
        <v>1</v>
      </c>
      <c r="D1317" s="41" t="str">
        <f t="shared" si="238"/>
        <v>Fri</v>
      </c>
      <c r="E1317" s="27">
        <v>43469</v>
      </c>
      <c r="F1317" s="41" t="s">
        <v>2741</v>
      </c>
      <c r="G1317" s="41" t="s">
        <v>2742</v>
      </c>
      <c r="H1317" s="41" t="s">
        <v>2743</v>
      </c>
      <c r="I1317" s="41" t="s">
        <v>907</v>
      </c>
      <c r="J1317" s="41" t="s">
        <v>907</v>
      </c>
      <c r="K1317" s="41">
        <f t="shared" si="231"/>
        <v>1</v>
      </c>
      <c r="L1317" s="41">
        <f t="shared" si="232"/>
        <v>1</v>
      </c>
      <c r="M1317" s="41">
        <f t="shared" si="233"/>
        <v>1</v>
      </c>
      <c r="N1317" s="41">
        <f t="shared" si="234"/>
        <v>1</v>
      </c>
      <c r="O1317" s="41">
        <v>1</v>
      </c>
    </row>
    <row r="1318" spans="1:15" x14ac:dyDescent="0.25">
      <c r="A1318" s="41">
        <f t="shared" si="235"/>
        <v>2019</v>
      </c>
      <c r="B1318" s="41" t="str">
        <f t="shared" si="236"/>
        <v>Jan</v>
      </c>
      <c r="C1318" s="41">
        <f t="shared" si="237"/>
        <v>1</v>
      </c>
      <c r="D1318" s="41" t="str">
        <f t="shared" si="238"/>
        <v>Fri</v>
      </c>
      <c r="E1318" s="27">
        <v>43469</v>
      </c>
      <c r="F1318" s="41">
        <v>53301</v>
      </c>
      <c r="G1318" s="41" t="s">
        <v>192</v>
      </c>
      <c r="H1318" s="41" t="s">
        <v>2676</v>
      </c>
      <c r="I1318" s="41" t="s">
        <v>907</v>
      </c>
      <c r="J1318" s="41" t="s">
        <v>907</v>
      </c>
      <c r="K1318" s="41">
        <f t="shared" si="231"/>
        <v>1</v>
      </c>
      <c r="L1318" s="41">
        <f t="shared" si="232"/>
        <v>1</v>
      </c>
      <c r="M1318" s="41">
        <f t="shared" si="233"/>
        <v>4</v>
      </c>
      <c r="N1318" s="41">
        <f t="shared" si="234"/>
        <v>5</v>
      </c>
      <c r="O1318" s="41">
        <v>1</v>
      </c>
    </row>
    <row r="1319" spans="1:15" x14ac:dyDescent="0.25">
      <c r="A1319" s="41">
        <f t="shared" si="235"/>
        <v>2019</v>
      </c>
      <c r="B1319" s="41" t="str">
        <f t="shared" si="236"/>
        <v>Jan</v>
      </c>
      <c r="C1319" s="41">
        <f t="shared" si="237"/>
        <v>1</v>
      </c>
      <c r="D1319" s="41" t="str">
        <f t="shared" si="238"/>
        <v>Fri</v>
      </c>
      <c r="E1319" s="27">
        <v>43469</v>
      </c>
      <c r="F1319" s="41">
        <v>52000</v>
      </c>
      <c r="G1319" s="41" t="s">
        <v>2679</v>
      </c>
      <c r="H1319" s="41" t="s">
        <v>2680</v>
      </c>
      <c r="I1319" s="41" t="s">
        <v>907</v>
      </c>
      <c r="J1319" s="41" t="s">
        <v>907</v>
      </c>
      <c r="K1319" s="41">
        <f t="shared" si="231"/>
        <v>1</v>
      </c>
      <c r="L1319" s="41">
        <f t="shared" si="232"/>
        <v>1</v>
      </c>
      <c r="M1319" s="41">
        <f t="shared" si="233"/>
        <v>1</v>
      </c>
      <c r="N1319" s="41">
        <f t="shared" si="234"/>
        <v>1</v>
      </c>
      <c r="O1319" s="41">
        <v>1</v>
      </c>
    </row>
    <row r="1320" spans="1:15" x14ac:dyDescent="0.25">
      <c r="A1320" s="41">
        <f t="shared" si="235"/>
        <v>2019</v>
      </c>
      <c r="B1320" s="41" t="str">
        <f t="shared" si="236"/>
        <v>Jan</v>
      </c>
      <c r="C1320" s="41">
        <f t="shared" si="237"/>
        <v>1</v>
      </c>
      <c r="D1320" s="41" t="str">
        <f t="shared" si="238"/>
        <v>Fri</v>
      </c>
      <c r="E1320" s="27">
        <v>43469</v>
      </c>
      <c r="F1320" s="41">
        <v>51867</v>
      </c>
      <c r="G1320" s="41" t="s">
        <v>82</v>
      </c>
      <c r="H1320" s="41" t="s">
        <v>2666</v>
      </c>
      <c r="I1320" s="41" t="s">
        <v>908</v>
      </c>
      <c r="J1320" s="41" t="s">
        <v>907</v>
      </c>
      <c r="K1320" s="41">
        <f t="shared" si="231"/>
        <v>0</v>
      </c>
      <c r="L1320" s="41">
        <f t="shared" si="232"/>
        <v>1</v>
      </c>
      <c r="M1320" s="41">
        <f t="shared" si="233"/>
        <v>13</v>
      </c>
      <c r="N1320" s="41">
        <f t="shared" si="234"/>
        <v>15</v>
      </c>
      <c r="O1320" s="41">
        <v>1</v>
      </c>
    </row>
    <row r="1321" spans="1:15" x14ac:dyDescent="0.25">
      <c r="A1321" s="41">
        <f t="shared" si="235"/>
        <v>2019</v>
      </c>
      <c r="B1321" s="41" t="str">
        <f t="shared" si="236"/>
        <v>Jan</v>
      </c>
      <c r="C1321" s="41">
        <f t="shared" si="237"/>
        <v>1</v>
      </c>
      <c r="D1321" s="41" t="str">
        <f t="shared" si="238"/>
        <v>Fri</v>
      </c>
      <c r="E1321" s="27">
        <v>43469</v>
      </c>
      <c r="F1321" s="41" t="s">
        <v>2670</v>
      </c>
      <c r="G1321" s="41" t="s">
        <v>2671</v>
      </c>
      <c r="H1321" s="41" t="s">
        <v>2672</v>
      </c>
      <c r="I1321" s="41" t="s">
        <v>908</v>
      </c>
      <c r="J1321" s="41" t="s">
        <v>907</v>
      </c>
      <c r="K1321" s="41">
        <f t="shared" si="231"/>
        <v>0</v>
      </c>
      <c r="L1321" s="41">
        <f t="shared" si="232"/>
        <v>1</v>
      </c>
      <c r="M1321" s="41">
        <f t="shared" si="233"/>
        <v>0</v>
      </c>
      <c r="N1321" s="41">
        <f t="shared" si="234"/>
        <v>1</v>
      </c>
      <c r="O1321" s="41">
        <v>1</v>
      </c>
    </row>
    <row r="1322" spans="1:15" x14ac:dyDescent="0.25">
      <c r="A1322" s="41">
        <f t="shared" si="235"/>
        <v>2019</v>
      </c>
      <c r="B1322" s="41" t="str">
        <f t="shared" si="236"/>
        <v>Jan</v>
      </c>
      <c r="C1322" s="41">
        <f t="shared" si="237"/>
        <v>1</v>
      </c>
      <c r="D1322" s="41" t="str">
        <f t="shared" si="238"/>
        <v>Fri</v>
      </c>
      <c r="E1322" s="27">
        <v>43469</v>
      </c>
      <c r="F1322" s="41" t="s">
        <v>2692</v>
      </c>
      <c r="G1322" s="41" t="s">
        <v>2693</v>
      </c>
      <c r="H1322" s="41" t="s">
        <v>2694</v>
      </c>
      <c r="I1322" s="41" t="s">
        <v>907</v>
      </c>
      <c r="J1322" s="41" t="s">
        <v>907</v>
      </c>
      <c r="K1322" s="41">
        <f t="shared" si="231"/>
        <v>1</v>
      </c>
      <c r="L1322" s="41">
        <f t="shared" si="232"/>
        <v>1</v>
      </c>
      <c r="M1322" s="41">
        <f t="shared" si="233"/>
        <v>1</v>
      </c>
      <c r="N1322" s="41">
        <f t="shared" si="234"/>
        <v>1</v>
      </c>
      <c r="O1322" s="41">
        <v>1</v>
      </c>
    </row>
    <row r="1323" spans="1:15" x14ac:dyDescent="0.25">
      <c r="A1323" s="41">
        <f t="shared" si="235"/>
        <v>2019</v>
      </c>
      <c r="B1323" s="41" t="str">
        <f t="shared" si="236"/>
        <v>Jan</v>
      </c>
      <c r="C1323" s="41">
        <f t="shared" si="237"/>
        <v>1</v>
      </c>
      <c r="D1323" s="41" t="str">
        <f t="shared" si="238"/>
        <v>Fri</v>
      </c>
      <c r="E1323" s="27">
        <v>43469</v>
      </c>
      <c r="F1323" s="41" t="s">
        <v>2701</v>
      </c>
      <c r="G1323" s="41" t="s">
        <v>2702</v>
      </c>
      <c r="H1323" s="41" t="s">
        <v>2703</v>
      </c>
      <c r="I1323" s="41" t="s">
        <v>907</v>
      </c>
      <c r="J1323" s="41" t="s">
        <v>907</v>
      </c>
      <c r="K1323" s="41">
        <f t="shared" si="231"/>
        <v>1</v>
      </c>
      <c r="L1323" s="41">
        <f t="shared" si="232"/>
        <v>1</v>
      </c>
      <c r="M1323" s="41">
        <f t="shared" si="233"/>
        <v>1</v>
      </c>
      <c r="N1323" s="41">
        <f t="shared" si="234"/>
        <v>1</v>
      </c>
      <c r="O1323" s="41">
        <v>1</v>
      </c>
    </row>
    <row r="1324" spans="1:15" x14ac:dyDescent="0.25">
      <c r="A1324" s="41">
        <f t="shared" si="235"/>
        <v>2019</v>
      </c>
      <c r="B1324" s="41" t="str">
        <f t="shared" si="236"/>
        <v>Jan</v>
      </c>
      <c r="C1324" s="41">
        <f t="shared" si="237"/>
        <v>2</v>
      </c>
      <c r="D1324" s="41" t="str">
        <f t="shared" si="238"/>
        <v>Mon</v>
      </c>
      <c r="E1324" s="27">
        <v>43472.651990740742</v>
      </c>
      <c r="F1324" s="41" t="s">
        <v>2747</v>
      </c>
      <c r="G1324" s="41" t="s">
        <v>2748</v>
      </c>
      <c r="H1324" s="41" t="s">
        <v>2749</v>
      </c>
      <c r="I1324" s="41" t="s">
        <v>907</v>
      </c>
      <c r="J1324" s="41" t="s">
        <v>907</v>
      </c>
      <c r="K1324" s="41">
        <f t="shared" si="231"/>
        <v>1</v>
      </c>
      <c r="L1324" s="41">
        <f t="shared" si="232"/>
        <v>1</v>
      </c>
      <c r="M1324" s="41">
        <f t="shared" si="233"/>
        <v>2</v>
      </c>
      <c r="N1324" s="41">
        <f t="shared" si="234"/>
        <v>2</v>
      </c>
      <c r="O1324" s="41">
        <v>1</v>
      </c>
    </row>
    <row r="1325" spans="1:15" x14ac:dyDescent="0.25">
      <c r="A1325" s="41">
        <f t="shared" si="235"/>
        <v>2019</v>
      </c>
      <c r="B1325" s="41" t="str">
        <f t="shared" si="236"/>
        <v>Jan</v>
      </c>
      <c r="C1325" s="41">
        <f t="shared" si="237"/>
        <v>2</v>
      </c>
      <c r="D1325" s="41" t="str">
        <f t="shared" si="238"/>
        <v>Mon</v>
      </c>
      <c r="E1325" s="27">
        <v>43472.253657407404</v>
      </c>
      <c r="F1325" s="41" t="s">
        <v>2765</v>
      </c>
      <c r="G1325" s="41" t="s">
        <v>2766</v>
      </c>
      <c r="H1325" s="41" t="s">
        <v>2767</v>
      </c>
      <c r="I1325" s="41" t="s">
        <v>908</v>
      </c>
      <c r="J1325" s="41" t="s">
        <v>907</v>
      </c>
      <c r="K1325" s="41">
        <f t="shared" si="231"/>
        <v>0</v>
      </c>
      <c r="L1325" s="41">
        <f t="shared" si="232"/>
        <v>1</v>
      </c>
      <c r="M1325" s="41">
        <f t="shared" si="233"/>
        <v>0</v>
      </c>
      <c r="N1325" s="41">
        <f t="shared" si="234"/>
        <v>2</v>
      </c>
      <c r="O1325" s="41">
        <v>1</v>
      </c>
    </row>
    <row r="1326" spans="1:15" x14ac:dyDescent="0.25">
      <c r="A1326" s="41">
        <f t="shared" si="235"/>
        <v>2019</v>
      </c>
      <c r="B1326" s="41" t="str">
        <f t="shared" si="236"/>
        <v>Jan</v>
      </c>
      <c r="C1326" s="41">
        <f t="shared" si="237"/>
        <v>2</v>
      </c>
      <c r="D1326" s="41" t="str">
        <f t="shared" si="238"/>
        <v>Mon</v>
      </c>
      <c r="E1326" s="27">
        <v>43472</v>
      </c>
      <c r="F1326" s="41" t="s">
        <v>2785</v>
      </c>
      <c r="G1326" s="41" t="s">
        <v>2786</v>
      </c>
      <c r="H1326" s="41" t="s">
        <v>2787</v>
      </c>
      <c r="I1326" s="41" t="s">
        <v>908</v>
      </c>
      <c r="J1326" s="41" t="s">
        <v>907</v>
      </c>
      <c r="K1326" s="41">
        <f t="shared" si="231"/>
        <v>0</v>
      </c>
      <c r="L1326" s="41">
        <f t="shared" si="232"/>
        <v>1</v>
      </c>
      <c r="M1326" s="41">
        <f t="shared" si="233"/>
        <v>0</v>
      </c>
      <c r="N1326" s="41">
        <f t="shared" si="234"/>
        <v>2</v>
      </c>
      <c r="O1326" s="41">
        <v>1</v>
      </c>
    </row>
    <row r="1327" spans="1:15" x14ac:dyDescent="0.25">
      <c r="A1327" s="41">
        <f t="shared" si="235"/>
        <v>2019</v>
      </c>
      <c r="B1327" s="41" t="str">
        <f t="shared" si="236"/>
        <v>Jan</v>
      </c>
      <c r="C1327" s="41">
        <f t="shared" si="237"/>
        <v>2</v>
      </c>
      <c r="D1327" s="41" t="str">
        <f t="shared" si="238"/>
        <v>Mon</v>
      </c>
      <c r="E1327" s="27">
        <v>43472.652106481481</v>
      </c>
      <c r="F1327" s="41">
        <v>50228</v>
      </c>
      <c r="G1327" s="41" t="s">
        <v>125</v>
      </c>
      <c r="H1327" s="41" t="s">
        <v>2745</v>
      </c>
      <c r="I1327" s="41" t="s">
        <v>907</v>
      </c>
      <c r="J1327" s="41" t="s">
        <v>907</v>
      </c>
      <c r="K1327" s="41">
        <f t="shared" si="231"/>
        <v>1</v>
      </c>
      <c r="L1327" s="41">
        <f t="shared" si="232"/>
        <v>1</v>
      </c>
      <c r="M1327" s="41">
        <f t="shared" si="233"/>
        <v>25</v>
      </c>
      <c r="N1327" s="41">
        <f t="shared" si="234"/>
        <v>27</v>
      </c>
      <c r="O1327" s="41">
        <v>1</v>
      </c>
    </row>
    <row r="1328" spans="1:15" x14ac:dyDescent="0.25">
      <c r="A1328" s="41">
        <f t="shared" si="235"/>
        <v>2019</v>
      </c>
      <c r="B1328" s="41" t="str">
        <f t="shared" si="236"/>
        <v>Jan</v>
      </c>
      <c r="C1328" s="41">
        <f t="shared" si="237"/>
        <v>2</v>
      </c>
      <c r="D1328" s="41" t="str">
        <f t="shared" si="238"/>
        <v>Mon</v>
      </c>
      <c r="E1328" s="27">
        <v>43472</v>
      </c>
      <c r="F1328" s="41">
        <v>50229</v>
      </c>
      <c r="G1328" s="41" t="s">
        <v>125</v>
      </c>
      <c r="H1328" s="41" t="s">
        <v>2788</v>
      </c>
      <c r="I1328" s="41" t="s">
        <v>908</v>
      </c>
      <c r="J1328" s="41" t="s">
        <v>908</v>
      </c>
      <c r="K1328" s="41">
        <f t="shared" si="231"/>
        <v>0</v>
      </c>
      <c r="L1328" s="41">
        <f t="shared" si="232"/>
        <v>0</v>
      </c>
      <c r="M1328" s="41">
        <f t="shared" si="233"/>
        <v>25</v>
      </c>
      <c r="N1328" s="41">
        <f t="shared" si="234"/>
        <v>27</v>
      </c>
      <c r="O1328" s="41">
        <v>1</v>
      </c>
    </row>
    <row r="1329" spans="1:15" x14ac:dyDescent="0.25">
      <c r="A1329" s="41">
        <f t="shared" si="235"/>
        <v>2019</v>
      </c>
      <c r="B1329" s="41" t="str">
        <f t="shared" si="236"/>
        <v>Jan</v>
      </c>
      <c r="C1329" s="41">
        <f t="shared" si="237"/>
        <v>2</v>
      </c>
      <c r="D1329" s="41" t="str">
        <f t="shared" si="238"/>
        <v>Mon</v>
      </c>
      <c r="E1329" s="27">
        <v>43472.652141203704</v>
      </c>
      <c r="F1329" s="41" t="s">
        <v>2750</v>
      </c>
      <c r="G1329" s="41" t="s">
        <v>2751</v>
      </c>
      <c r="H1329" s="41" t="s">
        <v>2752</v>
      </c>
      <c r="I1329" s="41" t="s">
        <v>907</v>
      </c>
      <c r="J1329" s="41" t="s">
        <v>907</v>
      </c>
      <c r="K1329" s="41">
        <f t="shared" si="231"/>
        <v>1</v>
      </c>
      <c r="L1329" s="41">
        <f t="shared" si="232"/>
        <v>1</v>
      </c>
      <c r="M1329" s="41">
        <f t="shared" si="233"/>
        <v>2</v>
      </c>
      <c r="N1329" s="41">
        <f t="shared" si="234"/>
        <v>2</v>
      </c>
      <c r="O1329" s="41">
        <v>1</v>
      </c>
    </row>
    <row r="1330" spans="1:15" x14ac:dyDescent="0.25">
      <c r="A1330" s="41">
        <f t="shared" si="235"/>
        <v>2019</v>
      </c>
      <c r="B1330" s="41" t="str">
        <f t="shared" si="236"/>
        <v>Jan</v>
      </c>
      <c r="C1330" s="41">
        <f t="shared" si="237"/>
        <v>2</v>
      </c>
      <c r="D1330" s="41" t="str">
        <f t="shared" si="238"/>
        <v>Mon</v>
      </c>
      <c r="E1330" s="27">
        <v>43472.65215277778</v>
      </c>
      <c r="F1330" s="41" t="s">
        <v>2753</v>
      </c>
      <c r="G1330" s="41" t="s">
        <v>2754</v>
      </c>
      <c r="H1330" s="41" t="s">
        <v>2755</v>
      </c>
      <c r="I1330" s="41" t="s">
        <v>907</v>
      </c>
      <c r="J1330" s="41" t="s">
        <v>907</v>
      </c>
      <c r="K1330" s="41">
        <f t="shared" si="231"/>
        <v>1</v>
      </c>
      <c r="L1330" s="41">
        <f t="shared" si="232"/>
        <v>1</v>
      </c>
      <c r="M1330" s="41">
        <f t="shared" si="233"/>
        <v>2</v>
      </c>
      <c r="N1330" s="41">
        <f t="shared" si="234"/>
        <v>2</v>
      </c>
      <c r="O1330" s="41">
        <v>1</v>
      </c>
    </row>
    <row r="1331" spans="1:15" x14ac:dyDescent="0.25">
      <c r="A1331" s="41">
        <f t="shared" si="235"/>
        <v>2019</v>
      </c>
      <c r="B1331" s="41" t="str">
        <f t="shared" si="236"/>
        <v>Jan</v>
      </c>
      <c r="C1331" s="41">
        <f t="shared" si="237"/>
        <v>2</v>
      </c>
      <c r="D1331" s="41" t="str">
        <f t="shared" si="238"/>
        <v>Mon</v>
      </c>
      <c r="E1331" s="27">
        <v>43472</v>
      </c>
      <c r="F1331" s="41" t="s">
        <v>2794</v>
      </c>
      <c r="G1331" s="41" t="s">
        <v>2795</v>
      </c>
      <c r="H1331" s="41" t="s">
        <v>2796</v>
      </c>
      <c r="I1331" s="41" t="s">
        <v>908</v>
      </c>
      <c r="J1331" s="41" t="s">
        <v>907</v>
      </c>
      <c r="K1331" s="41">
        <f t="shared" si="231"/>
        <v>0</v>
      </c>
      <c r="L1331" s="41">
        <f t="shared" si="232"/>
        <v>1</v>
      </c>
      <c r="M1331" s="41">
        <f t="shared" si="233"/>
        <v>0</v>
      </c>
      <c r="N1331" s="41">
        <f t="shared" si="234"/>
        <v>1</v>
      </c>
      <c r="O1331" s="41">
        <v>1</v>
      </c>
    </row>
    <row r="1332" spans="1:15" x14ac:dyDescent="0.25">
      <c r="A1332" s="41">
        <f t="shared" si="235"/>
        <v>2019</v>
      </c>
      <c r="B1332" s="41" t="str">
        <f t="shared" si="236"/>
        <v>Jan</v>
      </c>
      <c r="C1332" s="41">
        <f t="shared" si="237"/>
        <v>2</v>
      </c>
      <c r="D1332" s="41" t="str">
        <f t="shared" si="238"/>
        <v>Mon</v>
      </c>
      <c r="E1332" s="27">
        <v>43472</v>
      </c>
      <c r="F1332" s="41">
        <v>51988</v>
      </c>
      <c r="G1332" s="41" t="s">
        <v>143</v>
      </c>
      <c r="H1332" s="41" t="s">
        <v>2807</v>
      </c>
      <c r="I1332" s="41" t="s">
        <v>908</v>
      </c>
      <c r="J1332" s="41" t="s">
        <v>907</v>
      </c>
      <c r="K1332" s="41">
        <f t="shared" si="231"/>
        <v>0</v>
      </c>
      <c r="L1332" s="41">
        <f t="shared" si="232"/>
        <v>1</v>
      </c>
      <c r="M1332" s="41">
        <f t="shared" si="233"/>
        <v>5</v>
      </c>
      <c r="N1332" s="41">
        <f t="shared" si="234"/>
        <v>5</v>
      </c>
      <c r="O1332" s="41">
        <v>1</v>
      </c>
    </row>
    <row r="1333" spans="1:15" x14ac:dyDescent="0.25">
      <c r="A1333" s="41">
        <f t="shared" si="235"/>
        <v>2019</v>
      </c>
      <c r="B1333" s="41" t="str">
        <f t="shared" si="236"/>
        <v>Jan</v>
      </c>
      <c r="C1333" s="41">
        <f t="shared" si="237"/>
        <v>2</v>
      </c>
      <c r="D1333" s="41" t="str">
        <f t="shared" si="238"/>
        <v>Mon</v>
      </c>
      <c r="E1333" s="27">
        <v>43472.652233796296</v>
      </c>
      <c r="F1333" s="41" t="s">
        <v>2759</v>
      </c>
      <c r="G1333" s="41" t="s">
        <v>2760</v>
      </c>
      <c r="H1333" s="41" t="s">
        <v>2761</v>
      </c>
      <c r="I1333" s="41" t="s">
        <v>907</v>
      </c>
      <c r="J1333" s="41" t="s">
        <v>907</v>
      </c>
      <c r="K1333" s="41">
        <f t="shared" si="231"/>
        <v>1</v>
      </c>
      <c r="L1333" s="41">
        <f t="shared" si="232"/>
        <v>1</v>
      </c>
      <c r="M1333" s="41">
        <f t="shared" si="233"/>
        <v>1</v>
      </c>
      <c r="N1333" s="41">
        <f t="shared" si="234"/>
        <v>1</v>
      </c>
      <c r="O1333" s="41">
        <v>1</v>
      </c>
    </row>
    <row r="1334" spans="1:15" x14ac:dyDescent="0.25">
      <c r="A1334" s="41">
        <f t="shared" si="235"/>
        <v>2019</v>
      </c>
      <c r="B1334" s="41" t="str">
        <f t="shared" si="236"/>
        <v>Jan</v>
      </c>
      <c r="C1334" s="41">
        <f t="shared" si="237"/>
        <v>2</v>
      </c>
      <c r="D1334" s="41" t="str">
        <f t="shared" si="238"/>
        <v>Mon</v>
      </c>
      <c r="E1334" s="27">
        <v>43472.652245370373</v>
      </c>
      <c r="F1334" s="41" t="s">
        <v>2779</v>
      </c>
      <c r="G1334" s="41" t="s">
        <v>2780</v>
      </c>
      <c r="H1334" s="41" t="s">
        <v>2781</v>
      </c>
      <c r="I1334" s="41" t="s">
        <v>907</v>
      </c>
      <c r="J1334" s="41" t="s">
        <v>907</v>
      </c>
      <c r="K1334" s="41">
        <f t="shared" si="231"/>
        <v>1</v>
      </c>
      <c r="L1334" s="41">
        <f t="shared" si="232"/>
        <v>1</v>
      </c>
      <c r="M1334" s="41">
        <f t="shared" si="233"/>
        <v>1</v>
      </c>
      <c r="N1334" s="41">
        <f t="shared" si="234"/>
        <v>1</v>
      </c>
      <c r="O1334" s="41">
        <v>1</v>
      </c>
    </row>
    <row r="1335" spans="1:15" x14ac:dyDescent="0.25">
      <c r="A1335" s="41">
        <f t="shared" si="235"/>
        <v>2019</v>
      </c>
      <c r="B1335" s="41" t="str">
        <f t="shared" si="236"/>
        <v>Jan</v>
      </c>
      <c r="C1335" s="41">
        <f t="shared" si="237"/>
        <v>2</v>
      </c>
      <c r="D1335" s="41" t="str">
        <f t="shared" si="238"/>
        <v>Mon</v>
      </c>
      <c r="E1335" s="27">
        <v>43472</v>
      </c>
      <c r="F1335" s="41">
        <v>50221</v>
      </c>
      <c r="G1335" s="41" t="s">
        <v>152</v>
      </c>
      <c r="H1335" s="41" t="s">
        <v>2774</v>
      </c>
      <c r="I1335" s="41" t="s">
        <v>908</v>
      </c>
      <c r="J1335" s="41" t="s">
        <v>907</v>
      </c>
      <c r="K1335" s="41">
        <f t="shared" si="231"/>
        <v>0</v>
      </c>
      <c r="L1335" s="41">
        <f t="shared" si="232"/>
        <v>1</v>
      </c>
      <c r="M1335" s="41">
        <f t="shared" si="233"/>
        <v>13</v>
      </c>
      <c r="N1335" s="41">
        <f t="shared" si="234"/>
        <v>18</v>
      </c>
      <c r="O1335" s="41">
        <v>1</v>
      </c>
    </row>
    <row r="1336" spans="1:15" x14ac:dyDescent="0.25">
      <c r="A1336" s="41">
        <f t="shared" si="235"/>
        <v>2019</v>
      </c>
      <c r="B1336" s="41" t="str">
        <f t="shared" si="236"/>
        <v>Jan</v>
      </c>
      <c r="C1336" s="41">
        <f t="shared" si="237"/>
        <v>2</v>
      </c>
      <c r="D1336" s="41" t="str">
        <f t="shared" si="238"/>
        <v>Mon</v>
      </c>
      <c r="E1336" s="27">
        <v>43472.652280092596</v>
      </c>
      <c r="F1336" s="41">
        <v>53324</v>
      </c>
      <c r="G1336" s="41" t="s">
        <v>152</v>
      </c>
      <c r="H1336" s="41" t="s">
        <v>3270</v>
      </c>
      <c r="I1336" s="41" t="s">
        <v>908</v>
      </c>
      <c r="J1336" s="41" t="s">
        <v>908</v>
      </c>
      <c r="K1336" s="41">
        <f t="shared" si="231"/>
        <v>0</v>
      </c>
      <c r="L1336" s="41">
        <f t="shared" si="232"/>
        <v>0</v>
      </c>
      <c r="M1336" s="41">
        <f t="shared" si="233"/>
        <v>13</v>
      </c>
      <c r="N1336" s="41">
        <f t="shared" si="234"/>
        <v>18</v>
      </c>
      <c r="O1336" s="41">
        <v>1</v>
      </c>
    </row>
    <row r="1337" spans="1:15" x14ac:dyDescent="0.25">
      <c r="A1337" s="41">
        <f t="shared" si="235"/>
        <v>2019</v>
      </c>
      <c r="B1337" s="41" t="str">
        <f t="shared" si="236"/>
        <v>Jan</v>
      </c>
      <c r="C1337" s="41">
        <f t="shared" si="237"/>
        <v>2</v>
      </c>
      <c r="D1337" s="41" t="str">
        <f t="shared" si="238"/>
        <v>Mon</v>
      </c>
      <c r="E1337" s="27">
        <v>43472.652303240742</v>
      </c>
      <c r="F1337" s="41">
        <v>50222</v>
      </c>
      <c r="G1337" s="41" t="s">
        <v>321</v>
      </c>
      <c r="H1337" s="41" t="s">
        <v>2746</v>
      </c>
      <c r="I1337" s="41" t="s">
        <v>907</v>
      </c>
      <c r="J1337" s="41" t="s">
        <v>907</v>
      </c>
      <c r="K1337" s="41">
        <f t="shared" si="231"/>
        <v>1</v>
      </c>
      <c r="L1337" s="41">
        <f t="shared" si="232"/>
        <v>1</v>
      </c>
      <c r="M1337" s="41">
        <f t="shared" si="233"/>
        <v>4</v>
      </c>
      <c r="N1337" s="41">
        <f t="shared" si="234"/>
        <v>4</v>
      </c>
      <c r="O1337" s="41">
        <v>1</v>
      </c>
    </row>
    <row r="1338" spans="1:15" x14ac:dyDescent="0.25">
      <c r="A1338" s="41">
        <f t="shared" si="235"/>
        <v>2019</v>
      </c>
      <c r="B1338" s="41" t="str">
        <f t="shared" si="236"/>
        <v>Jan</v>
      </c>
      <c r="C1338" s="41">
        <f t="shared" si="237"/>
        <v>2</v>
      </c>
      <c r="D1338" s="41" t="str">
        <f t="shared" si="238"/>
        <v>Mon</v>
      </c>
      <c r="E1338" s="27">
        <v>43472.652361111112</v>
      </c>
      <c r="F1338" s="41">
        <v>47559</v>
      </c>
      <c r="G1338" s="41" t="s">
        <v>924</v>
      </c>
      <c r="H1338" s="41" t="s">
        <v>3263</v>
      </c>
      <c r="I1338" s="41" t="s">
        <v>907</v>
      </c>
      <c r="J1338" s="41" t="s">
        <v>907</v>
      </c>
      <c r="K1338" s="41">
        <f t="shared" si="231"/>
        <v>1</v>
      </c>
      <c r="L1338" s="41">
        <f t="shared" si="232"/>
        <v>1</v>
      </c>
      <c r="M1338" s="41">
        <f t="shared" si="233"/>
        <v>4</v>
      </c>
      <c r="N1338" s="41">
        <f t="shared" si="234"/>
        <v>4</v>
      </c>
      <c r="O1338" s="41">
        <v>1</v>
      </c>
    </row>
    <row r="1339" spans="1:15" x14ac:dyDescent="0.25">
      <c r="A1339" s="41">
        <f t="shared" si="235"/>
        <v>2019</v>
      </c>
      <c r="B1339" s="41" t="str">
        <f t="shared" si="236"/>
        <v>Jan</v>
      </c>
      <c r="C1339" s="41">
        <f t="shared" si="237"/>
        <v>2</v>
      </c>
      <c r="D1339" s="41" t="str">
        <f t="shared" si="238"/>
        <v>Mon</v>
      </c>
      <c r="E1339" s="27">
        <v>43472.652384259258</v>
      </c>
      <c r="F1339" s="41">
        <v>50219</v>
      </c>
      <c r="G1339" s="41" t="s">
        <v>39</v>
      </c>
      <c r="H1339" s="41" t="s">
        <v>2799</v>
      </c>
      <c r="I1339" s="41" t="s">
        <v>907</v>
      </c>
      <c r="J1339" s="41" t="s">
        <v>907</v>
      </c>
      <c r="K1339" s="41">
        <f t="shared" si="231"/>
        <v>1</v>
      </c>
      <c r="L1339" s="41">
        <f t="shared" si="232"/>
        <v>1</v>
      </c>
      <c r="M1339" s="41">
        <f t="shared" si="233"/>
        <v>26</v>
      </c>
      <c r="N1339" s="41">
        <f t="shared" si="234"/>
        <v>21</v>
      </c>
      <c r="O1339" s="41">
        <v>1</v>
      </c>
    </row>
    <row r="1340" spans="1:15" x14ac:dyDescent="0.25">
      <c r="A1340" s="41">
        <f t="shared" si="235"/>
        <v>2019</v>
      </c>
      <c r="B1340" s="41" t="str">
        <f t="shared" si="236"/>
        <v>Jan</v>
      </c>
      <c r="C1340" s="41">
        <f t="shared" si="237"/>
        <v>2</v>
      </c>
      <c r="D1340" s="41" t="str">
        <f t="shared" si="238"/>
        <v>Mon</v>
      </c>
      <c r="E1340" s="27">
        <v>43472</v>
      </c>
      <c r="F1340" s="41">
        <v>51917</v>
      </c>
      <c r="G1340" s="41" t="s">
        <v>39</v>
      </c>
      <c r="H1340" s="41" t="s">
        <v>2789</v>
      </c>
      <c r="I1340" s="41" t="s">
        <v>908</v>
      </c>
      <c r="J1340" s="41" t="s">
        <v>907</v>
      </c>
      <c r="K1340" s="41">
        <f t="shared" si="231"/>
        <v>0</v>
      </c>
      <c r="L1340" s="41">
        <f t="shared" si="232"/>
        <v>1</v>
      </c>
      <c r="M1340" s="41">
        <f t="shared" si="233"/>
        <v>26</v>
      </c>
      <c r="N1340" s="41">
        <f t="shared" si="234"/>
        <v>21</v>
      </c>
      <c r="O1340" s="41">
        <v>1</v>
      </c>
    </row>
    <row r="1341" spans="1:15" x14ac:dyDescent="0.25">
      <c r="A1341" s="41">
        <f t="shared" si="235"/>
        <v>2019</v>
      </c>
      <c r="B1341" s="41" t="str">
        <f t="shared" si="236"/>
        <v>Jan</v>
      </c>
      <c r="C1341" s="41">
        <f t="shared" si="237"/>
        <v>2</v>
      </c>
      <c r="D1341" s="41" t="str">
        <f t="shared" si="238"/>
        <v>Mon</v>
      </c>
      <c r="E1341" s="27">
        <v>43472</v>
      </c>
      <c r="F1341" s="41">
        <v>50231</v>
      </c>
      <c r="G1341" s="41" t="s">
        <v>10</v>
      </c>
      <c r="H1341" s="41" t="s">
        <v>2803</v>
      </c>
      <c r="I1341" s="41" t="s">
        <v>908</v>
      </c>
      <c r="J1341" s="41" t="s">
        <v>907</v>
      </c>
      <c r="K1341" s="41">
        <f t="shared" si="231"/>
        <v>0</v>
      </c>
      <c r="L1341" s="41">
        <f t="shared" si="232"/>
        <v>1</v>
      </c>
      <c r="M1341" s="41">
        <f t="shared" si="233"/>
        <v>27</v>
      </c>
      <c r="N1341" s="41">
        <f t="shared" si="234"/>
        <v>30</v>
      </c>
      <c r="O1341" s="41">
        <v>1</v>
      </c>
    </row>
    <row r="1342" spans="1:15" x14ac:dyDescent="0.25">
      <c r="A1342" s="41">
        <f t="shared" si="235"/>
        <v>2019</v>
      </c>
      <c r="B1342" s="41" t="str">
        <f t="shared" si="236"/>
        <v>Jan</v>
      </c>
      <c r="C1342" s="41">
        <f t="shared" si="237"/>
        <v>2</v>
      </c>
      <c r="D1342" s="41" t="str">
        <f t="shared" si="238"/>
        <v>Mon</v>
      </c>
      <c r="E1342" s="27">
        <v>43472.652442129627</v>
      </c>
      <c r="F1342" s="41">
        <v>50198</v>
      </c>
      <c r="G1342" s="41" t="s">
        <v>109</v>
      </c>
      <c r="H1342" s="41" t="s">
        <v>2763</v>
      </c>
      <c r="I1342" s="41" t="s">
        <v>907</v>
      </c>
      <c r="J1342" s="41" t="s">
        <v>907</v>
      </c>
      <c r="K1342" s="41">
        <f t="shared" si="231"/>
        <v>1</v>
      </c>
      <c r="L1342" s="41">
        <f t="shared" si="232"/>
        <v>1</v>
      </c>
      <c r="M1342" s="41">
        <f t="shared" si="233"/>
        <v>5</v>
      </c>
      <c r="N1342" s="41">
        <f t="shared" si="234"/>
        <v>5</v>
      </c>
      <c r="O1342" s="41">
        <v>1</v>
      </c>
    </row>
    <row r="1343" spans="1:15" x14ac:dyDescent="0.25">
      <c r="A1343" s="41">
        <f t="shared" si="235"/>
        <v>2019</v>
      </c>
      <c r="B1343" s="41" t="str">
        <f t="shared" si="236"/>
        <v>Jan</v>
      </c>
      <c r="C1343" s="41">
        <f t="shared" si="237"/>
        <v>2</v>
      </c>
      <c r="D1343" s="41" t="str">
        <f t="shared" si="238"/>
        <v>Mon</v>
      </c>
      <c r="E1343" s="27">
        <v>43472.652465277781</v>
      </c>
      <c r="F1343" s="41">
        <v>50204</v>
      </c>
      <c r="G1343" s="41" t="s">
        <v>176</v>
      </c>
      <c r="H1343" s="41" t="s">
        <v>2764</v>
      </c>
      <c r="I1343" s="41" t="s">
        <v>907</v>
      </c>
      <c r="J1343" s="41" t="s">
        <v>907</v>
      </c>
      <c r="K1343" s="41">
        <f t="shared" si="231"/>
        <v>1</v>
      </c>
      <c r="L1343" s="41">
        <f t="shared" si="232"/>
        <v>1</v>
      </c>
      <c r="M1343" s="41">
        <f t="shared" si="233"/>
        <v>15</v>
      </c>
      <c r="N1343" s="41">
        <f t="shared" si="234"/>
        <v>15</v>
      </c>
      <c r="O1343" s="41">
        <v>1</v>
      </c>
    </row>
    <row r="1344" spans="1:15" x14ac:dyDescent="0.25">
      <c r="A1344" s="41">
        <f t="shared" si="235"/>
        <v>2019</v>
      </c>
      <c r="B1344" s="41" t="str">
        <f t="shared" si="236"/>
        <v>Jan</v>
      </c>
      <c r="C1344" s="41">
        <f t="shared" si="237"/>
        <v>2</v>
      </c>
      <c r="D1344" s="41" t="str">
        <f t="shared" si="238"/>
        <v>Mon</v>
      </c>
      <c r="E1344" s="27">
        <v>43472.652488425927</v>
      </c>
      <c r="F1344" s="41">
        <v>50406</v>
      </c>
      <c r="G1344" s="41" t="s">
        <v>1841</v>
      </c>
      <c r="H1344" s="41" t="s">
        <v>2756</v>
      </c>
      <c r="I1344" s="41" t="s">
        <v>907</v>
      </c>
      <c r="J1344" s="41" t="s">
        <v>907</v>
      </c>
      <c r="K1344" s="41">
        <f t="shared" si="231"/>
        <v>1</v>
      </c>
      <c r="L1344" s="41">
        <f t="shared" si="232"/>
        <v>1</v>
      </c>
      <c r="M1344" s="41">
        <f t="shared" si="233"/>
        <v>3</v>
      </c>
      <c r="N1344" s="41">
        <f t="shared" si="234"/>
        <v>3</v>
      </c>
      <c r="O1344" s="41">
        <v>1</v>
      </c>
    </row>
    <row r="1345" spans="1:15" x14ac:dyDescent="0.25">
      <c r="A1345" s="41">
        <f t="shared" si="235"/>
        <v>2019</v>
      </c>
      <c r="B1345" s="41" t="str">
        <f t="shared" si="236"/>
        <v>Jan</v>
      </c>
      <c r="C1345" s="41">
        <f t="shared" si="237"/>
        <v>2</v>
      </c>
      <c r="D1345" s="41" t="str">
        <f t="shared" si="238"/>
        <v>Mon</v>
      </c>
      <c r="E1345" s="27">
        <v>43472.652546296296</v>
      </c>
      <c r="F1345" s="41">
        <v>51880</v>
      </c>
      <c r="G1345" s="41" t="s">
        <v>58</v>
      </c>
      <c r="H1345" s="41" t="s">
        <v>2762</v>
      </c>
      <c r="I1345" s="41" t="s">
        <v>907</v>
      </c>
      <c r="J1345" s="41" t="s">
        <v>907</v>
      </c>
      <c r="K1345" s="41">
        <f t="shared" si="231"/>
        <v>1</v>
      </c>
      <c r="L1345" s="41">
        <f t="shared" si="232"/>
        <v>1</v>
      </c>
      <c r="M1345" s="41">
        <f t="shared" si="233"/>
        <v>11</v>
      </c>
      <c r="N1345" s="41">
        <f t="shared" si="234"/>
        <v>11</v>
      </c>
      <c r="O1345" s="41">
        <v>1</v>
      </c>
    </row>
    <row r="1346" spans="1:15" x14ac:dyDescent="0.25">
      <c r="A1346" s="41">
        <f t="shared" si="235"/>
        <v>2019</v>
      </c>
      <c r="B1346" s="41" t="str">
        <f t="shared" si="236"/>
        <v>Jan</v>
      </c>
      <c r="C1346" s="41">
        <f t="shared" si="237"/>
        <v>2</v>
      </c>
      <c r="D1346" s="41" t="str">
        <f t="shared" si="238"/>
        <v>Mon</v>
      </c>
      <c r="E1346" s="27">
        <v>43472</v>
      </c>
      <c r="F1346" s="41" t="s">
        <v>2776</v>
      </c>
      <c r="G1346" s="41" t="s">
        <v>2777</v>
      </c>
      <c r="H1346" s="41" t="s">
        <v>2778</v>
      </c>
      <c r="I1346" s="41" t="s">
        <v>908</v>
      </c>
      <c r="J1346" s="41" t="s">
        <v>907</v>
      </c>
      <c r="K1346" s="41">
        <f t="shared" si="231"/>
        <v>0</v>
      </c>
      <c r="L1346" s="41">
        <f t="shared" si="232"/>
        <v>1</v>
      </c>
      <c r="M1346" s="41">
        <f t="shared" si="233"/>
        <v>0</v>
      </c>
      <c r="N1346" s="41">
        <f t="shared" si="234"/>
        <v>1</v>
      </c>
      <c r="O1346" s="41">
        <v>1</v>
      </c>
    </row>
    <row r="1347" spans="1:15" x14ac:dyDescent="0.25">
      <c r="A1347" s="41">
        <f t="shared" si="235"/>
        <v>2019</v>
      </c>
      <c r="B1347" s="41" t="str">
        <f t="shared" si="236"/>
        <v>Jan</v>
      </c>
      <c r="C1347" s="41">
        <f t="shared" si="237"/>
        <v>2</v>
      </c>
      <c r="D1347" s="41" t="str">
        <f t="shared" si="238"/>
        <v>Mon</v>
      </c>
      <c r="E1347" s="27">
        <v>43472.652604166666</v>
      </c>
      <c r="F1347" s="41" t="s">
        <v>2800</v>
      </c>
      <c r="G1347" s="41" t="s">
        <v>2801</v>
      </c>
      <c r="H1347" s="41" t="s">
        <v>2802</v>
      </c>
      <c r="I1347" s="41" t="s">
        <v>907</v>
      </c>
      <c r="J1347" s="41" t="s">
        <v>930</v>
      </c>
      <c r="K1347" s="41">
        <f t="shared" ref="K1347:K1410" si="239">IF(I1347="YES",1,0)</f>
        <v>1</v>
      </c>
      <c r="L1347" s="41">
        <f t="shared" ref="L1347:L1410" si="240">IF(J1347="YES",1,0)</f>
        <v>0</v>
      </c>
      <c r="M1347" s="41">
        <f t="shared" ref="M1347:M1410" si="241">COUNTIFS(G:G,G1347,I:I,"YES")</f>
        <v>1</v>
      </c>
      <c r="N1347" s="41">
        <f t="shared" ref="N1347:N1410" si="242">COUNTIFS(G:G,G1347,J:J,"YES")</f>
        <v>0</v>
      </c>
      <c r="O1347" s="41">
        <v>1</v>
      </c>
    </row>
    <row r="1348" spans="1:15" x14ac:dyDescent="0.25">
      <c r="A1348" s="41">
        <f t="shared" si="235"/>
        <v>2019</v>
      </c>
      <c r="B1348" s="41" t="str">
        <f t="shared" si="236"/>
        <v>Jan</v>
      </c>
      <c r="C1348" s="41">
        <f t="shared" si="237"/>
        <v>2</v>
      </c>
      <c r="D1348" s="41" t="str">
        <f t="shared" si="238"/>
        <v>Mon</v>
      </c>
      <c r="E1348" s="27">
        <v>43472.254189814812</v>
      </c>
      <c r="F1348" s="41" t="s">
        <v>2782</v>
      </c>
      <c r="G1348" s="41" t="s">
        <v>2783</v>
      </c>
      <c r="H1348" s="41" t="s">
        <v>2784</v>
      </c>
      <c r="I1348" s="41" t="s">
        <v>907</v>
      </c>
      <c r="J1348" s="41" t="s">
        <v>907</v>
      </c>
      <c r="K1348" s="41">
        <f t="shared" si="239"/>
        <v>1</v>
      </c>
      <c r="L1348" s="41">
        <f t="shared" si="240"/>
        <v>1</v>
      </c>
      <c r="M1348" s="41">
        <f t="shared" si="241"/>
        <v>2</v>
      </c>
      <c r="N1348" s="41">
        <f t="shared" si="242"/>
        <v>2</v>
      </c>
      <c r="O1348" s="41">
        <v>1</v>
      </c>
    </row>
    <row r="1349" spans="1:15" x14ac:dyDescent="0.25">
      <c r="A1349" s="41">
        <f t="shared" si="235"/>
        <v>2019</v>
      </c>
      <c r="B1349" s="41" t="str">
        <f t="shared" si="236"/>
        <v>Jan</v>
      </c>
      <c r="C1349" s="41">
        <f t="shared" si="237"/>
        <v>2</v>
      </c>
      <c r="D1349" s="41" t="str">
        <f t="shared" si="238"/>
        <v>Mon</v>
      </c>
      <c r="E1349" s="27">
        <v>43472.652673611112</v>
      </c>
      <c r="F1349" s="41">
        <v>50216</v>
      </c>
      <c r="G1349" s="41" t="s">
        <v>230</v>
      </c>
      <c r="H1349" s="41" t="s">
        <v>2775</v>
      </c>
      <c r="I1349" s="41" t="s">
        <v>907</v>
      </c>
      <c r="J1349" s="41" t="s">
        <v>907</v>
      </c>
      <c r="K1349" s="41">
        <f t="shared" si="239"/>
        <v>1</v>
      </c>
      <c r="L1349" s="41">
        <f t="shared" si="240"/>
        <v>1</v>
      </c>
      <c r="M1349" s="41">
        <f t="shared" si="241"/>
        <v>3</v>
      </c>
      <c r="N1349" s="41">
        <f t="shared" si="242"/>
        <v>3</v>
      </c>
      <c r="O1349" s="41">
        <v>1</v>
      </c>
    </row>
    <row r="1350" spans="1:15" x14ac:dyDescent="0.25">
      <c r="A1350" s="41">
        <f t="shared" si="235"/>
        <v>2019</v>
      </c>
      <c r="B1350" s="41" t="str">
        <f t="shared" si="236"/>
        <v>Jan</v>
      </c>
      <c r="C1350" s="41">
        <f t="shared" si="237"/>
        <v>2</v>
      </c>
      <c r="D1350" s="41" t="str">
        <f t="shared" si="238"/>
        <v>Mon</v>
      </c>
      <c r="E1350" s="27">
        <v>43472.652708333335</v>
      </c>
      <c r="F1350" s="41">
        <v>50220</v>
      </c>
      <c r="G1350" s="41" t="s">
        <v>872</v>
      </c>
      <c r="H1350" s="41" t="s">
        <v>2810</v>
      </c>
      <c r="I1350" s="41" t="s">
        <v>907</v>
      </c>
      <c r="J1350" s="41" t="s">
        <v>907</v>
      </c>
      <c r="K1350" s="41">
        <f t="shared" si="239"/>
        <v>1</v>
      </c>
      <c r="L1350" s="41">
        <f t="shared" si="240"/>
        <v>1</v>
      </c>
      <c r="M1350" s="41">
        <f t="shared" si="241"/>
        <v>3</v>
      </c>
      <c r="N1350" s="41">
        <f t="shared" si="242"/>
        <v>3</v>
      </c>
      <c r="O1350" s="41">
        <v>1</v>
      </c>
    </row>
    <row r="1351" spans="1:15" x14ac:dyDescent="0.25">
      <c r="A1351" s="41">
        <f t="shared" si="235"/>
        <v>2019</v>
      </c>
      <c r="B1351" s="41" t="str">
        <f t="shared" si="236"/>
        <v>Jan</v>
      </c>
      <c r="C1351" s="41">
        <f t="shared" si="237"/>
        <v>2</v>
      </c>
      <c r="D1351" s="41" t="str">
        <f t="shared" si="238"/>
        <v>Mon</v>
      </c>
      <c r="E1351" s="27">
        <v>43472.652731481481</v>
      </c>
      <c r="F1351" s="41">
        <v>50179</v>
      </c>
      <c r="G1351" s="41" t="s">
        <v>804</v>
      </c>
      <c r="H1351" s="41" t="s">
        <v>2798</v>
      </c>
      <c r="I1351" s="41" t="s">
        <v>929</v>
      </c>
      <c r="J1351" s="41" t="s">
        <v>930</v>
      </c>
      <c r="K1351" s="41">
        <f t="shared" si="239"/>
        <v>0</v>
      </c>
      <c r="L1351" s="41">
        <f t="shared" si="240"/>
        <v>0</v>
      </c>
      <c r="M1351" s="41">
        <f t="shared" si="241"/>
        <v>8</v>
      </c>
      <c r="N1351" s="41">
        <f t="shared" si="242"/>
        <v>6</v>
      </c>
      <c r="O1351" s="41">
        <v>1</v>
      </c>
    </row>
    <row r="1352" spans="1:15" x14ac:dyDescent="0.25">
      <c r="A1352" s="41">
        <f t="shared" si="235"/>
        <v>2019</v>
      </c>
      <c r="B1352" s="41" t="str">
        <f t="shared" si="236"/>
        <v>Jan</v>
      </c>
      <c r="C1352" s="41">
        <f t="shared" si="237"/>
        <v>2</v>
      </c>
      <c r="D1352" s="41" t="str">
        <f t="shared" si="238"/>
        <v>Mon</v>
      </c>
      <c r="E1352" s="27">
        <v>43472.652743055558</v>
      </c>
      <c r="F1352" s="41">
        <v>51975</v>
      </c>
      <c r="G1352" s="41" t="s">
        <v>2757</v>
      </c>
      <c r="H1352" s="41" t="s">
        <v>2758</v>
      </c>
      <c r="I1352" s="41" t="s">
        <v>907</v>
      </c>
      <c r="J1352" s="41" t="s">
        <v>907</v>
      </c>
      <c r="K1352" s="41">
        <f t="shared" si="239"/>
        <v>1</v>
      </c>
      <c r="L1352" s="41">
        <f t="shared" si="240"/>
        <v>1</v>
      </c>
      <c r="M1352" s="41">
        <f t="shared" si="241"/>
        <v>1</v>
      </c>
      <c r="N1352" s="41">
        <f t="shared" si="242"/>
        <v>1</v>
      </c>
      <c r="O1352" s="41">
        <v>1</v>
      </c>
    </row>
    <row r="1353" spans="1:15" x14ac:dyDescent="0.25">
      <c r="A1353" s="41">
        <f t="shared" si="235"/>
        <v>2019</v>
      </c>
      <c r="B1353" s="41" t="str">
        <f t="shared" si="236"/>
        <v>Jan</v>
      </c>
      <c r="C1353" s="41">
        <f t="shared" si="237"/>
        <v>2</v>
      </c>
      <c r="D1353" s="41" t="str">
        <f t="shared" si="238"/>
        <v>Mon</v>
      </c>
      <c r="E1353" s="27">
        <v>43472</v>
      </c>
      <c r="F1353" s="41">
        <v>51976</v>
      </c>
      <c r="G1353" s="41" t="s">
        <v>2772</v>
      </c>
      <c r="H1353" s="41" t="s">
        <v>2773</v>
      </c>
      <c r="I1353" s="41" t="s">
        <v>908</v>
      </c>
      <c r="J1353" s="41" t="s">
        <v>907</v>
      </c>
      <c r="K1353" s="41">
        <f t="shared" si="239"/>
        <v>0</v>
      </c>
      <c r="L1353" s="41">
        <f t="shared" si="240"/>
        <v>1</v>
      </c>
      <c r="M1353" s="41">
        <f t="shared" si="241"/>
        <v>0</v>
      </c>
      <c r="N1353" s="41">
        <f t="shared" si="242"/>
        <v>1</v>
      </c>
      <c r="O1353" s="41">
        <v>1</v>
      </c>
    </row>
    <row r="1354" spans="1:15" x14ac:dyDescent="0.25">
      <c r="A1354" s="41">
        <f t="shared" si="235"/>
        <v>2019</v>
      </c>
      <c r="B1354" s="41" t="str">
        <f t="shared" si="236"/>
        <v>Jan</v>
      </c>
      <c r="C1354" s="41">
        <f t="shared" si="237"/>
        <v>2</v>
      </c>
      <c r="D1354" s="41" t="str">
        <f t="shared" si="238"/>
        <v>Mon</v>
      </c>
      <c r="E1354" s="27">
        <v>43472.652777777781</v>
      </c>
      <c r="F1354" s="41">
        <v>51978</v>
      </c>
      <c r="G1354" s="41" t="s">
        <v>2808</v>
      </c>
      <c r="H1354" s="41" t="s">
        <v>2809</v>
      </c>
      <c r="I1354" s="41" t="s">
        <v>907</v>
      </c>
      <c r="J1354" s="41" t="s">
        <v>907</v>
      </c>
      <c r="K1354" s="41">
        <f t="shared" si="239"/>
        <v>1</v>
      </c>
      <c r="L1354" s="41">
        <f t="shared" si="240"/>
        <v>1</v>
      </c>
      <c r="M1354" s="41">
        <f t="shared" si="241"/>
        <v>1</v>
      </c>
      <c r="N1354" s="41">
        <f t="shared" si="242"/>
        <v>1</v>
      </c>
      <c r="O1354" s="41">
        <v>1</v>
      </c>
    </row>
    <row r="1355" spans="1:15" x14ac:dyDescent="0.25">
      <c r="A1355" s="41">
        <f t="shared" si="235"/>
        <v>2019</v>
      </c>
      <c r="B1355" s="41" t="str">
        <f t="shared" si="236"/>
        <v>Jan</v>
      </c>
      <c r="C1355" s="41">
        <f t="shared" si="237"/>
        <v>2</v>
      </c>
      <c r="D1355" s="41" t="str">
        <f t="shared" si="238"/>
        <v>Mon</v>
      </c>
      <c r="E1355" s="27">
        <v>43472.65283564815</v>
      </c>
      <c r="F1355" s="41">
        <v>50215</v>
      </c>
      <c r="G1355" s="41" t="s">
        <v>60</v>
      </c>
      <c r="H1355" s="41" t="s">
        <v>2768</v>
      </c>
      <c r="I1355" s="41" t="s">
        <v>907</v>
      </c>
      <c r="J1355" s="41" t="s">
        <v>907</v>
      </c>
      <c r="K1355" s="41">
        <f t="shared" si="239"/>
        <v>1</v>
      </c>
      <c r="L1355" s="41">
        <f t="shared" si="240"/>
        <v>1</v>
      </c>
      <c r="M1355" s="41">
        <f t="shared" si="241"/>
        <v>11</v>
      </c>
      <c r="N1355" s="41">
        <f t="shared" si="242"/>
        <v>12</v>
      </c>
      <c r="O1355" s="41">
        <v>1</v>
      </c>
    </row>
    <row r="1356" spans="1:15" x14ac:dyDescent="0.25">
      <c r="A1356" s="41">
        <f t="shared" si="235"/>
        <v>2019</v>
      </c>
      <c r="B1356" s="41" t="str">
        <f t="shared" si="236"/>
        <v>Jan</v>
      </c>
      <c r="C1356" s="41">
        <f t="shared" si="237"/>
        <v>2</v>
      </c>
      <c r="D1356" s="41" t="str">
        <f t="shared" si="238"/>
        <v>Mon</v>
      </c>
      <c r="E1356" s="27">
        <v>43472.652881944443</v>
      </c>
      <c r="F1356" s="41">
        <v>50240</v>
      </c>
      <c r="G1356" s="41" t="s">
        <v>618</v>
      </c>
      <c r="H1356" s="41" t="s">
        <v>2797</v>
      </c>
      <c r="I1356" s="41" t="s">
        <v>907</v>
      </c>
      <c r="J1356" s="41" t="s">
        <v>907</v>
      </c>
      <c r="K1356" s="41">
        <f t="shared" si="239"/>
        <v>1</v>
      </c>
      <c r="L1356" s="41">
        <f t="shared" si="240"/>
        <v>1</v>
      </c>
      <c r="M1356" s="41">
        <f t="shared" si="241"/>
        <v>6</v>
      </c>
      <c r="N1356" s="41">
        <f t="shared" si="242"/>
        <v>5</v>
      </c>
      <c r="O1356" s="41">
        <v>1</v>
      </c>
    </row>
    <row r="1357" spans="1:15" x14ac:dyDescent="0.25">
      <c r="A1357" s="41">
        <f t="shared" si="235"/>
        <v>2019</v>
      </c>
      <c r="B1357" s="41" t="str">
        <f t="shared" si="236"/>
        <v>Jan</v>
      </c>
      <c r="C1357" s="41">
        <f t="shared" si="237"/>
        <v>2</v>
      </c>
      <c r="D1357" s="41" t="str">
        <f t="shared" si="238"/>
        <v>Mon</v>
      </c>
      <c r="E1357" s="27">
        <v>43472</v>
      </c>
      <c r="F1357" s="41" t="s">
        <v>2790</v>
      </c>
      <c r="G1357" s="41" t="s">
        <v>2791</v>
      </c>
      <c r="H1357" s="41" t="s">
        <v>2792</v>
      </c>
      <c r="I1357" s="41" t="s">
        <v>908</v>
      </c>
      <c r="J1357" s="41" t="s">
        <v>907</v>
      </c>
      <c r="K1357" s="41">
        <f t="shared" si="239"/>
        <v>0</v>
      </c>
      <c r="L1357" s="41">
        <f t="shared" si="240"/>
        <v>1</v>
      </c>
      <c r="M1357" s="41">
        <f t="shared" si="241"/>
        <v>0</v>
      </c>
      <c r="N1357" s="41">
        <f t="shared" si="242"/>
        <v>1</v>
      </c>
      <c r="O1357" s="41">
        <v>1</v>
      </c>
    </row>
    <row r="1358" spans="1:15" x14ac:dyDescent="0.25">
      <c r="A1358" s="41">
        <f t="shared" si="235"/>
        <v>2019</v>
      </c>
      <c r="B1358" s="41" t="str">
        <f t="shared" si="236"/>
        <v>Jan</v>
      </c>
      <c r="C1358" s="41">
        <f t="shared" si="237"/>
        <v>2</v>
      </c>
      <c r="D1358" s="41" t="str">
        <f t="shared" si="238"/>
        <v>Mon</v>
      </c>
      <c r="E1358" s="27">
        <v>43472.652916666666</v>
      </c>
      <c r="F1358" s="41" t="s">
        <v>2811</v>
      </c>
      <c r="G1358" s="41" t="s">
        <v>2812</v>
      </c>
      <c r="H1358" s="41" t="s">
        <v>2813</v>
      </c>
      <c r="I1358" s="41" t="s">
        <v>907</v>
      </c>
      <c r="J1358" s="41" t="s">
        <v>929</v>
      </c>
      <c r="K1358" s="41">
        <f t="shared" si="239"/>
        <v>1</v>
      </c>
      <c r="L1358" s="41">
        <f t="shared" si="240"/>
        <v>0</v>
      </c>
      <c r="M1358" s="41">
        <f t="shared" si="241"/>
        <v>1</v>
      </c>
      <c r="N1358" s="41">
        <f t="shared" si="242"/>
        <v>0</v>
      </c>
      <c r="O1358" s="41">
        <v>1</v>
      </c>
    </row>
    <row r="1359" spans="1:15" x14ac:dyDescent="0.25">
      <c r="A1359" s="41">
        <f t="shared" si="235"/>
        <v>2019</v>
      </c>
      <c r="B1359" s="41" t="str">
        <f t="shared" si="236"/>
        <v>Jan</v>
      </c>
      <c r="C1359" s="41">
        <f t="shared" si="237"/>
        <v>2</v>
      </c>
      <c r="D1359" s="41" t="str">
        <f t="shared" si="238"/>
        <v>Mon</v>
      </c>
      <c r="E1359" s="27">
        <v>43472.652928240743</v>
      </c>
      <c r="F1359" s="41" t="s">
        <v>2814</v>
      </c>
      <c r="G1359" s="41" t="s">
        <v>2815</v>
      </c>
      <c r="H1359" s="41" t="s">
        <v>2816</v>
      </c>
      <c r="I1359" s="41" t="s">
        <v>908</v>
      </c>
      <c r="J1359" s="41" t="s">
        <v>907</v>
      </c>
      <c r="K1359" s="41">
        <f t="shared" si="239"/>
        <v>0</v>
      </c>
      <c r="L1359" s="41">
        <f t="shared" si="240"/>
        <v>1</v>
      </c>
      <c r="M1359" s="41">
        <f t="shared" si="241"/>
        <v>0</v>
      </c>
      <c r="N1359" s="41">
        <f t="shared" si="242"/>
        <v>1</v>
      </c>
      <c r="O1359" s="41">
        <v>1</v>
      </c>
    </row>
    <row r="1360" spans="1:15" x14ac:dyDescent="0.25">
      <c r="A1360" s="41">
        <f t="shared" si="235"/>
        <v>2019</v>
      </c>
      <c r="B1360" s="41" t="str">
        <f t="shared" si="236"/>
        <v>Jan</v>
      </c>
      <c r="C1360" s="41">
        <f t="shared" si="237"/>
        <v>2</v>
      </c>
      <c r="D1360" s="41" t="str">
        <f t="shared" si="238"/>
        <v>Mon</v>
      </c>
      <c r="E1360" s="27">
        <v>43472.652939814812</v>
      </c>
      <c r="F1360" s="41">
        <v>50180</v>
      </c>
      <c r="G1360" s="41" t="s">
        <v>870</v>
      </c>
      <c r="H1360" s="41" t="s">
        <v>3262</v>
      </c>
      <c r="I1360" s="41" t="s">
        <v>908</v>
      </c>
      <c r="J1360" s="41" t="s">
        <v>908</v>
      </c>
      <c r="K1360" s="41">
        <f t="shared" si="239"/>
        <v>0</v>
      </c>
      <c r="L1360" s="41">
        <f t="shared" si="240"/>
        <v>0</v>
      </c>
      <c r="M1360" s="41">
        <f t="shared" si="241"/>
        <v>6</v>
      </c>
      <c r="N1360" s="41">
        <f t="shared" si="242"/>
        <v>6</v>
      </c>
      <c r="O1360" s="41">
        <v>1</v>
      </c>
    </row>
    <row r="1361" spans="1:15" x14ac:dyDescent="0.25">
      <c r="A1361" s="41">
        <f t="shared" si="235"/>
        <v>2019</v>
      </c>
      <c r="B1361" s="41" t="str">
        <f t="shared" si="236"/>
        <v>Jan</v>
      </c>
      <c r="C1361" s="41">
        <f t="shared" si="237"/>
        <v>2</v>
      </c>
      <c r="D1361" s="41" t="str">
        <f t="shared" si="238"/>
        <v>Mon</v>
      </c>
      <c r="E1361" s="27">
        <v>43472.652962962966</v>
      </c>
      <c r="F1361" s="41">
        <v>49872</v>
      </c>
      <c r="G1361" s="41" t="s">
        <v>2619</v>
      </c>
      <c r="H1361" s="41" t="s">
        <v>2793</v>
      </c>
      <c r="I1361" s="41" t="s">
        <v>907</v>
      </c>
      <c r="J1361" s="41" t="s">
        <v>907</v>
      </c>
      <c r="K1361" s="41">
        <f t="shared" si="239"/>
        <v>1</v>
      </c>
      <c r="L1361" s="41">
        <f t="shared" si="240"/>
        <v>1</v>
      </c>
      <c r="M1361" s="41">
        <f t="shared" si="241"/>
        <v>2</v>
      </c>
      <c r="N1361" s="41">
        <f t="shared" si="242"/>
        <v>2</v>
      </c>
      <c r="O1361" s="41">
        <v>1</v>
      </c>
    </row>
    <row r="1362" spans="1:15" x14ac:dyDescent="0.25">
      <c r="A1362" s="41">
        <f t="shared" si="235"/>
        <v>2019</v>
      </c>
      <c r="B1362" s="41" t="str">
        <f t="shared" si="236"/>
        <v>Jan</v>
      </c>
      <c r="C1362" s="41">
        <f t="shared" si="237"/>
        <v>2</v>
      </c>
      <c r="D1362" s="41" t="str">
        <f t="shared" si="238"/>
        <v>Mon</v>
      </c>
      <c r="E1362" s="27">
        <v>43472</v>
      </c>
      <c r="F1362" s="41">
        <v>50217</v>
      </c>
      <c r="G1362" s="41" t="s">
        <v>82</v>
      </c>
      <c r="H1362" s="41" t="s">
        <v>2771</v>
      </c>
      <c r="I1362" s="41" t="s">
        <v>908</v>
      </c>
      <c r="J1362" s="41" t="s">
        <v>907</v>
      </c>
      <c r="K1362" s="41">
        <f t="shared" si="239"/>
        <v>0</v>
      </c>
      <c r="L1362" s="41">
        <f t="shared" si="240"/>
        <v>1</v>
      </c>
      <c r="M1362" s="41">
        <f t="shared" si="241"/>
        <v>13</v>
      </c>
      <c r="N1362" s="41">
        <f t="shared" si="242"/>
        <v>15</v>
      </c>
      <c r="O1362" s="41">
        <v>1</v>
      </c>
    </row>
    <row r="1363" spans="1:15" x14ac:dyDescent="0.25">
      <c r="A1363" s="41">
        <f t="shared" si="235"/>
        <v>2019</v>
      </c>
      <c r="B1363" s="41" t="str">
        <f t="shared" si="236"/>
        <v>Jan</v>
      </c>
      <c r="C1363" s="41">
        <f t="shared" si="237"/>
        <v>2</v>
      </c>
      <c r="D1363" s="41" t="str">
        <f t="shared" si="238"/>
        <v>Mon</v>
      </c>
      <c r="E1363" s="27">
        <v>43472.653055555558</v>
      </c>
      <c r="F1363" s="41">
        <v>50182</v>
      </c>
      <c r="G1363" s="41" t="s">
        <v>93</v>
      </c>
      <c r="H1363" s="41" t="s">
        <v>2744</v>
      </c>
      <c r="I1363" s="41" t="s">
        <v>907</v>
      </c>
      <c r="J1363" s="41" t="s">
        <v>907</v>
      </c>
      <c r="K1363" s="41">
        <f t="shared" si="239"/>
        <v>1</v>
      </c>
      <c r="L1363" s="41">
        <f t="shared" si="240"/>
        <v>1</v>
      </c>
      <c r="M1363" s="41">
        <f t="shared" si="241"/>
        <v>21</v>
      </c>
      <c r="N1363" s="41">
        <f t="shared" si="242"/>
        <v>21</v>
      </c>
      <c r="O1363" s="41">
        <v>1</v>
      </c>
    </row>
    <row r="1364" spans="1:15" x14ac:dyDescent="0.25">
      <c r="A1364" s="41">
        <f t="shared" si="235"/>
        <v>2019</v>
      </c>
      <c r="B1364" s="41" t="str">
        <f t="shared" si="236"/>
        <v>Jan</v>
      </c>
      <c r="C1364" s="41">
        <f t="shared" si="237"/>
        <v>2</v>
      </c>
      <c r="D1364" s="41" t="str">
        <f t="shared" si="238"/>
        <v>Mon</v>
      </c>
      <c r="E1364" s="27">
        <v>43472</v>
      </c>
      <c r="F1364" s="41" t="s">
        <v>3292</v>
      </c>
      <c r="G1364" s="41" t="s">
        <v>3293</v>
      </c>
      <c r="H1364" s="41" t="s">
        <v>3294</v>
      </c>
      <c r="I1364" s="41" t="s">
        <v>908</v>
      </c>
      <c r="J1364" s="41" t="s">
        <v>907</v>
      </c>
      <c r="K1364" s="41">
        <f t="shared" si="239"/>
        <v>0</v>
      </c>
      <c r="L1364" s="41">
        <f t="shared" si="240"/>
        <v>1</v>
      </c>
      <c r="M1364" s="41">
        <f t="shared" si="241"/>
        <v>0</v>
      </c>
      <c r="N1364" s="41">
        <f t="shared" si="242"/>
        <v>1</v>
      </c>
      <c r="O1364" s="41">
        <v>1</v>
      </c>
    </row>
    <row r="1365" spans="1:15" x14ac:dyDescent="0.25">
      <c r="A1365" s="41">
        <f t="shared" si="235"/>
        <v>2019</v>
      </c>
      <c r="B1365" s="41" t="str">
        <f t="shared" si="236"/>
        <v>Jan</v>
      </c>
      <c r="C1365" s="41">
        <f t="shared" si="237"/>
        <v>2</v>
      </c>
      <c r="D1365" s="41" t="str">
        <f t="shared" si="238"/>
        <v>Mon</v>
      </c>
      <c r="E1365" s="27">
        <v>43472</v>
      </c>
      <c r="F1365" s="41" t="s">
        <v>2804</v>
      </c>
      <c r="G1365" s="41" t="s">
        <v>2805</v>
      </c>
      <c r="H1365" s="41" t="s">
        <v>2806</v>
      </c>
      <c r="I1365" s="41" t="s">
        <v>908</v>
      </c>
      <c r="J1365" s="41" t="s">
        <v>907</v>
      </c>
      <c r="K1365" s="41">
        <f t="shared" si="239"/>
        <v>0</v>
      </c>
      <c r="L1365" s="41">
        <f t="shared" si="240"/>
        <v>1</v>
      </c>
      <c r="M1365" s="41">
        <f t="shared" si="241"/>
        <v>0</v>
      </c>
      <c r="N1365" s="41">
        <f t="shared" si="242"/>
        <v>1</v>
      </c>
      <c r="O1365" s="41">
        <v>1</v>
      </c>
    </row>
    <row r="1366" spans="1:15" x14ac:dyDescent="0.25">
      <c r="A1366" s="41">
        <f t="shared" si="235"/>
        <v>2019</v>
      </c>
      <c r="B1366" s="41" t="str">
        <f t="shared" si="236"/>
        <v>Jan</v>
      </c>
      <c r="C1366" s="41">
        <f t="shared" si="237"/>
        <v>2</v>
      </c>
      <c r="D1366" s="41" t="str">
        <f t="shared" si="238"/>
        <v>Mon</v>
      </c>
      <c r="E1366" s="27">
        <v>43472.653101851851</v>
      </c>
      <c r="F1366" s="41">
        <v>53330</v>
      </c>
      <c r="G1366" s="41" t="s">
        <v>2769</v>
      </c>
      <c r="H1366" s="41" t="s">
        <v>2770</v>
      </c>
      <c r="I1366" s="41" t="s">
        <v>907</v>
      </c>
      <c r="J1366" s="41" t="s">
        <v>907</v>
      </c>
      <c r="K1366" s="41">
        <f t="shared" si="239"/>
        <v>1</v>
      </c>
      <c r="L1366" s="41">
        <f t="shared" si="240"/>
        <v>1</v>
      </c>
      <c r="M1366" s="41">
        <f t="shared" si="241"/>
        <v>1</v>
      </c>
      <c r="N1366" s="41">
        <f t="shared" si="242"/>
        <v>1</v>
      </c>
      <c r="O1366" s="41">
        <v>1</v>
      </c>
    </row>
    <row r="1367" spans="1:15" x14ac:dyDescent="0.25">
      <c r="A1367" s="41">
        <f t="shared" si="235"/>
        <v>2019</v>
      </c>
      <c r="B1367" s="41" t="str">
        <f t="shared" si="236"/>
        <v>Jan</v>
      </c>
      <c r="C1367" s="41">
        <f t="shared" si="237"/>
        <v>2</v>
      </c>
      <c r="D1367" s="41" t="str">
        <f t="shared" si="238"/>
        <v>Mon</v>
      </c>
      <c r="E1367" s="27">
        <v>43472.352372685185</v>
      </c>
      <c r="F1367" s="41" t="s">
        <v>2747</v>
      </c>
      <c r="G1367" s="41" t="s">
        <v>2748</v>
      </c>
      <c r="H1367" s="41" t="s">
        <v>2749</v>
      </c>
      <c r="I1367" s="41" t="s">
        <v>907</v>
      </c>
      <c r="J1367" s="41" t="s">
        <v>907</v>
      </c>
      <c r="K1367" s="41">
        <f t="shared" si="239"/>
        <v>1</v>
      </c>
      <c r="L1367" s="41">
        <f t="shared" si="240"/>
        <v>1</v>
      </c>
      <c r="M1367" s="41">
        <f t="shared" si="241"/>
        <v>2</v>
      </c>
      <c r="N1367" s="41">
        <f t="shared" si="242"/>
        <v>2</v>
      </c>
      <c r="O1367" s="41">
        <v>1</v>
      </c>
    </row>
    <row r="1368" spans="1:15" x14ac:dyDescent="0.25">
      <c r="A1368" s="41">
        <f t="shared" si="235"/>
        <v>2019</v>
      </c>
      <c r="B1368" s="41" t="str">
        <f t="shared" si="236"/>
        <v>Jan</v>
      </c>
      <c r="C1368" s="41">
        <f t="shared" si="237"/>
        <v>2</v>
      </c>
      <c r="D1368" s="41" t="str">
        <f t="shared" si="238"/>
        <v>Mon</v>
      </c>
      <c r="E1368" s="27">
        <v>43472.352534722224</v>
      </c>
      <c r="F1368" s="41" t="s">
        <v>2785</v>
      </c>
      <c r="G1368" s="41" t="s">
        <v>2786</v>
      </c>
      <c r="H1368" s="41" t="s">
        <v>2787</v>
      </c>
      <c r="I1368" s="41" t="s">
        <v>908</v>
      </c>
      <c r="J1368" s="41" t="s">
        <v>907</v>
      </c>
      <c r="K1368" s="41">
        <f t="shared" si="239"/>
        <v>0</v>
      </c>
      <c r="L1368" s="41">
        <f t="shared" si="240"/>
        <v>1</v>
      </c>
      <c r="M1368" s="41">
        <f t="shared" si="241"/>
        <v>0</v>
      </c>
      <c r="N1368" s="41">
        <f t="shared" si="242"/>
        <v>2</v>
      </c>
      <c r="O1368" s="41">
        <v>1</v>
      </c>
    </row>
    <row r="1369" spans="1:15" x14ac:dyDescent="0.25">
      <c r="A1369" s="41">
        <f t="shared" si="235"/>
        <v>2019</v>
      </c>
      <c r="B1369" s="41" t="str">
        <f t="shared" si="236"/>
        <v>Jan</v>
      </c>
      <c r="C1369" s="41">
        <f t="shared" si="237"/>
        <v>2</v>
      </c>
      <c r="D1369" s="41" t="str">
        <f t="shared" si="238"/>
        <v>Mon</v>
      </c>
      <c r="E1369" s="27">
        <v>43472.352546296293</v>
      </c>
      <c r="F1369" s="41">
        <v>50228</v>
      </c>
      <c r="G1369" s="41" t="s">
        <v>125</v>
      </c>
      <c r="H1369" s="41" t="s">
        <v>2745</v>
      </c>
      <c r="I1369" s="41" t="s">
        <v>907</v>
      </c>
      <c r="J1369" s="41" t="s">
        <v>907</v>
      </c>
      <c r="K1369" s="41">
        <f t="shared" si="239"/>
        <v>1</v>
      </c>
      <c r="L1369" s="41">
        <f t="shared" si="240"/>
        <v>1</v>
      </c>
      <c r="M1369" s="41">
        <f t="shared" si="241"/>
        <v>25</v>
      </c>
      <c r="N1369" s="41">
        <f t="shared" si="242"/>
        <v>27</v>
      </c>
      <c r="O1369" s="41">
        <v>1</v>
      </c>
    </row>
    <row r="1370" spans="1:15" x14ac:dyDescent="0.25">
      <c r="A1370" s="41">
        <f t="shared" ref="A1370:A1433" si="243">YEAR(E1370)</f>
        <v>2019</v>
      </c>
      <c r="B1370" s="41" t="str">
        <f t="shared" ref="B1370:B1433" si="244">TEXT(E1370,"MMM")</f>
        <v>Jan</v>
      </c>
      <c r="C1370" s="41">
        <f t="shared" ref="C1370:C1433" si="245">WEEKNUM(E1370)</f>
        <v>2</v>
      </c>
      <c r="D1370" s="41" t="str">
        <f t="shared" ref="D1370:D1433" si="246">TEXT(E1370,"DDD")</f>
        <v>Mon</v>
      </c>
      <c r="E1370" s="27">
        <v>43472.352766203701</v>
      </c>
      <c r="F1370" s="41">
        <v>50229</v>
      </c>
      <c r="G1370" s="41" t="s">
        <v>125</v>
      </c>
      <c r="H1370" s="41" t="s">
        <v>2788</v>
      </c>
      <c r="I1370" s="41" t="s">
        <v>908</v>
      </c>
      <c r="J1370" s="41" t="s">
        <v>908</v>
      </c>
      <c r="K1370" s="41">
        <f t="shared" si="239"/>
        <v>0</v>
      </c>
      <c r="L1370" s="41">
        <f t="shared" si="240"/>
        <v>0</v>
      </c>
      <c r="M1370" s="41">
        <f t="shared" si="241"/>
        <v>25</v>
      </c>
      <c r="N1370" s="41">
        <f t="shared" si="242"/>
        <v>27</v>
      </c>
      <c r="O1370" s="41">
        <v>1</v>
      </c>
    </row>
    <row r="1371" spans="1:15" x14ac:dyDescent="0.25">
      <c r="A1371" s="41">
        <f t="shared" si="243"/>
        <v>2019</v>
      </c>
      <c r="B1371" s="41" t="str">
        <f t="shared" si="244"/>
        <v>Jan</v>
      </c>
      <c r="C1371" s="41">
        <f t="shared" si="245"/>
        <v>2</v>
      </c>
      <c r="D1371" s="41" t="str">
        <f t="shared" si="246"/>
        <v>Mon</v>
      </c>
      <c r="E1371" s="27">
        <v>43472.354074074072</v>
      </c>
      <c r="F1371" s="41" t="s">
        <v>2750</v>
      </c>
      <c r="G1371" s="41" t="s">
        <v>2751</v>
      </c>
      <c r="H1371" s="41" t="s">
        <v>2752</v>
      </c>
      <c r="I1371" s="41" t="s">
        <v>907</v>
      </c>
      <c r="J1371" s="41" t="s">
        <v>907</v>
      </c>
      <c r="K1371" s="41">
        <f t="shared" si="239"/>
        <v>1</v>
      </c>
      <c r="L1371" s="41">
        <f t="shared" si="240"/>
        <v>1</v>
      </c>
      <c r="M1371" s="41">
        <f t="shared" si="241"/>
        <v>2</v>
      </c>
      <c r="N1371" s="41">
        <f t="shared" si="242"/>
        <v>2</v>
      </c>
      <c r="O1371" s="41">
        <v>1</v>
      </c>
    </row>
    <row r="1372" spans="1:15" x14ac:dyDescent="0.25">
      <c r="A1372" s="41">
        <f t="shared" si="243"/>
        <v>2019</v>
      </c>
      <c r="B1372" s="41" t="str">
        <f t="shared" si="244"/>
        <v>Jan</v>
      </c>
      <c r="C1372" s="41">
        <f t="shared" si="245"/>
        <v>2</v>
      </c>
      <c r="D1372" s="41" t="str">
        <f t="shared" si="246"/>
        <v>Mon</v>
      </c>
      <c r="E1372" s="27">
        <v>43472.354108796295</v>
      </c>
      <c r="F1372" s="41" t="s">
        <v>2753</v>
      </c>
      <c r="G1372" s="41" t="s">
        <v>2754</v>
      </c>
      <c r="H1372" s="41" t="s">
        <v>2755</v>
      </c>
      <c r="I1372" s="41" t="s">
        <v>907</v>
      </c>
      <c r="J1372" s="41" t="s">
        <v>907</v>
      </c>
      <c r="K1372" s="41">
        <f t="shared" si="239"/>
        <v>1</v>
      </c>
      <c r="L1372" s="41">
        <f t="shared" si="240"/>
        <v>1</v>
      </c>
      <c r="M1372" s="41">
        <f t="shared" si="241"/>
        <v>2</v>
      </c>
      <c r="N1372" s="41">
        <f t="shared" si="242"/>
        <v>2</v>
      </c>
      <c r="O1372" s="41">
        <v>1</v>
      </c>
    </row>
    <row r="1373" spans="1:15" x14ac:dyDescent="0.25">
      <c r="A1373" s="41">
        <f t="shared" si="243"/>
        <v>2019</v>
      </c>
      <c r="B1373" s="41" t="str">
        <f t="shared" si="244"/>
        <v>Jan</v>
      </c>
      <c r="C1373" s="41">
        <f t="shared" si="245"/>
        <v>2</v>
      </c>
      <c r="D1373" s="41" t="str">
        <f t="shared" si="246"/>
        <v>Mon</v>
      </c>
      <c r="E1373" s="27">
        <v>43472.646643518521</v>
      </c>
      <c r="F1373" s="41">
        <v>50221</v>
      </c>
      <c r="G1373" s="41" t="s">
        <v>152</v>
      </c>
      <c r="H1373" s="41" t="s">
        <v>2774</v>
      </c>
      <c r="I1373" s="41" t="s">
        <v>908</v>
      </c>
      <c r="J1373" s="41" t="s">
        <v>907</v>
      </c>
      <c r="K1373" s="41">
        <f t="shared" si="239"/>
        <v>0</v>
      </c>
      <c r="L1373" s="41">
        <f t="shared" si="240"/>
        <v>1</v>
      </c>
      <c r="M1373" s="41">
        <f t="shared" si="241"/>
        <v>13</v>
      </c>
      <c r="N1373" s="41">
        <f t="shared" si="242"/>
        <v>18</v>
      </c>
      <c r="O1373" s="41">
        <v>1</v>
      </c>
    </row>
    <row r="1374" spans="1:15" x14ac:dyDescent="0.25">
      <c r="A1374" s="41">
        <f t="shared" si="243"/>
        <v>2019</v>
      </c>
      <c r="B1374" s="41" t="str">
        <f t="shared" si="244"/>
        <v>Jan</v>
      </c>
      <c r="C1374" s="41">
        <f t="shared" si="245"/>
        <v>2</v>
      </c>
      <c r="D1374" s="41" t="str">
        <f t="shared" si="246"/>
        <v>Mon</v>
      </c>
      <c r="E1374" s="27">
        <v>43472.646655092591</v>
      </c>
      <c r="F1374" s="41">
        <v>53324</v>
      </c>
      <c r="G1374" s="41" t="s">
        <v>152</v>
      </c>
      <c r="H1374" s="41" t="s">
        <v>3270</v>
      </c>
      <c r="I1374" s="41" t="s">
        <v>908</v>
      </c>
      <c r="J1374" s="41" t="s">
        <v>908</v>
      </c>
      <c r="K1374" s="41">
        <f t="shared" si="239"/>
        <v>0</v>
      </c>
      <c r="L1374" s="41">
        <f t="shared" si="240"/>
        <v>0</v>
      </c>
      <c r="M1374" s="41">
        <f t="shared" si="241"/>
        <v>13</v>
      </c>
      <c r="N1374" s="41">
        <f t="shared" si="242"/>
        <v>18</v>
      </c>
      <c r="O1374" s="41">
        <v>1</v>
      </c>
    </row>
    <row r="1375" spans="1:15" x14ac:dyDescent="0.25">
      <c r="A1375" s="41">
        <f t="shared" si="243"/>
        <v>2019</v>
      </c>
      <c r="B1375" s="41" t="str">
        <f t="shared" si="244"/>
        <v>Jan</v>
      </c>
      <c r="C1375" s="41">
        <f t="shared" si="245"/>
        <v>2</v>
      </c>
      <c r="D1375" s="41" t="str">
        <f t="shared" si="246"/>
        <v>Mon</v>
      </c>
      <c r="E1375" s="27">
        <v>43472.646678240744</v>
      </c>
      <c r="F1375" s="41">
        <v>50222</v>
      </c>
      <c r="G1375" s="41" t="s">
        <v>321</v>
      </c>
      <c r="H1375" s="41" t="s">
        <v>2746</v>
      </c>
      <c r="I1375" s="41" t="s">
        <v>907</v>
      </c>
      <c r="J1375" s="41" t="s">
        <v>907</v>
      </c>
      <c r="K1375" s="41">
        <f t="shared" si="239"/>
        <v>1</v>
      </c>
      <c r="L1375" s="41">
        <f t="shared" si="240"/>
        <v>1</v>
      </c>
      <c r="M1375" s="41">
        <f t="shared" si="241"/>
        <v>4</v>
      </c>
      <c r="N1375" s="41">
        <f t="shared" si="242"/>
        <v>4</v>
      </c>
      <c r="O1375" s="41">
        <v>1</v>
      </c>
    </row>
    <row r="1376" spans="1:15" x14ac:dyDescent="0.25">
      <c r="A1376" s="41">
        <f t="shared" si="243"/>
        <v>2019</v>
      </c>
      <c r="B1376" s="41" t="str">
        <f t="shared" si="244"/>
        <v>Jan</v>
      </c>
      <c r="C1376" s="41">
        <f t="shared" si="245"/>
        <v>2</v>
      </c>
      <c r="D1376" s="41" t="str">
        <f t="shared" si="246"/>
        <v>Tue</v>
      </c>
      <c r="E1376" s="27">
        <v>43473</v>
      </c>
      <c r="F1376" s="41" t="s">
        <v>3300</v>
      </c>
      <c r="G1376" s="41" t="s">
        <v>3301</v>
      </c>
      <c r="H1376" s="41" t="s">
        <v>3302</v>
      </c>
      <c r="I1376" s="41" t="s">
        <v>908</v>
      </c>
      <c r="J1376" s="41" t="s">
        <v>908</v>
      </c>
      <c r="K1376" s="41">
        <f t="shared" si="239"/>
        <v>0</v>
      </c>
      <c r="L1376" s="41">
        <f t="shared" si="240"/>
        <v>0</v>
      </c>
      <c r="M1376" s="41">
        <f t="shared" si="241"/>
        <v>0</v>
      </c>
      <c r="N1376" s="41">
        <f t="shared" si="242"/>
        <v>0</v>
      </c>
      <c r="O1376" s="41">
        <v>1</v>
      </c>
    </row>
    <row r="1377" spans="1:15" x14ac:dyDescent="0.25">
      <c r="A1377" s="41">
        <f t="shared" si="243"/>
        <v>2019</v>
      </c>
      <c r="B1377" s="41" t="str">
        <f t="shared" si="244"/>
        <v>Jan</v>
      </c>
      <c r="C1377" s="41">
        <f t="shared" si="245"/>
        <v>2</v>
      </c>
      <c r="D1377" s="41" t="str">
        <f t="shared" si="246"/>
        <v>Tue</v>
      </c>
      <c r="E1377" s="27">
        <v>43473</v>
      </c>
      <c r="F1377" s="41">
        <v>53347</v>
      </c>
      <c r="G1377" s="41" t="s">
        <v>197</v>
      </c>
      <c r="H1377" s="41" t="s">
        <v>2858</v>
      </c>
      <c r="I1377" s="41" t="s">
        <v>907</v>
      </c>
      <c r="J1377" s="41" t="s">
        <v>907</v>
      </c>
      <c r="K1377" s="41">
        <f t="shared" si="239"/>
        <v>1</v>
      </c>
      <c r="L1377" s="41">
        <f t="shared" si="240"/>
        <v>1</v>
      </c>
      <c r="M1377" s="41">
        <f t="shared" si="241"/>
        <v>3</v>
      </c>
      <c r="N1377" s="41">
        <f t="shared" si="242"/>
        <v>3</v>
      </c>
      <c r="O1377" s="41">
        <v>1</v>
      </c>
    </row>
    <row r="1378" spans="1:15" x14ac:dyDescent="0.25">
      <c r="A1378" s="41">
        <f t="shared" si="243"/>
        <v>2019</v>
      </c>
      <c r="B1378" s="41" t="str">
        <f t="shared" si="244"/>
        <v>Jan</v>
      </c>
      <c r="C1378" s="41">
        <f t="shared" si="245"/>
        <v>2</v>
      </c>
      <c r="D1378" s="41" t="str">
        <f t="shared" si="246"/>
        <v>Tue</v>
      </c>
      <c r="E1378" s="27">
        <v>43473</v>
      </c>
      <c r="F1378" s="41">
        <v>53251</v>
      </c>
      <c r="G1378" s="41" t="s">
        <v>250</v>
      </c>
      <c r="H1378" s="41" t="s">
        <v>3306</v>
      </c>
      <c r="I1378" s="41" t="s">
        <v>908</v>
      </c>
      <c r="J1378" s="41" t="s">
        <v>908</v>
      </c>
      <c r="K1378" s="41">
        <f t="shared" si="239"/>
        <v>0</v>
      </c>
      <c r="L1378" s="41">
        <f t="shared" si="240"/>
        <v>0</v>
      </c>
      <c r="M1378" s="41">
        <f t="shared" si="241"/>
        <v>1</v>
      </c>
      <c r="N1378" s="41">
        <f t="shared" si="242"/>
        <v>1</v>
      </c>
      <c r="O1378" s="41">
        <v>1</v>
      </c>
    </row>
    <row r="1379" spans="1:15" x14ac:dyDescent="0.25">
      <c r="A1379" s="41">
        <f t="shared" si="243"/>
        <v>2019</v>
      </c>
      <c r="B1379" s="41" t="str">
        <f t="shared" si="244"/>
        <v>Jan</v>
      </c>
      <c r="C1379" s="41">
        <f t="shared" si="245"/>
        <v>2</v>
      </c>
      <c r="D1379" s="41" t="str">
        <f t="shared" si="246"/>
        <v>Tue</v>
      </c>
      <c r="E1379" s="27">
        <v>43473</v>
      </c>
      <c r="F1379" s="41">
        <v>50282</v>
      </c>
      <c r="G1379" s="41" t="s">
        <v>125</v>
      </c>
      <c r="H1379" s="41" t="s">
        <v>2819</v>
      </c>
      <c r="I1379" s="41" t="s">
        <v>907</v>
      </c>
      <c r="J1379" s="41" t="s">
        <v>907</v>
      </c>
      <c r="K1379" s="41">
        <f t="shared" si="239"/>
        <v>1</v>
      </c>
      <c r="L1379" s="41">
        <f t="shared" si="240"/>
        <v>1</v>
      </c>
      <c r="M1379" s="41">
        <f t="shared" si="241"/>
        <v>25</v>
      </c>
      <c r="N1379" s="41">
        <f t="shared" si="242"/>
        <v>27</v>
      </c>
      <c r="O1379" s="41">
        <v>1</v>
      </c>
    </row>
    <row r="1380" spans="1:15" x14ac:dyDescent="0.25">
      <c r="A1380" s="41">
        <f t="shared" si="243"/>
        <v>2019</v>
      </c>
      <c r="B1380" s="41" t="str">
        <f t="shared" si="244"/>
        <v>Jan</v>
      </c>
      <c r="C1380" s="41">
        <f t="shared" si="245"/>
        <v>2</v>
      </c>
      <c r="D1380" s="41" t="str">
        <f t="shared" si="246"/>
        <v>Tue</v>
      </c>
      <c r="E1380" s="27">
        <v>43473</v>
      </c>
      <c r="F1380" s="41" t="s">
        <v>2826</v>
      </c>
      <c r="G1380" s="41" t="s">
        <v>2827</v>
      </c>
      <c r="H1380" s="41" t="s">
        <v>2828</v>
      </c>
      <c r="I1380" s="41" t="s">
        <v>907</v>
      </c>
      <c r="J1380" s="41" t="s">
        <v>907</v>
      </c>
      <c r="K1380" s="41">
        <f t="shared" si="239"/>
        <v>1</v>
      </c>
      <c r="L1380" s="41">
        <f t="shared" si="240"/>
        <v>1</v>
      </c>
      <c r="M1380" s="41">
        <f t="shared" si="241"/>
        <v>1</v>
      </c>
      <c r="N1380" s="41">
        <f t="shared" si="242"/>
        <v>1</v>
      </c>
      <c r="O1380" s="41">
        <v>1</v>
      </c>
    </row>
    <row r="1381" spans="1:15" x14ac:dyDescent="0.25">
      <c r="A1381" s="41">
        <f t="shared" si="243"/>
        <v>2019</v>
      </c>
      <c r="B1381" s="41" t="str">
        <f t="shared" si="244"/>
        <v>Jan</v>
      </c>
      <c r="C1381" s="41">
        <f t="shared" si="245"/>
        <v>2</v>
      </c>
      <c r="D1381" s="41" t="str">
        <f t="shared" si="246"/>
        <v>Tue</v>
      </c>
      <c r="E1381" s="27">
        <v>43473</v>
      </c>
      <c r="F1381" s="41" t="s">
        <v>2829</v>
      </c>
      <c r="G1381" s="41" t="s">
        <v>2830</v>
      </c>
      <c r="H1381" s="41" t="s">
        <v>2831</v>
      </c>
      <c r="I1381" s="41" t="s">
        <v>907</v>
      </c>
      <c r="J1381" s="41" t="s">
        <v>907</v>
      </c>
      <c r="K1381" s="41">
        <f t="shared" si="239"/>
        <v>1</v>
      </c>
      <c r="L1381" s="41">
        <f t="shared" si="240"/>
        <v>1</v>
      </c>
      <c r="M1381" s="41">
        <f t="shared" si="241"/>
        <v>1</v>
      </c>
      <c r="N1381" s="41">
        <f t="shared" si="242"/>
        <v>1</v>
      </c>
      <c r="O1381" s="41">
        <v>1</v>
      </c>
    </row>
    <row r="1382" spans="1:15" x14ac:dyDescent="0.25">
      <c r="A1382" s="41">
        <f t="shared" si="243"/>
        <v>2019</v>
      </c>
      <c r="B1382" s="41" t="str">
        <f t="shared" si="244"/>
        <v>Jan</v>
      </c>
      <c r="C1382" s="41">
        <f t="shared" si="245"/>
        <v>2</v>
      </c>
      <c r="D1382" s="41" t="str">
        <f t="shared" si="246"/>
        <v>Tue</v>
      </c>
      <c r="E1382" s="27">
        <v>43473</v>
      </c>
      <c r="F1382" s="41">
        <v>53468</v>
      </c>
      <c r="G1382" s="41" t="s">
        <v>1800</v>
      </c>
      <c r="H1382" s="41" t="s">
        <v>2862</v>
      </c>
      <c r="I1382" s="41" t="s">
        <v>907</v>
      </c>
      <c r="J1382" s="41" t="s">
        <v>907</v>
      </c>
      <c r="K1382" s="41">
        <f t="shared" si="239"/>
        <v>1</v>
      </c>
      <c r="L1382" s="41">
        <f t="shared" si="240"/>
        <v>1</v>
      </c>
      <c r="M1382" s="41">
        <f t="shared" si="241"/>
        <v>1</v>
      </c>
      <c r="N1382" s="41">
        <f t="shared" si="242"/>
        <v>1</v>
      </c>
      <c r="O1382" s="41">
        <v>1</v>
      </c>
    </row>
    <row r="1383" spans="1:15" x14ac:dyDescent="0.25">
      <c r="A1383" s="41">
        <f t="shared" si="243"/>
        <v>2019</v>
      </c>
      <c r="B1383" s="41" t="str">
        <f t="shared" si="244"/>
        <v>Jan</v>
      </c>
      <c r="C1383" s="41">
        <f t="shared" si="245"/>
        <v>2</v>
      </c>
      <c r="D1383" s="41" t="str">
        <f t="shared" si="246"/>
        <v>Tue</v>
      </c>
      <c r="E1383" s="27">
        <v>43473</v>
      </c>
      <c r="F1383" s="41">
        <v>53437</v>
      </c>
      <c r="G1383" s="41" t="s">
        <v>43</v>
      </c>
      <c r="H1383" s="41" t="s">
        <v>2861</v>
      </c>
      <c r="I1383" s="41" t="s">
        <v>907</v>
      </c>
      <c r="J1383" s="41" t="s">
        <v>907</v>
      </c>
      <c r="K1383" s="41">
        <f t="shared" si="239"/>
        <v>1</v>
      </c>
      <c r="L1383" s="41">
        <f t="shared" si="240"/>
        <v>1</v>
      </c>
      <c r="M1383" s="41">
        <f t="shared" si="241"/>
        <v>4</v>
      </c>
      <c r="N1383" s="41">
        <f t="shared" si="242"/>
        <v>3</v>
      </c>
      <c r="O1383" s="41">
        <v>1</v>
      </c>
    </row>
    <row r="1384" spans="1:15" x14ac:dyDescent="0.25">
      <c r="A1384" s="41">
        <f t="shared" si="243"/>
        <v>2019</v>
      </c>
      <c r="B1384" s="41" t="str">
        <f t="shared" si="244"/>
        <v>Jan</v>
      </c>
      <c r="C1384" s="41">
        <f t="shared" si="245"/>
        <v>2</v>
      </c>
      <c r="D1384" s="41" t="str">
        <f t="shared" si="246"/>
        <v>Tue</v>
      </c>
      <c r="E1384" s="27">
        <v>43473</v>
      </c>
      <c r="F1384" s="41">
        <v>53258</v>
      </c>
      <c r="G1384" s="41" t="s">
        <v>844</v>
      </c>
      <c r="H1384" s="41" t="s">
        <v>2872</v>
      </c>
      <c r="I1384" s="41" t="s">
        <v>907</v>
      </c>
      <c r="J1384" s="41" t="s">
        <v>907</v>
      </c>
      <c r="K1384" s="41">
        <f t="shared" si="239"/>
        <v>1</v>
      </c>
      <c r="L1384" s="41">
        <f t="shared" si="240"/>
        <v>1</v>
      </c>
      <c r="M1384" s="41">
        <f t="shared" si="241"/>
        <v>3</v>
      </c>
      <c r="N1384" s="41">
        <f t="shared" si="242"/>
        <v>3</v>
      </c>
      <c r="O1384" s="41">
        <v>1</v>
      </c>
    </row>
    <row r="1385" spans="1:15" x14ac:dyDescent="0.25">
      <c r="A1385" s="41">
        <f t="shared" si="243"/>
        <v>2019</v>
      </c>
      <c r="B1385" s="41" t="str">
        <f t="shared" si="244"/>
        <v>Jan</v>
      </c>
      <c r="C1385" s="41">
        <f t="shared" si="245"/>
        <v>2</v>
      </c>
      <c r="D1385" s="41" t="str">
        <f t="shared" si="246"/>
        <v>Tue</v>
      </c>
      <c r="E1385" s="27">
        <v>43473</v>
      </c>
      <c r="F1385" s="41" t="s">
        <v>2851</v>
      </c>
      <c r="G1385" s="41" t="s">
        <v>2852</v>
      </c>
      <c r="H1385" s="41" t="s">
        <v>2853</v>
      </c>
      <c r="I1385" s="41" t="s">
        <v>908</v>
      </c>
      <c r="J1385" s="41" t="s">
        <v>907</v>
      </c>
      <c r="K1385" s="41">
        <f t="shared" si="239"/>
        <v>0</v>
      </c>
      <c r="L1385" s="41">
        <f t="shared" si="240"/>
        <v>1</v>
      </c>
      <c r="M1385" s="41">
        <f t="shared" si="241"/>
        <v>0</v>
      </c>
      <c r="N1385" s="41">
        <f t="shared" si="242"/>
        <v>1</v>
      </c>
      <c r="O1385" s="41">
        <v>1</v>
      </c>
    </row>
    <row r="1386" spans="1:15" x14ac:dyDescent="0.25">
      <c r="A1386" s="41">
        <f t="shared" si="243"/>
        <v>2019</v>
      </c>
      <c r="B1386" s="41" t="str">
        <f t="shared" si="244"/>
        <v>Jan</v>
      </c>
      <c r="C1386" s="41">
        <f t="shared" si="245"/>
        <v>2</v>
      </c>
      <c r="D1386" s="41" t="str">
        <f t="shared" si="246"/>
        <v>Tue</v>
      </c>
      <c r="E1386" s="27">
        <v>43473</v>
      </c>
      <c r="F1386" s="41">
        <v>50283</v>
      </c>
      <c r="G1386" s="41" t="s">
        <v>157</v>
      </c>
      <c r="H1386" s="41" t="s">
        <v>2818</v>
      </c>
      <c r="I1386" s="41" t="s">
        <v>907</v>
      </c>
      <c r="J1386" s="41" t="s">
        <v>907</v>
      </c>
      <c r="K1386" s="41">
        <f t="shared" si="239"/>
        <v>1</v>
      </c>
      <c r="L1386" s="41">
        <f t="shared" si="240"/>
        <v>1</v>
      </c>
      <c r="M1386" s="41">
        <f t="shared" si="241"/>
        <v>15</v>
      </c>
      <c r="N1386" s="41">
        <f t="shared" si="242"/>
        <v>16</v>
      </c>
      <c r="O1386" s="41">
        <v>1</v>
      </c>
    </row>
    <row r="1387" spans="1:15" x14ac:dyDescent="0.25">
      <c r="A1387" s="41">
        <f t="shared" si="243"/>
        <v>2019</v>
      </c>
      <c r="B1387" s="41" t="str">
        <f t="shared" si="244"/>
        <v>Jan</v>
      </c>
      <c r="C1387" s="41">
        <f t="shared" si="245"/>
        <v>2</v>
      </c>
      <c r="D1387" s="41" t="str">
        <f t="shared" si="246"/>
        <v>Tue</v>
      </c>
      <c r="E1387" s="27">
        <v>43473</v>
      </c>
      <c r="F1387" s="41">
        <v>53254</v>
      </c>
      <c r="G1387" s="41" t="s">
        <v>604</v>
      </c>
      <c r="H1387" s="41" t="s">
        <v>2839</v>
      </c>
      <c r="I1387" s="41" t="s">
        <v>907</v>
      </c>
      <c r="J1387" s="41" t="s">
        <v>907</v>
      </c>
      <c r="K1387" s="41">
        <f t="shared" si="239"/>
        <v>1</v>
      </c>
      <c r="L1387" s="41">
        <f t="shared" si="240"/>
        <v>1</v>
      </c>
      <c r="M1387" s="41">
        <f t="shared" si="241"/>
        <v>2</v>
      </c>
      <c r="N1387" s="41">
        <f t="shared" si="242"/>
        <v>2</v>
      </c>
      <c r="O1387" s="41">
        <v>1</v>
      </c>
    </row>
    <row r="1388" spans="1:15" x14ac:dyDescent="0.25">
      <c r="A1388" s="41">
        <f t="shared" si="243"/>
        <v>2019</v>
      </c>
      <c r="B1388" s="41" t="str">
        <f t="shared" si="244"/>
        <v>Jan</v>
      </c>
      <c r="C1388" s="41">
        <f t="shared" si="245"/>
        <v>2</v>
      </c>
      <c r="D1388" s="41" t="str">
        <f t="shared" si="246"/>
        <v>Tue</v>
      </c>
      <c r="E1388" s="27">
        <v>43473</v>
      </c>
      <c r="F1388" s="41">
        <v>50365</v>
      </c>
      <c r="G1388" s="41" t="s">
        <v>31</v>
      </c>
      <c r="H1388" s="41" t="s">
        <v>2843</v>
      </c>
      <c r="I1388" s="41" t="s">
        <v>907</v>
      </c>
      <c r="J1388" s="41" t="s">
        <v>907</v>
      </c>
      <c r="K1388" s="41">
        <f t="shared" si="239"/>
        <v>1</v>
      </c>
      <c r="L1388" s="41">
        <f t="shared" si="240"/>
        <v>1</v>
      </c>
      <c r="M1388" s="41">
        <f t="shared" si="241"/>
        <v>12</v>
      </c>
      <c r="N1388" s="41">
        <f t="shared" si="242"/>
        <v>12</v>
      </c>
      <c r="O1388" s="41">
        <v>1</v>
      </c>
    </row>
    <row r="1389" spans="1:15" x14ac:dyDescent="0.25">
      <c r="A1389" s="41">
        <f t="shared" si="243"/>
        <v>2019</v>
      </c>
      <c r="B1389" s="41" t="str">
        <f t="shared" si="244"/>
        <v>Jan</v>
      </c>
      <c r="C1389" s="41">
        <f t="shared" si="245"/>
        <v>2</v>
      </c>
      <c r="D1389" s="41" t="str">
        <f t="shared" si="246"/>
        <v>Tue</v>
      </c>
      <c r="E1389" s="27">
        <v>43473</v>
      </c>
      <c r="F1389" s="41">
        <v>50273</v>
      </c>
      <c r="G1389" s="41" t="s">
        <v>914</v>
      </c>
      <c r="H1389" s="41" t="s">
        <v>2876</v>
      </c>
      <c r="I1389" s="41" t="s">
        <v>907</v>
      </c>
      <c r="J1389" s="41" t="s">
        <v>907</v>
      </c>
      <c r="K1389" s="41">
        <f t="shared" si="239"/>
        <v>1</v>
      </c>
      <c r="L1389" s="41">
        <f t="shared" si="240"/>
        <v>1</v>
      </c>
      <c r="M1389" s="41">
        <f t="shared" si="241"/>
        <v>1</v>
      </c>
      <c r="N1389" s="41">
        <f t="shared" si="242"/>
        <v>1</v>
      </c>
      <c r="O1389" s="41">
        <v>1</v>
      </c>
    </row>
    <row r="1390" spans="1:15" x14ac:dyDescent="0.25">
      <c r="A1390" s="41">
        <f t="shared" si="243"/>
        <v>2019</v>
      </c>
      <c r="B1390" s="41" t="str">
        <f t="shared" si="244"/>
        <v>Jan</v>
      </c>
      <c r="C1390" s="41">
        <f t="shared" si="245"/>
        <v>2</v>
      </c>
      <c r="D1390" s="41" t="str">
        <f t="shared" si="246"/>
        <v>Tue</v>
      </c>
      <c r="E1390" s="27">
        <v>43473</v>
      </c>
      <c r="F1390" s="41">
        <v>50277</v>
      </c>
      <c r="G1390" s="41" t="s">
        <v>39</v>
      </c>
      <c r="H1390" s="41" t="s">
        <v>3320</v>
      </c>
      <c r="I1390" s="41" t="s">
        <v>907</v>
      </c>
      <c r="J1390" s="41" t="s">
        <v>909</v>
      </c>
      <c r="K1390" s="41">
        <f t="shared" si="239"/>
        <v>1</v>
      </c>
      <c r="L1390" s="41">
        <f t="shared" si="240"/>
        <v>0</v>
      </c>
      <c r="M1390" s="41">
        <f t="shared" si="241"/>
        <v>26</v>
      </c>
      <c r="N1390" s="41">
        <f t="shared" si="242"/>
        <v>21</v>
      </c>
      <c r="O1390" s="41">
        <v>1</v>
      </c>
    </row>
    <row r="1391" spans="1:15" x14ac:dyDescent="0.25">
      <c r="A1391" s="41">
        <f t="shared" si="243"/>
        <v>2019</v>
      </c>
      <c r="B1391" s="41" t="str">
        <f t="shared" si="244"/>
        <v>Jan</v>
      </c>
      <c r="C1391" s="41">
        <f t="shared" si="245"/>
        <v>2</v>
      </c>
      <c r="D1391" s="41" t="str">
        <f t="shared" si="246"/>
        <v>Tue</v>
      </c>
      <c r="E1391" s="27">
        <v>43473</v>
      </c>
      <c r="F1391" s="41">
        <v>53257</v>
      </c>
      <c r="G1391" s="41" t="s">
        <v>542</v>
      </c>
      <c r="H1391" s="41" t="s">
        <v>3305</v>
      </c>
      <c r="I1391" s="41" t="s">
        <v>908</v>
      </c>
      <c r="J1391" s="41" t="s">
        <v>908</v>
      </c>
      <c r="K1391" s="41">
        <f t="shared" si="239"/>
        <v>0</v>
      </c>
      <c r="L1391" s="41">
        <f t="shared" si="240"/>
        <v>0</v>
      </c>
      <c r="M1391" s="41">
        <f t="shared" si="241"/>
        <v>2</v>
      </c>
      <c r="N1391" s="41">
        <f t="shared" si="242"/>
        <v>3</v>
      </c>
      <c r="O1391" s="41">
        <v>1</v>
      </c>
    </row>
    <row r="1392" spans="1:15" x14ac:dyDescent="0.25">
      <c r="A1392" s="41">
        <f t="shared" si="243"/>
        <v>2019</v>
      </c>
      <c r="B1392" s="41" t="str">
        <f t="shared" si="244"/>
        <v>Jan</v>
      </c>
      <c r="C1392" s="41">
        <f t="shared" si="245"/>
        <v>2</v>
      </c>
      <c r="D1392" s="41" t="str">
        <f t="shared" si="246"/>
        <v>Tue</v>
      </c>
      <c r="E1392" s="27">
        <v>43473</v>
      </c>
      <c r="F1392" s="41">
        <v>50285</v>
      </c>
      <c r="G1392" s="41" t="s">
        <v>10</v>
      </c>
      <c r="H1392" s="41" t="s">
        <v>2857</v>
      </c>
      <c r="I1392" s="41" t="s">
        <v>908</v>
      </c>
      <c r="J1392" s="41" t="s">
        <v>907</v>
      </c>
      <c r="K1392" s="41">
        <f t="shared" si="239"/>
        <v>0</v>
      </c>
      <c r="L1392" s="41">
        <f t="shared" si="240"/>
        <v>1</v>
      </c>
      <c r="M1392" s="41">
        <f t="shared" si="241"/>
        <v>27</v>
      </c>
      <c r="N1392" s="41">
        <f t="shared" si="242"/>
        <v>30</v>
      </c>
      <c r="O1392" s="41">
        <v>1</v>
      </c>
    </row>
    <row r="1393" spans="1:15" x14ac:dyDescent="0.25">
      <c r="A1393" s="41">
        <f t="shared" si="243"/>
        <v>2019</v>
      </c>
      <c r="B1393" s="41" t="str">
        <f t="shared" si="244"/>
        <v>Jan</v>
      </c>
      <c r="C1393" s="41">
        <f t="shared" si="245"/>
        <v>2</v>
      </c>
      <c r="D1393" s="41" t="str">
        <f t="shared" si="246"/>
        <v>Tue</v>
      </c>
      <c r="E1393" s="27">
        <v>43473</v>
      </c>
      <c r="F1393" s="41">
        <v>50266</v>
      </c>
      <c r="G1393" s="41" t="s">
        <v>176</v>
      </c>
      <c r="H1393" s="41" t="s">
        <v>2833</v>
      </c>
      <c r="I1393" s="41" t="s">
        <v>907</v>
      </c>
      <c r="J1393" s="41" t="s">
        <v>907</v>
      </c>
      <c r="K1393" s="41">
        <f t="shared" si="239"/>
        <v>1</v>
      </c>
      <c r="L1393" s="41">
        <f t="shared" si="240"/>
        <v>1</v>
      </c>
      <c r="M1393" s="41">
        <f t="shared" si="241"/>
        <v>15</v>
      </c>
      <c r="N1393" s="41">
        <f t="shared" si="242"/>
        <v>15</v>
      </c>
      <c r="O1393" s="41">
        <v>1</v>
      </c>
    </row>
    <row r="1394" spans="1:15" x14ac:dyDescent="0.25">
      <c r="A1394" s="41">
        <f t="shared" si="243"/>
        <v>2019</v>
      </c>
      <c r="B1394" s="41" t="str">
        <f t="shared" si="244"/>
        <v>Jan</v>
      </c>
      <c r="C1394" s="41">
        <f t="shared" si="245"/>
        <v>2</v>
      </c>
      <c r="D1394" s="41" t="str">
        <f t="shared" si="246"/>
        <v>Tue</v>
      </c>
      <c r="E1394" s="27">
        <v>43473</v>
      </c>
      <c r="F1394" s="41">
        <v>48032</v>
      </c>
      <c r="G1394" s="41" t="s">
        <v>2849</v>
      </c>
      <c r="H1394" s="41" t="s">
        <v>2850</v>
      </c>
      <c r="I1394" s="41" t="s">
        <v>907</v>
      </c>
      <c r="J1394" s="41" t="s">
        <v>907</v>
      </c>
      <c r="K1394" s="41">
        <f t="shared" si="239"/>
        <v>1</v>
      </c>
      <c r="L1394" s="41">
        <f t="shared" si="240"/>
        <v>1</v>
      </c>
      <c r="M1394" s="41">
        <f t="shared" si="241"/>
        <v>1</v>
      </c>
      <c r="N1394" s="41">
        <f t="shared" si="242"/>
        <v>1</v>
      </c>
      <c r="O1394" s="41">
        <v>1</v>
      </c>
    </row>
    <row r="1395" spans="1:15" x14ac:dyDescent="0.25">
      <c r="A1395" s="41">
        <f t="shared" si="243"/>
        <v>2019</v>
      </c>
      <c r="B1395" s="41" t="str">
        <f t="shared" si="244"/>
        <v>Jan</v>
      </c>
      <c r="C1395" s="41">
        <f t="shared" si="245"/>
        <v>2</v>
      </c>
      <c r="D1395" s="41" t="str">
        <f t="shared" si="246"/>
        <v>Tue</v>
      </c>
      <c r="E1395" s="27">
        <v>43473</v>
      </c>
      <c r="F1395" s="41" t="s">
        <v>3312</v>
      </c>
      <c r="G1395" s="41" t="s">
        <v>1050</v>
      </c>
      <c r="H1395" s="41" t="s">
        <v>3313</v>
      </c>
      <c r="I1395" s="41" t="s">
        <v>908</v>
      </c>
      <c r="J1395" s="41" t="s">
        <v>908</v>
      </c>
      <c r="K1395" s="41">
        <f t="shared" si="239"/>
        <v>0</v>
      </c>
      <c r="L1395" s="41">
        <f t="shared" si="240"/>
        <v>0</v>
      </c>
      <c r="M1395" s="41">
        <f t="shared" si="241"/>
        <v>0</v>
      </c>
      <c r="N1395" s="41">
        <f t="shared" si="242"/>
        <v>0</v>
      </c>
      <c r="O1395" s="41">
        <v>1</v>
      </c>
    </row>
    <row r="1396" spans="1:15" x14ac:dyDescent="0.25">
      <c r="A1396" s="41">
        <f t="shared" si="243"/>
        <v>2019</v>
      </c>
      <c r="B1396" s="41" t="str">
        <f t="shared" si="244"/>
        <v>Jan</v>
      </c>
      <c r="C1396" s="41">
        <f t="shared" si="245"/>
        <v>2</v>
      </c>
      <c r="D1396" s="41" t="str">
        <f t="shared" si="246"/>
        <v>Tue</v>
      </c>
      <c r="E1396" s="27">
        <v>43473</v>
      </c>
      <c r="F1396" s="41">
        <v>50276</v>
      </c>
      <c r="G1396" s="41" t="s">
        <v>177</v>
      </c>
      <c r="H1396" s="41" t="s">
        <v>2832</v>
      </c>
      <c r="I1396" s="41" t="s">
        <v>907</v>
      </c>
      <c r="J1396" s="41" t="s">
        <v>907</v>
      </c>
      <c r="K1396" s="41">
        <f t="shared" si="239"/>
        <v>1</v>
      </c>
      <c r="L1396" s="41">
        <f t="shared" si="240"/>
        <v>1</v>
      </c>
      <c r="M1396" s="41">
        <f t="shared" si="241"/>
        <v>8</v>
      </c>
      <c r="N1396" s="41">
        <f t="shared" si="242"/>
        <v>9</v>
      </c>
      <c r="O1396" s="41">
        <v>1</v>
      </c>
    </row>
    <row r="1397" spans="1:15" x14ac:dyDescent="0.25">
      <c r="A1397" s="41">
        <f t="shared" si="243"/>
        <v>2019</v>
      </c>
      <c r="B1397" s="41" t="str">
        <f t="shared" si="244"/>
        <v>Jan</v>
      </c>
      <c r="C1397" s="41">
        <f t="shared" si="245"/>
        <v>2</v>
      </c>
      <c r="D1397" s="41" t="str">
        <f t="shared" si="246"/>
        <v>Tue</v>
      </c>
      <c r="E1397" s="27">
        <v>43473</v>
      </c>
      <c r="F1397" s="41">
        <v>51927</v>
      </c>
      <c r="G1397" s="41" t="s">
        <v>178</v>
      </c>
      <c r="H1397" s="41" t="s">
        <v>2856</v>
      </c>
      <c r="I1397" s="41" t="s">
        <v>908</v>
      </c>
      <c r="J1397" s="41" t="s">
        <v>907</v>
      </c>
      <c r="K1397" s="41">
        <f t="shared" si="239"/>
        <v>0</v>
      </c>
      <c r="L1397" s="41">
        <f t="shared" si="240"/>
        <v>1</v>
      </c>
      <c r="M1397" s="41">
        <f t="shared" si="241"/>
        <v>6</v>
      </c>
      <c r="N1397" s="41">
        <f t="shared" si="242"/>
        <v>7</v>
      </c>
      <c r="O1397" s="41">
        <v>1</v>
      </c>
    </row>
    <row r="1398" spans="1:15" x14ac:dyDescent="0.25">
      <c r="A1398" s="41">
        <f t="shared" si="243"/>
        <v>2019</v>
      </c>
      <c r="B1398" s="41" t="str">
        <f t="shared" si="244"/>
        <v>Jan</v>
      </c>
      <c r="C1398" s="41">
        <f t="shared" si="245"/>
        <v>2</v>
      </c>
      <c r="D1398" s="41" t="str">
        <f t="shared" si="246"/>
        <v>Tue</v>
      </c>
      <c r="E1398" s="27">
        <v>43473</v>
      </c>
      <c r="F1398" s="41" t="s">
        <v>2873</v>
      </c>
      <c r="G1398" s="41" t="s">
        <v>2874</v>
      </c>
      <c r="H1398" s="41" t="s">
        <v>2875</v>
      </c>
      <c r="I1398" s="41" t="s">
        <v>908</v>
      </c>
      <c r="J1398" s="41" t="s">
        <v>907</v>
      </c>
      <c r="K1398" s="41">
        <f t="shared" si="239"/>
        <v>0</v>
      </c>
      <c r="L1398" s="41">
        <f t="shared" si="240"/>
        <v>1</v>
      </c>
      <c r="M1398" s="41">
        <f t="shared" si="241"/>
        <v>0</v>
      </c>
      <c r="N1398" s="41">
        <f t="shared" si="242"/>
        <v>1</v>
      </c>
      <c r="O1398" s="41">
        <v>1</v>
      </c>
    </row>
    <row r="1399" spans="1:15" x14ac:dyDescent="0.25">
      <c r="A1399" s="41">
        <f t="shared" si="243"/>
        <v>2019</v>
      </c>
      <c r="B1399" s="41" t="str">
        <f t="shared" si="244"/>
        <v>Jan</v>
      </c>
      <c r="C1399" s="41">
        <f t="shared" si="245"/>
        <v>2</v>
      </c>
      <c r="D1399" s="41" t="str">
        <f t="shared" si="246"/>
        <v>Tue</v>
      </c>
      <c r="E1399" s="27">
        <v>43473</v>
      </c>
      <c r="F1399" s="41">
        <v>50278</v>
      </c>
      <c r="G1399" s="41" t="s">
        <v>804</v>
      </c>
      <c r="H1399" s="41" t="s">
        <v>2870</v>
      </c>
      <c r="I1399" s="41" t="s">
        <v>907</v>
      </c>
      <c r="J1399" s="41" t="s">
        <v>930</v>
      </c>
      <c r="K1399" s="41">
        <f t="shared" si="239"/>
        <v>1</v>
      </c>
      <c r="L1399" s="41">
        <f t="shared" si="240"/>
        <v>0</v>
      </c>
      <c r="M1399" s="41">
        <f t="shared" si="241"/>
        <v>8</v>
      </c>
      <c r="N1399" s="41">
        <f t="shared" si="242"/>
        <v>6</v>
      </c>
      <c r="O1399" s="41">
        <v>1</v>
      </c>
    </row>
    <row r="1400" spans="1:15" x14ac:dyDescent="0.25">
      <c r="A1400" s="41">
        <f t="shared" si="243"/>
        <v>2019</v>
      </c>
      <c r="B1400" s="41" t="str">
        <f t="shared" si="244"/>
        <v>Jan</v>
      </c>
      <c r="C1400" s="41">
        <f t="shared" si="245"/>
        <v>2</v>
      </c>
      <c r="D1400" s="41" t="str">
        <f t="shared" si="246"/>
        <v>Wed</v>
      </c>
      <c r="E1400" s="27">
        <v>43474</v>
      </c>
      <c r="F1400" s="41">
        <v>51981</v>
      </c>
      <c r="G1400" s="41" t="s">
        <v>2883</v>
      </c>
      <c r="H1400" s="41" t="s">
        <v>2884</v>
      </c>
      <c r="I1400" s="41" t="s">
        <v>907</v>
      </c>
      <c r="J1400" s="41" t="s">
        <v>907</v>
      </c>
      <c r="K1400" s="41">
        <f t="shared" si="239"/>
        <v>1</v>
      </c>
      <c r="L1400" s="41">
        <f t="shared" si="240"/>
        <v>1</v>
      </c>
      <c r="M1400" s="41">
        <f t="shared" si="241"/>
        <v>1</v>
      </c>
      <c r="N1400" s="41">
        <f t="shared" si="242"/>
        <v>1</v>
      </c>
      <c r="O1400" s="41">
        <v>1</v>
      </c>
    </row>
    <row r="1401" spans="1:15" x14ac:dyDescent="0.25">
      <c r="A1401" s="41">
        <f t="shared" si="243"/>
        <v>2019</v>
      </c>
      <c r="B1401" s="41" t="str">
        <f t="shared" si="244"/>
        <v>Jan</v>
      </c>
      <c r="C1401" s="41">
        <f t="shared" si="245"/>
        <v>2</v>
      </c>
      <c r="D1401" s="41" t="str">
        <f t="shared" si="246"/>
        <v>Tue</v>
      </c>
      <c r="E1401" s="27">
        <v>43473</v>
      </c>
      <c r="F1401" s="41">
        <v>51980</v>
      </c>
      <c r="G1401" s="41" t="s">
        <v>2837</v>
      </c>
      <c r="H1401" s="41" t="s">
        <v>2838</v>
      </c>
      <c r="I1401" s="41" t="s">
        <v>908</v>
      </c>
      <c r="J1401" s="41" t="s">
        <v>907</v>
      </c>
      <c r="K1401" s="41">
        <f t="shared" si="239"/>
        <v>0</v>
      </c>
      <c r="L1401" s="41">
        <f t="shared" si="240"/>
        <v>1</v>
      </c>
      <c r="M1401" s="41">
        <f t="shared" si="241"/>
        <v>0</v>
      </c>
      <c r="N1401" s="41">
        <f t="shared" si="242"/>
        <v>1</v>
      </c>
      <c r="O1401" s="41">
        <v>1</v>
      </c>
    </row>
    <row r="1402" spans="1:15" x14ac:dyDescent="0.25">
      <c r="A1402" s="41">
        <f t="shared" si="243"/>
        <v>2019</v>
      </c>
      <c r="B1402" s="41" t="str">
        <f t="shared" si="244"/>
        <v>Jan</v>
      </c>
      <c r="C1402" s="41">
        <f t="shared" si="245"/>
        <v>2</v>
      </c>
      <c r="D1402" s="41" t="str">
        <f t="shared" si="246"/>
        <v>Tue</v>
      </c>
      <c r="E1402" s="27">
        <v>43473</v>
      </c>
      <c r="F1402" s="41">
        <v>47917</v>
      </c>
      <c r="G1402" s="41" t="s">
        <v>218</v>
      </c>
      <c r="H1402" s="41" t="s">
        <v>2860</v>
      </c>
      <c r="I1402" s="41" t="s">
        <v>907</v>
      </c>
      <c r="J1402" s="41" t="s">
        <v>907</v>
      </c>
      <c r="K1402" s="41">
        <f t="shared" si="239"/>
        <v>1</v>
      </c>
      <c r="L1402" s="41">
        <f t="shared" si="240"/>
        <v>1</v>
      </c>
      <c r="M1402" s="41">
        <f t="shared" si="241"/>
        <v>7</v>
      </c>
      <c r="N1402" s="41">
        <f t="shared" si="242"/>
        <v>7</v>
      </c>
      <c r="O1402" s="41">
        <v>1</v>
      </c>
    </row>
    <row r="1403" spans="1:15" x14ac:dyDescent="0.25">
      <c r="A1403" s="41">
        <f t="shared" si="243"/>
        <v>2019</v>
      </c>
      <c r="B1403" s="41" t="str">
        <f t="shared" si="244"/>
        <v>Jan</v>
      </c>
      <c r="C1403" s="41">
        <f t="shared" si="245"/>
        <v>2</v>
      </c>
      <c r="D1403" s="41" t="str">
        <f t="shared" si="246"/>
        <v>Tue</v>
      </c>
      <c r="E1403" s="27">
        <v>43473</v>
      </c>
      <c r="F1403" s="41">
        <v>53478</v>
      </c>
      <c r="G1403" s="41" t="s">
        <v>218</v>
      </c>
      <c r="H1403" s="41" t="s">
        <v>2854</v>
      </c>
      <c r="I1403" s="41" t="s">
        <v>907</v>
      </c>
      <c r="J1403" s="41" t="s">
        <v>907</v>
      </c>
      <c r="K1403" s="41">
        <f t="shared" si="239"/>
        <v>1</v>
      </c>
      <c r="L1403" s="41">
        <f t="shared" si="240"/>
        <v>1</v>
      </c>
      <c r="M1403" s="41">
        <f t="shared" si="241"/>
        <v>7</v>
      </c>
      <c r="N1403" s="41">
        <f t="shared" si="242"/>
        <v>7</v>
      </c>
      <c r="O1403" s="41">
        <v>1</v>
      </c>
    </row>
    <row r="1404" spans="1:15" x14ac:dyDescent="0.25">
      <c r="A1404" s="41">
        <f t="shared" si="243"/>
        <v>2019</v>
      </c>
      <c r="B1404" s="41" t="str">
        <f t="shared" si="244"/>
        <v>Jan</v>
      </c>
      <c r="C1404" s="41">
        <f t="shared" si="245"/>
        <v>2</v>
      </c>
      <c r="D1404" s="41" t="str">
        <f t="shared" si="246"/>
        <v>Tue</v>
      </c>
      <c r="E1404" s="27">
        <v>43473</v>
      </c>
      <c r="F1404" s="41">
        <v>50274</v>
      </c>
      <c r="G1404" s="41" t="s">
        <v>60</v>
      </c>
      <c r="H1404" s="41" t="s">
        <v>2868</v>
      </c>
      <c r="I1404" s="41" t="s">
        <v>907</v>
      </c>
      <c r="J1404" s="41" t="s">
        <v>907</v>
      </c>
      <c r="K1404" s="41">
        <f t="shared" si="239"/>
        <v>1</v>
      </c>
      <c r="L1404" s="41">
        <f t="shared" si="240"/>
        <v>1</v>
      </c>
      <c r="M1404" s="41">
        <f t="shared" si="241"/>
        <v>11</v>
      </c>
      <c r="N1404" s="41">
        <f t="shared" si="242"/>
        <v>12</v>
      </c>
      <c r="O1404" s="41">
        <v>1</v>
      </c>
    </row>
    <row r="1405" spans="1:15" x14ac:dyDescent="0.25">
      <c r="A1405" s="41">
        <f t="shared" si="243"/>
        <v>2019</v>
      </c>
      <c r="B1405" s="41" t="str">
        <f t="shared" si="244"/>
        <v>Jan</v>
      </c>
      <c r="C1405" s="41">
        <f t="shared" si="245"/>
        <v>2</v>
      </c>
      <c r="D1405" s="41" t="str">
        <f t="shared" si="246"/>
        <v>Tue</v>
      </c>
      <c r="E1405" s="27">
        <v>43473</v>
      </c>
      <c r="F1405" s="41" t="s">
        <v>2863</v>
      </c>
      <c r="G1405" s="41" t="s">
        <v>2864</v>
      </c>
      <c r="H1405" s="41" t="s">
        <v>2865</v>
      </c>
      <c r="I1405" s="41" t="s">
        <v>908</v>
      </c>
      <c r="J1405" s="41" t="s">
        <v>907</v>
      </c>
      <c r="K1405" s="41">
        <f t="shared" si="239"/>
        <v>0</v>
      </c>
      <c r="L1405" s="41">
        <f t="shared" si="240"/>
        <v>1</v>
      </c>
      <c r="M1405" s="41">
        <f t="shared" si="241"/>
        <v>0</v>
      </c>
      <c r="N1405" s="41">
        <f t="shared" si="242"/>
        <v>1</v>
      </c>
      <c r="O1405" s="41">
        <v>1</v>
      </c>
    </row>
    <row r="1406" spans="1:15" x14ac:dyDescent="0.25">
      <c r="A1406" s="41">
        <f t="shared" si="243"/>
        <v>2019</v>
      </c>
      <c r="B1406" s="41" t="str">
        <f t="shared" si="244"/>
        <v>Jan</v>
      </c>
      <c r="C1406" s="41">
        <f t="shared" si="245"/>
        <v>2</v>
      </c>
      <c r="D1406" s="41" t="str">
        <f t="shared" si="246"/>
        <v>Tue</v>
      </c>
      <c r="E1406" s="27">
        <v>43473</v>
      </c>
      <c r="F1406" s="41">
        <v>53425</v>
      </c>
      <c r="G1406" s="41" t="s">
        <v>2681</v>
      </c>
      <c r="H1406" s="41">
        <v>264333</v>
      </c>
      <c r="I1406" s="41" t="s">
        <v>907</v>
      </c>
      <c r="J1406" s="41" t="s">
        <v>907</v>
      </c>
      <c r="K1406" s="41">
        <f t="shared" si="239"/>
        <v>1</v>
      </c>
      <c r="L1406" s="41">
        <f t="shared" si="240"/>
        <v>1</v>
      </c>
      <c r="M1406" s="41">
        <f t="shared" si="241"/>
        <v>6</v>
      </c>
      <c r="N1406" s="41">
        <f t="shared" si="242"/>
        <v>8</v>
      </c>
      <c r="O1406" s="41">
        <v>1</v>
      </c>
    </row>
    <row r="1407" spans="1:15" x14ac:dyDescent="0.25">
      <c r="A1407" s="41">
        <f t="shared" si="243"/>
        <v>2019</v>
      </c>
      <c r="B1407" s="41" t="str">
        <f t="shared" si="244"/>
        <v>Jan</v>
      </c>
      <c r="C1407" s="41">
        <f t="shared" si="245"/>
        <v>2</v>
      </c>
      <c r="D1407" s="41" t="str">
        <f t="shared" si="246"/>
        <v>Tue</v>
      </c>
      <c r="E1407" s="27">
        <v>43473</v>
      </c>
      <c r="F1407" s="41">
        <v>53515</v>
      </c>
      <c r="G1407" s="41" t="s">
        <v>2681</v>
      </c>
      <c r="H1407" s="41">
        <v>264333</v>
      </c>
      <c r="I1407" s="41" t="s">
        <v>907</v>
      </c>
      <c r="J1407" s="41" t="s">
        <v>907</v>
      </c>
      <c r="K1407" s="41">
        <f t="shared" si="239"/>
        <v>1</v>
      </c>
      <c r="L1407" s="41">
        <f t="shared" si="240"/>
        <v>1</v>
      </c>
      <c r="M1407" s="41">
        <f t="shared" si="241"/>
        <v>6</v>
      </c>
      <c r="N1407" s="41">
        <f t="shared" si="242"/>
        <v>8</v>
      </c>
      <c r="O1407" s="41">
        <v>1</v>
      </c>
    </row>
    <row r="1408" spans="1:15" x14ac:dyDescent="0.25">
      <c r="A1408" s="41">
        <f t="shared" si="243"/>
        <v>2019</v>
      </c>
      <c r="B1408" s="41" t="str">
        <f t="shared" si="244"/>
        <v>Jan</v>
      </c>
      <c r="C1408" s="41">
        <f t="shared" si="245"/>
        <v>2</v>
      </c>
      <c r="D1408" s="41" t="str">
        <f t="shared" si="246"/>
        <v>Tue</v>
      </c>
      <c r="E1408" s="27">
        <v>43473</v>
      </c>
      <c r="F1408" s="41" t="s">
        <v>2834</v>
      </c>
      <c r="G1408" s="41" t="s">
        <v>2835</v>
      </c>
      <c r="H1408" s="41" t="s">
        <v>2836</v>
      </c>
      <c r="I1408" s="41" t="s">
        <v>907</v>
      </c>
      <c r="J1408" s="41" t="s">
        <v>907</v>
      </c>
      <c r="K1408" s="41">
        <f t="shared" si="239"/>
        <v>1</v>
      </c>
      <c r="L1408" s="41">
        <f t="shared" si="240"/>
        <v>1</v>
      </c>
      <c r="M1408" s="41">
        <f t="shared" si="241"/>
        <v>1</v>
      </c>
      <c r="N1408" s="41">
        <f t="shared" si="242"/>
        <v>1</v>
      </c>
      <c r="O1408" s="41">
        <v>1</v>
      </c>
    </row>
    <row r="1409" spans="1:15" x14ac:dyDescent="0.25">
      <c r="A1409" s="41">
        <f t="shared" si="243"/>
        <v>2019</v>
      </c>
      <c r="B1409" s="41" t="str">
        <f t="shared" si="244"/>
        <v>Jan</v>
      </c>
      <c r="C1409" s="41">
        <f t="shared" si="245"/>
        <v>2</v>
      </c>
      <c r="D1409" s="41" t="str">
        <f t="shared" si="246"/>
        <v>Tue</v>
      </c>
      <c r="E1409" s="27">
        <v>43473</v>
      </c>
      <c r="F1409" s="41" t="s">
        <v>2820</v>
      </c>
      <c r="G1409" s="41" t="s">
        <v>2821</v>
      </c>
      <c r="H1409" s="41" t="s">
        <v>2822</v>
      </c>
      <c r="I1409" s="41" t="s">
        <v>907</v>
      </c>
      <c r="J1409" s="41" t="s">
        <v>907</v>
      </c>
      <c r="K1409" s="41">
        <f t="shared" si="239"/>
        <v>1</v>
      </c>
      <c r="L1409" s="41">
        <f t="shared" si="240"/>
        <v>1</v>
      </c>
      <c r="M1409" s="41">
        <f t="shared" si="241"/>
        <v>1</v>
      </c>
      <c r="N1409" s="41">
        <f t="shared" si="242"/>
        <v>1</v>
      </c>
      <c r="O1409" s="41">
        <v>1</v>
      </c>
    </row>
    <row r="1410" spans="1:15" x14ac:dyDescent="0.25">
      <c r="A1410" s="41">
        <f t="shared" si="243"/>
        <v>2019</v>
      </c>
      <c r="B1410" s="41" t="str">
        <f t="shared" si="244"/>
        <v>Jan</v>
      </c>
      <c r="C1410" s="41">
        <f t="shared" si="245"/>
        <v>2</v>
      </c>
      <c r="D1410" s="41" t="str">
        <f t="shared" si="246"/>
        <v>Tue</v>
      </c>
      <c r="E1410" s="27">
        <v>43473</v>
      </c>
      <c r="F1410" s="41">
        <v>50263</v>
      </c>
      <c r="G1410" s="41" t="s">
        <v>180</v>
      </c>
      <c r="H1410" s="41" t="s">
        <v>2844</v>
      </c>
      <c r="I1410" s="41" t="s">
        <v>907</v>
      </c>
      <c r="J1410" s="41" t="s">
        <v>907</v>
      </c>
      <c r="K1410" s="41">
        <f t="shared" si="239"/>
        <v>1</v>
      </c>
      <c r="L1410" s="41">
        <f t="shared" si="240"/>
        <v>1</v>
      </c>
      <c r="M1410" s="41">
        <f t="shared" si="241"/>
        <v>6</v>
      </c>
      <c r="N1410" s="41">
        <f t="shared" si="242"/>
        <v>7</v>
      </c>
      <c r="O1410" s="41">
        <v>1</v>
      </c>
    </row>
    <row r="1411" spans="1:15" x14ac:dyDescent="0.25">
      <c r="A1411" s="41">
        <f t="shared" si="243"/>
        <v>2019</v>
      </c>
      <c r="B1411" s="41" t="str">
        <f t="shared" si="244"/>
        <v>Jan</v>
      </c>
      <c r="C1411" s="41">
        <f t="shared" si="245"/>
        <v>2</v>
      </c>
      <c r="D1411" s="41" t="str">
        <f t="shared" si="246"/>
        <v>Tue</v>
      </c>
      <c r="E1411" s="27">
        <v>43473</v>
      </c>
      <c r="F1411" s="41">
        <v>50258</v>
      </c>
      <c r="G1411" s="41" t="s">
        <v>413</v>
      </c>
      <c r="H1411" s="41" t="s">
        <v>2855</v>
      </c>
      <c r="I1411" s="41" t="s">
        <v>907</v>
      </c>
      <c r="J1411" s="41" t="s">
        <v>907</v>
      </c>
      <c r="K1411" s="41">
        <f t="shared" ref="K1411:K1474" si="247">IF(I1411="YES",1,0)</f>
        <v>1</v>
      </c>
      <c r="L1411" s="41">
        <f t="shared" ref="L1411:L1474" si="248">IF(J1411="YES",1,0)</f>
        <v>1</v>
      </c>
      <c r="M1411" s="41">
        <f t="shared" ref="M1411:M1474" si="249">COUNTIFS(G:G,G1411,I:I,"YES")</f>
        <v>3</v>
      </c>
      <c r="N1411" s="41">
        <f t="shared" ref="N1411:N1474" si="250">COUNTIFS(G:G,G1411,J:J,"YES")</f>
        <v>3</v>
      </c>
      <c r="O1411" s="41">
        <v>1</v>
      </c>
    </row>
    <row r="1412" spans="1:15" x14ac:dyDescent="0.25">
      <c r="A1412" s="41">
        <f t="shared" si="243"/>
        <v>2019</v>
      </c>
      <c r="B1412" s="41" t="str">
        <f t="shared" si="244"/>
        <v>Jan</v>
      </c>
      <c r="C1412" s="41">
        <f t="shared" si="245"/>
        <v>2</v>
      </c>
      <c r="D1412" s="41" t="str">
        <f t="shared" si="246"/>
        <v>Tue</v>
      </c>
      <c r="E1412" s="27">
        <v>43473</v>
      </c>
      <c r="F1412" s="41">
        <v>53331</v>
      </c>
      <c r="G1412" s="41" t="s">
        <v>2866</v>
      </c>
      <c r="H1412" s="41" t="s">
        <v>2867</v>
      </c>
      <c r="I1412" s="41" t="s">
        <v>907</v>
      </c>
      <c r="J1412" s="41" t="s">
        <v>907</v>
      </c>
      <c r="K1412" s="41">
        <f t="shared" si="247"/>
        <v>1</v>
      </c>
      <c r="L1412" s="41">
        <f t="shared" si="248"/>
        <v>1</v>
      </c>
      <c r="M1412" s="41">
        <f t="shared" si="249"/>
        <v>1</v>
      </c>
      <c r="N1412" s="41">
        <f t="shared" si="250"/>
        <v>1</v>
      </c>
      <c r="O1412" s="41">
        <v>1</v>
      </c>
    </row>
    <row r="1413" spans="1:15" x14ac:dyDescent="0.25">
      <c r="A1413" s="41">
        <f t="shared" si="243"/>
        <v>2019</v>
      </c>
      <c r="B1413" s="41" t="str">
        <f t="shared" si="244"/>
        <v>Jan</v>
      </c>
      <c r="C1413" s="41">
        <f t="shared" si="245"/>
        <v>2</v>
      </c>
      <c r="D1413" s="41" t="str">
        <f t="shared" si="246"/>
        <v>Tue</v>
      </c>
      <c r="E1413" s="27">
        <v>43473</v>
      </c>
      <c r="F1413" s="41" t="s">
        <v>2877</v>
      </c>
      <c r="G1413" s="41" t="s">
        <v>2878</v>
      </c>
      <c r="H1413" s="41" t="s">
        <v>2879</v>
      </c>
      <c r="I1413" s="41" t="s">
        <v>907</v>
      </c>
      <c r="J1413" s="41" t="s">
        <v>930</v>
      </c>
      <c r="K1413" s="41">
        <f t="shared" si="247"/>
        <v>1</v>
      </c>
      <c r="L1413" s="41">
        <f t="shared" si="248"/>
        <v>0</v>
      </c>
      <c r="M1413" s="41">
        <f t="shared" si="249"/>
        <v>1</v>
      </c>
      <c r="N1413" s="41">
        <f t="shared" si="250"/>
        <v>0</v>
      </c>
      <c r="O1413" s="41">
        <v>1</v>
      </c>
    </row>
    <row r="1414" spans="1:15" x14ac:dyDescent="0.25">
      <c r="A1414" s="41">
        <f t="shared" si="243"/>
        <v>2019</v>
      </c>
      <c r="B1414" s="41" t="str">
        <f t="shared" si="244"/>
        <v>Jan</v>
      </c>
      <c r="C1414" s="41">
        <f t="shared" si="245"/>
        <v>2</v>
      </c>
      <c r="D1414" s="41" t="str">
        <f t="shared" si="246"/>
        <v>Tue</v>
      </c>
      <c r="E1414" s="27">
        <v>43473</v>
      </c>
      <c r="F1414" s="41" t="s">
        <v>2880</v>
      </c>
      <c r="G1414" s="41" t="s">
        <v>2881</v>
      </c>
      <c r="H1414" s="41" t="s">
        <v>2882</v>
      </c>
      <c r="I1414" s="41" t="s">
        <v>907</v>
      </c>
      <c r="J1414" s="41" t="s">
        <v>907</v>
      </c>
      <c r="K1414" s="41">
        <f t="shared" si="247"/>
        <v>1</v>
      </c>
      <c r="L1414" s="41">
        <f t="shared" si="248"/>
        <v>1</v>
      </c>
      <c r="M1414" s="41">
        <f t="shared" si="249"/>
        <v>1</v>
      </c>
      <c r="N1414" s="41">
        <f t="shared" si="250"/>
        <v>1</v>
      </c>
      <c r="O1414" s="41">
        <v>1</v>
      </c>
    </row>
    <row r="1415" spans="1:15" x14ac:dyDescent="0.25">
      <c r="A1415" s="41">
        <f t="shared" si="243"/>
        <v>2019</v>
      </c>
      <c r="B1415" s="41" t="str">
        <f t="shared" si="244"/>
        <v>Jan</v>
      </c>
      <c r="C1415" s="41">
        <f t="shared" si="245"/>
        <v>2</v>
      </c>
      <c r="D1415" s="41" t="str">
        <f t="shared" si="246"/>
        <v>Tue</v>
      </c>
      <c r="E1415" s="27">
        <v>43473</v>
      </c>
      <c r="F1415" s="41" t="s">
        <v>2885</v>
      </c>
      <c r="G1415" s="41" t="s">
        <v>2886</v>
      </c>
      <c r="H1415" s="41" t="s">
        <v>2887</v>
      </c>
      <c r="I1415" s="41" t="s">
        <v>907</v>
      </c>
      <c r="J1415" s="41" t="s">
        <v>930</v>
      </c>
      <c r="K1415" s="41">
        <f t="shared" si="247"/>
        <v>1</v>
      </c>
      <c r="L1415" s="41">
        <f t="shared" si="248"/>
        <v>0</v>
      </c>
      <c r="M1415" s="41">
        <f t="shared" si="249"/>
        <v>1</v>
      </c>
      <c r="N1415" s="41">
        <f t="shared" si="250"/>
        <v>0</v>
      </c>
      <c r="O1415" s="41">
        <v>1</v>
      </c>
    </row>
    <row r="1416" spans="1:15" x14ac:dyDescent="0.25">
      <c r="A1416" s="41">
        <f t="shared" si="243"/>
        <v>2019</v>
      </c>
      <c r="B1416" s="41" t="str">
        <f t="shared" si="244"/>
        <v>Jan</v>
      </c>
      <c r="C1416" s="41">
        <f t="shared" si="245"/>
        <v>2</v>
      </c>
      <c r="D1416" s="41" t="str">
        <f t="shared" si="246"/>
        <v>Tue</v>
      </c>
      <c r="E1416" s="27">
        <v>43473</v>
      </c>
      <c r="F1416" s="41">
        <v>49599</v>
      </c>
      <c r="G1416" s="41" t="s">
        <v>629</v>
      </c>
      <c r="H1416" s="41" t="s">
        <v>2871</v>
      </c>
      <c r="I1416" s="41" t="s">
        <v>908</v>
      </c>
      <c r="J1416" s="41" t="s">
        <v>907</v>
      </c>
      <c r="K1416" s="41">
        <f t="shared" si="247"/>
        <v>0</v>
      </c>
      <c r="L1416" s="41">
        <f t="shared" si="248"/>
        <v>1</v>
      </c>
      <c r="M1416" s="41">
        <f t="shared" si="249"/>
        <v>2</v>
      </c>
      <c r="N1416" s="41">
        <f t="shared" si="250"/>
        <v>3</v>
      </c>
      <c r="O1416" s="41">
        <v>1</v>
      </c>
    </row>
    <row r="1417" spans="1:15" x14ac:dyDescent="0.25">
      <c r="A1417" s="41">
        <f t="shared" si="243"/>
        <v>2019</v>
      </c>
      <c r="B1417" s="41" t="str">
        <f t="shared" si="244"/>
        <v>Jan</v>
      </c>
      <c r="C1417" s="41">
        <f t="shared" si="245"/>
        <v>2</v>
      </c>
      <c r="D1417" s="41" t="str">
        <f t="shared" si="246"/>
        <v>Tue</v>
      </c>
      <c r="E1417" s="27">
        <v>43473</v>
      </c>
      <c r="F1417" s="41">
        <v>48044</v>
      </c>
      <c r="G1417" s="41" t="s">
        <v>82</v>
      </c>
      <c r="H1417" s="41" t="s">
        <v>2869</v>
      </c>
      <c r="I1417" s="41" t="s">
        <v>907</v>
      </c>
      <c r="J1417" s="41" t="s">
        <v>907</v>
      </c>
      <c r="K1417" s="41">
        <f t="shared" si="247"/>
        <v>1</v>
      </c>
      <c r="L1417" s="41">
        <f t="shared" si="248"/>
        <v>1</v>
      </c>
      <c r="M1417" s="41">
        <f t="shared" si="249"/>
        <v>13</v>
      </c>
      <c r="N1417" s="41">
        <f t="shared" si="250"/>
        <v>15</v>
      </c>
      <c r="O1417" s="41">
        <v>1</v>
      </c>
    </row>
    <row r="1418" spans="1:15" x14ac:dyDescent="0.25">
      <c r="A1418" s="41">
        <f t="shared" si="243"/>
        <v>2019</v>
      </c>
      <c r="B1418" s="41" t="str">
        <f t="shared" si="244"/>
        <v>Jan</v>
      </c>
      <c r="C1418" s="41">
        <f t="shared" si="245"/>
        <v>2</v>
      </c>
      <c r="D1418" s="41" t="str">
        <f t="shared" si="246"/>
        <v>Tue</v>
      </c>
      <c r="E1418" s="27">
        <v>43473</v>
      </c>
      <c r="F1418" s="41">
        <v>53445</v>
      </c>
      <c r="G1418" s="41" t="s">
        <v>486</v>
      </c>
      <c r="H1418" s="41" t="s">
        <v>2859</v>
      </c>
      <c r="I1418" s="41" t="s">
        <v>907</v>
      </c>
      <c r="J1418" s="41" t="s">
        <v>907</v>
      </c>
      <c r="K1418" s="41">
        <f t="shared" si="247"/>
        <v>1</v>
      </c>
      <c r="L1418" s="41">
        <f t="shared" si="248"/>
        <v>1</v>
      </c>
      <c r="M1418" s="41">
        <f t="shared" si="249"/>
        <v>3</v>
      </c>
      <c r="N1418" s="41">
        <f t="shared" si="250"/>
        <v>3</v>
      </c>
      <c r="O1418" s="41">
        <v>1</v>
      </c>
    </row>
    <row r="1419" spans="1:15" x14ac:dyDescent="0.25">
      <c r="A1419" s="41">
        <f t="shared" si="243"/>
        <v>2019</v>
      </c>
      <c r="B1419" s="41" t="str">
        <f t="shared" si="244"/>
        <v>Jan</v>
      </c>
      <c r="C1419" s="41">
        <f t="shared" si="245"/>
        <v>2</v>
      </c>
      <c r="D1419" s="41" t="str">
        <f t="shared" si="246"/>
        <v>Tue</v>
      </c>
      <c r="E1419" s="27">
        <v>43473</v>
      </c>
      <c r="F1419" s="41" t="s">
        <v>2845</v>
      </c>
      <c r="G1419" s="41" t="s">
        <v>2846</v>
      </c>
      <c r="H1419" s="41" t="s">
        <v>2847</v>
      </c>
      <c r="I1419" s="41" t="s">
        <v>908</v>
      </c>
      <c r="J1419" s="41" t="s">
        <v>907</v>
      </c>
      <c r="K1419" s="41">
        <f t="shared" si="247"/>
        <v>0</v>
      </c>
      <c r="L1419" s="41">
        <f t="shared" si="248"/>
        <v>1</v>
      </c>
      <c r="M1419" s="41">
        <f t="shared" si="249"/>
        <v>0</v>
      </c>
      <c r="N1419" s="41">
        <f t="shared" si="250"/>
        <v>1</v>
      </c>
      <c r="O1419" s="41">
        <v>1</v>
      </c>
    </row>
    <row r="1420" spans="1:15" x14ac:dyDescent="0.25">
      <c r="A1420" s="41">
        <f t="shared" si="243"/>
        <v>2019</v>
      </c>
      <c r="B1420" s="41" t="str">
        <f t="shared" si="244"/>
        <v>Jan</v>
      </c>
      <c r="C1420" s="41">
        <f t="shared" si="245"/>
        <v>2</v>
      </c>
      <c r="D1420" s="41" t="str">
        <f t="shared" si="246"/>
        <v>Tue</v>
      </c>
      <c r="E1420" s="27">
        <v>43473</v>
      </c>
      <c r="F1420" s="41">
        <v>50241</v>
      </c>
      <c r="G1420" s="41" t="s">
        <v>93</v>
      </c>
      <c r="H1420" s="41" t="s">
        <v>2817</v>
      </c>
      <c r="I1420" s="41" t="s">
        <v>907</v>
      </c>
      <c r="J1420" s="41" t="s">
        <v>907</v>
      </c>
      <c r="K1420" s="41">
        <f t="shared" si="247"/>
        <v>1</v>
      </c>
      <c r="L1420" s="41">
        <f t="shared" si="248"/>
        <v>1</v>
      </c>
      <c r="M1420" s="41">
        <f t="shared" si="249"/>
        <v>21</v>
      </c>
      <c r="N1420" s="41">
        <f t="shared" si="250"/>
        <v>21</v>
      </c>
      <c r="O1420" s="41">
        <v>1</v>
      </c>
    </row>
    <row r="1421" spans="1:15" x14ac:dyDescent="0.25">
      <c r="A1421" s="41">
        <f t="shared" si="243"/>
        <v>2019</v>
      </c>
      <c r="B1421" s="41" t="str">
        <f t="shared" si="244"/>
        <v>Jan</v>
      </c>
      <c r="C1421" s="41">
        <f t="shared" si="245"/>
        <v>2</v>
      </c>
      <c r="D1421" s="41" t="str">
        <f t="shared" si="246"/>
        <v>Tue</v>
      </c>
      <c r="E1421" s="27">
        <v>43473</v>
      </c>
      <c r="F1421" s="41">
        <v>48211</v>
      </c>
      <c r="G1421" s="41" t="s">
        <v>3303</v>
      </c>
      <c r="H1421" s="41" t="s">
        <v>3304</v>
      </c>
      <c r="I1421" s="41" t="s">
        <v>907</v>
      </c>
      <c r="J1421" s="41" t="s">
        <v>907</v>
      </c>
      <c r="K1421" s="41">
        <f t="shared" si="247"/>
        <v>1</v>
      </c>
      <c r="L1421" s="41">
        <f t="shared" si="248"/>
        <v>1</v>
      </c>
      <c r="M1421" s="41">
        <f t="shared" si="249"/>
        <v>1</v>
      </c>
      <c r="N1421" s="41">
        <f t="shared" si="250"/>
        <v>1</v>
      </c>
      <c r="O1421" s="41">
        <v>1</v>
      </c>
    </row>
    <row r="1422" spans="1:15" x14ac:dyDescent="0.25">
      <c r="A1422" s="41">
        <f t="shared" si="243"/>
        <v>2019</v>
      </c>
      <c r="B1422" s="41" t="str">
        <f t="shared" si="244"/>
        <v>Jan</v>
      </c>
      <c r="C1422" s="41">
        <f t="shared" si="245"/>
        <v>2</v>
      </c>
      <c r="D1422" s="41" t="str">
        <f t="shared" si="246"/>
        <v>Tue</v>
      </c>
      <c r="E1422" s="27">
        <v>43473</v>
      </c>
      <c r="F1422" s="41" t="s">
        <v>2823</v>
      </c>
      <c r="G1422" s="41" t="s">
        <v>2824</v>
      </c>
      <c r="H1422" s="41" t="s">
        <v>2825</v>
      </c>
      <c r="I1422" s="41" t="s">
        <v>907</v>
      </c>
      <c r="J1422" s="41" t="s">
        <v>907</v>
      </c>
      <c r="K1422" s="41">
        <f t="shared" si="247"/>
        <v>1</v>
      </c>
      <c r="L1422" s="41">
        <f t="shared" si="248"/>
        <v>1</v>
      </c>
      <c r="M1422" s="41">
        <f t="shared" si="249"/>
        <v>1</v>
      </c>
      <c r="N1422" s="41">
        <f t="shared" si="250"/>
        <v>1</v>
      </c>
      <c r="O1422" s="41">
        <v>1</v>
      </c>
    </row>
    <row r="1423" spans="1:15" x14ac:dyDescent="0.25">
      <c r="A1423" s="41">
        <f t="shared" si="243"/>
        <v>2019</v>
      </c>
      <c r="B1423" s="41" t="str">
        <f t="shared" si="244"/>
        <v>Jan</v>
      </c>
      <c r="C1423" s="41">
        <f t="shared" si="245"/>
        <v>2</v>
      </c>
      <c r="D1423" s="41" t="str">
        <f t="shared" si="246"/>
        <v>Tue</v>
      </c>
      <c r="E1423" s="27">
        <v>43473</v>
      </c>
      <c r="F1423" s="41" t="s">
        <v>2840</v>
      </c>
      <c r="G1423" s="41" t="s">
        <v>2841</v>
      </c>
      <c r="H1423" s="41" t="s">
        <v>2842</v>
      </c>
      <c r="I1423" s="41" t="s">
        <v>908</v>
      </c>
      <c r="J1423" s="41" t="s">
        <v>907</v>
      </c>
      <c r="K1423" s="41">
        <f t="shared" si="247"/>
        <v>0</v>
      </c>
      <c r="L1423" s="41">
        <f t="shared" si="248"/>
        <v>1</v>
      </c>
      <c r="M1423" s="41">
        <f t="shared" si="249"/>
        <v>0</v>
      </c>
      <c r="N1423" s="41">
        <f t="shared" si="250"/>
        <v>1</v>
      </c>
      <c r="O1423" s="41">
        <v>1</v>
      </c>
    </row>
    <row r="1424" spans="1:15" x14ac:dyDescent="0.25">
      <c r="A1424" s="41">
        <f t="shared" si="243"/>
        <v>2019</v>
      </c>
      <c r="B1424" s="41" t="str">
        <f t="shared" si="244"/>
        <v>Jan</v>
      </c>
      <c r="C1424" s="41">
        <f t="shared" si="245"/>
        <v>2</v>
      </c>
      <c r="D1424" s="41" t="str">
        <f t="shared" si="246"/>
        <v>Tue</v>
      </c>
      <c r="E1424" s="27">
        <v>43473</v>
      </c>
      <c r="F1424" s="41">
        <v>53466</v>
      </c>
      <c r="G1424" s="41" t="s">
        <v>910</v>
      </c>
      <c r="H1424" s="41" t="s">
        <v>2848</v>
      </c>
      <c r="I1424" s="41" t="s">
        <v>907</v>
      </c>
      <c r="J1424" s="41" t="s">
        <v>907</v>
      </c>
      <c r="K1424" s="41">
        <f t="shared" si="247"/>
        <v>1</v>
      </c>
      <c r="L1424" s="41">
        <f t="shared" si="248"/>
        <v>1</v>
      </c>
      <c r="M1424" s="41">
        <f t="shared" si="249"/>
        <v>1</v>
      </c>
      <c r="N1424" s="41">
        <f t="shared" si="250"/>
        <v>1</v>
      </c>
      <c r="O1424" s="41">
        <v>1</v>
      </c>
    </row>
    <row r="1425" spans="1:15" x14ac:dyDescent="0.25">
      <c r="A1425" s="41">
        <f t="shared" si="243"/>
        <v>2019</v>
      </c>
      <c r="B1425" s="41" t="str">
        <f t="shared" si="244"/>
        <v>Jan</v>
      </c>
      <c r="C1425" s="41">
        <f t="shared" si="245"/>
        <v>2</v>
      </c>
      <c r="D1425" s="41" t="str">
        <f t="shared" si="246"/>
        <v>Wed</v>
      </c>
      <c r="E1425" s="27">
        <v>43474</v>
      </c>
      <c r="F1425" s="41" t="s">
        <v>2918</v>
      </c>
      <c r="G1425" s="41" t="s">
        <v>2919</v>
      </c>
      <c r="H1425" s="41" t="s">
        <v>2920</v>
      </c>
      <c r="I1425" s="41" t="s">
        <v>908</v>
      </c>
      <c r="J1425" s="41" t="s">
        <v>907</v>
      </c>
      <c r="K1425" s="41">
        <f t="shared" si="247"/>
        <v>0</v>
      </c>
      <c r="L1425" s="41">
        <f t="shared" si="248"/>
        <v>1</v>
      </c>
      <c r="M1425" s="41">
        <f t="shared" si="249"/>
        <v>0</v>
      </c>
      <c r="N1425" s="41">
        <f t="shared" si="250"/>
        <v>1</v>
      </c>
      <c r="O1425" s="41">
        <v>1</v>
      </c>
    </row>
    <row r="1426" spans="1:15" x14ac:dyDescent="0.25">
      <c r="A1426" s="41">
        <f t="shared" si="243"/>
        <v>2019</v>
      </c>
      <c r="B1426" s="41" t="str">
        <f t="shared" si="244"/>
        <v>Jan</v>
      </c>
      <c r="C1426" s="41">
        <f t="shared" si="245"/>
        <v>2</v>
      </c>
      <c r="D1426" s="41" t="str">
        <f t="shared" si="246"/>
        <v>Wed</v>
      </c>
      <c r="E1426" s="27">
        <v>43474</v>
      </c>
      <c r="F1426" s="41" t="s">
        <v>2896</v>
      </c>
      <c r="G1426" s="41" t="s">
        <v>2897</v>
      </c>
      <c r="H1426" s="41" t="s">
        <v>2898</v>
      </c>
      <c r="I1426" s="41" t="s">
        <v>907</v>
      </c>
      <c r="J1426" s="41" t="s">
        <v>907</v>
      </c>
      <c r="K1426" s="41">
        <f t="shared" si="247"/>
        <v>1</v>
      </c>
      <c r="L1426" s="41">
        <f t="shared" si="248"/>
        <v>1</v>
      </c>
      <c r="M1426" s="41">
        <f t="shared" si="249"/>
        <v>1</v>
      </c>
      <c r="N1426" s="41">
        <f t="shared" si="250"/>
        <v>1</v>
      </c>
      <c r="O1426" s="41">
        <v>1</v>
      </c>
    </row>
    <row r="1427" spans="1:15" x14ac:dyDescent="0.25">
      <c r="A1427" s="41">
        <f t="shared" si="243"/>
        <v>2019</v>
      </c>
      <c r="B1427" s="41" t="str">
        <f t="shared" si="244"/>
        <v>Jan</v>
      </c>
      <c r="C1427" s="41">
        <f t="shared" si="245"/>
        <v>2</v>
      </c>
      <c r="D1427" s="41" t="str">
        <f t="shared" si="246"/>
        <v>Wed</v>
      </c>
      <c r="E1427" s="27">
        <v>43474</v>
      </c>
      <c r="F1427" s="41" t="s">
        <v>2900</v>
      </c>
      <c r="G1427" s="41" t="s">
        <v>2901</v>
      </c>
      <c r="H1427" s="41" t="s">
        <v>2902</v>
      </c>
      <c r="I1427" s="41" t="s">
        <v>907</v>
      </c>
      <c r="J1427" s="41" t="s">
        <v>907</v>
      </c>
      <c r="K1427" s="41">
        <f t="shared" si="247"/>
        <v>1</v>
      </c>
      <c r="L1427" s="41">
        <f t="shared" si="248"/>
        <v>1</v>
      </c>
      <c r="M1427" s="41">
        <f t="shared" si="249"/>
        <v>1</v>
      </c>
      <c r="N1427" s="41">
        <f t="shared" si="250"/>
        <v>1</v>
      </c>
      <c r="O1427" s="41">
        <v>1</v>
      </c>
    </row>
    <row r="1428" spans="1:15" x14ac:dyDescent="0.25">
      <c r="A1428" s="41">
        <f t="shared" si="243"/>
        <v>2019</v>
      </c>
      <c r="B1428" s="41" t="str">
        <f t="shared" si="244"/>
        <v>Jan</v>
      </c>
      <c r="C1428" s="41">
        <f t="shared" si="245"/>
        <v>2</v>
      </c>
      <c r="D1428" s="41" t="str">
        <f t="shared" si="246"/>
        <v>Wed</v>
      </c>
      <c r="E1428" s="27">
        <v>43474</v>
      </c>
      <c r="F1428" s="41" t="s">
        <v>2921</v>
      </c>
      <c r="G1428" s="41" t="s">
        <v>2922</v>
      </c>
      <c r="H1428" s="41" t="s">
        <v>2923</v>
      </c>
      <c r="I1428" s="41" t="s">
        <v>907</v>
      </c>
      <c r="J1428" s="41" t="s">
        <v>907</v>
      </c>
      <c r="K1428" s="41">
        <f t="shared" si="247"/>
        <v>1</v>
      </c>
      <c r="L1428" s="41">
        <f t="shared" si="248"/>
        <v>1</v>
      </c>
      <c r="M1428" s="41">
        <f t="shared" si="249"/>
        <v>1</v>
      </c>
      <c r="N1428" s="41">
        <f t="shared" si="250"/>
        <v>1</v>
      </c>
      <c r="O1428" s="41">
        <v>1</v>
      </c>
    </row>
    <row r="1429" spans="1:15" x14ac:dyDescent="0.25">
      <c r="A1429" s="41">
        <f t="shared" si="243"/>
        <v>2019</v>
      </c>
      <c r="B1429" s="41" t="str">
        <f t="shared" si="244"/>
        <v>Jan</v>
      </c>
      <c r="C1429" s="41">
        <f t="shared" si="245"/>
        <v>2</v>
      </c>
      <c r="D1429" s="41" t="str">
        <f t="shared" si="246"/>
        <v>Wed</v>
      </c>
      <c r="E1429" s="27">
        <v>43474</v>
      </c>
      <c r="F1429" s="41" t="s">
        <v>2925</v>
      </c>
      <c r="G1429" s="41" t="s">
        <v>2926</v>
      </c>
      <c r="H1429" s="41" t="s">
        <v>2927</v>
      </c>
      <c r="I1429" s="41" t="s">
        <v>908</v>
      </c>
      <c r="J1429" s="41" t="s">
        <v>907</v>
      </c>
      <c r="K1429" s="41">
        <f t="shared" si="247"/>
        <v>0</v>
      </c>
      <c r="L1429" s="41">
        <f t="shared" si="248"/>
        <v>1</v>
      </c>
      <c r="M1429" s="41">
        <f t="shared" si="249"/>
        <v>0</v>
      </c>
      <c r="N1429" s="41">
        <f t="shared" si="250"/>
        <v>1</v>
      </c>
      <c r="O1429" s="41">
        <v>1</v>
      </c>
    </row>
    <row r="1430" spans="1:15" x14ac:dyDescent="0.25">
      <c r="A1430" s="41">
        <f t="shared" si="243"/>
        <v>2019</v>
      </c>
      <c r="B1430" s="41" t="str">
        <f t="shared" si="244"/>
        <v>Jan</v>
      </c>
      <c r="C1430" s="41">
        <f t="shared" si="245"/>
        <v>2</v>
      </c>
      <c r="D1430" s="41" t="str">
        <f t="shared" si="246"/>
        <v>Wed</v>
      </c>
      <c r="E1430" s="27">
        <v>43474</v>
      </c>
      <c r="F1430" s="41" t="s">
        <v>2908</v>
      </c>
      <c r="G1430" s="41" t="s">
        <v>2909</v>
      </c>
      <c r="H1430" s="41" t="s">
        <v>2910</v>
      </c>
      <c r="I1430" s="41" t="s">
        <v>907</v>
      </c>
      <c r="J1430" s="41" t="s">
        <v>907</v>
      </c>
      <c r="K1430" s="41">
        <f t="shared" si="247"/>
        <v>1</v>
      </c>
      <c r="L1430" s="41">
        <f t="shared" si="248"/>
        <v>1</v>
      </c>
      <c r="M1430" s="41">
        <f t="shared" si="249"/>
        <v>1</v>
      </c>
      <c r="N1430" s="41">
        <f t="shared" si="250"/>
        <v>1</v>
      </c>
      <c r="O1430" s="41">
        <v>1</v>
      </c>
    </row>
    <row r="1431" spans="1:15" x14ac:dyDescent="0.25">
      <c r="A1431" s="41">
        <f t="shared" si="243"/>
        <v>2019</v>
      </c>
      <c r="B1431" s="41" t="str">
        <f t="shared" si="244"/>
        <v>Jan</v>
      </c>
      <c r="C1431" s="41">
        <f t="shared" si="245"/>
        <v>2</v>
      </c>
      <c r="D1431" s="41" t="str">
        <f t="shared" si="246"/>
        <v>Wed</v>
      </c>
      <c r="E1431" s="27">
        <v>43474</v>
      </c>
      <c r="F1431" s="41" t="s">
        <v>2914</v>
      </c>
      <c r="G1431" s="41" t="s">
        <v>2915</v>
      </c>
      <c r="H1431" s="41" t="s">
        <v>2916</v>
      </c>
      <c r="I1431" s="41" t="s">
        <v>907</v>
      </c>
      <c r="J1431" s="41" t="s">
        <v>907</v>
      </c>
      <c r="K1431" s="41">
        <f t="shared" si="247"/>
        <v>1</v>
      </c>
      <c r="L1431" s="41">
        <f t="shared" si="248"/>
        <v>1</v>
      </c>
      <c r="M1431" s="41">
        <f t="shared" si="249"/>
        <v>1</v>
      </c>
      <c r="N1431" s="41">
        <f t="shared" si="250"/>
        <v>1</v>
      </c>
      <c r="O1431" s="41">
        <v>1</v>
      </c>
    </row>
    <row r="1432" spans="1:15" x14ac:dyDescent="0.25">
      <c r="A1432" s="41">
        <f t="shared" si="243"/>
        <v>2019</v>
      </c>
      <c r="B1432" s="41" t="str">
        <f t="shared" si="244"/>
        <v>Jan</v>
      </c>
      <c r="C1432" s="41">
        <f t="shared" si="245"/>
        <v>2</v>
      </c>
      <c r="D1432" s="41" t="str">
        <f t="shared" si="246"/>
        <v>Wed</v>
      </c>
      <c r="E1432" s="27">
        <v>43474</v>
      </c>
      <c r="F1432" s="41">
        <v>53332</v>
      </c>
      <c r="G1432" s="41" t="s">
        <v>157</v>
      </c>
      <c r="H1432" s="41" t="s">
        <v>2924</v>
      </c>
      <c r="I1432" s="41" t="s">
        <v>908</v>
      </c>
      <c r="J1432" s="41" t="s">
        <v>907</v>
      </c>
      <c r="K1432" s="41">
        <f t="shared" si="247"/>
        <v>0</v>
      </c>
      <c r="L1432" s="41">
        <f t="shared" si="248"/>
        <v>1</v>
      </c>
      <c r="M1432" s="41">
        <f t="shared" si="249"/>
        <v>15</v>
      </c>
      <c r="N1432" s="41">
        <f t="shared" si="250"/>
        <v>16</v>
      </c>
      <c r="O1432" s="41">
        <v>1</v>
      </c>
    </row>
    <row r="1433" spans="1:15" x14ac:dyDescent="0.25">
      <c r="A1433" s="41">
        <f t="shared" si="243"/>
        <v>2019</v>
      </c>
      <c r="B1433" s="41" t="str">
        <f t="shared" si="244"/>
        <v>Jan</v>
      </c>
      <c r="C1433" s="41">
        <f t="shared" si="245"/>
        <v>2</v>
      </c>
      <c r="D1433" s="41" t="str">
        <f t="shared" si="246"/>
        <v>Wed</v>
      </c>
      <c r="E1433" s="27">
        <v>43474</v>
      </c>
      <c r="F1433" s="41">
        <v>53334</v>
      </c>
      <c r="G1433" s="41" t="s">
        <v>2953</v>
      </c>
      <c r="H1433" s="41" t="s">
        <v>2954</v>
      </c>
      <c r="I1433" s="41" t="s">
        <v>908</v>
      </c>
      <c r="J1433" s="41" t="s">
        <v>907</v>
      </c>
      <c r="K1433" s="41">
        <f t="shared" si="247"/>
        <v>0</v>
      </c>
      <c r="L1433" s="41">
        <f t="shared" si="248"/>
        <v>1</v>
      </c>
      <c r="M1433" s="41">
        <f t="shared" si="249"/>
        <v>0</v>
      </c>
      <c r="N1433" s="41">
        <f t="shared" si="250"/>
        <v>1</v>
      </c>
      <c r="O1433" s="41">
        <v>1</v>
      </c>
    </row>
    <row r="1434" spans="1:15" x14ac:dyDescent="0.25">
      <c r="A1434" s="41">
        <f t="shared" ref="A1434:A1497" si="251">YEAR(E1434)</f>
        <v>2019</v>
      </c>
      <c r="B1434" s="41" t="str">
        <f t="shared" ref="B1434:B1497" si="252">TEXT(E1434,"MMM")</f>
        <v>Jan</v>
      </c>
      <c r="C1434" s="41">
        <f t="shared" ref="C1434:C1497" si="253">WEEKNUM(E1434)</f>
        <v>2</v>
      </c>
      <c r="D1434" s="41" t="str">
        <f t="shared" ref="D1434:D1497" si="254">TEXT(E1434,"DDD")</f>
        <v>Wed</v>
      </c>
      <c r="E1434" s="27">
        <v>43474</v>
      </c>
      <c r="F1434" s="41">
        <v>53323</v>
      </c>
      <c r="G1434" s="41" t="s">
        <v>152</v>
      </c>
      <c r="H1434" s="41" t="s">
        <v>2904</v>
      </c>
      <c r="I1434" s="41" t="s">
        <v>907</v>
      </c>
      <c r="J1434" s="41" t="s">
        <v>907</v>
      </c>
      <c r="K1434" s="41">
        <f t="shared" si="247"/>
        <v>1</v>
      </c>
      <c r="L1434" s="41">
        <f t="shared" si="248"/>
        <v>1</v>
      </c>
      <c r="M1434" s="41">
        <f t="shared" si="249"/>
        <v>13</v>
      </c>
      <c r="N1434" s="41">
        <f t="shared" si="250"/>
        <v>18</v>
      </c>
      <c r="O1434" s="41">
        <v>1</v>
      </c>
    </row>
    <row r="1435" spans="1:15" x14ac:dyDescent="0.25">
      <c r="A1435" s="41">
        <f t="shared" si="251"/>
        <v>2019</v>
      </c>
      <c r="B1435" s="41" t="str">
        <f t="shared" si="252"/>
        <v>Jan</v>
      </c>
      <c r="C1435" s="41">
        <f t="shared" si="253"/>
        <v>2</v>
      </c>
      <c r="D1435" s="41" t="str">
        <f t="shared" si="254"/>
        <v>Wed</v>
      </c>
      <c r="E1435" s="27">
        <v>43474</v>
      </c>
      <c r="F1435" s="41">
        <v>50293</v>
      </c>
      <c r="G1435" s="41" t="s">
        <v>171</v>
      </c>
      <c r="H1435" s="41" t="s">
        <v>2888</v>
      </c>
      <c r="I1435" s="41" t="s">
        <v>907</v>
      </c>
      <c r="J1435" s="41" t="s">
        <v>907</v>
      </c>
      <c r="K1435" s="41">
        <f t="shared" si="247"/>
        <v>1</v>
      </c>
      <c r="L1435" s="41">
        <f t="shared" si="248"/>
        <v>1</v>
      </c>
      <c r="M1435" s="41">
        <f t="shared" si="249"/>
        <v>6</v>
      </c>
      <c r="N1435" s="41">
        <f t="shared" si="250"/>
        <v>6</v>
      </c>
      <c r="O1435" s="41">
        <v>1</v>
      </c>
    </row>
    <row r="1436" spans="1:15" x14ac:dyDescent="0.25">
      <c r="A1436" s="41">
        <f t="shared" si="251"/>
        <v>2019</v>
      </c>
      <c r="B1436" s="41" t="str">
        <f t="shared" si="252"/>
        <v>Jan</v>
      </c>
      <c r="C1436" s="41">
        <f t="shared" si="253"/>
        <v>2</v>
      </c>
      <c r="D1436" s="41" t="str">
        <f t="shared" si="254"/>
        <v>Wed</v>
      </c>
      <c r="E1436" s="27">
        <v>43474</v>
      </c>
      <c r="F1436" s="41" t="s">
        <v>2905</v>
      </c>
      <c r="G1436" s="41" t="s">
        <v>2906</v>
      </c>
      <c r="H1436" s="41" t="s">
        <v>2907</v>
      </c>
      <c r="I1436" s="41" t="s">
        <v>907</v>
      </c>
      <c r="J1436" s="41" t="s">
        <v>907</v>
      </c>
      <c r="K1436" s="41">
        <f t="shared" si="247"/>
        <v>1</v>
      </c>
      <c r="L1436" s="41">
        <f t="shared" si="248"/>
        <v>1</v>
      </c>
      <c r="M1436" s="41">
        <f t="shared" si="249"/>
        <v>1</v>
      </c>
      <c r="N1436" s="41">
        <f t="shared" si="250"/>
        <v>1</v>
      </c>
      <c r="O1436" s="41">
        <v>1</v>
      </c>
    </row>
    <row r="1437" spans="1:15" x14ac:dyDescent="0.25">
      <c r="A1437" s="41">
        <f t="shared" si="251"/>
        <v>2019</v>
      </c>
      <c r="B1437" s="41" t="str">
        <f t="shared" si="252"/>
        <v>Jan</v>
      </c>
      <c r="C1437" s="41">
        <f t="shared" si="253"/>
        <v>2</v>
      </c>
      <c r="D1437" s="41" t="str">
        <f t="shared" si="254"/>
        <v>Wed</v>
      </c>
      <c r="E1437" s="27">
        <v>43474</v>
      </c>
      <c r="F1437" s="41">
        <v>53579</v>
      </c>
      <c r="G1437" s="41" t="s">
        <v>2433</v>
      </c>
      <c r="H1437" s="41" t="s">
        <v>2944</v>
      </c>
      <c r="I1437" s="41" t="s">
        <v>908</v>
      </c>
      <c r="J1437" s="41" t="s">
        <v>908</v>
      </c>
      <c r="K1437" s="41">
        <f t="shared" si="247"/>
        <v>0</v>
      </c>
      <c r="L1437" s="41">
        <f t="shared" si="248"/>
        <v>0</v>
      </c>
      <c r="M1437" s="41">
        <f t="shared" si="249"/>
        <v>1</v>
      </c>
      <c r="N1437" s="41">
        <f t="shared" si="250"/>
        <v>1</v>
      </c>
      <c r="O1437" s="41">
        <v>1</v>
      </c>
    </row>
    <row r="1438" spans="1:15" x14ac:dyDescent="0.25">
      <c r="A1438" s="41">
        <f t="shared" si="251"/>
        <v>2019</v>
      </c>
      <c r="B1438" s="41" t="str">
        <f t="shared" si="252"/>
        <v>Jan</v>
      </c>
      <c r="C1438" s="41">
        <f t="shared" si="253"/>
        <v>2</v>
      </c>
      <c r="D1438" s="41" t="str">
        <f t="shared" si="254"/>
        <v>Wed</v>
      </c>
      <c r="E1438" s="27">
        <v>43474</v>
      </c>
      <c r="F1438" s="41">
        <v>50295</v>
      </c>
      <c r="G1438" s="41" t="s">
        <v>98</v>
      </c>
      <c r="H1438" s="41" t="s">
        <v>2895</v>
      </c>
      <c r="I1438" s="41" t="s">
        <v>907</v>
      </c>
      <c r="J1438" s="41" t="s">
        <v>907</v>
      </c>
      <c r="K1438" s="41">
        <f t="shared" si="247"/>
        <v>1</v>
      </c>
      <c r="L1438" s="41">
        <f t="shared" si="248"/>
        <v>1</v>
      </c>
      <c r="M1438" s="41">
        <f t="shared" si="249"/>
        <v>3</v>
      </c>
      <c r="N1438" s="41">
        <f t="shared" si="250"/>
        <v>4</v>
      </c>
      <c r="O1438" s="41">
        <v>1</v>
      </c>
    </row>
    <row r="1439" spans="1:15" x14ac:dyDescent="0.25">
      <c r="A1439" s="41">
        <f t="shared" si="251"/>
        <v>2019</v>
      </c>
      <c r="B1439" s="41" t="str">
        <f t="shared" si="252"/>
        <v>Jan</v>
      </c>
      <c r="C1439" s="41">
        <f t="shared" si="253"/>
        <v>2</v>
      </c>
      <c r="D1439" s="41" t="str">
        <f t="shared" si="254"/>
        <v>Wed</v>
      </c>
      <c r="E1439" s="27">
        <v>43474</v>
      </c>
      <c r="F1439" s="41">
        <v>50209</v>
      </c>
      <c r="G1439" s="41" t="s">
        <v>885</v>
      </c>
      <c r="H1439" s="41" t="s">
        <v>2943</v>
      </c>
      <c r="I1439" s="41" t="s">
        <v>908</v>
      </c>
      <c r="J1439" s="41" t="s">
        <v>907</v>
      </c>
      <c r="K1439" s="41">
        <f t="shared" si="247"/>
        <v>0</v>
      </c>
      <c r="L1439" s="41">
        <f t="shared" si="248"/>
        <v>1</v>
      </c>
      <c r="M1439" s="41">
        <f t="shared" si="249"/>
        <v>2</v>
      </c>
      <c r="N1439" s="41">
        <f t="shared" si="250"/>
        <v>3</v>
      </c>
      <c r="O1439" s="41">
        <v>1</v>
      </c>
    </row>
    <row r="1440" spans="1:15" x14ac:dyDescent="0.25">
      <c r="A1440" s="41">
        <f t="shared" si="251"/>
        <v>2019</v>
      </c>
      <c r="B1440" s="41" t="str">
        <f t="shared" si="252"/>
        <v>Jan</v>
      </c>
      <c r="C1440" s="41">
        <f t="shared" si="253"/>
        <v>2</v>
      </c>
      <c r="D1440" s="41" t="str">
        <f t="shared" si="254"/>
        <v>Wed</v>
      </c>
      <c r="E1440" s="27">
        <v>43474</v>
      </c>
      <c r="F1440" s="41">
        <v>50327</v>
      </c>
      <c r="G1440" s="41" t="s">
        <v>39</v>
      </c>
      <c r="H1440" s="41" t="s">
        <v>2947</v>
      </c>
      <c r="I1440" s="41" t="s">
        <v>907</v>
      </c>
      <c r="J1440" s="41" t="s">
        <v>930</v>
      </c>
      <c r="K1440" s="41">
        <f t="shared" si="247"/>
        <v>1</v>
      </c>
      <c r="L1440" s="41">
        <f t="shared" si="248"/>
        <v>0</v>
      </c>
      <c r="M1440" s="41">
        <f t="shared" si="249"/>
        <v>26</v>
      </c>
      <c r="N1440" s="41">
        <f t="shared" si="250"/>
        <v>21</v>
      </c>
      <c r="O1440" s="41">
        <v>1</v>
      </c>
    </row>
    <row r="1441" spans="1:15" x14ac:dyDescent="0.25">
      <c r="A1441" s="41">
        <f t="shared" si="251"/>
        <v>2019</v>
      </c>
      <c r="B1441" s="41" t="str">
        <f t="shared" si="252"/>
        <v>Jan</v>
      </c>
      <c r="C1441" s="41">
        <f t="shared" si="253"/>
        <v>2</v>
      </c>
      <c r="D1441" s="41" t="str">
        <f t="shared" si="254"/>
        <v>Wed</v>
      </c>
      <c r="E1441" s="27">
        <v>43474</v>
      </c>
      <c r="F1441" s="41">
        <v>49989</v>
      </c>
      <c r="G1441" s="41" t="s">
        <v>236</v>
      </c>
      <c r="H1441" s="41" t="s">
        <v>2942</v>
      </c>
      <c r="I1441" s="41" t="s">
        <v>908</v>
      </c>
      <c r="J1441" s="41" t="s">
        <v>907</v>
      </c>
      <c r="K1441" s="41">
        <f t="shared" si="247"/>
        <v>0</v>
      </c>
      <c r="L1441" s="41">
        <f t="shared" si="248"/>
        <v>1</v>
      </c>
      <c r="M1441" s="41">
        <f t="shared" si="249"/>
        <v>2</v>
      </c>
      <c r="N1441" s="41">
        <f t="shared" si="250"/>
        <v>4</v>
      </c>
      <c r="O1441" s="41">
        <v>1</v>
      </c>
    </row>
    <row r="1442" spans="1:15" x14ac:dyDescent="0.25">
      <c r="A1442" s="41">
        <f t="shared" si="251"/>
        <v>2019</v>
      </c>
      <c r="B1442" s="41" t="str">
        <f t="shared" si="252"/>
        <v>Jan</v>
      </c>
      <c r="C1442" s="41">
        <f t="shared" si="253"/>
        <v>2</v>
      </c>
      <c r="D1442" s="41" t="str">
        <f t="shared" si="254"/>
        <v>Wed</v>
      </c>
      <c r="E1442" s="27">
        <v>43474</v>
      </c>
      <c r="F1442" s="41">
        <v>50267</v>
      </c>
      <c r="G1442" s="41" t="s">
        <v>236</v>
      </c>
      <c r="H1442" s="41" t="s">
        <v>2941</v>
      </c>
      <c r="I1442" s="41" t="s">
        <v>908</v>
      </c>
      <c r="J1442" s="41" t="s">
        <v>907</v>
      </c>
      <c r="K1442" s="41">
        <f t="shared" si="247"/>
        <v>0</v>
      </c>
      <c r="L1442" s="41">
        <f t="shared" si="248"/>
        <v>1</v>
      </c>
      <c r="M1442" s="41">
        <f t="shared" si="249"/>
        <v>2</v>
      </c>
      <c r="N1442" s="41">
        <f t="shared" si="250"/>
        <v>4</v>
      </c>
      <c r="O1442" s="41">
        <v>1</v>
      </c>
    </row>
    <row r="1443" spans="1:15" x14ac:dyDescent="0.25">
      <c r="A1443" s="41">
        <f t="shared" si="251"/>
        <v>2019</v>
      </c>
      <c r="B1443" s="41" t="str">
        <f t="shared" si="252"/>
        <v>Jan</v>
      </c>
      <c r="C1443" s="41">
        <f t="shared" si="253"/>
        <v>2</v>
      </c>
      <c r="D1443" s="41" t="str">
        <f t="shared" si="254"/>
        <v>Wed</v>
      </c>
      <c r="E1443" s="27">
        <v>43474</v>
      </c>
      <c r="F1443" s="41">
        <v>53270</v>
      </c>
      <c r="G1443" s="41" t="s">
        <v>2232</v>
      </c>
      <c r="H1443" s="41" t="s">
        <v>2934</v>
      </c>
      <c r="I1443" s="41" t="s">
        <v>908</v>
      </c>
      <c r="J1443" s="41" t="s">
        <v>907</v>
      </c>
      <c r="K1443" s="41">
        <f t="shared" si="247"/>
        <v>0</v>
      </c>
      <c r="L1443" s="41">
        <f t="shared" si="248"/>
        <v>1</v>
      </c>
      <c r="M1443" s="41">
        <f t="shared" si="249"/>
        <v>1</v>
      </c>
      <c r="N1443" s="41">
        <f t="shared" si="250"/>
        <v>2</v>
      </c>
      <c r="O1443" s="41">
        <v>1</v>
      </c>
    </row>
    <row r="1444" spans="1:15" x14ac:dyDescent="0.25">
      <c r="A1444" s="41">
        <f t="shared" si="251"/>
        <v>2019</v>
      </c>
      <c r="B1444" s="41" t="str">
        <f t="shared" si="252"/>
        <v>Jan</v>
      </c>
      <c r="C1444" s="41">
        <f t="shared" si="253"/>
        <v>2</v>
      </c>
      <c r="D1444" s="41" t="str">
        <f t="shared" si="254"/>
        <v>Wed</v>
      </c>
      <c r="E1444" s="27">
        <v>43474</v>
      </c>
      <c r="F1444" s="41">
        <v>47858</v>
      </c>
      <c r="G1444" s="41" t="s">
        <v>447</v>
      </c>
      <c r="H1444" s="41" t="s">
        <v>2956</v>
      </c>
      <c r="I1444" s="41" t="s">
        <v>909</v>
      </c>
      <c r="J1444" s="41" t="s">
        <v>909</v>
      </c>
      <c r="K1444" s="41">
        <f t="shared" si="247"/>
        <v>0</v>
      </c>
      <c r="L1444" s="41">
        <f t="shared" si="248"/>
        <v>0</v>
      </c>
      <c r="M1444" s="41">
        <f t="shared" si="249"/>
        <v>2</v>
      </c>
      <c r="N1444" s="41">
        <f t="shared" si="250"/>
        <v>2</v>
      </c>
      <c r="O1444" s="41">
        <v>1</v>
      </c>
    </row>
    <row r="1445" spans="1:15" x14ac:dyDescent="0.25">
      <c r="A1445" s="41">
        <f t="shared" si="251"/>
        <v>2019</v>
      </c>
      <c r="B1445" s="41" t="str">
        <f t="shared" si="252"/>
        <v>Jan</v>
      </c>
      <c r="C1445" s="41">
        <f t="shared" si="253"/>
        <v>2</v>
      </c>
      <c r="D1445" s="41" t="str">
        <f t="shared" si="254"/>
        <v>Wed</v>
      </c>
      <c r="E1445" s="27">
        <v>43474</v>
      </c>
      <c r="F1445" s="41">
        <v>50318</v>
      </c>
      <c r="G1445" s="41" t="s">
        <v>176</v>
      </c>
      <c r="H1445" s="41" t="s">
        <v>2913</v>
      </c>
      <c r="I1445" s="41" t="s">
        <v>907</v>
      </c>
      <c r="J1445" s="41" t="s">
        <v>907</v>
      </c>
      <c r="K1445" s="41">
        <f t="shared" si="247"/>
        <v>1</v>
      </c>
      <c r="L1445" s="41">
        <f t="shared" si="248"/>
        <v>1</v>
      </c>
      <c r="M1445" s="41">
        <f t="shared" si="249"/>
        <v>15</v>
      </c>
      <c r="N1445" s="41">
        <f t="shared" si="250"/>
        <v>15</v>
      </c>
      <c r="O1445" s="41">
        <v>1</v>
      </c>
    </row>
    <row r="1446" spans="1:15" x14ac:dyDescent="0.25">
      <c r="A1446" s="41">
        <f t="shared" si="251"/>
        <v>2019</v>
      </c>
      <c r="B1446" s="41" t="str">
        <f t="shared" si="252"/>
        <v>Jan</v>
      </c>
      <c r="C1446" s="41">
        <f t="shared" si="253"/>
        <v>2</v>
      </c>
      <c r="D1446" s="41" t="str">
        <f t="shared" si="254"/>
        <v>Wed</v>
      </c>
      <c r="E1446" s="27">
        <v>43474</v>
      </c>
      <c r="F1446" s="41">
        <v>50304</v>
      </c>
      <c r="G1446" s="41" t="s">
        <v>452</v>
      </c>
      <c r="H1446" s="41" t="s">
        <v>2899</v>
      </c>
      <c r="I1446" s="41" t="s">
        <v>907</v>
      </c>
      <c r="J1446" s="41" t="s">
        <v>907</v>
      </c>
      <c r="K1446" s="41">
        <f t="shared" si="247"/>
        <v>1</v>
      </c>
      <c r="L1446" s="41">
        <f t="shared" si="248"/>
        <v>1</v>
      </c>
      <c r="M1446" s="41">
        <f t="shared" si="249"/>
        <v>2</v>
      </c>
      <c r="N1446" s="41">
        <f t="shared" si="250"/>
        <v>2</v>
      </c>
      <c r="O1446" s="41">
        <v>1</v>
      </c>
    </row>
    <row r="1447" spans="1:15" x14ac:dyDescent="0.25">
      <c r="A1447" s="41">
        <f t="shared" si="251"/>
        <v>2019</v>
      </c>
      <c r="B1447" s="41" t="str">
        <f t="shared" si="252"/>
        <v>Jan</v>
      </c>
      <c r="C1447" s="41">
        <f t="shared" si="253"/>
        <v>2</v>
      </c>
      <c r="D1447" s="41" t="str">
        <f t="shared" si="254"/>
        <v>Wed</v>
      </c>
      <c r="E1447" s="27">
        <v>43474</v>
      </c>
      <c r="F1447" s="41">
        <v>51218</v>
      </c>
      <c r="G1447" s="41" t="s">
        <v>35</v>
      </c>
      <c r="H1447" s="41" t="s">
        <v>2903</v>
      </c>
      <c r="I1447" s="41" t="s">
        <v>907</v>
      </c>
      <c r="J1447" s="41" t="s">
        <v>907</v>
      </c>
      <c r="K1447" s="41">
        <f t="shared" si="247"/>
        <v>1</v>
      </c>
      <c r="L1447" s="41">
        <f t="shared" si="248"/>
        <v>1</v>
      </c>
      <c r="M1447" s="41">
        <f t="shared" si="249"/>
        <v>11</v>
      </c>
      <c r="N1447" s="41">
        <f t="shared" si="250"/>
        <v>13</v>
      </c>
      <c r="O1447" s="41">
        <v>1</v>
      </c>
    </row>
    <row r="1448" spans="1:15" x14ac:dyDescent="0.25">
      <c r="A1448" s="41">
        <f t="shared" si="251"/>
        <v>2019</v>
      </c>
      <c r="B1448" s="41" t="str">
        <f t="shared" si="252"/>
        <v>Jan</v>
      </c>
      <c r="C1448" s="41">
        <f t="shared" si="253"/>
        <v>2</v>
      </c>
      <c r="D1448" s="41" t="str">
        <f t="shared" si="254"/>
        <v>Wed</v>
      </c>
      <c r="E1448" s="27">
        <v>43474</v>
      </c>
      <c r="F1448" s="41">
        <v>45327</v>
      </c>
      <c r="G1448" s="41" t="s">
        <v>58</v>
      </c>
      <c r="H1448" s="41" t="s">
        <v>2912</v>
      </c>
      <c r="I1448" s="41" t="s">
        <v>907</v>
      </c>
      <c r="J1448" s="41" t="s">
        <v>907</v>
      </c>
      <c r="K1448" s="41">
        <f t="shared" si="247"/>
        <v>1</v>
      </c>
      <c r="L1448" s="41">
        <f t="shared" si="248"/>
        <v>1</v>
      </c>
      <c r="M1448" s="41">
        <f t="shared" si="249"/>
        <v>11</v>
      </c>
      <c r="N1448" s="41">
        <f t="shared" si="250"/>
        <v>11</v>
      </c>
      <c r="O1448" s="41">
        <v>1</v>
      </c>
    </row>
    <row r="1449" spans="1:15" x14ac:dyDescent="0.25">
      <c r="A1449" s="41">
        <f t="shared" si="251"/>
        <v>2019</v>
      </c>
      <c r="B1449" s="41" t="str">
        <f t="shared" si="252"/>
        <v>Jan</v>
      </c>
      <c r="C1449" s="41">
        <f t="shared" si="253"/>
        <v>2</v>
      </c>
      <c r="D1449" s="41" t="str">
        <f t="shared" si="254"/>
        <v>Wed</v>
      </c>
      <c r="E1449" s="27">
        <v>43474</v>
      </c>
      <c r="F1449" s="41">
        <v>50328</v>
      </c>
      <c r="G1449" s="41" t="s">
        <v>177</v>
      </c>
      <c r="H1449" s="41" t="s">
        <v>2911</v>
      </c>
      <c r="I1449" s="41" t="s">
        <v>907</v>
      </c>
      <c r="J1449" s="41" t="s">
        <v>907</v>
      </c>
      <c r="K1449" s="41">
        <f t="shared" si="247"/>
        <v>1</v>
      </c>
      <c r="L1449" s="41">
        <f t="shared" si="248"/>
        <v>1</v>
      </c>
      <c r="M1449" s="41">
        <f t="shared" si="249"/>
        <v>8</v>
      </c>
      <c r="N1449" s="41">
        <f t="shared" si="250"/>
        <v>9</v>
      </c>
      <c r="O1449" s="41">
        <v>1</v>
      </c>
    </row>
    <row r="1450" spans="1:15" x14ac:dyDescent="0.25">
      <c r="A1450" s="41">
        <f t="shared" si="251"/>
        <v>2019</v>
      </c>
      <c r="B1450" s="41" t="str">
        <f t="shared" si="252"/>
        <v>Jan</v>
      </c>
      <c r="C1450" s="41">
        <f t="shared" si="253"/>
        <v>2</v>
      </c>
      <c r="D1450" s="41" t="str">
        <f t="shared" si="254"/>
        <v>Wed</v>
      </c>
      <c r="E1450" s="27">
        <v>43474</v>
      </c>
      <c r="F1450" s="41" t="s">
        <v>2950</v>
      </c>
      <c r="G1450" s="41" t="s">
        <v>2951</v>
      </c>
      <c r="H1450" s="41" t="s">
        <v>2952</v>
      </c>
      <c r="I1450" s="41" t="s">
        <v>907</v>
      </c>
      <c r="J1450" s="41" t="s">
        <v>907</v>
      </c>
      <c r="K1450" s="41">
        <f t="shared" si="247"/>
        <v>1</v>
      </c>
      <c r="L1450" s="41">
        <f t="shared" si="248"/>
        <v>1</v>
      </c>
      <c r="M1450" s="41">
        <f t="shared" si="249"/>
        <v>1</v>
      </c>
      <c r="N1450" s="41">
        <f t="shared" si="250"/>
        <v>1</v>
      </c>
      <c r="O1450" s="41">
        <v>1</v>
      </c>
    </row>
    <row r="1451" spans="1:15" x14ac:dyDescent="0.25">
      <c r="A1451" s="41">
        <f t="shared" si="251"/>
        <v>2019</v>
      </c>
      <c r="B1451" s="41" t="str">
        <f t="shared" si="252"/>
        <v>Jan</v>
      </c>
      <c r="C1451" s="41">
        <f t="shared" si="253"/>
        <v>2</v>
      </c>
      <c r="D1451" s="41" t="str">
        <f t="shared" si="254"/>
        <v>Wed</v>
      </c>
      <c r="E1451" s="27">
        <v>43474</v>
      </c>
      <c r="F1451" s="41" t="s">
        <v>3341</v>
      </c>
      <c r="G1451" s="41" t="s">
        <v>3342</v>
      </c>
      <c r="H1451" s="41" t="s">
        <v>3343</v>
      </c>
      <c r="I1451" s="41" t="s">
        <v>907</v>
      </c>
      <c r="J1451" s="41" t="s">
        <v>909</v>
      </c>
      <c r="K1451" s="41">
        <f t="shared" si="247"/>
        <v>1</v>
      </c>
      <c r="L1451" s="41">
        <f t="shared" si="248"/>
        <v>0</v>
      </c>
      <c r="M1451" s="41">
        <f t="shared" si="249"/>
        <v>1</v>
      </c>
      <c r="N1451" s="41">
        <f t="shared" si="250"/>
        <v>0</v>
      </c>
      <c r="O1451" s="41">
        <v>1</v>
      </c>
    </row>
    <row r="1452" spans="1:15" x14ac:dyDescent="0.25">
      <c r="A1452" s="41">
        <f t="shared" si="251"/>
        <v>2019</v>
      </c>
      <c r="B1452" s="41" t="str">
        <f t="shared" si="252"/>
        <v>Jan</v>
      </c>
      <c r="C1452" s="41">
        <f t="shared" si="253"/>
        <v>2</v>
      </c>
      <c r="D1452" s="41" t="str">
        <f t="shared" si="254"/>
        <v>Wed</v>
      </c>
      <c r="E1452" s="27">
        <v>43474</v>
      </c>
      <c r="F1452" s="41">
        <v>50303</v>
      </c>
      <c r="G1452" s="41" t="s">
        <v>1750</v>
      </c>
      <c r="H1452" s="41" t="s">
        <v>2946</v>
      </c>
      <c r="I1452" s="41" t="s">
        <v>909</v>
      </c>
      <c r="J1452" s="41" t="s">
        <v>909</v>
      </c>
      <c r="K1452" s="41">
        <f t="shared" si="247"/>
        <v>0</v>
      </c>
      <c r="L1452" s="41">
        <f t="shared" si="248"/>
        <v>0</v>
      </c>
      <c r="M1452" s="41">
        <f t="shared" si="249"/>
        <v>1</v>
      </c>
      <c r="N1452" s="41">
        <f t="shared" si="250"/>
        <v>1</v>
      </c>
      <c r="O1452" s="41">
        <v>1</v>
      </c>
    </row>
    <row r="1453" spans="1:15" x14ac:dyDescent="0.25">
      <c r="A1453" s="41">
        <f t="shared" si="251"/>
        <v>2019</v>
      </c>
      <c r="B1453" s="41" t="str">
        <f t="shared" si="252"/>
        <v>Jan</v>
      </c>
      <c r="C1453" s="41">
        <f t="shared" si="253"/>
        <v>2</v>
      </c>
      <c r="D1453" s="41" t="str">
        <f t="shared" si="254"/>
        <v>Wed</v>
      </c>
      <c r="E1453" s="27">
        <v>43474</v>
      </c>
      <c r="F1453" s="41">
        <v>53539</v>
      </c>
      <c r="G1453" s="41" t="s">
        <v>1750</v>
      </c>
      <c r="H1453" s="41" t="s">
        <v>2948</v>
      </c>
      <c r="I1453" s="41" t="s">
        <v>909</v>
      </c>
      <c r="J1453" s="41" t="s">
        <v>909</v>
      </c>
      <c r="K1453" s="41">
        <f t="shared" si="247"/>
        <v>0</v>
      </c>
      <c r="L1453" s="41">
        <f t="shared" si="248"/>
        <v>0</v>
      </c>
      <c r="M1453" s="41">
        <f t="shared" si="249"/>
        <v>1</v>
      </c>
      <c r="N1453" s="41">
        <f t="shared" si="250"/>
        <v>1</v>
      </c>
      <c r="O1453" s="41">
        <v>1</v>
      </c>
    </row>
    <row r="1454" spans="1:15" x14ac:dyDescent="0.25">
      <c r="A1454" s="41">
        <f t="shared" si="251"/>
        <v>2019</v>
      </c>
      <c r="B1454" s="41" t="str">
        <f t="shared" si="252"/>
        <v>Jan</v>
      </c>
      <c r="C1454" s="41">
        <f t="shared" si="253"/>
        <v>2</v>
      </c>
      <c r="D1454" s="41" t="str">
        <f t="shared" si="254"/>
        <v>Wed</v>
      </c>
      <c r="E1454" s="27">
        <v>43474</v>
      </c>
      <c r="F1454" s="41">
        <v>53474</v>
      </c>
      <c r="G1454" s="41" t="s">
        <v>2890</v>
      </c>
      <c r="H1454" s="41" t="s">
        <v>2891</v>
      </c>
      <c r="I1454" s="41" t="s">
        <v>908</v>
      </c>
      <c r="J1454" s="41" t="s">
        <v>908</v>
      </c>
      <c r="K1454" s="41">
        <f t="shared" si="247"/>
        <v>0</v>
      </c>
      <c r="L1454" s="41">
        <f t="shared" si="248"/>
        <v>0</v>
      </c>
      <c r="M1454" s="41">
        <f t="shared" si="249"/>
        <v>2</v>
      </c>
      <c r="N1454" s="41">
        <f t="shared" si="250"/>
        <v>2</v>
      </c>
      <c r="O1454" s="41">
        <v>1</v>
      </c>
    </row>
    <row r="1455" spans="1:15" x14ac:dyDescent="0.25">
      <c r="A1455" s="41">
        <f t="shared" si="251"/>
        <v>2019</v>
      </c>
      <c r="B1455" s="41" t="str">
        <f t="shared" si="252"/>
        <v>Jan</v>
      </c>
      <c r="C1455" s="41">
        <f t="shared" si="253"/>
        <v>2</v>
      </c>
      <c r="D1455" s="41" t="str">
        <f t="shared" si="254"/>
        <v>Wed</v>
      </c>
      <c r="E1455" s="27">
        <v>43474</v>
      </c>
      <c r="F1455" s="41">
        <v>53475</v>
      </c>
      <c r="G1455" s="41" t="s">
        <v>2890</v>
      </c>
      <c r="H1455" s="41" t="s">
        <v>2955</v>
      </c>
      <c r="I1455" s="41" t="s">
        <v>907</v>
      </c>
      <c r="J1455" s="41" t="s">
        <v>907</v>
      </c>
      <c r="K1455" s="41">
        <f t="shared" si="247"/>
        <v>1</v>
      </c>
      <c r="L1455" s="41">
        <f t="shared" si="248"/>
        <v>1</v>
      </c>
      <c r="M1455" s="41">
        <f t="shared" si="249"/>
        <v>2</v>
      </c>
      <c r="N1455" s="41">
        <f t="shared" si="250"/>
        <v>2</v>
      </c>
      <c r="O1455" s="41">
        <v>1</v>
      </c>
    </row>
    <row r="1456" spans="1:15" x14ac:dyDescent="0.25">
      <c r="A1456" s="41">
        <f t="shared" si="251"/>
        <v>2019</v>
      </c>
      <c r="B1456" s="41" t="str">
        <f t="shared" si="252"/>
        <v>Jan</v>
      </c>
      <c r="C1456" s="41">
        <f t="shared" si="253"/>
        <v>2</v>
      </c>
      <c r="D1456" s="41" t="str">
        <f t="shared" si="254"/>
        <v>Wed</v>
      </c>
      <c r="E1456" s="27">
        <v>43474</v>
      </c>
      <c r="F1456" s="41">
        <v>53527</v>
      </c>
      <c r="G1456" s="41" t="s">
        <v>3325</v>
      </c>
      <c r="H1456" s="41" t="s">
        <v>3326</v>
      </c>
      <c r="I1456" s="41" t="s">
        <v>908</v>
      </c>
      <c r="J1456" s="41" t="s">
        <v>907</v>
      </c>
      <c r="K1456" s="41">
        <f t="shared" si="247"/>
        <v>0</v>
      </c>
      <c r="L1456" s="41">
        <f t="shared" si="248"/>
        <v>1</v>
      </c>
      <c r="M1456" s="41">
        <f t="shared" si="249"/>
        <v>0</v>
      </c>
      <c r="N1456" s="41">
        <f t="shared" si="250"/>
        <v>1</v>
      </c>
      <c r="O1456" s="41">
        <v>1</v>
      </c>
    </row>
    <row r="1457" spans="1:15" x14ac:dyDescent="0.25">
      <c r="A1457" s="41">
        <f t="shared" si="251"/>
        <v>2019</v>
      </c>
      <c r="B1457" s="41" t="str">
        <f t="shared" si="252"/>
        <v>Jan</v>
      </c>
      <c r="C1457" s="41">
        <f t="shared" si="253"/>
        <v>2</v>
      </c>
      <c r="D1457" s="41" t="str">
        <f t="shared" si="254"/>
        <v>Wed</v>
      </c>
      <c r="E1457" s="27">
        <v>43474</v>
      </c>
      <c r="F1457" s="41">
        <v>49423</v>
      </c>
      <c r="G1457" s="41" t="s">
        <v>267</v>
      </c>
      <c r="H1457" s="41" t="s">
        <v>2917</v>
      </c>
      <c r="I1457" s="41" t="s">
        <v>907</v>
      </c>
      <c r="J1457" s="41" t="s">
        <v>907</v>
      </c>
      <c r="K1457" s="41">
        <f t="shared" si="247"/>
        <v>1</v>
      </c>
      <c r="L1457" s="41">
        <f t="shared" si="248"/>
        <v>1</v>
      </c>
      <c r="M1457" s="41">
        <f t="shared" si="249"/>
        <v>2</v>
      </c>
      <c r="N1457" s="41">
        <f t="shared" si="250"/>
        <v>2</v>
      </c>
      <c r="O1457" s="41">
        <v>1</v>
      </c>
    </row>
    <row r="1458" spans="1:15" x14ac:dyDescent="0.25">
      <c r="A1458" s="41">
        <f t="shared" si="251"/>
        <v>2019</v>
      </c>
      <c r="B1458" s="41" t="str">
        <f t="shared" si="252"/>
        <v>Jan</v>
      </c>
      <c r="C1458" s="41">
        <f t="shared" si="253"/>
        <v>2</v>
      </c>
      <c r="D1458" s="41" t="str">
        <f t="shared" si="254"/>
        <v>Wed</v>
      </c>
      <c r="E1458" s="27">
        <v>43474</v>
      </c>
      <c r="F1458" s="41">
        <v>50002</v>
      </c>
      <c r="G1458" s="41" t="s">
        <v>2930</v>
      </c>
      <c r="H1458" s="41" t="s">
        <v>2931</v>
      </c>
      <c r="I1458" s="41" t="s">
        <v>908</v>
      </c>
      <c r="J1458" s="41" t="s">
        <v>907</v>
      </c>
      <c r="K1458" s="41">
        <f t="shared" si="247"/>
        <v>0</v>
      </c>
      <c r="L1458" s="41">
        <f t="shared" si="248"/>
        <v>1</v>
      </c>
      <c r="M1458" s="41">
        <f t="shared" si="249"/>
        <v>0</v>
      </c>
      <c r="N1458" s="41">
        <f t="shared" si="250"/>
        <v>1</v>
      </c>
      <c r="O1458" s="41">
        <v>1</v>
      </c>
    </row>
    <row r="1459" spans="1:15" x14ac:dyDescent="0.25">
      <c r="A1459" s="41">
        <f t="shared" si="251"/>
        <v>2019</v>
      </c>
      <c r="B1459" s="41" t="str">
        <f t="shared" si="252"/>
        <v>Jan</v>
      </c>
      <c r="C1459" s="41">
        <f t="shared" si="253"/>
        <v>2</v>
      </c>
      <c r="D1459" s="41" t="str">
        <f t="shared" si="254"/>
        <v>Wed</v>
      </c>
      <c r="E1459" s="27">
        <v>43474</v>
      </c>
      <c r="F1459" s="41">
        <v>53426</v>
      </c>
      <c r="G1459" s="41" t="s">
        <v>2681</v>
      </c>
      <c r="H1459" s="41">
        <v>264340</v>
      </c>
      <c r="I1459" s="41" t="s">
        <v>908</v>
      </c>
      <c r="J1459" s="41" t="s">
        <v>907</v>
      </c>
      <c r="K1459" s="41">
        <f t="shared" si="247"/>
        <v>0</v>
      </c>
      <c r="L1459" s="41">
        <f t="shared" si="248"/>
        <v>1</v>
      </c>
      <c r="M1459" s="41">
        <f t="shared" si="249"/>
        <v>6</v>
      </c>
      <c r="N1459" s="41">
        <f t="shared" si="250"/>
        <v>8</v>
      </c>
      <c r="O1459" s="41">
        <v>1</v>
      </c>
    </row>
    <row r="1460" spans="1:15" x14ac:dyDescent="0.25">
      <c r="A1460" s="41">
        <f t="shared" si="251"/>
        <v>2019</v>
      </c>
      <c r="B1460" s="41" t="str">
        <f t="shared" si="252"/>
        <v>Jan</v>
      </c>
      <c r="C1460" s="41">
        <f t="shared" si="253"/>
        <v>2</v>
      </c>
      <c r="D1460" s="41" t="str">
        <f t="shared" si="254"/>
        <v>Wed</v>
      </c>
      <c r="E1460" s="27">
        <v>43474</v>
      </c>
      <c r="F1460" s="41" t="s">
        <v>2892</v>
      </c>
      <c r="G1460" s="41" t="s">
        <v>2893</v>
      </c>
      <c r="H1460" s="41" t="s">
        <v>2894</v>
      </c>
      <c r="I1460" s="41" t="s">
        <v>907</v>
      </c>
      <c r="J1460" s="41" t="s">
        <v>907</v>
      </c>
      <c r="K1460" s="41">
        <f t="shared" si="247"/>
        <v>1</v>
      </c>
      <c r="L1460" s="41">
        <f t="shared" si="248"/>
        <v>1</v>
      </c>
      <c r="M1460" s="41">
        <f t="shared" si="249"/>
        <v>1</v>
      </c>
      <c r="N1460" s="41">
        <f t="shared" si="250"/>
        <v>1</v>
      </c>
      <c r="O1460" s="41">
        <v>1</v>
      </c>
    </row>
    <row r="1461" spans="1:15" x14ac:dyDescent="0.25">
      <c r="A1461" s="41">
        <f t="shared" si="251"/>
        <v>2019</v>
      </c>
      <c r="B1461" s="41" t="str">
        <f t="shared" si="252"/>
        <v>Jan</v>
      </c>
      <c r="C1461" s="41">
        <f t="shared" si="253"/>
        <v>2</v>
      </c>
      <c r="D1461" s="41" t="str">
        <f t="shared" si="254"/>
        <v>Wed</v>
      </c>
      <c r="E1461" s="27">
        <v>43474</v>
      </c>
      <c r="F1461" s="41">
        <v>50199</v>
      </c>
      <c r="G1461" s="41" t="s">
        <v>180</v>
      </c>
      <c r="H1461" s="41" t="s">
        <v>2928</v>
      </c>
      <c r="I1461" s="41" t="s">
        <v>908</v>
      </c>
      <c r="J1461" s="41" t="s">
        <v>907</v>
      </c>
      <c r="K1461" s="41">
        <f t="shared" si="247"/>
        <v>0</v>
      </c>
      <c r="L1461" s="41">
        <f t="shared" si="248"/>
        <v>1</v>
      </c>
      <c r="M1461" s="41">
        <f t="shared" si="249"/>
        <v>6</v>
      </c>
      <c r="N1461" s="41">
        <f t="shared" si="250"/>
        <v>7</v>
      </c>
      <c r="O1461" s="41">
        <v>1</v>
      </c>
    </row>
    <row r="1462" spans="1:15" x14ac:dyDescent="0.25">
      <c r="A1462" s="41">
        <f t="shared" si="251"/>
        <v>2019</v>
      </c>
      <c r="B1462" s="41" t="str">
        <f t="shared" si="252"/>
        <v>Jan</v>
      </c>
      <c r="C1462" s="41">
        <f t="shared" si="253"/>
        <v>2</v>
      </c>
      <c r="D1462" s="41" t="str">
        <f t="shared" si="254"/>
        <v>Wed</v>
      </c>
      <c r="E1462" s="27">
        <v>43474</v>
      </c>
      <c r="F1462" s="41">
        <v>50314</v>
      </c>
      <c r="G1462" s="41" t="s">
        <v>607</v>
      </c>
      <c r="H1462" s="41" t="s">
        <v>3340</v>
      </c>
      <c r="I1462" s="41" t="s">
        <v>908</v>
      </c>
      <c r="J1462" s="41" t="s">
        <v>908</v>
      </c>
      <c r="K1462" s="41">
        <f t="shared" si="247"/>
        <v>0</v>
      </c>
      <c r="L1462" s="41">
        <f t="shared" si="248"/>
        <v>0</v>
      </c>
      <c r="M1462" s="41">
        <f t="shared" si="249"/>
        <v>2</v>
      </c>
      <c r="N1462" s="41">
        <f t="shared" si="250"/>
        <v>2</v>
      </c>
      <c r="O1462" s="41">
        <v>1</v>
      </c>
    </row>
    <row r="1463" spans="1:15" x14ac:dyDescent="0.25">
      <c r="A1463" s="41">
        <f t="shared" si="251"/>
        <v>2019</v>
      </c>
      <c r="B1463" s="41" t="str">
        <f t="shared" si="252"/>
        <v>Jan</v>
      </c>
      <c r="C1463" s="41">
        <f t="shared" si="253"/>
        <v>2</v>
      </c>
      <c r="D1463" s="41" t="str">
        <f t="shared" si="254"/>
        <v>Wed</v>
      </c>
      <c r="E1463" s="27">
        <v>43474</v>
      </c>
      <c r="F1463" s="41">
        <v>53291</v>
      </c>
      <c r="G1463" s="41" t="s">
        <v>1068</v>
      </c>
      <c r="H1463" s="41" t="s">
        <v>2945</v>
      </c>
      <c r="I1463" s="41" t="s">
        <v>909</v>
      </c>
      <c r="J1463" s="41" t="s">
        <v>907</v>
      </c>
      <c r="K1463" s="41">
        <f t="shared" si="247"/>
        <v>0</v>
      </c>
      <c r="L1463" s="41">
        <f t="shared" si="248"/>
        <v>1</v>
      </c>
      <c r="M1463" s="41">
        <f t="shared" si="249"/>
        <v>1</v>
      </c>
      <c r="N1463" s="41">
        <f t="shared" si="250"/>
        <v>2</v>
      </c>
      <c r="O1463" s="41">
        <v>1</v>
      </c>
    </row>
    <row r="1464" spans="1:15" x14ac:dyDescent="0.25">
      <c r="A1464" s="41">
        <f t="shared" si="251"/>
        <v>2019</v>
      </c>
      <c r="B1464" s="41" t="str">
        <f t="shared" si="252"/>
        <v>Jan</v>
      </c>
      <c r="C1464" s="41">
        <f t="shared" si="253"/>
        <v>2</v>
      </c>
      <c r="D1464" s="41" t="str">
        <f t="shared" si="254"/>
        <v>Wed</v>
      </c>
      <c r="E1464" s="27">
        <v>43474</v>
      </c>
      <c r="F1464" s="41" t="s">
        <v>2935</v>
      </c>
      <c r="G1464" s="41" t="s">
        <v>2936</v>
      </c>
      <c r="H1464" s="41" t="s">
        <v>2937</v>
      </c>
      <c r="I1464" s="41" t="s">
        <v>907</v>
      </c>
      <c r="J1464" s="41" t="s">
        <v>930</v>
      </c>
      <c r="K1464" s="41">
        <f t="shared" si="247"/>
        <v>1</v>
      </c>
      <c r="L1464" s="41">
        <f t="shared" si="248"/>
        <v>0</v>
      </c>
      <c r="M1464" s="41">
        <f t="shared" si="249"/>
        <v>1</v>
      </c>
      <c r="N1464" s="41">
        <f t="shared" si="250"/>
        <v>0</v>
      </c>
      <c r="O1464" s="41">
        <v>1</v>
      </c>
    </row>
    <row r="1465" spans="1:15" x14ac:dyDescent="0.25">
      <c r="A1465" s="41">
        <f t="shared" si="251"/>
        <v>2019</v>
      </c>
      <c r="B1465" s="41" t="str">
        <f t="shared" si="252"/>
        <v>Jan</v>
      </c>
      <c r="C1465" s="41">
        <f t="shared" si="253"/>
        <v>2</v>
      </c>
      <c r="D1465" s="41" t="str">
        <f t="shared" si="254"/>
        <v>Wed</v>
      </c>
      <c r="E1465" s="27">
        <v>43474</v>
      </c>
      <c r="F1465" s="41">
        <v>53548</v>
      </c>
      <c r="G1465" s="41" t="s">
        <v>192</v>
      </c>
      <c r="H1465" s="41" t="s">
        <v>2949</v>
      </c>
      <c r="I1465" s="41" t="s">
        <v>908</v>
      </c>
      <c r="J1465" s="41" t="s">
        <v>907</v>
      </c>
      <c r="K1465" s="41">
        <f t="shared" si="247"/>
        <v>0</v>
      </c>
      <c r="L1465" s="41">
        <f t="shared" si="248"/>
        <v>1</v>
      </c>
      <c r="M1465" s="41">
        <f t="shared" si="249"/>
        <v>4</v>
      </c>
      <c r="N1465" s="41">
        <f t="shared" si="250"/>
        <v>5</v>
      </c>
      <c r="O1465" s="41">
        <v>1</v>
      </c>
    </row>
    <row r="1466" spans="1:15" x14ac:dyDescent="0.25">
      <c r="A1466" s="41">
        <f t="shared" si="251"/>
        <v>2019</v>
      </c>
      <c r="B1466" s="41" t="str">
        <f t="shared" si="252"/>
        <v>Jan</v>
      </c>
      <c r="C1466" s="41">
        <f t="shared" si="253"/>
        <v>2</v>
      </c>
      <c r="D1466" s="41" t="str">
        <f t="shared" si="254"/>
        <v>Wed</v>
      </c>
      <c r="E1466" s="27">
        <v>43474</v>
      </c>
      <c r="F1466" s="41">
        <v>51778</v>
      </c>
      <c r="G1466" s="41" t="s">
        <v>3321</v>
      </c>
      <c r="H1466" s="41" t="s">
        <v>3322</v>
      </c>
      <c r="I1466" s="41" t="s">
        <v>908</v>
      </c>
      <c r="J1466" s="41" t="s">
        <v>908</v>
      </c>
      <c r="K1466" s="41">
        <f t="shared" si="247"/>
        <v>0</v>
      </c>
      <c r="L1466" s="41">
        <f t="shared" si="248"/>
        <v>0</v>
      </c>
      <c r="M1466" s="41">
        <f t="shared" si="249"/>
        <v>0</v>
      </c>
      <c r="N1466" s="41">
        <f t="shared" si="250"/>
        <v>0</v>
      </c>
      <c r="O1466" s="41">
        <v>1</v>
      </c>
    </row>
    <row r="1467" spans="1:15" x14ac:dyDescent="0.25">
      <c r="A1467" s="41">
        <f t="shared" si="251"/>
        <v>2019</v>
      </c>
      <c r="B1467" s="41" t="str">
        <f t="shared" si="252"/>
        <v>Jan</v>
      </c>
      <c r="C1467" s="41">
        <f t="shared" si="253"/>
        <v>2</v>
      </c>
      <c r="D1467" s="41" t="str">
        <f t="shared" si="254"/>
        <v>Wed</v>
      </c>
      <c r="E1467" s="27">
        <v>43474</v>
      </c>
      <c r="F1467" s="41">
        <v>47474</v>
      </c>
      <c r="G1467" s="41" t="s">
        <v>82</v>
      </c>
      <c r="H1467" s="41" t="s">
        <v>2929</v>
      </c>
      <c r="I1467" s="41" t="s">
        <v>907</v>
      </c>
      <c r="J1467" s="41" t="s">
        <v>907</v>
      </c>
      <c r="K1467" s="41">
        <f t="shared" si="247"/>
        <v>1</v>
      </c>
      <c r="L1467" s="41">
        <f t="shared" si="248"/>
        <v>1</v>
      </c>
      <c r="M1467" s="41">
        <f t="shared" si="249"/>
        <v>13</v>
      </c>
      <c r="N1467" s="41">
        <f t="shared" si="250"/>
        <v>15</v>
      </c>
      <c r="O1467" s="41">
        <v>1</v>
      </c>
    </row>
    <row r="1468" spans="1:15" x14ac:dyDescent="0.25">
      <c r="A1468" s="41">
        <f t="shared" si="251"/>
        <v>2019</v>
      </c>
      <c r="B1468" s="41" t="str">
        <f t="shared" si="252"/>
        <v>Jan</v>
      </c>
      <c r="C1468" s="41">
        <f t="shared" si="253"/>
        <v>2</v>
      </c>
      <c r="D1468" s="41" t="str">
        <f t="shared" si="254"/>
        <v>Wed</v>
      </c>
      <c r="E1468" s="27">
        <v>43474</v>
      </c>
      <c r="F1468" s="41" t="s">
        <v>3344</v>
      </c>
      <c r="G1468" s="41" t="s">
        <v>3345</v>
      </c>
      <c r="H1468" s="41" t="s">
        <v>3346</v>
      </c>
      <c r="I1468" s="41" t="s">
        <v>907</v>
      </c>
      <c r="J1468" s="41" t="s">
        <v>909</v>
      </c>
      <c r="K1468" s="41">
        <f t="shared" si="247"/>
        <v>1</v>
      </c>
      <c r="L1468" s="41">
        <f t="shared" si="248"/>
        <v>0</v>
      </c>
      <c r="M1468" s="41">
        <f t="shared" si="249"/>
        <v>1</v>
      </c>
      <c r="N1468" s="41">
        <f t="shared" si="250"/>
        <v>0</v>
      </c>
      <c r="O1468" s="41">
        <v>1</v>
      </c>
    </row>
    <row r="1469" spans="1:15" x14ac:dyDescent="0.25">
      <c r="A1469" s="41">
        <f t="shared" si="251"/>
        <v>2019</v>
      </c>
      <c r="B1469" s="41" t="str">
        <f t="shared" si="252"/>
        <v>Jan</v>
      </c>
      <c r="C1469" s="41">
        <f t="shared" si="253"/>
        <v>2</v>
      </c>
      <c r="D1469" s="41" t="str">
        <f t="shared" si="254"/>
        <v>Wed</v>
      </c>
      <c r="E1469" s="27">
        <v>43474</v>
      </c>
      <c r="F1469" s="41">
        <v>50291</v>
      </c>
      <c r="G1469" s="41" t="s">
        <v>93</v>
      </c>
      <c r="H1469" s="41" t="s">
        <v>2889</v>
      </c>
      <c r="I1469" s="41" t="s">
        <v>907</v>
      </c>
      <c r="J1469" s="41" t="s">
        <v>907</v>
      </c>
      <c r="K1469" s="41">
        <f t="shared" si="247"/>
        <v>1</v>
      </c>
      <c r="L1469" s="41">
        <f t="shared" si="248"/>
        <v>1</v>
      </c>
      <c r="M1469" s="41">
        <f t="shared" si="249"/>
        <v>21</v>
      </c>
      <c r="N1469" s="41">
        <f t="shared" si="250"/>
        <v>21</v>
      </c>
      <c r="O1469" s="41">
        <v>1</v>
      </c>
    </row>
    <row r="1470" spans="1:15" x14ac:dyDescent="0.25">
      <c r="A1470" s="41">
        <f t="shared" si="251"/>
        <v>2019</v>
      </c>
      <c r="B1470" s="41" t="str">
        <f t="shared" si="252"/>
        <v>Jan</v>
      </c>
      <c r="C1470" s="41">
        <f t="shared" si="253"/>
        <v>2</v>
      </c>
      <c r="D1470" s="41" t="str">
        <f t="shared" si="254"/>
        <v>Wed</v>
      </c>
      <c r="E1470" s="27">
        <v>43474</v>
      </c>
      <c r="F1470" s="41" t="s">
        <v>2938</v>
      </c>
      <c r="G1470" s="41" t="s">
        <v>2939</v>
      </c>
      <c r="H1470" s="41" t="s">
        <v>2940</v>
      </c>
      <c r="I1470" s="41" t="s">
        <v>907</v>
      </c>
      <c r="J1470" s="41" t="s">
        <v>907</v>
      </c>
      <c r="K1470" s="41">
        <f t="shared" si="247"/>
        <v>1</v>
      </c>
      <c r="L1470" s="41">
        <f t="shared" si="248"/>
        <v>1</v>
      </c>
      <c r="M1470" s="41">
        <f t="shared" si="249"/>
        <v>1</v>
      </c>
      <c r="N1470" s="41">
        <f t="shared" si="250"/>
        <v>1</v>
      </c>
      <c r="O1470" s="41">
        <v>1</v>
      </c>
    </row>
    <row r="1471" spans="1:15" x14ac:dyDescent="0.25">
      <c r="A1471" s="41">
        <f t="shared" si="251"/>
        <v>2019</v>
      </c>
      <c r="B1471" s="41" t="str">
        <f t="shared" si="252"/>
        <v>Jan</v>
      </c>
      <c r="C1471" s="41">
        <f t="shared" si="253"/>
        <v>2</v>
      </c>
      <c r="D1471" s="41" t="str">
        <f t="shared" si="254"/>
        <v>Wed</v>
      </c>
      <c r="E1471" s="27">
        <v>43474</v>
      </c>
      <c r="F1471" s="41">
        <v>49048</v>
      </c>
      <c r="G1471" s="41" t="s">
        <v>2932</v>
      </c>
      <c r="H1471" s="41" t="s">
        <v>2933</v>
      </c>
      <c r="I1471" s="41" t="s">
        <v>907</v>
      </c>
      <c r="J1471" s="41" t="s">
        <v>907</v>
      </c>
      <c r="K1471" s="41">
        <f t="shared" si="247"/>
        <v>1</v>
      </c>
      <c r="L1471" s="41">
        <f t="shared" si="248"/>
        <v>1</v>
      </c>
      <c r="M1471" s="41">
        <f t="shared" si="249"/>
        <v>1</v>
      </c>
      <c r="N1471" s="41">
        <f t="shared" si="250"/>
        <v>1</v>
      </c>
      <c r="O1471" s="41">
        <v>1</v>
      </c>
    </row>
    <row r="1472" spans="1:15" x14ac:dyDescent="0.25">
      <c r="A1472" s="41">
        <f t="shared" si="251"/>
        <v>2019</v>
      </c>
      <c r="B1472" s="41" t="str">
        <f t="shared" si="252"/>
        <v>Jan</v>
      </c>
      <c r="C1472" s="41">
        <f t="shared" si="253"/>
        <v>2</v>
      </c>
      <c r="D1472" s="41" t="str">
        <f t="shared" si="254"/>
        <v>Thu</v>
      </c>
      <c r="E1472" s="27">
        <v>43475</v>
      </c>
      <c r="F1472" s="41">
        <v>50378</v>
      </c>
      <c r="G1472" s="41" t="s">
        <v>920</v>
      </c>
      <c r="H1472" s="41" t="s">
        <v>2990</v>
      </c>
      <c r="I1472" s="41" t="s">
        <v>907</v>
      </c>
      <c r="J1472" s="41" t="s">
        <v>907</v>
      </c>
      <c r="K1472" s="41">
        <f t="shared" si="247"/>
        <v>1</v>
      </c>
      <c r="L1472" s="41">
        <f t="shared" si="248"/>
        <v>1</v>
      </c>
      <c r="M1472" s="41">
        <f t="shared" si="249"/>
        <v>1</v>
      </c>
      <c r="N1472" s="41">
        <f t="shared" si="250"/>
        <v>1</v>
      </c>
      <c r="O1472" s="41">
        <v>1</v>
      </c>
    </row>
    <row r="1473" spans="1:15" x14ac:dyDescent="0.25">
      <c r="A1473" s="41">
        <f t="shared" si="251"/>
        <v>2019</v>
      </c>
      <c r="B1473" s="41" t="str">
        <f t="shared" si="252"/>
        <v>Jan</v>
      </c>
      <c r="C1473" s="41">
        <f t="shared" si="253"/>
        <v>2</v>
      </c>
      <c r="D1473" s="41" t="str">
        <f t="shared" si="254"/>
        <v>Thu</v>
      </c>
      <c r="E1473" s="27">
        <v>43475</v>
      </c>
      <c r="F1473" s="41" t="s">
        <v>2966</v>
      </c>
      <c r="G1473" s="41" t="s">
        <v>2967</v>
      </c>
      <c r="H1473" s="41" t="s">
        <v>2968</v>
      </c>
      <c r="I1473" s="41" t="s">
        <v>907</v>
      </c>
      <c r="J1473" s="41" t="s">
        <v>907</v>
      </c>
      <c r="K1473" s="41">
        <f t="shared" si="247"/>
        <v>1</v>
      </c>
      <c r="L1473" s="41">
        <f t="shared" si="248"/>
        <v>1</v>
      </c>
      <c r="M1473" s="41">
        <f t="shared" si="249"/>
        <v>1</v>
      </c>
      <c r="N1473" s="41">
        <f t="shared" si="250"/>
        <v>1</v>
      </c>
      <c r="O1473" s="41">
        <v>1</v>
      </c>
    </row>
    <row r="1474" spans="1:15" x14ac:dyDescent="0.25">
      <c r="A1474" s="41">
        <f t="shared" si="251"/>
        <v>2019</v>
      </c>
      <c r="B1474" s="41" t="str">
        <f t="shared" si="252"/>
        <v>Jan</v>
      </c>
      <c r="C1474" s="41">
        <f t="shared" si="253"/>
        <v>2</v>
      </c>
      <c r="D1474" s="41" t="str">
        <f t="shared" si="254"/>
        <v>Thu</v>
      </c>
      <c r="E1474" s="27">
        <v>43475</v>
      </c>
      <c r="F1474" s="41" t="s">
        <v>2969</v>
      </c>
      <c r="G1474" s="41" t="s">
        <v>2970</v>
      </c>
      <c r="H1474" s="41" t="s">
        <v>2971</v>
      </c>
      <c r="I1474" s="41" t="s">
        <v>907</v>
      </c>
      <c r="J1474" s="41" t="s">
        <v>907</v>
      </c>
      <c r="K1474" s="41">
        <f t="shared" si="247"/>
        <v>1</v>
      </c>
      <c r="L1474" s="41">
        <f t="shared" si="248"/>
        <v>1</v>
      </c>
      <c r="M1474" s="41">
        <f t="shared" si="249"/>
        <v>1</v>
      </c>
      <c r="N1474" s="41">
        <f t="shared" si="250"/>
        <v>1</v>
      </c>
      <c r="O1474" s="41">
        <v>1</v>
      </c>
    </row>
    <row r="1475" spans="1:15" x14ac:dyDescent="0.25">
      <c r="A1475" s="41">
        <f t="shared" si="251"/>
        <v>2019</v>
      </c>
      <c r="B1475" s="41" t="str">
        <f t="shared" si="252"/>
        <v>Jan</v>
      </c>
      <c r="C1475" s="41">
        <f t="shared" si="253"/>
        <v>2</v>
      </c>
      <c r="D1475" s="41" t="str">
        <f t="shared" si="254"/>
        <v>Thu</v>
      </c>
      <c r="E1475" s="27">
        <v>43475</v>
      </c>
      <c r="F1475" s="41" t="s">
        <v>3354</v>
      </c>
      <c r="G1475" s="41" t="s">
        <v>3355</v>
      </c>
      <c r="H1475" s="41" t="s">
        <v>3356</v>
      </c>
      <c r="I1475" s="41" t="s">
        <v>908</v>
      </c>
      <c r="J1475" s="41" t="s">
        <v>908</v>
      </c>
      <c r="K1475" s="41">
        <f t="shared" ref="K1475:K1538" si="255">IF(I1475="YES",1,0)</f>
        <v>0</v>
      </c>
      <c r="L1475" s="41">
        <f t="shared" ref="L1475:L1538" si="256">IF(J1475="YES",1,0)</f>
        <v>0</v>
      </c>
      <c r="M1475" s="41">
        <f t="shared" ref="M1475:M1538" si="257">COUNTIFS(G:G,G1475,I:I,"YES")</f>
        <v>0</v>
      </c>
      <c r="N1475" s="41">
        <f t="shared" ref="N1475:N1538" si="258">COUNTIFS(G:G,G1475,J:J,"YES")</f>
        <v>0</v>
      </c>
      <c r="O1475" s="41">
        <v>1</v>
      </c>
    </row>
    <row r="1476" spans="1:15" x14ac:dyDescent="0.25">
      <c r="A1476" s="41">
        <f t="shared" si="251"/>
        <v>2019</v>
      </c>
      <c r="B1476" s="41" t="str">
        <f t="shared" si="252"/>
        <v>Jan</v>
      </c>
      <c r="C1476" s="41">
        <f t="shared" si="253"/>
        <v>2</v>
      </c>
      <c r="D1476" s="41" t="str">
        <f t="shared" si="254"/>
        <v>Thu</v>
      </c>
      <c r="E1476" s="27">
        <v>43475</v>
      </c>
      <c r="F1476" s="41" t="s">
        <v>2993</v>
      </c>
      <c r="G1476" s="41" t="s">
        <v>2994</v>
      </c>
      <c r="H1476" s="41" t="s">
        <v>2995</v>
      </c>
      <c r="I1476" s="41" t="s">
        <v>908</v>
      </c>
      <c r="J1476" s="41" t="s">
        <v>907</v>
      </c>
      <c r="K1476" s="41">
        <f t="shared" si="255"/>
        <v>0</v>
      </c>
      <c r="L1476" s="41">
        <f t="shared" si="256"/>
        <v>1</v>
      </c>
      <c r="M1476" s="41">
        <f t="shared" si="257"/>
        <v>0</v>
      </c>
      <c r="N1476" s="41">
        <f t="shared" si="258"/>
        <v>1</v>
      </c>
      <c r="O1476" s="41">
        <v>1</v>
      </c>
    </row>
    <row r="1477" spans="1:15" x14ac:dyDescent="0.25">
      <c r="A1477" s="41">
        <f t="shared" si="251"/>
        <v>2019</v>
      </c>
      <c r="B1477" s="41" t="str">
        <f t="shared" si="252"/>
        <v>Jan</v>
      </c>
      <c r="C1477" s="41">
        <f t="shared" si="253"/>
        <v>2</v>
      </c>
      <c r="D1477" s="41" t="str">
        <f t="shared" si="254"/>
        <v>Thu</v>
      </c>
      <c r="E1477" s="27">
        <v>43475</v>
      </c>
      <c r="F1477" s="41" t="s">
        <v>2975</v>
      </c>
      <c r="G1477" s="41" t="s">
        <v>2976</v>
      </c>
      <c r="H1477" s="41" t="s">
        <v>2977</v>
      </c>
      <c r="I1477" s="41" t="s">
        <v>907</v>
      </c>
      <c r="J1477" s="41" t="s">
        <v>907</v>
      </c>
      <c r="K1477" s="41">
        <f t="shared" si="255"/>
        <v>1</v>
      </c>
      <c r="L1477" s="41">
        <f t="shared" si="256"/>
        <v>1</v>
      </c>
      <c r="M1477" s="41">
        <f t="shared" si="257"/>
        <v>1</v>
      </c>
      <c r="N1477" s="41">
        <f t="shared" si="258"/>
        <v>1</v>
      </c>
      <c r="O1477" s="41">
        <v>1</v>
      </c>
    </row>
    <row r="1478" spans="1:15" x14ac:dyDescent="0.25">
      <c r="A1478" s="41">
        <f t="shared" si="251"/>
        <v>2019</v>
      </c>
      <c r="B1478" s="41" t="str">
        <f t="shared" si="252"/>
        <v>Jan</v>
      </c>
      <c r="C1478" s="41">
        <f t="shared" si="253"/>
        <v>2</v>
      </c>
      <c r="D1478" s="41" t="str">
        <f t="shared" si="254"/>
        <v>Thu</v>
      </c>
      <c r="E1478" s="27">
        <v>43475</v>
      </c>
      <c r="F1478" s="41" t="s">
        <v>2987</v>
      </c>
      <c r="G1478" s="41" t="s">
        <v>2988</v>
      </c>
      <c r="H1478" s="41" t="s">
        <v>2989</v>
      </c>
      <c r="I1478" s="41" t="s">
        <v>907</v>
      </c>
      <c r="J1478" s="41" t="s">
        <v>907</v>
      </c>
      <c r="K1478" s="41">
        <f t="shared" si="255"/>
        <v>1</v>
      </c>
      <c r="L1478" s="41">
        <f t="shared" si="256"/>
        <v>1</v>
      </c>
      <c r="M1478" s="41">
        <f t="shared" si="257"/>
        <v>1</v>
      </c>
      <c r="N1478" s="41">
        <f t="shared" si="258"/>
        <v>1</v>
      </c>
      <c r="O1478" s="41">
        <v>1</v>
      </c>
    </row>
    <row r="1479" spans="1:15" x14ac:dyDescent="0.25">
      <c r="A1479" s="41">
        <f t="shared" si="251"/>
        <v>2019</v>
      </c>
      <c r="B1479" s="41" t="str">
        <f t="shared" si="252"/>
        <v>Jan</v>
      </c>
      <c r="C1479" s="41">
        <f t="shared" si="253"/>
        <v>2</v>
      </c>
      <c r="D1479" s="41" t="str">
        <f t="shared" si="254"/>
        <v>Thu</v>
      </c>
      <c r="E1479" s="27">
        <v>43475</v>
      </c>
      <c r="F1479" s="41" t="s">
        <v>3167</v>
      </c>
      <c r="G1479" s="41" t="s">
        <v>3168</v>
      </c>
      <c r="H1479" s="41" t="s">
        <v>3169</v>
      </c>
      <c r="I1479" s="41" t="s">
        <v>907</v>
      </c>
      <c r="J1479" s="41" t="s">
        <v>907</v>
      </c>
      <c r="K1479" s="41">
        <f t="shared" si="255"/>
        <v>1</v>
      </c>
      <c r="L1479" s="41">
        <f t="shared" si="256"/>
        <v>1</v>
      </c>
      <c r="M1479" s="41">
        <f t="shared" si="257"/>
        <v>1</v>
      </c>
      <c r="N1479" s="41">
        <f t="shared" si="258"/>
        <v>1</v>
      </c>
      <c r="O1479" s="41">
        <v>1</v>
      </c>
    </row>
    <row r="1480" spans="1:15" x14ac:dyDescent="0.25">
      <c r="A1480" s="41">
        <f t="shared" si="251"/>
        <v>2019</v>
      </c>
      <c r="B1480" s="41" t="str">
        <f t="shared" si="252"/>
        <v>Jan</v>
      </c>
      <c r="C1480" s="41">
        <f t="shared" si="253"/>
        <v>2</v>
      </c>
      <c r="D1480" s="41" t="str">
        <f t="shared" si="254"/>
        <v>Thu</v>
      </c>
      <c r="E1480" s="27">
        <v>43475</v>
      </c>
      <c r="F1480" s="41" t="s">
        <v>3350</v>
      </c>
      <c r="G1480" s="41" t="s">
        <v>3351</v>
      </c>
      <c r="H1480" s="41" t="s">
        <v>2971</v>
      </c>
      <c r="I1480" s="41" t="s">
        <v>907</v>
      </c>
      <c r="J1480" s="41" t="s">
        <v>907</v>
      </c>
      <c r="K1480" s="41">
        <f t="shared" si="255"/>
        <v>1</v>
      </c>
      <c r="L1480" s="41">
        <f t="shared" si="256"/>
        <v>1</v>
      </c>
      <c r="M1480" s="41">
        <f t="shared" si="257"/>
        <v>1</v>
      </c>
      <c r="N1480" s="41">
        <f t="shared" si="258"/>
        <v>1</v>
      </c>
      <c r="O1480" s="41">
        <v>1</v>
      </c>
    </row>
    <row r="1481" spans="1:15" x14ac:dyDescent="0.25">
      <c r="A1481" s="41">
        <f t="shared" si="251"/>
        <v>2019</v>
      </c>
      <c r="B1481" s="41" t="str">
        <f t="shared" si="252"/>
        <v>Jan</v>
      </c>
      <c r="C1481" s="41">
        <f t="shared" si="253"/>
        <v>2</v>
      </c>
      <c r="D1481" s="41" t="str">
        <f t="shared" si="254"/>
        <v>Thu</v>
      </c>
      <c r="E1481" s="27">
        <v>43475</v>
      </c>
      <c r="F1481" s="41">
        <v>50394</v>
      </c>
      <c r="G1481" s="41" t="s">
        <v>157</v>
      </c>
      <c r="H1481" s="41" t="s">
        <v>909</v>
      </c>
      <c r="I1481" s="41" t="s">
        <v>907</v>
      </c>
      <c r="J1481" s="41" t="s">
        <v>907</v>
      </c>
      <c r="K1481" s="41">
        <f t="shared" si="255"/>
        <v>1</v>
      </c>
      <c r="L1481" s="41">
        <f t="shared" si="256"/>
        <v>1</v>
      </c>
      <c r="M1481" s="41">
        <f t="shared" si="257"/>
        <v>15</v>
      </c>
      <c r="N1481" s="41">
        <f t="shared" si="258"/>
        <v>16</v>
      </c>
      <c r="O1481" s="41">
        <v>1</v>
      </c>
    </row>
    <row r="1482" spans="1:15" x14ac:dyDescent="0.25">
      <c r="A1482" s="41">
        <f t="shared" si="251"/>
        <v>2019</v>
      </c>
      <c r="B1482" s="41" t="str">
        <f t="shared" si="252"/>
        <v>Jan</v>
      </c>
      <c r="C1482" s="41">
        <f t="shared" si="253"/>
        <v>2</v>
      </c>
      <c r="D1482" s="41" t="str">
        <f t="shared" si="254"/>
        <v>Thu</v>
      </c>
      <c r="E1482" s="27">
        <v>43475</v>
      </c>
      <c r="F1482" s="41">
        <v>53322</v>
      </c>
      <c r="G1482" s="41" t="s">
        <v>152</v>
      </c>
      <c r="H1482" s="41" t="s">
        <v>3002</v>
      </c>
      <c r="I1482" s="41" t="s">
        <v>908</v>
      </c>
      <c r="J1482" s="41" t="s">
        <v>907</v>
      </c>
      <c r="K1482" s="41">
        <f t="shared" si="255"/>
        <v>0</v>
      </c>
      <c r="L1482" s="41">
        <f t="shared" si="256"/>
        <v>1</v>
      </c>
      <c r="M1482" s="41">
        <f t="shared" si="257"/>
        <v>13</v>
      </c>
      <c r="N1482" s="41">
        <f t="shared" si="258"/>
        <v>18</v>
      </c>
      <c r="O1482" s="41">
        <v>1</v>
      </c>
    </row>
    <row r="1483" spans="1:15" x14ac:dyDescent="0.25">
      <c r="A1483" s="41">
        <f t="shared" si="251"/>
        <v>2019</v>
      </c>
      <c r="B1483" s="41" t="str">
        <f t="shared" si="252"/>
        <v>Jan</v>
      </c>
      <c r="C1483" s="41">
        <f t="shared" si="253"/>
        <v>2</v>
      </c>
      <c r="D1483" s="41" t="str">
        <f t="shared" si="254"/>
        <v>Thu</v>
      </c>
      <c r="E1483" s="27">
        <v>43475</v>
      </c>
      <c r="F1483" s="41">
        <v>53472</v>
      </c>
      <c r="G1483" s="41" t="s">
        <v>152</v>
      </c>
      <c r="H1483" s="41" t="s">
        <v>2974</v>
      </c>
      <c r="I1483" s="41" t="s">
        <v>908</v>
      </c>
      <c r="J1483" s="41" t="s">
        <v>907</v>
      </c>
      <c r="K1483" s="41">
        <f t="shared" si="255"/>
        <v>0</v>
      </c>
      <c r="L1483" s="41">
        <f t="shared" si="256"/>
        <v>1</v>
      </c>
      <c r="M1483" s="41">
        <f t="shared" si="257"/>
        <v>13</v>
      </c>
      <c r="N1483" s="41">
        <f t="shared" si="258"/>
        <v>18</v>
      </c>
      <c r="O1483" s="41">
        <v>1</v>
      </c>
    </row>
    <row r="1484" spans="1:15" x14ac:dyDescent="0.25">
      <c r="A1484" s="41">
        <f t="shared" si="251"/>
        <v>2019</v>
      </c>
      <c r="B1484" s="41" t="str">
        <f t="shared" si="252"/>
        <v>Jan</v>
      </c>
      <c r="C1484" s="41">
        <f t="shared" si="253"/>
        <v>2</v>
      </c>
      <c r="D1484" s="41" t="str">
        <f t="shared" si="254"/>
        <v>Thu</v>
      </c>
      <c r="E1484" s="27">
        <v>43475</v>
      </c>
      <c r="F1484" s="41">
        <v>50015</v>
      </c>
      <c r="G1484" s="41" t="s">
        <v>171</v>
      </c>
      <c r="H1484" s="41" t="s">
        <v>2957</v>
      </c>
      <c r="I1484" s="41" t="s">
        <v>907</v>
      </c>
      <c r="J1484" s="41" t="s">
        <v>907</v>
      </c>
      <c r="K1484" s="41">
        <f t="shared" si="255"/>
        <v>1</v>
      </c>
      <c r="L1484" s="41">
        <f t="shared" si="256"/>
        <v>1</v>
      </c>
      <c r="M1484" s="41">
        <f t="shared" si="257"/>
        <v>6</v>
      </c>
      <c r="N1484" s="41">
        <f t="shared" si="258"/>
        <v>6</v>
      </c>
      <c r="O1484" s="41">
        <v>1</v>
      </c>
    </row>
    <row r="1485" spans="1:15" x14ac:dyDescent="0.25">
      <c r="A1485" s="41">
        <f t="shared" si="251"/>
        <v>2019</v>
      </c>
      <c r="B1485" s="41" t="str">
        <f t="shared" si="252"/>
        <v>Jan</v>
      </c>
      <c r="C1485" s="41">
        <f t="shared" si="253"/>
        <v>2</v>
      </c>
      <c r="D1485" s="41" t="str">
        <f t="shared" si="254"/>
        <v>Thu</v>
      </c>
      <c r="E1485" s="27">
        <v>43475</v>
      </c>
      <c r="F1485" s="41">
        <v>53542</v>
      </c>
      <c r="G1485" s="41" t="s">
        <v>876</v>
      </c>
      <c r="H1485" s="41" t="s">
        <v>3011</v>
      </c>
      <c r="I1485" s="41" t="s">
        <v>907</v>
      </c>
      <c r="J1485" s="41" t="s">
        <v>907</v>
      </c>
      <c r="K1485" s="41">
        <f t="shared" si="255"/>
        <v>1</v>
      </c>
      <c r="L1485" s="41">
        <f t="shared" si="256"/>
        <v>1</v>
      </c>
      <c r="M1485" s="41">
        <f t="shared" si="257"/>
        <v>2</v>
      </c>
      <c r="N1485" s="41">
        <f t="shared" si="258"/>
        <v>2</v>
      </c>
      <c r="O1485" s="41">
        <v>1</v>
      </c>
    </row>
    <row r="1486" spans="1:15" x14ac:dyDescent="0.25">
      <c r="A1486" s="41">
        <f t="shared" si="251"/>
        <v>2019</v>
      </c>
      <c r="B1486" s="41" t="str">
        <f t="shared" si="252"/>
        <v>Jan</v>
      </c>
      <c r="C1486" s="41">
        <f t="shared" si="253"/>
        <v>2</v>
      </c>
      <c r="D1486" s="41" t="str">
        <f t="shared" si="254"/>
        <v>Thu</v>
      </c>
      <c r="E1486" s="27">
        <v>43475</v>
      </c>
      <c r="F1486" s="41">
        <v>50375</v>
      </c>
      <c r="G1486" s="41" t="s">
        <v>1738</v>
      </c>
      <c r="H1486" s="41" t="s">
        <v>2985</v>
      </c>
      <c r="I1486" s="41" t="s">
        <v>907</v>
      </c>
      <c r="J1486" s="41" t="s">
        <v>907</v>
      </c>
      <c r="K1486" s="41">
        <f t="shared" si="255"/>
        <v>1</v>
      </c>
      <c r="L1486" s="41">
        <f t="shared" si="256"/>
        <v>1</v>
      </c>
      <c r="M1486" s="41">
        <f t="shared" si="257"/>
        <v>1</v>
      </c>
      <c r="N1486" s="41">
        <f t="shared" si="258"/>
        <v>1</v>
      </c>
      <c r="O1486" s="41">
        <v>1</v>
      </c>
    </row>
    <row r="1487" spans="1:15" x14ac:dyDescent="0.25">
      <c r="A1487" s="41">
        <f t="shared" si="251"/>
        <v>2019</v>
      </c>
      <c r="B1487" s="41" t="str">
        <f t="shared" si="252"/>
        <v>Jan</v>
      </c>
      <c r="C1487" s="41">
        <f t="shared" si="253"/>
        <v>2</v>
      </c>
      <c r="D1487" s="41" t="str">
        <f t="shared" si="254"/>
        <v>Thu</v>
      </c>
      <c r="E1487" s="27">
        <v>43475</v>
      </c>
      <c r="F1487" s="41" t="s">
        <v>2997</v>
      </c>
      <c r="G1487" s="41" t="s">
        <v>2244</v>
      </c>
      <c r="H1487" s="41" t="s">
        <v>2998</v>
      </c>
      <c r="I1487" s="41" t="s">
        <v>907</v>
      </c>
      <c r="J1487" s="41" t="s">
        <v>907</v>
      </c>
      <c r="K1487" s="41">
        <f t="shared" si="255"/>
        <v>1</v>
      </c>
      <c r="L1487" s="41">
        <f t="shared" si="256"/>
        <v>1</v>
      </c>
      <c r="M1487" s="41">
        <f t="shared" si="257"/>
        <v>2</v>
      </c>
      <c r="N1487" s="41">
        <f t="shared" si="258"/>
        <v>2</v>
      </c>
      <c r="O1487" s="41">
        <v>1</v>
      </c>
    </row>
    <row r="1488" spans="1:15" x14ac:dyDescent="0.25">
      <c r="A1488" s="41">
        <f t="shared" si="251"/>
        <v>2019</v>
      </c>
      <c r="B1488" s="41" t="str">
        <f t="shared" si="252"/>
        <v>Jan</v>
      </c>
      <c r="C1488" s="41">
        <f t="shared" si="253"/>
        <v>2</v>
      </c>
      <c r="D1488" s="41" t="str">
        <f t="shared" si="254"/>
        <v>Thu</v>
      </c>
      <c r="E1488" s="27">
        <v>43475</v>
      </c>
      <c r="F1488" s="41">
        <v>50393</v>
      </c>
      <c r="G1488" s="41" t="s">
        <v>31</v>
      </c>
      <c r="H1488" s="41" t="s">
        <v>2961</v>
      </c>
      <c r="I1488" s="41" t="s">
        <v>907</v>
      </c>
      <c r="J1488" s="41" t="s">
        <v>907</v>
      </c>
      <c r="K1488" s="41">
        <f t="shared" si="255"/>
        <v>1</v>
      </c>
      <c r="L1488" s="41">
        <f t="shared" si="256"/>
        <v>1</v>
      </c>
      <c r="M1488" s="41">
        <f t="shared" si="257"/>
        <v>12</v>
      </c>
      <c r="N1488" s="41">
        <f t="shared" si="258"/>
        <v>12</v>
      </c>
      <c r="O1488" s="41">
        <v>1</v>
      </c>
    </row>
    <row r="1489" spans="1:15" x14ac:dyDescent="0.25">
      <c r="A1489" s="41">
        <f t="shared" si="251"/>
        <v>2019</v>
      </c>
      <c r="B1489" s="41" t="str">
        <f t="shared" si="252"/>
        <v>Jan</v>
      </c>
      <c r="C1489" s="41">
        <f t="shared" si="253"/>
        <v>2</v>
      </c>
      <c r="D1489" s="41" t="str">
        <f t="shared" si="254"/>
        <v>Thu</v>
      </c>
      <c r="E1489" s="27">
        <v>43475</v>
      </c>
      <c r="F1489" s="41">
        <v>51920</v>
      </c>
      <c r="G1489" s="41" t="s">
        <v>39</v>
      </c>
      <c r="H1489" s="41" t="s">
        <v>3010</v>
      </c>
      <c r="I1489" s="41" t="s">
        <v>908</v>
      </c>
      <c r="J1489" s="41" t="s">
        <v>907</v>
      </c>
      <c r="K1489" s="41">
        <f t="shared" si="255"/>
        <v>0</v>
      </c>
      <c r="L1489" s="41">
        <f t="shared" si="256"/>
        <v>1</v>
      </c>
      <c r="M1489" s="41">
        <f t="shared" si="257"/>
        <v>26</v>
      </c>
      <c r="N1489" s="41">
        <f t="shared" si="258"/>
        <v>21</v>
      </c>
      <c r="O1489" s="41">
        <v>1</v>
      </c>
    </row>
    <row r="1490" spans="1:15" x14ac:dyDescent="0.25">
      <c r="A1490" s="41">
        <f t="shared" si="251"/>
        <v>2019</v>
      </c>
      <c r="B1490" s="41" t="str">
        <f t="shared" si="252"/>
        <v>Jan</v>
      </c>
      <c r="C1490" s="41">
        <f t="shared" si="253"/>
        <v>2</v>
      </c>
      <c r="D1490" s="41" t="str">
        <f t="shared" si="254"/>
        <v>Thu</v>
      </c>
      <c r="E1490" s="27">
        <v>43475</v>
      </c>
      <c r="F1490" s="41">
        <v>50385</v>
      </c>
      <c r="G1490" s="41" t="s">
        <v>39</v>
      </c>
      <c r="H1490" s="41" t="s">
        <v>3021</v>
      </c>
      <c r="I1490" s="41" t="s">
        <v>907</v>
      </c>
      <c r="J1490" s="41" t="s">
        <v>907</v>
      </c>
      <c r="K1490" s="41">
        <f t="shared" si="255"/>
        <v>1</v>
      </c>
      <c r="L1490" s="41">
        <f t="shared" si="256"/>
        <v>1</v>
      </c>
      <c r="M1490" s="41">
        <f t="shared" si="257"/>
        <v>26</v>
      </c>
      <c r="N1490" s="41">
        <f t="shared" si="258"/>
        <v>21</v>
      </c>
      <c r="O1490" s="41">
        <v>1</v>
      </c>
    </row>
    <row r="1491" spans="1:15" x14ac:dyDescent="0.25">
      <c r="A1491" s="41">
        <f t="shared" si="251"/>
        <v>2019</v>
      </c>
      <c r="B1491" s="41" t="str">
        <f t="shared" si="252"/>
        <v>Jan</v>
      </c>
      <c r="C1491" s="41">
        <f t="shared" si="253"/>
        <v>2</v>
      </c>
      <c r="D1491" s="41" t="str">
        <f t="shared" si="254"/>
        <v>Thu</v>
      </c>
      <c r="E1491" s="27">
        <v>43475</v>
      </c>
      <c r="F1491" s="41">
        <v>53421</v>
      </c>
      <c r="G1491" s="41" t="s">
        <v>542</v>
      </c>
      <c r="H1491" s="41" t="s">
        <v>2973</v>
      </c>
      <c r="I1491" s="41" t="s">
        <v>908</v>
      </c>
      <c r="J1491" s="41" t="s">
        <v>907</v>
      </c>
      <c r="K1491" s="41">
        <f t="shared" si="255"/>
        <v>0</v>
      </c>
      <c r="L1491" s="41">
        <f t="shared" si="256"/>
        <v>1</v>
      </c>
      <c r="M1491" s="41">
        <f t="shared" si="257"/>
        <v>2</v>
      </c>
      <c r="N1491" s="41">
        <f t="shared" si="258"/>
        <v>3</v>
      </c>
      <c r="O1491" s="41">
        <v>1</v>
      </c>
    </row>
    <row r="1492" spans="1:15" x14ac:dyDescent="0.25">
      <c r="A1492" s="41">
        <f t="shared" si="251"/>
        <v>2019</v>
      </c>
      <c r="B1492" s="41" t="str">
        <f t="shared" si="252"/>
        <v>Jan</v>
      </c>
      <c r="C1492" s="41">
        <f t="shared" si="253"/>
        <v>2</v>
      </c>
      <c r="D1492" s="41" t="str">
        <f t="shared" si="254"/>
        <v>Thu</v>
      </c>
      <c r="E1492" s="27">
        <v>43475</v>
      </c>
      <c r="F1492" s="41">
        <v>50396</v>
      </c>
      <c r="G1492" s="41" t="s">
        <v>10</v>
      </c>
      <c r="H1492" s="41" t="s">
        <v>2963</v>
      </c>
      <c r="I1492" s="41" t="s">
        <v>908</v>
      </c>
      <c r="J1492" s="41" t="s">
        <v>907</v>
      </c>
      <c r="K1492" s="41">
        <f t="shared" si="255"/>
        <v>0</v>
      </c>
      <c r="L1492" s="41">
        <f t="shared" si="256"/>
        <v>1</v>
      </c>
      <c r="M1492" s="41">
        <f t="shared" si="257"/>
        <v>27</v>
      </c>
      <c r="N1492" s="41">
        <f t="shared" si="258"/>
        <v>30</v>
      </c>
      <c r="O1492" s="41">
        <v>1</v>
      </c>
    </row>
    <row r="1493" spans="1:15" x14ac:dyDescent="0.25">
      <c r="A1493" s="41">
        <f t="shared" si="251"/>
        <v>2019</v>
      </c>
      <c r="B1493" s="41" t="str">
        <f t="shared" si="252"/>
        <v>Jan</v>
      </c>
      <c r="C1493" s="41">
        <f t="shared" si="253"/>
        <v>2</v>
      </c>
      <c r="D1493" s="41" t="str">
        <f t="shared" si="254"/>
        <v>Thu</v>
      </c>
      <c r="E1493" s="27">
        <v>43475</v>
      </c>
      <c r="F1493" s="41">
        <v>50371</v>
      </c>
      <c r="G1493" s="41" t="s">
        <v>176</v>
      </c>
      <c r="H1493" s="41" t="s">
        <v>2977</v>
      </c>
      <c r="I1493" s="41" t="s">
        <v>907</v>
      </c>
      <c r="J1493" s="41" t="s">
        <v>907</v>
      </c>
      <c r="K1493" s="41">
        <f t="shared" si="255"/>
        <v>1</v>
      </c>
      <c r="L1493" s="41">
        <f t="shared" si="256"/>
        <v>1</v>
      </c>
      <c r="M1493" s="41">
        <f t="shared" si="257"/>
        <v>15</v>
      </c>
      <c r="N1493" s="41">
        <f t="shared" si="258"/>
        <v>15</v>
      </c>
      <c r="O1493" s="41">
        <v>1</v>
      </c>
    </row>
    <row r="1494" spans="1:15" x14ac:dyDescent="0.25">
      <c r="A1494" s="41">
        <f t="shared" si="251"/>
        <v>2019</v>
      </c>
      <c r="B1494" s="41" t="str">
        <f t="shared" si="252"/>
        <v>Jan</v>
      </c>
      <c r="C1494" s="41">
        <f t="shared" si="253"/>
        <v>2</v>
      </c>
      <c r="D1494" s="41" t="str">
        <f t="shared" si="254"/>
        <v>Thu</v>
      </c>
      <c r="E1494" s="27">
        <v>43475</v>
      </c>
      <c r="F1494" s="41">
        <v>50398</v>
      </c>
      <c r="G1494" s="41" t="s">
        <v>74</v>
      </c>
      <c r="H1494" s="41" t="s">
        <v>2962</v>
      </c>
      <c r="I1494" s="41" t="s">
        <v>907</v>
      </c>
      <c r="J1494" s="41" t="s">
        <v>907</v>
      </c>
      <c r="K1494" s="41">
        <f t="shared" si="255"/>
        <v>1</v>
      </c>
      <c r="L1494" s="41">
        <f t="shared" si="256"/>
        <v>1</v>
      </c>
      <c r="M1494" s="41">
        <f t="shared" si="257"/>
        <v>11</v>
      </c>
      <c r="N1494" s="41">
        <f t="shared" si="258"/>
        <v>11</v>
      </c>
      <c r="O1494" s="41">
        <v>1</v>
      </c>
    </row>
    <row r="1495" spans="1:15" x14ac:dyDescent="0.25">
      <c r="A1495" s="41">
        <f t="shared" si="251"/>
        <v>2019</v>
      </c>
      <c r="B1495" s="41" t="str">
        <f t="shared" si="252"/>
        <v>Jan</v>
      </c>
      <c r="C1495" s="41">
        <f t="shared" si="253"/>
        <v>2</v>
      </c>
      <c r="D1495" s="41" t="str">
        <f t="shared" si="254"/>
        <v>Thu</v>
      </c>
      <c r="E1495" s="27">
        <v>43475</v>
      </c>
      <c r="F1495" s="41">
        <v>50389</v>
      </c>
      <c r="G1495" s="41" t="s">
        <v>1047</v>
      </c>
      <c r="H1495" s="41" t="s">
        <v>3349</v>
      </c>
      <c r="I1495" s="41" t="s">
        <v>908</v>
      </c>
      <c r="J1495" s="41" t="s">
        <v>908</v>
      </c>
      <c r="K1495" s="41">
        <f t="shared" si="255"/>
        <v>0</v>
      </c>
      <c r="L1495" s="41">
        <f t="shared" si="256"/>
        <v>0</v>
      </c>
      <c r="M1495" s="41">
        <f t="shared" si="257"/>
        <v>0</v>
      </c>
      <c r="N1495" s="41">
        <f t="shared" si="258"/>
        <v>0</v>
      </c>
      <c r="O1495" s="41">
        <v>1</v>
      </c>
    </row>
    <row r="1496" spans="1:15" x14ac:dyDescent="0.25">
      <c r="A1496" s="41">
        <f t="shared" si="251"/>
        <v>2019</v>
      </c>
      <c r="B1496" s="41" t="str">
        <f t="shared" si="252"/>
        <v>Jan</v>
      </c>
      <c r="C1496" s="41">
        <f t="shared" si="253"/>
        <v>2</v>
      </c>
      <c r="D1496" s="41" t="str">
        <f t="shared" si="254"/>
        <v>Thu</v>
      </c>
      <c r="E1496" s="27">
        <v>43475</v>
      </c>
      <c r="F1496" s="41">
        <v>53256</v>
      </c>
      <c r="G1496" s="41" t="s">
        <v>2980</v>
      </c>
      <c r="H1496" s="41" t="s">
        <v>2981</v>
      </c>
      <c r="I1496" s="41" t="s">
        <v>908</v>
      </c>
      <c r="J1496" s="41" t="s">
        <v>907</v>
      </c>
      <c r="K1496" s="41">
        <f t="shared" si="255"/>
        <v>0</v>
      </c>
      <c r="L1496" s="41">
        <f t="shared" si="256"/>
        <v>1</v>
      </c>
      <c r="M1496" s="41">
        <f t="shared" si="257"/>
        <v>0</v>
      </c>
      <c r="N1496" s="41">
        <f t="shared" si="258"/>
        <v>1</v>
      </c>
      <c r="O1496" s="41">
        <v>1</v>
      </c>
    </row>
    <row r="1497" spans="1:15" x14ac:dyDescent="0.25">
      <c r="A1497" s="41">
        <f t="shared" si="251"/>
        <v>2019</v>
      </c>
      <c r="B1497" s="41" t="str">
        <f t="shared" si="252"/>
        <v>Jan</v>
      </c>
      <c r="C1497" s="41">
        <f t="shared" si="253"/>
        <v>2</v>
      </c>
      <c r="D1497" s="41" t="str">
        <f t="shared" si="254"/>
        <v>Thu</v>
      </c>
      <c r="E1497" s="27">
        <v>43475</v>
      </c>
      <c r="F1497" s="41">
        <v>50357</v>
      </c>
      <c r="G1497" s="41" t="s">
        <v>526</v>
      </c>
      <c r="H1497" s="41" t="s">
        <v>2972</v>
      </c>
      <c r="I1497" s="41" t="s">
        <v>908</v>
      </c>
      <c r="J1497" s="41" t="s">
        <v>907</v>
      </c>
      <c r="K1497" s="41">
        <f t="shared" si="255"/>
        <v>0</v>
      </c>
      <c r="L1497" s="41">
        <f t="shared" si="256"/>
        <v>1</v>
      </c>
      <c r="M1497" s="41">
        <f t="shared" si="257"/>
        <v>3</v>
      </c>
      <c r="N1497" s="41">
        <f t="shared" si="258"/>
        <v>4</v>
      </c>
      <c r="O1497" s="41">
        <v>1</v>
      </c>
    </row>
    <row r="1498" spans="1:15" x14ac:dyDescent="0.25">
      <c r="A1498" s="41">
        <f t="shared" ref="A1498:A1561" si="259">YEAR(E1498)</f>
        <v>2019</v>
      </c>
      <c r="B1498" s="41" t="str">
        <f t="shared" ref="B1498:B1561" si="260">TEXT(E1498,"MMM")</f>
        <v>Jan</v>
      </c>
      <c r="C1498" s="41">
        <f t="shared" ref="C1498:C1561" si="261">WEEKNUM(E1498)</f>
        <v>2</v>
      </c>
      <c r="D1498" s="41" t="str">
        <f t="shared" ref="D1498:D1561" si="262">TEXT(E1498,"DDD")</f>
        <v>Thu</v>
      </c>
      <c r="E1498" s="27">
        <v>43475</v>
      </c>
      <c r="F1498" s="41">
        <v>49975</v>
      </c>
      <c r="G1498" s="41" t="s">
        <v>35</v>
      </c>
      <c r="H1498" s="41" t="s">
        <v>3016</v>
      </c>
      <c r="I1498" s="41" t="s">
        <v>908</v>
      </c>
      <c r="J1498" s="41" t="s">
        <v>907</v>
      </c>
      <c r="K1498" s="41">
        <f t="shared" si="255"/>
        <v>0</v>
      </c>
      <c r="L1498" s="41">
        <f t="shared" si="256"/>
        <v>1</v>
      </c>
      <c r="M1498" s="41">
        <f t="shared" si="257"/>
        <v>11</v>
      </c>
      <c r="N1498" s="41">
        <f t="shared" si="258"/>
        <v>13</v>
      </c>
      <c r="O1498" s="41">
        <v>1</v>
      </c>
    </row>
    <row r="1499" spans="1:15" x14ac:dyDescent="0.25">
      <c r="A1499" s="41">
        <f t="shared" si="259"/>
        <v>2019</v>
      </c>
      <c r="B1499" s="41" t="str">
        <f t="shared" si="260"/>
        <v>Jan</v>
      </c>
      <c r="C1499" s="41">
        <f t="shared" si="261"/>
        <v>2</v>
      </c>
      <c r="D1499" s="41" t="str">
        <f t="shared" si="262"/>
        <v>Thu</v>
      </c>
      <c r="E1499" s="27">
        <v>43475</v>
      </c>
      <c r="F1499" s="41">
        <v>47360</v>
      </c>
      <c r="G1499" s="41" t="s">
        <v>178</v>
      </c>
      <c r="H1499" s="41">
        <v>264341</v>
      </c>
      <c r="I1499" s="41" t="s">
        <v>907</v>
      </c>
      <c r="J1499" s="41" t="s">
        <v>907</v>
      </c>
      <c r="K1499" s="41">
        <f t="shared" si="255"/>
        <v>1</v>
      </c>
      <c r="L1499" s="41">
        <f t="shared" si="256"/>
        <v>1</v>
      </c>
      <c r="M1499" s="41">
        <f t="shared" si="257"/>
        <v>6</v>
      </c>
      <c r="N1499" s="41">
        <f t="shared" si="258"/>
        <v>7</v>
      </c>
      <c r="O1499" s="41">
        <v>1</v>
      </c>
    </row>
    <row r="1500" spans="1:15" x14ac:dyDescent="0.25">
      <c r="A1500" s="41">
        <f t="shared" si="259"/>
        <v>2019</v>
      </c>
      <c r="B1500" s="41" t="str">
        <f t="shared" si="260"/>
        <v>Jan</v>
      </c>
      <c r="C1500" s="41">
        <f t="shared" si="261"/>
        <v>2</v>
      </c>
      <c r="D1500" s="41" t="str">
        <f t="shared" si="262"/>
        <v>Thu</v>
      </c>
      <c r="E1500" s="27">
        <v>43475</v>
      </c>
      <c r="F1500" s="41">
        <v>51928</v>
      </c>
      <c r="G1500" s="41" t="s">
        <v>178</v>
      </c>
      <c r="H1500" s="41" t="s">
        <v>3017</v>
      </c>
      <c r="I1500" s="41" t="s">
        <v>907</v>
      </c>
      <c r="J1500" s="41" t="s">
        <v>907</v>
      </c>
      <c r="K1500" s="41">
        <f t="shared" si="255"/>
        <v>1</v>
      </c>
      <c r="L1500" s="41">
        <f t="shared" si="256"/>
        <v>1</v>
      </c>
      <c r="M1500" s="41">
        <f t="shared" si="257"/>
        <v>6</v>
      </c>
      <c r="N1500" s="41">
        <f t="shared" si="258"/>
        <v>7</v>
      </c>
      <c r="O1500" s="41">
        <v>1</v>
      </c>
    </row>
    <row r="1501" spans="1:15" x14ac:dyDescent="0.25">
      <c r="A1501" s="41">
        <f t="shared" si="259"/>
        <v>2019</v>
      </c>
      <c r="B1501" s="41" t="str">
        <f t="shared" si="260"/>
        <v>Jan</v>
      </c>
      <c r="C1501" s="41">
        <f t="shared" si="261"/>
        <v>2</v>
      </c>
      <c r="D1501" s="41" t="str">
        <f t="shared" si="262"/>
        <v>Thu</v>
      </c>
      <c r="E1501" s="27">
        <v>43475</v>
      </c>
      <c r="F1501" s="41">
        <v>49532</v>
      </c>
      <c r="G1501" s="41" t="s">
        <v>1501</v>
      </c>
      <c r="H1501" s="41" t="s">
        <v>3012</v>
      </c>
      <c r="I1501" s="41" t="s">
        <v>907</v>
      </c>
      <c r="J1501" s="41" t="s">
        <v>907</v>
      </c>
      <c r="K1501" s="41">
        <f t="shared" si="255"/>
        <v>1</v>
      </c>
      <c r="L1501" s="41">
        <f t="shared" si="256"/>
        <v>1</v>
      </c>
      <c r="M1501" s="41">
        <f t="shared" si="257"/>
        <v>1</v>
      </c>
      <c r="N1501" s="41">
        <f t="shared" si="258"/>
        <v>1</v>
      </c>
      <c r="O1501" s="41">
        <v>1</v>
      </c>
    </row>
    <row r="1502" spans="1:15" x14ac:dyDescent="0.25">
      <c r="A1502" s="41">
        <f t="shared" si="259"/>
        <v>2019</v>
      </c>
      <c r="B1502" s="41" t="str">
        <f t="shared" si="260"/>
        <v>Jan</v>
      </c>
      <c r="C1502" s="41">
        <f t="shared" si="261"/>
        <v>2</v>
      </c>
      <c r="D1502" s="41" t="str">
        <f t="shared" si="262"/>
        <v>Thu</v>
      </c>
      <c r="E1502" s="27">
        <v>43475</v>
      </c>
      <c r="F1502" s="41" t="s">
        <v>3031</v>
      </c>
      <c r="G1502" s="41" t="s">
        <v>2690</v>
      </c>
      <c r="H1502" s="41" t="s">
        <v>3032</v>
      </c>
      <c r="I1502" s="41" t="s">
        <v>907</v>
      </c>
      <c r="J1502" s="41" t="s">
        <v>907</v>
      </c>
      <c r="K1502" s="41">
        <f t="shared" si="255"/>
        <v>1</v>
      </c>
      <c r="L1502" s="41">
        <f t="shared" si="256"/>
        <v>1</v>
      </c>
      <c r="M1502" s="41">
        <f t="shared" si="257"/>
        <v>2</v>
      </c>
      <c r="N1502" s="41">
        <f t="shared" si="258"/>
        <v>2</v>
      </c>
      <c r="O1502" s="41">
        <v>1</v>
      </c>
    </row>
    <row r="1503" spans="1:15" x14ac:dyDescent="0.25">
      <c r="A1503" s="41">
        <f t="shared" si="259"/>
        <v>2019</v>
      </c>
      <c r="B1503" s="41" t="str">
        <f t="shared" si="260"/>
        <v>Jan</v>
      </c>
      <c r="C1503" s="41">
        <f t="shared" si="261"/>
        <v>2</v>
      </c>
      <c r="D1503" s="41" t="str">
        <f t="shared" si="262"/>
        <v>Thu</v>
      </c>
      <c r="E1503" s="27">
        <v>43475</v>
      </c>
      <c r="F1503" s="41" t="s">
        <v>3013</v>
      </c>
      <c r="G1503" s="41" t="s">
        <v>3014</v>
      </c>
      <c r="H1503" s="41" t="s">
        <v>3015</v>
      </c>
      <c r="I1503" s="41" t="s">
        <v>908</v>
      </c>
      <c r="J1503" s="41" t="s">
        <v>907</v>
      </c>
      <c r="K1503" s="41">
        <f t="shared" si="255"/>
        <v>0</v>
      </c>
      <c r="L1503" s="41">
        <f t="shared" si="256"/>
        <v>1</v>
      </c>
      <c r="M1503" s="41">
        <f t="shared" si="257"/>
        <v>0</v>
      </c>
      <c r="N1503" s="41">
        <f t="shared" si="258"/>
        <v>1</v>
      </c>
      <c r="O1503" s="41">
        <v>1</v>
      </c>
    </row>
    <row r="1504" spans="1:15" x14ac:dyDescent="0.25">
      <c r="A1504" s="41">
        <f t="shared" si="259"/>
        <v>2019</v>
      </c>
      <c r="B1504" s="41" t="str">
        <f t="shared" si="260"/>
        <v>Jan</v>
      </c>
      <c r="C1504" s="41">
        <f t="shared" si="261"/>
        <v>2</v>
      </c>
      <c r="D1504" s="41" t="str">
        <f t="shared" si="262"/>
        <v>Thu</v>
      </c>
      <c r="E1504" s="27">
        <v>43475</v>
      </c>
      <c r="F1504" s="41" t="s">
        <v>3018</v>
      </c>
      <c r="G1504" s="41" t="s">
        <v>3019</v>
      </c>
      <c r="H1504" s="41" t="s">
        <v>3020</v>
      </c>
      <c r="I1504" s="41" t="s">
        <v>908</v>
      </c>
      <c r="J1504" s="41" t="s">
        <v>907</v>
      </c>
      <c r="K1504" s="41">
        <f t="shared" si="255"/>
        <v>0</v>
      </c>
      <c r="L1504" s="41">
        <f t="shared" si="256"/>
        <v>1</v>
      </c>
      <c r="M1504" s="41">
        <f t="shared" si="257"/>
        <v>0</v>
      </c>
      <c r="N1504" s="41">
        <f t="shared" si="258"/>
        <v>1</v>
      </c>
      <c r="O1504" s="41">
        <v>1</v>
      </c>
    </row>
    <row r="1505" spans="1:15" x14ac:dyDescent="0.25">
      <c r="A1505" s="41">
        <f t="shared" si="259"/>
        <v>2019</v>
      </c>
      <c r="B1505" s="41" t="str">
        <f t="shared" si="260"/>
        <v>Jan</v>
      </c>
      <c r="C1505" s="41">
        <f t="shared" si="261"/>
        <v>2</v>
      </c>
      <c r="D1505" s="41" t="str">
        <f t="shared" si="262"/>
        <v>Thu</v>
      </c>
      <c r="E1505" s="27">
        <v>43475</v>
      </c>
      <c r="F1505" s="41" t="s">
        <v>3022</v>
      </c>
      <c r="G1505" s="41" t="s">
        <v>3023</v>
      </c>
      <c r="H1505" s="41" t="s">
        <v>3024</v>
      </c>
      <c r="I1505" s="41" t="s">
        <v>907</v>
      </c>
      <c r="J1505" s="41" t="s">
        <v>907</v>
      </c>
      <c r="K1505" s="41">
        <f t="shared" si="255"/>
        <v>1</v>
      </c>
      <c r="L1505" s="41">
        <f t="shared" si="256"/>
        <v>1</v>
      </c>
      <c r="M1505" s="41">
        <f t="shared" si="257"/>
        <v>1</v>
      </c>
      <c r="N1505" s="41">
        <f t="shared" si="258"/>
        <v>1</v>
      </c>
      <c r="O1505" s="41">
        <v>1</v>
      </c>
    </row>
    <row r="1506" spans="1:15" x14ac:dyDescent="0.25">
      <c r="A1506" s="41">
        <f t="shared" si="259"/>
        <v>2019</v>
      </c>
      <c r="B1506" s="41" t="str">
        <f t="shared" si="260"/>
        <v>Jan</v>
      </c>
      <c r="C1506" s="41">
        <f t="shared" si="261"/>
        <v>2</v>
      </c>
      <c r="D1506" s="41" t="str">
        <f t="shared" si="262"/>
        <v>Thu</v>
      </c>
      <c r="E1506" s="27">
        <v>43475</v>
      </c>
      <c r="F1506" s="41">
        <v>50321</v>
      </c>
      <c r="G1506" s="41" t="s">
        <v>15</v>
      </c>
      <c r="H1506" s="41" t="s">
        <v>3035</v>
      </c>
      <c r="I1506" s="41" t="s">
        <v>909</v>
      </c>
      <c r="J1506" s="41" t="s">
        <v>909</v>
      </c>
      <c r="K1506" s="41">
        <f t="shared" si="255"/>
        <v>0</v>
      </c>
      <c r="L1506" s="41">
        <f t="shared" si="256"/>
        <v>0</v>
      </c>
      <c r="M1506" s="41">
        <f t="shared" si="257"/>
        <v>0</v>
      </c>
      <c r="N1506" s="41">
        <f t="shared" si="258"/>
        <v>2</v>
      </c>
      <c r="O1506" s="41">
        <v>1</v>
      </c>
    </row>
    <row r="1507" spans="1:15" x14ac:dyDescent="0.25">
      <c r="A1507" s="41">
        <f t="shared" si="259"/>
        <v>2019</v>
      </c>
      <c r="B1507" s="41" t="str">
        <f t="shared" si="260"/>
        <v>Jan</v>
      </c>
      <c r="C1507" s="41">
        <f t="shared" si="261"/>
        <v>2</v>
      </c>
      <c r="D1507" s="41" t="str">
        <f t="shared" si="262"/>
        <v>Thu</v>
      </c>
      <c r="E1507" s="27">
        <v>43475</v>
      </c>
      <c r="F1507" s="41">
        <v>53495</v>
      </c>
      <c r="G1507" s="41" t="s">
        <v>2890</v>
      </c>
      <c r="H1507" s="41" t="s">
        <v>2964</v>
      </c>
      <c r="I1507" s="41" t="s">
        <v>907</v>
      </c>
      <c r="J1507" s="41" t="s">
        <v>907</v>
      </c>
      <c r="K1507" s="41">
        <f t="shared" si="255"/>
        <v>1</v>
      </c>
      <c r="L1507" s="41">
        <f t="shared" si="256"/>
        <v>1</v>
      </c>
      <c r="M1507" s="41">
        <f t="shared" si="257"/>
        <v>2</v>
      </c>
      <c r="N1507" s="41">
        <f t="shared" si="258"/>
        <v>2</v>
      </c>
      <c r="O1507" s="41">
        <v>1</v>
      </c>
    </row>
    <row r="1508" spans="1:15" x14ac:dyDescent="0.25">
      <c r="A1508" s="41">
        <f t="shared" si="259"/>
        <v>2019</v>
      </c>
      <c r="B1508" s="41" t="str">
        <f t="shared" si="260"/>
        <v>Jan</v>
      </c>
      <c r="C1508" s="41">
        <f t="shared" si="261"/>
        <v>2</v>
      </c>
      <c r="D1508" s="41" t="str">
        <f t="shared" si="262"/>
        <v>Thu</v>
      </c>
      <c r="E1508" s="27">
        <v>43475</v>
      </c>
      <c r="F1508" s="41">
        <v>50383</v>
      </c>
      <c r="G1508" s="41" t="s">
        <v>60</v>
      </c>
      <c r="H1508" s="41" t="s">
        <v>2999</v>
      </c>
      <c r="I1508" s="41" t="s">
        <v>907</v>
      </c>
      <c r="J1508" s="41" t="s">
        <v>907</v>
      </c>
      <c r="K1508" s="41">
        <f t="shared" si="255"/>
        <v>1</v>
      </c>
      <c r="L1508" s="41">
        <f t="shared" si="256"/>
        <v>1</v>
      </c>
      <c r="M1508" s="41">
        <f t="shared" si="257"/>
        <v>11</v>
      </c>
      <c r="N1508" s="41">
        <f t="shared" si="258"/>
        <v>12</v>
      </c>
      <c r="O1508" s="41">
        <v>1</v>
      </c>
    </row>
    <row r="1509" spans="1:15" x14ac:dyDescent="0.25">
      <c r="A1509" s="41">
        <f t="shared" si="259"/>
        <v>2019</v>
      </c>
      <c r="B1509" s="41" t="str">
        <f t="shared" si="260"/>
        <v>Jan</v>
      </c>
      <c r="C1509" s="41">
        <f t="shared" si="261"/>
        <v>2</v>
      </c>
      <c r="D1509" s="41" t="str">
        <f t="shared" si="262"/>
        <v>Thu</v>
      </c>
      <c r="E1509" s="27">
        <v>43475</v>
      </c>
      <c r="F1509" s="41">
        <v>53255</v>
      </c>
      <c r="G1509" s="41" t="s">
        <v>610</v>
      </c>
      <c r="H1509" s="41" t="s">
        <v>3008</v>
      </c>
      <c r="I1509" s="41" t="s">
        <v>907</v>
      </c>
      <c r="J1509" s="41" t="s">
        <v>907</v>
      </c>
      <c r="K1509" s="41">
        <f t="shared" si="255"/>
        <v>1</v>
      </c>
      <c r="L1509" s="41">
        <f t="shared" si="256"/>
        <v>1</v>
      </c>
      <c r="M1509" s="41">
        <f t="shared" si="257"/>
        <v>2</v>
      </c>
      <c r="N1509" s="41">
        <f t="shared" si="258"/>
        <v>2</v>
      </c>
      <c r="O1509" s="41">
        <v>1</v>
      </c>
    </row>
    <row r="1510" spans="1:15" x14ac:dyDescent="0.25">
      <c r="A1510" s="41">
        <f t="shared" si="259"/>
        <v>2019</v>
      </c>
      <c r="B1510" s="41" t="str">
        <f t="shared" si="260"/>
        <v>Jan</v>
      </c>
      <c r="C1510" s="41">
        <f t="shared" si="261"/>
        <v>2</v>
      </c>
      <c r="D1510" s="41" t="str">
        <f t="shared" si="262"/>
        <v>Thu</v>
      </c>
      <c r="E1510" s="27">
        <v>43475</v>
      </c>
      <c r="F1510" s="41">
        <v>53427</v>
      </c>
      <c r="G1510" s="41" t="s">
        <v>2681</v>
      </c>
      <c r="H1510" s="41">
        <v>264341</v>
      </c>
      <c r="I1510" s="41" t="s">
        <v>907</v>
      </c>
      <c r="J1510" s="41" t="s">
        <v>907</v>
      </c>
      <c r="K1510" s="41">
        <f t="shared" si="255"/>
        <v>1</v>
      </c>
      <c r="L1510" s="41">
        <f t="shared" si="256"/>
        <v>1</v>
      </c>
      <c r="M1510" s="41">
        <f t="shared" si="257"/>
        <v>6</v>
      </c>
      <c r="N1510" s="41">
        <f t="shared" si="258"/>
        <v>8</v>
      </c>
      <c r="O1510" s="41">
        <v>1</v>
      </c>
    </row>
    <row r="1511" spans="1:15" x14ac:dyDescent="0.25">
      <c r="A1511" s="41">
        <f t="shared" si="259"/>
        <v>2019</v>
      </c>
      <c r="B1511" s="41" t="str">
        <f t="shared" si="260"/>
        <v>Jan</v>
      </c>
      <c r="C1511" s="41">
        <f t="shared" si="261"/>
        <v>2</v>
      </c>
      <c r="D1511" s="41" t="str">
        <f t="shared" si="262"/>
        <v>Thu</v>
      </c>
      <c r="E1511" s="27">
        <v>43475</v>
      </c>
      <c r="F1511" s="41">
        <v>51803</v>
      </c>
      <c r="G1511" s="41" t="s">
        <v>2102</v>
      </c>
      <c r="H1511" s="41">
        <v>264341</v>
      </c>
      <c r="I1511" s="41" t="s">
        <v>907</v>
      </c>
      <c r="J1511" s="41" t="s">
        <v>907</v>
      </c>
      <c r="K1511" s="41">
        <f t="shared" si="255"/>
        <v>1</v>
      </c>
      <c r="L1511" s="41">
        <f t="shared" si="256"/>
        <v>1</v>
      </c>
      <c r="M1511" s="41">
        <f t="shared" si="257"/>
        <v>2</v>
      </c>
      <c r="N1511" s="41">
        <f t="shared" si="258"/>
        <v>2</v>
      </c>
      <c r="O1511" s="41">
        <v>1</v>
      </c>
    </row>
    <row r="1512" spans="1:15" x14ac:dyDescent="0.25">
      <c r="A1512" s="41">
        <f t="shared" si="259"/>
        <v>2019</v>
      </c>
      <c r="B1512" s="41" t="str">
        <f t="shared" si="260"/>
        <v>Jan</v>
      </c>
      <c r="C1512" s="41">
        <f t="shared" si="261"/>
        <v>2</v>
      </c>
      <c r="D1512" s="41" t="str">
        <f t="shared" si="262"/>
        <v>Thu</v>
      </c>
      <c r="E1512" s="27">
        <v>43475</v>
      </c>
      <c r="F1512" s="41">
        <v>53464</v>
      </c>
      <c r="G1512" s="41" t="s">
        <v>180</v>
      </c>
      <c r="H1512" s="41" t="s">
        <v>3000</v>
      </c>
      <c r="I1512" s="41" t="s">
        <v>907</v>
      </c>
      <c r="J1512" s="41" t="s">
        <v>907</v>
      </c>
      <c r="K1512" s="41">
        <f t="shared" si="255"/>
        <v>1</v>
      </c>
      <c r="L1512" s="41">
        <f t="shared" si="256"/>
        <v>1</v>
      </c>
      <c r="M1512" s="41">
        <f t="shared" si="257"/>
        <v>6</v>
      </c>
      <c r="N1512" s="41">
        <f t="shared" si="258"/>
        <v>7</v>
      </c>
      <c r="O1512" s="41">
        <v>1</v>
      </c>
    </row>
    <row r="1513" spans="1:15" x14ac:dyDescent="0.25">
      <c r="A1513" s="41">
        <f t="shared" si="259"/>
        <v>2019</v>
      </c>
      <c r="B1513" s="41" t="str">
        <f t="shared" si="260"/>
        <v>Jan</v>
      </c>
      <c r="C1513" s="41">
        <f t="shared" si="261"/>
        <v>2</v>
      </c>
      <c r="D1513" s="41" t="str">
        <f t="shared" si="262"/>
        <v>Thu</v>
      </c>
      <c r="E1513" s="27">
        <v>43475</v>
      </c>
      <c r="F1513" s="41" t="s">
        <v>3028</v>
      </c>
      <c r="G1513" s="41" t="s">
        <v>3029</v>
      </c>
      <c r="H1513" s="41" t="s">
        <v>3030</v>
      </c>
      <c r="I1513" s="41" t="s">
        <v>907</v>
      </c>
      <c r="J1513" s="41" t="s">
        <v>930</v>
      </c>
      <c r="K1513" s="41">
        <f t="shared" si="255"/>
        <v>1</v>
      </c>
      <c r="L1513" s="41">
        <f t="shared" si="256"/>
        <v>0</v>
      </c>
      <c r="M1513" s="41">
        <f t="shared" si="257"/>
        <v>1</v>
      </c>
      <c r="N1513" s="41">
        <f t="shared" si="258"/>
        <v>0</v>
      </c>
      <c r="O1513" s="41">
        <v>1</v>
      </c>
    </row>
    <row r="1514" spans="1:15" x14ac:dyDescent="0.25">
      <c r="A1514" s="41">
        <f t="shared" si="259"/>
        <v>2019</v>
      </c>
      <c r="B1514" s="41" t="str">
        <f t="shared" si="260"/>
        <v>Jan</v>
      </c>
      <c r="C1514" s="41">
        <f t="shared" si="261"/>
        <v>2</v>
      </c>
      <c r="D1514" s="41" t="str">
        <f t="shared" si="262"/>
        <v>Thu</v>
      </c>
      <c r="E1514" s="27">
        <v>43475</v>
      </c>
      <c r="F1514" s="41">
        <v>50387</v>
      </c>
      <c r="G1514" s="41" t="s">
        <v>557</v>
      </c>
      <c r="H1514" s="41" t="s">
        <v>2960</v>
      </c>
      <c r="I1514" s="41" t="s">
        <v>907</v>
      </c>
      <c r="J1514" s="41" t="s">
        <v>907</v>
      </c>
      <c r="K1514" s="41">
        <f t="shared" si="255"/>
        <v>1</v>
      </c>
      <c r="L1514" s="41">
        <f t="shared" si="256"/>
        <v>1</v>
      </c>
      <c r="M1514" s="41">
        <f t="shared" si="257"/>
        <v>3</v>
      </c>
      <c r="N1514" s="41">
        <f t="shared" si="258"/>
        <v>3</v>
      </c>
      <c r="O1514" s="41">
        <v>1</v>
      </c>
    </row>
    <row r="1515" spans="1:15" x14ac:dyDescent="0.25">
      <c r="A1515" s="41">
        <f t="shared" si="259"/>
        <v>2019</v>
      </c>
      <c r="B1515" s="41" t="str">
        <f t="shared" si="260"/>
        <v>Jan</v>
      </c>
      <c r="C1515" s="41">
        <f t="shared" si="261"/>
        <v>2</v>
      </c>
      <c r="D1515" s="41" t="str">
        <f t="shared" si="262"/>
        <v>Thu</v>
      </c>
      <c r="E1515" s="27">
        <v>43475</v>
      </c>
      <c r="F1515" s="41">
        <v>53537</v>
      </c>
      <c r="G1515" s="41" t="s">
        <v>481</v>
      </c>
      <c r="H1515" s="41" t="s">
        <v>3363</v>
      </c>
      <c r="I1515" s="41" t="s">
        <v>908</v>
      </c>
      <c r="J1515" s="41" t="s">
        <v>908</v>
      </c>
      <c r="K1515" s="41">
        <f t="shared" si="255"/>
        <v>0</v>
      </c>
      <c r="L1515" s="41">
        <f t="shared" si="256"/>
        <v>0</v>
      </c>
      <c r="M1515" s="41">
        <f t="shared" si="257"/>
        <v>1</v>
      </c>
      <c r="N1515" s="41">
        <f t="shared" si="258"/>
        <v>1</v>
      </c>
      <c r="O1515" s="41">
        <v>1</v>
      </c>
    </row>
    <row r="1516" spans="1:15" x14ac:dyDescent="0.25">
      <c r="A1516" s="41">
        <f t="shared" si="259"/>
        <v>2019</v>
      </c>
      <c r="B1516" s="41" t="str">
        <f t="shared" si="260"/>
        <v>Jan</v>
      </c>
      <c r="C1516" s="41">
        <f t="shared" si="261"/>
        <v>2</v>
      </c>
      <c r="D1516" s="41" t="str">
        <f t="shared" si="262"/>
        <v>Thu</v>
      </c>
      <c r="E1516" s="27">
        <v>43475</v>
      </c>
      <c r="F1516" s="41">
        <v>53247</v>
      </c>
      <c r="G1516" s="41" t="s">
        <v>3033</v>
      </c>
      <c r="H1516" s="41" t="s">
        <v>3034</v>
      </c>
      <c r="I1516" s="41" t="s">
        <v>909</v>
      </c>
      <c r="J1516" s="41" t="s">
        <v>909</v>
      </c>
      <c r="K1516" s="41">
        <f t="shared" si="255"/>
        <v>0</v>
      </c>
      <c r="L1516" s="41">
        <f t="shared" si="256"/>
        <v>0</v>
      </c>
      <c r="M1516" s="41">
        <f t="shared" si="257"/>
        <v>0</v>
      </c>
      <c r="N1516" s="41">
        <f t="shared" si="258"/>
        <v>0</v>
      </c>
      <c r="O1516" s="41">
        <v>1</v>
      </c>
    </row>
    <row r="1517" spans="1:15" x14ac:dyDescent="0.25">
      <c r="A1517" s="41">
        <f t="shared" si="259"/>
        <v>2019</v>
      </c>
      <c r="B1517" s="41" t="str">
        <f t="shared" si="260"/>
        <v>Jan</v>
      </c>
      <c r="C1517" s="41">
        <f t="shared" si="261"/>
        <v>2</v>
      </c>
      <c r="D1517" s="41" t="str">
        <f t="shared" si="262"/>
        <v>Thu</v>
      </c>
      <c r="E1517" s="27">
        <v>43475</v>
      </c>
      <c r="F1517" s="41">
        <v>47766</v>
      </c>
      <c r="G1517" s="41" t="s">
        <v>82</v>
      </c>
      <c r="H1517" s="41" t="s">
        <v>3353</v>
      </c>
      <c r="I1517" s="41" t="s">
        <v>908</v>
      </c>
      <c r="J1517" s="41" t="s">
        <v>907</v>
      </c>
      <c r="K1517" s="41">
        <f t="shared" si="255"/>
        <v>0</v>
      </c>
      <c r="L1517" s="41">
        <f t="shared" si="256"/>
        <v>1</v>
      </c>
      <c r="M1517" s="41">
        <f t="shared" si="257"/>
        <v>13</v>
      </c>
      <c r="N1517" s="41">
        <f t="shared" si="258"/>
        <v>15</v>
      </c>
      <c r="O1517" s="41">
        <v>1</v>
      </c>
    </row>
    <row r="1518" spans="1:15" x14ac:dyDescent="0.25">
      <c r="A1518" s="41">
        <f t="shared" si="259"/>
        <v>2019</v>
      </c>
      <c r="B1518" s="41" t="str">
        <f t="shared" si="260"/>
        <v>Jan</v>
      </c>
      <c r="C1518" s="41">
        <f t="shared" si="261"/>
        <v>2</v>
      </c>
      <c r="D1518" s="41" t="str">
        <f t="shared" si="262"/>
        <v>Thu</v>
      </c>
      <c r="E1518" s="27">
        <v>43475</v>
      </c>
      <c r="F1518" s="41">
        <v>47823</v>
      </c>
      <c r="G1518" s="41" t="s">
        <v>707</v>
      </c>
      <c r="H1518" s="41" t="s">
        <v>2986</v>
      </c>
      <c r="I1518" s="41" t="s">
        <v>907</v>
      </c>
      <c r="J1518" s="41" t="s">
        <v>907</v>
      </c>
      <c r="K1518" s="41">
        <f t="shared" si="255"/>
        <v>1</v>
      </c>
      <c r="L1518" s="41">
        <f t="shared" si="256"/>
        <v>1</v>
      </c>
      <c r="M1518" s="41">
        <f t="shared" si="257"/>
        <v>3</v>
      </c>
      <c r="N1518" s="41">
        <f t="shared" si="258"/>
        <v>4</v>
      </c>
      <c r="O1518" s="41">
        <v>1</v>
      </c>
    </row>
    <row r="1519" spans="1:15" x14ac:dyDescent="0.25">
      <c r="A1519" s="41">
        <f t="shared" si="259"/>
        <v>2019</v>
      </c>
      <c r="B1519" s="41" t="str">
        <f t="shared" si="260"/>
        <v>Jan</v>
      </c>
      <c r="C1519" s="41">
        <f t="shared" si="261"/>
        <v>2</v>
      </c>
      <c r="D1519" s="41" t="str">
        <f t="shared" si="262"/>
        <v>Thu</v>
      </c>
      <c r="E1519" s="27">
        <v>43475</v>
      </c>
      <c r="F1519" s="41">
        <v>53540</v>
      </c>
      <c r="G1519" s="41" t="s">
        <v>486</v>
      </c>
      <c r="H1519" s="41" t="s">
        <v>3009</v>
      </c>
      <c r="I1519" s="41" t="s">
        <v>907</v>
      </c>
      <c r="J1519" s="41" t="s">
        <v>907</v>
      </c>
      <c r="K1519" s="41">
        <f t="shared" si="255"/>
        <v>1</v>
      </c>
      <c r="L1519" s="41">
        <f t="shared" si="256"/>
        <v>1</v>
      </c>
      <c r="M1519" s="41">
        <f t="shared" si="257"/>
        <v>3</v>
      </c>
      <c r="N1519" s="41">
        <f t="shared" si="258"/>
        <v>3</v>
      </c>
      <c r="O1519" s="41">
        <v>1</v>
      </c>
    </row>
    <row r="1520" spans="1:15" x14ac:dyDescent="0.25">
      <c r="A1520" s="41">
        <f t="shared" si="259"/>
        <v>2019</v>
      </c>
      <c r="B1520" s="41" t="str">
        <f t="shared" si="260"/>
        <v>Jan</v>
      </c>
      <c r="C1520" s="41">
        <f t="shared" si="261"/>
        <v>2</v>
      </c>
      <c r="D1520" s="41" t="str">
        <f t="shared" si="262"/>
        <v>Thu</v>
      </c>
      <c r="E1520" s="27">
        <v>43475</v>
      </c>
      <c r="F1520" s="41">
        <v>53605</v>
      </c>
      <c r="G1520" s="41" t="s">
        <v>3006</v>
      </c>
      <c r="H1520" s="41" t="s">
        <v>3007</v>
      </c>
      <c r="I1520" s="41" t="s">
        <v>907</v>
      </c>
      <c r="J1520" s="41" t="s">
        <v>907</v>
      </c>
      <c r="K1520" s="41">
        <f t="shared" si="255"/>
        <v>1</v>
      </c>
      <c r="L1520" s="41">
        <f t="shared" si="256"/>
        <v>1</v>
      </c>
      <c r="M1520" s="41">
        <f t="shared" si="257"/>
        <v>1</v>
      </c>
      <c r="N1520" s="41">
        <f t="shared" si="258"/>
        <v>1</v>
      </c>
      <c r="O1520" s="41">
        <v>1</v>
      </c>
    </row>
    <row r="1521" spans="1:15" x14ac:dyDescent="0.25">
      <c r="A1521" s="41">
        <f t="shared" si="259"/>
        <v>2019</v>
      </c>
      <c r="B1521" s="41" t="str">
        <f t="shared" si="260"/>
        <v>Jan</v>
      </c>
      <c r="C1521" s="41">
        <f t="shared" si="261"/>
        <v>2</v>
      </c>
      <c r="D1521" s="41" t="str">
        <f t="shared" si="262"/>
        <v>Thu</v>
      </c>
      <c r="E1521" s="27">
        <v>43475</v>
      </c>
      <c r="F1521" s="41">
        <v>53490</v>
      </c>
      <c r="G1521" s="41" t="s">
        <v>598</v>
      </c>
      <c r="H1521" s="41" t="s">
        <v>2991</v>
      </c>
      <c r="I1521" s="41" t="s">
        <v>907</v>
      </c>
      <c r="J1521" s="41" t="s">
        <v>907</v>
      </c>
      <c r="K1521" s="41">
        <f t="shared" si="255"/>
        <v>1</v>
      </c>
      <c r="L1521" s="41">
        <f t="shared" si="256"/>
        <v>1</v>
      </c>
      <c r="M1521" s="41">
        <f t="shared" si="257"/>
        <v>3</v>
      </c>
      <c r="N1521" s="41">
        <f t="shared" si="258"/>
        <v>3</v>
      </c>
      <c r="O1521" s="41">
        <v>1</v>
      </c>
    </row>
    <row r="1522" spans="1:15" x14ac:dyDescent="0.25">
      <c r="A1522" s="41">
        <f t="shared" si="259"/>
        <v>2019</v>
      </c>
      <c r="B1522" s="41" t="str">
        <f t="shared" si="260"/>
        <v>Jan</v>
      </c>
      <c r="C1522" s="41">
        <f t="shared" si="261"/>
        <v>2</v>
      </c>
      <c r="D1522" s="41" t="str">
        <f t="shared" si="262"/>
        <v>Thu</v>
      </c>
      <c r="E1522" s="27">
        <v>43475</v>
      </c>
      <c r="F1522" s="41">
        <v>50349</v>
      </c>
      <c r="G1522" s="41" t="s">
        <v>93</v>
      </c>
      <c r="H1522" s="41" t="s">
        <v>2957</v>
      </c>
      <c r="I1522" s="41" t="s">
        <v>907</v>
      </c>
      <c r="J1522" s="41" t="s">
        <v>907</v>
      </c>
      <c r="K1522" s="41">
        <f t="shared" si="255"/>
        <v>1</v>
      </c>
      <c r="L1522" s="41">
        <f t="shared" si="256"/>
        <v>1</v>
      </c>
      <c r="M1522" s="41">
        <f t="shared" si="257"/>
        <v>21</v>
      </c>
      <c r="N1522" s="41">
        <f t="shared" si="258"/>
        <v>21</v>
      </c>
      <c r="O1522" s="41">
        <v>1</v>
      </c>
    </row>
    <row r="1523" spans="1:15" x14ac:dyDescent="0.25">
      <c r="A1523" s="41">
        <f t="shared" si="259"/>
        <v>2019</v>
      </c>
      <c r="B1523" s="41" t="str">
        <f t="shared" si="260"/>
        <v>Jan</v>
      </c>
      <c r="C1523" s="41">
        <f t="shared" si="261"/>
        <v>2</v>
      </c>
      <c r="D1523" s="41" t="str">
        <f t="shared" si="262"/>
        <v>Thu</v>
      </c>
      <c r="E1523" s="27">
        <v>43475</v>
      </c>
      <c r="F1523" s="41">
        <v>50368</v>
      </c>
      <c r="G1523" s="41" t="s">
        <v>169</v>
      </c>
      <c r="H1523" s="41" t="s">
        <v>2965</v>
      </c>
      <c r="I1523" s="41" t="s">
        <v>908</v>
      </c>
      <c r="J1523" s="41" t="s">
        <v>907</v>
      </c>
      <c r="K1523" s="41">
        <f t="shared" si="255"/>
        <v>0</v>
      </c>
      <c r="L1523" s="41">
        <f t="shared" si="256"/>
        <v>1</v>
      </c>
      <c r="M1523" s="41">
        <f t="shared" si="257"/>
        <v>3</v>
      </c>
      <c r="N1523" s="41">
        <f t="shared" si="258"/>
        <v>4</v>
      </c>
      <c r="O1523" s="41">
        <v>1</v>
      </c>
    </row>
    <row r="1524" spans="1:15" x14ac:dyDescent="0.25">
      <c r="A1524" s="41">
        <f t="shared" si="259"/>
        <v>2019</v>
      </c>
      <c r="B1524" s="41" t="str">
        <f t="shared" si="260"/>
        <v>Jan</v>
      </c>
      <c r="C1524" s="41">
        <f t="shared" si="261"/>
        <v>2</v>
      </c>
      <c r="D1524" s="41" t="str">
        <f t="shared" si="262"/>
        <v>Thu</v>
      </c>
      <c r="E1524" s="27">
        <v>43475</v>
      </c>
      <c r="F1524" s="41">
        <v>53501</v>
      </c>
      <c r="G1524" s="41" t="s">
        <v>2958</v>
      </c>
      <c r="H1524" s="41" t="s">
        <v>2959</v>
      </c>
      <c r="I1524" s="41" t="s">
        <v>908</v>
      </c>
      <c r="J1524" s="41" t="s">
        <v>907</v>
      </c>
      <c r="K1524" s="41">
        <f t="shared" si="255"/>
        <v>0</v>
      </c>
      <c r="L1524" s="41">
        <f t="shared" si="256"/>
        <v>1</v>
      </c>
      <c r="M1524" s="41">
        <f t="shared" si="257"/>
        <v>0</v>
      </c>
      <c r="N1524" s="41">
        <f t="shared" si="258"/>
        <v>1</v>
      </c>
      <c r="O1524" s="41">
        <v>1</v>
      </c>
    </row>
    <row r="1525" spans="1:15" x14ac:dyDescent="0.25">
      <c r="A1525" s="41">
        <f t="shared" si="259"/>
        <v>2019</v>
      </c>
      <c r="B1525" s="41" t="str">
        <f t="shared" si="260"/>
        <v>Jan</v>
      </c>
      <c r="C1525" s="41">
        <f t="shared" si="261"/>
        <v>2</v>
      </c>
      <c r="D1525" s="41" t="str">
        <f t="shared" si="262"/>
        <v>Thu</v>
      </c>
      <c r="E1525" s="27">
        <v>43475</v>
      </c>
      <c r="F1525" s="41">
        <v>53516</v>
      </c>
      <c r="G1525" s="41" t="s">
        <v>1154</v>
      </c>
      <c r="H1525" s="41" t="s">
        <v>2996</v>
      </c>
      <c r="I1525" s="41" t="s">
        <v>907</v>
      </c>
      <c r="J1525" s="41" t="s">
        <v>907</v>
      </c>
      <c r="K1525" s="41">
        <f t="shared" si="255"/>
        <v>1</v>
      </c>
      <c r="L1525" s="41">
        <f t="shared" si="256"/>
        <v>1</v>
      </c>
      <c r="M1525" s="41">
        <f t="shared" si="257"/>
        <v>3</v>
      </c>
      <c r="N1525" s="41">
        <f t="shared" si="258"/>
        <v>3</v>
      </c>
      <c r="O1525" s="41">
        <v>1</v>
      </c>
    </row>
    <row r="1526" spans="1:15" x14ac:dyDescent="0.25">
      <c r="A1526" s="41">
        <f t="shared" si="259"/>
        <v>2019</v>
      </c>
      <c r="B1526" s="41" t="str">
        <f t="shared" si="260"/>
        <v>Jan</v>
      </c>
      <c r="C1526" s="41">
        <f t="shared" si="261"/>
        <v>2</v>
      </c>
      <c r="D1526" s="41" t="str">
        <f t="shared" si="262"/>
        <v>Thu</v>
      </c>
      <c r="E1526" s="27">
        <v>43475</v>
      </c>
      <c r="F1526" s="41">
        <v>53517</v>
      </c>
      <c r="G1526" s="41" t="s">
        <v>1154</v>
      </c>
      <c r="H1526" s="41" t="s">
        <v>2992</v>
      </c>
      <c r="I1526" s="41" t="s">
        <v>907</v>
      </c>
      <c r="J1526" s="41" t="s">
        <v>907</v>
      </c>
      <c r="K1526" s="41">
        <f t="shared" si="255"/>
        <v>1</v>
      </c>
      <c r="L1526" s="41">
        <f t="shared" si="256"/>
        <v>1</v>
      </c>
      <c r="M1526" s="41">
        <f t="shared" si="257"/>
        <v>3</v>
      </c>
      <c r="N1526" s="41">
        <f t="shared" si="258"/>
        <v>3</v>
      </c>
      <c r="O1526" s="41">
        <v>1</v>
      </c>
    </row>
    <row r="1527" spans="1:15" x14ac:dyDescent="0.25">
      <c r="A1527" s="41">
        <f t="shared" si="259"/>
        <v>2019</v>
      </c>
      <c r="B1527" s="41" t="str">
        <f t="shared" si="260"/>
        <v>Jan</v>
      </c>
      <c r="C1527" s="41">
        <f t="shared" si="261"/>
        <v>2</v>
      </c>
      <c r="D1527" s="41" t="str">
        <f t="shared" si="262"/>
        <v>Thu</v>
      </c>
      <c r="E1527" s="27">
        <v>43475</v>
      </c>
      <c r="F1527" s="41" t="s">
        <v>3003</v>
      </c>
      <c r="G1527" s="41" t="s">
        <v>3004</v>
      </c>
      <c r="H1527" s="41" t="s">
        <v>3005</v>
      </c>
      <c r="I1527" s="41" t="s">
        <v>908</v>
      </c>
      <c r="J1527" s="41" t="s">
        <v>907</v>
      </c>
      <c r="K1527" s="41">
        <f t="shared" si="255"/>
        <v>0</v>
      </c>
      <c r="L1527" s="41">
        <f t="shared" si="256"/>
        <v>1</v>
      </c>
      <c r="M1527" s="41">
        <f t="shared" si="257"/>
        <v>0</v>
      </c>
      <c r="N1527" s="41">
        <f t="shared" si="258"/>
        <v>1</v>
      </c>
      <c r="O1527" s="41">
        <v>1</v>
      </c>
    </row>
    <row r="1528" spans="1:15" x14ac:dyDescent="0.25">
      <c r="A1528" s="41">
        <f t="shared" si="259"/>
        <v>2019</v>
      </c>
      <c r="B1528" s="41" t="str">
        <f t="shared" si="260"/>
        <v>Jan</v>
      </c>
      <c r="C1528" s="41">
        <f t="shared" si="261"/>
        <v>2</v>
      </c>
      <c r="D1528" s="41" t="str">
        <f t="shared" si="262"/>
        <v>Thu</v>
      </c>
      <c r="E1528" s="27">
        <v>43475</v>
      </c>
      <c r="F1528" s="41" t="s">
        <v>3025</v>
      </c>
      <c r="G1528" s="41" t="s">
        <v>3026</v>
      </c>
      <c r="H1528" s="41" t="s">
        <v>3027</v>
      </c>
      <c r="I1528" s="41" t="s">
        <v>907</v>
      </c>
      <c r="J1528" s="41" t="s">
        <v>907</v>
      </c>
      <c r="K1528" s="41">
        <f t="shared" si="255"/>
        <v>1</v>
      </c>
      <c r="L1528" s="41">
        <f t="shared" si="256"/>
        <v>1</v>
      </c>
      <c r="M1528" s="41">
        <f t="shared" si="257"/>
        <v>1</v>
      </c>
      <c r="N1528" s="41">
        <f t="shared" si="258"/>
        <v>1</v>
      </c>
      <c r="O1528" s="41">
        <v>1</v>
      </c>
    </row>
    <row r="1529" spans="1:15" x14ac:dyDescent="0.25">
      <c r="A1529" s="41">
        <f t="shared" si="259"/>
        <v>2019</v>
      </c>
      <c r="B1529" s="41" t="str">
        <f t="shared" si="260"/>
        <v>Jan</v>
      </c>
      <c r="C1529" s="41">
        <f t="shared" si="261"/>
        <v>2</v>
      </c>
      <c r="D1529" s="41" t="str">
        <f t="shared" si="262"/>
        <v>Thu</v>
      </c>
      <c r="E1529" s="27">
        <v>43475</v>
      </c>
      <c r="F1529" s="41" t="s">
        <v>3364</v>
      </c>
      <c r="G1529" s="41" t="s">
        <v>3365</v>
      </c>
      <c r="H1529" s="41" t="s">
        <v>3366</v>
      </c>
      <c r="I1529" s="41" t="s">
        <v>908</v>
      </c>
      <c r="J1529" s="41" t="s">
        <v>908</v>
      </c>
      <c r="K1529" s="41">
        <f t="shared" si="255"/>
        <v>0</v>
      </c>
      <c r="L1529" s="41">
        <f t="shared" si="256"/>
        <v>0</v>
      </c>
      <c r="M1529" s="41">
        <f t="shared" si="257"/>
        <v>0</v>
      </c>
      <c r="N1529" s="41">
        <f t="shared" si="258"/>
        <v>0</v>
      </c>
      <c r="O1529" s="41">
        <v>1</v>
      </c>
    </row>
    <row r="1530" spans="1:15" x14ac:dyDescent="0.25">
      <c r="A1530" s="41">
        <f t="shared" si="259"/>
        <v>2019</v>
      </c>
      <c r="B1530" s="41" t="str">
        <f t="shared" si="260"/>
        <v>Jan</v>
      </c>
      <c r="C1530" s="41">
        <f t="shared" si="261"/>
        <v>2</v>
      </c>
      <c r="D1530" s="41" t="str">
        <f t="shared" si="262"/>
        <v>Thu</v>
      </c>
      <c r="E1530" s="27">
        <v>43475</v>
      </c>
      <c r="F1530" s="41" t="s">
        <v>2982</v>
      </c>
      <c r="G1530" s="41" t="s">
        <v>2983</v>
      </c>
      <c r="H1530" s="41" t="s">
        <v>2984</v>
      </c>
      <c r="I1530" s="41" t="s">
        <v>907</v>
      </c>
      <c r="J1530" s="41" t="s">
        <v>907</v>
      </c>
      <c r="K1530" s="41">
        <f t="shared" si="255"/>
        <v>1</v>
      </c>
      <c r="L1530" s="41">
        <f t="shared" si="256"/>
        <v>1</v>
      </c>
      <c r="M1530" s="41">
        <f t="shared" si="257"/>
        <v>1</v>
      </c>
      <c r="N1530" s="41">
        <f t="shared" si="258"/>
        <v>1</v>
      </c>
      <c r="O1530" s="41">
        <v>1</v>
      </c>
    </row>
    <row r="1531" spans="1:15" x14ac:dyDescent="0.25">
      <c r="A1531" s="41">
        <f t="shared" si="259"/>
        <v>2019</v>
      </c>
      <c r="B1531" s="41" t="str">
        <f t="shared" si="260"/>
        <v>Jan</v>
      </c>
      <c r="C1531" s="41">
        <f t="shared" si="261"/>
        <v>2</v>
      </c>
      <c r="D1531" s="41" t="str">
        <f t="shared" si="262"/>
        <v>Thu</v>
      </c>
      <c r="E1531" s="27">
        <v>43475</v>
      </c>
      <c r="F1531" s="41">
        <v>50367</v>
      </c>
      <c r="G1531" s="41" t="s">
        <v>931</v>
      </c>
      <c r="H1531" s="41" t="s">
        <v>3001</v>
      </c>
      <c r="I1531" s="41" t="s">
        <v>907</v>
      </c>
      <c r="J1531" s="41" t="s">
        <v>907</v>
      </c>
      <c r="K1531" s="41">
        <f t="shared" si="255"/>
        <v>1</v>
      </c>
      <c r="L1531" s="41">
        <f t="shared" si="256"/>
        <v>1</v>
      </c>
      <c r="M1531" s="41">
        <f t="shared" si="257"/>
        <v>2</v>
      </c>
      <c r="N1531" s="41">
        <f t="shared" si="258"/>
        <v>2</v>
      </c>
      <c r="O1531" s="41">
        <v>1</v>
      </c>
    </row>
    <row r="1532" spans="1:15" x14ac:dyDescent="0.25">
      <c r="A1532" s="41">
        <f t="shared" si="259"/>
        <v>2019</v>
      </c>
      <c r="B1532" s="41" t="str">
        <f t="shared" si="260"/>
        <v>Jan</v>
      </c>
      <c r="C1532" s="41">
        <f t="shared" si="261"/>
        <v>2</v>
      </c>
      <c r="D1532" s="41" t="str">
        <f t="shared" si="262"/>
        <v>Thu</v>
      </c>
      <c r="E1532" s="27">
        <v>43475</v>
      </c>
      <c r="F1532" s="41">
        <v>53253</v>
      </c>
      <c r="G1532" s="41" t="s">
        <v>2978</v>
      </c>
      <c r="H1532" s="41" t="s">
        <v>2979</v>
      </c>
      <c r="I1532" s="41" t="s">
        <v>908</v>
      </c>
      <c r="J1532" s="41" t="s">
        <v>907</v>
      </c>
      <c r="K1532" s="41">
        <f t="shared" si="255"/>
        <v>0</v>
      </c>
      <c r="L1532" s="41">
        <f t="shared" si="256"/>
        <v>1</v>
      </c>
      <c r="M1532" s="41">
        <f t="shared" si="257"/>
        <v>0</v>
      </c>
      <c r="N1532" s="41">
        <f t="shared" si="258"/>
        <v>1</v>
      </c>
      <c r="O1532" s="41">
        <v>1</v>
      </c>
    </row>
    <row r="1533" spans="1:15" x14ac:dyDescent="0.25">
      <c r="A1533" s="41">
        <f t="shared" si="259"/>
        <v>2019</v>
      </c>
      <c r="B1533" s="41" t="str">
        <f t="shared" si="260"/>
        <v>Jan</v>
      </c>
      <c r="C1533" s="41">
        <f t="shared" si="261"/>
        <v>2</v>
      </c>
      <c r="D1533" s="41" t="str">
        <f t="shared" si="262"/>
        <v>Fri</v>
      </c>
      <c r="E1533" s="27">
        <v>43476</v>
      </c>
      <c r="F1533" s="41" t="s">
        <v>3102</v>
      </c>
      <c r="G1533" s="41" t="s">
        <v>3103</v>
      </c>
      <c r="H1533" s="41" t="s">
        <v>3104</v>
      </c>
      <c r="I1533" s="41" t="s">
        <v>908</v>
      </c>
      <c r="J1533" s="41" t="s">
        <v>930</v>
      </c>
      <c r="K1533" s="41">
        <f t="shared" si="255"/>
        <v>0</v>
      </c>
      <c r="L1533" s="41">
        <f t="shared" si="256"/>
        <v>0</v>
      </c>
      <c r="M1533" s="41">
        <f t="shared" si="257"/>
        <v>0</v>
      </c>
      <c r="N1533" s="41">
        <f t="shared" si="258"/>
        <v>0</v>
      </c>
      <c r="O1533" s="41">
        <v>1</v>
      </c>
    </row>
    <row r="1534" spans="1:15" x14ac:dyDescent="0.25">
      <c r="A1534" s="41">
        <f t="shared" si="259"/>
        <v>2019</v>
      </c>
      <c r="B1534" s="41" t="str">
        <f t="shared" si="260"/>
        <v>Jan</v>
      </c>
      <c r="C1534" s="41">
        <f t="shared" si="261"/>
        <v>2</v>
      </c>
      <c r="D1534" s="41" t="str">
        <f t="shared" si="262"/>
        <v>Fri</v>
      </c>
      <c r="E1534" s="27">
        <v>43476</v>
      </c>
      <c r="F1534" s="41">
        <v>50427</v>
      </c>
      <c r="G1534" s="41" t="s">
        <v>135</v>
      </c>
      <c r="H1534" s="41" t="s">
        <v>3076</v>
      </c>
      <c r="I1534" s="41" t="s">
        <v>907</v>
      </c>
      <c r="J1534" s="41" t="s">
        <v>907</v>
      </c>
      <c r="K1534" s="41">
        <f t="shared" si="255"/>
        <v>1</v>
      </c>
      <c r="L1534" s="41">
        <f t="shared" si="256"/>
        <v>1</v>
      </c>
      <c r="M1534" s="41">
        <f t="shared" si="257"/>
        <v>2</v>
      </c>
      <c r="N1534" s="41">
        <f t="shared" si="258"/>
        <v>2</v>
      </c>
      <c r="O1534" s="41">
        <v>1</v>
      </c>
    </row>
    <row r="1535" spans="1:15" x14ac:dyDescent="0.25">
      <c r="A1535" s="41">
        <f t="shared" si="259"/>
        <v>2019</v>
      </c>
      <c r="B1535" s="41" t="str">
        <f t="shared" si="260"/>
        <v>Jan</v>
      </c>
      <c r="C1535" s="41">
        <f t="shared" si="261"/>
        <v>2</v>
      </c>
      <c r="D1535" s="41" t="str">
        <f t="shared" si="262"/>
        <v>Fri</v>
      </c>
      <c r="E1535" s="27">
        <v>43476</v>
      </c>
      <c r="F1535" s="41">
        <v>50451</v>
      </c>
      <c r="G1535" s="41" t="s">
        <v>125</v>
      </c>
      <c r="H1535" s="41" t="s">
        <v>3041</v>
      </c>
      <c r="I1535" s="41" t="s">
        <v>907</v>
      </c>
      <c r="J1535" s="41" t="s">
        <v>907</v>
      </c>
      <c r="K1535" s="41">
        <f t="shared" si="255"/>
        <v>1</v>
      </c>
      <c r="L1535" s="41">
        <f t="shared" si="256"/>
        <v>1</v>
      </c>
      <c r="M1535" s="41">
        <f t="shared" si="257"/>
        <v>25</v>
      </c>
      <c r="N1535" s="41">
        <f t="shared" si="258"/>
        <v>27</v>
      </c>
      <c r="O1535" s="41">
        <v>1</v>
      </c>
    </row>
    <row r="1536" spans="1:15" x14ac:dyDescent="0.25">
      <c r="A1536" s="41">
        <f t="shared" si="259"/>
        <v>2019</v>
      </c>
      <c r="B1536" s="41" t="str">
        <f t="shared" si="260"/>
        <v>Jan</v>
      </c>
      <c r="C1536" s="41">
        <f t="shared" si="261"/>
        <v>2</v>
      </c>
      <c r="D1536" s="41" t="str">
        <f t="shared" si="262"/>
        <v>Fri</v>
      </c>
      <c r="E1536" s="27">
        <v>43476</v>
      </c>
      <c r="F1536" s="41" t="s">
        <v>3049</v>
      </c>
      <c r="G1536" s="41" t="s">
        <v>3050</v>
      </c>
      <c r="H1536" s="41" t="s">
        <v>3051</v>
      </c>
      <c r="I1536" s="41" t="s">
        <v>907</v>
      </c>
      <c r="J1536" s="41" t="s">
        <v>907</v>
      </c>
      <c r="K1536" s="41">
        <f t="shared" si="255"/>
        <v>1</v>
      </c>
      <c r="L1536" s="41">
        <f t="shared" si="256"/>
        <v>1</v>
      </c>
      <c r="M1536" s="41">
        <f t="shared" si="257"/>
        <v>1</v>
      </c>
      <c r="N1536" s="41">
        <f t="shared" si="258"/>
        <v>1</v>
      </c>
      <c r="O1536" s="41">
        <v>1</v>
      </c>
    </row>
    <row r="1537" spans="1:15" x14ac:dyDescent="0.25">
      <c r="A1537" s="41">
        <f t="shared" si="259"/>
        <v>2019</v>
      </c>
      <c r="B1537" s="41" t="str">
        <f t="shared" si="260"/>
        <v>Jan</v>
      </c>
      <c r="C1537" s="41">
        <f t="shared" si="261"/>
        <v>2</v>
      </c>
      <c r="D1537" s="41" t="str">
        <f t="shared" si="262"/>
        <v>Fri</v>
      </c>
      <c r="E1537" s="27">
        <v>43476</v>
      </c>
      <c r="F1537" s="41">
        <v>53691</v>
      </c>
      <c r="G1537" s="41" t="s">
        <v>2230</v>
      </c>
      <c r="H1537" s="41" t="s">
        <v>3373</v>
      </c>
      <c r="I1537" s="41" t="s">
        <v>908</v>
      </c>
      <c r="J1537" s="41" t="s">
        <v>908</v>
      </c>
      <c r="K1537" s="41">
        <f t="shared" si="255"/>
        <v>0</v>
      </c>
      <c r="L1537" s="41">
        <f t="shared" si="256"/>
        <v>0</v>
      </c>
      <c r="M1537" s="41">
        <f t="shared" si="257"/>
        <v>1</v>
      </c>
      <c r="N1537" s="41">
        <f t="shared" si="258"/>
        <v>1</v>
      </c>
      <c r="O1537" s="41">
        <v>1</v>
      </c>
    </row>
    <row r="1538" spans="1:15" x14ac:dyDescent="0.25">
      <c r="A1538" s="41">
        <f t="shared" si="259"/>
        <v>2019</v>
      </c>
      <c r="B1538" s="41" t="str">
        <f t="shared" si="260"/>
        <v>Jan</v>
      </c>
      <c r="C1538" s="41">
        <f t="shared" si="261"/>
        <v>2</v>
      </c>
      <c r="D1538" s="41" t="str">
        <f t="shared" si="262"/>
        <v>Fri</v>
      </c>
      <c r="E1538" s="27">
        <v>43476</v>
      </c>
      <c r="F1538" s="41">
        <v>50452</v>
      </c>
      <c r="G1538" s="41" t="s">
        <v>157</v>
      </c>
      <c r="H1538" s="41" t="s">
        <v>3061</v>
      </c>
      <c r="I1538" s="41" t="s">
        <v>907</v>
      </c>
      <c r="J1538" s="41" t="s">
        <v>907</v>
      </c>
      <c r="K1538" s="41">
        <f t="shared" si="255"/>
        <v>1</v>
      </c>
      <c r="L1538" s="41">
        <f t="shared" si="256"/>
        <v>1</v>
      </c>
      <c r="M1538" s="41">
        <f t="shared" si="257"/>
        <v>15</v>
      </c>
      <c r="N1538" s="41">
        <f t="shared" si="258"/>
        <v>16</v>
      </c>
      <c r="O1538" s="41">
        <v>1</v>
      </c>
    </row>
    <row r="1539" spans="1:15" x14ac:dyDescent="0.25">
      <c r="A1539" s="41">
        <f t="shared" si="259"/>
        <v>2019</v>
      </c>
      <c r="B1539" s="41" t="str">
        <f t="shared" si="260"/>
        <v>Jan</v>
      </c>
      <c r="C1539" s="41">
        <f t="shared" si="261"/>
        <v>2</v>
      </c>
      <c r="D1539" s="41" t="str">
        <f t="shared" si="262"/>
        <v>Fri</v>
      </c>
      <c r="E1539" s="27">
        <v>43476</v>
      </c>
      <c r="F1539" s="41" t="s">
        <v>3078</v>
      </c>
      <c r="G1539" s="41" t="s">
        <v>3079</v>
      </c>
      <c r="H1539" s="41" t="s">
        <v>3080</v>
      </c>
      <c r="I1539" s="41" t="s">
        <v>908</v>
      </c>
      <c r="J1539" s="41" t="s">
        <v>907</v>
      </c>
      <c r="K1539" s="41">
        <f t="shared" ref="K1539:K1602" si="263">IF(I1539="YES",1,0)</f>
        <v>0</v>
      </c>
      <c r="L1539" s="41">
        <f t="shared" ref="L1539:L1602" si="264">IF(J1539="YES",1,0)</f>
        <v>1</v>
      </c>
      <c r="M1539" s="41">
        <f t="shared" ref="M1539:M1602" si="265">COUNTIFS(G:G,G1539,I:I,"YES")</f>
        <v>0</v>
      </c>
      <c r="N1539" s="41">
        <f t="shared" ref="N1539:N1602" si="266">COUNTIFS(G:G,G1539,J:J,"YES")</f>
        <v>1</v>
      </c>
      <c r="O1539" s="41">
        <v>1</v>
      </c>
    </row>
    <row r="1540" spans="1:15" x14ac:dyDescent="0.25">
      <c r="A1540" s="41">
        <f t="shared" si="259"/>
        <v>2019</v>
      </c>
      <c r="B1540" s="41" t="str">
        <f t="shared" si="260"/>
        <v>Jan</v>
      </c>
      <c r="C1540" s="41">
        <f t="shared" si="261"/>
        <v>2</v>
      </c>
      <c r="D1540" s="41" t="str">
        <f t="shared" si="262"/>
        <v>Fri</v>
      </c>
      <c r="E1540" s="27">
        <v>43476</v>
      </c>
      <c r="F1540" s="41" t="s">
        <v>3055</v>
      </c>
      <c r="G1540" s="41" t="s">
        <v>3056</v>
      </c>
      <c r="H1540" s="41" t="s">
        <v>2615</v>
      </c>
      <c r="I1540" s="41" t="s">
        <v>907</v>
      </c>
      <c r="J1540" s="41" t="s">
        <v>907</v>
      </c>
      <c r="K1540" s="41">
        <f t="shared" si="263"/>
        <v>1</v>
      </c>
      <c r="L1540" s="41">
        <f t="shared" si="264"/>
        <v>1</v>
      </c>
      <c r="M1540" s="41">
        <f t="shared" si="265"/>
        <v>1</v>
      </c>
      <c r="N1540" s="41">
        <f t="shared" si="266"/>
        <v>1</v>
      </c>
      <c r="O1540" s="41">
        <v>1</v>
      </c>
    </row>
    <row r="1541" spans="1:15" x14ac:dyDescent="0.25">
      <c r="A1541" s="41">
        <f t="shared" si="259"/>
        <v>2019</v>
      </c>
      <c r="B1541" s="41" t="str">
        <f t="shared" si="260"/>
        <v>Jan</v>
      </c>
      <c r="C1541" s="41">
        <f t="shared" si="261"/>
        <v>2</v>
      </c>
      <c r="D1541" s="41" t="str">
        <f t="shared" si="262"/>
        <v>Fri</v>
      </c>
      <c r="E1541" s="27">
        <v>43476</v>
      </c>
      <c r="F1541" s="41">
        <v>53513</v>
      </c>
      <c r="G1541" s="41" t="s">
        <v>1931</v>
      </c>
      <c r="H1541" s="41" t="s">
        <v>3054</v>
      </c>
      <c r="I1541" s="41" t="s">
        <v>907</v>
      </c>
      <c r="J1541" s="41" t="s">
        <v>907</v>
      </c>
      <c r="K1541" s="41">
        <f t="shared" si="263"/>
        <v>1</v>
      </c>
      <c r="L1541" s="41">
        <f t="shared" si="264"/>
        <v>1</v>
      </c>
      <c r="M1541" s="41">
        <f t="shared" si="265"/>
        <v>2</v>
      </c>
      <c r="N1541" s="41">
        <f t="shared" si="266"/>
        <v>2</v>
      </c>
      <c r="O1541" s="41">
        <v>1</v>
      </c>
    </row>
    <row r="1542" spans="1:15" x14ac:dyDescent="0.25">
      <c r="A1542" s="41">
        <f t="shared" si="259"/>
        <v>2019</v>
      </c>
      <c r="B1542" s="41" t="str">
        <f t="shared" si="260"/>
        <v>Jan</v>
      </c>
      <c r="C1542" s="41">
        <f t="shared" si="261"/>
        <v>2</v>
      </c>
      <c r="D1542" s="41" t="str">
        <f t="shared" si="262"/>
        <v>Fri</v>
      </c>
      <c r="E1542" s="27">
        <v>43476</v>
      </c>
      <c r="F1542" s="41">
        <v>49503</v>
      </c>
      <c r="G1542" s="41" t="s">
        <v>834</v>
      </c>
      <c r="H1542" s="41" t="s">
        <v>3381</v>
      </c>
      <c r="I1542" s="41" t="s">
        <v>908</v>
      </c>
      <c r="J1542" s="41" t="s">
        <v>908</v>
      </c>
      <c r="K1542" s="41">
        <f t="shared" si="263"/>
        <v>0</v>
      </c>
      <c r="L1542" s="41">
        <f t="shared" si="264"/>
        <v>0</v>
      </c>
      <c r="M1542" s="41">
        <f t="shared" si="265"/>
        <v>2</v>
      </c>
      <c r="N1542" s="41">
        <f t="shared" si="266"/>
        <v>2</v>
      </c>
      <c r="O1542" s="41">
        <v>1</v>
      </c>
    </row>
    <row r="1543" spans="1:15" x14ac:dyDescent="0.25">
      <c r="A1543" s="41">
        <f t="shared" si="259"/>
        <v>2019</v>
      </c>
      <c r="B1543" s="41" t="str">
        <f t="shared" si="260"/>
        <v>Jan</v>
      </c>
      <c r="C1543" s="41">
        <f t="shared" si="261"/>
        <v>2</v>
      </c>
      <c r="D1543" s="41" t="str">
        <f t="shared" si="262"/>
        <v>Fri</v>
      </c>
      <c r="E1543" s="27">
        <v>43476</v>
      </c>
      <c r="F1543" s="41">
        <v>53320</v>
      </c>
      <c r="G1543" s="41" t="s">
        <v>152</v>
      </c>
      <c r="H1543" s="41" t="s">
        <v>3039</v>
      </c>
      <c r="I1543" s="41" t="s">
        <v>907</v>
      </c>
      <c r="J1543" s="41" t="s">
        <v>907</v>
      </c>
      <c r="K1543" s="41">
        <f t="shared" si="263"/>
        <v>1</v>
      </c>
      <c r="L1543" s="41">
        <f t="shared" si="264"/>
        <v>1</v>
      </c>
      <c r="M1543" s="41">
        <f t="shared" si="265"/>
        <v>13</v>
      </c>
      <c r="N1543" s="41">
        <f t="shared" si="266"/>
        <v>18</v>
      </c>
      <c r="O1543" s="41">
        <v>1</v>
      </c>
    </row>
    <row r="1544" spans="1:15" x14ac:dyDescent="0.25">
      <c r="A1544" s="41">
        <f t="shared" si="259"/>
        <v>2019</v>
      </c>
      <c r="B1544" s="41" t="str">
        <f t="shared" si="260"/>
        <v>Jan</v>
      </c>
      <c r="C1544" s="41">
        <f t="shared" si="261"/>
        <v>2</v>
      </c>
      <c r="D1544" s="41" t="str">
        <f t="shared" si="262"/>
        <v>Fri</v>
      </c>
      <c r="E1544" s="27">
        <v>43476</v>
      </c>
      <c r="F1544" s="41">
        <v>53317</v>
      </c>
      <c r="G1544" s="41" t="s">
        <v>152</v>
      </c>
      <c r="H1544" s="41" t="s">
        <v>3069</v>
      </c>
      <c r="I1544" s="41" t="s">
        <v>907</v>
      </c>
      <c r="J1544" s="41" t="s">
        <v>907</v>
      </c>
      <c r="K1544" s="41">
        <f t="shared" si="263"/>
        <v>1</v>
      </c>
      <c r="L1544" s="41">
        <f t="shared" si="264"/>
        <v>1</v>
      </c>
      <c r="M1544" s="41">
        <f t="shared" si="265"/>
        <v>13</v>
      </c>
      <c r="N1544" s="41">
        <f t="shared" si="266"/>
        <v>18</v>
      </c>
      <c r="O1544" s="41">
        <v>1</v>
      </c>
    </row>
    <row r="1545" spans="1:15" x14ac:dyDescent="0.25">
      <c r="A1545" s="41">
        <f t="shared" si="259"/>
        <v>2019</v>
      </c>
      <c r="B1545" s="41" t="str">
        <f t="shared" si="260"/>
        <v>Jan</v>
      </c>
      <c r="C1545" s="41">
        <f t="shared" si="261"/>
        <v>2</v>
      </c>
      <c r="D1545" s="41" t="str">
        <f t="shared" si="262"/>
        <v>Fri</v>
      </c>
      <c r="E1545" s="27">
        <v>43476</v>
      </c>
      <c r="F1545" s="41">
        <v>50432</v>
      </c>
      <c r="G1545" s="41" t="s">
        <v>171</v>
      </c>
      <c r="H1545" s="41" t="s">
        <v>3040</v>
      </c>
      <c r="I1545" s="41" t="s">
        <v>907</v>
      </c>
      <c r="J1545" s="41" t="s">
        <v>907</v>
      </c>
      <c r="K1545" s="41">
        <f t="shared" si="263"/>
        <v>1</v>
      </c>
      <c r="L1545" s="41">
        <f t="shared" si="264"/>
        <v>1</v>
      </c>
      <c r="M1545" s="41">
        <f t="shared" si="265"/>
        <v>6</v>
      </c>
      <c r="N1545" s="41">
        <f t="shared" si="266"/>
        <v>6</v>
      </c>
      <c r="O1545" s="41">
        <v>1</v>
      </c>
    </row>
    <row r="1546" spans="1:15" x14ac:dyDescent="0.25">
      <c r="A1546" s="41">
        <f t="shared" si="259"/>
        <v>2019</v>
      </c>
      <c r="B1546" s="41" t="str">
        <f t="shared" si="260"/>
        <v>Jan</v>
      </c>
      <c r="C1546" s="41">
        <f t="shared" si="261"/>
        <v>2</v>
      </c>
      <c r="D1546" s="41" t="str">
        <f t="shared" si="262"/>
        <v>Fri</v>
      </c>
      <c r="E1546" s="27">
        <v>43476</v>
      </c>
      <c r="F1546" s="41">
        <v>53489</v>
      </c>
      <c r="G1546" s="41" t="s">
        <v>1821</v>
      </c>
      <c r="H1546" s="41" t="s">
        <v>3073</v>
      </c>
      <c r="I1546" s="41" t="s">
        <v>907</v>
      </c>
      <c r="J1546" s="41" t="s">
        <v>907</v>
      </c>
      <c r="K1546" s="41">
        <f t="shared" si="263"/>
        <v>1</v>
      </c>
      <c r="L1546" s="41">
        <f t="shared" si="264"/>
        <v>1</v>
      </c>
      <c r="M1546" s="41">
        <f t="shared" si="265"/>
        <v>2</v>
      </c>
      <c r="N1546" s="41">
        <f t="shared" si="266"/>
        <v>2</v>
      </c>
      <c r="O1546" s="41">
        <v>1</v>
      </c>
    </row>
    <row r="1547" spans="1:15" x14ac:dyDescent="0.25">
      <c r="A1547" s="41">
        <f t="shared" si="259"/>
        <v>2019</v>
      </c>
      <c r="B1547" s="41" t="str">
        <f t="shared" si="260"/>
        <v>Jan</v>
      </c>
      <c r="C1547" s="41">
        <f t="shared" si="261"/>
        <v>2</v>
      </c>
      <c r="D1547" s="41" t="str">
        <f t="shared" si="262"/>
        <v>Fri</v>
      </c>
      <c r="E1547" s="27">
        <v>43476</v>
      </c>
      <c r="F1547" s="41">
        <v>52111</v>
      </c>
      <c r="G1547" s="41" t="s">
        <v>1521</v>
      </c>
      <c r="H1547" s="41" t="s">
        <v>3077</v>
      </c>
      <c r="I1547" s="41" t="s">
        <v>907</v>
      </c>
      <c r="J1547" s="41" t="s">
        <v>907</v>
      </c>
      <c r="K1547" s="41">
        <f t="shared" si="263"/>
        <v>1</v>
      </c>
      <c r="L1547" s="41">
        <f t="shared" si="264"/>
        <v>1</v>
      </c>
      <c r="M1547" s="41">
        <f t="shared" si="265"/>
        <v>1</v>
      </c>
      <c r="N1547" s="41">
        <f t="shared" si="266"/>
        <v>1</v>
      </c>
      <c r="O1547" s="41">
        <v>1</v>
      </c>
    </row>
    <row r="1548" spans="1:15" x14ac:dyDescent="0.25">
      <c r="A1548" s="41">
        <f t="shared" si="259"/>
        <v>2019</v>
      </c>
      <c r="B1548" s="41" t="str">
        <f t="shared" si="260"/>
        <v>Jan</v>
      </c>
      <c r="C1548" s="41">
        <f t="shared" si="261"/>
        <v>2</v>
      </c>
      <c r="D1548" s="41" t="str">
        <f t="shared" si="262"/>
        <v>Fri</v>
      </c>
      <c r="E1548" s="27">
        <v>43476</v>
      </c>
      <c r="F1548" s="41">
        <v>50456</v>
      </c>
      <c r="G1548" s="41" t="s">
        <v>31</v>
      </c>
      <c r="H1548" s="41" t="s">
        <v>3063</v>
      </c>
      <c r="I1548" s="41" t="s">
        <v>907</v>
      </c>
      <c r="J1548" s="41" t="s">
        <v>907</v>
      </c>
      <c r="K1548" s="41">
        <f t="shared" si="263"/>
        <v>1</v>
      </c>
      <c r="L1548" s="41">
        <f t="shared" si="264"/>
        <v>1</v>
      </c>
      <c r="M1548" s="41">
        <f t="shared" si="265"/>
        <v>12</v>
      </c>
      <c r="N1548" s="41">
        <f t="shared" si="266"/>
        <v>12</v>
      </c>
      <c r="O1548" s="41">
        <v>1</v>
      </c>
    </row>
    <row r="1549" spans="1:15" x14ac:dyDescent="0.25">
      <c r="A1549" s="41">
        <f t="shared" si="259"/>
        <v>2019</v>
      </c>
      <c r="B1549" s="41" t="str">
        <f t="shared" si="260"/>
        <v>Jan</v>
      </c>
      <c r="C1549" s="41">
        <f t="shared" si="261"/>
        <v>2</v>
      </c>
      <c r="D1549" s="41" t="str">
        <f t="shared" si="262"/>
        <v>Fri</v>
      </c>
      <c r="E1549" s="27">
        <v>43476</v>
      </c>
      <c r="F1549" s="41">
        <v>53544</v>
      </c>
      <c r="G1549" s="41" t="s">
        <v>3081</v>
      </c>
      <c r="H1549" s="41" t="s">
        <v>3082</v>
      </c>
      <c r="I1549" s="41" t="s">
        <v>907</v>
      </c>
      <c r="J1549" s="41" t="s">
        <v>907</v>
      </c>
      <c r="K1549" s="41">
        <f t="shared" si="263"/>
        <v>1</v>
      </c>
      <c r="L1549" s="41">
        <f t="shared" si="264"/>
        <v>1</v>
      </c>
      <c r="M1549" s="41">
        <f t="shared" si="265"/>
        <v>1</v>
      </c>
      <c r="N1549" s="41">
        <f t="shared" si="266"/>
        <v>1</v>
      </c>
      <c r="O1549" s="41">
        <v>1</v>
      </c>
    </row>
    <row r="1550" spans="1:15" x14ac:dyDescent="0.25">
      <c r="A1550" s="41">
        <f t="shared" si="259"/>
        <v>2019</v>
      </c>
      <c r="B1550" s="41" t="str">
        <f t="shared" si="260"/>
        <v>Jan</v>
      </c>
      <c r="C1550" s="41">
        <f t="shared" si="261"/>
        <v>2</v>
      </c>
      <c r="D1550" s="41" t="str">
        <f t="shared" si="262"/>
        <v>Fri</v>
      </c>
      <c r="E1550" s="27">
        <v>43476</v>
      </c>
      <c r="F1550" s="41">
        <v>50421</v>
      </c>
      <c r="G1550" s="41" t="s">
        <v>232</v>
      </c>
      <c r="H1550" s="41" t="s">
        <v>3058</v>
      </c>
      <c r="I1550" s="41" t="s">
        <v>908</v>
      </c>
      <c r="J1550" s="41" t="s">
        <v>907</v>
      </c>
      <c r="K1550" s="41">
        <f t="shared" si="263"/>
        <v>0</v>
      </c>
      <c r="L1550" s="41">
        <f t="shared" si="264"/>
        <v>1</v>
      </c>
      <c r="M1550" s="41">
        <f t="shared" si="265"/>
        <v>1</v>
      </c>
      <c r="N1550" s="41">
        <f t="shared" si="266"/>
        <v>2</v>
      </c>
      <c r="O1550" s="41">
        <v>1</v>
      </c>
    </row>
    <row r="1551" spans="1:15" x14ac:dyDescent="0.25">
      <c r="A1551" s="41">
        <f t="shared" si="259"/>
        <v>2019</v>
      </c>
      <c r="B1551" s="41" t="str">
        <f t="shared" si="260"/>
        <v>Jan</v>
      </c>
      <c r="C1551" s="41">
        <f t="shared" si="261"/>
        <v>2</v>
      </c>
      <c r="D1551" s="41" t="str">
        <f t="shared" si="262"/>
        <v>Fri</v>
      </c>
      <c r="E1551" s="27">
        <v>43476</v>
      </c>
      <c r="F1551" s="41">
        <v>50435</v>
      </c>
      <c r="G1551" s="41" t="s">
        <v>39</v>
      </c>
      <c r="H1551" s="41" t="s">
        <v>3083</v>
      </c>
      <c r="I1551" s="41" t="s">
        <v>907</v>
      </c>
      <c r="J1551" s="41" t="s">
        <v>907</v>
      </c>
      <c r="K1551" s="41">
        <f t="shared" si="263"/>
        <v>1</v>
      </c>
      <c r="L1551" s="41">
        <f t="shared" si="264"/>
        <v>1</v>
      </c>
      <c r="M1551" s="41">
        <f t="shared" si="265"/>
        <v>26</v>
      </c>
      <c r="N1551" s="41">
        <f t="shared" si="266"/>
        <v>21</v>
      </c>
      <c r="O1551" s="41">
        <v>1</v>
      </c>
    </row>
    <row r="1552" spans="1:15" x14ac:dyDescent="0.25">
      <c r="A1552" s="41">
        <f t="shared" si="259"/>
        <v>2019</v>
      </c>
      <c r="B1552" s="41" t="str">
        <f t="shared" si="260"/>
        <v>Jan</v>
      </c>
      <c r="C1552" s="41">
        <f t="shared" si="261"/>
        <v>2</v>
      </c>
      <c r="D1552" s="41" t="str">
        <f t="shared" si="262"/>
        <v>Fri</v>
      </c>
      <c r="E1552" s="27">
        <v>43476</v>
      </c>
      <c r="F1552" s="41">
        <v>50415</v>
      </c>
      <c r="G1552" s="41" t="s">
        <v>656</v>
      </c>
      <c r="H1552" s="41" t="s">
        <v>3067</v>
      </c>
      <c r="I1552" s="41" t="s">
        <v>907</v>
      </c>
      <c r="J1552" s="41" t="s">
        <v>907</v>
      </c>
      <c r="K1552" s="41">
        <f t="shared" si="263"/>
        <v>1</v>
      </c>
      <c r="L1552" s="41">
        <f t="shared" si="264"/>
        <v>1</v>
      </c>
      <c r="M1552" s="41">
        <f t="shared" si="265"/>
        <v>3</v>
      </c>
      <c r="N1552" s="41">
        <f t="shared" si="266"/>
        <v>3</v>
      </c>
      <c r="O1552" s="41">
        <v>1</v>
      </c>
    </row>
    <row r="1553" spans="1:15" x14ac:dyDescent="0.25">
      <c r="A1553" s="41">
        <f t="shared" si="259"/>
        <v>2019</v>
      </c>
      <c r="B1553" s="41" t="str">
        <f t="shared" si="260"/>
        <v>Jan</v>
      </c>
      <c r="C1553" s="41">
        <f t="shared" si="261"/>
        <v>2</v>
      </c>
      <c r="D1553" s="41" t="str">
        <f t="shared" si="262"/>
        <v>Fri</v>
      </c>
      <c r="E1553" s="27">
        <v>43476</v>
      </c>
      <c r="F1553" s="41">
        <v>50446</v>
      </c>
      <c r="G1553" s="41" t="s">
        <v>10</v>
      </c>
      <c r="H1553" s="41" t="s">
        <v>3062</v>
      </c>
      <c r="I1553" s="41" t="s">
        <v>908</v>
      </c>
      <c r="J1553" s="41" t="s">
        <v>907</v>
      </c>
      <c r="K1553" s="41">
        <f t="shared" si="263"/>
        <v>0</v>
      </c>
      <c r="L1553" s="41">
        <f t="shared" si="264"/>
        <v>1</v>
      </c>
      <c r="M1553" s="41">
        <f t="shared" si="265"/>
        <v>27</v>
      </c>
      <c r="N1553" s="41">
        <f t="shared" si="266"/>
        <v>30</v>
      </c>
      <c r="O1553" s="41">
        <v>1</v>
      </c>
    </row>
    <row r="1554" spans="1:15" x14ac:dyDescent="0.25">
      <c r="A1554" s="41">
        <f t="shared" si="259"/>
        <v>2019</v>
      </c>
      <c r="B1554" s="41" t="str">
        <f t="shared" si="260"/>
        <v>Jan</v>
      </c>
      <c r="C1554" s="41">
        <f t="shared" si="261"/>
        <v>2</v>
      </c>
      <c r="D1554" s="41" t="str">
        <f t="shared" si="262"/>
        <v>Fri</v>
      </c>
      <c r="E1554" s="27">
        <v>43476</v>
      </c>
      <c r="F1554" s="41">
        <v>50426</v>
      </c>
      <c r="G1554" s="41" t="s">
        <v>176</v>
      </c>
      <c r="H1554" s="41" t="s">
        <v>3059</v>
      </c>
      <c r="I1554" s="41" t="s">
        <v>907</v>
      </c>
      <c r="J1554" s="41" t="s">
        <v>907</v>
      </c>
      <c r="K1554" s="41">
        <f t="shared" si="263"/>
        <v>1</v>
      </c>
      <c r="L1554" s="41">
        <f t="shared" si="264"/>
        <v>1</v>
      </c>
      <c r="M1554" s="41">
        <f t="shared" si="265"/>
        <v>15</v>
      </c>
      <c r="N1554" s="41">
        <f t="shared" si="266"/>
        <v>15</v>
      </c>
      <c r="O1554" s="41">
        <v>1</v>
      </c>
    </row>
    <row r="1555" spans="1:15" x14ac:dyDescent="0.25">
      <c r="A1555" s="41">
        <f t="shared" si="259"/>
        <v>2019</v>
      </c>
      <c r="B1555" s="41" t="str">
        <f t="shared" si="260"/>
        <v>Jan</v>
      </c>
      <c r="C1555" s="41">
        <f t="shared" si="261"/>
        <v>2</v>
      </c>
      <c r="D1555" s="41" t="str">
        <f t="shared" si="262"/>
        <v>Fri</v>
      </c>
      <c r="E1555" s="27">
        <v>43476</v>
      </c>
      <c r="F1555" s="41">
        <v>48216</v>
      </c>
      <c r="G1555" s="41" t="s">
        <v>1047</v>
      </c>
      <c r="H1555" s="41" t="s">
        <v>3372</v>
      </c>
      <c r="I1555" s="41" t="s">
        <v>908</v>
      </c>
      <c r="J1555" s="41" t="s">
        <v>908</v>
      </c>
      <c r="K1555" s="41">
        <f t="shared" si="263"/>
        <v>0</v>
      </c>
      <c r="L1555" s="41">
        <f t="shared" si="264"/>
        <v>0</v>
      </c>
      <c r="M1555" s="41">
        <f t="shared" si="265"/>
        <v>0</v>
      </c>
      <c r="N1555" s="41">
        <f t="shared" si="266"/>
        <v>0</v>
      </c>
      <c r="O1555" s="41">
        <v>1</v>
      </c>
    </row>
    <row r="1556" spans="1:15" x14ac:dyDescent="0.25">
      <c r="A1556" s="41">
        <f t="shared" si="259"/>
        <v>2019</v>
      </c>
      <c r="B1556" s="41" t="str">
        <f t="shared" si="260"/>
        <v>Jan</v>
      </c>
      <c r="C1556" s="41">
        <f t="shared" si="261"/>
        <v>2</v>
      </c>
      <c r="D1556" s="41" t="str">
        <f t="shared" si="262"/>
        <v>Fri</v>
      </c>
      <c r="E1556" s="27">
        <v>43476</v>
      </c>
      <c r="F1556" s="41">
        <v>50411</v>
      </c>
      <c r="G1556" s="41" t="s">
        <v>2152</v>
      </c>
      <c r="H1556" s="41" t="s">
        <v>3379</v>
      </c>
      <c r="I1556" s="41" t="s">
        <v>907</v>
      </c>
      <c r="J1556" s="41" t="s">
        <v>907</v>
      </c>
      <c r="K1556" s="41">
        <f t="shared" si="263"/>
        <v>1</v>
      </c>
      <c r="L1556" s="41">
        <f t="shared" si="264"/>
        <v>1</v>
      </c>
      <c r="M1556" s="41">
        <f t="shared" si="265"/>
        <v>2</v>
      </c>
      <c r="N1556" s="41">
        <f t="shared" si="266"/>
        <v>2</v>
      </c>
      <c r="O1556" s="41">
        <v>1</v>
      </c>
    </row>
    <row r="1557" spans="1:15" x14ac:dyDescent="0.25">
      <c r="A1557" s="41">
        <f t="shared" si="259"/>
        <v>2019</v>
      </c>
      <c r="B1557" s="41" t="str">
        <f t="shared" si="260"/>
        <v>Jan</v>
      </c>
      <c r="C1557" s="41">
        <f t="shared" si="261"/>
        <v>2</v>
      </c>
      <c r="D1557" s="41" t="str">
        <f t="shared" si="262"/>
        <v>Fri</v>
      </c>
      <c r="E1557" s="27">
        <v>43476</v>
      </c>
      <c r="F1557" s="41">
        <v>50416</v>
      </c>
      <c r="G1557" s="41" t="s">
        <v>58</v>
      </c>
      <c r="H1557" s="41">
        <v>264342</v>
      </c>
      <c r="I1557" s="41" t="s">
        <v>907</v>
      </c>
      <c r="J1557" s="41" t="s">
        <v>907</v>
      </c>
      <c r="K1557" s="41">
        <f t="shared" si="263"/>
        <v>1</v>
      </c>
      <c r="L1557" s="41">
        <f t="shared" si="264"/>
        <v>1</v>
      </c>
      <c r="M1557" s="41">
        <f t="shared" si="265"/>
        <v>11</v>
      </c>
      <c r="N1557" s="41">
        <f t="shared" si="266"/>
        <v>11</v>
      </c>
      <c r="O1557" s="41">
        <v>1</v>
      </c>
    </row>
    <row r="1558" spans="1:15" x14ac:dyDescent="0.25">
      <c r="A1558" s="41">
        <f t="shared" si="259"/>
        <v>2019</v>
      </c>
      <c r="B1558" s="41" t="str">
        <f t="shared" si="260"/>
        <v>Jan</v>
      </c>
      <c r="C1558" s="41">
        <f t="shared" si="261"/>
        <v>2</v>
      </c>
      <c r="D1558" s="41" t="str">
        <f t="shared" si="262"/>
        <v>Fri</v>
      </c>
      <c r="E1558" s="27">
        <v>43476</v>
      </c>
      <c r="F1558" s="41">
        <v>50434</v>
      </c>
      <c r="G1558" s="41" t="s">
        <v>177</v>
      </c>
      <c r="H1558" s="41" t="s">
        <v>3092</v>
      </c>
      <c r="I1558" s="41" t="s">
        <v>909</v>
      </c>
      <c r="J1558" s="41" t="s">
        <v>909</v>
      </c>
      <c r="K1558" s="41">
        <f t="shared" si="263"/>
        <v>0</v>
      </c>
      <c r="L1558" s="41">
        <f t="shared" si="264"/>
        <v>0</v>
      </c>
      <c r="M1558" s="41">
        <f t="shared" si="265"/>
        <v>8</v>
      </c>
      <c r="N1558" s="41">
        <f t="shared" si="266"/>
        <v>9</v>
      </c>
      <c r="O1558" s="41">
        <v>1</v>
      </c>
    </row>
    <row r="1559" spans="1:15" x14ac:dyDescent="0.25">
      <c r="A1559" s="41">
        <f t="shared" si="259"/>
        <v>2019</v>
      </c>
      <c r="B1559" s="41" t="str">
        <f t="shared" si="260"/>
        <v>Jan</v>
      </c>
      <c r="C1559" s="41">
        <f t="shared" si="261"/>
        <v>2</v>
      </c>
      <c r="D1559" s="41" t="str">
        <f t="shared" si="262"/>
        <v>Fri</v>
      </c>
      <c r="E1559" s="27">
        <v>43476</v>
      </c>
      <c r="F1559" s="41">
        <v>53521</v>
      </c>
      <c r="G1559" s="41" t="s">
        <v>3065</v>
      </c>
      <c r="H1559" s="41" t="s">
        <v>3066</v>
      </c>
      <c r="I1559" s="41" t="s">
        <v>907</v>
      </c>
      <c r="J1559" s="41" t="s">
        <v>907</v>
      </c>
      <c r="K1559" s="41">
        <f t="shared" si="263"/>
        <v>1</v>
      </c>
      <c r="L1559" s="41">
        <f t="shared" si="264"/>
        <v>1</v>
      </c>
      <c r="M1559" s="41">
        <f t="shared" si="265"/>
        <v>1</v>
      </c>
      <c r="N1559" s="41">
        <f t="shared" si="266"/>
        <v>1</v>
      </c>
      <c r="O1559" s="41">
        <v>1</v>
      </c>
    </row>
    <row r="1560" spans="1:15" x14ac:dyDescent="0.25">
      <c r="A1560" s="41">
        <f t="shared" si="259"/>
        <v>2019</v>
      </c>
      <c r="B1560" s="41" t="str">
        <f t="shared" si="260"/>
        <v>Jan</v>
      </c>
      <c r="C1560" s="41">
        <f t="shared" si="261"/>
        <v>2</v>
      </c>
      <c r="D1560" s="41" t="str">
        <f t="shared" si="262"/>
        <v>Fri</v>
      </c>
      <c r="E1560" s="27">
        <v>43476</v>
      </c>
      <c r="F1560" s="41">
        <v>53575</v>
      </c>
      <c r="G1560" s="41" t="s">
        <v>2235</v>
      </c>
      <c r="H1560" s="41" t="s">
        <v>3090</v>
      </c>
      <c r="I1560" s="41" t="s">
        <v>907</v>
      </c>
      <c r="J1560" s="41" t="s">
        <v>907</v>
      </c>
      <c r="K1560" s="41">
        <f t="shared" si="263"/>
        <v>1</v>
      </c>
      <c r="L1560" s="41">
        <f t="shared" si="264"/>
        <v>1</v>
      </c>
      <c r="M1560" s="41">
        <f t="shared" si="265"/>
        <v>2</v>
      </c>
      <c r="N1560" s="41">
        <f t="shared" si="266"/>
        <v>2</v>
      </c>
      <c r="O1560" s="41">
        <v>1</v>
      </c>
    </row>
    <row r="1561" spans="1:15" x14ac:dyDescent="0.25">
      <c r="A1561" s="41">
        <f t="shared" si="259"/>
        <v>2019</v>
      </c>
      <c r="B1561" s="41" t="str">
        <f t="shared" si="260"/>
        <v>Jan</v>
      </c>
      <c r="C1561" s="41">
        <f t="shared" si="261"/>
        <v>2</v>
      </c>
      <c r="D1561" s="41" t="str">
        <f t="shared" si="262"/>
        <v>Fri</v>
      </c>
      <c r="E1561" s="27">
        <v>43476</v>
      </c>
      <c r="F1561" s="41" t="s">
        <v>3105</v>
      </c>
      <c r="G1561" s="41" t="s">
        <v>3106</v>
      </c>
      <c r="H1561" s="41" t="s">
        <v>3107</v>
      </c>
      <c r="I1561" s="41" t="s">
        <v>907</v>
      </c>
      <c r="J1561" s="41" t="s">
        <v>907</v>
      </c>
      <c r="K1561" s="41">
        <f t="shared" si="263"/>
        <v>1</v>
      </c>
      <c r="L1561" s="41">
        <f t="shared" si="264"/>
        <v>1</v>
      </c>
      <c r="M1561" s="41">
        <f t="shared" si="265"/>
        <v>1</v>
      </c>
      <c r="N1561" s="41">
        <f t="shared" si="266"/>
        <v>1</v>
      </c>
      <c r="O1561" s="41">
        <v>1</v>
      </c>
    </row>
    <row r="1562" spans="1:15" x14ac:dyDescent="0.25">
      <c r="A1562" s="41">
        <f t="shared" ref="A1562:A1625" si="267">YEAR(E1562)</f>
        <v>2019</v>
      </c>
      <c r="B1562" s="41" t="str">
        <f t="shared" ref="B1562:B1625" si="268">TEXT(E1562,"MMM")</f>
        <v>Jan</v>
      </c>
      <c r="C1562" s="41">
        <f t="shared" ref="C1562:C1625" si="269">WEEKNUM(E1562)</f>
        <v>2</v>
      </c>
      <c r="D1562" s="41" t="str">
        <f t="shared" ref="D1562:D1625" si="270">TEXT(E1562,"DDD")</f>
        <v>Fri</v>
      </c>
      <c r="E1562" s="27">
        <v>43476</v>
      </c>
      <c r="F1562" s="41">
        <v>53598</v>
      </c>
      <c r="G1562" s="41" t="s">
        <v>729</v>
      </c>
      <c r="H1562" s="41" t="s">
        <v>3064</v>
      </c>
      <c r="I1562" s="41" t="s">
        <v>907</v>
      </c>
      <c r="J1562" s="41" t="s">
        <v>907</v>
      </c>
      <c r="K1562" s="41">
        <f t="shared" si="263"/>
        <v>1</v>
      </c>
      <c r="L1562" s="41">
        <f t="shared" si="264"/>
        <v>1</v>
      </c>
      <c r="M1562" s="41">
        <f t="shared" si="265"/>
        <v>1</v>
      </c>
      <c r="N1562" s="41">
        <f t="shared" si="266"/>
        <v>1</v>
      </c>
      <c r="O1562" s="41">
        <v>1</v>
      </c>
    </row>
    <row r="1563" spans="1:15" x14ac:dyDescent="0.25">
      <c r="A1563" s="41">
        <f t="shared" si="267"/>
        <v>2019</v>
      </c>
      <c r="B1563" s="41" t="str">
        <f t="shared" si="268"/>
        <v>Jan</v>
      </c>
      <c r="C1563" s="41">
        <f t="shared" si="269"/>
        <v>2</v>
      </c>
      <c r="D1563" s="41" t="str">
        <f t="shared" si="270"/>
        <v>Fri</v>
      </c>
      <c r="E1563" s="27">
        <v>43476</v>
      </c>
      <c r="F1563" s="41">
        <v>50410</v>
      </c>
      <c r="G1563" s="41" t="s">
        <v>1516</v>
      </c>
      <c r="H1563" s="41" t="s">
        <v>3074</v>
      </c>
      <c r="I1563" s="41" t="s">
        <v>907</v>
      </c>
      <c r="J1563" s="41" t="s">
        <v>907</v>
      </c>
      <c r="K1563" s="41">
        <f t="shared" si="263"/>
        <v>1</v>
      </c>
      <c r="L1563" s="41">
        <f t="shared" si="264"/>
        <v>1</v>
      </c>
      <c r="M1563" s="41">
        <f t="shared" si="265"/>
        <v>3</v>
      </c>
      <c r="N1563" s="41">
        <f t="shared" si="266"/>
        <v>3</v>
      </c>
      <c r="O1563" s="41">
        <v>1</v>
      </c>
    </row>
    <row r="1564" spans="1:15" x14ac:dyDescent="0.25">
      <c r="A1564" s="41">
        <f t="shared" si="267"/>
        <v>2019</v>
      </c>
      <c r="B1564" s="41" t="str">
        <f t="shared" si="268"/>
        <v>Jan</v>
      </c>
      <c r="C1564" s="41">
        <f t="shared" si="269"/>
        <v>2</v>
      </c>
      <c r="D1564" s="41" t="str">
        <f t="shared" si="270"/>
        <v>Fri</v>
      </c>
      <c r="E1564" s="27">
        <v>43476</v>
      </c>
      <c r="F1564" s="41">
        <v>50380</v>
      </c>
      <c r="G1564" s="41" t="s">
        <v>15</v>
      </c>
      <c r="H1564" s="41" t="s">
        <v>3091</v>
      </c>
      <c r="I1564" s="41" t="s">
        <v>908</v>
      </c>
      <c r="J1564" s="41" t="s">
        <v>907</v>
      </c>
      <c r="K1564" s="41">
        <f t="shared" si="263"/>
        <v>0</v>
      </c>
      <c r="L1564" s="41">
        <f t="shared" si="264"/>
        <v>1</v>
      </c>
      <c r="M1564" s="41">
        <f t="shared" si="265"/>
        <v>0</v>
      </c>
      <c r="N1564" s="41">
        <f t="shared" si="266"/>
        <v>2</v>
      </c>
      <c r="O1564" s="41">
        <v>1</v>
      </c>
    </row>
    <row r="1565" spans="1:15" x14ac:dyDescent="0.25">
      <c r="A1565" s="41">
        <f t="shared" si="267"/>
        <v>2019</v>
      </c>
      <c r="B1565" s="41" t="str">
        <f t="shared" si="268"/>
        <v>Jan</v>
      </c>
      <c r="C1565" s="41">
        <f t="shared" si="269"/>
        <v>2</v>
      </c>
      <c r="D1565" s="41" t="str">
        <f t="shared" si="270"/>
        <v>Fri</v>
      </c>
      <c r="E1565" s="27">
        <v>43476</v>
      </c>
      <c r="F1565" s="41">
        <v>50430</v>
      </c>
      <c r="G1565" s="41" t="s">
        <v>659</v>
      </c>
      <c r="H1565" s="41" t="s">
        <v>3060</v>
      </c>
      <c r="I1565" s="41" t="s">
        <v>907</v>
      </c>
      <c r="J1565" s="41" t="s">
        <v>907</v>
      </c>
      <c r="K1565" s="41">
        <f t="shared" si="263"/>
        <v>1</v>
      </c>
      <c r="L1565" s="41">
        <f t="shared" si="264"/>
        <v>1</v>
      </c>
      <c r="M1565" s="41">
        <f t="shared" si="265"/>
        <v>3</v>
      </c>
      <c r="N1565" s="41">
        <f t="shared" si="266"/>
        <v>3</v>
      </c>
      <c r="O1565" s="41">
        <v>1</v>
      </c>
    </row>
    <row r="1566" spans="1:15" x14ac:dyDescent="0.25">
      <c r="A1566" s="41">
        <f t="shared" si="267"/>
        <v>2019</v>
      </c>
      <c r="B1566" s="41" t="str">
        <f t="shared" si="268"/>
        <v>Jan</v>
      </c>
      <c r="C1566" s="41">
        <f t="shared" si="269"/>
        <v>2</v>
      </c>
      <c r="D1566" s="41" t="str">
        <f t="shared" si="270"/>
        <v>Fri</v>
      </c>
      <c r="E1566" s="27">
        <v>43476</v>
      </c>
      <c r="F1566" s="41">
        <v>53444</v>
      </c>
      <c r="G1566" s="41" t="s">
        <v>3047</v>
      </c>
      <c r="H1566" s="41" t="s">
        <v>3048</v>
      </c>
      <c r="I1566" s="41" t="s">
        <v>907</v>
      </c>
      <c r="J1566" s="41" t="s">
        <v>907</v>
      </c>
      <c r="K1566" s="41">
        <f t="shared" si="263"/>
        <v>1</v>
      </c>
      <c r="L1566" s="41">
        <f t="shared" si="264"/>
        <v>1</v>
      </c>
      <c r="M1566" s="41">
        <f t="shared" si="265"/>
        <v>1</v>
      </c>
      <c r="N1566" s="41">
        <f t="shared" si="266"/>
        <v>1</v>
      </c>
      <c r="O1566" s="41">
        <v>1</v>
      </c>
    </row>
    <row r="1567" spans="1:15" x14ac:dyDescent="0.25">
      <c r="A1567" s="41">
        <f t="shared" si="267"/>
        <v>2019</v>
      </c>
      <c r="B1567" s="41" t="str">
        <f t="shared" si="268"/>
        <v>Jan</v>
      </c>
      <c r="C1567" s="41">
        <f t="shared" si="269"/>
        <v>2</v>
      </c>
      <c r="D1567" s="41" t="str">
        <f t="shared" si="270"/>
        <v>Fri</v>
      </c>
      <c r="E1567" s="27">
        <v>43476</v>
      </c>
      <c r="F1567" s="41">
        <v>50412</v>
      </c>
      <c r="G1567" s="41" t="s">
        <v>625</v>
      </c>
      <c r="H1567" s="41" t="s">
        <v>3052</v>
      </c>
      <c r="I1567" s="41" t="s">
        <v>907</v>
      </c>
      <c r="J1567" s="41" t="s">
        <v>907</v>
      </c>
      <c r="K1567" s="41">
        <f t="shared" si="263"/>
        <v>1</v>
      </c>
      <c r="L1567" s="41">
        <f t="shared" si="264"/>
        <v>1</v>
      </c>
      <c r="M1567" s="41">
        <f t="shared" si="265"/>
        <v>4</v>
      </c>
      <c r="N1567" s="41">
        <f t="shared" si="266"/>
        <v>4</v>
      </c>
      <c r="O1567" s="41">
        <v>1</v>
      </c>
    </row>
    <row r="1568" spans="1:15" x14ac:dyDescent="0.25">
      <c r="A1568" s="41">
        <f t="shared" si="267"/>
        <v>2019</v>
      </c>
      <c r="B1568" s="41" t="str">
        <f t="shared" si="268"/>
        <v>Jan</v>
      </c>
      <c r="C1568" s="41">
        <f t="shared" si="269"/>
        <v>2</v>
      </c>
      <c r="D1568" s="41" t="str">
        <f t="shared" si="270"/>
        <v>Fri</v>
      </c>
      <c r="E1568" s="27">
        <v>43476</v>
      </c>
      <c r="F1568" s="41">
        <v>48191</v>
      </c>
      <c r="G1568" s="41" t="s">
        <v>524</v>
      </c>
      <c r="H1568" s="41" t="s">
        <v>3046</v>
      </c>
      <c r="I1568" s="41" t="s">
        <v>907</v>
      </c>
      <c r="J1568" s="41" t="s">
        <v>907</v>
      </c>
      <c r="K1568" s="41">
        <f t="shared" si="263"/>
        <v>1</v>
      </c>
      <c r="L1568" s="41">
        <f t="shared" si="264"/>
        <v>1</v>
      </c>
      <c r="M1568" s="41">
        <f t="shared" si="265"/>
        <v>4</v>
      </c>
      <c r="N1568" s="41">
        <f t="shared" si="266"/>
        <v>4</v>
      </c>
      <c r="O1568" s="41">
        <v>1</v>
      </c>
    </row>
    <row r="1569" spans="1:15" x14ac:dyDescent="0.25">
      <c r="A1569" s="41">
        <f t="shared" si="267"/>
        <v>2019</v>
      </c>
      <c r="B1569" s="41" t="str">
        <f t="shared" si="268"/>
        <v>Jan</v>
      </c>
      <c r="C1569" s="41">
        <f t="shared" si="269"/>
        <v>2</v>
      </c>
      <c r="D1569" s="41" t="str">
        <f t="shared" si="270"/>
        <v>Fri</v>
      </c>
      <c r="E1569" s="27">
        <v>43476</v>
      </c>
      <c r="F1569" s="41">
        <v>49299</v>
      </c>
      <c r="G1569" s="41" t="s">
        <v>524</v>
      </c>
      <c r="H1569" s="41" t="s">
        <v>3371</v>
      </c>
      <c r="I1569" s="41" t="s">
        <v>907</v>
      </c>
      <c r="J1569" s="41" t="s">
        <v>907</v>
      </c>
      <c r="K1569" s="41">
        <f t="shared" si="263"/>
        <v>1</v>
      </c>
      <c r="L1569" s="41">
        <f t="shared" si="264"/>
        <v>1</v>
      </c>
      <c r="M1569" s="41">
        <f t="shared" si="265"/>
        <v>4</v>
      </c>
      <c r="N1569" s="41">
        <f t="shared" si="266"/>
        <v>4</v>
      </c>
      <c r="O1569" s="41">
        <v>1</v>
      </c>
    </row>
    <row r="1570" spans="1:15" x14ac:dyDescent="0.25">
      <c r="A1570" s="41">
        <f t="shared" si="267"/>
        <v>2019</v>
      </c>
      <c r="B1570" s="41" t="str">
        <f t="shared" si="268"/>
        <v>Jan</v>
      </c>
      <c r="C1570" s="41">
        <f t="shared" si="269"/>
        <v>2</v>
      </c>
      <c r="D1570" s="41" t="str">
        <f t="shared" si="270"/>
        <v>Fri</v>
      </c>
      <c r="E1570" s="27">
        <v>43476</v>
      </c>
      <c r="F1570" s="41">
        <v>50413</v>
      </c>
      <c r="G1570" s="41" t="s">
        <v>60</v>
      </c>
      <c r="H1570" s="41" t="s">
        <v>3068</v>
      </c>
      <c r="I1570" s="41" t="s">
        <v>907</v>
      </c>
      <c r="J1570" s="41" t="s">
        <v>907</v>
      </c>
      <c r="K1570" s="41">
        <f t="shared" si="263"/>
        <v>1</v>
      </c>
      <c r="L1570" s="41">
        <f t="shared" si="264"/>
        <v>1</v>
      </c>
      <c r="M1570" s="41">
        <f t="shared" si="265"/>
        <v>11</v>
      </c>
      <c r="N1570" s="41">
        <f t="shared" si="266"/>
        <v>12</v>
      </c>
      <c r="O1570" s="41">
        <v>1</v>
      </c>
    </row>
    <row r="1571" spans="1:15" x14ac:dyDescent="0.25">
      <c r="A1571" s="41">
        <f t="shared" si="267"/>
        <v>2019</v>
      </c>
      <c r="B1571" s="41" t="str">
        <f t="shared" si="268"/>
        <v>Jan</v>
      </c>
      <c r="C1571" s="41">
        <f t="shared" si="269"/>
        <v>2</v>
      </c>
      <c r="D1571" s="41" t="str">
        <f t="shared" si="270"/>
        <v>Fri</v>
      </c>
      <c r="E1571" s="27">
        <v>43476</v>
      </c>
      <c r="F1571" s="41" t="s">
        <v>3099</v>
      </c>
      <c r="G1571" s="41" t="s">
        <v>3100</v>
      </c>
      <c r="H1571" s="41" t="s">
        <v>3101</v>
      </c>
      <c r="I1571" s="41" t="s">
        <v>908</v>
      </c>
      <c r="J1571" s="41" t="s">
        <v>907</v>
      </c>
      <c r="K1571" s="41">
        <f t="shared" si="263"/>
        <v>0</v>
      </c>
      <c r="L1571" s="41">
        <f t="shared" si="264"/>
        <v>1</v>
      </c>
      <c r="M1571" s="41">
        <f t="shared" si="265"/>
        <v>0</v>
      </c>
      <c r="N1571" s="41">
        <f t="shared" si="266"/>
        <v>1</v>
      </c>
      <c r="O1571" s="41">
        <v>1</v>
      </c>
    </row>
    <row r="1572" spans="1:15" x14ac:dyDescent="0.25">
      <c r="A1572" s="41">
        <f t="shared" si="267"/>
        <v>2019</v>
      </c>
      <c r="B1572" s="41" t="str">
        <f t="shared" si="268"/>
        <v>Jan</v>
      </c>
      <c r="C1572" s="41">
        <f t="shared" si="269"/>
        <v>2</v>
      </c>
      <c r="D1572" s="41" t="str">
        <f t="shared" si="270"/>
        <v>Fri</v>
      </c>
      <c r="E1572" s="27">
        <v>43476</v>
      </c>
      <c r="F1572" s="41">
        <v>47982</v>
      </c>
      <c r="G1572" s="41" t="s">
        <v>149</v>
      </c>
      <c r="H1572" s="41" t="s">
        <v>3053</v>
      </c>
      <c r="I1572" s="41" t="s">
        <v>907</v>
      </c>
      <c r="J1572" s="41" t="s">
        <v>907</v>
      </c>
      <c r="K1572" s="41">
        <f t="shared" si="263"/>
        <v>1</v>
      </c>
      <c r="L1572" s="41">
        <f t="shared" si="264"/>
        <v>1</v>
      </c>
      <c r="M1572" s="41">
        <f t="shared" si="265"/>
        <v>4</v>
      </c>
      <c r="N1572" s="41">
        <f t="shared" si="266"/>
        <v>4</v>
      </c>
      <c r="O1572" s="41">
        <v>1</v>
      </c>
    </row>
    <row r="1573" spans="1:15" x14ac:dyDescent="0.25">
      <c r="A1573" s="41">
        <f t="shared" si="267"/>
        <v>2019</v>
      </c>
      <c r="B1573" s="41" t="str">
        <f t="shared" si="268"/>
        <v>Jan</v>
      </c>
      <c r="C1573" s="41">
        <f t="shared" si="269"/>
        <v>2</v>
      </c>
      <c r="D1573" s="41" t="str">
        <f t="shared" si="270"/>
        <v>Fri</v>
      </c>
      <c r="E1573" s="27">
        <v>43476</v>
      </c>
      <c r="F1573" s="41">
        <v>53428</v>
      </c>
      <c r="G1573" s="41" t="s">
        <v>2681</v>
      </c>
      <c r="H1573" s="41">
        <v>264342</v>
      </c>
      <c r="I1573" s="41" t="s">
        <v>907</v>
      </c>
      <c r="J1573" s="41" t="s">
        <v>907</v>
      </c>
      <c r="K1573" s="41">
        <f t="shared" si="263"/>
        <v>1</v>
      </c>
      <c r="L1573" s="41">
        <f t="shared" si="264"/>
        <v>1</v>
      </c>
      <c r="M1573" s="41">
        <f t="shared" si="265"/>
        <v>6</v>
      </c>
      <c r="N1573" s="41">
        <f t="shared" si="266"/>
        <v>8</v>
      </c>
      <c r="O1573" s="41">
        <v>1</v>
      </c>
    </row>
    <row r="1574" spans="1:15" x14ac:dyDescent="0.25">
      <c r="A1574" s="41">
        <f t="shared" si="267"/>
        <v>2019</v>
      </c>
      <c r="B1574" s="41" t="str">
        <f t="shared" si="268"/>
        <v>Jan</v>
      </c>
      <c r="C1574" s="41">
        <f t="shared" si="269"/>
        <v>2</v>
      </c>
      <c r="D1574" s="41" t="str">
        <f t="shared" si="270"/>
        <v>Fri</v>
      </c>
      <c r="E1574" s="27">
        <v>43476</v>
      </c>
      <c r="F1574" s="41">
        <v>50420</v>
      </c>
      <c r="G1574" s="41" t="s">
        <v>723</v>
      </c>
      <c r="H1574" s="41" t="s">
        <v>3075</v>
      </c>
      <c r="I1574" s="41" t="s">
        <v>907</v>
      </c>
      <c r="J1574" s="41" t="s">
        <v>907</v>
      </c>
      <c r="K1574" s="41">
        <f t="shared" si="263"/>
        <v>1</v>
      </c>
      <c r="L1574" s="41">
        <f t="shared" si="264"/>
        <v>1</v>
      </c>
      <c r="M1574" s="41">
        <f t="shared" si="265"/>
        <v>3</v>
      </c>
      <c r="N1574" s="41">
        <f t="shared" si="266"/>
        <v>3</v>
      </c>
      <c r="O1574" s="41">
        <v>1</v>
      </c>
    </row>
    <row r="1575" spans="1:15" x14ac:dyDescent="0.25">
      <c r="A1575" s="41">
        <f t="shared" si="267"/>
        <v>2019</v>
      </c>
      <c r="B1575" s="41" t="str">
        <f t="shared" si="268"/>
        <v>Jan</v>
      </c>
      <c r="C1575" s="41">
        <f t="shared" si="269"/>
        <v>2</v>
      </c>
      <c r="D1575" s="41" t="str">
        <f t="shared" si="270"/>
        <v>Fri</v>
      </c>
      <c r="E1575" s="27">
        <v>43476</v>
      </c>
      <c r="F1575" s="41" t="s">
        <v>3036</v>
      </c>
      <c r="G1575" s="41" t="s">
        <v>3037</v>
      </c>
      <c r="H1575" s="41" t="s">
        <v>3038</v>
      </c>
      <c r="I1575" s="41" t="s">
        <v>907</v>
      </c>
      <c r="J1575" s="41" t="s">
        <v>907</v>
      </c>
      <c r="K1575" s="41">
        <f t="shared" si="263"/>
        <v>1</v>
      </c>
      <c r="L1575" s="41">
        <f t="shared" si="264"/>
        <v>1</v>
      </c>
      <c r="M1575" s="41">
        <f t="shared" si="265"/>
        <v>1</v>
      </c>
      <c r="N1575" s="41">
        <f t="shared" si="266"/>
        <v>1</v>
      </c>
      <c r="O1575" s="41">
        <v>1</v>
      </c>
    </row>
    <row r="1576" spans="1:15" x14ac:dyDescent="0.25">
      <c r="A1576" s="41">
        <f t="shared" si="267"/>
        <v>2019</v>
      </c>
      <c r="B1576" s="41" t="str">
        <f t="shared" si="268"/>
        <v>Jan</v>
      </c>
      <c r="C1576" s="41">
        <f t="shared" si="269"/>
        <v>2</v>
      </c>
      <c r="D1576" s="41" t="str">
        <f t="shared" si="270"/>
        <v>Fri</v>
      </c>
      <c r="E1576" s="27">
        <v>43476</v>
      </c>
      <c r="F1576" s="41" t="s">
        <v>3070</v>
      </c>
      <c r="G1576" s="41" t="s">
        <v>3071</v>
      </c>
      <c r="H1576" s="41" t="s">
        <v>3072</v>
      </c>
      <c r="I1576" s="41" t="s">
        <v>908</v>
      </c>
      <c r="J1576" s="41" t="s">
        <v>907</v>
      </c>
      <c r="K1576" s="41">
        <f t="shared" si="263"/>
        <v>0</v>
      </c>
      <c r="L1576" s="41">
        <f t="shared" si="264"/>
        <v>1</v>
      </c>
      <c r="M1576" s="41">
        <f t="shared" si="265"/>
        <v>0</v>
      </c>
      <c r="N1576" s="41">
        <f t="shared" si="266"/>
        <v>1</v>
      </c>
      <c r="O1576" s="41">
        <v>1</v>
      </c>
    </row>
    <row r="1577" spans="1:15" x14ac:dyDescent="0.25">
      <c r="A1577" s="41">
        <f t="shared" si="267"/>
        <v>2019</v>
      </c>
      <c r="B1577" s="41" t="str">
        <f t="shared" si="268"/>
        <v>Jan</v>
      </c>
      <c r="C1577" s="41">
        <f t="shared" si="269"/>
        <v>2</v>
      </c>
      <c r="D1577" s="41" t="str">
        <f t="shared" si="270"/>
        <v>Fri</v>
      </c>
      <c r="E1577" s="27">
        <v>43476</v>
      </c>
      <c r="F1577" s="41" t="s">
        <v>3096</v>
      </c>
      <c r="G1577" s="41" t="s">
        <v>3097</v>
      </c>
      <c r="H1577" s="41" t="s">
        <v>3098</v>
      </c>
      <c r="I1577" s="41" t="s">
        <v>907</v>
      </c>
      <c r="J1577" s="41" t="s">
        <v>930</v>
      </c>
      <c r="K1577" s="41">
        <f t="shared" si="263"/>
        <v>1</v>
      </c>
      <c r="L1577" s="41">
        <f t="shared" si="264"/>
        <v>0</v>
      </c>
      <c r="M1577" s="41">
        <f t="shared" si="265"/>
        <v>1</v>
      </c>
      <c r="N1577" s="41">
        <f t="shared" si="266"/>
        <v>0</v>
      </c>
      <c r="O1577" s="41">
        <v>1</v>
      </c>
    </row>
    <row r="1578" spans="1:15" x14ac:dyDescent="0.25">
      <c r="A1578" s="41">
        <f t="shared" si="267"/>
        <v>2019</v>
      </c>
      <c r="B1578" s="41" t="str">
        <f t="shared" si="268"/>
        <v>Jan</v>
      </c>
      <c r="C1578" s="41">
        <f t="shared" si="269"/>
        <v>2</v>
      </c>
      <c r="D1578" s="41" t="str">
        <f t="shared" si="270"/>
        <v>Fri</v>
      </c>
      <c r="E1578" s="27">
        <v>43476</v>
      </c>
      <c r="F1578" s="41" t="s">
        <v>3093</v>
      </c>
      <c r="G1578" s="41" t="s">
        <v>3094</v>
      </c>
      <c r="H1578" s="41" t="s">
        <v>3095</v>
      </c>
      <c r="I1578" s="41" t="s">
        <v>907</v>
      </c>
      <c r="J1578" s="41" t="s">
        <v>907</v>
      </c>
      <c r="K1578" s="41">
        <f t="shared" si="263"/>
        <v>1</v>
      </c>
      <c r="L1578" s="41">
        <f t="shared" si="264"/>
        <v>1</v>
      </c>
      <c r="M1578" s="41">
        <f t="shared" si="265"/>
        <v>1</v>
      </c>
      <c r="N1578" s="41">
        <f t="shared" si="266"/>
        <v>1</v>
      </c>
      <c r="O1578" s="41">
        <v>1</v>
      </c>
    </row>
    <row r="1579" spans="1:15" x14ac:dyDescent="0.25">
      <c r="A1579" s="41">
        <f t="shared" si="267"/>
        <v>2019</v>
      </c>
      <c r="B1579" s="41" t="str">
        <f t="shared" si="268"/>
        <v>Jan</v>
      </c>
      <c r="C1579" s="41">
        <f t="shared" si="269"/>
        <v>2</v>
      </c>
      <c r="D1579" s="41" t="str">
        <f t="shared" si="270"/>
        <v>Fri</v>
      </c>
      <c r="E1579" s="27">
        <v>43476</v>
      </c>
      <c r="F1579" s="41" t="s">
        <v>3084</v>
      </c>
      <c r="G1579" s="41" t="s">
        <v>3085</v>
      </c>
      <c r="H1579" s="41" t="s">
        <v>3086</v>
      </c>
      <c r="I1579" s="41" t="s">
        <v>907</v>
      </c>
      <c r="J1579" s="41" t="s">
        <v>907</v>
      </c>
      <c r="K1579" s="41">
        <f t="shared" si="263"/>
        <v>1</v>
      </c>
      <c r="L1579" s="41">
        <f t="shared" si="264"/>
        <v>1</v>
      </c>
      <c r="M1579" s="41">
        <f t="shared" si="265"/>
        <v>1</v>
      </c>
      <c r="N1579" s="41">
        <f t="shared" si="266"/>
        <v>1</v>
      </c>
      <c r="O1579" s="41">
        <v>1</v>
      </c>
    </row>
    <row r="1580" spans="1:15" x14ac:dyDescent="0.25">
      <c r="A1580" s="41">
        <f t="shared" si="267"/>
        <v>2019</v>
      </c>
      <c r="B1580" s="41" t="str">
        <f t="shared" si="268"/>
        <v>Jan</v>
      </c>
      <c r="C1580" s="41">
        <f t="shared" si="269"/>
        <v>2</v>
      </c>
      <c r="D1580" s="41" t="str">
        <f t="shared" si="270"/>
        <v>Fri</v>
      </c>
      <c r="E1580" s="27">
        <v>43476</v>
      </c>
      <c r="F1580" s="41" t="s">
        <v>3087</v>
      </c>
      <c r="G1580" s="41" t="s">
        <v>3088</v>
      </c>
      <c r="H1580" s="41" t="s">
        <v>3089</v>
      </c>
      <c r="I1580" s="41" t="s">
        <v>908</v>
      </c>
      <c r="J1580" s="41" t="s">
        <v>907</v>
      </c>
      <c r="K1580" s="41">
        <f t="shared" si="263"/>
        <v>0</v>
      </c>
      <c r="L1580" s="41">
        <f t="shared" si="264"/>
        <v>1</v>
      </c>
      <c r="M1580" s="41">
        <f t="shared" si="265"/>
        <v>0</v>
      </c>
      <c r="N1580" s="41">
        <f t="shared" si="266"/>
        <v>1</v>
      </c>
      <c r="O1580" s="41">
        <v>1</v>
      </c>
    </row>
    <row r="1581" spans="1:15" x14ac:dyDescent="0.25">
      <c r="A1581" s="41">
        <f t="shared" si="267"/>
        <v>2019</v>
      </c>
      <c r="B1581" s="41" t="str">
        <f t="shared" si="268"/>
        <v>Jan</v>
      </c>
      <c r="C1581" s="41">
        <f t="shared" si="269"/>
        <v>2</v>
      </c>
      <c r="D1581" s="41" t="str">
        <f t="shared" si="270"/>
        <v>Fri</v>
      </c>
      <c r="E1581" s="27">
        <v>43476</v>
      </c>
      <c r="F1581" s="41" t="s">
        <v>3043</v>
      </c>
      <c r="G1581" s="41" t="s">
        <v>3044</v>
      </c>
      <c r="H1581" s="41" t="s">
        <v>3045</v>
      </c>
      <c r="I1581" s="41" t="s">
        <v>908</v>
      </c>
      <c r="J1581" s="41" t="s">
        <v>908</v>
      </c>
      <c r="K1581" s="41">
        <f t="shared" si="263"/>
        <v>0</v>
      </c>
      <c r="L1581" s="41">
        <f t="shared" si="264"/>
        <v>0</v>
      </c>
      <c r="M1581" s="41">
        <f t="shared" si="265"/>
        <v>0</v>
      </c>
      <c r="N1581" s="41">
        <f t="shared" si="266"/>
        <v>0</v>
      </c>
      <c r="O1581" s="41">
        <v>1</v>
      </c>
    </row>
    <row r="1582" spans="1:15" x14ac:dyDescent="0.25">
      <c r="A1582" s="41">
        <f t="shared" si="267"/>
        <v>2019</v>
      </c>
      <c r="B1582" s="41" t="str">
        <f t="shared" si="268"/>
        <v>Jan</v>
      </c>
      <c r="C1582" s="41">
        <f t="shared" si="269"/>
        <v>2</v>
      </c>
      <c r="D1582" s="41" t="str">
        <f t="shared" si="270"/>
        <v>Fri</v>
      </c>
      <c r="E1582" s="27">
        <v>43476</v>
      </c>
      <c r="F1582" s="41">
        <v>50431</v>
      </c>
      <c r="G1582" s="41" t="s">
        <v>55</v>
      </c>
      <c r="H1582" s="41" t="s">
        <v>3057</v>
      </c>
      <c r="I1582" s="41" t="s">
        <v>907</v>
      </c>
      <c r="J1582" s="41" t="s">
        <v>907</v>
      </c>
      <c r="K1582" s="41">
        <f t="shared" si="263"/>
        <v>1</v>
      </c>
      <c r="L1582" s="41">
        <f t="shared" si="264"/>
        <v>1</v>
      </c>
      <c r="M1582" s="41">
        <f t="shared" si="265"/>
        <v>14</v>
      </c>
      <c r="N1582" s="41">
        <f t="shared" si="266"/>
        <v>14</v>
      </c>
      <c r="O1582" s="41">
        <v>1</v>
      </c>
    </row>
    <row r="1583" spans="1:15" x14ac:dyDescent="0.25">
      <c r="A1583" s="41">
        <f t="shared" si="267"/>
        <v>2019</v>
      </c>
      <c r="B1583" s="41" t="str">
        <f t="shared" si="268"/>
        <v>Jan</v>
      </c>
      <c r="C1583" s="41">
        <f t="shared" si="269"/>
        <v>2</v>
      </c>
      <c r="D1583" s="41" t="str">
        <f t="shared" si="270"/>
        <v>Fri</v>
      </c>
      <c r="E1583" s="27">
        <v>43476</v>
      </c>
      <c r="F1583" s="41">
        <v>50436</v>
      </c>
      <c r="G1583" s="41" t="s">
        <v>173</v>
      </c>
      <c r="H1583" s="41" t="s">
        <v>3042</v>
      </c>
      <c r="I1583" s="41" t="s">
        <v>907</v>
      </c>
      <c r="J1583" s="41" t="s">
        <v>907</v>
      </c>
      <c r="K1583" s="41">
        <f t="shared" si="263"/>
        <v>1</v>
      </c>
      <c r="L1583" s="41">
        <f t="shared" si="264"/>
        <v>1</v>
      </c>
      <c r="M1583" s="41">
        <f t="shared" si="265"/>
        <v>3</v>
      </c>
      <c r="N1583" s="41">
        <f t="shared" si="266"/>
        <v>3</v>
      </c>
      <c r="O1583" s="41">
        <v>1</v>
      </c>
    </row>
    <row r="1584" spans="1:15" x14ac:dyDescent="0.25">
      <c r="A1584" s="41">
        <f t="shared" si="267"/>
        <v>2019</v>
      </c>
      <c r="B1584" s="41" t="str">
        <f t="shared" si="268"/>
        <v>Jan</v>
      </c>
      <c r="C1584" s="41">
        <f t="shared" si="269"/>
        <v>2</v>
      </c>
      <c r="D1584" s="41" t="str">
        <f t="shared" si="270"/>
        <v>Fri</v>
      </c>
      <c r="E1584" s="27">
        <v>43476</v>
      </c>
      <c r="F1584" s="41">
        <v>53346</v>
      </c>
      <c r="G1584" s="41" t="s">
        <v>3368</v>
      </c>
      <c r="H1584" s="41" t="s">
        <v>3369</v>
      </c>
      <c r="I1584" s="41" t="s">
        <v>907</v>
      </c>
      <c r="J1584" s="41" t="s">
        <v>907</v>
      </c>
      <c r="K1584" s="41">
        <f t="shared" si="263"/>
        <v>1</v>
      </c>
      <c r="L1584" s="41">
        <f t="shared" si="264"/>
        <v>1</v>
      </c>
      <c r="M1584" s="41">
        <f t="shared" si="265"/>
        <v>1</v>
      </c>
      <c r="N1584" s="41">
        <f t="shared" si="266"/>
        <v>1</v>
      </c>
      <c r="O1584" s="41">
        <v>1</v>
      </c>
    </row>
    <row r="1585" spans="1:15" x14ac:dyDescent="0.25">
      <c r="A1585" s="41">
        <f t="shared" si="267"/>
        <v>2019</v>
      </c>
      <c r="B1585" s="41" t="str">
        <f t="shared" si="268"/>
        <v>Jan</v>
      </c>
      <c r="C1585" s="41">
        <f t="shared" si="269"/>
        <v>2</v>
      </c>
      <c r="D1585" s="41" t="str">
        <f t="shared" si="270"/>
        <v>Fri</v>
      </c>
      <c r="E1585" s="27">
        <v>43476</v>
      </c>
      <c r="F1585" s="41">
        <v>47316</v>
      </c>
      <c r="G1585" s="41" t="s">
        <v>3374</v>
      </c>
      <c r="H1585" s="41" t="s">
        <v>3375</v>
      </c>
      <c r="I1585" s="41" t="s">
        <v>907</v>
      </c>
      <c r="J1585" s="41" t="s">
        <v>907</v>
      </c>
      <c r="K1585" s="41">
        <f t="shared" si="263"/>
        <v>1</v>
      </c>
      <c r="L1585" s="41">
        <f t="shared" si="264"/>
        <v>1</v>
      </c>
      <c r="M1585" s="41">
        <f t="shared" si="265"/>
        <v>1</v>
      </c>
      <c r="N1585" s="41">
        <f t="shared" si="266"/>
        <v>1</v>
      </c>
      <c r="O1585" s="41">
        <v>1</v>
      </c>
    </row>
    <row r="1586" spans="1:15" x14ac:dyDescent="0.25">
      <c r="A1586" s="41">
        <f t="shared" si="267"/>
        <v>2019</v>
      </c>
      <c r="B1586" s="41" t="str">
        <f t="shared" si="268"/>
        <v>Jan</v>
      </c>
      <c r="C1586" s="41">
        <f t="shared" si="269"/>
        <v>3</v>
      </c>
      <c r="D1586" s="41" t="str">
        <f t="shared" si="270"/>
        <v>Mon</v>
      </c>
      <c r="E1586" s="27">
        <v>43479</v>
      </c>
      <c r="F1586" s="41" t="s">
        <v>3116</v>
      </c>
      <c r="G1586" s="41" t="s">
        <v>3117</v>
      </c>
      <c r="H1586" s="41" t="s">
        <v>3118</v>
      </c>
      <c r="I1586" s="41" t="s">
        <v>908</v>
      </c>
      <c r="J1586" s="41" t="s">
        <v>907</v>
      </c>
      <c r="K1586" s="41">
        <f t="shared" si="263"/>
        <v>0</v>
      </c>
      <c r="L1586" s="41">
        <f t="shared" si="264"/>
        <v>1</v>
      </c>
      <c r="M1586" s="41">
        <f t="shared" si="265"/>
        <v>0</v>
      </c>
      <c r="N1586" s="41">
        <f t="shared" si="266"/>
        <v>1</v>
      </c>
      <c r="O1586" s="41">
        <v>1</v>
      </c>
    </row>
    <row r="1587" spans="1:15" x14ac:dyDescent="0.25">
      <c r="A1587" s="41">
        <f t="shared" si="267"/>
        <v>2019</v>
      </c>
      <c r="B1587" s="41" t="str">
        <f t="shared" si="268"/>
        <v>Jan</v>
      </c>
      <c r="C1587" s="41">
        <f t="shared" si="269"/>
        <v>3</v>
      </c>
      <c r="D1587" s="41" t="str">
        <f t="shared" si="270"/>
        <v>Mon</v>
      </c>
      <c r="E1587" s="27">
        <v>43479</v>
      </c>
      <c r="F1587" s="41">
        <v>52117</v>
      </c>
      <c r="G1587" s="41" t="s">
        <v>912</v>
      </c>
      <c r="H1587" s="41" t="s">
        <v>3394</v>
      </c>
      <c r="I1587" s="41" t="s">
        <v>907</v>
      </c>
      <c r="J1587" s="41" t="s">
        <v>907</v>
      </c>
      <c r="K1587" s="41">
        <f t="shared" si="263"/>
        <v>1</v>
      </c>
      <c r="L1587" s="41">
        <f t="shared" si="264"/>
        <v>1</v>
      </c>
      <c r="M1587" s="41">
        <f t="shared" si="265"/>
        <v>5</v>
      </c>
      <c r="N1587" s="41">
        <f t="shared" si="266"/>
        <v>5</v>
      </c>
      <c r="O1587" s="41">
        <v>1</v>
      </c>
    </row>
    <row r="1588" spans="1:15" x14ac:dyDescent="0.25">
      <c r="A1588" s="41">
        <f t="shared" si="267"/>
        <v>2019</v>
      </c>
      <c r="B1588" s="41" t="str">
        <f t="shared" si="268"/>
        <v>Jan</v>
      </c>
      <c r="C1588" s="41">
        <f t="shared" si="269"/>
        <v>3</v>
      </c>
      <c r="D1588" s="41" t="str">
        <f t="shared" si="270"/>
        <v>Mon</v>
      </c>
      <c r="E1588" s="27">
        <v>43479</v>
      </c>
      <c r="F1588" s="41">
        <v>52101</v>
      </c>
      <c r="G1588" s="41" t="s">
        <v>125</v>
      </c>
      <c r="H1588" s="41" t="s">
        <v>3111</v>
      </c>
      <c r="I1588" s="41" t="s">
        <v>908</v>
      </c>
      <c r="J1588" s="41" t="s">
        <v>907</v>
      </c>
      <c r="K1588" s="41">
        <f t="shared" si="263"/>
        <v>0</v>
      </c>
      <c r="L1588" s="41">
        <f t="shared" si="264"/>
        <v>1</v>
      </c>
      <c r="M1588" s="41">
        <f t="shared" si="265"/>
        <v>25</v>
      </c>
      <c r="N1588" s="41">
        <f t="shared" si="266"/>
        <v>27</v>
      </c>
      <c r="O1588" s="41">
        <v>1</v>
      </c>
    </row>
    <row r="1589" spans="1:15" x14ac:dyDescent="0.25">
      <c r="A1589" s="41">
        <f t="shared" si="267"/>
        <v>2019</v>
      </c>
      <c r="B1589" s="41" t="str">
        <f t="shared" si="268"/>
        <v>Jan</v>
      </c>
      <c r="C1589" s="41">
        <f t="shared" si="269"/>
        <v>3</v>
      </c>
      <c r="D1589" s="41" t="str">
        <f t="shared" si="270"/>
        <v>Mon</v>
      </c>
      <c r="E1589" s="27">
        <v>43479</v>
      </c>
      <c r="F1589" s="41">
        <v>52134</v>
      </c>
      <c r="G1589" s="41" t="s">
        <v>920</v>
      </c>
      <c r="H1589" s="41" t="s">
        <v>3146</v>
      </c>
      <c r="I1589" s="41" t="s">
        <v>908</v>
      </c>
      <c r="J1589" s="41" t="s">
        <v>908</v>
      </c>
      <c r="K1589" s="41">
        <f t="shared" si="263"/>
        <v>0</v>
      </c>
      <c r="L1589" s="41">
        <f t="shared" si="264"/>
        <v>0</v>
      </c>
      <c r="M1589" s="41">
        <f t="shared" si="265"/>
        <v>1</v>
      </c>
      <c r="N1589" s="41">
        <f t="shared" si="266"/>
        <v>1</v>
      </c>
      <c r="O1589" s="41">
        <v>1</v>
      </c>
    </row>
    <row r="1590" spans="1:15" x14ac:dyDescent="0.25">
      <c r="A1590" s="41">
        <f t="shared" si="267"/>
        <v>2019</v>
      </c>
      <c r="B1590" s="41" t="str">
        <f t="shared" si="268"/>
        <v>Jan</v>
      </c>
      <c r="C1590" s="41">
        <f t="shared" si="269"/>
        <v>3</v>
      </c>
      <c r="D1590" s="41" t="str">
        <f t="shared" si="270"/>
        <v>Mon</v>
      </c>
      <c r="E1590" s="27">
        <v>43479</v>
      </c>
      <c r="F1590" s="41">
        <v>47466</v>
      </c>
      <c r="G1590" s="41" t="s">
        <v>2182</v>
      </c>
      <c r="H1590" s="41" t="s">
        <v>3153</v>
      </c>
      <c r="I1590" s="41" t="s">
        <v>907</v>
      </c>
      <c r="J1590" s="41" t="s">
        <v>907</v>
      </c>
      <c r="K1590" s="41">
        <f t="shared" si="263"/>
        <v>1</v>
      </c>
      <c r="L1590" s="41">
        <f t="shared" si="264"/>
        <v>1</v>
      </c>
      <c r="M1590" s="41">
        <f t="shared" si="265"/>
        <v>2</v>
      </c>
      <c r="N1590" s="41">
        <f t="shared" si="266"/>
        <v>2</v>
      </c>
      <c r="O1590" s="41">
        <v>1</v>
      </c>
    </row>
    <row r="1591" spans="1:15" x14ac:dyDescent="0.25">
      <c r="A1591" s="41">
        <f t="shared" si="267"/>
        <v>2019</v>
      </c>
      <c r="B1591" s="41" t="str">
        <f t="shared" si="268"/>
        <v>Jan</v>
      </c>
      <c r="C1591" s="41">
        <f t="shared" si="269"/>
        <v>3</v>
      </c>
      <c r="D1591" s="41" t="str">
        <f t="shared" si="270"/>
        <v>Mon</v>
      </c>
      <c r="E1591" s="27">
        <v>43479</v>
      </c>
      <c r="F1591" s="41">
        <v>47459</v>
      </c>
      <c r="G1591" s="41" t="s">
        <v>690</v>
      </c>
      <c r="H1591" s="41" t="s">
        <v>3149</v>
      </c>
      <c r="I1591" s="41" t="s">
        <v>907</v>
      </c>
      <c r="J1591" s="41" t="s">
        <v>907</v>
      </c>
      <c r="K1591" s="41">
        <f t="shared" si="263"/>
        <v>1</v>
      </c>
      <c r="L1591" s="41">
        <f t="shared" si="264"/>
        <v>1</v>
      </c>
      <c r="M1591" s="41">
        <f t="shared" si="265"/>
        <v>3</v>
      </c>
      <c r="N1591" s="41">
        <f t="shared" si="266"/>
        <v>3</v>
      </c>
      <c r="O1591" s="41">
        <v>1</v>
      </c>
    </row>
    <row r="1592" spans="1:15" x14ac:dyDescent="0.25">
      <c r="A1592" s="41">
        <f t="shared" si="267"/>
        <v>2019</v>
      </c>
      <c r="B1592" s="41" t="str">
        <f t="shared" si="268"/>
        <v>Jan</v>
      </c>
      <c r="C1592" s="41">
        <f t="shared" si="269"/>
        <v>3</v>
      </c>
      <c r="D1592" s="41" t="str">
        <f t="shared" si="270"/>
        <v>Mon</v>
      </c>
      <c r="E1592" s="27">
        <v>43479</v>
      </c>
      <c r="F1592" s="41" t="s">
        <v>3170</v>
      </c>
      <c r="G1592" s="41" t="s">
        <v>3171</v>
      </c>
      <c r="H1592" s="41" t="s">
        <v>3172</v>
      </c>
      <c r="I1592" s="41" t="s">
        <v>907</v>
      </c>
      <c r="J1592" s="41" t="s">
        <v>907</v>
      </c>
      <c r="K1592" s="41">
        <f t="shared" si="263"/>
        <v>1</v>
      </c>
      <c r="L1592" s="41">
        <f t="shared" si="264"/>
        <v>1</v>
      </c>
      <c r="M1592" s="41">
        <f t="shared" si="265"/>
        <v>1</v>
      </c>
      <c r="N1592" s="41">
        <f t="shared" si="266"/>
        <v>1</v>
      </c>
      <c r="O1592" s="41">
        <v>1</v>
      </c>
    </row>
    <row r="1593" spans="1:15" x14ac:dyDescent="0.25">
      <c r="A1593" s="41">
        <f t="shared" si="267"/>
        <v>2019</v>
      </c>
      <c r="B1593" s="41" t="str">
        <f t="shared" si="268"/>
        <v>Jan</v>
      </c>
      <c r="C1593" s="41">
        <f t="shared" si="269"/>
        <v>3</v>
      </c>
      <c r="D1593" s="41" t="str">
        <f t="shared" si="270"/>
        <v>Mon</v>
      </c>
      <c r="E1593" s="27">
        <v>43479</v>
      </c>
      <c r="F1593" s="41" t="s">
        <v>3175</v>
      </c>
      <c r="G1593" s="41" t="s">
        <v>3176</v>
      </c>
      <c r="H1593" s="41" t="s">
        <v>3177</v>
      </c>
      <c r="I1593" s="41" t="s">
        <v>907</v>
      </c>
      <c r="J1593" s="41" t="s">
        <v>907</v>
      </c>
      <c r="K1593" s="41">
        <f t="shared" si="263"/>
        <v>1</v>
      </c>
      <c r="L1593" s="41">
        <f t="shared" si="264"/>
        <v>1</v>
      </c>
      <c r="M1593" s="41">
        <f t="shared" si="265"/>
        <v>1</v>
      </c>
      <c r="N1593" s="41">
        <f t="shared" si="266"/>
        <v>1</v>
      </c>
      <c r="O1593" s="41">
        <v>1</v>
      </c>
    </row>
    <row r="1594" spans="1:15" x14ac:dyDescent="0.25">
      <c r="A1594" s="41">
        <f t="shared" si="267"/>
        <v>2019</v>
      </c>
      <c r="B1594" s="41" t="str">
        <f t="shared" si="268"/>
        <v>Jan</v>
      </c>
      <c r="C1594" s="41">
        <f t="shared" si="269"/>
        <v>3</v>
      </c>
      <c r="D1594" s="41" t="str">
        <f t="shared" si="270"/>
        <v>Mon</v>
      </c>
      <c r="E1594" s="27">
        <v>43479</v>
      </c>
      <c r="F1594" s="41" t="s">
        <v>3178</v>
      </c>
      <c r="G1594" s="41" t="s">
        <v>3179</v>
      </c>
      <c r="H1594" s="41" t="s">
        <v>3180</v>
      </c>
      <c r="I1594" s="41" t="s">
        <v>907</v>
      </c>
      <c r="J1594" s="41" t="s">
        <v>907</v>
      </c>
      <c r="K1594" s="41">
        <f t="shared" si="263"/>
        <v>1</v>
      </c>
      <c r="L1594" s="41">
        <f t="shared" si="264"/>
        <v>1</v>
      </c>
      <c r="M1594" s="41">
        <f t="shared" si="265"/>
        <v>1</v>
      </c>
      <c r="N1594" s="41">
        <f t="shared" si="266"/>
        <v>1</v>
      </c>
      <c r="O1594" s="41">
        <v>1</v>
      </c>
    </row>
    <row r="1595" spans="1:15" x14ac:dyDescent="0.25">
      <c r="A1595" s="41">
        <f t="shared" si="267"/>
        <v>2019</v>
      </c>
      <c r="B1595" s="41" t="str">
        <f t="shared" si="268"/>
        <v>Jan</v>
      </c>
      <c r="C1595" s="41">
        <f t="shared" si="269"/>
        <v>3</v>
      </c>
      <c r="D1595" s="41" t="str">
        <f t="shared" si="270"/>
        <v>Mon</v>
      </c>
      <c r="E1595" s="27">
        <v>43479</v>
      </c>
      <c r="F1595" s="41">
        <v>53318</v>
      </c>
      <c r="G1595" s="41" t="s">
        <v>152</v>
      </c>
      <c r="H1595" s="41" t="s">
        <v>3166</v>
      </c>
      <c r="I1595" s="41" t="s">
        <v>907</v>
      </c>
      <c r="J1595" s="41" t="s">
        <v>907</v>
      </c>
      <c r="K1595" s="41">
        <f t="shared" si="263"/>
        <v>1</v>
      </c>
      <c r="L1595" s="41">
        <f t="shared" si="264"/>
        <v>1</v>
      </c>
      <c r="M1595" s="41">
        <f t="shared" si="265"/>
        <v>13</v>
      </c>
      <c r="N1595" s="41">
        <f t="shared" si="266"/>
        <v>18</v>
      </c>
      <c r="O1595" s="41">
        <v>1</v>
      </c>
    </row>
    <row r="1596" spans="1:15" x14ac:dyDescent="0.25">
      <c r="A1596" s="41">
        <f t="shared" si="267"/>
        <v>2019</v>
      </c>
      <c r="B1596" s="41" t="str">
        <f t="shared" si="268"/>
        <v>Jan</v>
      </c>
      <c r="C1596" s="41">
        <f t="shared" si="269"/>
        <v>3</v>
      </c>
      <c r="D1596" s="41" t="str">
        <f t="shared" si="270"/>
        <v>Mon</v>
      </c>
      <c r="E1596" s="27">
        <v>43479</v>
      </c>
      <c r="F1596" s="41">
        <v>52146</v>
      </c>
      <c r="G1596" s="41" t="s">
        <v>152</v>
      </c>
      <c r="H1596" s="41" t="s">
        <v>3150</v>
      </c>
      <c r="I1596" s="41" t="s">
        <v>907</v>
      </c>
      <c r="J1596" s="41" t="s">
        <v>907</v>
      </c>
      <c r="K1596" s="41">
        <f t="shared" si="263"/>
        <v>1</v>
      </c>
      <c r="L1596" s="41">
        <f t="shared" si="264"/>
        <v>1</v>
      </c>
      <c r="M1596" s="41">
        <f t="shared" si="265"/>
        <v>13</v>
      </c>
      <c r="N1596" s="41">
        <f t="shared" si="266"/>
        <v>18</v>
      </c>
      <c r="O1596" s="41">
        <v>1</v>
      </c>
    </row>
    <row r="1597" spans="1:15" x14ac:dyDescent="0.25">
      <c r="A1597" s="41">
        <f t="shared" si="267"/>
        <v>2019</v>
      </c>
      <c r="B1597" s="41" t="str">
        <f t="shared" si="268"/>
        <v>Jan</v>
      </c>
      <c r="C1597" s="41">
        <f t="shared" si="269"/>
        <v>3</v>
      </c>
      <c r="D1597" s="41" t="str">
        <f t="shared" si="270"/>
        <v>Mon</v>
      </c>
      <c r="E1597" s="27">
        <v>43479</v>
      </c>
      <c r="F1597" s="41">
        <v>50312</v>
      </c>
      <c r="G1597" s="41" t="s">
        <v>235</v>
      </c>
      <c r="H1597" s="41" t="s">
        <v>3142</v>
      </c>
      <c r="I1597" s="41" t="s">
        <v>907</v>
      </c>
      <c r="J1597" s="41" t="s">
        <v>907</v>
      </c>
      <c r="K1597" s="41">
        <f t="shared" si="263"/>
        <v>1</v>
      </c>
      <c r="L1597" s="41">
        <f t="shared" si="264"/>
        <v>1</v>
      </c>
      <c r="M1597" s="41">
        <f t="shared" si="265"/>
        <v>4</v>
      </c>
      <c r="N1597" s="41">
        <f t="shared" si="266"/>
        <v>4</v>
      </c>
      <c r="O1597" s="41">
        <v>1</v>
      </c>
    </row>
    <row r="1598" spans="1:15" x14ac:dyDescent="0.25">
      <c r="A1598" s="41">
        <f t="shared" si="267"/>
        <v>2019</v>
      </c>
      <c r="B1598" s="41" t="str">
        <f t="shared" si="268"/>
        <v>Jan</v>
      </c>
      <c r="C1598" s="41">
        <f t="shared" si="269"/>
        <v>3</v>
      </c>
      <c r="D1598" s="41" t="str">
        <f t="shared" si="270"/>
        <v>Mon</v>
      </c>
      <c r="E1598" s="27">
        <v>43479</v>
      </c>
      <c r="F1598" s="41">
        <v>53821</v>
      </c>
      <c r="G1598" s="41" t="s">
        <v>503</v>
      </c>
      <c r="H1598" s="41" t="s">
        <v>3137</v>
      </c>
      <c r="I1598" s="41" t="s">
        <v>908</v>
      </c>
      <c r="J1598" s="41" t="s">
        <v>907</v>
      </c>
      <c r="K1598" s="41">
        <f t="shared" si="263"/>
        <v>0</v>
      </c>
      <c r="L1598" s="41">
        <f t="shared" si="264"/>
        <v>1</v>
      </c>
      <c r="M1598" s="41">
        <f t="shared" si="265"/>
        <v>2</v>
      </c>
      <c r="N1598" s="41">
        <f t="shared" si="266"/>
        <v>2</v>
      </c>
      <c r="O1598" s="41">
        <v>1</v>
      </c>
    </row>
    <row r="1599" spans="1:15" x14ac:dyDescent="0.25">
      <c r="A1599" s="41">
        <f t="shared" si="267"/>
        <v>2019</v>
      </c>
      <c r="B1599" s="41" t="str">
        <f t="shared" si="268"/>
        <v>Jan</v>
      </c>
      <c r="C1599" s="41">
        <f t="shared" si="269"/>
        <v>3</v>
      </c>
      <c r="D1599" s="41" t="str">
        <f t="shared" si="270"/>
        <v>Mon</v>
      </c>
      <c r="E1599" s="27">
        <v>43479</v>
      </c>
      <c r="F1599" s="41" t="s">
        <v>3392</v>
      </c>
      <c r="G1599" s="41" t="s">
        <v>232</v>
      </c>
      <c r="H1599" s="41" t="s">
        <v>3393</v>
      </c>
      <c r="I1599" s="41" t="s">
        <v>908</v>
      </c>
      <c r="J1599" s="41" t="s">
        <v>908</v>
      </c>
      <c r="K1599" s="41">
        <f t="shared" si="263"/>
        <v>0</v>
      </c>
      <c r="L1599" s="41">
        <f t="shared" si="264"/>
        <v>0</v>
      </c>
      <c r="M1599" s="41">
        <f t="shared" si="265"/>
        <v>1</v>
      </c>
      <c r="N1599" s="41">
        <f t="shared" si="266"/>
        <v>2</v>
      </c>
      <c r="O1599" s="41">
        <v>1</v>
      </c>
    </row>
    <row r="1600" spans="1:15" x14ac:dyDescent="0.25">
      <c r="A1600" s="41">
        <f t="shared" si="267"/>
        <v>2019</v>
      </c>
      <c r="B1600" s="41" t="str">
        <f t="shared" si="268"/>
        <v>Jan</v>
      </c>
      <c r="C1600" s="41">
        <f t="shared" si="269"/>
        <v>3</v>
      </c>
      <c r="D1600" s="41" t="str">
        <f t="shared" si="270"/>
        <v>Mon</v>
      </c>
      <c r="E1600" s="27">
        <v>43479</v>
      </c>
      <c r="F1600" s="41">
        <v>52144</v>
      </c>
      <c r="G1600" s="41" t="s">
        <v>39</v>
      </c>
      <c r="H1600" s="41" t="s">
        <v>3182</v>
      </c>
      <c r="I1600" s="41" t="s">
        <v>908</v>
      </c>
      <c r="J1600" s="41" t="s">
        <v>907</v>
      </c>
      <c r="K1600" s="41">
        <f t="shared" si="263"/>
        <v>0</v>
      </c>
      <c r="L1600" s="41">
        <f t="shared" si="264"/>
        <v>1</v>
      </c>
      <c r="M1600" s="41">
        <f t="shared" si="265"/>
        <v>26</v>
      </c>
      <c r="N1600" s="41">
        <f t="shared" si="266"/>
        <v>21</v>
      </c>
      <c r="O1600" s="41">
        <v>1</v>
      </c>
    </row>
    <row r="1601" spans="1:15" x14ac:dyDescent="0.25">
      <c r="A1601" s="41">
        <f t="shared" si="267"/>
        <v>2019</v>
      </c>
      <c r="B1601" s="41" t="str">
        <f t="shared" si="268"/>
        <v>Jan</v>
      </c>
      <c r="C1601" s="41">
        <f t="shared" si="269"/>
        <v>3</v>
      </c>
      <c r="D1601" s="41" t="str">
        <f t="shared" si="270"/>
        <v>Mon</v>
      </c>
      <c r="E1601" s="27">
        <v>43479</v>
      </c>
      <c r="F1601" s="41">
        <v>50160</v>
      </c>
      <c r="G1601" s="41" t="s">
        <v>1831</v>
      </c>
      <c r="H1601" s="41" t="s">
        <v>3181</v>
      </c>
      <c r="I1601" s="41" t="s">
        <v>909</v>
      </c>
      <c r="J1601" s="41" t="s">
        <v>909</v>
      </c>
      <c r="K1601" s="41">
        <f t="shared" si="263"/>
        <v>0</v>
      </c>
      <c r="L1601" s="41">
        <f t="shared" si="264"/>
        <v>0</v>
      </c>
      <c r="M1601" s="41">
        <f t="shared" si="265"/>
        <v>2</v>
      </c>
      <c r="N1601" s="41">
        <f t="shared" si="266"/>
        <v>2</v>
      </c>
      <c r="O1601" s="41">
        <v>1</v>
      </c>
    </row>
    <row r="1602" spans="1:15" x14ac:dyDescent="0.25">
      <c r="A1602" s="41">
        <f t="shared" si="267"/>
        <v>2019</v>
      </c>
      <c r="B1602" s="41" t="str">
        <f t="shared" si="268"/>
        <v>Jan</v>
      </c>
      <c r="C1602" s="41">
        <f t="shared" si="269"/>
        <v>3</v>
      </c>
      <c r="D1602" s="41" t="str">
        <f t="shared" si="270"/>
        <v>Mon</v>
      </c>
      <c r="E1602" s="27">
        <v>43479</v>
      </c>
      <c r="F1602" s="41">
        <v>52123</v>
      </c>
      <c r="G1602" s="41" t="s">
        <v>109</v>
      </c>
      <c r="H1602" s="41" t="s">
        <v>3151</v>
      </c>
      <c r="I1602" s="41" t="s">
        <v>907</v>
      </c>
      <c r="J1602" s="41" t="s">
        <v>907</v>
      </c>
      <c r="K1602" s="41">
        <f t="shared" si="263"/>
        <v>1</v>
      </c>
      <c r="L1602" s="41">
        <f t="shared" si="264"/>
        <v>1</v>
      </c>
      <c r="M1602" s="41">
        <f t="shared" si="265"/>
        <v>5</v>
      </c>
      <c r="N1602" s="41">
        <f t="shared" si="266"/>
        <v>5</v>
      </c>
      <c r="O1602" s="41">
        <v>1</v>
      </c>
    </row>
    <row r="1603" spans="1:15" x14ac:dyDescent="0.25">
      <c r="A1603" s="41">
        <f t="shared" si="267"/>
        <v>2019</v>
      </c>
      <c r="B1603" s="41" t="str">
        <f t="shared" si="268"/>
        <v>Jan</v>
      </c>
      <c r="C1603" s="41">
        <f t="shared" si="269"/>
        <v>3</v>
      </c>
      <c r="D1603" s="41" t="str">
        <f t="shared" si="270"/>
        <v>Mon</v>
      </c>
      <c r="E1603" s="27">
        <v>43479</v>
      </c>
      <c r="F1603" s="41">
        <v>52230</v>
      </c>
      <c r="G1603" s="41" t="s">
        <v>447</v>
      </c>
      <c r="H1603" s="41" t="s">
        <v>3185</v>
      </c>
      <c r="I1603" s="41" t="s">
        <v>909</v>
      </c>
      <c r="J1603" s="41" t="s">
        <v>909</v>
      </c>
      <c r="K1603" s="41">
        <f t="shared" ref="K1603:K1661" si="271">IF(I1603="YES",1,0)</f>
        <v>0</v>
      </c>
      <c r="L1603" s="41">
        <f t="shared" ref="L1603:L1661" si="272">IF(J1603="YES",1,0)</f>
        <v>0</v>
      </c>
      <c r="M1603" s="41">
        <f t="shared" ref="M1603:M1661" si="273">COUNTIFS(G:G,G1603,I:I,"YES")</f>
        <v>2</v>
      </c>
      <c r="N1603" s="41">
        <f t="shared" ref="N1603:N1661" si="274">COUNTIFS(G:G,G1603,J:J,"YES")</f>
        <v>2</v>
      </c>
      <c r="O1603" s="41">
        <v>1</v>
      </c>
    </row>
    <row r="1604" spans="1:15" x14ac:dyDescent="0.25">
      <c r="A1604" s="41">
        <f t="shared" si="267"/>
        <v>2019</v>
      </c>
      <c r="B1604" s="41" t="str">
        <f t="shared" si="268"/>
        <v>Jan</v>
      </c>
      <c r="C1604" s="41">
        <f t="shared" si="269"/>
        <v>3</v>
      </c>
      <c r="D1604" s="41" t="str">
        <f t="shared" si="270"/>
        <v>Mon</v>
      </c>
      <c r="E1604" s="27">
        <v>43479</v>
      </c>
      <c r="F1604" s="41">
        <v>52136</v>
      </c>
      <c r="G1604" s="41" t="s">
        <v>176</v>
      </c>
      <c r="H1604" s="41" t="s">
        <v>3148</v>
      </c>
      <c r="I1604" s="41" t="s">
        <v>907</v>
      </c>
      <c r="J1604" s="41" t="s">
        <v>907</v>
      </c>
      <c r="K1604" s="41">
        <f t="shared" si="271"/>
        <v>1</v>
      </c>
      <c r="L1604" s="41">
        <f t="shared" si="272"/>
        <v>1</v>
      </c>
      <c r="M1604" s="41">
        <f t="shared" si="273"/>
        <v>15</v>
      </c>
      <c r="N1604" s="41">
        <f t="shared" si="274"/>
        <v>15</v>
      </c>
      <c r="O1604" s="41">
        <v>1</v>
      </c>
    </row>
    <row r="1605" spans="1:15" x14ac:dyDescent="0.25">
      <c r="A1605" s="41">
        <f t="shared" si="267"/>
        <v>2019</v>
      </c>
      <c r="B1605" s="41" t="str">
        <f t="shared" si="268"/>
        <v>Jan</v>
      </c>
      <c r="C1605" s="41">
        <f t="shared" si="269"/>
        <v>3</v>
      </c>
      <c r="D1605" s="41" t="str">
        <f t="shared" si="270"/>
        <v>Mon</v>
      </c>
      <c r="E1605" s="27">
        <v>43479</v>
      </c>
      <c r="F1605" s="41">
        <v>52155</v>
      </c>
      <c r="G1605" s="41" t="s">
        <v>74</v>
      </c>
      <c r="H1605" s="41" t="s">
        <v>3160</v>
      </c>
      <c r="I1605" s="41" t="s">
        <v>907</v>
      </c>
      <c r="J1605" s="41" t="s">
        <v>907</v>
      </c>
      <c r="K1605" s="41">
        <f t="shared" si="271"/>
        <v>1</v>
      </c>
      <c r="L1605" s="41">
        <f t="shared" si="272"/>
        <v>1</v>
      </c>
      <c r="M1605" s="41">
        <f t="shared" si="273"/>
        <v>11</v>
      </c>
      <c r="N1605" s="41">
        <f t="shared" si="274"/>
        <v>11</v>
      </c>
      <c r="O1605" s="41">
        <v>1</v>
      </c>
    </row>
    <row r="1606" spans="1:15" x14ac:dyDescent="0.25">
      <c r="A1606" s="41">
        <f t="shared" si="267"/>
        <v>2019</v>
      </c>
      <c r="B1606" s="41" t="str">
        <f t="shared" si="268"/>
        <v>Jan</v>
      </c>
      <c r="C1606" s="41">
        <f t="shared" si="269"/>
        <v>3</v>
      </c>
      <c r="D1606" s="41" t="str">
        <f t="shared" si="270"/>
        <v>Mon</v>
      </c>
      <c r="E1606" s="27">
        <v>43479</v>
      </c>
      <c r="F1606" s="41">
        <v>52143</v>
      </c>
      <c r="G1606" s="41" t="s">
        <v>215</v>
      </c>
      <c r="H1606" s="41" t="s">
        <v>3147</v>
      </c>
      <c r="I1606" s="41" t="s">
        <v>907</v>
      </c>
      <c r="J1606" s="41" t="s">
        <v>907</v>
      </c>
      <c r="K1606" s="41">
        <f t="shared" si="271"/>
        <v>1</v>
      </c>
      <c r="L1606" s="41">
        <f t="shared" si="272"/>
        <v>1</v>
      </c>
      <c r="M1606" s="41">
        <f t="shared" si="273"/>
        <v>5</v>
      </c>
      <c r="N1606" s="41">
        <f t="shared" si="274"/>
        <v>5</v>
      </c>
      <c r="O1606" s="41">
        <v>1</v>
      </c>
    </row>
    <row r="1607" spans="1:15" x14ac:dyDescent="0.25">
      <c r="A1607" s="41">
        <f t="shared" si="267"/>
        <v>2019</v>
      </c>
      <c r="B1607" s="41" t="str">
        <f t="shared" si="268"/>
        <v>Jan</v>
      </c>
      <c r="C1607" s="41">
        <f t="shared" si="269"/>
        <v>3</v>
      </c>
      <c r="D1607" s="41" t="str">
        <f t="shared" si="270"/>
        <v>Mon</v>
      </c>
      <c r="E1607" s="27">
        <v>43479</v>
      </c>
      <c r="F1607" s="41">
        <v>50311</v>
      </c>
      <c r="G1607" s="41" t="s">
        <v>669</v>
      </c>
      <c r="H1607" s="41" t="s">
        <v>3141</v>
      </c>
      <c r="I1607" s="41" t="s">
        <v>908</v>
      </c>
      <c r="J1607" s="41" t="s">
        <v>907</v>
      </c>
      <c r="K1607" s="41">
        <f t="shared" si="271"/>
        <v>0</v>
      </c>
      <c r="L1607" s="41">
        <f t="shared" si="272"/>
        <v>1</v>
      </c>
      <c r="M1607" s="41">
        <f t="shared" si="273"/>
        <v>2</v>
      </c>
      <c r="N1607" s="41">
        <f t="shared" si="274"/>
        <v>3</v>
      </c>
      <c r="O1607" s="41">
        <v>1</v>
      </c>
    </row>
    <row r="1608" spans="1:15" x14ac:dyDescent="0.25">
      <c r="A1608" s="41">
        <f t="shared" si="267"/>
        <v>2019</v>
      </c>
      <c r="B1608" s="41" t="str">
        <f t="shared" si="268"/>
        <v>Jan</v>
      </c>
      <c r="C1608" s="41">
        <f t="shared" si="269"/>
        <v>3</v>
      </c>
      <c r="D1608" s="41" t="str">
        <f t="shared" si="270"/>
        <v>Mon</v>
      </c>
      <c r="E1608" s="27">
        <v>43479</v>
      </c>
      <c r="F1608" s="41" t="s">
        <v>3124</v>
      </c>
      <c r="G1608" s="41" t="s">
        <v>3125</v>
      </c>
      <c r="H1608" s="41" t="s">
        <v>3126</v>
      </c>
      <c r="I1608" s="41" t="s">
        <v>908</v>
      </c>
      <c r="J1608" s="41" t="s">
        <v>907</v>
      </c>
      <c r="K1608" s="41">
        <f t="shared" si="271"/>
        <v>0</v>
      </c>
      <c r="L1608" s="41">
        <f t="shared" si="272"/>
        <v>1</v>
      </c>
      <c r="M1608" s="41">
        <f t="shared" si="273"/>
        <v>0</v>
      </c>
      <c r="N1608" s="41">
        <f t="shared" si="274"/>
        <v>1</v>
      </c>
      <c r="O1608" s="41">
        <v>1</v>
      </c>
    </row>
    <row r="1609" spans="1:15" x14ac:dyDescent="0.25">
      <c r="A1609" s="41">
        <f t="shared" si="267"/>
        <v>2019</v>
      </c>
      <c r="B1609" s="41" t="str">
        <f t="shared" si="268"/>
        <v>Jan</v>
      </c>
      <c r="C1609" s="41">
        <f t="shared" si="269"/>
        <v>3</v>
      </c>
      <c r="D1609" s="41" t="str">
        <f t="shared" si="270"/>
        <v>Mon</v>
      </c>
      <c r="E1609" s="27">
        <v>43479</v>
      </c>
      <c r="F1609" s="41" t="s">
        <v>3154</v>
      </c>
      <c r="G1609" s="41" t="s">
        <v>3155</v>
      </c>
      <c r="H1609" s="41" t="s">
        <v>3156</v>
      </c>
      <c r="I1609" s="41" t="s">
        <v>907</v>
      </c>
      <c r="J1609" s="41" t="s">
        <v>907</v>
      </c>
      <c r="K1609" s="41">
        <f t="shared" si="271"/>
        <v>1</v>
      </c>
      <c r="L1609" s="41">
        <f t="shared" si="272"/>
        <v>1</v>
      </c>
      <c r="M1609" s="41">
        <f t="shared" si="273"/>
        <v>1</v>
      </c>
      <c r="N1609" s="41">
        <f t="shared" si="274"/>
        <v>1</v>
      </c>
      <c r="O1609" s="41">
        <v>1</v>
      </c>
    </row>
    <row r="1610" spans="1:15" x14ac:dyDescent="0.25">
      <c r="A1610" s="41">
        <f t="shared" si="267"/>
        <v>2019</v>
      </c>
      <c r="B1610" s="41" t="str">
        <f t="shared" si="268"/>
        <v>Jan</v>
      </c>
      <c r="C1610" s="41">
        <f t="shared" si="269"/>
        <v>3</v>
      </c>
      <c r="D1610" s="41" t="str">
        <f t="shared" si="270"/>
        <v>Mon</v>
      </c>
      <c r="E1610" s="27">
        <v>43479</v>
      </c>
      <c r="F1610" s="41">
        <v>51804</v>
      </c>
      <c r="G1610" s="41" t="s">
        <v>35</v>
      </c>
      <c r="H1610" s="41" t="s">
        <v>3127</v>
      </c>
      <c r="I1610" s="41" t="s">
        <v>908</v>
      </c>
      <c r="J1610" s="41" t="s">
        <v>907</v>
      </c>
      <c r="K1610" s="41">
        <f t="shared" si="271"/>
        <v>0</v>
      </c>
      <c r="L1610" s="41">
        <f t="shared" si="272"/>
        <v>1</v>
      </c>
      <c r="M1610" s="41">
        <f t="shared" si="273"/>
        <v>11</v>
      </c>
      <c r="N1610" s="41">
        <f t="shared" si="274"/>
        <v>13</v>
      </c>
      <c r="O1610" s="41">
        <v>1</v>
      </c>
    </row>
    <row r="1611" spans="1:15" x14ac:dyDescent="0.25">
      <c r="A1611" s="41">
        <f t="shared" si="267"/>
        <v>2019</v>
      </c>
      <c r="B1611" s="41" t="str">
        <f t="shared" si="268"/>
        <v>Jan</v>
      </c>
      <c r="C1611" s="41">
        <f t="shared" si="269"/>
        <v>3</v>
      </c>
      <c r="D1611" s="41" t="str">
        <f t="shared" si="270"/>
        <v>Mon</v>
      </c>
      <c r="E1611" s="27">
        <v>43479</v>
      </c>
      <c r="F1611" s="41">
        <v>51805</v>
      </c>
      <c r="G1611" s="41" t="s">
        <v>35</v>
      </c>
      <c r="H1611" s="41" t="s">
        <v>3159</v>
      </c>
      <c r="I1611" s="41" t="s">
        <v>907</v>
      </c>
      <c r="J1611" s="41" t="s">
        <v>907</v>
      </c>
      <c r="K1611" s="41">
        <f t="shared" si="271"/>
        <v>1</v>
      </c>
      <c r="L1611" s="41">
        <f t="shared" si="272"/>
        <v>1</v>
      </c>
      <c r="M1611" s="41">
        <f t="shared" si="273"/>
        <v>11</v>
      </c>
      <c r="N1611" s="41">
        <f t="shared" si="274"/>
        <v>13</v>
      </c>
      <c r="O1611" s="41">
        <v>1</v>
      </c>
    </row>
    <row r="1612" spans="1:15" x14ac:dyDescent="0.25">
      <c r="A1612" s="41">
        <f t="shared" si="267"/>
        <v>2019</v>
      </c>
      <c r="B1612" s="41" t="str">
        <f t="shared" si="268"/>
        <v>Jan</v>
      </c>
      <c r="C1612" s="41">
        <f t="shared" si="269"/>
        <v>3</v>
      </c>
      <c r="D1612" s="41" t="str">
        <f t="shared" si="270"/>
        <v>Mon</v>
      </c>
      <c r="E1612" s="27">
        <v>43479</v>
      </c>
      <c r="F1612" s="41">
        <v>53616</v>
      </c>
      <c r="G1612" s="41" t="s">
        <v>3186</v>
      </c>
      <c r="H1612" s="41" t="s">
        <v>3187</v>
      </c>
      <c r="I1612" s="41" t="s">
        <v>909</v>
      </c>
      <c r="J1612" s="41" t="s">
        <v>909</v>
      </c>
      <c r="K1612" s="41">
        <f t="shared" si="271"/>
        <v>0</v>
      </c>
      <c r="L1612" s="41">
        <f t="shared" si="272"/>
        <v>0</v>
      </c>
      <c r="M1612" s="41">
        <f t="shared" si="273"/>
        <v>0</v>
      </c>
      <c r="N1612" s="41">
        <f t="shared" si="274"/>
        <v>0</v>
      </c>
      <c r="O1612" s="41">
        <v>1</v>
      </c>
    </row>
    <row r="1613" spans="1:15" x14ac:dyDescent="0.25">
      <c r="A1613" s="41">
        <f t="shared" si="267"/>
        <v>2019</v>
      </c>
      <c r="B1613" s="41" t="str">
        <f t="shared" si="268"/>
        <v>Jan</v>
      </c>
      <c r="C1613" s="41">
        <f t="shared" si="269"/>
        <v>3</v>
      </c>
      <c r="D1613" s="41" t="str">
        <f t="shared" si="270"/>
        <v>Mon</v>
      </c>
      <c r="E1613" s="27">
        <v>43479</v>
      </c>
      <c r="F1613" s="41">
        <v>49533</v>
      </c>
      <c r="G1613" s="41" t="s">
        <v>178</v>
      </c>
      <c r="H1613" s="41" t="s">
        <v>3162</v>
      </c>
      <c r="I1613" s="41" t="s">
        <v>907</v>
      </c>
      <c r="J1613" s="41" t="s">
        <v>907</v>
      </c>
      <c r="K1613" s="41">
        <f t="shared" si="271"/>
        <v>1</v>
      </c>
      <c r="L1613" s="41">
        <f t="shared" si="272"/>
        <v>1</v>
      </c>
      <c r="M1613" s="41">
        <f t="shared" si="273"/>
        <v>6</v>
      </c>
      <c r="N1613" s="41">
        <f t="shared" si="274"/>
        <v>7</v>
      </c>
      <c r="O1613" s="41">
        <v>1</v>
      </c>
    </row>
    <row r="1614" spans="1:15" x14ac:dyDescent="0.25">
      <c r="A1614" s="41">
        <f t="shared" si="267"/>
        <v>2019</v>
      </c>
      <c r="B1614" s="41" t="str">
        <f t="shared" si="268"/>
        <v>Jan</v>
      </c>
      <c r="C1614" s="41">
        <f t="shared" si="269"/>
        <v>3</v>
      </c>
      <c r="D1614" s="41" t="str">
        <f t="shared" si="270"/>
        <v>Mon</v>
      </c>
      <c r="E1614" s="27">
        <v>43479</v>
      </c>
      <c r="F1614" s="41" t="s">
        <v>3129</v>
      </c>
      <c r="G1614" s="41" t="s">
        <v>3130</v>
      </c>
      <c r="H1614" s="41" t="s">
        <v>3131</v>
      </c>
      <c r="I1614" s="41" t="s">
        <v>908</v>
      </c>
      <c r="J1614" s="41" t="s">
        <v>907</v>
      </c>
      <c r="K1614" s="41">
        <f t="shared" si="271"/>
        <v>0</v>
      </c>
      <c r="L1614" s="41">
        <f t="shared" si="272"/>
        <v>1</v>
      </c>
      <c r="M1614" s="41">
        <f t="shared" si="273"/>
        <v>0</v>
      </c>
      <c r="N1614" s="41">
        <f t="shared" si="274"/>
        <v>1</v>
      </c>
      <c r="O1614" s="41">
        <v>1</v>
      </c>
    </row>
    <row r="1615" spans="1:15" x14ac:dyDescent="0.25">
      <c r="A1615" s="41">
        <f t="shared" si="267"/>
        <v>2019</v>
      </c>
      <c r="B1615" s="41" t="str">
        <f t="shared" si="268"/>
        <v>Jan</v>
      </c>
      <c r="C1615" s="41">
        <f t="shared" si="269"/>
        <v>3</v>
      </c>
      <c r="D1615" s="41" t="str">
        <f t="shared" si="270"/>
        <v>Mon</v>
      </c>
      <c r="E1615" s="27">
        <v>43479</v>
      </c>
      <c r="F1615" s="41">
        <v>50187</v>
      </c>
      <c r="G1615" s="41" t="s">
        <v>1491</v>
      </c>
      <c r="H1615" s="41" t="s">
        <v>3121</v>
      </c>
      <c r="I1615" s="41" t="s">
        <v>908</v>
      </c>
      <c r="J1615" s="41" t="s">
        <v>907</v>
      </c>
      <c r="K1615" s="41">
        <f t="shared" si="271"/>
        <v>0</v>
      </c>
      <c r="L1615" s="41">
        <f t="shared" si="272"/>
        <v>1</v>
      </c>
      <c r="M1615" s="41">
        <f t="shared" si="273"/>
        <v>1</v>
      </c>
      <c r="N1615" s="41">
        <f t="shared" si="274"/>
        <v>2</v>
      </c>
      <c r="O1615" s="41">
        <v>1</v>
      </c>
    </row>
    <row r="1616" spans="1:15" x14ac:dyDescent="0.25">
      <c r="A1616" s="41">
        <f t="shared" si="267"/>
        <v>2019</v>
      </c>
      <c r="B1616" s="41" t="str">
        <f t="shared" si="268"/>
        <v>Jan</v>
      </c>
      <c r="C1616" s="41">
        <f t="shared" si="269"/>
        <v>3</v>
      </c>
      <c r="D1616" s="41" t="str">
        <f t="shared" si="270"/>
        <v>Mon</v>
      </c>
      <c r="E1616" s="27">
        <v>43479</v>
      </c>
      <c r="F1616" s="41">
        <v>50214</v>
      </c>
      <c r="G1616" s="41" t="s">
        <v>3157</v>
      </c>
      <c r="H1616" s="41" t="s">
        <v>3158</v>
      </c>
      <c r="I1616" s="41" t="s">
        <v>907</v>
      </c>
      <c r="J1616" s="41" t="s">
        <v>907</v>
      </c>
      <c r="K1616" s="41">
        <f t="shared" si="271"/>
        <v>1</v>
      </c>
      <c r="L1616" s="41">
        <f t="shared" si="272"/>
        <v>1</v>
      </c>
      <c r="M1616" s="41">
        <f t="shared" si="273"/>
        <v>1</v>
      </c>
      <c r="N1616" s="41">
        <f t="shared" si="274"/>
        <v>1</v>
      </c>
      <c r="O1616" s="41">
        <v>1</v>
      </c>
    </row>
    <row r="1617" spans="1:15" x14ac:dyDescent="0.25">
      <c r="A1617" s="41">
        <f t="shared" si="267"/>
        <v>2019</v>
      </c>
      <c r="B1617" s="41" t="str">
        <f t="shared" si="268"/>
        <v>Jan</v>
      </c>
      <c r="C1617" s="41">
        <f t="shared" si="269"/>
        <v>3</v>
      </c>
      <c r="D1617" s="41" t="str">
        <f t="shared" si="270"/>
        <v>Mon</v>
      </c>
      <c r="E1617" s="27">
        <v>43479</v>
      </c>
      <c r="F1617" s="41" t="s">
        <v>3143</v>
      </c>
      <c r="G1617" s="41" t="s">
        <v>3144</v>
      </c>
      <c r="H1617" s="41" t="s">
        <v>3145</v>
      </c>
      <c r="I1617" s="41" t="s">
        <v>908</v>
      </c>
      <c r="J1617" s="41" t="s">
        <v>907</v>
      </c>
      <c r="K1617" s="41">
        <f t="shared" si="271"/>
        <v>0</v>
      </c>
      <c r="L1617" s="41">
        <f t="shared" si="272"/>
        <v>1</v>
      </c>
      <c r="M1617" s="41">
        <f t="shared" si="273"/>
        <v>0</v>
      </c>
      <c r="N1617" s="41">
        <f t="shared" si="274"/>
        <v>1</v>
      </c>
      <c r="O1617" s="41">
        <v>1</v>
      </c>
    </row>
    <row r="1618" spans="1:15" x14ac:dyDescent="0.25">
      <c r="A1618" s="41">
        <f t="shared" si="267"/>
        <v>2019</v>
      </c>
      <c r="B1618" s="41" t="str">
        <f t="shared" si="268"/>
        <v>Jan</v>
      </c>
      <c r="C1618" s="41">
        <f t="shared" si="269"/>
        <v>3</v>
      </c>
      <c r="D1618" s="41" t="str">
        <f t="shared" si="270"/>
        <v>Mon</v>
      </c>
      <c r="E1618" s="27">
        <v>43479</v>
      </c>
      <c r="F1618" s="41">
        <v>52154</v>
      </c>
      <c r="G1618" s="41" t="s">
        <v>972</v>
      </c>
      <c r="H1618" s="41" t="s">
        <v>3183</v>
      </c>
      <c r="I1618" s="41" t="s">
        <v>907</v>
      </c>
      <c r="J1618" s="41" t="s">
        <v>907</v>
      </c>
      <c r="K1618" s="41">
        <f t="shared" si="271"/>
        <v>1</v>
      </c>
      <c r="L1618" s="41">
        <f t="shared" si="272"/>
        <v>1</v>
      </c>
      <c r="M1618" s="41">
        <f t="shared" si="273"/>
        <v>3</v>
      </c>
      <c r="N1618" s="41">
        <f t="shared" si="274"/>
        <v>3</v>
      </c>
      <c r="O1618" s="41">
        <v>1</v>
      </c>
    </row>
    <row r="1619" spans="1:15" x14ac:dyDescent="0.25">
      <c r="A1619" s="41">
        <f t="shared" si="267"/>
        <v>2019</v>
      </c>
      <c r="B1619" s="41" t="str">
        <f t="shared" si="268"/>
        <v>Jan</v>
      </c>
      <c r="C1619" s="41">
        <f t="shared" si="269"/>
        <v>3</v>
      </c>
      <c r="D1619" s="41" t="str">
        <f t="shared" si="270"/>
        <v>Mon</v>
      </c>
      <c r="E1619" s="27">
        <v>43479</v>
      </c>
      <c r="F1619" s="41">
        <v>53603</v>
      </c>
      <c r="G1619" s="41" t="s">
        <v>3122</v>
      </c>
      <c r="H1619" s="41" t="s">
        <v>3123</v>
      </c>
      <c r="I1619" s="41" t="s">
        <v>907</v>
      </c>
      <c r="J1619" s="41" t="s">
        <v>907</v>
      </c>
      <c r="K1619" s="41">
        <f t="shared" si="271"/>
        <v>1</v>
      </c>
      <c r="L1619" s="41">
        <f t="shared" si="272"/>
        <v>1</v>
      </c>
      <c r="M1619" s="41">
        <f t="shared" si="273"/>
        <v>1</v>
      </c>
      <c r="N1619" s="41">
        <f t="shared" si="274"/>
        <v>1</v>
      </c>
      <c r="O1619" s="41">
        <v>1</v>
      </c>
    </row>
    <row r="1620" spans="1:15" x14ac:dyDescent="0.25">
      <c r="A1620" s="41">
        <f t="shared" si="267"/>
        <v>2019</v>
      </c>
      <c r="B1620" s="41" t="str">
        <f t="shared" si="268"/>
        <v>Jan</v>
      </c>
      <c r="C1620" s="41">
        <f t="shared" si="269"/>
        <v>3</v>
      </c>
      <c r="D1620" s="41" t="str">
        <f t="shared" si="270"/>
        <v>Mon</v>
      </c>
      <c r="E1620" s="27">
        <v>43479</v>
      </c>
      <c r="F1620" s="41">
        <v>52118</v>
      </c>
      <c r="G1620" s="41" t="s">
        <v>685</v>
      </c>
      <c r="H1620" s="41" t="s">
        <v>3128</v>
      </c>
      <c r="I1620" s="41" t="s">
        <v>907</v>
      </c>
      <c r="J1620" s="41" t="s">
        <v>907</v>
      </c>
      <c r="K1620" s="41">
        <f t="shared" si="271"/>
        <v>1</v>
      </c>
      <c r="L1620" s="41">
        <f t="shared" si="272"/>
        <v>1</v>
      </c>
      <c r="M1620" s="41">
        <f t="shared" si="273"/>
        <v>5</v>
      </c>
      <c r="N1620" s="41">
        <f t="shared" si="274"/>
        <v>5</v>
      </c>
      <c r="O1620" s="41">
        <v>1</v>
      </c>
    </row>
    <row r="1621" spans="1:15" x14ac:dyDescent="0.25">
      <c r="A1621" s="41">
        <f t="shared" si="267"/>
        <v>2019</v>
      </c>
      <c r="B1621" s="41" t="str">
        <f t="shared" si="268"/>
        <v>Jan</v>
      </c>
      <c r="C1621" s="41">
        <f t="shared" si="269"/>
        <v>3</v>
      </c>
      <c r="D1621" s="41" t="str">
        <f t="shared" si="270"/>
        <v>Mon</v>
      </c>
      <c r="E1621" s="27">
        <v>43479</v>
      </c>
      <c r="F1621" s="41">
        <v>52102</v>
      </c>
      <c r="G1621" s="41" t="s">
        <v>804</v>
      </c>
      <c r="H1621" s="41" t="s">
        <v>3188</v>
      </c>
      <c r="I1621" s="41" t="s">
        <v>907</v>
      </c>
      <c r="J1621" s="41" t="s">
        <v>907</v>
      </c>
      <c r="K1621" s="41">
        <f t="shared" si="271"/>
        <v>1</v>
      </c>
      <c r="L1621" s="41">
        <f t="shared" si="272"/>
        <v>1</v>
      </c>
      <c r="M1621" s="41">
        <f t="shared" si="273"/>
        <v>8</v>
      </c>
      <c r="N1621" s="41">
        <f t="shared" si="274"/>
        <v>6</v>
      </c>
      <c r="O1621" s="41">
        <v>1</v>
      </c>
    </row>
    <row r="1622" spans="1:15" x14ac:dyDescent="0.25">
      <c r="A1622" s="41">
        <f t="shared" si="267"/>
        <v>2019</v>
      </c>
      <c r="B1622" s="41" t="str">
        <f t="shared" si="268"/>
        <v>Jan</v>
      </c>
      <c r="C1622" s="41">
        <f t="shared" si="269"/>
        <v>3</v>
      </c>
      <c r="D1622" s="41" t="str">
        <f t="shared" si="270"/>
        <v>Mon</v>
      </c>
      <c r="E1622" s="27">
        <v>43479</v>
      </c>
      <c r="F1622" s="41">
        <v>53491</v>
      </c>
      <c r="G1622" s="41" t="s">
        <v>2890</v>
      </c>
      <c r="H1622" s="41" t="s">
        <v>3184</v>
      </c>
      <c r="I1622" s="41" t="s">
        <v>909</v>
      </c>
      <c r="J1622" s="41" t="s">
        <v>909</v>
      </c>
      <c r="K1622" s="41">
        <f t="shared" si="271"/>
        <v>0</v>
      </c>
      <c r="L1622" s="41">
        <f t="shared" si="272"/>
        <v>0</v>
      </c>
      <c r="M1622" s="41">
        <f t="shared" si="273"/>
        <v>2</v>
      </c>
      <c r="N1622" s="41">
        <f t="shared" si="274"/>
        <v>2</v>
      </c>
      <c r="O1622" s="41">
        <v>1</v>
      </c>
    </row>
    <row r="1623" spans="1:15" x14ac:dyDescent="0.25">
      <c r="A1623" s="41">
        <f t="shared" si="267"/>
        <v>2019</v>
      </c>
      <c r="B1623" s="41" t="str">
        <f t="shared" si="268"/>
        <v>Jan</v>
      </c>
      <c r="C1623" s="41">
        <f t="shared" si="269"/>
        <v>3</v>
      </c>
      <c r="D1623" s="41" t="str">
        <f t="shared" si="270"/>
        <v>Mon</v>
      </c>
      <c r="E1623" s="27">
        <v>43479</v>
      </c>
      <c r="F1623" s="41">
        <v>52140</v>
      </c>
      <c r="G1623" s="41" t="s">
        <v>60</v>
      </c>
      <c r="H1623" s="41" t="s">
        <v>3152</v>
      </c>
      <c r="I1623" s="41" t="s">
        <v>907</v>
      </c>
      <c r="J1623" s="41" t="s">
        <v>907</v>
      </c>
      <c r="K1623" s="41">
        <f t="shared" si="271"/>
        <v>1</v>
      </c>
      <c r="L1623" s="41">
        <f t="shared" si="272"/>
        <v>1</v>
      </c>
      <c r="M1623" s="41">
        <f t="shared" si="273"/>
        <v>11</v>
      </c>
      <c r="N1623" s="41">
        <f t="shared" si="274"/>
        <v>12</v>
      </c>
      <c r="O1623" s="41">
        <v>1</v>
      </c>
    </row>
    <row r="1624" spans="1:15" x14ac:dyDescent="0.25">
      <c r="A1624" s="41">
        <f t="shared" si="267"/>
        <v>2019</v>
      </c>
      <c r="B1624" s="41" t="str">
        <f t="shared" si="268"/>
        <v>Jan</v>
      </c>
      <c r="C1624" s="41">
        <f t="shared" si="269"/>
        <v>3</v>
      </c>
      <c r="D1624" s="41" t="str">
        <f t="shared" si="270"/>
        <v>Mon</v>
      </c>
      <c r="E1624" s="27">
        <v>43479</v>
      </c>
      <c r="F1624" s="41">
        <v>50388</v>
      </c>
      <c r="G1624" s="41" t="s">
        <v>849</v>
      </c>
      <c r="H1624" s="41" t="s">
        <v>3398</v>
      </c>
      <c r="I1624" s="41" t="s">
        <v>907</v>
      </c>
      <c r="J1624" s="41" t="s">
        <v>908</v>
      </c>
      <c r="K1624" s="41">
        <f t="shared" si="271"/>
        <v>1</v>
      </c>
      <c r="L1624" s="41">
        <f t="shared" si="272"/>
        <v>0</v>
      </c>
      <c r="M1624" s="41">
        <f t="shared" si="273"/>
        <v>2</v>
      </c>
      <c r="N1624" s="41">
        <f t="shared" si="274"/>
        <v>1</v>
      </c>
      <c r="O1624" s="41">
        <v>1</v>
      </c>
    </row>
    <row r="1625" spans="1:15" x14ac:dyDescent="0.25">
      <c r="A1625" s="41">
        <f t="shared" si="267"/>
        <v>2019</v>
      </c>
      <c r="B1625" s="41" t="str">
        <f t="shared" si="268"/>
        <v>Jan</v>
      </c>
      <c r="C1625" s="41">
        <f t="shared" si="269"/>
        <v>3</v>
      </c>
      <c r="D1625" s="41" t="str">
        <f t="shared" si="270"/>
        <v>Mon</v>
      </c>
      <c r="E1625" s="27">
        <v>43479</v>
      </c>
      <c r="F1625" s="41">
        <v>53816</v>
      </c>
      <c r="G1625" s="41" t="s">
        <v>2681</v>
      </c>
      <c r="H1625" s="41">
        <v>264344</v>
      </c>
      <c r="I1625" s="41" t="s">
        <v>907</v>
      </c>
      <c r="J1625" s="41" t="s">
        <v>907</v>
      </c>
      <c r="K1625" s="41">
        <f t="shared" si="271"/>
        <v>1</v>
      </c>
      <c r="L1625" s="41">
        <f t="shared" si="272"/>
        <v>1</v>
      </c>
      <c r="M1625" s="41">
        <f t="shared" si="273"/>
        <v>6</v>
      </c>
      <c r="N1625" s="41">
        <f t="shared" si="274"/>
        <v>8</v>
      </c>
      <c r="O1625" s="41">
        <v>1</v>
      </c>
    </row>
    <row r="1626" spans="1:15" x14ac:dyDescent="0.25">
      <c r="A1626" s="41">
        <f t="shared" ref="A1626:A1661" si="275">YEAR(E1626)</f>
        <v>2019</v>
      </c>
      <c r="B1626" s="41" t="str">
        <f t="shared" ref="B1626:B1661" si="276">TEXT(E1626,"MMM")</f>
        <v>Jan</v>
      </c>
      <c r="C1626" s="41">
        <f t="shared" ref="C1626:C1661" si="277">WEEKNUM(E1626)</f>
        <v>3</v>
      </c>
      <c r="D1626" s="41" t="str">
        <f t="shared" ref="D1626:D1661" si="278">TEXT(E1626,"DDD")</f>
        <v>Mon</v>
      </c>
      <c r="E1626" s="27">
        <v>43479</v>
      </c>
      <c r="F1626" s="41">
        <v>52121</v>
      </c>
      <c r="G1626" s="41" t="s">
        <v>2587</v>
      </c>
      <c r="H1626" s="41" t="s">
        <v>3115</v>
      </c>
      <c r="I1626" s="41" t="s">
        <v>907</v>
      </c>
      <c r="J1626" s="41" t="s">
        <v>907</v>
      </c>
      <c r="K1626" s="41">
        <f t="shared" si="271"/>
        <v>1</v>
      </c>
      <c r="L1626" s="41">
        <f t="shared" si="272"/>
        <v>1</v>
      </c>
      <c r="M1626" s="41">
        <f t="shared" si="273"/>
        <v>1</v>
      </c>
      <c r="N1626" s="41">
        <f t="shared" si="274"/>
        <v>1</v>
      </c>
      <c r="O1626" s="41">
        <v>1</v>
      </c>
    </row>
    <row r="1627" spans="1:15" x14ac:dyDescent="0.25">
      <c r="A1627" s="41">
        <f t="shared" si="275"/>
        <v>2019</v>
      </c>
      <c r="B1627" s="41" t="str">
        <f t="shared" si="276"/>
        <v>Jan</v>
      </c>
      <c r="C1627" s="41">
        <f t="shared" si="277"/>
        <v>3</v>
      </c>
      <c r="D1627" s="41" t="str">
        <f t="shared" si="278"/>
        <v>Mon</v>
      </c>
      <c r="E1627" s="27">
        <v>43479</v>
      </c>
      <c r="F1627" s="41">
        <v>52103</v>
      </c>
      <c r="G1627" s="41" t="s">
        <v>618</v>
      </c>
      <c r="H1627" s="41" t="s">
        <v>3389</v>
      </c>
      <c r="I1627" s="41" t="s">
        <v>908</v>
      </c>
      <c r="J1627" s="41" t="s">
        <v>908</v>
      </c>
      <c r="K1627" s="41">
        <f t="shared" si="271"/>
        <v>0</v>
      </c>
      <c r="L1627" s="41">
        <f t="shared" si="272"/>
        <v>0</v>
      </c>
      <c r="M1627" s="41">
        <f t="shared" si="273"/>
        <v>6</v>
      </c>
      <c r="N1627" s="41">
        <f t="shared" si="274"/>
        <v>5</v>
      </c>
      <c r="O1627" s="41">
        <v>1</v>
      </c>
    </row>
    <row r="1628" spans="1:15" x14ac:dyDescent="0.25">
      <c r="A1628" s="41">
        <f t="shared" si="275"/>
        <v>2019</v>
      </c>
      <c r="B1628" s="41" t="str">
        <f t="shared" si="276"/>
        <v>Jan</v>
      </c>
      <c r="C1628" s="41">
        <f t="shared" si="277"/>
        <v>3</v>
      </c>
      <c r="D1628" s="41" t="str">
        <f t="shared" si="278"/>
        <v>Mon</v>
      </c>
      <c r="E1628" s="27">
        <v>43479</v>
      </c>
      <c r="F1628" s="41" t="s">
        <v>3113</v>
      </c>
      <c r="G1628" s="41" t="s">
        <v>181</v>
      </c>
      <c r="H1628" s="41" t="s">
        <v>3114</v>
      </c>
      <c r="I1628" s="41" t="s">
        <v>907</v>
      </c>
      <c r="J1628" s="41" t="s">
        <v>907</v>
      </c>
      <c r="K1628" s="41">
        <f t="shared" si="271"/>
        <v>1</v>
      </c>
      <c r="L1628" s="41">
        <f t="shared" si="272"/>
        <v>1</v>
      </c>
      <c r="M1628" s="41">
        <f t="shared" si="273"/>
        <v>3</v>
      </c>
      <c r="N1628" s="41">
        <f t="shared" si="274"/>
        <v>3</v>
      </c>
      <c r="O1628" s="41">
        <v>1</v>
      </c>
    </row>
    <row r="1629" spans="1:15" x14ac:dyDescent="0.25">
      <c r="A1629" s="41">
        <f t="shared" si="275"/>
        <v>2019</v>
      </c>
      <c r="B1629" s="41" t="str">
        <f t="shared" si="276"/>
        <v>Jan</v>
      </c>
      <c r="C1629" s="41">
        <f t="shared" si="277"/>
        <v>3</v>
      </c>
      <c r="D1629" s="41" t="str">
        <f t="shared" si="278"/>
        <v>Mon</v>
      </c>
      <c r="E1629" s="27">
        <v>43479</v>
      </c>
      <c r="F1629" s="41">
        <v>52128</v>
      </c>
      <c r="G1629" s="41" t="s">
        <v>180</v>
      </c>
      <c r="H1629" s="41" t="s">
        <v>3388</v>
      </c>
      <c r="I1629" s="41" t="s">
        <v>907</v>
      </c>
      <c r="J1629" s="41" t="s">
        <v>907</v>
      </c>
      <c r="K1629" s="41">
        <f t="shared" si="271"/>
        <v>1</v>
      </c>
      <c r="L1629" s="41">
        <f t="shared" si="272"/>
        <v>1</v>
      </c>
      <c r="M1629" s="41">
        <f t="shared" si="273"/>
        <v>6</v>
      </c>
      <c r="N1629" s="41">
        <f t="shared" si="274"/>
        <v>7</v>
      </c>
      <c r="O1629" s="41">
        <v>1</v>
      </c>
    </row>
    <row r="1630" spans="1:15" x14ac:dyDescent="0.25">
      <c r="A1630" s="41">
        <f t="shared" si="275"/>
        <v>2019</v>
      </c>
      <c r="B1630" s="41" t="str">
        <f t="shared" si="276"/>
        <v>Jan</v>
      </c>
      <c r="C1630" s="41">
        <f t="shared" si="277"/>
        <v>3</v>
      </c>
      <c r="D1630" s="41" t="str">
        <f t="shared" si="278"/>
        <v>Mon</v>
      </c>
      <c r="E1630" s="27">
        <v>43479</v>
      </c>
      <c r="F1630" s="41" t="s">
        <v>3390</v>
      </c>
      <c r="G1630" s="41" t="s">
        <v>1068</v>
      </c>
      <c r="H1630" s="41" t="s">
        <v>3391</v>
      </c>
      <c r="I1630" s="41" t="s">
        <v>908</v>
      </c>
      <c r="J1630" s="41" t="s">
        <v>908</v>
      </c>
      <c r="K1630" s="41">
        <f t="shared" si="271"/>
        <v>0</v>
      </c>
      <c r="L1630" s="41">
        <f t="shared" si="272"/>
        <v>0</v>
      </c>
      <c r="M1630" s="41">
        <f t="shared" si="273"/>
        <v>1</v>
      </c>
      <c r="N1630" s="41">
        <f t="shared" si="274"/>
        <v>2</v>
      </c>
      <c r="O1630" s="41">
        <v>1</v>
      </c>
    </row>
    <row r="1631" spans="1:15" x14ac:dyDescent="0.25">
      <c r="A1631" s="41">
        <f t="shared" si="275"/>
        <v>2019</v>
      </c>
      <c r="B1631" s="41" t="str">
        <f t="shared" si="276"/>
        <v>Jan</v>
      </c>
      <c r="C1631" s="41">
        <f t="shared" si="277"/>
        <v>3</v>
      </c>
      <c r="D1631" s="41" t="str">
        <f t="shared" si="278"/>
        <v>Mon</v>
      </c>
      <c r="E1631" s="27">
        <v>43479</v>
      </c>
      <c r="F1631" s="41" t="s">
        <v>3134</v>
      </c>
      <c r="G1631" s="41" t="s">
        <v>3135</v>
      </c>
      <c r="H1631" s="41" t="s">
        <v>3136</v>
      </c>
      <c r="I1631" s="41" t="s">
        <v>908</v>
      </c>
      <c r="J1631" s="41" t="s">
        <v>907</v>
      </c>
      <c r="K1631" s="41">
        <f t="shared" si="271"/>
        <v>0</v>
      </c>
      <c r="L1631" s="41">
        <f t="shared" si="272"/>
        <v>1</v>
      </c>
      <c r="M1631" s="41">
        <f t="shared" si="273"/>
        <v>0</v>
      </c>
      <c r="N1631" s="41">
        <f t="shared" si="274"/>
        <v>1</v>
      </c>
      <c r="O1631" s="41">
        <v>1</v>
      </c>
    </row>
    <row r="1632" spans="1:15" x14ac:dyDescent="0.25">
      <c r="A1632" s="41">
        <f t="shared" si="275"/>
        <v>2019</v>
      </c>
      <c r="B1632" s="41" t="str">
        <f t="shared" si="276"/>
        <v>Jan</v>
      </c>
      <c r="C1632" s="41">
        <f t="shared" si="277"/>
        <v>3</v>
      </c>
      <c r="D1632" s="41" t="str">
        <f t="shared" si="278"/>
        <v>Mon</v>
      </c>
      <c r="E1632" s="27">
        <v>43479</v>
      </c>
      <c r="F1632" s="41" t="s">
        <v>3138</v>
      </c>
      <c r="G1632" s="41" t="s">
        <v>3139</v>
      </c>
      <c r="H1632" s="41" t="s">
        <v>3140</v>
      </c>
      <c r="I1632" s="41" t="s">
        <v>907</v>
      </c>
      <c r="J1632" s="41" t="s">
        <v>907</v>
      </c>
      <c r="K1632" s="41">
        <f t="shared" si="271"/>
        <v>1</v>
      </c>
      <c r="L1632" s="41">
        <f t="shared" si="272"/>
        <v>1</v>
      </c>
      <c r="M1632" s="41">
        <f t="shared" si="273"/>
        <v>1</v>
      </c>
      <c r="N1632" s="41">
        <f t="shared" si="274"/>
        <v>1</v>
      </c>
      <c r="O1632" s="41">
        <v>1</v>
      </c>
    </row>
    <row r="1633" spans="1:15" x14ac:dyDescent="0.25">
      <c r="A1633" s="41">
        <f t="shared" si="275"/>
        <v>2019</v>
      </c>
      <c r="B1633" s="41" t="str">
        <f t="shared" si="276"/>
        <v>Jan</v>
      </c>
      <c r="C1633" s="41">
        <f t="shared" si="277"/>
        <v>3</v>
      </c>
      <c r="D1633" s="41" t="str">
        <f t="shared" si="278"/>
        <v>Mon</v>
      </c>
      <c r="E1633" s="27">
        <v>43479</v>
      </c>
      <c r="F1633" s="41" t="s">
        <v>3163</v>
      </c>
      <c r="G1633" s="41" t="s">
        <v>3164</v>
      </c>
      <c r="H1633" s="41" t="s">
        <v>3165</v>
      </c>
      <c r="I1633" s="41" t="s">
        <v>907</v>
      </c>
      <c r="J1633" s="41" t="s">
        <v>907</v>
      </c>
      <c r="K1633" s="41">
        <f t="shared" si="271"/>
        <v>1</v>
      </c>
      <c r="L1633" s="41">
        <f t="shared" si="272"/>
        <v>1</v>
      </c>
      <c r="M1633" s="41">
        <f t="shared" si="273"/>
        <v>1</v>
      </c>
      <c r="N1633" s="41">
        <f t="shared" si="274"/>
        <v>1</v>
      </c>
      <c r="O1633" s="41">
        <v>1</v>
      </c>
    </row>
    <row r="1634" spans="1:15" x14ac:dyDescent="0.25">
      <c r="A1634" s="41">
        <f t="shared" si="275"/>
        <v>2019</v>
      </c>
      <c r="B1634" s="41" t="str">
        <f t="shared" si="276"/>
        <v>Jan</v>
      </c>
      <c r="C1634" s="41">
        <f t="shared" si="277"/>
        <v>3</v>
      </c>
      <c r="D1634" s="41" t="str">
        <f t="shared" si="278"/>
        <v>Mon</v>
      </c>
      <c r="E1634" s="27">
        <v>43479</v>
      </c>
      <c r="F1634" s="41">
        <v>53621</v>
      </c>
      <c r="G1634" s="41" t="s">
        <v>3173</v>
      </c>
      <c r="H1634" s="41" t="s">
        <v>3174</v>
      </c>
      <c r="I1634" s="41" t="s">
        <v>909</v>
      </c>
      <c r="J1634" s="41" t="s">
        <v>909</v>
      </c>
      <c r="K1634" s="41">
        <f t="shared" si="271"/>
        <v>0</v>
      </c>
      <c r="L1634" s="41">
        <f t="shared" si="272"/>
        <v>0</v>
      </c>
      <c r="M1634" s="41">
        <f t="shared" si="273"/>
        <v>0</v>
      </c>
      <c r="N1634" s="41">
        <f t="shared" si="274"/>
        <v>0</v>
      </c>
      <c r="O1634" s="41">
        <v>1</v>
      </c>
    </row>
    <row r="1635" spans="1:15" x14ac:dyDescent="0.25">
      <c r="A1635" s="41">
        <f t="shared" si="275"/>
        <v>2019</v>
      </c>
      <c r="B1635" s="41" t="str">
        <f t="shared" si="276"/>
        <v>Jan</v>
      </c>
      <c r="C1635" s="41">
        <f t="shared" si="277"/>
        <v>3</v>
      </c>
      <c r="D1635" s="41" t="str">
        <f t="shared" si="278"/>
        <v>Mon</v>
      </c>
      <c r="E1635" s="27">
        <v>43479</v>
      </c>
      <c r="F1635" s="41">
        <v>52105</v>
      </c>
      <c r="G1635" s="41" t="s">
        <v>870</v>
      </c>
      <c r="H1635" s="41" t="s">
        <v>3112</v>
      </c>
      <c r="I1635" s="41" t="s">
        <v>907</v>
      </c>
      <c r="J1635" s="41" t="s">
        <v>907</v>
      </c>
      <c r="K1635" s="41">
        <f t="shared" si="271"/>
        <v>1</v>
      </c>
      <c r="L1635" s="41">
        <f t="shared" si="272"/>
        <v>1</v>
      </c>
      <c r="M1635" s="41">
        <f t="shared" si="273"/>
        <v>6</v>
      </c>
      <c r="N1635" s="41">
        <f t="shared" si="274"/>
        <v>6</v>
      </c>
      <c r="O1635" s="41">
        <v>1</v>
      </c>
    </row>
    <row r="1636" spans="1:15" x14ac:dyDescent="0.25">
      <c r="A1636" s="41">
        <f t="shared" si="275"/>
        <v>2019</v>
      </c>
      <c r="B1636" s="41" t="str">
        <f t="shared" si="276"/>
        <v>Jan</v>
      </c>
      <c r="C1636" s="41">
        <f t="shared" si="277"/>
        <v>3</v>
      </c>
      <c r="D1636" s="41" t="str">
        <f t="shared" si="278"/>
        <v>Mon</v>
      </c>
      <c r="E1636" s="27">
        <v>43479</v>
      </c>
      <c r="F1636" s="41">
        <v>51360</v>
      </c>
      <c r="G1636" s="41" t="s">
        <v>82</v>
      </c>
      <c r="H1636" s="41" t="s">
        <v>3161</v>
      </c>
      <c r="I1636" s="41" t="s">
        <v>907</v>
      </c>
      <c r="J1636" s="41" t="s">
        <v>907</v>
      </c>
      <c r="K1636" s="41">
        <f t="shared" si="271"/>
        <v>1</v>
      </c>
      <c r="L1636" s="41">
        <f t="shared" si="272"/>
        <v>1</v>
      </c>
      <c r="M1636" s="41">
        <f t="shared" si="273"/>
        <v>13</v>
      </c>
      <c r="N1636" s="41">
        <f t="shared" si="274"/>
        <v>15</v>
      </c>
      <c r="O1636" s="41">
        <v>1</v>
      </c>
    </row>
    <row r="1637" spans="1:15" x14ac:dyDescent="0.25">
      <c r="A1637" s="41">
        <f t="shared" si="275"/>
        <v>2019</v>
      </c>
      <c r="B1637" s="41" t="str">
        <f t="shared" si="276"/>
        <v>Jan</v>
      </c>
      <c r="C1637" s="41">
        <f t="shared" si="277"/>
        <v>3</v>
      </c>
      <c r="D1637" s="41" t="str">
        <f t="shared" si="278"/>
        <v>Mon</v>
      </c>
      <c r="E1637" s="27">
        <v>43479</v>
      </c>
      <c r="F1637" s="41">
        <v>52150</v>
      </c>
      <c r="G1637" s="41" t="s">
        <v>252</v>
      </c>
      <c r="H1637" s="41" t="s">
        <v>3119</v>
      </c>
      <c r="I1637" s="41" t="s">
        <v>907</v>
      </c>
      <c r="J1637" s="41" t="s">
        <v>907</v>
      </c>
      <c r="K1637" s="41">
        <f t="shared" si="271"/>
        <v>1</v>
      </c>
      <c r="L1637" s="41">
        <f t="shared" si="272"/>
        <v>1</v>
      </c>
      <c r="M1637" s="41">
        <f t="shared" si="273"/>
        <v>6</v>
      </c>
      <c r="N1637" s="41">
        <f t="shared" si="274"/>
        <v>6</v>
      </c>
      <c r="O1637" s="41">
        <v>1</v>
      </c>
    </row>
    <row r="1638" spans="1:15" x14ac:dyDescent="0.25">
      <c r="A1638" s="41">
        <f t="shared" si="275"/>
        <v>2019</v>
      </c>
      <c r="B1638" s="41" t="str">
        <f t="shared" si="276"/>
        <v>Jan</v>
      </c>
      <c r="C1638" s="41">
        <f t="shared" si="277"/>
        <v>3</v>
      </c>
      <c r="D1638" s="41" t="str">
        <f t="shared" si="278"/>
        <v>Mon</v>
      </c>
      <c r="E1638" s="27">
        <v>43479</v>
      </c>
      <c r="F1638" s="41">
        <v>53608</v>
      </c>
      <c r="G1638" s="41" t="s">
        <v>3132</v>
      </c>
      <c r="H1638" s="41" t="s">
        <v>3133</v>
      </c>
      <c r="I1638" s="41" t="s">
        <v>907</v>
      </c>
      <c r="J1638" s="41" t="s">
        <v>907</v>
      </c>
      <c r="K1638" s="41">
        <f t="shared" si="271"/>
        <v>1</v>
      </c>
      <c r="L1638" s="41">
        <f t="shared" si="272"/>
        <v>1</v>
      </c>
      <c r="M1638" s="41">
        <f t="shared" si="273"/>
        <v>1</v>
      </c>
      <c r="N1638" s="41">
        <f t="shared" si="274"/>
        <v>1</v>
      </c>
      <c r="O1638" s="41">
        <v>1</v>
      </c>
    </row>
    <row r="1639" spans="1:15" x14ac:dyDescent="0.25">
      <c r="A1639" s="41">
        <f t="shared" si="275"/>
        <v>2019</v>
      </c>
      <c r="B1639" s="41" t="str">
        <f t="shared" si="276"/>
        <v>Jan</v>
      </c>
      <c r="C1639" s="41">
        <f t="shared" si="277"/>
        <v>3</v>
      </c>
      <c r="D1639" s="41" t="str">
        <f t="shared" si="278"/>
        <v>Mon</v>
      </c>
      <c r="E1639" s="27">
        <v>43479</v>
      </c>
      <c r="F1639" s="41">
        <v>52108</v>
      </c>
      <c r="G1639" s="41" t="s">
        <v>93</v>
      </c>
      <c r="H1639" s="41" t="s">
        <v>3120</v>
      </c>
      <c r="I1639" s="41" t="s">
        <v>907</v>
      </c>
      <c r="J1639" s="41" t="s">
        <v>907</v>
      </c>
      <c r="K1639" s="41">
        <f t="shared" si="271"/>
        <v>1</v>
      </c>
      <c r="L1639" s="41">
        <f t="shared" si="272"/>
        <v>1</v>
      </c>
      <c r="M1639" s="41">
        <f t="shared" si="273"/>
        <v>21</v>
      </c>
      <c r="N1639" s="41">
        <f t="shared" si="274"/>
        <v>21</v>
      </c>
      <c r="O1639" s="41">
        <v>1</v>
      </c>
    </row>
    <row r="1640" spans="1:15" x14ac:dyDescent="0.25">
      <c r="A1640" s="41">
        <f t="shared" si="275"/>
        <v>2019</v>
      </c>
      <c r="B1640" s="41" t="str">
        <f t="shared" si="276"/>
        <v>Jan</v>
      </c>
      <c r="C1640" s="41">
        <f t="shared" si="277"/>
        <v>3</v>
      </c>
      <c r="D1640" s="41" t="str">
        <f t="shared" si="278"/>
        <v>Tue</v>
      </c>
      <c r="E1640" s="27">
        <v>43480</v>
      </c>
      <c r="F1640" s="41">
        <v>52182</v>
      </c>
      <c r="G1640" s="41" t="s">
        <v>125</v>
      </c>
      <c r="H1640" s="41" t="s">
        <v>3405</v>
      </c>
      <c r="I1640" s="41" t="s">
        <v>907</v>
      </c>
      <c r="J1640" s="41" t="s">
        <v>907</v>
      </c>
      <c r="K1640" s="41">
        <f t="shared" si="271"/>
        <v>1</v>
      </c>
      <c r="L1640" s="41">
        <f t="shared" si="272"/>
        <v>1</v>
      </c>
      <c r="M1640" s="41">
        <f t="shared" si="273"/>
        <v>25</v>
      </c>
      <c r="N1640" s="41">
        <f t="shared" si="274"/>
        <v>27</v>
      </c>
      <c r="O1640" s="41">
        <v>1</v>
      </c>
    </row>
    <row r="1641" spans="1:15" x14ac:dyDescent="0.25">
      <c r="A1641" s="41">
        <f t="shared" si="275"/>
        <v>2019</v>
      </c>
      <c r="B1641" s="41" t="str">
        <f t="shared" si="276"/>
        <v>Jan</v>
      </c>
      <c r="C1641" s="41">
        <f t="shared" si="277"/>
        <v>3</v>
      </c>
      <c r="D1641" s="41" t="str">
        <f t="shared" si="278"/>
        <v>Tue</v>
      </c>
      <c r="E1641" s="27">
        <v>43480</v>
      </c>
      <c r="F1641" s="41">
        <v>52168</v>
      </c>
      <c r="G1641" s="41" t="s">
        <v>844</v>
      </c>
      <c r="H1641" s="41" t="s">
        <v>3199</v>
      </c>
      <c r="I1641" s="41" t="s">
        <v>907</v>
      </c>
      <c r="J1641" s="41" t="s">
        <v>907</v>
      </c>
      <c r="K1641" s="41">
        <f t="shared" si="271"/>
        <v>1</v>
      </c>
      <c r="L1641" s="41">
        <f t="shared" si="272"/>
        <v>1</v>
      </c>
      <c r="M1641" s="41">
        <f t="shared" si="273"/>
        <v>3</v>
      </c>
      <c r="N1641" s="41">
        <f t="shared" si="274"/>
        <v>3</v>
      </c>
      <c r="O1641" s="41">
        <v>1</v>
      </c>
    </row>
    <row r="1642" spans="1:15" x14ac:dyDescent="0.25">
      <c r="A1642" s="41">
        <f t="shared" si="275"/>
        <v>2019</v>
      </c>
      <c r="B1642" s="41" t="str">
        <f t="shared" si="276"/>
        <v>Jan</v>
      </c>
      <c r="C1642" s="41">
        <f t="shared" si="277"/>
        <v>3</v>
      </c>
      <c r="D1642" s="41" t="str">
        <f t="shared" si="278"/>
        <v>Tue</v>
      </c>
      <c r="E1642" s="27">
        <v>43480</v>
      </c>
      <c r="F1642" s="41">
        <v>49860</v>
      </c>
      <c r="G1642" s="41" t="s">
        <v>2230</v>
      </c>
      <c r="H1642" s="41" t="s">
        <v>3195</v>
      </c>
      <c r="I1642" s="41" t="s">
        <v>907</v>
      </c>
      <c r="J1642" s="41" t="s">
        <v>907</v>
      </c>
      <c r="K1642" s="41">
        <f t="shared" si="271"/>
        <v>1</v>
      </c>
      <c r="L1642" s="41">
        <f t="shared" si="272"/>
        <v>1</v>
      </c>
      <c r="M1642" s="41">
        <f t="shared" si="273"/>
        <v>1</v>
      </c>
      <c r="N1642" s="41">
        <f t="shared" si="274"/>
        <v>1</v>
      </c>
      <c r="O1642" s="41">
        <v>1</v>
      </c>
    </row>
    <row r="1643" spans="1:15" x14ac:dyDescent="0.25">
      <c r="A1643" s="41">
        <f t="shared" si="275"/>
        <v>2019</v>
      </c>
      <c r="B1643" s="41" t="str">
        <f t="shared" si="276"/>
        <v>Jan</v>
      </c>
      <c r="C1643" s="41">
        <f t="shared" si="277"/>
        <v>3</v>
      </c>
      <c r="D1643" s="41" t="str">
        <f t="shared" si="278"/>
        <v>Tue</v>
      </c>
      <c r="E1643" s="27">
        <v>43480</v>
      </c>
      <c r="F1643" s="41">
        <v>51784</v>
      </c>
      <c r="G1643" s="41" t="s">
        <v>157</v>
      </c>
      <c r="H1643" s="41" t="s">
        <v>3191</v>
      </c>
      <c r="I1643" s="41" t="s">
        <v>907</v>
      </c>
      <c r="J1643" s="41" t="s">
        <v>907</v>
      </c>
      <c r="K1643" s="41">
        <f t="shared" si="271"/>
        <v>1</v>
      </c>
      <c r="L1643" s="41">
        <f t="shared" si="272"/>
        <v>1</v>
      </c>
      <c r="M1643" s="41">
        <f t="shared" si="273"/>
        <v>15</v>
      </c>
      <c r="N1643" s="41">
        <f t="shared" si="274"/>
        <v>16</v>
      </c>
      <c r="O1643" s="41">
        <v>1</v>
      </c>
    </row>
    <row r="1644" spans="1:15" x14ac:dyDescent="0.25">
      <c r="A1644" s="41">
        <f t="shared" si="275"/>
        <v>2019</v>
      </c>
      <c r="B1644" s="41" t="str">
        <f t="shared" si="276"/>
        <v>Jan</v>
      </c>
      <c r="C1644" s="41">
        <f t="shared" si="277"/>
        <v>3</v>
      </c>
      <c r="D1644" s="41" t="str">
        <f t="shared" si="278"/>
        <v>Tue</v>
      </c>
      <c r="E1644" s="27">
        <v>43480</v>
      </c>
      <c r="F1644" s="41" t="s">
        <v>3203</v>
      </c>
      <c r="G1644" s="41" t="s">
        <v>3204</v>
      </c>
      <c r="H1644" s="41" t="s">
        <v>3205</v>
      </c>
      <c r="I1644" s="41" t="s">
        <v>908</v>
      </c>
      <c r="J1644" s="41" t="s">
        <v>907</v>
      </c>
      <c r="K1644" s="41">
        <f t="shared" si="271"/>
        <v>0</v>
      </c>
      <c r="L1644" s="41">
        <f t="shared" si="272"/>
        <v>1</v>
      </c>
      <c r="M1644" s="41">
        <f t="shared" si="273"/>
        <v>0</v>
      </c>
      <c r="N1644" s="41">
        <f t="shared" si="274"/>
        <v>1</v>
      </c>
      <c r="O1644" s="41">
        <v>1</v>
      </c>
    </row>
    <row r="1645" spans="1:15" x14ac:dyDescent="0.25">
      <c r="A1645" s="41">
        <f t="shared" si="275"/>
        <v>2019</v>
      </c>
      <c r="B1645" s="41" t="str">
        <f t="shared" si="276"/>
        <v>Jan</v>
      </c>
      <c r="C1645" s="41">
        <f t="shared" si="277"/>
        <v>3</v>
      </c>
      <c r="D1645" s="41" t="str">
        <f t="shared" si="278"/>
        <v>Tue</v>
      </c>
      <c r="E1645" s="27">
        <v>43480</v>
      </c>
      <c r="F1645" s="41">
        <v>53321</v>
      </c>
      <c r="G1645" s="41" t="s">
        <v>152</v>
      </c>
      <c r="H1645" s="41" t="s">
        <v>3200</v>
      </c>
      <c r="I1645" s="41" t="s">
        <v>908</v>
      </c>
      <c r="J1645" s="41" t="s">
        <v>907</v>
      </c>
      <c r="K1645" s="41">
        <f t="shared" si="271"/>
        <v>0</v>
      </c>
      <c r="L1645" s="41">
        <f t="shared" si="272"/>
        <v>1</v>
      </c>
      <c r="M1645" s="41">
        <f t="shared" si="273"/>
        <v>13</v>
      </c>
      <c r="N1645" s="41">
        <f t="shared" si="274"/>
        <v>18</v>
      </c>
      <c r="O1645" s="41">
        <v>1</v>
      </c>
    </row>
    <row r="1646" spans="1:15" x14ac:dyDescent="0.25">
      <c r="A1646" s="41">
        <f t="shared" si="275"/>
        <v>2019</v>
      </c>
      <c r="B1646" s="41" t="str">
        <f t="shared" si="276"/>
        <v>Jan</v>
      </c>
      <c r="C1646" s="41">
        <f t="shared" si="277"/>
        <v>3</v>
      </c>
      <c r="D1646" s="41" t="str">
        <f t="shared" si="278"/>
        <v>Tue</v>
      </c>
      <c r="E1646" s="27">
        <v>43480</v>
      </c>
      <c r="F1646" s="41">
        <v>53658</v>
      </c>
      <c r="G1646" s="41" t="s">
        <v>2252</v>
      </c>
      <c r="H1646" s="41" t="s">
        <v>3206</v>
      </c>
      <c r="I1646" s="41" t="s">
        <v>907</v>
      </c>
      <c r="J1646" s="41" t="s">
        <v>907</v>
      </c>
      <c r="K1646" s="41">
        <f t="shared" si="271"/>
        <v>1</v>
      </c>
      <c r="L1646" s="41">
        <f t="shared" si="272"/>
        <v>1</v>
      </c>
      <c r="M1646" s="41">
        <f t="shared" si="273"/>
        <v>2</v>
      </c>
      <c r="N1646" s="41">
        <f t="shared" si="274"/>
        <v>2</v>
      </c>
      <c r="O1646" s="41">
        <v>1</v>
      </c>
    </row>
    <row r="1647" spans="1:15" x14ac:dyDescent="0.25">
      <c r="A1647" s="41">
        <f t="shared" si="275"/>
        <v>2019</v>
      </c>
      <c r="B1647" s="41" t="str">
        <f t="shared" si="276"/>
        <v>Jan</v>
      </c>
      <c r="C1647" s="41">
        <f t="shared" si="277"/>
        <v>3</v>
      </c>
      <c r="D1647" s="41" t="str">
        <f t="shared" si="278"/>
        <v>Tue</v>
      </c>
      <c r="E1647" s="27">
        <v>43480</v>
      </c>
      <c r="F1647" s="41">
        <v>52206</v>
      </c>
      <c r="G1647" s="41" t="s">
        <v>10</v>
      </c>
      <c r="H1647" s="41" t="s">
        <v>3189</v>
      </c>
      <c r="I1647" s="41" t="s">
        <v>908</v>
      </c>
      <c r="J1647" s="41" t="s">
        <v>907</v>
      </c>
      <c r="K1647" s="41">
        <f t="shared" si="271"/>
        <v>0</v>
      </c>
      <c r="L1647" s="41">
        <f t="shared" si="272"/>
        <v>1</v>
      </c>
      <c r="M1647" s="41">
        <f t="shared" si="273"/>
        <v>27</v>
      </c>
      <c r="N1647" s="41">
        <f t="shared" si="274"/>
        <v>30</v>
      </c>
      <c r="O1647" s="41">
        <v>1</v>
      </c>
    </row>
    <row r="1648" spans="1:15" x14ac:dyDescent="0.25">
      <c r="A1648" s="41">
        <f t="shared" si="275"/>
        <v>2019</v>
      </c>
      <c r="B1648" s="41" t="str">
        <f t="shared" si="276"/>
        <v>Jan</v>
      </c>
      <c r="C1648" s="41">
        <f t="shared" si="277"/>
        <v>3</v>
      </c>
      <c r="D1648" s="41" t="str">
        <f t="shared" si="278"/>
        <v>Tue</v>
      </c>
      <c r="E1648" s="27">
        <v>43480</v>
      </c>
      <c r="F1648" s="41">
        <v>52187</v>
      </c>
      <c r="G1648" s="41" t="s">
        <v>176</v>
      </c>
      <c r="H1648" s="41" t="s">
        <v>3202</v>
      </c>
      <c r="I1648" s="41" t="s">
        <v>907</v>
      </c>
      <c r="J1648" s="41" t="s">
        <v>907</v>
      </c>
      <c r="K1648" s="41">
        <f t="shared" si="271"/>
        <v>1</v>
      </c>
      <c r="L1648" s="41">
        <f t="shared" si="272"/>
        <v>1</v>
      </c>
      <c r="M1648" s="41">
        <f t="shared" si="273"/>
        <v>15</v>
      </c>
      <c r="N1648" s="41">
        <f t="shared" si="274"/>
        <v>15</v>
      </c>
      <c r="O1648" s="41">
        <v>1</v>
      </c>
    </row>
    <row r="1649" spans="1:15" x14ac:dyDescent="0.25">
      <c r="A1649" s="41">
        <f t="shared" si="275"/>
        <v>2019</v>
      </c>
      <c r="B1649" s="41" t="str">
        <f t="shared" si="276"/>
        <v>Jan</v>
      </c>
      <c r="C1649" s="41">
        <f t="shared" si="277"/>
        <v>3</v>
      </c>
      <c r="D1649" s="41" t="str">
        <f t="shared" si="278"/>
        <v>Tue</v>
      </c>
      <c r="E1649" s="27">
        <v>43480</v>
      </c>
      <c r="F1649" s="41">
        <v>51806</v>
      </c>
      <c r="G1649" s="41" t="s">
        <v>35</v>
      </c>
      <c r="H1649" s="41" t="s">
        <v>3196</v>
      </c>
      <c r="I1649" s="41" t="s">
        <v>908</v>
      </c>
      <c r="J1649" s="41" t="s">
        <v>907</v>
      </c>
      <c r="K1649" s="41">
        <f t="shared" si="271"/>
        <v>0</v>
      </c>
      <c r="L1649" s="41">
        <f t="shared" si="272"/>
        <v>1</v>
      </c>
      <c r="M1649" s="41">
        <f t="shared" si="273"/>
        <v>11</v>
      </c>
      <c r="N1649" s="41">
        <f t="shared" si="274"/>
        <v>13</v>
      </c>
      <c r="O1649" s="41">
        <v>1</v>
      </c>
    </row>
    <row r="1650" spans="1:15" x14ac:dyDescent="0.25">
      <c r="A1650" s="41">
        <f t="shared" si="275"/>
        <v>2019</v>
      </c>
      <c r="B1650" s="41" t="str">
        <f t="shared" si="276"/>
        <v>Jan</v>
      </c>
      <c r="C1650" s="41">
        <f t="shared" si="277"/>
        <v>3</v>
      </c>
      <c r="D1650" s="41" t="str">
        <f t="shared" si="278"/>
        <v>Tue</v>
      </c>
      <c r="E1650" s="27">
        <v>43480</v>
      </c>
      <c r="F1650" s="41">
        <v>52175</v>
      </c>
      <c r="G1650" s="41" t="s">
        <v>35</v>
      </c>
      <c r="H1650" s="41" t="s">
        <v>3208</v>
      </c>
      <c r="I1650" s="41" t="s">
        <v>907</v>
      </c>
      <c r="J1650" s="41" t="s">
        <v>907</v>
      </c>
      <c r="K1650" s="41">
        <f t="shared" si="271"/>
        <v>1</v>
      </c>
      <c r="L1650" s="41">
        <f t="shared" si="272"/>
        <v>1</v>
      </c>
      <c r="M1650" s="41">
        <f t="shared" si="273"/>
        <v>11</v>
      </c>
      <c r="N1650" s="41">
        <f t="shared" si="274"/>
        <v>13</v>
      </c>
      <c r="O1650" s="41">
        <v>1</v>
      </c>
    </row>
    <row r="1651" spans="1:15" x14ac:dyDescent="0.25">
      <c r="A1651" s="41">
        <f t="shared" si="275"/>
        <v>2019</v>
      </c>
      <c r="B1651" s="41" t="str">
        <f t="shared" si="276"/>
        <v>Jan</v>
      </c>
      <c r="C1651" s="41">
        <f t="shared" si="277"/>
        <v>3</v>
      </c>
      <c r="D1651" s="41" t="str">
        <f t="shared" si="278"/>
        <v>Tue</v>
      </c>
      <c r="E1651" s="27">
        <v>43480</v>
      </c>
      <c r="F1651" s="41">
        <v>52196</v>
      </c>
      <c r="G1651" s="41" t="s">
        <v>177</v>
      </c>
      <c r="H1651" s="41" t="s">
        <v>3197</v>
      </c>
      <c r="I1651" s="41" t="s">
        <v>908</v>
      </c>
      <c r="J1651" s="41" t="s">
        <v>907</v>
      </c>
      <c r="K1651" s="41">
        <f t="shared" si="271"/>
        <v>0</v>
      </c>
      <c r="L1651" s="41">
        <f t="shared" si="272"/>
        <v>1</v>
      </c>
      <c r="M1651" s="41">
        <f t="shared" si="273"/>
        <v>8</v>
      </c>
      <c r="N1651" s="41">
        <f t="shared" si="274"/>
        <v>9</v>
      </c>
      <c r="O1651" s="41">
        <v>1</v>
      </c>
    </row>
    <row r="1652" spans="1:15" x14ac:dyDescent="0.25">
      <c r="A1652" s="41">
        <f t="shared" si="275"/>
        <v>2019</v>
      </c>
      <c r="B1652" s="41" t="str">
        <f t="shared" si="276"/>
        <v>Jan</v>
      </c>
      <c r="C1652" s="41">
        <f t="shared" si="277"/>
        <v>3</v>
      </c>
      <c r="D1652" s="41" t="str">
        <f t="shared" si="278"/>
        <v>Tue</v>
      </c>
      <c r="E1652" s="27">
        <v>43480</v>
      </c>
      <c r="F1652" s="41" t="s">
        <v>3192</v>
      </c>
      <c r="G1652" s="41" t="s">
        <v>3193</v>
      </c>
      <c r="H1652" s="41" t="s">
        <v>3194</v>
      </c>
      <c r="I1652" s="41" t="s">
        <v>908</v>
      </c>
      <c r="J1652" s="41" t="s">
        <v>907</v>
      </c>
      <c r="K1652" s="41">
        <f t="shared" si="271"/>
        <v>0</v>
      </c>
      <c r="L1652" s="41">
        <f t="shared" si="272"/>
        <v>1</v>
      </c>
      <c r="M1652" s="41">
        <f t="shared" si="273"/>
        <v>0</v>
      </c>
      <c r="N1652" s="41">
        <f t="shared" si="274"/>
        <v>1</v>
      </c>
      <c r="O1652" s="41">
        <v>1</v>
      </c>
    </row>
    <row r="1653" spans="1:15" x14ac:dyDescent="0.25">
      <c r="A1653" s="41">
        <f t="shared" si="275"/>
        <v>2019</v>
      </c>
      <c r="B1653" s="41" t="str">
        <f t="shared" si="276"/>
        <v>Jan</v>
      </c>
      <c r="C1653" s="41">
        <f t="shared" si="277"/>
        <v>3</v>
      </c>
      <c r="D1653" s="41" t="str">
        <f t="shared" si="278"/>
        <v>Tue</v>
      </c>
      <c r="E1653" s="27">
        <v>43480</v>
      </c>
      <c r="F1653" s="41">
        <v>52164</v>
      </c>
      <c r="G1653" s="41" t="s">
        <v>545</v>
      </c>
      <c r="H1653" s="41" t="s">
        <v>3198</v>
      </c>
      <c r="I1653" s="41" t="s">
        <v>907</v>
      </c>
      <c r="J1653" s="41" t="s">
        <v>907</v>
      </c>
      <c r="K1653" s="41">
        <f t="shared" si="271"/>
        <v>1</v>
      </c>
      <c r="L1653" s="41">
        <f t="shared" si="272"/>
        <v>1</v>
      </c>
      <c r="M1653" s="41">
        <f t="shared" si="273"/>
        <v>3</v>
      </c>
      <c r="N1653" s="41">
        <f t="shared" si="274"/>
        <v>3</v>
      </c>
      <c r="O1653" s="41">
        <v>1</v>
      </c>
    </row>
    <row r="1654" spans="1:15" x14ac:dyDescent="0.25">
      <c r="A1654" s="41">
        <f t="shared" si="275"/>
        <v>2019</v>
      </c>
      <c r="B1654" s="41" t="str">
        <f t="shared" si="276"/>
        <v>Jan</v>
      </c>
      <c r="C1654" s="41">
        <f t="shared" si="277"/>
        <v>3</v>
      </c>
      <c r="D1654" s="41" t="str">
        <f t="shared" si="278"/>
        <v>Tue</v>
      </c>
      <c r="E1654" s="27">
        <v>43480</v>
      </c>
      <c r="F1654" s="41">
        <v>53662</v>
      </c>
      <c r="G1654" s="41" t="s">
        <v>188</v>
      </c>
      <c r="H1654" s="41" t="s">
        <v>3406</v>
      </c>
      <c r="I1654" s="41" t="s">
        <v>908</v>
      </c>
      <c r="J1654" s="41" t="s">
        <v>908</v>
      </c>
      <c r="K1654" s="41">
        <f t="shared" si="271"/>
        <v>0</v>
      </c>
      <c r="L1654" s="41">
        <f t="shared" si="272"/>
        <v>0</v>
      </c>
      <c r="M1654" s="41">
        <f t="shared" si="273"/>
        <v>5</v>
      </c>
      <c r="N1654" s="41">
        <f t="shared" si="274"/>
        <v>6</v>
      </c>
      <c r="O1654" s="41">
        <v>1</v>
      </c>
    </row>
    <row r="1655" spans="1:15" x14ac:dyDescent="0.25">
      <c r="A1655" s="41">
        <f t="shared" si="275"/>
        <v>2019</v>
      </c>
      <c r="B1655" s="41" t="str">
        <f t="shared" si="276"/>
        <v>Jan</v>
      </c>
      <c r="C1655" s="41">
        <f t="shared" si="277"/>
        <v>3</v>
      </c>
      <c r="D1655" s="41" t="str">
        <f t="shared" si="278"/>
        <v>Tue</v>
      </c>
      <c r="E1655" s="27">
        <v>43480</v>
      </c>
      <c r="F1655" s="41">
        <v>47807</v>
      </c>
      <c r="G1655" s="41" t="s">
        <v>3209</v>
      </c>
      <c r="H1655" s="41" t="s">
        <v>3210</v>
      </c>
      <c r="I1655" s="41" t="s">
        <v>907</v>
      </c>
      <c r="J1655" s="41" t="s">
        <v>907</v>
      </c>
      <c r="K1655" s="41">
        <f t="shared" si="271"/>
        <v>1</v>
      </c>
      <c r="L1655" s="41">
        <f t="shared" si="272"/>
        <v>1</v>
      </c>
      <c r="M1655" s="41">
        <f t="shared" si="273"/>
        <v>1</v>
      </c>
      <c r="N1655" s="41">
        <f t="shared" si="274"/>
        <v>1</v>
      </c>
      <c r="O1655" s="41">
        <v>1</v>
      </c>
    </row>
    <row r="1656" spans="1:15" x14ac:dyDescent="0.25">
      <c r="A1656" s="41">
        <f t="shared" si="275"/>
        <v>2019</v>
      </c>
      <c r="B1656" s="41" t="str">
        <f t="shared" si="276"/>
        <v>Jan</v>
      </c>
      <c r="C1656" s="41">
        <f t="shared" si="277"/>
        <v>3</v>
      </c>
      <c r="D1656" s="41" t="str">
        <f t="shared" si="278"/>
        <v>Tue</v>
      </c>
      <c r="E1656" s="27">
        <v>43480</v>
      </c>
      <c r="F1656" s="41">
        <v>52171</v>
      </c>
      <c r="G1656" s="41" t="s">
        <v>33</v>
      </c>
      <c r="H1656" s="41" t="s">
        <v>3403</v>
      </c>
      <c r="I1656" s="41" t="s">
        <v>908</v>
      </c>
      <c r="J1656" s="41" t="s">
        <v>908</v>
      </c>
      <c r="K1656" s="41">
        <f t="shared" si="271"/>
        <v>0</v>
      </c>
      <c r="L1656" s="41">
        <f t="shared" si="272"/>
        <v>0</v>
      </c>
      <c r="M1656" s="41">
        <f t="shared" si="273"/>
        <v>6</v>
      </c>
      <c r="N1656" s="41">
        <f t="shared" si="274"/>
        <v>6</v>
      </c>
      <c r="O1656" s="41">
        <v>1</v>
      </c>
    </row>
    <row r="1657" spans="1:15" x14ac:dyDescent="0.25">
      <c r="A1657" s="41">
        <f t="shared" si="275"/>
        <v>2019</v>
      </c>
      <c r="B1657" s="41" t="str">
        <f t="shared" si="276"/>
        <v>Jan</v>
      </c>
      <c r="C1657" s="41">
        <f t="shared" si="277"/>
        <v>3</v>
      </c>
      <c r="D1657" s="41" t="str">
        <f t="shared" si="278"/>
        <v>Tue</v>
      </c>
      <c r="E1657" s="27">
        <v>43480</v>
      </c>
      <c r="F1657" s="41">
        <v>52186</v>
      </c>
      <c r="G1657" s="41" t="s">
        <v>218</v>
      </c>
      <c r="H1657" s="41" t="s">
        <v>3407</v>
      </c>
      <c r="I1657" s="41" t="s">
        <v>908</v>
      </c>
      <c r="J1657" s="41" t="s">
        <v>908</v>
      </c>
      <c r="K1657" s="41">
        <f t="shared" si="271"/>
        <v>0</v>
      </c>
      <c r="L1657" s="41">
        <f t="shared" si="272"/>
        <v>0</v>
      </c>
      <c r="M1657" s="41">
        <f t="shared" si="273"/>
        <v>7</v>
      </c>
      <c r="N1657" s="41">
        <f t="shared" si="274"/>
        <v>7</v>
      </c>
      <c r="O1657" s="41">
        <v>1</v>
      </c>
    </row>
    <row r="1658" spans="1:15" x14ac:dyDescent="0.25">
      <c r="A1658" s="41">
        <f t="shared" si="275"/>
        <v>2019</v>
      </c>
      <c r="B1658" s="41" t="str">
        <f t="shared" si="276"/>
        <v>Jan</v>
      </c>
      <c r="C1658" s="41">
        <f t="shared" si="277"/>
        <v>3</v>
      </c>
      <c r="D1658" s="41" t="str">
        <f t="shared" si="278"/>
        <v>Tue</v>
      </c>
      <c r="E1658" s="27">
        <v>43480</v>
      </c>
      <c r="F1658" s="41">
        <v>53817</v>
      </c>
      <c r="G1658" s="41" t="s">
        <v>2681</v>
      </c>
      <c r="H1658" s="41">
        <v>264346</v>
      </c>
      <c r="I1658" s="41" t="s">
        <v>908</v>
      </c>
      <c r="J1658" s="41" t="s">
        <v>908</v>
      </c>
      <c r="K1658" s="41">
        <f t="shared" si="271"/>
        <v>0</v>
      </c>
      <c r="L1658" s="41">
        <f t="shared" si="272"/>
        <v>0</v>
      </c>
      <c r="M1658" s="41">
        <f t="shared" si="273"/>
        <v>6</v>
      </c>
      <c r="N1658" s="41">
        <f t="shared" si="274"/>
        <v>8</v>
      </c>
      <c r="O1658" s="41">
        <v>1</v>
      </c>
    </row>
    <row r="1659" spans="1:15" x14ac:dyDescent="0.25">
      <c r="A1659" s="41">
        <f t="shared" si="275"/>
        <v>2019</v>
      </c>
      <c r="B1659" s="41" t="str">
        <f t="shared" si="276"/>
        <v>Jan</v>
      </c>
      <c r="C1659" s="41">
        <f t="shared" si="277"/>
        <v>3</v>
      </c>
      <c r="D1659" s="41" t="str">
        <f t="shared" si="278"/>
        <v>Tue</v>
      </c>
      <c r="E1659" s="27">
        <v>43480</v>
      </c>
      <c r="F1659" s="41">
        <v>53822</v>
      </c>
      <c r="G1659" s="41" t="s">
        <v>87</v>
      </c>
      <c r="H1659" s="41" t="s">
        <v>3201</v>
      </c>
      <c r="I1659" s="41" t="s">
        <v>907</v>
      </c>
      <c r="J1659" s="41" t="s">
        <v>907</v>
      </c>
      <c r="K1659" s="41">
        <f t="shared" si="271"/>
        <v>1</v>
      </c>
      <c r="L1659" s="41">
        <f t="shared" si="272"/>
        <v>1</v>
      </c>
      <c r="M1659" s="41">
        <f t="shared" si="273"/>
        <v>20</v>
      </c>
      <c r="N1659" s="41">
        <f t="shared" si="274"/>
        <v>20</v>
      </c>
      <c r="O1659" s="41">
        <v>1</v>
      </c>
    </row>
    <row r="1660" spans="1:15" x14ac:dyDescent="0.25">
      <c r="A1660" s="41">
        <f t="shared" si="275"/>
        <v>2019</v>
      </c>
      <c r="B1660" s="41" t="str">
        <f t="shared" si="276"/>
        <v>Jan</v>
      </c>
      <c r="C1660" s="41">
        <f t="shared" si="277"/>
        <v>3</v>
      </c>
      <c r="D1660" s="41" t="str">
        <f t="shared" si="278"/>
        <v>Tue</v>
      </c>
      <c r="E1660" s="27">
        <v>43480</v>
      </c>
      <c r="F1660" s="41">
        <v>52161</v>
      </c>
      <c r="G1660" s="41" t="s">
        <v>93</v>
      </c>
      <c r="H1660" s="41" t="s">
        <v>3190</v>
      </c>
      <c r="I1660" s="41" t="s">
        <v>907</v>
      </c>
      <c r="J1660" s="41" t="s">
        <v>907</v>
      </c>
      <c r="K1660" s="41">
        <f t="shared" si="271"/>
        <v>1</v>
      </c>
      <c r="L1660" s="41">
        <f t="shared" si="272"/>
        <v>1</v>
      </c>
      <c r="M1660" s="41">
        <f t="shared" si="273"/>
        <v>21</v>
      </c>
      <c r="N1660" s="41">
        <f t="shared" si="274"/>
        <v>21</v>
      </c>
      <c r="O1660" s="41">
        <v>1</v>
      </c>
    </row>
    <row r="1661" spans="1:15" x14ac:dyDescent="0.25">
      <c r="A1661" s="41">
        <f t="shared" si="275"/>
        <v>2019</v>
      </c>
      <c r="B1661" s="41" t="str">
        <f t="shared" si="276"/>
        <v>Jan</v>
      </c>
      <c r="C1661" s="41">
        <f t="shared" si="277"/>
        <v>3</v>
      </c>
      <c r="D1661" s="41" t="str">
        <f t="shared" si="278"/>
        <v>Tue</v>
      </c>
      <c r="E1661" s="27">
        <v>43480</v>
      </c>
      <c r="F1661" s="41">
        <v>53850</v>
      </c>
      <c r="G1661" s="41" t="s">
        <v>533</v>
      </c>
      <c r="H1661" s="41" t="s">
        <v>3207</v>
      </c>
      <c r="I1661" s="41" t="s">
        <v>907</v>
      </c>
      <c r="J1661" s="41" t="s">
        <v>907</v>
      </c>
      <c r="K1661" s="41">
        <f t="shared" si="271"/>
        <v>1</v>
      </c>
      <c r="L1661" s="41">
        <f t="shared" si="272"/>
        <v>1</v>
      </c>
      <c r="M1661" s="41">
        <f t="shared" si="273"/>
        <v>2</v>
      </c>
      <c r="N1661" s="41">
        <f t="shared" si="274"/>
        <v>2</v>
      </c>
      <c r="O1661" s="41">
        <v>1</v>
      </c>
    </row>
  </sheetData>
  <sortState ref="E1:N934">
    <sortCondition ref="E1:E93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1158"/>
  <sheetViews>
    <sheetView workbookViewId="0">
      <selection activeCell="W10" sqref="W10"/>
    </sheetView>
  </sheetViews>
  <sheetFormatPr defaultRowHeight="15" x14ac:dyDescent="0.25"/>
  <cols>
    <col min="1" max="4" width="9.140625" style="2"/>
    <col min="5" max="5" width="12.5703125" style="3" bestFit="1" customWidth="1"/>
    <col min="6" max="6" width="17.85546875" style="2" bestFit="1" customWidth="1"/>
    <col min="7" max="7" width="39" style="2" bestFit="1" customWidth="1"/>
    <col min="8" max="8" width="13.140625" style="2" bestFit="1" customWidth="1"/>
    <col min="9" max="9" width="10.7109375" style="2" bestFit="1" customWidth="1"/>
    <col min="10" max="10" width="11.5703125" style="2" bestFit="1" customWidth="1"/>
    <col min="11" max="11" width="14.85546875" style="2" bestFit="1" customWidth="1"/>
    <col min="12" max="12" width="15.28515625" style="2" bestFit="1" customWidth="1"/>
    <col min="13" max="13" width="15.85546875" style="2" bestFit="1" customWidth="1"/>
    <col min="14" max="14" width="12.140625" style="12" bestFit="1" customWidth="1"/>
    <col min="15" max="15" width="15.5703125" style="2" bestFit="1" customWidth="1"/>
    <col min="16" max="16" width="9.140625" style="2"/>
    <col min="17" max="17" width="19.140625" style="2" bestFit="1" customWidth="1"/>
    <col min="18" max="18" width="11.85546875" style="2" bestFit="1" customWidth="1"/>
    <col min="19" max="19" width="15.7109375" style="2" bestFit="1" customWidth="1"/>
    <col min="20" max="20" width="10.85546875" style="2" bestFit="1" customWidth="1"/>
    <col min="21" max="21" width="11.85546875" style="2" bestFit="1" customWidth="1"/>
    <col min="22" max="16384" width="9.140625" style="2"/>
  </cols>
  <sheetData>
    <row r="1" spans="1:22" x14ac:dyDescent="0.25">
      <c r="A1" s="2" t="s">
        <v>1175</v>
      </c>
      <c r="B1" s="2" t="s">
        <v>1176</v>
      </c>
      <c r="C1" s="2" t="s">
        <v>1177</v>
      </c>
      <c r="D1" s="2" t="s">
        <v>1178</v>
      </c>
      <c r="E1" s="13" t="s">
        <v>0</v>
      </c>
      <c r="F1" s="7" t="s">
        <v>1</v>
      </c>
      <c r="G1" s="7" t="s">
        <v>2</v>
      </c>
      <c r="H1" s="7" t="s">
        <v>3</v>
      </c>
      <c r="I1" s="7" t="s">
        <v>4</v>
      </c>
      <c r="J1" s="7" t="s">
        <v>5</v>
      </c>
      <c r="K1" s="7" t="s">
        <v>6</v>
      </c>
      <c r="L1" s="7" t="s">
        <v>7</v>
      </c>
      <c r="M1" s="7" t="s">
        <v>8</v>
      </c>
      <c r="N1" s="9" t="s">
        <v>9</v>
      </c>
      <c r="O1" s="11" t="s">
        <v>3423</v>
      </c>
      <c r="P1" s="11" t="s">
        <v>3420</v>
      </c>
      <c r="Q1" s="11" t="s">
        <v>3424</v>
      </c>
      <c r="R1" s="11" t="s">
        <v>3421</v>
      </c>
      <c r="S1" s="11" t="s">
        <v>3422</v>
      </c>
      <c r="T1" s="11" t="s">
        <v>3425</v>
      </c>
      <c r="U1" s="11" t="s">
        <v>3507</v>
      </c>
      <c r="V1" s="11" t="s">
        <v>3508</v>
      </c>
    </row>
    <row r="2" spans="1:22" x14ac:dyDescent="0.25">
      <c r="A2" s="2">
        <f>YEAR(E2)</f>
        <v>2018</v>
      </c>
      <c r="B2" s="2" t="str">
        <f>TEXT(E2,"MMM")</f>
        <v>Oct</v>
      </c>
      <c r="C2" s="2">
        <f>WEEKNUM(E2)</f>
        <v>41</v>
      </c>
      <c r="D2" s="2" t="str">
        <f>TEXT(E2,"DDD")</f>
        <v>Tue</v>
      </c>
      <c r="E2" s="38">
        <v>43382</v>
      </c>
      <c r="F2" s="30">
        <v>43953</v>
      </c>
      <c r="G2" s="2" t="s">
        <v>10</v>
      </c>
      <c r="H2" s="30" t="s">
        <v>11</v>
      </c>
      <c r="I2" s="2">
        <v>11</v>
      </c>
      <c r="J2" s="30">
        <v>27</v>
      </c>
      <c r="K2" s="2">
        <v>1</v>
      </c>
      <c r="L2" s="30">
        <v>1620</v>
      </c>
      <c r="M2" s="2">
        <v>11</v>
      </c>
      <c r="N2" s="14">
        <v>0.24416666666666667</v>
      </c>
      <c r="O2" s="2">
        <f>N2*24</f>
        <v>5.86</v>
      </c>
      <c r="P2" s="8">
        <f>VLOOKUP(F2,'SC Data'!F:K,6,FALSE)</f>
        <v>0</v>
      </c>
      <c r="Q2" s="2">
        <f t="shared" ref="Q2:Q65" si="0">IF(P2=0,1,0)</f>
        <v>1</v>
      </c>
      <c r="R2" s="2">
        <f>VLOOKUP(F2,'SC Data'!F:L,7,FALSE)</f>
        <v>0</v>
      </c>
      <c r="S2" s="2">
        <f>IF(R2=0,1,0)</f>
        <v>1</v>
      </c>
      <c r="T2" s="35">
        <f>SUMIF(Activity!F:F,'Goodsin Data'!F:F,Activity!O:O)</f>
        <v>0.24416666666666667</v>
      </c>
      <c r="U2" s="2">
        <f>SUMIF('Short-Extra'!F:F,'Goodsin Data'!F:F,'Short-Extra'!N:N)</f>
        <v>0</v>
      </c>
      <c r="V2" s="2">
        <f>SUMIF('Short-Extra'!F:F,'Goodsin Data'!F:F,'Short-Extra'!O:O)</f>
        <v>0</v>
      </c>
    </row>
    <row r="3" spans="1:22" x14ac:dyDescent="0.25">
      <c r="A3" s="2">
        <f t="shared" ref="A3:A66" si="1">YEAR(E3)</f>
        <v>2018</v>
      </c>
      <c r="B3" s="2" t="str">
        <f t="shared" ref="B3:B66" si="2">TEXT(E3,"MMM")</f>
        <v>Oct</v>
      </c>
      <c r="C3" s="2">
        <f t="shared" ref="C3:C66" si="3">WEEKNUM(E3)</f>
        <v>41</v>
      </c>
      <c r="D3" s="2" t="str">
        <f t="shared" ref="D3:D66" si="4">TEXT(E3,"DDD")</f>
        <v>Tue</v>
      </c>
      <c r="E3" s="28">
        <v>43382</v>
      </c>
      <c r="F3" s="30" t="s">
        <v>12</v>
      </c>
      <c r="G3" s="2" t="s">
        <v>13</v>
      </c>
      <c r="H3" s="30" t="s">
        <v>14</v>
      </c>
      <c r="I3" s="2">
        <v>84</v>
      </c>
      <c r="J3" s="30">
        <v>0</v>
      </c>
      <c r="K3" s="2">
        <v>530</v>
      </c>
      <c r="L3" s="30">
        <v>11699</v>
      </c>
      <c r="M3" s="2">
        <v>12</v>
      </c>
      <c r="N3" s="14">
        <v>2.0633680555555554</v>
      </c>
      <c r="O3" s="2">
        <f>N3*24</f>
        <v>49.520833333333329</v>
      </c>
      <c r="P3" s="8">
        <f>VLOOKUP(F3,'SC Data'!F:K,6,FALSE)</f>
        <v>0</v>
      </c>
      <c r="Q3" s="41">
        <f t="shared" si="0"/>
        <v>1</v>
      </c>
      <c r="R3" s="41">
        <f>VLOOKUP(F3,'SC Data'!F:L,7,FALSE)</f>
        <v>0</v>
      </c>
      <c r="S3" s="41">
        <f t="shared" ref="S3:S66" si="5">IF(R3=0,1,0)</f>
        <v>1</v>
      </c>
      <c r="T3" s="35">
        <f>SUMIF(Activity!F:F,'Goodsin Data'!F:F,Activity!O:O)</f>
        <v>2.0633680555555554</v>
      </c>
      <c r="U3" s="41">
        <f>SUMIF('Short-Extra'!F:F,'Goodsin Data'!F:F,'Short-Extra'!N:N)</f>
        <v>0</v>
      </c>
      <c r="V3" s="41">
        <f>SUMIF('Short-Extra'!F:F,'Goodsin Data'!F:F,'Short-Extra'!O:O)</f>
        <v>0</v>
      </c>
    </row>
    <row r="4" spans="1:22" x14ac:dyDescent="0.25">
      <c r="A4" s="2">
        <f t="shared" si="1"/>
        <v>2018</v>
      </c>
      <c r="B4" s="2" t="str">
        <f t="shared" si="2"/>
        <v>Oct</v>
      </c>
      <c r="C4" s="2">
        <f t="shared" si="3"/>
        <v>41</v>
      </c>
      <c r="D4" s="2" t="str">
        <f t="shared" si="4"/>
        <v>Wed</v>
      </c>
      <c r="E4" s="38">
        <v>43383</v>
      </c>
      <c r="F4" s="30">
        <v>42463</v>
      </c>
      <c r="G4" s="2" t="s">
        <v>15</v>
      </c>
      <c r="H4" s="30" t="s">
        <v>16</v>
      </c>
      <c r="I4" s="2">
        <v>22</v>
      </c>
      <c r="J4" s="30">
        <v>57</v>
      </c>
      <c r="K4" s="2">
        <v>159</v>
      </c>
      <c r="L4" s="30">
        <v>855</v>
      </c>
      <c r="M4" s="2">
        <v>1</v>
      </c>
      <c r="N4" s="14">
        <v>1.577546296296296E-2</v>
      </c>
      <c r="O4" s="2">
        <f t="shared" ref="O4:O67" si="6">N4*24</f>
        <v>0.37861111111111101</v>
      </c>
      <c r="P4" s="8">
        <f>VLOOKUP(F4,'SC Data'!F:K,6,FALSE)</f>
        <v>0</v>
      </c>
      <c r="Q4" s="41">
        <f t="shared" si="0"/>
        <v>1</v>
      </c>
      <c r="R4" s="41">
        <f>VLOOKUP(F4,'SC Data'!F:L,7,FALSE)</f>
        <v>0</v>
      </c>
      <c r="S4" s="41">
        <f t="shared" si="5"/>
        <v>1</v>
      </c>
      <c r="T4" s="35">
        <f>SUMIF(Activity!F:F,'Goodsin Data'!F:F,Activity!O:O)</f>
        <v>1.577546296296296E-2</v>
      </c>
      <c r="U4" s="41">
        <f>SUMIF('Short-Extra'!F:F,'Goodsin Data'!F:F,'Short-Extra'!N:N)</f>
        <v>0</v>
      </c>
      <c r="V4" s="41">
        <f>SUMIF('Short-Extra'!F:F,'Goodsin Data'!F:F,'Short-Extra'!O:O)</f>
        <v>0</v>
      </c>
    </row>
    <row r="5" spans="1:22" x14ac:dyDescent="0.25">
      <c r="A5" s="2">
        <f t="shared" si="1"/>
        <v>2018</v>
      </c>
      <c r="B5" s="2" t="str">
        <f t="shared" si="2"/>
        <v>Oct</v>
      </c>
      <c r="C5" s="2">
        <f t="shared" si="3"/>
        <v>41</v>
      </c>
      <c r="D5" s="2" t="str">
        <f t="shared" si="4"/>
        <v>Wed</v>
      </c>
      <c r="E5" s="34">
        <v>43383</v>
      </c>
      <c r="F5" s="30">
        <v>43681</v>
      </c>
      <c r="G5" s="2" t="s">
        <v>17</v>
      </c>
      <c r="H5" s="30" t="s">
        <v>18</v>
      </c>
      <c r="I5" s="2">
        <v>20</v>
      </c>
      <c r="J5" s="30">
        <v>39</v>
      </c>
      <c r="K5" s="2">
        <v>67</v>
      </c>
      <c r="L5" s="30">
        <v>4252</v>
      </c>
      <c r="M5" s="2">
        <v>11</v>
      </c>
      <c r="N5" s="14">
        <v>3.7523148148148146E-2</v>
      </c>
      <c r="O5" s="2">
        <f t="shared" si="6"/>
        <v>0.90055555555555555</v>
      </c>
      <c r="P5" s="8">
        <f>VLOOKUP(F5,'SC Data'!F:K,6,FALSE)</f>
        <v>0</v>
      </c>
      <c r="Q5" s="41">
        <f t="shared" si="0"/>
        <v>1</v>
      </c>
      <c r="R5" s="41">
        <f>VLOOKUP(F5,'SC Data'!F:L,7,FALSE)</f>
        <v>0</v>
      </c>
      <c r="S5" s="41">
        <f t="shared" si="5"/>
        <v>1</v>
      </c>
      <c r="T5" s="35">
        <f>SUMIF(Activity!F:F,'Goodsin Data'!F:F,Activity!O:O)</f>
        <v>3.7523148148148146E-2</v>
      </c>
      <c r="U5" s="41">
        <f>SUMIF('Short-Extra'!F:F,'Goodsin Data'!F:F,'Short-Extra'!N:N)</f>
        <v>0</v>
      </c>
      <c r="V5" s="41">
        <f>SUMIF('Short-Extra'!F:F,'Goodsin Data'!F:F,'Short-Extra'!O:O)</f>
        <v>0</v>
      </c>
    </row>
    <row r="6" spans="1:22" x14ac:dyDescent="0.25">
      <c r="A6" s="2">
        <f t="shared" si="1"/>
        <v>2018</v>
      </c>
      <c r="B6" s="2" t="str">
        <f t="shared" si="2"/>
        <v>Oct</v>
      </c>
      <c r="C6" s="2">
        <f t="shared" si="3"/>
        <v>41</v>
      </c>
      <c r="D6" s="2" t="str">
        <f t="shared" si="4"/>
        <v>Wed</v>
      </c>
      <c r="E6" s="34">
        <v>43383</v>
      </c>
      <c r="F6" s="30">
        <v>43941</v>
      </c>
      <c r="G6" s="2" t="s">
        <v>19</v>
      </c>
      <c r="H6" s="30" t="s">
        <v>20</v>
      </c>
      <c r="I6" s="2">
        <v>8</v>
      </c>
      <c r="J6" s="30">
        <v>22</v>
      </c>
      <c r="K6" s="2">
        <v>1</v>
      </c>
      <c r="L6" s="30">
        <v>1078</v>
      </c>
      <c r="M6" s="2">
        <v>5</v>
      </c>
      <c r="N6" s="14">
        <v>0.37182870370370374</v>
      </c>
      <c r="O6" s="2">
        <f t="shared" si="6"/>
        <v>8.9238888888888894</v>
      </c>
      <c r="P6" s="8">
        <f>VLOOKUP(F6,'SC Data'!F:K,6,FALSE)</f>
        <v>0</v>
      </c>
      <c r="Q6" s="41">
        <f t="shared" si="0"/>
        <v>1</v>
      </c>
      <c r="R6" s="41">
        <f>VLOOKUP(F6,'SC Data'!F:L,7,FALSE)</f>
        <v>0</v>
      </c>
      <c r="S6" s="41">
        <f t="shared" si="5"/>
        <v>1</v>
      </c>
      <c r="T6" s="35">
        <f>SUMIF(Activity!F:F,'Goodsin Data'!F:F,Activity!O:O)</f>
        <v>0.37182870370370374</v>
      </c>
      <c r="U6" s="41">
        <f>SUMIF('Short-Extra'!F:F,'Goodsin Data'!F:F,'Short-Extra'!N:N)</f>
        <v>0</v>
      </c>
      <c r="V6" s="41">
        <f>SUMIF('Short-Extra'!F:F,'Goodsin Data'!F:F,'Short-Extra'!O:O)</f>
        <v>0</v>
      </c>
    </row>
    <row r="7" spans="1:22" x14ac:dyDescent="0.25">
      <c r="A7" s="2">
        <f t="shared" si="1"/>
        <v>2018</v>
      </c>
      <c r="B7" s="2" t="str">
        <f t="shared" si="2"/>
        <v>Oct</v>
      </c>
      <c r="C7" s="2">
        <f t="shared" si="3"/>
        <v>41</v>
      </c>
      <c r="D7" s="2" t="str">
        <f t="shared" si="4"/>
        <v>Wed</v>
      </c>
      <c r="E7" s="34">
        <v>43383</v>
      </c>
      <c r="F7" s="30">
        <v>44033</v>
      </c>
      <c r="G7" s="2" t="s">
        <v>21</v>
      </c>
      <c r="H7" s="30" t="s">
        <v>22</v>
      </c>
      <c r="I7" s="2">
        <v>41</v>
      </c>
      <c r="J7" s="30">
        <v>55</v>
      </c>
      <c r="K7" s="2">
        <v>62</v>
      </c>
      <c r="L7" s="30">
        <v>3593</v>
      </c>
      <c r="M7" s="2">
        <v>4</v>
      </c>
      <c r="N7" s="14">
        <v>0.88804398148148145</v>
      </c>
      <c r="O7" s="2">
        <f t="shared" si="6"/>
        <v>21.313055555555554</v>
      </c>
      <c r="P7" s="8">
        <f>VLOOKUP(F7,'SC Data'!F:K,6,FALSE)</f>
        <v>0</v>
      </c>
      <c r="Q7" s="41">
        <f t="shared" si="0"/>
        <v>1</v>
      </c>
      <c r="R7" s="41">
        <f>VLOOKUP(F7,'SC Data'!F:L,7,FALSE)</f>
        <v>0</v>
      </c>
      <c r="S7" s="41">
        <f t="shared" si="5"/>
        <v>1</v>
      </c>
      <c r="T7" s="35">
        <f>SUMIF(Activity!F:F,'Goodsin Data'!F:F,Activity!O:O)</f>
        <v>0.88804398148148145</v>
      </c>
      <c r="U7" s="41">
        <f>SUMIF('Short-Extra'!F:F,'Goodsin Data'!F:F,'Short-Extra'!N:N)</f>
        <v>0</v>
      </c>
      <c r="V7" s="41">
        <f>SUMIF('Short-Extra'!F:F,'Goodsin Data'!F:F,'Short-Extra'!O:O)</f>
        <v>0</v>
      </c>
    </row>
    <row r="8" spans="1:22" x14ac:dyDescent="0.25">
      <c r="A8" s="2">
        <f t="shared" si="1"/>
        <v>2018</v>
      </c>
      <c r="B8" s="2" t="str">
        <f t="shared" si="2"/>
        <v>Oct</v>
      </c>
      <c r="C8" s="2">
        <f t="shared" si="3"/>
        <v>41</v>
      </c>
      <c r="D8" s="2" t="str">
        <f t="shared" si="4"/>
        <v>Wed</v>
      </c>
      <c r="E8" s="34">
        <v>43383</v>
      </c>
      <c r="F8" s="30" t="s">
        <v>23</v>
      </c>
      <c r="G8" s="2" t="s">
        <v>24</v>
      </c>
      <c r="H8" s="30" t="s">
        <v>25</v>
      </c>
      <c r="I8" s="2">
        <v>24</v>
      </c>
      <c r="J8" s="30">
        <v>28</v>
      </c>
      <c r="K8" s="2">
        <v>2</v>
      </c>
      <c r="L8" s="30">
        <v>5078</v>
      </c>
      <c r="M8" s="2">
        <v>7</v>
      </c>
      <c r="N8" s="14">
        <v>0.13988425925925926</v>
      </c>
      <c r="O8" s="2">
        <f t="shared" si="6"/>
        <v>3.3572222222222221</v>
      </c>
      <c r="P8" s="8">
        <f>VLOOKUP(F8,'SC Data'!F:K,6,FALSE)</f>
        <v>0</v>
      </c>
      <c r="Q8" s="41">
        <f t="shared" si="0"/>
        <v>1</v>
      </c>
      <c r="R8" s="41">
        <f>VLOOKUP(F8,'SC Data'!F:L,7,FALSE)</f>
        <v>0</v>
      </c>
      <c r="S8" s="41">
        <f t="shared" si="5"/>
        <v>1</v>
      </c>
      <c r="T8" s="35">
        <f>SUMIF(Activity!F:F,'Goodsin Data'!F:F,Activity!O:O)</f>
        <v>0.13988425925925924</v>
      </c>
      <c r="U8" s="41">
        <f>SUMIF('Short-Extra'!F:F,'Goodsin Data'!F:F,'Short-Extra'!N:N)</f>
        <v>0</v>
      </c>
      <c r="V8" s="41">
        <f>SUMIF('Short-Extra'!F:F,'Goodsin Data'!F:F,'Short-Extra'!O:O)</f>
        <v>0</v>
      </c>
    </row>
    <row r="9" spans="1:22" x14ac:dyDescent="0.25">
      <c r="A9" s="2">
        <f t="shared" si="1"/>
        <v>2018</v>
      </c>
      <c r="B9" s="2" t="str">
        <f t="shared" si="2"/>
        <v>Oct</v>
      </c>
      <c r="C9" s="2">
        <f t="shared" si="3"/>
        <v>41</v>
      </c>
      <c r="D9" s="2" t="str">
        <f t="shared" si="4"/>
        <v>Wed</v>
      </c>
      <c r="E9" s="34">
        <v>43383</v>
      </c>
      <c r="F9" s="30">
        <v>45581</v>
      </c>
      <c r="G9" s="2" t="s">
        <v>250</v>
      </c>
      <c r="H9" s="30" t="s">
        <v>251</v>
      </c>
      <c r="I9" s="2">
        <v>14</v>
      </c>
      <c r="J9" s="30">
        <v>4</v>
      </c>
      <c r="K9" s="2">
        <v>58</v>
      </c>
      <c r="L9" s="30">
        <v>2086</v>
      </c>
      <c r="M9" s="2">
        <v>1</v>
      </c>
      <c r="N9" s="14">
        <v>0.18172453703703703</v>
      </c>
      <c r="O9" s="2">
        <f t="shared" si="6"/>
        <v>4.3613888888888885</v>
      </c>
      <c r="P9" s="8">
        <f>VLOOKUP(F9,'SC Data'!F:K,6,FALSE)</f>
        <v>1</v>
      </c>
      <c r="Q9" s="41">
        <f t="shared" si="0"/>
        <v>0</v>
      </c>
      <c r="R9" s="41">
        <f>VLOOKUP(F9,'SC Data'!F:L,7,FALSE)</f>
        <v>1</v>
      </c>
      <c r="S9" s="41">
        <f t="shared" si="5"/>
        <v>0</v>
      </c>
      <c r="T9" s="35">
        <f>SUMIF(Activity!F:F,'Goodsin Data'!F:F,Activity!O:O)</f>
        <v>0.18172453703703703</v>
      </c>
      <c r="U9" s="41">
        <f>SUMIF('Short-Extra'!F:F,'Goodsin Data'!F:F,'Short-Extra'!N:N)</f>
        <v>0</v>
      </c>
      <c r="V9" s="41">
        <f>SUMIF('Short-Extra'!F:F,'Goodsin Data'!F:F,'Short-Extra'!O:O)</f>
        <v>0</v>
      </c>
    </row>
    <row r="10" spans="1:22" x14ac:dyDescent="0.25">
      <c r="A10" s="2">
        <f t="shared" si="1"/>
        <v>2018</v>
      </c>
      <c r="B10" s="2" t="str">
        <f t="shared" si="2"/>
        <v>Oct</v>
      </c>
      <c r="C10" s="2">
        <f t="shared" si="3"/>
        <v>41</v>
      </c>
      <c r="D10" s="2" t="str">
        <f t="shared" si="4"/>
        <v>Wed</v>
      </c>
      <c r="E10" s="28">
        <v>43383</v>
      </c>
      <c r="F10" s="30">
        <v>45452</v>
      </c>
      <c r="G10" s="2" t="s">
        <v>503</v>
      </c>
      <c r="H10" s="30" t="s">
        <v>504</v>
      </c>
      <c r="I10" s="2">
        <v>17</v>
      </c>
      <c r="J10" s="30">
        <v>7</v>
      </c>
      <c r="K10" s="2">
        <v>64</v>
      </c>
      <c r="L10" s="30">
        <v>2894</v>
      </c>
      <c r="M10" s="2">
        <v>1</v>
      </c>
      <c r="N10" s="14">
        <v>1.0648148148148147E-3</v>
      </c>
      <c r="O10" s="2">
        <f t="shared" si="6"/>
        <v>2.5555555555555554E-2</v>
      </c>
      <c r="P10" s="8">
        <f>VLOOKUP(F10,'SC Data'!F:K,6,FALSE)</f>
        <v>1</v>
      </c>
      <c r="Q10" s="41">
        <f t="shared" si="0"/>
        <v>0</v>
      </c>
      <c r="R10" s="41">
        <f>VLOOKUP(F10,'SC Data'!F:L,7,FALSE)</f>
        <v>0</v>
      </c>
      <c r="S10" s="41">
        <f t="shared" si="5"/>
        <v>1</v>
      </c>
      <c r="T10" s="35">
        <f>SUMIF(Activity!F:F,'Goodsin Data'!F:F,Activity!O:O)</f>
        <v>1.0648148148148147E-3</v>
      </c>
      <c r="U10" s="41">
        <f>SUMIF('Short-Extra'!F:F,'Goodsin Data'!F:F,'Short-Extra'!N:N)</f>
        <v>0</v>
      </c>
      <c r="V10" s="41">
        <f>SUMIF('Short-Extra'!F:F,'Goodsin Data'!F:F,'Short-Extra'!O:O)</f>
        <v>0</v>
      </c>
    </row>
    <row r="11" spans="1:22" x14ac:dyDescent="0.25">
      <c r="A11" s="2">
        <f t="shared" si="1"/>
        <v>2018</v>
      </c>
      <c r="B11" s="2" t="str">
        <f t="shared" si="2"/>
        <v>Oct</v>
      </c>
      <c r="C11" s="2">
        <f t="shared" si="3"/>
        <v>41</v>
      </c>
      <c r="D11" s="2" t="str">
        <f t="shared" si="4"/>
        <v>Thu</v>
      </c>
      <c r="E11" s="28">
        <v>43384</v>
      </c>
      <c r="F11" s="30" t="s">
        <v>26</v>
      </c>
      <c r="G11" s="2" t="s">
        <v>27</v>
      </c>
      <c r="H11" s="30" t="s">
        <v>28</v>
      </c>
      <c r="I11" s="2">
        <v>31</v>
      </c>
      <c r="J11" s="30">
        <v>0</v>
      </c>
      <c r="K11" s="2">
        <v>5</v>
      </c>
      <c r="L11" s="30">
        <v>11920</v>
      </c>
      <c r="M11" s="2">
        <v>16</v>
      </c>
      <c r="N11" s="14">
        <v>0.37449074074074074</v>
      </c>
      <c r="O11" s="2">
        <f t="shared" si="6"/>
        <v>8.9877777777777776</v>
      </c>
      <c r="P11" s="8">
        <f>VLOOKUP(F11,'SC Data'!F:K,6,FALSE)</f>
        <v>1</v>
      </c>
      <c r="Q11" s="41">
        <f t="shared" si="0"/>
        <v>0</v>
      </c>
      <c r="R11" s="41">
        <f>VLOOKUP(F11,'SC Data'!F:L,7,FALSE)</f>
        <v>1</v>
      </c>
      <c r="S11" s="41">
        <f t="shared" si="5"/>
        <v>0</v>
      </c>
      <c r="T11" s="35">
        <f>SUMIF(Activity!F:F,'Goodsin Data'!F:F,Activity!O:O)</f>
        <v>0.37449074074074079</v>
      </c>
      <c r="U11" s="41">
        <f>SUMIF('Short-Extra'!F:F,'Goodsin Data'!F:F,'Short-Extra'!N:N)</f>
        <v>0</v>
      </c>
      <c r="V11" s="41">
        <f>SUMIF('Short-Extra'!F:F,'Goodsin Data'!F:F,'Short-Extra'!O:O)</f>
        <v>0</v>
      </c>
    </row>
    <row r="12" spans="1:22" x14ac:dyDescent="0.25">
      <c r="A12" s="2">
        <f t="shared" si="1"/>
        <v>2018</v>
      </c>
      <c r="B12" s="2" t="str">
        <f t="shared" si="2"/>
        <v>Oct</v>
      </c>
      <c r="C12" s="2">
        <f t="shared" si="3"/>
        <v>42</v>
      </c>
      <c r="D12" s="2" t="str">
        <f t="shared" si="4"/>
        <v>Mon</v>
      </c>
      <c r="E12" s="34">
        <v>43388</v>
      </c>
      <c r="F12" s="30">
        <v>45919</v>
      </c>
      <c r="G12" s="2" t="s">
        <v>29</v>
      </c>
      <c r="H12" s="30" t="s">
        <v>30</v>
      </c>
      <c r="I12" s="2">
        <v>2</v>
      </c>
      <c r="J12" s="30">
        <v>10</v>
      </c>
      <c r="K12" s="2">
        <v>1</v>
      </c>
      <c r="L12" s="30">
        <v>10</v>
      </c>
      <c r="M12" s="2">
        <v>2</v>
      </c>
      <c r="N12" s="14">
        <v>0.24995370370370371</v>
      </c>
      <c r="O12" s="2">
        <f t="shared" si="6"/>
        <v>5.9988888888888887</v>
      </c>
      <c r="P12" s="8">
        <f>VLOOKUP(F12,'SC Data'!F:K,6,FALSE)</f>
        <v>1</v>
      </c>
      <c r="Q12" s="41">
        <f t="shared" si="0"/>
        <v>0</v>
      </c>
      <c r="R12" s="41">
        <f>VLOOKUP(F12,'SC Data'!F:L,7,FALSE)</f>
        <v>1</v>
      </c>
      <c r="S12" s="41">
        <f t="shared" si="5"/>
        <v>0</v>
      </c>
      <c r="T12" s="35">
        <f>SUMIF(Activity!F:F,'Goodsin Data'!F:F,Activity!O:O)</f>
        <v>0.24995370370370368</v>
      </c>
      <c r="U12" s="41">
        <f>SUMIF('Short-Extra'!F:F,'Goodsin Data'!F:F,'Short-Extra'!N:N)</f>
        <v>0</v>
      </c>
      <c r="V12" s="41">
        <f>SUMIF('Short-Extra'!F:F,'Goodsin Data'!F:F,'Short-Extra'!O:O)</f>
        <v>0</v>
      </c>
    </row>
    <row r="13" spans="1:22" x14ac:dyDescent="0.25">
      <c r="A13" s="2">
        <f t="shared" si="1"/>
        <v>2018</v>
      </c>
      <c r="B13" s="2" t="str">
        <f t="shared" si="2"/>
        <v>Oct</v>
      </c>
      <c r="C13" s="2">
        <f t="shared" si="3"/>
        <v>42</v>
      </c>
      <c r="D13" s="2" t="str">
        <f t="shared" si="4"/>
        <v>Mon</v>
      </c>
      <c r="E13" s="28">
        <v>43388</v>
      </c>
      <c r="F13" s="30">
        <v>45994</v>
      </c>
      <c r="G13" s="2" t="s">
        <v>31</v>
      </c>
      <c r="H13" s="30" t="s">
        <v>32</v>
      </c>
      <c r="I13" s="2">
        <v>2</v>
      </c>
      <c r="J13" s="30">
        <v>9</v>
      </c>
      <c r="K13" s="2">
        <v>8</v>
      </c>
      <c r="L13" s="30">
        <v>87</v>
      </c>
      <c r="M13" s="2">
        <v>3</v>
      </c>
      <c r="N13" s="14">
        <v>0.13420138888888888</v>
      </c>
      <c r="O13" s="2">
        <f t="shared" si="6"/>
        <v>3.2208333333333332</v>
      </c>
      <c r="P13" s="8">
        <f>VLOOKUP(F13,'SC Data'!F:K,6,FALSE)</f>
        <v>1</v>
      </c>
      <c r="Q13" s="41">
        <f t="shared" si="0"/>
        <v>0</v>
      </c>
      <c r="R13" s="41">
        <f>VLOOKUP(F13,'SC Data'!F:L,7,FALSE)</f>
        <v>1</v>
      </c>
      <c r="S13" s="41">
        <f t="shared" si="5"/>
        <v>0</v>
      </c>
      <c r="T13" s="35">
        <f>SUMIF(Activity!F:F,'Goodsin Data'!F:F,Activity!O:O)</f>
        <v>0.13420138888888888</v>
      </c>
      <c r="U13" s="41">
        <f>SUMIF('Short-Extra'!F:F,'Goodsin Data'!F:F,'Short-Extra'!N:N)</f>
        <v>0</v>
      </c>
      <c r="V13" s="41">
        <f>SUMIF('Short-Extra'!F:F,'Goodsin Data'!F:F,'Short-Extra'!O:O)</f>
        <v>0</v>
      </c>
    </row>
    <row r="14" spans="1:22" x14ac:dyDescent="0.25">
      <c r="A14" s="2">
        <f t="shared" si="1"/>
        <v>2018</v>
      </c>
      <c r="B14" s="2" t="str">
        <f t="shared" si="2"/>
        <v>Oct</v>
      </c>
      <c r="C14" s="2">
        <f t="shared" si="3"/>
        <v>44</v>
      </c>
      <c r="D14" s="2" t="str">
        <f t="shared" si="4"/>
        <v>Mon</v>
      </c>
      <c r="E14" s="28">
        <v>43402</v>
      </c>
      <c r="F14" s="30">
        <v>46549</v>
      </c>
      <c r="G14" s="2" t="s">
        <v>47</v>
      </c>
      <c r="H14" s="30" t="s">
        <v>48</v>
      </c>
      <c r="I14" s="2">
        <v>2</v>
      </c>
      <c r="J14" s="30">
        <v>1</v>
      </c>
      <c r="K14" s="2">
        <v>17</v>
      </c>
      <c r="L14" s="30">
        <v>231</v>
      </c>
      <c r="M14" s="2">
        <v>1</v>
      </c>
      <c r="N14" s="14">
        <v>6.9444444444444444E-5</v>
      </c>
      <c r="O14" s="2">
        <f t="shared" si="6"/>
        <v>1.6666666666666666E-3</v>
      </c>
      <c r="P14" s="8">
        <f>VLOOKUP(F14,'SC Data'!F:K,6,FALSE)</f>
        <v>0</v>
      </c>
      <c r="Q14" s="41">
        <f t="shared" si="0"/>
        <v>1</v>
      </c>
      <c r="R14" s="41">
        <f>VLOOKUP(F14,'SC Data'!F:L,7,FALSE)</f>
        <v>0</v>
      </c>
      <c r="S14" s="41">
        <f t="shared" si="5"/>
        <v>1</v>
      </c>
      <c r="T14" s="35">
        <f>SUMIF(Activity!F:F,'Goodsin Data'!F:F,Activity!O:O)</f>
        <v>6.9444444444444444E-5</v>
      </c>
      <c r="U14" s="41">
        <f>SUMIF('Short-Extra'!F:F,'Goodsin Data'!F:F,'Short-Extra'!N:N)</f>
        <v>0</v>
      </c>
      <c r="V14" s="41">
        <f>SUMIF('Short-Extra'!F:F,'Goodsin Data'!F:F,'Short-Extra'!O:O)</f>
        <v>0</v>
      </c>
    </row>
    <row r="15" spans="1:22" x14ac:dyDescent="0.25">
      <c r="A15" s="2">
        <f t="shared" si="1"/>
        <v>2018</v>
      </c>
      <c r="B15" s="2" t="str">
        <f t="shared" si="2"/>
        <v>Oct</v>
      </c>
      <c r="C15" s="2">
        <f t="shared" si="3"/>
        <v>44</v>
      </c>
      <c r="D15" s="2" t="str">
        <f t="shared" si="4"/>
        <v>Tue</v>
      </c>
      <c r="E15" s="34">
        <v>43403</v>
      </c>
      <c r="F15" s="30">
        <v>46372</v>
      </c>
      <c r="G15" s="2" t="s">
        <v>33</v>
      </c>
      <c r="H15" s="30" t="s">
        <v>34</v>
      </c>
      <c r="I15" s="2">
        <v>55</v>
      </c>
      <c r="J15" s="30">
        <v>32</v>
      </c>
      <c r="K15" s="2">
        <v>3</v>
      </c>
      <c r="L15" s="30">
        <v>29122</v>
      </c>
      <c r="M15" s="2">
        <v>4</v>
      </c>
      <c r="N15" s="14">
        <v>4.7719907407407412E-2</v>
      </c>
      <c r="O15" s="2">
        <f t="shared" si="6"/>
        <v>1.1452777777777778</v>
      </c>
      <c r="P15" s="8">
        <f>VLOOKUP(F15,'SC Data'!F:K,6,FALSE)</f>
        <v>1</v>
      </c>
      <c r="Q15" s="41">
        <f t="shared" si="0"/>
        <v>0</v>
      </c>
      <c r="R15" s="41">
        <f>VLOOKUP(F15,'SC Data'!F:L,7,FALSE)</f>
        <v>1</v>
      </c>
      <c r="S15" s="41">
        <f t="shared" si="5"/>
        <v>0</v>
      </c>
      <c r="T15" s="35">
        <f>SUMIF(Activity!F:F,'Goodsin Data'!F:F,Activity!O:O)</f>
        <v>4.7719907407407405E-2</v>
      </c>
      <c r="U15" s="41">
        <f>SUMIF('Short-Extra'!F:F,'Goodsin Data'!F:F,'Short-Extra'!N:N)</f>
        <v>0</v>
      </c>
      <c r="V15" s="41">
        <f>SUMIF('Short-Extra'!F:F,'Goodsin Data'!F:F,'Short-Extra'!O:O)</f>
        <v>0</v>
      </c>
    </row>
    <row r="16" spans="1:22" x14ac:dyDescent="0.25">
      <c r="A16" s="2">
        <f t="shared" si="1"/>
        <v>2018</v>
      </c>
      <c r="B16" s="2" t="str">
        <f t="shared" si="2"/>
        <v>Oct</v>
      </c>
      <c r="C16" s="2">
        <f t="shared" si="3"/>
        <v>44</v>
      </c>
      <c r="D16" s="2" t="str">
        <f t="shared" si="4"/>
        <v>Tue</v>
      </c>
      <c r="E16" s="28">
        <v>43403</v>
      </c>
      <c r="F16" s="30">
        <v>46652</v>
      </c>
      <c r="G16" s="2" t="s">
        <v>35</v>
      </c>
      <c r="H16" s="30" t="s">
        <v>36</v>
      </c>
      <c r="I16" s="2">
        <v>13</v>
      </c>
      <c r="J16" s="30">
        <v>33</v>
      </c>
      <c r="K16" s="2">
        <v>1</v>
      </c>
      <c r="L16" s="30">
        <v>2079</v>
      </c>
      <c r="M16" s="2">
        <v>2</v>
      </c>
      <c r="N16" s="14">
        <v>2.6412037037037036E-2</v>
      </c>
      <c r="O16" s="2">
        <f t="shared" si="6"/>
        <v>0.63388888888888884</v>
      </c>
      <c r="P16" s="8">
        <f>VLOOKUP(F16,'SC Data'!F:K,6,FALSE)</f>
        <v>1</v>
      </c>
      <c r="Q16" s="41">
        <f t="shared" si="0"/>
        <v>0</v>
      </c>
      <c r="R16" s="41">
        <f>VLOOKUP(F16,'SC Data'!F:L,7,FALSE)</f>
        <v>1</v>
      </c>
      <c r="S16" s="41">
        <f t="shared" si="5"/>
        <v>0</v>
      </c>
      <c r="T16" s="35">
        <f>SUMIF(Activity!F:F,'Goodsin Data'!F:F,Activity!O:O)</f>
        <v>2.6412037037037036E-2</v>
      </c>
      <c r="U16" s="41">
        <f>SUMIF('Short-Extra'!F:F,'Goodsin Data'!F:F,'Short-Extra'!N:N)</f>
        <v>0</v>
      </c>
      <c r="V16" s="41">
        <f>SUMIF('Short-Extra'!F:F,'Goodsin Data'!F:F,'Short-Extra'!O:O)</f>
        <v>0</v>
      </c>
    </row>
    <row r="17" spans="1:22" x14ac:dyDescent="0.25">
      <c r="A17" s="2">
        <f t="shared" si="1"/>
        <v>2018</v>
      </c>
      <c r="B17" s="2" t="str">
        <f t="shared" si="2"/>
        <v>Oct</v>
      </c>
      <c r="C17" s="2">
        <f t="shared" si="3"/>
        <v>44</v>
      </c>
      <c r="D17" s="2" t="str">
        <f t="shared" si="4"/>
        <v>Wed</v>
      </c>
      <c r="E17" s="34">
        <v>43404</v>
      </c>
      <c r="F17" s="30">
        <v>45866</v>
      </c>
      <c r="G17" s="2" t="s">
        <v>37</v>
      </c>
      <c r="H17" s="30" t="s">
        <v>38</v>
      </c>
      <c r="I17" s="2">
        <v>8</v>
      </c>
      <c r="J17" s="30">
        <v>33</v>
      </c>
      <c r="K17" s="2">
        <v>1</v>
      </c>
      <c r="L17" s="30">
        <v>924</v>
      </c>
      <c r="M17" s="2">
        <v>3</v>
      </c>
      <c r="N17" s="14">
        <v>0.06</v>
      </c>
      <c r="O17" s="2">
        <f t="shared" si="6"/>
        <v>1.44</v>
      </c>
      <c r="P17" s="8">
        <f>VLOOKUP(F17,'SC Data'!F:K,6,FALSE)</f>
        <v>1</v>
      </c>
      <c r="Q17" s="41">
        <f t="shared" si="0"/>
        <v>0</v>
      </c>
      <c r="R17" s="41">
        <f>VLOOKUP(F17,'SC Data'!F:L,7,FALSE)</f>
        <v>1</v>
      </c>
      <c r="S17" s="41">
        <f t="shared" si="5"/>
        <v>0</v>
      </c>
      <c r="T17" s="35">
        <f>SUMIF(Activity!F:F,'Goodsin Data'!F:F,Activity!O:O)</f>
        <v>0.06</v>
      </c>
      <c r="U17" s="41">
        <f>SUMIF('Short-Extra'!F:F,'Goodsin Data'!F:F,'Short-Extra'!N:N)</f>
        <v>0</v>
      </c>
      <c r="V17" s="41">
        <f>SUMIF('Short-Extra'!F:F,'Goodsin Data'!F:F,'Short-Extra'!O:O)</f>
        <v>0</v>
      </c>
    </row>
    <row r="18" spans="1:22" x14ac:dyDescent="0.25">
      <c r="A18" s="2">
        <f t="shared" si="1"/>
        <v>2018</v>
      </c>
      <c r="B18" s="2" t="str">
        <f t="shared" si="2"/>
        <v>Oct</v>
      </c>
      <c r="C18" s="2">
        <f t="shared" si="3"/>
        <v>44</v>
      </c>
      <c r="D18" s="2" t="str">
        <f t="shared" si="4"/>
        <v>Wed</v>
      </c>
      <c r="E18" s="28">
        <v>43404</v>
      </c>
      <c r="F18" s="30">
        <v>46278</v>
      </c>
      <c r="G18" s="2" t="s">
        <v>39</v>
      </c>
      <c r="H18" s="30" t="s">
        <v>40</v>
      </c>
      <c r="I18" s="2">
        <v>13</v>
      </c>
      <c r="J18" s="30">
        <v>57</v>
      </c>
      <c r="K18" s="2">
        <v>1</v>
      </c>
      <c r="L18" s="30">
        <v>1368</v>
      </c>
      <c r="M18" s="2">
        <v>2</v>
      </c>
      <c r="N18" s="14">
        <v>5.2615740740740741E-2</v>
      </c>
      <c r="O18" s="2">
        <f t="shared" si="6"/>
        <v>1.2627777777777778</v>
      </c>
      <c r="P18" s="8">
        <f>VLOOKUP(F18,'SC Data'!F:K,6,FALSE)</f>
        <v>1</v>
      </c>
      <c r="Q18" s="41">
        <f t="shared" si="0"/>
        <v>0</v>
      </c>
      <c r="R18" s="41">
        <f>VLOOKUP(F18,'SC Data'!F:L,7,FALSE)</f>
        <v>1</v>
      </c>
      <c r="S18" s="41">
        <f t="shared" si="5"/>
        <v>0</v>
      </c>
      <c r="T18" s="35">
        <f>SUMIF(Activity!F:F,'Goodsin Data'!F:F,Activity!O:O)</f>
        <v>5.2615740740740741E-2</v>
      </c>
      <c r="U18" s="41">
        <f>SUMIF('Short-Extra'!F:F,'Goodsin Data'!F:F,'Short-Extra'!N:N)</f>
        <v>0</v>
      </c>
      <c r="V18" s="41">
        <f>SUMIF('Short-Extra'!F:F,'Goodsin Data'!F:F,'Short-Extra'!O:O)</f>
        <v>0</v>
      </c>
    </row>
    <row r="19" spans="1:22" x14ac:dyDescent="0.25">
      <c r="A19" s="2">
        <f t="shared" si="1"/>
        <v>2018</v>
      </c>
      <c r="B19" s="2" t="str">
        <f t="shared" si="2"/>
        <v>Nov</v>
      </c>
      <c r="C19" s="2">
        <f t="shared" si="3"/>
        <v>44</v>
      </c>
      <c r="D19" s="2" t="str">
        <f t="shared" si="4"/>
        <v>Fri</v>
      </c>
      <c r="E19" s="34">
        <v>43406</v>
      </c>
      <c r="F19" s="30">
        <v>44709</v>
      </c>
      <c r="G19" s="2" t="s">
        <v>45</v>
      </c>
      <c r="H19" s="30" t="s">
        <v>46</v>
      </c>
      <c r="I19" s="2">
        <v>12</v>
      </c>
      <c r="J19" s="30">
        <v>5</v>
      </c>
      <c r="K19" s="2">
        <v>102</v>
      </c>
      <c r="L19" s="30">
        <v>1034</v>
      </c>
      <c r="M19" s="2">
        <v>1</v>
      </c>
      <c r="N19" s="14">
        <v>7.5231481481481471E-4</v>
      </c>
      <c r="O19" s="2">
        <f t="shared" si="6"/>
        <v>1.8055555555555554E-2</v>
      </c>
      <c r="P19" s="8">
        <f>VLOOKUP(F19,'SC Data'!F:K,6,FALSE)</f>
        <v>0</v>
      </c>
      <c r="Q19" s="41">
        <f t="shared" si="0"/>
        <v>1</v>
      </c>
      <c r="R19" s="41">
        <f>VLOOKUP(F19,'SC Data'!F:L,7,FALSE)</f>
        <v>0</v>
      </c>
      <c r="S19" s="41">
        <f t="shared" si="5"/>
        <v>1</v>
      </c>
      <c r="T19" s="35">
        <f>SUMIF(Activity!F:F,'Goodsin Data'!F:F,Activity!O:O)</f>
        <v>7.5231481481481471E-4</v>
      </c>
      <c r="U19" s="41">
        <f>SUMIF('Short-Extra'!F:F,'Goodsin Data'!F:F,'Short-Extra'!N:N)</f>
        <v>0</v>
      </c>
      <c r="V19" s="41">
        <f>SUMIF('Short-Extra'!F:F,'Goodsin Data'!F:F,'Short-Extra'!O:O)</f>
        <v>0</v>
      </c>
    </row>
    <row r="20" spans="1:22" x14ac:dyDescent="0.25">
      <c r="A20" s="2">
        <f t="shared" si="1"/>
        <v>2018</v>
      </c>
      <c r="B20" s="2" t="str">
        <f t="shared" si="2"/>
        <v>Nov</v>
      </c>
      <c r="C20" s="2">
        <f t="shared" si="3"/>
        <v>44</v>
      </c>
      <c r="D20" s="2" t="str">
        <f t="shared" si="4"/>
        <v>Fri</v>
      </c>
      <c r="E20" s="34">
        <v>43406</v>
      </c>
      <c r="F20" s="30">
        <v>45123</v>
      </c>
      <c r="G20" s="2" t="s">
        <v>43</v>
      </c>
      <c r="H20" s="30" t="s">
        <v>44</v>
      </c>
      <c r="I20" s="2">
        <v>2</v>
      </c>
      <c r="J20" s="30">
        <v>2</v>
      </c>
      <c r="K20" s="2">
        <v>19</v>
      </c>
      <c r="L20" s="30">
        <v>67</v>
      </c>
      <c r="M20" s="2">
        <v>1</v>
      </c>
      <c r="N20" s="14">
        <v>8.1018518518518516E-5</v>
      </c>
      <c r="O20" s="2">
        <f t="shared" si="6"/>
        <v>1.9444444444444444E-3</v>
      </c>
      <c r="P20" s="8">
        <f>VLOOKUP(F20,'SC Data'!F:K,6,FALSE)</f>
        <v>0</v>
      </c>
      <c r="Q20" s="41">
        <f t="shared" si="0"/>
        <v>1</v>
      </c>
      <c r="R20" s="41">
        <f>VLOOKUP(F20,'SC Data'!F:L,7,FALSE)</f>
        <v>0</v>
      </c>
      <c r="S20" s="41">
        <f t="shared" si="5"/>
        <v>1</v>
      </c>
      <c r="T20" s="35">
        <f>SUMIF(Activity!F:F,'Goodsin Data'!F:F,Activity!O:O)</f>
        <v>8.1018518518518516E-5</v>
      </c>
      <c r="U20" s="41">
        <f>SUMIF('Short-Extra'!F:F,'Goodsin Data'!F:F,'Short-Extra'!N:N)</f>
        <v>0</v>
      </c>
      <c r="V20" s="41">
        <f>SUMIF('Short-Extra'!F:F,'Goodsin Data'!F:F,'Short-Extra'!O:O)</f>
        <v>0</v>
      </c>
    </row>
    <row r="21" spans="1:22" x14ac:dyDescent="0.25">
      <c r="A21" s="2">
        <f t="shared" si="1"/>
        <v>2018</v>
      </c>
      <c r="B21" s="2" t="str">
        <f t="shared" si="2"/>
        <v>Nov</v>
      </c>
      <c r="C21" s="2">
        <f t="shared" si="3"/>
        <v>44</v>
      </c>
      <c r="D21" s="2" t="str">
        <f t="shared" si="4"/>
        <v>Fri</v>
      </c>
      <c r="E21" s="34">
        <v>43406</v>
      </c>
      <c r="F21" s="30">
        <v>46991</v>
      </c>
      <c r="G21" s="2" t="s">
        <v>41</v>
      </c>
      <c r="H21" s="30" t="s">
        <v>42</v>
      </c>
      <c r="I21" s="2">
        <v>6</v>
      </c>
      <c r="J21" s="30">
        <v>2</v>
      </c>
      <c r="K21" s="2">
        <v>3</v>
      </c>
      <c r="L21" s="30">
        <v>1325</v>
      </c>
      <c r="M21" s="2">
        <v>1</v>
      </c>
      <c r="N21" s="14">
        <v>4.2824074074074075E-4</v>
      </c>
      <c r="O21" s="2">
        <f t="shared" si="6"/>
        <v>1.0277777777777778E-2</v>
      </c>
      <c r="P21" s="8">
        <f>VLOOKUP(F21,'SC Data'!F:K,6,FALSE)</f>
        <v>0</v>
      </c>
      <c r="Q21" s="41">
        <f t="shared" si="0"/>
        <v>1</v>
      </c>
      <c r="R21" s="41">
        <f>VLOOKUP(F21,'SC Data'!F:L,7,FALSE)</f>
        <v>0</v>
      </c>
      <c r="S21" s="41">
        <f t="shared" si="5"/>
        <v>1</v>
      </c>
      <c r="T21" s="35">
        <f>SUMIF(Activity!F:F,'Goodsin Data'!F:F,Activity!O:O)</f>
        <v>4.2824074074074075E-4</v>
      </c>
      <c r="U21" s="41">
        <f>SUMIF('Short-Extra'!F:F,'Goodsin Data'!F:F,'Short-Extra'!N:N)</f>
        <v>0</v>
      </c>
      <c r="V21" s="41">
        <f>SUMIF('Short-Extra'!F:F,'Goodsin Data'!F:F,'Short-Extra'!O:O)</f>
        <v>0</v>
      </c>
    </row>
    <row r="22" spans="1:22" x14ac:dyDescent="0.25">
      <c r="A22" s="2">
        <f t="shared" si="1"/>
        <v>2018</v>
      </c>
      <c r="B22" s="2" t="str">
        <f t="shared" si="2"/>
        <v>Nov</v>
      </c>
      <c r="C22" s="2">
        <f t="shared" si="3"/>
        <v>44</v>
      </c>
      <c r="D22" s="2" t="str">
        <f t="shared" si="4"/>
        <v>Fri</v>
      </c>
      <c r="E22" s="28">
        <v>43406</v>
      </c>
      <c r="F22" s="30">
        <v>47023</v>
      </c>
      <c r="G22" s="2" t="s">
        <v>637</v>
      </c>
      <c r="H22" s="30" t="s">
        <v>1311</v>
      </c>
      <c r="I22" s="2">
        <v>0</v>
      </c>
      <c r="J22" s="30">
        <v>0</v>
      </c>
      <c r="K22" s="2">
        <v>2</v>
      </c>
      <c r="L22" s="30">
        <v>30</v>
      </c>
      <c r="M22" s="2">
        <v>1</v>
      </c>
      <c r="N22" s="14">
        <v>3.3564814814814812E-4</v>
      </c>
      <c r="O22" s="2">
        <f t="shared" si="6"/>
        <v>8.0555555555555554E-3</v>
      </c>
      <c r="P22" s="8">
        <f>VLOOKUP(F22,'SC Data'!F:K,6,FALSE)</f>
        <v>0</v>
      </c>
      <c r="Q22" s="41">
        <f t="shared" si="0"/>
        <v>1</v>
      </c>
      <c r="R22" s="41">
        <f>VLOOKUP(F22,'SC Data'!F:L,7,FALSE)</f>
        <v>0</v>
      </c>
      <c r="S22" s="41">
        <f t="shared" si="5"/>
        <v>1</v>
      </c>
      <c r="T22" s="35">
        <f>SUMIF(Activity!F:F,'Goodsin Data'!F:F,Activity!O:O)</f>
        <v>3.3564814814814812E-4</v>
      </c>
      <c r="U22" s="41">
        <f>SUMIF('Short-Extra'!F:F,'Goodsin Data'!F:F,'Short-Extra'!N:N)</f>
        <v>0</v>
      </c>
      <c r="V22" s="41">
        <f>SUMIF('Short-Extra'!F:F,'Goodsin Data'!F:F,'Short-Extra'!O:O)</f>
        <v>0</v>
      </c>
    </row>
    <row r="23" spans="1:22" x14ac:dyDescent="0.25">
      <c r="A23" s="2">
        <f t="shared" si="1"/>
        <v>2018</v>
      </c>
      <c r="B23" s="2" t="str">
        <f t="shared" si="2"/>
        <v>Nov</v>
      </c>
      <c r="C23" s="2">
        <f t="shared" si="3"/>
        <v>45</v>
      </c>
      <c r="D23" s="2" t="str">
        <f t="shared" si="4"/>
        <v>Mon</v>
      </c>
      <c r="E23" s="34">
        <v>43409</v>
      </c>
      <c r="F23" s="30">
        <v>44844</v>
      </c>
      <c r="G23" s="2" t="s">
        <v>55</v>
      </c>
      <c r="H23" s="30" t="s">
        <v>56</v>
      </c>
      <c r="I23" s="2">
        <v>13</v>
      </c>
      <c r="J23" s="30">
        <v>13</v>
      </c>
      <c r="K23" s="2">
        <v>63</v>
      </c>
      <c r="L23" s="30">
        <v>2610</v>
      </c>
      <c r="M23" s="2">
        <v>5</v>
      </c>
      <c r="N23" s="14">
        <v>9.2650462962962962E-2</v>
      </c>
      <c r="O23" s="2">
        <f t="shared" si="6"/>
        <v>2.223611111111111</v>
      </c>
      <c r="P23" s="8">
        <f>VLOOKUP(F23,'SC Data'!F:K,6,FALSE)</f>
        <v>1</v>
      </c>
      <c r="Q23" s="41">
        <f t="shared" si="0"/>
        <v>0</v>
      </c>
      <c r="R23" s="41">
        <f>VLOOKUP(F23,'SC Data'!F:L,7,FALSE)</f>
        <v>1</v>
      </c>
      <c r="S23" s="41">
        <f t="shared" si="5"/>
        <v>0</v>
      </c>
      <c r="T23" s="35">
        <f>SUMIF(Activity!F:F,'Goodsin Data'!F:F,Activity!O:O)</f>
        <v>9.2650462962962962E-2</v>
      </c>
      <c r="U23" s="41">
        <f>SUMIF('Short-Extra'!F:F,'Goodsin Data'!F:F,'Short-Extra'!N:N)</f>
        <v>0</v>
      </c>
      <c r="V23" s="41">
        <f>SUMIF('Short-Extra'!F:F,'Goodsin Data'!F:F,'Short-Extra'!O:O)</f>
        <v>0</v>
      </c>
    </row>
    <row r="24" spans="1:22" x14ac:dyDescent="0.25">
      <c r="A24" s="2">
        <f t="shared" si="1"/>
        <v>2018</v>
      </c>
      <c r="B24" s="2" t="str">
        <f t="shared" si="2"/>
        <v>Nov</v>
      </c>
      <c r="C24" s="2">
        <f t="shared" si="3"/>
        <v>45</v>
      </c>
      <c r="D24" s="2" t="str">
        <f t="shared" si="4"/>
        <v>Mon</v>
      </c>
      <c r="E24" s="34">
        <v>43409</v>
      </c>
      <c r="F24" s="30">
        <v>46282</v>
      </c>
      <c r="G24" s="2" t="s">
        <v>39</v>
      </c>
      <c r="H24" s="30" t="s">
        <v>49</v>
      </c>
      <c r="I24" s="2">
        <v>13</v>
      </c>
      <c r="J24" s="30">
        <v>57</v>
      </c>
      <c r="K24" s="2">
        <v>1</v>
      </c>
      <c r="L24" s="30">
        <v>1368</v>
      </c>
      <c r="M24" s="2">
        <v>4</v>
      </c>
      <c r="N24" s="14">
        <v>0.10050925925925926</v>
      </c>
      <c r="O24" s="2">
        <f t="shared" si="6"/>
        <v>2.4122222222222223</v>
      </c>
      <c r="P24" s="8">
        <f>VLOOKUP(F24,'SC Data'!F:K,6,FALSE)</f>
        <v>1</v>
      </c>
      <c r="Q24" s="41">
        <f t="shared" si="0"/>
        <v>0</v>
      </c>
      <c r="R24" s="41">
        <f>VLOOKUP(F24,'SC Data'!F:L,7,FALSE)</f>
        <v>1</v>
      </c>
      <c r="S24" s="41">
        <f t="shared" si="5"/>
        <v>0</v>
      </c>
      <c r="T24" s="35">
        <f>SUMIF(Activity!F:F,'Goodsin Data'!F:F,Activity!O:O)</f>
        <v>0.10050925925925926</v>
      </c>
      <c r="U24" s="41">
        <f>SUMIF('Short-Extra'!F:F,'Goodsin Data'!F:F,'Short-Extra'!N:N)</f>
        <v>0</v>
      </c>
      <c r="V24" s="41">
        <f>SUMIF('Short-Extra'!F:F,'Goodsin Data'!F:F,'Short-Extra'!O:O)</f>
        <v>0</v>
      </c>
    </row>
    <row r="25" spans="1:22" x14ac:dyDescent="0.25">
      <c r="A25" s="2">
        <f t="shared" si="1"/>
        <v>2018</v>
      </c>
      <c r="B25" s="2" t="str">
        <f t="shared" si="2"/>
        <v>Nov</v>
      </c>
      <c r="C25" s="2">
        <f t="shared" si="3"/>
        <v>45</v>
      </c>
      <c r="D25" s="2" t="str">
        <f t="shared" si="4"/>
        <v>Mon</v>
      </c>
      <c r="E25" s="34">
        <v>43409</v>
      </c>
      <c r="F25" s="30">
        <v>46283</v>
      </c>
      <c r="G25" s="2" t="s">
        <v>39</v>
      </c>
      <c r="H25" s="30" t="s">
        <v>50</v>
      </c>
      <c r="I25" s="2">
        <v>13</v>
      </c>
      <c r="J25" s="30">
        <v>57</v>
      </c>
      <c r="K25" s="2">
        <v>1</v>
      </c>
      <c r="L25" s="30">
        <v>1368</v>
      </c>
      <c r="M25" s="2">
        <v>2</v>
      </c>
      <c r="N25" s="14">
        <v>2.7731481481481478E-2</v>
      </c>
      <c r="O25" s="2">
        <f t="shared" si="6"/>
        <v>0.66555555555555546</v>
      </c>
      <c r="P25" s="8">
        <f>VLOOKUP(F25,'SC Data'!F:K,6,FALSE)</f>
        <v>0</v>
      </c>
      <c r="Q25" s="41">
        <f t="shared" si="0"/>
        <v>1</v>
      </c>
      <c r="R25" s="41">
        <f>VLOOKUP(F25,'SC Data'!F:L,7,FALSE)</f>
        <v>1</v>
      </c>
      <c r="S25" s="41">
        <f t="shared" si="5"/>
        <v>0</v>
      </c>
      <c r="T25" s="35">
        <f>SUMIF(Activity!F:F,'Goodsin Data'!F:F,Activity!O:O)</f>
        <v>2.7731481481481482E-2</v>
      </c>
      <c r="U25" s="41">
        <f>SUMIF('Short-Extra'!F:F,'Goodsin Data'!F:F,'Short-Extra'!N:N)</f>
        <v>0</v>
      </c>
      <c r="V25" s="41">
        <f>SUMIF('Short-Extra'!F:F,'Goodsin Data'!F:F,'Short-Extra'!O:O)</f>
        <v>0</v>
      </c>
    </row>
    <row r="26" spans="1:22" x14ac:dyDescent="0.25">
      <c r="A26" s="2">
        <f t="shared" si="1"/>
        <v>2018</v>
      </c>
      <c r="B26" s="2" t="str">
        <f t="shared" si="2"/>
        <v>Nov</v>
      </c>
      <c r="C26" s="2">
        <f t="shared" si="3"/>
        <v>45</v>
      </c>
      <c r="D26" s="2" t="str">
        <f t="shared" si="4"/>
        <v>Mon</v>
      </c>
      <c r="E26" s="34">
        <v>43409</v>
      </c>
      <c r="F26" s="30">
        <v>46683</v>
      </c>
      <c r="G26" s="2" t="s">
        <v>53</v>
      </c>
      <c r="H26" s="30" t="s">
        <v>54</v>
      </c>
      <c r="I26" s="2">
        <v>3</v>
      </c>
      <c r="J26" s="30">
        <v>15</v>
      </c>
      <c r="K26" s="2">
        <v>1</v>
      </c>
      <c r="L26" s="30">
        <v>390</v>
      </c>
      <c r="M26" s="2">
        <v>2</v>
      </c>
      <c r="N26" s="14">
        <v>2.5451388888888888E-2</v>
      </c>
      <c r="O26" s="2">
        <f t="shared" si="6"/>
        <v>0.61083333333333334</v>
      </c>
      <c r="P26" s="8">
        <f>VLOOKUP(F26,'SC Data'!F:K,6,FALSE)</f>
        <v>0</v>
      </c>
      <c r="Q26" s="41">
        <f t="shared" si="0"/>
        <v>1</v>
      </c>
      <c r="R26" s="41">
        <f>VLOOKUP(F26,'SC Data'!F:L,7,FALSE)</f>
        <v>0</v>
      </c>
      <c r="S26" s="41">
        <f t="shared" si="5"/>
        <v>1</v>
      </c>
      <c r="T26" s="35">
        <f>SUMIF(Activity!F:F,'Goodsin Data'!F:F,Activity!O:O)</f>
        <v>2.5451388888888888E-2</v>
      </c>
      <c r="U26" s="41">
        <f>SUMIF('Short-Extra'!F:F,'Goodsin Data'!F:F,'Short-Extra'!N:N)</f>
        <v>0</v>
      </c>
      <c r="V26" s="41">
        <f>SUMIF('Short-Extra'!F:F,'Goodsin Data'!F:F,'Short-Extra'!O:O)</f>
        <v>0</v>
      </c>
    </row>
    <row r="27" spans="1:22" x14ac:dyDescent="0.25">
      <c r="A27" s="2">
        <f t="shared" si="1"/>
        <v>2018</v>
      </c>
      <c r="B27" s="2" t="str">
        <f t="shared" si="2"/>
        <v>Nov</v>
      </c>
      <c r="C27" s="2">
        <f t="shared" si="3"/>
        <v>45</v>
      </c>
      <c r="D27" s="2" t="str">
        <f t="shared" si="4"/>
        <v>Mon</v>
      </c>
      <c r="E27" s="34">
        <v>43409</v>
      </c>
      <c r="F27" s="30">
        <v>46918</v>
      </c>
      <c r="G27" s="2" t="s">
        <v>35</v>
      </c>
      <c r="H27" s="30" t="s">
        <v>52</v>
      </c>
      <c r="I27" s="2">
        <v>4</v>
      </c>
      <c r="J27" s="30">
        <v>10</v>
      </c>
      <c r="K27" s="2">
        <v>1</v>
      </c>
      <c r="L27" s="30">
        <v>630</v>
      </c>
      <c r="M27" s="2">
        <v>2</v>
      </c>
      <c r="N27" s="14">
        <v>5.5555555555555558E-3</v>
      </c>
      <c r="O27" s="2">
        <f t="shared" si="6"/>
        <v>0.13333333333333333</v>
      </c>
      <c r="P27" s="8">
        <f>VLOOKUP(F27,'SC Data'!F:K,6,FALSE)</f>
        <v>0</v>
      </c>
      <c r="Q27" s="41">
        <f t="shared" si="0"/>
        <v>1</v>
      </c>
      <c r="R27" s="41">
        <f>VLOOKUP(F27,'SC Data'!F:L,7,FALSE)</f>
        <v>0</v>
      </c>
      <c r="S27" s="41">
        <f t="shared" si="5"/>
        <v>1</v>
      </c>
      <c r="T27" s="35">
        <f>SUMIF(Activity!F:F,'Goodsin Data'!F:F,Activity!O:O)</f>
        <v>5.5555555555555558E-3</v>
      </c>
      <c r="U27" s="41">
        <f>SUMIF('Short-Extra'!F:F,'Goodsin Data'!F:F,'Short-Extra'!N:N)</f>
        <v>0</v>
      </c>
      <c r="V27" s="41">
        <f>SUMIF('Short-Extra'!F:F,'Goodsin Data'!F:F,'Short-Extra'!O:O)</f>
        <v>0</v>
      </c>
    </row>
    <row r="28" spans="1:22" x14ac:dyDescent="0.25">
      <c r="A28" s="2">
        <f t="shared" si="1"/>
        <v>2018</v>
      </c>
      <c r="B28" s="2" t="str">
        <f t="shared" si="2"/>
        <v>Nov</v>
      </c>
      <c r="C28" s="2">
        <f t="shared" si="3"/>
        <v>45</v>
      </c>
      <c r="D28" s="2" t="str">
        <f t="shared" si="4"/>
        <v>Mon</v>
      </c>
      <c r="E28" s="34">
        <v>43409</v>
      </c>
      <c r="F28" s="30">
        <v>46923</v>
      </c>
      <c r="G28" s="2" t="s">
        <v>10</v>
      </c>
      <c r="H28" s="30" t="s">
        <v>51</v>
      </c>
      <c r="I28" s="2">
        <v>10</v>
      </c>
      <c r="J28" s="30">
        <v>24</v>
      </c>
      <c r="K28" s="2">
        <v>7</v>
      </c>
      <c r="L28" s="30">
        <v>1486</v>
      </c>
      <c r="M28" s="2">
        <v>6</v>
      </c>
      <c r="N28" s="14">
        <v>0.11122685185185184</v>
      </c>
      <c r="O28" s="2">
        <f t="shared" si="6"/>
        <v>2.6694444444444443</v>
      </c>
      <c r="P28" s="8">
        <f>VLOOKUP(F28,'SC Data'!F:K,6,FALSE)</f>
        <v>1</v>
      </c>
      <c r="Q28" s="41">
        <f t="shared" si="0"/>
        <v>0</v>
      </c>
      <c r="R28" s="41">
        <f>VLOOKUP(F28,'SC Data'!F:L,7,FALSE)</f>
        <v>1</v>
      </c>
      <c r="S28" s="41">
        <f t="shared" si="5"/>
        <v>0</v>
      </c>
      <c r="T28" s="35">
        <f>SUMIF(Activity!F:F,'Goodsin Data'!F:F,Activity!O:O)</f>
        <v>0.11122685185185185</v>
      </c>
      <c r="U28" s="41">
        <f>SUMIF('Short-Extra'!F:F,'Goodsin Data'!F:F,'Short-Extra'!N:N)</f>
        <v>0</v>
      </c>
      <c r="V28" s="41">
        <f>SUMIF('Short-Extra'!F:F,'Goodsin Data'!F:F,'Short-Extra'!O:O)</f>
        <v>0</v>
      </c>
    </row>
    <row r="29" spans="1:22" x14ac:dyDescent="0.25">
      <c r="A29" s="2">
        <f t="shared" si="1"/>
        <v>2018</v>
      </c>
      <c r="B29" s="2" t="str">
        <f t="shared" si="2"/>
        <v>Nov</v>
      </c>
      <c r="C29" s="2">
        <f t="shared" si="3"/>
        <v>45</v>
      </c>
      <c r="D29" s="2" t="str">
        <f t="shared" si="4"/>
        <v>Mon</v>
      </c>
      <c r="E29" s="28">
        <v>43409</v>
      </c>
      <c r="F29" s="30">
        <v>44827</v>
      </c>
      <c r="G29" s="2" t="s">
        <v>109</v>
      </c>
      <c r="H29" s="30" t="s">
        <v>110</v>
      </c>
      <c r="I29" s="2">
        <v>54</v>
      </c>
      <c r="J29" s="30">
        <v>11</v>
      </c>
      <c r="K29" s="2">
        <v>351</v>
      </c>
      <c r="L29" s="30">
        <v>6030</v>
      </c>
      <c r="M29" s="2">
        <v>2</v>
      </c>
      <c r="N29" s="14">
        <v>6.2847222222222228E-3</v>
      </c>
      <c r="O29" s="2">
        <f t="shared" si="6"/>
        <v>0.15083333333333335</v>
      </c>
      <c r="P29" s="8">
        <f>VLOOKUP(F29,'SC Data'!F:K,6,FALSE)</f>
        <v>0</v>
      </c>
      <c r="Q29" s="41">
        <f t="shared" si="0"/>
        <v>1</v>
      </c>
      <c r="R29" s="41">
        <f>VLOOKUP(F29,'SC Data'!F:L,7,FALSE)</f>
        <v>0</v>
      </c>
      <c r="S29" s="41">
        <f t="shared" si="5"/>
        <v>1</v>
      </c>
      <c r="T29" s="35">
        <f>SUMIF(Activity!F:F,'Goodsin Data'!F:F,Activity!O:O)</f>
        <v>6.2847222222222228E-3</v>
      </c>
      <c r="U29" s="41">
        <f>SUMIF('Short-Extra'!F:F,'Goodsin Data'!F:F,'Short-Extra'!N:N)</f>
        <v>0</v>
      </c>
      <c r="V29" s="41">
        <f>SUMIF('Short-Extra'!F:F,'Goodsin Data'!F:F,'Short-Extra'!O:O)</f>
        <v>0</v>
      </c>
    </row>
    <row r="30" spans="1:22" x14ac:dyDescent="0.25">
      <c r="A30" s="2">
        <f t="shared" si="1"/>
        <v>2018</v>
      </c>
      <c r="B30" s="2" t="str">
        <f t="shared" si="2"/>
        <v>Nov</v>
      </c>
      <c r="C30" s="2">
        <f t="shared" si="3"/>
        <v>45</v>
      </c>
      <c r="D30" s="2" t="str">
        <f t="shared" si="4"/>
        <v>Tue</v>
      </c>
      <c r="E30" s="34">
        <v>43410</v>
      </c>
      <c r="F30" s="30">
        <v>44884</v>
      </c>
      <c r="G30" s="2" t="s">
        <v>35</v>
      </c>
      <c r="H30" s="30" t="s">
        <v>57</v>
      </c>
      <c r="I30" s="2">
        <v>12</v>
      </c>
      <c r="J30" s="30">
        <v>33</v>
      </c>
      <c r="K30" s="2">
        <v>2</v>
      </c>
      <c r="L30" s="30">
        <v>1935</v>
      </c>
      <c r="M30" s="2">
        <v>3</v>
      </c>
      <c r="N30" s="14">
        <v>5.9849537037037041E-2</v>
      </c>
      <c r="O30" s="2">
        <f t="shared" si="6"/>
        <v>1.4363888888888889</v>
      </c>
      <c r="P30" s="8">
        <f>VLOOKUP(F30,'SC Data'!F:K,6,FALSE)</f>
        <v>1</v>
      </c>
      <c r="Q30" s="41">
        <f t="shared" si="0"/>
        <v>0</v>
      </c>
      <c r="R30" s="41">
        <f>VLOOKUP(F30,'SC Data'!F:L,7,FALSE)</f>
        <v>0</v>
      </c>
      <c r="S30" s="41">
        <f t="shared" si="5"/>
        <v>1</v>
      </c>
      <c r="T30" s="35">
        <f>SUMIF(Activity!F:F,'Goodsin Data'!F:F,Activity!O:O)</f>
        <v>5.9849537037037034E-2</v>
      </c>
      <c r="U30" s="41">
        <f>SUMIF('Short-Extra'!F:F,'Goodsin Data'!F:F,'Short-Extra'!N:N)</f>
        <v>0</v>
      </c>
      <c r="V30" s="41">
        <f>SUMIF('Short-Extra'!F:F,'Goodsin Data'!F:F,'Short-Extra'!O:O)</f>
        <v>0</v>
      </c>
    </row>
    <row r="31" spans="1:22" x14ac:dyDescent="0.25">
      <c r="A31" s="2">
        <f t="shared" si="1"/>
        <v>2018</v>
      </c>
      <c r="B31" s="2" t="str">
        <f t="shared" si="2"/>
        <v>Nov</v>
      </c>
      <c r="C31" s="2">
        <f t="shared" si="3"/>
        <v>45</v>
      </c>
      <c r="D31" s="2" t="str">
        <f t="shared" si="4"/>
        <v>Tue</v>
      </c>
      <c r="E31" s="34">
        <v>43410</v>
      </c>
      <c r="F31" s="30">
        <v>44904</v>
      </c>
      <c r="G31" s="2" t="s">
        <v>60</v>
      </c>
      <c r="H31" s="30" t="s">
        <v>61</v>
      </c>
      <c r="I31" s="2">
        <v>25</v>
      </c>
      <c r="J31" s="30">
        <v>17</v>
      </c>
      <c r="K31" s="2">
        <v>91</v>
      </c>
      <c r="L31" s="30">
        <v>3670</v>
      </c>
      <c r="M31" s="2">
        <v>5</v>
      </c>
      <c r="N31" s="14">
        <v>1.1863425925925925E-2</v>
      </c>
      <c r="O31" s="2">
        <f t="shared" si="6"/>
        <v>0.28472222222222221</v>
      </c>
      <c r="P31" s="8">
        <f>VLOOKUP(F31,'SC Data'!F:K,6,FALSE)</f>
        <v>0</v>
      </c>
      <c r="Q31" s="41">
        <f t="shared" si="0"/>
        <v>1</v>
      </c>
      <c r="R31" s="41">
        <f>VLOOKUP(F31,'SC Data'!F:L,7,FALSE)</f>
        <v>1</v>
      </c>
      <c r="S31" s="41">
        <f t="shared" si="5"/>
        <v>0</v>
      </c>
      <c r="T31" s="35">
        <f>SUMIF(Activity!F:F,'Goodsin Data'!F:F,Activity!O:O)</f>
        <v>1.1863425925925925E-2</v>
      </c>
      <c r="U31" s="41">
        <f>SUMIF('Short-Extra'!F:F,'Goodsin Data'!F:F,'Short-Extra'!N:N)</f>
        <v>0</v>
      </c>
      <c r="V31" s="41">
        <f>SUMIF('Short-Extra'!F:F,'Goodsin Data'!F:F,'Short-Extra'!O:O)</f>
        <v>0</v>
      </c>
    </row>
    <row r="32" spans="1:22" x14ac:dyDescent="0.25">
      <c r="A32" s="2">
        <f t="shared" si="1"/>
        <v>2018</v>
      </c>
      <c r="B32" s="2" t="str">
        <f t="shared" si="2"/>
        <v>Nov</v>
      </c>
      <c r="C32" s="2">
        <f t="shared" si="3"/>
        <v>45</v>
      </c>
      <c r="D32" s="2" t="str">
        <f t="shared" si="4"/>
        <v>Tue</v>
      </c>
      <c r="E32" s="34">
        <v>43410</v>
      </c>
      <c r="F32" s="30">
        <v>46938</v>
      </c>
      <c r="G32" s="2" t="s">
        <v>58</v>
      </c>
      <c r="H32" s="30" t="s">
        <v>59</v>
      </c>
      <c r="I32" s="2">
        <v>15</v>
      </c>
      <c r="J32" s="30">
        <v>27</v>
      </c>
      <c r="K32" s="2">
        <v>3</v>
      </c>
      <c r="L32" s="30">
        <v>2924</v>
      </c>
      <c r="M32" s="2">
        <v>2</v>
      </c>
      <c r="N32" s="14">
        <v>5.3240740740740744E-4</v>
      </c>
      <c r="O32" s="2">
        <f t="shared" si="6"/>
        <v>1.2777777777777779E-2</v>
      </c>
      <c r="P32" s="8">
        <f>VLOOKUP(F32,'SC Data'!F:K,6,FALSE)</f>
        <v>0</v>
      </c>
      <c r="Q32" s="41">
        <f t="shared" si="0"/>
        <v>1</v>
      </c>
      <c r="R32" s="41">
        <f>VLOOKUP(F32,'SC Data'!F:L,7,FALSE)</f>
        <v>0</v>
      </c>
      <c r="S32" s="41">
        <f t="shared" si="5"/>
        <v>1</v>
      </c>
      <c r="T32" s="35">
        <f>SUMIF(Activity!F:F,'Goodsin Data'!F:F,Activity!O:O)</f>
        <v>5.3240740740740744E-4</v>
      </c>
      <c r="U32" s="41">
        <f>SUMIF('Short-Extra'!F:F,'Goodsin Data'!F:F,'Short-Extra'!N:N)</f>
        <v>0</v>
      </c>
      <c r="V32" s="41">
        <f>SUMIF('Short-Extra'!F:F,'Goodsin Data'!F:F,'Short-Extra'!O:O)</f>
        <v>0</v>
      </c>
    </row>
    <row r="33" spans="1:22" x14ac:dyDescent="0.25">
      <c r="A33" s="2">
        <f t="shared" si="1"/>
        <v>2018</v>
      </c>
      <c r="B33" s="2" t="str">
        <f t="shared" si="2"/>
        <v>Nov</v>
      </c>
      <c r="C33" s="2">
        <f t="shared" si="3"/>
        <v>45</v>
      </c>
      <c r="D33" s="2" t="str">
        <f t="shared" si="4"/>
        <v>Tue</v>
      </c>
      <c r="E33" s="34">
        <v>43410</v>
      </c>
      <c r="F33" s="30">
        <v>47024</v>
      </c>
      <c r="G33" s="2" t="s">
        <v>62</v>
      </c>
      <c r="H33" s="30" t="s">
        <v>63</v>
      </c>
      <c r="I33" s="2">
        <v>22</v>
      </c>
      <c r="J33" s="30">
        <v>33</v>
      </c>
      <c r="K33" s="2">
        <v>4</v>
      </c>
      <c r="L33" s="30">
        <v>3270</v>
      </c>
      <c r="M33" s="2">
        <v>5</v>
      </c>
      <c r="N33" s="14">
        <v>0.1592476851851852</v>
      </c>
      <c r="O33" s="2">
        <f t="shared" si="6"/>
        <v>3.821944444444445</v>
      </c>
      <c r="P33" s="8">
        <f>VLOOKUP(F33,'SC Data'!F:K,6,FALSE)</f>
        <v>1</v>
      </c>
      <c r="Q33" s="41">
        <f t="shared" si="0"/>
        <v>0</v>
      </c>
      <c r="R33" s="41">
        <f>VLOOKUP(F33,'SC Data'!F:L,7,FALSE)</f>
        <v>1</v>
      </c>
      <c r="S33" s="41">
        <f t="shared" si="5"/>
        <v>0</v>
      </c>
      <c r="T33" s="35">
        <f>SUMIF(Activity!F:F,'Goodsin Data'!F:F,Activity!O:O)</f>
        <v>0.15924768518518517</v>
      </c>
      <c r="U33" s="41">
        <f>SUMIF('Short-Extra'!F:F,'Goodsin Data'!F:F,'Short-Extra'!N:N)</f>
        <v>0</v>
      </c>
      <c r="V33" s="41">
        <f>SUMIF('Short-Extra'!F:F,'Goodsin Data'!F:F,'Short-Extra'!O:O)</f>
        <v>0</v>
      </c>
    </row>
    <row r="34" spans="1:22" x14ac:dyDescent="0.25">
      <c r="A34" s="2">
        <f t="shared" si="1"/>
        <v>2018</v>
      </c>
      <c r="B34" s="2" t="str">
        <f t="shared" si="2"/>
        <v>Nov</v>
      </c>
      <c r="C34" s="2">
        <f t="shared" si="3"/>
        <v>45</v>
      </c>
      <c r="D34" s="2" t="str">
        <f t="shared" si="4"/>
        <v>Tue</v>
      </c>
      <c r="E34" s="34">
        <v>43410</v>
      </c>
      <c r="F34" s="30" t="s">
        <v>111</v>
      </c>
      <c r="G34" s="2" t="s">
        <v>112</v>
      </c>
      <c r="H34" s="30" t="s">
        <v>113</v>
      </c>
      <c r="I34" s="2">
        <v>62</v>
      </c>
      <c r="J34" s="30">
        <v>31</v>
      </c>
      <c r="K34" s="2">
        <v>53</v>
      </c>
      <c r="L34" s="30">
        <v>16541</v>
      </c>
      <c r="M34" s="2">
        <v>5</v>
      </c>
      <c r="N34" s="14">
        <v>2.4699074074074078E-2</v>
      </c>
      <c r="O34" s="2">
        <f t="shared" si="6"/>
        <v>0.59277777777777785</v>
      </c>
      <c r="P34" s="8">
        <f>VLOOKUP(F34,'SC Data'!F:K,6,FALSE)</f>
        <v>0</v>
      </c>
      <c r="Q34" s="41">
        <f t="shared" si="0"/>
        <v>1</v>
      </c>
      <c r="R34" s="41">
        <f>VLOOKUP(F34,'SC Data'!F:L,7,FALSE)</f>
        <v>0</v>
      </c>
      <c r="S34" s="41">
        <f t="shared" si="5"/>
        <v>1</v>
      </c>
      <c r="T34" s="35">
        <f>SUMIF(Activity!F:F,'Goodsin Data'!F:F,Activity!O:O)</f>
        <v>2.4699074074074075E-2</v>
      </c>
      <c r="U34" s="41">
        <f>SUMIF('Short-Extra'!F:F,'Goodsin Data'!F:F,'Short-Extra'!N:N)</f>
        <v>0</v>
      </c>
      <c r="V34" s="41">
        <f>SUMIF('Short-Extra'!F:F,'Goodsin Data'!F:F,'Short-Extra'!O:O)</f>
        <v>0</v>
      </c>
    </row>
    <row r="35" spans="1:22" x14ac:dyDescent="0.25">
      <c r="A35" s="2">
        <f t="shared" si="1"/>
        <v>2018</v>
      </c>
      <c r="B35" s="2" t="str">
        <f t="shared" si="2"/>
        <v>Nov</v>
      </c>
      <c r="C35" s="2">
        <f t="shared" si="3"/>
        <v>45</v>
      </c>
      <c r="D35" s="2" t="str">
        <f t="shared" si="4"/>
        <v>Tue</v>
      </c>
      <c r="E35" s="34">
        <v>43410</v>
      </c>
      <c r="F35" s="30" t="s">
        <v>114</v>
      </c>
      <c r="G35" s="2" t="s">
        <v>115</v>
      </c>
      <c r="H35" s="30" t="s">
        <v>116</v>
      </c>
      <c r="I35" s="2">
        <v>23</v>
      </c>
      <c r="J35" s="30">
        <v>28</v>
      </c>
      <c r="K35" s="2">
        <v>15</v>
      </c>
      <c r="L35" s="30">
        <v>2830</v>
      </c>
      <c r="M35" s="2">
        <v>9</v>
      </c>
      <c r="N35" s="14">
        <v>1.8460648148148146E-2</v>
      </c>
      <c r="O35" s="2">
        <f t="shared" si="6"/>
        <v>0.44305555555555554</v>
      </c>
      <c r="P35" s="8">
        <f>VLOOKUP(F35,'SC Data'!F:K,6,FALSE)</f>
        <v>1</v>
      </c>
      <c r="Q35" s="41">
        <f t="shared" si="0"/>
        <v>0</v>
      </c>
      <c r="R35" s="41">
        <f>VLOOKUP(F35,'SC Data'!F:L,7,FALSE)</f>
        <v>1</v>
      </c>
      <c r="S35" s="41">
        <f t="shared" si="5"/>
        <v>0</v>
      </c>
      <c r="T35" s="35">
        <f>SUMIF(Activity!F:F,'Goodsin Data'!F:F,Activity!O:O)</f>
        <v>1.846064814814815E-2</v>
      </c>
      <c r="U35" s="41">
        <f>SUMIF('Short-Extra'!F:F,'Goodsin Data'!F:F,'Short-Extra'!N:N)</f>
        <v>0</v>
      </c>
      <c r="V35" s="41">
        <f>SUMIF('Short-Extra'!F:F,'Goodsin Data'!F:F,'Short-Extra'!O:O)</f>
        <v>0</v>
      </c>
    </row>
    <row r="36" spans="1:22" x14ac:dyDescent="0.25">
      <c r="A36" s="2">
        <f t="shared" si="1"/>
        <v>2018</v>
      </c>
      <c r="B36" s="2" t="str">
        <f t="shared" si="2"/>
        <v>Nov</v>
      </c>
      <c r="C36" s="2">
        <f t="shared" si="3"/>
        <v>45</v>
      </c>
      <c r="D36" s="2" t="str">
        <f t="shared" si="4"/>
        <v>Tue</v>
      </c>
      <c r="E36" s="34">
        <v>43410</v>
      </c>
      <c r="F36" s="30" t="s">
        <v>117</v>
      </c>
      <c r="G36" s="2" t="s">
        <v>118</v>
      </c>
      <c r="H36" s="30" t="s">
        <v>119</v>
      </c>
      <c r="I36" s="2">
        <v>34</v>
      </c>
      <c r="J36" s="30">
        <v>28</v>
      </c>
      <c r="K36" s="2">
        <v>40</v>
      </c>
      <c r="L36" s="30">
        <v>6842</v>
      </c>
      <c r="M36" s="2">
        <v>17</v>
      </c>
      <c r="N36" s="14">
        <v>0.64892361111111108</v>
      </c>
      <c r="O36" s="2">
        <f t="shared" si="6"/>
        <v>15.574166666666667</v>
      </c>
      <c r="P36" s="8">
        <f>VLOOKUP(F36,'SC Data'!F:K,6,FALSE)</f>
        <v>0</v>
      </c>
      <c r="Q36" s="41">
        <f t="shared" si="0"/>
        <v>1</v>
      </c>
      <c r="R36" s="41">
        <f>VLOOKUP(F36,'SC Data'!F:L,7,FALSE)</f>
        <v>1</v>
      </c>
      <c r="S36" s="41">
        <f t="shared" si="5"/>
        <v>0</v>
      </c>
      <c r="T36" s="35">
        <f>SUMIF(Activity!F:F,'Goodsin Data'!F:F,Activity!O:O)</f>
        <v>0.64892361111111097</v>
      </c>
      <c r="U36" s="41">
        <f>SUMIF('Short-Extra'!F:F,'Goodsin Data'!F:F,'Short-Extra'!N:N)</f>
        <v>0</v>
      </c>
      <c r="V36" s="41">
        <f>SUMIF('Short-Extra'!F:F,'Goodsin Data'!F:F,'Short-Extra'!O:O)</f>
        <v>0</v>
      </c>
    </row>
    <row r="37" spans="1:22" x14ac:dyDescent="0.25">
      <c r="A37" s="2">
        <f t="shared" si="1"/>
        <v>2018</v>
      </c>
      <c r="B37" s="2" t="str">
        <f t="shared" si="2"/>
        <v>Nov</v>
      </c>
      <c r="C37" s="2">
        <f t="shared" si="3"/>
        <v>45</v>
      </c>
      <c r="D37" s="2" t="str">
        <f t="shared" si="4"/>
        <v>Tue</v>
      </c>
      <c r="E37" s="28">
        <v>43410</v>
      </c>
      <c r="F37" s="30">
        <v>47110</v>
      </c>
      <c r="G37" s="2" t="s">
        <v>921</v>
      </c>
      <c r="H37" s="30" t="s">
        <v>922</v>
      </c>
      <c r="I37" s="2">
        <v>0</v>
      </c>
      <c r="J37" s="30">
        <v>0</v>
      </c>
      <c r="K37" s="2">
        <v>1</v>
      </c>
      <c r="L37" s="30">
        <v>96</v>
      </c>
      <c r="M37" s="2">
        <v>4</v>
      </c>
      <c r="N37" s="14">
        <v>2.685185185185185E-3</v>
      </c>
      <c r="O37" s="2">
        <f t="shared" si="6"/>
        <v>6.4444444444444443E-2</v>
      </c>
      <c r="P37" s="8">
        <f>VLOOKUP(F37,'SC Data'!F:K,6,FALSE)</f>
        <v>1</v>
      </c>
      <c r="Q37" s="41">
        <f t="shared" si="0"/>
        <v>0</v>
      </c>
      <c r="R37" s="41">
        <f>VLOOKUP(F37,'SC Data'!F:L,7,FALSE)</f>
        <v>0</v>
      </c>
      <c r="S37" s="41">
        <f t="shared" si="5"/>
        <v>1</v>
      </c>
      <c r="T37" s="35">
        <f>SUMIF(Activity!F:F,'Goodsin Data'!F:F,Activity!O:O)</f>
        <v>2.685185185185185E-3</v>
      </c>
      <c r="U37" s="41">
        <f>SUMIF('Short-Extra'!F:F,'Goodsin Data'!F:F,'Short-Extra'!N:N)</f>
        <v>0</v>
      </c>
      <c r="V37" s="41">
        <f>SUMIF('Short-Extra'!F:F,'Goodsin Data'!F:F,'Short-Extra'!O:O)</f>
        <v>0</v>
      </c>
    </row>
    <row r="38" spans="1:22" x14ac:dyDescent="0.25">
      <c r="A38" s="2">
        <f t="shared" si="1"/>
        <v>2018</v>
      </c>
      <c r="B38" s="2" t="str">
        <f t="shared" si="2"/>
        <v>Nov</v>
      </c>
      <c r="C38" s="2">
        <f t="shared" si="3"/>
        <v>45</v>
      </c>
      <c r="D38" s="2" t="str">
        <f t="shared" si="4"/>
        <v>Wed</v>
      </c>
      <c r="E38" s="34">
        <v>43411</v>
      </c>
      <c r="F38" s="30">
        <v>44919</v>
      </c>
      <c r="G38" s="2" t="s">
        <v>74</v>
      </c>
      <c r="H38" s="30" t="s">
        <v>75</v>
      </c>
      <c r="I38" s="2">
        <v>22</v>
      </c>
      <c r="J38" s="30">
        <v>32</v>
      </c>
      <c r="K38" s="2">
        <v>17</v>
      </c>
      <c r="L38" s="30">
        <v>2706</v>
      </c>
      <c r="M38" s="2">
        <v>2</v>
      </c>
      <c r="N38" s="14">
        <v>4.7881944444444442E-2</v>
      </c>
      <c r="O38" s="2">
        <f t="shared" si="6"/>
        <v>1.1491666666666667</v>
      </c>
      <c r="P38" s="8">
        <f>VLOOKUP(F38,'SC Data'!F:K,6,FALSE)</f>
        <v>1</v>
      </c>
      <c r="Q38" s="41">
        <f t="shared" si="0"/>
        <v>0</v>
      </c>
      <c r="R38" s="41">
        <f>VLOOKUP(F38,'SC Data'!F:L,7,FALSE)</f>
        <v>1</v>
      </c>
      <c r="S38" s="41">
        <f t="shared" si="5"/>
        <v>0</v>
      </c>
      <c r="T38" s="35">
        <f>SUMIF(Activity!F:F,'Goodsin Data'!F:F,Activity!O:O)</f>
        <v>4.7881944444444435E-2</v>
      </c>
      <c r="U38" s="41">
        <f>SUMIF('Short-Extra'!F:F,'Goodsin Data'!F:F,'Short-Extra'!N:N)</f>
        <v>0</v>
      </c>
      <c r="V38" s="41">
        <f>SUMIF('Short-Extra'!F:F,'Goodsin Data'!F:F,'Short-Extra'!O:O)</f>
        <v>0</v>
      </c>
    </row>
    <row r="39" spans="1:22" x14ac:dyDescent="0.25">
      <c r="A39" s="2">
        <f t="shared" si="1"/>
        <v>2018</v>
      </c>
      <c r="B39" s="2" t="str">
        <f t="shared" si="2"/>
        <v>Nov</v>
      </c>
      <c r="C39" s="2">
        <f t="shared" si="3"/>
        <v>45</v>
      </c>
      <c r="D39" s="2" t="str">
        <f t="shared" si="4"/>
        <v>Wed</v>
      </c>
      <c r="E39" s="34">
        <v>43411</v>
      </c>
      <c r="F39" s="30">
        <v>46924</v>
      </c>
      <c r="G39" s="2" t="s">
        <v>10</v>
      </c>
      <c r="H39" s="30" t="s">
        <v>73</v>
      </c>
      <c r="I39" s="2">
        <v>10</v>
      </c>
      <c r="J39" s="30">
        <v>27</v>
      </c>
      <c r="K39" s="2">
        <v>5</v>
      </c>
      <c r="L39" s="30">
        <v>1371</v>
      </c>
      <c r="M39" s="2">
        <v>4</v>
      </c>
      <c r="N39" s="14">
        <v>6.3657407407407399E-2</v>
      </c>
      <c r="O39" s="2">
        <f t="shared" si="6"/>
        <v>1.5277777777777777</v>
      </c>
      <c r="P39" s="8">
        <f>VLOOKUP(F39,'SC Data'!F:K,6,FALSE)</f>
        <v>1</v>
      </c>
      <c r="Q39" s="41">
        <f t="shared" si="0"/>
        <v>0</v>
      </c>
      <c r="R39" s="41">
        <f>VLOOKUP(F39,'SC Data'!F:L,7,FALSE)</f>
        <v>1</v>
      </c>
      <c r="S39" s="41">
        <f t="shared" si="5"/>
        <v>0</v>
      </c>
      <c r="T39" s="35">
        <f>SUMIF(Activity!F:F,'Goodsin Data'!F:F,Activity!O:O)</f>
        <v>6.3657407407407413E-2</v>
      </c>
      <c r="U39" s="41">
        <f>SUMIF('Short-Extra'!F:F,'Goodsin Data'!F:F,'Short-Extra'!N:N)</f>
        <v>1</v>
      </c>
      <c r="V39" s="41">
        <f>SUMIF('Short-Extra'!F:F,'Goodsin Data'!F:F,'Short-Extra'!O:O)</f>
        <v>0</v>
      </c>
    </row>
    <row r="40" spans="1:22" x14ac:dyDescent="0.25">
      <c r="A40" s="2">
        <f t="shared" si="1"/>
        <v>2018</v>
      </c>
      <c r="B40" s="2" t="str">
        <f t="shared" si="2"/>
        <v>Nov</v>
      </c>
      <c r="C40" s="2">
        <f t="shared" si="3"/>
        <v>45</v>
      </c>
      <c r="D40" s="2" t="str">
        <f t="shared" si="4"/>
        <v>Wed</v>
      </c>
      <c r="E40" s="34">
        <v>43411</v>
      </c>
      <c r="F40" s="30" t="s">
        <v>70</v>
      </c>
      <c r="G40" s="2" t="s">
        <v>71</v>
      </c>
      <c r="H40" s="30" t="s">
        <v>72</v>
      </c>
      <c r="I40" s="2">
        <v>21</v>
      </c>
      <c r="J40" s="30">
        <v>22</v>
      </c>
      <c r="K40" s="2">
        <v>23</v>
      </c>
      <c r="L40" s="30">
        <v>2110</v>
      </c>
      <c r="M40" s="2">
        <v>3</v>
      </c>
      <c r="N40" s="14">
        <v>8.611111111111111E-3</v>
      </c>
      <c r="O40" s="2">
        <f t="shared" si="6"/>
        <v>0.20666666666666667</v>
      </c>
      <c r="P40" s="8">
        <f>VLOOKUP(F40,'SC Data'!F:K,6,FALSE)</f>
        <v>1</v>
      </c>
      <c r="Q40" s="41">
        <f t="shared" si="0"/>
        <v>0</v>
      </c>
      <c r="R40" s="41">
        <f>VLOOKUP(F40,'SC Data'!F:L,7,FALSE)</f>
        <v>0</v>
      </c>
      <c r="S40" s="41">
        <f t="shared" si="5"/>
        <v>1</v>
      </c>
      <c r="T40" s="35">
        <f>SUMIF(Activity!F:F,'Goodsin Data'!F:F,Activity!O:O)</f>
        <v>8.611111111111111E-3</v>
      </c>
      <c r="U40" s="41">
        <f>SUMIF('Short-Extra'!F:F,'Goodsin Data'!F:F,'Short-Extra'!N:N)</f>
        <v>0</v>
      </c>
      <c r="V40" s="41">
        <f>SUMIF('Short-Extra'!F:F,'Goodsin Data'!F:F,'Short-Extra'!O:O)</f>
        <v>0</v>
      </c>
    </row>
    <row r="41" spans="1:22" x14ac:dyDescent="0.25">
      <c r="A41" s="2">
        <f t="shared" si="1"/>
        <v>2018</v>
      </c>
      <c r="B41" s="2" t="str">
        <f t="shared" si="2"/>
        <v>Nov</v>
      </c>
      <c r="C41" s="2">
        <f t="shared" si="3"/>
        <v>45</v>
      </c>
      <c r="D41" s="2" t="str">
        <f t="shared" si="4"/>
        <v>Wed</v>
      </c>
      <c r="E41" s="34">
        <v>43411</v>
      </c>
      <c r="F41" s="30" t="s">
        <v>120</v>
      </c>
      <c r="G41" s="2" t="s">
        <v>121</v>
      </c>
      <c r="H41" s="30" t="s">
        <v>122</v>
      </c>
      <c r="I41" s="2">
        <v>23</v>
      </c>
      <c r="J41" s="30">
        <v>28</v>
      </c>
      <c r="K41" s="2">
        <v>9</v>
      </c>
      <c r="L41" s="30">
        <v>3204</v>
      </c>
      <c r="M41" s="2">
        <v>7</v>
      </c>
      <c r="N41" s="14">
        <v>0.15693287037037038</v>
      </c>
      <c r="O41" s="2">
        <f t="shared" si="6"/>
        <v>3.7663888888888888</v>
      </c>
      <c r="P41" s="8">
        <f>VLOOKUP(F41,'SC Data'!F:K,6,FALSE)</f>
        <v>1</v>
      </c>
      <c r="Q41" s="41">
        <f t="shared" si="0"/>
        <v>0</v>
      </c>
      <c r="R41" s="41">
        <f>VLOOKUP(F41,'SC Data'!F:L,7,FALSE)</f>
        <v>1</v>
      </c>
      <c r="S41" s="41">
        <f t="shared" si="5"/>
        <v>0</v>
      </c>
      <c r="T41" s="35">
        <f>SUMIF(Activity!F:F,'Goodsin Data'!F:F,Activity!O:O)</f>
        <v>0.15693287037037035</v>
      </c>
      <c r="U41" s="41">
        <f>SUMIF('Short-Extra'!F:F,'Goodsin Data'!F:F,'Short-Extra'!N:N)</f>
        <v>0</v>
      </c>
      <c r="V41" s="41">
        <f>SUMIF('Short-Extra'!F:F,'Goodsin Data'!F:F,'Short-Extra'!O:O)</f>
        <v>0</v>
      </c>
    </row>
    <row r="42" spans="1:22" x14ac:dyDescent="0.25">
      <c r="A42" s="2">
        <f t="shared" si="1"/>
        <v>2018</v>
      </c>
      <c r="B42" s="2" t="str">
        <f t="shared" si="2"/>
        <v>Nov</v>
      </c>
      <c r="C42" s="2">
        <f t="shared" si="3"/>
        <v>45</v>
      </c>
      <c r="D42" s="2" t="str">
        <f t="shared" si="4"/>
        <v>Wed</v>
      </c>
      <c r="E42" s="34">
        <v>43411</v>
      </c>
      <c r="F42" s="30">
        <v>46928</v>
      </c>
      <c r="G42" s="2" t="s">
        <v>33</v>
      </c>
      <c r="H42" s="30" t="s">
        <v>123</v>
      </c>
      <c r="I42" s="2">
        <v>7</v>
      </c>
      <c r="J42" s="30">
        <v>33</v>
      </c>
      <c r="K42" s="2">
        <v>1</v>
      </c>
      <c r="L42" s="30">
        <v>528</v>
      </c>
      <c r="M42" s="2">
        <v>5</v>
      </c>
      <c r="N42" s="14">
        <v>0.10684027777777778</v>
      </c>
      <c r="O42" s="2">
        <f t="shared" si="6"/>
        <v>2.5641666666666669</v>
      </c>
      <c r="P42" s="8">
        <f>VLOOKUP(F42,'SC Data'!F:K,6,FALSE)</f>
        <v>1</v>
      </c>
      <c r="Q42" s="41">
        <f t="shared" si="0"/>
        <v>0</v>
      </c>
      <c r="R42" s="41">
        <f>VLOOKUP(F42,'SC Data'!F:L,7,FALSE)</f>
        <v>1</v>
      </c>
      <c r="S42" s="41">
        <f t="shared" si="5"/>
        <v>0</v>
      </c>
      <c r="T42" s="35">
        <f>SUMIF(Activity!F:F,'Goodsin Data'!F:F,Activity!O:O)</f>
        <v>0.10684027777777777</v>
      </c>
      <c r="U42" s="41">
        <f>SUMIF('Short-Extra'!F:F,'Goodsin Data'!F:F,'Short-Extra'!N:N)</f>
        <v>0</v>
      </c>
      <c r="V42" s="41">
        <f>SUMIF('Short-Extra'!F:F,'Goodsin Data'!F:F,'Short-Extra'!O:O)</f>
        <v>0</v>
      </c>
    </row>
    <row r="43" spans="1:22" x14ac:dyDescent="0.25">
      <c r="A43" s="2">
        <f t="shared" si="1"/>
        <v>2018</v>
      </c>
      <c r="B43" s="2" t="str">
        <f t="shared" si="2"/>
        <v>Nov</v>
      </c>
      <c r="C43" s="2">
        <f t="shared" si="3"/>
        <v>45</v>
      </c>
      <c r="D43" s="2" t="str">
        <f t="shared" si="4"/>
        <v>Wed</v>
      </c>
      <c r="E43" s="34">
        <v>43411</v>
      </c>
      <c r="F43" s="30">
        <v>44957</v>
      </c>
      <c r="G43" s="2" t="s">
        <v>55</v>
      </c>
      <c r="H43" s="30" t="s">
        <v>124</v>
      </c>
      <c r="I43" s="2">
        <v>35</v>
      </c>
      <c r="J43" s="30">
        <v>32</v>
      </c>
      <c r="K43" s="2">
        <v>115</v>
      </c>
      <c r="L43" s="30">
        <v>7829</v>
      </c>
      <c r="M43" s="2">
        <v>9</v>
      </c>
      <c r="N43" s="14">
        <v>0.40405092592592595</v>
      </c>
      <c r="O43" s="2">
        <f t="shared" si="6"/>
        <v>9.6972222222222229</v>
      </c>
      <c r="P43" s="8">
        <f>VLOOKUP(F43,'SC Data'!F:K,6,FALSE)</f>
        <v>0</v>
      </c>
      <c r="Q43" s="41">
        <f t="shared" si="0"/>
        <v>1</v>
      </c>
      <c r="R43" s="41">
        <f>VLOOKUP(F43,'SC Data'!F:L,7,FALSE)</f>
        <v>0</v>
      </c>
      <c r="S43" s="41">
        <f t="shared" si="5"/>
        <v>1</v>
      </c>
      <c r="T43" s="35">
        <f>SUMIF(Activity!F:F,'Goodsin Data'!F:F,Activity!O:O)</f>
        <v>0.4040509259259259</v>
      </c>
      <c r="U43" s="41">
        <f>SUMIF('Short-Extra'!F:F,'Goodsin Data'!F:F,'Short-Extra'!N:N)</f>
        <v>0</v>
      </c>
      <c r="V43" s="41">
        <f>SUMIF('Short-Extra'!F:F,'Goodsin Data'!F:F,'Short-Extra'!O:O)</f>
        <v>0</v>
      </c>
    </row>
    <row r="44" spans="1:22" x14ac:dyDescent="0.25">
      <c r="A44" s="2">
        <f t="shared" si="1"/>
        <v>2018</v>
      </c>
      <c r="B44" s="2" t="str">
        <f t="shared" si="2"/>
        <v>Nov</v>
      </c>
      <c r="C44" s="2">
        <f t="shared" si="3"/>
        <v>45</v>
      </c>
      <c r="D44" s="2" t="str">
        <f t="shared" si="4"/>
        <v>Wed</v>
      </c>
      <c r="E44" s="34">
        <v>43411</v>
      </c>
      <c r="F44" s="30">
        <v>39293</v>
      </c>
      <c r="G44" s="2" t="s">
        <v>125</v>
      </c>
      <c r="H44" s="30" t="s">
        <v>126</v>
      </c>
      <c r="I44" s="2">
        <v>52</v>
      </c>
      <c r="J44" s="30">
        <v>87</v>
      </c>
      <c r="K44" s="2">
        <v>201</v>
      </c>
      <c r="L44" s="30">
        <v>3458</v>
      </c>
      <c r="M44" s="2">
        <v>11</v>
      </c>
      <c r="N44" s="14">
        <v>0.43414351851851851</v>
      </c>
      <c r="O44" s="2">
        <f t="shared" si="6"/>
        <v>10.419444444444444</v>
      </c>
      <c r="P44" s="8">
        <f>VLOOKUP(F44,'SC Data'!F:K,6,FALSE)</f>
        <v>1</v>
      </c>
      <c r="Q44" s="41">
        <f t="shared" si="0"/>
        <v>0</v>
      </c>
      <c r="R44" s="41">
        <f>VLOOKUP(F44,'SC Data'!F:L,7,FALSE)</f>
        <v>1</v>
      </c>
      <c r="S44" s="41">
        <f t="shared" si="5"/>
        <v>0</v>
      </c>
      <c r="T44" s="35">
        <f>SUMIF(Activity!F:F,'Goodsin Data'!F:F,Activity!O:O)</f>
        <v>0.43414351851851851</v>
      </c>
      <c r="U44" s="41">
        <f>SUMIF('Short-Extra'!F:F,'Goodsin Data'!F:F,'Short-Extra'!N:N)</f>
        <v>1</v>
      </c>
      <c r="V44" s="41">
        <f>SUMIF('Short-Extra'!F:F,'Goodsin Data'!F:F,'Short-Extra'!O:O)</f>
        <v>0</v>
      </c>
    </row>
    <row r="45" spans="1:22" x14ac:dyDescent="0.25">
      <c r="A45" s="2">
        <f t="shared" si="1"/>
        <v>2018</v>
      </c>
      <c r="B45" s="2" t="str">
        <f t="shared" si="2"/>
        <v>Nov</v>
      </c>
      <c r="C45" s="2">
        <f t="shared" si="3"/>
        <v>45</v>
      </c>
      <c r="D45" s="2" t="str">
        <f t="shared" si="4"/>
        <v>Wed</v>
      </c>
      <c r="E45" s="28">
        <v>43411</v>
      </c>
      <c r="F45" s="30">
        <v>38352</v>
      </c>
      <c r="G45" s="2" t="s">
        <v>53</v>
      </c>
      <c r="H45" s="30" t="s">
        <v>226</v>
      </c>
      <c r="I45" s="2">
        <v>19</v>
      </c>
      <c r="J45" s="30">
        <v>32</v>
      </c>
      <c r="K45" s="2">
        <v>7</v>
      </c>
      <c r="L45" s="30">
        <v>5390</v>
      </c>
      <c r="M45" s="2">
        <v>2</v>
      </c>
      <c r="N45" s="14">
        <v>7.5775462962962961E-2</v>
      </c>
      <c r="O45" s="2">
        <f t="shared" si="6"/>
        <v>1.8186111111111112</v>
      </c>
      <c r="P45" s="8">
        <f>VLOOKUP(F45,'SC Data'!F:K,6,FALSE)</f>
        <v>1</v>
      </c>
      <c r="Q45" s="41">
        <f t="shared" si="0"/>
        <v>0</v>
      </c>
      <c r="R45" s="41">
        <f>VLOOKUP(F45,'SC Data'!F:L,7,FALSE)</f>
        <v>1</v>
      </c>
      <c r="S45" s="41">
        <f t="shared" si="5"/>
        <v>0</v>
      </c>
      <c r="T45" s="35">
        <f>SUMIF(Activity!F:F,'Goodsin Data'!F:F,Activity!O:O)</f>
        <v>7.5775462962962961E-2</v>
      </c>
      <c r="U45" s="41">
        <f>SUMIF('Short-Extra'!F:F,'Goodsin Data'!F:F,'Short-Extra'!N:N)</f>
        <v>0</v>
      </c>
      <c r="V45" s="41">
        <f>SUMIF('Short-Extra'!F:F,'Goodsin Data'!F:F,'Short-Extra'!O:O)</f>
        <v>0</v>
      </c>
    </row>
    <row r="46" spans="1:22" x14ac:dyDescent="0.25">
      <c r="A46" s="2">
        <f t="shared" si="1"/>
        <v>2018</v>
      </c>
      <c r="B46" s="2" t="str">
        <f t="shared" si="2"/>
        <v>Nov</v>
      </c>
      <c r="C46" s="2">
        <f t="shared" si="3"/>
        <v>45</v>
      </c>
      <c r="D46" s="2" t="str">
        <f t="shared" si="4"/>
        <v>Thu</v>
      </c>
      <c r="E46" s="34">
        <v>43412</v>
      </c>
      <c r="F46" s="30" t="s">
        <v>64</v>
      </c>
      <c r="G46" s="2" t="s">
        <v>65</v>
      </c>
      <c r="H46" s="30" t="s">
        <v>66</v>
      </c>
      <c r="I46" s="2">
        <v>16</v>
      </c>
      <c r="J46" s="30">
        <v>28</v>
      </c>
      <c r="K46" s="2">
        <v>17</v>
      </c>
      <c r="L46" s="30">
        <v>3666</v>
      </c>
      <c r="M46" s="2">
        <v>5</v>
      </c>
      <c r="N46" s="14">
        <v>0.27408564814814812</v>
      </c>
      <c r="O46" s="2">
        <f t="shared" si="6"/>
        <v>6.5780555555555544</v>
      </c>
      <c r="P46" s="8">
        <f>VLOOKUP(F46,'SC Data'!F:K,6,FALSE)</f>
        <v>0</v>
      </c>
      <c r="Q46" s="41">
        <f t="shared" si="0"/>
        <v>1</v>
      </c>
      <c r="R46" s="41">
        <f>VLOOKUP(F46,'SC Data'!F:L,7,FALSE)</f>
        <v>0</v>
      </c>
      <c r="S46" s="41">
        <f t="shared" si="5"/>
        <v>1</v>
      </c>
      <c r="T46" s="35">
        <f>SUMIF(Activity!F:F,'Goodsin Data'!F:F,Activity!O:O)</f>
        <v>0.27408564814814812</v>
      </c>
      <c r="U46" s="41">
        <f>SUMIF('Short-Extra'!F:F,'Goodsin Data'!F:F,'Short-Extra'!N:N)</f>
        <v>0</v>
      </c>
      <c r="V46" s="41">
        <f>SUMIF('Short-Extra'!F:F,'Goodsin Data'!F:F,'Short-Extra'!O:O)</f>
        <v>0</v>
      </c>
    </row>
    <row r="47" spans="1:22" x14ac:dyDescent="0.25">
      <c r="A47" s="2">
        <f t="shared" si="1"/>
        <v>2018</v>
      </c>
      <c r="B47" s="2" t="str">
        <f t="shared" si="2"/>
        <v>Nov</v>
      </c>
      <c r="C47" s="2">
        <f t="shared" si="3"/>
        <v>45</v>
      </c>
      <c r="D47" s="2" t="str">
        <f t="shared" si="4"/>
        <v>Thu</v>
      </c>
      <c r="E47" s="34">
        <v>43412</v>
      </c>
      <c r="F47" s="30" t="s">
        <v>67</v>
      </c>
      <c r="G47" s="2" t="s">
        <v>68</v>
      </c>
      <c r="H47" s="30" t="s">
        <v>69</v>
      </c>
      <c r="I47" s="2">
        <v>31</v>
      </c>
      <c r="J47" s="30">
        <v>0</v>
      </c>
      <c r="K47" s="2">
        <v>2</v>
      </c>
      <c r="L47" s="30">
        <v>1060</v>
      </c>
      <c r="M47" s="2">
        <v>9</v>
      </c>
      <c r="N47" s="14">
        <v>0.2114236111111111</v>
      </c>
      <c r="O47" s="2">
        <f t="shared" si="6"/>
        <v>5.0741666666666667</v>
      </c>
      <c r="P47" s="8">
        <f>VLOOKUP(F47,'SC Data'!F:K,6,FALSE)</f>
        <v>1</v>
      </c>
      <c r="Q47" s="41">
        <f t="shared" si="0"/>
        <v>0</v>
      </c>
      <c r="R47" s="41">
        <f>VLOOKUP(F47,'SC Data'!F:L,7,FALSE)</f>
        <v>1</v>
      </c>
      <c r="S47" s="41">
        <f t="shared" si="5"/>
        <v>0</v>
      </c>
      <c r="T47" s="35">
        <f>SUMIF(Activity!F:F,'Goodsin Data'!F:F,Activity!O:O)</f>
        <v>0.2114236111111111</v>
      </c>
      <c r="U47" s="41">
        <f>SUMIF('Short-Extra'!F:F,'Goodsin Data'!F:F,'Short-Extra'!N:N)</f>
        <v>0</v>
      </c>
      <c r="V47" s="41">
        <f>SUMIF('Short-Extra'!F:F,'Goodsin Data'!F:F,'Short-Extra'!O:O)</f>
        <v>0</v>
      </c>
    </row>
    <row r="48" spans="1:22" x14ac:dyDescent="0.25">
      <c r="A48" s="2">
        <f t="shared" si="1"/>
        <v>2018</v>
      </c>
      <c r="B48" s="2" t="str">
        <f t="shared" si="2"/>
        <v>Nov</v>
      </c>
      <c r="C48" s="2">
        <f t="shared" si="3"/>
        <v>45</v>
      </c>
      <c r="D48" s="2" t="str">
        <f t="shared" si="4"/>
        <v>Thu</v>
      </c>
      <c r="E48" s="34">
        <v>43412</v>
      </c>
      <c r="F48" s="30" t="s">
        <v>127</v>
      </c>
      <c r="G48" s="2" t="s">
        <v>128</v>
      </c>
      <c r="H48" s="30" t="s">
        <v>129</v>
      </c>
      <c r="I48" s="2">
        <v>19</v>
      </c>
      <c r="J48" s="30">
        <v>28</v>
      </c>
      <c r="K48" s="2">
        <v>26</v>
      </c>
      <c r="L48" s="30">
        <v>2802</v>
      </c>
      <c r="M48" s="2">
        <v>7</v>
      </c>
      <c r="N48" s="14">
        <v>0.15354166666666666</v>
      </c>
      <c r="O48" s="2">
        <f t="shared" si="6"/>
        <v>3.6849999999999996</v>
      </c>
      <c r="P48" s="8">
        <f>VLOOKUP(F48,'SC Data'!F:K,6,FALSE)</f>
        <v>1</v>
      </c>
      <c r="Q48" s="41">
        <f t="shared" si="0"/>
        <v>0</v>
      </c>
      <c r="R48" s="41">
        <f>VLOOKUP(F48,'SC Data'!F:L,7,FALSE)</f>
        <v>1</v>
      </c>
      <c r="S48" s="41">
        <f t="shared" si="5"/>
        <v>0</v>
      </c>
      <c r="T48" s="35">
        <f>SUMIF(Activity!F:F,'Goodsin Data'!F:F,Activity!O:O)</f>
        <v>0.15354166666666669</v>
      </c>
      <c r="U48" s="41">
        <f>SUMIF('Short-Extra'!F:F,'Goodsin Data'!F:F,'Short-Extra'!N:N)</f>
        <v>0</v>
      </c>
      <c r="V48" s="41">
        <f>SUMIF('Short-Extra'!F:F,'Goodsin Data'!F:F,'Short-Extra'!O:O)</f>
        <v>0</v>
      </c>
    </row>
    <row r="49" spans="1:22" x14ac:dyDescent="0.25">
      <c r="A49" s="2">
        <f t="shared" si="1"/>
        <v>2018</v>
      </c>
      <c r="B49" s="2" t="str">
        <f t="shared" si="2"/>
        <v>Nov</v>
      </c>
      <c r="C49" s="2">
        <f t="shared" si="3"/>
        <v>45</v>
      </c>
      <c r="D49" s="2" t="str">
        <f t="shared" si="4"/>
        <v>Thu</v>
      </c>
      <c r="E49" s="28">
        <v>43412</v>
      </c>
      <c r="F49" s="30" t="s">
        <v>130</v>
      </c>
      <c r="G49" s="2" t="s">
        <v>131</v>
      </c>
      <c r="H49" s="30" t="s">
        <v>132</v>
      </c>
      <c r="I49" s="2">
        <v>27</v>
      </c>
      <c r="J49" s="30">
        <v>28</v>
      </c>
      <c r="K49" s="2">
        <v>31</v>
      </c>
      <c r="L49" s="30">
        <v>3206</v>
      </c>
      <c r="M49" s="2">
        <v>7</v>
      </c>
      <c r="N49" s="14">
        <v>0.13865740740740742</v>
      </c>
      <c r="O49" s="2">
        <f t="shared" si="6"/>
        <v>3.3277777777777784</v>
      </c>
      <c r="P49" s="8">
        <f>VLOOKUP(F49,'SC Data'!F:K,6,FALSE)</f>
        <v>1</v>
      </c>
      <c r="Q49" s="41">
        <f t="shared" si="0"/>
        <v>0</v>
      </c>
      <c r="R49" s="41">
        <f>VLOOKUP(F49,'SC Data'!F:L,7,FALSE)</f>
        <v>1</v>
      </c>
      <c r="S49" s="41">
        <f t="shared" si="5"/>
        <v>0</v>
      </c>
      <c r="T49" s="35">
        <f>SUMIF(Activity!F:F,'Goodsin Data'!F:F,Activity!O:O)</f>
        <v>0.1386574074074074</v>
      </c>
      <c r="U49" s="41">
        <f>SUMIF('Short-Extra'!F:F,'Goodsin Data'!F:F,'Short-Extra'!N:N)</f>
        <v>0</v>
      </c>
      <c r="V49" s="41">
        <f>SUMIF('Short-Extra'!F:F,'Goodsin Data'!F:F,'Short-Extra'!O:O)</f>
        <v>0</v>
      </c>
    </row>
    <row r="50" spans="1:22" x14ac:dyDescent="0.25">
      <c r="A50" s="2">
        <f t="shared" si="1"/>
        <v>2018</v>
      </c>
      <c r="B50" s="2" t="str">
        <f t="shared" si="2"/>
        <v>Nov</v>
      </c>
      <c r="C50" s="2">
        <f t="shared" si="3"/>
        <v>45</v>
      </c>
      <c r="D50" s="2" t="str">
        <f t="shared" si="4"/>
        <v>Fri</v>
      </c>
      <c r="E50" s="34">
        <v>43413</v>
      </c>
      <c r="F50" s="30">
        <v>46937</v>
      </c>
      <c r="G50" s="2" t="s">
        <v>82</v>
      </c>
      <c r="H50" s="30" t="s">
        <v>83</v>
      </c>
      <c r="I50" s="2">
        <v>22</v>
      </c>
      <c r="J50" s="30">
        <v>18</v>
      </c>
      <c r="K50" s="2">
        <v>13</v>
      </c>
      <c r="L50" s="30">
        <v>8518</v>
      </c>
      <c r="M50" s="2">
        <v>6</v>
      </c>
      <c r="N50" s="14">
        <v>0.31656250000000002</v>
      </c>
      <c r="O50" s="2">
        <f t="shared" si="6"/>
        <v>7.5975000000000001</v>
      </c>
      <c r="P50" s="8">
        <f>VLOOKUP(F50,'SC Data'!F:K,6,FALSE)</f>
        <v>1</v>
      </c>
      <c r="Q50" s="41">
        <f t="shared" si="0"/>
        <v>0</v>
      </c>
      <c r="R50" s="41">
        <f>VLOOKUP(F50,'SC Data'!F:L,7,FALSE)</f>
        <v>1</v>
      </c>
      <c r="S50" s="41">
        <f t="shared" si="5"/>
        <v>0</v>
      </c>
      <c r="T50" s="35">
        <f>SUMIF(Activity!F:F,'Goodsin Data'!F:F,Activity!O:O)</f>
        <v>0.31656250000000002</v>
      </c>
      <c r="U50" s="41">
        <f>SUMIF('Short-Extra'!F:F,'Goodsin Data'!F:F,'Short-Extra'!N:N)</f>
        <v>0</v>
      </c>
      <c r="V50" s="41">
        <f>SUMIF('Short-Extra'!F:F,'Goodsin Data'!F:F,'Short-Extra'!O:O)</f>
        <v>0</v>
      </c>
    </row>
    <row r="51" spans="1:22" x14ac:dyDescent="0.25">
      <c r="A51" s="2">
        <f t="shared" si="1"/>
        <v>2018</v>
      </c>
      <c r="B51" s="2" t="str">
        <f t="shared" si="2"/>
        <v>Nov</v>
      </c>
      <c r="C51" s="2">
        <f t="shared" si="3"/>
        <v>45</v>
      </c>
      <c r="D51" s="2" t="str">
        <f t="shared" si="4"/>
        <v>Fri</v>
      </c>
      <c r="E51" s="34">
        <v>43413</v>
      </c>
      <c r="F51" s="30" t="s">
        <v>79</v>
      </c>
      <c r="G51" s="2" t="s">
        <v>80</v>
      </c>
      <c r="H51" s="30" t="s">
        <v>81</v>
      </c>
      <c r="I51" s="2">
        <v>17</v>
      </c>
      <c r="J51" s="30">
        <v>28</v>
      </c>
      <c r="K51" s="2">
        <v>5</v>
      </c>
      <c r="L51" s="30">
        <v>3064</v>
      </c>
      <c r="M51" s="2">
        <v>8</v>
      </c>
      <c r="N51" s="14">
        <v>0.2885300925925926</v>
      </c>
      <c r="O51" s="2">
        <f t="shared" si="6"/>
        <v>6.924722222222222</v>
      </c>
      <c r="P51" s="8">
        <f>VLOOKUP(F51,'SC Data'!F:K,6,FALSE)</f>
        <v>1</v>
      </c>
      <c r="Q51" s="41">
        <f t="shared" si="0"/>
        <v>0</v>
      </c>
      <c r="R51" s="41">
        <f>VLOOKUP(F51,'SC Data'!F:L,7,FALSE)</f>
        <v>0</v>
      </c>
      <c r="S51" s="41">
        <f t="shared" si="5"/>
        <v>1</v>
      </c>
      <c r="T51" s="35">
        <f>SUMIF(Activity!F:F,'Goodsin Data'!F:F,Activity!O:O)</f>
        <v>0.2885300925925926</v>
      </c>
      <c r="U51" s="41">
        <f>SUMIF('Short-Extra'!F:F,'Goodsin Data'!F:F,'Short-Extra'!N:N)</f>
        <v>0</v>
      </c>
      <c r="V51" s="41">
        <f>SUMIF('Short-Extra'!F:F,'Goodsin Data'!F:F,'Short-Extra'!O:O)</f>
        <v>0</v>
      </c>
    </row>
    <row r="52" spans="1:22" x14ac:dyDescent="0.25">
      <c r="A52" s="2">
        <f t="shared" si="1"/>
        <v>2018</v>
      </c>
      <c r="B52" s="2" t="str">
        <f t="shared" si="2"/>
        <v>Nov</v>
      </c>
      <c r="C52" s="2">
        <f t="shared" si="3"/>
        <v>45</v>
      </c>
      <c r="D52" s="2" t="str">
        <f t="shared" si="4"/>
        <v>Fri</v>
      </c>
      <c r="E52" s="34">
        <v>43413</v>
      </c>
      <c r="F52" s="30" t="s">
        <v>76</v>
      </c>
      <c r="G52" s="2" t="s">
        <v>77</v>
      </c>
      <c r="H52" s="30" t="s">
        <v>78</v>
      </c>
      <c r="I52" s="2">
        <v>20</v>
      </c>
      <c r="J52" s="30">
        <v>28</v>
      </c>
      <c r="K52" s="2">
        <v>20</v>
      </c>
      <c r="L52" s="30">
        <v>3398</v>
      </c>
      <c r="M52" s="2">
        <v>5</v>
      </c>
      <c r="N52" s="14">
        <v>9.9328703703703711E-2</v>
      </c>
      <c r="O52" s="2">
        <f t="shared" si="6"/>
        <v>2.3838888888888889</v>
      </c>
      <c r="P52" s="8">
        <f>VLOOKUP(F52,'SC Data'!F:K,6,FALSE)</f>
        <v>1</v>
      </c>
      <c r="Q52" s="41">
        <f t="shared" si="0"/>
        <v>0</v>
      </c>
      <c r="R52" s="41">
        <f>VLOOKUP(F52,'SC Data'!F:L,7,FALSE)</f>
        <v>1</v>
      </c>
      <c r="S52" s="41">
        <f t="shared" si="5"/>
        <v>0</v>
      </c>
      <c r="T52" s="35">
        <f>SUMIF(Activity!F:F,'Goodsin Data'!F:F,Activity!O:O)</f>
        <v>9.9328703703703711E-2</v>
      </c>
      <c r="U52" s="41">
        <f>SUMIF('Short-Extra'!F:F,'Goodsin Data'!F:F,'Short-Extra'!N:N)</f>
        <v>0</v>
      </c>
      <c r="V52" s="41">
        <f>SUMIF('Short-Extra'!F:F,'Goodsin Data'!F:F,'Short-Extra'!O:O)</f>
        <v>0</v>
      </c>
    </row>
    <row r="53" spans="1:22" x14ac:dyDescent="0.25">
      <c r="A53" s="2">
        <f t="shared" si="1"/>
        <v>2018</v>
      </c>
      <c r="B53" s="2" t="str">
        <f t="shared" si="2"/>
        <v>Nov</v>
      </c>
      <c r="C53" s="2">
        <f t="shared" si="3"/>
        <v>45</v>
      </c>
      <c r="D53" s="2" t="str">
        <f t="shared" si="4"/>
        <v>Fri</v>
      </c>
      <c r="E53" s="34">
        <v>43413</v>
      </c>
      <c r="F53" s="30">
        <v>48478</v>
      </c>
      <c r="G53" s="2" t="s">
        <v>133</v>
      </c>
      <c r="H53" s="30" t="s">
        <v>134</v>
      </c>
      <c r="I53" s="2">
        <v>9</v>
      </c>
      <c r="J53" s="30">
        <v>13</v>
      </c>
      <c r="K53" s="2">
        <v>2</v>
      </c>
      <c r="L53" s="30">
        <v>2000</v>
      </c>
      <c r="M53" s="2">
        <v>1</v>
      </c>
      <c r="N53" s="14">
        <v>7.407407407407407E-4</v>
      </c>
      <c r="O53" s="2">
        <f t="shared" si="6"/>
        <v>1.7777777777777778E-2</v>
      </c>
      <c r="P53" s="8">
        <f>VLOOKUP(F53,'SC Data'!F:K,6,FALSE)</f>
        <v>0</v>
      </c>
      <c r="Q53" s="41">
        <f t="shared" si="0"/>
        <v>1</v>
      </c>
      <c r="R53" s="41">
        <f>VLOOKUP(F53,'SC Data'!F:L,7,FALSE)</f>
        <v>0</v>
      </c>
      <c r="S53" s="41">
        <f t="shared" si="5"/>
        <v>1</v>
      </c>
      <c r="T53" s="35">
        <f>SUMIF(Activity!F:F,'Goodsin Data'!F:F,Activity!O:O)</f>
        <v>7.407407407407407E-4</v>
      </c>
      <c r="U53" s="41">
        <f>SUMIF('Short-Extra'!F:F,'Goodsin Data'!F:F,'Short-Extra'!N:N)</f>
        <v>0</v>
      </c>
      <c r="V53" s="41">
        <f>SUMIF('Short-Extra'!F:F,'Goodsin Data'!F:F,'Short-Extra'!O:O)</f>
        <v>0</v>
      </c>
    </row>
    <row r="54" spans="1:22" x14ac:dyDescent="0.25">
      <c r="A54" s="2">
        <f t="shared" si="1"/>
        <v>2018</v>
      </c>
      <c r="B54" s="2" t="str">
        <f t="shared" si="2"/>
        <v>Nov</v>
      </c>
      <c r="C54" s="2">
        <f t="shared" si="3"/>
        <v>45</v>
      </c>
      <c r="D54" s="2" t="str">
        <f t="shared" si="4"/>
        <v>Fri</v>
      </c>
      <c r="E54" s="34">
        <v>43413</v>
      </c>
      <c r="F54" s="30">
        <v>45061</v>
      </c>
      <c r="G54" s="2" t="s">
        <v>135</v>
      </c>
      <c r="H54" s="30" t="s">
        <v>136</v>
      </c>
      <c r="I54" s="2">
        <v>30</v>
      </c>
      <c r="J54" s="30">
        <v>32</v>
      </c>
      <c r="K54" s="2">
        <v>70</v>
      </c>
      <c r="L54" s="30">
        <v>2844</v>
      </c>
      <c r="M54" s="2">
        <v>2</v>
      </c>
      <c r="N54" s="14">
        <v>0.17355324074074074</v>
      </c>
      <c r="O54" s="2">
        <f t="shared" si="6"/>
        <v>4.1652777777777779</v>
      </c>
      <c r="P54" s="8">
        <f>VLOOKUP(F54,'SC Data'!F:K,6,FALSE)</f>
        <v>1</v>
      </c>
      <c r="Q54" s="41">
        <f t="shared" si="0"/>
        <v>0</v>
      </c>
      <c r="R54" s="41">
        <f>VLOOKUP(F54,'SC Data'!F:L,7,FALSE)</f>
        <v>1</v>
      </c>
      <c r="S54" s="41">
        <f t="shared" si="5"/>
        <v>0</v>
      </c>
      <c r="T54" s="35">
        <f>SUMIF(Activity!F:F,'Goodsin Data'!F:F,Activity!O:O)</f>
        <v>0.17355324074074074</v>
      </c>
      <c r="U54" s="41">
        <f>SUMIF('Short-Extra'!F:F,'Goodsin Data'!F:F,'Short-Extra'!N:N)</f>
        <v>0</v>
      </c>
      <c r="V54" s="41">
        <f>SUMIF('Short-Extra'!F:F,'Goodsin Data'!F:F,'Short-Extra'!O:O)</f>
        <v>0</v>
      </c>
    </row>
    <row r="55" spans="1:22" x14ac:dyDescent="0.25">
      <c r="A55" s="2">
        <f t="shared" si="1"/>
        <v>2018</v>
      </c>
      <c r="B55" s="2" t="str">
        <f t="shared" si="2"/>
        <v>Nov</v>
      </c>
      <c r="C55" s="2">
        <f t="shared" si="3"/>
        <v>45</v>
      </c>
      <c r="D55" s="2" t="str">
        <f t="shared" si="4"/>
        <v>Fri</v>
      </c>
      <c r="E55" s="34">
        <v>43413</v>
      </c>
      <c r="F55" s="30">
        <v>45864</v>
      </c>
      <c r="G55" s="2" t="s">
        <v>37</v>
      </c>
      <c r="H55" s="30" t="s">
        <v>137</v>
      </c>
      <c r="I55" s="2">
        <v>27</v>
      </c>
      <c r="J55" s="30">
        <v>33</v>
      </c>
      <c r="K55" s="2">
        <v>11</v>
      </c>
      <c r="L55" s="30">
        <v>7608</v>
      </c>
      <c r="M55" s="2">
        <v>2</v>
      </c>
      <c r="N55" s="14">
        <v>5.482638888888889E-2</v>
      </c>
      <c r="O55" s="2">
        <f t="shared" si="6"/>
        <v>1.3158333333333334</v>
      </c>
      <c r="P55" s="8">
        <f>VLOOKUP(F55,'SC Data'!F:K,6,FALSE)</f>
        <v>1</v>
      </c>
      <c r="Q55" s="41">
        <f t="shared" si="0"/>
        <v>0</v>
      </c>
      <c r="R55" s="41">
        <f>VLOOKUP(F55,'SC Data'!F:L,7,FALSE)</f>
        <v>1</v>
      </c>
      <c r="S55" s="41">
        <f t="shared" si="5"/>
        <v>0</v>
      </c>
      <c r="T55" s="35">
        <f>SUMIF(Activity!F:F,'Goodsin Data'!F:F,Activity!O:O)</f>
        <v>5.482638888888889E-2</v>
      </c>
      <c r="U55" s="41">
        <f>SUMIF('Short-Extra'!F:F,'Goodsin Data'!F:F,'Short-Extra'!N:N)</f>
        <v>0</v>
      </c>
      <c r="V55" s="41">
        <f>SUMIF('Short-Extra'!F:F,'Goodsin Data'!F:F,'Short-Extra'!O:O)</f>
        <v>0</v>
      </c>
    </row>
    <row r="56" spans="1:22" x14ac:dyDescent="0.25">
      <c r="A56" s="2">
        <f t="shared" si="1"/>
        <v>2018</v>
      </c>
      <c r="B56" s="2" t="str">
        <f t="shared" si="2"/>
        <v>Nov</v>
      </c>
      <c r="C56" s="2">
        <f t="shared" si="3"/>
        <v>45</v>
      </c>
      <c r="D56" s="2" t="str">
        <f t="shared" si="4"/>
        <v>Fri</v>
      </c>
      <c r="E56" s="34">
        <v>43413</v>
      </c>
      <c r="F56" s="30">
        <v>46925</v>
      </c>
      <c r="G56" s="2" t="s">
        <v>10</v>
      </c>
      <c r="H56" s="30" t="s">
        <v>138</v>
      </c>
      <c r="I56" s="2">
        <v>9</v>
      </c>
      <c r="J56" s="30">
        <v>26</v>
      </c>
      <c r="K56" s="2">
        <v>9</v>
      </c>
      <c r="L56" s="30">
        <v>1146</v>
      </c>
      <c r="M56" s="2">
        <v>5</v>
      </c>
      <c r="N56" s="14">
        <v>0.13855324074074074</v>
      </c>
      <c r="O56" s="2">
        <f t="shared" si="6"/>
        <v>3.325277777777778</v>
      </c>
      <c r="P56" s="8">
        <f>VLOOKUP(F56,'SC Data'!F:K,6,FALSE)</f>
        <v>1</v>
      </c>
      <c r="Q56" s="41">
        <f t="shared" si="0"/>
        <v>0</v>
      </c>
      <c r="R56" s="41">
        <f>VLOOKUP(F56,'SC Data'!F:L,7,FALSE)</f>
        <v>1</v>
      </c>
      <c r="S56" s="41">
        <f t="shared" si="5"/>
        <v>0</v>
      </c>
      <c r="T56" s="35">
        <f>SUMIF(Activity!F:F,'Goodsin Data'!F:F,Activity!O:O)</f>
        <v>0.13855324074074074</v>
      </c>
      <c r="U56" s="41">
        <f>SUMIF('Short-Extra'!F:F,'Goodsin Data'!F:F,'Short-Extra'!N:N)</f>
        <v>0</v>
      </c>
      <c r="V56" s="41">
        <f>SUMIF('Short-Extra'!F:F,'Goodsin Data'!F:F,'Short-Extra'!O:O)</f>
        <v>0</v>
      </c>
    </row>
    <row r="57" spans="1:22" x14ac:dyDescent="0.25">
      <c r="A57" s="2">
        <f t="shared" si="1"/>
        <v>2018</v>
      </c>
      <c r="B57" s="2" t="str">
        <f t="shared" si="2"/>
        <v>Nov</v>
      </c>
      <c r="C57" s="2">
        <f t="shared" si="3"/>
        <v>45</v>
      </c>
      <c r="D57" s="2" t="str">
        <f t="shared" si="4"/>
        <v>Fri</v>
      </c>
      <c r="E57" s="28">
        <v>43413</v>
      </c>
      <c r="F57" s="30">
        <v>45068</v>
      </c>
      <c r="G57" s="2" t="s">
        <v>55</v>
      </c>
      <c r="H57" s="30" t="s">
        <v>139</v>
      </c>
      <c r="I57" s="2">
        <v>35</v>
      </c>
      <c r="J57" s="30">
        <v>32</v>
      </c>
      <c r="K57" s="2">
        <v>131</v>
      </c>
      <c r="L57" s="30">
        <v>7380</v>
      </c>
      <c r="M57" s="2">
        <v>7</v>
      </c>
      <c r="N57" s="14">
        <v>0.30049768518518521</v>
      </c>
      <c r="O57" s="2">
        <f t="shared" si="6"/>
        <v>7.2119444444444447</v>
      </c>
      <c r="P57" s="8">
        <f>VLOOKUP(F57,'SC Data'!F:K,6,FALSE)</f>
        <v>1</v>
      </c>
      <c r="Q57" s="41">
        <f t="shared" si="0"/>
        <v>0</v>
      </c>
      <c r="R57" s="41">
        <f>VLOOKUP(F57,'SC Data'!F:L,7,FALSE)</f>
        <v>1</v>
      </c>
      <c r="S57" s="41">
        <f t="shared" si="5"/>
        <v>0</v>
      </c>
      <c r="T57" s="35">
        <f>SUMIF(Activity!F:F,'Goodsin Data'!F:F,Activity!O:O)</f>
        <v>0.30049768518518516</v>
      </c>
      <c r="U57" s="41">
        <f>SUMIF('Short-Extra'!F:F,'Goodsin Data'!F:F,'Short-Extra'!N:N)</f>
        <v>0</v>
      </c>
      <c r="V57" s="41">
        <f>SUMIF('Short-Extra'!F:F,'Goodsin Data'!F:F,'Short-Extra'!O:O)</f>
        <v>0</v>
      </c>
    </row>
    <row r="58" spans="1:22" x14ac:dyDescent="0.25">
      <c r="A58" s="2">
        <f t="shared" si="1"/>
        <v>2018</v>
      </c>
      <c r="B58" s="2" t="str">
        <f t="shared" si="2"/>
        <v>Nov</v>
      </c>
      <c r="C58" s="2">
        <f t="shared" si="3"/>
        <v>46</v>
      </c>
      <c r="D58" s="2" t="str">
        <f t="shared" si="4"/>
        <v>Mon</v>
      </c>
      <c r="E58" s="34">
        <v>43416</v>
      </c>
      <c r="F58" s="30">
        <v>45144</v>
      </c>
      <c r="G58" s="2" t="s">
        <v>74</v>
      </c>
      <c r="H58" s="30" t="s">
        <v>89</v>
      </c>
      <c r="N58" s="14">
        <v>0.4850694444444445</v>
      </c>
      <c r="O58" s="2">
        <f t="shared" si="6"/>
        <v>11.641666666666667</v>
      </c>
      <c r="P58" s="8">
        <f>VLOOKUP(F58,'SC Data'!F:K,6,FALSE)</f>
        <v>1</v>
      </c>
      <c r="Q58" s="41">
        <f t="shared" si="0"/>
        <v>0</v>
      </c>
      <c r="R58" s="41">
        <f>VLOOKUP(F58,'SC Data'!F:L,7,FALSE)</f>
        <v>1</v>
      </c>
      <c r="S58" s="41">
        <f t="shared" si="5"/>
        <v>0</v>
      </c>
      <c r="T58" s="35">
        <f>SUMIF(Activity!F:F,'Goodsin Data'!F:F,Activity!O:O)</f>
        <v>0.48506944444444444</v>
      </c>
      <c r="U58" s="41">
        <f>SUMIF('Short-Extra'!F:F,'Goodsin Data'!F:F,'Short-Extra'!N:N)</f>
        <v>0</v>
      </c>
      <c r="V58" s="41">
        <f>SUMIF('Short-Extra'!F:F,'Goodsin Data'!F:F,'Short-Extra'!O:O)</f>
        <v>0</v>
      </c>
    </row>
    <row r="59" spans="1:22" x14ac:dyDescent="0.25">
      <c r="A59" s="2">
        <f t="shared" si="1"/>
        <v>2018</v>
      </c>
      <c r="B59" s="2" t="str">
        <f t="shared" si="2"/>
        <v>Nov</v>
      </c>
      <c r="C59" s="2">
        <f t="shared" si="3"/>
        <v>46</v>
      </c>
      <c r="D59" s="2" t="str">
        <f t="shared" si="4"/>
        <v>Mon</v>
      </c>
      <c r="E59" s="34">
        <v>43416</v>
      </c>
      <c r="F59" s="30">
        <v>46750</v>
      </c>
      <c r="G59" s="2" t="s">
        <v>87</v>
      </c>
      <c r="H59" s="30" t="s">
        <v>88</v>
      </c>
      <c r="I59" s="2">
        <v>16</v>
      </c>
      <c r="J59" s="30">
        <v>33</v>
      </c>
      <c r="K59" s="2">
        <v>3</v>
      </c>
      <c r="L59" s="30">
        <v>2970</v>
      </c>
      <c r="M59" s="2">
        <v>4</v>
      </c>
      <c r="N59" s="14">
        <v>0.12605324074074073</v>
      </c>
      <c r="O59" s="2">
        <f t="shared" si="6"/>
        <v>3.0252777777777773</v>
      </c>
      <c r="P59" s="8">
        <f>VLOOKUP(F59,'SC Data'!F:K,6,FALSE)</f>
        <v>1</v>
      </c>
      <c r="Q59" s="41">
        <f t="shared" si="0"/>
        <v>0</v>
      </c>
      <c r="R59" s="41">
        <f>VLOOKUP(F59,'SC Data'!F:L,7,FALSE)</f>
        <v>1</v>
      </c>
      <c r="S59" s="41">
        <f t="shared" si="5"/>
        <v>0</v>
      </c>
      <c r="T59" s="35">
        <f>SUMIF(Activity!F:F,'Goodsin Data'!F:F,Activity!O:O)</f>
        <v>0.12605324074074076</v>
      </c>
      <c r="U59" s="41">
        <f>SUMIF('Short-Extra'!F:F,'Goodsin Data'!F:F,'Short-Extra'!N:N)</f>
        <v>0</v>
      </c>
      <c r="V59" s="41">
        <f>SUMIF('Short-Extra'!F:F,'Goodsin Data'!F:F,'Short-Extra'!O:O)</f>
        <v>0</v>
      </c>
    </row>
    <row r="60" spans="1:22" x14ac:dyDescent="0.25">
      <c r="A60" s="2">
        <f t="shared" si="1"/>
        <v>2018</v>
      </c>
      <c r="B60" s="2" t="str">
        <f t="shared" si="2"/>
        <v>Nov</v>
      </c>
      <c r="C60" s="2">
        <f t="shared" si="3"/>
        <v>46</v>
      </c>
      <c r="D60" s="2" t="str">
        <f t="shared" si="4"/>
        <v>Mon</v>
      </c>
      <c r="E60" s="34">
        <v>43416</v>
      </c>
      <c r="F60" s="30">
        <v>46872</v>
      </c>
      <c r="G60" s="2" t="s">
        <v>87</v>
      </c>
      <c r="H60" s="30" t="s">
        <v>90</v>
      </c>
      <c r="I60" s="2">
        <v>16</v>
      </c>
      <c r="J60" s="30">
        <v>33</v>
      </c>
      <c r="K60" s="2">
        <v>4</v>
      </c>
      <c r="L60" s="30">
        <v>2970</v>
      </c>
      <c r="M60" s="2">
        <v>6</v>
      </c>
      <c r="N60" s="14">
        <v>0.20832175925925925</v>
      </c>
      <c r="O60" s="2">
        <f t="shared" si="6"/>
        <v>4.9997222222222222</v>
      </c>
      <c r="P60" s="8">
        <f>VLOOKUP(F60,'SC Data'!F:K,6,FALSE)</f>
        <v>1</v>
      </c>
      <c r="Q60" s="41">
        <f t="shared" si="0"/>
        <v>0</v>
      </c>
      <c r="R60" s="41">
        <f>VLOOKUP(F60,'SC Data'!F:L,7,FALSE)</f>
        <v>1</v>
      </c>
      <c r="S60" s="41">
        <f t="shared" si="5"/>
        <v>0</v>
      </c>
      <c r="T60" s="35">
        <f>SUMIF(Activity!F:F,'Goodsin Data'!F:F,Activity!O:O)</f>
        <v>0.20832175925925928</v>
      </c>
      <c r="U60" s="41">
        <f>SUMIF('Short-Extra'!F:F,'Goodsin Data'!F:F,'Short-Extra'!N:N)</f>
        <v>0</v>
      </c>
      <c r="V60" s="41">
        <f>SUMIF('Short-Extra'!F:F,'Goodsin Data'!F:F,'Short-Extra'!O:O)</f>
        <v>0</v>
      </c>
    </row>
    <row r="61" spans="1:22" x14ac:dyDescent="0.25">
      <c r="A61" s="2">
        <f t="shared" si="1"/>
        <v>2018</v>
      </c>
      <c r="B61" s="2" t="str">
        <f t="shared" si="2"/>
        <v>Nov</v>
      </c>
      <c r="C61" s="2">
        <f t="shared" si="3"/>
        <v>46</v>
      </c>
      <c r="D61" s="2" t="str">
        <f t="shared" si="4"/>
        <v>Mon</v>
      </c>
      <c r="E61" s="34">
        <v>43416</v>
      </c>
      <c r="F61" s="30" t="s">
        <v>84</v>
      </c>
      <c r="G61" s="2" t="s">
        <v>85</v>
      </c>
      <c r="H61" s="30" t="s">
        <v>86</v>
      </c>
      <c r="I61" s="2">
        <v>8</v>
      </c>
      <c r="J61" s="30">
        <v>28</v>
      </c>
      <c r="K61" s="2">
        <v>7</v>
      </c>
      <c r="L61" s="30">
        <v>1326</v>
      </c>
      <c r="M61" s="2">
        <v>4</v>
      </c>
      <c r="N61" s="14">
        <v>4.1435185185185186E-3</v>
      </c>
      <c r="O61" s="2">
        <f t="shared" si="6"/>
        <v>9.9444444444444446E-2</v>
      </c>
      <c r="P61" s="8">
        <f>VLOOKUP(F61,'SC Data'!F:K,6,FALSE)</f>
        <v>1</v>
      </c>
      <c r="Q61" s="41">
        <f t="shared" si="0"/>
        <v>0</v>
      </c>
      <c r="R61" s="41">
        <f>VLOOKUP(F61,'SC Data'!F:L,7,FALSE)</f>
        <v>1</v>
      </c>
      <c r="S61" s="41">
        <f t="shared" si="5"/>
        <v>0</v>
      </c>
      <c r="T61" s="35">
        <f>SUMIF(Activity!F:F,'Goodsin Data'!F:F,Activity!O:O)</f>
        <v>4.1435185185185195E-3</v>
      </c>
      <c r="U61" s="41">
        <f>SUMIF('Short-Extra'!F:F,'Goodsin Data'!F:F,'Short-Extra'!N:N)</f>
        <v>0</v>
      </c>
      <c r="V61" s="41">
        <f>SUMIF('Short-Extra'!F:F,'Goodsin Data'!F:F,'Short-Extra'!O:O)</f>
        <v>0</v>
      </c>
    </row>
    <row r="62" spans="1:22" x14ac:dyDescent="0.25">
      <c r="A62" s="2">
        <f t="shared" si="1"/>
        <v>2018</v>
      </c>
      <c r="B62" s="2" t="str">
        <f t="shared" si="2"/>
        <v>Nov</v>
      </c>
      <c r="C62" s="2">
        <f t="shared" si="3"/>
        <v>46</v>
      </c>
      <c r="D62" s="2" t="str">
        <f t="shared" si="4"/>
        <v>Mon</v>
      </c>
      <c r="E62" s="34">
        <v>43416</v>
      </c>
      <c r="F62" s="30" t="s">
        <v>140</v>
      </c>
      <c r="G62" s="2" t="s">
        <v>141</v>
      </c>
      <c r="H62" s="30" t="s">
        <v>142</v>
      </c>
      <c r="I62" s="2">
        <v>32</v>
      </c>
      <c r="J62" s="30">
        <v>28</v>
      </c>
      <c r="K62" s="2">
        <v>18</v>
      </c>
      <c r="L62" s="30">
        <v>3492</v>
      </c>
      <c r="M62" s="2">
        <v>6</v>
      </c>
      <c r="N62" s="14">
        <v>0.11487268518518519</v>
      </c>
      <c r="O62" s="2">
        <f t="shared" si="6"/>
        <v>2.7569444444444446</v>
      </c>
      <c r="P62" s="8">
        <f>VLOOKUP(F62,'SC Data'!F:K,6,FALSE)</f>
        <v>1</v>
      </c>
      <c r="Q62" s="41">
        <f t="shared" si="0"/>
        <v>0</v>
      </c>
      <c r="R62" s="41">
        <f>VLOOKUP(F62,'SC Data'!F:L,7,FALSE)</f>
        <v>1</v>
      </c>
      <c r="S62" s="41">
        <f t="shared" si="5"/>
        <v>0</v>
      </c>
      <c r="T62" s="35">
        <f>SUMIF(Activity!F:F,'Goodsin Data'!F:F,Activity!O:O)</f>
        <v>0.11487268518518519</v>
      </c>
      <c r="U62" s="41">
        <f>SUMIF('Short-Extra'!F:F,'Goodsin Data'!F:F,'Short-Extra'!N:N)</f>
        <v>0</v>
      </c>
      <c r="V62" s="41">
        <f>SUMIF('Short-Extra'!F:F,'Goodsin Data'!F:F,'Short-Extra'!O:O)</f>
        <v>0</v>
      </c>
    </row>
    <row r="63" spans="1:22" x14ac:dyDescent="0.25">
      <c r="A63" s="2">
        <f t="shared" si="1"/>
        <v>2018</v>
      </c>
      <c r="B63" s="2" t="str">
        <f t="shared" si="2"/>
        <v>Nov</v>
      </c>
      <c r="C63" s="2">
        <f t="shared" si="3"/>
        <v>46</v>
      </c>
      <c r="D63" s="2" t="str">
        <f t="shared" si="4"/>
        <v>Mon</v>
      </c>
      <c r="E63" s="28">
        <v>43416</v>
      </c>
      <c r="F63" s="30">
        <v>46645</v>
      </c>
      <c r="G63" s="2" t="s">
        <v>143</v>
      </c>
      <c r="H63" s="30" t="s">
        <v>144</v>
      </c>
      <c r="I63" s="2">
        <v>35</v>
      </c>
      <c r="J63" s="30">
        <v>48</v>
      </c>
      <c r="K63" s="2">
        <v>67</v>
      </c>
      <c r="L63" s="30">
        <v>8020</v>
      </c>
      <c r="M63" s="2">
        <v>12</v>
      </c>
      <c r="N63" s="14">
        <v>1.1583912037037036</v>
      </c>
      <c r="O63" s="2">
        <f t="shared" si="6"/>
        <v>27.801388888888887</v>
      </c>
      <c r="P63" s="8">
        <f>VLOOKUP(F63,'SC Data'!F:K,6,FALSE)</f>
        <v>1</v>
      </c>
      <c r="Q63" s="41">
        <f t="shared" si="0"/>
        <v>0</v>
      </c>
      <c r="R63" s="41">
        <f>VLOOKUP(F63,'SC Data'!F:L,7,FALSE)</f>
        <v>1</v>
      </c>
      <c r="S63" s="41">
        <f t="shared" si="5"/>
        <v>0</v>
      </c>
      <c r="T63" s="35">
        <f>SUMIF(Activity!F:F,'Goodsin Data'!F:F,Activity!O:O)</f>
        <v>1.1583912037037036</v>
      </c>
      <c r="U63" s="41">
        <f>SUMIF('Short-Extra'!F:F,'Goodsin Data'!F:F,'Short-Extra'!N:N)</f>
        <v>0</v>
      </c>
      <c r="V63" s="41">
        <f>SUMIF('Short-Extra'!F:F,'Goodsin Data'!F:F,'Short-Extra'!O:O)</f>
        <v>0</v>
      </c>
    </row>
    <row r="64" spans="1:22" x14ac:dyDescent="0.25">
      <c r="A64" s="2">
        <f t="shared" si="1"/>
        <v>2018</v>
      </c>
      <c r="B64" s="2" t="str">
        <f t="shared" si="2"/>
        <v>Nov</v>
      </c>
      <c r="C64" s="2">
        <f t="shared" si="3"/>
        <v>46</v>
      </c>
      <c r="D64" s="2" t="str">
        <f t="shared" si="4"/>
        <v>Tue</v>
      </c>
      <c r="E64" s="34">
        <v>43417</v>
      </c>
      <c r="F64" s="30">
        <v>45152</v>
      </c>
      <c r="G64" s="2" t="s">
        <v>93</v>
      </c>
      <c r="H64" s="30" t="s">
        <v>94</v>
      </c>
      <c r="I64" s="2">
        <v>12</v>
      </c>
      <c r="J64" s="30">
        <v>21</v>
      </c>
      <c r="K64" s="2">
        <v>67</v>
      </c>
      <c r="L64" s="30">
        <v>616</v>
      </c>
      <c r="M64" s="2">
        <v>7</v>
      </c>
      <c r="N64" s="14">
        <v>1.273148148148148E-4</v>
      </c>
      <c r="O64" s="2">
        <f t="shared" si="6"/>
        <v>3.0555555555555553E-3</v>
      </c>
      <c r="P64" s="8">
        <f>VLOOKUP(F64,'SC Data'!F:K,6,FALSE)</f>
        <v>1</v>
      </c>
      <c r="Q64" s="41">
        <f t="shared" si="0"/>
        <v>0</v>
      </c>
      <c r="R64" s="41">
        <f>VLOOKUP(F64,'SC Data'!F:L,7,FALSE)</f>
        <v>1</v>
      </c>
      <c r="S64" s="41">
        <f t="shared" si="5"/>
        <v>0</v>
      </c>
      <c r="T64" s="35">
        <f>SUMIF(Activity!F:F,'Goodsin Data'!F:F,Activity!O:O)</f>
        <v>1.273148148148148E-4</v>
      </c>
      <c r="U64" s="41">
        <f>SUMIF('Short-Extra'!F:F,'Goodsin Data'!F:F,'Short-Extra'!N:N)</f>
        <v>0</v>
      </c>
      <c r="V64" s="41">
        <f>SUMIF('Short-Extra'!F:F,'Goodsin Data'!F:F,'Short-Extra'!O:O)</f>
        <v>0</v>
      </c>
    </row>
    <row r="65" spans="1:22" x14ac:dyDescent="0.25">
      <c r="A65" s="2">
        <f t="shared" si="1"/>
        <v>2018</v>
      </c>
      <c r="B65" s="2" t="str">
        <f t="shared" si="2"/>
        <v>Nov</v>
      </c>
      <c r="C65" s="2">
        <f t="shared" si="3"/>
        <v>46</v>
      </c>
      <c r="D65" s="2" t="str">
        <f t="shared" si="4"/>
        <v>Tue</v>
      </c>
      <c r="E65" s="34">
        <v>43417</v>
      </c>
      <c r="F65" s="30">
        <v>46926</v>
      </c>
      <c r="G65" s="2" t="s">
        <v>10</v>
      </c>
      <c r="H65" s="30" t="s">
        <v>91</v>
      </c>
      <c r="I65" s="2">
        <v>10</v>
      </c>
      <c r="J65" s="30">
        <v>25</v>
      </c>
      <c r="K65" s="2">
        <v>17</v>
      </c>
      <c r="L65" s="30">
        <v>991</v>
      </c>
      <c r="M65" s="2">
        <v>3</v>
      </c>
      <c r="N65" s="14">
        <v>4.0613425925925928E-2</v>
      </c>
      <c r="O65" s="2">
        <f t="shared" si="6"/>
        <v>0.97472222222222227</v>
      </c>
      <c r="P65" s="8">
        <f>VLOOKUP(F65,'SC Data'!F:K,6,FALSE)</f>
        <v>1</v>
      </c>
      <c r="Q65" s="41">
        <f t="shared" si="0"/>
        <v>0</v>
      </c>
      <c r="R65" s="41">
        <f>VLOOKUP(F65,'SC Data'!F:L,7,FALSE)</f>
        <v>1</v>
      </c>
      <c r="S65" s="41">
        <f t="shared" si="5"/>
        <v>0</v>
      </c>
      <c r="T65" s="35">
        <f>SUMIF(Activity!F:F,'Goodsin Data'!F:F,Activity!O:O)</f>
        <v>4.0613425925925928E-2</v>
      </c>
      <c r="U65" s="41">
        <f>SUMIF('Short-Extra'!F:F,'Goodsin Data'!F:F,'Short-Extra'!N:N)</f>
        <v>0</v>
      </c>
      <c r="V65" s="41">
        <f>SUMIF('Short-Extra'!F:F,'Goodsin Data'!F:F,'Short-Extra'!O:O)</f>
        <v>0</v>
      </c>
    </row>
    <row r="66" spans="1:22" x14ac:dyDescent="0.25">
      <c r="A66" s="2">
        <f t="shared" si="1"/>
        <v>2018</v>
      </c>
      <c r="B66" s="2" t="str">
        <f t="shared" si="2"/>
        <v>Nov</v>
      </c>
      <c r="C66" s="2">
        <f t="shared" si="3"/>
        <v>46</v>
      </c>
      <c r="D66" s="2" t="str">
        <f t="shared" si="4"/>
        <v>Tue</v>
      </c>
      <c r="E66" s="34">
        <v>43417</v>
      </c>
      <c r="F66" s="30">
        <v>47085</v>
      </c>
      <c r="G66" s="2" t="s">
        <v>87</v>
      </c>
      <c r="H66" s="30" t="s">
        <v>92</v>
      </c>
      <c r="I66" s="2">
        <v>16</v>
      </c>
      <c r="J66" s="30">
        <v>33</v>
      </c>
      <c r="K66" s="2">
        <v>4</v>
      </c>
      <c r="L66" s="30">
        <v>2970</v>
      </c>
      <c r="M66" s="2">
        <v>6</v>
      </c>
      <c r="N66" s="14">
        <v>0.27089120370370373</v>
      </c>
      <c r="O66" s="2">
        <f t="shared" si="6"/>
        <v>6.50138888888889</v>
      </c>
      <c r="P66" s="8">
        <f>VLOOKUP(F66,'SC Data'!F:K,6,FALSE)</f>
        <v>1</v>
      </c>
      <c r="Q66" s="41">
        <f t="shared" ref="Q66:Q129" si="7">IF(P66=0,1,0)</f>
        <v>0</v>
      </c>
      <c r="R66" s="41">
        <f>VLOOKUP(F66,'SC Data'!F:L,7,FALSE)</f>
        <v>1</v>
      </c>
      <c r="S66" s="41">
        <f t="shared" si="5"/>
        <v>0</v>
      </c>
      <c r="T66" s="35">
        <f>SUMIF(Activity!F:F,'Goodsin Data'!F:F,Activity!O:O)</f>
        <v>0.27089120370370368</v>
      </c>
      <c r="U66" s="41">
        <f>SUMIF('Short-Extra'!F:F,'Goodsin Data'!F:F,'Short-Extra'!N:N)</f>
        <v>0</v>
      </c>
      <c r="V66" s="41">
        <f>SUMIF('Short-Extra'!F:F,'Goodsin Data'!F:F,'Short-Extra'!O:O)</f>
        <v>0</v>
      </c>
    </row>
    <row r="67" spans="1:22" x14ac:dyDescent="0.25">
      <c r="A67" s="2">
        <f t="shared" ref="A67:A130" si="8">YEAR(E67)</f>
        <v>2018</v>
      </c>
      <c r="B67" s="2" t="str">
        <f t="shared" ref="B67:B130" si="9">TEXT(E67,"MMM")</f>
        <v>Nov</v>
      </c>
      <c r="C67" s="2">
        <f t="shared" ref="C67:C130" si="10">WEEKNUM(E67)</f>
        <v>46</v>
      </c>
      <c r="D67" s="2" t="str">
        <f t="shared" ref="D67:D130" si="11">TEXT(E67,"DDD")</f>
        <v>Tue</v>
      </c>
      <c r="E67" s="34">
        <v>43417</v>
      </c>
      <c r="F67" s="30">
        <v>38355</v>
      </c>
      <c r="G67" s="2" t="s">
        <v>53</v>
      </c>
      <c r="H67" s="30" t="s">
        <v>145</v>
      </c>
      <c r="I67" s="2">
        <v>7</v>
      </c>
      <c r="J67" s="30">
        <v>32</v>
      </c>
      <c r="K67" s="2">
        <v>1</v>
      </c>
      <c r="L67" s="30">
        <v>832</v>
      </c>
      <c r="M67" s="2">
        <v>2</v>
      </c>
      <c r="N67" s="14">
        <v>6.0740740740740741E-2</v>
      </c>
      <c r="O67" s="2">
        <f t="shared" si="6"/>
        <v>1.4577777777777778</v>
      </c>
      <c r="P67" s="8">
        <f>VLOOKUP(F67,'SC Data'!F:K,6,FALSE)</f>
        <v>1</v>
      </c>
      <c r="Q67" s="41">
        <f t="shared" si="7"/>
        <v>0</v>
      </c>
      <c r="R67" s="41">
        <f>VLOOKUP(F67,'SC Data'!F:L,7,FALSE)</f>
        <v>1</v>
      </c>
      <c r="S67" s="41">
        <f t="shared" ref="S67:S130" si="12">IF(R67=0,1,0)</f>
        <v>0</v>
      </c>
      <c r="T67" s="35">
        <f>SUMIF(Activity!F:F,'Goodsin Data'!F:F,Activity!O:O)</f>
        <v>6.0740740740740734E-2</v>
      </c>
      <c r="U67" s="41">
        <f>SUMIF('Short-Extra'!F:F,'Goodsin Data'!F:F,'Short-Extra'!N:N)</f>
        <v>0</v>
      </c>
      <c r="V67" s="41">
        <f>SUMIF('Short-Extra'!F:F,'Goodsin Data'!F:F,'Short-Extra'!O:O)</f>
        <v>0</v>
      </c>
    </row>
    <row r="68" spans="1:22" x14ac:dyDescent="0.25">
      <c r="A68" s="2">
        <f t="shared" si="8"/>
        <v>2018</v>
      </c>
      <c r="B68" s="2" t="str">
        <f t="shared" si="9"/>
        <v>Nov</v>
      </c>
      <c r="C68" s="2">
        <f t="shared" si="10"/>
        <v>46</v>
      </c>
      <c r="D68" s="2" t="str">
        <f t="shared" si="11"/>
        <v>Tue</v>
      </c>
      <c r="E68" s="34">
        <v>43417</v>
      </c>
      <c r="F68" s="30" t="s">
        <v>146</v>
      </c>
      <c r="G68" s="2" t="s">
        <v>147</v>
      </c>
      <c r="H68" s="30" t="s">
        <v>148</v>
      </c>
      <c r="I68" s="2">
        <v>40</v>
      </c>
      <c r="J68" s="30">
        <v>28</v>
      </c>
      <c r="K68" s="2">
        <v>44</v>
      </c>
      <c r="L68" s="30">
        <v>9780</v>
      </c>
      <c r="M68" s="2">
        <v>9</v>
      </c>
      <c r="N68" s="14">
        <v>0.24737268518518518</v>
      </c>
      <c r="O68" s="2">
        <f t="shared" ref="O68:O131" si="13">N68*24</f>
        <v>5.9369444444444444</v>
      </c>
      <c r="P68" s="8">
        <f>VLOOKUP(F68,'SC Data'!F:K,6,FALSE)</f>
        <v>1</v>
      </c>
      <c r="Q68" s="41">
        <f t="shared" si="7"/>
        <v>0</v>
      </c>
      <c r="R68" s="41">
        <f>VLOOKUP(F68,'SC Data'!F:L,7,FALSE)</f>
        <v>1</v>
      </c>
      <c r="S68" s="41">
        <f t="shared" si="12"/>
        <v>0</v>
      </c>
      <c r="T68" s="35">
        <f>SUMIF(Activity!F:F,'Goodsin Data'!F:F,Activity!O:O)</f>
        <v>0.24737268518518515</v>
      </c>
      <c r="U68" s="41">
        <f>SUMIF('Short-Extra'!F:F,'Goodsin Data'!F:F,'Short-Extra'!N:N)</f>
        <v>0</v>
      </c>
      <c r="V68" s="41">
        <f>SUMIF('Short-Extra'!F:F,'Goodsin Data'!F:F,'Short-Extra'!O:O)</f>
        <v>1</v>
      </c>
    </row>
    <row r="69" spans="1:22" x14ac:dyDescent="0.25">
      <c r="A69" s="2">
        <f t="shared" si="8"/>
        <v>2018</v>
      </c>
      <c r="B69" s="2" t="str">
        <f t="shared" si="9"/>
        <v>Nov</v>
      </c>
      <c r="C69" s="2">
        <f t="shared" si="10"/>
        <v>46</v>
      </c>
      <c r="D69" s="2" t="str">
        <f t="shared" si="11"/>
        <v>Tue</v>
      </c>
      <c r="E69" s="34">
        <v>43417</v>
      </c>
      <c r="F69" s="30">
        <v>48517</v>
      </c>
      <c r="G69" s="2" t="s">
        <v>149</v>
      </c>
      <c r="H69" s="30" t="s">
        <v>150</v>
      </c>
      <c r="I69" s="2">
        <v>30</v>
      </c>
      <c r="J69" s="30">
        <v>6</v>
      </c>
      <c r="K69" s="2">
        <v>0</v>
      </c>
      <c r="L69" s="30">
        <v>0</v>
      </c>
      <c r="M69" s="2">
        <v>26</v>
      </c>
      <c r="N69" s="14">
        <v>1.2607407407407407</v>
      </c>
      <c r="O69" s="2">
        <f t="shared" si="13"/>
        <v>30.257777777777775</v>
      </c>
      <c r="P69" s="8">
        <f>VLOOKUP(F69,'SC Data'!F:K,6,FALSE)</f>
        <v>1</v>
      </c>
      <c r="Q69" s="41">
        <f t="shared" si="7"/>
        <v>0</v>
      </c>
      <c r="R69" s="41">
        <f>VLOOKUP(F69,'SC Data'!F:L,7,FALSE)</f>
        <v>1</v>
      </c>
      <c r="S69" s="41">
        <f t="shared" si="12"/>
        <v>0</v>
      </c>
      <c r="T69" s="35">
        <f>SUMIF(Activity!F:F,'Goodsin Data'!F:F,Activity!O:O)</f>
        <v>1.2607407407407407</v>
      </c>
      <c r="U69" s="41">
        <f>SUMIF('Short-Extra'!F:F,'Goodsin Data'!F:F,'Short-Extra'!N:N)</f>
        <v>0</v>
      </c>
      <c r="V69" s="41">
        <f>SUMIF('Short-Extra'!F:F,'Goodsin Data'!F:F,'Short-Extra'!O:O)</f>
        <v>0</v>
      </c>
    </row>
    <row r="70" spans="1:22" x14ac:dyDescent="0.25">
      <c r="A70" s="2">
        <f t="shared" si="8"/>
        <v>2018</v>
      </c>
      <c r="B70" s="2" t="str">
        <f t="shared" si="9"/>
        <v>Nov</v>
      </c>
      <c r="C70" s="2">
        <f t="shared" si="10"/>
        <v>46</v>
      </c>
      <c r="D70" s="2" t="str">
        <f t="shared" si="11"/>
        <v>Tue</v>
      </c>
      <c r="E70" s="28">
        <v>43417</v>
      </c>
      <c r="F70" s="30">
        <v>45193</v>
      </c>
      <c r="G70" s="2" t="s">
        <v>125</v>
      </c>
      <c r="H70" s="30" t="s">
        <v>151</v>
      </c>
      <c r="I70" s="2">
        <v>57</v>
      </c>
      <c r="J70" s="30">
        <v>69</v>
      </c>
      <c r="K70" s="2">
        <v>203</v>
      </c>
      <c r="L70" s="30">
        <v>5606</v>
      </c>
      <c r="M70" s="2">
        <v>13</v>
      </c>
      <c r="N70" s="14">
        <v>3.2109143518518519</v>
      </c>
      <c r="O70" s="2">
        <f t="shared" si="13"/>
        <v>77.06194444444445</v>
      </c>
      <c r="P70" s="8">
        <f>VLOOKUP(F70,'SC Data'!F:K,6,FALSE)</f>
        <v>1</v>
      </c>
      <c r="Q70" s="41">
        <f t="shared" si="7"/>
        <v>0</v>
      </c>
      <c r="R70" s="41">
        <f>VLOOKUP(F70,'SC Data'!F:L,7,FALSE)</f>
        <v>1</v>
      </c>
      <c r="S70" s="41">
        <f t="shared" si="12"/>
        <v>0</v>
      </c>
      <c r="T70" s="35">
        <f>SUMIF(Activity!F:F,'Goodsin Data'!F:F,Activity!O:O)</f>
        <v>3.2109143518518515</v>
      </c>
      <c r="U70" s="41">
        <f>SUMIF('Short-Extra'!F:F,'Goodsin Data'!F:F,'Short-Extra'!N:N)</f>
        <v>0</v>
      </c>
      <c r="V70" s="41">
        <f>SUMIF('Short-Extra'!F:F,'Goodsin Data'!F:F,'Short-Extra'!O:O)</f>
        <v>0</v>
      </c>
    </row>
    <row r="71" spans="1:22" x14ac:dyDescent="0.25">
      <c r="A71" s="2">
        <f t="shared" si="8"/>
        <v>2018</v>
      </c>
      <c r="B71" s="2" t="str">
        <f t="shared" si="9"/>
        <v>Nov</v>
      </c>
      <c r="C71" s="2">
        <f t="shared" si="10"/>
        <v>46</v>
      </c>
      <c r="D71" s="2" t="str">
        <f t="shared" si="11"/>
        <v>Wed</v>
      </c>
      <c r="E71" s="34">
        <v>43418</v>
      </c>
      <c r="F71" s="30">
        <v>45206</v>
      </c>
      <c r="G71" s="2" t="s">
        <v>98</v>
      </c>
      <c r="H71" s="30" t="s">
        <v>99</v>
      </c>
      <c r="I71" s="2">
        <v>6</v>
      </c>
      <c r="J71" s="30">
        <v>7</v>
      </c>
      <c r="K71" s="2">
        <v>39</v>
      </c>
      <c r="L71" s="30">
        <v>569</v>
      </c>
      <c r="M71" s="2">
        <v>12</v>
      </c>
      <c r="N71" s="14">
        <v>0.31221064814814814</v>
      </c>
      <c r="O71" s="2">
        <f t="shared" si="13"/>
        <v>7.4930555555555554</v>
      </c>
      <c r="P71" s="8">
        <f>VLOOKUP(F71,'SC Data'!F:K,6,FALSE)</f>
        <v>1</v>
      </c>
      <c r="Q71" s="41">
        <f t="shared" si="7"/>
        <v>0</v>
      </c>
      <c r="R71" s="41">
        <f>VLOOKUP(F71,'SC Data'!F:L,7,FALSE)</f>
        <v>1</v>
      </c>
      <c r="S71" s="41">
        <f t="shared" si="12"/>
        <v>0</v>
      </c>
      <c r="T71" s="35">
        <f>SUMIF(Activity!F:F,'Goodsin Data'!F:F,Activity!O:O)</f>
        <v>0.3122106481481482</v>
      </c>
      <c r="U71" s="41">
        <f>SUMIF('Short-Extra'!F:F,'Goodsin Data'!F:F,'Short-Extra'!N:N)</f>
        <v>0</v>
      </c>
      <c r="V71" s="41">
        <f>SUMIF('Short-Extra'!F:F,'Goodsin Data'!F:F,'Short-Extra'!O:O)</f>
        <v>0</v>
      </c>
    </row>
    <row r="72" spans="1:22" x14ac:dyDescent="0.25">
      <c r="A72" s="2">
        <f t="shared" si="8"/>
        <v>2018</v>
      </c>
      <c r="B72" s="2" t="str">
        <f t="shared" si="9"/>
        <v>Nov</v>
      </c>
      <c r="C72" s="2">
        <f t="shared" si="10"/>
        <v>46</v>
      </c>
      <c r="D72" s="2" t="str">
        <f t="shared" si="11"/>
        <v>Wed</v>
      </c>
      <c r="E72" s="34">
        <v>43418</v>
      </c>
      <c r="F72" s="30">
        <v>46756</v>
      </c>
      <c r="G72" s="2" t="s">
        <v>87</v>
      </c>
      <c r="H72" s="30" t="s">
        <v>100</v>
      </c>
      <c r="I72" s="2">
        <v>16</v>
      </c>
      <c r="J72" s="30">
        <v>33</v>
      </c>
      <c r="K72" s="2">
        <v>2</v>
      </c>
      <c r="L72" s="30">
        <v>2970</v>
      </c>
      <c r="M72" s="2">
        <v>7</v>
      </c>
      <c r="N72" s="14">
        <v>0.57447916666666665</v>
      </c>
      <c r="O72" s="2">
        <f t="shared" si="13"/>
        <v>13.7875</v>
      </c>
      <c r="P72" s="8">
        <f>VLOOKUP(F72,'SC Data'!F:K,6,FALSE)</f>
        <v>1</v>
      </c>
      <c r="Q72" s="41">
        <f t="shared" si="7"/>
        <v>0</v>
      </c>
      <c r="R72" s="41">
        <f>VLOOKUP(F72,'SC Data'!F:L,7,FALSE)</f>
        <v>1</v>
      </c>
      <c r="S72" s="41">
        <f t="shared" si="12"/>
        <v>0</v>
      </c>
      <c r="T72" s="35">
        <f>SUMIF(Activity!F:F,'Goodsin Data'!F:F,Activity!O:O)</f>
        <v>0.57447916666666665</v>
      </c>
      <c r="U72" s="41">
        <f>SUMIF('Short-Extra'!F:F,'Goodsin Data'!F:F,'Short-Extra'!N:N)</f>
        <v>1</v>
      </c>
      <c r="V72" s="41">
        <f>SUMIF('Short-Extra'!F:F,'Goodsin Data'!F:F,'Short-Extra'!O:O)</f>
        <v>1</v>
      </c>
    </row>
    <row r="73" spans="1:22" x14ac:dyDescent="0.25">
      <c r="A73" s="2">
        <f t="shared" si="8"/>
        <v>2018</v>
      </c>
      <c r="B73" s="2" t="str">
        <f t="shared" si="9"/>
        <v>Nov</v>
      </c>
      <c r="C73" s="2">
        <f t="shared" si="10"/>
        <v>46</v>
      </c>
      <c r="D73" s="2" t="str">
        <f t="shared" si="11"/>
        <v>Wed</v>
      </c>
      <c r="E73" s="34">
        <v>43418</v>
      </c>
      <c r="F73" s="30" t="s">
        <v>95</v>
      </c>
      <c r="G73" s="2" t="s">
        <v>96</v>
      </c>
      <c r="H73" s="30" t="s">
        <v>97</v>
      </c>
      <c r="I73" s="2">
        <v>8</v>
      </c>
      <c r="J73" s="30">
        <v>28</v>
      </c>
      <c r="K73" s="2">
        <v>1</v>
      </c>
      <c r="L73" s="30">
        <v>1512</v>
      </c>
      <c r="M73" s="2">
        <v>4</v>
      </c>
      <c r="N73" s="14">
        <v>0.17564814814814814</v>
      </c>
      <c r="O73" s="2">
        <f t="shared" si="13"/>
        <v>4.2155555555555555</v>
      </c>
      <c r="P73" s="8">
        <f>VLOOKUP(F73,'SC Data'!F:K,6,FALSE)</f>
        <v>0</v>
      </c>
      <c r="Q73" s="41">
        <f t="shared" si="7"/>
        <v>1</v>
      </c>
      <c r="R73" s="41">
        <f>VLOOKUP(F73,'SC Data'!F:L,7,FALSE)</f>
        <v>1</v>
      </c>
      <c r="S73" s="41">
        <f t="shared" si="12"/>
        <v>0</v>
      </c>
      <c r="T73" s="35">
        <f>SUMIF(Activity!F:F,'Goodsin Data'!F:F,Activity!O:O)</f>
        <v>0.17564814814814816</v>
      </c>
      <c r="U73" s="41">
        <f>SUMIF('Short-Extra'!F:F,'Goodsin Data'!F:F,'Short-Extra'!N:N)</f>
        <v>0</v>
      </c>
      <c r="V73" s="41">
        <f>SUMIF('Short-Extra'!F:F,'Goodsin Data'!F:F,'Short-Extra'!O:O)</f>
        <v>0</v>
      </c>
    </row>
    <row r="74" spans="1:22" x14ac:dyDescent="0.25">
      <c r="A74" s="2">
        <f t="shared" si="8"/>
        <v>2018</v>
      </c>
      <c r="B74" s="2" t="str">
        <f t="shared" si="9"/>
        <v>Nov</v>
      </c>
      <c r="C74" s="2">
        <f t="shared" si="10"/>
        <v>46</v>
      </c>
      <c r="D74" s="2" t="str">
        <f t="shared" si="11"/>
        <v>Wed</v>
      </c>
      <c r="E74" s="34">
        <v>43418</v>
      </c>
      <c r="F74" s="30">
        <v>45203</v>
      </c>
      <c r="G74" s="2" t="s">
        <v>152</v>
      </c>
      <c r="H74" s="30" t="s">
        <v>153</v>
      </c>
      <c r="I74" s="2">
        <v>46</v>
      </c>
      <c r="J74" s="30">
        <v>96</v>
      </c>
      <c r="K74" s="2">
        <v>302</v>
      </c>
      <c r="L74" s="30">
        <v>2336</v>
      </c>
      <c r="M74" s="2">
        <v>33</v>
      </c>
      <c r="N74" s="14">
        <v>0.82549768518518529</v>
      </c>
      <c r="O74" s="2">
        <f t="shared" si="13"/>
        <v>19.811944444444446</v>
      </c>
      <c r="P74" s="8">
        <f>VLOOKUP(F74,'SC Data'!F:K,6,FALSE)</f>
        <v>0</v>
      </c>
      <c r="Q74" s="41">
        <f t="shared" si="7"/>
        <v>1</v>
      </c>
      <c r="R74" s="41">
        <f>VLOOKUP(F74,'SC Data'!F:L,7,FALSE)</f>
        <v>0</v>
      </c>
      <c r="S74" s="41">
        <f t="shared" si="12"/>
        <v>1</v>
      </c>
      <c r="T74" s="35">
        <f>SUMIF(Activity!F:F,'Goodsin Data'!F:F,Activity!O:O)</f>
        <v>0.82549768518518507</v>
      </c>
      <c r="U74" s="41">
        <f>SUMIF('Short-Extra'!F:F,'Goodsin Data'!F:F,'Short-Extra'!N:N)</f>
        <v>0</v>
      </c>
      <c r="V74" s="41">
        <f>SUMIF('Short-Extra'!F:F,'Goodsin Data'!F:F,'Short-Extra'!O:O)</f>
        <v>0</v>
      </c>
    </row>
    <row r="75" spans="1:22" x14ac:dyDescent="0.25">
      <c r="A75" s="2">
        <f t="shared" si="8"/>
        <v>2018</v>
      </c>
      <c r="B75" s="2" t="str">
        <f t="shared" si="9"/>
        <v>Nov</v>
      </c>
      <c r="C75" s="2">
        <f t="shared" si="10"/>
        <v>46</v>
      </c>
      <c r="D75" s="2" t="str">
        <f t="shared" si="11"/>
        <v>Wed</v>
      </c>
      <c r="E75" s="34">
        <v>43418</v>
      </c>
      <c r="F75" s="30" t="s">
        <v>154</v>
      </c>
      <c r="G75" s="2" t="s">
        <v>155</v>
      </c>
      <c r="H75" s="30" t="s">
        <v>156</v>
      </c>
      <c r="I75" s="2">
        <v>7</v>
      </c>
      <c r="J75" s="30">
        <v>28</v>
      </c>
      <c r="K75" s="2">
        <v>2</v>
      </c>
      <c r="L75" s="30">
        <v>1258</v>
      </c>
      <c r="M75" s="2">
        <v>6</v>
      </c>
      <c r="N75" s="14">
        <v>0.22777777777777777</v>
      </c>
      <c r="O75" s="2">
        <f>N75*24</f>
        <v>5.4666666666666668</v>
      </c>
      <c r="P75" s="8">
        <f>VLOOKUP(F75,'SC Data'!F:K,6,FALSE)</f>
        <v>1</v>
      </c>
      <c r="Q75" s="41">
        <f t="shared" si="7"/>
        <v>0</v>
      </c>
      <c r="R75" s="41">
        <f>VLOOKUP(F75,'SC Data'!F:L,7,FALSE)</f>
        <v>1</v>
      </c>
      <c r="S75" s="41">
        <f t="shared" si="12"/>
        <v>0</v>
      </c>
      <c r="T75" s="35">
        <f>SUMIF(Activity!F:F,'Goodsin Data'!F:F,Activity!O:O)</f>
        <v>0.22777777777777777</v>
      </c>
      <c r="U75" s="41">
        <f>SUMIF('Short-Extra'!F:F,'Goodsin Data'!F:F,'Short-Extra'!N:N)</f>
        <v>0</v>
      </c>
      <c r="V75" s="41">
        <f>SUMIF('Short-Extra'!F:F,'Goodsin Data'!F:F,'Short-Extra'!O:O)</f>
        <v>0</v>
      </c>
    </row>
    <row r="76" spans="1:22" x14ac:dyDescent="0.25">
      <c r="A76" s="2">
        <f t="shared" si="8"/>
        <v>2018</v>
      </c>
      <c r="B76" s="2" t="str">
        <f t="shared" si="9"/>
        <v>Nov</v>
      </c>
      <c r="C76" s="2">
        <f t="shared" si="10"/>
        <v>46</v>
      </c>
      <c r="D76" s="2" t="str">
        <f t="shared" si="11"/>
        <v>Wed</v>
      </c>
      <c r="E76" s="34">
        <v>43418</v>
      </c>
      <c r="F76" s="30">
        <v>48453</v>
      </c>
      <c r="G76" s="2" t="s">
        <v>157</v>
      </c>
      <c r="H76" s="30" t="s">
        <v>158</v>
      </c>
      <c r="I76" s="2">
        <v>144</v>
      </c>
      <c r="J76" s="30">
        <v>70</v>
      </c>
      <c r="K76" s="2">
        <v>186</v>
      </c>
      <c r="L76" s="30">
        <v>46697</v>
      </c>
      <c r="M76" s="2">
        <v>17</v>
      </c>
      <c r="N76" s="14">
        <v>2.6985416666666668</v>
      </c>
      <c r="O76" s="2">
        <f t="shared" si="13"/>
        <v>64.765000000000001</v>
      </c>
      <c r="P76" s="8">
        <f>VLOOKUP(F76,'SC Data'!F:K,6,FALSE)</f>
        <v>1</v>
      </c>
      <c r="Q76" s="41">
        <f t="shared" si="7"/>
        <v>0</v>
      </c>
      <c r="R76" s="41">
        <f>VLOOKUP(F76,'SC Data'!F:L,7,FALSE)</f>
        <v>1</v>
      </c>
      <c r="S76" s="41">
        <f t="shared" si="12"/>
        <v>0</v>
      </c>
      <c r="T76" s="35">
        <f>SUMIF(Activity!F:F,'Goodsin Data'!F:F,Activity!O:O)</f>
        <v>2.6985416666666668</v>
      </c>
      <c r="U76" s="41">
        <f>SUMIF('Short-Extra'!F:F,'Goodsin Data'!F:F,'Short-Extra'!N:N)</f>
        <v>0</v>
      </c>
      <c r="V76" s="41">
        <f>SUMIF('Short-Extra'!F:F,'Goodsin Data'!F:F,'Short-Extra'!O:O)</f>
        <v>0</v>
      </c>
    </row>
    <row r="77" spans="1:22" x14ac:dyDescent="0.25">
      <c r="A77" s="2">
        <f t="shared" si="8"/>
        <v>2018</v>
      </c>
      <c r="B77" s="2" t="str">
        <f t="shared" si="9"/>
        <v>Nov</v>
      </c>
      <c r="C77" s="2">
        <f t="shared" si="10"/>
        <v>46</v>
      </c>
      <c r="D77" s="2" t="str">
        <f t="shared" si="11"/>
        <v>Wed</v>
      </c>
      <c r="E77" s="34">
        <v>43418</v>
      </c>
      <c r="F77" s="30" t="s">
        <v>159</v>
      </c>
      <c r="G77" s="2" t="s">
        <v>160</v>
      </c>
      <c r="H77" s="30" t="s">
        <v>161</v>
      </c>
      <c r="I77" s="2">
        <v>49</v>
      </c>
      <c r="J77" s="30">
        <v>0</v>
      </c>
      <c r="K77" s="2">
        <v>10</v>
      </c>
      <c r="L77" s="30">
        <v>27680</v>
      </c>
      <c r="M77" s="2">
        <v>6</v>
      </c>
      <c r="N77" s="14">
        <v>0.56787037037037036</v>
      </c>
      <c r="O77" s="2">
        <f t="shared" si="13"/>
        <v>13.628888888888888</v>
      </c>
      <c r="P77" s="8">
        <f>VLOOKUP(F77,'SC Data'!F:K,6,FALSE)</f>
        <v>1</v>
      </c>
      <c r="Q77" s="41">
        <f t="shared" si="7"/>
        <v>0</v>
      </c>
      <c r="R77" s="41">
        <f>VLOOKUP(F77,'SC Data'!F:L,7,FALSE)</f>
        <v>1</v>
      </c>
      <c r="S77" s="41">
        <f t="shared" si="12"/>
        <v>0</v>
      </c>
      <c r="T77" s="35">
        <f>SUMIF(Activity!F:F,'Goodsin Data'!F:F,Activity!O:O)</f>
        <v>0.56787037037037047</v>
      </c>
      <c r="U77" s="41">
        <f>SUMIF('Short-Extra'!F:F,'Goodsin Data'!F:F,'Short-Extra'!N:N)</f>
        <v>0</v>
      </c>
      <c r="V77" s="41">
        <f>SUMIF('Short-Extra'!F:F,'Goodsin Data'!F:F,'Short-Extra'!O:O)</f>
        <v>0</v>
      </c>
    </row>
    <row r="78" spans="1:22" x14ac:dyDescent="0.25">
      <c r="A78" s="2">
        <f t="shared" si="8"/>
        <v>2018</v>
      </c>
      <c r="B78" s="2" t="str">
        <f t="shared" si="9"/>
        <v>Nov</v>
      </c>
      <c r="C78" s="2">
        <f t="shared" si="10"/>
        <v>46</v>
      </c>
      <c r="D78" s="2" t="str">
        <f t="shared" si="11"/>
        <v>Wed</v>
      </c>
      <c r="E78" s="28">
        <v>43418</v>
      </c>
      <c r="F78" s="30">
        <v>48558</v>
      </c>
      <c r="G78" s="2" t="s">
        <v>179</v>
      </c>
      <c r="H78" s="30" t="s">
        <v>191</v>
      </c>
      <c r="I78" s="2">
        <v>29</v>
      </c>
      <c r="J78" s="30">
        <v>4</v>
      </c>
      <c r="K78" s="2">
        <v>184</v>
      </c>
      <c r="L78" s="30">
        <v>3938</v>
      </c>
      <c r="M78" s="2">
        <v>5</v>
      </c>
      <c r="N78" s="14">
        <v>0.69321759259259252</v>
      </c>
      <c r="O78" s="2">
        <f t="shared" si="13"/>
        <v>16.637222222222221</v>
      </c>
      <c r="P78" s="8">
        <f>VLOOKUP(F78,'SC Data'!F:K,6,FALSE)</f>
        <v>0</v>
      </c>
      <c r="Q78" s="41">
        <f t="shared" si="7"/>
        <v>1</v>
      </c>
      <c r="R78" s="41">
        <f>VLOOKUP(F78,'SC Data'!F:L,7,FALSE)</f>
        <v>0</v>
      </c>
      <c r="S78" s="41">
        <f t="shared" si="12"/>
        <v>1</v>
      </c>
      <c r="T78" s="35">
        <f>SUMIF(Activity!F:F,'Goodsin Data'!F:F,Activity!O:O)</f>
        <v>0.69321759259259264</v>
      </c>
      <c r="U78" s="41">
        <f>SUMIF('Short-Extra'!F:F,'Goodsin Data'!F:F,'Short-Extra'!N:N)</f>
        <v>0</v>
      </c>
      <c r="V78" s="41">
        <f>SUMIF('Short-Extra'!F:F,'Goodsin Data'!F:F,'Short-Extra'!O:O)</f>
        <v>0</v>
      </c>
    </row>
    <row r="79" spans="1:22" x14ac:dyDescent="0.25">
      <c r="A79" s="2">
        <f t="shared" si="8"/>
        <v>2018</v>
      </c>
      <c r="B79" s="2" t="str">
        <f t="shared" si="9"/>
        <v>Nov</v>
      </c>
      <c r="C79" s="2">
        <f t="shared" si="10"/>
        <v>46</v>
      </c>
      <c r="D79" s="2" t="str">
        <f t="shared" si="11"/>
        <v>Thu</v>
      </c>
      <c r="E79" s="34">
        <v>43419</v>
      </c>
      <c r="F79" s="30">
        <v>46753</v>
      </c>
      <c r="G79" s="2" t="s">
        <v>87</v>
      </c>
      <c r="H79" s="30" t="s">
        <v>102</v>
      </c>
      <c r="I79" s="2">
        <v>17</v>
      </c>
      <c r="J79" s="30">
        <v>33</v>
      </c>
      <c r="K79" s="2">
        <v>23</v>
      </c>
      <c r="L79" s="30">
        <v>2862</v>
      </c>
      <c r="M79" s="2">
        <v>8</v>
      </c>
      <c r="N79" s="14">
        <v>0.40232638888888889</v>
      </c>
      <c r="O79" s="2">
        <f t="shared" si="13"/>
        <v>9.6558333333333337</v>
      </c>
      <c r="P79" s="8">
        <f>VLOOKUP(F79,'SC Data'!F:K,6,FALSE)</f>
        <v>1</v>
      </c>
      <c r="Q79" s="41">
        <f t="shared" si="7"/>
        <v>0</v>
      </c>
      <c r="R79" s="41">
        <f>VLOOKUP(F79,'SC Data'!F:L,7,FALSE)</f>
        <v>1</v>
      </c>
      <c r="S79" s="41">
        <f t="shared" si="12"/>
        <v>0</v>
      </c>
      <c r="T79" s="35">
        <f>SUMIF(Activity!F:F,'Goodsin Data'!F:F,Activity!O:O)</f>
        <v>0.40232638888888883</v>
      </c>
      <c r="U79" s="41">
        <f>SUMIF('Short-Extra'!F:F,'Goodsin Data'!F:F,'Short-Extra'!N:N)</f>
        <v>0</v>
      </c>
      <c r="V79" s="41">
        <f>SUMIF('Short-Extra'!F:F,'Goodsin Data'!F:F,'Short-Extra'!O:O)</f>
        <v>0</v>
      </c>
    </row>
    <row r="80" spans="1:22" x14ac:dyDescent="0.25">
      <c r="A80" s="2">
        <f t="shared" si="8"/>
        <v>2018</v>
      </c>
      <c r="B80" s="2" t="str">
        <f t="shared" si="9"/>
        <v>Nov</v>
      </c>
      <c r="C80" s="2">
        <f t="shared" si="10"/>
        <v>46</v>
      </c>
      <c r="D80" s="2" t="str">
        <f t="shared" si="11"/>
        <v>Thu</v>
      </c>
      <c r="E80" s="34">
        <v>43419</v>
      </c>
      <c r="F80" s="30">
        <v>47095</v>
      </c>
      <c r="G80" s="2" t="s">
        <v>58</v>
      </c>
      <c r="H80" s="30" t="s">
        <v>101</v>
      </c>
      <c r="I80" s="2">
        <v>8</v>
      </c>
      <c r="J80" s="30">
        <v>30</v>
      </c>
      <c r="K80" s="2">
        <v>7</v>
      </c>
      <c r="L80" s="30">
        <v>628</v>
      </c>
      <c r="M80" s="2">
        <v>8</v>
      </c>
      <c r="N80" s="14">
        <v>0.66165509259259259</v>
      </c>
      <c r="O80" s="2">
        <f t="shared" si="13"/>
        <v>15.879722222222222</v>
      </c>
      <c r="P80" s="8">
        <f>VLOOKUP(F80,'SC Data'!F:K,6,FALSE)</f>
        <v>1</v>
      </c>
      <c r="Q80" s="41">
        <f t="shared" si="7"/>
        <v>0</v>
      </c>
      <c r="R80" s="41">
        <f>VLOOKUP(F80,'SC Data'!F:L,7,FALSE)</f>
        <v>1</v>
      </c>
      <c r="S80" s="41">
        <f t="shared" si="12"/>
        <v>0</v>
      </c>
      <c r="T80" s="35">
        <f>SUMIF(Activity!F:F,'Goodsin Data'!F:F,Activity!O:O)</f>
        <v>0.66165509259259259</v>
      </c>
      <c r="U80" s="41">
        <f>SUMIF('Short-Extra'!F:F,'Goodsin Data'!F:F,'Short-Extra'!N:N)</f>
        <v>0</v>
      </c>
      <c r="V80" s="41">
        <f>SUMIF('Short-Extra'!F:F,'Goodsin Data'!F:F,'Short-Extra'!O:O)</f>
        <v>0</v>
      </c>
    </row>
    <row r="81" spans="1:22" x14ac:dyDescent="0.25">
      <c r="A81" s="2">
        <f t="shared" si="8"/>
        <v>2018</v>
      </c>
      <c r="B81" s="2" t="str">
        <f t="shared" si="9"/>
        <v>Nov</v>
      </c>
      <c r="C81" s="2">
        <f t="shared" si="10"/>
        <v>46</v>
      </c>
      <c r="D81" s="2" t="str">
        <f t="shared" si="11"/>
        <v>Thu</v>
      </c>
      <c r="E81" s="34">
        <v>43419</v>
      </c>
      <c r="F81" s="30">
        <v>45305</v>
      </c>
      <c r="G81" s="2" t="s">
        <v>157</v>
      </c>
      <c r="H81" s="30" t="s">
        <v>162</v>
      </c>
      <c r="I81" s="2">
        <v>106</v>
      </c>
      <c r="J81" s="30">
        <v>67</v>
      </c>
      <c r="K81" s="2">
        <v>154</v>
      </c>
      <c r="L81" s="30">
        <v>36751</v>
      </c>
      <c r="M81" s="2">
        <v>6</v>
      </c>
      <c r="N81" s="14">
        <v>0.56178240740740737</v>
      </c>
      <c r="O81" s="2">
        <f t="shared" si="13"/>
        <v>13.482777777777777</v>
      </c>
      <c r="P81" s="8">
        <f>VLOOKUP(F81,'SC Data'!F:K,6,FALSE)</f>
        <v>1</v>
      </c>
      <c r="Q81" s="41">
        <f t="shared" si="7"/>
        <v>0</v>
      </c>
      <c r="R81" s="41">
        <f>VLOOKUP(F81,'SC Data'!F:L,7,FALSE)</f>
        <v>1</v>
      </c>
      <c r="S81" s="41">
        <f t="shared" si="12"/>
        <v>0</v>
      </c>
      <c r="T81" s="35">
        <f>SUMIF(Activity!F:F,'Goodsin Data'!F:F,Activity!O:O)</f>
        <v>2.7811342592592592</v>
      </c>
      <c r="U81" s="41">
        <f>SUMIF('Short-Extra'!F:F,'Goodsin Data'!F:F,'Short-Extra'!N:N)</f>
        <v>0</v>
      </c>
      <c r="V81" s="41">
        <f>SUMIF('Short-Extra'!F:F,'Goodsin Data'!F:F,'Short-Extra'!O:O)</f>
        <v>0</v>
      </c>
    </row>
    <row r="82" spans="1:22" x14ac:dyDescent="0.25">
      <c r="A82" s="2">
        <f t="shared" si="8"/>
        <v>2018</v>
      </c>
      <c r="B82" s="2" t="str">
        <f t="shared" si="9"/>
        <v>Nov</v>
      </c>
      <c r="C82" s="2">
        <f t="shared" si="10"/>
        <v>46</v>
      </c>
      <c r="D82" s="2" t="str">
        <f t="shared" si="11"/>
        <v>Thu</v>
      </c>
      <c r="E82" s="34">
        <v>43419</v>
      </c>
      <c r="F82" s="30">
        <v>48519</v>
      </c>
      <c r="G82" s="2" t="s">
        <v>149</v>
      </c>
      <c r="H82" s="30" t="s">
        <v>163</v>
      </c>
      <c r="I82" s="2">
        <v>38</v>
      </c>
      <c r="J82" s="30">
        <v>3</v>
      </c>
      <c r="K82" s="2">
        <v>26</v>
      </c>
      <c r="L82" s="30">
        <v>10597</v>
      </c>
      <c r="M82" s="2">
        <v>14</v>
      </c>
      <c r="N82" s="14">
        <v>1.3246412037037036</v>
      </c>
      <c r="O82" s="2">
        <f t="shared" si="13"/>
        <v>31.791388888888889</v>
      </c>
      <c r="P82" s="8">
        <f>VLOOKUP(F82,'SC Data'!F:K,6,FALSE)</f>
        <v>0</v>
      </c>
      <c r="Q82" s="41">
        <f t="shared" si="7"/>
        <v>1</v>
      </c>
      <c r="R82" s="41">
        <f>VLOOKUP(F82,'SC Data'!F:L,7,FALSE)</f>
        <v>0</v>
      </c>
      <c r="S82" s="41">
        <f t="shared" si="12"/>
        <v>1</v>
      </c>
      <c r="T82" s="35">
        <f>SUMIF(Activity!F:F,'Goodsin Data'!F:F,Activity!O:O)</f>
        <v>1.3246412037037041</v>
      </c>
      <c r="U82" s="41">
        <f>SUMIF('Short-Extra'!F:F,'Goodsin Data'!F:F,'Short-Extra'!N:N)</f>
        <v>0</v>
      </c>
      <c r="V82" s="41">
        <f>SUMIF('Short-Extra'!F:F,'Goodsin Data'!F:F,'Short-Extra'!O:O)</f>
        <v>0</v>
      </c>
    </row>
    <row r="83" spans="1:22" x14ac:dyDescent="0.25">
      <c r="A83" s="2">
        <f t="shared" si="8"/>
        <v>2018</v>
      </c>
      <c r="B83" s="2" t="str">
        <f t="shared" si="9"/>
        <v>Nov</v>
      </c>
      <c r="C83" s="2">
        <f t="shared" si="10"/>
        <v>46</v>
      </c>
      <c r="D83" s="2" t="str">
        <f t="shared" si="11"/>
        <v>Thu</v>
      </c>
      <c r="E83" s="34">
        <v>43419</v>
      </c>
      <c r="F83" s="30">
        <v>48393</v>
      </c>
      <c r="G83" s="2" t="s">
        <v>35</v>
      </c>
      <c r="H83" s="30" t="s">
        <v>164</v>
      </c>
      <c r="I83" s="2">
        <v>13</v>
      </c>
      <c r="J83" s="30">
        <v>33</v>
      </c>
      <c r="K83" s="2">
        <v>1</v>
      </c>
      <c r="L83" s="30">
        <v>2079</v>
      </c>
      <c r="M83" s="2">
        <v>3</v>
      </c>
      <c r="N83" s="14">
        <v>0.15052083333333333</v>
      </c>
      <c r="O83" s="2">
        <f t="shared" si="13"/>
        <v>3.6124999999999998</v>
      </c>
      <c r="P83" s="8">
        <f>VLOOKUP(F83,'SC Data'!F:K,6,FALSE)</f>
        <v>1</v>
      </c>
      <c r="Q83" s="41">
        <f t="shared" si="7"/>
        <v>0</v>
      </c>
      <c r="R83" s="41">
        <f>VLOOKUP(F83,'SC Data'!F:L,7,FALSE)</f>
        <v>1</v>
      </c>
      <c r="S83" s="41">
        <f t="shared" si="12"/>
        <v>0</v>
      </c>
      <c r="T83" s="35">
        <f>SUMIF(Activity!F:F,'Goodsin Data'!F:F,Activity!O:O)</f>
        <v>0.15052083333333333</v>
      </c>
      <c r="U83" s="41">
        <f>SUMIF('Short-Extra'!F:F,'Goodsin Data'!F:F,'Short-Extra'!N:N)</f>
        <v>0</v>
      </c>
      <c r="V83" s="41">
        <f>SUMIF('Short-Extra'!F:F,'Goodsin Data'!F:F,'Short-Extra'!O:O)</f>
        <v>0</v>
      </c>
    </row>
    <row r="84" spans="1:22" x14ac:dyDescent="0.25">
      <c r="A84" s="2">
        <f t="shared" si="8"/>
        <v>2018</v>
      </c>
      <c r="B84" s="2" t="str">
        <f t="shared" si="9"/>
        <v>Nov</v>
      </c>
      <c r="C84" s="2">
        <f t="shared" si="10"/>
        <v>46</v>
      </c>
      <c r="D84" s="2" t="str">
        <f t="shared" si="11"/>
        <v>Thu</v>
      </c>
      <c r="E84" s="34">
        <v>43419</v>
      </c>
      <c r="F84" s="30">
        <v>48394</v>
      </c>
      <c r="G84" s="2" t="s">
        <v>35</v>
      </c>
      <c r="H84" s="30" t="s">
        <v>165</v>
      </c>
      <c r="I84" s="2">
        <v>13</v>
      </c>
      <c r="J84" s="30">
        <v>33</v>
      </c>
      <c r="K84" s="2">
        <v>1</v>
      </c>
      <c r="L84" s="30">
        <v>2079</v>
      </c>
      <c r="M84" s="2">
        <v>5</v>
      </c>
      <c r="N84" s="14">
        <v>0.27748842592592593</v>
      </c>
      <c r="O84" s="2">
        <f t="shared" si="13"/>
        <v>6.6597222222222223</v>
      </c>
      <c r="P84" s="8">
        <f>VLOOKUP(F84,'SC Data'!F:K,6,FALSE)</f>
        <v>1</v>
      </c>
      <c r="Q84" s="41">
        <f t="shared" si="7"/>
        <v>0</v>
      </c>
      <c r="R84" s="41">
        <f>VLOOKUP(F84,'SC Data'!F:L,7,FALSE)</f>
        <v>1</v>
      </c>
      <c r="S84" s="41">
        <f t="shared" si="12"/>
        <v>0</v>
      </c>
      <c r="T84" s="35">
        <f>SUMIF(Activity!F:F,'Goodsin Data'!F:F,Activity!O:O)</f>
        <v>0.27748842592592593</v>
      </c>
      <c r="U84" s="41">
        <f>SUMIF('Short-Extra'!F:F,'Goodsin Data'!F:F,'Short-Extra'!N:N)</f>
        <v>0</v>
      </c>
      <c r="V84" s="41">
        <f>SUMIF('Short-Extra'!F:F,'Goodsin Data'!F:F,'Short-Extra'!O:O)</f>
        <v>0</v>
      </c>
    </row>
    <row r="85" spans="1:22" x14ac:dyDescent="0.25">
      <c r="A85" s="2">
        <f t="shared" si="8"/>
        <v>2018</v>
      </c>
      <c r="B85" s="2" t="str">
        <f t="shared" si="9"/>
        <v>Nov</v>
      </c>
      <c r="C85" s="2">
        <f t="shared" si="10"/>
        <v>46</v>
      </c>
      <c r="D85" s="2" t="str">
        <f t="shared" si="11"/>
        <v>Thu</v>
      </c>
      <c r="E85" s="34">
        <v>43419</v>
      </c>
      <c r="F85" s="30" t="s">
        <v>166</v>
      </c>
      <c r="G85" s="2" t="s">
        <v>167</v>
      </c>
      <c r="H85" s="30" t="s">
        <v>168</v>
      </c>
      <c r="I85" s="2">
        <v>30</v>
      </c>
      <c r="J85" s="30">
        <v>46</v>
      </c>
      <c r="K85" s="2">
        <v>72</v>
      </c>
      <c r="L85" s="30">
        <v>5761</v>
      </c>
      <c r="M85" s="2">
        <v>16</v>
      </c>
      <c r="N85" s="14">
        <v>1.1316666666666666</v>
      </c>
      <c r="O85" s="2">
        <f t="shared" si="13"/>
        <v>27.159999999999997</v>
      </c>
      <c r="P85" s="8">
        <f>VLOOKUP(F85,'SC Data'!F:K,6,FALSE)</f>
        <v>0</v>
      </c>
      <c r="Q85" s="41">
        <f t="shared" si="7"/>
        <v>1</v>
      </c>
      <c r="R85" s="41">
        <f>VLOOKUP(F85,'SC Data'!F:L,7,FALSE)</f>
        <v>0</v>
      </c>
      <c r="S85" s="41">
        <f t="shared" si="12"/>
        <v>1</v>
      </c>
      <c r="T85" s="35">
        <f>SUMIF(Activity!F:F,'Goodsin Data'!F:F,Activity!O:O)</f>
        <v>1.1316666666666666</v>
      </c>
      <c r="U85" s="41">
        <f>SUMIF('Short-Extra'!F:F,'Goodsin Data'!F:F,'Short-Extra'!N:N)</f>
        <v>0</v>
      </c>
      <c r="V85" s="41">
        <f>SUMIF('Short-Extra'!F:F,'Goodsin Data'!F:F,'Short-Extra'!O:O)</f>
        <v>0</v>
      </c>
    </row>
    <row r="86" spans="1:22" x14ac:dyDescent="0.25">
      <c r="A86" s="2">
        <f t="shared" si="8"/>
        <v>2018</v>
      </c>
      <c r="B86" s="2" t="str">
        <f t="shared" si="9"/>
        <v>Nov</v>
      </c>
      <c r="C86" s="2">
        <f t="shared" si="10"/>
        <v>46</v>
      </c>
      <c r="D86" s="2" t="str">
        <f t="shared" si="11"/>
        <v>Thu</v>
      </c>
      <c r="E86" s="34">
        <v>43419</v>
      </c>
      <c r="F86" s="30">
        <v>45279</v>
      </c>
      <c r="G86" s="2" t="s">
        <v>169</v>
      </c>
      <c r="H86" s="30" t="s">
        <v>170</v>
      </c>
      <c r="I86" s="2">
        <v>19</v>
      </c>
      <c r="J86" s="30">
        <v>9</v>
      </c>
      <c r="K86" s="2">
        <v>149</v>
      </c>
      <c r="L86" s="30">
        <v>1996</v>
      </c>
      <c r="M86" s="2">
        <v>6</v>
      </c>
      <c r="N86" s="14">
        <v>0.49233796296296295</v>
      </c>
      <c r="O86" s="2">
        <f t="shared" si="13"/>
        <v>11.816111111111111</v>
      </c>
      <c r="P86" s="8">
        <f>VLOOKUP(F86,'SC Data'!F:K,6,FALSE)</f>
        <v>1</v>
      </c>
      <c r="Q86" s="41">
        <f t="shared" si="7"/>
        <v>0</v>
      </c>
      <c r="R86" s="41">
        <f>VLOOKUP(F86,'SC Data'!F:L,7,FALSE)</f>
        <v>1</v>
      </c>
      <c r="S86" s="41">
        <f t="shared" si="12"/>
        <v>0</v>
      </c>
      <c r="T86" s="35">
        <f>SUMIF(Activity!F:F,'Goodsin Data'!F:F,Activity!O:O)</f>
        <v>0.49233796296296295</v>
      </c>
      <c r="U86" s="41">
        <f>SUMIF('Short-Extra'!F:F,'Goodsin Data'!F:F,'Short-Extra'!N:N)</f>
        <v>0</v>
      </c>
      <c r="V86" s="41">
        <f>SUMIF('Short-Extra'!F:F,'Goodsin Data'!F:F,'Short-Extra'!O:O)</f>
        <v>0</v>
      </c>
    </row>
    <row r="87" spans="1:22" x14ac:dyDescent="0.25">
      <c r="A87" s="2">
        <f t="shared" si="8"/>
        <v>2018</v>
      </c>
      <c r="B87" s="2" t="str">
        <f t="shared" si="9"/>
        <v>Nov</v>
      </c>
      <c r="C87" s="2">
        <f t="shared" si="10"/>
        <v>46</v>
      </c>
      <c r="D87" s="2" t="str">
        <f t="shared" si="11"/>
        <v>Thu</v>
      </c>
      <c r="E87" s="34">
        <v>43419</v>
      </c>
      <c r="F87" s="30">
        <v>45293</v>
      </c>
      <c r="G87" s="2" t="s">
        <v>192</v>
      </c>
      <c r="H87" s="30" t="s">
        <v>193</v>
      </c>
      <c r="I87" s="2">
        <v>30</v>
      </c>
      <c r="J87" s="30">
        <v>14</v>
      </c>
      <c r="K87" s="2">
        <v>184</v>
      </c>
      <c r="L87" s="30">
        <v>3528</v>
      </c>
      <c r="M87" s="2">
        <v>8</v>
      </c>
      <c r="N87" s="14">
        <v>1.3180787037037036</v>
      </c>
      <c r="O87" s="2">
        <f t="shared" si="13"/>
        <v>31.633888888888887</v>
      </c>
      <c r="P87" s="8">
        <f>VLOOKUP(F87,'SC Data'!F:K,6,FALSE)</f>
        <v>1</v>
      </c>
      <c r="Q87" s="41">
        <f t="shared" si="7"/>
        <v>0</v>
      </c>
      <c r="R87" s="41">
        <f>VLOOKUP(F87,'SC Data'!F:L,7,FALSE)</f>
        <v>1</v>
      </c>
      <c r="S87" s="41">
        <f t="shared" si="12"/>
        <v>0</v>
      </c>
      <c r="T87" s="35">
        <f>SUMIF(Activity!F:F,'Goodsin Data'!F:F,Activity!O:O)</f>
        <v>1.3180787037037034</v>
      </c>
      <c r="U87" s="41">
        <f>SUMIF('Short-Extra'!F:F,'Goodsin Data'!F:F,'Short-Extra'!N:N)</f>
        <v>0</v>
      </c>
      <c r="V87" s="41">
        <f>SUMIF('Short-Extra'!F:F,'Goodsin Data'!F:F,'Short-Extra'!O:O)</f>
        <v>0</v>
      </c>
    </row>
    <row r="88" spans="1:22" x14ac:dyDescent="0.25">
      <c r="A88" s="2">
        <f t="shared" si="8"/>
        <v>2018</v>
      </c>
      <c r="B88" s="2" t="str">
        <f t="shared" si="9"/>
        <v>Nov</v>
      </c>
      <c r="C88" s="2">
        <f t="shared" si="10"/>
        <v>46</v>
      </c>
      <c r="D88" s="2" t="str">
        <f t="shared" si="11"/>
        <v>Thu</v>
      </c>
      <c r="E88" s="34">
        <v>43419</v>
      </c>
      <c r="F88" s="30">
        <v>45136</v>
      </c>
      <c r="G88" s="2" t="s">
        <v>252</v>
      </c>
      <c r="H88" s="30" t="s">
        <v>253</v>
      </c>
      <c r="I88" s="2">
        <v>3</v>
      </c>
      <c r="J88" s="30">
        <v>1</v>
      </c>
      <c r="K88" s="2">
        <v>24</v>
      </c>
      <c r="L88" s="30">
        <v>156</v>
      </c>
      <c r="M88" s="2">
        <v>6</v>
      </c>
      <c r="N88" s="14">
        <v>0.29797453703703702</v>
      </c>
      <c r="O88" s="2">
        <f t="shared" si="13"/>
        <v>7.1513888888888886</v>
      </c>
      <c r="P88" s="8">
        <f>VLOOKUP(F88,'SC Data'!F:K,6,FALSE)</f>
        <v>1</v>
      </c>
      <c r="Q88" s="41">
        <f t="shared" si="7"/>
        <v>0</v>
      </c>
      <c r="R88" s="41">
        <f>VLOOKUP(F88,'SC Data'!F:L,7,FALSE)</f>
        <v>1</v>
      </c>
      <c r="S88" s="41">
        <f t="shared" si="12"/>
        <v>0</v>
      </c>
      <c r="T88" s="35">
        <f>SUMIF(Activity!F:F,'Goodsin Data'!F:F,Activity!O:O)</f>
        <v>0.29797453703703702</v>
      </c>
      <c r="U88" s="41">
        <f>SUMIF('Short-Extra'!F:F,'Goodsin Data'!F:F,'Short-Extra'!N:N)</f>
        <v>0</v>
      </c>
      <c r="V88" s="41">
        <f>SUMIF('Short-Extra'!F:F,'Goodsin Data'!F:F,'Short-Extra'!O:O)</f>
        <v>0</v>
      </c>
    </row>
    <row r="89" spans="1:22" x14ac:dyDescent="0.25">
      <c r="A89" s="2">
        <f t="shared" si="8"/>
        <v>2018</v>
      </c>
      <c r="B89" s="2" t="str">
        <f t="shared" si="9"/>
        <v>Nov</v>
      </c>
      <c r="C89" s="2">
        <f t="shared" si="10"/>
        <v>46</v>
      </c>
      <c r="D89" s="2" t="str">
        <f t="shared" si="11"/>
        <v>Thu</v>
      </c>
      <c r="E89" s="34">
        <v>43419</v>
      </c>
      <c r="F89" s="30">
        <v>45296</v>
      </c>
      <c r="G89" s="2" t="s">
        <v>39</v>
      </c>
      <c r="H89" s="30" t="s">
        <v>254</v>
      </c>
      <c r="I89" s="2">
        <v>23</v>
      </c>
      <c r="J89" s="30">
        <v>57</v>
      </c>
      <c r="K89" s="2">
        <v>18</v>
      </c>
      <c r="L89" s="30">
        <v>5712</v>
      </c>
      <c r="M89" s="2">
        <v>6</v>
      </c>
      <c r="N89" s="14">
        <v>0.42133101851851856</v>
      </c>
      <c r="O89" s="2">
        <f t="shared" si="13"/>
        <v>10.111944444444445</v>
      </c>
      <c r="P89" s="8">
        <f>VLOOKUP(F89,'SC Data'!F:K,6,FALSE)</f>
        <v>1</v>
      </c>
      <c r="Q89" s="41">
        <f t="shared" si="7"/>
        <v>0</v>
      </c>
      <c r="R89" s="41">
        <f>VLOOKUP(F89,'SC Data'!F:L,7,FALSE)</f>
        <v>1</v>
      </c>
      <c r="S89" s="41">
        <f t="shared" si="12"/>
        <v>0</v>
      </c>
      <c r="T89" s="35">
        <f>SUMIF(Activity!F:F,'Goodsin Data'!F:F,Activity!O:O)</f>
        <v>0.42133101851851845</v>
      </c>
      <c r="U89" s="41">
        <f>SUMIF('Short-Extra'!F:F,'Goodsin Data'!F:F,'Short-Extra'!N:N)</f>
        <v>0</v>
      </c>
      <c r="V89" s="41">
        <f>SUMIF('Short-Extra'!F:F,'Goodsin Data'!F:F,'Short-Extra'!O:O)</f>
        <v>0</v>
      </c>
    </row>
    <row r="90" spans="1:22" x14ac:dyDescent="0.25">
      <c r="A90" s="2">
        <f t="shared" si="8"/>
        <v>2018</v>
      </c>
      <c r="B90" s="2" t="str">
        <f t="shared" si="9"/>
        <v>Nov</v>
      </c>
      <c r="C90" s="2">
        <f t="shared" si="10"/>
        <v>46</v>
      </c>
      <c r="D90" s="2" t="str">
        <f t="shared" si="11"/>
        <v>Thu</v>
      </c>
      <c r="E90" s="28">
        <v>43419</v>
      </c>
      <c r="F90" s="30" t="s">
        <v>505</v>
      </c>
      <c r="G90" s="2" t="s">
        <v>506</v>
      </c>
      <c r="H90" s="30" t="s">
        <v>507</v>
      </c>
      <c r="I90" s="2">
        <v>7</v>
      </c>
      <c r="J90" s="30">
        <v>25</v>
      </c>
      <c r="K90" s="2">
        <v>1</v>
      </c>
      <c r="L90" s="30">
        <v>1575</v>
      </c>
      <c r="M90" s="2">
        <v>2</v>
      </c>
      <c r="N90" s="14">
        <v>3.1712962962962958E-3</v>
      </c>
      <c r="O90" s="2">
        <f t="shared" si="13"/>
        <v>7.6111111111111102E-2</v>
      </c>
      <c r="P90" s="8">
        <f>VLOOKUP(F90,'SC Data'!F:K,6,FALSE)</f>
        <v>0</v>
      </c>
      <c r="Q90" s="41">
        <f t="shared" si="7"/>
        <v>1</v>
      </c>
      <c r="R90" s="41">
        <f>VLOOKUP(F90,'SC Data'!F:L,7,FALSE)</f>
        <v>0</v>
      </c>
      <c r="S90" s="41">
        <f t="shared" si="12"/>
        <v>1</v>
      </c>
      <c r="T90" s="35">
        <f>SUMIF(Activity!F:F,'Goodsin Data'!F:F,Activity!O:O)</f>
        <v>3.1712962962962962E-3</v>
      </c>
      <c r="U90" s="41">
        <f>SUMIF('Short-Extra'!F:F,'Goodsin Data'!F:F,'Short-Extra'!N:N)</f>
        <v>0</v>
      </c>
      <c r="V90" s="41">
        <f>SUMIF('Short-Extra'!F:F,'Goodsin Data'!F:F,'Short-Extra'!O:O)</f>
        <v>0</v>
      </c>
    </row>
    <row r="91" spans="1:22" x14ac:dyDescent="0.25">
      <c r="A91" s="2">
        <f t="shared" si="8"/>
        <v>2018</v>
      </c>
      <c r="B91" s="2" t="str">
        <f t="shared" si="9"/>
        <v>Jun</v>
      </c>
      <c r="C91" s="2">
        <f t="shared" si="10"/>
        <v>25</v>
      </c>
      <c r="D91" s="2" t="str">
        <f t="shared" si="11"/>
        <v>Thu</v>
      </c>
      <c r="E91" s="34">
        <v>43272</v>
      </c>
      <c r="F91" s="30">
        <v>45305</v>
      </c>
      <c r="G91" s="2" t="s">
        <v>157</v>
      </c>
      <c r="H91" s="30" t="s">
        <v>162</v>
      </c>
      <c r="I91" s="2">
        <v>106</v>
      </c>
      <c r="J91" s="30">
        <v>67</v>
      </c>
      <c r="K91" s="2">
        <v>154</v>
      </c>
      <c r="L91" s="30">
        <v>36751</v>
      </c>
      <c r="M91" s="2">
        <v>11</v>
      </c>
      <c r="N91" s="14">
        <v>2.2193518518518518</v>
      </c>
      <c r="O91" s="2">
        <f t="shared" si="13"/>
        <v>53.264444444444443</v>
      </c>
      <c r="P91" s="8">
        <f>VLOOKUP(F91,'SC Data'!F:K,6,FALSE)</f>
        <v>1</v>
      </c>
      <c r="Q91" s="41">
        <f t="shared" si="7"/>
        <v>0</v>
      </c>
      <c r="R91" s="41">
        <f>VLOOKUP(F91,'SC Data'!F:L,7,FALSE)</f>
        <v>1</v>
      </c>
      <c r="S91" s="41">
        <f t="shared" si="12"/>
        <v>0</v>
      </c>
      <c r="T91" s="35">
        <f>SUMIF(Activity!F:F,'Goodsin Data'!F:F,Activity!O:O)</f>
        <v>2.7811342592592592</v>
      </c>
      <c r="U91" s="41">
        <f>SUMIF('Short-Extra'!F:F,'Goodsin Data'!F:F,'Short-Extra'!N:N)</f>
        <v>0</v>
      </c>
      <c r="V91" s="41">
        <f>SUMIF('Short-Extra'!F:F,'Goodsin Data'!F:F,'Short-Extra'!O:O)</f>
        <v>0</v>
      </c>
    </row>
    <row r="92" spans="1:22" x14ac:dyDescent="0.25">
      <c r="A92" s="2">
        <f t="shared" si="8"/>
        <v>2018</v>
      </c>
      <c r="B92" s="2" t="str">
        <f t="shared" si="9"/>
        <v>Jun</v>
      </c>
      <c r="C92" s="2">
        <f t="shared" si="10"/>
        <v>25</v>
      </c>
      <c r="D92" s="2" t="str">
        <f t="shared" si="11"/>
        <v>Thu</v>
      </c>
      <c r="E92" s="28">
        <v>43272</v>
      </c>
      <c r="F92" s="30">
        <v>47778</v>
      </c>
      <c r="G92" s="2" t="s">
        <v>125</v>
      </c>
      <c r="H92" s="30" t="s">
        <v>508</v>
      </c>
      <c r="I92" s="2">
        <v>30</v>
      </c>
      <c r="J92" s="30">
        <v>56</v>
      </c>
      <c r="K92" s="2">
        <v>56</v>
      </c>
      <c r="L92" s="30">
        <v>3043</v>
      </c>
      <c r="M92" s="2">
        <v>11</v>
      </c>
      <c r="N92" s="14">
        <v>0.81892361111111101</v>
      </c>
      <c r="O92" s="2">
        <f t="shared" si="13"/>
        <v>19.654166666666665</v>
      </c>
      <c r="P92" s="8">
        <f>VLOOKUP(F92,'SC Data'!F:K,6,FALSE)</f>
        <v>1</v>
      </c>
      <c r="Q92" s="41">
        <f t="shared" si="7"/>
        <v>0</v>
      </c>
      <c r="R92" s="41">
        <f>VLOOKUP(F92,'SC Data'!F:L,7,FALSE)</f>
        <v>1</v>
      </c>
      <c r="S92" s="41">
        <f t="shared" si="12"/>
        <v>0</v>
      </c>
      <c r="T92" s="35">
        <f>SUMIF(Activity!F:F,'Goodsin Data'!F:F,Activity!O:O)</f>
        <v>0.81892361111111123</v>
      </c>
      <c r="U92" s="41">
        <f>SUMIF('Short-Extra'!F:F,'Goodsin Data'!F:F,'Short-Extra'!N:N)</f>
        <v>0</v>
      </c>
      <c r="V92" s="41">
        <f>SUMIF('Short-Extra'!F:F,'Goodsin Data'!F:F,'Short-Extra'!O:O)</f>
        <v>0</v>
      </c>
    </row>
    <row r="93" spans="1:22" x14ac:dyDescent="0.25">
      <c r="A93" s="2">
        <f t="shared" si="8"/>
        <v>2018</v>
      </c>
      <c r="B93" s="2" t="str">
        <f t="shared" si="9"/>
        <v>Nov</v>
      </c>
      <c r="C93" s="2">
        <f t="shared" si="10"/>
        <v>46</v>
      </c>
      <c r="D93" s="2" t="str">
        <f t="shared" si="11"/>
        <v>Fri</v>
      </c>
      <c r="E93" s="34">
        <v>43420</v>
      </c>
      <c r="F93" s="30">
        <v>45347</v>
      </c>
      <c r="G93" s="2" t="s">
        <v>173</v>
      </c>
      <c r="H93" s="30" t="s">
        <v>174</v>
      </c>
      <c r="I93" s="2">
        <v>8</v>
      </c>
      <c r="J93" s="30">
        <v>10</v>
      </c>
      <c r="K93" s="2">
        <v>27</v>
      </c>
      <c r="L93" s="30">
        <v>1832</v>
      </c>
      <c r="M93" s="2">
        <v>9</v>
      </c>
      <c r="N93" s="14">
        <v>0.28452546296296294</v>
      </c>
      <c r="O93" s="2">
        <f t="shared" si="13"/>
        <v>6.8286111111111101</v>
      </c>
      <c r="P93" s="8">
        <f>VLOOKUP(F93,'SC Data'!F:K,6,FALSE)</f>
        <v>1</v>
      </c>
      <c r="Q93" s="41">
        <f t="shared" si="7"/>
        <v>0</v>
      </c>
      <c r="R93" s="41">
        <f>VLOOKUP(F93,'SC Data'!F:L,7,FALSE)</f>
        <v>1</v>
      </c>
      <c r="S93" s="41">
        <f t="shared" si="12"/>
        <v>0</v>
      </c>
      <c r="T93" s="35">
        <f>SUMIF(Activity!F:F,'Goodsin Data'!F:F,Activity!O:O)</f>
        <v>0.28452546296296294</v>
      </c>
      <c r="U93" s="41">
        <f>SUMIF('Short-Extra'!F:F,'Goodsin Data'!F:F,'Short-Extra'!N:N)</f>
        <v>0</v>
      </c>
      <c r="V93" s="41">
        <f>SUMIF('Short-Extra'!F:F,'Goodsin Data'!F:F,'Short-Extra'!O:O)</f>
        <v>0</v>
      </c>
    </row>
    <row r="94" spans="1:22" x14ac:dyDescent="0.25">
      <c r="A94" s="2">
        <f t="shared" si="8"/>
        <v>2018</v>
      </c>
      <c r="B94" s="2" t="str">
        <f t="shared" si="9"/>
        <v>Nov</v>
      </c>
      <c r="C94" s="2">
        <f t="shared" si="10"/>
        <v>46</v>
      </c>
      <c r="D94" s="2" t="str">
        <f t="shared" si="11"/>
        <v>Fri</v>
      </c>
      <c r="E94" s="34">
        <v>43420</v>
      </c>
      <c r="F94" s="30">
        <v>45315</v>
      </c>
      <c r="G94" s="2" t="s">
        <v>93</v>
      </c>
      <c r="H94" s="30" t="s">
        <v>175</v>
      </c>
      <c r="I94" s="2">
        <v>5</v>
      </c>
      <c r="J94" s="30">
        <v>13</v>
      </c>
      <c r="K94" s="2">
        <v>28</v>
      </c>
      <c r="L94" s="30">
        <v>303</v>
      </c>
      <c r="M94" s="2">
        <v>10</v>
      </c>
      <c r="N94" s="14">
        <v>0.28585648148148146</v>
      </c>
      <c r="O94" s="2">
        <f t="shared" si="13"/>
        <v>6.8605555555555551</v>
      </c>
      <c r="P94" s="8">
        <f>VLOOKUP(F94,'SC Data'!F:K,6,FALSE)</f>
        <v>1</v>
      </c>
      <c r="Q94" s="41">
        <f t="shared" si="7"/>
        <v>0</v>
      </c>
      <c r="R94" s="41">
        <f>VLOOKUP(F94,'SC Data'!F:L,7,FALSE)</f>
        <v>1</v>
      </c>
      <c r="S94" s="41">
        <f t="shared" si="12"/>
        <v>0</v>
      </c>
      <c r="T94" s="35">
        <f>SUMIF(Activity!F:F,'Goodsin Data'!F:F,Activity!O:O)</f>
        <v>0.28585648148148146</v>
      </c>
      <c r="U94" s="41">
        <f>SUMIF('Short-Extra'!F:F,'Goodsin Data'!F:F,'Short-Extra'!N:N)</f>
        <v>0</v>
      </c>
      <c r="V94" s="41">
        <f>SUMIF('Short-Extra'!F:F,'Goodsin Data'!F:F,'Short-Extra'!O:O)</f>
        <v>0</v>
      </c>
    </row>
    <row r="95" spans="1:22" x14ac:dyDescent="0.25">
      <c r="A95" s="2">
        <f t="shared" si="8"/>
        <v>2018</v>
      </c>
      <c r="B95" s="2" t="str">
        <f t="shared" si="9"/>
        <v>Nov</v>
      </c>
      <c r="C95" s="2">
        <f t="shared" si="10"/>
        <v>46</v>
      </c>
      <c r="D95" s="2" t="str">
        <f t="shared" si="11"/>
        <v>Fri</v>
      </c>
      <c r="E95" s="34">
        <v>43420</v>
      </c>
      <c r="F95" s="30" t="s">
        <v>194</v>
      </c>
      <c r="G95" s="2" t="s">
        <v>195</v>
      </c>
      <c r="H95" s="30" t="s">
        <v>196</v>
      </c>
      <c r="I95" s="2">
        <v>20</v>
      </c>
      <c r="J95" s="30">
        <v>0</v>
      </c>
      <c r="K95" s="2">
        <v>8</v>
      </c>
      <c r="L95" s="30">
        <v>2260</v>
      </c>
      <c r="M95" s="2">
        <v>10</v>
      </c>
      <c r="N95" s="14">
        <v>1.0344675925925926</v>
      </c>
      <c r="O95" s="2">
        <f t="shared" si="13"/>
        <v>24.827222222222222</v>
      </c>
      <c r="P95" s="8">
        <f>VLOOKUP(F95,'SC Data'!F:K,6,FALSE)</f>
        <v>1</v>
      </c>
      <c r="Q95" s="41">
        <f t="shared" si="7"/>
        <v>0</v>
      </c>
      <c r="R95" s="41">
        <f>VLOOKUP(F95,'SC Data'!F:L,7,FALSE)</f>
        <v>1</v>
      </c>
      <c r="S95" s="41">
        <f t="shared" si="12"/>
        <v>0</v>
      </c>
      <c r="T95" s="35">
        <f>SUMIF(Activity!F:F,'Goodsin Data'!F:F,Activity!O:O)</f>
        <v>1.0344675925925926</v>
      </c>
      <c r="U95" s="41">
        <f>SUMIF('Short-Extra'!F:F,'Goodsin Data'!F:F,'Short-Extra'!N:N)</f>
        <v>0</v>
      </c>
      <c r="V95" s="41">
        <f>SUMIF('Short-Extra'!F:F,'Goodsin Data'!F:F,'Short-Extra'!O:O)</f>
        <v>0</v>
      </c>
    </row>
    <row r="96" spans="1:22" x14ac:dyDescent="0.25">
      <c r="A96" s="2">
        <f t="shared" si="8"/>
        <v>2018</v>
      </c>
      <c r="B96" s="2" t="str">
        <f t="shared" si="9"/>
        <v>Nov</v>
      </c>
      <c r="C96" s="2">
        <f t="shared" si="10"/>
        <v>46</v>
      </c>
      <c r="D96" s="2" t="str">
        <f t="shared" si="11"/>
        <v>Fri</v>
      </c>
      <c r="E96" s="34">
        <v>43420</v>
      </c>
      <c r="F96" s="30">
        <v>47103</v>
      </c>
      <c r="G96" s="2" t="s">
        <v>58</v>
      </c>
      <c r="H96" s="30" t="s">
        <v>198</v>
      </c>
      <c r="I96" s="2">
        <v>15</v>
      </c>
      <c r="J96" s="30">
        <v>25</v>
      </c>
      <c r="K96" s="2">
        <v>4</v>
      </c>
      <c r="L96" s="30">
        <v>3028</v>
      </c>
      <c r="M96" s="2">
        <v>4</v>
      </c>
      <c r="N96" s="14">
        <v>0.22862268518518516</v>
      </c>
      <c r="O96" s="2">
        <f t="shared" si="13"/>
        <v>5.4869444444444442</v>
      </c>
      <c r="P96" s="8">
        <f>VLOOKUP(F96,'SC Data'!F:K,6,FALSE)</f>
        <v>1</v>
      </c>
      <c r="Q96" s="41">
        <f t="shared" si="7"/>
        <v>0</v>
      </c>
      <c r="R96" s="41">
        <f>VLOOKUP(F96,'SC Data'!F:L,7,FALSE)</f>
        <v>1</v>
      </c>
      <c r="S96" s="41">
        <f t="shared" si="12"/>
        <v>0</v>
      </c>
      <c r="T96" s="35">
        <f>SUMIF(Activity!F:F,'Goodsin Data'!F:F,Activity!O:O)</f>
        <v>0.22862268518518519</v>
      </c>
      <c r="U96" s="41">
        <f>SUMIF('Short-Extra'!F:F,'Goodsin Data'!F:F,'Short-Extra'!N:N)</f>
        <v>0</v>
      </c>
      <c r="V96" s="41">
        <f>SUMIF('Short-Extra'!F:F,'Goodsin Data'!F:F,'Short-Extra'!O:O)</f>
        <v>0</v>
      </c>
    </row>
    <row r="97" spans="1:22" x14ac:dyDescent="0.25">
      <c r="A97" s="2">
        <f t="shared" si="8"/>
        <v>2018</v>
      </c>
      <c r="B97" s="2" t="str">
        <f t="shared" si="9"/>
        <v>Nov</v>
      </c>
      <c r="C97" s="2">
        <f t="shared" si="10"/>
        <v>46</v>
      </c>
      <c r="D97" s="2" t="str">
        <f t="shared" si="11"/>
        <v>Fri</v>
      </c>
      <c r="E97" s="34">
        <v>43420</v>
      </c>
      <c r="F97" s="30">
        <v>45343</v>
      </c>
      <c r="G97" s="2" t="s">
        <v>171</v>
      </c>
      <c r="H97" s="30" t="s">
        <v>172</v>
      </c>
      <c r="I97" s="2">
        <v>39</v>
      </c>
      <c r="J97" s="30">
        <v>64</v>
      </c>
      <c r="K97" s="2">
        <v>245</v>
      </c>
      <c r="L97" s="30">
        <v>4406</v>
      </c>
      <c r="M97" s="2">
        <v>11</v>
      </c>
      <c r="N97" s="14">
        <v>2.0914467592592594</v>
      </c>
      <c r="O97" s="2">
        <f t="shared" si="13"/>
        <v>50.194722222222225</v>
      </c>
      <c r="P97" s="8">
        <f>VLOOKUP(F97,'SC Data'!F:K,6,FALSE)</f>
        <v>1</v>
      </c>
      <c r="Q97" s="41">
        <f t="shared" si="7"/>
        <v>0</v>
      </c>
      <c r="R97" s="41">
        <f>VLOOKUP(F97,'SC Data'!F:L,7,FALSE)</f>
        <v>1</v>
      </c>
      <c r="S97" s="41">
        <f t="shared" si="12"/>
        <v>0</v>
      </c>
      <c r="T97" s="35">
        <f>SUMIF(Activity!F:F,'Goodsin Data'!F:F,Activity!O:O)</f>
        <v>2.0914467592592594</v>
      </c>
      <c r="U97" s="41">
        <f>SUMIF('Short-Extra'!F:F,'Goodsin Data'!F:F,'Short-Extra'!N:N)</f>
        <v>0</v>
      </c>
      <c r="V97" s="41">
        <f>SUMIF('Short-Extra'!F:F,'Goodsin Data'!F:F,'Short-Extra'!O:O)</f>
        <v>0</v>
      </c>
    </row>
    <row r="98" spans="1:22" x14ac:dyDescent="0.25">
      <c r="A98" s="2">
        <f t="shared" si="8"/>
        <v>2018</v>
      </c>
      <c r="B98" s="2" t="str">
        <f t="shared" si="9"/>
        <v>Nov</v>
      </c>
      <c r="C98" s="2">
        <f t="shared" si="10"/>
        <v>46</v>
      </c>
      <c r="D98" s="2" t="str">
        <f t="shared" si="11"/>
        <v>Fri</v>
      </c>
      <c r="E98" s="28">
        <v>43420</v>
      </c>
      <c r="F98" s="30">
        <v>48864</v>
      </c>
      <c r="G98" s="2" t="s">
        <v>31</v>
      </c>
      <c r="H98" s="30" t="s">
        <v>212</v>
      </c>
      <c r="I98" s="2">
        <v>3</v>
      </c>
      <c r="J98" s="30">
        <v>9</v>
      </c>
      <c r="K98" s="2">
        <v>10</v>
      </c>
      <c r="L98" s="30">
        <v>110</v>
      </c>
      <c r="M98" s="2">
        <v>10</v>
      </c>
      <c r="N98" s="14">
        <v>0.31113425925925925</v>
      </c>
      <c r="O98" s="2">
        <f t="shared" si="13"/>
        <v>7.4672222222222224</v>
      </c>
      <c r="P98" s="8">
        <f>VLOOKUP(F98,'SC Data'!F:K,6,FALSE)</f>
        <v>1</v>
      </c>
      <c r="Q98" s="41">
        <f t="shared" si="7"/>
        <v>0</v>
      </c>
      <c r="R98" s="41">
        <f>VLOOKUP(F98,'SC Data'!F:L,7,FALSE)</f>
        <v>1</v>
      </c>
      <c r="S98" s="41">
        <f t="shared" si="12"/>
        <v>0</v>
      </c>
      <c r="T98" s="35">
        <f>SUMIF(Activity!F:F,'Goodsin Data'!F:F,Activity!O:O)</f>
        <v>0.31113425925925925</v>
      </c>
      <c r="U98" s="41">
        <f>SUMIF('Short-Extra'!F:F,'Goodsin Data'!F:F,'Short-Extra'!N:N)</f>
        <v>0</v>
      </c>
      <c r="V98" s="41">
        <f>SUMIF('Short-Extra'!F:F,'Goodsin Data'!F:F,'Short-Extra'!O:O)</f>
        <v>0</v>
      </c>
    </row>
    <row r="99" spans="1:22" x14ac:dyDescent="0.25">
      <c r="A99" s="2">
        <f t="shared" si="8"/>
        <v>2018</v>
      </c>
      <c r="B99" s="2" t="str">
        <f t="shared" si="9"/>
        <v>Nov</v>
      </c>
      <c r="C99" s="2">
        <f t="shared" si="10"/>
        <v>47</v>
      </c>
      <c r="D99" s="2" t="str">
        <f t="shared" si="11"/>
        <v>Mon</v>
      </c>
      <c r="E99" s="34">
        <v>43423</v>
      </c>
      <c r="F99" s="30">
        <v>47186</v>
      </c>
      <c r="G99" s="2" t="s">
        <v>125</v>
      </c>
      <c r="H99" s="30" t="s">
        <v>199</v>
      </c>
      <c r="I99" s="2">
        <v>29</v>
      </c>
      <c r="J99" s="30">
        <v>58</v>
      </c>
      <c r="K99" s="2">
        <v>132</v>
      </c>
      <c r="L99" s="30">
        <v>2261</v>
      </c>
      <c r="M99" s="2">
        <v>22</v>
      </c>
      <c r="N99" s="14">
        <v>1.2966898148148149</v>
      </c>
      <c r="O99" s="2">
        <f t="shared" si="13"/>
        <v>31.120555555555558</v>
      </c>
      <c r="P99" s="8">
        <f>VLOOKUP(F99,'SC Data'!F:K,6,FALSE)</f>
        <v>1</v>
      </c>
      <c r="Q99" s="41">
        <f t="shared" si="7"/>
        <v>0</v>
      </c>
      <c r="R99" s="41">
        <f>VLOOKUP(F99,'SC Data'!F:L,7,FALSE)</f>
        <v>1</v>
      </c>
      <c r="S99" s="41">
        <f t="shared" si="12"/>
        <v>0</v>
      </c>
      <c r="T99" s="35">
        <f>SUMIF(Activity!F:F,'Goodsin Data'!F:F,Activity!O:O)</f>
        <v>1.2966898148148145</v>
      </c>
      <c r="U99" s="41">
        <f>SUMIF('Short-Extra'!F:F,'Goodsin Data'!F:F,'Short-Extra'!N:N)</f>
        <v>3</v>
      </c>
      <c r="V99" s="41">
        <f>SUMIF('Short-Extra'!F:F,'Goodsin Data'!F:F,'Short-Extra'!O:O)</f>
        <v>1</v>
      </c>
    </row>
    <row r="100" spans="1:22" x14ac:dyDescent="0.25">
      <c r="A100" s="2">
        <f t="shared" si="8"/>
        <v>2018</v>
      </c>
      <c r="B100" s="2" t="str">
        <f t="shared" si="9"/>
        <v>Nov</v>
      </c>
      <c r="C100" s="2">
        <f t="shared" si="10"/>
        <v>47</v>
      </c>
      <c r="D100" s="2" t="str">
        <f t="shared" si="11"/>
        <v>Mon</v>
      </c>
      <c r="E100" s="34">
        <v>43423</v>
      </c>
      <c r="F100" s="30" t="s">
        <v>200</v>
      </c>
      <c r="G100" s="2" t="s">
        <v>201</v>
      </c>
      <c r="H100" s="30" t="s">
        <v>202</v>
      </c>
      <c r="I100" s="2">
        <v>24</v>
      </c>
      <c r="J100" s="30">
        <v>56</v>
      </c>
      <c r="K100" s="2">
        <v>28</v>
      </c>
      <c r="L100" s="30">
        <v>4118</v>
      </c>
      <c r="M100" s="2">
        <v>8</v>
      </c>
      <c r="N100" s="14">
        <v>0.61469907407407409</v>
      </c>
      <c r="O100" s="2">
        <f t="shared" si="13"/>
        <v>14.752777777777778</v>
      </c>
      <c r="P100" s="8">
        <f>VLOOKUP(F100,'SC Data'!F:K,6,FALSE)</f>
        <v>1</v>
      </c>
      <c r="Q100" s="41">
        <f t="shared" si="7"/>
        <v>0</v>
      </c>
      <c r="R100" s="41">
        <f>VLOOKUP(F100,'SC Data'!F:L,7,FALSE)</f>
        <v>1</v>
      </c>
      <c r="S100" s="41">
        <f t="shared" si="12"/>
        <v>0</v>
      </c>
      <c r="T100" s="35">
        <f>SUMIF(Activity!F:F,'Goodsin Data'!F:F,Activity!O:O)</f>
        <v>0.61469907407407409</v>
      </c>
      <c r="U100" s="41">
        <f>SUMIF('Short-Extra'!F:F,'Goodsin Data'!F:F,'Short-Extra'!N:N)</f>
        <v>0</v>
      </c>
      <c r="V100" s="41">
        <f>SUMIF('Short-Extra'!F:F,'Goodsin Data'!F:F,'Short-Extra'!O:O)</f>
        <v>0</v>
      </c>
    </row>
    <row r="101" spans="1:22" x14ac:dyDescent="0.25">
      <c r="A101" s="2">
        <f t="shared" si="8"/>
        <v>2018</v>
      </c>
      <c r="B101" s="2" t="str">
        <f t="shared" si="9"/>
        <v>Nov</v>
      </c>
      <c r="C101" s="2">
        <f t="shared" si="10"/>
        <v>47</v>
      </c>
      <c r="D101" s="2" t="str">
        <f t="shared" si="11"/>
        <v>Mon</v>
      </c>
      <c r="E101" s="34">
        <v>43423</v>
      </c>
      <c r="F101" s="30">
        <v>46755</v>
      </c>
      <c r="G101" s="2" t="s">
        <v>87</v>
      </c>
      <c r="H101" s="30" t="s">
        <v>203</v>
      </c>
      <c r="I101" s="2">
        <v>16</v>
      </c>
      <c r="J101" s="30">
        <v>33</v>
      </c>
      <c r="K101" s="2">
        <v>3</v>
      </c>
      <c r="L101" s="30">
        <v>2931</v>
      </c>
      <c r="M101" s="2">
        <v>12</v>
      </c>
      <c r="N101" s="14">
        <v>0.69055555555555559</v>
      </c>
      <c r="O101" s="2">
        <f t="shared" si="13"/>
        <v>16.573333333333334</v>
      </c>
      <c r="P101" s="8">
        <f>VLOOKUP(F101,'SC Data'!F:K,6,FALSE)</f>
        <v>1</v>
      </c>
      <c r="Q101" s="41">
        <f t="shared" si="7"/>
        <v>0</v>
      </c>
      <c r="R101" s="41">
        <f>VLOOKUP(F101,'SC Data'!F:L,7,FALSE)</f>
        <v>1</v>
      </c>
      <c r="S101" s="41">
        <f t="shared" si="12"/>
        <v>0</v>
      </c>
      <c r="T101" s="35">
        <f>SUMIF(Activity!F:F,'Goodsin Data'!F:F,Activity!O:O)</f>
        <v>0.69055555555555548</v>
      </c>
      <c r="U101" s="41">
        <f>SUMIF('Short-Extra'!F:F,'Goodsin Data'!F:F,'Short-Extra'!N:N)</f>
        <v>0</v>
      </c>
      <c r="V101" s="41">
        <f>SUMIF('Short-Extra'!F:F,'Goodsin Data'!F:F,'Short-Extra'!O:O)</f>
        <v>0</v>
      </c>
    </row>
    <row r="102" spans="1:22" x14ac:dyDescent="0.25">
      <c r="A102" s="2">
        <f t="shared" si="8"/>
        <v>2018</v>
      </c>
      <c r="B102" s="2" t="str">
        <f t="shared" si="9"/>
        <v>Nov</v>
      </c>
      <c r="C102" s="2">
        <f t="shared" si="10"/>
        <v>47</v>
      </c>
      <c r="D102" s="2" t="str">
        <f t="shared" si="11"/>
        <v>Mon</v>
      </c>
      <c r="E102" s="34">
        <v>43423</v>
      </c>
      <c r="F102" s="30">
        <v>48395</v>
      </c>
      <c r="G102" s="2" t="s">
        <v>35</v>
      </c>
      <c r="H102" s="30" t="s">
        <v>204</v>
      </c>
      <c r="I102" s="2">
        <v>13</v>
      </c>
      <c r="J102" s="30">
        <v>33</v>
      </c>
      <c r="K102" s="2">
        <v>1</v>
      </c>
      <c r="L102" s="30">
        <v>2079</v>
      </c>
      <c r="M102" s="2">
        <v>3</v>
      </c>
      <c r="N102" s="14">
        <v>5.8622685185185187E-2</v>
      </c>
      <c r="O102" s="2">
        <f t="shared" si="13"/>
        <v>1.4069444444444446</v>
      </c>
      <c r="P102" s="8">
        <f>VLOOKUP(F102,'SC Data'!F:K,6,FALSE)</f>
        <v>1</v>
      </c>
      <c r="Q102" s="41">
        <f t="shared" si="7"/>
        <v>0</v>
      </c>
      <c r="R102" s="41">
        <f>VLOOKUP(F102,'SC Data'!F:L,7,FALSE)</f>
        <v>1</v>
      </c>
      <c r="S102" s="41">
        <f t="shared" si="12"/>
        <v>0</v>
      </c>
      <c r="T102" s="35">
        <f>SUMIF(Activity!F:F,'Goodsin Data'!F:F,Activity!O:O)</f>
        <v>5.8622685185185187E-2</v>
      </c>
      <c r="U102" s="41">
        <f>SUMIF('Short-Extra'!F:F,'Goodsin Data'!F:F,'Short-Extra'!N:N)</f>
        <v>0</v>
      </c>
      <c r="V102" s="41">
        <f>SUMIF('Short-Extra'!F:F,'Goodsin Data'!F:F,'Short-Extra'!O:O)</f>
        <v>0</v>
      </c>
    </row>
    <row r="103" spans="1:22" x14ac:dyDescent="0.25">
      <c r="A103" s="2">
        <f t="shared" si="8"/>
        <v>2018</v>
      </c>
      <c r="B103" s="2" t="str">
        <f t="shared" si="9"/>
        <v>Nov</v>
      </c>
      <c r="C103" s="2">
        <f t="shared" si="10"/>
        <v>47</v>
      </c>
      <c r="D103" s="2" t="str">
        <f t="shared" si="11"/>
        <v>Mon</v>
      </c>
      <c r="E103" s="34">
        <v>43423</v>
      </c>
      <c r="F103" s="30">
        <v>47104</v>
      </c>
      <c r="G103" s="2" t="s">
        <v>58</v>
      </c>
      <c r="H103" s="30" t="s">
        <v>205</v>
      </c>
      <c r="I103" s="2">
        <v>15</v>
      </c>
      <c r="J103" s="30">
        <v>14</v>
      </c>
      <c r="K103" s="2">
        <v>21</v>
      </c>
      <c r="L103" s="30">
        <v>2748</v>
      </c>
      <c r="M103" s="2">
        <v>5</v>
      </c>
      <c r="N103" s="14">
        <v>0.50773148148148151</v>
      </c>
      <c r="O103" s="2">
        <f t="shared" si="13"/>
        <v>12.185555555555556</v>
      </c>
      <c r="P103" s="8">
        <f>VLOOKUP(F103,'SC Data'!F:K,6,FALSE)</f>
        <v>1</v>
      </c>
      <c r="Q103" s="41">
        <f t="shared" si="7"/>
        <v>0</v>
      </c>
      <c r="R103" s="41">
        <f>VLOOKUP(F103,'SC Data'!F:L,7,FALSE)</f>
        <v>1</v>
      </c>
      <c r="S103" s="41">
        <f t="shared" si="12"/>
        <v>0</v>
      </c>
      <c r="T103" s="35">
        <f>SUMIF(Activity!F:F,'Goodsin Data'!F:F,Activity!O:O)</f>
        <v>0.50773148148148151</v>
      </c>
      <c r="U103" s="41">
        <f>SUMIF('Short-Extra'!F:F,'Goodsin Data'!F:F,'Short-Extra'!N:N)</f>
        <v>0</v>
      </c>
      <c r="V103" s="41">
        <f>SUMIF('Short-Extra'!F:F,'Goodsin Data'!F:F,'Short-Extra'!O:O)</f>
        <v>0</v>
      </c>
    </row>
    <row r="104" spans="1:22" x14ac:dyDescent="0.25">
      <c r="A104" s="2">
        <f t="shared" si="8"/>
        <v>2018</v>
      </c>
      <c r="B104" s="2" t="str">
        <f t="shared" si="9"/>
        <v>Nov</v>
      </c>
      <c r="C104" s="2">
        <f t="shared" si="10"/>
        <v>47</v>
      </c>
      <c r="D104" s="2" t="str">
        <f t="shared" si="11"/>
        <v>Mon</v>
      </c>
      <c r="E104" s="34">
        <v>43423</v>
      </c>
      <c r="F104" s="30">
        <v>48577</v>
      </c>
      <c r="G104" s="2" t="s">
        <v>178</v>
      </c>
      <c r="H104" s="30" t="s">
        <v>206</v>
      </c>
      <c r="I104" s="2">
        <v>44</v>
      </c>
      <c r="J104" s="30">
        <v>19</v>
      </c>
      <c r="K104" s="2">
        <v>66</v>
      </c>
      <c r="L104" s="30">
        <v>10430</v>
      </c>
      <c r="M104" s="2">
        <v>19</v>
      </c>
      <c r="N104" s="14">
        <v>1.9153356481481483</v>
      </c>
      <c r="O104" s="2">
        <f t="shared" si="13"/>
        <v>45.968055555555559</v>
      </c>
      <c r="P104" s="8">
        <f>VLOOKUP(F104,'SC Data'!F:K,6,FALSE)</f>
        <v>1</v>
      </c>
      <c r="Q104" s="41">
        <f t="shared" si="7"/>
        <v>0</v>
      </c>
      <c r="R104" s="41">
        <f>VLOOKUP(F104,'SC Data'!F:L,7,FALSE)</f>
        <v>1</v>
      </c>
      <c r="S104" s="41">
        <f t="shared" si="12"/>
        <v>0</v>
      </c>
      <c r="T104" s="35">
        <f>SUMIF(Activity!F:F,'Goodsin Data'!F:F,Activity!O:O)</f>
        <v>1.9153356481481485</v>
      </c>
      <c r="U104" s="41">
        <f>SUMIF('Short-Extra'!F:F,'Goodsin Data'!F:F,'Short-Extra'!N:N)</f>
        <v>0</v>
      </c>
      <c r="V104" s="41">
        <f>SUMIF('Short-Extra'!F:F,'Goodsin Data'!F:F,'Short-Extra'!O:O)</f>
        <v>0</v>
      </c>
    </row>
    <row r="105" spans="1:22" x14ac:dyDescent="0.25">
      <c r="A105" s="2">
        <f t="shared" si="8"/>
        <v>2018</v>
      </c>
      <c r="B105" s="2" t="str">
        <f t="shared" si="9"/>
        <v>Nov</v>
      </c>
      <c r="C105" s="2">
        <f t="shared" si="10"/>
        <v>47</v>
      </c>
      <c r="D105" s="2" t="str">
        <f t="shared" si="11"/>
        <v>Mon</v>
      </c>
      <c r="E105" s="34">
        <v>43423</v>
      </c>
      <c r="F105" s="30">
        <v>48450</v>
      </c>
      <c r="G105" s="2" t="s">
        <v>82</v>
      </c>
      <c r="H105" s="30" t="s">
        <v>207</v>
      </c>
      <c r="I105" s="2">
        <v>24</v>
      </c>
      <c r="J105" s="30">
        <v>26</v>
      </c>
      <c r="K105" s="2">
        <v>5</v>
      </c>
      <c r="L105" s="30">
        <v>11338</v>
      </c>
      <c r="M105" s="2">
        <v>10</v>
      </c>
      <c r="N105" s="14">
        <v>0.47518518518518515</v>
      </c>
      <c r="O105" s="2">
        <f t="shared" si="13"/>
        <v>11.404444444444444</v>
      </c>
      <c r="P105" s="8">
        <f>VLOOKUP(F105,'SC Data'!F:K,6,FALSE)</f>
        <v>1</v>
      </c>
      <c r="Q105" s="41">
        <f t="shared" si="7"/>
        <v>0</v>
      </c>
      <c r="R105" s="41">
        <f>VLOOKUP(F105,'SC Data'!F:L,7,FALSE)</f>
        <v>1</v>
      </c>
      <c r="S105" s="41">
        <f t="shared" si="12"/>
        <v>0</v>
      </c>
      <c r="T105" s="35">
        <f>SUMIF(Activity!F:F,'Goodsin Data'!F:F,Activity!O:O)</f>
        <v>0.47518518518518527</v>
      </c>
      <c r="U105" s="41">
        <f>SUMIF('Short-Extra'!F:F,'Goodsin Data'!F:F,'Short-Extra'!N:N)</f>
        <v>0</v>
      </c>
      <c r="V105" s="41">
        <f>SUMIF('Short-Extra'!F:F,'Goodsin Data'!F:F,'Short-Extra'!O:O)</f>
        <v>0</v>
      </c>
    </row>
    <row r="106" spans="1:22" x14ac:dyDescent="0.25">
      <c r="A106" s="2">
        <f t="shared" si="8"/>
        <v>2018</v>
      </c>
      <c r="B106" s="2" t="str">
        <f t="shared" si="9"/>
        <v>Nov</v>
      </c>
      <c r="C106" s="2">
        <f t="shared" si="10"/>
        <v>47</v>
      </c>
      <c r="D106" s="2" t="str">
        <f t="shared" si="11"/>
        <v>Mon</v>
      </c>
      <c r="E106" s="34">
        <v>43423</v>
      </c>
      <c r="F106" s="30">
        <v>47187</v>
      </c>
      <c r="G106" s="2" t="s">
        <v>55</v>
      </c>
      <c r="H106" s="30" t="s">
        <v>208</v>
      </c>
      <c r="I106" s="2">
        <v>15</v>
      </c>
      <c r="J106" s="30">
        <v>13</v>
      </c>
      <c r="K106" s="2">
        <v>69</v>
      </c>
      <c r="L106" s="30">
        <v>3082</v>
      </c>
      <c r="M106" s="2">
        <v>6</v>
      </c>
      <c r="N106" s="14">
        <v>0.15111111111111111</v>
      </c>
      <c r="O106" s="2">
        <f t="shared" si="13"/>
        <v>3.6266666666666669</v>
      </c>
      <c r="P106" s="8">
        <f>VLOOKUP(F106,'SC Data'!F:K,6,FALSE)</f>
        <v>1</v>
      </c>
      <c r="Q106" s="41">
        <f t="shared" si="7"/>
        <v>0</v>
      </c>
      <c r="R106" s="41">
        <f>VLOOKUP(F106,'SC Data'!F:L,7,FALSE)</f>
        <v>1</v>
      </c>
      <c r="S106" s="41">
        <f t="shared" si="12"/>
        <v>0</v>
      </c>
      <c r="T106" s="35">
        <f>SUMIF(Activity!F:F,'Goodsin Data'!F:F,Activity!O:O)</f>
        <v>0.15111111111111111</v>
      </c>
      <c r="U106" s="41">
        <f>SUMIF('Short-Extra'!F:F,'Goodsin Data'!F:F,'Short-Extra'!N:N)</f>
        <v>0</v>
      </c>
      <c r="V106" s="41">
        <f>SUMIF('Short-Extra'!F:F,'Goodsin Data'!F:F,'Short-Extra'!O:O)</f>
        <v>0</v>
      </c>
    </row>
    <row r="107" spans="1:22" x14ac:dyDescent="0.25">
      <c r="A107" s="2">
        <f t="shared" si="8"/>
        <v>2018</v>
      </c>
      <c r="B107" s="2" t="str">
        <f t="shared" si="9"/>
        <v>Nov</v>
      </c>
      <c r="C107" s="2">
        <f t="shared" si="10"/>
        <v>47</v>
      </c>
      <c r="D107" s="2" t="str">
        <f t="shared" si="11"/>
        <v>Mon</v>
      </c>
      <c r="E107" s="34">
        <v>43423</v>
      </c>
      <c r="F107" s="30">
        <v>47155</v>
      </c>
      <c r="G107" s="2" t="s">
        <v>10</v>
      </c>
      <c r="H107" s="30" t="s">
        <v>209</v>
      </c>
      <c r="I107" s="2">
        <v>10</v>
      </c>
      <c r="J107" s="30">
        <v>28</v>
      </c>
      <c r="K107" s="2">
        <v>1</v>
      </c>
      <c r="L107" s="30">
        <v>1428</v>
      </c>
      <c r="M107" s="2">
        <v>7</v>
      </c>
      <c r="N107" s="14">
        <v>0.79351851851851851</v>
      </c>
      <c r="O107" s="2">
        <f t="shared" si="13"/>
        <v>19.044444444444444</v>
      </c>
      <c r="P107" s="8">
        <f>VLOOKUP(F107,'SC Data'!F:K,6,FALSE)</f>
        <v>1</v>
      </c>
      <c r="Q107" s="41">
        <f t="shared" si="7"/>
        <v>0</v>
      </c>
      <c r="R107" s="41">
        <f>VLOOKUP(F107,'SC Data'!F:L,7,FALSE)</f>
        <v>1</v>
      </c>
      <c r="S107" s="41">
        <f t="shared" si="12"/>
        <v>0</v>
      </c>
      <c r="T107" s="35">
        <f>SUMIF(Activity!F:F,'Goodsin Data'!F:F,Activity!O:O)</f>
        <v>0.7935185185185184</v>
      </c>
      <c r="U107" s="41">
        <f>SUMIF('Short-Extra'!F:F,'Goodsin Data'!F:F,'Short-Extra'!N:N)</f>
        <v>0</v>
      </c>
      <c r="V107" s="41">
        <f>SUMIF('Short-Extra'!F:F,'Goodsin Data'!F:F,'Short-Extra'!O:O)</f>
        <v>0</v>
      </c>
    </row>
    <row r="108" spans="1:22" x14ac:dyDescent="0.25">
      <c r="A108" s="2">
        <f t="shared" si="8"/>
        <v>2018</v>
      </c>
      <c r="B108" s="2" t="str">
        <f t="shared" si="9"/>
        <v>Nov</v>
      </c>
      <c r="C108" s="2">
        <f t="shared" si="10"/>
        <v>47</v>
      </c>
      <c r="D108" s="2" t="str">
        <f t="shared" si="11"/>
        <v>Mon</v>
      </c>
      <c r="E108" s="34">
        <v>43423</v>
      </c>
      <c r="F108" s="30">
        <v>47172</v>
      </c>
      <c r="G108" s="2" t="s">
        <v>109</v>
      </c>
      <c r="H108" s="30" t="s">
        <v>213</v>
      </c>
      <c r="I108" s="2">
        <v>39</v>
      </c>
      <c r="J108" s="30">
        <v>7</v>
      </c>
      <c r="K108" s="2">
        <v>221</v>
      </c>
      <c r="L108" s="30">
        <v>5242</v>
      </c>
      <c r="M108" s="2">
        <v>10</v>
      </c>
      <c r="N108" s="14">
        <v>1.5596412037037037</v>
      </c>
      <c r="O108" s="2">
        <f t="shared" si="13"/>
        <v>37.43138888888889</v>
      </c>
      <c r="P108" s="8">
        <f>VLOOKUP(F108,'SC Data'!F:K,6,FALSE)</f>
        <v>1</v>
      </c>
      <c r="Q108" s="41">
        <f t="shared" si="7"/>
        <v>0</v>
      </c>
      <c r="R108" s="41">
        <f>VLOOKUP(F108,'SC Data'!F:L,7,FALSE)</f>
        <v>1</v>
      </c>
      <c r="S108" s="41">
        <f t="shared" si="12"/>
        <v>0</v>
      </c>
      <c r="T108" s="35">
        <f>SUMIF(Activity!F:F,'Goodsin Data'!F:F,Activity!O:O)</f>
        <v>1.5596412037037037</v>
      </c>
      <c r="U108" s="41">
        <f>SUMIF('Short-Extra'!F:F,'Goodsin Data'!F:F,'Short-Extra'!N:N)</f>
        <v>0</v>
      </c>
      <c r="V108" s="41">
        <f>SUMIF('Short-Extra'!F:F,'Goodsin Data'!F:F,'Short-Extra'!O:O)</f>
        <v>0</v>
      </c>
    </row>
    <row r="109" spans="1:22" x14ac:dyDescent="0.25">
      <c r="A109" s="2">
        <f t="shared" si="8"/>
        <v>2018</v>
      </c>
      <c r="B109" s="2" t="str">
        <f t="shared" si="9"/>
        <v>Nov</v>
      </c>
      <c r="C109" s="2">
        <f t="shared" si="10"/>
        <v>47</v>
      </c>
      <c r="D109" s="2" t="str">
        <f t="shared" si="11"/>
        <v>Mon</v>
      </c>
      <c r="E109" s="34">
        <v>43423</v>
      </c>
      <c r="F109" s="30">
        <v>47177</v>
      </c>
      <c r="G109" s="2" t="s">
        <v>180</v>
      </c>
      <c r="H109" s="30" t="s">
        <v>214</v>
      </c>
      <c r="I109" s="2">
        <v>15</v>
      </c>
      <c r="J109" s="30">
        <v>8</v>
      </c>
      <c r="K109" s="2">
        <v>35</v>
      </c>
      <c r="L109" s="30">
        <v>2782</v>
      </c>
      <c r="M109" s="2">
        <v>11</v>
      </c>
      <c r="N109" s="14">
        <v>1.1067824074074073</v>
      </c>
      <c r="O109" s="2">
        <f t="shared" si="13"/>
        <v>26.562777777777775</v>
      </c>
      <c r="P109" s="8">
        <f>VLOOKUP(F109,'SC Data'!F:K,6,FALSE)</f>
        <v>1</v>
      </c>
      <c r="Q109" s="41">
        <f t="shared" si="7"/>
        <v>0</v>
      </c>
      <c r="R109" s="41">
        <f>VLOOKUP(F109,'SC Data'!F:L,7,FALSE)</f>
        <v>1</v>
      </c>
      <c r="S109" s="41">
        <f t="shared" si="12"/>
        <v>0</v>
      </c>
      <c r="T109" s="35">
        <f>SUMIF(Activity!F:F,'Goodsin Data'!F:F,Activity!O:O)</f>
        <v>1.1067824074074075</v>
      </c>
      <c r="U109" s="41">
        <f>SUMIF('Short-Extra'!F:F,'Goodsin Data'!F:F,'Short-Extra'!N:N)</f>
        <v>0</v>
      </c>
      <c r="V109" s="41">
        <f>SUMIF('Short-Extra'!F:F,'Goodsin Data'!F:F,'Short-Extra'!O:O)</f>
        <v>0</v>
      </c>
    </row>
    <row r="110" spans="1:22" x14ac:dyDescent="0.25">
      <c r="A110" s="2">
        <f t="shared" si="8"/>
        <v>2018</v>
      </c>
      <c r="B110" s="2" t="str">
        <f t="shared" si="9"/>
        <v>Nov</v>
      </c>
      <c r="C110" s="2">
        <f t="shared" si="10"/>
        <v>47</v>
      </c>
      <c r="D110" s="2" t="str">
        <f t="shared" si="11"/>
        <v>Mon</v>
      </c>
      <c r="E110" s="34">
        <v>43423</v>
      </c>
      <c r="F110" s="30" t="s">
        <v>255</v>
      </c>
      <c r="G110" s="2" t="s">
        <v>256</v>
      </c>
      <c r="H110" s="30" t="s">
        <v>257</v>
      </c>
      <c r="I110" s="2">
        <v>12</v>
      </c>
      <c r="J110" s="30">
        <v>27</v>
      </c>
      <c r="K110" s="2">
        <v>1</v>
      </c>
      <c r="L110" s="30">
        <v>1944</v>
      </c>
      <c r="M110" s="2">
        <v>2</v>
      </c>
      <c r="N110" s="14">
        <v>4.1527777777777775E-2</v>
      </c>
      <c r="O110" s="2">
        <f t="shared" si="13"/>
        <v>0.99666666666666659</v>
      </c>
      <c r="P110" s="8">
        <f>VLOOKUP(F110,'SC Data'!F:K,6,FALSE)</f>
        <v>1</v>
      </c>
      <c r="Q110" s="41">
        <f t="shared" si="7"/>
        <v>0</v>
      </c>
      <c r="R110" s="41">
        <f>VLOOKUP(F110,'SC Data'!F:L,7,FALSE)</f>
        <v>1</v>
      </c>
      <c r="S110" s="41">
        <f t="shared" si="12"/>
        <v>0</v>
      </c>
      <c r="T110" s="35">
        <f>SUMIF(Activity!F:F,'Goodsin Data'!F:F,Activity!O:O)</f>
        <v>4.1527777777777775E-2</v>
      </c>
      <c r="U110" s="41">
        <f>SUMIF('Short-Extra'!F:F,'Goodsin Data'!F:F,'Short-Extra'!N:N)</f>
        <v>0</v>
      </c>
      <c r="V110" s="41">
        <f>SUMIF('Short-Extra'!F:F,'Goodsin Data'!F:F,'Short-Extra'!O:O)</f>
        <v>0</v>
      </c>
    </row>
    <row r="111" spans="1:22" x14ac:dyDescent="0.25">
      <c r="A111" s="2">
        <f t="shared" si="8"/>
        <v>2018</v>
      </c>
      <c r="B111" s="2" t="str">
        <f t="shared" si="9"/>
        <v>Nov</v>
      </c>
      <c r="C111" s="2">
        <f t="shared" si="10"/>
        <v>47</v>
      </c>
      <c r="D111" s="2" t="str">
        <f t="shared" si="11"/>
        <v>Mon</v>
      </c>
      <c r="E111" s="34">
        <v>43423</v>
      </c>
      <c r="F111" s="30">
        <v>48854</v>
      </c>
      <c r="G111" s="2" t="s">
        <v>230</v>
      </c>
      <c r="H111" s="30" t="s">
        <v>231</v>
      </c>
      <c r="I111" s="2">
        <v>7</v>
      </c>
      <c r="J111" s="30">
        <v>6</v>
      </c>
      <c r="K111" s="2">
        <v>29</v>
      </c>
      <c r="L111" s="30">
        <v>998</v>
      </c>
      <c r="M111" s="2">
        <v>11</v>
      </c>
      <c r="N111" s="14">
        <v>0.6737847222222223</v>
      </c>
      <c r="O111" s="2">
        <f t="shared" si="13"/>
        <v>16.170833333333334</v>
      </c>
      <c r="P111" s="8">
        <f>VLOOKUP(F111,'SC Data'!F:K,6,FALSE)</f>
        <v>1</v>
      </c>
      <c r="Q111" s="41">
        <f t="shared" si="7"/>
        <v>0</v>
      </c>
      <c r="R111" s="41">
        <f>VLOOKUP(F111,'SC Data'!F:L,7,FALSE)</f>
        <v>1</v>
      </c>
      <c r="S111" s="41">
        <f t="shared" si="12"/>
        <v>0</v>
      </c>
      <c r="T111" s="35">
        <f>SUMIF(Activity!F:F,'Goodsin Data'!F:F,Activity!O:O)</f>
        <v>0.67378472222222219</v>
      </c>
      <c r="U111" s="41">
        <f>SUMIF('Short-Extra'!F:F,'Goodsin Data'!F:F,'Short-Extra'!N:N)</f>
        <v>0</v>
      </c>
      <c r="V111" s="41">
        <f>SUMIF('Short-Extra'!F:F,'Goodsin Data'!F:F,'Short-Extra'!O:O)</f>
        <v>0</v>
      </c>
    </row>
    <row r="112" spans="1:22" x14ac:dyDescent="0.25">
      <c r="A112" s="2">
        <f t="shared" si="8"/>
        <v>2018</v>
      </c>
      <c r="B112" s="2" t="str">
        <f t="shared" si="9"/>
        <v>Nov</v>
      </c>
      <c r="C112" s="2">
        <f t="shared" si="10"/>
        <v>47</v>
      </c>
      <c r="D112" s="2" t="str">
        <f t="shared" si="11"/>
        <v>Mon</v>
      </c>
      <c r="E112" s="28">
        <v>43423</v>
      </c>
      <c r="F112" s="30">
        <v>48918</v>
      </c>
      <c r="G112" s="2" t="s">
        <v>938</v>
      </c>
      <c r="H112" s="30" t="s">
        <v>909</v>
      </c>
      <c r="I112" s="2">
        <v>0</v>
      </c>
      <c r="J112" s="30">
        <v>1</v>
      </c>
      <c r="K112" s="2">
        <v>0</v>
      </c>
      <c r="L112" s="30">
        <v>0</v>
      </c>
      <c r="M112" s="2">
        <v>3</v>
      </c>
      <c r="N112" s="14">
        <v>5.3935185185185188E-3</v>
      </c>
      <c r="O112" s="2">
        <f t="shared" si="13"/>
        <v>0.12944444444444445</v>
      </c>
      <c r="P112" s="8">
        <f>VLOOKUP(F112,'SC Data'!F:K,6,FALSE)</f>
        <v>1</v>
      </c>
      <c r="Q112" s="41">
        <f t="shared" si="7"/>
        <v>0</v>
      </c>
      <c r="R112" s="41">
        <f>VLOOKUP(F112,'SC Data'!F:L,7,FALSE)</f>
        <v>1</v>
      </c>
      <c r="S112" s="41">
        <f t="shared" si="12"/>
        <v>0</v>
      </c>
      <c r="T112" s="35">
        <f>SUMIF(Activity!F:F,'Goodsin Data'!F:F,Activity!O:O)</f>
        <v>5.3935185185185188E-3</v>
      </c>
      <c r="U112" s="41">
        <f>SUMIF('Short-Extra'!F:F,'Goodsin Data'!F:F,'Short-Extra'!N:N)</f>
        <v>0</v>
      </c>
      <c r="V112" s="41">
        <f>SUMIF('Short-Extra'!F:F,'Goodsin Data'!F:F,'Short-Extra'!O:O)</f>
        <v>0</v>
      </c>
    </row>
    <row r="113" spans="1:22" x14ac:dyDescent="0.25">
      <c r="A113" s="2">
        <f t="shared" si="8"/>
        <v>2018</v>
      </c>
      <c r="B113" s="2" t="str">
        <f t="shared" si="9"/>
        <v>Nov</v>
      </c>
      <c r="C113" s="2">
        <f t="shared" si="10"/>
        <v>47</v>
      </c>
      <c r="D113" s="2" t="str">
        <f t="shared" si="11"/>
        <v>Tue</v>
      </c>
      <c r="E113" s="34">
        <v>43424</v>
      </c>
      <c r="F113" s="30">
        <v>47257</v>
      </c>
      <c r="G113" s="2" t="s">
        <v>10</v>
      </c>
      <c r="H113" s="30" t="s">
        <v>210</v>
      </c>
      <c r="I113" s="2">
        <v>10</v>
      </c>
      <c r="J113" s="30">
        <v>28</v>
      </c>
      <c r="K113" s="2">
        <v>2</v>
      </c>
      <c r="L113" s="30">
        <v>1428</v>
      </c>
      <c r="M113" s="2">
        <v>5</v>
      </c>
      <c r="N113" s="14">
        <v>0.22982638888888887</v>
      </c>
      <c r="O113" s="2">
        <f t="shared" si="13"/>
        <v>5.5158333333333331</v>
      </c>
      <c r="P113" s="8">
        <f>VLOOKUP(F113,'SC Data'!F:K,6,FALSE)</f>
        <v>1</v>
      </c>
      <c r="Q113" s="41">
        <f t="shared" si="7"/>
        <v>0</v>
      </c>
      <c r="R113" s="41">
        <f>VLOOKUP(F113,'SC Data'!F:L,7,FALSE)</f>
        <v>1</v>
      </c>
      <c r="S113" s="41">
        <f t="shared" si="12"/>
        <v>0</v>
      </c>
      <c r="T113" s="35">
        <f>SUMIF(Activity!F:F,'Goodsin Data'!F:F,Activity!O:O)</f>
        <v>0.22982638888888887</v>
      </c>
      <c r="U113" s="41">
        <f>SUMIF('Short-Extra'!F:F,'Goodsin Data'!F:F,'Short-Extra'!N:N)</f>
        <v>0</v>
      </c>
      <c r="V113" s="41">
        <f>SUMIF('Short-Extra'!F:F,'Goodsin Data'!F:F,'Short-Extra'!O:O)</f>
        <v>0</v>
      </c>
    </row>
    <row r="114" spans="1:22" x14ac:dyDescent="0.25">
      <c r="A114" s="2">
        <f t="shared" si="8"/>
        <v>2018</v>
      </c>
      <c r="B114" s="2" t="str">
        <f t="shared" si="9"/>
        <v>Nov</v>
      </c>
      <c r="C114" s="2">
        <f t="shared" si="10"/>
        <v>47</v>
      </c>
      <c r="D114" s="2" t="str">
        <f t="shared" si="11"/>
        <v>Tue</v>
      </c>
      <c r="E114" s="34">
        <v>43424</v>
      </c>
      <c r="F114" s="30">
        <v>46735</v>
      </c>
      <c r="G114" s="2" t="s">
        <v>215</v>
      </c>
      <c r="H114" s="30" t="s">
        <v>216</v>
      </c>
      <c r="I114" s="2">
        <v>15</v>
      </c>
      <c r="J114" s="30">
        <v>2</v>
      </c>
      <c r="K114" s="2">
        <v>22</v>
      </c>
      <c r="L114" s="30">
        <v>7530</v>
      </c>
      <c r="M114" s="2">
        <v>11</v>
      </c>
      <c r="N114" s="14">
        <v>0.19341435185185185</v>
      </c>
      <c r="O114" s="2">
        <f t="shared" si="13"/>
        <v>4.6419444444444444</v>
      </c>
      <c r="P114" s="8">
        <f>VLOOKUP(F114,'SC Data'!F:K,6,FALSE)</f>
        <v>1</v>
      </c>
      <c r="Q114" s="41">
        <f t="shared" si="7"/>
        <v>0</v>
      </c>
      <c r="R114" s="41">
        <f>VLOOKUP(F114,'SC Data'!F:L,7,FALSE)</f>
        <v>1</v>
      </c>
      <c r="S114" s="41">
        <f t="shared" si="12"/>
        <v>0</v>
      </c>
      <c r="T114" s="35">
        <f>SUMIF(Activity!F:F,'Goodsin Data'!F:F,Activity!O:O)</f>
        <v>0.19341435185185185</v>
      </c>
      <c r="U114" s="41">
        <f>SUMIF('Short-Extra'!F:F,'Goodsin Data'!F:F,'Short-Extra'!N:N)</f>
        <v>0</v>
      </c>
      <c r="V114" s="41">
        <f>SUMIF('Short-Extra'!F:F,'Goodsin Data'!F:F,'Short-Extra'!O:O)</f>
        <v>0</v>
      </c>
    </row>
    <row r="115" spans="1:22" x14ac:dyDescent="0.25">
      <c r="A115" s="2">
        <f t="shared" si="8"/>
        <v>2018</v>
      </c>
      <c r="B115" s="2" t="str">
        <f t="shared" si="9"/>
        <v>Nov</v>
      </c>
      <c r="C115" s="2">
        <f t="shared" si="10"/>
        <v>47</v>
      </c>
      <c r="D115" s="2" t="str">
        <f t="shared" si="11"/>
        <v>Tue</v>
      </c>
      <c r="E115" s="34">
        <v>43424</v>
      </c>
      <c r="F115" s="30">
        <v>38359</v>
      </c>
      <c r="G115" s="2" t="s">
        <v>53</v>
      </c>
      <c r="H115" s="30" t="s">
        <v>217</v>
      </c>
      <c r="I115" s="2">
        <v>7</v>
      </c>
      <c r="J115" s="30">
        <v>32</v>
      </c>
      <c r="K115" s="2">
        <v>1</v>
      </c>
      <c r="L115" s="30">
        <v>832</v>
      </c>
      <c r="M115" s="2">
        <v>7</v>
      </c>
      <c r="N115" s="14">
        <v>0.21133101851851852</v>
      </c>
      <c r="O115" s="2">
        <f t="shared" si="13"/>
        <v>5.0719444444444441</v>
      </c>
      <c r="P115" s="8">
        <f>VLOOKUP(F115,'SC Data'!F:K,6,FALSE)</f>
        <v>1</v>
      </c>
      <c r="Q115" s="41">
        <f t="shared" si="7"/>
        <v>0</v>
      </c>
      <c r="R115" s="41">
        <f>VLOOKUP(F115,'SC Data'!F:L,7,FALSE)</f>
        <v>1</v>
      </c>
      <c r="S115" s="41">
        <f t="shared" si="12"/>
        <v>0</v>
      </c>
      <c r="T115" s="35">
        <f>SUMIF(Activity!F:F,'Goodsin Data'!F:F,Activity!O:O)</f>
        <v>0.21133101851851854</v>
      </c>
      <c r="U115" s="41">
        <f>SUMIF('Short-Extra'!F:F,'Goodsin Data'!F:F,'Short-Extra'!N:N)</f>
        <v>0</v>
      </c>
      <c r="V115" s="41">
        <f>SUMIF('Short-Extra'!F:F,'Goodsin Data'!F:F,'Short-Extra'!O:O)</f>
        <v>0</v>
      </c>
    </row>
    <row r="116" spans="1:22" x14ac:dyDescent="0.25">
      <c r="A116" s="2">
        <f t="shared" si="8"/>
        <v>2018</v>
      </c>
      <c r="B116" s="2" t="str">
        <f t="shared" si="9"/>
        <v>Nov</v>
      </c>
      <c r="C116" s="2">
        <f t="shared" si="10"/>
        <v>47</v>
      </c>
      <c r="D116" s="2" t="str">
        <f t="shared" si="11"/>
        <v>Tue</v>
      </c>
      <c r="E116" s="34">
        <v>43424</v>
      </c>
      <c r="F116" s="30">
        <v>45176</v>
      </c>
      <c r="G116" s="2" t="s">
        <v>218</v>
      </c>
      <c r="H116" s="30" t="s">
        <v>219</v>
      </c>
      <c r="I116" s="2">
        <v>84</v>
      </c>
      <c r="J116" s="30">
        <v>17</v>
      </c>
      <c r="K116" s="2">
        <v>76</v>
      </c>
      <c r="L116" s="30">
        <v>196559</v>
      </c>
      <c r="M116" s="2">
        <v>16</v>
      </c>
      <c r="N116" s="14">
        <v>2.2870833333333334</v>
      </c>
      <c r="O116" s="2">
        <f t="shared" si="13"/>
        <v>54.89</v>
      </c>
      <c r="P116" s="8">
        <f>VLOOKUP(F116,'SC Data'!F:K,6,FALSE)</f>
        <v>1</v>
      </c>
      <c r="Q116" s="41">
        <f t="shared" si="7"/>
        <v>0</v>
      </c>
      <c r="R116" s="41">
        <f>VLOOKUP(F116,'SC Data'!F:L,7,FALSE)</f>
        <v>1</v>
      </c>
      <c r="S116" s="41">
        <f t="shared" si="12"/>
        <v>0</v>
      </c>
      <c r="T116" s="35">
        <f>SUMIF(Activity!F:F,'Goodsin Data'!F:F,Activity!O:O)</f>
        <v>2.2870833333333334</v>
      </c>
      <c r="U116" s="41">
        <f>SUMIF('Short-Extra'!F:F,'Goodsin Data'!F:F,'Short-Extra'!N:N)</f>
        <v>0</v>
      </c>
      <c r="V116" s="41">
        <f>SUMIF('Short-Extra'!F:F,'Goodsin Data'!F:F,'Short-Extra'!O:O)</f>
        <v>0</v>
      </c>
    </row>
    <row r="117" spans="1:22" x14ac:dyDescent="0.25">
      <c r="A117" s="2">
        <f t="shared" si="8"/>
        <v>2018</v>
      </c>
      <c r="B117" s="2" t="str">
        <f t="shared" si="9"/>
        <v>Nov</v>
      </c>
      <c r="C117" s="2">
        <f t="shared" si="10"/>
        <v>47</v>
      </c>
      <c r="D117" s="2" t="str">
        <f t="shared" si="11"/>
        <v>Tue</v>
      </c>
      <c r="E117" s="34">
        <v>43424</v>
      </c>
      <c r="F117" s="30">
        <v>47212</v>
      </c>
      <c r="G117" s="2" t="s">
        <v>93</v>
      </c>
      <c r="H117" s="30" t="s">
        <v>220</v>
      </c>
      <c r="I117" s="2">
        <v>7</v>
      </c>
      <c r="J117" s="30">
        <v>16</v>
      </c>
      <c r="K117" s="2">
        <v>46</v>
      </c>
      <c r="L117" s="30">
        <v>335</v>
      </c>
      <c r="M117" s="2">
        <v>12</v>
      </c>
      <c r="N117" s="14">
        <v>0.36901620370370369</v>
      </c>
      <c r="O117" s="2">
        <f t="shared" si="13"/>
        <v>8.8563888888888886</v>
      </c>
      <c r="P117" s="8">
        <f>VLOOKUP(F117,'SC Data'!F:K,6,FALSE)</f>
        <v>1</v>
      </c>
      <c r="Q117" s="41">
        <f t="shared" si="7"/>
        <v>0</v>
      </c>
      <c r="R117" s="41">
        <f>VLOOKUP(F117,'SC Data'!F:L,7,FALSE)</f>
        <v>1</v>
      </c>
      <c r="S117" s="41">
        <f t="shared" si="12"/>
        <v>0</v>
      </c>
      <c r="T117" s="35">
        <f>SUMIF(Activity!F:F,'Goodsin Data'!F:F,Activity!O:O)</f>
        <v>0.36901620370370369</v>
      </c>
      <c r="U117" s="41">
        <f>SUMIF('Short-Extra'!F:F,'Goodsin Data'!F:F,'Short-Extra'!N:N)</f>
        <v>0</v>
      </c>
      <c r="V117" s="41">
        <f>SUMIF('Short-Extra'!F:F,'Goodsin Data'!F:F,'Short-Extra'!O:O)</f>
        <v>0</v>
      </c>
    </row>
    <row r="118" spans="1:22" x14ac:dyDescent="0.25">
      <c r="A118" s="2">
        <f t="shared" si="8"/>
        <v>2018</v>
      </c>
      <c r="B118" s="2" t="str">
        <f t="shared" si="9"/>
        <v>Nov</v>
      </c>
      <c r="C118" s="2">
        <f t="shared" si="10"/>
        <v>47</v>
      </c>
      <c r="D118" s="2" t="str">
        <f t="shared" si="11"/>
        <v>Tue</v>
      </c>
      <c r="E118" s="34">
        <v>43424</v>
      </c>
      <c r="F118" s="30">
        <v>47232</v>
      </c>
      <c r="G118" s="2" t="s">
        <v>31</v>
      </c>
      <c r="H118" s="30" t="s">
        <v>258</v>
      </c>
      <c r="I118" s="2">
        <v>3</v>
      </c>
      <c r="J118" s="30">
        <v>9</v>
      </c>
      <c r="K118" s="2">
        <v>9</v>
      </c>
      <c r="L118" s="30">
        <v>319</v>
      </c>
      <c r="M118" s="2">
        <v>15</v>
      </c>
      <c r="N118" s="14">
        <v>0.25974537037037038</v>
      </c>
      <c r="O118" s="2">
        <f t="shared" si="13"/>
        <v>6.233888888888889</v>
      </c>
      <c r="P118" s="8">
        <f>VLOOKUP(F118,'SC Data'!F:K,6,FALSE)</f>
        <v>1</v>
      </c>
      <c r="Q118" s="41">
        <f t="shared" si="7"/>
        <v>0</v>
      </c>
      <c r="R118" s="41">
        <f>VLOOKUP(F118,'SC Data'!F:L,7,FALSE)</f>
        <v>1</v>
      </c>
      <c r="S118" s="41">
        <f t="shared" si="12"/>
        <v>0</v>
      </c>
      <c r="T118" s="35">
        <f>SUMIF(Activity!F:F,'Goodsin Data'!F:F,Activity!O:O)</f>
        <v>0.25974537037037038</v>
      </c>
      <c r="U118" s="41">
        <f>SUMIF('Short-Extra'!F:F,'Goodsin Data'!F:F,'Short-Extra'!N:N)</f>
        <v>0</v>
      </c>
      <c r="V118" s="41">
        <f>SUMIF('Short-Extra'!F:F,'Goodsin Data'!F:F,'Short-Extra'!O:O)</f>
        <v>0</v>
      </c>
    </row>
    <row r="119" spans="1:22" x14ac:dyDescent="0.25">
      <c r="A119" s="2">
        <f t="shared" si="8"/>
        <v>2018</v>
      </c>
      <c r="B119" s="2" t="str">
        <f t="shared" si="9"/>
        <v>Nov</v>
      </c>
      <c r="C119" s="2">
        <f t="shared" si="10"/>
        <v>47</v>
      </c>
      <c r="D119" s="2" t="str">
        <f t="shared" si="11"/>
        <v>Tue</v>
      </c>
      <c r="E119" s="34">
        <v>43424</v>
      </c>
      <c r="F119" s="30">
        <v>48960</v>
      </c>
      <c r="G119" s="2" t="s">
        <v>232</v>
      </c>
      <c r="H119" s="30" t="s">
        <v>233</v>
      </c>
      <c r="I119" s="2">
        <v>5</v>
      </c>
      <c r="J119" s="30">
        <v>3</v>
      </c>
      <c r="K119" s="2">
        <v>34</v>
      </c>
      <c r="L119" s="30">
        <v>425</v>
      </c>
      <c r="M119" s="2">
        <v>5</v>
      </c>
      <c r="N119" s="14">
        <v>0.29067129629629629</v>
      </c>
      <c r="O119" s="2">
        <f t="shared" si="13"/>
        <v>6.9761111111111109</v>
      </c>
      <c r="P119" s="8">
        <f>VLOOKUP(F119,'SC Data'!F:K,6,FALSE)</f>
        <v>1</v>
      </c>
      <c r="Q119" s="41">
        <f t="shared" si="7"/>
        <v>0</v>
      </c>
      <c r="R119" s="41">
        <f>VLOOKUP(F119,'SC Data'!F:L,7,FALSE)</f>
        <v>1</v>
      </c>
      <c r="S119" s="41">
        <f t="shared" si="12"/>
        <v>0</v>
      </c>
      <c r="T119" s="35">
        <f>SUMIF(Activity!F:F,'Goodsin Data'!F:F,Activity!O:O)</f>
        <v>0.29067129629629629</v>
      </c>
      <c r="U119" s="41">
        <f>SUMIF('Short-Extra'!F:F,'Goodsin Data'!F:F,'Short-Extra'!N:N)</f>
        <v>0</v>
      </c>
      <c r="V119" s="41">
        <f>SUMIF('Short-Extra'!F:F,'Goodsin Data'!F:F,'Short-Extra'!O:O)</f>
        <v>0</v>
      </c>
    </row>
    <row r="120" spans="1:22" x14ac:dyDescent="0.25">
      <c r="A120" s="2">
        <f t="shared" si="8"/>
        <v>2018</v>
      </c>
      <c r="B120" s="2" t="str">
        <f t="shared" si="9"/>
        <v>Nov</v>
      </c>
      <c r="C120" s="2">
        <f t="shared" si="10"/>
        <v>47</v>
      </c>
      <c r="D120" s="2" t="str">
        <f t="shared" si="11"/>
        <v>Tue</v>
      </c>
      <c r="E120" s="34">
        <v>43424</v>
      </c>
      <c r="F120" s="30">
        <v>48962</v>
      </c>
      <c r="G120" s="2" t="s">
        <v>259</v>
      </c>
      <c r="H120" s="30" t="s">
        <v>260</v>
      </c>
      <c r="I120" s="2">
        <v>1</v>
      </c>
      <c r="J120" s="30">
        <v>2</v>
      </c>
      <c r="K120" s="2">
        <v>11</v>
      </c>
      <c r="L120" s="30">
        <v>68</v>
      </c>
      <c r="M120" s="2">
        <v>4</v>
      </c>
      <c r="N120" s="14">
        <v>3.8981481481481485E-2</v>
      </c>
      <c r="O120" s="2">
        <f t="shared" si="13"/>
        <v>0.9355555555555557</v>
      </c>
      <c r="P120" s="8">
        <f>VLOOKUP(F120,'SC Data'!F:K,6,FALSE)</f>
        <v>1</v>
      </c>
      <c r="Q120" s="41">
        <f t="shared" si="7"/>
        <v>0</v>
      </c>
      <c r="R120" s="41">
        <f>VLOOKUP(F120,'SC Data'!F:L,7,FALSE)</f>
        <v>1</v>
      </c>
      <c r="S120" s="41">
        <f t="shared" si="12"/>
        <v>0</v>
      </c>
      <c r="T120" s="35">
        <f>SUMIF(Activity!F:F,'Goodsin Data'!F:F,Activity!O:O)</f>
        <v>3.8981481481481478E-2</v>
      </c>
      <c r="U120" s="41">
        <f>SUMIF('Short-Extra'!F:F,'Goodsin Data'!F:F,'Short-Extra'!N:N)</f>
        <v>0</v>
      </c>
      <c r="V120" s="41">
        <f>SUMIF('Short-Extra'!F:F,'Goodsin Data'!F:F,'Short-Extra'!O:O)</f>
        <v>0</v>
      </c>
    </row>
    <row r="121" spans="1:22" x14ac:dyDescent="0.25">
      <c r="A121" s="2">
        <f t="shared" si="8"/>
        <v>2018</v>
      </c>
      <c r="B121" s="2" t="str">
        <f t="shared" si="9"/>
        <v>Nov</v>
      </c>
      <c r="C121" s="2">
        <f t="shared" si="10"/>
        <v>47</v>
      </c>
      <c r="D121" s="2" t="str">
        <f t="shared" si="11"/>
        <v>Tue</v>
      </c>
      <c r="E121" s="34">
        <v>43424</v>
      </c>
      <c r="F121" s="30" t="s">
        <v>261</v>
      </c>
      <c r="G121" s="2" t="s">
        <v>262</v>
      </c>
      <c r="H121" s="30" t="s">
        <v>263</v>
      </c>
      <c r="I121" s="2">
        <v>12</v>
      </c>
      <c r="J121" s="30">
        <v>27</v>
      </c>
      <c r="K121" s="2">
        <v>1</v>
      </c>
      <c r="L121" s="30">
        <v>1944</v>
      </c>
      <c r="M121" s="2">
        <v>8</v>
      </c>
      <c r="N121" s="14">
        <v>0.33049768518518519</v>
      </c>
      <c r="O121" s="2">
        <f t="shared" si="13"/>
        <v>7.9319444444444445</v>
      </c>
      <c r="P121" s="8">
        <f>VLOOKUP(F121,'SC Data'!F:K,6,FALSE)</f>
        <v>1</v>
      </c>
      <c r="Q121" s="41">
        <f t="shared" si="7"/>
        <v>0</v>
      </c>
      <c r="R121" s="41">
        <f>VLOOKUP(F121,'SC Data'!F:L,7,FALSE)</f>
        <v>1</v>
      </c>
      <c r="S121" s="41">
        <f t="shared" si="12"/>
        <v>0</v>
      </c>
      <c r="T121" s="35">
        <f>SUMIF(Activity!F:F,'Goodsin Data'!F:F,Activity!O:O)</f>
        <v>0.33049768518518519</v>
      </c>
      <c r="U121" s="41">
        <f>SUMIF('Short-Extra'!F:F,'Goodsin Data'!F:F,'Short-Extra'!N:N)</f>
        <v>0</v>
      </c>
      <c r="V121" s="41">
        <f>SUMIF('Short-Extra'!F:F,'Goodsin Data'!F:F,'Short-Extra'!O:O)</f>
        <v>0</v>
      </c>
    </row>
    <row r="122" spans="1:22" x14ac:dyDescent="0.25">
      <c r="A122" s="2">
        <f t="shared" si="8"/>
        <v>2018</v>
      </c>
      <c r="B122" s="2" t="str">
        <f t="shared" si="9"/>
        <v>Nov</v>
      </c>
      <c r="C122" s="2">
        <f t="shared" si="10"/>
        <v>47</v>
      </c>
      <c r="D122" s="2" t="str">
        <f t="shared" si="11"/>
        <v>Tue</v>
      </c>
      <c r="E122" s="34">
        <v>43424</v>
      </c>
      <c r="F122" s="30" t="s">
        <v>264</v>
      </c>
      <c r="G122" s="2" t="s">
        <v>265</v>
      </c>
      <c r="H122" s="30" t="s">
        <v>266</v>
      </c>
      <c r="I122" s="2">
        <v>11</v>
      </c>
      <c r="J122" s="30">
        <v>26</v>
      </c>
      <c r="K122" s="2">
        <v>3</v>
      </c>
      <c r="L122" s="30">
        <v>1800</v>
      </c>
      <c r="M122" s="2">
        <v>3</v>
      </c>
      <c r="N122" s="14">
        <v>5.2800925925925925E-2</v>
      </c>
      <c r="O122" s="2">
        <f t="shared" si="13"/>
        <v>1.2672222222222222</v>
      </c>
      <c r="P122" s="8">
        <f>VLOOKUP(F122,'SC Data'!F:K,6,FALSE)</f>
        <v>1</v>
      </c>
      <c r="Q122" s="41">
        <f t="shared" si="7"/>
        <v>0</v>
      </c>
      <c r="R122" s="41">
        <f>VLOOKUP(F122,'SC Data'!F:L,7,FALSE)</f>
        <v>1</v>
      </c>
      <c r="S122" s="41">
        <f t="shared" si="12"/>
        <v>0</v>
      </c>
      <c r="T122" s="35">
        <f>SUMIF(Activity!F:F,'Goodsin Data'!F:F,Activity!O:O)</f>
        <v>5.2800925925925932E-2</v>
      </c>
      <c r="U122" s="41">
        <f>SUMIF('Short-Extra'!F:F,'Goodsin Data'!F:F,'Short-Extra'!N:N)</f>
        <v>0</v>
      </c>
      <c r="V122" s="41">
        <f>SUMIF('Short-Extra'!F:F,'Goodsin Data'!F:F,'Short-Extra'!O:O)</f>
        <v>0</v>
      </c>
    </row>
    <row r="123" spans="1:22" x14ac:dyDescent="0.25">
      <c r="A123" s="2">
        <f t="shared" si="8"/>
        <v>2018</v>
      </c>
      <c r="B123" s="2" t="str">
        <f t="shared" si="9"/>
        <v>Nov</v>
      </c>
      <c r="C123" s="2">
        <f t="shared" si="10"/>
        <v>47</v>
      </c>
      <c r="D123" s="2" t="str">
        <f t="shared" si="11"/>
        <v>Tue</v>
      </c>
      <c r="E123" s="34">
        <v>43424</v>
      </c>
      <c r="F123" s="30">
        <v>47037</v>
      </c>
      <c r="G123" s="2" t="s">
        <v>211</v>
      </c>
      <c r="H123" s="30" t="s">
        <v>940</v>
      </c>
      <c r="I123" s="2">
        <v>37</v>
      </c>
      <c r="J123" s="30">
        <v>15</v>
      </c>
      <c r="K123" s="2">
        <v>2</v>
      </c>
      <c r="L123" s="30">
        <v>10000</v>
      </c>
      <c r="M123" s="2">
        <v>10</v>
      </c>
      <c r="N123" s="14">
        <v>0.73114583333333327</v>
      </c>
      <c r="O123" s="2">
        <f t="shared" si="13"/>
        <v>17.547499999999999</v>
      </c>
      <c r="P123" s="8">
        <f>VLOOKUP(F123,'SC Data'!F:K,6,FALSE)</f>
        <v>1</v>
      </c>
      <c r="Q123" s="41">
        <f t="shared" si="7"/>
        <v>0</v>
      </c>
      <c r="R123" s="41">
        <f>VLOOKUP(F123,'SC Data'!F:L,7,FALSE)</f>
        <v>1</v>
      </c>
      <c r="S123" s="41">
        <f t="shared" si="12"/>
        <v>0</v>
      </c>
      <c r="T123" s="35">
        <f>SUMIF(Activity!F:F,'Goodsin Data'!F:F,Activity!O:O)</f>
        <v>0.73114583333333338</v>
      </c>
      <c r="U123" s="41">
        <f>SUMIF('Short-Extra'!F:F,'Goodsin Data'!F:F,'Short-Extra'!N:N)</f>
        <v>0</v>
      </c>
      <c r="V123" s="41">
        <f>SUMIF('Short-Extra'!F:F,'Goodsin Data'!F:F,'Short-Extra'!O:O)</f>
        <v>0</v>
      </c>
    </row>
    <row r="124" spans="1:22" x14ac:dyDescent="0.25">
      <c r="A124" s="2">
        <f t="shared" si="8"/>
        <v>2018</v>
      </c>
      <c r="B124" s="2" t="str">
        <f t="shared" si="9"/>
        <v>Nov</v>
      </c>
      <c r="C124" s="2">
        <f t="shared" si="10"/>
        <v>47</v>
      </c>
      <c r="D124" s="2" t="str">
        <f t="shared" si="11"/>
        <v>Tue</v>
      </c>
      <c r="E124" s="28">
        <v>43424</v>
      </c>
      <c r="F124" s="30">
        <v>45271</v>
      </c>
      <c r="G124" s="2" t="s">
        <v>834</v>
      </c>
      <c r="H124" s="30" t="s">
        <v>939</v>
      </c>
      <c r="I124" s="2">
        <v>77</v>
      </c>
      <c r="J124" s="30">
        <v>27</v>
      </c>
      <c r="K124" s="2">
        <v>16</v>
      </c>
      <c r="L124" s="30">
        <v>15576</v>
      </c>
      <c r="M124" s="2">
        <v>23</v>
      </c>
      <c r="N124" s="14">
        <v>2.0170601851851853</v>
      </c>
      <c r="O124" s="2">
        <f t="shared" si="13"/>
        <v>48.409444444444446</v>
      </c>
      <c r="P124" s="8">
        <f>VLOOKUP(F124,'SC Data'!F:K,6,FALSE)</f>
        <v>1</v>
      </c>
      <c r="Q124" s="41">
        <f t="shared" si="7"/>
        <v>0</v>
      </c>
      <c r="R124" s="41">
        <f>VLOOKUP(F124,'SC Data'!F:L,7,FALSE)</f>
        <v>1</v>
      </c>
      <c r="S124" s="41">
        <f t="shared" si="12"/>
        <v>0</v>
      </c>
      <c r="T124" s="35">
        <f>SUMIF(Activity!F:F,'Goodsin Data'!F:F,Activity!O:O)</f>
        <v>2.0170601851851853</v>
      </c>
      <c r="U124" s="41">
        <f>SUMIF('Short-Extra'!F:F,'Goodsin Data'!F:F,'Short-Extra'!N:N)</f>
        <v>0</v>
      </c>
      <c r="V124" s="41">
        <f>SUMIF('Short-Extra'!F:F,'Goodsin Data'!F:F,'Short-Extra'!O:O)</f>
        <v>0</v>
      </c>
    </row>
    <row r="125" spans="1:22" x14ac:dyDescent="0.25">
      <c r="A125" s="2">
        <f t="shared" si="8"/>
        <v>2018</v>
      </c>
      <c r="B125" s="2" t="str">
        <f t="shared" si="9"/>
        <v>Nov</v>
      </c>
      <c r="C125" s="2">
        <f t="shared" si="10"/>
        <v>47</v>
      </c>
      <c r="D125" s="2" t="str">
        <f t="shared" si="11"/>
        <v>Wed</v>
      </c>
      <c r="E125" s="34">
        <v>43425</v>
      </c>
      <c r="F125" s="30">
        <v>48817</v>
      </c>
      <c r="G125" s="2" t="s">
        <v>221</v>
      </c>
      <c r="H125" s="30" t="s">
        <v>222</v>
      </c>
      <c r="I125" s="2">
        <v>2</v>
      </c>
      <c r="J125" s="30">
        <v>8</v>
      </c>
      <c r="K125" s="2">
        <v>4</v>
      </c>
      <c r="L125" s="30">
        <v>80</v>
      </c>
      <c r="M125" s="2">
        <v>6</v>
      </c>
      <c r="N125" s="14">
        <v>0.20675925925925928</v>
      </c>
      <c r="O125" s="2">
        <f t="shared" si="13"/>
        <v>4.9622222222222225</v>
      </c>
      <c r="P125" s="8">
        <f>VLOOKUP(F125,'SC Data'!F:K,6,FALSE)</f>
        <v>1</v>
      </c>
      <c r="Q125" s="41">
        <f t="shared" si="7"/>
        <v>0</v>
      </c>
      <c r="R125" s="41">
        <f>VLOOKUP(F125,'SC Data'!F:L,7,FALSE)</f>
        <v>1</v>
      </c>
      <c r="S125" s="41">
        <f t="shared" si="12"/>
        <v>0</v>
      </c>
      <c r="T125" s="35">
        <f>SUMIF(Activity!F:F,'Goodsin Data'!F:F,Activity!O:O)</f>
        <v>0.20675925925925925</v>
      </c>
      <c r="U125" s="41">
        <f>SUMIF('Short-Extra'!F:F,'Goodsin Data'!F:F,'Short-Extra'!N:N)</f>
        <v>0</v>
      </c>
      <c r="V125" s="41">
        <f>SUMIF('Short-Extra'!F:F,'Goodsin Data'!F:F,'Short-Extra'!O:O)</f>
        <v>0</v>
      </c>
    </row>
    <row r="126" spans="1:22" x14ac:dyDescent="0.25">
      <c r="A126" s="2">
        <f t="shared" si="8"/>
        <v>2018</v>
      </c>
      <c r="B126" s="2" t="str">
        <f t="shared" si="9"/>
        <v>Nov</v>
      </c>
      <c r="C126" s="2">
        <f t="shared" si="10"/>
        <v>47</v>
      </c>
      <c r="D126" s="2" t="str">
        <f t="shared" si="11"/>
        <v>Wed</v>
      </c>
      <c r="E126" s="34">
        <v>43425</v>
      </c>
      <c r="F126" s="30" t="s">
        <v>223</v>
      </c>
      <c r="G126" s="2" t="s">
        <v>224</v>
      </c>
      <c r="H126" s="30" t="s">
        <v>225</v>
      </c>
      <c r="I126" s="2">
        <v>13</v>
      </c>
      <c r="J126" s="30">
        <v>28</v>
      </c>
      <c r="K126" s="2">
        <v>2</v>
      </c>
      <c r="L126" s="30">
        <v>2148</v>
      </c>
      <c r="M126" s="2">
        <v>5</v>
      </c>
      <c r="N126" s="14">
        <v>0.25409722222222225</v>
      </c>
      <c r="O126" s="2">
        <f t="shared" si="13"/>
        <v>6.0983333333333345</v>
      </c>
      <c r="P126" s="8">
        <f>VLOOKUP(F126,'SC Data'!F:K,6,FALSE)</f>
        <v>1</v>
      </c>
      <c r="Q126" s="41">
        <f t="shared" si="7"/>
        <v>0</v>
      </c>
      <c r="R126" s="41">
        <f>VLOOKUP(F126,'SC Data'!F:L,7,FALSE)</f>
        <v>1</v>
      </c>
      <c r="S126" s="41">
        <f t="shared" si="12"/>
        <v>0</v>
      </c>
      <c r="T126" s="35">
        <f>SUMIF(Activity!F:F,'Goodsin Data'!F:F,Activity!O:O)</f>
        <v>0.25409722222222225</v>
      </c>
      <c r="U126" s="41">
        <f>SUMIF('Short-Extra'!F:F,'Goodsin Data'!F:F,'Short-Extra'!N:N)</f>
        <v>0</v>
      </c>
      <c r="V126" s="41">
        <f>SUMIF('Short-Extra'!F:F,'Goodsin Data'!F:F,'Short-Extra'!O:O)</f>
        <v>0</v>
      </c>
    </row>
    <row r="127" spans="1:22" x14ac:dyDescent="0.25">
      <c r="A127" s="2">
        <f t="shared" si="8"/>
        <v>2018</v>
      </c>
      <c r="B127" s="2" t="str">
        <f t="shared" si="9"/>
        <v>Nov</v>
      </c>
      <c r="C127" s="2">
        <f t="shared" si="10"/>
        <v>47</v>
      </c>
      <c r="D127" s="2" t="str">
        <f t="shared" si="11"/>
        <v>Wed</v>
      </c>
      <c r="E127" s="34">
        <v>43425</v>
      </c>
      <c r="F127" s="30">
        <v>47309</v>
      </c>
      <c r="G127" s="2" t="s">
        <v>125</v>
      </c>
      <c r="H127" s="30" t="s">
        <v>234</v>
      </c>
      <c r="I127" s="2">
        <v>46</v>
      </c>
      <c r="J127" s="30">
        <v>74</v>
      </c>
      <c r="K127" s="2">
        <v>250</v>
      </c>
      <c r="L127" s="30">
        <v>3063</v>
      </c>
      <c r="M127" s="2">
        <v>21</v>
      </c>
      <c r="N127" s="14">
        <v>2.0667939814814815</v>
      </c>
      <c r="O127" s="2">
        <f t="shared" si="13"/>
        <v>49.603055555555557</v>
      </c>
      <c r="P127" s="8">
        <f>VLOOKUP(F127,'SC Data'!F:K,6,FALSE)</f>
        <v>1</v>
      </c>
      <c r="Q127" s="41">
        <f t="shared" si="7"/>
        <v>0</v>
      </c>
      <c r="R127" s="41">
        <f>VLOOKUP(F127,'SC Data'!F:L,7,FALSE)</f>
        <v>1</v>
      </c>
      <c r="S127" s="41">
        <f t="shared" si="12"/>
        <v>0</v>
      </c>
      <c r="T127" s="35">
        <f>SUMIF(Activity!F:F,'Goodsin Data'!F:F,Activity!O:O)</f>
        <v>2.0667939814814811</v>
      </c>
      <c r="U127" s="41">
        <f>SUMIF('Short-Extra'!F:F,'Goodsin Data'!F:F,'Short-Extra'!N:N)</f>
        <v>0</v>
      </c>
      <c r="V127" s="41">
        <f>SUMIF('Short-Extra'!F:F,'Goodsin Data'!F:F,'Short-Extra'!O:O)</f>
        <v>0</v>
      </c>
    </row>
    <row r="128" spans="1:22" x14ac:dyDescent="0.25">
      <c r="A128" s="2">
        <f t="shared" si="8"/>
        <v>2018</v>
      </c>
      <c r="B128" s="2" t="str">
        <f t="shared" si="9"/>
        <v>Nov</v>
      </c>
      <c r="C128" s="2">
        <f t="shared" si="10"/>
        <v>47</v>
      </c>
      <c r="D128" s="2" t="str">
        <f t="shared" si="11"/>
        <v>Wed</v>
      </c>
      <c r="E128" s="34">
        <v>43425</v>
      </c>
      <c r="F128" s="30">
        <v>47288</v>
      </c>
      <c r="G128" s="2" t="s">
        <v>176</v>
      </c>
      <c r="H128" s="30" t="s">
        <v>237</v>
      </c>
      <c r="I128" s="2">
        <v>19</v>
      </c>
      <c r="J128" s="30">
        <v>22</v>
      </c>
      <c r="K128" s="2">
        <v>101</v>
      </c>
      <c r="L128" s="30">
        <v>1525</v>
      </c>
      <c r="M128" s="2">
        <v>11</v>
      </c>
      <c r="N128" s="14">
        <v>1.2804513888888889</v>
      </c>
      <c r="O128" s="2">
        <f t="shared" si="13"/>
        <v>30.730833333333333</v>
      </c>
      <c r="P128" s="8">
        <f>VLOOKUP(F128,'SC Data'!F:K,6,FALSE)</f>
        <v>1</v>
      </c>
      <c r="Q128" s="41">
        <f t="shared" si="7"/>
        <v>0</v>
      </c>
      <c r="R128" s="41">
        <f>VLOOKUP(F128,'SC Data'!F:L,7,FALSE)</f>
        <v>1</v>
      </c>
      <c r="S128" s="41">
        <f t="shared" si="12"/>
        <v>0</v>
      </c>
      <c r="T128" s="35">
        <f>SUMIF(Activity!F:F,'Goodsin Data'!F:F,Activity!O:O)</f>
        <v>1.2804513888888889</v>
      </c>
      <c r="U128" s="41">
        <f>SUMIF('Short-Extra'!F:F,'Goodsin Data'!F:F,'Short-Extra'!N:N)</f>
        <v>0</v>
      </c>
      <c r="V128" s="41">
        <f>SUMIF('Short-Extra'!F:F,'Goodsin Data'!F:F,'Short-Extra'!O:O)</f>
        <v>0</v>
      </c>
    </row>
    <row r="129" spans="1:22" x14ac:dyDescent="0.25">
      <c r="A129" s="2">
        <f t="shared" si="8"/>
        <v>2018</v>
      </c>
      <c r="B129" s="2" t="str">
        <f t="shared" si="9"/>
        <v>Nov</v>
      </c>
      <c r="C129" s="2">
        <f t="shared" si="10"/>
        <v>47</v>
      </c>
      <c r="D129" s="2" t="str">
        <f t="shared" si="11"/>
        <v>Wed</v>
      </c>
      <c r="E129" s="34">
        <v>43425</v>
      </c>
      <c r="F129" s="30">
        <v>47314</v>
      </c>
      <c r="G129" s="2" t="s">
        <v>74</v>
      </c>
      <c r="H129" s="30" t="s">
        <v>238</v>
      </c>
      <c r="I129" s="2">
        <v>21</v>
      </c>
      <c r="J129" s="30">
        <v>32</v>
      </c>
      <c r="K129" s="2">
        <v>25</v>
      </c>
      <c r="L129" s="30">
        <v>2520</v>
      </c>
      <c r="M129" s="2">
        <v>3</v>
      </c>
      <c r="N129" s="14">
        <v>0.29695601851851855</v>
      </c>
      <c r="O129" s="2">
        <f t="shared" si="13"/>
        <v>7.1269444444444456</v>
      </c>
      <c r="P129" s="8">
        <f>VLOOKUP(F129,'SC Data'!F:K,6,FALSE)</f>
        <v>1</v>
      </c>
      <c r="Q129" s="41">
        <f t="shared" si="7"/>
        <v>0</v>
      </c>
      <c r="R129" s="41">
        <f>VLOOKUP(F129,'SC Data'!F:L,7,FALSE)</f>
        <v>1</v>
      </c>
      <c r="S129" s="41">
        <f t="shared" si="12"/>
        <v>0</v>
      </c>
      <c r="T129" s="35">
        <f>SUMIF(Activity!F:F,'Goodsin Data'!F:F,Activity!O:O)</f>
        <v>0.29695601851851855</v>
      </c>
      <c r="U129" s="41">
        <f>SUMIF('Short-Extra'!F:F,'Goodsin Data'!F:F,'Short-Extra'!N:N)</f>
        <v>0</v>
      </c>
      <c r="V129" s="41">
        <f>SUMIF('Short-Extra'!F:F,'Goodsin Data'!F:F,'Short-Extra'!O:O)</f>
        <v>0</v>
      </c>
    </row>
    <row r="130" spans="1:22" x14ac:dyDescent="0.25">
      <c r="A130" s="2">
        <f t="shared" si="8"/>
        <v>2018</v>
      </c>
      <c r="B130" s="2" t="str">
        <f t="shared" si="9"/>
        <v>Nov</v>
      </c>
      <c r="C130" s="2">
        <f t="shared" si="10"/>
        <v>47</v>
      </c>
      <c r="D130" s="2" t="str">
        <f t="shared" si="11"/>
        <v>Wed</v>
      </c>
      <c r="E130" s="34">
        <v>43425</v>
      </c>
      <c r="F130" s="30">
        <v>49049</v>
      </c>
      <c r="G130" s="2" t="s">
        <v>267</v>
      </c>
      <c r="H130" s="30" t="s">
        <v>268</v>
      </c>
      <c r="I130" s="2">
        <v>1</v>
      </c>
      <c r="J130" s="30">
        <v>4</v>
      </c>
      <c r="K130" s="2">
        <v>2</v>
      </c>
      <c r="L130" s="30">
        <v>250</v>
      </c>
      <c r="M130" s="2">
        <v>6</v>
      </c>
      <c r="N130" s="14">
        <v>0.13692129629629629</v>
      </c>
      <c r="O130" s="2">
        <f t="shared" si="13"/>
        <v>3.286111111111111</v>
      </c>
      <c r="P130" s="8">
        <f>VLOOKUP(F130,'SC Data'!F:K,6,FALSE)</f>
        <v>1</v>
      </c>
      <c r="Q130" s="41">
        <f t="shared" ref="Q130:Q193" si="14">IF(P130=0,1,0)</f>
        <v>0</v>
      </c>
      <c r="R130" s="41">
        <f>VLOOKUP(F130,'SC Data'!F:L,7,FALSE)</f>
        <v>1</v>
      </c>
      <c r="S130" s="41">
        <f t="shared" si="12"/>
        <v>0</v>
      </c>
      <c r="T130" s="35">
        <f>SUMIF(Activity!F:F,'Goodsin Data'!F:F,Activity!O:O)</f>
        <v>0.13692129629629629</v>
      </c>
      <c r="U130" s="41">
        <f>SUMIF('Short-Extra'!F:F,'Goodsin Data'!F:F,'Short-Extra'!N:N)</f>
        <v>0</v>
      </c>
      <c r="V130" s="41">
        <f>SUMIF('Short-Extra'!F:F,'Goodsin Data'!F:F,'Short-Extra'!O:O)</f>
        <v>0</v>
      </c>
    </row>
    <row r="131" spans="1:22" x14ac:dyDescent="0.25">
      <c r="A131" s="2">
        <f t="shared" ref="A131:A194" si="15">YEAR(E131)</f>
        <v>2018</v>
      </c>
      <c r="B131" s="2" t="str">
        <f t="shared" ref="B131:B194" si="16">TEXT(E131,"MMM")</f>
        <v>Nov</v>
      </c>
      <c r="C131" s="2">
        <f t="shared" ref="C131:C194" si="17">WEEKNUM(E131)</f>
        <v>47</v>
      </c>
      <c r="D131" s="2" t="str">
        <f t="shared" ref="D131:D194" si="18">TEXT(E131,"DDD")</f>
        <v>Wed</v>
      </c>
      <c r="E131" s="34">
        <v>43425</v>
      </c>
      <c r="F131" s="30" t="s">
        <v>239</v>
      </c>
      <c r="G131" s="2" t="s">
        <v>240</v>
      </c>
      <c r="H131" s="30" t="s">
        <v>241</v>
      </c>
      <c r="I131" s="2">
        <v>30</v>
      </c>
      <c r="J131" s="30">
        <v>0</v>
      </c>
      <c r="K131" s="2">
        <v>192</v>
      </c>
      <c r="L131" s="30">
        <v>2241</v>
      </c>
      <c r="M131" s="2">
        <v>10</v>
      </c>
      <c r="N131" s="14">
        <v>1.3264814814814816</v>
      </c>
      <c r="O131" s="2">
        <f t="shared" si="13"/>
        <v>31.835555555555558</v>
      </c>
      <c r="P131" s="8">
        <f>VLOOKUP(F131,'SC Data'!F:K,6,FALSE)</f>
        <v>1</v>
      </c>
      <c r="Q131" s="41">
        <f t="shared" si="14"/>
        <v>0</v>
      </c>
      <c r="R131" s="41">
        <f>VLOOKUP(F131,'SC Data'!F:L,7,FALSE)</f>
        <v>1</v>
      </c>
      <c r="S131" s="41">
        <f t="shared" ref="S131:S194" si="19">IF(R131=0,1,0)</f>
        <v>0</v>
      </c>
      <c r="T131" s="35">
        <f>SUMIF(Activity!F:F,'Goodsin Data'!F:F,Activity!O:O)</f>
        <v>1.3264814814814816</v>
      </c>
      <c r="U131" s="41">
        <f>SUMIF('Short-Extra'!F:F,'Goodsin Data'!F:F,'Short-Extra'!N:N)</f>
        <v>0</v>
      </c>
      <c r="V131" s="41">
        <f>SUMIF('Short-Extra'!F:F,'Goodsin Data'!F:F,'Short-Extra'!O:O)</f>
        <v>0</v>
      </c>
    </row>
    <row r="132" spans="1:22" x14ac:dyDescent="0.25">
      <c r="A132" s="2">
        <f t="shared" si="15"/>
        <v>2018</v>
      </c>
      <c r="B132" s="2" t="str">
        <f t="shared" si="16"/>
        <v>Nov</v>
      </c>
      <c r="C132" s="2">
        <f t="shared" si="17"/>
        <v>47</v>
      </c>
      <c r="D132" s="2" t="str">
        <f t="shared" si="18"/>
        <v>Wed</v>
      </c>
      <c r="E132" s="34">
        <v>43425</v>
      </c>
      <c r="F132" s="30" t="s">
        <v>242</v>
      </c>
      <c r="G132" s="2" t="s">
        <v>243</v>
      </c>
      <c r="H132" s="30" t="s">
        <v>244</v>
      </c>
      <c r="I132" s="2">
        <v>22</v>
      </c>
      <c r="J132" s="30">
        <v>28</v>
      </c>
      <c r="K132" s="2">
        <v>5</v>
      </c>
      <c r="L132" s="30">
        <v>3558</v>
      </c>
      <c r="M132" s="2">
        <v>10</v>
      </c>
      <c r="N132" s="14">
        <v>0.32940972222222226</v>
      </c>
      <c r="O132" s="2">
        <f t="shared" ref="O132:O195" si="20">N132*24</f>
        <v>7.9058333333333337</v>
      </c>
      <c r="P132" s="8">
        <f>VLOOKUP(F132,'SC Data'!F:K,6,FALSE)</f>
        <v>1</v>
      </c>
      <c r="Q132" s="41">
        <f t="shared" si="14"/>
        <v>0</v>
      </c>
      <c r="R132" s="41">
        <f>VLOOKUP(F132,'SC Data'!F:L,7,FALSE)</f>
        <v>1</v>
      </c>
      <c r="S132" s="41">
        <f t="shared" si="19"/>
        <v>0</v>
      </c>
      <c r="T132" s="35">
        <f>SUMIF(Activity!F:F,'Goodsin Data'!F:F,Activity!O:O)</f>
        <v>0.32940972222222226</v>
      </c>
      <c r="U132" s="41">
        <f>SUMIF('Short-Extra'!F:F,'Goodsin Data'!F:F,'Short-Extra'!N:N)</f>
        <v>0</v>
      </c>
      <c r="V132" s="41">
        <f>SUMIF('Short-Extra'!F:F,'Goodsin Data'!F:F,'Short-Extra'!O:O)</f>
        <v>0</v>
      </c>
    </row>
    <row r="133" spans="1:22" x14ac:dyDescent="0.25">
      <c r="A133" s="2">
        <f t="shared" si="15"/>
        <v>2018</v>
      </c>
      <c r="B133" s="2" t="str">
        <f t="shared" si="16"/>
        <v>Nov</v>
      </c>
      <c r="C133" s="2">
        <f t="shared" si="17"/>
        <v>47</v>
      </c>
      <c r="D133" s="2" t="str">
        <f t="shared" si="18"/>
        <v>Wed</v>
      </c>
      <c r="E133" s="34">
        <v>43425</v>
      </c>
      <c r="F133" s="30">
        <v>48685</v>
      </c>
      <c r="G133" s="2" t="s">
        <v>143</v>
      </c>
      <c r="H133" s="30" t="s">
        <v>509</v>
      </c>
      <c r="I133" s="2">
        <v>46</v>
      </c>
      <c r="J133" s="30">
        <v>48</v>
      </c>
      <c r="K133" s="2">
        <v>91</v>
      </c>
      <c r="L133" s="30">
        <v>11111</v>
      </c>
      <c r="M133" s="2">
        <v>10</v>
      </c>
      <c r="N133" s="14">
        <v>0.85695601851851855</v>
      </c>
      <c r="O133" s="2">
        <f t="shared" si="20"/>
        <v>20.566944444444445</v>
      </c>
      <c r="P133" s="8">
        <f>VLOOKUP(F133,'SC Data'!F:K,6,FALSE)</f>
        <v>1</v>
      </c>
      <c r="Q133" s="41">
        <f t="shared" si="14"/>
        <v>0</v>
      </c>
      <c r="R133" s="41">
        <f>VLOOKUP(F133,'SC Data'!F:L,7,FALSE)</f>
        <v>1</v>
      </c>
      <c r="S133" s="41">
        <f t="shared" si="19"/>
        <v>0</v>
      </c>
      <c r="T133" s="35">
        <f>SUMIF(Activity!F:F,'Goodsin Data'!F:F,Activity!O:O)</f>
        <v>0.85695601851851855</v>
      </c>
      <c r="U133" s="41">
        <f>SUMIF('Short-Extra'!F:F,'Goodsin Data'!F:F,'Short-Extra'!N:N)</f>
        <v>2</v>
      </c>
      <c r="V133" s="41">
        <f>SUMIF('Short-Extra'!F:F,'Goodsin Data'!F:F,'Short-Extra'!O:O)</f>
        <v>1</v>
      </c>
    </row>
    <row r="134" spans="1:22" x14ac:dyDescent="0.25">
      <c r="A134" s="2">
        <f t="shared" si="15"/>
        <v>2018</v>
      </c>
      <c r="B134" s="2" t="str">
        <f t="shared" si="16"/>
        <v>Nov</v>
      </c>
      <c r="C134" s="2">
        <f t="shared" si="17"/>
        <v>47</v>
      </c>
      <c r="D134" s="2" t="str">
        <f t="shared" si="18"/>
        <v>Wed</v>
      </c>
      <c r="E134" s="34">
        <v>43425</v>
      </c>
      <c r="F134" s="30" t="s">
        <v>941</v>
      </c>
      <c r="G134" s="2" t="s">
        <v>942</v>
      </c>
      <c r="H134" s="30" t="s">
        <v>943</v>
      </c>
      <c r="I134" s="2">
        <v>45</v>
      </c>
      <c r="J134" s="30">
        <v>28</v>
      </c>
      <c r="K134" s="2">
        <v>21</v>
      </c>
      <c r="L134" s="30">
        <v>4052</v>
      </c>
      <c r="M134" s="2">
        <v>10</v>
      </c>
      <c r="N134" s="14">
        <v>1.0917708333333334</v>
      </c>
      <c r="O134" s="2">
        <f t="shared" si="20"/>
        <v>26.202500000000001</v>
      </c>
      <c r="P134" s="8">
        <f>VLOOKUP(F134,'SC Data'!F:K,6,FALSE)</f>
        <v>1</v>
      </c>
      <c r="Q134" s="41">
        <f t="shared" si="14"/>
        <v>0</v>
      </c>
      <c r="R134" s="41">
        <f>VLOOKUP(F134,'SC Data'!F:L,7,FALSE)</f>
        <v>1</v>
      </c>
      <c r="S134" s="41">
        <f t="shared" si="19"/>
        <v>0</v>
      </c>
      <c r="T134" s="35">
        <f>SUMIF(Activity!F:F,'Goodsin Data'!F:F,Activity!O:O)</f>
        <v>1.0917708333333334</v>
      </c>
      <c r="U134" s="41">
        <f>SUMIF('Short-Extra'!F:F,'Goodsin Data'!F:F,'Short-Extra'!N:N)</f>
        <v>0</v>
      </c>
      <c r="V134" s="41">
        <f>SUMIF('Short-Extra'!F:F,'Goodsin Data'!F:F,'Short-Extra'!O:O)</f>
        <v>0</v>
      </c>
    </row>
    <row r="135" spans="1:22" x14ac:dyDescent="0.25">
      <c r="A135" s="2">
        <f t="shared" si="15"/>
        <v>2018</v>
      </c>
      <c r="B135" s="2" t="str">
        <f t="shared" si="16"/>
        <v>Nov</v>
      </c>
      <c r="C135" s="2">
        <f t="shared" si="17"/>
        <v>47</v>
      </c>
      <c r="D135" s="2" t="str">
        <f t="shared" si="18"/>
        <v>Wed</v>
      </c>
      <c r="E135" s="34">
        <v>43425</v>
      </c>
      <c r="F135" s="30">
        <v>47227</v>
      </c>
      <c r="G135" s="2" t="s">
        <v>944</v>
      </c>
      <c r="H135" s="30" t="s">
        <v>945</v>
      </c>
      <c r="I135" s="2">
        <v>18</v>
      </c>
      <c r="J135" s="30">
        <v>6</v>
      </c>
      <c r="K135" s="2">
        <v>17</v>
      </c>
      <c r="L135" s="30">
        <v>4272</v>
      </c>
      <c r="M135" s="2">
        <v>6</v>
      </c>
      <c r="N135" s="14">
        <v>0.75137731481481485</v>
      </c>
      <c r="O135" s="2">
        <f t="shared" si="20"/>
        <v>18.033055555555556</v>
      </c>
      <c r="P135" s="8">
        <f>VLOOKUP(F135,'SC Data'!F:K,6,FALSE)</f>
        <v>1</v>
      </c>
      <c r="Q135" s="41">
        <f t="shared" si="14"/>
        <v>0</v>
      </c>
      <c r="R135" s="41">
        <f>VLOOKUP(F135,'SC Data'!F:L,7,FALSE)</f>
        <v>1</v>
      </c>
      <c r="S135" s="41">
        <f t="shared" si="19"/>
        <v>0</v>
      </c>
      <c r="T135" s="35">
        <f>SUMIF(Activity!F:F,'Goodsin Data'!F:F,Activity!O:O)</f>
        <v>0.75137731481481473</v>
      </c>
      <c r="U135" s="41">
        <f>SUMIF('Short-Extra'!F:F,'Goodsin Data'!F:F,'Short-Extra'!N:N)</f>
        <v>0</v>
      </c>
      <c r="V135" s="41">
        <f>SUMIF('Short-Extra'!F:F,'Goodsin Data'!F:F,'Short-Extra'!O:O)</f>
        <v>1</v>
      </c>
    </row>
    <row r="136" spans="1:22" x14ac:dyDescent="0.25">
      <c r="A136" s="2">
        <f t="shared" si="15"/>
        <v>2018</v>
      </c>
      <c r="B136" s="2" t="str">
        <f t="shared" si="16"/>
        <v>Nov</v>
      </c>
      <c r="C136" s="2">
        <f t="shared" si="17"/>
        <v>47</v>
      </c>
      <c r="D136" s="2" t="str">
        <f t="shared" si="18"/>
        <v>Wed</v>
      </c>
      <c r="E136" s="28">
        <v>43425</v>
      </c>
      <c r="F136" s="30" t="s">
        <v>1442</v>
      </c>
      <c r="G136" s="2" t="s">
        <v>1443</v>
      </c>
      <c r="H136" s="30" t="s">
        <v>1444</v>
      </c>
      <c r="I136" s="2">
        <v>0</v>
      </c>
      <c r="J136" s="30">
        <v>0</v>
      </c>
      <c r="K136" s="2">
        <v>0</v>
      </c>
      <c r="L136" s="30">
        <v>0</v>
      </c>
      <c r="M136" s="2">
        <v>11</v>
      </c>
      <c r="N136" s="14">
        <v>2.2103819444444444</v>
      </c>
      <c r="O136" s="2">
        <f t="shared" si="20"/>
        <v>53.049166666666665</v>
      </c>
      <c r="P136" s="8">
        <f>VLOOKUP(F136,'SC Data'!F:K,6,FALSE)</f>
        <v>0</v>
      </c>
      <c r="Q136" s="41">
        <f t="shared" si="14"/>
        <v>1</v>
      </c>
      <c r="R136" s="41">
        <f>VLOOKUP(F136,'SC Data'!F:L,7,FALSE)</f>
        <v>0</v>
      </c>
      <c r="S136" s="41">
        <f t="shared" si="19"/>
        <v>1</v>
      </c>
      <c r="T136" s="35">
        <f>SUMIF(Activity!F:F,'Goodsin Data'!F:F,Activity!O:O)</f>
        <v>2.2103819444444448</v>
      </c>
      <c r="U136" s="41">
        <f>SUMIF('Short-Extra'!F:F,'Goodsin Data'!F:F,'Short-Extra'!N:N)</f>
        <v>0</v>
      </c>
      <c r="V136" s="41">
        <f>SUMIF('Short-Extra'!F:F,'Goodsin Data'!F:F,'Short-Extra'!O:O)</f>
        <v>0</v>
      </c>
    </row>
    <row r="137" spans="1:22" x14ac:dyDescent="0.25">
      <c r="A137" s="2">
        <f t="shared" si="15"/>
        <v>2018</v>
      </c>
      <c r="B137" s="2" t="str">
        <f t="shared" si="16"/>
        <v>Nov</v>
      </c>
      <c r="C137" s="2">
        <f t="shared" si="17"/>
        <v>47</v>
      </c>
      <c r="D137" s="2" t="str">
        <f t="shared" si="18"/>
        <v>Thu</v>
      </c>
      <c r="E137" s="34">
        <v>43426</v>
      </c>
      <c r="F137" s="30">
        <v>46629</v>
      </c>
      <c r="G137" s="2" t="s">
        <v>10</v>
      </c>
      <c r="H137" s="30" t="s">
        <v>269</v>
      </c>
      <c r="I137" s="2">
        <v>11</v>
      </c>
      <c r="J137" s="30">
        <v>27</v>
      </c>
      <c r="K137" s="2">
        <v>1</v>
      </c>
      <c r="L137" s="30">
        <v>1620</v>
      </c>
      <c r="M137" s="2">
        <v>2</v>
      </c>
      <c r="N137" s="14">
        <v>0.15353009259259259</v>
      </c>
      <c r="O137" s="2">
        <f t="shared" si="20"/>
        <v>3.6847222222222222</v>
      </c>
      <c r="P137" s="8">
        <f>VLOOKUP(F137,'SC Data'!F:K,6,FALSE)</f>
        <v>1</v>
      </c>
      <c r="Q137" s="41">
        <f t="shared" si="14"/>
        <v>0</v>
      </c>
      <c r="R137" s="41">
        <f>VLOOKUP(F137,'SC Data'!F:L,7,FALSE)</f>
        <v>1</v>
      </c>
      <c r="S137" s="41">
        <f t="shared" si="19"/>
        <v>0</v>
      </c>
      <c r="T137" s="35">
        <f>SUMIF(Activity!F:F,'Goodsin Data'!F:F,Activity!O:O)</f>
        <v>0.15353009259259259</v>
      </c>
      <c r="U137" s="41">
        <f>SUMIF('Short-Extra'!F:F,'Goodsin Data'!F:F,'Short-Extra'!N:N)</f>
        <v>0</v>
      </c>
      <c r="V137" s="41">
        <f>SUMIF('Short-Extra'!F:F,'Goodsin Data'!F:F,'Short-Extra'!O:O)</f>
        <v>0</v>
      </c>
    </row>
    <row r="138" spans="1:22" x14ac:dyDescent="0.25">
      <c r="A138" s="2">
        <f t="shared" si="15"/>
        <v>2018</v>
      </c>
      <c r="B138" s="2" t="str">
        <f t="shared" si="16"/>
        <v>Nov</v>
      </c>
      <c r="C138" s="2">
        <f t="shared" si="17"/>
        <v>47</v>
      </c>
      <c r="D138" s="2" t="str">
        <f t="shared" si="18"/>
        <v>Thu</v>
      </c>
      <c r="E138" s="34">
        <v>43426</v>
      </c>
      <c r="F138" s="30">
        <v>48494</v>
      </c>
      <c r="G138" s="2" t="s">
        <v>270</v>
      </c>
      <c r="H138" s="30" t="s">
        <v>271</v>
      </c>
      <c r="I138" s="2">
        <v>1</v>
      </c>
      <c r="J138" s="30">
        <v>1</v>
      </c>
      <c r="K138" s="2">
        <v>9</v>
      </c>
      <c r="L138" s="30">
        <v>23</v>
      </c>
      <c r="M138" s="2">
        <v>2</v>
      </c>
      <c r="N138" s="14">
        <v>0.19456018518518517</v>
      </c>
      <c r="O138" s="2">
        <f t="shared" si="20"/>
        <v>4.6694444444444443</v>
      </c>
      <c r="P138" s="8">
        <f>VLOOKUP(F138,'SC Data'!F:K,6,FALSE)</f>
        <v>1</v>
      </c>
      <c r="Q138" s="41">
        <f t="shared" si="14"/>
        <v>0</v>
      </c>
      <c r="R138" s="41">
        <f>VLOOKUP(F138,'SC Data'!F:L,7,FALSE)</f>
        <v>1</v>
      </c>
      <c r="S138" s="41">
        <f t="shared" si="19"/>
        <v>0</v>
      </c>
      <c r="T138" s="35">
        <f>SUMIF(Activity!F:F,'Goodsin Data'!F:F,Activity!O:O)</f>
        <v>0.19456018518518517</v>
      </c>
      <c r="U138" s="41">
        <f>SUMIF('Short-Extra'!F:F,'Goodsin Data'!F:F,'Short-Extra'!N:N)</f>
        <v>0</v>
      </c>
      <c r="V138" s="41">
        <f>SUMIF('Short-Extra'!F:F,'Goodsin Data'!F:F,'Short-Extra'!O:O)</f>
        <v>0</v>
      </c>
    </row>
    <row r="139" spans="1:22" x14ac:dyDescent="0.25">
      <c r="A139" s="2">
        <f t="shared" si="15"/>
        <v>2018</v>
      </c>
      <c r="B139" s="2" t="str">
        <f t="shared" si="16"/>
        <v>Nov</v>
      </c>
      <c r="C139" s="2">
        <f t="shared" si="17"/>
        <v>47</v>
      </c>
      <c r="D139" s="2" t="str">
        <f t="shared" si="18"/>
        <v>Thu</v>
      </c>
      <c r="E139" s="34">
        <v>43426</v>
      </c>
      <c r="F139" s="30" t="s">
        <v>227</v>
      </c>
      <c r="G139" s="2" t="s">
        <v>228</v>
      </c>
      <c r="H139" s="30" t="s">
        <v>229</v>
      </c>
      <c r="I139" s="2">
        <v>10</v>
      </c>
      <c r="J139" s="30">
        <v>0</v>
      </c>
      <c r="K139" s="2">
        <v>62</v>
      </c>
      <c r="L139" s="30">
        <v>925</v>
      </c>
      <c r="M139" s="2">
        <v>10</v>
      </c>
      <c r="N139" s="14">
        <v>0.55714120370370368</v>
      </c>
      <c r="O139" s="2">
        <f t="shared" si="20"/>
        <v>13.371388888888887</v>
      </c>
      <c r="P139" s="8">
        <f>VLOOKUP(F139,'SC Data'!F:K,6,FALSE)</f>
        <v>1</v>
      </c>
      <c r="Q139" s="41">
        <f t="shared" si="14"/>
        <v>0</v>
      </c>
      <c r="R139" s="41">
        <f>VLOOKUP(F139,'SC Data'!F:L,7,FALSE)</f>
        <v>1</v>
      </c>
      <c r="S139" s="41">
        <f t="shared" si="19"/>
        <v>0</v>
      </c>
      <c r="T139" s="35">
        <f>SUMIF(Activity!F:F,'Goodsin Data'!F:F,Activity!O:O)</f>
        <v>0.55714120370370368</v>
      </c>
      <c r="U139" s="41">
        <f>SUMIF('Short-Extra'!F:F,'Goodsin Data'!F:F,'Short-Extra'!N:N)</f>
        <v>0</v>
      </c>
      <c r="V139" s="41">
        <f>SUMIF('Short-Extra'!F:F,'Goodsin Data'!F:F,'Short-Extra'!O:O)</f>
        <v>0</v>
      </c>
    </row>
    <row r="140" spans="1:22" x14ac:dyDescent="0.25">
      <c r="A140" s="2">
        <f t="shared" si="15"/>
        <v>2018</v>
      </c>
      <c r="B140" s="2" t="str">
        <f t="shared" si="16"/>
        <v>Nov</v>
      </c>
      <c r="C140" s="2">
        <f t="shared" si="17"/>
        <v>47</v>
      </c>
      <c r="D140" s="2" t="str">
        <f t="shared" si="18"/>
        <v>Thu</v>
      </c>
      <c r="E140" s="34">
        <v>43426</v>
      </c>
      <c r="F140" s="30">
        <v>45287</v>
      </c>
      <c r="G140" s="2" t="s">
        <v>272</v>
      </c>
      <c r="H140" s="30" t="s">
        <v>273</v>
      </c>
      <c r="I140" s="2">
        <v>5</v>
      </c>
      <c r="J140" s="30">
        <v>2</v>
      </c>
      <c r="K140" s="2">
        <v>40</v>
      </c>
      <c r="L140" s="30">
        <v>1159</v>
      </c>
      <c r="M140" s="2">
        <v>8</v>
      </c>
      <c r="N140" s="14">
        <v>0.25652777777777774</v>
      </c>
      <c r="O140" s="2">
        <f t="shared" si="20"/>
        <v>6.1566666666666663</v>
      </c>
      <c r="P140" s="8">
        <f>VLOOKUP(F140,'SC Data'!F:K,6,FALSE)</f>
        <v>1</v>
      </c>
      <c r="Q140" s="41">
        <f t="shared" si="14"/>
        <v>0</v>
      </c>
      <c r="R140" s="41">
        <f>VLOOKUP(F140,'SC Data'!F:L,7,FALSE)</f>
        <v>1</v>
      </c>
      <c r="S140" s="41">
        <f t="shared" si="19"/>
        <v>0</v>
      </c>
      <c r="T140" s="35">
        <f>SUMIF(Activity!F:F,'Goodsin Data'!F:F,Activity!O:O)</f>
        <v>0.2565277777777778</v>
      </c>
      <c r="U140" s="41">
        <f>SUMIF('Short-Extra'!F:F,'Goodsin Data'!F:F,'Short-Extra'!N:N)</f>
        <v>0</v>
      </c>
      <c r="V140" s="41">
        <f>SUMIF('Short-Extra'!F:F,'Goodsin Data'!F:F,'Short-Extra'!O:O)</f>
        <v>0</v>
      </c>
    </row>
    <row r="141" spans="1:22" x14ac:dyDescent="0.25">
      <c r="A141" s="2">
        <f t="shared" si="15"/>
        <v>2018</v>
      </c>
      <c r="B141" s="2" t="str">
        <f t="shared" si="16"/>
        <v>Nov</v>
      </c>
      <c r="C141" s="2">
        <f t="shared" si="17"/>
        <v>47</v>
      </c>
      <c r="D141" s="2" t="str">
        <f t="shared" si="18"/>
        <v>Thu</v>
      </c>
      <c r="E141" s="34">
        <v>43426</v>
      </c>
      <c r="F141" s="30">
        <v>47331</v>
      </c>
      <c r="G141" s="2" t="s">
        <v>45</v>
      </c>
      <c r="H141" s="30" t="s">
        <v>274</v>
      </c>
      <c r="I141" s="2">
        <v>12</v>
      </c>
      <c r="J141" s="30">
        <v>4</v>
      </c>
      <c r="K141" s="2">
        <v>95</v>
      </c>
      <c r="L141" s="30">
        <v>1233</v>
      </c>
      <c r="M141" s="2">
        <v>7</v>
      </c>
      <c r="N141" s="14">
        <v>0.43762731481481482</v>
      </c>
      <c r="O141" s="2">
        <f t="shared" si="20"/>
        <v>10.503055555555555</v>
      </c>
      <c r="P141" s="8">
        <f>VLOOKUP(F141,'SC Data'!F:K,6,FALSE)</f>
        <v>1</v>
      </c>
      <c r="Q141" s="41">
        <f t="shared" si="14"/>
        <v>0</v>
      </c>
      <c r="R141" s="41">
        <f>VLOOKUP(F141,'SC Data'!F:L,7,FALSE)</f>
        <v>1</v>
      </c>
      <c r="S141" s="41">
        <f t="shared" si="19"/>
        <v>0</v>
      </c>
      <c r="T141" s="35">
        <f>SUMIF(Activity!F:F,'Goodsin Data'!F:F,Activity!O:O)</f>
        <v>0.43762731481481482</v>
      </c>
      <c r="U141" s="41">
        <f>SUMIF('Short-Extra'!F:F,'Goodsin Data'!F:F,'Short-Extra'!N:N)</f>
        <v>0</v>
      </c>
      <c r="V141" s="41">
        <f>SUMIF('Short-Extra'!F:F,'Goodsin Data'!F:F,'Short-Extra'!O:O)</f>
        <v>0</v>
      </c>
    </row>
    <row r="142" spans="1:22" x14ac:dyDescent="0.25">
      <c r="A142" s="2">
        <f t="shared" si="15"/>
        <v>2018</v>
      </c>
      <c r="B142" s="2" t="str">
        <f t="shared" si="16"/>
        <v>Nov</v>
      </c>
      <c r="C142" s="2">
        <f t="shared" si="17"/>
        <v>47</v>
      </c>
      <c r="D142" s="2" t="str">
        <f t="shared" si="18"/>
        <v>Thu</v>
      </c>
      <c r="E142" s="34">
        <v>43426</v>
      </c>
      <c r="F142" s="30">
        <v>48648</v>
      </c>
      <c r="G142" s="2" t="s">
        <v>143</v>
      </c>
      <c r="H142" s="30" t="s">
        <v>275</v>
      </c>
      <c r="I142" s="2">
        <v>40</v>
      </c>
      <c r="J142" s="30">
        <v>48</v>
      </c>
      <c r="K142" s="2">
        <v>124</v>
      </c>
      <c r="L142" s="30">
        <v>9657</v>
      </c>
      <c r="M142" s="2">
        <v>12</v>
      </c>
      <c r="N142" s="14">
        <v>1.5891203703703702</v>
      </c>
      <c r="O142" s="2">
        <f t="shared" si="20"/>
        <v>38.138888888888886</v>
      </c>
      <c r="P142" s="8">
        <f>VLOOKUP(F142,'SC Data'!F:K,6,FALSE)</f>
        <v>1</v>
      </c>
      <c r="Q142" s="41">
        <f t="shared" si="14"/>
        <v>0</v>
      </c>
      <c r="R142" s="41">
        <f>VLOOKUP(F142,'SC Data'!F:L,7,FALSE)</f>
        <v>1</v>
      </c>
      <c r="S142" s="41">
        <f t="shared" si="19"/>
        <v>0</v>
      </c>
      <c r="T142" s="35">
        <f>SUMIF(Activity!F:F,'Goodsin Data'!F:F,Activity!O:O)</f>
        <v>1.5891203703703705</v>
      </c>
      <c r="U142" s="41">
        <f>SUMIF('Short-Extra'!F:F,'Goodsin Data'!F:F,'Short-Extra'!N:N)</f>
        <v>0</v>
      </c>
      <c r="V142" s="41">
        <f>SUMIF('Short-Extra'!F:F,'Goodsin Data'!F:F,'Short-Extra'!O:O)</f>
        <v>0</v>
      </c>
    </row>
    <row r="143" spans="1:22" x14ac:dyDescent="0.25">
      <c r="A143" s="2">
        <f t="shared" si="15"/>
        <v>2018</v>
      </c>
      <c r="B143" s="2" t="str">
        <f t="shared" si="16"/>
        <v>Nov</v>
      </c>
      <c r="C143" s="2">
        <f t="shared" si="17"/>
        <v>47</v>
      </c>
      <c r="D143" s="2" t="str">
        <f t="shared" si="18"/>
        <v>Thu</v>
      </c>
      <c r="E143" s="34">
        <v>43426</v>
      </c>
      <c r="F143" s="30">
        <v>47272</v>
      </c>
      <c r="G143" s="2" t="s">
        <v>276</v>
      </c>
      <c r="H143" s="30" t="s">
        <v>277</v>
      </c>
      <c r="I143" s="2">
        <v>7</v>
      </c>
      <c r="J143" s="30">
        <v>3</v>
      </c>
      <c r="K143" s="2">
        <v>43</v>
      </c>
      <c r="L143" s="30">
        <v>1724</v>
      </c>
      <c r="M143" s="2">
        <v>3</v>
      </c>
      <c r="N143" s="14">
        <v>7.075231481481481E-2</v>
      </c>
      <c r="O143" s="2">
        <f t="shared" si="20"/>
        <v>1.6980555555555554</v>
      </c>
      <c r="P143" s="8">
        <f>VLOOKUP(F143,'SC Data'!F:K,6,FALSE)</f>
        <v>1</v>
      </c>
      <c r="Q143" s="41">
        <f t="shared" si="14"/>
        <v>0</v>
      </c>
      <c r="R143" s="41">
        <f>VLOOKUP(F143,'SC Data'!F:L,7,FALSE)</f>
        <v>1</v>
      </c>
      <c r="S143" s="41">
        <f t="shared" si="19"/>
        <v>0</v>
      </c>
      <c r="T143" s="35">
        <f>SUMIF(Activity!F:F,'Goodsin Data'!F:F,Activity!O:O)</f>
        <v>7.075231481481481E-2</v>
      </c>
      <c r="U143" s="41">
        <f>SUMIF('Short-Extra'!F:F,'Goodsin Data'!F:F,'Short-Extra'!N:N)</f>
        <v>0</v>
      </c>
      <c r="V143" s="41">
        <f>SUMIF('Short-Extra'!F:F,'Goodsin Data'!F:F,'Short-Extra'!O:O)</f>
        <v>0</v>
      </c>
    </row>
    <row r="144" spans="1:22" x14ac:dyDescent="0.25">
      <c r="A144" s="2">
        <f t="shared" si="15"/>
        <v>2018</v>
      </c>
      <c r="B144" s="2" t="str">
        <f t="shared" si="16"/>
        <v>Nov</v>
      </c>
      <c r="C144" s="2">
        <f t="shared" si="17"/>
        <v>47</v>
      </c>
      <c r="D144" s="2" t="str">
        <f t="shared" si="18"/>
        <v>Thu</v>
      </c>
      <c r="E144" s="34">
        <v>43426</v>
      </c>
      <c r="F144" s="30" t="s">
        <v>245</v>
      </c>
      <c r="G144" s="2" t="s">
        <v>246</v>
      </c>
      <c r="H144" s="30" t="s">
        <v>247</v>
      </c>
      <c r="I144" s="2">
        <v>8</v>
      </c>
      <c r="J144" s="30">
        <v>29</v>
      </c>
      <c r="K144" s="2">
        <v>1</v>
      </c>
      <c r="L144" s="30">
        <v>1392</v>
      </c>
      <c r="M144" s="2">
        <v>5</v>
      </c>
      <c r="N144" s="14">
        <v>0.29083333333333333</v>
      </c>
      <c r="O144" s="2">
        <f t="shared" si="20"/>
        <v>6.98</v>
      </c>
      <c r="P144" s="8">
        <f>VLOOKUP(F144,'SC Data'!F:K,6,FALSE)</f>
        <v>1</v>
      </c>
      <c r="Q144" s="41">
        <f t="shared" si="14"/>
        <v>0</v>
      </c>
      <c r="R144" s="41">
        <f>VLOOKUP(F144,'SC Data'!F:L,7,FALSE)</f>
        <v>1</v>
      </c>
      <c r="S144" s="41">
        <f t="shared" si="19"/>
        <v>0</v>
      </c>
      <c r="T144" s="35">
        <f>SUMIF(Activity!F:F,'Goodsin Data'!F:F,Activity!O:O)</f>
        <v>0.29083333333333333</v>
      </c>
      <c r="U144" s="41">
        <f>SUMIF('Short-Extra'!F:F,'Goodsin Data'!F:F,'Short-Extra'!N:N)</f>
        <v>0</v>
      </c>
      <c r="V144" s="41">
        <f>SUMIF('Short-Extra'!F:F,'Goodsin Data'!F:F,'Short-Extra'!O:O)</f>
        <v>0</v>
      </c>
    </row>
    <row r="145" spans="1:22" x14ac:dyDescent="0.25">
      <c r="A145" s="2">
        <f t="shared" si="15"/>
        <v>2018</v>
      </c>
      <c r="B145" s="2" t="str">
        <f t="shared" si="16"/>
        <v>Nov</v>
      </c>
      <c r="C145" s="2">
        <f t="shared" si="17"/>
        <v>47</v>
      </c>
      <c r="D145" s="2" t="str">
        <f t="shared" si="18"/>
        <v>Thu</v>
      </c>
      <c r="E145" s="34">
        <v>43426</v>
      </c>
      <c r="F145" s="30">
        <v>48855</v>
      </c>
      <c r="G145" s="2" t="s">
        <v>278</v>
      </c>
      <c r="H145" s="30" t="s">
        <v>279</v>
      </c>
      <c r="I145" s="2">
        <v>5</v>
      </c>
      <c r="J145" s="30">
        <v>2</v>
      </c>
      <c r="K145" s="2">
        <v>36</v>
      </c>
      <c r="L145" s="30">
        <v>453</v>
      </c>
      <c r="M145" s="2">
        <v>7</v>
      </c>
      <c r="N145" s="14">
        <v>0.10081018518518518</v>
      </c>
      <c r="O145" s="2">
        <f t="shared" si="20"/>
        <v>2.4194444444444443</v>
      </c>
      <c r="P145" s="8">
        <f>VLOOKUP(F145,'SC Data'!F:K,6,FALSE)</f>
        <v>1</v>
      </c>
      <c r="Q145" s="41">
        <f t="shared" si="14"/>
        <v>0</v>
      </c>
      <c r="R145" s="41">
        <f>VLOOKUP(F145,'SC Data'!F:L,7,FALSE)</f>
        <v>1</v>
      </c>
      <c r="S145" s="41">
        <f t="shared" si="19"/>
        <v>0</v>
      </c>
      <c r="T145" s="35">
        <f>SUMIF(Activity!F:F,'Goodsin Data'!F:F,Activity!O:O)</f>
        <v>0.10081018518518518</v>
      </c>
      <c r="U145" s="41">
        <f>SUMIF('Short-Extra'!F:F,'Goodsin Data'!F:F,'Short-Extra'!N:N)</f>
        <v>0</v>
      </c>
      <c r="V145" s="41">
        <f>SUMIF('Short-Extra'!F:F,'Goodsin Data'!F:F,'Short-Extra'!O:O)</f>
        <v>0</v>
      </c>
    </row>
    <row r="146" spans="1:22" x14ac:dyDescent="0.25">
      <c r="A146" s="2">
        <f t="shared" si="15"/>
        <v>2018</v>
      </c>
      <c r="B146" s="2" t="str">
        <f t="shared" si="16"/>
        <v>Nov</v>
      </c>
      <c r="C146" s="2">
        <f t="shared" si="17"/>
        <v>47</v>
      </c>
      <c r="D146" s="2" t="str">
        <f t="shared" si="18"/>
        <v>Thu</v>
      </c>
      <c r="E146" s="34">
        <v>43426</v>
      </c>
      <c r="F146" s="30" t="s">
        <v>280</v>
      </c>
      <c r="G146" s="2" t="s">
        <v>281</v>
      </c>
      <c r="H146" s="30" t="s">
        <v>282</v>
      </c>
      <c r="I146" s="2">
        <v>1</v>
      </c>
      <c r="J146" s="30">
        <v>0</v>
      </c>
      <c r="K146" s="2">
        <v>16</v>
      </c>
      <c r="L146" s="30">
        <v>29</v>
      </c>
      <c r="M146" s="2">
        <v>1</v>
      </c>
      <c r="N146" s="14">
        <v>7.7731481481481471E-2</v>
      </c>
      <c r="O146" s="2">
        <f t="shared" si="20"/>
        <v>1.8655555555555554</v>
      </c>
      <c r="P146" s="8">
        <f>VLOOKUP(F146,'SC Data'!F:K,6,FALSE)</f>
        <v>0</v>
      </c>
      <c r="Q146" s="41">
        <f t="shared" si="14"/>
        <v>1</v>
      </c>
      <c r="R146" s="41">
        <f>VLOOKUP(F146,'SC Data'!F:L,7,FALSE)</f>
        <v>0</v>
      </c>
      <c r="S146" s="41">
        <f t="shared" si="19"/>
        <v>1</v>
      </c>
      <c r="T146" s="35">
        <f>SUMIF(Activity!F:F,'Goodsin Data'!F:F,Activity!O:O)</f>
        <v>7.7731481481481471E-2</v>
      </c>
      <c r="U146" s="41">
        <f>SUMIF('Short-Extra'!F:F,'Goodsin Data'!F:F,'Short-Extra'!N:N)</f>
        <v>0</v>
      </c>
      <c r="V146" s="41">
        <f>SUMIF('Short-Extra'!F:F,'Goodsin Data'!F:F,'Short-Extra'!O:O)</f>
        <v>0</v>
      </c>
    </row>
    <row r="147" spans="1:22" x14ac:dyDescent="0.25">
      <c r="A147" s="2">
        <f t="shared" si="15"/>
        <v>2018</v>
      </c>
      <c r="B147" s="2" t="str">
        <f t="shared" si="16"/>
        <v>Nov</v>
      </c>
      <c r="C147" s="2">
        <f t="shared" si="17"/>
        <v>47</v>
      </c>
      <c r="D147" s="2" t="str">
        <f t="shared" si="18"/>
        <v>Thu</v>
      </c>
      <c r="E147" s="34">
        <v>43426</v>
      </c>
      <c r="F147" s="30">
        <v>48827</v>
      </c>
      <c r="G147" s="2" t="s">
        <v>283</v>
      </c>
      <c r="H147" s="30" t="s">
        <v>284</v>
      </c>
      <c r="I147" s="2">
        <v>38</v>
      </c>
      <c r="J147" s="30">
        <v>29</v>
      </c>
      <c r="K147" s="2">
        <v>197</v>
      </c>
      <c r="L147" s="30">
        <v>7261</v>
      </c>
      <c r="M147" s="2">
        <v>11</v>
      </c>
      <c r="N147" s="14">
        <v>1.6001736111111111</v>
      </c>
      <c r="O147" s="2">
        <f t="shared" si="20"/>
        <v>38.404166666666669</v>
      </c>
      <c r="P147" s="8">
        <f>VLOOKUP(F147,'SC Data'!F:K,6,FALSE)</f>
        <v>1</v>
      </c>
      <c r="Q147" s="41">
        <f t="shared" si="14"/>
        <v>0</v>
      </c>
      <c r="R147" s="41">
        <f>VLOOKUP(F147,'SC Data'!F:L,7,FALSE)</f>
        <v>1</v>
      </c>
      <c r="S147" s="41">
        <f t="shared" si="19"/>
        <v>0</v>
      </c>
      <c r="T147" s="35">
        <f>SUMIF(Activity!F:F,'Goodsin Data'!F:F,Activity!O:O)</f>
        <v>1.6001736111111109</v>
      </c>
      <c r="U147" s="41">
        <f>SUMIF('Short-Extra'!F:F,'Goodsin Data'!F:F,'Short-Extra'!N:N)</f>
        <v>0</v>
      </c>
      <c r="V147" s="41">
        <f>SUMIF('Short-Extra'!F:F,'Goodsin Data'!F:F,'Short-Extra'!O:O)</f>
        <v>4</v>
      </c>
    </row>
    <row r="148" spans="1:22" x14ac:dyDescent="0.25">
      <c r="A148" s="2">
        <f t="shared" si="15"/>
        <v>2018</v>
      </c>
      <c r="B148" s="2" t="str">
        <f t="shared" si="16"/>
        <v>Nov</v>
      </c>
      <c r="C148" s="2">
        <f t="shared" si="17"/>
        <v>47</v>
      </c>
      <c r="D148" s="2" t="str">
        <f t="shared" si="18"/>
        <v>Thu</v>
      </c>
      <c r="E148" s="34">
        <v>43426</v>
      </c>
      <c r="F148" s="30">
        <v>47368</v>
      </c>
      <c r="G148" s="2" t="s">
        <v>10</v>
      </c>
      <c r="H148" s="30" t="s">
        <v>248</v>
      </c>
      <c r="I148" s="2">
        <v>14</v>
      </c>
      <c r="J148" s="30">
        <v>27</v>
      </c>
      <c r="K148" s="2">
        <v>1</v>
      </c>
      <c r="L148" s="30">
        <v>1944</v>
      </c>
      <c r="M148" s="2">
        <v>5</v>
      </c>
      <c r="N148" s="14">
        <v>0.25222222222222224</v>
      </c>
      <c r="O148" s="2">
        <f t="shared" si="20"/>
        <v>6.0533333333333337</v>
      </c>
      <c r="P148" s="8">
        <f>VLOOKUP(F148,'SC Data'!F:K,6,FALSE)</f>
        <v>1</v>
      </c>
      <c r="Q148" s="41">
        <f t="shared" si="14"/>
        <v>0</v>
      </c>
      <c r="R148" s="41">
        <f>VLOOKUP(F148,'SC Data'!F:L,7,FALSE)</f>
        <v>1</v>
      </c>
      <c r="S148" s="41">
        <f t="shared" si="19"/>
        <v>0</v>
      </c>
      <c r="T148" s="35">
        <f>SUMIF(Activity!F:F,'Goodsin Data'!F:F,Activity!O:O)</f>
        <v>0.25222222222222224</v>
      </c>
      <c r="U148" s="41">
        <f>SUMIF('Short-Extra'!F:F,'Goodsin Data'!F:F,'Short-Extra'!N:N)</f>
        <v>0</v>
      </c>
      <c r="V148" s="41">
        <f>SUMIF('Short-Extra'!F:F,'Goodsin Data'!F:F,'Short-Extra'!O:O)</f>
        <v>0</v>
      </c>
    </row>
    <row r="149" spans="1:22" x14ac:dyDescent="0.25">
      <c r="A149" s="2">
        <f t="shared" si="15"/>
        <v>2018</v>
      </c>
      <c r="B149" s="2" t="str">
        <f t="shared" si="16"/>
        <v>Nov</v>
      </c>
      <c r="C149" s="2">
        <f t="shared" si="17"/>
        <v>47</v>
      </c>
      <c r="D149" s="2" t="str">
        <f t="shared" si="18"/>
        <v>Thu</v>
      </c>
      <c r="E149" s="34">
        <v>43426</v>
      </c>
      <c r="F149" s="30">
        <v>38361</v>
      </c>
      <c r="G149" s="2" t="s">
        <v>53</v>
      </c>
      <c r="H149" s="30" t="s">
        <v>249</v>
      </c>
      <c r="I149" s="2">
        <v>20</v>
      </c>
      <c r="J149" s="30">
        <v>32</v>
      </c>
      <c r="K149" s="2">
        <v>5</v>
      </c>
      <c r="L149" s="30">
        <v>6650</v>
      </c>
      <c r="M149" s="2">
        <v>7</v>
      </c>
      <c r="N149" s="14">
        <v>0.39961805555555557</v>
      </c>
      <c r="O149" s="2">
        <f t="shared" si="20"/>
        <v>9.5908333333333342</v>
      </c>
      <c r="P149" s="8">
        <f>VLOOKUP(F149,'SC Data'!F:K,6,FALSE)</f>
        <v>1</v>
      </c>
      <c r="Q149" s="41">
        <f t="shared" si="14"/>
        <v>0</v>
      </c>
      <c r="R149" s="41">
        <f>VLOOKUP(F149,'SC Data'!F:L,7,FALSE)</f>
        <v>1</v>
      </c>
      <c r="S149" s="41">
        <f t="shared" si="19"/>
        <v>0</v>
      </c>
      <c r="T149" s="35">
        <f>SUMIF(Activity!F:F,'Goodsin Data'!F:F,Activity!O:O)</f>
        <v>0.39961805555555557</v>
      </c>
      <c r="U149" s="41">
        <f>SUMIF('Short-Extra'!F:F,'Goodsin Data'!F:F,'Short-Extra'!N:N)</f>
        <v>0</v>
      </c>
      <c r="V149" s="41">
        <f>SUMIF('Short-Extra'!F:F,'Goodsin Data'!F:F,'Short-Extra'!O:O)</f>
        <v>0</v>
      </c>
    </row>
    <row r="150" spans="1:22" x14ac:dyDescent="0.25">
      <c r="A150" s="2">
        <f t="shared" si="15"/>
        <v>2018</v>
      </c>
      <c r="B150" s="2" t="str">
        <f t="shared" si="16"/>
        <v>Nov</v>
      </c>
      <c r="C150" s="2">
        <f t="shared" si="17"/>
        <v>47</v>
      </c>
      <c r="D150" s="2" t="str">
        <f t="shared" si="18"/>
        <v>Thu</v>
      </c>
      <c r="E150" s="34">
        <v>43426</v>
      </c>
      <c r="F150" s="30" t="s">
        <v>285</v>
      </c>
      <c r="G150" s="2" t="s">
        <v>286</v>
      </c>
      <c r="H150" s="30" t="s">
        <v>287</v>
      </c>
      <c r="I150" s="2">
        <v>8</v>
      </c>
      <c r="J150" s="30">
        <v>24</v>
      </c>
      <c r="K150" s="2">
        <v>1</v>
      </c>
      <c r="L150" s="30">
        <v>1152</v>
      </c>
      <c r="M150" s="2">
        <v>2</v>
      </c>
      <c r="N150" s="14">
        <v>4.0185185185185185E-2</v>
      </c>
      <c r="O150" s="2">
        <f t="shared" si="20"/>
        <v>0.96444444444444444</v>
      </c>
      <c r="P150" s="8">
        <f>VLOOKUP(F150,'SC Data'!F:K,6,FALSE)</f>
        <v>1</v>
      </c>
      <c r="Q150" s="41">
        <f t="shared" si="14"/>
        <v>0</v>
      </c>
      <c r="R150" s="41">
        <f>VLOOKUP(F150,'SC Data'!F:L,7,FALSE)</f>
        <v>1</v>
      </c>
      <c r="S150" s="41">
        <f t="shared" si="19"/>
        <v>0</v>
      </c>
      <c r="T150" s="35">
        <f>SUMIF(Activity!F:F,'Goodsin Data'!F:F,Activity!O:O)</f>
        <v>4.0185185185185185E-2</v>
      </c>
      <c r="U150" s="41">
        <f>SUMIF('Short-Extra'!F:F,'Goodsin Data'!F:F,'Short-Extra'!N:N)</f>
        <v>0</v>
      </c>
      <c r="V150" s="41">
        <f>SUMIF('Short-Extra'!F:F,'Goodsin Data'!F:F,'Short-Extra'!O:O)</f>
        <v>0</v>
      </c>
    </row>
    <row r="151" spans="1:22" x14ac:dyDescent="0.25">
      <c r="A151" s="2">
        <f t="shared" si="15"/>
        <v>2018</v>
      </c>
      <c r="B151" s="2" t="str">
        <f t="shared" si="16"/>
        <v>Nov</v>
      </c>
      <c r="C151" s="2">
        <f t="shared" si="17"/>
        <v>47</v>
      </c>
      <c r="D151" s="2" t="str">
        <f t="shared" si="18"/>
        <v>Thu</v>
      </c>
      <c r="E151" s="34">
        <v>43426</v>
      </c>
      <c r="F151" s="30">
        <v>49060</v>
      </c>
      <c r="G151" s="2" t="s">
        <v>288</v>
      </c>
      <c r="H151" s="30" t="s">
        <v>289</v>
      </c>
      <c r="I151" s="2">
        <v>3</v>
      </c>
      <c r="J151" s="30">
        <v>3</v>
      </c>
      <c r="K151" s="2">
        <v>25</v>
      </c>
      <c r="L151" s="30">
        <v>452</v>
      </c>
      <c r="M151" s="2">
        <v>12</v>
      </c>
      <c r="N151" s="14">
        <v>0.35251157407407407</v>
      </c>
      <c r="O151" s="2">
        <f t="shared" si="20"/>
        <v>8.4602777777777778</v>
      </c>
      <c r="P151" s="8">
        <f>VLOOKUP(F151,'SC Data'!F:K,6,FALSE)</f>
        <v>1</v>
      </c>
      <c r="Q151" s="41">
        <f t="shared" si="14"/>
        <v>0</v>
      </c>
      <c r="R151" s="41">
        <f>VLOOKUP(F151,'SC Data'!F:L,7,FALSE)</f>
        <v>1</v>
      </c>
      <c r="S151" s="41">
        <f t="shared" si="19"/>
        <v>0</v>
      </c>
      <c r="T151" s="35">
        <f>SUMIF(Activity!F:F,'Goodsin Data'!F:F,Activity!O:O)</f>
        <v>0.35251157407407407</v>
      </c>
      <c r="U151" s="41">
        <f>SUMIF('Short-Extra'!F:F,'Goodsin Data'!F:F,'Short-Extra'!N:N)</f>
        <v>0</v>
      </c>
      <c r="V151" s="41">
        <f>SUMIF('Short-Extra'!F:F,'Goodsin Data'!F:F,'Short-Extra'!O:O)</f>
        <v>0</v>
      </c>
    </row>
    <row r="152" spans="1:22" x14ac:dyDescent="0.25">
      <c r="A152" s="2">
        <f t="shared" si="15"/>
        <v>2018</v>
      </c>
      <c r="B152" s="2" t="str">
        <f t="shared" si="16"/>
        <v>Nov</v>
      </c>
      <c r="C152" s="2">
        <f t="shared" si="17"/>
        <v>47</v>
      </c>
      <c r="D152" s="2" t="str">
        <f t="shared" si="18"/>
        <v>Thu</v>
      </c>
      <c r="E152" s="34">
        <v>43426</v>
      </c>
      <c r="F152" s="30" t="s">
        <v>290</v>
      </c>
      <c r="G152" s="2" t="s">
        <v>291</v>
      </c>
      <c r="H152" s="30" t="s">
        <v>292</v>
      </c>
      <c r="I152" s="2">
        <v>19</v>
      </c>
      <c r="J152" s="30">
        <v>24</v>
      </c>
      <c r="K152" s="2">
        <v>51</v>
      </c>
      <c r="L152" s="30">
        <v>2897</v>
      </c>
      <c r="M152" s="2">
        <v>12</v>
      </c>
      <c r="N152" s="14">
        <v>1.017037037037037</v>
      </c>
      <c r="O152" s="2">
        <f t="shared" si="20"/>
        <v>24.408888888888889</v>
      </c>
      <c r="P152" s="8">
        <f>VLOOKUP(F152,'SC Data'!F:K,6,FALSE)</f>
        <v>1</v>
      </c>
      <c r="Q152" s="41">
        <f t="shared" si="14"/>
        <v>0</v>
      </c>
      <c r="R152" s="41">
        <f>VLOOKUP(F152,'SC Data'!F:L,7,FALSE)</f>
        <v>1</v>
      </c>
      <c r="S152" s="41">
        <f t="shared" si="19"/>
        <v>0</v>
      </c>
      <c r="T152" s="35">
        <f>SUMIF(Activity!F:F,'Goodsin Data'!F:F,Activity!O:O)</f>
        <v>1.0170370370370372</v>
      </c>
      <c r="U152" s="41">
        <f>SUMIF('Short-Extra'!F:F,'Goodsin Data'!F:F,'Short-Extra'!N:N)</f>
        <v>0</v>
      </c>
      <c r="V152" s="41">
        <f>SUMIF('Short-Extra'!F:F,'Goodsin Data'!F:F,'Short-Extra'!O:O)</f>
        <v>0</v>
      </c>
    </row>
    <row r="153" spans="1:22" x14ac:dyDescent="0.25">
      <c r="A153" s="2">
        <f t="shared" si="15"/>
        <v>2018</v>
      </c>
      <c r="B153" s="2" t="str">
        <f t="shared" si="16"/>
        <v>Nov</v>
      </c>
      <c r="C153" s="2">
        <f t="shared" si="17"/>
        <v>47</v>
      </c>
      <c r="D153" s="2" t="str">
        <f t="shared" si="18"/>
        <v>Thu</v>
      </c>
      <c r="E153" s="34">
        <v>43426</v>
      </c>
      <c r="F153" s="30">
        <v>48858</v>
      </c>
      <c r="G153" s="2" t="s">
        <v>293</v>
      </c>
      <c r="H153" s="30" t="s">
        <v>294</v>
      </c>
      <c r="I153" s="2">
        <v>8</v>
      </c>
      <c r="J153" s="30">
        <v>13</v>
      </c>
      <c r="K153" s="2">
        <v>33</v>
      </c>
      <c r="L153" s="30">
        <v>1151</v>
      </c>
      <c r="M153" s="2">
        <v>11</v>
      </c>
      <c r="N153" s="14">
        <v>0.1112962962962963</v>
      </c>
      <c r="O153" s="2">
        <f t="shared" si="20"/>
        <v>2.6711111111111112</v>
      </c>
      <c r="P153" s="8">
        <f>VLOOKUP(F153,'SC Data'!F:K,6,FALSE)</f>
        <v>1</v>
      </c>
      <c r="Q153" s="41">
        <f t="shared" si="14"/>
        <v>0</v>
      </c>
      <c r="R153" s="41">
        <f>VLOOKUP(F153,'SC Data'!F:L,7,FALSE)</f>
        <v>1</v>
      </c>
      <c r="S153" s="41">
        <f t="shared" si="19"/>
        <v>0</v>
      </c>
      <c r="T153" s="35">
        <f>SUMIF(Activity!F:F,'Goodsin Data'!F:F,Activity!O:O)</f>
        <v>0.1112962962962963</v>
      </c>
      <c r="U153" s="41">
        <f>SUMIF('Short-Extra'!F:F,'Goodsin Data'!F:F,'Short-Extra'!N:N)</f>
        <v>0</v>
      </c>
      <c r="V153" s="41">
        <f>SUMIF('Short-Extra'!F:F,'Goodsin Data'!F:F,'Short-Extra'!O:O)</f>
        <v>0</v>
      </c>
    </row>
    <row r="154" spans="1:22" x14ac:dyDescent="0.25">
      <c r="A154" s="2">
        <f t="shared" si="15"/>
        <v>2018</v>
      </c>
      <c r="B154" s="2" t="str">
        <f t="shared" si="16"/>
        <v>Nov</v>
      </c>
      <c r="C154" s="2">
        <f t="shared" si="17"/>
        <v>47</v>
      </c>
      <c r="D154" s="2" t="str">
        <f t="shared" si="18"/>
        <v>Thu</v>
      </c>
      <c r="E154" s="34">
        <v>43426</v>
      </c>
      <c r="F154" s="30" t="s">
        <v>510</v>
      </c>
      <c r="G154" s="2" t="s">
        <v>511</v>
      </c>
      <c r="H154" s="30" t="s">
        <v>512</v>
      </c>
      <c r="I154" s="2">
        <v>10</v>
      </c>
      <c r="J154" s="30">
        <v>29</v>
      </c>
      <c r="K154" s="2">
        <v>1</v>
      </c>
      <c r="L154" s="30">
        <v>1392</v>
      </c>
      <c r="M154" s="2">
        <v>2</v>
      </c>
      <c r="N154" s="14">
        <v>6.7060185185185181E-2</v>
      </c>
      <c r="O154" s="2">
        <f t="shared" si="20"/>
        <v>1.6094444444444442</v>
      </c>
      <c r="P154" s="8">
        <f>VLOOKUP(F154,'SC Data'!F:K,6,FALSE)</f>
        <v>1</v>
      </c>
      <c r="Q154" s="41">
        <f t="shared" si="14"/>
        <v>0</v>
      </c>
      <c r="R154" s="41">
        <f>VLOOKUP(F154,'SC Data'!F:L,7,FALSE)</f>
        <v>1</v>
      </c>
      <c r="S154" s="41">
        <f t="shared" si="19"/>
        <v>0</v>
      </c>
      <c r="T154" s="35">
        <f>SUMIF(Activity!F:F,'Goodsin Data'!F:F,Activity!O:O)</f>
        <v>6.7060185185185195E-2</v>
      </c>
      <c r="U154" s="41">
        <f>SUMIF('Short-Extra'!F:F,'Goodsin Data'!F:F,'Short-Extra'!N:N)</f>
        <v>0</v>
      </c>
      <c r="V154" s="41">
        <f>SUMIF('Short-Extra'!F:F,'Goodsin Data'!F:F,'Short-Extra'!O:O)</f>
        <v>0</v>
      </c>
    </row>
    <row r="155" spans="1:22" x14ac:dyDescent="0.25">
      <c r="A155" s="2">
        <f t="shared" si="15"/>
        <v>2018</v>
      </c>
      <c r="B155" s="2" t="str">
        <f t="shared" si="16"/>
        <v>Nov</v>
      </c>
      <c r="C155" s="2">
        <f t="shared" si="17"/>
        <v>47</v>
      </c>
      <c r="D155" s="2" t="str">
        <f t="shared" si="18"/>
        <v>Thu</v>
      </c>
      <c r="E155" s="34">
        <v>43426</v>
      </c>
      <c r="F155" s="30" t="s">
        <v>513</v>
      </c>
      <c r="G155" s="2" t="s">
        <v>514</v>
      </c>
      <c r="H155" s="30" t="s">
        <v>515</v>
      </c>
      <c r="I155" s="2">
        <v>12</v>
      </c>
      <c r="J155" s="30">
        <v>29</v>
      </c>
      <c r="K155" s="2">
        <v>2</v>
      </c>
      <c r="L155" s="30">
        <v>1818</v>
      </c>
      <c r="M155" s="2">
        <v>2</v>
      </c>
      <c r="N155" s="14">
        <v>0.10045138888888888</v>
      </c>
      <c r="O155" s="2">
        <f t="shared" si="20"/>
        <v>2.4108333333333332</v>
      </c>
      <c r="P155" s="8">
        <f>VLOOKUP(F155,'SC Data'!F:K,6,FALSE)</f>
        <v>1</v>
      </c>
      <c r="Q155" s="41">
        <f t="shared" si="14"/>
        <v>0</v>
      </c>
      <c r="R155" s="41">
        <f>VLOOKUP(F155,'SC Data'!F:L,7,FALSE)</f>
        <v>1</v>
      </c>
      <c r="S155" s="41">
        <f t="shared" si="19"/>
        <v>0</v>
      </c>
      <c r="T155" s="35">
        <f>SUMIF(Activity!F:F,'Goodsin Data'!F:F,Activity!O:O)</f>
        <v>0.1004513888888889</v>
      </c>
      <c r="U155" s="41">
        <f>SUMIF('Short-Extra'!F:F,'Goodsin Data'!F:F,'Short-Extra'!N:N)</f>
        <v>0</v>
      </c>
      <c r="V155" s="41">
        <f>SUMIF('Short-Extra'!F:F,'Goodsin Data'!F:F,'Short-Extra'!O:O)</f>
        <v>0</v>
      </c>
    </row>
    <row r="156" spans="1:22" x14ac:dyDescent="0.25">
      <c r="A156" s="2">
        <f t="shared" si="15"/>
        <v>2018</v>
      </c>
      <c r="B156" s="2" t="str">
        <f t="shared" si="16"/>
        <v>Nov</v>
      </c>
      <c r="C156" s="2">
        <f t="shared" si="17"/>
        <v>47</v>
      </c>
      <c r="D156" s="2" t="str">
        <f t="shared" si="18"/>
        <v>Thu</v>
      </c>
      <c r="E156" s="34">
        <v>43426</v>
      </c>
      <c r="F156" s="30" t="s">
        <v>946</v>
      </c>
      <c r="G156" s="2" t="s">
        <v>947</v>
      </c>
      <c r="H156" s="30" t="s">
        <v>948</v>
      </c>
      <c r="I156" s="2">
        <v>0</v>
      </c>
      <c r="J156" s="30">
        <v>0</v>
      </c>
      <c r="K156" s="2">
        <v>1</v>
      </c>
      <c r="L156" s="30">
        <v>2</v>
      </c>
      <c r="M156" s="2">
        <v>1</v>
      </c>
      <c r="N156" s="14">
        <v>1.2268518518518518E-3</v>
      </c>
      <c r="O156" s="2">
        <f t="shared" si="20"/>
        <v>2.9444444444444443E-2</v>
      </c>
      <c r="P156" s="8">
        <f>VLOOKUP(F156,'SC Data'!F:K,6,FALSE)</f>
        <v>1</v>
      </c>
      <c r="Q156" s="41">
        <f t="shared" si="14"/>
        <v>0</v>
      </c>
      <c r="R156" s="41">
        <f>VLOOKUP(F156,'SC Data'!F:L,7,FALSE)</f>
        <v>1</v>
      </c>
      <c r="S156" s="41">
        <f t="shared" si="19"/>
        <v>0</v>
      </c>
      <c r="T156" s="35">
        <f>SUMIF(Activity!F:F,'Goodsin Data'!F:F,Activity!O:O)</f>
        <v>1.2268518518518518E-3</v>
      </c>
      <c r="U156" s="41">
        <f>SUMIF('Short-Extra'!F:F,'Goodsin Data'!F:F,'Short-Extra'!N:N)</f>
        <v>0</v>
      </c>
      <c r="V156" s="41">
        <f>SUMIF('Short-Extra'!F:F,'Goodsin Data'!F:F,'Short-Extra'!O:O)</f>
        <v>0</v>
      </c>
    </row>
    <row r="157" spans="1:22" x14ac:dyDescent="0.25">
      <c r="A157" s="2">
        <f t="shared" si="15"/>
        <v>2018</v>
      </c>
      <c r="B157" s="2" t="str">
        <f t="shared" si="16"/>
        <v>Nov</v>
      </c>
      <c r="C157" s="2">
        <f t="shared" si="17"/>
        <v>47</v>
      </c>
      <c r="D157" s="2" t="str">
        <f t="shared" si="18"/>
        <v>Thu</v>
      </c>
      <c r="E157" s="28">
        <v>43426</v>
      </c>
      <c r="F157" s="30">
        <v>47353</v>
      </c>
      <c r="G157" s="2" t="s">
        <v>804</v>
      </c>
      <c r="H157" s="30" t="s">
        <v>949</v>
      </c>
      <c r="I157" s="2">
        <v>193</v>
      </c>
      <c r="J157" s="30">
        <v>83</v>
      </c>
      <c r="K157" s="2">
        <v>63</v>
      </c>
      <c r="L157" s="30">
        <v>42959</v>
      </c>
      <c r="M157" s="2">
        <v>14</v>
      </c>
      <c r="N157" s="14">
        <v>2.0107175925925924</v>
      </c>
      <c r="O157" s="2">
        <f t="shared" si="20"/>
        <v>48.257222222222218</v>
      </c>
      <c r="P157" s="8">
        <f>VLOOKUP(F157,'SC Data'!F:K,6,FALSE)</f>
        <v>1</v>
      </c>
      <c r="Q157" s="41">
        <f t="shared" si="14"/>
        <v>0</v>
      </c>
      <c r="R157" s="41">
        <f>VLOOKUP(F157,'SC Data'!F:L,7,FALSE)</f>
        <v>1</v>
      </c>
      <c r="S157" s="41">
        <f t="shared" si="19"/>
        <v>0</v>
      </c>
      <c r="T157" s="35">
        <f>SUMIF(Activity!F:F,'Goodsin Data'!F:F,Activity!O:O)</f>
        <v>2.0107175925925929</v>
      </c>
      <c r="U157" s="41">
        <f>SUMIF('Short-Extra'!F:F,'Goodsin Data'!F:F,'Short-Extra'!N:N)</f>
        <v>0</v>
      </c>
      <c r="V157" s="41">
        <f>SUMIF('Short-Extra'!F:F,'Goodsin Data'!F:F,'Short-Extra'!O:O)</f>
        <v>0</v>
      </c>
    </row>
    <row r="158" spans="1:22" x14ac:dyDescent="0.25">
      <c r="A158" s="2">
        <f t="shared" si="15"/>
        <v>2018</v>
      </c>
      <c r="B158" s="2" t="str">
        <f t="shared" si="16"/>
        <v>Nov</v>
      </c>
      <c r="C158" s="2">
        <f t="shared" si="17"/>
        <v>47</v>
      </c>
      <c r="D158" s="2" t="str">
        <f t="shared" si="18"/>
        <v>Fri</v>
      </c>
      <c r="E158" s="34">
        <v>43427</v>
      </c>
      <c r="F158" s="30" t="s">
        <v>295</v>
      </c>
      <c r="G158" s="2" t="s">
        <v>296</v>
      </c>
      <c r="H158" s="30" t="s">
        <v>297</v>
      </c>
      <c r="I158" s="2">
        <v>7</v>
      </c>
      <c r="J158" s="30">
        <v>29</v>
      </c>
      <c r="K158" s="2">
        <v>1</v>
      </c>
      <c r="L158" s="30">
        <v>1218</v>
      </c>
      <c r="M158" s="2">
        <v>2</v>
      </c>
      <c r="N158" s="14">
        <v>2.0428240740740743E-2</v>
      </c>
      <c r="O158" s="2">
        <f t="shared" si="20"/>
        <v>0.49027777777777781</v>
      </c>
      <c r="P158" s="8">
        <f>VLOOKUP(F158,'SC Data'!F:K,6,FALSE)</f>
        <v>1</v>
      </c>
      <c r="Q158" s="41">
        <f t="shared" si="14"/>
        <v>0</v>
      </c>
      <c r="R158" s="41">
        <f>VLOOKUP(F158,'SC Data'!F:L,7,FALSE)</f>
        <v>1</v>
      </c>
      <c r="S158" s="41">
        <f t="shared" si="19"/>
        <v>0</v>
      </c>
      <c r="T158" s="35">
        <f>SUMIF(Activity!F:F,'Goodsin Data'!F:F,Activity!O:O)</f>
        <v>2.042824074074074E-2</v>
      </c>
      <c r="U158" s="41">
        <f>SUMIF('Short-Extra'!F:F,'Goodsin Data'!F:F,'Short-Extra'!N:N)</f>
        <v>0</v>
      </c>
      <c r="V158" s="41">
        <f>SUMIF('Short-Extra'!F:F,'Goodsin Data'!F:F,'Short-Extra'!O:O)</f>
        <v>0</v>
      </c>
    </row>
    <row r="159" spans="1:22" x14ac:dyDescent="0.25">
      <c r="A159" s="2">
        <f t="shared" si="15"/>
        <v>2018</v>
      </c>
      <c r="B159" s="2" t="str">
        <f t="shared" si="16"/>
        <v>Nov</v>
      </c>
      <c r="C159" s="2">
        <f t="shared" si="17"/>
        <v>47</v>
      </c>
      <c r="D159" s="2" t="str">
        <f t="shared" si="18"/>
        <v>Fri</v>
      </c>
      <c r="E159" s="34">
        <v>43427</v>
      </c>
      <c r="F159" s="30" t="s">
        <v>298</v>
      </c>
      <c r="G159" s="2" t="s">
        <v>299</v>
      </c>
      <c r="H159" s="30" t="s">
        <v>300</v>
      </c>
      <c r="I159" s="2">
        <v>8</v>
      </c>
      <c r="J159" s="30">
        <v>27</v>
      </c>
      <c r="K159" s="2">
        <v>1</v>
      </c>
      <c r="L159" s="30">
        <v>1701</v>
      </c>
      <c r="M159" s="2">
        <v>17</v>
      </c>
      <c r="N159" s="14">
        <v>0.14937500000000001</v>
      </c>
      <c r="O159" s="2">
        <f t="shared" si="20"/>
        <v>3.585</v>
      </c>
      <c r="P159" s="8">
        <f>VLOOKUP(F159,'SC Data'!F:K,6,FALSE)</f>
        <v>1</v>
      </c>
      <c r="Q159" s="41">
        <f t="shared" si="14"/>
        <v>0</v>
      </c>
      <c r="R159" s="41">
        <f>VLOOKUP(F159,'SC Data'!F:L,7,FALSE)</f>
        <v>1</v>
      </c>
      <c r="S159" s="41">
        <f t="shared" si="19"/>
        <v>0</v>
      </c>
      <c r="T159" s="35">
        <f>SUMIF(Activity!F:F,'Goodsin Data'!F:F,Activity!O:O)</f>
        <v>0.14937500000000001</v>
      </c>
      <c r="U159" s="41">
        <f>SUMIF('Short-Extra'!F:F,'Goodsin Data'!F:F,'Short-Extra'!N:N)</f>
        <v>0</v>
      </c>
      <c r="V159" s="41">
        <f>SUMIF('Short-Extra'!F:F,'Goodsin Data'!F:F,'Short-Extra'!O:O)</f>
        <v>0</v>
      </c>
    </row>
    <row r="160" spans="1:22" x14ac:dyDescent="0.25">
      <c r="A160" s="2">
        <f t="shared" si="15"/>
        <v>2018</v>
      </c>
      <c r="B160" s="2" t="str">
        <f t="shared" si="16"/>
        <v>Nov</v>
      </c>
      <c r="C160" s="2">
        <f t="shared" si="17"/>
        <v>47</v>
      </c>
      <c r="D160" s="2" t="str">
        <f t="shared" si="18"/>
        <v>Fri</v>
      </c>
      <c r="E160" s="34">
        <v>43427</v>
      </c>
      <c r="F160" s="30">
        <v>47432</v>
      </c>
      <c r="G160" s="2" t="s">
        <v>74</v>
      </c>
      <c r="H160" s="30" t="s">
        <v>301</v>
      </c>
      <c r="I160" s="2">
        <v>17</v>
      </c>
      <c r="J160" s="30">
        <v>32</v>
      </c>
      <c r="K160" s="2">
        <v>11</v>
      </c>
      <c r="L160" s="30">
        <v>2712</v>
      </c>
      <c r="M160" s="2">
        <v>3</v>
      </c>
      <c r="N160" s="14">
        <v>8.6400462962962957E-2</v>
      </c>
      <c r="O160" s="2">
        <f t="shared" si="20"/>
        <v>2.0736111111111111</v>
      </c>
      <c r="P160" s="8">
        <f>VLOOKUP(F160,'SC Data'!F:K,6,FALSE)</f>
        <v>1</v>
      </c>
      <c r="Q160" s="41">
        <f t="shared" si="14"/>
        <v>0</v>
      </c>
      <c r="R160" s="41">
        <f>VLOOKUP(F160,'SC Data'!F:L,7,FALSE)</f>
        <v>1</v>
      </c>
      <c r="S160" s="41">
        <f t="shared" si="19"/>
        <v>0</v>
      </c>
      <c r="T160" s="35">
        <f>SUMIF(Activity!F:F,'Goodsin Data'!F:F,Activity!O:O)</f>
        <v>8.6400462962962957E-2</v>
      </c>
      <c r="U160" s="41">
        <f>SUMIF('Short-Extra'!F:F,'Goodsin Data'!F:F,'Short-Extra'!N:N)</f>
        <v>0</v>
      </c>
      <c r="V160" s="41">
        <f>SUMIF('Short-Extra'!F:F,'Goodsin Data'!F:F,'Short-Extra'!O:O)</f>
        <v>0</v>
      </c>
    </row>
    <row r="161" spans="1:22" x14ac:dyDescent="0.25">
      <c r="A161" s="2">
        <f t="shared" si="15"/>
        <v>2018</v>
      </c>
      <c r="B161" s="2" t="str">
        <f t="shared" si="16"/>
        <v>Nov</v>
      </c>
      <c r="C161" s="2">
        <f t="shared" si="17"/>
        <v>47</v>
      </c>
      <c r="D161" s="2" t="str">
        <f t="shared" si="18"/>
        <v>Fri</v>
      </c>
      <c r="E161" s="34">
        <v>43427</v>
      </c>
      <c r="F161" s="30" t="s">
        <v>302</v>
      </c>
      <c r="G161" s="2" t="s">
        <v>303</v>
      </c>
      <c r="H161" s="30" t="s">
        <v>304</v>
      </c>
      <c r="I161" s="2">
        <v>1</v>
      </c>
      <c r="J161" s="30">
        <v>0</v>
      </c>
      <c r="K161" s="2">
        <v>3</v>
      </c>
      <c r="L161" s="30">
        <v>262</v>
      </c>
      <c r="M161" s="2">
        <v>1</v>
      </c>
      <c r="N161" s="14">
        <v>2.8749999999999998E-2</v>
      </c>
      <c r="O161" s="2">
        <f t="shared" si="20"/>
        <v>0.69</v>
      </c>
      <c r="P161" s="8">
        <f>VLOOKUP(F161,'SC Data'!F:K,6,FALSE)</f>
        <v>1</v>
      </c>
      <c r="Q161" s="41">
        <f t="shared" si="14"/>
        <v>0</v>
      </c>
      <c r="R161" s="41">
        <f>VLOOKUP(F161,'SC Data'!F:L,7,FALSE)</f>
        <v>1</v>
      </c>
      <c r="S161" s="41">
        <f t="shared" si="19"/>
        <v>0</v>
      </c>
      <c r="T161" s="35">
        <f>SUMIF(Activity!F:F,'Goodsin Data'!F:F,Activity!O:O)</f>
        <v>2.8749999999999998E-2</v>
      </c>
      <c r="U161" s="41">
        <f>SUMIF('Short-Extra'!F:F,'Goodsin Data'!F:F,'Short-Extra'!N:N)</f>
        <v>0</v>
      </c>
      <c r="V161" s="41">
        <f>SUMIF('Short-Extra'!F:F,'Goodsin Data'!F:F,'Short-Extra'!O:O)</f>
        <v>0</v>
      </c>
    </row>
    <row r="162" spans="1:22" x14ac:dyDescent="0.25">
      <c r="A162" s="2">
        <f t="shared" si="15"/>
        <v>2018</v>
      </c>
      <c r="B162" s="2" t="str">
        <f t="shared" si="16"/>
        <v>Nov</v>
      </c>
      <c r="C162" s="2">
        <f t="shared" si="17"/>
        <v>47</v>
      </c>
      <c r="D162" s="2" t="str">
        <f t="shared" si="18"/>
        <v>Fri</v>
      </c>
      <c r="E162" s="34">
        <v>43427</v>
      </c>
      <c r="F162" s="30" t="s">
        <v>305</v>
      </c>
      <c r="G162" s="2" t="s">
        <v>306</v>
      </c>
      <c r="H162" s="30" t="s">
        <v>307</v>
      </c>
      <c r="I162" s="2">
        <v>10</v>
      </c>
      <c r="J162" s="30">
        <v>26</v>
      </c>
      <c r="K162" s="2">
        <v>1</v>
      </c>
      <c r="L162" s="30">
        <v>1638</v>
      </c>
      <c r="M162" s="2">
        <v>2</v>
      </c>
      <c r="N162" s="14">
        <v>4.9490740740740745E-2</v>
      </c>
      <c r="O162" s="2">
        <f t="shared" si="20"/>
        <v>1.1877777777777778</v>
      </c>
      <c r="P162" s="8">
        <f>VLOOKUP(F162,'SC Data'!F:K,6,FALSE)</f>
        <v>1</v>
      </c>
      <c r="Q162" s="41">
        <f t="shared" si="14"/>
        <v>0</v>
      </c>
      <c r="R162" s="41">
        <f>VLOOKUP(F162,'SC Data'!F:L,7,FALSE)</f>
        <v>1</v>
      </c>
      <c r="S162" s="41">
        <f t="shared" si="19"/>
        <v>0</v>
      </c>
      <c r="T162" s="35">
        <f>SUMIF(Activity!F:F,'Goodsin Data'!F:F,Activity!O:O)</f>
        <v>4.9490740740740738E-2</v>
      </c>
      <c r="U162" s="41">
        <f>SUMIF('Short-Extra'!F:F,'Goodsin Data'!F:F,'Short-Extra'!N:N)</f>
        <v>0</v>
      </c>
      <c r="V162" s="41">
        <f>SUMIF('Short-Extra'!F:F,'Goodsin Data'!F:F,'Short-Extra'!O:O)</f>
        <v>0</v>
      </c>
    </row>
    <row r="163" spans="1:22" x14ac:dyDescent="0.25">
      <c r="A163" s="2">
        <f t="shared" si="15"/>
        <v>2018</v>
      </c>
      <c r="B163" s="2" t="str">
        <f t="shared" si="16"/>
        <v>Nov</v>
      </c>
      <c r="C163" s="2">
        <f t="shared" si="17"/>
        <v>47</v>
      </c>
      <c r="D163" s="2" t="str">
        <f t="shared" si="18"/>
        <v>Fri</v>
      </c>
      <c r="E163" s="34">
        <v>43427</v>
      </c>
      <c r="F163" s="30">
        <v>48514</v>
      </c>
      <c r="G163" s="2" t="s">
        <v>87</v>
      </c>
      <c r="H163" s="30" t="s">
        <v>308</v>
      </c>
      <c r="I163" s="2">
        <v>10</v>
      </c>
      <c r="J163" s="30">
        <v>41</v>
      </c>
      <c r="K163" s="2">
        <v>6</v>
      </c>
      <c r="L163" s="30">
        <v>984</v>
      </c>
      <c r="M163" s="2">
        <v>4</v>
      </c>
      <c r="N163" s="14">
        <v>7.3356481481481481E-2</v>
      </c>
      <c r="O163" s="2">
        <f t="shared" si="20"/>
        <v>1.7605555555555554</v>
      </c>
      <c r="P163" s="8">
        <f>VLOOKUP(F163,'SC Data'!F:K,6,FALSE)</f>
        <v>1</v>
      </c>
      <c r="Q163" s="41">
        <f t="shared" si="14"/>
        <v>0</v>
      </c>
      <c r="R163" s="41">
        <f>VLOOKUP(F163,'SC Data'!F:L,7,FALSE)</f>
        <v>1</v>
      </c>
      <c r="S163" s="41">
        <f t="shared" si="19"/>
        <v>0</v>
      </c>
      <c r="T163" s="35">
        <f>SUMIF(Activity!F:F,'Goodsin Data'!F:F,Activity!O:O)</f>
        <v>7.3356481481481495E-2</v>
      </c>
      <c r="U163" s="41">
        <f>SUMIF('Short-Extra'!F:F,'Goodsin Data'!F:F,'Short-Extra'!N:N)</f>
        <v>0</v>
      </c>
      <c r="V163" s="41">
        <f>SUMIF('Short-Extra'!F:F,'Goodsin Data'!F:F,'Short-Extra'!O:O)</f>
        <v>0</v>
      </c>
    </row>
    <row r="164" spans="1:22" x14ac:dyDescent="0.25">
      <c r="A164" s="2">
        <f t="shared" si="15"/>
        <v>2018</v>
      </c>
      <c r="B164" s="2" t="str">
        <f t="shared" si="16"/>
        <v>Nov</v>
      </c>
      <c r="C164" s="2">
        <f t="shared" si="17"/>
        <v>47</v>
      </c>
      <c r="D164" s="2" t="str">
        <f t="shared" si="18"/>
        <v>Fri</v>
      </c>
      <c r="E164" s="34">
        <v>43427</v>
      </c>
      <c r="F164" s="30">
        <v>47413</v>
      </c>
      <c r="G164" s="2" t="s">
        <v>55</v>
      </c>
      <c r="H164" s="30" t="s">
        <v>309</v>
      </c>
      <c r="I164" s="2">
        <v>34</v>
      </c>
      <c r="J164" s="30">
        <v>29</v>
      </c>
      <c r="K164" s="2">
        <v>145</v>
      </c>
      <c r="L164" s="30">
        <v>7579</v>
      </c>
      <c r="M164" s="2">
        <v>9</v>
      </c>
      <c r="N164" s="14">
        <v>0.57739583333333333</v>
      </c>
      <c r="O164" s="2">
        <f t="shared" si="20"/>
        <v>13.8575</v>
      </c>
      <c r="P164" s="8">
        <f>VLOOKUP(F164,'SC Data'!F:K,6,FALSE)</f>
        <v>1</v>
      </c>
      <c r="Q164" s="41">
        <f t="shared" si="14"/>
        <v>0</v>
      </c>
      <c r="R164" s="41">
        <f>VLOOKUP(F164,'SC Data'!F:L,7,FALSE)</f>
        <v>1</v>
      </c>
      <c r="S164" s="41">
        <f t="shared" si="19"/>
        <v>0</v>
      </c>
      <c r="T164" s="35">
        <f>SUMIF(Activity!F:F,'Goodsin Data'!F:F,Activity!O:O)</f>
        <v>0.57739583333333333</v>
      </c>
      <c r="U164" s="41">
        <f>SUMIF('Short-Extra'!F:F,'Goodsin Data'!F:F,'Short-Extra'!N:N)</f>
        <v>3</v>
      </c>
      <c r="V164" s="41">
        <f>SUMIF('Short-Extra'!F:F,'Goodsin Data'!F:F,'Short-Extra'!O:O)</f>
        <v>4</v>
      </c>
    </row>
    <row r="165" spans="1:22" x14ac:dyDescent="0.25">
      <c r="A165" s="2">
        <f t="shared" si="15"/>
        <v>2018</v>
      </c>
      <c r="B165" s="2" t="str">
        <f t="shared" si="16"/>
        <v>Nov</v>
      </c>
      <c r="C165" s="2">
        <f t="shared" si="17"/>
        <v>47</v>
      </c>
      <c r="D165" s="2" t="str">
        <f t="shared" si="18"/>
        <v>Fri</v>
      </c>
      <c r="E165" s="34">
        <v>43427</v>
      </c>
      <c r="F165" s="30">
        <v>47380</v>
      </c>
      <c r="G165" s="2" t="s">
        <v>310</v>
      </c>
      <c r="H165" s="30" t="s">
        <v>311</v>
      </c>
      <c r="I165" s="2">
        <v>22</v>
      </c>
      <c r="J165" s="30">
        <v>26</v>
      </c>
      <c r="K165" s="2">
        <v>27</v>
      </c>
      <c r="L165" s="30">
        <v>5100</v>
      </c>
      <c r="M165" s="2">
        <v>6</v>
      </c>
      <c r="N165" s="14">
        <v>9.3796296296296308E-2</v>
      </c>
      <c r="O165" s="2">
        <f t="shared" si="20"/>
        <v>2.2511111111111113</v>
      </c>
      <c r="P165" s="8">
        <f>VLOOKUP(F165,'SC Data'!F:K,6,FALSE)</f>
        <v>1</v>
      </c>
      <c r="Q165" s="41">
        <f t="shared" si="14"/>
        <v>0</v>
      </c>
      <c r="R165" s="41">
        <f>VLOOKUP(F165,'SC Data'!F:L,7,FALSE)</f>
        <v>1</v>
      </c>
      <c r="S165" s="41">
        <f t="shared" si="19"/>
        <v>0</v>
      </c>
      <c r="T165" s="35">
        <f>SUMIF(Activity!F:F,'Goodsin Data'!F:F,Activity!O:O)</f>
        <v>9.3796296296296294E-2</v>
      </c>
      <c r="U165" s="41">
        <f>SUMIF('Short-Extra'!F:F,'Goodsin Data'!F:F,'Short-Extra'!N:N)</f>
        <v>0</v>
      </c>
      <c r="V165" s="41">
        <f>SUMIF('Short-Extra'!F:F,'Goodsin Data'!F:F,'Short-Extra'!O:O)</f>
        <v>0</v>
      </c>
    </row>
    <row r="166" spans="1:22" x14ac:dyDescent="0.25">
      <c r="A166" s="2">
        <f t="shared" si="15"/>
        <v>2018</v>
      </c>
      <c r="B166" s="2" t="str">
        <f t="shared" si="16"/>
        <v>Nov</v>
      </c>
      <c r="C166" s="2">
        <f t="shared" si="17"/>
        <v>47</v>
      </c>
      <c r="D166" s="2" t="str">
        <f t="shared" si="18"/>
        <v>Fri</v>
      </c>
      <c r="E166" s="34">
        <v>43427</v>
      </c>
      <c r="F166" s="30">
        <v>49261</v>
      </c>
      <c r="G166" s="2" t="s">
        <v>312</v>
      </c>
      <c r="H166" s="30" t="s">
        <v>313</v>
      </c>
      <c r="I166" s="2">
        <v>4</v>
      </c>
      <c r="J166" s="30">
        <v>0</v>
      </c>
      <c r="K166" s="2">
        <v>1</v>
      </c>
      <c r="L166" s="30">
        <v>1000</v>
      </c>
      <c r="M166" s="2">
        <v>2</v>
      </c>
      <c r="N166" s="14">
        <v>0.17991898148148147</v>
      </c>
      <c r="O166" s="2">
        <f t="shared" si="20"/>
        <v>4.3180555555555555</v>
      </c>
      <c r="P166" s="8">
        <f>VLOOKUP(F166,'SC Data'!F:K,6,FALSE)</f>
        <v>1</v>
      </c>
      <c r="Q166" s="41">
        <f t="shared" si="14"/>
        <v>0</v>
      </c>
      <c r="R166" s="41">
        <f>VLOOKUP(F166,'SC Data'!F:L,7,FALSE)</f>
        <v>1</v>
      </c>
      <c r="S166" s="41">
        <f t="shared" si="19"/>
        <v>0</v>
      </c>
      <c r="T166" s="35">
        <f>SUMIF(Activity!F:F,'Goodsin Data'!F:F,Activity!O:O)</f>
        <v>0.17991898148148147</v>
      </c>
      <c r="U166" s="41">
        <f>SUMIF('Short-Extra'!F:F,'Goodsin Data'!F:F,'Short-Extra'!N:N)</f>
        <v>0</v>
      </c>
      <c r="V166" s="41">
        <f>SUMIF('Short-Extra'!F:F,'Goodsin Data'!F:F,'Short-Extra'!O:O)</f>
        <v>0</v>
      </c>
    </row>
    <row r="167" spans="1:22" x14ac:dyDescent="0.25">
      <c r="A167" s="2">
        <f t="shared" si="15"/>
        <v>2018</v>
      </c>
      <c r="B167" s="2" t="str">
        <f t="shared" si="16"/>
        <v>Nov</v>
      </c>
      <c r="C167" s="2">
        <f t="shared" si="17"/>
        <v>47</v>
      </c>
      <c r="D167" s="2" t="str">
        <f t="shared" si="18"/>
        <v>Fri</v>
      </c>
      <c r="E167" s="34">
        <v>43427</v>
      </c>
      <c r="F167" s="30">
        <v>47512</v>
      </c>
      <c r="G167" s="2" t="s">
        <v>314</v>
      </c>
      <c r="H167" s="30" t="s">
        <v>315</v>
      </c>
      <c r="I167" s="2">
        <v>4</v>
      </c>
      <c r="J167" s="30">
        <v>5</v>
      </c>
      <c r="K167" s="2">
        <v>38</v>
      </c>
      <c r="L167" s="30">
        <v>215</v>
      </c>
      <c r="M167" s="2">
        <v>9</v>
      </c>
      <c r="N167" s="14">
        <v>0.22988425925925926</v>
      </c>
      <c r="O167" s="2">
        <f t="shared" si="20"/>
        <v>5.5172222222222222</v>
      </c>
      <c r="P167" s="8">
        <f>VLOOKUP(F167,'SC Data'!F:K,6,FALSE)</f>
        <v>0</v>
      </c>
      <c r="Q167" s="41">
        <f t="shared" si="14"/>
        <v>1</v>
      </c>
      <c r="R167" s="41">
        <f>VLOOKUP(F167,'SC Data'!F:L,7,FALSE)</f>
        <v>1</v>
      </c>
      <c r="S167" s="41">
        <f t="shared" si="19"/>
        <v>0</v>
      </c>
      <c r="T167" s="35">
        <f>SUMIF(Activity!F:F,'Goodsin Data'!F:F,Activity!O:O)</f>
        <v>0.22988425925925926</v>
      </c>
      <c r="U167" s="41">
        <f>SUMIF('Short-Extra'!F:F,'Goodsin Data'!F:F,'Short-Extra'!N:N)</f>
        <v>0</v>
      </c>
      <c r="V167" s="41">
        <f>SUMIF('Short-Extra'!F:F,'Goodsin Data'!F:F,'Short-Extra'!O:O)</f>
        <v>0</v>
      </c>
    </row>
    <row r="168" spans="1:22" x14ac:dyDescent="0.25">
      <c r="A168" s="2">
        <f t="shared" si="15"/>
        <v>2018</v>
      </c>
      <c r="B168" s="2" t="str">
        <f t="shared" si="16"/>
        <v>Nov</v>
      </c>
      <c r="C168" s="2">
        <f t="shared" si="17"/>
        <v>47</v>
      </c>
      <c r="D168" s="2" t="str">
        <f t="shared" si="18"/>
        <v>Fri</v>
      </c>
      <c r="E168" s="34">
        <v>43427</v>
      </c>
      <c r="F168" s="30">
        <v>47391</v>
      </c>
      <c r="G168" s="2" t="s">
        <v>125</v>
      </c>
      <c r="H168" s="30" t="s">
        <v>954</v>
      </c>
      <c r="I168" s="2">
        <v>45</v>
      </c>
      <c r="J168" s="30">
        <v>53</v>
      </c>
      <c r="K168" s="2">
        <v>153</v>
      </c>
      <c r="L168" s="30">
        <v>5437</v>
      </c>
      <c r="M168" s="2">
        <v>3</v>
      </c>
      <c r="N168" s="14">
        <v>7.6226851851851851E-2</v>
      </c>
      <c r="O168" s="2">
        <f t="shared" si="20"/>
        <v>1.8294444444444444</v>
      </c>
      <c r="P168" s="8">
        <f>VLOOKUP(F168,'SC Data'!F:K,6,FALSE)</f>
        <v>1</v>
      </c>
      <c r="Q168" s="41">
        <f t="shared" si="14"/>
        <v>0</v>
      </c>
      <c r="R168" s="41">
        <f>VLOOKUP(F168,'SC Data'!F:L,7,FALSE)</f>
        <v>1</v>
      </c>
      <c r="S168" s="41">
        <f t="shared" si="19"/>
        <v>0</v>
      </c>
      <c r="T168" s="35">
        <f>SUMIF(Activity!F:F,'Goodsin Data'!F:F,Activity!O:O)</f>
        <v>7.6226851851851851E-2</v>
      </c>
      <c r="U168" s="41">
        <f>SUMIF('Short-Extra'!F:F,'Goodsin Data'!F:F,'Short-Extra'!N:N)</f>
        <v>0</v>
      </c>
      <c r="V168" s="41">
        <f>SUMIF('Short-Extra'!F:F,'Goodsin Data'!F:F,'Short-Extra'!O:O)</f>
        <v>0</v>
      </c>
    </row>
    <row r="169" spans="1:22" x14ac:dyDescent="0.25">
      <c r="A169" s="2">
        <f t="shared" si="15"/>
        <v>2018</v>
      </c>
      <c r="B169" s="2" t="str">
        <f t="shared" si="16"/>
        <v>Nov</v>
      </c>
      <c r="C169" s="2">
        <f t="shared" si="17"/>
        <v>47</v>
      </c>
      <c r="D169" s="2" t="str">
        <f t="shared" si="18"/>
        <v>Fri</v>
      </c>
      <c r="E169" s="34">
        <v>43427</v>
      </c>
      <c r="F169" s="30">
        <v>48686</v>
      </c>
      <c r="G169" s="2" t="s">
        <v>143</v>
      </c>
      <c r="H169" s="30" t="s">
        <v>955</v>
      </c>
      <c r="I169" s="2">
        <v>53</v>
      </c>
      <c r="J169" s="30">
        <v>48</v>
      </c>
      <c r="K169" s="2">
        <v>124</v>
      </c>
      <c r="L169" s="30">
        <v>14206</v>
      </c>
      <c r="M169" s="2">
        <v>10</v>
      </c>
      <c r="N169" s="14">
        <v>1.2352430555555556</v>
      </c>
      <c r="O169" s="2">
        <f t="shared" si="20"/>
        <v>29.645833333333336</v>
      </c>
      <c r="P169" s="8">
        <f>VLOOKUP(F169,'SC Data'!F:K,6,FALSE)</f>
        <v>1</v>
      </c>
      <c r="Q169" s="41">
        <f t="shared" si="14"/>
        <v>0</v>
      </c>
      <c r="R169" s="41">
        <f>VLOOKUP(F169,'SC Data'!F:L,7,FALSE)</f>
        <v>1</v>
      </c>
      <c r="S169" s="41">
        <f t="shared" si="19"/>
        <v>0</v>
      </c>
      <c r="T169" s="35">
        <f>SUMIF(Activity!F:F,'Goodsin Data'!F:F,Activity!O:O)</f>
        <v>1.2352430555555556</v>
      </c>
      <c r="U169" s="41">
        <f>SUMIF('Short-Extra'!F:F,'Goodsin Data'!F:F,'Short-Extra'!N:N)</f>
        <v>0</v>
      </c>
      <c r="V169" s="41">
        <f>SUMIF('Short-Extra'!F:F,'Goodsin Data'!F:F,'Short-Extra'!O:O)</f>
        <v>0</v>
      </c>
    </row>
    <row r="170" spans="1:22" x14ac:dyDescent="0.25">
      <c r="A170" s="2">
        <f t="shared" si="15"/>
        <v>2018</v>
      </c>
      <c r="B170" s="2" t="str">
        <f t="shared" si="16"/>
        <v>Nov</v>
      </c>
      <c r="C170" s="2">
        <f t="shared" si="17"/>
        <v>47</v>
      </c>
      <c r="D170" s="2" t="str">
        <f t="shared" si="18"/>
        <v>Fri</v>
      </c>
      <c r="E170" s="34">
        <v>43427</v>
      </c>
      <c r="F170" s="30">
        <v>45800</v>
      </c>
      <c r="G170" s="2" t="s">
        <v>157</v>
      </c>
      <c r="H170" s="30" t="s">
        <v>956</v>
      </c>
      <c r="I170" s="2">
        <v>135</v>
      </c>
      <c r="J170" s="30">
        <v>65</v>
      </c>
      <c r="K170" s="2">
        <v>203</v>
      </c>
      <c r="L170" s="30">
        <v>33636</v>
      </c>
      <c r="M170" s="2">
        <v>17</v>
      </c>
      <c r="N170" s="14">
        <v>4.4257291666666667</v>
      </c>
      <c r="O170" s="2">
        <f t="shared" si="20"/>
        <v>106.2175</v>
      </c>
      <c r="P170" s="8">
        <f>VLOOKUP(F170,'SC Data'!F:K,6,FALSE)</f>
        <v>1</v>
      </c>
      <c r="Q170" s="41">
        <f t="shared" si="14"/>
        <v>0</v>
      </c>
      <c r="R170" s="41">
        <f>VLOOKUP(F170,'SC Data'!F:L,7,FALSE)</f>
        <v>1</v>
      </c>
      <c r="S170" s="41">
        <f t="shared" si="19"/>
        <v>0</v>
      </c>
      <c r="T170" s="35">
        <f>SUMIF(Activity!F:F,'Goodsin Data'!F:F,Activity!O:O)</f>
        <v>4.4257291666666667</v>
      </c>
      <c r="U170" s="41">
        <f>SUMIF('Short-Extra'!F:F,'Goodsin Data'!F:F,'Short-Extra'!N:N)</f>
        <v>0</v>
      </c>
      <c r="V170" s="41">
        <f>SUMIF('Short-Extra'!F:F,'Goodsin Data'!F:F,'Short-Extra'!O:O)</f>
        <v>2</v>
      </c>
    </row>
    <row r="171" spans="1:22" x14ac:dyDescent="0.25">
      <c r="A171" s="2">
        <f t="shared" si="15"/>
        <v>2018</v>
      </c>
      <c r="B171" s="2" t="str">
        <f t="shared" si="16"/>
        <v>Nov</v>
      </c>
      <c r="C171" s="2">
        <f t="shared" si="17"/>
        <v>47</v>
      </c>
      <c r="D171" s="2" t="str">
        <f t="shared" si="18"/>
        <v>Fri</v>
      </c>
      <c r="E171" s="28">
        <v>43427</v>
      </c>
      <c r="F171" s="30" t="s">
        <v>960</v>
      </c>
      <c r="G171" s="2" t="s">
        <v>952</v>
      </c>
      <c r="H171" s="30" t="s">
        <v>961</v>
      </c>
      <c r="I171" s="2">
        <v>0</v>
      </c>
      <c r="J171" s="30">
        <v>0</v>
      </c>
      <c r="K171" s="2">
        <v>2</v>
      </c>
      <c r="L171" s="30">
        <v>3</v>
      </c>
      <c r="M171" s="2">
        <v>1</v>
      </c>
      <c r="N171" s="14">
        <v>4.8495370370370368E-3</v>
      </c>
      <c r="O171" s="2">
        <f t="shared" si="20"/>
        <v>0.11638888888888888</v>
      </c>
      <c r="P171" s="8">
        <f>VLOOKUP(F171,'SC Data'!F:K,6,FALSE)</f>
        <v>1</v>
      </c>
      <c r="Q171" s="41">
        <f t="shared" si="14"/>
        <v>0</v>
      </c>
      <c r="R171" s="41">
        <f>VLOOKUP(F171,'SC Data'!F:L,7,FALSE)</f>
        <v>1</v>
      </c>
      <c r="S171" s="41">
        <f t="shared" si="19"/>
        <v>0</v>
      </c>
      <c r="T171" s="35">
        <f>SUMIF(Activity!F:F,'Goodsin Data'!F:F,Activity!O:O)</f>
        <v>4.8495370370370368E-3</v>
      </c>
      <c r="U171" s="41">
        <f>SUMIF('Short-Extra'!F:F,'Goodsin Data'!F:F,'Short-Extra'!N:N)</f>
        <v>1</v>
      </c>
      <c r="V171" s="41">
        <f>SUMIF('Short-Extra'!F:F,'Goodsin Data'!F:F,'Short-Extra'!O:O)</f>
        <v>1</v>
      </c>
    </row>
    <row r="172" spans="1:22" x14ac:dyDescent="0.25">
      <c r="A172" s="2">
        <f t="shared" si="15"/>
        <v>2018</v>
      </c>
      <c r="B172" s="2" t="str">
        <f t="shared" si="16"/>
        <v>Nov</v>
      </c>
      <c r="C172" s="2">
        <f t="shared" si="17"/>
        <v>48</v>
      </c>
      <c r="D172" s="2" t="str">
        <f t="shared" si="18"/>
        <v>Mon</v>
      </c>
      <c r="E172" s="34">
        <v>43430</v>
      </c>
      <c r="F172" s="30">
        <v>49100</v>
      </c>
      <c r="G172" s="2" t="s">
        <v>125</v>
      </c>
      <c r="H172" s="30" t="s">
        <v>316</v>
      </c>
      <c r="I172" s="2">
        <v>46</v>
      </c>
      <c r="J172" s="30">
        <v>65</v>
      </c>
      <c r="K172" s="2">
        <v>167</v>
      </c>
      <c r="L172" s="30">
        <v>3767</v>
      </c>
      <c r="M172" s="2">
        <v>12</v>
      </c>
      <c r="N172" s="14">
        <v>1.4599421296296295</v>
      </c>
      <c r="O172" s="2">
        <f t="shared" si="20"/>
        <v>35.038611111111109</v>
      </c>
      <c r="P172" s="8">
        <f>VLOOKUP(F172,'SC Data'!F:K,6,FALSE)</f>
        <v>1</v>
      </c>
      <c r="Q172" s="41">
        <f t="shared" si="14"/>
        <v>0</v>
      </c>
      <c r="R172" s="41">
        <f>VLOOKUP(F172,'SC Data'!F:L,7,FALSE)</f>
        <v>1</v>
      </c>
      <c r="S172" s="41">
        <f t="shared" si="19"/>
        <v>0</v>
      </c>
      <c r="T172" s="35">
        <f>SUMIF(Activity!F:F,'Goodsin Data'!F:F,Activity!O:O)</f>
        <v>1.4599421296296295</v>
      </c>
      <c r="U172" s="41">
        <f>SUMIF('Short-Extra'!F:F,'Goodsin Data'!F:F,'Short-Extra'!N:N)</f>
        <v>0</v>
      </c>
      <c r="V172" s="41">
        <f>SUMIF('Short-Extra'!F:F,'Goodsin Data'!F:F,'Short-Extra'!O:O)</f>
        <v>0</v>
      </c>
    </row>
    <row r="173" spans="1:22" x14ac:dyDescent="0.25">
      <c r="A173" s="2">
        <f t="shared" si="15"/>
        <v>2018</v>
      </c>
      <c r="B173" s="2" t="str">
        <f t="shared" si="16"/>
        <v>Nov</v>
      </c>
      <c r="C173" s="2">
        <f t="shared" si="17"/>
        <v>48</v>
      </c>
      <c r="D173" s="2" t="str">
        <f t="shared" si="18"/>
        <v>Mon</v>
      </c>
      <c r="E173" s="34">
        <v>43430</v>
      </c>
      <c r="F173" s="30" t="s">
        <v>317</v>
      </c>
      <c r="G173" s="2" t="s">
        <v>318</v>
      </c>
      <c r="H173" s="30" t="s">
        <v>319</v>
      </c>
      <c r="I173" s="2">
        <v>7</v>
      </c>
      <c r="J173" s="30">
        <v>28</v>
      </c>
      <c r="K173" s="2">
        <v>9</v>
      </c>
      <c r="L173" s="30">
        <v>1294</v>
      </c>
      <c r="M173" s="2">
        <v>4</v>
      </c>
      <c r="N173" s="14">
        <v>0.11961805555555556</v>
      </c>
      <c r="O173" s="2">
        <f t="shared" si="20"/>
        <v>2.8708333333333336</v>
      </c>
      <c r="P173" s="8">
        <f>VLOOKUP(F173,'SC Data'!F:K,6,FALSE)</f>
        <v>1</v>
      </c>
      <c r="Q173" s="41">
        <f t="shared" si="14"/>
        <v>0</v>
      </c>
      <c r="R173" s="41">
        <f>VLOOKUP(F173,'SC Data'!F:L,7,FALSE)</f>
        <v>1</v>
      </c>
      <c r="S173" s="41">
        <f t="shared" si="19"/>
        <v>0</v>
      </c>
      <c r="T173" s="35">
        <f>SUMIF(Activity!F:F,'Goodsin Data'!F:F,Activity!O:O)</f>
        <v>0.11961805555555555</v>
      </c>
      <c r="U173" s="41">
        <f>SUMIF('Short-Extra'!F:F,'Goodsin Data'!F:F,'Short-Extra'!N:N)</f>
        <v>0</v>
      </c>
      <c r="V173" s="41">
        <f>SUMIF('Short-Extra'!F:F,'Goodsin Data'!F:F,'Short-Extra'!O:O)</f>
        <v>0</v>
      </c>
    </row>
    <row r="174" spans="1:22" x14ac:dyDescent="0.25">
      <c r="A174" s="2">
        <f t="shared" si="15"/>
        <v>2018</v>
      </c>
      <c r="B174" s="2" t="str">
        <f t="shared" si="16"/>
        <v>Nov</v>
      </c>
      <c r="C174" s="2">
        <f t="shared" si="17"/>
        <v>48</v>
      </c>
      <c r="D174" s="2" t="str">
        <f t="shared" si="18"/>
        <v>Mon</v>
      </c>
      <c r="E174" s="34">
        <v>43430</v>
      </c>
      <c r="F174" s="30">
        <v>49286</v>
      </c>
      <c r="G174" s="2" t="s">
        <v>157</v>
      </c>
      <c r="H174" s="30" t="s">
        <v>320</v>
      </c>
      <c r="I174" s="2">
        <v>10</v>
      </c>
      <c r="J174" s="30">
        <v>9</v>
      </c>
      <c r="K174" s="2">
        <v>1</v>
      </c>
      <c r="L174" s="30">
        <v>2200</v>
      </c>
      <c r="M174" s="2">
        <v>5</v>
      </c>
      <c r="N174" s="14">
        <v>0.22259259259259259</v>
      </c>
      <c r="O174" s="2">
        <f t="shared" si="20"/>
        <v>5.3422222222222224</v>
      </c>
      <c r="P174" s="8">
        <f>VLOOKUP(F174,'SC Data'!F:K,6,FALSE)</f>
        <v>1</v>
      </c>
      <c r="Q174" s="41">
        <f t="shared" si="14"/>
        <v>0</v>
      </c>
      <c r="R174" s="41">
        <f>VLOOKUP(F174,'SC Data'!F:L,7,FALSE)</f>
        <v>1</v>
      </c>
      <c r="S174" s="41">
        <f t="shared" si="19"/>
        <v>0</v>
      </c>
      <c r="T174" s="35">
        <f>SUMIF(Activity!F:F,'Goodsin Data'!F:F,Activity!O:O)</f>
        <v>0.22259259259259259</v>
      </c>
      <c r="U174" s="41">
        <f>SUMIF('Short-Extra'!F:F,'Goodsin Data'!F:F,'Short-Extra'!N:N)</f>
        <v>0</v>
      </c>
      <c r="V174" s="41">
        <f>SUMIF('Short-Extra'!F:F,'Goodsin Data'!F:F,'Short-Extra'!O:O)</f>
        <v>1</v>
      </c>
    </row>
    <row r="175" spans="1:22" x14ac:dyDescent="0.25">
      <c r="A175" s="2">
        <f t="shared" si="15"/>
        <v>2018</v>
      </c>
      <c r="B175" s="2" t="str">
        <f t="shared" si="16"/>
        <v>Nov</v>
      </c>
      <c r="C175" s="2">
        <f t="shared" si="17"/>
        <v>48</v>
      </c>
      <c r="D175" s="2" t="str">
        <f t="shared" si="18"/>
        <v>Mon</v>
      </c>
      <c r="E175" s="34">
        <v>43430</v>
      </c>
      <c r="F175" s="30">
        <v>47479</v>
      </c>
      <c r="G175" s="2" t="s">
        <v>321</v>
      </c>
      <c r="H175" s="30" t="s">
        <v>322</v>
      </c>
      <c r="I175" s="2">
        <v>5</v>
      </c>
      <c r="J175" s="30">
        <v>7</v>
      </c>
      <c r="K175" s="2">
        <v>36</v>
      </c>
      <c r="L175" s="30">
        <v>145</v>
      </c>
      <c r="M175" s="2">
        <v>7</v>
      </c>
      <c r="N175" s="14">
        <v>0.30635416666666665</v>
      </c>
      <c r="O175" s="2">
        <f t="shared" si="20"/>
        <v>7.3524999999999991</v>
      </c>
      <c r="P175" s="8">
        <f>VLOOKUP(F175,'SC Data'!F:K,6,FALSE)</f>
        <v>1</v>
      </c>
      <c r="Q175" s="41">
        <f t="shared" si="14"/>
        <v>0</v>
      </c>
      <c r="R175" s="41">
        <f>VLOOKUP(F175,'SC Data'!F:L,7,FALSE)</f>
        <v>1</v>
      </c>
      <c r="S175" s="41">
        <f t="shared" si="19"/>
        <v>0</v>
      </c>
      <c r="T175" s="35">
        <f>SUMIF(Activity!F:F,'Goodsin Data'!F:F,Activity!O:O)</f>
        <v>0.30635416666666665</v>
      </c>
      <c r="U175" s="41">
        <f>SUMIF('Short-Extra'!F:F,'Goodsin Data'!F:F,'Short-Extra'!N:N)</f>
        <v>0</v>
      </c>
      <c r="V175" s="41">
        <f>SUMIF('Short-Extra'!F:F,'Goodsin Data'!F:F,'Short-Extra'!O:O)</f>
        <v>0</v>
      </c>
    </row>
    <row r="176" spans="1:22" x14ac:dyDescent="0.25">
      <c r="A176" s="2">
        <f t="shared" si="15"/>
        <v>2018</v>
      </c>
      <c r="B176" s="2" t="str">
        <f t="shared" si="16"/>
        <v>Nov</v>
      </c>
      <c r="C176" s="2">
        <f t="shared" si="17"/>
        <v>48</v>
      </c>
      <c r="D176" s="2" t="str">
        <f t="shared" si="18"/>
        <v>Mon</v>
      </c>
      <c r="E176" s="34">
        <v>43430</v>
      </c>
      <c r="F176" s="30">
        <v>49281</v>
      </c>
      <c r="G176" s="2" t="s">
        <v>31</v>
      </c>
      <c r="H176" s="30" t="s">
        <v>323</v>
      </c>
      <c r="I176" s="2">
        <v>4</v>
      </c>
      <c r="J176" s="30">
        <v>11</v>
      </c>
      <c r="K176" s="2">
        <v>13</v>
      </c>
      <c r="L176" s="30">
        <v>108</v>
      </c>
      <c r="M176" s="2">
        <v>8</v>
      </c>
      <c r="N176" s="14">
        <v>0.23368055555555556</v>
      </c>
      <c r="O176" s="2">
        <f t="shared" si="20"/>
        <v>5.6083333333333334</v>
      </c>
      <c r="P176" s="8">
        <f>VLOOKUP(F176,'SC Data'!F:K,6,FALSE)</f>
        <v>1</v>
      </c>
      <c r="Q176" s="41">
        <f t="shared" si="14"/>
        <v>0</v>
      </c>
      <c r="R176" s="41">
        <f>VLOOKUP(F176,'SC Data'!F:L,7,FALSE)</f>
        <v>1</v>
      </c>
      <c r="S176" s="41">
        <f t="shared" si="19"/>
        <v>0</v>
      </c>
      <c r="T176" s="35">
        <f>SUMIF(Activity!F:F,'Goodsin Data'!F:F,Activity!O:O)</f>
        <v>0.23368055555555556</v>
      </c>
      <c r="U176" s="41">
        <f>SUMIF('Short-Extra'!F:F,'Goodsin Data'!F:F,'Short-Extra'!N:N)</f>
        <v>1</v>
      </c>
      <c r="V176" s="41">
        <f>SUMIF('Short-Extra'!F:F,'Goodsin Data'!F:F,'Short-Extra'!O:O)</f>
        <v>0</v>
      </c>
    </row>
    <row r="177" spans="1:22" x14ac:dyDescent="0.25">
      <c r="A177" s="2">
        <f t="shared" si="15"/>
        <v>2018</v>
      </c>
      <c r="B177" s="2" t="str">
        <f t="shared" si="16"/>
        <v>Nov</v>
      </c>
      <c r="C177" s="2">
        <f t="shared" si="17"/>
        <v>48</v>
      </c>
      <c r="D177" s="2" t="str">
        <f t="shared" si="18"/>
        <v>Mon</v>
      </c>
      <c r="E177" s="34">
        <v>43430</v>
      </c>
      <c r="F177" s="30">
        <v>45142</v>
      </c>
      <c r="G177" s="2" t="s">
        <v>10</v>
      </c>
      <c r="H177" s="30" t="s">
        <v>324</v>
      </c>
      <c r="I177" s="2">
        <v>9</v>
      </c>
      <c r="J177" s="30">
        <v>25</v>
      </c>
      <c r="K177" s="2">
        <v>1</v>
      </c>
      <c r="L177" s="30">
        <v>1275</v>
      </c>
      <c r="M177" s="2">
        <v>4</v>
      </c>
      <c r="N177" s="14">
        <v>6.4074074074074075E-2</v>
      </c>
      <c r="O177" s="2">
        <f t="shared" si="20"/>
        <v>1.5377777777777779</v>
      </c>
      <c r="P177" s="8">
        <f>VLOOKUP(F177,'SC Data'!F:K,6,FALSE)</f>
        <v>1</v>
      </c>
      <c r="Q177" s="41">
        <f t="shared" si="14"/>
        <v>0</v>
      </c>
      <c r="R177" s="41">
        <f>VLOOKUP(F177,'SC Data'!F:L,7,FALSE)</f>
        <v>1</v>
      </c>
      <c r="S177" s="41">
        <f t="shared" si="19"/>
        <v>0</v>
      </c>
      <c r="T177" s="35">
        <f>SUMIF(Activity!F:F,'Goodsin Data'!F:F,Activity!O:O)</f>
        <v>6.4074074074074075E-2</v>
      </c>
      <c r="U177" s="41">
        <f>SUMIF('Short-Extra'!F:F,'Goodsin Data'!F:F,'Short-Extra'!N:N)</f>
        <v>0</v>
      </c>
      <c r="V177" s="41">
        <f>SUMIF('Short-Extra'!F:F,'Goodsin Data'!F:F,'Short-Extra'!O:O)</f>
        <v>0</v>
      </c>
    </row>
    <row r="178" spans="1:22" x14ac:dyDescent="0.25">
      <c r="A178" s="2">
        <f t="shared" si="15"/>
        <v>2018</v>
      </c>
      <c r="B178" s="2" t="str">
        <f t="shared" si="16"/>
        <v>Nov</v>
      </c>
      <c r="C178" s="2">
        <f t="shared" si="17"/>
        <v>48</v>
      </c>
      <c r="D178" s="2" t="str">
        <f t="shared" si="18"/>
        <v>Mon</v>
      </c>
      <c r="E178" s="34">
        <v>43430</v>
      </c>
      <c r="F178" s="30">
        <v>48895</v>
      </c>
      <c r="G178" s="2" t="s">
        <v>58</v>
      </c>
      <c r="H178" s="30" t="s">
        <v>325</v>
      </c>
      <c r="I178" s="2">
        <v>19</v>
      </c>
      <c r="J178" s="30">
        <v>23</v>
      </c>
      <c r="K178" s="2">
        <v>25</v>
      </c>
      <c r="L178" s="30">
        <v>3412</v>
      </c>
      <c r="M178" s="2">
        <v>14</v>
      </c>
      <c r="N178" s="14">
        <v>35.230671296296293</v>
      </c>
      <c r="O178" s="2">
        <f t="shared" si="20"/>
        <v>845.53611111111104</v>
      </c>
      <c r="P178" s="8">
        <f>VLOOKUP(F178,'SC Data'!F:K,6,FALSE)</f>
        <v>1</v>
      </c>
      <c r="Q178" s="41">
        <f t="shared" si="14"/>
        <v>0</v>
      </c>
      <c r="R178" s="41">
        <f>VLOOKUP(F178,'SC Data'!F:L,7,FALSE)</f>
        <v>1</v>
      </c>
      <c r="S178" s="41">
        <f t="shared" si="19"/>
        <v>0</v>
      </c>
      <c r="T178" s="35">
        <f>SUMIF(Activity!F:F,'Goodsin Data'!F:F,Activity!O:O)</f>
        <v>35.230671296296286</v>
      </c>
      <c r="U178" s="41">
        <f>SUMIF('Short-Extra'!F:F,'Goodsin Data'!F:F,'Short-Extra'!N:N)</f>
        <v>0</v>
      </c>
      <c r="V178" s="41">
        <f>SUMIF('Short-Extra'!F:F,'Goodsin Data'!F:F,'Short-Extra'!O:O)</f>
        <v>1</v>
      </c>
    </row>
    <row r="179" spans="1:22" x14ac:dyDescent="0.25">
      <c r="A179" s="2">
        <f t="shared" si="15"/>
        <v>2018</v>
      </c>
      <c r="B179" s="2" t="str">
        <f t="shared" si="16"/>
        <v>Nov</v>
      </c>
      <c r="C179" s="2">
        <f t="shared" si="17"/>
        <v>48</v>
      </c>
      <c r="D179" s="2" t="str">
        <f t="shared" si="18"/>
        <v>Mon</v>
      </c>
      <c r="E179" s="34">
        <v>43430</v>
      </c>
      <c r="F179" s="30">
        <v>38367</v>
      </c>
      <c r="G179" s="2" t="s">
        <v>53</v>
      </c>
      <c r="H179" s="30" t="s">
        <v>326</v>
      </c>
      <c r="I179" s="2">
        <v>13</v>
      </c>
      <c r="J179" s="30">
        <v>32</v>
      </c>
      <c r="K179" s="2">
        <v>2</v>
      </c>
      <c r="L179" s="30">
        <v>3856</v>
      </c>
      <c r="M179" s="2">
        <v>3</v>
      </c>
      <c r="N179" s="14">
        <v>0.11829861111111112</v>
      </c>
      <c r="O179" s="2">
        <f t="shared" si="20"/>
        <v>2.8391666666666668</v>
      </c>
      <c r="P179" s="8">
        <f>VLOOKUP(F179,'SC Data'!F:K,6,FALSE)</f>
        <v>1</v>
      </c>
      <c r="Q179" s="41">
        <f t="shared" si="14"/>
        <v>0</v>
      </c>
      <c r="R179" s="41">
        <f>VLOOKUP(F179,'SC Data'!F:L,7,FALSE)</f>
        <v>1</v>
      </c>
      <c r="S179" s="41">
        <f t="shared" si="19"/>
        <v>0</v>
      </c>
      <c r="T179" s="35">
        <f>SUMIF(Activity!F:F,'Goodsin Data'!F:F,Activity!O:O)</f>
        <v>0.11829861111111112</v>
      </c>
      <c r="U179" s="41">
        <f>SUMIF('Short-Extra'!F:F,'Goodsin Data'!F:F,'Short-Extra'!N:N)</f>
        <v>0</v>
      </c>
      <c r="V179" s="41">
        <f>SUMIF('Short-Extra'!F:F,'Goodsin Data'!F:F,'Short-Extra'!O:O)</f>
        <v>0</v>
      </c>
    </row>
    <row r="180" spans="1:22" x14ac:dyDescent="0.25">
      <c r="A180" s="2">
        <f t="shared" si="15"/>
        <v>2018</v>
      </c>
      <c r="B180" s="2" t="str">
        <f t="shared" si="16"/>
        <v>Nov</v>
      </c>
      <c r="C180" s="2">
        <f t="shared" si="17"/>
        <v>48</v>
      </c>
      <c r="D180" s="2" t="str">
        <f t="shared" si="18"/>
        <v>Mon</v>
      </c>
      <c r="E180" s="34">
        <v>43430</v>
      </c>
      <c r="F180" s="30" t="s">
        <v>327</v>
      </c>
      <c r="G180" s="2" t="s">
        <v>328</v>
      </c>
      <c r="H180" s="30" t="s">
        <v>329</v>
      </c>
      <c r="I180" s="2">
        <v>39</v>
      </c>
      <c r="J180" s="30">
        <v>28</v>
      </c>
      <c r="K180" s="2">
        <v>28</v>
      </c>
      <c r="L180" s="30">
        <v>3630</v>
      </c>
      <c r="M180" s="2">
        <v>7</v>
      </c>
      <c r="N180" s="14">
        <v>2.8333333333333332E-2</v>
      </c>
      <c r="O180" s="2">
        <f t="shared" si="20"/>
        <v>0.67999999999999994</v>
      </c>
      <c r="P180" s="8">
        <f>VLOOKUP(F180,'SC Data'!F:K,6,FALSE)</f>
        <v>1</v>
      </c>
      <c r="Q180" s="41">
        <f t="shared" si="14"/>
        <v>0</v>
      </c>
      <c r="R180" s="41">
        <f>VLOOKUP(F180,'SC Data'!F:L,7,FALSE)</f>
        <v>1</v>
      </c>
      <c r="S180" s="41">
        <f t="shared" si="19"/>
        <v>0</v>
      </c>
      <c r="T180" s="35">
        <f>SUMIF(Activity!F:F,'Goodsin Data'!F:F,Activity!O:O)</f>
        <v>2.8333333333333335E-2</v>
      </c>
      <c r="U180" s="41">
        <f>SUMIF('Short-Extra'!F:F,'Goodsin Data'!F:F,'Short-Extra'!N:N)</f>
        <v>0</v>
      </c>
      <c r="V180" s="41">
        <f>SUMIF('Short-Extra'!F:F,'Goodsin Data'!F:F,'Short-Extra'!O:O)</f>
        <v>0</v>
      </c>
    </row>
    <row r="181" spans="1:22" x14ac:dyDescent="0.25">
      <c r="A181" s="2">
        <f t="shared" si="15"/>
        <v>2018</v>
      </c>
      <c r="B181" s="2" t="str">
        <f t="shared" si="16"/>
        <v>Nov</v>
      </c>
      <c r="C181" s="2">
        <f t="shared" si="17"/>
        <v>48</v>
      </c>
      <c r="D181" s="2" t="str">
        <f t="shared" si="18"/>
        <v>Mon</v>
      </c>
      <c r="E181" s="34">
        <v>43430</v>
      </c>
      <c r="F181" s="30">
        <v>48900</v>
      </c>
      <c r="G181" s="2" t="s">
        <v>330</v>
      </c>
      <c r="H181" s="30" t="s">
        <v>331</v>
      </c>
      <c r="I181" s="2">
        <v>14</v>
      </c>
      <c r="J181" s="30">
        <v>17</v>
      </c>
      <c r="K181" s="2">
        <v>18</v>
      </c>
      <c r="L181" s="30">
        <v>2800</v>
      </c>
      <c r="M181" s="2">
        <v>4</v>
      </c>
      <c r="N181" s="14">
        <v>0.10987268518518518</v>
      </c>
      <c r="O181" s="2">
        <f t="shared" si="20"/>
        <v>2.6369444444444445</v>
      </c>
      <c r="P181" s="8">
        <f>VLOOKUP(F181,'SC Data'!F:K,6,FALSE)</f>
        <v>1</v>
      </c>
      <c r="Q181" s="41">
        <f t="shared" si="14"/>
        <v>0</v>
      </c>
      <c r="R181" s="41">
        <f>VLOOKUP(F181,'SC Data'!F:L,7,FALSE)</f>
        <v>1</v>
      </c>
      <c r="S181" s="41">
        <f t="shared" si="19"/>
        <v>0</v>
      </c>
      <c r="T181" s="35">
        <f>SUMIF(Activity!F:F,'Goodsin Data'!F:F,Activity!O:O)</f>
        <v>0.1098726851851852</v>
      </c>
      <c r="U181" s="41">
        <f>SUMIF('Short-Extra'!F:F,'Goodsin Data'!F:F,'Short-Extra'!N:N)</f>
        <v>10</v>
      </c>
      <c r="V181" s="41">
        <f>SUMIF('Short-Extra'!F:F,'Goodsin Data'!F:F,'Short-Extra'!O:O)</f>
        <v>2</v>
      </c>
    </row>
    <row r="182" spans="1:22" x14ac:dyDescent="0.25">
      <c r="A182" s="2">
        <f t="shared" si="15"/>
        <v>2018</v>
      </c>
      <c r="B182" s="2" t="str">
        <f t="shared" si="16"/>
        <v>Nov</v>
      </c>
      <c r="C182" s="2">
        <f t="shared" si="17"/>
        <v>48</v>
      </c>
      <c r="D182" s="2" t="str">
        <f t="shared" si="18"/>
        <v>Mon</v>
      </c>
      <c r="E182" s="34">
        <v>43430</v>
      </c>
      <c r="F182" s="30">
        <v>49280</v>
      </c>
      <c r="G182" s="2" t="s">
        <v>332</v>
      </c>
      <c r="H182" s="30" t="s">
        <v>333</v>
      </c>
      <c r="I182" s="2">
        <v>1</v>
      </c>
      <c r="J182" s="30">
        <v>1</v>
      </c>
      <c r="K182" s="2">
        <v>7</v>
      </c>
      <c r="L182" s="30">
        <v>157</v>
      </c>
      <c r="M182" s="2">
        <v>3</v>
      </c>
      <c r="N182" s="14">
        <v>3.3368055555555554E-2</v>
      </c>
      <c r="O182" s="2">
        <f t="shared" si="20"/>
        <v>0.80083333333333329</v>
      </c>
      <c r="P182" s="8">
        <f>VLOOKUP(F182,'SC Data'!F:K,6,FALSE)</f>
        <v>1</v>
      </c>
      <c r="Q182" s="41">
        <f t="shared" si="14"/>
        <v>0</v>
      </c>
      <c r="R182" s="41">
        <f>VLOOKUP(F182,'SC Data'!F:L,7,FALSE)</f>
        <v>1</v>
      </c>
      <c r="S182" s="41">
        <f t="shared" si="19"/>
        <v>0</v>
      </c>
      <c r="T182" s="35">
        <f>SUMIF(Activity!F:F,'Goodsin Data'!F:F,Activity!O:O)</f>
        <v>3.3368055555555554E-2</v>
      </c>
      <c r="U182" s="41">
        <f>SUMIF('Short-Extra'!F:F,'Goodsin Data'!F:F,'Short-Extra'!N:N)</f>
        <v>0</v>
      </c>
      <c r="V182" s="41">
        <f>SUMIF('Short-Extra'!F:F,'Goodsin Data'!F:F,'Short-Extra'!O:O)</f>
        <v>0</v>
      </c>
    </row>
    <row r="183" spans="1:22" x14ac:dyDescent="0.25">
      <c r="A183" s="2">
        <f t="shared" si="15"/>
        <v>2018</v>
      </c>
      <c r="B183" s="2" t="str">
        <f t="shared" si="16"/>
        <v>Nov</v>
      </c>
      <c r="C183" s="2">
        <f t="shared" si="17"/>
        <v>48</v>
      </c>
      <c r="D183" s="2" t="str">
        <f t="shared" si="18"/>
        <v>Mon</v>
      </c>
      <c r="E183" s="34">
        <v>43430</v>
      </c>
      <c r="F183" s="30">
        <v>49297</v>
      </c>
      <c r="G183" s="2" t="s">
        <v>149</v>
      </c>
      <c r="H183" s="30" t="s">
        <v>334</v>
      </c>
      <c r="I183" s="2">
        <v>13</v>
      </c>
      <c r="J183" s="30">
        <v>3</v>
      </c>
      <c r="K183" s="2">
        <v>12</v>
      </c>
      <c r="L183" s="30">
        <v>2895</v>
      </c>
      <c r="M183" s="2">
        <v>10</v>
      </c>
      <c r="N183" s="14">
        <v>0.67818287037037039</v>
      </c>
      <c r="O183" s="2">
        <f t="shared" si="20"/>
        <v>16.276388888888889</v>
      </c>
      <c r="P183" s="8">
        <f>VLOOKUP(F183,'SC Data'!F:K,6,FALSE)</f>
        <v>1</v>
      </c>
      <c r="Q183" s="41">
        <f t="shared" si="14"/>
        <v>0</v>
      </c>
      <c r="R183" s="41">
        <f>VLOOKUP(F183,'SC Data'!F:L,7,FALSE)</f>
        <v>1</v>
      </c>
      <c r="S183" s="41">
        <f t="shared" si="19"/>
        <v>0</v>
      </c>
      <c r="T183" s="35">
        <f>SUMIF(Activity!F:F,'Goodsin Data'!F:F,Activity!O:O)</f>
        <v>0.67818287037037028</v>
      </c>
      <c r="U183" s="41">
        <f>SUMIF('Short-Extra'!F:F,'Goodsin Data'!F:F,'Short-Extra'!N:N)</f>
        <v>0</v>
      </c>
      <c r="V183" s="41">
        <f>SUMIF('Short-Extra'!F:F,'Goodsin Data'!F:F,'Short-Extra'!O:O)</f>
        <v>1</v>
      </c>
    </row>
    <row r="184" spans="1:22" x14ac:dyDescent="0.25">
      <c r="A184" s="2">
        <f t="shared" si="15"/>
        <v>2018</v>
      </c>
      <c r="B184" s="2" t="str">
        <f t="shared" si="16"/>
        <v>Nov</v>
      </c>
      <c r="C184" s="2">
        <f t="shared" si="17"/>
        <v>48</v>
      </c>
      <c r="D184" s="2" t="str">
        <f t="shared" si="18"/>
        <v>Mon</v>
      </c>
      <c r="E184" s="34">
        <v>43430</v>
      </c>
      <c r="F184" s="30">
        <v>47325</v>
      </c>
      <c r="G184" s="2" t="s">
        <v>87</v>
      </c>
      <c r="H184" s="30" t="s">
        <v>335</v>
      </c>
      <c r="I184" s="2">
        <v>16</v>
      </c>
      <c r="J184" s="30">
        <v>33</v>
      </c>
      <c r="K184" s="2">
        <v>2</v>
      </c>
      <c r="L184" s="30">
        <v>2970</v>
      </c>
      <c r="M184" s="2">
        <v>5</v>
      </c>
      <c r="N184" s="14">
        <v>0.12793981481481481</v>
      </c>
      <c r="O184" s="2">
        <f t="shared" si="20"/>
        <v>3.0705555555555555</v>
      </c>
      <c r="P184" s="8">
        <f>VLOOKUP(F184,'SC Data'!F:K,6,FALSE)</f>
        <v>1</v>
      </c>
      <c r="Q184" s="41">
        <f t="shared" si="14"/>
        <v>0</v>
      </c>
      <c r="R184" s="41">
        <f>VLOOKUP(F184,'SC Data'!F:L,7,FALSE)</f>
        <v>1</v>
      </c>
      <c r="S184" s="41">
        <f t="shared" si="19"/>
        <v>0</v>
      </c>
      <c r="T184" s="35">
        <f>SUMIF(Activity!F:F,'Goodsin Data'!F:F,Activity!O:O)</f>
        <v>0.12793981481481481</v>
      </c>
      <c r="U184" s="41">
        <f>SUMIF('Short-Extra'!F:F,'Goodsin Data'!F:F,'Short-Extra'!N:N)</f>
        <v>0</v>
      </c>
      <c r="V184" s="41">
        <f>SUMIF('Short-Extra'!F:F,'Goodsin Data'!F:F,'Short-Extra'!O:O)</f>
        <v>0</v>
      </c>
    </row>
    <row r="185" spans="1:22" x14ac:dyDescent="0.25">
      <c r="A185" s="2">
        <f t="shared" si="15"/>
        <v>2018</v>
      </c>
      <c r="B185" s="2" t="str">
        <f t="shared" si="16"/>
        <v>Nov</v>
      </c>
      <c r="C185" s="2">
        <f t="shared" si="17"/>
        <v>48</v>
      </c>
      <c r="D185" s="2" t="str">
        <f t="shared" si="18"/>
        <v>Mon</v>
      </c>
      <c r="E185" s="34">
        <v>43430</v>
      </c>
      <c r="F185" s="30">
        <v>47470</v>
      </c>
      <c r="G185" s="2" t="s">
        <v>55</v>
      </c>
      <c r="H185" s="30" t="s">
        <v>336</v>
      </c>
      <c r="I185" s="2">
        <v>34</v>
      </c>
      <c r="J185" s="30">
        <v>32</v>
      </c>
      <c r="K185" s="2">
        <v>129</v>
      </c>
      <c r="L185" s="30">
        <v>7029</v>
      </c>
      <c r="M185" s="2">
        <v>7</v>
      </c>
      <c r="N185" s="14">
        <v>1.0035300925925925</v>
      </c>
      <c r="O185" s="2">
        <f t="shared" si="20"/>
        <v>24.084722222222219</v>
      </c>
      <c r="P185" s="8">
        <f>VLOOKUP(F185,'SC Data'!F:K,6,FALSE)</f>
        <v>1</v>
      </c>
      <c r="Q185" s="41">
        <f t="shared" si="14"/>
        <v>0</v>
      </c>
      <c r="R185" s="41">
        <f>VLOOKUP(F185,'SC Data'!F:L,7,FALSE)</f>
        <v>1</v>
      </c>
      <c r="S185" s="41">
        <f t="shared" si="19"/>
        <v>0</v>
      </c>
      <c r="T185" s="35">
        <f>SUMIF(Activity!F:F,'Goodsin Data'!F:F,Activity!O:O)</f>
        <v>1.0035300925925927</v>
      </c>
      <c r="U185" s="41">
        <f>SUMIF('Short-Extra'!F:F,'Goodsin Data'!F:F,'Short-Extra'!N:N)</f>
        <v>1</v>
      </c>
      <c r="V185" s="41">
        <f>SUMIF('Short-Extra'!F:F,'Goodsin Data'!F:F,'Short-Extra'!O:O)</f>
        <v>0</v>
      </c>
    </row>
    <row r="186" spans="1:22" x14ac:dyDescent="0.25">
      <c r="A186" s="2">
        <f t="shared" si="15"/>
        <v>2018</v>
      </c>
      <c r="B186" s="2" t="str">
        <f t="shared" si="16"/>
        <v>Nov</v>
      </c>
      <c r="C186" s="2">
        <f t="shared" si="17"/>
        <v>48</v>
      </c>
      <c r="D186" s="2" t="str">
        <f t="shared" si="18"/>
        <v>Mon</v>
      </c>
      <c r="E186" s="34">
        <v>43430</v>
      </c>
      <c r="F186" s="30">
        <v>47482</v>
      </c>
      <c r="G186" s="2" t="s">
        <v>252</v>
      </c>
      <c r="H186" s="30" t="s">
        <v>337</v>
      </c>
      <c r="I186" s="2">
        <v>4</v>
      </c>
      <c r="J186" s="30">
        <v>1</v>
      </c>
      <c r="K186" s="2">
        <v>28</v>
      </c>
      <c r="L186" s="30">
        <v>402</v>
      </c>
      <c r="M186" s="2">
        <v>6</v>
      </c>
      <c r="N186" s="14">
        <v>0.33112268518518517</v>
      </c>
      <c r="O186" s="2">
        <f t="shared" si="20"/>
        <v>7.9469444444444441</v>
      </c>
      <c r="P186" s="8">
        <f>VLOOKUP(F186,'SC Data'!F:K,6,FALSE)</f>
        <v>1</v>
      </c>
      <c r="Q186" s="41">
        <f t="shared" si="14"/>
        <v>0</v>
      </c>
      <c r="R186" s="41">
        <f>VLOOKUP(F186,'SC Data'!F:L,7,FALSE)</f>
        <v>1</v>
      </c>
      <c r="S186" s="41">
        <f t="shared" si="19"/>
        <v>0</v>
      </c>
      <c r="T186" s="35">
        <f>SUMIF(Activity!F:F,'Goodsin Data'!F:F,Activity!O:O)</f>
        <v>0.33112268518518523</v>
      </c>
      <c r="U186" s="41">
        <f>SUMIF('Short-Extra'!F:F,'Goodsin Data'!F:F,'Short-Extra'!N:N)</f>
        <v>0</v>
      </c>
      <c r="V186" s="41">
        <f>SUMIF('Short-Extra'!F:F,'Goodsin Data'!F:F,'Short-Extra'!O:O)</f>
        <v>0</v>
      </c>
    </row>
    <row r="187" spans="1:22" x14ac:dyDescent="0.25">
      <c r="A187" s="2">
        <f t="shared" si="15"/>
        <v>2018</v>
      </c>
      <c r="B187" s="2" t="str">
        <f t="shared" si="16"/>
        <v>Nov</v>
      </c>
      <c r="C187" s="2">
        <f t="shared" si="17"/>
        <v>48</v>
      </c>
      <c r="D187" s="2" t="str">
        <f t="shared" si="18"/>
        <v>Mon</v>
      </c>
      <c r="E187" s="34">
        <v>43430</v>
      </c>
      <c r="F187" s="30">
        <v>47440</v>
      </c>
      <c r="G187" s="2" t="s">
        <v>93</v>
      </c>
      <c r="H187" s="30" t="s">
        <v>338</v>
      </c>
      <c r="I187" s="2">
        <v>32</v>
      </c>
      <c r="J187" s="30">
        <v>45</v>
      </c>
      <c r="K187" s="2">
        <v>204</v>
      </c>
      <c r="L187" s="30">
        <v>2310</v>
      </c>
      <c r="M187" s="2">
        <v>14</v>
      </c>
      <c r="N187" s="14">
        <v>1.2489236111111111</v>
      </c>
      <c r="O187" s="2">
        <f t="shared" si="20"/>
        <v>29.974166666666665</v>
      </c>
      <c r="P187" s="8">
        <f>VLOOKUP(F187,'SC Data'!F:K,6,FALSE)</f>
        <v>1</v>
      </c>
      <c r="Q187" s="41">
        <f t="shared" si="14"/>
        <v>0</v>
      </c>
      <c r="R187" s="41">
        <f>VLOOKUP(F187,'SC Data'!F:L,7,FALSE)</f>
        <v>1</v>
      </c>
      <c r="S187" s="41">
        <f t="shared" si="19"/>
        <v>0</v>
      </c>
      <c r="T187" s="35">
        <f>SUMIF(Activity!F:F,'Goodsin Data'!F:F,Activity!O:O)</f>
        <v>1.2489236111111111</v>
      </c>
      <c r="U187" s="41">
        <f>SUMIF('Short-Extra'!F:F,'Goodsin Data'!F:F,'Short-Extra'!N:N)</f>
        <v>1</v>
      </c>
      <c r="V187" s="41">
        <f>SUMIF('Short-Extra'!F:F,'Goodsin Data'!F:F,'Short-Extra'!O:O)</f>
        <v>0</v>
      </c>
    </row>
    <row r="188" spans="1:22" x14ac:dyDescent="0.25">
      <c r="A188" s="2">
        <f t="shared" si="15"/>
        <v>2018</v>
      </c>
      <c r="B188" s="2" t="str">
        <f t="shared" si="16"/>
        <v>Nov</v>
      </c>
      <c r="C188" s="2">
        <f t="shared" si="17"/>
        <v>48</v>
      </c>
      <c r="D188" s="2" t="str">
        <f t="shared" si="18"/>
        <v>Mon</v>
      </c>
      <c r="E188" s="34">
        <v>43430</v>
      </c>
      <c r="F188" s="30" t="s">
        <v>339</v>
      </c>
      <c r="G188" s="2" t="s">
        <v>340</v>
      </c>
      <c r="H188" s="30" t="s">
        <v>341</v>
      </c>
      <c r="I188" s="2">
        <v>10</v>
      </c>
      <c r="J188" s="30">
        <v>26</v>
      </c>
      <c r="K188" s="2">
        <v>2</v>
      </c>
      <c r="L188" s="30">
        <v>1512</v>
      </c>
      <c r="M188" s="2">
        <v>1</v>
      </c>
      <c r="N188" s="14">
        <v>1.1863425925925925E-2</v>
      </c>
      <c r="O188" s="2">
        <f t="shared" si="20"/>
        <v>0.28472222222222221</v>
      </c>
      <c r="P188" s="8">
        <f>VLOOKUP(F188,'SC Data'!F:K,6,FALSE)</f>
        <v>1</v>
      </c>
      <c r="Q188" s="41">
        <f t="shared" si="14"/>
        <v>0</v>
      </c>
      <c r="R188" s="41">
        <f>VLOOKUP(F188,'SC Data'!F:L,7,FALSE)</f>
        <v>1</v>
      </c>
      <c r="S188" s="41">
        <f t="shared" si="19"/>
        <v>0</v>
      </c>
      <c r="T188" s="35">
        <f>SUMIF(Activity!F:F,'Goodsin Data'!F:F,Activity!O:O)</f>
        <v>1.1863425925925925E-2</v>
      </c>
      <c r="U188" s="41">
        <f>SUMIF('Short-Extra'!F:F,'Goodsin Data'!F:F,'Short-Extra'!N:N)</f>
        <v>0</v>
      </c>
      <c r="V188" s="41">
        <f>SUMIF('Short-Extra'!F:F,'Goodsin Data'!F:F,'Short-Extra'!O:O)</f>
        <v>0</v>
      </c>
    </row>
    <row r="189" spans="1:22" x14ac:dyDescent="0.25">
      <c r="A189" s="2">
        <f t="shared" si="15"/>
        <v>2018</v>
      </c>
      <c r="B189" s="2" t="str">
        <f t="shared" si="16"/>
        <v>Nov</v>
      </c>
      <c r="C189" s="2">
        <f t="shared" si="17"/>
        <v>48</v>
      </c>
      <c r="D189" s="2" t="str">
        <f t="shared" si="18"/>
        <v>Mon</v>
      </c>
      <c r="E189" s="34">
        <v>43430</v>
      </c>
      <c r="F189" s="30">
        <v>49229</v>
      </c>
      <c r="G189" s="2" t="s">
        <v>186</v>
      </c>
      <c r="H189" s="30" t="s">
        <v>342</v>
      </c>
      <c r="I189" s="2">
        <v>1</v>
      </c>
      <c r="J189" s="30">
        <v>0</v>
      </c>
      <c r="K189" s="2">
        <v>13</v>
      </c>
      <c r="L189" s="30">
        <v>70</v>
      </c>
      <c r="M189" s="2">
        <v>1</v>
      </c>
      <c r="N189" s="14">
        <v>3.2939814814814811E-2</v>
      </c>
      <c r="O189" s="2">
        <f t="shared" si="20"/>
        <v>0.79055555555555546</v>
      </c>
      <c r="P189" s="8">
        <f>VLOOKUP(F189,'SC Data'!F:K,6,FALSE)</f>
        <v>1</v>
      </c>
      <c r="Q189" s="41">
        <f t="shared" si="14"/>
        <v>0</v>
      </c>
      <c r="R189" s="41">
        <f>VLOOKUP(F189,'SC Data'!F:L,7,FALSE)</f>
        <v>1</v>
      </c>
      <c r="S189" s="41">
        <f t="shared" si="19"/>
        <v>0</v>
      </c>
      <c r="T189" s="35">
        <f>SUMIF(Activity!F:F,'Goodsin Data'!F:F,Activity!O:O)</f>
        <v>3.2939814814814811E-2</v>
      </c>
      <c r="U189" s="41">
        <f>SUMIF('Short-Extra'!F:F,'Goodsin Data'!F:F,'Short-Extra'!N:N)</f>
        <v>0</v>
      </c>
      <c r="V189" s="41">
        <f>SUMIF('Short-Extra'!F:F,'Goodsin Data'!F:F,'Short-Extra'!O:O)</f>
        <v>0</v>
      </c>
    </row>
    <row r="190" spans="1:22" x14ac:dyDescent="0.25">
      <c r="A190" s="2">
        <f t="shared" si="15"/>
        <v>2018</v>
      </c>
      <c r="B190" s="2" t="str">
        <f t="shared" si="16"/>
        <v>Nov</v>
      </c>
      <c r="C190" s="2">
        <f t="shared" si="17"/>
        <v>48</v>
      </c>
      <c r="D190" s="2" t="str">
        <f t="shared" si="18"/>
        <v>Mon</v>
      </c>
      <c r="E190" s="34">
        <v>43430</v>
      </c>
      <c r="F190" s="30" t="s">
        <v>343</v>
      </c>
      <c r="G190" s="2" t="s">
        <v>344</v>
      </c>
      <c r="H190" s="30" t="s">
        <v>345</v>
      </c>
      <c r="I190" s="2">
        <v>7</v>
      </c>
      <c r="J190" s="30">
        <v>27</v>
      </c>
      <c r="K190" s="2">
        <v>3</v>
      </c>
      <c r="L190" s="30">
        <v>1444</v>
      </c>
      <c r="M190" s="2">
        <v>7</v>
      </c>
      <c r="N190" s="14">
        <v>0.17322916666666666</v>
      </c>
      <c r="O190" s="2">
        <f t="shared" si="20"/>
        <v>4.1574999999999998</v>
      </c>
      <c r="P190" s="8">
        <f>VLOOKUP(F190,'SC Data'!F:K,6,FALSE)</f>
        <v>1</v>
      </c>
      <c r="Q190" s="41">
        <f t="shared" si="14"/>
        <v>0</v>
      </c>
      <c r="R190" s="41">
        <f>VLOOKUP(F190,'SC Data'!F:L,7,FALSE)</f>
        <v>1</v>
      </c>
      <c r="S190" s="41">
        <f t="shared" si="19"/>
        <v>0</v>
      </c>
      <c r="T190" s="35">
        <f>SUMIF(Activity!F:F,'Goodsin Data'!F:F,Activity!O:O)</f>
        <v>0.17322916666666668</v>
      </c>
      <c r="U190" s="41">
        <f>SUMIF('Short-Extra'!F:F,'Goodsin Data'!F:F,'Short-Extra'!N:N)</f>
        <v>0</v>
      </c>
      <c r="V190" s="41">
        <f>SUMIF('Short-Extra'!F:F,'Goodsin Data'!F:F,'Short-Extra'!O:O)</f>
        <v>0</v>
      </c>
    </row>
    <row r="191" spans="1:22" x14ac:dyDescent="0.25">
      <c r="A191" s="2">
        <f t="shared" si="15"/>
        <v>2018</v>
      </c>
      <c r="B191" s="2" t="str">
        <f t="shared" si="16"/>
        <v>Nov</v>
      </c>
      <c r="C191" s="2">
        <f t="shared" si="17"/>
        <v>48</v>
      </c>
      <c r="D191" s="2" t="str">
        <f t="shared" si="18"/>
        <v>Mon</v>
      </c>
      <c r="E191" s="34">
        <v>43430</v>
      </c>
      <c r="F191" s="30">
        <v>47480</v>
      </c>
      <c r="G191" s="2" t="s">
        <v>346</v>
      </c>
      <c r="H191" s="30" t="s">
        <v>347</v>
      </c>
      <c r="I191" s="2">
        <v>1</v>
      </c>
      <c r="J191" s="30">
        <v>1</v>
      </c>
      <c r="K191" s="2">
        <v>15</v>
      </c>
      <c r="L191" s="30">
        <v>62</v>
      </c>
      <c r="M191" s="2">
        <v>5</v>
      </c>
      <c r="N191" s="14">
        <v>0.1006712962962963</v>
      </c>
      <c r="O191" s="2">
        <f t="shared" si="20"/>
        <v>2.4161111111111113</v>
      </c>
      <c r="P191" s="8">
        <f>VLOOKUP(F191,'SC Data'!F:K,6,FALSE)</f>
        <v>0</v>
      </c>
      <c r="Q191" s="41">
        <f t="shared" si="14"/>
        <v>1</v>
      </c>
      <c r="R191" s="41">
        <f>VLOOKUP(F191,'SC Data'!F:L,7,FALSE)</f>
        <v>0</v>
      </c>
      <c r="S191" s="41">
        <f t="shared" si="19"/>
        <v>1</v>
      </c>
      <c r="T191" s="35">
        <f>SUMIF(Activity!F:F,'Goodsin Data'!F:F,Activity!O:O)</f>
        <v>0.10067129629629629</v>
      </c>
      <c r="U191" s="41">
        <f>SUMIF('Short-Extra'!F:F,'Goodsin Data'!F:F,'Short-Extra'!N:N)</f>
        <v>0</v>
      </c>
      <c r="V191" s="41">
        <f>SUMIF('Short-Extra'!F:F,'Goodsin Data'!F:F,'Short-Extra'!O:O)</f>
        <v>0</v>
      </c>
    </row>
    <row r="192" spans="1:22" x14ac:dyDescent="0.25">
      <c r="A192" s="2">
        <f t="shared" si="15"/>
        <v>2018</v>
      </c>
      <c r="B192" s="2" t="str">
        <f t="shared" si="16"/>
        <v>Nov</v>
      </c>
      <c r="C192" s="2">
        <f t="shared" si="17"/>
        <v>48</v>
      </c>
      <c r="D192" s="2" t="str">
        <f t="shared" si="18"/>
        <v>Mon</v>
      </c>
      <c r="E192" s="34">
        <v>43430</v>
      </c>
      <c r="F192" s="30">
        <v>49165</v>
      </c>
      <c r="G192" s="2" t="s">
        <v>348</v>
      </c>
      <c r="H192" s="30" t="s">
        <v>349</v>
      </c>
      <c r="I192" s="2">
        <v>3</v>
      </c>
      <c r="J192" s="30">
        <v>0</v>
      </c>
      <c r="K192" s="2">
        <v>26</v>
      </c>
      <c r="L192" s="30">
        <v>387</v>
      </c>
      <c r="M192" s="2">
        <v>1</v>
      </c>
      <c r="N192" s="14">
        <v>6.0150462962962968E-2</v>
      </c>
      <c r="O192" s="2">
        <f t="shared" si="20"/>
        <v>1.4436111111111112</v>
      </c>
      <c r="P192" s="8">
        <f>VLOOKUP(F192,'SC Data'!F:K,6,FALSE)</f>
        <v>1</v>
      </c>
      <c r="Q192" s="41">
        <f t="shared" si="14"/>
        <v>0</v>
      </c>
      <c r="R192" s="41">
        <f>VLOOKUP(F192,'SC Data'!F:L,7,FALSE)</f>
        <v>1</v>
      </c>
      <c r="S192" s="41">
        <f t="shared" si="19"/>
        <v>0</v>
      </c>
      <c r="T192" s="35">
        <f>SUMIF(Activity!F:F,'Goodsin Data'!F:F,Activity!O:O)</f>
        <v>6.0150462962962968E-2</v>
      </c>
      <c r="U192" s="41">
        <f>SUMIF('Short-Extra'!F:F,'Goodsin Data'!F:F,'Short-Extra'!N:N)</f>
        <v>0</v>
      </c>
      <c r="V192" s="41">
        <f>SUMIF('Short-Extra'!F:F,'Goodsin Data'!F:F,'Short-Extra'!O:O)</f>
        <v>0</v>
      </c>
    </row>
    <row r="193" spans="1:22" x14ac:dyDescent="0.25">
      <c r="A193" s="2">
        <f t="shared" si="15"/>
        <v>2018</v>
      </c>
      <c r="B193" s="2" t="str">
        <f t="shared" si="16"/>
        <v>Nov</v>
      </c>
      <c r="C193" s="2">
        <f t="shared" si="17"/>
        <v>48</v>
      </c>
      <c r="D193" s="2" t="str">
        <f t="shared" si="18"/>
        <v>Mon</v>
      </c>
      <c r="E193" s="34">
        <v>43430</v>
      </c>
      <c r="F193" s="30">
        <v>47168</v>
      </c>
      <c r="G193" s="2" t="s">
        <v>179</v>
      </c>
      <c r="H193" s="30" t="s">
        <v>350</v>
      </c>
      <c r="I193" s="2">
        <v>26</v>
      </c>
      <c r="J193" s="30">
        <v>4</v>
      </c>
      <c r="K193" s="2">
        <v>153</v>
      </c>
      <c r="L193" s="30">
        <v>3828</v>
      </c>
      <c r="M193" s="2">
        <v>4</v>
      </c>
      <c r="N193" s="14">
        <v>0.77260416666666665</v>
      </c>
      <c r="O193" s="2">
        <f t="shared" si="20"/>
        <v>18.5425</v>
      </c>
      <c r="P193" s="8">
        <f>VLOOKUP(F193,'SC Data'!F:K,6,FALSE)</f>
        <v>1</v>
      </c>
      <c r="Q193" s="41">
        <f t="shared" si="14"/>
        <v>0</v>
      </c>
      <c r="R193" s="41">
        <f>VLOOKUP(F193,'SC Data'!F:L,7,FALSE)</f>
        <v>1</v>
      </c>
      <c r="S193" s="41">
        <f t="shared" si="19"/>
        <v>0</v>
      </c>
      <c r="T193" s="35">
        <f>SUMIF(Activity!F:F,'Goodsin Data'!F:F,Activity!O:O)</f>
        <v>0.77260416666666676</v>
      </c>
      <c r="U193" s="41">
        <f>SUMIF('Short-Extra'!F:F,'Goodsin Data'!F:F,'Short-Extra'!N:N)</f>
        <v>1</v>
      </c>
      <c r="V193" s="41">
        <f>SUMIF('Short-Extra'!F:F,'Goodsin Data'!F:F,'Short-Extra'!O:O)</f>
        <v>1</v>
      </c>
    </row>
    <row r="194" spans="1:22" x14ac:dyDescent="0.25">
      <c r="A194" s="2">
        <f t="shared" si="15"/>
        <v>2018</v>
      </c>
      <c r="B194" s="2" t="str">
        <f t="shared" si="16"/>
        <v>Nov</v>
      </c>
      <c r="C194" s="2">
        <f t="shared" si="17"/>
        <v>48</v>
      </c>
      <c r="D194" s="2" t="str">
        <f t="shared" si="18"/>
        <v>Mon</v>
      </c>
      <c r="E194" s="34">
        <v>43430</v>
      </c>
      <c r="F194" s="30">
        <v>47463</v>
      </c>
      <c r="G194" s="2" t="s">
        <v>176</v>
      </c>
      <c r="H194" s="30" t="s">
        <v>351</v>
      </c>
      <c r="I194" s="2">
        <v>7</v>
      </c>
      <c r="J194" s="30">
        <v>10</v>
      </c>
      <c r="K194" s="2">
        <v>73</v>
      </c>
      <c r="L194" s="30">
        <v>718</v>
      </c>
      <c r="M194" s="2">
        <v>5</v>
      </c>
      <c r="N194" s="14">
        <v>0.94704861111111116</v>
      </c>
      <c r="O194" s="2">
        <f t="shared" si="20"/>
        <v>22.729166666666668</v>
      </c>
      <c r="P194" s="8">
        <f>VLOOKUP(F194,'SC Data'!F:K,6,FALSE)</f>
        <v>0</v>
      </c>
      <c r="Q194" s="41">
        <f t="shared" ref="Q194:Q257" si="21">IF(P194=0,1,0)</f>
        <v>1</v>
      </c>
      <c r="R194" s="41">
        <f>VLOOKUP(F194,'SC Data'!F:L,7,FALSE)</f>
        <v>0</v>
      </c>
      <c r="S194" s="41">
        <f t="shared" si="19"/>
        <v>1</v>
      </c>
      <c r="T194" s="35">
        <f>SUMIF(Activity!F:F,'Goodsin Data'!F:F,Activity!O:O)</f>
        <v>0.94704861111111116</v>
      </c>
      <c r="U194" s="41">
        <f>SUMIF('Short-Extra'!F:F,'Goodsin Data'!F:F,'Short-Extra'!N:N)</f>
        <v>0</v>
      </c>
      <c r="V194" s="41">
        <f>SUMIF('Short-Extra'!F:F,'Goodsin Data'!F:F,'Short-Extra'!O:O)</f>
        <v>0</v>
      </c>
    </row>
    <row r="195" spans="1:22" x14ac:dyDescent="0.25">
      <c r="A195" s="2">
        <f t="shared" ref="A195:A258" si="22">YEAR(E195)</f>
        <v>2018</v>
      </c>
      <c r="B195" s="2" t="str">
        <f t="shared" ref="B195:B258" si="23">TEXT(E195,"MMM")</f>
        <v>Nov</v>
      </c>
      <c r="C195" s="2">
        <f t="shared" ref="C195:C258" si="24">WEEKNUM(E195)</f>
        <v>48</v>
      </c>
      <c r="D195" s="2" t="str">
        <f t="shared" ref="D195:D258" si="25">TEXT(E195,"DDD")</f>
        <v>Mon</v>
      </c>
      <c r="E195" s="34">
        <v>43430</v>
      </c>
      <c r="F195" s="30">
        <v>47453</v>
      </c>
      <c r="G195" s="2" t="s">
        <v>352</v>
      </c>
      <c r="H195" s="30" t="s">
        <v>353</v>
      </c>
      <c r="I195" s="2">
        <v>5</v>
      </c>
      <c r="J195" s="30">
        <v>0</v>
      </c>
      <c r="K195" s="2">
        <v>31</v>
      </c>
      <c r="L195" s="30">
        <v>734</v>
      </c>
      <c r="M195" s="2">
        <v>2</v>
      </c>
      <c r="N195" s="14">
        <v>0.13526620370370371</v>
      </c>
      <c r="O195" s="2">
        <f t="shared" si="20"/>
        <v>3.2463888888888892</v>
      </c>
      <c r="P195" s="8">
        <f>VLOOKUP(F195,'SC Data'!F:K,6,FALSE)</f>
        <v>1</v>
      </c>
      <c r="Q195" s="41">
        <f t="shared" si="21"/>
        <v>0</v>
      </c>
      <c r="R195" s="41">
        <f>VLOOKUP(F195,'SC Data'!F:L,7,FALSE)</f>
        <v>1</v>
      </c>
      <c r="S195" s="41">
        <f t="shared" ref="S195:S258" si="26">IF(R195=0,1,0)</f>
        <v>0</v>
      </c>
      <c r="T195" s="35">
        <f>SUMIF(Activity!F:F,'Goodsin Data'!F:F,Activity!O:O)</f>
        <v>0.13526620370370371</v>
      </c>
      <c r="U195" s="41">
        <f>SUMIF('Short-Extra'!F:F,'Goodsin Data'!F:F,'Short-Extra'!N:N)</f>
        <v>0</v>
      </c>
      <c r="V195" s="41">
        <f>SUMIF('Short-Extra'!F:F,'Goodsin Data'!F:F,'Short-Extra'!O:O)</f>
        <v>0</v>
      </c>
    </row>
    <row r="196" spans="1:22" x14ac:dyDescent="0.25">
      <c r="A196" s="2">
        <f t="shared" si="22"/>
        <v>2018</v>
      </c>
      <c r="B196" s="2" t="str">
        <f t="shared" si="23"/>
        <v>Nov</v>
      </c>
      <c r="C196" s="2">
        <f t="shared" si="24"/>
        <v>48</v>
      </c>
      <c r="D196" s="2" t="str">
        <f t="shared" si="25"/>
        <v>Mon</v>
      </c>
      <c r="E196" s="34">
        <v>43430</v>
      </c>
      <c r="F196" s="30">
        <v>47441</v>
      </c>
      <c r="G196" s="2" t="s">
        <v>354</v>
      </c>
      <c r="H196" s="30" t="s">
        <v>355</v>
      </c>
      <c r="I196" s="2">
        <v>27</v>
      </c>
      <c r="J196" s="30">
        <v>6</v>
      </c>
      <c r="K196" s="2">
        <v>77</v>
      </c>
      <c r="L196" s="30">
        <v>5551</v>
      </c>
      <c r="M196" s="2">
        <v>4</v>
      </c>
      <c r="N196" s="14">
        <v>35.665173611111108</v>
      </c>
      <c r="O196" s="2">
        <f t="shared" ref="O196:O259" si="27">N196*24</f>
        <v>855.96416666666664</v>
      </c>
      <c r="P196" s="8">
        <f>VLOOKUP(F196,'SC Data'!F:K,6,FALSE)</f>
        <v>0</v>
      </c>
      <c r="Q196" s="41">
        <f t="shared" si="21"/>
        <v>1</v>
      </c>
      <c r="R196" s="41">
        <f>VLOOKUP(F196,'SC Data'!F:L,7,FALSE)</f>
        <v>0</v>
      </c>
      <c r="S196" s="41">
        <f t="shared" si="26"/>
        <v>1</v>
      </c>
      <c r="T196" s="35">
        <f>SUMIF(Activity!F:F,'Goodsin Data'!F:F,Activity!O:O)</f>
        <v>35.665173611111108</v>
      </c>
      <c r="U196" s="41">
        <f>SUMIF('Short-Extra'!F:F,'Goodsin Data'!F:F,'Short-Extra'!N:N)</f>
        <v>0</v>
      </c>
      <c r="V196" s="41">
        <f>SUMIF('Short-Extra'!F:F,'Goodsin Data'!F:F,'Short-Extra'!O:O)</f>
        <v>0</v>
      </c>
    </row>
    <row r="197" spans="1:22" x14ac:dyDescent="0.25">
      <c r="A197" s="2">
        <f t="shared" si="22"/>
        <v>2018</v>
      </c>
      <c r="B197" s="2" t="str">
        <f t="shared" si="23"/>
        <v>Nov</v>
      </c>
      <c r="C197" s="2">
        <f t="shared" si="24"/>
        <v>48</v>
      </c>
      <c r="D197" s="2" t="str">
        <f t="shared" si="25"/>
        <v>Mon</v>
      </c>
      <c r="E197" s="34">
        <v>43430</v>
      </c>
      <c r="F197" s="30">
        <v>49278</v>
      </c>
      <c r="G197" s="2" t="s">
        <v>356</v>
      </c>
      <c r="H197" s="30" t="s">
        <v>357</v>
      </c>
      <c r="I197" s="2">
        <v>1</v>
      </c>
      <c r="J197" s="30">
        <v>1</v>
      </c>
      <c r="K197" s="2">
        <v>2</v>
      </c>
      <c r="L197" s="30">
        <v>104</v>
      </c>
      <c r="M197" s="2">
        <v>4</v>
      </c>
      <c r="N197" s="14">
        <v>2.7083333333333334E-2</v>
      </c>
      <c r="O197" s="2">
        <f t="shared" si="27"/>
        <v>0.65</v>
      </c>
      <c r="P197" s="8">
        <f>VLOOKUP(F197,'SC Data'!F:K,6,FALSE)</f>
        <v>0</v>
      </c>
      <c r="Q197" s="41">
        <f t="shared" si="21"/>
        <v>1</v>
      </c>
      <c r="R197" s="41">
        <f>VLOOKUP(F197,'SC Data'!F:L,7,FALSE)</f>
        <v>0</v>
      </c>
      <c r="S197" s="41">
        <f t="shared" si="26"/>
        <v>1</v>
      </c>
      <c r="T197" s="35">
        <f>SUMIF(Activity!F:F,'Goodsin Data'!F:F,Activity!O:O)</f>
        <v>2.7083333333333331E-2</v>
      </c>
      <c r="U197" s="41">
        <f>SUMIF('Short-Extra'!F:F,'Goodsin Data'!F:F,'Short-Extra'!N:N)</f>
        <v>0</v>
      </c>
      <c r="V197" s="41">
        <f>SUMIF('Short-Extra'!F:F,'Goodsin Data'!F:F,'Short-Extra'!O:O)</f>
        <v>0</v>
      </c>
    </row>
    <row r="198" spans="1:22" x14ac:dyDescent="0.25">
      <c r="A198" s="2">
        <f t="shared" si="22"/>
        <v>2018</v>
      </c>
      <c r="B198" s="2" t="str">
        <f t="shared" si="23"/>
        <v>Nov</v>
      </c>
      <c r="C198" s="2">
        <f t="shared" si="24"/>
        <v>48</v>
      </c>
      <c r="D198" s="2" t="str">
        <f t="shared" si="25"/>
        <v>Mon</v>
      </c>
      <c r="E198" s="34">
        <v>43430</v>
      </c>
      <c r="F198" s="30">
        <v>49208</v>
      </c>
      <c r="G198" s="2" t="s">
        <v>358</v>
      </c>
      <c r="H198" s="30" t="s">
        <v>359</v>
      </c>
      <c r="I198" s="2">
        <v>1</v>
      </c>
      <c r="J198" s="30">
        <v>0</v>
      </c>
      <c r="K198" s="2">
        <v>5</v>
      </c>
      <c r="L198" s="30">
        <v>63</v>
      </c>
      <c r="M198" s="2">
        <v>1</v>
      </c>
      <c r="N198" s="14">
        <v>34.958321759259256</v>
      </c>
      <c r="O198" s="2">
        <f t="shared" si="27"/>
        <v>838.99972222222209</v>
      </c>
      <c r="P198" s="8">
        <f>VLOOKUP(F198,'SC Data'!F:K,6,FALSE)</f>
        <v>1</v>
      </c>
      <c r="Q198" s="41">
        <f t="shared" si="21"/>
        <v>0</v>
      </c>
      <c r="R198" s="41">
        <f>VLOOKUP(F198,'SC Data'!F:L,7,FALSE)</f>
        <v>1</v>
      </c>
      <c r="S198" s="41">
        <f t="shared" si="26"/>
        <v>0</v>
      </c>
      <c r="T198" s="35">
        <f>SUMIF(Activity!F:F,'Goodsin Data'!F:F,Activity!O:O)</f>
        <v>34.958321759259256</v>
      </c>
      <c r="U198" s="41">
        <f>SUMIF('Short-Extra'!F:F,'Goodsin Data'!F:F,'Short-Extra'!N:N)</f>
        <v>0</v>
      </c>
      <c r="V198" s="41">
        <f>SUMIF('Short-Extra'!F:F,'Goodsin Data'!F:F,'Short-Extra'!O:O)</f>
        <v>0</v>
      </c>
    </row>
    <row r="199" spans="1:22" x14ac:dyDescent="0.25">
      <c r="A199" s="2">
        <f t="shared" si="22"/>
        <v>2018</v>
      </c>
      <c r="B199" s="2" t="str">
        <f t="shared" si="23"/>
        <v>Nov</v>
      </c>
      <c r="C199" s="2">
        <f t="shared" si="24"/>
        <v>48</v>
      </c>
      <c r="D199" s="2" t="str">
        <f t="shared" si="25"/>
        <v>Mon</v>
      </c>
      <c r="E199" s="34">
        <v>43430</v>
      </c>
      <c r="F199" s="30">
        <v>47488</v>
      </c>
      <c r="G199" s="2" t="s">
        <v>125</v>
      </c>
      <c r="H199" s="30" t="s">
        <v>963</v>
      </c>
      <c r="I199" s="2">
        <v>42</v>
      </c>
      <c r="J199" s="30">
        <v>52</v>
      </c>
      <c r="K199" s="2">
        <v>194</v>
      </c>
      <c r="L199" s="30">
        <v>3421</v>
      </c>
      <c r="M199" s="2">
        <v>13</v>
      </c>
      <c r="N199" s="14">
        <v>36.562141203703703</v>
      </c>
      <c r="O199" s="2">
        <f t="shared" si="27"/>
        <v>877.49138888888888</v>
      </c>
      <c r="P199" s="8">
        <f>VLOOKUP(F199,'SC Data'!F:K,6,FALSE)</f>
        <v>1</v>
      </c>
      <c r="Q199" s="41">
        <f t="shared" si="21"/>
        <v>0</v>
      </c>
      <c r="R199" s="41">
        <f>VLOOKUP(F199,'SC Data'!F:L,7,FALSE)</f>
        <v>1</v>
      </c>
      <c r="S199" s="41">
        <f t="shared" si="26"/>
        <v>0</v>
      </c>
      <c r="T199" s="35">
        <f>SUMIF(Activity!F:F,'Goodsin Data'!F:F,Activity!O:O)</f>
        <v>36.562141203703703</v>
      </c>
      <c r="U199" s="41">
        <f>SUMIF('Short-Extra'!F:F,'Goodsin Data'!F:F,'Short-Extra'!N:N)</f>
        <v>0</v>
      </c>
      <c r="V199" s="41">
        <f>SUMIF('Short-Extra'!F:F,'Goodsin Data'!F:F,'Short-Extra'!O:O)</f>
        <v>0</v>
      </c>
    </row>
    <row r="200" spans="1:22" x14ac:dyDescent="0.25">
      <c r="A200" s="2">
        <f t="shared" si="22"/>
        <v>2018</v>
      </c>
      <c r="B200" s="2" t="str">
        <f t="shared" si="23"/>
        <v>Nov</v>
      </c>
      <c r="C200" s="2">
        <f t="shared" si="24"/>
        <v>48</v>
      </c>
      <c r="D200" s="2" t="str">
        <f t="shared" si="25"/>
        <v>Mon</v>
      </c>
      <c r="E200" s="34">
        <v>43430</v>
      </c>
      <c r="F200" s="30" t="s">
        <v>969</v>
      </c>
      <c r="G200" s="2" t="s">
        <v>970</v>
      </c>
      <c r="H200" s="30" t="s">
        <v>971</v>
      </c>
      <c r="I200" s="2">
        <v>33</v>
      </c>
      <c r="J200" s="30">
        <v>28</v>
      </c>
      <c r="K200" s="2">
        <v>27</v>
      </c>
      <c r="L200" s="30">
        <v>3627</v>
      </c>
      <c r="M200" s="2">
        <v>7</v>
      </c>
      <c r="N200" s="14">
        <v>0.28030092592592593</v>
      </c>
      <c r="O200" s="2">
        <f t="shared" si="27"/>
        <v>6.7272222222222222</v>
      </c>
      <c r="P200" s="8">
        <f>VLOOKUP(F200,'SC Data'!F:K,6,FALSE)</f>
        <v>1</v>
      </c>
      <c r="Q200" s="41">
        <f t="shared" si="21"/>
        <v>0</v>
      </c>
      <c r="R200" s="41">
        <f>VLOOKUP(F200,'SC Data'!F:L,7,FALSE)</f>
        <v>1</v>
      </c>
      <c r="S200" s="41">
        <f t="shared" si="26"/>
        <v>0</v>
      </c>
      <c r="T200" s="35">
        <f>SUMIF(Activity!F:F,'Goodsin Data'!F:F,Activity!O:O)</f>
        <v>0.28030092592592593</v>
      </c>
      <c r="U200" s="41">
        <f>SUMIF('Short-Extra'!F:F,'Goodsin Data'!F:F,'Short-Extra'!N:N)</f>
        <v>0</v>
      </c>
      <c r="V200" s="41">
        <f>SUMIF('Short-Extra'!F:F,'Goodsin Data'!F:F,'Short-Extra'!O:O)</f>
        <v>0</v>
      </c>
    </row>
    <row r="201" spans="1:22" x14ac:dyDescent="0.25">
      <c r="A201" s="2">
        <f t="shared" si="22"/>
        <v>2018</v>
      </c>
      <c r="B201" s="2" t="str">
        <f t="shared" si="23"/>
        <v>Nov</v>
      </c>
      <c r="C201" s="2">
        <f t="shared" si="24"/>
        <v>48</v>
      </c>
      <c r="D201" s="2" t="str">
        <f t="shared" si="25"/>
        <v>Mon</v>
      </c>
      <c r="E201" s="34">
        <v>43430</v>
      </c>
      <c r="F201" s="30">
        <v>49283</v>
      </c>
      <c r="G201" s="2" t="s">
        <v>870</v>
      </c>
      <c r="H201" s="30" t="s">
        <v>977</v>
      </c>
      <c r="I201" s="2">
        <v>115</v>
      </c>
      <c r="J201" s="30">
        <v>261</v>
      </c>
      <c r="K201" s="2">
        <v>196</v>
      </c>
      <c r="L201" s="30">
        <v>12779</v>
      </c>
      <c r="M201" s="2">
        <v>13</v>
      </c>
      <c r="N201" s="14">
        <v>3.2784837962962965</v>
      </c>
      <c r="O201" s="2">
        <f t="shared" si="27"/>
        <v>78.683611111111119</v>
      </c>
      <c r="P201" s="8">
        <f>VLOOKUP(F201,'SC Data'!F:K,6,FALSE)</f>
        <v>1</v>
      </c>
      <c r="Q201" s="41">
        <f t="shared" si="21"/>
        <v>0</v>
      </c>
      <c r="R201" s="41">
        <f>VLOOKUP(F201,'SC Data'!F:L,7,FALSE)</f>
        <v>1</v>
      </c>
      <c r="S201" s="41">
        <f t="shared" si="26"/>
        <v>0</v>
      </c>
      <c r="T201" s="35">
        <f>SUMIF(Activity!F:F,'Goodsin Data'!F:F,Activity!O:O)</f>
        <v>3.2784837962962969</v>
      </c>
      <c r="U201" s="41">
        <f>SUMIF('Short-Extra'!F:F,'Goodsin Data'!F:F,'Short-Extra'!N:N)</f>
        <v>0</v>
      </c>
      <c r="V201" s="41">
        <f>SUMIF('Short-Extra'!F:F,'Goodsin Data'!F:F,'Short-Extra'!O:O)</f>
        <v>0</v>
      </c>
    </row>
    <row r="202" spans="1:22" x14ac:dyDescent="0.25">
      <c r="A202" s="2">
        <f t="shared" si="22"/>
        <v>2018</v>
      </c>
      <c r="B202" s="2" t="str">
        <f t="shared" si="23"/>
        <v>Nov</v>
      </c>
      <c r="C202" s="2">
        <f t="shared" si="24"/>
        <v>48</v>
      </c>
      <c r="D202" s="2" t="str">
        <f t="shared" si="25"/>
        <v>Mon</v>
      </c>
      <c r="E202" s="34">
        <v>43430</v>
      </c>
      <c r="F202" s="30">
        <v>48903</v>
      </c>
      <c r="G202" s="2" t="s">
        <v>950</v>
      </c>
      <c r="H202" s="30" t="s">
        <v>951</v>
      </c>
      <c r="I202" s="2">
        <v>0</v>
      </c>
      <c r="J202" s="30">
        <v>0</v>
      </c>
      <c r="K202" s="2">
        <v>1</v>
      </c>
      <c r="L202" s="30">
        <v>36</v>
      </c>
      <c r="M202" s="2">
        <v>1</v>
      </c>
      <c r="N202" s="14">
        <v>2.8472222222222219E-3</v>
      </c>
      <c r="O202" s="2">
        <f t="shared" si="27"/>
        <v>6.8333333333333329E-2</v>
      </c>
      <c r="P202" s="8">
        <f>VLOOKUP(F202,'SC Data'!F:K,6,FALSE)</f>
        <v>1</v>
      </c>
      <c r="Q202" s="41">
        <f t="shared" si="21"/>
        <v>0</v>
      </c>
      <c r="R202" s="41">
        <f>VLOOKUP(F202,'SC Data'!F:L,7,FALSE)</f>
        <v>1</v>
      </c>
      <c r="S202" s="41">
        <f t="shared" si="26"/>
        <v>0</v>
      </c>
      <c r="T202" s="35">
        <f>SUMIF(Activity!F:F,'Goodsin Data'!F:F,Activity!O:O)</f>
        <v>2.8472222222222219E-3</v>
      </c>
      <c r="U202" s="41">
        <f>SUMIF('Short-Extra'!F:F,'Goodsin Data'!F:F,'Short-Extra'!N:N)</f>
        <v>0</v>
      </c>
      <c r="V202" s="41">
        <f>SUMIF('Short-Extra'!F:F,'Goodsin Data'!F:F,'Short-Extra'!O:O)</f>
        <v>0</v>
      </c>
    </row>
    <row r="203" spans="1:22" x14ac:dyDescent="0.25">
      <c r="A203" s="2">
        <f t="shared" si="22"/>
        <v>2018</v>
      </c>
      <c r="B203" s="2" t="str">
        <f t="shared" si="23"/>
        <v>Nov</v>
      </c>
      <c r="C203" s="2">
        <f t="shared" si="24"/>
        <v>48</v>
      </c>
      <c r="D203" s="2" t="str">
        <f t="shared" si="25"/>
        <v>Mon</v>
      </c>
      <c r="E203" s="34">
        <v>43430</v>
      </c>
      <c r="F203" s="30" t="s">
        <v>966</v>
      </c>
      <c r="G203" s="2" t="s">
        <v>967</v>
      </c>
      <c r="H203" s="30" t="s">
        <v>968</v>
      </c>
      <c r="I203" s="2">
        <v>36</v>
      </c>
      <c r="J203" s="30">
        <v>28</v>
      </c>
      <c r="K203" s="2">
        <v>17</v>
      </c>
      <c r="L203" s="30">
        <v>3216</v>
      </c>
      <c r="M203" s="2">
        <v>9</v>
      </c>
      <c r="N203" s="14">
        <v>0.75236111111111115</v>
      </c>
      <c r="O203" s="2">
        <f t="shared" si="27"/>
        <v>18.056666666666668</v>
      </c>
      <c r="P203" s="8">
        <f>VLOOKUP(F203,'SC Data'!F:K,6,FALSE)</f>
        <v>1</v>
      </c>
      <c r="Q203" s="41">
        <f t="shared" si="21"/>
        <v>0</v>
      </c>
      <c r="R203" s="41">
        <f>VLOOKUP(F203,'SC Data'!F:L,7,FALSE)</f>
        <v>1</v>
      </c>
      <c r="S203" s="41">
        <f t="shared" si="26"/>
        <v>0</v>
      </c>
      <c r="T203" s="35">
        <f>SUMIF(Activity!F:F,'Goodsin Data'!F:F,Activity!O:O)</f>
        <v>0.75236111111111126</v>
      </c>
      <c r="U203" s="41">
        <f>SUMIF('Short-Extra'!F:F,'Goodsin Data'!F:F,'Short-Extra'!N:N)</f>
        <v>0</v>
      </c>
      <c r="V203" s="41">
        <f>SUMIF('Short-Extra'!F:F,'Goodsin Data'!F:F,'Short-Extra'!O:O)</f>
        <v>0</v>
      </c>
    </row>
    <row r="204" spans="1:22" x14ac:dyDescent="0.25">
      <c r="A204" s="2">
        <f t="shared" si="22"/>
        <v>2018</v>
      </c>
      <c r="B204" s="2" t="str">
        <f t="shared" si="23"/>
        <v>Nov</v>
      </c>
      <c r="C204" s="2">
        <f t="shared" si="24"/>
        <v>48</v>
      </c>
      <c r="D204" s="2" t="str">
        <f t="shared" si="25"/>
        <v>Mon</v>
      </c>
      <c r="E204" s="34">
        <v>43430</v>
      </c>
      <c r="F204" s="30">
        <v>47477</v>
      </c>
      <c r="G204" s="2" t="s">
        <v>872</v>
      </c>
      <c r="H204" s="30" t="s">
        <v>973</v>
      </c>
      <c r="I204" s="2">
        <v>45</v>
      </c>
      <c r="J204" s="30">
        <v>46</v>
      </c>
      <c r="K204" s="2">
        <v>468</v>
      </c>
      <c r="L204" s="30">
        <v>3242</v>
      </c>
      <c r="M204" s="2">
        <v>2</v>
      </c>
      <c r="N204" s="14">
        <v>7.6388888888888893E-4</v>
      </c>
      <c r="O204" s="2">
        <f t="shared" si="27"/>
        <v>1.8333333333333333E-2</v>
      </c>
      <c r="P204" s="8">
        <f>VLOOKUP(F204,'SC Data'!F:K,6,FALSE)</f>
        <v>1</v>
      </c>
      <c r="Q204" s="41">
        <f t="shared" si="21"/>
        <v>0</v>
      </c>
      <c r="R204" s="41">
        <f>VLOOKUP(F204,'SC Data'!F:L,7,FALSE)</f>
        <v>1</v>
      </c>
      <c r="S204" s="41">
        <f t="shared" si="26"/>
        <v>0</v>
      </c>
      <c r="T204" s="35">
        <f>SUMIF(Activity!F:F,'Goodsin Data'!F:F,Activity!O:O)</f>
        <v>7.6388888888888893E-4</v>
      </c>
      <c r="U204" s="41">
        <f>SUMIF('Short-Extra'!F:F,'Goodsin Data'!F:F,'Short-Extra'!N:N)</f>
        <v>0</v>
      </c>
      <c r="V204" s="41">
        <f>SUMIF('Short-Extra'!F:F,'Goodsin Data'!F:F,'Short-Extra'!O:O)</f>
        <v>0</v>
      </c>
    </row>
    <row r="205" spans="1:22" x14ac:dyDescent="0.25">
      <c r="A205" s="2">
        <f t="shared" si="22"/>
        <v>2018</v>
      </c>
      <c r="B205" s="2" t="str">
        <f t="shared" si="23"/>
        <v>Nov</v>
      </c>
      <c r="C205" s="2">
        <f t="shared" si="24"/>
        <v>48</v>
      </c>
      <c r="D205" s="2" t="str">
        <f t="shared" si="25"/>
        <v>Mon</v>
      </c>
      <c r="E205" s="28">
        <v>43430</v>
      </c>
      <c r="F205" s="30">
        <v>49277</v>
      </c>
      <c r="G205" s="2" t="s">
        <v>358</v>
      </c>
      <c r="H205" s="30" t="s">
        <v>974</v>
      </c>
      <c r="I205" s="2">
        <v>0</v>
      </c>
      <c r="J205" s="30">
        <v>0</v>
      </c>
      <c r="K205" s="2">
        <v>1</v>
      </c>
      <c r="L205" s="30">
        <v>6</v>
      </c>
      <c r="M205" s="2">
        <v>1</v>
      </c>
      <c r="N205" s="14">
        <v>9.6643518518518511E-3</v>
      </c>
      <c r="O205" s="2">
        <f t="shared" si="27"/>
        <v>0.23194444444444443</v>
      </c>
      <c r="P205" s="8">
        <f>VLOOKUP(F205,'SC Data'!F:K,6,FALSE)</f>
        <v>1</v>
      </c>
      <c r="Q205" s="41">
        <f t="shared" si="21"/>
        <v>0</v>
      </c>
      <c r="R205" s="41">
        <f>VLOOKUP(F205,'SC Data'!F:L,7,FALSE)</f>
        <v>1</v>
      </c>
      <c r="S205" s="41">
        <f t="shared" si="26"/>
        <v>0</v>
      </c>
      <c r="T205" s="35">
        <f>SUMIF(Activity!F:F,'Goodsin Data'!F:F,Activity!O:O)</f>
        <v>9.6643518518518511E-3</v>
      </c>
      <c r="U205" s="41">
        <f>SUMIF('Short-Extra'!F:F,'Goodsin Data'!F:F,'Short-Extra'!N:N)</f>
        <v>0</v>
      </c>
      <c r="V205" s="41">
        <f>SUMIF('Short-Extra'!F:F,'Goodsin Data'!F:F,'Short-Extra'!O:O)</f>
        <v>0</v>
      </c>
    </row>
    <row r="206" spans="1:22" x14ac:dyDescent="0.25">
      <c r="A206" s="2">
        <f t="shared" si="22"/>
        <v>2018</v>
      </c>
      <c r="B206" s="2" t="str">
        <f t="shared" si="23"/>
        <v>Nov</v>
      </c>
      <c r="C206" s="2">
        <f t="shared" si="24"/>
        <v>48</v>
      </c>
      <c r="D206" s="2" t="str">
        <f t="shared" si="25"/>
        <v>Tue</v>
      </c>
      <c r="E206" s="34">
        <v>43431</v>
      </c>
      <c r="F206" s="30">
        <v>49169</v>
      </c>
      <c r="G206" s="2" t="s">
        <v>190</v>
      </c>
      <c r="H206" s="30" t="s">
        <v>360</v>
      </c>
      <c r="I206" s="2">
        <v>3</v>
      </c>
      <c r="J206" s="30">
        <v>5</v>
      </c>
      <c r="K206" s="2">
        <v>9</v>
      </c>
      <c r="L206" s="30">
        <v>447</v>
      </c>
      <c r="M206" s="2">
        <v>3</v>
      </c>
      <c r="N206" s="14">
        <v>0.29821759259259256</v>
      </c>
      <c r="O206" s="2">
        <f t="shared" si="27"/>
        <v>7.1572222222222219</v>
      </c>
      <c r="P206" s="8">
        <f>VLOOKUP(F206,'SC Data'!F:K,6,FALSE)</f>
        <v>0</v>
      </c>
      <c r="Q206" s="41">
        <f t="shared" si="21"/>
        <v>1</v>
      </c>
      <c r="R206" s="41">
        <f>VLOOKUP(F206,'SC Data'!F:L,7,FALSE)</f>
        <v>1</v>
      </c>
      <c r="S206" s="41">
        <f t="shared" si="26"/>
        <v>0</v>
      </c>
      <c r="T206" s="35">
        <f>SUMIF(Activity!F:F,'Goodsin Data'!F:F,Activity!O:O)</f>
        <v>0.29821759259259262</v>
      </c>
      <c r="U206" s="41">
        <f>SUMIF('Short-Extra'!F:F,'Goodsin Data'!F:F,'Short-Extra'!N:N)</f>
        <v>0</v>
      </c>
      <c r="V206" s="41">
        <f>SUMIF('Short-Extra'!F:F,'Goodsin Data'!F:F,'Short-Extra'!O:O)</f>
        <v>0</v>
      </c>
    </row>
    <row r="207" spans="1:22" x14ac:dyDescent="0.25">
      <c r="A207" s="2">
        <f t="shared" si="22"/>
        <v>2018</v>
      </c>
      <c r="B207" s="2" t="str">
        <f t="shared" si="23"/>
        <v>Nov</v>
      </c>
      <c r="C207" s="2">
        <f t="shared" si="24"/>
        <v>48</v>
      </c>
      <c r="D207" s="2" t="str">
        <f t="shared" si="25"/>
        <v>Tue</v>
      </c>
      <c r="E207" s="34">
        <v>43431</v>
      </c>
      <c r="F207" s="30">
        <v>49114</v>
      </c>
      <c r="G207" s="2" t="s">
        <v>185</v>
      </c>
      <c r="H207" s="30" t="s">
        <v>361</v>
      </c>
      <c r="I207" s="2">
        <v>6</v>
      </c>
      <c r="J207" s="30">
        <v>5</v>
      </c>
      <c r="K207" s="2">
        <v>30</v>
      </c>
      <c r="L207" s="30">
        <v>447</v>
      </c>
      <c r="M207" s="2">
        <v>7</v>
      </c>
      <c r="N207" s="14">
        <v>0.58751157407407406</v>
      </c>
      <c r="O207" s="2">
        <f t="shared" si="27"/>
        <v>14.100277777777777</v>
      </c>
      <c r="P207" s="8">
        <f>VLOOKUP(F207,'SC Data'!F:K,6,FALSE)</f>
        <v>0</v>
      </c>
      <c r="Q207" s="41">
        <f t="shared" si="21"/>
        <v>1</v>
      </c>
      <c r="R207" s="41">
        <f>VLOOKUP(F207,'SC Data'!F:L,7,FALSE)</f>
        <v>0</v>
      </c>
      <c r="S207" s="41">
        <f t="shared" si="26"/>
        <v>1</v>
      </c>
      <c r="T207" s="35">
        <f>SUMIF(Activity!F:F,'Goodsin Data'!F:F,Activity!O:O)</f>
        <v>0.58751157407407406</v>
      </c>
      <c r="U207" s="41">
        <f>SUMIF('Short-Extra'!F:F,'Goodsin Data'!F:F,'Short-Extra'!N:N)</f>
        <v>0</v>
      </c>
      <c r="V207" s="41">
        <f>SUMIF('Short-Extra'!F:F,'Goodsin Data'!F:F,'Short-Extra'!O:O)</f>
        <v>0</v>
      </c>
    </row>
    <row r="208" spans="1:22" x14ac:dyDescent="0.25">
      <c r="A208" s="2">
        <f t="shared" si="22"/>
        <v>2018</v>
      </c>
      <c r="B208" s="2" t="str">
        <f t="shared" si="23"/>
        <v>Nov</v>
      </c>
      <c r="C208" s="2">
        <f t="shared" si="24"/>
        <v>48</v>
      </c>
      <c r="D208" s="2" t="str">
        <f t="shared" si="25"/>
        <v>Tue</v>
      </c>
      <c r="E208" s="34">
        <v>43431</v>
      </c>
      <c r="F208" s="30">
        <v>47654</v>
      </c>
      <c r="G208" s="2" t="s">
        <v>197</v>
      </c>
      <c r="H208" s="30" t="s">
        <v>362</v>
      </c>
      <c r="I208" s="2">
        <v>3</v>
      </c>
      <c r="J208" s="30">
        <v>0</v>
      </c>
      <c r="K208" s="2">
        <v>11</v>
      </c>
      <c r="L208" s="30">
        <v>282</v>
      </c>
      <c r="M208" s="2">
        <v>2</v>
      </c>
      <c r="N208" s="14">
        <v>7.8831018518518522E-2</v>
      </c>
      <c r="O208" s="2">
        <f t="shared" si="27"/>
        <v>1.8919444444444444</v>
      </c>
      <c r="P208" s="8">
        <f>VLOOKUP(F208,'SC Data'!F:K,6,FALSE)</f>
        <v>1</v>
      </c>
      <c r="Q208" s="41">
        <f t="shared" si="21"/>
        <v>0</v>
      </c>
      <c r="R208" s="41">
        <f>VLOOKUP(F208,'SC Data'!F:L,7,FALSE)</f>
        <v>1</v>
      </c>
      <c r="S208" s="41">
        <f t="shared" si="26"/>
        <v>0</v>
      </c>
      <c r="T208" s="35">
        <f>SUMIF(Activity!F:F,'Goodsin Data'!F:F,Activity!O:O)</f>
        <v>7.8831018518518522E-2</v>
      </c>
      <c r="U208" s="41">
        <f>SUMIF('Short-Extra'!F:F,'Goodsin Data'!F:F,'Short-Extra'!N:N)</f>
        <v>0</v>
      </c>
      <c r="V208" s="41">
        <f>SUMIF('Short-Extra'!F:F,'Goodsin Data'!F:F,'Short-Extra'!O:O)</f>
        <v>0</v>
      </c>
    </row>
    <row r="209" spans="1:22" x14ac:dyDescent="0.25">
      <c r="A209" s="2">
        <f t="shared" si="22"/>
        <v>2018</v>
      </c>
      <c r="B209" s="2" t="str">
        <f t="shared" si="23"/>
        <v>Nov</v>
      </c>
      <c r="C209" s="2">
        <f t="shared" si="24"/>
        <v>48</v>
      </c>
      <c r="D209" s="2" t="str">
        <f t="shared" si="25"/>
        <v>Tue</v>
      </c>
      <c r="E209" s="34">
        <v>43431</v>
      </c>
      <c r="F209" s="30" t="s">
        <v>363</v>
      </c>
      <c r="G209" s="2" t="s">
        <v>364</v>
      </c>
      <c r="H209" s="30" t="s">
        <v>365</v>
      </c>
      <c r="I209" s="2">
        <v>46</v>
      </c>
      <c r="J209" s="30">
        <v>0</v>
      </c>
      <c r="K209" s="2">
        <v>240</v>
      </c>
      <c r="L209" s="30">
        <v>5511</v>
      </c>
      <c r="M209" s="2">
        <v>21</v>
      </c>
      <c r="N209" s="14">
        <v>36.639930555555559</v>
      </c>
      <c r="O209" s="2">
        <f t="shared" si="27"/>
        <v>879.35833333333335</v>
      </c>
      <c r="P209" s="8">
        <f>VLOOKUP(F209,'SC Data'!F:K,6,FALSE)</f>
        <v>0</v>
      </c>
      <c r="Q209" s="41">
        <f t="shared" si="21"/>
        <v>1</v>
      </c>
      <c r="R209" s="41">
        <f>VLOOKUP(F209,'SC Data'!F:L,7,FALSE)</f>
        <v>0</v>
      </c>
      <c r="S209" s="41">
        <f t="shared" si="26"/>
        <v>1</v>
      </c>
      <c r="T209" s="35">
        <f>SUMIF(Activity!F:F,'Goodsin Data'!F:F,Activity!O:O)</f>
        <v>36.639930555555559</v>
      </c>
      <c r="U209" s="41">
        <f>SUMIF('Short-Extra'!F:F,'Goodsin Data'!F:F,'Short-Extra'!N:N)</f>
        <v>0</v>
      </c>
      <c r="V209" s="41">
        <f>SUMIF('Short-Extra'!F:F,'Goodsin Data'!F:F,'Short-Extra'!O:O)</f>
        <v>0</v>
      </c>
    </row>
    <row r="210" spans="1:22" x14ac:dyDescent="0.25">
      <c r="A210" s="2">
        <f t="shared" si="22"/>
        <v>2018</v>
      </c>
      <c r="B210" s="2" t="str">
        <f t="shared" si="23"/>
        <v>Nov</v>
      </c>
      <c r="C210" s="2">
        <f t="shared" si="24"/>
        <v>48</v>
      </c>
      <c r="D210" s="2" t="str">
        <f t="shared" si="25"/>
        <v>Tue</v>
      </c>
      <c r="E210" s="34">
        <v>43431</v>
      </c>
      <c r="F210" s="30">
        <v>47522</v>
      </c>
      <c r="G210" s="2" t="s">
        <v>125</v>
      </c>
      <c r="H210" s="30" t="s">
        <v>366</v>
      </c>
      <c r="I210" s="2">
        <v>28</v>
      </c>
      <c r="J210" s="30">
        <v>14</v>
      </c>
      <c r="K210" s="2">
        <v>165</v>
      </c>
      <c r="L210" s="30">
        <v>2822</v>
      </c>
      <c r="M210" s="2">
        <v>7</v>
      </c>
      <c r="N210" s="14">
        <v>1.8820023148148146</v>
      </c>
      <c r="O210" s="2">
        <f t="shared" si="27"/>
        <v>45.168055555555554</v>
      </c>
      <c r="P210" s="8">
        <f>VLOOKUP(F210,'SC Data'!F:K,6,FALSE)</f>
        <v>0</v>
      </c>
      <c r="Q210" s="41">
        <f t="shared" si="21"/>
        <v>1</v>
      </c>
      <c r="R210" s="41">
        <f>VLOOKUP(F210,'SC Data'!F:L,7,FALSE)</f>
        <v>0</v>
      </c>
      <c r="S210" s="41">
        <f t="shared" si="26"/>
        <v>1</v>
      </c>
      <c r="T210" s="35">
        <f>SUMIF(Activity!F:F,'Goodsin Data'!F:F,Activity!O:O)</f>
        <v>1.8820023148148151</v>
      </c>
      <c r="U210" s="41">
        <f>SUMIF('Short-Extra'!F:F,'Goodsin Data'!F:F,'Short-Extra'!N:N)</f>
        <v>0</v>
      </c>
      <c r="V210" s="41">
        <f>SUMIF('Short-Extra'!F:F,'Goodsin Data'!F:F,'Short-Extra'!O:O)</f>
        <v>2</v>
      </c>
    </row>
    <row r="211" spans="1:22" x14ac:dyDescent="0.25">
      <c r="A211" s="2">
        <f t="shared" si="22"/>
        <v>2018</v>
      </c>
      <c r="B211" s="2" t="str">
        <f t="shared" si="23"/>
        <v>Nov</v>
      </c>
      <c r="C211" s="2">
        <f t="shared" si="24"/>
        <v>48</v>
      </c>
      <c r="D211" s="2" t="str">
        <f t="shared" si="25"/>
        <v>Tue</v>
      </c>
      <c r="E211" s="34">
        <v>43431</v>
      </c>
      <c r="F211" s="30" t="s">
        <v>367</v>
      </c>
      <c r="G211" s="2" t="s">
        <v>368</v>
      </c>
      <c r="H211" s="30" t="s">
        <v>369</v>
      </c>
      <c r="I211" s="2">
        <v>7</v>
      </c>
      <c r="J211" s="30">
        <v>28</v>
      </c>
      <c r="K211" s="2">
        <v>8</v>
      </c>
      <c r="L211" s="30">
        <v>996</v>
      </c>
      <c r="M211" s="2">
        <v>6</v>
      </c>
      <c r="N211" s="14">
        <v>0.24182870370370368</v>
      </c>
      <c r="O211" s="2">
        <f t="shared" si="27"/>
        <v>5.8038888888888884</v>
      </c>
      <c r="P211" s="8">
        <f>VLOOKUP(F211,'SC Data'!F:K,6,FALSE)</f>
        <v>1</v>
      </c>
      <c r="Q211" s="41">
        <f t="shared" si="21"/>
        <v>0</v>
      </c>
      <c r="R211" s="41">
        <f>VLOOKUP(F211,'SC Data'!F:L,7,FALSE)</f>
        <v>1</v>
      </c>
      <c r="S211" s="41">
        <f t="shared" si="26"/>
        <v>0</v>
      </c>
      <c r="T211" s="35">
        <f>SUMIF(Activity!F:F,'Goodsin Data'!F:F,Activity!O:O)</f>
        <v>0.24182870370370371</v>
      </c>
      <c r="U211" s="41">
        <f>SUMIF('Short-Extra'!F:F,'Goodsin Data'!F:F,'Short-Extra'!N:N)</f>
        <v>0</v>
      </c>
      <c r="V211" s="41">
        <f>SUMIF('Short-Extra'!F:F,'Goodsin Data'!F:F,'Short-Extra'!O:O)</f>
        <v>0</v>
      </c>
    </row>
    <row r="212" spans="1:22" x14ac:dyDescent="0.25">
      <c r="A212" s="2">
        <f t="shared" si="22"/>
        <v>2018</v>
      </c>
      <c r="B212" s="2" t="str">
        <f t="shared" si="23"/>
        <v>Nov</v>
      </c>
      <c r="C212" s="2">
        <f t="shared" si="24"/>
        <v>48</v>
      </c>
      <c r="D212" s="2" t="str">
        <f t="shared" si="25"/>
        <v>Tue</v>
      </c>
      <c r="E212" s="34">
        <v>43431</v>
      </c>
      <c r="F212" s="30" t="s">
        <v>370</v>
      </c>
      <c r="G212" s="2" t="s">
        <v>371</v>
      </c>
      <c r="H212" s="30" t="s">
        <v>372</v>
      </c>
      <c r="I212" s="2">
        <v>7</v>
      </c>
      <c r="J212" s="30">
        <v>27</v>
      </c>
      <c r="K212" s="2">
        <v>1</v>
      </c>
      <c r="L212" s="30">
        <v>1296</v>
      </c>
      <c r="M212" s="2">
        <v>5</v>
      </c>
      <c r="N212" s="14">
        <v>0.23128472222222221</v>
      </c>
      <c r="O212" s="2">
        <f t="shared" si="27"/>
        <v>5.5508333333333333</v>
      </c>
      <c r="P212" s="8">
        <f>VLOOKUP(F212,'SC Data'!F:K,6,FALSE)</f>
        <v>1</v>
      </c>
      <c r="Q212" s="41">
        <f t="shared" si="21"/>
        <v>0</v>
      </c>
      <c r="R212" s="41">
        <f>VLOOKUP(F212,'SC Data'!F:L,7,FALSE)</f>
        <v>1</v>
      </c>
      <c r="S212" s="41">
        <f t="shared" si="26"/>
        <v>0</v>
      </c>
      <c r="T212" s="35">
        <f>SUMIF(Activity!F:F,'Goodsin Data'!F:F,Activity!O:O)</f>
        <v>0.23128472222222221</v>
      </c>
      <c r="U212" s="41">
        <f>SUMIF('Short-Extra'!F:F,'Goodsin Data'!F:F,'Short-Extra'!N:N)</f>
        <v>0</v>
      </c>
      <c r="V212" s="41">
        <f>SUMIF('Short-Extra'!F:F,'Goodsin Data'!F:F,'Short-Extra'!O:O)</f>
        <v>0</v>
      </c>
    </row>
    <row r="213" spans="1:22" x14ac:dyDescent="0.25">
      <c r="A213" s="2">
        <f t="shared" si="22"/>
        <v>2018</v>
      </c>
      <c r="B213" s="2" t="str">
        <f t="shared" si="23"/>
        <v>Nov</v>
      </c>
      <c r="C213" s="2">
        <f t="shared" si="24"/>
        <v>48</v>
      </c>
      <c r="D213" s="2" t="str">
        <f t="shared" si="25"/>
        <v>Tue</v>
      </c>
      <c r="E213" s="34">
        <v>43431</v>
      </c>
      <c r="F213" s="30" t="s">
        <v>373</v>
      </c>
      <c r="G213" s="2" t="s">
        <v>374</v>
      </c>
      <c r="H213" s="30" t="s">
        <v>375</v>
      </c>
      <c r="I213" s="2">
        <v>7</v>
      </c>
      <c r="J213" s="30">
        <v>29</v>
      </c>
      <c r="K213" s="2">
        <v>1</v>
      </c>
      <c r="L213" s="30">
        <v>1218</v>
      </c>
      <c r="M213" s="2">
        <v>2</v>
      </c>
      <c r="N213" s="14">
        <v>4.4606481481481476E-2</v>
      </c>
      <c r="O213" s="2">
        <f t="shared" si="27"/>
        <v>1.0705555555555555</v>
      </c>
      <c r="P213" s="8">
        <f>VLOOKUP(F213,'SC Data'!F:K,6,FALSE)</f>
        <v>0</v>
      </c>
      <c r="Q213" s="41">
        <f t="shared" si="21"/>
        <v>1</v>
      </c>
      <c r="R213" s="41">
        <f>VLOOKUP(F213,'SC Data'!F:L,7,FALSE)</f>
        <v>0</v>
      </c>
      <c r="S213" s="41">
        <f t="shared" si="26"/>
        <v>1</v>
      </c>
      <c r="T213" s="35">
        <f>SUMIF(Activity!F:F,'Goodsin Data'!F:F,Activity!O:O)</f>
        <v>4.4606481481481476E-2</v>
      </c>
      <c r="U213" s="41">
        <f>SUMIF('Short-Extra'!F:F,'Goodsin Data'!F:F,'Short-Extra'!N:N)</f>
        <v>0</v>
      </c>
      <c r="V213" s="41">
        <f>SUMIF('Short-Extra'!F:F,'Goodsin Data'!F:F,'Short-Extra'!O:O)</f>
        <v>0</v>
      </c>
    </row>
    <row r="214" spans="1:22" x14ac:dyDescent="0.25">
      <c r="A214" s="2">
        <f t="shared" si="22"/>
        <v>2018</v>
      </c>
      <c r="B214" s="2" t="str">
        <f t="shared" si="23"/>
        <v>Nov</v>
      </c>
      <c r="C214" s="2">
        <f t="shared" si="24"/>
        <v>48</v>
      </c>
      <c r="D214" s="2" t="str">
        <f t="shared" si="25"/>
        <v>Tue</v>
      </c>
      <c r="E214" s="34">
        <v>43431</v>
      </c>
      <c r="F214" s="30" t="s">
        <v>376</v>
      </c>
      <c r="G214" s="2" t="s">
        <v>377</v>
      </c>
      <c r="H214" s="30" t="s">
        <v>378</v>
      </c>
      <c r="I214" s="2">
        <v>8</v>
      </c>
      <c r="J214" s="30">
        <v>28</v>
      </c>
      <c r="K214" s="2">
        <v>2</v>
      </c>
      <c r="L214" s="30">
        <v>1602</v>
      </c>
      <c r="M214" s="2">
        <v>2</v>
      </c>
      <c r="N214" s="14">
        <v>3.2187500000000001E-2</v>
      </c>
      <c r="O214" s="2">
        <f t="shared" si="27"/>
        <v>0.77249999999999996</v>
      </c>
      <c r="P214" s="8">
        <f>VLOOKUP(F214,'SC Data'!F:K,6,FALSE)</f>
        <v>1</v>
      </c>
      <c r="Q214" s="41">
        <f t="shared" si="21"/>
        <v>0</v>
      </c>
      <c r="R214" s="41">
        <f>VLOOKUP(F214,'SC Data'!F:L,7,FALSE)</f>
        <v>1</v>
      </c>
      <c r="S214" s="41">
        <f t="shared" si="26"/>
        <v>0</v>
      </c>
      <c r="T214" s="35">
        <f>SUMIF(Activity!F:F,'Goodsin Data'!F:F,Activity!O:O)</f>
        <v>3.2187499999999994E-2</v>
      </c>
      <c r="U214" s="41">
        <f>SUMIF('Short-Extra'!F:F,'Goodsin Data'!F:F,'Short-Extra'!N:N)</f>
        <v>0</v>
      </c>
      <c r="V214" s="41">
        <f>SUMIF('Short-Extra'!F:F,'Goodsin Data'!F:F,'Short-Extra'!O:O)</f>
        <v>0</v>
      </c>
    </row>
    <row r="215" spans="1:22" x14ac:dyDescent="0.25">
      <c r="A215" s="2">
        <f t="shared" si="22"/>
        <v>2018</v>
      </c>
      <c r="B215" s="2" t="str">
        <f t="shared" si="23"/>
        <v>Nov</v>
      </c>
      <c r="C215" s="2">
        <f t="shared" si="24"/>
        <v>48</v>
      </c>
      <c r="D215" s="2" t="str">
        <f t="shared" si="25"/>
        <v>Tue</v>
      </c>
      <c r="E215" s="34">
        <v>43431</v>
      </c>
      <c r="F215" s="30" t="s">
        <v>379</v>
      </c>
      <c r="G215" s="2" t="s">
        <v>380</v>
      </c>
      <c r="H215" s="30" t="s">
        <v>381</v>
      </c>
      <c r="I215" s="2">
        <v>8</v>
      </c>
      <c r="J215" s="30">
        <v>27</v>
      </c>
      <c r="K215" s="2">
        <v>3</v>
      </c>
      <c r="L215" s="30">
        <v>1726</v>
      </c>
      <c r="M215" s="2">
        <v>2</v>
      </c>
      <c r="N215" s="14">
        <v>4.0057870370370369E-2</v>
      </c>
      <c r="O215" s="2">
        <f t="shared" si="27"/>
        <v>0.96138888888888885</v>
      </c>
      <c r="P215" s="8">
        <f>VLOOKUP(F215,'SC Data'!F:K,6,FALSE)</f>
        <v>1</v>
      </c>
      <c r="Q215" s="41">
        <f t="shared" si="21"/>
        <v>0</v>
      </c>
      <c r="R215" s="41">
        <f>VLOOKUP(F215,'SC Data'!F:L,7,FALSE)</f>
        <v>1</v>
      </c>
      <c r="S215" s="41">
        <f t="shared" si="26"/>
        <v>0</v>
      </c>
      <c r="T215" s="35">
        <f>SUMIF(Activity!F:F,'Goodsin Data'!F:F,Activity!O:O)</f>
        <v>4.0057870370370369E-2</v>
      </c>
      <c r="U215" s="41">
        <f>SUMIF('Short-Extra'!F:F,'Goodsin Data'!F:F,'Short-Extra'!N:N)</f>
        <v>0</v>
      </c>
      <c r="V215" s="41">
        <f>SUMIF('Short-Extra'!F:F,'Goodsin Data'!F:F,'Short-Extra'!O:O)</f>
        <v>0</v>
      </c>
    </row>
    <row r="216" spans="1:22" x14ac:dyDescent="0.25">
      <c r="A216" s="2">
        <f t="shared" si="22"/>
        <v>2018</v>
      </c>
      <c r="B216" s="2" t="str">
        <f t="shared" si="23"/>
        <v>Nov</v>
      </c>
      <c r="C216" s="2">
        <f t="shared" si="24"/>
        <v>48</v>
      </c>
      <c r="D216" s="2" t="str">
        <f t="shared" si="25"/>
        <v>Tue</v>
      </c>
      <c r="E216" s="34">
        <v>43431</v>
      </c>
      <c r="F216" s="30">
        <v>49257</v>
      </c>
      <c r="G216" s="2" t="s">
        <v>382</v>
      </c>
      <c r="H216" s="30" t="s">
        <v>383</v>
      </c>
      <c r="I216" s="2">
        <v>12</v>
      </c>
      <c r="J216" s="30">
        <v>5</v>
      </c>
      <c r="K216" s="2">
        <v>40</v>
      </c>
      <c r="L216" s="30">
        <v>1630</v>
      </c>
      <c r="M216" s="2">
        <v>6</v>
      </c>
      <c r="N216" s="14">
        <v>0.53075231481481489</v>
      </c>
      <c r="O216" s="2">
        <f t="shared" si="27"/>
        <v>12.738055555555558</v>
      </c>
      <c r="P216" s="8">
        <f>VLOOKUP(F216,'SC Data'!F:K,6,FALSE)</f>
        <v>0</v>
      </c>
      <c r="Q216" s="41">
        <f t="shared" si="21"/>
        <v>1</v>
      </c>
      <c r="R216" s="41">
        <f>VLOOKUP(F216,'SC Data'!F:L,7,FALSE)</f>
        <v>0</v>
      </c>
      <c r="S216" s="41">
        <f t="shared" si="26"/>
        <v>1</v>
      </c>
      <c r="T216" s="35">
        <f>SUMIF(Activity!F:F,'Goodsin Data'!F:F,Activity!O:O)</f>
        <v>0.53075231481481489</v>
      </c>
      <c r="U216" s="41">
        <f>SUMIF('Short-Extra'!F:F,'Goodsin Data'!F:F,'Short-Extra'!N:N)</f>
        <v>0</v>
      </c>
      <c r="V216" s="41">
        <f>SUMIF('Short-Extra'!F:F,'Goodsin Data'!F:F,'Short-Extra'!O:O)</f>
        <v>1</v>
      </c>
    </row>
    <row r="217" spans="1:22" x14ac:dyDescent="0.25">
      <c r="A217" s="2">
        <f t="shared" si="22"/>
        <v>2018</v>
      </c>
      <c r="B217" s="2" t="str">
        <f t="shared" si="23"/>
        <v>Nov</v>
      </c>
      <c r="C217" s="2">
        <f t="shared" si="24"/>
        <v>48</v>
      </c>
      <c r="D217" s="2" t="str">
        <f t="shared" si="25"/>
        <v>Tue</v>
      </c>
      <c r="E217" s="34">
        <v>43431</v>
      </c>
      <c r="F217" s="30">
        <v>47537</v>
      </c>
      <c r="G217" s="2" t="s">
        <v>39</v>
      </c>
      <c r="H217" s="30" t="s">
        <v>384</v>
      </c>
      <c r="I217" s="2">
        <v>22</v>
      </c>
      <c r="J217" s="30">
        <v>57</v>
      </c>
      <c r="K217" s="2">
        <v>20</v>
      </c>
      <c r="L217" s="30">
        <v>5532</v>
      </c>
      <c r="M217" s="2">
        <v>2</v>
      </c>
      <c r="N217" s="14">
        <v>5.4699074074074074E-2</v>
      </c>
      <c r="O217" s="2">
        <f t="shared" si="27"/>
        <v>1.3127777777777778</v>
      </c>
      <c r="P217" s="8">
        <f>VLOOKUP(F217,'SC Data'!F:K,6,FALSE)</f>
        <v>1</v>
      </c>
      <c r="Q217" s="41">
        <f t="shared" si="21"/>
        <v>0</v>
      </c>
      <c r="R217" s="41">
        <f>VLOOKUP(F217,'SC Data'!F:L,7,FALSE)</f>
        <v>1</v>
      </c>
      <c r="S217" s="41">
        <f t="shared" si="26"/>
        <v>0</v>
      </c>
      <c r="T217" s="35">
        <f>SUMIF(Activity!F:F,'Goodsin Data'!F:F,Activity!O:O)</f>
        <v>5.4699074074074081E-2</v>
      </c>
      <c r="U217" s="41">
        <f>SUMIF('Short-Extra'!F:F,'Goodsin Data'!F:F,'Short-Extra'!N:N)</f>
        <v>0</v>
      </c>
      <c r="V217" s="41">
        <f>SUMIF('Short-Extra'!F:F,'Goodsin Data'!F:F,'Short-Extra'!O:O)</f>
        <v>0</v>
      </c>
    </row>
    <row r="218" spans="1:22" x14ac:dyDescent="0.25">
      <c r="A218" s="2">
        <f t="shared" si="22"/>
        <v>2018</v>
      </c>
      <c r="B218" s="2" t="str">
        <f t="shared" si="23"/>
        <v>Nov</v>
      </c>
      <c r="C218" s="2">
        <f t="shared" si="24"/>
        <v>48</v>
      </c>
      <c r="D218" s="2" t="str">
        <f t="shared" si="25"/>
        <v>Tue</v>
      </c>
      <c r="E218" s="34">
        <v>43431</v>
      </c>
      <c r="F218" s="30">
        <v>48884</v>
      </c>
      <c r="G218" s="2" t="s">
        <v>37</v>
      </c>
      <c r="H218" s="30" t="s">
        <v>385</v>
      </c>
      <c r="I218" s="2">
        <v>8</v>
      </c>
      <c r="J218" s="30">
        <v>33</v>
      </c>
      <c r="K218" s="2">
        <v>1</v>
      </c>
      <c r="L218" s="30">
        <v>924</v>
      </c>
      <c r="M218" s="2">
        <v>7</v>
      </c>
      <c r="N218" s="14">
        <v>0.21190972222222224</v>
      </c>
      <c r="O218" s="2">
        <f t="shared" si="27"/>
        <v>5.0858333333333334</v>
      </c>
      <c r="P218" s="8">
        <f>VLOOKUP(F218,'SC Data'!F:K,6,FALSE)</f>
        <v>1</v>
      </c>
      <c r="Q218" s="41">
        <f t="shared" si="21"/>
        <v>0</v>
      </c>
      <c r="R218" s="41">
        <f>VLOOKUP(F218,'SC Data'!F:L,7,FALSE)</f>
        <v>1</v>
      </c>
      <c r="S218" s="41">
        <f t="shared" si="26"/>
        <v>0</v>
      </c>
      <c r="T218" s="35">
        <f>SUMIF(Activity!F:F,'Goodsin Data'!F:F,Activity!O:O)</f>
        <v>0.21190972222222224</v>
      </c>
      <c r="U218" s="41">
        <f>SUMIF('Short-Extra'!F:F,'Goodsin Data'!F:F,'Short-Extra'!N:N)</f>
        <v>0</v>
      </c>
      <c r="V218" s="41">
        <f>SUMIF('Short-Extra'!F:F,'Goodsin Data'!F:F,'Short-Extra'!O:O)</f>
        <v>0</v>
      </c>
    </row>
    <row r="219" spans="1:22" x14ac:dyDescent="0.25">
      <c r="A219" s="2">
        <f t="shared" si="22"/>
        <v>2018</v>
      </c>
      <c r="B219" s="2" t="str">
        <f t="shared" si="23"/>
        <v>Nov</v>
      </c>
      <c r="C219" s="2">
        <f t="shared" si="24"/>
        <v>48</v>
      </c>
      <c r="D219" s="2" t="str">
        <f t="shared" si="25"/>
        <v>Tue</v>
      </c>
      <c r="E219" s="34">
        <v>43431</v>
      </c>
      <c r="F219" s="30">
        <v>47528</v>
      </c>
      <c r="G219" s="2" t="s">
        <v>236</v>
      </c>
      <c r="H219" s="30" t="s">
        <v>386</v>
      </c>
      <c r="I219" s="2">
        <v>3</v>
      </c>
      <c r="J219" s="30">
        <v>1</v>
      </c>
      <c r="K219" s="2">
        <v>13</v>
      </c>
      <c r="L219" s="30">
        <v>4353</v>
      </c>
      <c r="M219" s="2">
        <v>3</v>
      </c>
      <c r="N219" s="14">
        <v>6.5879629629629635E-2</v>
      </c>
      <c r="O219" s="2">
        <f t="shared" si="27"/>
        <v>1.5811111111111114</v>
      </c>
      <c r="P219" s="8">
        <f>VLOOKUP(F219,'SC Data'!F:K,6,FALSE)</f>
        <v>0</v>
      </c>
      <c r="Q219" s="41">
        <f t="shared" si="21"/>
        <v>1</v>
      </c>
      <c r="R219" s="41">
        <f>VLOOKUP(F219,'SC Data'!F:L,7,FALSE)</f>
        <v>0</v>
      </c>
      <c r="S219" s="41">
        <f t="shared" si="26"/>
        <v>1</v>
      </c>
      <c r="T219" s="35">
        <f>SUMIF(Activity!F:F,'Goodsin Data'!F:F,Activity!O:O)</f>
        <v>6.5879629629629635E-2</v>
      </c>
      <c r="U219" s="41">
        <f>SUMIF('Short-Extra'!F:F,'Goodsin Data'!F:F,'Short-Extra'!N:N)</f>
        <v>0</v>
      </c>
      <c r="V219" s="41">
        <f>SUMIF('Short-Extra'!F:F,'Goodsin Data'!F:F,'Short-Extra'!O:O)</f>
        <v>0</v>
      </c>
    </row>
    <row r="220" spans="1:22" x14ac:dyDescent="0.25">
      <c r="A220" s="2">
        <f t="shared" si="22"/>
        <v>2018</v>
      </c>
      <c r="B220" s="2" t="str">
        <f t="shared" si="23"/>
        <v>Nov</v>
      </c>
      <c r="C220" s="2">
        <f t="shared" si="24"/>
        <v>48</v>
      </c>
      <c r="D220" s="2" t="str">
        <f t="shared" si="25"/>
        <v>Tue</v>
      </c>
      <c r="E220" s="34">
        <v>43431</v>
      </c>
      <c r="F220" s="30">
        <v>47517</v>
      </c>
      <c r="G220" s="2" t="s">
        <v>387</v>
      </c>
      <c r="H220" s="30" t="s">
        <v>388</v>
      </c>
      <c r="I220" s="2">
        <v>16</v>
      </c>
      <c r="J220" s="30">
        <v>0</v>
      </c>
      <c r="K220" s="2">
        <v>224</v>
      </c>
      <c r="L220" s="30">
        <v>389</v>
      </c>
      <c r="M220" s="2">
        <v>2</v>
      </c>
      <c r="N220" s="14">
        <v>0.25252314814814814</v>
      </c>
      <c r="O220" s="2">
        <f t="shared" si="27"/>
        <v>6.0605555555555553</v>
      </c>
      <c r="P220" s="8">
        <f>VLOOKUP(F220,'SC Data'!F:K,6,FALSE)</f>
        <v>0</v>
      </c>
      <c r="Q220" s="41">
        <f t="shared" si="21"/>
        <v>1</v>
      </c>
      <c r="R220" s="41">
        <f>VLOOKUP(F220,'SC Data'!F:L,7,FALSE)</f>
        <v>1</v>
      </c>
      <c r="S220" s="41">
        <f t="shared" si="26"/>
        <v>0</v>
      </c>
      <c r="T220" s="35">
        <f>SUMIF(Activity!F:F,'Goodsin Data'!F:F,Activity!O:O)</f>
        <v>0.25252314814814814</v>
      </c>
      <c r="U220" s="41">
        <f>SUMIF('Short-Extra'!F:F,'Goodsin Data'!F:F,'Short-Extra'!N:N)</f>
        <v>0</v>
      </c>
      <c r="V220" s="41">
        <f>SUMIF('Short-Extra'!F:F,'Goodsin Data'!F:F,'Short-Extra'!O:O)</f>
        <v>0</v>
      </c>
    </row>
    <row r="221" spans="1:22" x14ac:dyDescent="0.25">
      <c r="A221" s="2">
        <f t="shared" si="22"/>
        <v>2018</v>
      </c>
      <c r="B221" s="2" t="str">
        <f t="shared" si="23"/>
        <v>Nov</v>
      </c>
      <c r="C221" s="2">
        <f t="shared" si="24"/>
        <v>48</v>
      </c>
      <c r="D221" s="2" t="str">
        <f t="shared" si="25"/>
        <v>Tue</v>
      </c>
      <c r="E221" s="34">
        <v>43431</v>
      </c>
      <c r="F221" s="30">
        <v>47548</v>
      </c>
      <c r="G221" s="2" t="s">
        <v>10</v>
      </c>
      <c r="H221" s="30" t="s">
        <v>389</v>
      </c>
      <c r="I221" s="2">
        <v>10</v>
      </c>
      <c r="J221" s="30">
        <v>22</v>
      </c>
      <c r="K221" s="2">
        <v>1</v>
      </c>
      <c r="L221" s="30">
        <v>1620</v>
      </c>
      <c r="M221" s="2">
        <v>3</v>
      </c>
      <c r="N221" s="14">
        <v>8.2083333333333341E-2</v>
      </c>
      <c r="O221" s="2">
        <f t="shared" si="27"/>
        <v>1.9700000000000002</v>
      </c>
      <c r="P221" s="8">
        <f>VLOOKUP(F221,'SC Data'!F:K,6,FALSE)</f>
        <v>1</v>
      </c>
      <c r="Q221" s="41">
        <f t="shared" si="21"/>
        <v>0</v>
      </c>
      <c r="R221" s="41">
        <f>VLOOKUP(F221,'SC Data'!F:L,7,FALSE)</f>
        <v>1</v>
      </c>
      <c r="S221" s="41">
        <f t="shared" si="26"/>
        <v>0</v>
      </c>
      <c r="T221" s="35">
        <f>SUMIF(Activity!F:F,'Goodsin Data'!F:F,Activity!O:O)</f>
        <v>8.2083333333333341E-2</v>
      </c>
      <c r="U221" s="41">
        <f>SUMIF('Short-Extra'!F:F,'Goodsin Data'!F:F,'Short-Extra'!N:N)</f>
        <v>0</v>
      </c>
      <c r="V221" s="41">
        <f>SUMIF('Short-Extra'!F:F,'Goodsin Data'!F:F,'Short-Extra'!O:O)</f>
        <v>0</v>
      </c>
    </row>
    <row r="222" spans="1:22" x14ac:dyDescent="0.25">
      <c r="A222" s="2">
        <f t="shared" si="22"/>
        <v>2018</v>
      </c>
      <c r="B222" s="2" t="str">
        <f t="shared" si="23"/>
        <v>Nov</v>
      </c>
      <c r="C222" s="2">
        <f t="shared" si="24"/>
        <v>48</v>
      </c>
      <c r="D222" s="2" t="str">
        <f t="shared" si="25"/>
        <v>Tue</v>
      </c>
      <c r="E222" s="34">
        <v>43431</v>
      </c>
      <c r="F222" s="30">
        <v>47527</v>
      </c>
      <c r="G222" s="2" t="s">
        <v>176</v>
      </c>
      <c r="H222" s="30" t="s">
        <v>390</v>
      </c>
      <c r="I222" s="2">
        <v>13</v>
      </c>
      <c r="J222" s="30">
        <v>10</v>
      </c>
      <c r="K222" s="2">
        <v>33</v>
      </c>
      <c r="L222" s="30">
        <v>894</v>
      </c>
      <c r="M222" s="2">
        <v>8</v>
      </c>
      <c r="N222" s="14">
        <v>0.22768518518518518</v>
      </c>
      <c r="O222" s="2">
        <f t="shared" si="27"/>
        <v>5.4644444444444442</v>
      </c>
      <c r="P222" s="8">
        <f>VLOOKUP(F222,'SC Data'!F:K,6,FALSE)</f>
        <v>1</v>
      </c>
      <c r="Q222" s="41">
        <f t="shared" si="21"/>
        <v>0</v>
      </c>
      <c r="R222" s="41">
        <f>VLOOKUP(F222,'SC Data'!F:L,7,FALSE)</f>
        <v>1</v>
      </c>
      <c r="S222" s="41">
        <f t="shared" si="26"/>
        <v>0</v>
      </c>
      <c r="T222" s="35">
        <f>SUMIF(Activity!F:F,'Goodsin Data'!F:F,Activity!O:O)</f>
        <v>0.22768518518518518</v>
      </c>
      <c r="U222" s="41">
        <f>SUMIF('Short-Extra'!F:F,'Goodsin Data'!F:F,'Short-Extra'!N:N)</f>
        <v>0</v>
      </c>
      <c r="V222" s="41">
        <f>SUMIF('Short-Extra'!F:F,'Goodsin Data'!F:F,'Short-Extra'!O:O)</f>
        <v>0</v>
      </c>
    </row>
    <row r="223" spans="1:22" x14ac:dyDescent="0.25">
      <c r="A223" s="2">
        <f t="shared" si="22"/>
        <v>2018</v>
      </c>
      <c r="B223" s="2" t="str">
        <f t="shared" si="23"/>
        <v>Nov</v>
      </c>
      <c r="C223" s="2">
        <f t="shared" si="24"/>
        <v>48</v>
      </c>
      <c r="D223" s="2" t="str">
        <f t="shared" si="25"/>
        <v>Tue</v>
      </c>
      <c r="E223" s="34">
        <v>43431</v>
      </c>
      <c r="F223" s="30">
        <v>47515</v>
      </c>
      <c r="G223" s="2" t="s">
        <v>35</v>
      </c>
      <c r="H223" s="30" t="s">
        <v>391</v>
      </c>
      <c r="I223" s="2">
        <v>3</v>
      </c>
      <c r="J223" s="30">
        <v>11</v>
      </c>
      <c r="K223" s="2">
        <v>1</v>
      </c>
      <c r="L223" s="30">
        <v>429</v>
      </c>
      <c r="M223" s="2">
        <v>3</v>
      </c>
      <c r="N223" s="14">
        <v>4.5034722222222219E-2</v>
      </c>
      <c r="O223" s="2">
        <f t="shared" si="27"/>
        <v>1.0808333333333333</v>
      </c>
      <c r="P223" s="8">
        <f>VLOOKUP(F223,'SC Data'!F:K,6,FALSE)</f>
        <v>1</v>
      </c>
      <c r="Q223" s="41">
        <f t="shared" si="21"/>
        <v>0</v>
      </c>
      <c r="R223" s="41">
        <f>VLOOKUP(F223,'SC Data'!F:L,7,FALSE)</f>
        <v>1</v>
      </c>
      <c r="S223" s="41">
        <f t="shared" si="26"/>
        <v>0</v>
      </c>
      <c r="T223" s="35">
        <f>SUMIF(Activity!F:F,'Goodsin Data'!F:F,Activity!O:O)</f>
        <v>4.5034722222222219E-2</v>
      </c>
      <c r="U223" s="41">
        <f>SUMIF('Short-Extra'!F:F,'Goodsin Data'!F:F,'Short-Extra'!N:N)</f>
        <v>0</v>
      </c>
      <c r="V223" s="41">
        <f>SUMIF('Short-Extra'!F:F,'Goodsin Data'!F:F,'Short-Extra'!O:O)</f>
        <v>0</v>
      </c>
    </row>
    <row r="224" spans="1:22" x14ac:dyDescent="0.25">
      <c r="A224" s="2">
        <f t="shared" si="22"/>
        <v>2018</v>
      </c>
      <c r="B224" s="2" t="str">
        <f t="shared" si="23"/>
        <v>Nov</v>
      </c>
      <c r="C224" s="2">
        <f t="shared" si="24"/>
        <v>48</v>
      </c>
      <c r="D224" s="2" t="str">
        <f t="shared" si="25"/>
        <v>Tue</v>
      </c>
      <c r="E224" s="34">
        <v>43431</v>
      </c>
      <c r="F224" s="30">
        <v>47536</v>
      </c>
      <c r="G224" s="2" t="s">
        <v>177</v>
      </c>
      <c r="H224" s="30" t="s">
        <v>392</v>
      </c>
      <c r="I224" s="2">
        <v>16</v>
      </c>
      <c r="J224" s="30">
        <v>76</v>
      </c>
      <c r="K224" s="2">
        <v>17</v>
      </c>
      <c r="L224" s="30">
        <v>839</v>
      </c>
      <c r="M224" s="2">
        <v>6</v>
      </c>
      <c r="N224" s="14">
        <v>0.71452546296296304</v>
      </c>
      <c r="O224" s="2">
        <f t="shared" si="27"/>
        <v>17.148611111111112</v>
      </c>
      <c r="P224" s="8">
        <f>VLOOKUP(F224,'SC Data'!F:K,6,FALSE)</f>
        <v>1</v>
      </c>
      <c r="Q224" s="41">
        <f t="shared" si="21"/>
        <v>0</v>
      </c>
      <c r="R224" s="41">
        <f>VLOOKUP(F224,'SC Data'!F:L,7,FALSE)</f>
        <v>1</v>
      </c>
      <c r="S224" s="41">
        <f t="shared" si="26"/>
        <v>0</v>
      </c>
      <c r="T224" s="35">
        <f>SUMIF(Activity!F:F,'Goodsin Data'!F:F,Activity!O:O)</f>
        <v>0.71452546296296293</v>
      </c>
      <c r="U224" s="41">
        <f>SUMIF('Short-Extra'!F:F,'Goodsin Data'!F:F,'Short-Extra'!N:N)</f>
        <v>0</v>
      </c>
      <c r="V224" s="41">
        <f>SUMIF('Short-Extra'!F:F,'Goodsin Data'!F:F,'Short-Extra'!O:O)</f>
        <v>0</v>
      </c>
    </row>
    <row r="225" spans="1:22" x14ac:dyDescent="0.25">
      <c r="A225" s="2">
        <f t="shared" si="22"/>
        <v>2018</v>
      </c>
      <c r="B225" s="2" t="str">
        <f t="shared" si="23"/>
        <v>Nov</v>
      </c>
      <c r="C225" s="2">
        <f t="shared" si="24"/>
        <v>48</v>
      </c>
      <c r="D225" s="2" t="str">
        <f t="shared" si="25"/>
        <v>Tue</v>
      </c>
      <c r="E225" s="34">
        <v>43431</v>
      </c>
      <c r="F225" s="30">
        <v>47653</v>
      </c>
      <c r="G225" s="2" t="s">
        <v>393</v>
      </c>
      <c r="H225" s="30" t="s">
        <v>394</v>
      </c>
      <c r="I225" s="2">
        <v>3</v>
      </c>
      <c r="J225" s="30">
        <v>3</v>
      </c>
      <c r="K225" s="2">
        <v>7</v>
      </c>
      <c r="L225" s="30">
        <v>310</v>
      </c>
      <c r="M225" s="2">
        <v>3</v>
      </c>
      <c r="N225" s="14">
        <v>9.4675925925925927E-2</v>
      </c>
      <c r="O225" s="2">
        <f t="shared" si="27"/>
        <v>2.2722222222222221</v>
      </c>
      <c r="P225" s="8">
        <f>VLOOKUP(F225,'SC Data'!F:K,6,FALSE)</f>
        <v>1</v>
      </c>
      <c r="Q225" s="41">
        <f t="shared" si="21"/>
        <v>0</v>
      </c>
      <c r="R225" s="41">
        <f>VLOOKUP(F225,'SC Data'!F:L,7,FALSE)</f>
        <v>1</v>
      </c>
      <c r="S225" s="41">
        <f t="shared" si="26"/>
        <v>0</v>
      </c>
      <c r="T225" s="35">
        <f>SUMIF(Activity!F:F,'Goodsin Data'!F:F,Activity!O:O)</f>
        <v>9.4675925925925927E-2</v>
      </c>
      <c r="U225" s="41">
        <f>SUMIF('Short-Extra'!F:F,'Goodsin Data'!F:F,'Short-Extra'!N:N)</f>
        <v>0</v>
      </c>
      <c r="V225" s="41">
        <f>SUMIF('Short-Extra'!F:F,'Goodsin Data'!F:F,'Short-Extra'!O:O)</f>
        <v>0</v>
      </c>
    </row>
    <row r="226" spans="1:22" x14ac:dyDescent="0.25">
      <c r="A226" s="2">
        <f t="shared" si="22"/>
        <v>2018</v>
      </c>
      <c r="B226" s="2" t="str">
        <f t="shared" si="23"/>
        <v>Nov</v>
      </c>
      <c r="C226" s="2">
        <f t="shared" si="24"/>
        <v>48</v>
      </c>
      <c r="D226" s="2" t="str">
        <f t="shared" si="25"/>
        <v>Tue</v>
      </c>
      <c r="E226" s="34">
        <v>43431</v>
      </c>
      <c r="F226" s="30">
        <v>38364</v>
      </c>
      <c r="G226" s="2" t="s">
        <v>53</v>
      </c>
      <c r="H226" s="30" t="s">
        <v>395</v>
      </c>
      <c r="I226" s="2">
        <v>14</v>
      </c>
      <c r="J226" s="30">
        <v>32</v>
      </c>
      <c r="K226" s="2">
        <v>2</v>
      </c>
      <c r="L226" s="30">
        <v>4108</v>
      </c>
      <c r="M226" s="2">
        <v>3</v>
      </c>
      <c r="N226" s="14">
        <v>0.23041666666666669</v>
      </c>
      <c r="O226" s="2">
        <f t="shared" si="27"/>
        <v>5.53</v>
      </c>
      <c r="P226" s="8">
        <f>VLOOKUP(F226,'SC Data'!F:K,6,FALSE)</f>
        <v>1</v>
      </c>
      <c r="Q226" s="41">
        <f t="shared" si="21"/>
        <v>0</v>
      </c>
      <c r="R226" s="41">
        <f>VLOOKUP(F226,'SC Data'!F:L,7,FALSE)</f>
        <v>1</v>
      </c>
      <c r="S226" s="41">
        <f t="shared" si="26"/>
        <v>0</v>
      </c>
      <c r="T226" s="35">
        <f>SUMIF(Activity!F:F,'Goodsin Data'!F:F,Activity!O:O)</f>
        <v>0.23041666666666666</v>
      </c>
      <c r="U226" s="41">
        <f>SUMIF('Short-Extra'!F:F,'Goodsin Data'!F:F,'Short-Extra'!N:N)</f>
        <v>1</v>
      </c>
      <c r="V226" s="41">
        <f>SUMIF('Short-Extra'!F:F,'Goodsin Data'!F:F,'Short-Extra'!O:O)</f>
        <v>0</v>
      </c>
    </row>
    <row r="227" spans="1:22" x14ac:dyDescent="0.25">
      <c r="A227" s="2">
        <f t="shared" si="22"/>
        <v>2018</v>
      </c>
      <c r="B227" s="2" t="str">
        <f t="shared" si="23"/>
        <v>Nov</v>
      </c>
      <c r="C227" s="2">
        <f t="shared" si="24"/>
        <v>48</v>
      </c>
      <c r="D227" s="2" t="str">
        <f t="shared" si="25"/>
        <v>Tue</v>
      </c>
      <c r="E227" s="34">
        <v>43431</v>
      </c>
      <c r="F227" s="30">
        <v>48850</v>
      </c>
      <c r="G227" s="2" t="s">
        <v>396</v>
      </c>
      <c r="H227" s="30" t="s">
        <v>397</v>
      </c>
      <c r="I227" s="2">
        <v>3</v>
      </c>
      <c r="J227" s="30">
        <v>3</v>
      </c>
      <c r="K227" s="2">
        <v>30</v>
      </c>
      <c r="L227" s="30">
        <v>112</v>
      </c>
      <c r="M227" s="2">
        <v>4</v>
      </c>
      <c r="N227" s="14">
        <v>0.10127314814814814</v>
      </c>
      <c r="O227" s="2">
        <f t="shared" si="27"/>
        <v>2.4305555555555554</v>
      </c>
      <c r="P227" s="8">
        <f>VLOOKUP(F227,'SC Data'!F:K,6,FALSE)</f>
        <v>1</v>
      </c>
      <c r="Q227" s="41">
        <f t="shared" si="21"/>
        <v>0</v>
      </c>
      <c r="R227" s="41">
        <f>VLOOKUP(F227,'SC Data'!F:L,7,FALSE)</f>
        <v>1</v>
      </c>
      <c r="S227" s="41">
        <f t="shared" si="26"/>
        <v>0</v>
      </c>
      <c r="T227" s="35">
        <f>SUMIF(Activity!F:F,'Goodsin Data'!F:F,Activity!O:O)</f>
        <v>0.10127314814814815</v>
      </c>
      <c r="U227" s="41">
        <f>SUMIF('Short-Extra'!F:F,'Goodsin Data'!F:F,'Short-Extra'!N:N)</f>
        <v>2</v>
      </c>
      <c r="V227" s="41">
        <f>SUMIF('Short-Extra'!F:F,'Goodsin Data'!F:F,'Short-Extra'!O:O)</f>
        <v>2</v>
      </c>
    </row>
    <row r="228" spans="1:22" x14ac:dyDescent="0.25">
      <c r="A228" s="2">
        <f t="shared" si="22"/>
        <v>2018</v>
      </c>
      <c r="B228" s="2" t="str">
        <f t="shared" si="23"/>
        <v>Nov</v>
      </c>
      <c r="C228" s="2">
        <f t="shared" si="24"/>
        <v>48</v>
      </c>
      <c r="D228" s="2" t="str">
        <f t="shared" si="25"/>
        <v>Tue</v>
      </c>
      <c r="E228" s="34">
        <v>43431</v>
      </c>
      <c r="F228" s="30" t="s">
        <v>398</v>
      </c>
      <c r="G228" s="2" t="s">
        <v>399</v>
      </c>
      <c r="H228" s="30" t="s">
        <v>400</v>
      </c>
      <c r="I228" s="2">
        <v>8</v>
      </c>
      <c r="J228" s="30">
        <v>28</v>
      </c>
      <c r="K228" s="2">
        <v>2</v>
      </c>
      <c r="L228" s="30">
        <v>1440</v>
      </c>
      <c r="M228" s="2">
        <v>4</v>
      </c>
      <c r="N228" s="14">
        <v>7.1030092592592589E-2</v>
      </c>
      <c r="O228" s="2">
        <f t="shared" si="27"/>
        <v>1.7047222222222222</v>
      </c>
      <c r="P228" s="8">
        <f>VLOOKUP(F228,'SC Data'!F:K,6,FALSE)</f>
        <v>1</v>
      </c>
      <c r="Q228" s="41">
        <f t="shared" si="21"/>
        <v>0</v>
      </c>
      <c r="R228" s="41">
        <f>VLOOKUP(F228,'SC Data'!F:L,7,FALSE)</f>
        <v>1</v>
      </c>
      <c r="S228" s="41">
        <f t="shared" si="26"/>
        <v>0</v>
      </c>
      <c r="T228" s="35">
        <f>SUMIF(Activity!F:F,'Goodsin Data'!F:F,Activity!O:O)</f>
        <v>7.1030092592592589E-2</v>
      </c>
      <c r="U228" s="41">
        <f>SUMIF('Short-Extra'!F:F,'Goodsin Data'!F:F,'Short-Extra'!N:N)</f>
        <v>0</v>
      </c>
      <c r="V228" s="41">
        <f>SUMIF('Short-Extra'!F:F,'Goodsin Data'!F:F,'Short-Extra'!O:O)</f>
        <v>0</v>
      </c>
    </row>
    <row r="229" spans="1:22" x14ac:dyDescent="0.25">
      <c r="A229" s="2">
        <f t="shared" si="22"/>
        <v>2018</v>
      </c>
      <c r="B229" s="2" t="str">
        <f t="shared" si="23"/>
        <v>Nov</v>
      </c>
      <c r="C229" s="2">
        <f t="shared" si="24"/>
        <v>48</v>
      </c>
      <c r="D229" s="2" t="str">
        <f t="shared" si="25"/>
        <v>Tue</v>
      </c>
      <c r="E229" s="34">
        <v>43431</v>
      </c>
      <c r="F229" s="30" t="s">
        <v>404</v>
      </c>
      <c r="G229" s="2" t="s">
        <v>405</v>
      </c>
      <c r="H229" s="30" t="s">
        <v>406</v>
      </c>
      <c r="I229" s="2">
        <v>38</v>
      </c>
      <c r="J229" s="30">
        <v>28</v>
      </c>
      <c r="K229" s="2">
        <v>13</v>
      </c>
      <c r="L229" s="30">
        <v>3188</v>
      </c>
      <c r="M229" s="2">
        <v>9</v>
      </c>
      <c r="N229" s="14">
        <v>0.16387731481481482</v>
      </c>
      <c r="O229" s="2">
        <f t="shared" si="27"/>
        <v>3.9330555555555557</v>
      </c>
      <c r="P229" s="8">
        <f>VLOOKUP(F229,'SC Data'!F:K,6,FALSE)</f>
        <v>1</v>
      </c>
      <c r="Q229" s="41">
        <f t="shared" si="21"/>
        <v>0</v>
      </c>
      <c r="R229" s="41">
        <f>VLOOKUP(F229,'SC Data'!F:L,7,FALSE)</f>
        <v>1</v>
      </c>
      <c r="S229" s="41">
        <f t="shared" si="26"/>
        <v>0</v>
      </c>
      <c r="T229" s="35">
        <f>SUMIF(Activity!F:F,'Goodsin Data'!F:F,Activity!O:O)</f>
        <v>0.16387731481481482</v>
      </c>
      <c r="U229" s="41">
        <f>SUMIF('Short-Extra'!F:F,'Goodsin Data'!F:F,'Short-Extra'!N:N)</f>
        <v>0</v>
      </c>
      <c r="V229" s="41">
        <f>SUMIF('Short-Extra'!F:F,'Goodsin Data'!F:F,'Short-Extra'!O:O)</f>
        <v>0</v>
      </c>
    </row>
    <row r="230" spans="1:22" x14ac:dyDescent="0.25">
      <c r="A230" s="2">
        <f t="shared" si="22"/>
        <v>2018</v>
      </c>
      <c r="B230" s="2" t="str">
        <f t="shared" si="23"/>
        <v>Nov</v>
      </c>
      <c r="C230" s="2">
        <f t="shared" si="24"/>
        <v>48</v>
      </c>
      <c r="D230" s="2" t="str">
        <f t="shared" si="25"/>
        <v>Tue</v>
      </c>
      <c r="E230" s="34">
        <v>43431</v>
      </c>
      <c r="F230" s="30">
        <v>47518</v>
      </c>
      <c r="G230" s="2" t="s">
        <v>182</v>
      </c>
      <c r="H230" s="30" t="s">
        <v>407</v>
      </c>
      <c r="I230" s="2">
        <v>9</v>
      </c>
      <c r="J230" s="30">
        <v>3</v>
      </c>
      <c r="K230" s="2">
        <v>82</v>
      </c>
      <c r="L230" s="30">
        <v>649</v>
      </c>
      <c r="M230" s="2">
        <v>5</v>
      </c>
      <c r="N230" s="14">
        <v>0.47208333333333335</v>
      </c>
      <c r="O230" s="2">
        <f t="shared" si="27"/>
        <v>11.33</v>
      </c>
      <c r="P230" s="8">
        <f>VLOOKUP(F230,'SC Data'!F:K,6,FALSE)</f>
        <v>0</v>
      </c>
      <c r="Q230" s="41">
        <f t="shared" si="21"/>
        <v>1</v>
      </c>
      <c r="R230" s="41">
        <f>VLOOKUP(F230,'SC Data'!F:L,7,FALSE)</f>
        <v>0</v>
      </c>
      <c r="S230" s="41">
        <f t="shared" si="26"/>
        <v>1</v>
      </c>
      <c r="T230" s="35">
        <f>SUMIF(Activity!F:F,'Goodsin Data'!F:F,Activity!O:O)</f>
        <v>0.4720833333333333</v>
      </c>
      <c r="U230" s="41">
        <f>SUMIF('Short-Extra'!F:F,'Goodsin Data'!F:F,'Short-Extra'!N:N)</f>
        <v>0</v>
      </c>
      <c r="V230" s="41">
        <f>SUMIF('Short-Extra'!F:F,'Goodsin Data'!F:F,'Short-Extra'!O:O)</f>
        <v>0</v>
      </c>
    </row>
    <row r="231" spans="1:22" x14ac:dyDescent="0.25">
      <c r="A231" s="2">
        <f t="shared" si="22"/>
        <v>2018</v>
      </c>
      <c r="B231" s="2" t="str">
        <f t="shared" si="23"/>
        <v>Nov</v>
      </c>
      <c r="C231" s="2">
        <f t="shared" si="24"/>
        <v>48</v>
      </c>
      <c r="D231" s="2" t="str">
        <f t="shared" si="25"/>
        <v>Tue</v>
      </c>
      <c r="E231" s="34">
        <v>43431</v>
      </c>
      <c r="F231" s="30">
        <v>47511</v>
      </c>
      <c r="G231" s="2" t="s">
        <v>33</v>
      </c>
      <c r="H231" s="30" t="s">
        <v>408</v>
      </c>
      <c r="I231" s="2">
        <v>43</v>
      </c>
      <c r="J231" s="30">
        <v>26</v>
      </c>
      <c r="K231" s="2">
        <v>43</v>
      </c>
      <c r="L231" s="30">
        <v>20162</v>
      </c>
      <c r="M231" s="2">
        <v>10</v>
      </c>
      <c r="N231" s="14">
        <v>0.5529398148148148</v>
      </c>
      <c r="O231" s="2">
        <f t="shared" si="27"/>
        <v>13.270555555555555</v>
      </c>
      <c r="P231" s="8">
        <f>VLOOKUP(F231,'SC Data'!F:K,6,FALSE)</f>
        <v>1</v>
      </c>
      <c r="Q231" s="41">
        <f t="shared" si="21"/>
        <v>0</v>
      </c>
      <c r="R231" s="41">
        <f>VLOOKUP(F231,'SC Data'!F:L,7,FALSE)</f>
        <v>1</v>
      </c>
      <c r="S231" s="41">
        <f t="shared" si="26"/>
        <v>0</v>
      </c>
      <c r="T231" s="35">
        <f>SUMIF(Activity!F:F,'Goodsin Data'!F:F,Activity!O:O)</f>
        <v>0.5529398148148148</v>
      </c>
      <c r="U231" s="41">
        <f>SUMIF('Short-Extra'!F:F,'Goodsin Data'!F:F,'Short-Extra'!N:N)</f>
        <v>0</v>
      </c>
      <c r="V231" s="41">
        <f>SUMIF('Short-Extra'!F:F,'Goodsin Data'!F:F,'Short-Extra'!O:O)</f>
        <v>0</v>
      </c>
    </row>
    <row r="232" spans="1:22" x14ac:dyDescent="0.25">
      <c r="A232" s="2">
        <f t="shared" si="22"/>
        <v>2018</v>
      </c>
      <c r="B232" s="2" t="str">
        <f t="shared" si="23"/>
        <v>Nov</v>
      </c>
      <c r="C232" s="2">
        <f t="shared" si="24"/>
        <v>48</v>
      </c>
      <c r="D232" s="2" t="str">
        <f t="shared" si="25"/>
        <v>Tue</v>
      </c>
      <c r="E232" s="34">
        <v>43431</v>
      </c>
      <c r="F232" s="30" t="s">
        <v>409</v>
      </c>
      <c r="G232" s="2" t="s">
        <v>410</v>
      </c>
      <c r="H232" s="30" t="s">
        <v>411</v>
      </c>
      <c r="I232" s="2">
        <v>44</v>
      </c>
      <c r="J232" s="30">
        <v>28</v>
      </c>
      <c r="K232" s="2">
        <v>52</v>
      </c>
      <c r="L232" s="30">
        <v>9086</v>
      </c>
      <c r="M232" s="2">
        <v>13</v>
      </c>
      <c r="N232" s="14">
        <v>2.6550925925925926E-2</v>
      </c>
      <c r="O232" s="2">
        <f t="shared" si="27"/>
        <v>0.63722222222222225</v>
      </c>
      <c r="P232" s="8">
        <f>VLOOKUP(F232,'SC Data'!F:K,6,FALSE)</f>
        <v>1</v>
      </c>
      <c r="Q232" s="41">
        <f t="shared" si="21"/>
        <v>0</v>
      </c>
      <c r="R232" s="41">
        <f>VLOOKUP(F232,'SC Data'!F:L,7,FALSE)</f>
        <v>1</v>
      </c>
      <c r="S232" s="41">
        <f t="shared" si="26"/>
        <v>0</v>
      </c>
      <c r="T232" s="35">
        <f>SUMIF(Activity!F:F,'Goodsin Data'!F:F,Activity!O:O)</f>
        <v>2.6550925925925926E-2</v>
      </c>
      <c r="U232" s="41">
        <f>SUMIF('Short-Extra'!F:F,'Goodsin Data'!F:F,'Short-Extra'!N:N)</f>
        <v>0</v>
      </c>
      <c r="V232" s="41">
        <f>SUMIF('Short-Extra'!F:F,'Goodsin Data'!F:F,'Short-Extra'!O:O)</f>
        <v>0</v>
      </c>
    </row>
    <row r="233" spans="1:22" x14ac:dyDescent="0.25">
      <c r="A233" s="2">
        <f t="shared" si="22"/>
        <v>2018</v>
      </c>
      <c r="B233" s="2" t="str">
        <f t="shared" si="23"/>
        <v>Nov</v>
      </c>
      <c r="C233" s="2">
        <f t="shared" si="24"/>
        <v>48</v>
      </c>
      <c r="D233" s="2" t="str">
        <f t="shared" si="25"/>
        <v>Tue</v>
      </c>
      <c r="E233" s="34">
        <v>43431</v>
      </c>
      <c r="F233" s="30">
        <v>47531</v>
      </c>
      <c r="G233" s="2" t="s">
        <v>181</v>
      </c>
      <c r="H233" s="30" t="s">
        <v>412</v>
      </c>
      <c r="I233" s="2">
        <v>1</v>
      </c>
      <c r="J233" s="30">
        <v>1</v>
      </c>
      <c r="K233" s="2">
        <v>16</v>
      </c>
      <c r="L233" s="30">
        <v>67</v>
      </c>
      <c r="M233" s="2">
        <v>4</v>
      </c>
      <c r="N233" s="14">
        <v>0.15157407407407408</v>
      </c>
      <c r="O233" s="2">
        <f t="shared" si="27"/>
        <v>3.637777777777778</v>
      </c>
      <c r="P233" s="8">
        <f>VLOOKUP(F233,'SC Data'!F:K,6,FALSE)</f>
        <v>0</v>
      </c>
      <c r="Q233" s="41">
        <f t="shared" si="21"/>
        <v>1</v>
      </c>
      <c r="R233" s="41">
        <f>VLOOKUP(F233,'SC Data'!F:L,7,FALSE)</f>
        <v>0</v>
      </c>
      <c r="S233" s="41">
        <f t="shared" si="26"/>
        <v>1</v>
      </c>
      <c r="T233" s="35">
        <f>SUMIF(Activity!F:F,'Goodsin Data'!F:F,Activity!O:O)</f>
        <v>0.15157407407407408</v>
      </c>
      <c r="U233" s="41">
        <f>SUMIF('Short-Extra'!F:F,'Goodsin Data'!F:F,'Short-Extra'!N:N)</f>
        <v>0</v>
      </c>
      <c r="V233" s="41">
        <f>SUMIF('Short-Extra'!F:F,'Goodsin Data'!F:F,'Short-Extra'!O:O)</f>
        <v>0</v>
      </c>
    </row>
    <row r="234" spans="1:22" x14ac:dyDescent="0.25">
      <c r="A234" s="2">
        <f t="shared" si="22"/>
        <v>2018</v>
      </c>
      <c r="B234" s="2" t="str">
        <f t="shared" si="23"/>
        <v>Nov</v>
      </c>
      <c r="C234" s="2">
        <f t="shared" si="24"/>
        <v>48</v>
      </c>
      <c r="D234" s="2" t="str">
        <f t="shared" si="25"/>
        <v>Tue</v>
      </c>
      <c r="E234" s="34">
        <v>43431</v>
      </c>
      <c r="F234" s="30">
        <v>47519</v>
      </c>
      <c r="G234" s="2" t="s">
        <v>413</v>
      </c>
      <c r="H234" s="30" t="s">
        <v>414</v>
      </c>
      <c r="I234" s="2">
        <v>9</v>
      </c>
      <c r="J234" s="30">
        <v>12</v>
      </c>
      <c r="K234" s="2">
        <v>14</v>
      </c>
      <c r="L234" s="30">
        <v>932</v>
      </c>
      <c r="M234" s="2">
        <v>7</v>
      </c>
      <c r="N234" s="14">
        <v>0.21474537037037036</v>
      </c>
      <c r="O234" s="2">
        <f t="shared" si="27"/>
        <v>5.153888888888889</v>
      </c>
      <c r="P234" s="8">
        <f>VLOOKUP(F234,'SC Data'!F:K,6,FALSE)</f>
        <v>1</v>
      </c>
      <c r="Q234" s="41">
        <f t="shared" si="21"/>
        <v>0</v>
      </c>
      <c r="R234" s="41">
        <f>VLOOKUP(F234,'SC Data'!F:L,7,FALSE)</f>
        <v>1</v>
      </c>
      <c r="S234" s="41">
        <f t="shared" si="26"/>
        <v>0</v>
      </c>
      <c r="T234" s="35">
        <f>SUMIF(Activity!F:F,'Goodsin Data'!F:F,Activity!O:O)</f>
        <v>0.21474537037037036</v>
      </c>
      <c r="U234" s="41">
        <f>SUMIF('Short-Extra'!F:F,'Goodsin Data'!F:F,'Short-Extra'!N:N)</f>
        <v>0</v>
      </c>
      <c r="V234" s="41">
        <f>SUMIF('Short-Extra'!F:F,'Goodsin Data'!F:F,'Short-Extra'!O:O)</f>
        <v>0</v>
      </c>
    </row>
    <row r="235" spans="1:22" x14ac:dyDescent="0.25">
      <c r="A235" s="2">
        <f t="shared" si="22"/>
        <v>2018</v>
      </c>
      <c r="B235" s="2" t="str">
        <f t="shared" si="23"/>
        <v>Nov</v>
      </c>
      <c r="C235" s="2">
        <f t="shared" si="24"/>
        <v>48</v>
      </c>
      <c r="D235" s="2" t="str">
        <f t="shared" si="25"/>
        <v>Tue</v>
      </c>
      <c r="E235" s="34">
        <v>43431</v>
      </c>
      <c r="F235" s="30">
        <v>47549</v>
      </c>
      <c r="G235" s="2" t="s">
        <v>415</v>
      </c>
      <c r="H235" s="30" t="s">
        <v>416</v>
      </c>
      <c r="I235" s="2">
        <v>10</v>
      </c>
      <c r="J235" s="30">
        <v>29</v>
      </c>
      <c r="K235" s="2">
        <v>2</v>
      </c>
      <c r="L235" s="30">
        <v>1377</v>
      </c>
      <c r="M235" s="2">
        <v>4</v>
      </c>
      <c r="N235" s="14">
        <v>5.3263888888888888E-2</v>
      </c>
      <c r="O235" s="2">
        <f t="shared" si="27"/>
        <v>1.2783333333333333</v>
      </c>
      <c r="P235" s="8">
        <f>VLOOKUP(F235,'SC Data'!F:K,6,FALSE)</f>
        <v>1</v>
      </c>
      <c r="Q235" s="41">
        <f t="shared" si="21"/>
        <v>0</v>
      </c>
      <c r="R235" s="41">
        <f>VLOOKUP(F235,'SC Data'!F:L,7,FALSE)</f>
        <v>1</v>
      </c>
      <c r="S235" s="41">
        <f t="shared" si="26"/>
        <v>0</v>
      </c>
      <c r="T235" s="35">
        <f>SUMIF(Activity!F:F,'Goodsin Data'!F:F,Activity!O:O)</f>
        <v>5.3263888888888888E-2</v>
      </c>
      <c r="U235" s="41">
        <f>SUMIF('Short-Extra'!F:F,'Goodsin Data'!F:F,'Short-Extra'!N:N)</f>
        <v>0</v>
      </c>
      <c r="V235" s="41">
        <f>SUMIF('Short-Extra'!F:F,'Goodsin Data'!F:F,'Short-Extra'!O:O)</f>
        <v>0</v>
      </c>
    </row>
    <row r="236" spans="1:22" x14ac:dyDescent="0.25">
      <c r="A236" s="2">
        <f t="shared" si="22"/>
        <v>2018</v>
      </c>
      <c r="B236" s="2" t="str">
        <f t="shared" si="23"/>
        <v>Nov</v>
      </c>
      <c r="C236" s="2">
        <f t="shared" si="24"/>
        <v>48</v>
      </c>
      <c r="D236" s="2" t="str">
        <f t="shared" si="25"/>
        <v>Tue</v>
      </c>
      <c r="E236" s="34">
        <v>43431</v>
      </c>
      <c r="F236" s="30">
        <v>47520</v>
      </c>
      <c r="G236" s="2" t="s">
        <v>417</v>
      </c>
      <c r="H236" s="30" t="s">
        <v>418</v>
      </c>
      <c r="I236" s="2">
        <v>3</v>
      </c>
      <c r="J236" s="30">
        <v>1</v>
      </c>
      <c r="K236" s="2">
        <v>31</v>
      </c>
      <c r="L236" s="30">
        <v>652</v>
      </c>
      <c r="M236" s="2">
        <v>2</v>
      </c>
      <c r="N236" s="14">
        <v>7.5497685185185182E-2</v>
      </c>
      <c r="O236" s="2">
        <f t="shared" si="27"/>
        <v>1.8119444444444444</v>
      </c>
      <c r="P236" s="8">
        <f>VLOOKUP(F236,'SC Data'!F:K,6,FALSE)</f>
        <v>1</v>
      </c>
      <c r="Q236" s="41">
        <f t="shared" si="21"/>
        <v>0</v>
      </c>
      <c r="R236" s="41">
        <f>VLOOKUP(F236,'SC Data'!F:L,7,FALSE)</f>
        <v>1</v>
      </c>
      <c r="S236" s="41">
        <f t="shared" si="26"/>
        <v>0</v>
      </c>
      <c r="T236" s="35">
        <f>SUMIF(Activity!F:F,'Goodsin Data'!F:F,Activity!O:O)</f>
        <v>7.5497685185185182E-2</v>
      </c>
      <c r="U236" s="41">
        <f>SUMIF('Short-Extra'!F:F,'Goodsin Data'!F:F,'Short-Extra'!N:N)</f>
        <v>0</v>
      </c>
      <c r="V236" s="41">
        <f>SUMIF('Short-Extra'!F:F,'Goodsin Data'!F:F,'Short-Extra'!O:O)</f>
        <v>0</v>
      </c>
    </row>
    <row r="237" spans="1:22" x14ac:dyDescent="0.25">
      <c r="A237" s="2">
        <f t="shared" si="22"/>
        <v>2018</v>
      </c>
      <c r="B237" s="2" t="str">
        <f t="shared" si="23"/>
        <v>Nov</v>
      </c>
      <c r="C237" s="2">
        <f t="shared" si="24"/>
        <v>48</v>
      </c>
      <c r="D237" s="2" t="str">
        <f t="shared" si="25"/>
        <v>Tue</v>
      </c>
      <c r="E237" s="34">
        <v>43431</v>
      </c>
      <c r="F237" s="30">
        <v>47382</v>
      </c>
      <c r="G237" s="2" t="s">
        <v>87</v>
      </c>
      <c r="H237" s="30" t="s">
        <v>419</v>
      </c>
      <c r="I237" s="2">
        <v>27</v>
      </c>
      <c r="J237" s="30">
        <v>36</v>
      </c>
      <c r="K237" s="2">
        <v>5</v>
      </c>
      <c r="L237" s="30">
        <v>5256</v>
      </c>
      <c r="M237" s="2">
        <v>10</v>
      </c>
      <c r="N237" s="14">
        <v>0.76071759259259253</v>
      </c>
      <c r="O237" s="2">
        <f t="shared" si="27"/>
        <v>18.257222222222222</v>
      </c>
      <c r="P237" s="8">
        <f>VLOOKUP(F237,'SC Data'!F:K,6,FALSE)</f>
        <v>1</v>
      </c>
      <c r="Q237" s="41">
        <f t="shared" si="21"/>
        <v>0</v>
      </c>
      <c r="R237" s="41">
        <f>VLOOKUP(F237,'SC Data'!F:L,7,FALSE)</f>
        <v>1</v>
      </c>
      <c r="S237" s="41">
        <f t="shared" si="26"/>
        <v>0</v>
      </c>
      <c r="T237" s="35">
        <f>SUMIF(Activity!F:F,'Goodsin Data'!F:F,Activity!O:O)</f>
        <v>0.76071759259259242</v>
      </c>
      <c r="U237" s="41">
        <f>SUMIF('Short-Extra'!F:F,'Goodsin Data'!F:F,'Short-Extra'!N:N)</f>
        <v>1</v>
      </c>
      <c r="V237" s="41">
        <f>SUMIF('Short-Extra'!F:F,'Goodsin Data'!F:F,'Short-Extra'!O:O)</f>
        <v>0</v>
      </c>
    </row>
    <row r="238" spans="1:22" x14ac:dyDescent="0.25">
      <c r="A238" s="2">
        <f t="shared" si="22"/>
        <v>2018</v>
      </c>
      <c r="B238" s="2" t="str">
        <f t="shared" si="23"/>
        <v>Nov</v>
      </c>
      <c r="C238" s="2">
        <f t="shared" si="24"/>
        <v>48</v>
      </c>
      <c r="D238" s="2" t="str">
        <f t="shared" si="25"/>
        <v>Tue</v>
      </c>
      <c r="E238" s="34">
        <v>43431</v>
      </c>
      <c r="F238" s="30">
        <v>49159</v>
      </c>
      <c r="G238" s="2" t="s">
        <v>420</v>
      </c>
      <c r="H238" s="30" t="s">
        <v>421</v>
      </c>
      <c r="I238" s="2">
        <v>13</v>
      </c>
      <c r="J238" s="30">
        <v>5</v>
      </c>
      <c r="K238" s="2">
        <v>14</v>
      </c>
      <c r="L238" s="30">
        <v>2906</v>
      </c>
      <c r="M238" s="2">
        <v>6</v>
      </c>
      <c r="N238" s="14">
        <v>0.72043981481481489</v>
      </c>
      <c r="O238" s="2">
        <f t="shared" si="27"/>
        <v>17.290555555555557</v>
      </c>
      <c r="P238" s="8">
        <f>VLOOKUP(F238,'SC Data'!F:K,6,FALSE)</f>
        <v>0</v>
      </c>
      <c r="Q238" s="41">
        <f t="shared" si="21"/>
        <v>1</v>
      </c>
      <c r="R238" s="41">
        <f>VLOOKUP(F238,'SC Data'!F:L,7,FALSE)</f>
        <v>0</v>
      </c>
      <c r="S238" s="41">
        <f t="shared" si="26"/>
        <v>1</v>
      </c>
      <c r="T238" s="35">
        <f>SUMIF(Activity!F:F,'Goodsin Data'!F:F,Activity!O:O)</f>
        <v>0.72043981481481489</v>
      </c>
      <c r="U238" s="41">
        <f>SUMIF('Short-Extra'!F:F,'Goodsin Data'!F:F,'Short-Extra'!N:N)</f>
        <v>0</v>
      </c>
      <c r="V238" s="41">
        <f>SUMIF('Short-Extra'!F:F,'Goodsin Data'!F:F,'Short-Extra'!O:O)</f>
        <v>0</v>
      </c>
    </row>
    <row r="239" spans="1:22" x14ac:dyDescent="0.25">
      <c r="A239" s="2">
        <f t="shared" si="22"/>
        <v>2018</v>
      </c>
      <c r="B239" s="2" t="str">
        <f t="shared" si="23"/>
        <v>Nov</v>
      </c>
      <c r="C239" s="2">
        <f t="shared" si="24"/>
        <v>48</v>
      </c>
      <c r="D239" s="2" t="str">
        <f t="shared" si="25"/>
        <v>Tue</v>
      </c>
      <c r="E239" s="34">
        <v>43431</v>
      </c>
      <c r="F239" s="30">
        <v>47502</v>
      </c>
      <c r="G239" s="2" t="s">
        <v>93</v>
      </c>
      <c r="H239" s="30" t="s">
        <v>422</v>
      </c>
      <c r="I239" s="2">
        <v>7</v>
      </c>
      <c r="J239" s="30">
        <v>22</v>
      </c>
      <c r="K239" s="2">
        <v>56</v>
      </c>
      <c r="L239" s="30">
        <v>405</v>
      </c>
      <c r="M239" s="2">
        <v>10</v>
      </c>
      <c r="N239" s="14">
        <v>0.51872685185185186</v>
      </c>
      <c r="O239" s="2">
        <f t="shared" si="27"/>
        <v>12.449444444444445</v>
      </c>
      <c r="P239" s="8">
        <f>VLOOKUP(F239,'SC Data'!F:K,6,FALSE)</f>
        <v>1</v>
      </c>
      <c r="Q239" s="41">
        <f t="shared" si="21"/>
        <v>0</v>
      </c>
      <c r="R239" s="41">
        <f>VLOOKUP(F239,'SC Data'!F:L,7,FALSE)</f>
        <v>1</v>
      </c>
      <c r="S239" s="41">
        <f t="shared" si="26"/>
        <v>0</v>
      </c>
      <c r="T239" s="35">
        <f>SUMIF(Activity!F:F,'Goodsin Data'!F:F,Activity!O:O)</f>
        <v>0.51872685185185186</v>
      </c>
      <c r="U239" s="41">
        <f>SUMIF('Short-Extra'!F:F,'Goodsin Data'!F:F,'Short-Extra'!N:N)</f>
        <v>0</v>
      </c>
      <c r="V239" s="41">
        <f>SUMIF('Short-Extra'!F:F,'Goodsin Data'!F:F,'Short-Extra'!O:O)</f>
        <v>0</v>
      </c>
    </row>
    <row r="240" spans="1:22" x14ac:dyDescent="0.25">
      <c r="A240" s="2">
        <f t="shared" si="22"/>
        <v>2018</v>
      </c>
      <c r="B240" s="2" t="str">
        <f t="shared" si="23"/>
        <v>Nov</v>
      </c>
      <c r="C240" s="2">
        <f t="shared" si="24"/>
        <v>48</v>
      </c>
      <c r="D240" s="2" t="str">
        <f t="shared" si="25"/>
        <v>Tue</v>
      </c>
      <c r="E240" s="34">
        <v>43431</v>
      </c>
      <c r="F240" s="30" t="s">
        <v>423</v>
      </c>
      <c r="G240" s="2" t="s">
        <v>424</v>
      </c>
      <c r="H240" s="30" t="s">
        <v>425</v>
      </c>
      <c r="I240" s="2">
        <v>27</v>
      </c>
      <c r="J240" s="30">
        <v>28</v>
      </c>
      <c r="K240" s="2">
        <v>37</v>
      </c>
      <c r="L240" s="30">
        <v>2647</v>
      </c>
      <c r="M240" s="2">
        <v>7</v>
      </c>
      <c r="N240" s="14">
        <v>8.5810185185185184E-2</v>
      </c>
      <c r="O240" s="2">
        <f t="shared" si="27"/>
        <v>2.0594444444444444</v>
      </c>
      <c r="P240" s="8">
        <f>VLOOKUP(F240,'SC Data'!F:K,6,FALSE)</f>
        <v>1</v>
      </c>
      <c r="Q240" s="41">
        <f t="shared" si="21"/>
        <v>0</v>
      </c>
      <c r="R240" s="41">
        <f>VLOOKUP(F240,'SC Data'!F:L,7,FALSE)</f>
        <v>1</v>
      </c>
      <c r="S240" s="41">
        <f t="shared" si="26"/>
        <v>0</v>
      </c>
      <c r="T240" s="35">
        <f>SUMIF(Activity!F:F,'Goodsin Data'!F:F,Activity!O:O)</f>
        <v>8.5810185185185184E-2</v>
      </c>
      <c r="U240" s="41">
        <f>SUMIF('Short-Extra'!F:F,'Goodsin Data'!F:F,'Short-Extra'!N:N)</f>
        <v>0</v>
      </c>
      <c r="V240" s="41">
        <f>SUMIF('Short-Extra'!F:F,'Goodsin Data'!F:F,'Short-Extra'!O:O)</f>
        <v>0</v>
      </c>
    </row>
    <row r="241" spans="1:22" x14ac:dyDescent="0.25">
      <c r="A241" s="2">
        <f t="shared" si="22"/>
        <v>2018</v>
      </c>
      <c r="B241" s="2" t="str">
        <f t="shared" si="23"/>
        <v>Nov</v>
      </c>
      <c r="C241" s="2">
        <f t="shared" si="24"/>
        <v>48</v>
      </c>
      <c r="D241" s="2" t="str">
        <f t="shared" si="25"/>
        <v>Tue</v>
      </c>
      <c r="E241" s="34">
        <v>43431</v>
      </c>
      <c r="F241" s="30" t="s">
        <v>426</v>
      </c>
      <c r="G241" s="2" t="s">
        <v>427</v>
      </c>
      <c r="H241" s="30" t="s">
        <v>428</v>
      </c>
      <c r="I241" s="2">
        <v>19</v>
      </c>
      <c r="J241" s="30">
        <v>28</v>
      </c>
      <c r="K241" s="2">
        <v>24</v>
      </c>
      <c r="L241" s="30">
        <v>2116</v>
      </c>
      <c r="M241" s="2">
        <v>3</v>
      </c>
      <c r="N241" s="14">
        <v>3.4768518518518525E-2</v>
      </c>
      <c r="O241" s="2">
        <f t="shared" si="27"/>
        <v>0.83444444444444454</v>
      </c>
      <c r="P241" s="8">
        <f>VLOOKUP(F241,'SC Data'!F:K,6,FALSE)</f>
        <v>1</v>
      </c>
      <c r="Q241" s="41">
        <f t="shared" si="21"/>
        <v>0</v>
      </c>
      <c r="R241" s="41">
        <f>VLOOKUP(F241,'SC Data'!F:L,7,FALSE)</f>
        <v>1</v>
      </c>
      <c r="S241" s="41">
        <f t="shared" si="26"/>
        <v>0</v>
      </c>
      <c r="T241" s="35">
        <f>SUMIF(Activity!F:F,'Goodsin Data'!F:F,Activity!O:O)</f>
        <v>3.4768518518518518E-2</v>
      </c>
      <c r="U241" s="41">
        <f>SUMIF('Short-Extra'!F:F,'Goodsin Data'!F:F,'Short-Extra'!N:N)</f>
        <v>0</v>
      </c>
      <c r="V241" s="41">
        <f>SUMIF('Short-Extra'!F:F,'Goodsin Data'!F:F,'Short-Extra'!O:O)</f>
        <v>0</v>
      </c>
    </row>
    <row r="242" spans="1:22" x14ac:dyDescent="0.25">
      <c r="A242" s="2">
        <f t="shared" si="22"/>
        <v>2018</v>
      </c>
      <c r="B242" s="2" t="str">
        <f t="shared" si="23"/>
        <v>Nov</v>
      </c>
      <c r="C242" s="2">
        <f t="shared" si="24"/>
        <v>48</v>
      </c>
      <c r="D242" s="2" t="str">
        <f t="shared" si="25"/>
        <v>Tue</v>
      </c>
      <c r="E242" s="34">
        <v>43431</v>
      </c>
      <c r="F242" s="30">
        <v>47510</v>
      </c>
      <c r="G242" s="2" t="s">
        <v>516</v>
      </c>
      <c r="H242" s="30" t="s">
        <v>517</v>
      </c>
      <c r="I242" s="2">
        <v>7</v>
      </c>
      <c r="J242" s="30">
        <v>4</v>
      </c>
      <c r="K242" s="2">
        <v>38</v>
      </c>
      <c r="L242" s="30">
        <v>706</v>
      </c>
      <c r="M242" s="2">
        <v>4</v>
      </c>
      <c r="N242" s="14">
        <v>0.41416666666666663</v>
      </c>
      <c r="O242" s="2">
        <f t="shared" si="27"/>
        <v>9.94</v>
      </c>
      <c r="P242" s="8">
        <f>VLOOKUP(F242,'SC Data'!F:K,6,FALSE)</f>
        <v>1</v>
      </c>
      <c r="Q242" s="41">
        <f t="shared" si="21"/>
        <v>0</v>
      </c>
      <c r="R242" s="41">
        <f>VLOOKUP(F242,'SC Data'!F:L,7,FALSE)</f>
        <v>1</v>
      </c>
      <c r="S242" s="41">
        <f t="shared" si="26"/>
        <v>0</v>
      </c>
      <c r="T242" s="35">
        <f>SUMIF(Activity!F:F,'Goodsin Data'!F:F,Activity!O:O)</f>
        <v>0.41416666666666668</v>
      </c>
      <c r="U242" s="41">
        <f>SUMIF('Short-Extra'!F:F,'Goodsin Data'!F:F,'Short-Extra'!N:N)</f>
        <v>0</v>
      </c>
      <c r="V242" s="41">
        <f>SUMIF('Short-Extra'!F:F,'Goodsin Data'!F:F,'Short-Extra'!O:O)</f>
        <v>0</v>
      </c>
    </row>
    <row r="243" spans="1:22" x14ac:dyDescent="0.25">
      <c r="A243" s="2">
        <f t="shared" si="22"/>
        <v>2018</v>
      </c>
      <c r="B243" s="2" t="str">
        <f t="shared" si="23"/>
        <v>Nov</v>
      </c>
      <c r="C243" s="2">
        <f t="shared" si="24"/>
        <v>48</v>
      </c>
      <c r="D243" s="2" t="str">
        <f t="shared" si="25"/>
        <v>Tue</v>
      </c>
      <c r="E243" s="34">
        <v>43431</v>
      </c>
      <c r="F243" s="30" t="s">
        <v>976</v>
      </c>
      <c r="G243" s="2" t="s">
        <v>607</v>
      </c>
      <c r="H243" s="30" t="s">
        <v>909</v>
      </c>
      <c r="I243" s="2">
        <v>0</v>
      </c>
      <c r="J243" s="30">
        <v>0</v>
      </c>
      <c r="K243" s="2">
        <v>1</v>
      </c>
      <c r="L243" s="30">
        <v>2</v>
      </c>
      <c r="M243" s="2">
        <v>1</v>
      </c>
      <c r="N243" s="14">
        <v>1.7847222222222223E-2</v>
      </c>
      <c r="O243" s="2">
        <f t="shared" si="27"/>
        <v>0.42833333333333334</v>
      </c>
      <c r="P243" s="8">
        <f>VLOOKUP(F243,'SC Data'!F:K,6,FALSE)</f>
        <v>1</v>
      </c>
      <c r="Q243" s="41">
        <f t="shared" si="21"/>
        <v>0</v>
      </c>
      <c r="R243" s="41">
        <f>VLOOKUP(F243,'SC Data'!F:L,7,FALSE)</f>
        <v>1</v>
      </c>
      <c r="S243" s="41">
        <f t="shared" si="26"/>
        <v>0</v>
      </c>
      <c r="T243" s="35">
        <f>SUMIF(Activity!F:F,'Goodsin Data'!F:F,Activity!O:O)</f>
        <v>1.7847222222222223E-2</v>
      </c>
      <c r="U243" s="41">
        <f>SUMIF('Short-Extra'!F:F,'Goodsin Data'!F:F,'Short-Extra'!N:N)</f>
        <v>0</v>
      </c>
      <c r="V243" s="41">
        <f>SUMIF('Short-Extra'!F:F,'Goodsin Data'!F:F,'Short-Extra'!O:O)</f>
        <v>0</v>
      </c>
    </row>
    <row r="244" spans="1:22" x14ac:dyDescent="0.25">
      <c r="A244" s="2">
        <f t="shared" si="22"/>
        <v>2018</v>
      </c>
      <c r="B244" s="2" t="str">
        <f t="shared" si="23"/>
        <v>Nov</v>
      </c>
      <c r="C244" s="2">
        <f t="shared" si="24"/>
        <v>48</v>
      </c>
      <c r="D244" s="2" t="str">
        <f t="shared" si="25"/>
        <v>Tue</v>
      </c>
      <c r="E244" s="34">
        <v>43431</v>
      </c>
      <c r="F244" s="30">
        <v>47546</v>
      </c>
      <c r="G244" s="2" t="s">
        <v>125</v>
      </c>
      <c r="H244" s="30" t="s">
        <v>978</v>
      </c>
      <c r="I244" s="2">
        <v>75</v>
      </c>
      <c r="J244" s="30">
        <v>88</v>
      </c>
      <c r="K244" s="2">
        <v>376</v>
      </c>
      <c r="L244" s="30">
        <v>4826</v>
      </c>
      <c r="M244" s="2">
        <v>11</v>
      </c>
      <c r="N244" s="14">
        <v>1.3320138888888888</v>
      </c>
      <c r="O244" s="2">
        <f t="shared" si="27"/>
        <v>31.968333333333334</v>
      </c>
      <c r="P244" s="8">
        <f>VLOOKUP(F244,'SC Data'!F:K,6,FALSE)</f>
        <v>1</v>
      </c>
      <c r="Q244" s="41">
        <f t="shared" si="21"/>
        <v>0</v>
      </c>
      <c r="R244" s="41">
        <f>VLOOKUP(F244,'SC Data'!F:L,7,FALSE)</f>
        <v>1</v>
      </c>
      <c r="S244" s="41">
        <f t="shared" si="26"/>
        <v>0</v>
      </c>
      <c r="T244" s="35">
        <f>SUMIF(Activity!F:F,'Goodsin Data'!F:F,Activity!O:O)</f>
        <v>1.3320138888888888</v>
      </c>
      <c r="U244" s="41">
        <f>SUMIF('Short-Extra'!F:F,'Goodsin Data'!F:F,'Short-Extra'!N:N)</f>
        <v>0</v>
      </c>
      <c r="V244" s="41">
        <f>SUMIF('Short-Extra'!F:F,'Goodsin Data'!F:F,'Short-Extra'!O:O)</f>
        <v>0</v>
      </c>
    </row>
    <row r="245" spans="1:22" x14ac:dyDescent="0.25">
      <c r="A245" s="2">
        <f t="shared" si="22"/>
        <v>2018</v>
      </c>
      <c r="B245" s="2" t="str">
        <f t="shared" si="23"/>
        <v>Nov</v>
      </c>
      <c r="C245" s="2">
        <f t="shared" si="24"/>
        <v>48</v>
      </c>
      <c r="D245" s="2" t="str">
        <f t="shared" si="25"/>
        <v>Tue</v>
      </c>
      <c r="E245" s="34">
        <v>43431</v>
      </c>
      <c r="F245" s="30">
        <v>47513</v>
      </c>
      <c r="G245" s="2" t="s">
        <v>21</v>
      </c>
      <c r="H245" s="30" t="s">
        <v>1445</v>
      </c>
      <c r="I245" s="2">
        <v>0</v>
      </c>
      <c r="J245" s="30">
        <v>36</v>
      </c>
      <c r="K245" s="2">
        <v>86</v>
      </c>
      <c r="L245" s="30">
        <v>3114</v>
      </c>
      <c r="M245" s="2">
        <v>10</v>
      </c>
      <c r="N245" s="14">
        <v>0.58608796296296295</v>
      </c>
      <c r="O245" s="2">
        <f t="shared" si="27"/>
        <v>14.066111111111111</v>
      </c>
      <c r="P245" s="8">
        <f>VLOOKUP(F245,'SC Data'!F:K,6,FALSE)</f>
        <v>0</v>
      </c>
      <c r="Q245" s="41">
        <f t="shared" si="21"/>
        <v>1</v>
      </c>
      <c r="R245" s="41">
        <f>VLOOKUP(F245,'SC Data'!F:L,7,FALSE)</f>
        <v>0</v>
      </c>
      <c r="S245" s="41">
        <f t="shared" si="26"/>
        <v>1</v>
      </c>
      <c r="T245" s="35">
        <f>SUMIF(Activity!F:F,'Goodsin Data'!F:F,Activity!O:O)</f>
        <v>0.58608796296296295</v>
      </c>
      <c r="U245" s="41">
        <f>SUMIF('Short-Extra'!F:F,'Goodsin Data'!F:F,'Short-Extra'!N:N)</f>
        <v>0</v>
      </c>
      <c r="V245" s="41">
        <f>SUMIF('Short-Extra'!F:F,'Goodsin Data'!F:F,'Short-Extra'!O:O)</f>
        <v>0</v>
      </c>
    </row>
    <row r="246" spans="1:22" x14ac:dyDescent="0.25">
      <c r="A246" s="2">
        <f t="shared" si="22"/>
        <v>2018</v>
      </c>
      <c r="B246" s="2" t="str">
        <f t="shared" si="23"/>
        <v>Nov</v>
      </c>
      <c r="C246" s="2">
        <f t="shared" si="24"/>
        <v>48</v>
      </c>
      <c r="D246" s="2" t="str">
        <f t="shared" si="25"/>
        <v>Tue</v>
      </c>
      <c r="E246" s="34">
        <v>43431</v>
      </c>
      <c r="F246" s="30">
        <v>47526</v>
      </c>
      <c r="G246" s="2" t="s">
        <v>218</v>
      </c>
      <c r="H246" s="30" t="s">
        <v>979</v>
      </c>
      <c r="I246" s="2">
        <v>87</v>
      </c>
      <c r="J246" s="30">
        <v>16</v>
      </c>
      <c r="K246" s="2">
        <v>112</v>
      </c>
      <c r="L246" s="30">
        <v>179665</v>
      </c>
      <c r="M246" s="2">
        <v>15</v>
      </c>
      <c r="N246" s="14">
        <v>0.76098379629629631</v>
      </c>
      <c r="O246" s="2">
        <f t="shared" si="27"/>
        <v>18.263611111111111</v>
      </c>
      <c r="P246" s="8">
        <f>VLOOKUP(F246,'SC Data'!F:K,6,FALSE)</f>
        <v>1</v>
      </c>
      <c r="Q246" s="41">
        <f t="shared" si="21"/>
        <v>0</v>
      </c>
      <c r="R246" s="41">
        <f>VLOOKUP(F246,'SC Data'!F:L,7,FALSE)</f>
        <v>1</v>
      </c>
      <c r="S246" s="41">
        <f t="shared" si="26"/>
        <v>0</v>
      </c>
      <c r="T246" s="35">
        <f>SUMIF(Activity!F:F,'Goodsin Data'!F:F,Activity!O:O)</f>
        <v>0.76098379629629642</v>
      </c>
      <c r="U246" s="41">
        <f>SUMIF('Short-Extra'!F:F,'Goodsin Data'!F:F,'Short-Extra'!N:N)</f>
        <v>0</v>
      </c>
      <c r="V246" s="41">
        <f>SUMIF('Short-Extra'!F:F,'Goodsin Data'!F:F,'Short-Extra'!O:O)</f>
        <v>0</v>
      </c>
    </row>
    <row r="247" spans="1:22" x14ac:dyDescent="0.25">
      <c r="A247" s="2">
        <f t="shared" si="22"/>
        <v>2018</v>
      </c>
      <c r="B247" s="2" t="str">
        <f t="shared" si="23"/>
        <v>Nov</v>
      </c>
      <c r="C247" s="2">
        <f t="shared" si="24"/>
        <v>48</v>
      </c>
      <c r="D247" s="2" t="str">
        <f t="shared" si="25"/>
        <v>Tue</v>
      </c>
      <c r="E247" s="28">
        <v>43431</v>
      </c>
      <c r="F247" s="30">
        <v>47698</v>
      </c>
      <c r="G247" s="2" t="s">
        <v>135</v>
      </c>
      <c r="H247" s="30" t="s">
        <v>1005</v>
      </c>
      <c r="I247" s="2">
        <v>18</v>
      </c>
      <c r="J247" s="30">
        <v>12</v>
      </c>
      <c r="K247" s="2">
        <v>117</v>
      </c>
      <c r="L247" s="30">
        <v>2008</v>
      </c>
      <c r="M247" s="2">
        <v>1</v>
      </c>
      <c r="N247" s="14">
        <v>9.5486111111111101E-3</v>
      </c>
      <c r="O247" s="2">
        <f t="shared" si="27"/>
        <v>0.22916666666666663</v>
      </c>
      <c r="P247" s="8">
        <f>VLOOKUP(F247,'SC Data'!F:K,6,FALSE)</f>
        <v>0</v>
      </c>
      <c r="Q247" s="41">
        <f t="shared" si="21"/>
        <v>1</v>
      </c>
      <c r="R247" s="41">
        <f>VLOOKUP(F247,'SC Data'!F:L,7,FALSE)</f>
        <v>0</v>
      </c>
      <c r="S247" s="41">
        <f t="shared" si="26"/>
        <v>1</v>
      </c>
      <c r="T247" s="35">
        <f>SUMIF(Activity!F:F,'Goodsin Data'!F:F,Activity!O:O)</f>
        <v>9.5486111111111101E-3</v>
      </c>
      <c r="U247" s="41">
        <f>SUMIF('Short-Extra'!F:F,'Goodsin Data'!F:F,'Short-Extra'!N:N)</f>
        <v>0</v>
      </c>
      <c r="V247" s="41">
        <f>SUMIF('Short-Extra'!F:F,'Goodsin Data'!F:F,'Short-Extra'!O:O)</f>
        <v>0</v>
      </c>
    </row>
    <row r="248" spans="1:22" x14ac:dyDescent="0.25">
      <c r="A248" s="2">
        <f t="shared" si="22"/>
        <v>2018</v>
      </c>
      <c r="B248" s="2" t="str">
        <f t="shared" si="23"/>
        <v>Nov</v>
      </c>
      <c r="C248" s="2">
        <f t="shared" si="24"/>
        <v>48</v>
      </c>
      <c r="D248" s="2" t="str">
        <f t="shared" si="25"/>
        <v>Wed</v>
      </c>
      <c r="E248" s="34">
        <v>43432</v>
      </c>
      <c r="F248" s="30">
        <v>49137</v>
      </c>
      <c r="G248" s="2" t="s">
        <v>429</v>
      </c>
      <c r="H248" s="30" t="s">
        <v>430</v>
      </c>
      <c r="I248" s="2">
        <v>1</v>
      </c>
      <c r="J248" s="30">
        <v>0</v>
      </c>
      <c r="K248" s="2">
        <v>13</v>
      </c>
      <c r="L248" s="30">
        <v>35</v>
      </c>
      <c r="M248" s="2">
        <v>1</v>
      </c>
      <c r="N248" s="14">
        <v>6.2731481481481485E-2</v>
      </c>
      <c r="O248" s="2">
        <f t="shared" si="27"/>
        <v>1.5055555555555555</v>
      </c>
      <c r="P248" s="8">
        <f>VLOOKUP(F248,'SC Data'!F:K,6,FALSE)</f>
        <v>1</v>
      </c>
      <c r="Q248" s="41">
        <f t="shared" si="21"/>
        <v>0</v>
      </c>
      <c r="R248" s="41">
        <f>VLOOKUP(F248,'SC Data'!F:L,7,FALSE)</f>
        <v>1</v>
      </c>
      <c r="S248" s="41">
        <f t="shared" si="26"/>
        <v>0</v>
      </c>
      <c r="T248" s="35">
        <f>SUMIF(Activity!F:F,'Goodsin Data'!F:F,Activity!O:O)</f>
        <v>6.2731481481481485E-2</v>
      </c>
      <c r="U248" s="41">
        <f>SUMIF('Short-Extra'!F:F,'Goodsin Data'!F:F,'Short-Extra'!N:N)</f>
        <v>0</v>
      </c>
      <c r="V248" s="41">
        <f>SUMIF('Short-Extra'!F:F,'Goodsin Data'!F:F,'Short-Extra'!O:O)</f>
        <v>0</v>
      </c>
    </row>
    <row r="249" spans="1:22" x14ac:dyDescent="0.25">
      <c r="A249" s="2">
        <f t="shared" si="22"/>
        <v>2018</v>
      </c>
      <c r="B249" s="2" t="str">
        <f t="shared" si="23"/>
        <v>Nov</v>
      </c>
      <c r="C249" s="2">
        <f t="shared" si="24"/>
        <v>48</v>
      </c>
      <c r="D249" s="2" t="str">
        <f t="shared" si="25"/>
        <v>Wed</v>
      </c>
      <c r="E249" s="34">
        <v>43432</v>
      </c>
      <c r="F249" s="30">
        <v>47572</v>
      </c>
      <c r="G249" s="2" t="s">
        <v>189</v>
      </c>
      <c r="H249" s="30" t="s">
        <v>431</v>
      </c>
      <c r="I249" s="2">
        <v>23</v>
      </c>
      <c r="J249" s="30">
        <v>13</v>
      </c>
      <c r="K249" s="2">
        <v>201</v>
      </c>
      <c r="L249" s="30">
        <v>3144</v>
      </c>
      <c r="M249" s="2">
        <v>8</v>
      </c>
      <c r="N249" s="14">
        <v>0.90640046296296306</v>
      </c>
      <c r="O249" s="2">
        <f t="shared" si="27"/>
        <v>21.753611111111113</v>
      </c>
      <c r="P249" s="8">
        <f>VLOOKUP(F249,'SC Data'!F:K,6,FALSE)</f>
        <v>0</v>
      </c>
      <c r="Q249" s="41">
        <f t="shared" si="21"/>
        <v>1</v>
      </c>
      <c r="R249" s="41">
        <f>VLOOKUP(F249,'SC Data'!F:L,7,FALSE)</f>
        <v>0</v>
      </c>
      <c r="S249" s="41">
        <f t="shared" si="26"/>
        <v>1</v>
      </c>
      <c r="T249" s="35">
        <f>SUMIF(Activity!F:F,'Goodsin Data'!F:F,Activity!O:O)</f>
        <v>0.90640046296296306</v>
      </c>
      <c r="U249" s="41">
        <f>SUMIF('Short-Extra'!F:F,'Goodsin Data'!F:F,'Short-Extra'!N:N)</f>
        <v>0</v>
      </c>
      <c r="V249" s="41">
        <f>SUMIF('Short-Extra'!F:F,'Goodsin Data'!F:F,'Short-Extra'!O:O)</f>
        <v>0</v>
      </c>
    </row>
    <row r="250" spans="1:22" x14ac:dyDescent="0.25">
      <c r="A250" s="2">
        <f t="shared" si="22"/>
        <v>2018</v>
      </c>
      <c r="B250" s="2" t="str">
        <f t="shared" si="23"/>
        <v>Nov</v>
      </c>
      <c r="C250" s="2">
        <f t="shared" si="24"/>
        <v>48</v>
      </c>
      <c r="D250" s="2" t="str">
        <f t="shared" si="25"/>
        <v>Wed</v>
      </c>
      <c r="E250" s="34">
        <v>43432</v>
      </c>
      <c r="F250" s="30">
        <v>50563</v>
      </c>
      <c r="G250" s="2" t="s">
        <v>41</v>
      </c>
      <c r="H250" s="30" t="s">
        <v>432</v>
      </c>
      <c r="I250" s="2">
        <v>9</v>
      </c>
      <c r="J250" s="30">
        <v>3</v>
      </c>
      <c r="K250" s="2">
        <v>2</v>
      </c>
      <c r="L250" s="30">
        <v>2400</v>
      </c>
      <c r="M250" s="2">
        <v>4</v>
      </c>
      <c r="N250" s="14">
        <v>0.31334490740740739</v>
      </c>
      <c r="O250" s="2">
        <f t="shared" si="27"/>
        <v>7.5202777777777774</v>
      </c>
      <c r="P250" s="8">
        <f>VLOOKUP(F250,'SC Data'!F:K,6,FALSE)</f>
        <v>1</v>
      </c>
      <c r="Q250" s="41">
        <f t="shared" si="21"/>
        <v>0</v>
      </c>
      <c r="R250" s="41">
        <f>VLOOKUP(F250,'SC Data'!F:L,7,FALSE)</f>
        <v>1</v>
      </c>
      <c r="S250" s="41">
        <f t="shared" si="26"/>
        <v>0</v>
      </c>
      <c r="T250" s="35">
        <f>SUMIF(Activity!F:F,'Goodsin Data'!F:F,Activity!O:O)</f>
        <v>0.31334490740740739</v>
      </c>
      <c r="U250" s="41">
        <f>SUMIF('Short-Extra'!F:F,'Goodsin Data'!F:F,'Short-Extra'!N:N)</f>
        <v>0</v>
      </c>
      <c r="V250" s="41">
        <f>SUMIF('Short-Extra'!F:F,'Goodsin Data'!F:F,'Short-Extra'!O:O)</f>
        <v>0</v>
      </c>
    </row>
    <row r="251" spans="1:22" x14ac:dyDescent="0.25">
      <c r="A251" s="2">
        <f t="shared" si="22"/>
        <v>2018</v>
      </c>
      <c r="B251" s="2" t="str">
        <f t="shared" si="23"/>
        <v>Nov</v>
      </c>
      <c r="C251" s="2">
        <f t="shared" si="24"/>
        <v>48</v>
      </c>
      <c r="D251" s="2" t="str">
        <f t="shared" si="25"/>
        <v>Wed</v>
      </c>
      <c r="E251" s="34">
        <v>43432</v>
      </c>
      <c r="F251" s="30">
        <v>50540</v>
      </c>
      <c r="G251" s="2" t="s">
        <v>183</v>
      </c>
      <c r="H251" s="30" t="s">
        <v>433</v>
      </c>
      <c r="I251" s="2">
        <v>13</v>
      </c>
      <c r="J251" s="30">
        <v>6</v>
      </c>
      <c r="K251" s="2">
        <v>1</v>
      </c>
      <c r="L251" s="30">
        <v>3456</v>
      </c>
      <c r="M251" s="2">
        <v>5</v>
      </c>
      <c r="N251" s="14">
        <v>0.69299768518518512</v>
      </c>
      <c r="O251" s="2">
        <f t="shared" si="27"/>
        <v>16.631944444444443</v>
      </c>
      <c r="P251" s="8">
        <f>VLOOKUP(F251,'SC Data'!F:K,6,FALSE)</f>
        <v>1</v>
      </c>
      <c r="Q251" s="41">
        <f t="shared" si="21"/>
        <v>0</v>
      </c>
      <c r="R251" s="41">
        <f>VLOOKUP(F251,'SC Data'!F:L,7,FALSE)</f>
        <v>1</v>
      </c>
      <c r="S251" s="41">
        <f t="shared" si="26"/>
        <v>0</v>
      </c>
      <c r="T251" s="35">
        <f>SUMIF(Activity!F:F,'Goodsin Data'!F:F,Activity!O:O)</f>
        <v>0.69299768518518523</v>
      </c>
      <c r="U251" s="41">
        <f>SUMIF('Short-Extra'!F:F,'Goodsin Data'!F:F,'Short-Extra'!N:N)</f>
        <v>0</v>
      </c>
      <c r="V251" s="41">
        <f>SUMIF('Short-Extra'!F:F,'Goodsin Data'!F:F,'Short-Extra'!O:O)</f>
        <v>0</v>
      </c>
    </row>
    <row r="252" spans="1:22" x14ac:dyDescent="0.25">
      <c r="A252" s="2">
        <f t="shared" si="22"/>
        <v>2018</v>
      </c>
      <c r="B252" s="2" t="str">
        <f t="shared" si="23"/>
        <v>Nov</v>
      </c>
      <c r="C252" s="2">
        <f t="shared" si="24"/>
        <v>48</v>
      </c>
      <c r="D252" s="2" t="str">
        <f t="shared" si="25"/>
        <v>Wed</v>
      </c>
      <c r="E252" s="34">
        <v>43432</v>
      </c>
      <c r="F252" s="30">
        <v>47601</v>
      </c>
      <c r="G252" s="2" t="s">
        <v>125</v>
      </c>
      <c r="H252" s="30" t="s">
        <v>434</v>
      </c>
      <c r="I252" s="2">
        <v>9</v>
      </c>
      <c r="J252" s="30">
        <v>25</v>
      </c>
      <c r="K252" s="2">
        <v>49</v>
      </c>
      <c r="L252" s="30">
        <v>625</v>
      </c>
      <c r="M252" s="2">
        <v>9</v>
      </c>
      <c r="N252" s="14">
        <v>0.54987268518518517</v>
      </c>
      <c r="O252" s="2">
        <f t="shared" si="27"/>
        <v>13.196944444444444</v>
      </c>
      <c r="P252" s="8">
        <f>VLOOKUP(F252,'SC Data'!F:K,6,FALSE)</f>
        <v>1</v>
      </c>
      <c r="Q252" s="41">
        <f t="shared" si="21"/>
        <v>0</v>
      </c>
      <c r="R252" s="41">
        <f>VLOOKUP(F252,'SC Data'!F:L,7,FALSE)</f>
        <v>1</v>
      </c>
      <c r="S252" s="41">
        <f t="shared" si="26"/>
        <v>0</v>
      </c>
      <c r="T252" s="35">
        <f>SUMIF(Activity!F:F,'Goodsin Data'!F:F,Activity!O:O)</f>
        <v>0.54987268518518517</v>
      </c>
      <c r="U252" s="41">
        <f>SUMIF('Short-Extra'!F:F,'Goodsin Data'!F:F,'Short-Extra'!N:N)</f>
        <v>1</v>
      </c>
      <c r="V252" s="41">
        <f>SUMIF('Short-Extra'!F:F,'Goodsin Data'!F:F,'Short-Extra'!O:O)</f>
        <v>1</v>
      </c>
    </row>
    <row r="253" spans="1:22" x14ac:dyDescent="0.25">
      <c r="A253" s="2">
        <f t="shared" si="22"/>
        <v>2018</v>
      </c>
      <c r="B253" s="2" t="str">
        <f t="shared" si="23"/>
        <v>Nov</v>
      </c>
      <c r="C253" s="2">
        <f t="shared" si="24"/>
        <v>48</v>
      </c>
      <c r="D253" s="2" t="str">
        <f t="shared" si="25"/>
        <v>Wed</v>
      </c>
      <c r="E253" s="34">
        <v>43432</v>
      </c>
      <c r="F253" s="30" t="s">
        <v>435</v>
      </c>
      <c r="G253" s="2" t="s">
        <v>436</v>
      </c>
      <c r="H253" s="30" t="s">
        <v>437</v>
      </c>
      <c r="I253" s="2">
        <v>7</v>
      </c>
      <c r="J253" s="30">
        <v>28</v>
      </c>
      <c r="K253" s="2">
        <v>5</v>
      </c>
      <c r="L253" s="30">
        <v>1110</v>
      </c>
      <c r="M253" s="2">
        <v>4</v>
      </c>
      <c r="N253" s="14">
        <v>0.15957175925925926</v>
      </c>
      <c r="O253" s="2">
        <f t="shared" si="27"/>
        <v>3.8297222222222222</v>
      </c>
      <c r="P253" s="8">
        <f>VLOOKUP(F253,'SC Data'!F:K,6,FALSE)</f>
        <v>1</v>
      </c>
      <c r="Q253" s="41">
        <f t="shared" si="21"/>
        <v>0</v>
      </c>
      <c r="R253" s="41">
        <f>VLOOKUP(F253,'SC Data'!F:L,7,FALSE)</f>
        <v>1</v>
      </c>
      <c r="S253" s="41">
        <f t="shared" si="26"/>
        <v>0</v>
      </c>
      <c r="T253" s="35">
        <f>SUMIF(Activity!F:F,'Goodsin Data'!F:F,Activity!O:O)</f>
        <v>0.15957175925925926</v>
      </c>
      <c r="U253" s="41">
        <f>SUMIF('Short-Extra'!F:F,'Goodsin Data'!F:F,'Short-Extra'!N:N)</f>
        <v>0</v>
      </c>
      <c r="V253" s="41">
        <f>SUMIF('Short-Extra'!F:F,'Goodsin Data'!F:F,'Short-Extra'!O:O)</f>
        <v>0</v>
      </c>
    </row>
    <row r="254" spans="1:22" x14ac:dyDescent="0.25">
      <c r="A254" s="2">
        <f t="shared" si="22"/>
        <v>2018</v>
      </c>
      <c r="B254" s="2" t="str">
        <f t="shared" si="23"/>
        <v>Nov</v>
      </c>
      <c r="C254" s="2">
        <f t="shared" si="24"/>
        <v>48</v>
      </c>
      <c r="D254" s="2" t="str">
        <f t="shared" si="25"/>
        <v>Wed</v>
      </c>
      <c r="E254" s="34">
        <v>43432</v>
      </c>
      <c r="F254" s="30">
        <v>47578</v>
      </c>
      <c r="G254" s="2" t="s">
        <v>235</v>
      </c>
      <c r="H254" s="30" t="s">
        <v>438</v>
      </c>
      <c r="I254" s="2">
        <v>9</v>
      </c>
      <c r="J254" s="30">
        <v>1</v>
      </c>
      <c r="K254" s="2">
        <v>23</v>
      </c>
      <c r="L254" s="30">
        <v>4323</v>
      </c>
      <c r="M254" s="2">
        <v>2</v>
      </c>
      <c r="N254" s="14">
        <v>9.2268518518518527E-2</v>
      </c>
      <c r="O254" s="2">
        <f t="shared" si="27"/>
        <v>2.2144444444444447</v>
      </c>
      <c r="P254" s="8">
        <f>VLOOKUP(F254,'SC Data'!F:K,6,FALSE)</f>
        <v>1</v>
      </c>
      <c r="Q254" s="41">
        <f t="shared" si="21"/>
        <v>0</v>
      </c>
      <c r="R254" s="41">
        <f>VLOOKUP(F254,'SC Data'!F:L,7,FALSE)</f>
        <v>1</v>
      </c>
      <c r="S254" s="41">
        <f t="shared" si="26"/>
        <v>0</v>
      </c>
      <c r="T254" s="35">
        <f>SUMIF(Activity!F:F,'Goodsin Data'!F:F,Activity!O:O)</f>
        <v>9.2268518518518527E-2</v>
      </c>
      <c r="U254" s="41">
        <f>SUMIF('Short-Extra'!F:F,'Goodsin Data'!F:F,'Short-Extra'!N:N)</f>
        <v>0</v>
      </c>
      <c r="V254" s="41">
        <f>SUMIF('Short-Extra'!F:F,'Goodsin Data'!F:F,'Short-Extra'!O:O)</f>
        <v>0</v>
      </c>
    </row>
    <row r="255" spans="1:22" x14ac:dyDescent="0.25">
      <c r="A255" s="2">
        <f t="shared" si="22"/>
        <v>2018</v>
      </c>
      <c r="B255" s="2" t="str">
        <f t="shared" si="23"/>
        <v>Nov</v>
      </c>
      <c r="C255" s="2">
        <f t="shared" si="24"/>
        <v>48</v>
      </c>
      <c r="D255" s="2" t="str">
        <f t="shared" si="25"/>
        <v>Wed</v>
      </c>
      <c r="E255" s="34">
        <v>43432</v>
      </c>
      <c r="F255" s="30">
        <v>49119</v>
      </c>
      <c r="G255" s="2" t="s">
        <v>439</v>
      </c>
      <c r="H255" s="30" t="s">
        <v>440</v>
      </c>
      <c r="I255" s="2">
        <v>1</v>
      </c>
      <c r="J255" s="30">
        <v>1</v>
      </c>
      <c r="K255" s="2">
        <v>5</v>
      </c>
      <c r="L255" s="30">
        <v>51</v>
      </c>
      <c r="M255" s="2">
        <v>1</v>
      </c>
      <c r="N255" s="14">
        <v>1.4155092592592592E-2</v>
      </c>
      <c r="O255" s="2">
        <f t="shared" si="27"/>
        <v>0.3397222222222222</v>
      </c>
      <c r="P255" s="8">
        <f>VLOOKUP(F255,'SC Data'!F:K,6,FALSE)</f>
        <v>1</v>
      </c>
      <c r="Q255" s="41">
        <f t="shared" si="21"/>
        <v>0</v>
      </c>
      <c r="R255" s="41">
        <f>VLOOKUP(F255,'SC Data'!F:L,7,FALSE)</f>
        <v>1</v>
      </c>
      <c r="S255" s="41">
        <f t="shared" si="26"/>
        <v>0</v>
      </c>
      <c r="T255" s="35">
        <f>SUMIF(Activity!F:F,'Goodsin Data'!F:F,Activity!O:O)</f>
        <v>1.4155092592592592E-2</v>
      </c>
      <c r="U255" s="41">
        <f>SUMIF('Short-Extra'!F:F,'Goodsin Data'!F:F,'Short-Extra'!N:N)</f>
        <v>0</v>
      </c>
      <c r="V255" s="41">
        <f>SUMIF('Short-Extra'!F:F,'Goodsin Data'!F:F,'Short-Extra'!O:O)</f>
        <v>0</v>
      </c>
    </row>
    <row r="256" spans="1:22" x14ac:dyDescent="0.25">
      <c r="A256" s="2">
        <f t="shared" si="22"/>
        <v>2018</v>
      </c>
      <c r="B256" s="2" t="str">
        <f t="shared" si="23"/>
        <v>Nov</v>
      </c>
      <c r="C256" s="2">
        <f t="shared" si="24"/>
        <v>48</v>
      </c>
      <c r="D256" s="2" t="str">
        <f t="shared" si="25"/>
        <v>Wed</v>
      </c>
      <c r="E256" s="34">
        <v>43432</v>
      </c>
      <c r="F256" s="30">
        <v>49118</v>
      </c>
      <c r="G256" s="2" t="s">
        <v>184</v>
      </c>
      <c r="H256" s="30" t="s">
        <v>441</v>
      </c>
      <c r="I256" s="2">
        <v>2</v>
      </c>
      <c r="J256" s="30">
        <v>1</v>
      </c>
      <c r="K256" s="2">
        <v>17</v>
      </c>
      <c r="L256" s="30">
        <v>132</v>
      </c>
      <c r="M256" s="2">
        <v>2</v>
      </c>
      <c r="N256" s="14">
        <v>9.8206018518518512E-2</v>
      </c>
      <c r="O256" s="2">
        <f t="shared" si="27"/>
        <v>2.3569444444444443</v>
      </c>
      <c r="P256" s="8">
        <f>VLOOKUP(F256,'SC Data'!F:K,6,FALSE)</f>
        <v>1</v>
      </c>
      <c r="Q256" s="41">
        <f t="shared" si="21"/>
        <v>0</v>
      </c>
      <c r="R256" s="41">
        <f>VLOOKUP(F256,'SC Data'!F:L,7,FALSE)</f>
        <v>1</v>
      </c>
      <c r="S256" s="41">
        <f t="shared" si="26"/>
        <v>0</v>
      </c>
      <c r="T256" s="35">
        <f>SUMIF(Activity!F:F,'Goodsin Data'!F:F,Activity!O:O)</f>
        <v>9.8206018518518512E-2</v>
      </c>
      <c r="U256" s="41">
        <f>SUMIF('Short-Extra'!F:F,'Goodsin Data'!F:F,'Short-Extra'!N:N)</f>
        <v>0</v>
      </c>
      <c r="V256" s="41">
        <f>SUMIF('Short-Extra'!F:F,'Goodsin Data'!F:F,'Short-Extra'!O:O)</f>
        <v>0</v>
      </c>
    </row>
    <row r="257" spans="1:22" x14ac:dyDescent="0.25">
      <c r="A257" s="2">
        <f t="shared" si="22"/>
        <v>2018</v>
      </c>
      <c r="B257" s="2" t="str">
        <f t="shared" si="23"/>
        <v>Nov</v>
      </c>
      <c r="C257" s="2">
        <f t="shared" si="24"/>
        <v>48</v>
      </c>
      <c r="D257" s="2" t="str">
        <f t="shared" si="25"/>
        <v>Wed</v>
      </c>
      <c r="E257" s="34">
        <v>43432</v>
      </c>
      <c r="F257" s="30">
        <v>50502</v>
      </c>
      <c r="G257" s="2" t="s">
        <v>187</v>
      </c>
      <c r="H257" s="30" t="s">
        <v>442</v>
      </c>
      <c r="I257" s="2">
        <v>4</v>
      </c>
      <c r="J257" s="30">
        <v>10</v>
      </c>
      <c r="K257" s="2">
        <v>1</v>
      </c>
      <c r="L257" s="30">
        <v>429</v>
      </c>
      <c r="M257" s="2">
        <v>4</v>
      </c>
      <c r="N257" s="14">
        <v>6.0613425925925925E-2</v>
      </c>
      <c r="O257" s="2">
        <f t="shared" si="27"/>
        <v>1.4547222222222222</v>
      </c>
      <c r="P257" s="8">
        <f>VLOOKUP(F257,'SC Data'!F:K,6,FALSE)</f>
        <v>1</v>
      </c>
      <c r="Q257" s="41">
        <f t="shared" si="21"/>
        <v>0</v>
      </c>
      <c r="R257" s="41">
        <f>VLOOKUP(F257,'SC Data'!F:L,7,FALSE)</f>
        <v>1</v>
      </c>
      <c r="S257" s="41">
        <f t="shared" si="26"/>
        <v>0</v>
      </c>
      <c r="T257" s="35">
        <f>SUMIF(Activity!F:F,'Goodsin Data'!F:F,Activity!O:O)</f>
        <v>6.0613425925925925E-2</v>
      </c>
      <c r="U257" s="41">
        <f>SUMIF('Short-Extra'!F:F,'Goodsin Data'!F:F,'Short-Extra'!N:N)</f>
        <v>0</v>
      </c>
      <c r="V257" s="41">
        <f>SUMIF('Short-Extra'!F:F,'Goodsin Data'!F:F,'Short-Extra'!O:O)</f>
        <v>0</v>
      </c>
    </row>
    <row r="258" spans="1:22" x14ac:dyDescent="0.25">
      <c r="A258" s="2">
        <f t="shared" si="22"/>
        <v>2018</v>
      </c>
      <c r="B258" s="2" t="str">
        <f t="shared" si="23"/>
        <v>Nov</v>
      </c>
      <c r="C258" s="2">
        <f t="shared" si="24"/>
        <v>48</v>
      </c>
      <c r="D258" s="2" t="str">
        <f t="shared" si="25"/>
        <v>Wed</v>
      </c>
      <c r="E258" s="34">
        <v>43432</v>
      </c>
      <c r="F258" s="30">
        <v>47560</v>
      </c>
      <c r="G258" s="2" t="s">
        <v>98</v>
      </c>
      <c r="H258" s="30" t="s">
        <v>443</v>
      </c>
      <c r="I258" s="2">
        <v>4</v>
      </c>
      <c r="J258" s="30">
        <v>4</v>
      </c>
      <c r="K258" s="2">
        <v>14</v>
      </c>
      <c r="L258" s="30">
        <v>366</v>
      </c>
      <c r="M258" s="2">
        <v>7</v>
      </c>
      <c r="N258" s="14">
        <v>0.18295138888888887</v>
      </c>
      <c r="O258" s="2">
        <f t="shared" si="27"/>
        <v>4.3908333333333331</v>
      </c>
      <c r="P258" s="8">
        <f>VLOOKUP(F258,'SC Data'!F:K,6,FALSE)</f>
        <v>0</v>
      </c>
      <c r="Q258" s="41">
        <f t="shared" ref="Q258:Q321" si="28">IF(P258=0,1,0)</f>
        <v>1</v>
      </c>
      <c r="R258" s="41">
        <f>VLOOKUP(F258,'SC Data'!F:L,7,FALSE)</f>
        <v>1</v>
      </c>
      <c r="S258" s="41">
        <f t="shared" si="26"/>
        <v>0</v>
      </c>
      <c r="T258" s="35">
        <f>SUMIF(Activity!F:F,'Goodsin Data'!F:F,Activity!O:O)</f>
        <v>0.1829513888888889</v>
      </c>
      <c r="U258" s="41">
        <f>SUMIF('Short-Extra'!F:F,'Goodsin Data'!F:F,'Short-Extra'!N:N)</f>
        <v>0</v>
      </c>
      <c r="V258" s="41">
        <f>SUMIF('Short-Extra'!F:F,'Goodsin Data'!F:F,'Short-Extra'!O:O)</f>
        <v>0</v>
      </c>
    </row>
    <row r="259" spans="1:22" x14ac:dyDescent="0.25">
      <c r="A259" s="2">
        <f t="shared" ref="A259:A322" si="29">YEAR(E259)</f>
        <v>2018</v>
      </c>
      <c r="B259" s="2" t="str">
        <f t="shared" ref="B259:B322" si="30">TEXT(E259,"MMM")</f>
        <v>Nov</v>
      </c>
      <c r="C259" s="2">
        <f t="shared" ref="C259:C322" si="31">WEEKNUM(E259)</f>
        <v>48</v>
      </c>
      <c r="D259" s="2" t="str">
        <f t="shared" ref="D259:D322" si="32">TEXT(E259,"DDD")</f>
        <v>Wed</v>
      </c>
      <c r="E259" s="34">
        <v>43432</v>
      </c>
      <c r="F259" s="30">
        <v>47563</v>
      </c>
      <c r="G259" s="2" t="s">
        <v>444</v>
      </c>
      <c r="H259" s="30" t="s">
        <v>445</v>
      </c>
      <c r="I259" s="2">
        <v>11</v>
      </c>
      <c r="J259" s="30">
        <v>9</v>
      </c>
      <c r="K259" s="2">
        <v>31</v>
      </c>
      <c r="L259" s="30">
        <v>1590</v>
      </c>
      <c r="M259" s="2">
        <v>6</v>
      </c>
      <c r="N259" s="14">
        <v>0.43373842592592587</v>
      </c>
      <c r="O259" s="2">
        <f t="shared" si="27"/>
        <v>10.409722222222221</v>
      </c>
      <c r="P259" s="8">
        <f>VLOOKUP(F259,'SC Data'!F:K,6,FALSE)</f>
        <v>1</v>
      </c>
      <c r="Q259" s="41">
        <f t="shared" si="28"/>
        <v>0</v>
      </c>
      <c r="R259" s="41">
        <f>VLOOKUP(F259,'SC Data'!F:L,7,FALSE)</f>
        <v>1</v>
      </c>
      <c r="S259" s="41">
        <f t="shared" ref="S259:S322" si="33">IF(R259=0,1,0)</f>
        <v>0</v>
      </c>
      <c r="T259" s="35">
        <f>SUMIF(Activity!F:F,'Goodsin Data'!F:F,Activity!O:O)</f>
        <v>0.43373842592592593</v>
      </c>
      <c r="U259" s="41">
        <f>SUMIF('Short-Extra'!F:F,'Goodsin Data'!F:F,'Short-Extra'!N:N)</f>
        <v>0</v>
      </c>
      <c r="V259" s="41">
        <f>SUMIF('Short-Extra'!F:F,'Goodsin Data'!F:F,'Short-Extra'!O:O)</f>
        <v>0</v>
      </c>
    </row>
    <row r="260" spans="1:22" x14ac:dyDescent="0.25">
      <c r="A260" s="2">
        <f t="shared" si="29"/>
        <v>2018</v>
      </c>
      <c r="B260" s="2" t="str">
        <f t="shared" si="30"/>
        <v>Nov</v>
      </c>
      <c r="C260" s="2">
        <f t="shared" si="31"/>
        <v>48</v>
      </c>
      <c r="D260" s="2" t="str">
        <f t="shared" si="32"/>
        <v>Wed</v>
      </c>
      <c r="E260" s="34">
        <v>43432</v>
      </c>
      <c r="F260" s="30">
        <v>48885</v>
      </c>
      <c r="G260" s="2" t="s">
        <v>37</v>
      </c>
      <c r="H260" s="30" t="s">
        <v>446</v>
      </c>
      <c r="I260" s="2">
        <v>8</v>
      </c>
      <c r="J260" s="30">
        <v>33</v>
      </c>
      <c r="K260" s="2">
        <v>1</v>
      </c>
      <c r="L260" s="30">
        <v>924</v>
      </c>
      <c r="M260" s="2">
        <v>6</v>
      </c>
      <c r="N260" s="14">
        <v>0.30108796296296297</v>
      </c>
      <c r="O260" s="2">
        <f t="shared" ref="O260:O323" si="34">N260*24</f>
        <v>7.2261111111111109</v>
      </c>
      <c r="P260" s="8">
        <f>VLOOKUP(F260,'SC Data'!F:K,6,FALSE)</f>
        <v>1</v>
      </c>
      <c r="Q260" s="41">
        <f t="shared" si="28"/>
        <v>0</v>
      </c>
      <c r="R260" s="41">
        <f>VLOOKUP(F260,'SC Data'!F:L,7,FALSE)</f>
        <v>1</v>
      </c>
      <c r="S260" s="41">
        <f t="shared" si="33"/>
        <v>0</v>
      </c>
      <c r="T260" s="35">
        <f>SUMIF(Activity!F:F,'Goodsin Data'!F:F,Activity!O:O)</f>
        <v>0.30108796296296297</v>
      </c>
      <c r="U260" s="41">
        <f>SUMIF('Short-Extra'!F:F,'Goodsin Data'!F:F,'Short-Extra'!N:N)</f>
        <v>0</v>
      </c>
      <c r="V260" s="41">
        <f>SUMIF('Short-Extra'!F:F,'Goodsin Data'!F:F,'Short-Extra'!O:O)</f>
        <v>0</v>
      </c>
    </row>
    <row r="261" spans="1:22" x14ac:dyDescent="0.25">
      <c r="A261" s="2">
        <f t="shared" si="29"/>
        <v>2018</v>
      </c>
      <c r="B261" s="2" t="str">
        <f t="shared" si="30"/>
        <v>Nov</v>
      </c>
      <c r="C261" s="2">
        <f t="shared" si="31"/>
        <v>48</v>
      </c>
      <c r="D261" s="2" t="str">
        <f t="shared" si="32"/>
        <v>Wed</v>
      </c>
      <c r="E261" s="34">
        <v>43432</v>
      </c>
      <c r="F261" s="30">
        <v>47576</v>
      </c>
      <c r="G261" s="2" t="s">
        <v>447</v>
      </c>
      <c r="H261" s="30" t="s">
        <v>448</v>
      </c>
      <c r="I261" s="2">
        <v>11</v>
      </c>
      <c r="J261" s="30">
        <v>3</v>
      </c>
      <c r="K261" s="2">
        <v>152</v>
      </c>
      <c r="L261" s="30">
        <v>487</v>
      </c>
      <c r="M261" s="2">
        <v>5</v>
      </c>
      <c r="N261" s="14">
        <v>0.67682870370370374</v>
      </c>
      <c r="O261" s="2">
        <f t="shared" si="34"/>
        <v>16.24388888888889</v>
      </c>
      <c r="P261" s="8">
        <f>VLOOKUP(F261,'SC Data'!F:K,6,FALSE)</f>
        <v>1</v>
      </c>
      <c r="Q261" s="41">
        <f t="shared" si="28"/>
        <v>0</v>
      </c>
      <c r="R261" s="41">
        <f>VLOOKUP(F261,'SC Data'!F:L,7,FALSE)</f>
        <v>1</v>
      </c>
      <c r="S261" s="41">
        <f t="shared" si="33"/>
        <v>0</v>
      </c>
      <c r="T261" s="35">
        <f>SUMIF(Activity!F:F,'Goodsin Data'!F:F,Activity!O:O)</f>
        <v>0.67682870370370363</v>
      </c>
      <c r="U261" s="41">
        <f>SUMIF('Short-Extra'!F:F,'Goodsin Data'!F:F,'Short-Extra'!N:N)</f>
        <v>2</v>
      </c>
      <c r="V261" s="41">
        <f>SUMIF('Short-Extra'!F:F,'Goodsin Data'!F:F,'Short-Extra'!O:O)</f>
        <v>0</v>
      </c>
    </row>
    <row r="262" spans="1:22" x14ac:dyDescent="0.25">
      <c r="A262" s="2">
        <f t="shared" si="29"/>
        <v>2018</v>
      </c>
      <c r="B262" s="2" t="str">
        <f t="shared" si="30"/>
        <v>Nov</v>
      </c>
      <c r="C262" s="2">
        <f t="shared" si="31"/>
        <v>48</v>
      </c>
      <c r="D262" s="2" t="str">
        <f t="shared" si="32"/>
        <v>Wed</v>
      </c>
      <c r="E262" s="34">
        <v>43432</v>
      </c>
      <c r="F262" s="30">
        <v>47606</v>
      </c>
      <c r="G262" s="2" t="s">
        <v>74</v>
      </c>
      <c r="H262" s="30" t="s">
        <v>449</v>
      </c>
      <c r="I262" s="2">
        <v>29</v>
      </c>
      <c r="J262" s="30">
        <v>32</v>
      </c>
      <c r="K262" s="2">
        <v>10</v>
      </c>
      <c r="L262" s="30">
        <v>2880</v>
      </c>
      <c r="M262" s="2">
        <v>11</v>
      </c>
      <c r="N262" s="14">
        <v>0.28460648148148149</v>
      </c>
      <c r="O262" s="2">
        <f t="shared" si="34"/>
        <v>6.8305555555555557</v>
      </c>
      <c r="P262" s="8">
        <f>VLOOKUP(F262,'SC Data'!F:K,6,FALSE)</f>
        <v>1</v>
      </c>
      <c r="Q262" s="41">
        <f t="shared" si="28"/>
        <v>0</v>
      </c>
      <c r="R262" s="41">
        <f>VLOOKUP(F262,'SC Data'!F:L,7,FALSE)</f>
        <v>1</v>
      </c>
      <c r="S262" s="41">
        <f t="shared" si="33"/>
        <v>0</v>
      </c>
      <c r="T262" s="35">
        <f>SUMIF(Activity!F:F,'Goodsin Data'!F:F,Activity!O:O)</f>
        <v>0.28460648148148154</v>
      </c>
      <c r="U262" s="41">
        <f>SUMIF('Short-Extra'!F:F,'Goodsin Data'!F:F,'Short-Extra'!N:N)</f>
        <v>0</v>
      </c>
      <c r="V262" s="41">
        <f>SUMIF('Short-Extra'!F:F,'Goodsin Data'!F:F,'Short-Extra'!O:O)</f>
        <v>0</v>
      </c>
    </row>
    <row r="263" spans="1:22" x14ac:dyDescent="0.25">
      <c r="A263" s="2">
        <f t="shared" si="29"/>
        <v>2018</v>
      </c>
      <c r="B263" s="2" t="str">
        <f t="shared" si="30"/>
        <v>Nov</v>
      </c>
      <c r="C263" s="2">
        <f t="shared" si="31"/>
        <v>48</v>
      </c>
      <c r="D263" s="2" t="str">
        <f t="shared" si="32"/>
        <v>Wed</v>
      </c>
      <c r="E263" s="34">
        <v>43432</v>
      </c>
      <c r="F263" s="30">
        <v>47564</v>
      </c>
      <c r="G263" s="2" t="s">
        <v>450</v>
      </c>
      <c r="H263" s="30" t="s">
        <v>451</v>
      </c>
      <c r="I263" s="2">
        <v>7</v>
      </c>
      <c r="J263" s="30">
        <v>2</v>
      </c>
      <c r="K263" s="2">
        <v>54</v>
      </c>
      <c r="L263" s="30">
        <v>990</v>
      </c>
      <c r="M263" s="2">
        <v>2</v>
      </c>
      <c r="N263" s="14">
        <v>6.0196759259259262E-2</v>
      </c>
      <c r="O263" s="2">
        <f t="shared" si="34"/>
        <v>1.4447222222222222</v>
      </c>
      <c r="P263" s="8">
        <f>VLOOKUP(F263,'SC Data'!F:K,6,FALSE)</f>
        <v>1</v>
      </c>
      <c r="Q263" s="41">
        <f t="shared" si="28"/>
        <v>0</v>
      </c>
      <c r="R263" s="41">
        <f>VLOOKUP(F263,'SC Data'!F:L,7,FALSE)</f>
        <v>1</v>
      </c>
      <c r="S263" s="41">
        <f t="shared" si="33"/>
        <v>0</v>
      </c>
      <c r="T263" s="35">
        <f>SUMIF(Activity!F:F,'Goodsin Data'!F:F,Activity!O:O)</f>
        <v>6.0196759259259255E-2</v>
      </c>
      <c r="U263" s="41">
        <f>SUMIF('Short-Extra'!F:F,'Goodsin Data'!F:F,'Short-Extra'!N:N)</f>
        <v>0</v>
      </c>
      <c r="V263" s="41">
        <f>SUMIF('Short-Extra'!F:F,'Goodsin Data'!F:F,'Short-Extra'!O:O)</f>
        <v>0</v>
      </c>
    </row>
    <row r="264" spans="1:22" x14ac:dyDescent="0.25">
      <c r="A264" s="2">
        <f t="shared" si="29"/>
        <v>2018</v>
      </c>
      <c r="B264" s="2" t="str">
        <f t="shared" si="30"/>
        <v>Nov</v>
      </c>
      <c r="C264" s="2">
        <f t="shared" si="31"/>
        <v>48</v>
      </c>
      <c r="D264" s="2" t="str">
        <f t="shared" si="32"/>
        <v>Wed</v>
      </c>
      <c r="E264" s="34">
        <v>43432</v>
      </c>
      <c r="F264" s="30">
        <v>47569</v>
      </c>
      <c r="G264" s="2" t="s">
        <v>452</v>
      </c>
      <c r="H264" s="30" t="s">
        <v>453</v>
      </c>
      <c r="I264" s="2">
        <v>28</v>
      </c>
      <c r="J264" s="30">
        <v>18</v>
      </c>
      <c r="K264" s="2">
        <v>137</v>
      </c>
      <c r="L264" s="30">
        <v>1709</v>
      </c>
      <c r="M264" s="2">
        <v>9</v>
      </c>
      <c r="N264" s="14">
        <v>1.0606481481481482</v>
      </c>
      <c r="O264" s="2">
        <f t="shared" si="34"/>
        <v>25.455555555555556</v>
      </c>
      <c r="P264" s="8">
        <f>VLOOKUP(F264,'SC Data'!F:K,6,FALSE)</f>
        <v>1</v>
      </c>
      <c r="Q264" s="41">
        <f t="shared" si="28"/>
        <v>0</v>
      </c>
      <c r="R264" s="41">
        <f>VLOOKUP(F264,'SC Data'!F:L,7,FALSE)</f>
        <v>1</v>
      </c>
      <c r="S264" s="41">
        <f t="shared" si="33"/>
        <v>0</v>
      </c>
      <c r="T264" s="35">
        <f>SUMIF(Activity!F:F,'Goodsin Data'!F:F,Activity!O:O)</f>
        <v>1.0606481481481482</v>
      </c>
      <c r="U264" s="41">
        <f>SUMIF('Short-Extra'!F:F,'Goodsin Data'!F:F,'Short-Extra'!N:N)</f>
        <v>0</v>
      </c>
      <c r="V264" s="41">
        <f>SUMIF('Short-Extra'!F:F,'Goodsin Data'!F:F,'Short-Extra'!O:O)</f>
        <v>1</v>
      </c>
    </row>
    <row r="265" spans="1:22" x14ac:dyDescent="0.25">
      <c r="A265" s="2">
        <f t="shared" si="29"/>
        <v>2018</v>
      </c>
      <c r="B265" s="2" t="str">
        <f t="shared" si="30"/>
        <v>Nov</v>
      </c>
      <c r="C265" s="2">
        <f t="shared" si="31"/>
        <v>48</v>
      </c>
      <c r="D265" s="2" t="str">
        <f t="shared" si="32"/>
        <v>Wed</v>
      </c>
      <c r="E265" s="34">
        <v>43432</v>
      </c>
      <c r="F265" s="30">
        <v>47592</v>
      </c>
      <c r="G265" s="2" t="s">
        <v>177</v>
      </c>
      <c r="H265" s="30" t="s">
        <v>454</v>
      </c>
      <c r="I265" s="2">
        <v>25</v>
      </c>
      <c r="J265" s="30">
        <v>94</v>
      </c>
      <c r="K265" s="2">
        <v>129</v>
      </c>
      <c r="L265" s="30">
        <v>907</v>
      </c>
      <c r="M265" s="2">
        <v>12</v>
      </c>
      <c r="N265" s="14">
        <v>1.0674652777777778</v>
      </c>
      <c r="O265" s="2">
        <f t="shared" si="34"/>
        <v>25.619166666666665</v>
      </c>
      <c r="P265" s="8">
        <f>VLOOKUP(F265,'SC Data'!F:K,6,FALSE)</f>
        <v>1</v>
      </c>
      <c r="Q265" s="41">
        <f t="shared" si="28"/>
        <v>0</v>
      </c>
      <c r="R265" s="41">
        <f>VLOOKUP(F265,'SC Data'!F:L,7,FALSE)</f>
        <v>1</v>
      </c>
      <c r="S265" s="41">
        <f t="shared" si="33"/>
        <v>0</v>
      </c>
      <c r="T265" s="35">
        <f>SUMIF(Activity!F:F,'Goodsin Data'!F:F,Activity!O:O)</f>
        <v>1.0674652777777778</v>
      </c>
      <c r="U265" s="41">
        <f>SUMIF('Short-Extra'!F:F,'Goodsin Data'!F:F,'Short-Extra'!N:N)</f>
        <v>0</v>
      </c>
      <c r="V265" s="41">
        <f>SUMIF('Short-Extra'!F:F,'Goodsin Data'!F:F,'Short-Extra'!O:O)</f>
        <v>0</v>
      </c>
    </row>
    <row r="266" spans="1:22" x14ac:dyDescent="0.25">
      <c r="A266" s="2">
        <f t="shared" si="29"/>
        <v>2018</v>
      </c>
      <c r="B266" s="2" t="str">
        <f t="shared" si="30"/>
        <v>Nov</v>
      </c>
      <c r="C266" s="2">
        <f t="shared" si="31"/>
        <v>48</v>
      </c>
      <c r="D266" s="2" t="str">
        <f t="shared" si="32"/>
        <v>Wed</v>
      </c>
      <c r="E266" s="34">
        <v>43432</v>
      </c>
      <c r="F266" s="30">
        <v>38365</v>
      </c>
      <c r="G266" s="2" t="s">
        <v>53</v>
      </c>
      <c r="H266" s="30" t="s">
        <v>455</v>
      </c>
      <c r="I266" s="2">
        <v>7</v>
      </c>
      <c r="J266" s="30">
        <v>32</v>
      </c>
      <c r="K266" s="2">
        <v>1</v>
      </c>
      <c r="L266" s="30">
        <v>832</v>
      </c>
      <c r="M266" s="2">
        <v>2</v>
      </c>
      <c r="N266" s="14">
        <v>2.4375000000000004E-2</v>
      </c>
      <c r="O266" s="2">
        <f t="shared" si="34"/>
        <v>0.58500000000000008</v>
      </c>
      <c r="P266" s="8">
        <f>VLOOKUP(F266,'SC Data'!F:K,6,FALSE)</f>
        <v>1</v>
      </c>
      <c r="Q266" s="41">
        <f t="shared" si="28"/>
        <v>0</v>
      </c>
      <c r="R266" s="41">
        <f>VLOOKUP(F266,'SC Data'!F:L,7,FALSE)</f>
        <v>1</v>
      </c>
      <c r="S266" s="41">
        <f t="shared" si="33"/>
        <v>0</v>
      </c>
      <c r="T266" s="35">
        <f>SUMIF(Activity!F:F,'Goodsin Data'!F:F,Activity!O:O)</f>
        <v>2.4375000000000001E-2</v>
      </c>
      <c r="U266" s="41">
        <f>SUMIF('Short-Extra'!F:F,'Goodsin Data'!F:F,'Short-Extra'!N:N)</f>
        <v>0</v>
      </c>
      <c r="V266" s="41">
        <f>SUMIF('Short-Extra'!F:F,'Goodsin Data'!F:F,'Short-Extra'!O:O)</f>
        <v>0</v>
      </c>
    </row>
    <row r="267" spans="1:22" x14ac:dyDescent="0.25">
      <c r="A267" s="2">
        <f t="shared" si="29"/>
        <v>2018</v>
      </c>
      <c r="B267" s="2" t="str">
        <f t="shared" si="30"/>
        <v>Nov</v>
      </c>
      <c r="C267" s="2">
        <f t="shared" si="31"/>
        <v>48</v>
      </c>
      <c r="D267" s="2" t="str">
        <f t="shared" si="32"/>
        <v>Wed</v>
      </c>
      <c r="E267" s="34">
        <v>43432</v>
      </c>
      <c r="F267" s="30" t="s">
        <v>456</v>
      </c>
      <c r="G267" s="2" t="s">
        <v>457</v>
      </c>
      <c r="H267" s="30" t="s">
        <v>458</v>
      </c>
      <c r="I267" s="2">
        <v>8</v>
      </c>
      <c r="J267" s="30">
        <v>26</v>
      </c>
      <c r="K267" s="2">
        <v>1</v>
      </c>
      <c r="L267" s="30">
        <v>1638</v>
      </c>
      <c r="M267" s="2">
        <v>4</v>
      </c>
      <c r="N267" s="14">
        <v>0.13145833333333332</v>
      </c>
      <c r="O267" s="2">
        <f t="shared" si="34"/>
        <v>3.1549999999999994</v>
      </c>
      <c r="P267" s="8">
        <f>VLOOKUP(F267,'SC Data'!F:K,6,FALSE)</f>
        <v>1</v>
      </c>
      <c r="Q267" s="41">
        <f t="shared" si="28"/>
        <v>0</v>
      </c>
      <c r="R267" s="41">
        <f>VLOOKUP(F267,'SC Data'!F:L,7,FALSE)</f>
        <v>1</v>
      </c>
      <c r="S267" s="41">
        <f t="shared" si="33"/>
        <v>0</v>
      </c>
      <c r="T267" s="35">
        <f>SUMIF(Activity!F:F,'Goodsin Data'!F:F,Activity!O:O)</f>
        <v>0.13145833333333332</v>
      </c>
      <c r="U267" s="41">
        <f>SUMIF('Short-Extra'!F:F,'Goodsin Data'!F:F,'Short-Extra'!N:N)</f>
        <v>0</v>
      </c>
      <c r="V267" s="41">
        <f>SUMIF('Short-Extra'!F:F,'Goodsin Data'!F:F,'Short-Extra'!O:O)</f>
        <v>0</v>
      </c>
    </row>
    <row r="268" spans="1:22" x14ac:dyDescent="0.25">
      <c r="A268" s="2">
        <f t="shared" si="29"/>
        <v>2018</v>
      </c>
      <c r="B268" s="2" t="str">
        <f t="shared" si="30"/>
        <v>Nov</v>
      </c>
      <c r="C268" s="2">
        <f t="shared" si="31"/>
        <v>48</v>
      </c>
      <c r="D268" s="2" t="str">
        <f t="shared" si="32"/>
        <v>Wed</v>
      </c>
      <c r="E268" s="34">
        <v>43432</v>
      </c>
      <c r="F268" s="30" t="s">
        <v>459</v>
      </c>
      <c r="G268" s="2" t="s">
        <v>460</v>
      </c>
      <c r="H268" s="30" t="s">
        <v>461</v>
      </c>
      <c r="I268" s="2">
        <v>7</v>
      </c>
      <c r="J268" s="30">
        <v>28</v>
      </c>
      <c r="K268" s="2">
        <v>1</v>
      </c>
      <c r="L268" s="30">
        <v>1344</v>
      </c>
      <c r="M268" s="2">
        <v>1</v>
      </c>
      <c r="N268" s="14">
        <v>2.3912037037037034E-2</v>
      </c>
      <c r="O268" s="2">
        <f t="shared" si="34"/>
        <v>0.57388888888888878</v>
      </c>
      <c r="P268" s="8">
        <f>VLOOKUP(F268,'SC Data'!F:K,6,FALSE)</f>
        <v>1</v>
      </c>
      <c r="Q268" s="41">
        <f t="shared" si="28"/>
        <v>0</v>
      </c>
      <c r="R268" s="41">
        <f>VLOOKUP(F268,'SC Data'!F:L,7,FALSE)</f>
        <v>1</v>
      </c>
      <c r="S268" s="41">
        <f t="shared" si="33"/>
        <v>0</v>
      </c>
      <c r="T268" s="35">
        <f>SUMIF(Activity!F:F,'Goodsin Data'!F:F,Activity!O:O)</f>
        <v>2.3912037037037034E-2</v>
      </c>
      <c r="U268" s="41">
        <f>SUMIF('Short-Extra'!F:F,'Goodsin Data'!F:F,'Short-Extra'!N:N)</f>
        <v>0</v>
      </c>
      <c r="V268" s="41">
        <f>SUMIF('Short-Extra'!F:F,'Goodsin Data'!F:F,'Short-Extra'!O:O)</f>
        <v>0</v>
      </c>
    </row>
    <row r="269" spans="1:22" x14ac:dyDescent="0.25">
      <c r="A269" s="2">
        <f t="shared" si="29"/>
        <v>2018</v>
      </c>
      <c r="B269" s="2" t="str">
        <f t="shared" si="30"/>
        <v>Nov</v>
      </c>
      <c r="C269" s="2">
        <f t="shared" si="31"/>
        <v>48</v>
      </c>
      <c r="D269" s="2" t="str">
        <f t="shared" si="32"/>
        <v>Wed</v>
      </c>
      <c r="E269" s="34">
        <v>43432</v>
      </c>
      <c r="F269" s="30" t="s">
        <v>462</v>
      </c>
      <c r="G269" s="2" t="s">
        <v>463</v>
      </c>
      <c r="H269" s="30" t="s">
        <v>464</v>
      </c>
      <c r="I269" s="2">
        <v>24</v>
      </c>
      <c r="J269" s="30">
        <v>28</v>
      </c>
      <c r="K269" s="2">
        <v>16</v>
      </c>
      <c r="L269" s="30">
        <v>3574</v>
      </c>
      <c r="M269" s="2">
        <v>5</v>
      </c>
      <c r="N269" s="14">
        <v>5.9594907407407409E-2</v>
      </c>
      <c r="O269" s="2">
        <f t="shared" si="34"/>
        <v>1.4302777777777778</v>
      </c>
      <c r="P269" s="8">
        <f>VLOOKUP(F269,'SC Data'!F:K,6,FALSE)</f>
        <v>1</v>
      </c>
      <c r="Q269" s="41">
        <f t="shared" si="28"/>
        <v>0</v>
      </c>
      <c r="R269" s="41">
        <f>VLOOKUP(F269,'SC Data'!F:L,7,FALSE)</f>
        <v>0</v>
      </c>
      <c r="S269" s="41">
        <f t="shared" si="33"/>
        <v>1</v>
      </c>
      <c r="T269" s="35">
        <f>SUMIF(Activity!F:F,'Goodsin Data'!F:F,Activity!O:O)</f>
        <v>5.9594907407407402E-2</v>
      </c>
      <c r="U269" s="41">
        <f>SUMIF('Short-Extra'!F:F,'Goodsin Data'!F:F,'Short-Extra'!N:N)</f>
        <v>0</v>
      </c>
      <c r="V269" s="41">
        <f>SUMIF('Short-Extra'!F:F,'Goodsin Data'!F:F,'Short-Extra'!O:O)</f>
        <v>0</v>
      </c>
    </row>
    <row r="270" spans="1:22" x14ac:dyDescent="0.25">
      <c r="A270" s="2">
        <f t="shared" si="29"/>
        <v>2018</v>
      </c>
      <c r="B270" s="2" t="str">
        <f t="shared" si="30"/>
        <v>Nov</v>
      </c>
      <c r="C270" s="2">
        <f t="shared" si="31"/>
        <v>48</v>
      </c>
      <c r="D270" s="2" t="str">
        <f t="shared" si="32"/>
        <v>Wed</v>
      </c>
      <c r="E270" s="34">
        <v>43432</v>
      </c>
      <c r="F270" s="30" t="s">
        <v>465</v>
      </c>
      <c r="G270" s="2" t="s">
        <v>466</v>
      </c>
      <c r="H270" s="30" t="s">
        <v>467</v>
      </c>
      <c r="I270" s="2">
        <v>23</v>
      </c>
      <c r="J270" s="30">
        <v>28</v>
      </c>
      <c r="K270" s="2">
        <v>18</v>
      </c>
      <c r="L270" s="30">
        <v>3948</v>
      </c>
      <c r="M270" s="2">
        <v>10</v>
      </c>
      <c r="N270" s="14">
        <v>0.22238425925925928</v>
      </c>
      <c r="O270" s="2">
        <f t="shared" si="34"/>
        <v>5.3372222222222225</v>
      </c>
      <c r="P270" s="8">
        <f>VLOOKUP(F270,'SC Data'!F:K,6,FALSE)</f>
        <v>1</v>
      </c>
      <c r="Q270" s="41">
        <f t="shared" si="28"/>
        <v>0</v>
      </c>
      <c r="R270" s="41">
        <f>VLOOKUP(F270,'SC Data'!F:L,7,FALSE)</f>
        <v>1</v>
      </c>
      <c r="S270" s="41">
        <f t="shared" si="33"/>
        <v>0</v>
      </c>
      <c r="T270" s="35">
        <f>SUMIF(Activity!F:F,'Goodsin Data'!F:F,Activity!O:O)</f>
        <v>0.22238425925925925</v>
      </c>
      <c r="U270" s="41">
        <f>SUMIF('Short-Extra'!F:F,'Goodsin Data'!F:F,'Short-Extra'!N:N)</f>
        <v>0</v>
      </c>
      <c r="V270" s="41">
        <f>SUMIF('Short-Extra'!F:F,'Goodsin Data'!F:F,'Short-Extra'!O:O)</f>
        <v>0</v>
      </c>
    </row>
    <row r="271" spans="1:22" x14ac:dyDescent="0.25">
      <c r="A271" s="2">
        <f t="shared" si="29"/>
        <v>2018</v>
      </c>
      <c r="B271" s="2" t="str">
        <f t="shared" si="30"/>
        <v>Nov</v>
      </c>
      <c r="C271" s="2">
        <f t="shared" si="31"/>
        <v>48</v>
      </c>
      <c r="D271" s="2" t="str">
        <f t="shared" si="32"/>
        <v>Wed</v>
      </c>
      <c r="E271" s="34">
        <v>43432</v>
      </c>
      <c r="F271" s="30" t="s">
        <v>468</v>
      </c>
      <c r="G271" s="2" t="s">
        <v>469</v>
      </c>
      <c r="H271" s="30" t="s">
        <v>470</v>
      </c>
      <c r="I271" s="2">
        <v>20</v>
      </c>
      <c r="J271" s="30">
        <v>28</v>
      </c>
      <c r="K271" s="2">
        <v>24</v>
      </c>
      <c r="L271" s="30">
        <v>2322</v>
      </c>
      <c r="M271" s="2">
        <v>10</v>
      </c>
      <c r="N271" s="14">
        <v>8.4942129629629617E-2</v>
      </c>
      <c r="O271" s="2">
        <f t="shared" si="34"/>
        <v>2.0386111111111109</v>
      </c>
      <c r="P271" s="8">
        <f>VLOOKUP(F271,'SC Data'!F:K,6,FALSE)</f>
        <v>1</v>
      </c>
      <c r="Q271" s="41">
        <f t="shared" si="28"/>
        <v>0</v>
      </c>
      <c r="R271" s="41">
        <f>VLOOKUP(F271,'SC Data'!F:L,7,FALSE)</f>
        <v>1</v>
      </c>
      <c r="S271" s="41">
        <f t="shared" si="33"/>
        <v>0</v>
      </c>
      <c r="T271" s="35">
        <f>SUMIF(Activity!F:F,'Goodsin Data'!F:F,Activity!O:O)</f>
        <v>8.4942129629629631E-2</v>
      </c>
      <c r="U271" s="41">
        <f>SUMIF('Short-Extra'!F:F,'Goodsin Data'!F:F,'Short-Extra'!N:N)</f>
        <v>0</v>
      </c>
      <c r="V271" s="41">
        <f>SUMIF('Short-Extra'!F:F,'Goodsin Data'!F:F,'Short-Extra'!O:O)</f>
        <v>0</v>
      </c>
    </row>
    <row r="272" spans="1:22" x14ac:dyDescent="0.25">
      <c r="A272" s="2">
        <f t="shared" si="29"/>
        <v>2018</v>
      </c>
      <c r="B272" s="2" t="str">
        <f t="shared" si="30"/>
        <v>Nov</v>
      </c>
      <c r="C272" s="2">
        <f t="shared" si="31"/>
        <v>48</v>
      </c>
      <c r="D272" s="2" t="str">
        <f t="shared" si="32"/>
        <v>Wed</v>
      </c>
      <c r="E272" s="34">
        <v>43432</v>
      </c>
      <c r="F272" s="30">
        <v>49155</v>
      </c>
      <c r="G272" s="2" t="s">
        <v>188</v>
      </c>
      <c r="H272" s="30" t="s">
        <v>471</v>
      </c>
      <c r="I272" s="2">
        <v>16</v>
      </c>
      <c r="J272" s="30">
        <v>66</v>
      </c>
      <c r="K272" s="2">
        <v>1</v>
      </c>
      <c r="L272" s="30">
        <v>2112</v>
      </c>
      <c r="M272" s="2">
        <v>2</v>
      </c>
      <c r="N272" s="14">
        <v>6.8749999999999992E-2</v>
      </c>
      <c r="O272" s="2">
        <f t="shared" si="34"/>
        <v>1.65</v>
      </c>
      <c r="P272" s="8">
        <f>VLOOKUP(F272,'SC Data'!F:K,6,FALSE)</f>
        <v>1</v>
      </c>
      <c r="Q272" s="41">
        <f t="shared" si="28"/>
        <v>0</v>
      </c>
      <c r="R272" s="41">
        <f>VLOOKUP(F272,'SC Data'!F:L,7,FALSE)</f>
        <v>1</v>
      </c>
      <c r="S272" s="41">
        <f t="shared" si="33"/>
        <v>0</v>
      </c>
      <c r="T272" s="35">
        <f>SUMIF(Activity!F:F,'Goodsin Data'!F:F,Activity!O:O)</f>
        <v>6.8750000000000006E-2</v>
      </c>
      <c r="U272" s="41">
        <f>SUMIF('Short-Extra'!F:F,'Goodsin Data'!F:F,'Short-Extra'!N:N)</f>
        <v>0</v>
      </c>
      <c r="V272" s="41">
        <f>SUMIF('Short-Extra'!F:F,'Goodsin Data'!F:F,'Short-Extra'!O:O)</f>
        <v>0</v>
      </c>
    </row>
    <row r="273" spans="1:22" x14ac:dyDescent="0.25">
      <c r="A273" s="2">
        <f t="shared" si="29"/>
        <v>2018</v>
      </c>
      <c r="B273" s="2" t="str">
        <f t="shared" si="30"/>
        <v>Nov</v>
      </c>
      <c r="C273" s="2">
        <f t="shared" si="31"/>
        <v>48</v>
      </c>
      <c r="D273" s="2" t="str">
        <f t="shared" si="32"/>
        <v>Wed</v>
      </c>
      <c r="E273" s="34">
        <v>43432</v>
      </c>
      <c r="F273" s="30">
        <v>50500</v>
      </c>
      <c r="G273" s="2" t="s">
        <v>188</v>
      </c>
      <c r="H273" s="30" t="s">
        <v>472</v>
      </c>
      <c r="I273" s="2">
        <v>2</v>
      </c>
      <c r="J273" s="30">
        <v>1</v>
      </c>
      <c r="K273" s="2">
        <v>1</v>
      </c>
      <c r="L273" s="30">
        <v>650</v>
      </c>
      <c r="M273" s="2">
        <v>2</v>
      </c>
      <c r="N273" s="14">
        <v>2.2870370370370371E-2</v>
      </c>
      <c r="O273" s="2">
        <f t="shared" si="34"/>
        <v>0.54888888888888887</v>
      </c>
      <c r="P273" s="8">
        <f>VLOOKUP(F273,'SC Data'!F:K,6,FALSE)</f>
        <v>1</v>
      </c>
      <c r="Q273" s="41">
        <f t="shared" si="28"/>
        <v>0</v>
      </c>
      <c r="R273" s="41">
        <f>VLOOKUP(F273,'SC Data'!F:L,7,FALSE)</f>
        <v>1</v>
      </c>
      <c r="S273" s="41">
        <f t="shared" si="33"/>
        <v>0</v>
      </c>
      <c r="T273" s="35">
        <f>SUMIF(Activity!F:F,'Goodsin Data'!F:F,Activity!O:O)</f>
        <v>2.2870370370370371E-2</v>
      </c>
      <c r="U273" s="41">
        <f>SUMIF('Short-Extra'!F:F,'Goodsin Data'!F:F,'Short-Extra'!N:N)</f>
        <v>0</v>
      </c>
      <c r="V273" s="41">
        <f>SUMIF('Short-Extra'!F:F,'Goodsin Data'!F:F,'Short-Extra'!O:O)</f>
        <v>0</v>
      </c>
    </row>
    <row r="274" spans="1:22" x14ac:dyDescent="0.25">
      <c r="A274" s="2">
        <f t="shared" si="29"/>
        <v>2018</v>
      </c>
      <c r="B274" s="2" t="str">
        <f t="shared" si="30"/>
        <v>Nov</v>
      </c>
      <c r="C274" s="2">
        <f t="shared" si="31"/>
        <v>48</v>
      </c>
      <c r="D274" s="2" t="str">
        <f t="shared" si="32"/>
        <v>Wed</v>
      </c>
      <c r="E274" s="34">
        <v>43432</v>
      </c>
      <c r="F274" s="30">
        <v>47587</v>
      </c>
      <c r="G274" s="2" t="s">
        <v>60</v>
      </c>
      <c r="H274" s="30" t="s">
        <v>473</v>
      </c>
      <c r="I274" s="2">
        <v>5</v>
      </c>
      <c r="J274" s="30">
        <v>2</v>
      </c>
      <c r="K274" s="2">
        <v>38</v>
      </c>
      <c r="L274" s="30">
        <v>331</v>
      </c>
      <c r="M274" s="2">
        <v>5</v>
      </c>
      <c r="N274" s="14">
        <v>0.15240740740740741</v>
      </c>
      <c r="O274" s="2">
        <f t="shared" si="34"/>
        <v>3.6577777777777776</v>
      </c>
      <c r="P274" s="8">
        <f>VLOOKUP(F274,'SC Data'!F:K,6,FALSE)</f>
        <v>1</v>
      </c>
      <c r="Q274" s="41">
        <f t="shared" si="28"/>
        <v>0</v>
      </c>
      <c r="R274" s="41">
        <f>VLOOKUP(F274,'SC Data'!F:L,7,FALSE)</f>
        <v>1</v>
      </c>
      <c r="S274" s="41">
        <f t="shared" si="33"/>
        <v>0</v>
      </c>
      <c r="T274" s="35">
        <f>SUMIF(Activity!F:F,'Goodsin Data'!F:F,Activity!O:O)</f>
        <v>0.15240740740740738</v>
      </c>
      <c r="U274" s="41">
        <f>SUMIF('Short-Extra'!F:F,'Goodsin Data'!F:F,'Short-Extra'!N:N)</f>
        <v>1</v>
      </c>
      <c r="V274" s="41">
        <f>SUMIF('Short-Extra'!F:F,'Goodsin Data'!F:F,'Short-Extra'!O:O)</f>
        <v>1</v>
      </c>
    </row>
    <row r="275" spans="1:22" x14ac:dyDescent="0.25">
      <c r="A275" s="2">
        <f t="shared" si="29"/>
        <v>2018</v>
      </c>
      <c r="B275" s="2" t="str">
        <f t="shared" si="30"/>
        <v>Nov</v>
      </c>
      <c r="C275" s="2">
        <f t="shared" si="31"/>
        <v>48</v>
      </c>
      <c r="D275" s="2" t="str">
        <f t="shared" si="32"/>
        <v>Wed</v>
      </c>
      <c r="E275" s="34">
        <v>43432</v>
      </c>
      <c r="F275" s="30" t="s">
        <v>474</v>
      </c>
      <c r="G275" s="2" t="s">
        <v>475</v>
      </c>
      <c r="H275" s="30" t="s">
        <v>476</v>
      </c>
      <c r="I275" s="2">
        <v>54</v>
      </c>
      <c r="J275" s="30">
        <v>48</v>
      </c>
      <c r="K275" s="2">
        <v>63</v>
      </c>
      <c r="L275" s="30">
        <v>15003</v>
      </c>
      <c r="M275" s="2">
        <v>7</v>
      </c>
      <c r="N275" s="14">
        <v>0.47796296296296298</v>
      </c>
      <c r="O275" s="2">
        <f t="shared" si="34"/>
        <v>11.471111111111112</v>
      </c>
      <c r="P275" s="8">
        <f>VLOOKUP(F275,'SC Data'!F:K,6,FALSE)</f>
        <v>0</v>
      </c>
      <c r="Q275" s="41">
        <f t="shared" si="28"/>
        <v>1</v>
      </c>
      <c r="R275" s="41">
        <f>VLOOKUP(F275,'SC Data'!F:L,7,FALSE)</f>
        <v>0</v>
      </c>
      <c r="S275" s="41">
        <f t="shared" si="33"/>
        <v>1</v>
      </c>
      <c r="T275" s="35">
        <f>SUMIF(Activity!F:F,'Goodsin Data'!F:F,Activity!O:O)</f>
        <v>0.47796296296296298</v>
      </c>
      <c r="U275" s="41">
        <f>SUMIF('Short-Extra'!F:F,'Goodsin Data'!F:F,'Short-Extra'!N:N)</f>
        <v>0</v>
      </c>
      <c r="V275" s="41">
        <f>SUMIF('Short-Extra'!F:F,'Goodsin Data'!F:F,'Short-Extra'!O:O)</f>
        <v>0</v>
      </c>
    </row>
    <row r="276" spans="1:22" x14ac:dyDescent="0.25">
      <c r="A276" s="2">
        <f t="shared" si="29"/>
        <v>2018</v>
      </c>
      <c r="B276" s="2" t="str">
        <f t="shared" si="30"/>
        <v>Nov</v>
      </c>
      <c r="C276" s="2">
        <f t="shared" si="31"/>
        <v>48</v>
      </c>
      <c r="D276" s="2" t="str">
        <f t="shared" si="32"/>
        <v>Wed</v>
      </c>
      <c r="E276" s="34">
        <v>43432</v>
      </c>
      <c r="F276" s="30" t="s">
        <v>477</v>
      </c>
      <c r="G276" s="2" t="s">
        <v>478</v>
      </c>
      <c r="H276" s="30" t="s">
        <v>479</v>
      </c>
      <c r="I276" s="2">
        <v>35</v>
      </c>
      <c r="J276" s="30">
        <v>41</v>
      </c>
      <c r="K276" s="2">
        <v>47</v>
      </c>
      <c r="L276" s="30">
        <v>5374</v>
      </c>
      <c r="M276" s="2">
        <v>11</v>
      </c>
      <c r="N276" s="14">
        <v>1.3522222222222222</v>
      </c>
      <c r="O276" s="2">
        <f t="shared" si="34"/>
        <v>32.453333333333333</v>
      </c>
      <c r="P276" s="8">
        <f>VLOOKUP(F276,'SC Data'!F:K,6,FALSE)</f>
        <v>1</v>
      </c>
      <c r="Q276" s="41">
        <f t="shared" si="28"/>
        <v>0</v>
      </c>
      <c r="R276" s="41">
        <f>VLOOKUP(F276,'SC Data'!F:L,7,FALSE)</f>
        <v>1</v>
      </c>
      <c r="S276" s="41">
        <f t="shared" si="33"/>
        <v>0</v>
      </c>
      <c r="T276" s="35">
        <f>SUMIF(Activity!F:F,'Goodsin Data'!F:F,Activity!O:O)</f>
        <v>1.3522222222222222</v>
      </c>
      <c r="U276" s="41">
        <f>SUMIF('Short-Extra'!F:F,'Goodsin Data'!F:F,'Short-Extra'!N:N)</f>
        <v>0</v>
      </c>
      <c r="V276" s="41">
        <f>SUMIF('Short-Extra'!F:F,'Goodsin Data'!F:F,'Short-Extra'!O:O)</f>
        <v>0</v>
      </c>
    </row>
    <row r="277" spans="1:22" x14ac:dyDescent="0.25">
      <c r="A277" s="2">
        <f t="shared" si="29"/>
        <v>2018</v>
      </c>
      <c r="B277" s="2" t="str">
        <f t="shared" si="30"/>
        <v>Nov</v>
      </c>
      <c r="C277" s="2">
        <f t="shared" si="31"/>
        <v>48</v>
      </c>
      <c r="D277" s="2" t="str">
        <f t="shared" si="32"/>
        <v>Wed</v>
      </c>
      <c r="E277" s="34">
        <v>43432</v>
      </c>
      <c r="F277" s="30">
        <v>47605</v>
      </c>
      <c r="G277" s="2" t="s">
        <v>415</v>
      </c>
      <c r="H277" s="30" t="s">
        <v>480</v>
      </c>
      <c r="I277" s="2">
        <v>9</v>
      </c>
      <c r="J277" s="30">
        <v>29</v>
      </c>
      <c r="K277" s="2">
        <v>1</v>
      </c>
      <c r="L277" s="30">
        <v>1260</v>
      </c>
      <c r="M277" s="2">
        <v>4</v>
      </c>
      <c r="N277" s="14">
        <v>9.7708333333333328E-2</v>
      </c>
      <c r="O277" s="2">
        <f t="shared" si="34"/>
        <v>2.3449999999999998</v>
      </c>
      <c r="P277" s="8">
        <f>VLOOKUP(F277,'SC Data'!F:K,6,FALSE)</f>
        <v>1</v>
      </c>
      <c r="Q277" s="41">
        <f t="shared" si="28"/>
        <v>0</v>
      </c>
      <c r="R277" s="41">
        <f>VLOOKUP(F277,'SC Data'!F:L,7,FALSE)</f>
        <v>1</v>
      </c>
      <c r="S277" s="41">
        <f t="shared" si="33"/>
        <v>0</v>
      </c>
      <c r="T277" s="35">
        <f>SUMIF(Activity!F:F,'Goodsin Data'!F:F,Activity!O:O)</f>
        <v>9.7708333333333341E-2</v>
      </c>
      <c r="U277" s="41">
        <f>SUMIF('Short-Extra'!F:F,'Goodsin Data'!F:F,'Short-Extra'!N:N)</f>
        <v>0</v>
      </c>
      <c r="V277" s="41">
        <f>SUMIF('Short-Extra'!F:F,'Goodsin Data'!F:F,'Short-Extra'!O:O)</f>
        <v>0</v>
      </c>
    </row>
    <row r="278" spans="1:22" x14ac:dyDescent="0.25">
      <c r="A278" s="2">
        <f t="shared" si="29"/>
        <v>2018</v>
      </c>
      <c r="B278" s="2" t="str">
        <f t="shared" si="30"/>
        <v>Nov</v>
      </c>
      <c r="C278" s="2">
        <f t="shared" si="31"/>
        <v>48</v>
      </c>
      <c r="D278" s="2" t="str">
        <f t="shared" si="32"/>
        <v>Wed</v>
      </c>
      <c r="E278" s="34">
        <v>43432</v>
      </c>
      <c r="F278" s="30">
        <v>50503</v>
      </c>
      <c r="G278" s="2" t="s">
        <v>481</v>
      </c>
      <c r="H278" s="30" t="s">
        <v>482</v>
      </c>
      <c r="I278" s="2">
        <v>12</v>
      </c>
      <c r="J278" s="30">
        <v>2</v>
      </c>
      <c r="K278" s="2">
        <v>42</v>
      </c>
      <c r="L278" s="30">
        <v>2227</v>
      </c>
      <c r="M278" s="2">
        <v>6</v>
      </c>
      <c r="N278" s="14">
        <v>0.34251157407407407</v>
      </c>
      <c r="O278" s="2">
        <f t="shared" si="34"/>
        <v>8.2202777777777776</v>
      </c>
      <c r="P278" s="8">
        <f>VLOOKUP(F278,'SC Data'!F:K,6,FALSE)</f>
        <v>1</v>
      </c>
      <c r="Q278" s="41">
        <f t="shared" si="28"/>
        <v>0</v>
      </c>
      <c r="R278" s="41">
        <f>VLOOKUP(F278,'SC Data'!F:L,7,FALSE)</f>
        <v>1</v>
      </c>
      <c r="S278" s="41">
        <f t="shared" si="33"/>
        <v>0</v>
      </c>
      <c r="T278" s="35">
        <f>SUMIF(Activity!F:F,'Goodsin Data'!F:F,Activity!O:O)</f>
        <v>0.34251157407407407</v>
      </c>
      <c r="U278" s="41">
        <f>SUMIF('Short-Extra'!F:F,'Goodsin Data'!F:F,'Short-Extra'!N:N)</f>
        <v>0</v>
      </c>
      <c r="V278" s="41">
        <f>SUMIF('Short-Extra'!F:F,'Goodsin Data'!F:F,'Short-Extra'!O:O)</f>
        <v>0</v>
      </c>
    </row>
    <row r="279" spans="1:22" x14ac:dyDescent="0.25">
      <c r="A279" s="2">
        <f t="shared" si="29"/>
        <v>2018</v>
      </c>
      <c r="B279" s="2" t="str">
        <f t="shared" si="30"/>
        <v>Nov</v>
      </c>
      <c r="C279" s="2">
        <f t="shared" si="31"/>
        <v>48</v>
      </c>
      <c r="D279" s="2" t="str">
        <f t="shared" si="32"/>
        <v>Wed</v>
      </c>
      <c r="E279" s="34">
        <v>43432</v>
      </c>
      <c r="F279" s="30">
        <v>49217</v>
      </c>
      <c r="G279" s="2" t="s">
        <v>82</v>
      </c>
      <c r="H279" s="30" t="s">
        <v>483</v>
      </c>
      <c r="I279" s="2">
        <v>11</v>
      </c>
      <c r="J279" s="30">
        <v>12</v>
      </c>
      <c r="K279" s="2">
        <v>24</v>
      </c>
      <c r="L279" s="30">
        <v>2845</v>
      </c>
      <c r="M279" s="2">
        <v>7</v>
      </c>
      <c r="N279" s="14">
        <v>0.56076388888888895</v>
      </c>
      <c r="O279" s="2">
        <f t="shared" si="34"/>
        <v>13.458333333333336</v>
      </c>
      <c r="P279" s="8">
        <f>VLOOKUP(F279,'SC Data'!F:K,6,FALSE)</f>
        <v>1</v>
      </c>
      <c r="Q279" s="41">
        <f t="shared" si="28"/>
        <v>0</v>
      </c>
      <c r="R279" s="41">
        <f>VLOOKUP(F279,'SC Data'!F:L,7,FALSE)</f>
        <v>1</v>
      </c>
      <c r="S279" s="41">
        <f t="shared" si="33"/>
        <v>0</v>
      </c>
      <c r="T279" s="35">
        <f>SUMIF(Activity!F:F,'Goodsin Data'!F:F,Activity!O:O)</f>
        <v>0.56076388888888895</v>
      </c>
      <c r="U279" s="41">
        <f>SUMIF('Short-Extra'!F:F,'Goodsin Data'!F:F,'Short-Extra'!N:N)</f>
        <v>0</v>
      </c>
      <c r="V279" s="41">
        <f>SUMIF('Short-Extra'!F:F,'Goodsin Data'!F:F,'Short-Extra'!O:O)</f>
        <v>0</v>
      </c>
    </row>
    <row r="280" spans="1:22" x14ac:dyDescent="0.25">
      <c r="A280" s="2">
        <f t="shared" si="29"/>
        <v>2018</v>
      </c>
      <c r="B280" s="2" t="str">
        <f t="shared" si="30"/>
        <v>Nov</v>
      </c>
      <c r="C280" s="2">
        <f t="shared" si="31"/>
        <v>48</v>
      </c>
      <c r="D280" s="2" t="str">
        <f t="shared" si="32"/>
        <v>Wed</v>
      </c>
      <c r="E280" s="34">
        <v>43432</v>
      </c>
      <c r="F280" s="30">
        <v>49256</v>
      </c>
      <c r="G280" s="2" t="s">
        <v>484</v>
      </c>
      <c r="H280" s="30" t="s">
        <v>485</v>
      </c>
      <c r="I280" s="2">
        <v>5</v>
      </c>
      <c r="J280" s="30">
        <v>2</v>
      </c>
      <c r="K280" s="2">
        <v>6</v>
      </c>
      <c r="L280" s="30">
        <v>1123</v>
      </c>
      <c r="M280" s="2">
        <v>5</v>
      </c>
      <c r="N280" s="14">
        <v>0.36100694444444442</v>
      </c>
      <c r="O280" s="2">
        <f t="shared" si="34"/>
        <v>8.6641666666666666</v>
      </c>
      <c r="P280" s="8">
        <f>VLOOKUP(F280,'SC Data'!F:K,6,FALSE)</f>
        <v>1</v>
      </c>
      <c r="Q280" s="41">
        <f t="shared" si="28"/>
        <v>0</v>
      </c>
      <c r="R280" s="41">
        <f>VLOOKUP(F280,'SC Data'!F:L,7,FALSE)</f>
        <v>1</v>
      </c>
      <c r="S280" s="41">
        <f t="shared" si="33"/>
        <v>0</v>
      </c>
      <c r="T280" s="35">
        <f>SUMIF(Activity!F:F,'Goodsin Data'!F:F,Activity!O:O)</f>
        <v>0.36100694444444442</v>
      </c>
      <c r="U280" s="41">
        <f>SUMIF('Short-Extra'!F:F,'Goodsin Data'!F:F,'Short-Extra'!N:N)</f>
        <v>0</v>
      </c>
      <c r="V280" s="41">
        <f>SUMIF('Short-Extra'!F:F,'Goodsin Data'!F:F,'Short-Extra'!O:O)</f>
        <v>0</v>
      </c>
    </row>
    <row r="281" spans="1:22" x14ac:dyDescent="0.25">
      <c r="A281" s="2">
        <f t="shared" si="29"/>
        <v>2018</v>
      </c>
      <c r="B281" s="2" t="str">
        <f t="shared" si="30"/>
        <v>Nov</v>
      </c>
      <c r="C281" s="2">
        <f t="shared" si="31"/>
        <v>48</v>
      </c>
      <c r="D281" s="2" t="str">
        <f t="shared" si="32"/>
        <v>Wed</v>
      </c>
      <c r="E281" s="34">
        <v>43432</v>
      </c>
      <c r="F281" s="30">
        <v>50510</v>
      </c>
      <c r="G281" s="2" t="s">
        <v>486</v>
      </c>
      <c r="H281" s="30" t="s">
        <v>487</v>
      </c>
      <c r="I281" s="2">
        <v>11</v>
      </c>
      <c r="J281" s="30">
        <v>3</v>
      </c>
      <c r="K281" s="2">
        <v>16</v>
      </c>
      <c r="L281" s="30">
        <v>2583</v>
      </c>
      <c r="M281" s="2">
        <v>7</v>
      </c>
      <c r="N281" s="14">
        <v>0.43975694444444446</v>
      </c>
      <c r="O281" s="2">
        <f t="shared" si="34"/>
        <v>10.554166666666667</v>
      </c>
      <c r="P281" s="8">
        <f>VLOOKUP(F281,'SC Data'!F:K,6,FALSE)</f>
        <v>1</v>
      </c>
      <c r="Q281" s="41">
        <f t="shared" si="28"/>
        <v>0</v>
      </c>
      <c r="R281" s="41">
        <f>VLOOKUP(F281,'SC Data'!F:L,7,FALSE)</f>
        <v>1</v>
      </c>
      <c r="S281" s="41">
        <f t="shared" si="33"/>
        <v>0</v>
      </c>
      <c r="T281" s="35">
        <f>SUMIF(Activity!F:F,'Goodsin Data'!F:F,Activity!O:O)</f>
        <v>0.43975694444444446</v>
      </c>
      <c r="U281" s="41">
        <f>SUMIF('Short-Extra'!F:F,'Goodsin Data'!F:F,'Short-Extra'!N:N)</f>
        <v>0</v>
      </c>
      <c r="V281" s="41">
        <f>SUMIF('Short-Extra'!F:F,'Goodsin Data'!F:F,'Short-Extra'!O:O)</f>
        <v>0</v>
      </c>
    </row>
    <row r="282" spans="1:22" x14ac:dyDescent="0.25">
      <c r="A282" s="2">
        <f t="shared" si="29"/>
        <v>2018</v>
      </c>
      <c r="B282" s="2" t="str">
        <f t="shared" si="30"/>
        <v>Nov</v>
      </c>
      <c r="C282" s="2">
        <f t="shared" si="31"/>
        <v>48</v>
      </c>
      <c r="D282" s="2" t="str">
        <f t="shared" si="32"/>
        <v>Wed</v>
      </c>
      <c r="E282" s="34">
        <v>43432</v>
      </c>
      <c r="F282" s="30">
        <v>47556</v>
      </c>
      <c r="G282" s="2" t="s">
        <v>93</v>
      </c>
      <c r="H282" s="30" t="s">
        <v>488</v>
      </c>
      <c r="I282" s="2">
        <v>17</v>
      </c>
      <c r="J282" s="30">
        <v>29</v>
      </c>
      <c r="K282" s="2">
        <v>58</v>
      </c>
      <c r="L282" s="30">
        <v>2383</v>
      </c>
      <c r="M282" s="2">
        <v>10</v>
      </c>
      <c r="N282" s="14">
        <v>0.5322337962962963</v>
      </c>
      <c r="O282" s="2">
        <f t="shared" si="34"/>
        <v>12.773611111111112</v>
      </c>
      <c r="P282" s="8">
        <f>VLOOKUP(F282,'SC Data'!F:K,6,FALSE)</f>
        <v>1</v>
      </c>
      <c r="Q282" s="41">
        <f t="shared" si="28"/>
        <v>0</v>
      </c>
      <c r="R282" s="41">
        <f>VLOOKUP(F282,'SC Data'!F:L,7,FALSE)</f>
        <v>1</v>
      </c>
      <c r="S282" s="41">
        <f t="shared" si="33"/>
        <v>0</v>
      </c>
      <c r="T282" s="35">
        <f>SUMIF(Activity!F:F,'Goodsin Data'!F:F,Activity!O:O)</f>
        <v>0.53223379629629619</v>
      </c>
      <c r="U282" s="41">
        <f>SUMIF('Short-Extra'!F:F,'Goodsin Data'!F:F,'Short-Extra'!N:N)</f>
        <v>0</v>
      </c>
      <c r="V282" s="41">
        <f>SUMIF('Short-Extra'!F:F,'Goodsin Data'!F:F,'Short-Extra'!O:O)</f>
        <v>0</v>
      </c>
    </row>
    <row r="283" spans="1:22" x14ac:dyDescent="0.25">
      <c r="A283" s="2">
        <f t="shared" si="29"/>
        <v>2018</v>
      </c>
      <c r="B283" s="2" t="str">
        <f t="shared" si="30"/>
        <v>Nov</v>
      </c>
      <c r="C283" s="2">
        <f t="shared" si="31"/>
        <v>48</v>
      </c>
      <c r="D283" s="2" t="str">
        <f t="shared" si="32"/>
        <v>Wed</v>
      </c>
      <c r="E283" s="34">
        <v>43432</v>
      </c>
      <c r="F283" s="30" t="s">
        <v>489</v>
      </c>
      <c r="G283" s="2" t="s">
        <v>490</v>
      </c>
      <c r="H283" s="30" t="s">
        <v>491</v>
      </c>
      <c r="I283" s="2">
        <v>24</v>
      </c>
      <c r="J283" s="30">
        <v>28</v>
      </c>
      <c r="K283" s="2">
        <v>34</v>
      </c>
      <c r="L283" s="30">
        <v>2998</v>
      </c>
      <c r="M283" s="2">
        <v>9</v>
      </c>
      <c r="N283" s="14">
        <v>0.54782407407407407</v>
      </c>
      <c r="O283" s="2">
        <f t="shared" si="34"/>
        <v>13.147777777777778</v>
      </c>
      <c r="P283" s="8">
        <f>VLOOKUP(F283,'SC Data'!F:K,6,FALSE)</f>
        <v>1</v>
      </c>
      <c r="Q283" s="41">
        <f t="shared" si="28"/>
        <v>0</v>
      </c>
      <c r="R283" s="41">
        <f>VLOOKUP(F283,'SC Data'!F:L,7,FALSE)</f>
        <v>1</v>
      </c>
      <c r="S283" s="41">
        <f t="shared" si="33"/>
        <v>0</v>
      </c>
      <c r="T283" s="35">
        <f>SUMIF(Activity!F:F,'Goodsin Data'!F:F,Activity!O:O)</f>
        <v>0.54782407407407407</v>
      </c>
      <c r="U283" s="41">
        <f>SUMIF('Short-Extra'!F:F,'Goodsin Data'!F:F,'Short-Extra'!N:N)</f>
        <v>0</v>
      </c>
      <c r="V283" s="41">
        <f>SUMIF('Short-Extra'!F:F,'Goodsin Data'!F:F,'Short-Extra'!O:O)</f>
        <v>0</v>
      </c>
    </row>
    <row r="284" spans="1:22" x14ac:dyDescent="0.25">
      <c r="A284" s="2">
        <f t="shared" si="29"/>
        <v>2018</v>
      </c>
      <c r="B284" s="2" t="str">
        <f t="shared" si="30"/>
        <v>Nov</v>
      </c>
      <c r="C284" s="2">
        <f t="shared" si="31"/>
        <v>48</v>
      </c>
      <c r="D284" s="2" t="str">
        <f t="shared" si="32"/>
        <v>Wed</v>
      </c>
      <c r="E284" s="34">
        <v>43432</v>
      </c>
      <c r="F284" s="30" t="s">
        <v>492</v>
      </c>
      <c r="G284" s="2" t="s">
        <v>493</v>
      </c>
      <c r="H284" s="30" t="s">
        <v>494</v>
      </c>
      <c r="I284" s="2">
        <v>25</v>
      </c>
      <c r="J284" s="30">
        <v>28</v>
      </c>
      <c r="K284" s="2">
        <v>10</v>
      </c>
      <c r="L284" s="30">
        <v>3502</v>
      </c>
      <c r="M284" s="2">
        <v>7</v>
      </c>
      <c r="N284" s="14">
        <v>0.5166898148148148</v>
      </c>
      <c r="O284" s="2">
        <f t="shared" si="34"/>
        <v>12.400555555555556</v>
      </c>
      <c r="P284" s="8">
        <f>VLOOKUP(F284,'SC Data'!F:K,6,FALSE)</f>
        <v>1</v>
      </c>
      <c r="Q284" s="41">
        <f t="shared" si="28"/>
        <v>0</v>
      </c>
      <c r="R284" s="41">
        <f>VLOOKUP(F284,'SC Data'!F:L,7,FALSE)</f>
        <v>1</v>
      </c>
      <c r="S284" s="41">
        <f t="shared" si="33"/>
        <v>0</v>
      </c>
      <c r="T284" s="35">
        <f>SUMIF(Activity!F:F,'Goodsin Data'!F:F,Activity!O:O)</f>
        <v>0.5166898148148148</v>
      </c>
      <c r="U284" s="41">
        <f>SUMIF('Short-Extra'!F:F,'Goodsin Data'!F:F,'Short-Extra'!N:N)</f>
        <v>0</v>
      </c>
      <c r="V284" s="41">
        <f>SUMIF('Short-Extra'!F:F,'Goodsin Data'!F:F,'Short-Extra'!O:O)</f>
        <v>0</v>
      </c>
    </row>
    <row r="285" spans="1:22" x14ac:dyDescent="0.25">
      <c r="A285" s="2">
        <f t="shared" si="29"/>
        <v>2018</v>
      </c>
      <c r="B285" s="2" t="str">
        <f t="shared" si="30"/>
        <v>Nov</v>
      </c>
      <c r="C285" s="2">
        <f t="shared" si="31"/>
        <v>48</v>
      </c>
      <c r="D285" s="2" t="str">
        <f t="shared" si="32"/>
        <v>Wed</v>
      </c>
      <c r="E285" s="34">
        <v>43432</v>
      </c>
      <c r="F285" s="30" t="s">
        <v>518</v>
      </c>
      <c r="G285" s="2" t="s">
        <v>519</v>
      </c>
      <c r="H285" s="30" t="s">
        <v>520</v>
      </c>
      <c r="I285" s="2">
        <v>7</v>
      </c>
      <c r="J285" s="30">
        <v>26</v>
      </c>
      <c r="K285" s="2">
        <v>2</v>
      </c>
      <c r="L285" s="30">
        <v>1443</v>
      </c>
      <c r="M285" s="2">
        <v>2</v>
      </c>
      <c r="N285" s="14">
        <v>3.6446759259259262E-2</v>
      </c>
      <c r="O285" s="2">
        <f t="shared" si="34"/>
        <v>0.87472222222222229</v>
      </c>
      <c r="P285" s="8">
        <f>VLOOKUP(F285,'SC Data'!F:K,6,FALSE)</f>
        <v>1</v>
      </c>
      <c r="Q285" s="41">
        <f t="shared" si="28"/>
        <v>0</v>
      </c>
      <c r="R285" s="41">
        <f>VLOOKUP(F285,'SC Data'!F:L,7,FALSE)</f>
        <v>1</v>
      </c>
      <c r="S285" s="41">
        <f t="shared" si="33"/>
        <v>0</v>
      </c>
      <c r="T285" s="35">
        <f>SUMIF(Activity!F:F,'Goodsin Data'!F:F,Activity!O:O)</f>
        <v>3.6446759259259262E-2</v>
      </c>
      <c r="U285" s="41">
        <f>SUMIF('Short-Extra'!F:F,'Goodsin Data'!F:F,'Short-Extra'!N:N)</f>
        <v>0</v>
      </c>
      <c r="V285" s="41">
        <f>SUMIF('Short-Extra'!F:F,'Goodsin Data'!F:F,'Short-Extra'!O:O)</f>
        <v>0</v>
      </c>
    </row>
    <row r="286" spans="1:22" x14ac:dyDescent="0.25">
      <c r="A286" s="2">
        <f t="shared" si="29"/>
        <v>2018</v>
      </c>
      <c r="B286" s="2" t="str">
        <f t="shared" si="30"/>
        <v>Nov</v>
      </c>
      <c r="C286" s="2">
        <f t="shared" si="31"/>
        <v>48</v>
      </c>
      <c r="D286" s="2" t="str">
        <f t="shared" si="32"/>
        <v>Wed</v>
      </c>
      <c r="E286" s="34">
        <v>43432</v>
      </c>
      <c r="F286" s="30">
        <v>47558</v>
      </c>
      <c r="G286" s="2" t="s">
        <v>171</v>
      </c>
      <c r="H286" s="30" t="s">
        <v>980</v>
      </c>
      <c r="I286" s="2">
        <v>36</v>
      </c>
      <c r="J286" s="30">
        <v>64</v>
      </c>
      <c r="K286" s="2">
        <v>158</v>
      </c>
      <c r="L286" s="30">
        <v>5118</v>
      </c>
      <c r="M286" s="2">
        <v>14</v>
      </c>
      <c r="N286" s="14">
        <v>1.4911805555555555</v>
      </c>
      <c r="O286" s="2">
        <f t="shared" si="34"/>
        <v>35.788333333333334</v>
      </c>
      <c r="P286" s="8">
        <f>VLOOKUP(F286,'SC Data'!F:K,6,FALSE)</f>
        <v>1</v>
      </c>
      <c r="Q286" s="41">
        <f t="shared" si="28"/>
        <v>0</v>
      </c>
      <c r="R286" s="41">
        <f>VLOOKUP(F286,'SC Data'!F:L,7,FALSE)</f>
        <v>1</v>
      </c>
      <c r="S286" s="41">
        <f t="shared" si="33"/>
        <v>0</v>
      </c>
      <c r="T286" s="35">
        <f>SUMIF(Activity!F:F,'Goodsin Data'!F:F,Activity!O:O)</f>
        <v>1.4911805555555555</v>
      </c>
      <c r="U286" s="41">
        <f>SUMIF('Short-Extra'!F:F,'Goodsin Data'!F:F,'Short-Extra'!N:N)</f>
        <v>0</v>
      </c>
      <c r="V286" s="41">
        <f>SUMIF('Short-Extra'!F:F,'Goodsin Data'!F:F,'Short-Extra'!O:O)</f>
        <v>0</v>
      </c>
    </row>
    <row r="287" spans="1:22" x14ac:dyDescent="0.25">
      <c r="A287" s="2">
        <f t="shared" si="29"/>
        <v>2018</v>
      </c>
      <c r="B287" s="2" t="str">
        <f t="shared" si="30"/>
        <v>Nov</v>
      </c>
      <c r="C287" s="2">
        <f t="shared" si="31"/>
        <v>48</v>
      </c>
      <c r="D287" s="2" t="str">
        <f t="shared" si="32"/>
        <v>Wed</v>
      </c>
      <c r="E287" s="34">
        <v>43432</v>
      </c>
      <c r="F287" s="30">
        <v>48503</v>
      </c>
      <c r="G287" s="2" t="s">
        <v>31</v>
      </c>
      <c r="H287" s="30" t="s">
        <v>909</v>
      </c>
      <c r="I287" s="2">
        <v>0</v>
      </c>
      <c r="J287" s="30">
        <v>0</v>
      </c>
      <c r="K287" s="2">
        <v>0</v>
      </c>
      <c r="L287" s="30">
        <v>0</v>
      </c>
      <c r="M287" s="2">
        <v>5</v>
      </c>
      <c r="N287" s="14">
        <v>0.12172453703703705</v>
      </c>
      <c r="O287" s="2">
        <f t="shared" si="34"/>
        <v>2.921388888888889</v>
      </c>
      <c r="P287" s="8">
        <f>VLOOKUP(F287,'SC Data'!F:K,6,FALSE)</f>
        <v>0</v>
      </c>
      <c r="Q287" s="41">
        <f t="shared" si="28"/>
        <v>1</v>
      </c>
      <c r="R287" s="41">
        <f>VLOOKUP(F287,'SC Data'!F:L,7,FALSE)</f>
        <v>0</v>
      </c>
      <c r="S287" s="41">
        <f t="shared" si="33"/>
        <v>1</v>
      </c>
      <c r="T287" s="35">
        <f>SUMIF(Activity!F:F,'Goodsin Data'!F:F,Activity!O:O)</f>
        <v>0.12172453703703703</v>
      </c>
      <c r="U287" s="41">
        <f>SUMIF('Short-Extra'!F:F,'Goodsin Data'!F:F,'Short-Extra'!N:N)</f>
        <v>4</v>
      </c>
      <c r="V287" s="41">
        <f>SUMIF('Short-Extra'!F:F,'Goodsin Data'!F:F,'Short-Extra'!O:O)</f>
        <v>0</v>
      </c>
    </row>
    <row r="288" spans="1:22" x14ac:dyDescent="0.25">
      <c r="A288" s="2">
        <f t="shared" si="29"/>
        <v>2018</v>
      </c>
      <c r="B288" s="2" t="str">
        <f t="shared" si="30"/>
        <v>Nov</v>
      </c>
      <c r="C288" s="2">
        <f t="shared" si="31"/>
        <v>48</v>
      </c>
      <c r="D288" s="2" t="str">
        <f t="shared" si="32"/>
        <v>Wed</v>
      </c>
      <c r="E288" s="34">
        <v>43432</v>
      </c>
      <c r="F288" s="30">
        <v>47591</v>
      </c>
      <c r="G288" s="2" t="s">
        <v>39</v>
      </c>
      <c r="H288" s="30" t="s">
        <v>981</v>
      </c>
      <c r="I288" s="2">
        <v>18</v>
      </c>
      <c r="J288" s="30">
        <v>57</v>
      </c>
      <c r="K288" s="2">
        <v>7</v>
      </c>
      <c r="L288" s="30">
        <v>4812</v>
      </c>
      <c r="M288" s="2">
        <v>1</v>
      </c>
      <c r="N288" s="14">
        <v>1.861111111111111E-2</v>
      </c>
      <c r="O288" s="2">
        <f t="shared" si="34"/>
        <v>0.44666666666666666</v>
      </c>
      <c r="P288" s="8">
        <f>VLOOKUP(F288,'SC Data'!F:K,6,FALSE)</f>
        <v>1</v>
      </c>
      <c r="Q288" s="41">
        <f t="shared" si="28"/>
        <v>0</v>
      </c>
      <c r="R288" s="41">
        <f>VLOOKUP(F288,'SC Data'!F:L,7,FALSE)</f>
        <v>1</v>
      </c>
      <c r="S288" s="41">
        <f t="shared" si="33"/>
        <v>0</v>
      </c>
      <c r="T288" s="35">
        <f>SUMIF(Activity!F:F,'Goodsin Data'!F:F,Activity!O:O)</f>
        <v>1.861111111111111E-2</v>
      </c>
      <c r="U288" s="41">
        <f>SUMIF('Short-Extra'!F:F,'Goodsin Data'!F:F,'Short-Extra'!N:N)</f>
        <v>0</v>
      </c>
      <c r="V288" s="41">
        <f>SUMIF('Short-Extra'!F:F,'Goodsin Data'!F:F,'Short-Extra'!O:O)</f>
        <v>0</v>
      </c>
    </row>
    <row r="289" spans="1:22" x14ac:dyDescent="0.25">
      <c r="A289" s="2">
        <f t="shared" si="29"/>
        <v>2018</v>
      </c>
      <c r="B289" s="2" t="str">
        <f t="shared" si="30"/>
        <v>Nov</v>
      </c>
      <c r="C289" s="2">
        <f t="shared" si="31"/>
        <v>48</v>
      </c>
      <c r="D289" s="2" t="str">
        <f t="shared" si="32"/>
        <v>Wed</v>
      </c>
      <c r="E289" s="34">
        <v>43432</v>
      </c>
      <c r="F289" s="30" t="s">
        <v>986</v>
      </c>
      <c r="G289" s="2" t="s">
        <v>987</v>
      </c>
      <c r="H289" s="30" t="s">
        <v>988</v>
      </c>
      <c r="I289" s="2">
        <v>37</v>
      </c>
      <c r="J289" s="30">
        <v>28</v>
      </c>
      <c r="K289" s="2">
        <v>34</v>
      </c>
      <c r="L289" s="30">
        <v>3110</v>
      </c>
      <c r="M289" s="2">
        <v>10</v>
      </c>
      <c r="N289" s="14">
        <v>0.36019675925925926</v>
      </c>
      <c r="O289" s="2">
        <f t="shared" si="34"/>
        <v>8.6447222222222226</v>
      </c>
      <c r="P289" s="8">
        <f>VLOOKUP(F289,'SC Data'!F:K,6,FALSE)</f>
        <v>0</v>
      </c>
      <c r="Q289" s="41">
        <f t="shared" si="28"/>
        <v>1</v>
      </c>
      <c r="R289" s="41">
        <f>VLOOKUP(F289,'SC Data'!F:L,7,FALSE)</f>
        <v>1</v>
      </c>
      <c r="S289" s="41">
        <f t="shared" si="33"/>
        <v>0</v>
      </c>
      <c r="T289" s="35">
        <f>SUMIF(Activity!F:F,'Goodsin Data'!F:F,Activity!O:O)</f>
        <v>0.36019675925925931</v>
      </c>
      <c r="U289" s="41">
        <f>SUMIF('Short-Extra'!F:F,'Goodsin Data'!F:F,'Short-Extra'!N:N)</f>
        <v>0</v>
      </c>
      <c r="V289" s="41">
        <f>SUMIF('Short-Extra'!F:F,'Goodsin Data'!F:F,'Short-Extra'!O:O)</f>
        <v>0</v>
      </c>
    </row>
    <row r="290" spans="1:22" x14ac:dyDescent="0.25">
      <c r="A290" s="2">
        <f t="shared" si="29"/>
        <v>2018</v>
      </c>
      <c r="B290" s="2" t="str">
        <f t="shared" si="30"/>
        <v>Nov</v>
      </c>
      <c r="C290" s="2">
        <f t="shared" si="31"/>
        <v>48</v>
      </c>
      <c r="D290" s="2" t="str">
        <f t="shared" si="32"/>
        <v>Wed</v>
      </c>
      <c r="E290" s="34">
        <v>43432</v>
      </c>
      <c r="F290" s="30" t="s">
        <v>989</v>
      </c>
      <c r="G290" s="2" t="s">
        <v>990</v>
      </c>
      <c r="H290" s="30" t="s">
        <v>991</v>
      </c>
      <c r="I290" s="2">
        <v>18</v>
      </c>
      <c r="J290" s="30">
        <v>28</v>
      </c>
      <c r="K290" s="2">
        <v>11</v>
      </c>
      <c r="L290" s="30">
        <v>3395</v>
      </c>
      <c r="M290" s="2">
        <v>9</v>
      </c>
      <c r="N290" s="14">
        <v>0.77969907407407402</v>
      </c>
      <c r="O290" s="2">
        <f t="shared" si="34"/>
        <v>18.712777777777777</v>
      </c>
      <c r="P290" s="8">
        <f>VLOOKUP(F290,'SC Data'!F:K,6,FALSE)</f>
        <v>1</v>
      </c>
      <c r="Q290" s="41">
        <f t="shared" si="28"/>
        <v>0</v>
      </c>
      <c r="R290" s="41">
        <f>VLOOKUP(F290,'SC Data'!F:L,7,FALSE)</f>
        <v>1</v>
      </c>
      <c r="S290" s="41">
        <f t="shared" si="33"/>
        <v>0</v>
      </c>
      <c r="T290" s="35">
        <f>SUMIF(Activity!F:F,'Goodsin Data'!F:F,Activity!O:O)</f>
        <v>0.77969907407407402</v>
      </c>
      <c r="U290" s="41">
        <f>SUMIF('Short-Extra'!F:F,'Goodsin Data'!F:F,'Short-Extra'!N:N)</f>
        <v>0</v>
      </c>
      <c r="V290" s="41">
        <f>SUMIF('Short-Extra'!F:F,'Goodsin Data'!F:F,'Short-Extra'!O:O)</f>
        <v>0</v>
      </c>
    </row>
    <row r="291" spans="1:22" x14ac:dyDescent="0.25">
      <c r="A291" s="2">
        <f t="shared" si="29"/>
        <v>2018</v>
      </c>
      <c r="B291" s="2" t="str">
        <f t="shared" si="30"/>
        <v>Nov</v>
      </c>
      <c r="C291" s="2">
        <f t="shared" si="31"/>
        <v>48</v>
      </c>
      <c r="D291" s="2" t="str">
        <f t="shared" si="32"/>
        <v>Wed</v>
      </c>
      <c r="E291" s="34">
        <v>43432</v>
      </c>
      <c r="F291" s="30">
        <v>47442</v>
      </c>
      <c r="G291" s="2" t="s">
        <v>87</v>
      </c>
      <c r="H291" s="30" t="s">
        <v>992</v>
      </c>
      <c r="I291" s="2">
        <v>18</v>
      </c>
      <c r="J291" s="30">
        <v>33</v>
      </c>
      <c r="K291" s="2">
        <v>5</v>
      </c>
      <c r="L291" s="30">
        <v>2961</v>
      </c>
      <c r="M291" s="2">
        <v>6</v>
      </c>
      <c r="N291" s="14">
        <v>0.42910879629629628</v>
      </c>
      <c r="O291" s="2">
        <f t="shared" si="34"/>
        <v>10.298611111111111</v>
      </c>
      <c r="P291" s="8">
        <f>VLOOKUP(F291,'SC Data'!F:K,6,FALSE)</f>
        <v>1</v>
      </c>
      <c r="Q291" s="41">
        <f t="shared" si="28"/>
        <v>0</v>
      </c>
      <c r="R291" s="41">
        <f>VLOOKUP(F291,'SC Data'!F:L,7,FALSE)</f>
        <v>1</v>
      </c>
      <c r="S291" s="41">
        <f t="shared" si="33"/>
        <v>0</v>
      </c>
      <c r="T291" s="35">
        <f>SUMIF(Activity!F:F,'Goodsin Data'!F:F,Activity!O:O)</f>
        <v>0.42910879629629622</v>
      </c>
      <c r="U291" s="41">
        <f>SUMIF('Short-Extra'!F:F,'Goodsin Data'!F:F,'Short-Extra'!N:N)</f>
        <v>1</v>
      </c>
      <c r="V291" s="41">
        <f>SUMIF('Short-Extra'!F:F,'Goodsin Data'!F:F,'Short-Extra'!O:O)</f>
        <v>1</v>
      </c>
    </row>
    <row r="292" spans="1:22" x14ac:dyDescent="0.25">
      <c r="A292" s="2">
        <f t="shared" si="29"/>
        <v>2018</v>
      </c>
      <c r="B292" s="2" t="str">
        <f t="shared" si="30"/>
        <v>Nov</v>
      </c>
      <c r="C292" s="2">
        <f t="shared" si="31"/>
        <v>48</v>
      </c>
      <c r="D292" s="2" t="str">
        <f t="shared" si="32"/>
        <v>Wed</v>
      </c>
      <c r="E292" s="34">
        <v>43432</v>
      </c>
      <c r="F292" s="30">
        <v>49077</v>
      </c>
      <c r="G292" s="2" t="s">
        <v>705</v>
      </c>
      <c r="H292" s="30" t="s">
        <v>993</v>
      </c>
      <c r="I292" s="2">
        <v>18</v>
      </c>
      <c r="J292" s="30">
        <v>38</v>
      </c>
      <c r="K292" s="2">
        <v>47</v>
      </c>
      <c r="L292" s="30">
        <v>4174</v>
      </c>
      <c r="M292" s="2">
        <v>12</v>
      </c>
      <c r="N292" s="14">
        <v>0.51827546296296301</v>
      </c>
      <c r="O292" s="2">
        <f t="shared" si="34"/>
        <v>12.438611111111111</v>
      </c>
      <c r="P292" s="8">
        <f>VLOOKUP(F292,'SC Data'!F:K,6,FALSE)</f>
        <v>1</v>
      </c>
      <c r="Q292" s="41">
        <f t="shared" si="28"/>
        <v>0</v>
      </c>
      <c r="R292" s="41">
        <f>VLOOKUP(F292,'SC Data'!F:L,7,FALSE)</f>
        <v>1</v>
      </c>
      <c r="S292" s="41">
        <f t="shared" si="33"/>
        <v>0</v>
      </c>
      <c r="T292" s="35">
        <f>SUMIF(Activity!F:F,'Goodsin Data'!F:F,Activity!O:O)</f>
        <v>0.51827546296296301</v>
      </c>
      <c r="U292" s="41">
        <f>SUMIF('Short-Extra'!F:F,'Goodsin Data'!F:F,'Short-Extra'!N:N)</f>
        <v>0</v>
      </c>
      <c r="V292" s="41">
        <f>SUMIF('Short-Extra'!F:F,'Goodsin Data'!F:F,'Short-Extra'!O:O)</f>
        <v>0</v>
      </c>
    </row>
    <row r="293" spans="1:22" x14ac:dyDescent="0.25">
      <c r="A293" s="2">
        <f t="shared" si="29"/>
        <v>2018</v>
      </c>
      <c r="B293" s="2" t="str">
        <f t="shared" si="30"/>
        <v>Nov</v>
      </c>
      <c r="C293" s="2">
        <f t="shared" si="31"/>
        <v>48</v>
      </c>
      <c r="D293" s="2" t="str">
        <f t="shared" si="32"/>
        <v>Wed</v>
      </c>
      <c r="E293" s="34">
        <v>43432</v>
      </c>
      <c r="F293" s="30">
        <v>47586</v>
      </c>
      <c r="G293" s="2" t="s">
        <v>55</v>
      </c>
      <c r="H293" s="30" t="s">
        <v>994</v>
      </c>
      <c r="I293" s="2">
        <v>33</v>
      </c>
      <c r="J293" s="30">
        <v>32</v>
      </c>
      <c r="K293" s="2">
        <v>103</v>
      </c>
      <c r="L293" s="30">
        <v>7163</v>
      </c>
      <c r="M293" s="2">
        <v>13</v>
      </c>
      <c r="N293" s="14">
        <v>1.1484027777777777</v>
      </c>
      <c r="O293" s="2">
        <f t="shared" si="34"/>
        <v>27.561666666666664</v>
      </c>
      <c r="P293" s="8">
        <f>VLOOKUP(F293,'SC Data'!F:K,6,FALSE)</f>
        <v>1</v>
      </c>
      <c r="Q293" s="41">
        <f t="shared" si="28"/>
        <v>0</v>
      </c>
      <c r="R293" s="41">
        <f>VLOOKUP(F293,'SC Data'!F:L,7,FALSE)</f>
        <v>1</v>
      </c>
      <c r="S293" s="41">
        <f t="shared" si="33"/>
        <v>0</v>
      </c>
      <c r="T293" s="35">
        <f>SUMIF(Activity!F:F,'Goodsin Data'!F:F,Activity!O:O)</f>
        <v>1.1484027777777777</v>
      </c>
      <c r="U293" s="41">
        <f>SUMIF('Short-Extra'!F:F,'Goodsin Data'!F:F,'Short-Extra'!N:N)</f>
        <v>0</v>
      </c>
      <c r="V293" s="41">
        <f>SUMIF('Short-Extra'!F:F,'Goodsin Data'!F:F,'Short-Extra'!O:O)</f>
        <v>1</v>
      </c>
    </row>
    <row r="294" spans="1:22" x14ac:dyDescent="0.25">
      <c r="A294" s="2">
        <f t="shared" si="29"/>
        <v>2018</v>
      </c>
      <c r="B294" s="2" t="str">
        <f t="shared" si="30"/>
        <v>Nov</v>
      </c>
      <c r="C294" s="2">
        <f t="shared" si="31"/>
        <v>48</v>
      </c>
      <c r="D294" s="2" t="str">
        <f t="shared" si="32"/>
        <v>Wed</v>
      </c>
      <c r="E294" s="28">
        <v>43432</v>
      </c>
      <c r="F294" s="30">
        <v>48862</v>
      </c>
      <c r="G294" s="2" t="s">
        <v>143</v>
      </c>
      <c r="H294" s="30" t="s">
        <v>1036</v>
      </c>
      <c r="I294" s="2">
        <v>45</v>
      </c>
      <c r="J294" s="30">
        <v>48</v>
      </c>
      <c r="K294" s="2">
        <v>140</v>
      </c>
      <c r="L294" s="30">
        <v>10639</v>
      </c>
      <c r="M294" s="2">
        <v>7</v>
      </c>
      <c r="N294" s="14">
        <v>0.29788194444444444</v>
      </c>
      <c r="O294" s="2">
        <f t="shared" si="34"/>
        <v>7.149166666666666</v>
      </c>
      <c r="P294" s="8">
        <f>VLOOKUP(F294,'SC Data'!F:K,6,FALSE)</f>
        <v>0</v>
      </c>
      <c r="Q294" s="41">
        <f t="shared" si="28"/>
        <v>1</v>
      </c>
      <c r="R294" s="41">
        <f>VLOOKUP(F294,'SC Data'!F:L,7,FALSE)</f>
        <v>0</v>
      </c>
      <c r="S294" s="41">
        <f t="shared" si="33"/>
        <v>1</v>
      </c>
      <c r="T294" s="35">
        <f>SUMIF(Activity!F:F,'Goodsin Data'!F:F,Activity!O:O)</f>
        <v>0.29788194444444444</v>
      </c>
      <c r="U294" s="41">
        <f>SUMIF('Short-Extra'!F:F,'Goodsin Data'!F:F,'Short-Extra'!N:N)</f>
        <v>0</v>
      </c>
      <c r="V294" s="41">
        <f>SUMIF('Short-Extra'!F:F,'Goodsin Data'!F:F,'Short-Extra'!O:O)</f>
        <v>0</v>
      </c>
    </row>
    <row r="295" spans="1:22" x14ac:dyDescent="0.25">
      <c r="A295" s="2">
        <f t="shared" si="29"/>
        <v>2018</v>
      </c>
      <c r="B295" s="2" t="str">
        <f t="shared" si="30"/>
        <v>Nov</v>
      </c>
      <c r="C295" s="2">
        <f t="shared" si="31"/>
        <v>48</v>
      </c>
      <c r="D295" s="2" t="str">
        <f t="shared" si="32"/>
        <v>Thu</v>
      </c>
      <c r="E295" s="34">
        <v>43433</v>
      </c>
      <c r="F295" s="30" t="s">
        <v>495</v>
      </c>
      <c r="G295" s="2" t="s">
        <v>496</v>
      </c>
      <c r="H295" s="30" t="s">
        <v>497</v>
      </c>
      <c r="I295" s="2">
        <v>7</v>
      </c>
      <c r="J295" s="30">
        <v>28</v>
      </c>
      <c r="K295" s="2">
        <v>2</v>
      </c>
      <c r="L295" s="30">
        <v>960</v>
      </c>
      <c r="M295" s="2">
        <v>4</v>
      </c>
      <c r="N295" s="14">
        <v>0.1416087962962963</v>
      </c>
      <c r="O295" s="2">
        <f t="shared" si="34"/>
        <v>3.3986111111111112</v>
      </c>
      <c r="P295" s="8">
        <f>VLOOKUP(F295,'SC Data'!F:K,6,FALSE)</f>
        <v>1</v>
      </c>
      <c r="Q295" s="41">
        <f t="shared" si="28"/>
        <v>0</v>
      </c>
      <c r="R295" s="41">
        <f>VLOOKUP(F295,'SC Data'!F:L,7,FALSE)</f>
        <v>1</v>
      </c>
      <c r="S295" s="41">
        <f t="shared" si="33"/>
        <v>0</v>
      </c>
      <c r="T295" s="35">
        <f>SUMIF(Activity!F:F,'Goodsin Data'!F:F,Activity!O:O)</f>
        <v>0.1416087962962963</v>
      </c>
      <c r="U295" s="41">
        <f>SUMIF('Short-Extra'!F:F,'Goodsin Data'!F:F,'Short-Extra'!N:N)</f>
        <v>0</v>
      </c>
      <c r="V295" s="41">
        <f>SUMIF('Short-Extra'!F:F,'Goodsin Data'!F:F,'Short-Extra'!O:O)</f>
        <v>0</v>
      </c>
    </row>
    <row r="296" spans="1:22" x14ac:dyDescent="0.25">
      <c r="A296" s="2">
        <f t="shared" si="29"/>
        <v>2018</v>
      </c>
      <c r="B296" s="2" t="str">
        <f t="shared" si="30"/>
        <v>Nov</v>
      </c>
      <c r="C296" s="2">
        <f t="shared" si="31"/>
        <v>48</v>
      </c>
      <c r="D296" s="2" t="str">
        <f t="shared" si="32"/>
        <v>Thu</v>
      </c>
      <c r="E296" s="34">
        <v>43433</v>
      </c>
      <c r="F296" s="30" t="s">
        <v>498</v>
      </c>
      <c r="G296" s="2" t="s">
        <v>499</v>
      </c>
      <c r="H296" s="30" t="s">
        <v>500</v>
      </c>
      <c r="I296" s="2">
        <v>7</v>
      </c>
      <c r="J296" s="30">
        <v>25</v>
      </c>
      <c r="K296" s="2">
        <v>2</v>
      </c>
      <c r="L296" s="30">
        <v>1320</v>
      </c>
      <c r="M296" s="2">
        <v>4</v>
      </c>
      <c r="N296" s="14">
        <v>8.3182870370370365E-2</v>
      </c>
      <c r="O296" s="2">
        <f t="shared" si="34"/>
        <v>1.9963888888888888</v>
      </c>
      <c r="P296" s="8">
        <f>VLOOKUP(F296,'SC Data'!F:K,6,FALSE)</f>
        <v>1</v>
      </c>
      <c r="Q296" s="41">
        <f t="shared" si="28"/>
        <v>0</v>
      </c>
      <c r="R296" s="41">
        <f>VLOOKUP(F296,'SC Data'!F:L,7,FALSE)</f>
        <v>1</v>
      </c>
      <c r="S296" s="41">
        <f t="shared" si="33"/>
        <v>0</v>
      </c>
      <c r="T296" s="35">
        <f>SUMIF(Activity!F:F,'Goodsin Data'!F:F,Activity!O:O)</f>
        <v>8.3182870370370379E-2</v>
      </c>
      <c r="U296" s="41">
        <f>SUMIF('Short-Extra'!F:F,'Goodsin Data'!F:F,'Short-Extra'!N:N)</f>
        <v>0</v>
      </c>
      <c r="V296" s="41">
        <f>SUMIF('Short-Extra'!F:F,'Goodsin Data'!F:F,'Short-Extra'!O:O)</f>
        <v>0</v>
      </c>
    </row>
    <row r="297" spans="1:22" x14ac:dyDescent="0.25">
      <c r="A297" s="2">
        <f t="shared" si="29"/>
        <v>2018</v>
      </c>
      <c r="B297" s="2" t="str">
        <f t="shared" si="30"/>
        <v>Nov</v>
      </c>
      <c r="C297" s="2">
        <f t="shared" si="31"/>
        <v>48</v>
      </c>
      <c r="D297" s="2" t="str">
        <f t="shared" si="32"/>
        <v>Thu</v>
      </c>
      <c r="E297" s="34">
        <v>43433</v>
      </c>
      <c r="F297" s="30">
        <v>47660</v>
      </c>
      <c r="G297" s="2" t="s">
        <v>10</v>
      </c>
      <c r="H297" s="30" t="s">
        <v>501</v>
      </c>
      <c r="I297" s="2">
        <v>9</v>
      </c>
      <c r="J297" s="30">
        <v>29</v>
      </c>
      <c r="K297" s="2">
        <v>1</v>
      </c>
      <c r="L297" s="30">
        <v>1008</v>
      </c>
      <c r="M297" s="2">
        <v>4</v>
      </c>
      <c r="N297" s="14">
        <v>1.9166666666666669E-2</v>
      </c>
      <c r="O297" s="2">
        <f t="shared" si="34"/>
        <v>0.46000000000000008</v>
      </c>
      <c r="P297" s="8">
        <f>VLOOKUP(F297,'SC Data'!F:K,6,FALSE)</f>
        <v>1</v>
      </c>
      <c r="Q297" s="41">
        <f t="shared" si="28"/>
        <v>0</v>
      </c>
      <c r="R297" s="41">
        <f>VLOOKUP(F297,'SC Data'!F:L,7,FALSE)</f>
        <v>1</v>
      </c>
      <c r="S297" s="41">
        <f t="shared" si="33"/>
        <v>0</v>
      </c>
      <c r="T297" s="35">
        <f>SUMIF(Activity!F:F,'Goodsin Data'!F:F,Activity!O:O)</f>
        <v>1.9166666666666665E-2</v>
      </c>
      <c r="U297" s="41">
        <f>SUMIF('Short-Extra'!F:F,'Goodsin Data'!F:F,'Short-Extra'!N:N)</f>
        <v>0</v>
      </c>
      <c r="V297" s="41">
        <f>SUMIF('Short-Extra'!F:F,'Goodsin Data'!F:F,'Short-Extra'!O:O)</f>
        <v>0</v>
      </c>
    </row>
    <row r="298" spans="1:22" x14ac:dyDescent="0.25">
      <c r="A298" s="2">
        <f t="shared" si="29"/>
        <v>2018</v>
      </c>
      <c r="B298" s="2" t="str">
        <f t="shared" si="30"/>
        <v>Nov</v>
      </c>
      <c r="C298" s="2">
        <f t="shared" si="31"/>
        <v>48</v>
      </c>
      <c r="D298" s="2" t="str">
        <f t="shared" si="32"/>
        <v>Thu</v>
      </c>
      <c r="E298" s="34">
        <v>43433</v>
      </c>
      <c r="F298" s="30">
        <v>48579</v>
      </c>
      <c r="G298" s="2" t="s">
        <v>211</v>
      </c>
      <c r="H298" s="30" t="s">
        <v>502</v>
      </c>
      <c r="I298" s="2">
        <v>7</v>
      </c>
      <c r="J298" s="30">
        <v>26</v>
      </c>
      <c r="K298" s="2">
        <v>1</v>
      </c>
      <c r="L298" s="30">
        <v>624</v>
      </c>
      <c r="M298" s="2">
        <v>2</v>
      </c>
      <c r="N298" s="14">
        <v>1.9872685185185184E-2</v>
      </c>
      <c r="O298" s="2">
        <f t="shared" si="34"/>
        <v>0.47694444444444439</v>
      </c>
      <c r="P298" s="8">
        <f>VLOOKUP(F298,'SC Data'!F:K,6,FALSE)</f>
        <v>1</v>
      </c>
      <c r="Q298" s="41">
        <f t="shared" si="28"/>
        <v>0</v>
      </c>
      <c r="R298" s="41">
        <f>VLOOKUP(F298,'SC Data'!F:L,7,FALSE)</f>
        <v>1</v>
      </c>
      <c r="S298" s="41">
        <f t="shared" si="33"/>
        <v>0</v>
      </c>
      <c r="T298" s="35">
        <f>SUMIF(Activity!F:F,'Goodsin Data'!F:F,Activity!O:O)</f>
        <v>1.9872685185185188E-2</v>
      </c>
      <c r="U298" s="41">
        <f>SUMIF('Short-Extra'!F:F,'Goodsin Data'!F:F,'Short-Extra'!N:N)</f>
        <v>0</v>
      </c>
      <c r="V298" s="41">
        <f>SUMIF('Short-Extra'!F:F,'Goodsin Data'!F:F,'Short-Extra'!O:O)</f>
        <v>0</v>
      </c>
    </row>
    <row r="299" spans="1:22" x14ac:dyDescent="0.25">
      <c r="A299" s="2">
        <f t="shared" si="29"/>
        <v>2018</v>
      </c>
      <c r="B299" s="2" t="str">
        <f t="shared" si="30"/>
        <v>Nov</v>
      </c>
      <c r="C299" s="2">
        <f t="shared" si="31"/>
        <v>48</v>
      </c>
      <c r="D299" s="2" t="str">
        <f t="shared" si="32"/>
        <v>Thu</v>
      </c>
      <c r="E299" s="34">
        <v>43433</v>
      </c>
      <c r="F299" s="30">
        <v>47620</v>
      </c>
      <c r="G299" s="2" t="s">
        <v>87</v>
      </c>
      <c r="H299" s="30" t="s">
        <v>521</v>
      </c>
      <c r="I299" s="2">
        <v>26</v>
      </c>
      <c r="J299" s="30">
        <v>33</v>
      </c>
      <c r="K299" s="2">
        <v>14</v>
      </c>
      <c r="L299" s="30">
        <v>4855</v>
      </c>
      <c r="M299" s="2">
        <v>9</v>
      </c>
      <c r="N299" s="14">
        <v>1.1596064814814815</v>
      </c>
      <c r="O299" s="2">
        <f t="shared" si="34"/>
        <v>27.830555555555556</v>
      </c>
      <c r="P299" s="8">
        <f>VLOOKUP(F299,'SC Data'!F:K,6,FALSE)</f>
        <v>1</v>
      </c>
      <c r="Q299" s="41">
        <f t="shared" si="28"/>
        <v>0</v>
      </c>
      <c r="R299" s="41">
        <f>VLOOKUP(F299,'SC Data'!F:L,7,FALSE)</f>
        <v>1</v>
      </c>
      <c r="S299" s="41">
        <f t="shared" si="33"/>
        <v>0</v>
      </c>
      <c r="T299" s="35">
        <f>SUMIF(Activity!F:F,'Goodsin Data'!F:F,Activity!O:O)</f>
        <v>1.1596064814814815</v>
      </c>
      <c r="U299" s="41">
        <f>SUMIF('Short-Extra'!F:F,'Goodsin Data'!F:F,'Short-Extra'!N:N)</f>
        <v>0</v>
      </c>
      <c r="V299" s="41">
        <f>SUMIF('Short-Extra'!F:F,'Goodsin Data'!F:F,'Short-Extra'!O:O)</f>
        <v>0</v>
      </c>
    </row>
    <row r="300" spans="1:22" x14ac:dyDescent="0.25">
      <c r="A300" s="2">
        <f t="shared" si="29"/>
        <v>2018</v>
      </c>
      <c r="B300" s="2" t="str">
        <f t="shared" si="30"/>
        <v>Nov</v>
      </c>
      <c r="C300" s="2">
        <f t="shared" si="31"/>
        <v>48</v>
      </c>
      <c r="D300" s="2" t="str">
        <f t="shared" si="32"/>
        <v>Thu</v>
      </c>
      <c r="E300" s="34">
        <v>43433</v>
      </c>
      <c r="F300" s="30">
        <v>47633</v>
      </c>
      <c r="G300" s="2" t="s">
        <v>169</v>
      </c>
      <c r="H300" s="30" t="s">
        <v>522</v>
      </c>
      <c r="I300" s="2">
        <v>1</v>
      </c>
      <c r="J300" s="30">
        <v>1</v>
      </c>
      <c r="K300" s="2">
        <v>1</v>
      </c>
      <c r="L300" s="30">
        <v>100</v>
      </c>
      <c r="M300" s="2">
        <v>2</v>
      </c>
      <c r="N300" s="14">
        <v>4.8194444444444449E-2</v>
      </c>
      <c r="O300" s="2">
        <f t="shared" si="34"/>
        <v>1.1566666666666667</v>
      </c>
      <c r="P300" s="8">
        <f>VLOOKUP(F300,'SC Data'!F:K,6,FALSE)</f>
        <v>1</v>
      </c>
      <c r="Q300" s="41">
        <f t="shared" si="28"/>
        <v>0</v>
      </c>
      <c r="R300" s="41">
        <f>VLOOKUP(F300,'SC Data'!F:L,7,FALSE)</f>
        <v>1</v>
      </c>
      <c r="S300" s="41">
        <f t="shared" si="33"/>
        <v>0</v>
      </c>
      <c r="T300" s="35">
        <f>SUMIF(Activity!F:F,'Goodsin Data'!F:F,Activity!O:O)</f>
        <v>4.8194444444444456E-2</v>
      </c>
      <c r="U300" s="41">
        <f>SUMIF('Short-Extra'!F:F,'Goodsin Data'!F:F,'Short-Extra'!N:N)</f>
        <v>0</v>
      </c>
      <c r="V300" s="41">
        <f>SUMIF('Short-Extra'!F:F,'Goodsin Data'!F:F,'Short-Extra'!O:O)</f>
        <v>0</v>
      </c>
    </row>
    <row r="301" spans="1:22" x14ac:dyDescent="0.25">
      <c r="A301" s="2">
        <f t="shared" si="29"/>
        <v>2018</v>
      </c>
      <c r="B301" s="2" t="str">
        <f t="shared" si="30"/>
        <v>Nov</v>
      </c>
      <c r="C301" s="2">
        <f t="shared" si="31"/>
        <v>48</v>
      </c>
      <c r="D301" s="2" t="str">
        <f t="shared" si="32"/>
        <v>Thu</v>
      </c>
      <c r="E301" s="34">
        <v>43433</v>
      </c>
      <c r="F301" s="30">
        <v>47627</v>
      </c>
      <c r="G301" s="2" t="s">
        <v>45</v>
      </c>
      <c r="H301" s="30" t="s">
        <v>523</v>
      </c>
      <c r="I301" s="2">
        <v>19</v>
      </c>
      <c r="J301" s="30">
        <v>7</v>
      </c>
      <c r="K301" s="2">
        <v>136</v>
      </c>
      <c r="L301" s="30">
        <v>2024</v>
      </c>
      <c r="M301" s="2">
        <v>20</v>
      </c>
      <c r="N301" s="14">
        <v>1.7747916666666668</v>
      </c>
      <c r="O301" s="2">
        <f t="shared" si="34"/>
        <v>42.594999999999999</v>
      </c>
      <c r="P301" s="8">
        <f>VLOOKUP(F301,'SC Data'!F:K,6,FALSE)</f>
        <v>1</v>
      </c>
      <c r="Q301" s="41">
        <f t="shared" si="28"/>
        <v>0</v>
      </c>
      <c r="R301" s="41">
        <f>VLOOKUP(F301,'SC Data'!F:L,7,FALSE)</f>
        <v>1</v>
      </c>
      <c r="S301" s="41">
        <f t="shared" si="33"/>
        <v>0</v>
      </c>
      <c r="T301" s="35">
        <f>SUMIF(Activity!F:F,'Goodsin Data'!F:F,Activity!O:O)</f>
        <v>1.7747916666666668</v>
      </c>
      <c r="U301" s="41">
        <f>SUMIF('Short-Extra'!F:F,'Goodsin Data'!F:F,'Short-Extra'!N:N)</f>
        <v>0</v>
      </c>
      <c r="V301" s="41">
        <f>SUMIF('Short-Extra'!F:F,'Goodsin Data'!F:F,'Short-Extra'!O:O)</f>
        <v>0</v>
      </c>
    </row>
    <row r="302" spans="1:22" x14ac:dyDescent="0.25">
      <c r="A302" s="2">
        <f t="shared" si="29"/>
        <v>2018</v>
      </c>
      <c r="B302" s="2" t="str">
        <f t="shared" si="30"/>
        <v>Nov</v>
      </c>
      <c r="C302" s="2">
        <f t="shared" si="31"/>
        <v>48</v>
      </c>
      <c r="D302" s="2" t="str">
        <f t="shared" si="32"/>
        <v>Thu</v>
      </c>
      <c r="E302" s="34">
        <v>43433</v>
      </c>
      <c r="F302" s="30">
        <v>47629</v>
      </c>
      <c r="G302" s="2" t="s">
        <v>524</v>
      </c>
      <c r="H302" s="30" t="s">
        <v>525</v>
      </c>
      <c r="I302" s="2">
        <v>15</v>
      </c>
      <c r="J302" s="30">
        <v>31</v>
      </c>
      <c r="K302" s="2">
        <v>4</v>
      </c>
      <c r="L302" s="30">
        <v>4176</v>
      </c>
      <c r="M302" s="2">
        <v>2</v>
      </c>
      <c r="N302" s="14">
        <v>7.1759259259259259E-2</v>
      </c>
      <c r="O302" s="2">
        <f t="shared" si="34"/>
        <v>1.7222222222222223</v>
      </c>
      <c r="P302" s="8">
        <f>VLOOKUP(F302,'SC Data'!F:K,6,FALSE)</f>
        <v>1</v>
      </c>
      <c r="Q302" s="41">
        <f t="shared" si="28"/>
        <v>0</v>
      </c>
      <c r="R302" s="41">
        <f>VLOOKUP(F302,'SC Data'!F:L,7,FALSE)</f>
        <v>1</v>
      </c>
      <c r="S302" s="41">
        <f t="shared" si="33"/>
        <v>0</v>
      </c>
      <c r="T302" s="35">
        <f>SUMIF(Activity!F:F,'Goodsin Data'!F:F,Activity!O:O)</f>
        <v>7.1759259259259259E-2</v>
      </c>
      <c r="U302" s="41">
        <f>SUMIF('Short-Extra'!F:F,'Goodsin Data'!F:F,'Short-Extra'!N:N)</f>
        <v>0</v>
      </c>
      <c r="V302" s="41">
        <f>SUMIF('Short-Extra'!F:F,'Goodsin Data'!F:F,'Short-Extra'!O:O)</f>
        <v>0</v>
      </c>
    </row>
    <row r="303" spans="1:22" x14ac:dyDescent="0.25">
      <c r="A303" s="2">
        <f t="shared" si="29"/>
        <v>2018</v>
      </c>
      <c r="B303" s="2" t="str">
        <f t="shared" si="30"/>
        <v>Nov</v>
      </c>
      <c r="C303" s="2">
        <f t="shared" si="31"/>
        <v>48</v>
      </c>
      <c r="D303" s="2" t="str">
        <f t="shared" si="32"/>
        <v>Thu</v>
      </c>
      <c r="E303" s="34">
        <v>43433</v>
      </c>
      <c r="F303" s="30">
        <v>47622</v>
      </c>
      <c r="G303" s="2" t="s">
        <v>526</v>
      </c>
      <c r="H303" s="30" t="s">
        <v>527</v>
      </c>
      <c r="I303" s="2">
        <v>19</v>
      </c>
      <c r="J303" s="30">
        <v>21</v>
      </c>
      <c r="K303" s="2">
        <v>151</v>
      </c>
      <c r="L303" s="30">
        <v>2377</v>
      </c>
      <c r="M303" s="2">
        <v>12</v>
      </c>
      <c r="N303" s="14">
        <v>0.94800925925925927</v>
      </c>
      <c r="O303" s="2">
        <f t="shared" si="34"/>
        <v>22.752222222222223</v>
      </c>
      <c r="P303" s="8">
        <f>VLOOKUP(F303,'SC Data'!F:K,6,FALSE)</f>
        <v>1</v>
      </c>
      <c r="Q303" s="41">
        <f t="shared" si="28"/>
        <v>0</v>
      </c>
      <c r="R303" s="41">
        <f>VLOOKUP(F303,'SC Data'!F:L,7,FALSE)</f>
        <v>1</v>
      </c>
      <c r="S303" s="41">
        <f t="shared" si="33"/>
        <v>0</v>
      </c>
      <c r="T303" s="35">
        <f>SUMIF(Activity!F:F,'Goodsin Data'!F:F,Activity!O:O)</f>
        <v>0.94800925925925927</v>
      </c>
      <c r="U303" s="41">
        <f>SUMIF('Short-Extra'!F:F,'Goodsin Data'!F:F,'Short-Extra'!N:N)</f>
        <v>0</v>
      </c>
      <c r="V303" s="41">
        <f>SUMIF('Short-Extra'!F:F,'Goodsin Data'!F:F,'Short-Extra'!O:O)</f>
        <v>0</v>
      </c>
    </row>
    <row r="304" spans="1:22" x14ac:dyDescent="0.25">
      <c r="A304" s="2">
        <f t="shared" si="29"/>
        <v>2018</v>
      </c>
      <c r="B304" s="2" t="str">
        <f t="shared" si="30"/>
        <v>Nov</v>
      </c>
      <c r="C304" s="2">
        <f t="shared" si="31"/>
        <v>48</v>
      </c>
      <c r="D304" s="2" t="str">
        <f t="shared" si="32"/>
        <v>Thu</v>
      </c>
      <c r="E304" s="34">
        <v>43433</v>
      </c>
      <c r="F304" s="30">
        <v>47661</v>
      </c>
      <c r="G304" s="2" t="s">
        <v>415</v>
      </c>
      <c r="H304" s="30" t="s">
        <v>528</v>
      </c>
      <c r="I304" s="2">
        <v>9</v>
      </c>
      <c r="J304" s="30">
        <v>29</v>
      </c>
      <c r="K304" s="2">
        <v>3</v>
      </c>
      <c r="L304" s="30">
        <v>1178</v>
      </c>
      <c r="M304" s="2">
        <v>2</v>
      </c>
      <c r="N304" s="14">
        <v>4.5613425925925925E-2</v>
      </c>
      <c r="O304" s="2">
        <f t="shared" si="34"/>
        <v>1.0947222222222222</v>
      </c>
      <c r="P304" s="8">
        <f>VLOOKUP(F304,'SC Data'!F:K,6,FALSE)</f>
        <v>1</v>
      </c>
      <c r="Q304" s="41">
        <f t="shared" si="28"/>
        <v>0</v>
      </c>
      <c r="R304" s="41">
        <f>VLOOKUP(F304,'SC Data'!F:L,7,FALSE)</f>
        <v>1</v>
      </c>
      <c r="S304" s="41">
        <f t="shared" si="33"/>
        <v>0</v>
      </c>
      <c r="T304" s="35">
        <f>SUMIF(Activity!F:F,'Goodsin Data'!F:F,Activity!O:O)</f>
        <v>4.5613425925925925E-2</v>
      </c>
      <c r="U304" s="41">
        <f>SUMIF('Short-Extra'!F:F,'Goodsin Data'!F:F,'Short-Extra'!N:N)</f>
        <v>0</v>
      </c>
      <c r="V304" s="41">
        <f>SUMIF('Short-Extra'!F:F,'Goodsin Data'!F:F,'Short-Extra'!O:O)</f>
        <v>0</v>
      </c>
    </row>
    <row r="305" spans="1:22" x14ac:dyDescent="0.25">
      <c r="A305" s="2">
        <f t="shared" si="29"/>
        <v>2018</v>
      </c>
      <c r="B305" s="2" t="str">
        <f t="shared" si="30"/>
        <v>Nov</v>
      </c>
      <c r="C305" s="2">
        <f t="shared" si="31"/>
        <v>48</v>
      </c>
      <c r="D305" s="2" t="str">
        <f t="shared" si="32"/>
        <v>Thu</v>
      </c>
      <c r="E305" s="34">
        <v>43433</v>
      </c>
      <c r="F305" s="30" t="s">
        <v>529</v>
      </c>
      <c r="G305" s="2" t="s">
        <v>530</v>
      </c>
      <c r="H305" s="30" t="s">
        <v>531</v>
      </c>
      <c r="I305" s="2">
        <v>7</v>
      </c>
      <c r="J305" s="30">
        <v>30</v>
      </c>
      <c r="K305" s="2">
        <v>1</v>
      </c>
      <c r="L305" s="30">
        <v>1080</v>
      </c>
      <c r="M305" s="2">
        <v>2</v>
      </c>
      <c r="N305" s="14">
        <v>2.6990740740740742E-2</v>
      </c>
      <c r="O305" s="2">
        <f t="shared" si="34"/>
        <v>0.64777777777777779</v>
      </c>
      <c r="P305" s="8">
        <f>VLOOKUP(F305,'SC Data'!F:K,6,FALSE)</f>
        <v>1</v>
      </c>
      <c r="Q305" s="41">
        <f t="shared" si="28"/>
        <v>0</v>
      </c>
      <c r="R305" s="41">
        <f>VLOOKUP(F305,'SC Data'!F:L,7,FALSE)</f>
        <v>1</v>
      </c>
      <c r="S305" s="41">
        <f t="shared" si="33"/>
        <v>0</v>
      </c>
      <c r="T305" s="35">
        <f>SUMIF(Activity!F:F,'Goodsin Data'!F:F,Activity!O:O)</f>
        <v>2.6990740740740739E-2</v>
      </c>
      <c r="U305" s="41">
        <f>SUMIF('Short-Extra'!F:F,'Goodsin Data'!F:F,'Short-Extra'!N:N)</f>
        <v>0</v>
      </c>
      <c r="V305" s="41">
        <f>SUMIF('Short-Extra'!F:F,'Goodsin Data'!F:F,'Short-Extra'!O:O)</f>
        <v>0</v>
      </c>
    </row>
    <row r="306" spans="1:22" x14ac:dyDescent="0.25">
      <c r="A306" s="2">
        <f t="shared" si="29"/>
        <v>2018</v>
      </c>
      <c r="B306" s="2" t="str">
        <f t="shared" si="30"/>
        <v>Nov</v>
      </c>
      <c r="C306" s="2">
        <f t="shared" si="31"/>
        <v>48</v>
      </c>
      <c r="D306" s="2" t="str">
        <f t="shared" si="32"/>
        <v>Thu</v>
      </c>
      <c r="E306" s="34">
        <v>43433</v>
      </c>
      <c r="F306" s="30">
        <v>38366</v>
      </c>
      <c r="G306" s="2" t="s">
        <v>53</v>
      </c>
      <c r="H306" s="30" t="s">
        <v>532</v>
      </c>
      <c r="I306" s="2">
        <v>15</v>
      </c>
      <c r="J306" s="30">
        <v>23</v>
      </c>
      <c r="K306" s="2">
        <v>7</v>
      </c>
      <c r="L306" s="30">
        <v>2672</v>
      </c>
      <c r="M306" s="2">
        <v>3</v>
      </c>
      <c r="N306" s="14">
        <v>0.14197916666666666</v>
      </c>
      <c r="O306" s="2">
        <f t="shared" si="34"/>
        <v>3.4074999999999998</v>
      </c>
      <c r="P306" s="8">
        <f>VLOOKUP(F306,'SC Data'!F:K,6,FALSE)</f>
        <v>1</v>
      </c>
      <c r="Q306" s="41">
        <f t="shared" si="28"/>
        <v>0</v>
      </c>
      <c r="R306" s="41">
        <f>VLOOKUP(F306,'SC Data'!F:L,7,FALSE)</f>
        <v>1</v>
      </c>
      <c r="S306" s="41">
        <f t="shared" si="33"/>
        <v>0</v>
      </c>
      <c r="T306" s="35">
        <f>SUMIF(Activity!F:F,'Goodsin Data'!F:F,Activity!O:O)</f>
        <v>0.14197916666666668</v>
      </c>
      <c r="U306" s="41">
        <f>SUMIF('Short-Extra'!F:F,'Goodsin Data'!F:F,'Short-Extra'!N:N)</f>
        <v>1</v>
      </c>
      <c r="V306" s="41">
        <f>SUMIF('Short-Extra'!F:F,'Goodsin Data'!F:F,'Short-Extra'!O:O)</f>
        <v>1</v>
      </c>
    </row>
    <row r="307" spans="1:22" x14ac:dyDescent="0.25">
      <c r="A307" s="2">
        <f t="shared" si="29"/>
        <v>2018</v>
      </c>
      <c r="B307" s="2" t="str">
        <f t="shared" si="30"/>
        <v>Nov</v>
      </c>
      <c r="C307" s="2">
        <f t="shared" si="31"/>
        <v>48</v>
      </c>
      <c r="D307" s="2" t="str">
        <f t="shared" si="32"/>
        <v>Thu</v>
      </c>
      <c r="E307" s="34">
        <v>43433</v>
      </c>
      <c r="F307" s="30">
        <v>50544</v>
      </c>
      <c r="G307" s="2" t="s">
        <v>533</v>
      </c>
      <c r="H307" s="30" t="s">
        <v>534</v>
      </c>
      <c r="I307" s="2">
        <v>4</v>
      </c>
      <c r="J307" s="30">
        <v>2</v>
      </c>
      <c r="K307" s="2">
        <v>26</v>
      </c>
      <c r="L307" s="30">
        <v>457</v>
      </c>
      <c r="M307" s="2">
        <v>3</v>
      </c>
      <c r="N307" s="14">
        <v>0.15328703703703703</v>
      </c>
      <c r="O307" s="2">
        <f t="shared" si="34"/>
        <v>3.6788888888888884</v>
      </c>
      <c r="P307" s="8">
        <f>VLOOKUP(F307,'SC Data'!F:K,6,FALSE)</f>
        <v>1</v>
      </c>
      <c r="Q307" s="41">
        <f t="shared" si="28"/>
        <v>0</v>
      </c>
      <c r="R307" s="41">
        <f>VLOOKUP(F307,'SC Data'!F:L,7,FALSE)</f>
        <v>1</v>
      </c>
      <c r="S307" s="41">
        <f t="shared" si="33"/>
        <v>0</v>
      </c>
      <c r="T307" s="35">
        <f>SUMIF(Activity!F:F,'Goodsin Data'!F:F,Activity!O:O)</f>
        <v>0.15328703703703703</v>
      </c>
      <c r="U307" s="41">
        <f>SUMIF('Short-Extra'!F:F,'Goodsin Data'!F:F,'Short-Extra'!N:N)</f>
        <v>0</v>
      </c>
      <c r="V307" s="41">
        <f>SUMIF('Short-Extra'!F:F,'Goodsin Data'!F:F,'Short-Extra'!O:O)</f>
        <v>0</v>
      </c>
    </row>
    <row r="308" spans="1:22" x14ac:dyDescent="0.25">
      <c r="A308" s="2">
        <f t="shared" si="29"/>
        <v>2018</v>
      </c>
      <c r="B308" s="2" t="str">
        <f t="shared" si="30"/>
        <v>Nov</v>
      </c>
      <c r="C308" s="2">
        <f t="shared" si="31"/>
        <v>48</v>
      </c>
      <c r="D308" s="2" t="str">
        <f t="shared" si="32"/>
        <v>Thu</v>
      </c>
      <c r="E308" s="34">
        <v>43433</v>
      </c>
      <c r="F308" s="30">
        <v>47630</v>
      </c>
      <c r="G308" s="2" t="s">
        <v>31</v>
      </c>
      <c r="H308" s="30" t="s">
        <v>535</v>
      </c>
      <c r="I308" s="2">
        <v>3</v>
      </c>
      <c r="J308" s="30">
        <v>10</v>
      </c>
      <c r="K308" s="2">
        <v>9</v>
      </c>
      <c r="L308" s="30">
        <v>106</v>
      </c>
      <c r="M308" s="2">
        <v>5</v>
      </c>
      <c r="N308" s="14">
        <v>0.17179398148148148</v>
      </c>
      <c r="O308" s="2">
        <f t="shared" si="34"/>
        <v>4.1230555555555553</v>
      </c>
      <c r="P308" s="8">
        <f>VLOOKUP(F308,'SC Data'!F:K,6,FALSE)</f>
        <v>0</v>
      </c>
      <c r="Q308" s="41">
        <f t="shared" si="28"/>
        <v>1</v>
      </c>
      <c r="R308" s="41">
        <f>VLOOKUP(F308,'SC Data'!F:L,7,FALSE)</f>
        <v>0</v>
      </c>
      <c r="S308" s="41">
        <f t="shared" si="33"/>
        <v>1</v>
      </c>
      <c r="T308" s="35">
        <f>SUMIF(Activity!F:F,'Goodsin Data'!F:F,Activity!O:O)</f>
        <v>0.17179398148148148</v>
      </c>
      <c r="U308" s="41">
        <f>SUMIF('Short-Extra'!F:F,'Goodsin Data'!F:F,'Short-Extra'!N:N)</f>
        <v>0</v>
      </c>
      <c r="V308" s="41">
        <f>SUMIF('Short-Extra'!F:F,'Goodsin Data'!F:F,'Short-Extra'!O:O)</f>
        <v>0</v>
      </c>
    </row>
    <row r="309" spans="1:22" x14ac:dyDescent="0.25">
      <c r="A309" s="2">
        <f t="shared" si="29"/>
        <v>2018</v>
      </c>
      <c r="B309" s="2" t="str">
        <f t="shared" si="30"/>
        <v>Nov</v>
      </c>
      <c r="C309" s="2">
        <f t="shared" si="31"/>
        <v>48</v>
      </c>
      <c r="D309" s="2" t="str">
        <f t="shared" si="32"/>
        <v>Thu</v>
      </c>
      <c r="E309" s="34">
        <v>43433</v>
      </c>
      <c r="F309" s="30" t="s">
        <v>536</v>
      </c>
      <c r="G309" s="2" t="s">
        <v>537</v>
      </c>
      <c r="H309" s="30" t="s">
        <v>538</v>
      </c>
      <c r="I309" s="2">
        <v>9</v>
      </c>
      <c r="J309" s="30">
        <v>28</v>
      </c>
      <c r="K309" s="2">
        <v>1</v>
      </c>
      <c r="L309" s="30">
        <v>2016</v>
      </c>
      <c r="M309" s="2">
        <v>1</v>
      </c>
      <c r="N309" s="14">
        <v>3.1944444444444449E-2</v>
      </c>
      <c r="O309" s="2">
        <f t="shared" si="34"/>
        <v>0.76666666666666683</v>
      </c>
      <c r="P309" s="8">
        <f>VLOOKUP(F309,'SC Data'!F:K,6,FALSE)</f>
        <v>1</v>
      </c>
      <c r="Q309" s="41">
        <f t="shared" si="28"/>
        <v>0</v>
      </c>
      <c r="R309" s="41">
        <f>VLOOKUP(F309,'SC Data'!F:L,7,FALSE)</f>
        <v>1</v>
      </c>
      <c r="S309" s="41">
        <f t="shared" si="33"/>
        <v>0</v>
      </c>
      <c r="T309" s="35">
        <f>SUMIF(Activity!F:F,'Goodsin Data'!F:F,Activity!O:O)</f>
        <v>3.1944444444444449E-2</v>
      </c>
      <c r="U309" s="41">
        <f>SUMIF('Short-Extra'!F:F,'Goodsin Data'!F:F,'Short-Extra'!N:N)</f>
        <v>0</v>
      </c>
      <c r="V309" s="41">
        <f>SUMIF('Short-Extra'!F:F,'Goodsin Data'!F:F,'Short-Extra'!O:O)</f>
        <v>0</v>
      </c>
    </row>
    <row r="310" spans="1:22" x14ac:dyDescent="0.25">
      <c r="A310" s="2">
        <f t="shared" si="29"/>
        <v>2018</v>
      </c>
      <c r="B310" s="2" t="str">
        <f t="shared" si="30"/>
        <v>Nov</v>
      </c>
      <c r="C310" s="2">
        <f t="shared" si="31"/>
        <v>48</v>
      </c>
      <c r="D310" s="2" t="str">
        <f t="shared" si="32"/>
        <v>Thu</v>
      </c>
      <c r="E310" s="34">
        <v>43433</v>
      </c>
      <c r="F310" s="30" t="s">
        <v>539</v>
      </c>
      <c r="G310" s="2" t="s">
        <v>540</v>
      </c>
      <c r="H310" s="30" t="s">
        <v>541</v>
      </c>
      <c r="I310" s="2">
        <v>52</v>
      </c>
      <c r="J310" s="30">
        <v>33</v>
      </c>
      <c r="K310" s="2">
        <v>65</v>
      </c>
      <c r="L310" s="30">
        <v>16378</v>
      </c>
      <c r="M310" s="2">
        <v>14</v>
      </c>
      <c r="N310" s="14">
        <v>2.319212962962963</v>
      </c>
      <c r="O310" s="2">
        <f t="shared" si="34"/>
        <v>55.661111111111111</v>
      </c>
      <c r="P310" s="8">
        <f>VLOOKUP(F310,'SC Data'!F:K,6,FALSE)</f>
        <v>0</v>
      </c>
      <c r="Q310" s="41">
        <f t="shared" si="28"/>
        <v>1</v>
      </c>
      <c r="R310" s="41">
        <f>VLOOKUP(F310,'SC Data'!F:L,7,FALSE)</f>
        <v>1</v>
      </c>
      <c r="S310" s="41">
        <f t="shared" si="33"/>
        <v>0</v>
      </c>
      <c r="T310" s="35">
        <f>SUMIF(Activity!F:F,'Goodsin Data'!F:F,Activity!O:O)</f>
        <v>2.319212962962963</v>
      </c>
      <c r="U310" s="41">
        <f>SUMIF('Short-Extra'!F:F,'Goodsin Data'!F:F,'Short-Extra'!N:N)</f>
        <v>0</v>
      </c>
      <c r="V310" s="41">
        <f>SUMIF('Short-Extra'!F:F,'Goodsin Data'!F:F,'Short-Extra'!O:O)</f>
        <v>0</v>
      </c>
    </row>
    <row r="311" spans="1:22" x14ac:dyDescent="0.25">
      <c r="A311" s="2">
        <f t="shared" si="29"/>
        <v>2018</v>
      </c>
      <c r="B311" s="2" t="str">
        <f t="shared" si="30"/>
        <v>Nov</v>
      </c>
      <c r="C311" s="2">
        <f t="shared" si="31"/>
        <v>48</v>
      </c>
      <c r="D311" s="2" t="str">
        <f t="shared" si="32"/>
        <v>Thu</v>
      </c>
      <c r="E311" s="34">
        <v>43433</v>
      </c>
      <c r="F311" s="30">
        <v>50543</v>
      </c>
      <c r="G311" s="2" t="s">
        <v>542</v>
      </c>
      <c r="H311" s="30" t="s">
        <v>543</v>
      </c>
      <c r="I311" s="2">
        <v>20</v>
      </c>
      <c r="J311" s="30">
        <v>6</v>
      </c>
      <c r="K311" s="2">
        <v>100</v>
      </c>
      <c r="L311" s="30">
        <v>3022</v>
      </c>
      <c r="M311" s="2">
        <v>5</v>
      </c>
      <c r="N311" s="14">
        <v>0.75306712962962974</v>
      </c>
      <c r="O311" s="2">
        <f t="shared" si="34"/>
        <v>18.073611111111113</v>
      </c>
      <c r="P311" s="8">
        <f>VLOOKUP(F311,'SC Data'!F:K,6,FALSE)</f>
        <v>1</v>
      </c>
      <c r="Q311" s="41">
        <f t="shared" si="28"/>
        <v>0</v>
      </c>
      <c r="R311" s="41">
        <f>VLOOKUP(F311,'SC Data'!F:L,7,FALSE)</f>
        <v>1</v>
      </c>
      <c r="S311" s="41">
        <f t="shared" si="33"/>
        <v>0</v>
      </c>
      <c r="T311" s="35">
        <f>SUMIF(Activity!F:F,'Goodsin Data'!F:F,Activity!O:O)</f>
        <v>0.75306712962962963</v>
      </c>
      <c r="U311" s="41">
        <f>SUMIF('Short-Extra'!F:F,'Goodsin Data'!F:F,'Short-Extra'!N:N)</f>
        <v>1</v>
      </c>
      <c r="V311" s="41">
        <f>SUMIF('Short-Extra'!F:F,'Goodsin Data'!F:F,'Short-Extra'!O:O)</f>
        <v>0</v>
      </c>
    </row>
    <row r="312" spans="1:22" x14ac:dyDescent="0.25">
      <c r="A312" s="2">
        <f t="shared" si="29"/>
        <v>2018</v>
      </c>
      <c r="B312" s="2" t="str">
        <f t="shared" si="30"/>
        <v>Nov</v>
      </c>
      <c r="C312" s="2">
        <f t="shared" si="31"/>
        <v>48</v>
      </c>
      <c r="D312" s="2" t="str">
        <f t="shared" si="32"/>
        <v>Thu</v>
      </c>
      <c r="E312" s="34">
        <v>43433</v>
      </c>
      <c r="F312" s="30">
        <v>49291</v>
      </c>
      <c r="G312" s="2" t="s">
        <v>484</v>
      </c>
      <c r="H312" s="30" t="s">
        <v>544</v>
      </c>
      <c r="I312" s="2">
        <v>1</v>
      </c>
      <c r="J312" s="30">
        <v>2</v>
      </c>
      <c r="K312" s="2">
        <v>1</v>
      </c>
      <c r="L312" s="30">
        <v>50</v>
      </c>
      <c r="M312" s="2">
        <v>3</v>
      </c>
      <c r="N312" s="14">
        <v>3.4837962962962959E-2</v>
      </c>
      <c r="O312" s="2">
        <f t="shared" si="34"/>
        <v>0.83611111111111103</v>
      </c>
      <c r="P312" s="8">
        <f>VLOOKUP(F312,'SC Data'!F:K,6,FALSE)</f>
        <v>1</v>
      </c>
      <c r="Q312" s="41">
        <f t="shared" si="28"/>
        <v>0</v>
      </c>
      <c r="R312" s="41">
        <f>VLOOKUP(F312,'SC Data'!F:L,7,FALSE)</f>
        <v>1</v>
      </c>
      <c r="S312" s="41">
        <f t="shared" si="33"/>
        <v>0</v>
      </c>
      <c r="T312" s="35">
        <f>SUMIF(Activity!F:F,'Goodsin Data'!F:F,Activity!O:O)</f>
        <v>3.4837962962962966E-2</v>
      </c>
      <c r="U312" s="41">
        <f>SUMIF('Short-Extra'!F:F,'Goodsin Data'!F:F,'Short-Extra'!N:N)</f>
        <v>0</v>
      </c>
      <c r="V312" s="41">
        <f>SUMIF('Short-Extra'!F:F,'Goodsin Data'!F:F,'Short-Extra'!O:O)</f>
        <v>0</v>
      </c>
    </row>
    <row r="313" spans="1:22" x14ac:dyDescent="0.25">
      <c r="A313" s="2">
        <f t="shared" si="29"/>
        <v>2018</v>
      </c>
      <c r="B313" s="2" t="str">
        <f t="shared" si="30"/>
        <v>Nov</v>
      </c>
      <c r="C313" s="2">
        <f t="shared" si="31"/>
        <v>48</v>
      </c>
      <c r="D313" s="2" t="str">
        <f t="shared" si="32"/>
        <v>Thu</v>
      </c>
      <c r="E313" s="34">
        <v>43433</v>
      </c>
      <c r="F313" s="30">
        <v>50545</v>
      </c>
      <c r="G313" s="2" t="s">
        <v>545</v>
      </c>
      <c r="H313" s="30" t="s">
        <v>546</v>
      </c>
      <c r="I313" s="2">
        <v>3</v>
      </c>
      <c r="J313" s="30">
        <v>1</v>
      </c>
      <c r="K313" s="2">
        <v>30</v>
      </c>
      <c r="L313" s="30">
        <v>242</v>
      </c>
      <c r="M313" s="2">
        <v>3</v>
      </c>
      <c r="N313" s="14">
        <v>7.3657407407407408E-2</v>
      </c>
      <c r="O313" s="2">
        <f t="shared" si="34"/>
        <v>1.7677777777777779</v>
      </c>
      <c r="P313" s="8">
        <f>VLOOKUP(F313,'SC Data'!F:K,6,FALSE)</f>
        <v>1</v>
      </c>
      <c r="Q313" s="41">
        <f t="shared" si="28"/>
        <v>0</v>
      </c>
      <c r="R313" s="41">
        <f>VLOOKUP(F313,'SC Data'!F:L,7,FALSE)</f>
        <v>1</v>
      </c>
      <c r="S313" s="41">
        <f t="shared" si="33"/>
        <v>0</v>
      </c>
      <c r="T313" s="35">
        <f>SUMIF(Activity!F:F,'Goodsin Data'!F:F,Activity!O:O)</f>
        <v>7.3657407407407408E-2</v>
      </c>
      <c r="U313" s="41">
        <f>SUMIF('Short-Extra'!F:F,'Goodsin Data'!F:F,'Short-Extra'!N:N)</f>
        <v>0</v>
      </c>
      <c r="V313" s="41">
        <f>SUMIF('Short-Extra'!F:F,'Goodsin Data'!F:F,'Short-Extra'!O:O)</f>
        <v>0</v>
      </c>
    </row>
    <row r="314" spans="1:22" x14ac:dyDescent="0.25">
      <c r="A314" s="2">
        <f t="shared" si="29"/>
        <v>2018</v>
      </c>
      <c r="B314" s="2" t="str">
        <f t="shared" si="30"/>
        <v>Nov</v>
      </c>
      <c r="C314" s="2">
        <f t="shared" si="31"/>
        <v>48</v>
      </c>
      <c r="D314" s="2" t="str">
        <f t="shared" si="32"/>
        <v>Thu</v>
      </c>
      <c r="E314" s="34">
        <v>43433</v>
      </c>
      <c r="F314" s="30" t="s">
        <v>547</v>
      </c>
      <c r="G314" s="2" t="s">
        <v>548</v>
      </c>
      <c r="H314" s="30" t="s">
        <v>549</v>
      </c>
      <c r="I314" s="2">
        <v>7</v>
      </c>
      <c r="J314" s="30">
        <v>29</v>
      </c>
      <c r="K314" s="2">
        <v>1</v>
      </c>
      <c r="L314" s="30">
        <v>1218</v>
      </c>
      <c r="M314" s="2">
        <v>6</v>
      </c>
      <c r="N314" s="14">
        <v>0.24600694444444446</v>
      </c>
      <c r="O314" s="2">
        <f t="shared" si="34"/>
        <v>5.9041666666666668</v>
      </c>
      <c r="P314" s="8">
        <f>VLOOKUP(F314,'SC Data'!F:K,6,FALSE)</f>
        <v>1</v>
      </c>
      <c r="Q314" s="41">
        <f t="shared" si="28"/>
        <v>0</v>
      </c>
      <c r="R314" s="41">
        <f>VLOOKUP(F314,'SC Data'!F:L,7,FALSE)</f>
        <v>1</v>
      </c>
      <c r="S314" s="41">
        <f t="shared" si="33"/>
        <v>0</v>
      </c>
      <c r="T314" s="35">
        <f>SUMIF(Activity!F:F,'Goodsin Data'!F:F,Activity!O:O)</f>
        <v>0.24600694444444443</v>
      </c>
      <c r="U314" s="41">
        <f>SUMIF('Short-Extra'!F:F,'Goodsin Data'!F:F,'Short-Extra'!N:N)</f>
        <v>0</v>
      </c>
      <c r="V314" s="41">
        <f>SUMIF('Short-Extra'!F:F,'Goodsin Data'!F:F,'Short-Extra'!O:O)</f>
        <v>0</v>
      </c>
    </row>
    <row r="315" spans="1:22" x14ac:dyDescent="0.25">
      <c r="A315" s="2">
        <f t="shared" si="29"/>
        <v>2018</v>
      </c>
      <c r="B315" s="2" t="str">
        <f t="shared" si="30"/>
        <v>Nov</v>
      </c>
      <c r="C315" s="2">
        <f t="shared" si="31"/>
        <v>48</v>
      </c>
      <c r="D315" s="2" t="str">
        <f t="shared" si="32"/>
        <v>Thu</v>
      </c>
      <c r="E315" s="34">
        <v>43433</v>
      </c>
      <c r="F315" s="30">
        <v>50505</v>
      </c>
      <c r="G315" s="2" t="s">
        <v>550</v>
      </c>
      <c r="H315" s="30" t="s">
        <v>551</v>
      </c>
      <c r="I315" s="2">
        <v>1</v>
      </c>
      <c r="J315" s="30">
        <v>2</v>
      </c>
      <c r="K315" s="2">
        <v>21</v>
      </c>
      <c r="L315" s="30">
        <v>108</v>
      </c>
      <c r="M315" s="2">
        <v>3</v>
      </c>
      <c r="N315" s="14">
        <v>0.11045138888888889</v>
      </c>
      <c r="O315" s="2">
        <f t="shared" si="34"/>
        <v>2.6508333333333334</v>
      </c>
      <c r="P315" s="8">
        <f>VLOOKUP(F315,'SC Data'!F:K,6,FALSE)</f>
        <v>1</v>
      </c>
      <c r="Q315" s="41">
        <f t="shared" si="28"/>
        <v>0</v>
      </c>
      <c r="R315" s="41">
        <f>VLOOKUP(F315,'SC Data'!F:L,7,FALSE)</f>
        <v>1</v>
      </c>
      <c r="S315" s="41">
        <f t="shared" si="33"/>
        <v>0</v>
      </c>
      <c r="T315" s="35">
        <f>SUMIF(Activity!F:F,'Goodsin Data'!F:F,Activity!O:O)</f>
        <v>0.11045138888888889</v>
      </c>
      <c r="U315" s="41">
        <f>SUMIF('Short-Extra'!F:F,'Goodsin Data'!F:F,'Short-Extra'!N:N)</f>
        <v>1</v>
      </c>
      <c r="V315" s="41">
        <f>SUMIF('Short-Extra'!F:F,'Goodsin Data'!F:F,'Short-Extra'!O:O)</f>
        <v>1</v>
      </c>
    </row>
    <row r="316" spans="1:22" x14ac:dyDescent="0.25">
      <c r="A316" s="2">
        <f t="shared" si="29"/>
        <v>2018</v>
      </c>
      <c r="B316" s="2" t="str">
        <f t="shared" si="30"/>
        <v>Nov</v>
      </c>
      <c r="C316" s="2">
        <f t="shared" si="31"/>
        <v>48</v>
      </c>
      <c r="D316" s="2" t="str">
        <f t="shared" si="32"/>
        <v>Thu</v>
      </c>
      <c r="E316" s="34">
        <v>43433</v>
      </c>
      <c r="F316" s="30">
        <v>50470</v>
      </c>
      <c r="G316" s="2" t="s">
        <v>552</v>
      </c>
      <c r="H316" s="30" t="s">
        <v>553</v>
      </c>
      <c r="I316" s="2">
        <v>9</v>
      </c>
      <c r="J316" s="30">
        <v>1</v>
      </c>
      <c r="K316" s="2">
        <v>44</v>
      </c>
      <c r="L316" s="30">
        <v>1504</v>
      </c>
      <c r="M316" s="2">
        <v>5</v>
      </c>
      <c r="N316" s="14">
        <v>0.34782407407407406</v>
      </c>
      <c r="O316" s="2">
        <f t="shared" si="34"/>
        <v>8.3477777777777771</v>
      </c>
      <c r="P316" s="8">
        <f>VLOOKUP(F316,'SC Data'!F:K,6,FALSE)</f>
        <v>1</v>
      </c>
      <c r="Q316" s="41">
        <f t="shared" si="28"/>
        <v>0</v>
      </c>
      <c r="R316" s="41">
        <f>VLOOKUP(F316,'SC Data'!F:L,7,FALSE)</f>
        <v>1</v>
      </c>
      <c r="S316" s="41">
        <f t="shared" si="33"/>
        <v>0</v>
      </c>
      <c r="T316" s="35">
        <f>SUMIF(Activity!F:F,'Goodsin Data'!F:F,Activity!O:O)</f>
        <v>0.34782407407407406</v>
      </c>
      <c r="U316" s="41">
        <f>SUMIF('Short-Extra'!F:F,'Goodsin Data'!F:F,'Short-Extra'!N:N)</f>
        <v>1</v>
      </c>
      <c r="V316" s="41">
        <f>SUMIF('Short-Extra'!F:F,'Goodsin Data'!F:F,'Short-Extra'!O:O)</f>
        <v>0</v>
      </c>
    </row>
    <row r="317" spans="1:22" x14ac:dyDescent="0.25">
      <c r="A317" s="2">
        <f t="shared" si="29"/>
        <v>2018</v>
      </c>
      <c r="B317" s="2" t="str">
        <f t="shared" si="30"/>
        <v>Nov</v>
      </c>
      <c r="C317" s="2">
        <f t="shared" si="31"/>
        <v>48</v>
      </c>
      <c r="D317" s="2" t="str">
        <f t="shared" si="32"/>
        <v>Thu</v>
      </c>
      <c r="E317" s="34">
        <v>43433</v>
      </c>
      <c r="F317" s="30" t="s">
        <v>554</v>
      </c>
      <c r="G317" s="2" t="s">
        <v>555</v>
      </c>
      <c r="H317" s="30" t="s">
        <v>556</v>
      </c>
      <c r="I317" s="2">
        <v>8</v>
      </c>
      <c r="J317" s="30">
        <v>30</v>
      </c>
      <c r="K317" s="2">
        <v>2</v>
      </c>
      <c r="L317" s="30">
        <v>1224</v>
      </c>
      <c r="M317" s="2">
        <v>4</v>
      </c>
      <c r="N317" s="14">
        <v>0.18592592592592594</v>
      </c>
      <c r="O317" s="2">
        <f t="shared" si="34"/>
        <v>4.4622222222222225</v>
      </c>
      <c r="P317" s="8">
        <f>VLOOKUP(F317,'SC Data'!F:K,6,FALSE)</f>
        <v>1</v>
      </c>
      <c r="Q317" s="41">
        <f t="shared" si="28"/>
        <v>0</v>
      </c>
      <c r="R317" s="41">
        <f>VLOOKUP(F317,'SC Data'!F:L,7,FALSE)</f>
        <v>1</v>
      </c>
      <c r="S317" s="41">
        <f t="shared" si="33"/>
        <v>0</v>
      </c>
      <c r="T317" s="35">
        <f>SUMIF(Activity!F:F,'Goodsin Data'!F:F,Activity!O:O)</f>
        <v>0.18592592592592591</v>
      </c>
      <c r="U317" s="41">
        <f>SUMIF('Short-Extra'!F:F,'Goodsin Data'!F:F,'Short-Extra'!N:N)</f>
        <v>0</v>
      </c>
      <c r="V317" s="41">
        <f>SUMIF('Short-Extra'!F:F,'Goodsin Data'!F:F,'Short-Extra'!O:O)</f>
        <v>0</v>
      </c>
    </row>
    <row r="318" spans="1:22" x14ac:dyDescent="0.25">
      <c r="A318" s="2">
        <f t="shared" si="29"/>
        <v>2018</v>
      </c>
      <c r="B318" s="2" t="str">
        <f t="shared" si="30"/>
        <v>Nov</v>
      </c>
      <c r="C318" s="2">
        <f t="shared" si="31"/>
        <v>48</v>
      </c>
      <c r="D318" s="2" t="str">
        <f t="shared" si="32"/>
        <v>Thu</v>
      </c>
      <c r="E318" s="34">
        <v>43433</v>
      </c>
      <c r="F318" s="30">
        <v>47649</v>
      </c>
      <c r="G318" s="2" t="s">
        <v>557</v>
      </c>
      <c r="H318" s="30" t="s">
        <v>558</v>
      </c>
      <c r="I318" s="2">
        <v>6</v>
      </c>
      <c r="J318" s="30">
        <v>0</v>
      </c>
      <c r="K318" s="2">
        <v>24</v>
      </c>
      <c r="L318" s="30">
        <v>1189</v>
      </c>
      <c r="M318" s="2">
        <v>2</v>
      </c>
      <c r="N318" s="14">
        <v>0.19494212962962965</v>
      </c>
      <c r="O318" s="2">
        <f t="shared" si="34"/>
        <v>4.6786111111111115</v>
      </c>
      <c r="P318" s="8">
        <f>VLOOKUP(F318,'SC Data'!F:K,6,FALSE)</f>
        <v>1</v>
      </c>
      <c r="Q318" s="41">
        <f t="shared" si="28"/>
        <v>0</v>
      </c>
      <c r="R318" s="41">
        <f>VLOOKUP(F318,'SC Data'!F:L,7,FALSE)</f>
        <v>1</v>
      </c>
      <c r="S318" s="41">
        <f t="shared" si="33"/>
        <v>0</v>
      </c>
      <c r="T318" s="35">
        <f>SUMIF(Activity!F:F,'Goodsin Data'!F:F,Activity!O:O)</f>
        <v>0.19494212962962965</v>
      </c>
      <c r="U318" s="41">
        <f>SUMIF('Short-Extra'!F:F,'Goodsin Data'!F:F,'Short-Extra'!N:N)</f>
        <v>2</v>
      </c>
      <c r="V318" s="41">
        <f>SUMIF('Short-Extra'!F:F,'Goodsin Data'!F:F,'Short-Extra'!O:O)</f>
        <v>0</v>
      </c>
    </row>
    <row r="319" spans="1:22" x14ac:dyDescent="0.25">
      <c r="A319" s="2">
        <f t="shared" si="29"/>
        <v>2018</v>
      </c>
      <c r="B319" s="2" t="str">
        <f t="shared" si="30"/>
        <v>Nov</v>
      </c>
      <c r="C319" s="2">
        <f t="shared" si="31"/>
        <v>48</v>
      </c>
      <c r="D319" s="2" t="str">
        <f t="shared" si="32"/>
        <v>Thu</v>
      </c>
      <c r="E319" s="34">
        <v>43433</v>
      </c>
      <c r="F319" s="30">
        <v>47618</v>
      </c>
      <c r="G319" s="2" t="s">
        <v>310</v>
      </c>
      <c r="H319" s="30" t="s">
        <v>559</v>
      </c>
      <c r="I319" s="2">
        <v>27</v>
      </c>
      <c r="J319" s="30">
        <v>31</v>
      </c>
      <c r="K319" s="2">
        <v>42</v>
      </c>
      <c r="L319" s="30">
        <v>6002</v>
      </c>
      <c r="M319" s="2">
        <v>3</v>
      </c>
      <c r="N319" s="14">
        <v>0.43425925925925929</v>
      </c>
      <c r="O319" s="2">
        <f t="shared" si="34"/>
        <v>10.422222222222222</v>
      </c>
      <c r="P319" s="8">
        <f>VLOOKUP(F319,'SC Data'!F:K,6,FALSE)</f>
        <v>1</v>
      </c>
      <c r="Q319" s="41">
        <f t="shared" si="28"/>
        <v>0</v>
      </c>
      <c r="R319" s="41">
        <f>VLOOKUP(F319,'SC Data'!F:L,7,FALSE)</f>
        <v>1</v>
      </c>
      <c r="S319" s="41">
        <f t="shared" si="33"/>
        <v>0</v>
      </c>
      <c r="T319" s="35">
        <f>SUMIF(Activity!F:F,'Goodsin Data'!F:F,Activity!O:O)</f>
        <v>0.43425925925925923</v>
      </c>
      <c r="U319" s="41">
        <f>SUMIF('Short-Extra'!F:F,'Goodsin Data'!F:F,'Short-Extra'!N:N)</f>
        <v>0</v>
      </c>
      <c r="V319" s="41">
        <f>SUMIF('Short-Extra'!F:F,'Goodsin Data'!F:F,'Short-Extra'!O:O)</f>
        <v>0</v>
      </c>
    </row>
    <row r="320" spans="1:22" x14ac:dyDescent="0.25">
      <c r="A320" s="2">
        <f t="shared" si="29"/>
        <v>2018</v>
      </c>
      <c r="B320" s="2" t="str">
        <f t="shared" si="30"/>
        <v>Nov</v>
      </c>
      <c r="C320" s="2">
        <f t="shared" si="31"/>
        <v>48</v>
      </c>
      <c r="D320" s="2" t="str">
        <f t="shared" si="32"/>
        <v>Thu</v>
      </c>
      <c r="E320" s="34">
        <v>43433</v>
      </c>
      <c r="F320" s="30">
        <v>49210</v>
      </c>
      <c r="G320" s="2" t="s">
        <v>560</v>
      </c>
      <c r="H320" s="30" t="s">
        <v>561</v>
      </c>
      <c r="I320" s="2">
        <v>1</v>
      </c>
      <c r="J320" s="30">
        <v>1</v>
      </c>
      <c r="K320" s="2">
        <v>6</v>
      </c>
      <c r="L320" s="30">
        <v>135</v>
      </c>
      <c r="M320" s="2">
        <v>3</v>
      </c>
      <c r="N320" s="14">
        <v>0.10688657407407408</v>
      </c>
      <c r="O320" s="2">
        <f t="shared" si="34"/>
        <v>2.5652777777777778</v>
      </c>
      <c r="P320" s="8">
        <f>VLOOKUP(F320,'SC Data'!F:K,6,FALSE)</f>
        <v>1</v>
      </c>
      <c r="Q320" s="41">
        <f t="shared" si="28"/>
        <v>0</v>
      </c>
      <c r="R320" s="41">
        <f>VLOOKUP(F320,'SC Data'!F:L,7,FALSE)</f>
        <v>1</v>
      </c>
      <c r="S320" s="41">
        <f t="shared" si="33"/>
        <v>0</v>
      </c>
      <c r="T320" s="35">
        <f>SUMIF(Activity!F:F,'Goodsin Data'!F:F,Activity!O:O)</f>
        <v>0.10688657407407406</v>
      </c>
      <c r="U320" s="41">
        <f>SUMIF('Short-Extra'!F:F,'Goodsin Data'!F:F,'Short-Extra'!N:N)</f>
        <v>2</v>
      </c>
      <c r="V320" s="41">
        <f>SUMIF('Short-Extra'!F:F,'Goodsin Data'!F:F,'Short-Extra'!O:O)</f>
        <v>2</v>
      </c>
    </row>
    <row r="321" spans="1:22" x14ac:dyDescent="0.25">
      <c r="A321" s="2">
        <f t="shared" si="29"/>
        <v>2018</v>
      </c>
      <c r="B321" s="2" t="str">
        <f t="shared" si="30"/>
        <v>Nov</v>
      </c>
      <c r="C321" s="2">
        <f t="shared" si="31"/>
        <v>48</v>
      </c>
      <c r="D321" s="2" t="str">
        <f t="shared" si="32"/>
        <v>Thu</v>
      </c>
      <c r="E321" s="34">
        <v>43433</v>
      </c>
      <c r="F321" s="30" t="s">
        <v>562</v>
      </c>
      <c r="G321" s="2" t="s">
        <v>563</v>
      </c>
      <c r="H321" s="30" t="s">
        <v>564</v>
      </c>
      <c r="I321" s="2">
        <v>31</v>
      </c>
      <c r="J321" s="30">
        <v>28</v>
      </c>
      <c r="K321" s="2">
        <v>19</v>
      </c>
      <c r="L321" s="30">
        <v>3182</v>
      </c>
      <c r="M321" s="2">
        <v>7</v>
      </c>
      <c r="N321" s="14">
        <v>0.53732638888888895</v>
      </c>
      <c r="O321" s="2">
        <f t="shared" si="34"/>
        <v>12.895833333333336</v>
      </c>
      <c r="P321" s="8">
        <f>VLOOKUP(F321,'SC Data'!F:K,6,FALSE)</f>
        <v>1</v>
      </c>
      <c r="Q321" s="41">
        <f t="shared" si="28"/>
        <v>0</v>
      </c>
      <c r="R321" s="41">
        <f>VLOOKUP(F321,'SC Data'!F:L,7,FALSE)</f>
        <v>1</v>
      </c>
      <c r="S321" s="41">
        <f t="shared" si="33"/>
        <v>0</v>
      </c>
      <c r="T321" s="35">
        <f>SUMIF(Activity!F:F,'Goodsin Data'!F:F,Activity!O:O)</f>
        <v>0.53732638888888884</v>
      </c>
      <c r="U321" s="41">
        <f>SUMIF('Short-Extra'!F:F,'Goodsin Data'!F:F,'Short-Extra'!N:N)</f>
        <v>0</v>
      </c>
      <c r="V321" s="41">
        <f>SUMIF('Short-Extra'!F:F,'Goodsin Data'!F:F,'Short-Extra'!O:O)</f>
        <v>0</v>
      </c>
    </row>
    <row r="322" spans="1:22" x14ac:dyDescent="0.25">
      <c r="A322" s="2">
        <f t="shared" si="29"/>
        <v>2018</v>
      </c>
      <c r="B322" s="2" t="str">
        <f t="shared" si="30"/>
        <v>Nov</v>
      </c>
      <c r="C322" s="2">
        <f t="shared" si="31"/>
        <v>48</v>
      </c>
      <c r="D322" s="2" t="str">
        <f t="shared" si="32"/>
        <v>Thu</v>
      </c>
      <c r="E322" s="34">
        <v>43433</v>
      </c>
      <c r="F322" s="30">
        <v>47644</v>
      </c>
      <c r="G322" s="2" t="s">
        <v>192</v>
      </c>
      <c r="H322" s="30" t="s">
        <v>565</v>
      </c>
      <c r="I322" s="2">
        <v>25</v>
      </c>
      <c r="J322" s="30">
        <v>13</v>
      </c>
      <c r="K322" s="2">
        <v>101</v>
      </c>
      <c r="L322" s="30">
        <v>3638</v>
      </c>
      <c r="M322" s="2">
        <v>6</v>
      </c>
      <c r="N322" s="14">
        <v>0.71572916666666664</v>
      </c>
      <c r="O322" s="2">
        <f t="shared" si="34"/>
        <v>17.177499999999998</v>
      </c>
      <c r="P322" s="8">
        <f>VLOOKUP(F322,'SC Data'!F:K,6,FALSE)</f>
        <v>1</v>
      </c>
      <c r="Q322" s="41">
        <f t="shared" ref="Q322:Q385" si="35">IF(P322=0,1,0)</f>
        <v>0</v>
      </c>
      <c r="R322" s="41">
        <f>VLOOKUP(F322,'SC Data'!F:L,7,FALSE)</f>
        <v>1</v>
      </c>
      <c r="S322" s="41">
        <f t="shared" si="33"/>
        <v>0</v>
      </c>
      <c r="T322" s="35">
        <f>SUMIF(Activity!F:F,'Goodsin Data'!F:F,Activity!O:O)</f>
        <v>0.71572916666666664</v>
      </c>
      <c r="U322" s="41">
        <f>SUMIF('Short-Extra'!F:F,'Goodsin Data'!F:F,'Short-Extra'!N:N)</f>
        <v>0</v>
      </c>
      <c r="V322" s="41">
        <f>SUMIF('Short-Extra'!F:F,'Goodsin Data'!F:F,'Short-Extra'!O:O)</f>
        <v>0</v>
      </c>
    </row>
    <row r="323" spans="1:22" x14ac:dyDescent="0.25">
      <c r="A323" s="2">
        <f t="shared" ref="A323:A386" si="36">YEAR(E323)</f>
        <v>2018</v>
      </c>
      <c r="B323" s="2" t="str">
        <f t="shared" ref="B323:B386" si="37">TEXT(E323,"MMM")</f>
        <v>Nov</v>
      </c>
      <c r="C323" s="2">
        <f t="shared" ref="C323:C386" si="38">WEEKNUM(E323)</f>
        <v>48</v>
      </c>
      <c r="D323" s="2" t="str">
        <f t="shared" ref="D323:D386" si="39">TEXT(E323,"DDD")</f>
        <v>Thu</v>
      </c>
      <c r="E323" s="34">
        <v>43433</v>
      </c>
      <c r="F323" s="30" t="s">
        <v>566</v>
      </c>
      <c r="G323" s="2" t="s">
        <v>567</v>
      </c>
      <c r="H323" s="30" t="s">
        <v>568</v>
      </c>
      <c r="I323" s="2">
        <v>31</v>
      </c>
      <c r="J323" s="30">
        <v>28</v>
      </c>
      <c r="K323" s="2">
        <v>26</v>
      </c>
      <c r="L323" s="30">
        <v>26</v>
      </c>
      <c r="M323" s="2">
        <v>7</v>
      </c>
      <c r="N323" s="14">
        <v>0.52059027777777778</v>
      </c>
      <c r="O323" s="2">
        <f t="shared" si="34"/>
        <v>12.494166666666667</v>
      </c>
      <c r="P323" s="8">
        <f>VLOOKUP(F323,'SC Data'!F:K,6,FALSE)</f>
        <v>1</v>
      </c>
      <c r="Q323" s="41">
        <f t="shared" si="35"/>
        <v>0</v>
      </c>
      <c r="R323" s="41">
        <f>VLOOKUP(F323,'SC Data'!F:L,7,FALSE)</f>
        <v>1</v>
      </c>
      <c r="S323" s="41">
        <f t="shared" ref="S323:S386" si="40">IF(R323=0,1,0)</f>
        <v>0</v>
      </c>
      <c r="T323" s="35">
        <f>SUMIF(Activity!F:F,'Goodsin Data'!F:F,Activity!O:O)</f>
        <v>0.52059027777777767</v>
      </c>
      <c r="U323" s="41">
        <f>SUMIF('Short-Extra'!F:F,'Goodsin Data'!F:F,'Short-Extra'!N:N)</f>
        <v>0</v>
      </c>
      <c r="V323" s="41">
        <f>SUMIF('Short-Extra'!F:F,'Goodsin Data'!F:F,'Short-Extra'!O:O)</f>
        <v>0</v>
      </c>
    </row>
    <row r="324" spans="1:22" x14ac:dyDescent="0.25">
      <c r="A324" s="2">
        <f t="shared" si="36"/>
        <v>2018</v>
      </c>
      <c r="B324" s="2" t="str">
        <f t="shared" si="37"/>
        <v>Nov</v>
      </c>
      <c r="C324" s="2">
        <f t="shared" si="38"/>
        <v>48</v>
      </c>
      <c r="D324" s="2" t="str">
        <f t="shared" si="39"/>
        <v>Thu</v>
      </c>
      <c r="E324" s="34">
        <v>43433</v>
      </c>
      <c r="F324" s="30">
        <v>49096</v>
      </c>
      <c r="G324" s="2" t="s">
        <v>10</v>
      </c>
      <c r="H324" s="30" t="s">
        <v>569</v>
      </c>
      <c r="I324" s="2">
        <v>10</v>
      </c>
      <c r="J324" s="30">
        <v>27</v>
      </c>
      <c r="K324" s="2">
        <v>17</v>
      </c>
      <c r="L324" s="30">
        <v>1112</v>
      </c>
      <c r="M324" s="2">
        <v>2</v>
      </c>
      <c r="N324" s="14">
        <v>7.72337962962963E-2</v>
      </c>
      <c r="O324" s="2">
        <f t="shared" ref="O324:O387" si="41">N324*24</f>
        <v>1.8536111111111113</v>
      </c>
      <c r="P324" s="8">
        <f>VLOOKUP(F324,'SC Data'!F:K,6,FALSE)</f>
        <v>1</v>
      </c>
      <c r="Q324" s="41">
        <f t="shared" si="35"/>
        <v>0</v>
      </c>
      <c r="R324" s="41">
        <f>VLOOKUP(F324,'SC Data'!F:L,7,FALSE)</f>
        <v>0</v>
      </c>
      <c r="S324" s="41">
        <f t="shared" si="40"/>
        <v>1</v>
      </c>
      <c r="T324" s="35">
        <f>SUMIF(Activity!F:F,'Goodsin Data'!F:F,Activity!O:O)</f>
        <v>7.72337962962963E-2</v>
      </c>
      <c r="U324" s="41">
        <f>SUMIF('Short-Extra'!F:F,'Goodsin Data'!F:F,'Short-Extra'!N:N)</f>
        <v>0</v>
      </c>
      <c r="V324" s="41">
        <f>SUMIF('Short-Extra'!F:F,'Goodsin Data'!F:F,'Short-Extra'!O:O)</f>
        <v>0</v>
      </c>
    </row>
    <row r="325" spans="1:22" x14ac:dyDescent="0.25">
      <c r="A325" s="2">
        <f t="shared" si="36"/>
        <v>2018</v>
      </c>
      <c r="B325" s="2" t="str">
        <f t="shared" si="37"/>
        <v>Nov</v>
      </c>
      <c r="C325" s="2">
        <f t="shared" si="38"/>
        <v>48</v>
      </c>
      <c r="D325" s="2" t="str">
        <f t="shared" si="39"/>
        <v>Thu</v>
      </c>
      <c r="E325" s="34">
        <v>43433</v>
      </c>
      <c r="F325" s="30" t="s">
        <v>570</v>
      </c>
      <c r="G325" s="2" t="s">
        <v>571</v>
      </c>
      <c r="H325" s="30" t="s">
        <v>572</v>
      </c>
      <c r="I325" s="2">
        <v>20</v>
      </c>
      <c r="J325" s="30">
        <v>28</v>
      </c>
      <c r="K325" s="2">
        <v>22</v>
      </c>
      <c r="L325" s="30">
        <v>2324</v>
      </c>
      <c r="M325" s="2">
        <v>5</v>
      </c>
      <c r="N325" s="14">
        <v>0.26194444444444448</v>
      </c>
      <c r="O325" s="2">
        <f t="shared" si="41"/>
        <v>6.2866666666666671</v>
      </c>
      <c r="P325" s="8">
        <f>VLOOKUP(F325,'SC Data'!F:K,6,FALSE)</f>
        <v>0</v>
      </c>
      <c r="Q325" s="41">
        <f t="shared" si="35"/>
        <v>1</v>
      </c>
      <c r="R325" s="41">
        <f>VLOOKUP(F325,'SC Data'!F:L,7,FALSE)</f>
        <v>0</v>
      </c>
      <c r="S325" s="41">
        <f t="shared" si="40"/>
        <v>1</v>
      </c>
      <c r="T325" s="35">
        <f>SUMIF(Activity!F:F,'Goodsin Data'!F:F,Activity!O:O)</f>
        <v>0.26194444444444448</v>
      </c>
      <c r="U325" s="41">
        <f>SUMIF('Short-Extra'!F:F,'Goodsin Data'!F:F,'Short-Extra'!N:N)</f>
        <v>0</v>
      </c>
      <c r="V325" s="41">
        <f>SUMIF('Short-Extra'!F:F,'Goodsin Data'!F:F,'Short-Extra'!O:O)</f>
        <v>0</v>
      </c>
    </row>
    <row r="326" spans="1:22" x14ac:dyDescent="0.25">
      <c r="A326" s="2">
        <f t="shared" si="36"/>
        <v>2018</v>
      </c>
      <c r="B326" s="2" t="str">
        <f t="shared" si="37"/>
        <v>Nov</v>
      </c>
      <c r="C326" s="2">
        <f t="shared" si="38"/>
        <v>48</v>
      </c>
      <c r="D326" s="2" t="str">
        <f t="shared" si="39"/>
        <v>Thu</v>
      </c>
      <c r="E326" s="34">
        <v>43433</v>
      </c>
      <c r="F326" s="30" t="s">
        <v>573</v>
      </c>
      <c r="G326" s="2" t="s">
        <v>574</v>
      </c>
      <c r="H326" s="30" t="s">
        <v>575</v>
      </c>
      <c r="I326" s="2">
        <v>44</v>
      </c>
      <c r="J326" s="30">
        <v>28</v>
      </c>
      <c r="K326" s="2">
        <v>51</v>
      </c>
      <c r="L326" s="30">
        <v>10706</v>
      </c>
      <c r="M326" s="2">
        <v>1</v>
      </c>
      <c r="N326" s="14">
        <v>2.6261574074074076E-2</v>
      </c>
      <c r="O326" s="2">
        <f t="shared" si="41"/>
        <v>0.63027777777777783</v>
      </c>
      <c r="P326" s="8">
        <f>VLOOKUP(F326,'SC Data'!F:K,6,FALSE)</f>
        <v>1</v>
      </c>
      <c r="Q326" s="41">
        <f t="shared" si="35"/>
        <v>0</v>
      </c>
      <c r="R326" s="41">
        <f>VLOOKUP(F326,'SC Data'!F:L,7,FALSE)</f>
        <v>1</v>
      </c>
      <c r="S326" s="41">
        <f t="shared" si="40"/>
        <v>0</v>
      </c>
      <c r="T326" s="35">
        <f>SUMIF(Activity!F:F,'Goodsin Data'!F:F,Activity!O:O)</f>
        <v>2.6261574074074076E-2</v>
      </c>
      <c r="U326" s="41">
        <f>SUMIF('Short-Extra'!F:F,'Goodsin Data'!F:F,'Short-Extra'!N:N)</f>
        <v>0</v>
      </c>
      <c r="V326" s="41">
        <f>SUMIF('Short-Extra'!F:F,'Goodsin Data'!F:F,'Short-Extra'!O:O)</f>
        <v>0</v>
      </c>
    </row>
    <row r="327" spans="1:22" x14ac:dyDescent="0.25">
      <c r="A327" s="2">
        <f t="shared" si="36"/>
        <v>2018</v>
      </c>
      <c r="B327" s="2" t="str">
        <f t="shared" si="37"/>
        <v>Nov</v>
      </c>
      <c r="C327" s="2">
        <f t="shared" si="38"/>
        <v>48</v>
      </c>
      <c r="D327" s="2" t="str">
        <f t="shared" si="39"/>
        <v>Thu</v>
      </c>
      <c r="E327" s="34">
        <v>43433</v>
      </c>
      <c r="F327" s="30" t="s">
        <v>576</v>
      </c>
      <c r="G327" s="2" t="s">
        <v>577</v>
      </c>
      <c r="H327" s="30" t="s">
        <v>578</v>
      </c>
      <c r="I327" s="2">
        <v>8</v>
      </c>
      <c r="J327" s="30">
        <v>30</v>
      </c>
      <c r="K327" s="2">
        <v>2</v>
      </c>
      <c r="L327" s="30">
        <v>1182</v>
      </c>
      <c r="M327" s="2">
        <v>1</v>
      </c>
      <c r="N327" s="14">
        <v>2.8449074074074075E-2</v>
      </c>
      <c r="O327" s="2">
        <f t="shared" si="41"/>
        <v>0.68277777777777782</v>
      </c>
      <c r="P327" s="8">
        <f>VLOOKUP(F327,'SC Data'!F:K,6,FALSE)</f>
        <v>1</v>
      </c>
      <c r="Q327" s="41">
        <f t="shared" si="35"/>
        <v>0</v>
      </c>
      <c r="R327" s="41">
        <f>VLOOKUP(F327,'SC Data'!F:L,7,FALSE)</f>
        <v>1</v>
      </c>
      <c r="S327" s="41">
        <f t="shared" si="40"/>
        <v>0</v>
      </c>
      <c r="T327" s="35">
        <f>SUMIF(Activity!F:F,'Goodsin Data'!F:F,Activity!O:O)</f>
        <v>2.8449074074074075E-2</v>
      </c>
      <c r="U327" s="41">
        <f>SUMIF('Short-Extra'!F:F,'Goodsin Data'!F:F,'Short-Extra'!N:N)</f>
        <v>0</v>
      </c>
      <c r="V327" s="41">
        <f>SUMIF('Short-Extra'!F:F,'Goodsin Data'!F:F,'Short-Extra'!O:O)</f>
        <v>0</v>
      </c>
    </row>
    <row r="328" spans="1:22" x14ac:dyDescent="0.25">
      <c r="A328" s="2">
        <f t="shared" si="36"/>
        <v>2018</v>
      </c>
      <c r="B328" s="2" t="str">
        <f t="shared" si="37"/>
        <v>Nov</v>
      </c>
      <c r="C328" s="2">
        <f t="shared" si="38"/>
        <v>48</v>
      </c>
      <c r="D328" s="2" t="str">
        <f t="shared" si="39"/>
        <v>Thu</v>
      </c>
      <c r="E328" s="34">
        <v>43433</v>
      </c>
      <c r="F328" s="30">
        <v>48194</v>
      </c>
      <c r="G328" s="2" t="s">
        <v>931</v>
      </c>
      <c r="H328" s="30" t="s">
        <v>909</v>
      </c>
      <c r="I328" s="2">
        <v>0</v>
      </c>
      <c r="J328" s="30">
        <v>0</v>
      </c>
      <c r="K328" s="2">
        <v>0</v>
      </c>
      <c r="L328" s="30">
        <v>0</v>
      </c>
      <c r="M328" s="2">
        <v>7</v>
      </c>
      <c r="N328" s="14">
        <v>0.57495370370370369</v>
      </c>
      <c r="O328" s="2">
        <f t="shared" si="41"/>
        <v>13.798888888888889</v>
      </c>
      <c r="P328" s="8">
        <f>VLOOKUP(F328,'SC Data'!F:K,6,FALSE)</f>
        <v>0</v>
      </c>
      <c r="Q328" s="41">
        <f t="shared" si="35"/>
        <v>1</v>
      </c>
      <c r="R328" s="41">
        <f>VLOOKUP(F328,'SC Data'!F:L,7,FALSE)</f>
        <v>0</v>
      </c>
      <c r="S328" s="41">
        <f t="shared" si="40"/>
        <v>1</v>
      </c>
      <c r="T328" s="35">
        <f>SUMIF(Activity!F:F,'Goodsin Data'!F:F,Activity!O:O)</f>
        <v>0.57495370370370369</v>
      </c>
      <c r="U328" s="41">
        <f>SUMIF('Short-Extra'!F:F,'Goodsin Data'!F:F,'Short-Extra'!N:N)</f>
        <v>0</v>
      </c>
      <c r="V328" s="41">
        <f>SUMIF('Short-Extra'!F:F,'Goodsin Data'!F:F,'Short-Extra'!O:O)</f>
        <v>0</v>
      </c>
    </row>
    <row r="329" spans="1:22" x14ac:dyDescent="0.25">
      <c r="A329" s="2">
        <f t="shared" si="36"/>
        <v>2018</v>
      </c>
      <c r="B329" s="2" t="str">
        <f t="shared" si="37"/>
        <v>Nov</v>
      </c>
      <c r="C329" s="2">
        <f t="shared" si="38"/>
        <v>48</v>
      </c>
      <c r="D329" s="2" t="str">
        <f t="shared" si="39"/>
        <v>Thu</v>
      </c>
      <c r="E329" s="34">
        <v>43433</v>
      </c>
      <c r="F329" s="30">
        <v>47634</v>
      </c>
      <c r="G329" s="2" t="s">
        <v>218</v>
      </c>
      <c r="H329" s="30" t="s">
        <v>1001</v>
      </c>
      <c r="I329" s="2">
        <v>180</v>
      </c>
      <c r="J329" s="30">
        <v>35</v>
      </c>
      <c r="K329" s="2">
        <v>19</v>
      </c>
      <c r="L329" s="30">
        <v>448402</v>
      </c>
      <c r="M329" s="2">
        <v>15</v>
      </c>
      <c r="N329" s="14">
        <v>38.025590277777781</v>
      </c>
      <c r="O329" s="2">
        <f t="shared" si="41"/>
        <v>912.61416666666673</v>
      </c>
      <c r="P329" s="8">
        <f>VLOOKUP(F329,'SC Data'!F:K,6,FALSE)</f>
        <v>0</v>
      </c>
      <c r="Q329" s="41">
        <f t="shared" si="35"/>
        <v>1</v>
      </c>
      <c r="R329" s="41">
        <f>VLOOKUP(F329,'SC Data'!F:L,7,FALSE)</f>
        <v>0</v>
      </c>
      <c r="S329" s="41">
        <f t="shared" si="40"/>
        <v>1</v>
      </c>
      <c r="T329" s="35">
        <f>SUMIF(Activity!F:F,'Goodsin Data'!F:F,Activity!O:O)</f>
        <v>38.025590277777781</v>
      </c>
      <c r="U329" s="41">
        <f>SUMIF('Short-Extra'!F:F,'Goodsin Data'!F:F,'Short-Extra'!N:N)</f>
        <v>0</v>
      </c>
      <c r="V329" s="41">
        <f>SUMIF('Short-Extra'!F:F,'Goodsin Data'!F:F,'Short-Extra'!O:O)</f>
        <v>0</v>
      </c>
    </row>
    <row r="330" spans="1:22" x14ac:dyDescent="0.25">
      <c r="A330" s="2">
        <f t="shared" si="36"/>
        <v>2018</v>
      </c>
      <c r="B330" s="2" t="str">
        <f t="shared" si="37"/>
        <v>Nov</v>
      </c>
      <c r="C330" s="2">
        <f t="shared" si="38"/>
        <v>48</v>
      </c>
      <c r="D330" s="2" t="str">
        <f t="shared" si="39"/>
        <v>Thu</v>
      </c>
      <c r="E330" s="28">
        <v>43433</v>
      </c>
      <c r="F330" s="30">
        <v>48860</v>
      </c>
      <c r="G330" s="2" t="s">
        <v>143</v>
      </c>
      <c r="H330" s="30" t="s">
        <v>1000</v>
      </c>
      <c r="I330" s="2">
        <v>36</v>
      </c>
      <c r="J330" s="30">
        <v>48</v>
      </c>
      <c r="K330" s="2">
        <v>97</v>
      </c>
      <c r="L330" s="30">
        <v>8085</v>
      </c>
      <c r="M330" s="2">
        <v>1</v>
      </c>
      <c r="N330" s="14">
        <v>4.0509259259259259E-2</v>
      </c>
      <c r="O330" s="2">
        <f t="shared" si="41"/>
        <v>0.97222222222222221</v>
      </c>
      <c r="P330" s="8">
        <f>VLOOKUP(F330,'SC Data'!F:K,6,FALSE)</f>
        <v>1</v>
      </c>
      <c r="Q330" s="41">
        <f t="shared" si="35"/>
        <v>0</v>
      </c>
      <c r="R330" s="41">
        <f>VLOOKUP(F330,'SC Data'!F:L,7,FALSE)</f>
        <v>0</v>
      </c>
      <c r="S330" s="41">
        <f t="shared" si="40"/>
        <v>1</v>
      </c>
      <c r="T330" s="35">
        <f>SUMIF(Activity!F:F,'Goodsin Data'!F:F,Activity!O:O)</f>
        <v>4.0509259259259259E-2</v>
      </c>
      <c r="U330" s="41">
        <f>SUMIF('Short-Extra'!F:F,'Goodsin Data'!F:F,'Short-Extra'!N:N)</f>
        <v>0</v>
      </c>
      <c r="V330" s="41">
        <f>SUMIF('Short-Extra'!F:F,'Goodsin Data'!F:F,'Short-Extra'!O:O)</f>
        <v>0</v>
      </c>
    </row>
    <row r="331" spans="1:22" x14ac:dyDescent="0.25">
      <c r="A331" s="2">
        <f t="shared" si="36"/>
        <v>2018</v>
      </c>
      <c r="B331" s="2" t="str">
        <f t="shared" si="37"/>
        <v>Dec</v>
      </c>
      <c r="C331" s="2">
        <f t="shared" si="38"/>
        <v>49</v>
      </c>
      <c r="D331" s="2" t="str">
        <f t="shared" si="39"/>
        <v>Wed</v>
      </c>
      <c r="E331" s="34">
        <v>43439</v>
      </c>
      <c r="F331" s="30">
        <v>47419</v>
      </c>
      <c r="G331" s="2" t="s">
        <v>39</v>
      </c>
      <c r="H331" s="30" t="s">
        <v>579</v>
      </c>
      <c r="I331" s="2">
        <v>19</v>
      </c>
      <c r="J331" s="30">
        <v>57</v>
      </c>
      <c r="K331" s="2">
        <v>10</v>
      </c>
      <c r="L331" s="30">
        <v>4956</v>
      </c>
      <c r="M331" s="2">
        <v>1</v>
      </c>
      <c r="N331" s="14">
        <v>4.5555555555555551E-2</v>
      </c>
      <c r="O331" s="2">
        <f t="shared" si="41"/>
        <v>1.0933333333333333</v>
      </c>
      <c r="P331" s="8">
        <f>VLOOKUP(F331,'SC Data'!F:K,6,FALSE)</f>
        <v>0</v>
      </c>
      <c r="Q331" s="41">
        <f t="shared" si="35"/>
        <v>1</v>
      </c>
      <c r="R331" s="41">
        <f>VLOOKUP(F331,'SC Data'!F:L,7,FALSE)</f>
        <v>0</v>
      </c>
      <c r="S331" s="41">
        <f t="shared" si="40"/>
        <v>1</v>
      </c>
      <c r="T331" s="35">
        <f>SUMIF(Activity!F:F,'Goodsin Data'!F:F,Activity!O:O)</f>
        <v>4.5555555555555551E-2</v>
      </c>
      <c r="U331" s="41">
        <f>SUMIF('Short-Extra'!F:F,'Goodsin Data'!F:F,'Short-Extra'!N:N)</f>
        <v>0</v>
      </c>
      <c r="V331" s="41">
        <f>SUMIF('Short-Extra'!F:F,'Goodsin Data'!F:F,'Short-Extra'!O:O)</f>
        <v>0</v>
      </c>
    </row>
    <row r="332" spans="1:22" x14ac:dyDescent="0.25">
      <c r="A332" s="2">
        <f t="shared" si="36"/>
        <v>2018</v>
      </c>
      <c r="B332" s="2" t="str">
        <f t="shared" si="37"/>
        <v>Dec</v>
      </c>
      <c r="C332" s="2">
        <f t="shared" si="38"/>
        <v>49</v>
      </c>
      <c r="D332" s="2" t="str">
        <f t="shared" si="39"/>
        <v>Wed</v>
      </c>
      <c r="E332" s="34">
        <v>43439</v>
      </c>
      <c r="F332" s="30">
        <v>47604</v>
      </c>
      <c r="G332" s="2" t="s">
        <v>10</v>
      </c>
      <c r="H332" s="30" t="s">
        <v>580</v>
      </c>
      <c r="I332" s="2">
        <v>9</v>
      </c>
      <c r="J332" s="30">
        <v>25</v>
      </c>
      <c r="K332" s="2">
        <v>1</v>
      </c>
      <c r="L332" s="30">
        <v>1275</v>
      </c>
      <c r="M332" s="2">
        <v>2</v>
      </c>
      <c r="N332" s="14">
        <v>4.5659722222222227E-2</v>
      </c>
      <c r="O332" s="2">
        <f t="shared" si="41"/>
        <v>1.0958333333333334</v>
      </c>
      <c r="P332" s="8">
        <f>VLOOKUP(F332,'SC Data'!F:K,6,FALSE)</f>
        <v>1</v>
      </c>
      <c r="Q332" s="41">
        <f t="shared" si="35"/>
        <v>0</v>
      </c>
      <c r="R332" s="41">
        <f>VLOOKUP(F332,'SC Data'!F:L,7,FALSE)</f>
        <v>1</v>
      </c>
      <c r="S332" s="41">
        <f t="shared" si="40"/>
        <v>0</v>
      </c>
      <c r="T332" s="35">
        <f>SUMIF(Activity!F:F,'Goodsin Data'!F:F,Activity!O:O)</f>
        <v>4.5659722222222227E-2</v>
      </c>
      <c r="U332" s="41">
        <f>SUMIF('Short-Extra'!F:F,'Goodsin Data'!F:F,'Short-Extra'!N:N)</f>
        <v>0</v>
      </c>
      <c r="V332" s="41">
        <f>SUMIF('Short-Extra'!F:F,'Goodsin Data'!F:F,'Short-Extra'!O:O)</f>
        <v>0</v>
      </c>
    </row>
    <row r="333" spans="1:22" x14ac:dyDescent="0.25">
      <c r="A333" s="2">
        <f t="shared" si="36"/>
        <v>2018</v>
      </c>
      <c r="B333" s="2" t="str">
        <f t="shared" si="37"/>
        <v>Dec</v>
      </c>
      <c r="C333" s="2">
        <f t="shared" si="38"/>
        <v>49</v>
      </c>
      <c r="D333" s="2" t="str">
        <f t="shared" si="39"/>
        <v>Wed</v>
      </c>
      <c r="E333" s="34">
        <v>43439</v>
      </c>
      <c r="F333" s="30" t="s">
        <v>581</v>
      </c>
      <c r="G333" s="2" t="s">
        <v>582</v>
      </c>
      <c r="H333" s="30" t="s">
        <v>583</v>
      </c>
      <c r="I333" s="2">
        <v>7</v>
      </c>
      <c r="J333" s="30">
        <v>28</v>
      </c>
      <c r="K333" s="2">
        <v>2</v>
      </c>
      <c r="L333" s="30">
        <v>1540</v>
      </c>
      <c r="M333" s="2">
        <v>5</v>
      </c>
      <c r="N333" s="14">
        <v>0.20034722222222223</v>
      </c>
      <c r="O333" s="2">
        <f t="shared" si="41"/>
        <v>4.8083333333333336</v>
      </c>
      <c r="P333" s="8">
        <f>VLOOKUP(F333,'SC Data'!F:K,6,FALSE)</f>
        <v>0</v>
      </c>
      <c r="Q333" s="41">
        <f t="shared" si="35"/>
        <v>1</v>
      </c>
      <c r="R333" s="41">
        <f>VLOOKUP(F333,'SC Data'!F:L,7,FALSE)</f>
        <v>1</v>
      </c>
      <c r="S333" s="41">
        <f t="shared" si="40"/>
        <v>0</v>
      </c>
      <c r="T333" s="35">
        <f>SUMIF(Activity!F:F,'Goodsin Data'!F:F,Activity!O:O)</f>
        <v>0.20034722222222223</v>
      </c>
      <c r="U333" s="41">
        <f>SUMIF('Short-Extra'!F:F,'Goodsin Data'!F:F,'Short-Extra'!N:N)</f>
        <v>0</v>
      </c>
      <c r="V333" s="41">
        <f>SUMIF('Short-Extra'!F:F,'Goodsin Data'!F:F,'Short-Extra'!O:O)</f>
        <v>0</v>
      </c>
    </row>
    <row r="334" spans="1:22" x14ac:dyDescent="0.25">
      <c r="A334" s="2">
        <f t="shared" si="36"/>
        <v>2018</v>
      </c>
      <c r="B334" s="2" t="str">
        <f t="shared" si="37"/>
        <v>Dec</v>
      </c>
      <c r="C334" s="2">
        <f t="shared" si="38"/>
        <v>49</v>
      </c>
      <c r="D334" s="2" t="str">
        <f t="shared" si="39"/>
        <v>Wed</v>
      </c>
      <c r="E334" s="34">
        <v>43439</v>
      </c>
      <c r="F334" s="30">
        <v>47339</v>
      </c>
      <c r="G334" s="2" t="s">
        <v>218</v>
      </c>
      <c r="H334" s="30" t="s">
        <v>584</v>
      </c>
      <c r="I334" s="2">
        <v>34</v>
      </c>
      <c r="J334" s="30">
        <v>5</v>
      </c>
      <c r="K334" s="2">
        <v>47</v>
      </c>
      <c r="L334" s="30">
        <v>73978</v>
      </c>
      <c r="M334" s="2">
        <v>7</v>
      </c>
      <c r="N334" s="14">
        <v>0.41082175925925929</v>
      </c>
      <c r="O334" s="2">
        <f t="shared" si="41"/>
        <v>9.8597222222222225</v>
      </c>
      <c r="P334" s="8">
        <f>VLOOKUP(F334,'SC Data'!F:K,6,FALSE)</f>
        <v>1</v>
      </c>
      <c r="Q334" s="41">
        <f t="shared" si="35"/>
        <v>0</v>
      </c>
      <c r="R334" s="41">
        <f>VLOOKUP(F334,'SC Data'!F:L,7,FALSE)</f>
        <v>1</v>
      </c>
      <c r="S334" s="41">
        <f t="shared" si="40"/>
        <v>0</v>
      </c>
      <c r="T334" s="35">
        <f>SUMIF(Activity!F:F,'Goodsin Data'!F:F,Activity!O:O)</f>
        <v>0.41082175925925929</v>
      </c>
      <c r="U334" s="41">
        <f>SUMIF('Short-Extra'!F:F,'Goodsin Data'!F:F,'Short-Extra'!N:N)</f>
        <v>0</v>
      </c>
      <c r="V334" s="41">
        <f>SUMIF('Short-Extra'!F:F,'Goodsin Data'!F:F,'Short-Extra'!O:O)</f>
        <v>0</v>
      </c>
    </row>
    <row r="335" spans="1:22" x14ac:dyDescent="0.25">
      <c r="A335" s="2">
        <f t="shared" si="36"/>
        <v>2018</v>
      </c>
      <c r="B335" s="2" t="str">
        <f t="shared" si="37"/>
        <v>Dec</v>
      </c>
      <c r="C335" s="2">
        <f t="shared" si="38"/>
        <v>49</v>
      </c>
      <c r="D335" s="2" t="str">
        <f t="shared" si="39"/>
        <v>Wed</v>
      </c>
      <c r="E335" s="34">
        <v>43439</v>
      </c>
      <c r="F335" s="30">
        <v>48113</v>
      </c>
      <c r="G335" s="2" t="s">
        <v>415</v>
      </c>
      <c r="H335" s="30" t="s">
        <v>585</v>
      </c>
      <c r="I335" s="2">
        <v>11</v>
      </c>
      <c r="J335" s="30">
        <v>27</v>
      </c>
      <c r="K335" s="2">
        <v>1</v>
      </c>
      <c r="L335" s="30">
        <v>1620</v>
      </c>
      <c r="M335" s="2">
        <v>5</v>
      </c>
      <c r="N335" s="14">
        <v>0.30851851851851853</v>
      </c>
      <c r="O335" s="2">
        <f t="shared" si="41"/>
        <v>7.4044444444444446</v>
      </c>
      <c r="P335" s="8">
        <f>VLOOKUP(F335,'SC Data'!F:K,6,FALSE)</f>
        <v>1</v>
      </c>
      <c r="Q335" s="41">
        <f t="shared" si="35"/>
        <v>0</v>
      </c>
      <c r="R335" s="41">
        <f>VLOOKUP(F335,'SC Data'!F:L,7,FALSE)</f>
        <v>1</v>
      </c>
      <c r="S335" s="41">
        <f t="shared" si="40"/>
        <v>0</v>
      </c>
      <c r="T335" s="35">
        <f>SUMIF(Activity!F:F,'Goodsin Data'!F:F,Activity!O:O)</f>
        <v>0.30851851851851853</v>
      </c>
      <c r="U335" s="41">
        <f>SUMIF('Short-Extra'!F:F,'Goodsin Data'!F:F,'Short-Extra'!N:N)</f>
        <v>0</v>
      </c>
      <c r="V335" s="41">
        <f>SUMIF('Short-Extra'!F:F,'Goodsin Data'!F:F,'Short-Extra'!O:O)</f>
        <v>0</v>
      </c>
    </row>
    <row r="336" spans="1:22" x14ac:dyDescent="0.25">
      <c r="A336" s="2">
        <f t="shared" si="36"/>
        <v>2018</v>
      </c>
      <c r="B336" s="2" t="str">
        <f t="shared" si="37"/>
        <v>Dec</v>
      </c>
      <c r="C336" s="2">
        <f t="shared" si="38"/>
        <v>49</v>
      </c>
      <c r="D336" s="2" t="str">
        <f t="shared" si="39"/>
        <v>Wed</v>
      </c>
      <c r="E336" s="34">
        <v>43439</v>
      </c>
      <c r="F336" s="30">
        <v>47812</v>
      </c>
      <c r="G336" s="2" t="s">
        <v>180</v>
      </c>
      <c r="H336" s="30" t="s">
        <v>586</v>
      </c>
      <c r="I336" s="2">
        <v>4</v>
      </c>
      <c r="J336" s="30">
        <v>2</v>
      </c>
      <c r="K336" s="2">
        <v>44</v>
      </c>
      <c r="L336" s="30">
        <v>346</v>
      </c>
      <c r="M336" s="2">
        <v>4</v>
      </c>
      <c r="N336" s="14">
        <v>0.26311342592592596</v>
      </c>
      <c r="O336" s="2">
        <f t="shared" si="41"/>
        <v>6.3147222222222226</v>
      </c>
      <c r="P336" s="8">
        <f>VLOOKUP(F336,'SC Data'!F:K,6,FALSE)</f>
        <v>1</v>
      </c>
      <c r="Q336" s="41">
        <f t="shared" si="35"/>
        <v>0</v>
      </c>
      <c r="R336" s="41">
        <f>VLOOKUP(F336,'SC Data'!F:L,7,FALSE)</f>
        <v>1</v>
      </c>
      <c r="S336" s="41">
        <f t="shared" si="40"/>
        <v>0</v>
      </c>
      <c r="T336" s="35">
        <f>SUMIF(Activity!F:F,'Goodsin Data'!F:F,Activity!O:O)</f>
        <v>0.2631134259259259</v>
      </c>
      <c r="U336" s="41">
        <f>SUMIF('Short-Extra'!F:F,'Goodsin Data'!F:F,'Short-Extra'!N:N)</f>
        <v>0</v>
      </c>
      <c r="V336" s="41">
        <f>SUMIF('Short-Extra'!F:F,'Goodsin Data'!F:F,'Short-Extra'!O:O)</f>
        <v>0</v>
      </c>
    </row>
    <row r="337" spans="1:22" x14ac:dyDescent="0.25">
      <c r="A337" s="2">
        <f t="shared" si="36"/>
        <v>2018</v>
      </c>
      <c r="B337" s="2" t="str">
        <f t="shared" si="37"/>
        <v>Dec</v>
      </c>
      <c r="C337" s="2">
        <f t="shared" si="38"/>
        <v>49</v>
      </c>
      <c r="D337" s="2" t="str">
        <f t="shared" si="39"/>
        <v>Wed</v>
      </c>
      <c r="E337" s="34">
        <v>43439</v>
      </c>
      <c r="F337" s="30">
        <v>50608</v>
      </c>
      <c r="G337" s="2" t="s">
        <v>587</v>
      </c>
      <c r="H337" s="30" t="s">
        <v>588</v>
      </c>
      <c r="I337" s="2">
        <v>2</v>
      </c>
      <c r="J337" s="30">
        <v>0</v>
      </c>
      <c r="K337" s="2">
        <v>7</v>
      </c>
      <c r="L337" s="30">
        <v>460</v>
      </c>
      <c r="M337" s="2">
        <v>1</v>
      </c>
      <c r="N337" s="14">
        <v>0.10655092592592592</v>
      </c>
      <c r="O337" s="2">
        <f t="shared" si="41"/>
        <v>2.5572222222222223</v>
      </c>
      <c r="P337" s="8">
        <f>VLOOKUP(F337,'SC Data'!F:K,6,FALSE)</f>
        <v>1</v>
      </c>
      <c r="Q337" s="41">
        <f t="shared" si="35"/>
        <v>0</v>
      </c>
      <c r="R337" s="41">
        <f>VLOOKUP(F337,'SC Data'!F:L,7,FALSE)</f>
        <v>1</v>
      </c>
      <c r="S337" s="41">
        <f t="shared" si="40"/>
        <v>0</v>
      </c>
      <c r="T337" s="35">
        <f>SUMIF(Activity!F:F,'Goodsin Data'!F:F,Activity!O:O)</f>
        <v>0.10655092592592592</v>
      </c>
      <c r="U337" s="41">
        <f>SUMIF('Short-Extra'!F:F,'Goodsin Data'!F:F,'Short-Extra'!N:N)</f>
        <v>0</v>
      </c>
      <c r="V337" s="41">
        <f>SUMIF('Short-Extra'!F:F,'Goodsin Data'!F:F,'Short-Extra'!O:O)</f>
        <v>0</v>
      </c>
    </row>
    <row r="338" spans="1:22" x14ac:dyDescent="0.25">
      <c r="A338" s="2">
        <f t="shared" si="36"/>
        <v>2018</v>
      </c>
      <c r="B338" s="2" t="str">
        <f t="shared" si="37"/>
        <v>Dec</v>
      </c>
      <c r="C338" s="2">
        <f t="shared" si="38"/>
        <v>49</v>
      </c>
      <c r="D338" s="2" t="str">
        <f t="shared" si="39"/>
        <v>Wed</v>
      </c>
      <c r="E338" s="34">
        <v>43439</v>
      </c>
      <c r="F338" s="30">
        <v>47855</v>
      </c>
      <c r="G338" s="2" t="s">
        <v>189</v>
      </c>
      <c r="H338" s="30" t="s">
        <v>589</v>
      </c>
      <c r="I338" s="2">
        <v>24</v>
      </c>
      <c r="J338" s="30">
        <v>13</v>
      </c>
      <c r="K338" s="2">
        <v>201</v>
      </c>
      <c r="L338" s="30">
        <v>3122</v>
      </c>
      <c r="M338" s="2">
        <v>8</v>
      </c>
      <c r="N338" s="14">
        <v>0.19890046296296296</v>
      </c>
      <c r="O338" s="2">
        <f t="shared" si="41"/>
        <v>4.7736111111111112</v>
      </c>
      <c r="P338" s="8">
        <f>VLOOKUP(F338,'SC Data'!F:K,6,FALSE)</f>
        <v>1</v>
      </c>
      <c r="Q338" s="41">
        <f t="shared" si="35"/>
        <v>0</v>
      </c>
      <c r="R338" s="41">
        <f>VLOOKUP(F338,'SC Data'!F:L,7,FALSE)</f>
        <v>1</v>
      </c>
      <c r="S338" s="41">
        <f t="shared" si="40"/>
        <v>0</v>
      </c>
      <c r="T338" s="35">
        <f>SUMIF(Activity!F:F,'Goodsin Data'!F:F,Activity!O:O)</f>
        <v>0.19890046296296299</v>
      </c>
      <c r="U338" s="41">
        <f>SUMIF('Short-Extra'!F:F,'Goodsin Data'!F:F,'Short-Extra'!N:N)</f>
        <v>0</v>
      </c>
      <c r="V338" s="41">
        <f>SUMIF('Short-Extra'!F:F,'Goodsin Data'!F:F,'Short-Extra'!O:O)</f>
        <v>0</v>
      </c>
    </row>
    <row r="339" spans="1:22" x14ac:dyDescent="0.25">
      <c r="A339" s="2">
        <f t="shared" si="36"/>
        <v>2018</v>
      </c>
      <c r="B339" s="2" t="str">
        <f t="shared" si="37"/>
        <v>Dec</v>
      </c>
      <c r="C339" s="2">
        <f t="shared" si="38"/>
        <v>49</v>
      </c>
      <c r="D339" s="2" t="str">
        <f t="shared" si="39"/>
        <v>Wed</v>
      </c>
      <c r="E339" s="34">
        <v>43439</v>
      </c>
      <c r="F339" s="30">
        <v>50909</v>
      </c>
      <c r="G339" s="2" t="s">
        <v>41</v>
      </c>
      <c r="H339" s="30" t="s">
        <v>590</v>
      </c>
      <c r="I339" s="2">
        <v>19</v>
      </c>
      <c r="J339" s="30">
        <v>6</v>
      </c>
      <c r="K339" s="2">
        <v>4</v>
      </c>
      <c r="L339" s="30">
        <v>5200</v>
      </c>
      <c r="M339" s="2">
        <v>7</v>
      </c>
      <c r="N339" s="14">
        <v>0.58744212962962961</v>
      </c>
      <c r="O339" s="2">
        <f t="shared" si="41"/>
        <v>14.098611111111111</v>
      </c>
      <c r="P339" s="8">
        <f>VLOOKUP(F339,'SC Data'!F:K,6,FALSE)</f>
        <v>1</v>
      </c>
      <c r="Q339" s="41">
        <f t="shared" si="35"/>
        <v>0</v>
      </c>
      <c r="R339" s="41">
        <f>VLOOKUP(F339,'SC Data'!F:L,7,FALSE)</f>
        <v>1</v>
      </c>
      <c r="S339" s="41">
        <f t="shared" si="40"/>
        <v>0</v>
      </c>
      <c r="T339" s="35">
        <f>SUMIF(Activity!F:F,'Goodsin Data'!F:F,Activity!O:O)</f>
        <v>0.58744212962962961</v>
      </c>
      <c r="U339" s="41">
        <f>SUMIF('Short-Extra'!F:F,'Goodsin Data'!F:F,'Short-Extra'!N:N)</f>
        <v>0</v>
      </c>
      <c r="V339" s="41">
        <f>SUMIF('Short-Extra'!F:F,'Goodsin Data'!F:F,'Short-Extra'!O:O)</f>
        <v>0</v>
      </c>
    </row>
    <row r="340" spans="1:22" x14ac:dyDescent="0.25">
      <c r="A340" s="2">
        <f t="shared" si="36"/>
        <v>2018</v>
      </c>
      <c r="B340" s="2" t="str">
        <f t="shared" si="37"/>
        <v>Dec</v>
      </c>
      <c r="C340" s="2">
        <f t="shared" si="38"/>
        <v>49</v>
      </c>
      <c r="D340" s="2" t="str">
        <f t="shared" si="39"/>
        <v>Wed</v>
      </c>
      <c r="E340" s="34">
        <v>43439</v>
      </c>
      <c r="F340" s="30">
        <v>47799</v>
      </c>
      <c r="G340" s="2" t="s">
        <v>314</v>
      </c>
      <c r="H340" s="30" t="s">
        <v>591</v>
      </c>
      <c r="I340" s="2">
        <v>8</v>
      </c>
      <c r="J340" s="30">
        <v>13</v>
      </c>
      <c r="K340" s="2">
        <v>88</v>
      </c>
      <c r="L340" s="30">
        <v>358</v>
      </c>
      <c r="M340" s="2">
        <v>5</v>
      </c>
      <c r="N340" s="14">
        <v>0.68533564814814818</v>
      </c>
      <c r="O340" s="2">
        <f t="shared" si="41"/>
        <v>16.448055555555555</v>
      </c>
      <c r="P340" s="8">
        <f>VLOOKUP(F340,'SC Data'!F:K,6,FALSE)</f>
        <v>1</v>
      </c>
      <c r="Q340" s="41">
        <f t="shared" si="35"/>
        <v>0</v>
      </c>
      <c r="R340" s="41">
        <f>VLOOKUP(F340,'SC Data'!F:L,7,FALSE)</f>
        <v>1</v>
      </c>
      <c r="S340" s="41">
        <f t="shared" si="40"/>
        <v>0</v>
      </c>
      <c r="T340" s="35">
        <f>SUMIF(Activity!F:F,'Goodsin Data'!F:F,Activity!O:O)</f>
        <v>0.68533564814814807</v>
      </c>
      <c r="U340" s="41">
        <f>SUMIF('Short-Extra'!F:F,'Goodsin Data'!F:F,'Short-Extra'!N:N)</f>
        <v>0</v>
      </c>
      <c r="V340" s="41">
        <f>SUMIF('Short-Extra'!F:F,'Goodsin Data'!F:F,'Short-Extra'!O:O)</f>
        <v>0</v>
      </c>
    </row>
    <row r="341" spans="1:22" x14ac:dyDescent="0.25">
      <c r="A341" s="2">
        <f t="shared" si="36"/>
        <v>2018</v>
      </c>
      <c r="B341" s="2" t="str">
        <f t="shared" si="37"/>
        <v>Dec</v>
      </c>
      <c r="C341" s="2">
        <f t="shared" si="38"/>
        <v>49</v>
      </c>
      <c r="D341" s="2" t="str">
        <f t="shared" si="39"/>
        <v>Wed</v>
      </c>
      <c r="E341" s="34">
        <v>43439</v>
      </c>
      <c r="F341" s="30">
        <v>47898</v>
      </c>
      <c r="G341" s="2" t="s">
        <v>592</v>
      </c>
      <c r="H341" s="30" t="s">
        <v>593</v>
      </c>
      <c r="I341" s="2">
        <v>3</v>
      </c>
      <c r="J341" s="30">
        <v>1</v>
      </c>
      <c r="K341" s="2">
        <v>5</v>
      </c>
      <c r="L341" s="30">
        <v>563</v>
      </c>
      <c r="M341" s="2">
        <v>2</v>
      </c>
      <c r="N341" s="14">
        <v>0.16089120370370372</v>
      </c>
      <c r="O341" s="2">
        <f t="shared" si="41"/>
        <v>3.8613888888888894</v>
      </c>
      <c r="P341" s="8">
        <f>VLOOKUP(F341,'SC Data'!F:K,6,FALSE)</f>
        <v>1</v>
      </c>
      <c r="Q341" s="41">
        <f t="shared" si="35"/>
        <v>0</v>
      </c>
      <c r="R341" s="41">
        <f>VLOOKUP(F341,'SC Data'!F:L,7,FALSE)</f>
        <v>1</v>
      </c>
      <c r="S341" s="41">
        <f t="shared" si="40"/>
        <v>0</v>
      </c>
      <c r="T341" s="35">
        <f>SUMIF(Activity!F:F,'Goodsin Data'!F:F,Activity!O:O)</f>
        <v>0.16089120370370369</v>
      </c>
      <c r="U341" s="41">
        <f>SUMIF('Short-Extra'!F:F,'Goodsin Data'!F:F,'Short-Extra'!N:N)</f>
        <v>0</v>
      </c>
      <c r="V341" s="41">
        <f>SUMIF('Short-Extra'!F:F,'Goodsin Data'!F:F,'Short-Extra'!O:O)</f>
        <v>0</v>
      </c>
    </row>
    <row r="342" spans="1:22" x14ac:dyDescent="0.25">
      <c r="A342" s="2">
        <f t="shared" si="36"/>
        <v>2018</v>
      </c>
      <c r="B342" s="2" t="str">
        <f t="shared" si="37"/>
        <v>Dec</v>
      </c>
      <c r="C342" s="2">
        <f t="shared" si="38"/>
        <v>49</v>
      </c>
      <c r="D342" s="2" t="str">
        <f t="shared" si="39"/>
        <v>Wed</v>
      </c>
      <c r="E342" s="34">
        <v>43439</v>
      </c>
      <c r="F342" s="30">
        <v>47891</v>
      </c>
      <c r="G342" s="2" t="s">
        <v>415</v>
      </c>
      <c r="H342" s="30" t="s">
        <v>594</v>
      </c>
      <c r="I342" s="2">
        <v>11</v>
      </c>
      <c r="J342" s="30">
        <v>27</v>
      </c>
      <c r="K342" s="2">
        <v>1</v>
      </c>
      <c r="L342" s="30">
        <v>1620</v>
      </c>
      <c r="M342" s="2">
        <v>5</v>
      </c>
      <c r="N342" s="14">
        <v>8.773148148148148E-2</v>
      </c>
      <c r="O342" s="2">
        <f t="shared" si="41"/>
        <v>2.1055555555555556</v>
      </c>
      <c r="P342" s="8">
        <f>VLOOKUP(F342,'SC Data'!F:K,6,FALSE)</f>
        <v>1</v>
      </c>
      <c r="Q342" s="41">
        <f t="shared" si="35"/>
        <v>0</v>
      </c>
      <c r="R342" s="41">
        <f>VLOOKUP(F342,'SC Data'!F:L,7,FALSE)</f>
        <v>1</v>
      </c>
      <c r="S342" s="41">
        <f t="shared" si="40"/>
        <v>0</v>
      </c>
      <c r="T342" s="35">
        <f>SUMIF(Activity!F:F,'Goodsin Data'!F:F,Activity!O:O)</f>
        <v>8.773148148148148E-2</v>
      </c>
      <c r="U342" s="41">
        <f>SUMIF('Short-Extra'!F:F,'Goodsin Data'!F:F,'Short-Extra'!N:N)</f>
        <v>0</v>
      </c>
      <c r="V342" s="41">
        <f>SUMIF('Short-Extra'!F:F,'Goodsin Data'!F:F,'Short-Extra'!O:O)</f>
        <v>0</v>
      </c>
    </row>
    <row r="343" spans="1:22" x14ac:dyDescent="0.25">
      <c r="A343" s="2">
        <f t="shared" si="36"/>
        <v>2018</v>
      </c>
      <c r="B343" s="2" t="str">
        <f t="shared" si="37"/>
        <v>Dec</v>
      </c>
      <c r="C343" s="2">
        <f t="shared" si="38"/>
        <v>49</v>
      </c>
      <c r="D343" s="2" t="str">
        <f t="shared" si="39"/>
        <v>Wed</v>
      </c>
      <c r="E343" s="34">
        <v>43439</v>
      </c>
      <c r="F343" s="30">
        <v>50840</v>
      </c>
      <c r="G343" s="2" t="s">
        <v>595</v>
      </c>
      <c r="H343" s="30" t="s">
        <v>596</v>
      </c>
      <c r="I343" s="2">
        <v>2</v>
      </c>
      <c r="J343" s="30">
        <v>5</v>
      </c>
      <c r="K343" s="2">
        <v>2</v>
      </c>
      <c r="L343" s="30">
        <v>288</v>
      </c>
      <c r="M343" s="2">
        <v>2</v>
      </c>
      <c r="N343" s="14">
        <v>0.14061342592592593</v>
      </c>
      <c r="O343" s="2">
        <f t="shared" si="41"/>
        <v>3.3747222222222222</v>
      </c>
      <c r="P343" s="8">
        <f>VLOOKUP(F343,'SC Data'!F:K,6,FALSE)</f>
        <v>1</v>
      </c>
      <c r="Q343" s="41">
        <f t="shared" si="35"/>
        <v>0</v>
      </c>
      <c r="R343" s="41">
        <f>VLOOKUP(F343,'SC Data'!F:L,7,FALSE)</f>
        <v>1</v>
      </c>
      <c r="S343" s="41">
        <f t="shared" si="40"/>
        <v>0</v>
      </c>
      <c r="T343" s="35">
        <f>SUMIF(Activity!F:F,'Goodsin Data'!F:F,Activity!O:O)</f>
        <v>0.14061342592592591</v>
      </c>
      <c r="U343" s="41">
        <f>SUMIF('Short-Extra'!F:F,'Goodsin Data'!F:F,'Short-Extra'!N:N)</f>
        <v>0</v>
      </c>
      <c r="V343" s="41">
        <f>SUMIF('Short-Extra'!F:F,'Goodsin Data'!F:F,'Short-Extra'!O:O)</f>
        <v>1</v>
      </c>
    </row>
    <row r="344" spans="1:22" x14ac:dyDescent="0.25">
      <c r="A344" s="2">
        <f t="shared" si="36"/>
        <v>2018</v>
      </c>
      <c r="B344" s="2" t="str">
        <f t="shared" si="37"/>
        <v>Dec</v>
      </c>
      <c r="C344" s="2">
        <f t="shared" si="38"/>
        <v>49</v>
      </c>
      <c r="D344" s="2" t="str">
        <f t="shared" si="39"/>
        <v>Wed</v>
      </c>
      <c r="E344" s="34">
        <v>43439</v>
      </c>
      <c r="F344" s="30">
        <v>49212</v>
      </c>
      <c r="G344" s="2" t="s">
        <v>53</v>
      </c>
      <c r="H344" s="30" t="s">
        <v>597</v>
      </c>
      <c r="I344" s="2">
        <v>13</v>
      </c>
      <c r="J344" s="30">
        <v>13</v>
      </c>
      <c r="K344" s="2">
        <v>4</v>
      </c>
      <c r="L344" s="30">
        <v>5800</v>
      </c>
      <c r="M344" s="2">
        <v>3</v>
      </c>
      <c r="N344" s="14">
        <v>8.3298611111111115E-2</v>
      </c>
      <c r="O344" s="2">
        <f t="shared" si="41"/>
        <v>1.9991666666666668</v>
      </c>
      <c r="P344" s="8">
        <f>VLOOKUP(F344,'SC Data'!F:K,6,FALSE)</f>
        <v>1</v>
      </c>
      <c r="Q344" s="41">
        <f t="shared" si="35"/>
        <v>0</v>
      </c>
      <c r="R344" s="41">
        <f>VLOOKUP(F344,'SC Data'!F:L,7,FALSE)</f>
        <v>1</v>
      </c>
      <c r="S344" s="41">
        <f t="shared" si="40"/>
        <v>0</v>
      </c>
      <c r="T344" s="35">
        <f>SUMIF(Activity!F:F,'Goodsin Data'!F:F,Activity!O:O)</f>
        <v>8.3298611111111115E-2</v>
      </c>
      <c r="U344" s="41">
        <f>SUMIF('Short-Extra'!F:F,'Goodsin Data'!F:F,'Short-Extra'!N:N)</f>
        <v>0</v>
      </c>
      <c r="V344" s="41">
        <f>SUMIF('Short-Extra'!F:F,'Goodsin Data'!F:F,'Short-Extra'!O:O)</f>
        <v>0</v>
      </c>
    </row>
    <row r="345" spans="1:22" x14ac:dyDescent="0.25">
      <c r="A345" s="2">
        <f t="shared" si="36"/>
        <v>2018</v>
      </c>
      <c r="B345" s="2" t="str">
        <f t="shared" si="37"/>
        <v>Dec</v>
      </c>
      <c r="C345" s="2">
        <f t="shared" si="38"/>
        <v>49</v>
      </c>
      <c r="D345" s="2" t="str">
        <f t="shared" si="39"/>
        <v>Wed</v>
      </c>
      <c r="E345" s="34">
        <v>43439</v>
      </c>
      <c r="F345" s="30">
        <v>50715</v>
      </c>
      <c r="G345" s="2" t="s">
        <v>598</v>
      </c>
      <c r="H345" s="30" t="s">
        <v>599</v>
      </c>
      <c r="I345" s="2">
        <v>1</v>
      </c>
      <c r="J345" s="30">
        <v>1</v>
      </c>
      <c r="K345" s="2">
        <v>1</v>
      </c>
      <c r="L345" s="30">
        <v>200</v>
      </c>
      <c r="M345" s="2">
        <v>2</v>
      </c>
      <c r="N345" s="14">
        <v>4.2118055555555554E-2</v>
      </c>
      <c r="O345" s="2">
        <f t="shared" si="41"/>
        <v>1.0108333333333333</v>
      </c>
      <c r="P345" s="8">
        <f>VLOOKUP(F345,'SC Data'!F:K,6,FALSE)</f>
        <v>1</v>
      </c>
      <c r="Q345" s="41">
        <f t="shared" si="35"/>
        <v>0</v>
      </c>
      <c r="R345" s="41">
        <f>VLOOKUP(F345,'SC Data'!F:L,7,FALSE)</f>
        <v>1</v>
      </c>
      <c r="S345" s="41">
        <f t="shared" si="40"/>
        <v>0</v>
      </c>
      <c r="T345" s="35">
        <f>SUMIF(Activity!F:F,'Goodsin Data'!F:F,Activity!O:O)</f>
        <v>4.2118055555555554E-2</v>
      </c>
      <c r="U345" s="41">
        <f>SUMIF('Short-Extra'!F:F,'Goodsin Data'!F:F,'Short-Extra'!N:N)</f>
        <v>0</v>
      </c>
      <c r="V345" s="41">
        <f>SUMIF('Short-Extra'!F:F,'Goodsin Data'!F:F,'Short-Extra'!O:O)</f>
        <v>0</v>
      </c>
    </row>
    <row r="346" spans="1:22" x14ac:dyDescent="0.25">
      <c r="A346" s="2">
        <f t="shared" si="36"/>
        <v>2018</v>
      </c>
      <c r="B346" s="2" t="str">
        <f t="shared" si="37"/>
        <v>Dec</v>
      </c>
      <c r="C346" s="2">
        <f t="shared" si="38"/>
        <v>49</v>
      </c>
      <c r="D346" s="2" t="str">
        <f t="shared" si="39"/>
        <v>Wed</v>
      </c>
      <c r="E346" s="34">
        <v>43439</v>
      </c>
      <c r="F346" s="30">
        <v>38370</v>
      </c>
      <c r="G346" s="2" t="s">
        <v>53</v>
      </c>
      <c r="H346" s="30" t="s">
        <v>600</v>
      </c>
      <c r="I346" s="2">
        <v>14</v>
      </c>
      <c r="J346" s="30">
        <v>10</v>
      </c>
      <c r="K346" s="2">
        <v>6</v>
      </c>
      <c r="L346" s="30">
        <v>2268</v>
      </c>
      <c r="M346" s="2">
        <v>3</v>
      </c>
      <c r="N346" s="14">
        <v>0.29753472222222221</v>
      </c>
      <c r="O346" s="2">
        <f t="shared" si="41"/>
        <v>7.1408333333333331</v>
      </c>
      <c r="P346" s="8">
        <f>VLOOKUP(F346,'SC Data'!F:K,6,FALSE)</f>
        <v>1</v>
      </c>
      <c r="Q346" s="41">
        <f t="shared" si="35"/>
        <v>0</v>
      </c>
      <c r="R346" s="41">
        <f>VLOOKUP(F346,'SC Data'!F:L,7,FALSE)</f>
        <v>1</v>
      </c>
      <c r="S346" s="41">
        <f t="shared" si="40"/>
        <v>0</v>
      </c>
      <c r="T346" s="35">
        <f>SUMIF(Activity!F:F,'Goodsin Data'!F:F,Activity!O:O)</f>
        <v>0.29753472222222221</v>
      </c>
      <c r="U346" s="41">
        <f>SUMIF('Short-Extra'!F:F,'Goodsin Data'!F:F,'Short-Extra'!N:N)</f>
        <v>1</v>
      </c>
      <c r="V346" s="41">
        <f>SUMIF('Short-Extra'!F:F,'Goodsin Data'!F:F,'Short-Extra'!O:O)</f>
        <v>0</v>
      </c>
    </row>
    <row r="347" spans="1:22" x14ac:dyDescent="0.25">
      <c r="A347" s="2">
        <f t="shared" si="36"/>
        <v>2018</v>
      </c>
      <c r="B347" s="2" t="str">
        <f t="shared" si="37"/>
        <v>Dec</v>
      </c>
      <c r="C347" s="2">
        <f t="shared" si="38"/>
        <v>49</v>
      </c>
      <c r="D347" s="2" t="str">
        <f t="shared" si="39"/>
        <v>Wed</v>
      </c>
      <c r="E347" s="34">
        <v>43439</v>
      </c>
      <c r="F347" s="30">
        <v>47862</v>
      </c>
      <c r="G347" s="2" t="s">
        <v>601</v>
      </c>
      <c r="H347" s="30" t="s">
        <v>602</v>
      </c>
      <c r="I347" s="2">
        <v>5</v>
      </c>
      <c r="J347" s="30">
        <v>13</v>
      </c>
      <c r="K347" s="2">
        <v>44</v>
      </c>
      <c r="L347" s="30">
        <v>428</v>
      </c>
      <c r="M347" s="2">
        <v>4</v>
      </c>
      <c r="N347" s="14">
        <v>0.28193287037037035</v>
      </c>
      <c r="O347" s="2">
        <f t="shared" si="41"/>
        <v>6.7663888888888888</v>
      </c>
      <c r="P347" s="8">
        <f>VLOOKUP(F347,'SC Data'!F:K,6,FALSE)</f>
        <v>1</v>
      </c>
      <c r="Q347" s="41">
        <f t="shared" si="35"/>
        <v>0</v>
      </c>
      <c r="R347" s="41">
        <f>VLOOKUP(F347,'SC Data'!F:L,7,FALSE)</f>
        <v>1</v>
      </c>
      <c r="S347" s="41">
        <f t="shared" si="40"/>
        <v>0</v>
      </c>
      <c r="T347" s="35">
        <f>SUMIF(Activity!F:F,'Goodsin Data'!F:F,Activity!O:O)</f>
        <v>0.2819328703703704</v>
      </c>
      <c r="U347" s="41">
        <f>SUMIF('Short-Extra'!F:F,'Goodsin Data'!F:F,'Short-Extra'!N:N)</f>
        <v>1</v>
      </c>
      <c r="V347" s="41">
        <f>SUMIF('Short-Extra'!F:F,'Goodsin Data'!F:F,'Short-Extra'!O:O)</f>
        <v>2</v>
      </c>
    </row>
    <row r="348" spans="1:22" x14ac:dyDescent="0.25">
      <c r="A348" s="2">
        <f t="shared" si="36"/>
        <v>2018</v>
      </c>
      <c r="B348" s="2" t="str">
        <f t="shared" si="37"/>
        <v>Dec</v>
      </c>
      <c r="C348" s="2">
        <f t="shared" si="38"/>
        <v>49</v>
      </c>
      <c r="D348" s="2" t="str">
        <f t="shared" si="39"/>
        <v>Wed</v>
      </c>
      <c r="E348" s="34">
        <v>43439</v>
      </c>
      <c r="F348" s="30">
        <v>47874</v>
      </c>
      <c r="G348" s="2" t="s">
        <v>55</v>
      </c>
      <c r="H348" s="30" t="s">
        <v>603</v>
      </c>
      <c r="I348" s="2">
        <v>40</v>
      </c>
      <c r="J348" s="30">
        <v>32</v>
      </c>
      <c r="K348" s="2">
        <v>154</v>
      </c>
      <c r="L348" s="30">
        <v>8732</v>
      </c>
      <c r="M348" s="2">
        <v>10</v>
      </c>
      <c r="N348" s="14">
        <v>0.62442129629629628</v>
      </c>
      <c r="O348" s="2">
        <f t="shared" si="41"/>
        <v>14.986111111111111</v>
      </c>
      <c r="P348" s="8">
        <f>VLOOKUP(F348,'SC Data'!F:K,6,FALSE)</f>
        <v>1</v>
      </c>
      <c r="Q348" s="41">
        <f t="shared" si="35"/>
        <v>0</v>
      </c>
      <c r="R348" s="41">
        <f>VLOOKUP(F348,'SC Data'!F:L,7,FALSE)</f>
        <v>1</v>
      </c>
      <c r="S348" s="41">
        <f t="shared" si="40"/>
        <v>0</v>
      </c>
      <c r="T348" s="35">
        <f>SUMIF(Activity!F:F,'Goodsin Data'!F:F,Activity!O:O)</f>
        <v>0.62442129629629628</v>
      </c>
      <c r="U348" s="41">
        <f>SUMIF('Short-Extra'!F:F,'Goodsin Data'!F:F,'Short-Extra'!N:N)</f>
        <v>2</v>
      </c>
      <c r="V348" s="41">
        <f>SUMIF('Short-Extra'!F:F,'Goodsin Data'!F:F,'Short-Extra'!O:O)</f>
        <v>2</v>
      </c>
    </row>
    <row r="349" spans="1:22" x14ac:dyDescent="0.25">
      <c r="A349" s="2">
        <f t="shared" si="36"/>
        <v>2018</v>
      </c>
      <c r="B349" s="2" t="str">
        <f t="shared" si="37"/>
        <v>Dec</v>
      </c>
      <c r="C349" s="2">
        <f t="shared" si="38"/>
        <v>49</v>
      </c>
      <c r="D349" s="2" t="str">
        <f t="shared" si="39"/>
        <v>Wed</v>
      </c>
      <c r="E349" s="34">
        <v>43439</v>
      </c>
      <c r="F349" s="30">
        <v>50606</v>
      </c>
      <c r="G349" s="2" t="s">
        <v>604</v>
      </c>
      <c r="H349" s="30" t="s">
        <v>605</v>
      </c>
      <c r="I349" s="2">
        <v>5</v>
      </c>
      <c r="J349" s="30">
        <v>4</v>
      </c>
      <c r="K349" s="2">
        <v>56</v>
      </c>
      <c r="L349" s="30">
        <v>862</v>
      </c>
      <c r="M349" s="2">
        <v>8</v>
      </c>
      <c r="N349" s="14">
        <v>0.20604166666666668</v>
      </c>
      <c r="O349" s="2">
        <f t="shared" si="41"/>
        <v>4.9450000000000003</v>
      </c>
      <c r="P349" s="8">
        <f>VLOOKUP(F349,'SC Data'!F:K,6,FALSE)</f>
        <v>1</v>
      </c>
      <c r="Q349" s="41">
        <f t="shared" si="35"/>
        <v>0</v>
      </c>
      <c r="R349" s="41">
        <f>VLOOKUP(F349,'SC Data'!F:L,7,FALSE)</f>
        <v>1</v>
      </c>
      <c r="S349" s="41">
        <f t="shared" si="40"/>
        <v>0</v>
      </c>
      <c r="T349" s="35">
        <f>SUMIF(Activity!F:F,'Goodsin Data'!F:F,Activity!O:O)</f>
        <v>0.20604166666666668</v>
      </c>
      <c r="U349" s="41">
        <f>SUMIF('Short-Extra'!F:F,'Goodsin Data'!F:F,'Short-Extra'!N:N)</f>
        <v>0</v>
      </c>
      <c r="V349" s="41">
        <f>SUMIF('Short-Extra'!F:F,'Goodsin Data'!F:F,'Short-Extra'!O:O)</f>
        <v>0</v>
      </c>
    </row>
    <row r="350" spans="1:22" x14ac:dyDescent="0.25">
      <c r="A350" s="2">
        <f t="shared" si="36"/>
        <v>2018</v>
      </c>
      <c r="B350" s="2" t="str">
        <f t="shared" si="37"/>
        <v>Dec</v>
      </c>
      <c r="C350" s="2">
        <f t="shared" si="38"/>
        <v>49</v>
      </c>
      <c r="D350" s="2" t="str">
        <f t="shared" si="39"/>
        <v>Wed</v>
      </c>
      <c r="E350" s="34">
        <v>43439</v>
      </c>
      <c r="F350" s="30">
        <v>50847</v>
      </c>
      <c r="G350" s="2" t="s">
        <v>236</v>
      </c>
      <c r="H350" s="30" t="s">
        <v>606</v>
      </c>
      <c r="I350" s="2">
        <v>1</v>
      </c>
      <c r="J350" s="30">
        <v>0</v>
      </c>
      <c r="K350" s="2">
        <v>3</v>
      </c>
      <c r="L350" s="30">
        <v>1500</v>
      </c>
      <c r="M350" s="2">
        <v>4</v>
      </c>
      <c r="N350" s="14">
        <v>2.2719907407407411E-2</v>
      </c>
      <c r="O350" s="2">
        <f t="shared" si="41"/>
        <v>0.54527777777777786</v>
      </c>
      <c r="P350" s="8">
        <f>VLOOKUP(F350,'SC Data'!F:K,6,FALSE)</f>
        <v>1</v>
      </c>
      <c r="Q350" s="41">
        <f t="shared" si="35"/>
        <v>0</v>
      </c>
      <c r="R350" s="41">
        <f>VLOOKUP(F350,'SC Data'!F:L,7,FALSE)</f>
        <v>1</v>
      </c>
      <c r="S350" s="41">
        <f t="shared" si="40"/>
        <v>0</v>
      </c>
      <c r="T350" s="35">
        <f>SUMIF(Activity!F:F,'Goodsin Data'!F:F,Activity!O:O)</f>
        <v>2.2719907407407404E-2</v>
      </c>
      <c r="U350" s="41">
        <f>SUMIF('Short-Extra'!F:F,'Goodsin Data'!F:F,'Short-Extra'!N:N)</f>
        <v>0</v>
      </c>
      <c r="V350" s="41">
        <f>SUMIF('Short-Extra'!F:F,'Goodsin Data'!F:F,'Short-Extra'!O:O)</f>
        <v>0</v>
      </c>
    </row>
    <row r="351" spans="1:22" x14ac:dyDescent="0.25">
      <c r="A351" s="2">
        <f t="shared" si="36"/>
        <v>2018</v>
      </c>
      <c r="B351" s="2" t="str">
        <f t="shared" si="37"/>
        <v>Dec</v>
      </c>
      <c r="C351" s="2">
        <f t="shared" si="38"/>
        <v>49</v>
      </c>
      <c r="D351" s="2" t="str">
        <f t="shared" si="39"/>
        <v>Wed</v>
      </c>
      <c r="E351" s="34">
        <v>43439</v>
      </c>
      <c r="F351" s="30">
        <v>47861</v>
      </c>
      <c r="G351" s="2" t="s">
        <v>607</v>
      </c>
      <c r="H351" s="30" t="s">
        <v>608</v>
      </c>
      <c r="I351" s="2">
        <v>20</v>
      </c>
      <c r="J351" s="30">
        <v>13</v>
      </c>
      <c r="K351" s="2">
        <v>24</v>
      </c>
      <c r="L351" s="30">
        <v>3730</v>
      </c>
      <c r="M351" s="2">
        <v>8</v>
      </c>
      <c r="N351" s="14">
        <v>0.44365740740740739</v>
      </c>
      <c r="O351" s="2">
        <f t="shared" si="41"/>
        <v>10.647777777777778</v>
      </c>
      <c r="P351" s="8">
        <f>VLOOKUP(F351,'SC Data'!F:K,6,FALSE)</f>
        <v>1</v>
      </c>
      <c r="Q351" s="41">
        <f t="shared" si="35"/>
        <v>0</v>
      </c>
      <c r="R351" s="41">
        <f>VLOOKUP(F351,'SC Data'!F:L,7,FALSE)</f>
        <v>1</v>
      </c>
      <c r="S351" s="41">
        <f t="shared" si="40"/>
        <v>0</v>
      </c>
      <c r="T351" s="35">
        <f>SUMIF(Activity!F:F,'Goodsin Data'!F:F,Activity!O:O)</f>
        <v>0.44365740740740739</v>
      </c>
      <c r="U351" s="41">
        <f>SUMIF('Short-Extra'!F:F,'Goodsin Data'!F:F,'Short-Extra'!N:N)</f>
        <v>0</v>
      </c>
      <c r="V351" s="41">
        <f>SUMIF('Short-Extra'!F:F,'Goodsin Data'!F:F,'Short-Extra'!O:O)</f>
        <v>0</v>
      </c>
    </row>
    <row r="352" spans="1:22" x14ac:dyDescent="0.25">
      <c r="A352" s="2">
        <f t="shared" si="36"/>
        <v>2018</v>
      </c>
      <c r="B352" s="2" t="str">
        <f t="shared" si="37"/>
        <v>Dec</v>
      </c>
      <c r="C352" s="2">
        <f t="shared" si="38"/>
        <v>49</v>
      </c>
      <c r="D352" s="2" t="str">
        <f t="shared" si="39"/>
        <v>Wed</v>
      </c>
      <c r="E352" s="34">
        <v>43439</v>
      </c>
      <c r="F352" s="30">
        <v>50605</v>
      </c>
      <c r="G352" s="2" t="s">
        <v>542</v>
      </c>
      <c r="H352" s="30" t="s">
        <v>609</v>
      </c>
      <c r="I352" s="2">
        <v>23</v>
      </c>
      <c r="J352" s="30">
        <v>5</v>
      </c>
      <c r="K352" s="2">
        <v>85</v>
      </c>
      <c r="L352" s="30">
        <v>4449</v>
      </c>
      <c r="M352" s="2">
        <v>5</v>
      </c>
      <c r="N352" s="14">
        <v>0.88418981481481485</v>
      </c>
      <c r="O352" s="2">
        <f t="shared" si="41"/>
        <v>21.220555555555556</v>
      </c>
      <c r="P352" s="8">
        <f>VLOOKUP(F352,'SC Data'!F:K,6,FALSE)</f>
        <v>1</v>
      </c>
      <c r="Q352" s="41">
        <f t="shared" si="35"/>
        <v>0</v>
      </c>
      <c r="R352" s="41">
        <f>VLOOKUP(F352,'SC Data'!F:L,7,FALSE)</f>
        <v>1</v>
      </c>
      <c r="S352" s="41">
        <f t="shared" si="40"/>
        <v>0</v>
      </c>
      <c r="T352" s="35">
        <f>SUMIF(Activity!F:F,'Goodsin Data'!F:F,Activity!O:O)</f>
        <v>0.88418981481481485</v>
      </c>
      <c r="U352" s="41">
        <f>SUMIF('Short-Extra'!F:F,'Goodsin Data'!F:F,'Short-Extra'!N:N)</f>
        <v>0</v>
      </c>
      <c r="V352" s="41">
        <f>SUMIF('Short-Extra'!F:F,'Goodsin Data'!F:F,'Short-Extra'!O:O)</f>
        <v>0</v>
      </c>
    </row>
    <row r="353" spans="1:22" x14ac:dyDescent="0.25">
      <c r="A353" s="2">
        <f t="shared" si="36"/>
        <v>2018</v>
      </c>
      <c r="B353" s="2" t="str">
        <f t="shared" si="37"/>
        <v>Dec</v>
      </c>
      <c r="C353" s="2">
        <f t="shared" si="38"/>
        <v>49</v>
      </c>
      <c r="D353" s="2" t="str">
        <f t="shared" si="39"/>
        <v>Wed</v>
      </c>
      <c r="E353" s="34">
        <v>43439</v>
      </c>
      <c r="F353" s="30">
        <v>50603</v>
      </c>
      <c r="G353" s="2" t="s">
        <v>610</v>
      </c>
      <c r="H353" s="30" t="s">
        <v>611</v>
      </c>
      <c r="I353" s="2">
        <v>3</v>
      </c>
      <c r="J353" s="30">
        <v>5</v>
      </c>
      <c r="K353" s="2">
        <v>28</v>
      </c>
      <c r="L353" s="30">
        <v>265</v>
      </c>
      <c r="M353" s="2">
        <v>4</v>
      </c>
      <c r="N353" s="14">
        <v>0.28278935185185183</v>
      </c>
      <c r="O353" s="2">
        <f t="shared" si="41"/>
        <v>6.786944444444444</v>
      </c>
      <c r="P353" s="8">
        <f>VLOOKUP(F353,'SC Data'!F:K,6,FALSE)</f>
        <v>1</v>
      </c>
      <c r="Q353" s="41">
        <f t="shared" si="35"/>
        <v>0</v>
      </c>
      <c r="R353" s="41">
        <f>VLOOKUP(F353,'SC Data'!F:L,7,FALSE)</f>
        <v>1</v>
      </c>
      <c r="S353" s="41">
        <f t="shared" si="40"/>
        <v>0</v>
      </c>
      <c r="T353" s="35">
        <f>SUMIF(Activity!F:F,'Goodsin Data'!F:F,Activity!O:O)</f>
        <v>0.28278935185185189</v>
      </c>
      <c r="U353" s="41">
        <f>SUMIF('Short-Extra'!F:F,'Goodsin Data'!F:F,'Short-Extra'!N:N)</f>
        <v>0</v>
      </c>
      <c r="V353" s="41">
        <f>SUMIF('Short-Extra'!F:F,'Goodsin Data'!F:F,'Short-Extra'!O:O)</f>
        <v>0</v>
      </c>
    </row>
    <row r="354" spans="1:22" x14ac:dyDescent="0.25">
      <c r="A354" s="2">
        <f t="shared" si="36"/>
        <v>2018</v>
      </c>
      <c r="B354" s="2" t="str">
        <f t="shared" si="37"/>
        <v>Dec</v>
      </c>
      <c r="C354" s="2">
        <f t="shared" si="38"/>
        <v>49</v>
      </c>
      <c r="D354" s="2" t="str">
        <f t="shared" si="39"/>
        <v>Wed</v>
      </c>
      <c r="E354" s="34">
        <v>43439</v>
      </c>
      <c r="F354" s="30">
        <v>47847</v>
      </c>
      <c r="G354" s="2" t="s">
        <v>450</v>
      </c>
      <c r="H354" s="30" t="s">
        <v>612</v>
      </c>
      <c r="I354" s="2">
        <v>7</v>
      </c>
      <c r="J354" s="30">
        <v>3</v>
      </c>
      <c r="K354" s="2">
        <v>46</v>
      </c>
      <c r="L354" s="30">
        <v>1036</v>
      </c>
      <c r="M354" s="2">
        <v>4</v>
      </c>
      <c r="N354" s="14">
        <v>0.27777777777777779</v>
      </c>
      <c r="O354" s="2">
        <f t="shared" si="41"/>
        <v>6.666666666666667</v>
      </c>
      <c r="P354" s="8">
        <f>VLOOKUP(F354,'SC Data'!F:K,6,FALSE)</f>
        <v>1</v>
      </c>
      <c r="Q354" s="41">
        <f t="shared" si="35"/>
        <v>0</v>
      </c>
      <c r="R354" s="41">
        <f>VLOOKUP(F354,'SC Data'!F:L,7,FALSE)</f>
        <v>1</v>
      </c>
      <c r="S354" s="41">
        <f t="shared" si="40"/>
        <v>0</v>
      </c>
      <c r="T354" s="35">
        <f>SUMIF(Activity!F:F,'Goodsin Data'!F:F,Activity!O:O)</f>
        <v>0.27777777777777779</v>
      </c>
      <c r="U354" s="41">
        <f>SUMIF('Short-Extra'!F:F,'Goodsin Data'!F:F,'Short-Extra'!N:N)</f>
        <v>0</v>
      </c>
      <c r="V354" s="41">
        <f>SUMIF('Short-Extra'!F:F,'Goodsin Data'!F:F,'Short-Extra'!O:O)</f>
        <v>0</v>
      </c>
    </row>
    <row r="355" spans="1:22" x14ac:dyDescent="0.25">
      <c r="A355" s="2">
        <f t="shared" si="36"/>
        <v>2018</v>
      </c>
      <c r="B355" s="2" t="str">
        <f t="shared" si="37"/>
        <v>Dec</v>
      </c>
      <c r="C355" s="2">
        <f t="shared" si="38"/>
        <v>49</v>
      </c>
      <c r="D355" s="2" t="str">
        <f t="shared" si="39"/>
        <v>Wed</v>
      </c>
      <c r="E355" s="34">
        <v>43439</v>
      </c>
      <c r="F355" s="30">
        <v>47871</v>
      </c>
      <c r="G355" s="2" t="s">
        <v>613</v>
      </c>
      <c r="H355" s="30" t="s">
        <v>614</v>
      </c>
      <c r="I355" s="2">
        <v>1</v>
      </c>
      <c r="J355" s="30">
        <v>1</v>
      </c>
      <c r="K355" s="2">
        <v>8</v>
      </c>
      <c r="L355" s="30">
        <v>16</v>
      </c>
      <c r="M355" s="2">
        <v>4</v>
      </c>
      <c r="N355" s="14">
        <v>0.36572916666666666</v>
      </c>
      <c r="O355" s="2">
        <f t="shared" si="41"/>
        <v>8.7774999999999999</v>
      </c>
      <c r="P355" s="8">
        <f>VLOOKUP(F355,'SC Data'!F:K,6,FALSE)</f>
        <v>1</v>
      </c>
      <c r="Q355" s="41">
        <f t="shared" si="35"/>
        <v>0</v>
      </c>
      <c r="R355" s="41">
        <f>VLOOKUP(F355,'SC Data'!F:L,7,FALSE)</f>
        <v>1</v>
      </c>
      <c r="S355" s="41">
        <f t="shared" si="40"/>
        <v>0</v>
      </c>
      <c r="T355" s="35">
        <f>SUMIF(Activity!F:F,'Goodsin Data'!F:F,Activity!O:O)</f>
        <v>0.36572916666666666</v>
      </c>
      <c r="U355" s="41">
        <f>SUMIF('Short-Extra'!F:F,'Goodsin Data'!F:F,'Short-Extra'!N:N)</f>
        <v>0</v>
      </c>
      <c r="V355" s="41">
        <f>SUMIF('Short-Extra'!F:F,'Goodsin Data'!F:F,'Short-Extra'!O:O)</f>
        <v>0</v>
      </c>
    </row>
    <row r="356" spans="1:22" x14ac:dyDescent="0.25">
      <c r="A356" s="2">
        <f t="shared" si="36"/>
        <v>2018</v>
      </c>
      <c r="B356" s="2" t="str">
        <f t="shared" si="37"/>
        <v>Dec</v>
      </c>
      <c r="C356" s="2">
        <f t="shared" si="38"/>
        <v>49</v>
      </c>
      <c r="D356" s="2" t="str">
        <f t="shared" si="39"/>
        <v>Wed</v>
      </c>
      <c r="E356" s="34">
        <v>43439</v>
      </c>
      <c r="F356" s="30">
        <v>48892</v>
      </c>
      <c r="G356" s="2" t="s">
        <v>37</v>
      </c>
      <c r="H356" s="30" t="s">
        <v>615</v>
      </c>
      <c r="I356" s="2">
        <v>11</v>
      </c>
      <c r="J356" s="30">
        <v>33</v>
      </c>
      <c r="K356" s="2">
        <v>1</v>
      </c>
      <c r="L356" s="30">
        <v>3168</v>
      </c>
      <c r="M356" s="2">
        <v>4</v>
      </c>
      <c r="N356" s="14">
        <v>0.29608796296296297</v>
      </c>
      <c r="O356" s="2">
        <f t="shared" si="41"/>
        <v>7.1061111111111117</v>
      </c>
      <c r="P356" s="8">
        <f>VLOOKUP(F356,'SC Data'!F:K,6,FALSE)</f>
        <v>1</v>
      </c>
      <c r="Q356" s="41">
        <f t="shared" si="35"/>
        <v>0</v>
      </c>
      <c r="R356" s="41">
        <f>VLOOKUP(F356,'SC Data'!F:L,7,FALSE)</f>
        <v>1</v>
      </c>
      <c r="S356" s="41">
        <f t="shared" si="40"/>
        <v>0</v>
      </c>
      <c r="T356" s="35">
        <f>SUMIF(Activity!F:F,'Goodsin Data'!F:F,Activity!O:O)</f>
        <v>0.29608796296296297</v>
      </c>
      <c r="U356" s="41">
        <f>SUMIF('Short-Extra'!F:F,'Goodsin Data'!F:F,'Short-Extra'!N:N)</f>
        <v>0</v>
      </c>
      <c r="V356" s="41">
        <f>SUMIF('Short-Extra'!F:F,'Goodsin Data'!F:F,'Short-Extra'!O:O)</f>
        <v>0</v>
      </c>
    </row>
    <row r="357" spans="1:22" x14ac:dyDescent="0.25">
      <c r="A357" s="2">
        <f t="shared" si="36"/>
        <v>2018</v>
      </c>
      <c r="B357" s="2" t="str">
        <f t="shared" si="37"/>
        <v>Dec</v>
      </c>
      <c r="C357" s="2">
        <f t="shared" si="38"/>
        <v>49</v>
      </c>
      <c r="D357" s="2" t="str">
        <f t="shared" si="39"/>
        <v>Wed</v>
      </c>
      <c r="E357" s="34">
        <v>43439</v>
      </c>
      <c r="F357" s="30">
        <v>47890</v>
      </c>
      <c r="G357" s="2" t="s">
        <v>10</v>
      </c>
      <c r="H357" s="30" t="s">
        <v>616</v>
      </c>
      <c r="I357" s="2">
        <v>11</v>
      </c>
      <c r="J357" s="30">
        <v>27</v>
      </c>
      <c r="K357" s="2">
        <v>1</v>
      </c>
      <c r="L357" s="30">
        <v>1620</v>
      </c>
      <c r="M357" s="2">
        <v>3</v>
      </c>
      <c r="N357" s="14">
        <v>8.9398148148148157E-2</v>
      </c>
      <c r="O357" s="2">
        <f t="shared" si="41"/>
        <v>2.1455555555555557</v>
      </c>
      <c r="P357" s="8">
        <f>VLOOKUP(F357,'SC Data'!F:K,6,FALSE)</f>
        <v>1</v>
      </c>
      <c r="Q357" s="41">
        <f t="shared" si="35"/>
        <v>0</v>
      </c>
      <c r="R357" s="41">
        <f>VLOOKUP(F357,'SC Data'!F:L,7,FALSE)</f>
        <v>1</v>
      </c>
      <c r="S357" s="41">
        <f t="shared" si="40"/>
        <v>0</v>
      </c>
      <c r="T357" s="35">
        <f>SUMIF(Activity!F:F,'Goodsin Data'!F:F,Activity!O:O)</f>
        <v>8.9398148148148143E-2</v>
      </c>
      <c r="U357" s="41">
        <f>SUMIF('Short-Extra'!F:F,'Goodsin Data'!F:F,'Short-Extra'!N:N)</f>
        <v>0</v>
      </c>
      <c r="V357" s="41">
        <f>SUMIF('Short-Extra'!F:F,'Goodsin Data'!F:F,'Short-Extra'!O:O)</f>
        <v>0</v>
      </c>
    </row>
    <row r="358" spans="1:22" x14ac:dyDescent="0.25">
      <c r="A358" s="2">
        <f t="shared" si="36"/>
        <v>2018</v>
      </c>
      <c r="B358" s="2" t="str">
        <f t="shared" si="37"/>
        <v>Dec</v>
      </c>
      <c r="C358" s="2">
        <f t="shared" si="38"/>
        <v>49</v>
      </c>
      <c r="D358" s="2" t="str">
        <f t="shared" si="39"/>
        <v>Wed</v>
      </c>
      <c r="E358" s="34">
        <v>43439</v>
      </c>
      <c r="F358" s="30">
        <v>48224</v>
      </c>
      <c r="G358" s="2" t="s">
        <v>415</v>
      </c>
      <c r="H358" s="30" t="s">
        <v>617</v>
      </c>
      <c r="I358" s="2">
        <v>10</v>
      </c>
      <c r="J358" s="30">
        <v>27</v>
      </c>
      <c r="K358" s="2">
        <v>3</v>
      </c>
      <c r="L358" s="30">
        <v>1344</v>
      </c>
      <c r="M358" s="2">
        <v>4</v>
      </c>
      <c r="N358" s="14">
        <v>0.13471064814814815</v>
      </c>
      <c r="O358" s="2">
        <f t="shared" si="41"/>
        <v>3.2330555555555556</v>
      </c>
      <c r="P358" s="8">
        <f>VLOOKUP(F358,'SC Data'!F:K,6,FALSE)</f>
        <v>1</v>
      </c>
      <c r="Q358" s="41">
        <f t="shared" si="35"/>
        <v>0</v>
      </c>
      <c r="R358" s="41">
        <f>VLOOKUP(F358,'SC Data'!F:L,7,FALSE)</f>
        <v>1</v>
      </c>
      <c r="S358" s="41">
        <f t="shared" si="40"/>
        <v>0</v>
      </c>
      <c r="T358" s="35">
        <f>SUMIF(Activity!F:F,'Goodsin Data'!F:F,Activity!O:O)</f>
        <v>0.13471064814814815</v>
      </c>
      <c r="U358" s="41">
        <f>SUMIF('Short-Extra'!F:F,'Goodsin Data'!F:F,'Short-Extra'!N:N)</f>
        <v>0</v>
      </c>
      <c r="V358" s="41">
        <f>SUMIF('Short-Extra'!F:F,'Goodsin Data'!F:F,'Short-Extra'!O:O)</f>
        <v>0</v>
      </c>
    </row>
    <row r="359" spans="1:22" x14ac:dyDescent="0.25">
      <c r="A359" s="2">
        <f t="shared" si="36"/>
        <v>2018</v>
      </c>
      <c r="B359" s="2" t="str">
        <f t="shared" si="37"/>
        <v>Dec</v>
      </c>
      <c r="C359" s="2">
        <f t="shared" si="38"/>
        <v>49</v>
      </c>
      <c r="D359" s="2" t="str">
        <f t="shared" si="39"/>
        <v>Wed</v>
      </c>
      <c r="E359" s="34">
        <v>43439</v>
      </c>
      <c r="F359" s="30">
        <v>47879</v>
      </c>
      <c r="G359" s="2" t="s">
        <v>618</v>
      </c>
      <c r="H359" s="30" t="s">
        <v>619</v>
      </c>
      <c r="I359" s="2">
        <v>21</v>
      </c>
      <c r="J359" s="30">
        <v>22</v>
      </c>
      <c r="K359" s="2">
        <v>147</v>
      </c>
      <c r="L359" s="30">
        <v>1096</v>
      </c>
      <c r="M359" s="2">
        <v>1</v>
      </c>
      <c r="N359" s="14">
        <v>1.5706018518518518E-2</v>
      </c>
      <c r="O359" s="2">
        <f t="shared" si="41"/>
        <v>0.37694444444444442</v>
      </c>
      <c r="P359" s="8">
        <f>VLOOKUP(F359,'SC Data'!F:K,6,FALSE)</f>
        <v>1</v>
      </c>
      <c r="Q359" s="41">
        <f t="shared" si="35"/>
        <v>0</v>
      </c>
      <c r="R359" s="41">
        <f>VLOOKUP(F359,'SC Data'!F:L,7,FALSE)</f>
        <v>1</v>
      </c>
      <c r="S359" s="41">
        <f t="shared" si="40"/>
        <v>0</v>
      </c>
      <c r="T359" s="35">
        <f>SUMIF(Activity!F:F,'Goodsin Data'!F:F,Activity!O:O)</f>
        <v>1.5706018518518518E-2</v>
      </c>
      <c r="U359" s="41">
        <f>SUMIF('Short-Extra'!F:F,'Goodsin Data'!F:F,'Short-Extra'!N:N)</f>
        <v>0</v>
      </c>
      <c r="V359" s="41">
        <f>SUMIF('Short-Extra'!F:F,'Goodsin Data'!F:F,'Short-Extra'!O:O)</f>
        <v>0</v>
      </c>
    </row>
    <row r="360" spans="1:22" x14ac:dyDescent="0.25">
      <c r="A360" s="2">
        <f t="shared" si="36"/>
        <v>2018</v>
      </c>
      <c r="B360" s="2" t="str">
        <f t="shared" si="37"/>
        <v>Dec</v>
      </c>
      <c r="C360" s="2">
        <f t="shared" si="38"/>
        <v>49</v>
      </c>
      <c r="D360" s="2" t="str">
        <f t="shared" si="39"/>
        <v>Wed</v>
      </c>
      <c r="E360" s="34">
        <v>43439</v>
      </c>
      <c r="F360" s="30">
        <v>47880</v>
      </c>
      <c r="G360" s="2" t="s">
        <v>39</v>
      </c>
      <c r="H360" s="30" t="s">
        <v>620</v>
      </c>
      <c r="I360" s="2">
        <v>23</v>
      </c>
      <c r="J360" s="30">
        <v>57</v>
      </c>
      <c r="K360" s="2">
        <v>17</v>
      </c>
      <c r="L360" s="30">
        <v>4932</v>
      </c>
      <c r="M360" s="2">
        <v>1</v>
      </c>
      <c r="N360" s="14">
        <v>3.6851851851851851E-2</v>
      </c>
      <c r="O360" s="2">
        <f t="shared" si="41"/>
        <v>0.88444444444444437</v>
      </c>
      <c r="P360" s="8">
        <f>VLOOKUP(F360,'SC Data'!F:K,6,FALSE)</f>
        <v>1</v>
      </c>
      <c r="Q360" s="41">
        <f t="shared" si="35"/>
        <v>0</v>
      </c>
      <c r="R360" s="41">
        <f>VLOOKUP(F360,'SC Data'!F:L,7,FALSE)</f>
        <v>0</v>
      </c>
      <c r="S360" s="41">
        <f t="shared" si="40"/>
        <v>1</v>
      </c>
      <c r="T360" s="35">
        <f>SUMIF(Activity!F:F,'Goodsin Data'!F:F,Activity!O:O)</f>
        <v>3.6851851851851851E-2</v>
      </c>
      <c r="U360" s="41">
        <f>SUMIF('Short-Extra'!F:F,'Goodsin Data'!F:F,'Short-Extra'!N:N)</f>
        <v>0</v>
      </c>
      <c r="V360" s="41">
        <f>SUMIF('Short-Extra'!F:F,'Goodsin Data'!F:F,'Short-Extra'!O:O)</f>
        <v>0</v>
      </c>
    </row>
    <row r="361" spans="1:22" x14ac:dyDescent="0.25">
      <c r="A361" s="2">
        <f t="shared" si="36"/>
        <v>2018</v>
      </c>
      <c r="B361" s="2" t="str">
        <f t="shared" si="37"/>
        <v>Dec</v>
      </c>
      <c r="C361" s="2">
        <f t="shared" si="38"/>
        <v>49</v>
      </c>
      <c r="D361" s="2" t="str">
        <f t="shared" si="39"/>
        <v>Wed</v>
      </c>
      <c r="E361" s="34">
        <v>43439</v>
      </c>
      <c r="F361" s="30" t="s">
        <v>621</v>
      </c>
      <c r="G361" s="2" t="s">
        <v>622</v>
      </c>
      <c r="H361" s="30" t="s">
        <v>623</v>
      </c>
      <c r="I361" s="2">
        <v>7</v>
      </c>
      <c r="J361" s="30">
        <v>28</v>
      </c>
      <c r="K361" s="2">
        <v>10</v>
      </c>
      <c r="L361" s="30">
        <v>860</v>
      </c>
      <c r="M361" s="2">
        <v>1</v>
      </c>
      <c r="N361" s="14">
        <v>2.0960648148148148E-2</v>
      </c>
      <c r="O361" s="2">
        <f t="shared" si="41"/>
        <v>0.50305555555555559</v>
      </c>
      <c r="P361" s="8">
        <f>VLOOKUP(F361,'SC Data'!F:K,6,FALSE)</f>
        <v>0</v>
      </c>
      <c r="Q361" s="41">
        <f t="shared" si="35"/>
        <v>1</v>
      </c>
      <c r="R361" s="41">
        <f>VLOOKUP(F361,'SC Data'!F:L,7,FALSE)</f>
        <v>1</v>
      </c>
      <c r="S361" s="41">
        <f t="shared" si="40"/>
        <v>0</v>
      </c>
      <c r="T361" s="35">
        <f>SUMIF(Activity!F:F,'Goodsin Data'!F:F,Activity!O:O)</f>
        <v>2.0960648148148148E-2</v>
      </c>
      <c r="U361" s="41">
        <f>SUMIF('Short-Extra'!F:F,'Goodsin Data'!F:F,'Short-Extra'!N:N)</f>
        <v>0</v>
      </c>
      <c r="V361" s="41">
        <f>SUMIF('Short-Extra'!F:F,'Goodsin Data'!F:F,'Short-Extra'!O:O)</f>
        <v>0</v>
      </c>
    </row>
    <row r="362" spans="1:22" x14ac:dyDescent="0.25">
      <c r="A362" s="2">
        <f t="shared" si="36"/>
        <v>2018</v>
      </c>
      <c r="B362" s="2" t="str">
        <f t="shared" si="37"/>
        <v>Dec</v>
      </c>
      <c r="C362" s="2">
        <f t="shared" si="38"/>
        <v>49</v>
      </c>
      <c r="D362" s="2" t="str">
        <f t="shared" si="39"/>
        <v>Wed</v>
      </c>
      <c r="E362" s="34">
        <v>43439</v>
      </c>
      <c r="F362" s="30" t="s">
        <v>624</v>
      </c>
      <c r="G362" s="2" t="s">
        <v>625</v>
      </c>
      <c r="H362" s="30" t="s">
        <v>626</v>
      </c>
      <c r="I362" s="2">
        <v>2</v>
      </c>
      <c r="J362" s="30">
        <v>0</v>
      </c>
      <c r="K362" s="2">
        <v>4</v>
      </c>
      <c r="L362" s="30">
        <v>1511</v>
      </c>
      <c r="M362" s="2">
        <v>1</v>
      </c>
      <c r="N362" s="14">
        <v>4.5486111111111109E-3</v>
      </c>
      <c r="O362" s="2">
        <f t="shared" si="41"/>
        <v>0.10916666666666666</v>
      </c>
      <c r="P362" s="8">
        <f>VLOOKUP(F362,'SC Data'!F:K,6,FALSE)</f>
        <v>1</v>
      </c>
      <c r="Q362" s="41">
        <f t="shared" si="35"/>
        <v>0</v>
      </c>
      <c r="R362" s="41">
        <f>VLOOKUP(F362,'SC Data'!F:L,7,FALSE)</f>
        <v>1</v>
      </c>
      <c r="S362" s="41">
        <f t="shared" si="40"/>
        <v>0</v>
      </c>
      <c r="T362" s="35">
        <f>SUMIF(Activity!F:F,'Goodsin Data'!F:F,Activity!O:O)</f>
        <v>4.5486111111111109E-3</v>
      </c>
      <c r="U362" s="41">
        <f>SUMIF('Short-Extra'!F:F,'Goodsin Data'!F:F,'Short-Extra'!N:N)</f>
        <v>0</v>
      </c>
      <c r="V362" s="41">
        <f>SUMIF('Short-Extra'!F:F,'Goodsin Data'!F:F,'Short-Extra'!O:O)</f>
        <v>0</v>
      </c>
    </row>
    <row r="363" spans="1:22" x14ac:dyDescent="0.25">
      <c r="A363" s="2">
        <f t="shared" si="36"/>
        <v>2018</v>
      </c>
      <c r="B363" s="2" t="str">
        <f t="shared" si="37"/>
        <v>Dec</v>
      </c>
      <c r="C363" s="2">
        <f t="shared" si="38"/>
        <v>49</v>
      </c>
      <c r="D363" s="2" t="str">
        <f t="shared" si="39"/>
        <v>Wed</v>
      </c>
      <c r="E363" s="34">
        <v>43439</v>
      </c>
      <c r="F363" s="30">
        <v>47857</v>
      </c>
      <c r="G363" s="2" t="s">
        <v>352</v>
      </c>
      <c r="H363" s="30" t="s">
        <v>627</v>
      </c>
      <c r="I363" s="2">
        <v>2</v>
      </c>
      <c r="J363" s="30">
        <v>0</v>
      </c>
      <c r="K363" s="2">
        <v>17</v>
      </c>
      <c r="L363" s="30">
        <v>213</v>
      </c>
      <c r="M363" s="2">
        <v>2</v>
      </c>
      <c r="N363" s="14">
        <v>0.27393518518518517</v>
      </c>
      <c r="O363" s="2">
        <f t="shared" si="41"/>
        <v>6.5744444444444436</v>
      </c>
      <c r="P363" s="8">
        <f>VLOOKUP(F363,'SC Data'!F:K,6,FALSE)</f>
        <v>1</v>
      </c>
      <c r="Q363" s="41">
        <f t="shared" si="35"/>
        <v>0</v>
      </c>
      <c r="R363" s="41">
        <f>VLOOKUP(F363,'SC Data'!F:L,7,FALSE)</f>
        <v>1</v>
      </c>
      <c r="S363" s="41">
        <f t="shared" si="40"/>
        <v>0</v>
      </c>
      <c r="T363" s="35">
        <f>SUMIF(Activity!F:F,'Goodsin Data'!F:F,Activity!O:O)</f>
        <v>0.27393518518518523</v>
      </c>
      <c r="U363" s="41">
        <f>SUMIF('Short-Extra'!F:F,'Goodsin Data'!F:F,'Short-Extra'!N:N)</f>
        <v>0</v>
      </c>
      <c r="V363" s="41">
        <f>SUMIF('Short-Extra'!F:F,'Goodsin Data'!F:F,'Short-Extra'!O:O)</f>
        <v>0</v>
      </c>
    </row>
    <row r="364" spans="1:22" x14ac:dyDescent="0.25">
      <c r="A364" s="2">
        <f t="shared" si="36"/>
        <v>2018</v>
      </c>
      <c r="B364" s="2" t="str">
        <f t="shared" si="37"/>
        <v>Dec</v>
      </c>
      <c r="C364" s="2">
        <f t="shared" si="38"/>
        <v>49</v>
      </c>
      <c r="D364" s="2" t="str">
        <f t="shared" si="39"/>
        <v>Wed</v>
      </c>
      <c r="E364" s="34">
        <v>43439</v>
      </c>
      <c r="F364" s="30" t="s">
        <v>628</v>
      </c>
      <c r="G364" s="2" t="s">
        <v>629</v>
      </c>
      <c r="H364" s="30" t="s">
        <v>630</v>
      </c>
      <c r="I364" s="2">
        <v>1</v>
      </c>
      <c r="J364" s="30">
        <v>0</v>
      </c>
      <c r="K364" s="2">
        <v>1</v>
      </c>
      <c r="L364" s="30">
        <v>185</v>
      </c>
      <c r="M364" s="2">
        <v>1</v>
      </c>
      <c r="N364" s="14">
        <v>3.1122685185185187E-2</v>
      </c>
      <c r="O364" s="2">
        <f t="shared" si="41"/>
        <v>0.74694444444444452</v>
      </c>
      <c r="P364" s="8">
        <f>VLOOKUP(F364,'SC Data'!F:K,6,FALSE)</f>
        <v>1</v>
      </c>
      <c r="Q364" s="41">
        <f t="shared" si="35"/>
        <v>0</v>
      </c>
      <c r="R364" s="41">
        <f>VLOOKUP(F364,'SC Data'!F:L,7,FALSE)</f>
        <v>1</v>
      </c>
      <c r="S364" s="41">
        <f t="shared" si="40"/>
        <v>0</v>
      </c>
      <c r="T364" s="35">
        <f>SUMIF(Activity!F:F,'Goodsin Data'!F:F,Activity!O:O)</f>
        <v>3.1122685185185187E-2</v>
      </c>
      <c r="U364" s="41">
        <f>SUMIF('Short-Extra'!F:F,'Goodsin Data'!F:F,'Short-Extra'!N:N)</f>
        <v>0</v>
      </c>
      <c r="V364" s="41">
        <f>SUMIF('Short-Extra'!F:F,'Goodsin Data'!F:F,'Short-Extra'!O:O)</f>
        <v>0</v>
      </c>
    </row>
    <row r="365" spans="1:22" x14ac:dyDescent="0.25">
      <c r="A365" s="2">
        <f t="shared" si="36"/>
        <v>2018</v>
      </c>
      <c r="B365" s="2" t="str">
        <f t="shared" si="37"/>
        <v>Dec</v>
      </c>
      <c r="C365" s="2">
        <f t="shared" si="38"/>
        <v>49</v>
      </c>
      <c r="D365" s="2" t="str">
        <f t="shared" si="39"/>
        <v>Wed</v>
      </c>
      <c r="E365" s="34">
        <v>43439</v>
      </c>
      <c r="F365" s="30" t="s">
        <v>631</v>
      </c>
      <c r="G365" s="2" t="s">
        <v>632</v>
      </c>
      <c r="H365" s="30" t="s">
        <v>633</v>
      </c>
      <c r="I365" s="2">
        <v>1</v>
      </c>
      <c r="J365" s="30">
        <v>0</v>
      </c>
      <c r="K365" s="2">
        <v>10</v>
      </c>
      <c r="L365" s="30">
        <v>96</v>
      </c>
      <c r="M365" s="2">
        <v>1</v>
      </c>
      <c r="N365" s="14">
        <v>3.6423611111111115E-2</v>
      </c>
      <c r="O365" s="2">
        <f t="shared" si="41"/>
        <v>0.87416666666666676</v>
      </c>
      <c r="P365" s="8">
        <f>VLOOKUP(F365,'SC Data'!F:K,6,FALSE)</f>
        <v>1</v>
      </c>
      <c r="Q365" s="41">
        <f t="shared" si="35"/>
        <v>0</v>
      </c>
      <c r="R365" s="41">
        <f>VLOOKUP(F365,'SC Data'!F:L,7,FALSE)</f>
        <v>1</v>
      </c>
      <c r="S365" s="41">
        <f t="shared" si="40"/>
        <v>0</v>
      </c>
      <c r="T365" s="35">
        <f>SUMIF(Activity!F:F,'Goodsin Data'!F:F,Activity!O:O)</f>
        <v>3.6423611111111115E-2</v>
      </c>
      <c r="U365" s="41">
        <f>SUMIF('Short-Extra'!F:F,'Goodsin Data'!F:F,'Short-Extra'!N:N)</f>
        <v>0</v>
      </c>
      <c r="V365" s="41">
        <f>SUMIF('Short-Extra'!F:F,'Goodsin Data'!F:F,'Short-Extra'!O:O)</f>
        <v>0</v>
      </c>
    </row>
    <row r="366" spans="1:22" x14ac:dyDescent="0.25">
      <c r="A366" s="2">
        <f t="shared" si="36"/>
        <v>2018</v>
      </c>
      <c r="B366" s="2" t="str">
        <f t="shared" si="37"/>
        <v>Dec</v>
      </c>
      <c r="C366" s="2">
        <f t="shared" si="38"/>
        <v>49</v>
      </c>
      <c r="D366" s="2" t="str">
        <f t="shared" si="39"/>
        <v>Wed</v>
      </c>
      <c r="E366" s="34">
        <v>43439</v>
      </c>
      <c r="F366" s="30">
        <v>49221</v>
      </c>
      <c r="G366" s="2" t="s">
        <v>82</v>
      </c>
      <c r="H366" s="30" t="s">
        <v>1226</v>
      </c>
      <c r="I366" s="2">
        <v>5</v>
      </c>
      <c r="J366" s="30">
        <v>26</v>
      </c>
      <c r="K366" s="2">
        <v>1</v>
      </c>
      <c r="L366" s="30">
        <v>568</v>
      </c>
      <c r="M366" s="2">
        <v>5</v>
      </c>
      <c r="N366" s="14">
        <v>0.28493055555555552</v>
      </c>
      <c r="O366" s="2">
        <f t="shared" si="41"/>
        <v>6.8383333333333329</v>
      </c>
      <c r="P366" s="8">
        <f>VLOOKUP(F366,'SC Data'!F:K,6,FALSE)</f>
        <v>1</v>
      </c>
      <c r="Q366" s="41">
        <f t="shared" si="35"/>
        <v>0</v>
      </c>
      <c r="R366" s="41">
        <f>VLOOKUP(F366,'SC Data'!F:L,7,FALSE)</f>
        <v>1</v>
      </c>
      <c r="S366" s="41">
        <f t="shared" si="40"/>
        <v>0</v>
      </c>
      <c r="T366" s="35">
        <f>SUMIF(Activity!F:F,'Goodsin Data'!F:F,Activity!O:O)</f>
        <v>0.28493055555555558</v>
      </c>
      <c r="U366" s="41">
        <f>SUMIF('Short-Extra'!F:F,'Goodsin Data'!F:F,'Short-Extra'!N:N)</f>
        <v>0</v>
      </c>
      <c r="V366" s="41">
        <f>SUMIF('Short-Extra'!F:F,'Goodsin Data'!F:F,'Short-Extra'!O:O)</f>
        <v>0</v>
      </c>
    </row>
    <row r="367" spans="1:22" x14ac:dyDescent="0.25">
      <c r="A367" s="2">
        <f t="shared" si="36"/>
        <v>2018</v>
      </c>
      <c r="B367" s="2" t="str">
        <f t="shared" si="37"/>
        <v>Dec</v>
      </c>
      <c r="C367" s="2">
        <f t="shared" si="38"/>
        <v>49</v>
      </c>
      <c r="D367" s="2" t="str">
        <f t="shared" si="39"/>
        <v>Wed</v>
      </c>
      <c r="E367" s="34">
        <v>43439</v>
      </c>
      <c r="F367" s="30">
        <v>47840</v>
      </c>
      <c r="G367" s="2" t="s">
        <v>93</v>
      </c>
      <c r="H367" s="30" t="s">
        <v>1107</v>
      </c>
      <c r="I367" s="2">
        <v>33</v>
      </c>
      <c r="J367" s="30">
        <v>42</v>
      </c>
      <c r="K367" s="2">
        <v>198</v>
      </c>
      <c r="L367" s="30">
        <v>1591</v>
      </c>
      <c r="M367" s="2">
        <v>11</v>
      </c>
      <c r="N367" s="14">
        <v>1.8871296296296296</v>
      </c>
      <c r="O367" s="2">
        <f t="shared" si="41"/>
        <v>45.291111111111107</v>
      </c>
      <c r="P367" s="8">
        <f>VLOOKUP(F367,'SC Data'!F:K,6,FALSE)</f>
        <v>1</v>
      </c>
      <c r="Q367" s="41">
        <f t="shared" si="35"/>
        <v>0</v>
      </c>
      <c r="R367" s="41">
        <f>VLOOKUP(F367,'SC Data'!F:L,7,FALSE)</f>
        <v>1</v>
      </c>
      <c r="S367" s="41">
        <f t="shared" si="40"/>
        <v>0</v>
      </c>
      <c r="T367" s="35">
        <f>SUMIF(Activity!F:F,'Goodsin Data'!F:F,Activity!O:O)</f>
        <v>1.88712962962963</v>
      </c>
      <c r="U367" s="41">
        <f>SUMIF('Short-Extra'!F:F,'Goodsin Data'!F:F,'Short-Extra'!N:N)</f>
        <v>1</v>
      </c>
      <c r="V367" s="41">
        <f>SUMIF('Short-Extra'!F:F,'Goodsin Data'!F:F,'Short-Extra'!O:O)</f>
        <v>0</v>
      </c>
    </row>
    <row r="368" spans="1:22" x14ac:dyDescent="0.25">
      <c r="A368" s="2">
        <f t="shared" si="36"/>
        <v>2018</v>
      </c>
      <c r="B368" s="2" t="str">
        <f t="shared" si="37"/>
        <v>Dec</v>
      </c>
      <c r="C368" s="2">
        <f t="shared" si="38"/>
        <v>49</v>
      </c>
      <c r="D368" s="2" t="str">
        <f t="shared" si="39"/>
        <v>Wed</v>
      </c>
      <c r="E368" s="34">
        <v>43439</v>
      </c>
      <c r="F368" s="30" t="s">
        <v>1102</v>
      </c>
      <c r="G368" s="2" t="s">
        <v>911</v>
      </c>
      <c r="H368" s="30" t="s">
        <v>1103</v>
      </c>
      <c r="I368" s="2">
        <v>0</v>
      </c>
      <c r="J368" s="30">
        <v>0</v>
      </c>
      <c r="K368" s="2">
        <v>1</v>
      </c>
      <c r="L368" s="30">
        <v>10</v>
      </c>
      <c r="M368" s="2">
        <v>2</v>
      </c>
      <c r="N368" s="14">
        <v>4.5717592592592589E-3</v>
      </c>
      <c r="O368" s="2">
        <f t="shared" si="41"/>
        <v>0.10972222222222222</v>
      </c>
      <c r="P368" s="8">
        <f>VLOOKUP(F368,'SC Data'!F:K,6,FALSE)</f>
        <v>0</v>
      </c>
      <c r="Q368" s="41">
        <f t="shared" si="35"/>
        <v>1</v>
      </c>
      <c r="R368" s="41">
        <f>VLOOKUP(F368,'SC Data'!F:L,7,FALSE)</f>
        <v>1</v>
      </c>
      <c r="S368" s="41">
        <f t="shared" si="40"/>
        <v>0</v>
      </c>
      <c r="T368" s="35">
        <f>SUMIF(Activity!F:F,'Goodsin Data'!F:F,Activity!O:O)</f>
        <v>4.5717592592592598E-3</v>
      </c>
      <c r="U368" s="41">
        <f>SUMIF('Short-Extra'!F:F,'Goodsin Data'!F:F,'Short-Extra'!N:N)</f>
        <v>0</v>
      </c>
      <c r="V368" s="41">
        <f>SUMIF('Short-Extra'!F:F,'Goodsin Data'!F:F,'Short-Extra'!O:O)</f>
        <v>0</v>
      </c>
    </row>
    <row r="369" spans="1:22" x14ac:dyDescent="0.25">
      <c r="A369" s="2">
        <f t="shared" si="36"/>
        <v>2018</v>
      </c>
      <c r="B369" s="2" t="str">
        <f t="shared" si="37"/>
        <v>Dec</v>
      </c>
      <c r="C369" s="2">
        <f t="shared" si="38"/>
        <v>49</v>
      </c>
      <c r="D369" s="2" t="str">
        <f t="shared" si="39"/>
        <v>Wed</v>
      </c>
      <c r="E369" s="34">
        <v>43439</v>
      </c>
      <c r="F369" s="30">
        <v>47798</v>
      </c>
      <c r="G369" s="2" t="s">
        <v>33</v>
      </c>
      <c r="H369" s="30" t="s">
        <v>1104</v>
      </c>
      <c r="I369" s="2">
        <v>45</v>
      </c>
      <c r="J369" s="30">
        <v>26</v>
      </c>
      <c r="K369" s="2">
        <v>38</v>
      </c>
      <c r="L369" s="30">
        <v>21687</v>
      </c>
      <c r="M369" s="2">
        <v>10</v>
      </c>
      <c r="N369" s="14">
        <v>1.3321875000000001</v>
      </c>
      <c r="O369" s="2">
        <f t="shared" si="41"/>
        <v>31.972500000000004</v>
      </c>
      <c r="P369" s="8">
        <f>VLOOKUP(F369,'SC Data'!F:K,6,FALSE)</f>
        <v>1</v>
      </c>
      <c r="Q369" s="41">
        <f t="shared" si="35"/>
        <v>0</v>
      </c>
      <c r="R369" s="41">
        <f>VLOOKUP(F369,'SC Data'!F:L,7,FALSE)</f>
        <v>1</v>
      </c>
      <c r="S369" s="41">
        <f t="shared" si="40"/>
        <v>0</v>
      </c>
      <c r="T369" s="35">
        <f>SUMIF(Activity!F:F,'Goodsin Data'!F:F,Activity!O:O)</f>
        <v>1.3321875000000001</v>
      </c>
      <c r="U369" s="41">
        <f>SUMIF('Short-Extra'!F:F,'Goodsin Data'!F:F,'Short-Extra'!N:N)</f>
        <v>0</v>
      </c>
      <c r="V369" s="41">
        <f>SUMIF('Short-Extra'!F:F,'Goodsin Data'!F:F,'Short-Extra'!O:O)</f>
        <v>0</v>
      </c>
    </row>
    <row r="370" spans="1:22" x14ac:dyDescent="0.25">
      <c r="A370" s="2">
        <f t="shared" si="36"/>
        <v>2018</v>
      </c>
      <c r="B370" s="2" t="str">
        <f t="shared" si="37"/>
        <v>Dec</v>
      </c>
      <c r="C370" s="2">
        <f t="shared" si="38"/>
        <v>49</v>
      </c>
      <c r="D370" s="2" t="str">
        <f t="shared" si="39"/>
        <v>Wed</v>
      </c>
      <c r="E370" s="34">
        <v>43439</v>
      </c>
      <c r="F370" s="30">
        <v>48154</v>
      </c>
      <c r="G370" s="2" t="s">
        <v>39</v>
      </c>
      <c r="H370" s="30" t="s">
        <v>2088</v>
      </c>
      <c r="I370" s="2">
        <v>17</v>
      </c>
      <c r="J370" s="30">
        <v>57</v>
      </c>
      <c r="K370" s="2">
        <v>7</v>
      </c>
      <c r="L370" s="30">
        <v>3708</v>
      </c>
      <c r="M370" s="2">
        <v>1</v>
      </c>
      <c r="N370" s="14">
        <v>3.802083333333333E-2</v>
      </c>
      <c r="O370" s="2">
        <f t="shared" si="41"/>
        <v>0.91249999999999987</v>
      </c>
      <c r="P370" s="8">
        <f>VLOOKUP(F370,'SC Data'!F:K,6,FALSE)</f>
        <v>1</v>
      </c>
      <c r="Q370" s="41">
        <f t="shared" si="35"/>
        <v>0</v>
      </c>
      <c r="R370" s="41">
        <f>VLOOKUP(F370,'SC Data'!F:L,7,FALSE)</f>
        <v>1</v>
      </c>
      <c r="S370" s="41">
        <f t="shared" si="40"/>
        <v>0</v>
      </c>
      <c r="T370" s="35">
        <f>SUMIF(Activity!F:F,'Goodsin Data'!F:F,Activity!O:O)</f>
        <v>3.802083333333333E-2</v>
      </c>
      <c r="U370" s="41">
        <f>SUMIF('Short-Extra'!F:F,'Goodsin Data'!F:F,'Short-Extra'!N:N)</f>
        <v>0</v>
      </c>
      <c r="V370" s="41">
        <f>SUMIF('Short-Extra'!F:F,'Goodsin Data'!F:F,'Short-Extra'!O:O)</f>
        <v>0</v>
      </c>
    </row>
    <row r="371" spans="1:22" x14ac:dyDescent="0.25">
      <c r="A371" s="2">
        <f t="shared" si="36"/>
        <v>2018</v>
      </c>
      <c r="B371" s="2" t="str">
        <f t="shared" si="37"/>
        <v>Dec</v>
      </c>
      <c r="C371" s="2">
        <f t="shared" si="38"/>
        <v>49</v>
      </c>
      <c r="D371" s="2" t="str">
        <f t="shared" si="39"/>
        <v>Wed</v>
      </c>
      <c r="E371" s="34">
        <v>43439</v>
      </c>
      <c r="F371" s="30">
        <v>51012</v>
      </c>
      <c r="G371" s="2" t="s">
        <v>310</v>
      </c>
      <c r="H371" s="30" t="s">
        <v>2089</v>
      </c>
      <c r="I371" s="2">
        <v>43</v>
      </c>
      <c r="J371" s="30">
        <v>39</v>
      </c>
      <c r="K371" s="2">
        <v>39</v>
      </c>
      <c r="L371" s="30">
        <v>10888</v>
      </c>
      <c r="M371" s="2">
        <v>1</v>
      </c>
      <c r="N371" s="14">
        <v>4.9895833333333334E-2</v>
      </c>
      <c r="O371" s="2">
        <f t="shared" si="41"/>
        <v>1.1975</v>
      </c>
      <c r="P371" s="8">
        <f>VLOOKUP(F371,'SC Data'!F:K,6,FALSE)</f>
        <v>1</v>
      </c>
      <c r="Q371" s="41">
        <f t="shared" si="35"/>
        <v>0</v>
      </c>
      <c r="R371" s="41">
        <f>VLOOKUP(F371,'SC Data'!F:L,7,FALSE)</f>
        <v>1</v>
      </c>
      <c r="S371" s="41">
        <f t="shared" si="40"/>
        <v>0</v>
      </c>
      <c r="T371" s="35">
        <f>SUMIF(Activity!F:F,'Goodsin Data'!F:F,Activity!O:O)</f>
        <v>4.9895833333333334E-2</v>
      </c>
      <c r="U371" s="41">
        <f>SUMIF('Short-Extra'!F:F,'Goodsin Data'!F:F,'Short-Extra'!N:N)</f>
        <v>0</v>
      </c>
      <c r="V371" s="41">
        <f>SUMIF('Short-Extra'!F:F,'Goodsin Data'!F:F,'Short-Extra'!O:O)</f>
        <v>0</v>
      </c>
    </row>
    <row r="372" spans="1:22" x14ac:dyDescent="0.25">
      <c r="A372" s="2">
        <f t="shared" si="36"/>
        <v>2018</v>
      </c>
      <c r="B372" s="2" t="str">
        <f t="shared" si="37"/>
        <v>Dec</v>
      </c>
      <c r="C372" s="2">
        <f t="shared" si="38"/>
        <v>49</v>
      </c>
      <c r="D372" s="2" t="str">
        <f t="shared" si="39"/>
        <v>Wed</v>
      </c>
      <c r="E372" s="28">
        <v>43439</v>
      </c>
      <c r="F372" s="30">
        <v>50611</v>
      </c>
      <c r="G372" s="2" t="s">
        <v>1062</v>
      </c>
      <c r="H372" s="30" t="s">
        <v>2090</v>
      </c>
      <c r="I372" s="2">
        <v>1</v>
      </c>
      <c r="J372" s="30">
        <v>0</v>
      </c>
      <c r="K372" s="2">
        <v>6</v>
      </c>
      <c r="L372" s="30">
        <v>22</v>
      </c>
      <c r="M372" s="2">
        <v>1</v>
      </c>
      <c r="N372" s="14">
        <v>1.9189814814814816E-2</v>
      </c>
      <c r="O372" s="2">
        <f t="shared" si="41"/>
        <v>0.46055555555555561</v>
      </c>
      <c r="P372" s="8">
        <f>VLOOKUP(F372,'SC Data'!F:K,6,FALSE)</f>
        <v>0</v>
      </c>
      <c r="Q372" s="41">
        <f t="shared" si="35"/>
        <v>1</v>
      </c>
      <c r="R372" s="41">
        <f>VLOOKUP(F372,'SC Data'!F:L,7,FALSE)</f>
        <v>0</v>
      </c>
      <c r="S372" s="41">
        <f t="shared" si="40"/>
        <v>1</v>
      </c>
      <c r="T372" s="35">
        <f>SUMIF(Activity!F:F,'Goodsin Data'!F:F,Activity!O:O)</f>
        <v>1.9189814814814816E-2</v>
      </c>
      <c r="U372" s="41">
        <f>SUMIF('Short-Extra'!F:F,'Goodsin Data'!F:F,'Short-Extra'!N:N)</f>
        <v>5</v>
      </c>
      <c r="V372" s="41">
        <f>SUMIF('Short-Extra'!F:F,'Goodsin Data'!F:F,'Short-Extra'!O:O)</f>
        <v>0</v>
      </c>
    </row>
    <row r="373" spans="1:22" x14ac:dyDescent="0.25">
      <c r="A373" s="2">
        <f t="shared" si="36"/>
        <v>2018</v>
      </c>
      <c r="B373" s="2" t="str">
        <f t="shared" si="37"/>
        <v>Dec</v>
      </c>
      <c r="C373" s="2">
        <f t="shared" si="38"/>
        <v>49</v>
      </c>
      <c r="D373" s="2" t="str">
        <f t="shared" si="39"/>
        <v>Fri</v>
      </c>
      <c r="E373" s="34">
        <v>43441</v>
      </c>
      <c r="F373" s="30" t="s">
        <v>634</v>
      </c>
      <c r="G373" s="2" t="s">
        <v>635</v>
      </c>
      <c r="H373" s="30" t="s">
        <v>636</v>
      </c>
      <c r="I373" s="2">
        <v>21</v>
      </c>
      <c r="J373" s="30">
        <v>28</v>
      </c>
      <c r="K373" s="2">
        <v>13</v>
      </c>
      <c r="L373" s="30">
        <v>2836</v>
      </c>
      <c r="M373" s="2">
        <v>6</v>
      </c>
      <c r="N373" s="14">
        <v>0.35725694444444445</v>
      </c>
      <c r="O373" s="2">
        <f t="shared" si="41"/>
        <v>8.5741666666666667</v>
      </c>
      <c r="P373" s="8">
        <f>VLOOKUP(F373,'SC Data'!F:K,6,FALSE)</f>
        <v>1</v>
      </c>
      <c r="Q373" s="41">
        <f t="shared" si="35"/>
        <v>0</v>
      </c>
      <c r="R373" s="41">
        <f>VLOOKUP(F373,'SC Data'!F:L,7,FALSE)</f>
        <v>0</v>
      </c>
      <c r="S373" s="41">
        <f t="shared" si="40"/>
        <v>1</v>
      </c>
      <c r="T373" s="35">
        <f>SUMIF(Activity!F:F,'Goodsin Data'!F:F,Activity!O:O)</f>
        <v>0.3572569444444445</v>
      </c>
      <c r="U373" s="41">
        <f>SUMIF('Short-Extra'!F:F,'Goodsin Data'!F:F,'Short-Extra'!N:N)</f>
        <v>0</v>
      </c>
      <c r="V373" s="41">
        <f>SUMIF('Short-Extra'!F:F,'Goodsin Data'!F:F,'Short-Extra'!O:O)</f>
        <v>0</v>
      </c>
    </row>
    <row r="374" spans="1:22" x14ac:dyDescent="0.25">
      <c r="A374" s="2">
        <f t="shared" si="36"/>
        <v>2018</v>
      </c>
      <c r="B374" s="2" t="str">
        <f t="shared" si="37"/>
        <v>Dec</v>
      </c>
      <c r="C374" s="2">
        <f t="shared" si="38"/>
        <v>49</v>
      </c>
      <c r="D374" s="2" t="str">
        <f t="shared" si="39"/>
        <v>Fri</v>
      </c>
      <c r="E374" s="34">
        <v>43441</v>
      </c>
      <c r="F374" s="30">
        <v>50604</v>
      </c>
      <c r="G374" s="2" t="s">
        <v>637</v>
      </c>
      <c r="H374" s="30" t="s">
        <v>638</v>
      </c>
      <c r="I374" s="2">
        <v>8</v>
      </c>
      <c r="J374" s="30">
        <v>12</v>
      </c>
      <c r="K374" s="2">
        <v>62</v>
      </c>
      <c r="L374" s="30">
        <v>586</v>
      </c>
      <c r="M374" s="2">
        <v>4</v>
      </c>
      <c r="N374" s="14">
        <v>0.40524305555555556</v>
      </c>
      <c r="O374" s="2">
        <f t="shared" si="41"/>
        <v>9.725833333333334</v>
      </c>
      <c r="P374" s="8">
        <f>VLOOKUP(F374,'SC Data'!F:K,6,FALSE)</f>
        <v>1</v>
      </c>
      <c r="Q374" s="41">
        <f t="shared" si="35"/>
        <v>0</v>
      </c>
      <c r="R374" s="41">
        <f>VLOOKUP(F374,'SC Data'!F:L,7,FALSE)</f>
        <v>1</v>
      </c>
      <c r="S374" s="41">
        <f t="shared" si="40"/>
        <v>0</v>
      </c>
      <c r="T374" s="35">
        <f>SUMIF(Activity!F:F,'Goodsin Data'!F:F,Activity!O:O)</f>
        <v>0.40524305555555556</v>
      </c>
      <c r="U374" s="41">
        <f>SUMIF('Short-Extra'!F:F,'Goodsin Data'!F:F,'Short-Extra'!N:N)</f>
        <v>0</v>
      </c>
      <c r="V374" s="41">
        <f>SUMIF('Short-Extra'!F:F,'Goodsin Data'!F:F,'Short-Extra'!O:O)</f>
        <v>0</v>
      </c>
    </row>
    <row r="375" spans="1:22" x14ac:dyDescent="0.25">
      <c r="A375" s="2">
        <f t="shared" si="36"/>
        <v>2018</v>
      </c>
      <c r="B375" s="2" t="str">
        <f t="shared" si="37"/>
        <v>Dec</v>
      </c>
      <c r="C375" s="2">
        <f t="shared" si="38"/>
        <v>49</v>
      </c>
      <c r="D375" s="2" t="str">
        <f t="shared" si="39"/>
        <v>Fri</v>
      </c>
      <c r="E375" s="34">
        <v>43441</v>
      </c>
      <c r="F375" s="30">
        <v>50508</v>
      </c>
      <c r="G375" s="2" t="s">
        <v>639</v>
      </c>
      <c r="H375" s="30" t="s">
        <v>640</v>
      </c>
      <c r="I375" s="2">
        <v>10</v>
      </c>
      <c r="J375" s="30">
        <v>12</v>
      </c>
      <c r="K375" s="2">
        <v>56</v>
      </c>
      <c r="L375" s="30">
        <v>572</v>
      </c>
      <c r="M375" s="2">
        <v>4</v>
      </c>
      <c r="N375" s="14">
        <v>0.40461805555555558</v>
      </c>
      <c r="O375" s="2">
        <f t="shared" si="41"/>
        <v>9.7108333333333334</v>
      </c>
      <c r="P375" s="8">
        <f>VLOOKUP(F375,'SC Data'!F:K,6,FALSE)</f>
        <v>1</v>
      </c>
      <c r="Q375" s="41">
        <f t="shared" si="35"/>
        <v>0</v>
      </c>
      <c r="R375" s="41">
        <f>VLOOKUP(F375,'SC Data'!F:L,7,FALSE)</f>
        <v>1</v>
      </c>
      <c r="S375" s="41">
        <f t="shared" si="40"/>
        <v>0</v>
      </c>
      <c r="T375" s="35">
        <f>SUMIF(Activity!F:F,'Goodsin Data'!F:F,Activity!O:O)</f>
        <v>0.40461805555555558</v>
      </c>
      <c r="U375" s="41">
        <f>SUMIF('Short-Extra'!F:F,'Goodsin Data'!F:F,'Short-Extra'!N:N)</f>
        <v>0</v>
      </c>
      <c r="V375" s="41">
        <f>SUMIF('Short-Extra'!F:F,'Goodsin Data'!F:F,'Short-Extra'!O:O)</f>
        <v>0</v>
      </c>
    </row>
    <row r="376" spans="1:22" x14ac:dyDescent="0.25">
      <c r="A376" s="2">
        <f t="shared" si="36"/>
        <v>2018</v>
      </c>
      <c r="B376" s="2" t="str">
        <f t="shared" si="37"/>
        <v>Dec</v>
      </c>
      <c r="C376" s="2">
        <f t="shared" si="38"/>
        <v>49</v>
      </c>
      <c r="D376" s="2" t="str">
        <f t="shared" si="39"/>
        <v>Fri</v>
      </c>
      <c r="E376" s="34">
        <v>43441</v>
      </c>
      <c r="F376" s="30">
        <v>47913</v>
      </c>
      <c r="G376" s="2" t="s">
        <v>31</v>
      </c>
      <c r="H376" s="30" t="s">
        <v>641</v>
      </c>
      <c r="I376" s="2">
        <v>3</v>
      </c>
      <c r="J376" s="30">
        <v>9</v>
      </c>
      <c r="K376" s="2">
        <v>11</v>
      </c>
      <c r="L376" s="30">
        <v>87</v>
      </c>
      <c r="M376" s="2">
        <v>2</v>
      </c>
      <c r="N376" s="14">
        <v>0.11442129629629628</v>
      </c>
      <c r="O376" s="2">
        <f t="shared" si="41"/>
        <v>2.7461111111111109</v>
      </c>
      <c r="P376" s="8">
        <f>VLOOKUP(F376,'SC Data'!F:K,6,FALSE)</f>
        <v>1</v>
      </c>
      <c r="Q376" s="41">
        <f t="shared" si="35"/>
        <v>0</v>
      </c>
      <c r="R376" s="41">
        <f>VLOOKUP(F376,'SC Data'!F:L,7,FALSE)</f>
        <v>1</v>
      </c>
      <c r="S376" s="41">
        <f t="shared" si="40"/>
        <v>0</v>
      </c>
      <c r="T376" s="35">
        <f>SUMIF(Activity!F:F,'Goodsin Data'!F:F,Activity!O:O)</f>
        <v>0.1144212962962963</v>
      </c>
      <c r="U376" s="41">
        <f>SUMIF('Short-Extra'!F:F,'Goodsin Data'!F:F,'Short-Extra'!N:N)</f>
        <v>0</v>
      </c>
      <c r="V376" s="41">
        <f>SUMIF('Short-Extra'!F:F,'Goodsin Data'!F:F,'Short-Extra'!O:O)</f>
        <v>0</v>
      </c>
    </row>
    <row r="377" spans="1:22" x14ac:dyDescent="0.25">
      <c r="A377" s="2">
        <f t="shared" si="36"/>
        <v>2018</v>
      </c>
      <c r="B377" s="2" t="str">
        <f t="shared" si="37"/>
        <v>Dec</v>
      </c>
      <c r="C377" s="2">
        <f t="shared" si="38"/>
        <v>49</v>
      </c>
      <c r="D377" s="2" t="str">
        <f t="shared" si="39"/>
        <v>Fri</v>
      </c>
      <c r="E377" s="34">
        <v>43441</v>
      </c>
      <c r="F377" s="30">
        <v>48127</v>
      </c>
      <c r="G377" s="2" t="s">
        <v>642</v>
      </c>
      <c r="H377" s="30" t="s">
        <v>643</v>
      </c>
      <c r="I377" s="2">
        <v>4</v>
      </c>
      <c r="J377" s="30">
        <v>5</v>
      </c>
      <c r="K377" s="2">
        <v>67</v>
      </c>
      <c r="L377" s="30">
        <v>135</v>
      </c>
      <c r="M377" s="2">
        <v>2</v>
      </c>
      <c r="N377" s="14">
        <v>0.20940972222222221</v>
      </c>
      <c r="O377" s="2">
        <f t="shared" si="41"/>
        <v>5.0258333333333329</v>
      </c>
      <c r="P377" s="8">
        <f>VLOOKUP(F377,'SC Data'!F:K,6,FALSE)</f>
        <v>1</v>
      </c>
      <c r="Q377" s="41">
        <f t="shared" si="35"/>
        <v>0</v>
      </c>
      <c r="R377" s="41">
        <f>VLOOKUP(F377,'SC Data'!F:L,7,FALSE)</f>
        <v>1</v>
      </c>
      <c r="S377" s="41">
        <f t="shared" si="40"/>
        <v>0</v>
      </c>
      <c r="T377" s="35">
        <f>SUMIF(Activity!F:F,'Goodsin Data'!F:F,Activity!O:O)</f>
        <v>0.20940972222222221</v>
      </c>
      <c r="U377" s="41">
        <f>SUMIF('Short-Extra'!F:F,'Goodsin Data'!F:F,'Short-Extra'!N:N)</f>
        <v>0</v>
      </c>
      <c r="V377" s="41">
        <f>SUMIF('Short-Extra'!F:F,'Goodsin Data'!F:F,'Short-Extra'!O:O)</f>
        <v>0</v>
      </c>
    </row>
    <row r="378" spans="1:22" x14ac:dyDescent="0.25">
      <c r="A378" s="2">
        <f t="shared" si="36"/>
        <v>2018</v>
      </c>
      <c r="B378" s="2" t="str">
        <f t="shared" si="37"/>
        <v>Dec</v>
      </c>
      <c r="C378" s="2">
        <f t="shared" si="38"/>
        <v>49</v>
      </c>
      <c r="D378" s="2" t="str">
        <f t="shared" si="39"/>
        <v>Fri</v>
      </c>
      <c r="E378" s="34">
        <v>43441</v>
      </c>
      <c r="F378" s="30">
        <v>50716</v>
      </c>
      <c r="G378" s="2" t="s">
        <v>644</v>
      </c>
      <c r="H378" s="30" t="s">
        <v>645</v>
      </c>
      <c r="I378" s="2">
        <v>5</v>
      </c>
      <c r="J378" s="30">
        <v>2</v>
      </c>
      <c r="K378" s="2">
        <v>43</v>
      </c>
      <c r="L378" s="30">
        <v>405</v>
      </c>
      <c r="M378" s="2">
        <v>2</v>
      </c>
      <c r="N378" s="14">
        <v>0.1095138888888889</v>
      </c>
      <c r="O378" s="2">
        <f t="shared" si="41"/>
        <v>2.6283333333333334</v>
      </c>
      <c r="P378" s="8">
        <f>VLOOKUP(F378,'SC Data'!F:K,6,FALSE)</f>
        <v>1</v>
      </c>
      <c r="Q378" s="41">
        <f t="shared" si="35"/>
        <v>0</v>
      </c>
      <c r="R378" s="41">
        <f>VLOOKUP(F378,'SC Data'!F:L,7,FALSE)</f>
        <v>1</v>
      </c>
      <c r="S378" s="41">
        <f t="shared" si="40"/>
        <v>0</v>
      </c>
      <c r="T378" s="35">
        <f>SUMIF(Activity!F:F,'Goodsin Data'!F:F,Activity!O:O)</f>
        <v>0.10951388888888888</v>
      </c>
      <c r="U378" s="41">
        <f>SUMIF('Short-Extra'!F:F,'Goodsin Data'!F:F,'Short-Extra'!N:N)</f>
        <v>0</v>
      </c>
      <c r="V378" s="41">
        <f>SUMIF('Short-Extra'!F:F,'Goodsin Data'!F:F,'Short-Extra'!O:O)</f>
        <v>0</v>
      </c>
    </row>
    <row r="379" spans="1:22" x14ac:dyDescent="0.25">
      <c r="A379" s="2">
        <f t="shared" si="36"/>
        <v>2018</v>
      </c>
      <c r="B379" s="2" t="str">
        <f t="shared" si="37"/>
        <v>Dec</v>
      </c>
      <c r="C379" s="2">
        <f t="shared" si="38"/>
        <v>49</v>
      </c>
      <c r="D379" s="2" t="str">
        <f t="shared" si="39"/>
        <v>Fri</v>
      </c>
      <c r="E379" s="34">
        <v>43441</v>
      </c>
      <c r="F379" s="30" t="s">
        <v>646</v>
      </c>
      <c r="G379" s="2" t="s">
        <v>647</v>
      </c>
      <c r="H379" s="30" t="s">
        <v>648</v>
      </c>
      <c r="I379" s="2">
        <v>8</v>
      </c>
      <c r="J379" s="30">
        <v>28</v>
      </c>
      <c r="K379" s="2">
        <v>2</v>
      </c>
      <c r="L379" s="30">
        <v>1540</v>
      </c>
      <c r="M379" s="2">
        <v>4</v>
      </c>
      <c r="N379" s="14">
        <v>0.93560185185185185</v>
      </c>
      <c r="O379" s="2">
        <f t="shared" si="41"/>
        <v>22.454444444444444</v>
      </c>
      <c r="P379" s="8">
        <f>VLOOKUP(F379,'SC Data'!F:K,6,FALSE)</f>
        <v>1</v>
      </c>
      <c r="Q379" s="41">
        <f t="shared" si="35"/>
        <v>0</v>
      </c>
      <c r="R379" s="41">
        <f>VLOOKUP(F379,'SC Data'!F:L,7,FALSE)</f>
        <v>1</v>
      </c>
      <c r="S379" s="41">
        <f t="shared" si="40"/>
        <v>0</v>
      </c>
      <c r="T379" s="35">
        <f>SUMIF(Activity!F:F,'Goodsin Data'!F:F,Activity!O:O)</f>
        <v>0.93560185185185185</v>
      </c>
      <c r="U379" s="41">
        <f>SUMIF('Short-Extra'!F:F,'Goodsin Data'!F:F,'Short-Extra'!N:N)</f>
        <v>0</v>
      </c>
      <c r="V379" s="41">
        <f>SUMIF('Short-Extra'!F:F,'Goodsin Data'!F:F,'Short-Extra'!O:O)</f>
        <v>0</v>
      </c>
    </row>
    <row r="380" spans="1:22" x14ac:dyDescent="0.25">
      <c r="A380" s="2">
        <f t="shared" si="36"/>
        <v>2018</v>
      </c>
      <c r="B380" s="2" t="str">
        <f t="shared" si="37"/>
        <v>Dec</v>
      </c>
      <c r="C380" s="2">
        <f t="shared" si="38"/>
        <v>49</v>
      </c>
      <c r="D380" s="2" t="str">
        <f t="shared" si="39"/>
        <v>Fri</v>
      </c>
      <c r="E380" s="34">
        <v>43441</v>
      </c>
      <c r="F380" s="30">
        <v>47985</v>
      </c>
      <c r="G380" s="2" t="s">
        <v>55</v>
      </c>
      <c r="H380" s="30" t="s">
        <v>649</v>
      </c>
      <c r="I380" s="2">
        <v>28</v>
      </c>
      <c r="J380" s="30">
        <v>22</v>
      </c>
      <c r="K380" s="2">
        <v>112</v>
      </c>
      <c r="L380" s="30">
        <v>6168</v>
      </c>
      <c r="M380" s="2">
        <v>6</v>
      </c>
      <c r="N380" s="14">
        <v>0.66403935185185181</v>
      </c>
      <c r="O380" s="2">
        <f t="shared" si="41"/>
        <v>15.936944444444443</v>
      </c>
      <c r="P380" s="8">
        <f>VLOOKUP(F380,'SC Data'!F:K,6,FALSE)</f>
        <v>1</v>
      </c>
      <c r="Q380" s="41">
        <f t="shared" si="35"/>
        <v>0</v>
      </c>
      <c r="R380" s="41">
        <f>VLOOKUP(F380,'SC Data'!F:L,7,FALSE)</f>
        <v>1</v>
      </c>
      <c r="S380" s="41">
        <f t="shared" si="40"/>
        <v>0</v>
      </c>
      <c r="T380" s="35">
        <f>SUMIF(Activity!F:F,'Goodsin Data'!F:F,Activity!O:O)</f>
        <v>0.66403935185185181</v>
      </c>
      <c r="U380" s="41">
        <f>SUMIF('Short-Extra'!F:F,'Goodsin Data'!F:F,'Short-Extra'!N:N)</f>
        <v>0</v>
      </c>
      <c r="V380" s="41">
        <f>SUMIF('Short-Extra'!F:F,'Goodsin Data'!F:F,'Short-Extra'!O:O)</f>
        <v>1</v>
      </c>
    </row>
    <row r="381" spans="1:22" x14ac:dyDescent="0.25">
      <c r="A381" s="2">
        <f t="shared" si="36"/>
        <v>2018</v>
      </c>
      <c r="B381" s="2" t="str">
        <f t="shared" si="37"/>
        <v>Dec</v>
      </c>
      <c r="C381" s="2">
        <f t="shared" si="38"/>
        <v>49</v>
      </c>
      <c r="D381" s="2" t="str">
        <f t="shared" si="39"/>
        <v>Fri</v>
      </c>
      <c r="E381" s="34">
        <v>43441</v>
      </c>
      <c r="F381" s="30">
        <v>49263</v>
      </c>
      <c r="G381" s="2" t="s">
        <v>650</v>
      </c>
      <c r="H381" s="30" t="s">
        <v>651</v>
      </c>
      <c r="I381" s="2">
        <v>8</v>
      </c>
      <c r="J381" s="30">
        <v>17</v>
      </c>
      <c r="K381" s="2">
        <v>5</v>
      </c>
      <c r="L381" s="30">
        <v>2340</v>
      </c>
      <c r="M381" s="2">
        <v>5</v>
      </c>
      <c r="N381" s="14">
        <v>1.4628356481481481</v>
      </c>
      <c r="O381" s="2">
        <f t="shared" si="41"/>
        <v>35.108055555555552</v>
      </c>
      <c r="P381" s="8">
        <f>VLOOKUP(F381,'SC Data'!F:K,6,FALSE)</f>
        <v>1</v>
      </c>
      <c r="Q381" s="41">
        <f t="shared" si="35"/>
        <v>0</v>
      </c>
      <c r="R381" s="41">
        <f>VLOOKUP(F381,'SC Data'!F:L,7,FALSE)</f>
        <v>1</v>
      </c>
      <c r="S381" s="41">
        <f t="shared" si="40"/>
        <v>0</v>
      </c>
      <c r="T381" s="35">
        <f>SUMIF(Activity!F:F,'Goodsin Data'!F:F,Activity!O:O)</f>
        <v>1.4628356481481481</v>
      </c>
      <c r="U381" s="41">
        <f>SUMIF('Short-Extra'!F:F,'Goodsin Data'!F:F,'Short-Extra'!N:N)</f>
        <v>0</v>
      </c>
      <c r="V381" s="41">
        <f>SUMIF('Short-Extra'!F:F,'Goodsin Data'!F:F,'Short-Extra'!O:O)</f>
        <v>0</v>
      </c>
    </row>
    <row r="382" spans="1:22" x14ac:dyDescent="0.25">
      <c r="A382" s="2">
        <f t="shared" si="36"/>
        <v>2018</v>
      </c>
      <c r="B382" s="2" t="str">
        <f t="shared" si="37"/>
        <v>Dec</v>
      </c>
      <c r="C382" s="2">
        <f t="shared" si="38"/>
        <v>49</v>
      </c>
      <c r="D382" s="2" t="str">
        <f t="shared" si="39"/>
        <v>Fri</v>
      </c>
      <c r="E382" s="34">
        <v>43441</v>
      </c>
      <c r="F382" s="30">
        <v>48894</v>
      </c>
      <c r="G382" s="2" t="s">
        <v>37</v>
      </c>
      <c r="H382" s="30" t="s">
        <v>652</v>
      </c>
      <c r="I382" s="2">
        <v>34</v>
      </c>
      <c r="J382" s="30">
        <v>33</v>
      </c>
      <c r="K382" s="2">
        <v>8</v>
      </c>
      <c r="L382" s="30">
        <v>16708</v>
      </c>
      <c r="M382" s="2">
        <v>6</v>
      </c>
      <c r="N382" s="14">
        <v>1.2990972222222221</v>
      </c>
      <c r="O382" s="2">
        <f t="shared" si="41"/>
        <v>31.178333333333331</v>
      </c>
      <c r="P382" s="8">
        <f>VLOOKUP(F382,'SC Data'!F:K,6,FALSE)</f>
        <v>1</v>
      </c>
      <c r="Q382" s="41">
        <f t="shared" si="35"/>
        <v>0</v>
      </c>
      <c r="R382" s="41">
        <f>VLOOKUP(F382,'SC Data'!F:L,7,FALSE)</f>
        <v>1</v>
      </c>
      <c r="S382" s="41">
        <f t="shared" si="40"/>
        <v>0</v>
      </c>
      <c r="T382" s="35">
        <f>SUMIF(Activity!F:F,'Goodsin Data'!F:F,Activity!O:O)</f>
        <v>1.2990972222222223</v>
      </c>
      <c r="U382" s="41">
        <f>SUMIF('Short-Extra'!F:F,'Goodsin Data'!F:F,'Short-Extra'!N:N)</f>
        <v>0</v>
      </c>
      <c r="V382" s="41">
        <f>SUMIF('Short-Extra'!F:F,'Goodsin Data'!F:F,'Short-Extra'!O:O)</f>
        <v>0</v>
      </c>
    </row>
    <row r="383" spans="1:22" x14ac:dyDescent="0.25">
      <c r="A383" s="2">
        <f t="shared" si="36"/>
        <v>2018</v>
      </c>
      <c r="B383" s="2" t="str">
        <f t="shared" si="37"/>
        <v>Dec</v>
      </c>
      <c r="C383" s="2">
        <f t="shared" si="38"/>
        <v>49</v>
      </c>
      <c r="D383" s="2" t="str">
        <f t="shared" si="39"/>
        <v>Fri</v>
      </c>
      <c r="E383" s="34">
        <v>43441</v>
      </c>
      <c r="F383" s="30">
        <v>48001</v>
      </c>
      <c r="G383" s="2" t="s">
        <v>74</v>
      </c>
      <c r="H383" s="30" t="s">
        <v>653</v>
      </c>
      <c r="I383" s="2">
        <v>19</v>
      </c>
      <c r="J383" s="30">
        <v>32</v>
      </c>
      <c r="K383" s="2">
        <v>30</v>
      </c>
      <c r="L383" s="30">
        <v>2608</v>
      </c>
      <c r="M383" s="2">
        <v>5</v>
      </c>
      <c r="N383" s="14">
        <v>1.0660185185185185</v>
      </c>
      <c r="O383" s="2">
        <f t="shared" si="41"/>
        <v>25.584444444444443</v>
      </c>
      <c r="P383" s="8">
        <f>VLOOKUP(F383,'SC Data'!F:K,6,FALSE)</f>
        <v>1</v>
      </c>
      <c r="Q383" s="41">
        <f t="shared" si="35"/>
        <v>0</v>
      </c>
      <c r="R383" s="41">
        <f>VLOOKUP(F383,'SC Data'!F:L,7,FALSE)</f>
        <v>1</v>
      </c>
      <c r="S383" s="41">
        <f t="shared" si="40"/>
        <v>0</v>
      </c>
      <c r="T383" s="35">
        <f>SUMIF(Activity!F:F,'Goodsin Data'!F:F,Activity!O:O)</f>
        <v>1.0660185185185187</v>
      </c>
      <c r="U383" s="41">
        <f>SUMIF('Short-Extra'!F:F,'Goodsin Data'!F:F,'Short-Extra'!N:N)</f>
        <v>0</v>
      </c>
      <c r="V383" s="41">
        <f>SUMIF('Short-Extra'!F:F,'Goodsin Data'!F:F,'Short-Extra'!O:O)</f>
        <v>0</v>
      </c>
    </row>
    <row r="384" spans="1:22" x14ac:dyDescent="0.25">
      <c r="A384" s="2">
        <f t="shared" si="36"/>
        <v>2018</v>
      </c>
      <c r="B384" s="2" t="str">
        <f t="shared" si="37"/>
        <v>Dec</v>
      </c>
      <c r="C384" s="2">
        <f t="shared" si="38"/>
        <v>49</v>
      </c>
      <c r="D384" s="2" t="str">
        <f t="shared" si="39"/>
        <v>Fri</v>
      </c>
      <c r="E384" s="34">
        <v>43441</v>
      </c>
      <c r="F384" s="30">
        <v>50994</v>
      </c>
      <c r="G384" s="2" t="s">
        <v>654</v>
      </c>
      <c r="H384" s="30" t="s">
        <v>655</v>
      </c>
      <c r="I384" s="2">
        <v>2</v>
      </c>
      <c r="J384" s="30">
        <v>2</v>
      </c>
      <c r="K384" s="2">
        <v>1</v>
      </c>
      <c r="L384" s="30">
        <v>250</v>
      </c>
      <c r="M384" s="2">
        <v>4</v>
      </c>
      <c r="N384" s="14">
        <v>0.42609953703703707</v>
      </c>
      <c r="O384" s="2">
        <f t="shared" si="41"/>
        <v>10.22638888888889</v>
      </c>
      <c r="P384" s="8">
        <f>VLOOKUP(F384,'SC Data'!F:K,6,FALSE)</f>
        <v>1</v>
      </c>
      <c r="Q384" s="41">
        <f t="shared" si="35"/>
        <v>0</v>
      </c>
      <c r="R384" s="41">
        <f>VLOOKUP(F384,'SC Data'!F:L,7,FALSE)</f>
        <v>1</v>
      </c>
      <c r="S384" s="41">
        <f t="shared" si="40"/>
        <v>0</v>
      </c>
      <c r="T384" s="35">
        <f>SUMIF(Activity!F:F,'Goodsin Data'!F:F,Activity!O:O)</f>
        <v>0.42609953703703701</v>
      </c>
      <c r="U384" s="41">
        <f>SUMIF('Short-Extra'!F:F,'Goodsin Data'!F:F,'Short-Extra'!N:N)</f>
        <v>0</v>
      </c>
      <c r="V384" s="41">
        <f>SUMIF('Short-Extra'!F:F,'Goodsin Data'!F:F,'Short-Extra'!O:O)</f>
        <v>0</v>
      </c>
    </row>
    <row r="385" spans="1:22" x14ac:dyDescent="0.25">
      <c r="A385" s="2">
        <f t="shared" si="36"/>
        <v>2018</v>
      </c>
      <c r="B385" s="2" t="str">
        <f t="shared" si="37"/>
        <v>Dec</v>
      </c>
      <c r="C385" s="2">
        <f t="shared" si="38"/>
        <v>49</v>
      </c>
      <c r="D385" s="2" t="str">
        <f t="shared" si="39"/>
        <v>Fri</v>
      </c>
      <c r="E385" s="34">
        <v>43441</v>
      </c>
      <c r="F385" s="30">
        <v>47963</v>
      </c>
      <c r="G385" s="2" t="s">
        <v>656</v>
      </c>
      <c r="H385" s="30" t="s">
        <v>657</v>
      </c>
      <c r="I385" s="2">
        <v>6</v>
      </c>
      <c r="J385" s="30">
        <v>7</v>
      </c>
      <c r="K385" s="2">
        <v>47</v>
      </c>
      <c r="L385" s="30">
        <v>329</v>
      </c>
      <c r="M385" s="2">
        <v>6</v>
      </c>
      <c r="N385" s="14">
        <v>0.5801736111111111</v>
      </c>
      <c r="O385" s="2">
        <f t="shared" si="41"/>
        <v>13.924166666666666</v>
      </c>
      <c r="P385" s="8">
        <f>VLOOKUP(F385,'SC Data'!F:K,6,FALSE)</f>
        <v>1</v>
      </c>
      <c r="Q385" s="41">
        <f t="shared" si="35"/>
        <v>0</v>
      </c>
      <c r="R385" s="41">
        <f>VLOOKUP(F385,'SC Data'!F:L,7,FALSE)</f>
        <v>1</v>
      </c>
      <c r="S385" s="41">
        <f t="shared" si="40"/>
        <v>0</v>
      </c>
      <c r="T385" s="35">
        <f>SUMIF(Activity!F:F,'Goodsin Data'!F:F,Activity!O:O)</f>
        <v>0.5801736111111111</v>
      </c>
      <c r="U385" s="41">
        <f>SUMIF('Short-Extra'!F:F,'Goodsin Data'!F:F,'Short-Extra'!N:N)</f>
        <v>0</v>
      </c>
      <c r="V385" s="41">
        <f>SUMIF('Short-Extra'!F:F,'Goodsin Data'!F:F,'Short-Extra'!O:O)</f>
        <v>0</v>
      </c>
    </row>
    <row r="386" spans="1:22" x14ac:dyDescent="0.25">
      <c r="A386" s="2">
        <f t="shared" si="36"/>
        <v>2018</v>
      </c>
      <c r="B386" s="2" t="str">
        <f t="shared" si="37"/>
        <v>Dec</v>
      </c>
      <c r="C386" s="2">
        <f t="shared" si="38"/>
        <v>49</v>
      </c>
      <c r="D386" s="2" t="str">
        <f t="shared" si="39"/>
        <v>Fri</v>
      </c>
      <c r="E386" s="34">
        <v>43441</v>
      </c>
      <c r="F386" s="30">
        <v>48058</v>
      </c>
      <c r="G386" s="2" t="s">
        <v>10</v>
      </c>
      <c r="H386" s="30" t="s">
        <v>658</v>
      </c>
      <c r="I386" s="2">
        <v>12</v>
      </c>
      <c r="J386" s="30">
        <v>27</v>
      </c>
      <c r="K386" s="2">
        <v>1</v>
      </c>
      <c r="L386" s="30">
        <v>1944</v>
      </c>
      <c r="M386" s="2">
        <v>1</v>
      </c>
      <c r="N386" s="14">
        <v>2.929398148148148E-2</v>
      </c>
      <c r="O386" s="2">
        <f t="shared" si="41"/>
        <v>0.70305555555555554</v>
      </c>
      <c r="P386" s="8">
        <f>VLOOKUP(F386,'SC Data'!F:K,6,FALSE)</f>
        <v>1</v>
      </c>
      <c r="Q386" s="41">
        <f t="shared" ref="Q386:Q449" si="42">IF(P386=0,1,0)</f>
        <v>0</v>
      </c>
      <c r="R386" s="41">
        <f>VLOOKUP(F386,'SC Data'!F:L,7,FALSE)</f>
        <v>1</v>
      </c>
      <c r="S386" s="41">
        <f t="shared" si="40"/>
        <v>0</v>
      </c>
      <c r="T386" s="35">
        <f>SUMIF(Activity!F:F,'Goodsin Data'!F:F,Activity!O:O)</f>
        <v>2.929398148148148E-2</v>
      </c>
      <c r="U386" s="41">
        <f>SUMIF('Short-Extra'!F:F,'Goodsin Data'!F:F,'Short-Extra'!N:N)</f>
        <v>0</v>
      </c>
      <c r="V386" s="41">
        <f>SUMIF('Short-Extra'!F:F,'Goodsin Data'!F:F,'Short-Extra'!O:O)</f>
        <v>0</v>
      </c>
    </row>
    <row r="387" spans="1:22" x14ac:dyDescent="0.25">
      <c r="A387" s="2">
        <f t="shared" ref="A387:A450" si="43">YEAR(E387)</f>
        <v>2018</v>
      </c>
      <c r="B387" s="2" t="str">
        <f t="shared" ref="B387:B450" si="44">TEXT(E387,"MMM")</f>
        <v>Dec</v>
      </c>
      <c r="C387" s="2">
        <f t="shared" ref="C387:C450" si="45">WEEKNUM(E387)</f>
        <v>49</v>
      </c>
      <c r="D387" s="2" t="str">
        <f t="shared" ref="D387:D450" si="46">TEXT(E387,"DDD")</f>
        <v>Fri</v>
      </c>
      <c r="E387" s="34">
        <v>43441</v>
      </c>
      <c r="F387" s="30">
        <v>47983</v>
      </c>
      <c r="G387" s="2" t="s">
        <v>659</v>
      </c>
      <c r="H387" s="30" t="s">
        <v>660</v>
      </c>
      <c r="I387" s="2">
        <v>11</v>
      </c>
      <c r="J387" s="30">
        <v>2</v>
      </c>
      <c r="K387" s="2">
        <v>13</v>
      </c>
      <c r="L387" s="30">
        <v>1386</v>
      </c>
      <c r="M387" s="2">
        <v>7</v>
      </c>
      <c r="N387" s="14">
        <v>0.31269675925925927</v>
      </c>
      <c r="O387" s="2">
        <f t="shared" si="41"/>
        <v>7.5047222222222221</v>
      </c>
      <c r="P387" s="8">
        <f>VLOOKUP(F387,'SC Data'!F:K,6,FALSE)</f>
        <v>1</v>
      </c>
      <c r="Q387" s="41">
        <f t="shared" si="42"/>
        <v>0</v>
      </c>
      <c r="R387" s="41">
        <f>VLOOKUP(F387,'SC Data'!F:L,7,FALSE)</f>
        <v>1</v>
      </c>
      <c r="S387" s="41">
        <f t="shared" ref="S387:S450" si="47">IF(R387=0,1,0)</f>
        <v>0</v>
      </c>
      <c r="T387" s="35">
        <f>SUMIF(Activity!F:F,'Goodsin Data'!F:F,Activity!O:O)</f>
        <v>0.31269675925925927</v>
      </c>
      <c r="U387" s="41">
        <f>SUMIF('Short-Extra'!F:F,'Goodsin Data'!F:F,'Short-Extra'!N:N)</f>
        <v>0</v>
      </c>
      <c r="V387" s="41">
        <f>SUMIF('Short-Extra'!F:F,'Goodsin Data'!F:F,'Short-Extra'!O:O)</f>
        <v>0</v>
      </c>
    </row>
    <row r="388" spans="1:22" x14ac:dyDescent="0.25">
      <c r="A388" s="2">
        <f t="shared" si="43"/>
        <v>2018</v>
      </c>
      <c r="B388" s="2" t="str">
        <f t="shared" si="44"/>
        <v>Dec</v>
      </c>
      <c r="C388" s="2">
        <f t="shared" si="45"/>
        <v>49</v>
      </c>
      <c r="D388" s="2" t="str">
        <f t="shared" si="46"/>
        <v>Fri</v>
      </c>
      <c r="E388" s="34">
        <v>43441</v>
      </c>
      <c r="F388" s="30">
        <v>50981</v>
      </c>
      <c r="G388" s="2" t="s">
        <v>661</v>
      </c>
      <c r="H388" s="30" t="s">
        <v>662</v>
      </c>
      <c r="I388" s="2">
        <v>2</v>
      </c>
      <c r="J388" s="30">
        <v>0</v>
      </c>
      <c r="K388" s="2">
        <v>22</v>
      </c>
      <c r="L388" s="30">
        <v>116</v>
      </c>
      <c r="M388" s="2">
        <v>3</v>
      </c>
      <c r="N388" s="14">
        <v>0.10052083333333334</v>
      </c>
      <c r="O388" s="2">
        <f t="shared" ref="O388:O451" si="48">N388*24</f>
        <v>2.4125000000000001</v>
      </c>
      <c r="P388" s="8">
        <f>VLOOKUP(F388,'SC Data'!F:K,6,FALSE)</f>
        <v>1</v>
      </c>
      <c r="Q388" s="41">
        <f t="shared" si="42"/>
        <v>0</v>
      </c>
      <c r="R388" s="41">
        <f>VLOOKUP(F388,'SC Data'!F:L,7,FALSE)</f>
        <v>1</v>
      </c>
      <c r="S388" s="41">
        <f t="shared" si="47"/>
        <v>0</v>
      </c>
      <c r="T388" s="35">
        <f>SUMIF(Activity!F:F,'Goodsin Data'!F:F,Activity!O:O)</f>
        <v>0.10052083333333334</v>
      </c>
      <c r="U388" s="41">
        <f>SUMIF('Short-Extra'!F:F,'Goodsin Data'!F:F,'Short-Extra'!N:N)</f>
        <v>0</v>
      </c>
      <c r="V388" s="41">
        <f>SUMIF('Short-Extra'!F:F,'Goodsin Data'!F:F,'Short-Extra'!O:O)</f>
        <v>0</v>
      </c>
    </row>
    <row r="389" spans="1:22" x14ac:dyDescent="0.25">
      <c r="A389" s="2">
        <f t="shared" si="43"/>
        <v>2018</v>
      </c>
      <c r="B389" s="2" t="str">
        <f t="shared" si="44"/>
        <v>Dec</v>
      </c>
      <c r="C389" s="2">
        <f t="shared" si="45"/>
        <v>49</v>
      </c>
      <c r="D389" s="2" t="str">
        <f t="shared" si="46"/>
        <v>Fri</v>
      </c>
      <c r="E389" s="34">
        <v>43441</v>
      </c>
      <c r="F389" s="30">
        <v>47991</v>
      </c>
      <c r="G389" s="2" t="s">
        <v>39</v>
      </c>
      <c r="H389" s="30" t="s">
        <v>663</v>
      </c>
      <c r="I389" s="2">
        <v>19</v>
      </c>
      <c r="J389" s="30">
        <v>57</v>
      </c>
      <c r="K389" s="2">
        <v>19</v>
      </c>
      <c r="L389" s="30">
        <v>3948</v>
      </c>
      <c r="M389" s="2">
        <v>2</v>
      </c>
      <c r="N389" s="14">
        <v>5.4386574074074073E-2</v>
      </c>
      <c r="O389" s="2">
        <f t="shared" si="48"/>
        <v>1.3052777777777778</v>
      </c>
      <c r="P389" s="8">
        <f>VLOOKUP(F389,'SC Data'!F:K,6,FALSE)</f>
        <v>1</v>
      </c>
      <c r="Q389" s="41">
        <f t="shared" si="42"/>
        <v>0</v>
      </c>
      <c r="R389" s="41">
        <f>VLOOKUP(F389,'SC Data'!F:L,7,FALSE)</f>
        <v>0</v>
      </c>
      <c r="S389" s="41">
        <f t="shared" si="47"/>
        <v>1</v>
      </c>
      <c r="T389" s="35">
        <f>SUMIF(Activity!F:F,'Goodsin Data'!F:F,Activity!O:O)</f>
        <v>5.4386574074074073E-2</v>
      </c>
      <c r="U389" s="41">
        <f>SUMIF('Short-Extra'!F:F,'Goodsin Data'!F:F,'Short-Extra'!N:N)</f>
        <v>0</v>
      </c>
      <c r="V389" s="41">
        <f>SUMIF('Short-Extra'!F:F,'Goodsin Data'!F:F,'Short-Extra'!O:O)</f>
        <v>0</v>
      </c>
    </row>
    <row r="390" spans="1:22" x14ac:dyDescent="0.25">
      <c r="A390" s="2">
        <f t="shared" si="43"/>
        <v>2018</v>
      </c>
      <c r="B390" s="2" t="str">
        <f t="shared" si="44"/>
        <v>Dec</v>
      </c>
      <c r="C390" s="2">
        <f t="shared" si="45"/>
        <v>49</v>
      </c>
      <c r="D390" s="2" t="str">
        <f t="shared" si="46"/>
        <v>Fri</v>
      </c>
      <c r="E390" s="34">
        <v>43441</v>
      </c>
      <c r="F390" s="30">
        <v>47951</v>
      </c>
      <c r="G390" s="2" t="s">
        <v>152</v>
      </c>
      <c r="H390" s="30" t="s">
        <v>1137</v>
      </c>
      <c r="I390" s="2">
        <v>58</v>
      </c>
      <c r="J390" s="30">
        <v>27</v>
      </c>
      <c r="K390" s="2">
        <v>422</v>
      </c>
      <c r="L390" s="30">
        <v>5451</v>
      </c>
      <c r="M390" s="2">
        <v>1</v>
      </c>
      <c r="N390" s="14">
        <v>1.3125E-2</v>
      </c>
      <c r="O390" s="2">
        <f t="shared" si="48"/>
        <v>0.315</v>
      </c>
      <c r="P390" s="8">
        <f>VLOOKUP(F390,'SC Data'!F:K,6,FALSE)</f>
        <v>1</v>
      </c>
      <c r="Q390" s="41">
        <f t="shared" si="42"/>
        <v>0</v>
      </c>
      <c r="R390" s="41">
        <f>VLOOKUP(F390,'SC Data'!F:L,7,FALSE)</f>
        <v>1</v>
      </c>
      <c r="S390" s="41">
        <f t="shared" si="47"/>
        <v>0</v>
      </c>
      <c r="T390" s="35">
        <f>SUMIF(Activity!F:F,'Goodsin Data'!F:F,Activity!O:O)</f>
        <v>1.3125E-2</v>
      </c>
      <c r="U390" s="41">
        <f>SUMIF('Short-Extra'!F:F,'Goodsin Data'!F:F,'Short-Extra'!N:N)</f>
        <v>0</v>
      </c>
      <c r="V390" s="41">
        <f>SUMIF('Short-Extra'!F:F,'Goodsin Data'!F:F,'Short-Extra'!O:O)</f>
        <v>0</v>
      </c>
    </row>
    <row r="391" spans="1:22" x14ac:dyDescent="0.25">
      <c r="A391" s="2">
        <f t="shared" si="43"/>
        <v>2018</v>
      </c>
      <c r="B391" s="2" t="str">
        <f t="shared" si="44"/>
        <v>Dec</v>
      </c>
      <c r="C391" s="2">
        <f t="shared" si="45"/>
        <v>49</v>
      </c>
      <c r="D391" s="2" t="str">
        <f t="shared" si="46"/>
        <v>Fri</v>
      </c>
      <c r="E391" s="34">
        <v>43441</v>
      </c>
      <c r="F391" s="30">
        <v>50985</v>
      </c>
      <c r="G391" s="2" t="s">
        <v>149</v>
      </c>
      <c r="H391" s="30" t="s">
        <v>1144</v>
      </c>
      <c r="I391" s="2">
        <v>0</v>
      </c>
      <c r="J391" s="30">
        <v>8</v>
      </c>
      <c r="K391" s="2">
        <v>101</v>
      </c>
      <c r="L391" s="30">
        <v>16000</v>
      </c>
      <c r="M391" s="2">
        <v>8</v>
      </c>
      <c r="N391" s="14">
        <v>1.9953472222222222</v>
      </c>
      <c r="O391" s="2">
        <f t="shared" si="48"/>
        <v>47.888333333333335</v>
      </c>
      <c r="P391" s="8">
        <f>VLOOKUP(F391,'SC Data'!F:K,6,FALSE)</f>
        <v>1</v>
      </c>
      <c r="Q391" s="41">
        <f t="shared" si="42"/>
        <v>0</v>
      </c>
      <c r="R391" s="41">
        <f>VLOOKUP(F391,'SC Data'!F:L,7,FALSE)</f>
        <v>1</v>
      </c>
      <c r="S391" s="41">
        <f t="shared" si="47"/>
        <v>0</v>
      </c>
      <c r="T391" s="35">
        <f>SUMIF(Activity!F:F,'Goodsin Data'!F:F,Activity!O:O)</f>
        <v>1.9953472222222222</v>
      </c>
      <c r="U391" s="41">
        <f>SUMIF('Short-Extra'!F:F,'Goodsin Data'!F:F,'Short-Extra'!N:N)</f>
        <v>0</v>
      </c>
      <c r="V391" s="41">
        <f>SUMIF('Short-Extra'!F:F,'Goodsin Data'!F:F,'Short-Extra'!O:O)</f>
        <v>0</v>
      </c>
    </row>
    <row r="392" spans="1:22" x14ac:dyDescent="0.25">
      <c r="A392" s="2">
        <f t="shared" si="43"/>
        <v>2018</v>
      </c>
      <c r="B392" s="2" t="str">
        <f t="shared" si="44"/>
        <v>Dec</v>
      </c>
      <c r="C392" s="2">
        <f t="shared" si="45"/>
        <v>49</v>
      </c>
      <c r="D392" s="2" t="str">
        <f t="shared" si="46"/>
        <v>Fri</v>
      </c>
      <c r="E392" s="34">
        <v>43441</v>
      </c>
      <c r="F392" s="30">
        <v>47997</v>
      </c>
      <c r="G392" s="2" t="s">
        <v>157</v>
      </c>
      <c r="H392" s="30" t="s">
        <v>1136</v>
      </c>
      <c r="I392" s="2">
        <v>114</v>
      </c>
      <c r="J392" s="30">
        <v>54</v>
      </c>
      <c r="K392" s="2">
        <v>52</v>
      </c>
      <c r="L392" s="30">
        <v>26785</v>
      </c>
      <c r="M392" s="2">
        <v>12</v>
      </c>
      <c r="N392" s="14">
        <v>3.3239004629629632</v>
      </c>
      <c r="O392" s="2">
        <f t="shared" si="48"/>
        <v>79.773611111111109</v>
      </c>
      <c r="P392" s="8">
        <f>VLOOKUP(F392,'SC Data'!F:K,6,FALSE)</f>
        <v>1</v>
      </c>
      <c r="Q392" s="41">
        <f t="shared" si="42"/>
        <v>0</v>
      </c>
      <c r="R392" s="41">
        <f>VLOOKUP(F392,'SC Data'!F:L,7,FALSE)</f>
        <v>1</v>
      </c>
      <c r="S392" s="41">
        <f t="shared" si="47"/>
        <v>0</v>
      </c>
      <c r="T392" s="35">
        <f>SUMIF(Activity!F:F,'Goodsin Data'!F:F,Activity!O:O)</f>
        <v>3.3239004629629632</v>
      </c>
      <c r="U392" s="41">
        <f>SUMIF('Short-Extra'!F:F,'Goodsin Data'!F:F,'Short-Extra'!N:N)</f>
        <v>0</v>
      </c>
      <c r="V392" s="41">
        <f>SUMIF('Short-Extra'!F:F,'Goodsin Data'!F:F,'Short-Extra'!O:O)</f>
        <v>0</v>
      </c>
    </row>
    <row r="393" spans="1:22" x14ac:dyDescent="0.25">
      <c r="A393" s="2">
        <f t="shared" si="43"/>
        <v>2018</v>
      </c>
      <c r="B393" s="2" t="str">
        <f t="shared" si="44"/>
        <v>Dec</v>
      </c>
      <c r="C393" s="2">
        <f t="shared" si="45"/>
        <v>49</v>
      </c>
      <c r="D393" s="2" t="str">
        <f t="shared" si="46"/>
        <v>Fri</v>
      </c>
      <c r="E393" s="28">
        <v>43441</v>
      </c>
      <c r="F393" s="30">
        <v>47954</v>
      </c>
      <c r="G393" s="2" t="s">
        <v>310</v>
      </c>
      <c r="H393" s="30" t="s">
        <v>1147</v>
      </c>
      <c r="I393" s="2">
        <v>33</v>
      </c>
      <c r="J393" s="30">
        <v>35</v>
      </c>
      <c r="K393" s="2">
        <v>40</v>
      </c>
      <c r="L393" s="30">
        <v>8201</v>
      </c>
      <c r="M393" s="2">
        <v>7</v>
      </c>
      <c r="N393" s="14">
        <v>1.4950694444444443</v>
      </c>
      <c r="O393" s="2">
        <f t="shared" si="48"/>
        <v>35.881666666666661</v>
      </c>
      <c r="P393" s="8">
        <f>VLOOKUP(F393,'SC Data'!F:K,6,FALSE)</f>
        <v>1</v>
      </c>
      <c r="Q393" s="41">
        <f t="shared" si="42"/>
        <v>0</v>
      </c>
      <c r="R393" s="41">
        <f>VLOOKUP(F393,'SC Data'!F:L,7,FALSE)</f>
        <v>1</v>
      </c>
      <c r="S393" s="41">
        <f t="shared" si="47"/>
        <v>0</v>
      </c>
      <c r="T393" s="35">
        <f>SUMIF(Activity!F:F,'Goodsin Data'!F:F,Activity!O:O)</f>
        <v>1.4950694444444443</v>
      </c>
      <c r="U393" s="41">
        <f>SUMIF('Short-Extra'!F:F,'Goodsin Data'!F:F,'Short-Extra'!N:N)</f>
        <v>0</v>
      </c>
      <c r="V393" s="41">
        <f>SUMIF('Short-Extra'!F:F,'Goodsin Data'!F:F,'Short-Extra'!O:O)</f>
        <v>0</v>
      </c>
    </row>
    <row r="394" spans="1:22" x14ac:dyDescent="0.25">
      <c r="A394" s="2">
        <f t="shared" si="43"/>
        <v>2018</v>
      </c>
      <c r="B394" s="2" t="str">
        <f t="shared" si="44"/>
        <v>Dec</v>
      </c>
      <c r="C394" s="2">
        <f t="shared" si="45"/>
        <v>49</v>
      </c>
      <c r="D394" s="2" t="str">
        <f t="shared" si="46"/>
        <v>Mon</v>
      </c>
      <c r="E394" s="34">
        <v>43437</v>
      </c>
      <c r="F394" s="30" t="s">
        <v>664</v>
      </c>
      <c r="G394" s="2" t="s">
        <v>665</v>
      </c>
      <c r="H394" s="30" t="s">
        <v>666</v>
      </c>
      <c r="I394" s="2">
        <v>7</v>
      </c>
      <c r="J394" s="30">
        <v>28</v>
      </c>
      <c r="K394" s="2">
        <v>5</v>
      </c>
      <c r="L394" s="30">
        <v>1209</v>
      </c>
      <c r="M394" s="2">
        <v>1</v>
      </c>
      <c r="N394" s="14">
        <v>3.8518518518518521E-2</v>
      </c>
      <c r="O394" s="2">
        <f t="shared" si="48"/>
        <v>0.92444444444444451</v>
      </c>
      <c r="P394" s="8">
        <f>VLOOKUP(F394,'SC Data'!F:K,6,FALSE)</f>
        <v>1</v>
      </c>
      <c r="Q394" s="41">
        <f t="shared" si="42"/>
        <v>0</v>
      </c>
      <c r="R394" s="41">
        <f>VLOOKUP(F394,'SC Data'!F:L,7,FALSE)</f>
        <v>0</v>
      </c>
      <c r="S394" s="41">
        <f t="shared" si="47"/>
        <v>1</v>
      </c>
      <c r="T394" s="35">
        <f>SUMIF(Activity!F:F,'Goodsin Data'!F:F,Activity!O:O)</f>
        <v>3.8518518518518521E-2</v>
      </c>
      <c r="U394" s="41">
        <f>SUMIF('Short-Extra'!F:F,'Goodsin Data'!F:F,'Short-Extra'!N:N)</f>
        <v>0</v>
      </c>
      <c r="V394" s="41">
        <f>SUMIF('Short-Extra'!F:F,'Goodsin Data'!F:F,'Short-Extra'!O:O)</f>
        <v>0</v>
      </c>
    </row>
    <row r="395" spans="1:22" x14ac:dyDescent="0.25">
      <c r="A395" s="2">
        <f t="shared" si="43"/>
        <v>2018</v>
      </c>
      <c r="B395" s="2" t="str">
        <f t="shared" si="44"/>
        <v>Dec</v>
      </c>
      <c r="C395" s="2">
        <f t="shared" si="45"/>
        <v>49</v>
      </c>
      <c r="D395" s="2" t="str">
        <f t="shared" si="46"/>
        <v>Mon</v>
      </c>
      <c r="E395" s="34">
        <v>43437</v>
      </c>
      <c r="F395" s="30">
        <v>47777</v>
      </c>
      <c r="G395" s="2" t="s">
        <v>125</v>
      </c>
      <c r="H395" s="30" t="s">
        <v>667</v>
      </c>
      <c r="I395" s="2">
        <v>16</v>
      </c>
      <c r="J395" s="30">
        <v>61</v>
      </c>
      <c r="K395" s="2">
        <v>19</v>
      </c>
      <c r="L395" s="30">
        <v>1493</v>
      </c>
      <c r="M395" s="2">
        <v>15</v>
      </c>
      <c r="N395" s="14">
        <v>0.84630787037037036</v>
      </c>
      <c r="O395" s="2">
        <f t="shared" si="48"/>
        <v>20.311388888888889</v>
      </c>
      <c r="P395" s="8">
        <f>VLOOKUP(F395,'SC Data'!F:K,6,FALSE)</f>
        <v>1</v>
      </c>
      <c r="Q395" s="41">
        <f t="shared" si="42"/>
        <v>0</v>
      </c>
      <c r="R395" s="41">
        <f>VLOOKUP(F395,'SC Data'!F:L,7,FALSE)</f>
        <v>1</v>
      </c>
      <c r="S395" s="41">
        <f t="shared" si="47"/>
        <v>0</v>
      </c>
      <c r="T395" s="35">
        <f>SUMIF(Activity!F:F,'Goodsin Data'!F:F,Activity!O:O)</f>
        <v>0.84630787037037025</v>
      </c>
      <c r="U395" s="41">
        <f>SUMIF('Short-Extra'!F:F,'Goodsin Data'!F:F,'Short-Extra'!N:N)</f>
        <v>1</v>
      </c>
      <c r="V395" s="41">
        <f>SUMIF('Short-Extra'!F:F,'Goodsin Data'!F:F,'Short-Extra'!O:O)</f>
        <v>0</v>
      </c>
    </row>
    <row r="396" spans="1:22" x14ac:dyDescent="0.25">
      <c r="A396" s="2">
        <f t="shared" si="43"/>
        <v>2018</v>
      </c>
      <c r="B396" s="2" t="str">
        <f t="shared" si="44"/>
        <v>Dec</v>
      </c>
      <c r="C396" s="2">
        <f t="shared" si="45"/>
        <v>49</v>
      </c>
      <c r="D396" s="2" t="str">
        <f t="shared" si="46"/>
        <v>Mon</v>
      </c>
      <c r="E396" s="34">
        <v>43437</v>
      </c>
      <c r="F396" s="30">
        <v>47770</v>
      </c>
      <c r="G396" s="2" t="s">
        <v>321</v>
      </c>
      <c r="H396" s="30" t="s">
        <v>668</v>
      </c>
      <c r="I396" s="2">
        <v>7</v>
      </c>
      <c r="J396" s="30">
        <v>8</v>
      </c>
      <c r="K396" s="2">
        <v>59</v>
      </c>
      <c r="L396" s="30">
        <v>315</v>
      </c>
      <c r="M396" s="2">
        <v>7</v>
      </c>
      <c r="N396" s="14">
        <v>0.49123842592592593</v>
      </c>
      <c r="O396" s="2">
        <f t="shared" si="48"/>
        <v>11.789722222222222</v>
      </c>
      <c r="P396" s="8">
        <f>VLOOKUP(F396,'SC Data'!F:K,6,FALSE)</f>
        <v>1</v>
      </c>
      <c r="Q396" s="41">
        <f t="shared" si="42"/>
        <v>0</v>
      </c>
      <c r="R396" s="41">
        <f>VLOOKUP(F396,'SC Data'!F:L,7,FALSE)</f>
        <v>1</v>
      </c>
      <c r="S396" s="41">
        <f t="shared" si="47"/>
        <v>0</v>
      </c>
      <c r="T396" s="35">
        <f>SUMIF(Activity!F:F,'Goodsin Data'!F:F,Activity!O:O)</f>
        <v>0.49123842592592598</v>
      </c>
      <c r="U396" s="41">
        <f>SUMIF('Short-Extra'!F:F,'Goodsin Data'!F:F,'Short-Extra'!N:N)</f>
        <v>1</v>
      </c>
      <c r="V396" s="41">
        <f>SUMIF('Short-Extra'!F:F,'Goodsin Data'!F:F,'Short-Extra'!O:O)</f>
        <v>0</v>
      </c>
    </row>
    <row r="397" spans="1:22" x14ac:dyDescent="0.25">
      <c r="A397" s="2">
        <f t="shared" si="43"/>
        <v>2018</v>
      </c>
      <c r="B397" s="2" t="str">
        <f t="shared" si="44"/>
        <v>Dec</v>
      </c>
      <c r="C397" s="2">
        <f t="shared" si="45"/>
        <v>49</v>
      </c>
      <c r="D397" s="2" t="str">
        <f t="shared" si="46"/>
        <v>Mon</v>
      </c>
      <c r="E397" s="34">
        <v>43437</v>
      </c>
      <c r="F397" s="30">
        <v>47727</v>
      </c>
      <c r="G397" s="2" t="s">
        <v>669</v>
      </c>
      <c r="H397" s="30" t="s">
        <v>670</v>
      </c>
      <c r="I397" s="2">
        <v>9</v>
      </c>
      <c r="J397" s="30">
        <v>6</v>
      </c>
      <c r="K397" s="2">
        <v>78</v>
      </c>
      <c r="L397" s="30">
        <v>1680</v>
      </c>
      <c r="M397" s="2">
        <v>3</v>
      </c>
      <c r="N397" s="14">
        <v>0.40445601851851848</v>
      </c>
      <c r="O397" s="2">
        <f t="shared" si="48"/>
        <v>9.7069444444444439</v>
      </c>
      <c r="P397" s="8">
        <f>VLOOKUP(F397,'SC Data'!F:K,6,FALSE)</f>
        <v>1</v>
      </c>
      <c r="Q397" s="41">
        <f t="shared" si="42"/>
        <v>0</v>
      </c>
      <c r="R397" s="41">
        <f>VLOOKUP(F397,'SC Data'!F:L,7,FALSE)</f>
        <v>1</v>
      </c>
      <c r="S397" s="41">
        <f t="shared" si="47"/>
        <v>0</v>
      </c>
      <c r="T397" s="35">
        <f>SUMIF(Activity!F:F,'Goodsin Data'!F:F,Activity!O:O)</f>
        <v>0.40445601851851853</v>
      </c>
      <c r="U397" s="41">
        <f>SUMIF('Short-Extra'!F:F,'Goodsin Data'!F:F,'Short-Extra'!N:N)</f>
        <v>1</v>
      </c>
      <c r="V397" s="41">
        <f>SUMIF('Short-Extra'!F:F,'Goodsin Data'!F:F,'Short-Extra'!O:O)</f>
        <v>0</v>
      </c>
    </row>
    <row r="398" spans="1:22" x14ac:dyDescent="0.25">
      <c r="A398" s="2">
        <f t="shared" si="43"/>
        <v>2018</v>
      </c>
      <c r="B398" s="2" t="str">
        <f t="shared" si="44"/>
        <v>Dec</v>
      </c>
      <c r="C398" s="2">
        <f t="shared" si="45"/>
        <v>49</v>
      </c>
      <c r="D398" s="2" t="str">
        <f t="shared" si="46"/>
        <v>Mon</v>
      </c>
      <c r="E398" s="34">
        <v>43437</v>
      </c>
      <c r="F398" s="30">
        <v>47780</v>
      </c>
      <c r="G398" s="2" t="s">
        <v>10</v>
      </c>
      <c r="H398" s="30" t="s">
        <v>671</v>
      </c>
      <c r="I398" s="2">
        <v>9</v>
      </c>
      <c r="J398" s="30">
        <v>25</v>
      </c>
      <c r="K398" s="2">
        <v>1</v>
      </c>
      <c r="L398" s="30">
        <v>1275</v>
      </c>
      <c r="M398" s="2">
        <v>5</v>
      </c>
      <c r="N398" s="14">
        <v>9.9641203703703704E-2</v>
      </c>
      <c r="O398" s="2">
        <f t="shared" si="48"/>
        <v>2.3913888888888888</v>
      </c>
      <c r="P398" s="8">
        <f>VLOOKUP(F398,'SC Data'!F:K,6,FALSE)</f>
        <v>1</v>
      </c>
      <c r="Q398" s="41">
        <f t="shared" si="42"/>
        <v>0</v>
      </c>
      <c r="R398" s="41">
        <f>VLOOKUP(F398,'SC Data'!F:L,7,FALSE)</f>
        <v>1</v>
      </c>
      <c r="S398" s="41">
        <f t="shared" si="47"/>
        <v>0</v>
      </c>
      <c r="T398" s="35">
        <f>SUMIF(Activity!F:F,'Goodsin Data'!F:F,Activity!O:O)</f>
        <v>9.9641203703703718E-2</v>
      </c>
      <c r="U398" s="41">
        <f>SUMIF('Short-Extra'!F:F,'Goodsin Data'!F:F,'Short-Extra'!N:N)</f>
        <v>0</v>
      </c>
      <c r="V398" s="41">
        <f>SUMIF('Short-Extra'!F:F,'Goodsin Data'!F:F,'Short-Extra'!O:O)</f>
        <v>0</v>
      </c>
    </row>
    <row r="399" spans="1:22" x14ac:dyDescent="0.25">
      <c r="A399" s="2">
        <f t="shared" si="43"/>
        <v>2018</v>
      </c>
      <c r="B399" s="2" t="str">
        <f t="shared" si="44"/>
        <v>Dec</v>
      </c>
      <c r="C399" s="2">
        <f t="shared" si="45"/>
        <v>49</v>
      </c>
      <c r="D399" s="2" t="str">
        <f t="shared" si="46"/>
        <v>Mon</v>
      </c>
      <c r="E399" s="34">
        <v>43437</v>
      </c>
      <c r="F399" s="30">
        <v>50724</v>
      </c>
      <c r="G399" s="2" t="s">
        <v>672</v>
      </c>
      <c r="H399" s="30" t="s">
        <v>673</v>
      </c>
      <c r="I399" s="2">
        <v>1</v>
      </c>
      <c r="J399" s="30">
        <v>1</v>
      </c>
      <c r="K399" s="2">
        <v>3</v>
      </c>
      <c r="L399" s="30">
        <v>124</v>
      </c>
      <c r="M399" s="2">
        <v>2</v>
      </c>
      <c r="N399" s="14">
        <v>8.4236111111111109E-2</v>
      </c>
      <c r="O399" s="2">
        <f t="shared" si="48"/>
        <v>2.0216666666666665</v>
      </c>
      <c r="P399" s="8">
        <f>VLOOKUP(F399,'SC Data'!F:K,6,FALSE)</f>
        <v>1</v>
      </c>
      <c r="Q399" s="41">
        <f t="shared" si="42"/>
        <v>0</v>
      </c>
      <c r="R399" s="41">
        <f>VLOOKUP(F399,'SC Data'!F:L,7,FALSE)</f>
        <v>1</v>
      </c>
      <c r="S399" s="41">
        <f t="shared" si="47"/>
        <v>0</v>
      </c>
      <c r="T399" s="35">
        <f>SUMIF(Activity!F:F,'Goodsin Data'!F:F,Activity!O:O)</f>
        <v>8.4236111111111123E-2</v>
      </c>
      <c r="U399" s="41">
        <f>SUMIF('Short-Extra'!F:F,'Goodsin Data'!F:F,'Short-Extra'!N:N)</f>
        <v>0</v>
      </c>
      <c r="V399" s="41">
        <f>SUMIF('Short-Extra'!F:F,'Goodsin Data'!F:F,'Short-Extra'!O:O)</f>
        <v>0</v>
      </c>
    </row>
    <row r="400" spans="1:22" x14ac:dyDescent="0.25">
      <c r="A400" s="2">
        <f t="shared" si="43"/>
        <v>2018</v>
      </c>
      <c r="B400" s="2" t="str">
        <f t="shared" si="44"/>
        <v>Dec</v>
      </c>
      <c r="C400" s="2">
        <f t="shared" si="45"/>
        <v>49</v>
      </c>
      <c r="D400" s="2" t="str">
        <f t="shared" si="46"/>
        <v>Mon</v>
      </c>
      <c r="E400" s="34">
        <v>43437</v>
      </c>
      <c r="F400" s="30">
        <v>47773</v>
      </c>
      <c r="G400" s="2" t="s">
        <v>252</v>
      </c>
      <c r="H400" s="30" t="s">
        <v>674</v>
      </c>
      <c r="I400" s="2">
        <v>3</v>
      </c>
      <c r="J400" s="30">
        <v>2</v>
      </c>
      <c r="K400" s="2">
        <v>19</v>
      </c>
      <c r="L400" s="30">
        <v>229</v>
      </c>
      <c r="M400" s="2">
        <v>5</v>
      </c>
      <c r="N400" s="14">
        <v>0.19446759259259258</v>
      </c>
      <c r="O400" s="2">
        <f t="shared" si="48"/>
        <v>4.6672222222222217</v>
      </c>
      <c r="P400" s="8">
        <f>VLOOKUP(F400,'SC Data'!F:K,6,FALSE)</f>
        <v>1</v>
      </c>
      <c r="Q400" s="41">
        <f t="shared" si="42"/>
        <v>0</v>
      </c>
      <c r="R400" s="41">
        <f>VLOOKUP(F400,'SC Data'!F:L,7,FALSE)</f>
        <v>1</v>
      </c>
      <c r="S400" s="41">
        <f t="shared" si="47"/>
        <v>0</v>
      </c>
      <c r="T400" s="35">
        <f>SUMIF(Activity!F:F,'Goodsin Data'!F:F,Activity!O:O)</f>
        <v>0.19446759259259258</v>
      </c>
      <c r="U400" s="41">
        <f>SUMIF('Short-Extra'!F:F,'Goodsin Data'!F:F,'Short-Extra'!N:N)</f>
        <v>0</v>
      </c>
      <c r="V400" s="41">
        <f>SUMIF('Short-Extra'!F:F,'Goodsin Data'!F:F,'Short-Extra'!O:O)</f>
        <v>0</v>
      </c>
    </row>
    <row r="401" spans="1:22" x14ac:dyDescent="0.25">
      <c r="A401" s="2">
        <f t="shared" si="43"/>
        <v>2018</v>
      </c>
      <c r="B401" s="2" t="str">
        <f t="shared" si="44"/>
        <v>Dec</v>
      </c>
      <c r="C401" s="2">
        <f t="shared" si="45"/>
        <v>49</v>
      </c>
      <c r="D401" s="2" t="str">
        <f t="shared" si="46"/>
        <v>Mon</v>
      </c>
      <c r="E401" s="34">
        <v>43437</v>
      </c>
      <c r="F401" s="30" t="s">
        <v>675</v>
      </c>
      <c r="G401" s="2" t="s">
        <v>676</v>
      </c>
      <c r="H401" s="30" t="s">
        <v>677</v>
      </c>
      <c r="I401" s="2">
        <v>7</v>
      </c>
      <c r="J401" s="30">
        <v>28</v>
      </c>
      <c r="K401" s="2">
        <v>4</v>
      </c>
      <c r="L401" s="30">
        <v>1492</v>
      </c>
      <c r="M401" s="2">
        <v>5</v>
      </c>
      <c r="N401" s="14">
        <v>0.13289351851851852</v>
      </c>
      <c r="O401" s="2">
        <f t="shared" si="48"/>
        <v>3.1894444444444447</v>
      </c>
      <c r="P401" s="8">
        <f>VLOOKUP(F401,'SC Data'!F:K,6,FALSE)</f>
        <v>1</v>
      </c>
      <c r="Q401" s="41">
        <f t="shared" si="42"/>
        <v>0</v>
      </c>
      <c r="R401" s="41">
        <f>VLOOKUP(F401,'SC Data'!F:L,7,FALSE)</f>
        <v>1</v>
      </c>
      <c r="S401" s="41">
        <f t="shared" si="47"/>
        <v>0</v>
      </c>
      <c r="T401" s="35">
        <f>SUMIF(Activity!F:F,'Goodsin Data'!F:F,Activity!O:O)</f>
        <v>0.13289351851851852</v>
      </c>
      <c r="U401" s="41">
        <f>SUMIF('Short-Extra'!F:F,'Goodsin Data'!F:F,'Short-Extra'!N:N)</f>
        <v>0</v>
      </c>
      <c r="V401" s="41">
        <f>SUMIF('Short-Extra'!F:F,'Goodsin Data'!F:F,'Short-Extra'!O:O)</f>
        <v>0</v>
      </c>
    </row>
    <row r="402" spans="1:22" x14ac:dyDescent="0.25">
      <c r="A402" s="2">
        <f t="shared" si="43"/>
        <v>2018</v>
      </c>
      <c r="B402" s="2" t="str">
        <f t="shared" si="44"/>
        <v>Dec</v>
      </c>
      <c r="C402" s="2">
        <f t="shared" si="45"/>
        <v>49</v>
      </c>
      <c r="D402" s="2" t="str">
        <f t="shared" si="46"/>
        <v>Mon</v>
      </c>
      <c r="E402" s="34">
        <v>43437</v>
      </c>
      <c r="F402" s="30">
        <v>47728</v>
      </c>
      <c r="G402" s="2" t="s">
        <v>93</v>
      </c>
      <c r="H402" s="30" t="s">
        <v>678</v>
      </c>
      <c r="I402" s="2">
        <v>12</v>
      </c>
      <c r="J402" s="30">
        <v>25</v>
      </c>
      <c r="K402" s="2">
        <v>82</v>
      </c>
      <c r="L402" s="30">
        <v>621</v>
      </c>
      <c r="M402" s="2">
        <v>17</v>
      </c>
      <c r="N402" s="14">
        <v>0.78805555555555562</v>
      </c>
      <c r="O402" s="2">
        <f t="shared" si="48"/>
        <v>18.913333333333334</v>
      </c>
      <c r="P402" s="8">
        <f>VLOOKUP(F402,'SC Data'!F:K,6,FALSE)</f>
        <v>1</v>
      </c>
      <c r="Q402" s="41">
        <f t="shared" si="42"/>
        <v>0</v>
      </c>
      <c r="R402" s="41">
        <f>VLOOKUP(F402,'SC Data'!F:L,7,FALSE)</f>
        <v>1</v>
      </c>
      <c r="S402" s="41">
        <f t="shared" si="47"/>
        <v>0</v>
      </c>
      <c r="T402" s="35">
        <f>SUMIF(Activity!F:F,'Goodsin Data'!F:F,Activity!O:O)</f>
        <v>0.78805555555555551</v>
      </c>
      <c r="U402" s="41">
        <f>SUMIF('Short-Extra'!F:F,'Goodsin Data'!F:F,'Short-Extra'!N:N)</f>
        <v>0</v>
      </c>
      <c r="V402" s="41">
        <f>SUMIF('Short-Extra'!F:F,'Goodsin Data'!F:F,'Short-Extra'!O:O)</f>
        <v>0</v>
      </c>
    </row>
    <row r="403" spans="1:22" x14ac:dyDescent="0.25">
      <c r="A403" s="2">
        <f t="shared" si="43"/>
        <v>2018</v>
      </c>
      <c r="B403" s="2" t="str">
        <f t="shared" si="44"/>
        <v>Dec</v>
      </c>
      <c r="C403" s="2">
        <f t="shared" si="45"/>
        <v>49</v>
      </c>
      <c r="D403" s="2" t="str">
        <f t="shared" si="46"/>
        <v>Mon</v>
      </c>
      <c r="E403" s="34">
        <v>43437</v>
      </c>
      <c r="F403" s="30">
        <v>47835</v>
      </c>
      <c r="G403" s="2" t="s">
        <v>415</v>
      </c>
      <c r="H403" s="30" t="s">
        <v>679</v>
      </c>
      <c r="I403" s="2">
        <v>11</v>
      </c>
      <c r="J403" s="30">
        <v>27</v>
      </c>
      <c r="K403" s="2">
        <v>1</v>
      </c>
      <c r="L403" s="30">
        <v>1620</v>
      </c>
      <c r="M403" s="2">
        <v>5</v>
      </c>
      <c r="N403" s="14">
        <v>0.3600694444444445</v>
      </c>
      <c r="O403" s="2">
        <f t="shared" si="48"/>
        <v>8.6416666666666675</v>
      </c>
      <c r="P403" s="8">
        <f>VLOOKUP(F403,'SC Data'!F:K,6,FALSE)</f>
        <v>1</v>
      </c>
      <c r="Q403" s="41">
        <f t="shared" si="42"/>
        <v>0</v>
      </c>
      <c r="R403" s="41">
        <f>VLOOKUP(F403,'SC Data'!F:L,7,FALSE)</f>
        <v>1</v>
      </c>
      <c r="S403" s="41">
        <f t="shared" si="47"/>
        <v>0</v>
      </c>
      <c r="T403" s="35">
        <f>SUMIF(Activity!F:F,'Goodsin Data'!F:F,Activity!O:O)</f>
        <v>0.36006944444444444</v>
      </c>
      <c r="U403" s="41">
        <f>SUMIF('Short-Extra'!F:F,'Goodsin Data'!F:F,'Short-Extra'!N:N)</f>
        <v>0</v>
      </c>
      <c r="V403" s="41">
        <f>SUMIF('Short-Extra'!F:F,'Goodsin Data'!F:F,'Short-Extra'!O:O)</f>
        <v>0</v>
      </c>
    </row>
    <row r="404" spans="1:22" x14ac:dyDescent="0.25">
      <c r="A404" s="2">
        <f t="shared" si="43"/>
        <v>2018</v>
      </c>
      <c r="B404" s="2" t="str">
        <f t="shared" si="44"/>
        <v>Dec</v>
      </c>
      <c r="C404" s="2">
        <f t="shared" si="45"/>
        <v>49</v>
      </c>
      <c r="D404" s="2" t="str">
        <f t="shared" si="46"/>
        <v>Mon</v>
      </c>
      <c r="E404" s="34">
        <v>43437</v>
      </c>
      <c r="F404" s="30">
        <v>47781</v>
      </c>
      <c r="G404" s="2" t="s">
        <v>415</v>
      </c>
      <c r="H404" s="30" t="s">
        <v>680</v>
      </c>
      <c r="I404" s="2">
        <v>9</v>
      </c>
      <c r="J404" s="30">
        <v>28</v>
      </c>
      <c r="K404" s="2">
        <v>2</v>
      </c>
      <c r="L404" s="30">
        <v>1093</v>
      </c>
      <c r="M404" s="2">
        <v>3</v>
      </c>
      <c r="N404" s="14">
        <v>0.18648148148148147</v>
      </c>
      <c r="O404" s="2">
        <f t="shared" si="48"/>
        <v>4.4755555555555553</v>
      </c>
      <c r="P404" s="8">
        <f>VLOOKUP(F404,'SC Data'!F:K,6,FALSE)</f>
        <v>1</v>
      </c>
      <c r="Q404" s="41">
        <f t="shared" si="42"/>
        <v>0</v>
      </c>
      <c r="R404" s="41">
        <f>VLOOKUP(F404,'SC Data'!F:L,7,FALSE)</f>
        <v>1</v>
      </c>
      <c r="S404" s="41">
        <f t="shared" si="47"/>
        <v>0</v>
      </c>
      <c r="T404" s="35">
        <f>SUMIF(Activity!F:F,'Goodsin Data'!F:F,Activity!O:O)</f>
        <v>0.1864814814814815</v>
      </c>
      <c r="U404" s="41">
        <f>SUMIF('Short-Extra'!F:F,'Goodsin Data'!F:F,'Short-Extra'!N:N)</f>
        <v>0</v>
      </c>
      <c r="V404" s="41">
        <f>SUMIF('Short-Extra'!F:F,'Goodsin Data'!F:F,'Short-Extra'!O:O)</f>
        <v>0</v>
      </c>
    </row>
    <row r="405" spans="1:22" x14ac:dyDescent="0.25">
      <c r="A405" s="2">
        <f t="shared" si="43"/>
        <v>2018</v>
      </c>
      <c r="B405" s="2" t="str">
        <f t="shared" si="44"/>
        <v>Dec</v>
      </c>
      <c r="C405" s="2">
        <f t="shared" si="45"/>
        <v>49</v>
      </c>
      <c r="D405" s="2" t="str">
        <f t="shared" si="46"/>
        <v>Mon</v>
      </c>
      <c r="E405" s="34">
        <v>43437</v>
      </c>
      <c r="F405" s="30">
        <v>49168</v>
      </c>
      <c r="G405" s="2" t="s">
        <v>681</v>
      </c>
      <c r="H405" s="30" t="s">
        <v>682</v>
      </c>
      <c r="I405" s="2">
        <v>6</v>
      </c>
      <c r="J405" s="30">
        <v>5</v>
      </c>
      <c r="K405" s="2">
        <v>73</v>
      </c>
      <c r="L405" s="30">
        <v>614</v>
      </c>
      <c r="M405" s="2">
        <v>6</v>
      </c>
      <c r="N405" s="14">
        <v>35.356817129629633</v>
      </c>
      <c r="O405" s="2">
        <f t="shared" si="48"/>
        <v>848.56361111111119</v>
      </c>
      <c r="P405" s="8">
        <f>VLOOKUP(F405,'SC Data'!F:K,6,FALSE)</f>
        <v>1</v>
      </c>
      <c r="Q405" s="41">
        <f t="shared" si="42"/>
        <v>0</v>
      </c>
      <c r="R405" s="41">
        <f>VLOOKUP(F405,'SC Data'!F:L,7,FALSE)</f>
        <v>1</v>
      </c>
      <c r="S405" s="41">
        <f t="shared" si="47"/>
        <v>0</v>
      </c>
      <c r="T405" s="35">
        <f>SUMIF(Activity!F:F,'Goodsin Data'!F:F,Activity!O:O)</f>
        <v>35.356817129629626</v>
      </c>
      <c r="U405" s="41">
        <f>SUMIF('Short-Extra'!F:F,'Goodsin Data'!F:F,'Short-Extra'!N:N)</f>
        <v>1</v>
      </c>
      <c r="V405" s="41">
        <f>SUMIF('Short-Extra'!F:F,'Goodsin Data'!F:F,'Short-Extra'!O:O)</f>
        <v>1</v>
      </c>
    </row>
    <row r="406" spans="1:22" x14ac:dyDescent="0.25">
      <c r="A406" s="2">
        <f t="shared" si="43"/>
        <v>2018</v>
      </c>
      <c r="B406" s="2" t="str">
        <f t="shared" si="44"/>
        <v>Dec</v>
      </c>
      <c r="C406" s="2">
        <f t="shared" si="45"/>
        <v>49</v>
      </c>
      <c r="D406" s="2" t="str">
        <f t="shared" si="46"/>
        <v>Mon</v>
      </c>
      <c r="E406" s="34">
        <v>43437</v>
      </c>
      <c r="F406" s="30">
        <v>50465</v>
      </c>
      <c r="G406" s="2" t="s">
        <v>683</v>
      </c>
      <c r="H406" s="30" t="s">
        <v>684</v>
      </c>
      <c r="I406" s="2">
        <v>26</v>
      </c>
      <c r="J406" s="30">
        <v>28</v>
      </c>
      <c r="K406" s="2">
        <v>84</v>
      </c>
      <c r="L406" s="30">
        <v>1573</v>
      </c>
      <c r="M406" s="2">
        <v>1</v>
      </c>
      <c r="N406" s="14">
        <v>1.3171296296296294E-2</v>
      </c>
      <c r="O406" s="2">
        <f t="shared" si="48"/>
        <v>0.31611111111111106</v>
      </c>
      <c r="P406" s="8">
        <f>VLOOKUP(F406,'SC Data'!F:K,6,FALSE)</f>
        <v>1</v>
      </c>
      <c r="Q406" s="41">
        <f t="shared" si="42"/>
        <v>0</v>
      </c>
      <c r="R406" s="41">
        <f>VLOOKUP(F406,'SC Data'!F:L,7,FALSE)</f>
        <v>1</v>
      </c>
      <c r="S406" s="41">
        <f t="shared" si="47"/>
        <v>0</v>
      </c>
      <c r="T406" s="35">
        <f>SUMIF(Activity!F:F,'Goodsin Data'!F:F,Activity!O:O)</f>
        <v>1.3171296296296294E-2</v>
      </c>
      <c r="U406" s="41">
        <f>SUMIF('Short-Extra'!F:F,'Goodsin Data'!F:F,'Short-Extra'!N:N)</f>
        <v>0</v>
      </c>
      <c r="V406" s="41">
        <f>SUMIF('Short-Extra'!F:F,'Goodsin Data'!F:F,'Short-Extra'!O:O)</f>
        <v>0</v>
      </c>
    </row>
    <row r="407" spans="1:22" x14ac:dyDescent="0.25">
      <c r="A407" s="2">
        <f t="shared" si="43"/>
        <v>2018</v>
      </c>
      <c r="B407" s="2" t="str">
        <f t="shared" si="44"/>
        <v>Dec</v>
      </c>
      <c r="C407" s="2">
        <f t="shared" si="45"/>
        <v>49</v>
      </c>
      <c r="D407" s="2" t="str">
        <f t="shared" si="46"/>
        <v>Mon</v>
      </c>
      <c r="E407" s="34">
        <v>43437</v>
      </c>
      <c r="F407" s="30">
        <v>47737</v>
      </c>
      <c r="G407" s="2" t="s">
        <v>685</v>
      </c>
      <c r="H407" s="30" t="s">
        <v>686</v>
      </c>
      <c r="I407" s="2">
        <v>12</v>
      </c>
      <c r="J407" s="30">
        <v>4</v>
      </c>
      <c r="K407" s="2">
        <v>35</v>
      </c>
      <c r="L407" s="30">
        <v>2180</v>
      </c>
      <c r="M407" s="2">
        <v>3</v>
      </c>
      <c r="N407" s="14">
        <v>0.35246527777777775</v>
      </c>
      <c r="O407" s="2">
        <f t="shared" si="48"/>
        <v>8.4591666666666665</v>
      </c>
      <c r="P407" s="8">
        <f>VLOOKUP(F407,'SC Data'!F:K,6,FALSE)</f>
        <v>1</v>
      </c>
      <c r="Q407" s="41">
        <f t="shared" si="42"/>
        <v>0</v>
      </c>
      <c r="R407" s="41">
        <f>VLOOKUP(F407,'SC Data'!F:L,7,FALSE)</f>
        <v>1</v>
      </c>
      <c r="S407" s="41">
        <f t="shared" si="47"/>
        <v>0</v>
      </c>
      <c r="T407" s="35">
        <f>SUMIF(Activity!F:F,'Goodsin Data'!F:F,Activity!O:O)</f>
        <v>0.35246527777777781</v>
      </c>
      <c r="U407" s="41">
        <f>SUMIF('Short-Extra'!F:F,'Goodsin Data'!F:F,'Short-Extra'!N:N)</f>
        <v>0</v>
      </c>
      <c r="V407" s="41">
        <f>SUMIF('Short-Extra'!F:F,'Goodsin Data'!F:F,'Short-Extra'!O:O)</f>
        <v>0</v>
      </c>
    </row>
    <row r="408" spans="1:22" x14ac:dyDescent="0.25">
      <c r="A408" s="2">
        <f t="shared" si="43"/>
        <v>2018</v>
      </c>
      <c r="B408" s="2" t="str">
        <f t="shared" si="44"/>
        <v>Dec</v>
      </c>
      <c r="C408" s="2">
        <f t="shared" si="45"/>
        <v>49</v>
      </c>
      <c r="D408" s="2" t="str">
        <f t="shared" si="46"/>
        <v>Mon</v>
      </c>
      <c r="E408" s="34">
        <v>43437</v>
      </c>
      <c r="F408" s="30">
        <v>47746</v>
      </c>
      <c r="G408" s="2" t="s">
        <v>180</v>
      </c>
      <c r="H408" s="30" t="s">
        <v>687</v>
      </c>
      <c r="I408" s="2">
        <v>41</v>
      </c>
      <c r="J408" s="30">
        <v>18</v>
      </c>
      <c r="K408" s="2">
        <v>42</v>
      </c>
      <c r="L408" s="30">
        <v>6693</v>
      </c>
      <c r="M408" s="2">
        <v>8</v>
      </c>
      <c r="N408" s="14">
        <v>0.96650462962962969</v>
      </c>
      <c r="O408" s="2">
        <f t="shared" si="48"/>
        <v>23.196111111111112</v>
      </c>
      <c r="P408" s="8">
        <f>VLOOKUP(F408,'SC Data'!F:K,6,FALSE)</f>
        <v>1</v>
      </c>
      <c r="Q408" s="41">
        <f t="shared" si="42"/>
        <v>0</v>
      </c>
      <c r="R408" s="41">
        <f>VLOOKUP(F408,'SC Data'!F:L,7,FALSE)</f>
        <v>1</v>
      </c>
      <c r="S408" s="41">
        <f t="shared" si="47"/>
        <v>0</v>
      </c>
      <c r="T408" s="35">
        <f>SUMIF(Activity!F:F,'Goodsin Data'!F:F,Activity!O:O)</f>
        <v>0.96650462962962957</v>
      </c>
      <c r="U408" s="41">
        <f>SUMIF('Short-Extra'!F:F,'Goodsin Data'!F:F,'Short-Extra'!N:N)</f>
        <v>1</v>
      </c>
      <c r="V408" s="41">
        <f>SUMIF('Short-Extra'!F:F,'Goodsin Data'!F:F,'Short-Extra'!O:O)</f>
        <v>0</v>
      </c>
    </row>
    <row r="409" spans="1:22" x14ac:dyDescent="0.25">
      <c r="A409" s="2">
        <f t="shared" si="43"/>
        <v>2018</v>
      </c>
      <c r="B409" s="2" t="str">
        <f t="shared" si="44"/>
        <v>Dec</v>
      </c>
      <c r="C409" s="2">
        <f t="shared" si="45"/>
        <v>49</v>
      </c>
      <c r="D409" s="2" t="str">
        <f t="shared" si="46"/>
        <v>Mon</v>
      </c>
      <c r="E409" s="34">
        <v>43437</v>
      </c>
      <c r="F409" s="30">
        <v>47562</v>
      </c>
      <c r="G409" s="2" t="s">
        <v>688</v>
      </c>
      <c r="H409" s="30" t="s">
        <v>689</v>
      </c>
      <c r="I409" s="2">
        <v>2</v>
      </c>
      <c r="J409" s="30">
        <v>5</v>
      </c>
      <c r="K409" s="2">
        <v>9</v>
      </c>
      <c r="L409" s="30">
        <v>109</v>
      </c>
      <c r="M409" s="2">
        <v>3</v>
      </c>
      <c r="N409" s="14">
        <v>7.8472222222222221E-2</v>
      </c>
      <c r="O409" s="2">
        <f t="shared" si="48"/>
        <v>1.8833333333333333</v>
      </c>
      <c r="P409" s="8">
        <f>VLOOKUP(F409,'SC Data'!F:K,6,FALSE)</f>
        <v>1</v>
      </c>
      <c r="Q409" s="41">
        <f t="shared" si="42"/>
        <v>0</v>
      </c>
      <c r="R409" s="41">
        <f>VLOOKUP(F409,'SC Data'!F:L,7,FALSE)</f>
        <v>1</v>
      </c>
      <c r="S409" s="41">
        <f t="shared" si="47"/>
        <v>0</v>
      </c>
      <c r="T409" s="35">
        <f>SUMIF(Activity!F:F,'Goodsin Data'!F:F,Activity!O:O)</f>
        <v>7.8472222222222221E-2</v>
      </c>
      <c r="U409" s="41">
        <f>SUMIF('Short-Extra'!F:F,'Goodsin Data'!F:F,'Short-Extra'!N:N)</f>
        <v>0</v>
      </c>
      <c r="V409" s="41">
        <f>SUMIF('Short-Extra'!F:F,'Goodsin Data'!F:F,'Short-Extra'!O:O)</f>
        <v>0</v>
      </c>
    </row>
    <row r="410" spans="1:22" x14ac:dyDescent="0.25">
      <c r="A410" s="2">
        <f t="shared" si="43"/>
        <v>2018</v>
      </c>
      <c r="B410" s="2" t="str">
        <f t="shared" si="44"/>
        <v>Dec</v>
      </c>
      <c r="C410" s="2">
        <f t="shared" si="45"/>
        <v>49</v>
      </c>
      <c r="D410" s="2" t="str">
        <f t="shared" si="46"/>
        <v>Mon</v>
      </c>
      <c r="E410" s="34">
        <v>43437</v>
      </c>
      <c r="F410" s="30">
        <v>47748</v>
      </c>
      <c r="G410" s="2" t="s">
        <v>690</v>
      </c>
      <c r="H410" s="30" t="s">
        <v>691</v>
      </c>
      <c r="I410" s="2">
        <v>2</v>
      </c>
      <c r="J410" s="30">
        <v>1</v>
      </c>
      <c r="K410" s="2">
        <v>2</v>
      </c>
      <c r="L410" s="30">
        <v>360</v>
      </c>
      <c r="M410" s="2">
        <v>3</v>
      </c>
      <c r="N410" s="14">
        <v>0.11282407407407408</v>
      </c>
      <c r="O410" s="2">
        <f t="shared" si="48"/>
        <v>2.7077777777777778</v>
      </c>
      <c r="P410" s="8">
        <f>VLOOKUP(F410,'SC Data'!F:K,6,FALSE)</f>
        <v>1</v>
      </c>
      <c r="Q410" s="41">
        <f t="shared" si="42"/>
        <v>0</v>
      </c>
      <c r="R410" s="41">
        <f>VLOOKUP(F410,'SC Data'!F:L,7,FALSE)</f>
        <v>1</v>
      </c>
      <c r="S410" s="41">
        <f t="shared" si="47"/>
        <v>0</v>
      </c>
      <c r="T410" s="35">
        <f>SUMIF(Activity!F:F,'Goodsin Data'!F:F,Activity!O:O)</f>
        <v>0.11282407407407408</v>
      </c>
      <c r="U410" s="41">
        <f>SUMIF('Short-Extra'!F:F,'Goodsin Data'!F:F,'Short-Extra'!N:N)</f>
        <v>0</v>
      </c>
      <c r="V410" s="41">
        <f>SUMIF('Short-Extra'!F:F,'Goodsin Data'!F:F,'Short-Extra'!O:O)</f>
        <v>1</v>
      </c>
    </row>
    <row r="411" spans="1:22" x14ac:dyDescent="0.25">
      <c r="A411" s="2">
        <f t="shared" si="43"/>
        <v>2018</v>
      </c>
      <c r="B411" s="2" t="str">
        <f t="shared" si="44"/>
        <v>Dec</v>
      </c>
      <c r="C411" s="2">
        <f t="shared" si="45"/>
        <v>49</v>
      </c>
      <c r="D411" s="2" t="str">
        <f t="shared" si="46"/>
        <v>Mon</v>
      </c>
      <c r="E411" s="34">
        <v>43437</v>
      </c>
      <c r="F411" s="30">
        <v>47741</v>
      </c>
      <c r="G411" s="2" t="s">
        <v>692</v>
      </c>
      <c r="H411" s="30" t="s">
        <v>693</v>
      </c>
      <c r="I411" s="2">
        <v>2</v>
      </c>
      <c r="J411" s="30">
        <v>1</v>
      </c>
      <c r="K411" s="2">
        <v>5</v>
      </c>
      <c r="L411" s="30">
        <v>21</v>
      </c>
      <c r="M411" s="2">
        <v>3</v>
      </c>
      <c r="N411" s="14">
        <v>0.1275462962962963</v>
      </c>
      <c r="O411" s="2">
        <f t="shared" si="48"/>
        <v>3.0611111111111109</v>
      </c>
      <c r="P411" s="8">
        <f>VLOOKUP(F411,'SC Data'!F:K,6,FALSE)</f>
        <v>1</v>
      </c>
      <c r="Q411" s="41">
        <f t="shared" si="42"/>
        <v>0</v>
      </c>
      <c r="R411" s="41">
        <f>VLOOKUP(F411,'SC Data'!F:L,7,FALSE)</f>
        <v>1</v>
      </c>
      <c r="S411" s="41">
        <f t="shared" si="47"/>
        <v>0</v>
      </c>
      <c r="T411" s="35">
        <f>SUMIF(Activity!F:F,'Goodsin Data'!F:F,Activity!O:O)</f>
        <v>0.1275462962962963</v>
      </c>
      <c r="U411" s="41">
        <f>SUMIF('Short-Extra'!F:F,'Goodsin Data'!F:F,'Short-Extra'!N:N)</f>
        <v>0</v>
      </c>
      <c r="V411" s="41">
        <f>SUMIF('Short-Extra'!F:F,'Goodsin Data'!F:F,'Short-Extra'!O:O)</f>
        <v>0</v>
      </c>
    </row>
    <row r="412" spans="1:22" x14ac:dyDescent="0.25">
      <c r="A412" s="2">
        <f t="shared" si="43"/>
        <v>2018</v>
      </c>
      <c r="B412" s="2" t="str">
        <f t="shared" si="44"/>
        <v>Dec</v>
      </c>
      <c r="C412" s="2">
        <f t="shared" si="45"/>
        <v>49</v>
      </c>
      <c r="D412" s="2" t="str">
        <f t="shared" si="46"/>
        <v>Mon</v>
      </c>
      <c r="E412" s="34">
        <v>43437</v>
      </c>
      <c r="F412" s="30">
        <v>47776</v>
      </c>
      <c r="G412" s="2" t="s">
        <v>31</v>
      </c>
      <c r="H412" s="30" t="s">
        <v>694</v>
      </c>
      <c r="I412" s="2">
        <v>3</v>
      </c>
      <c r="J412" s="30">
        <v>11</v>
      </c>
      <c r="K412" s="2">
        <v>7</v>
      </c>
      <c r="L412" s="30">
        <v>101</v>
      </c>
      <c r="M412" s="2">
        <v>5</v>
      </c>
      <c r="N412" s="14">
        <v>0.14292824074074073</v>
      </c>
      <c r="O412" s="2">
        <f t="shared" si="48"/>
        <v>3.4302777777777775</v>
      </c>
      <c r="P412" s="8">
        <f>VLOOKUP(F412,'SC Data'!F:K,6,FALSE)</f>
        <v>1</v>
      </c>
      <c r="Q412" s="41">
        <f t="shared" si="42"/>
        <v>0</v>
      </c>
      <c r="R412" s="41">
        <f>VLOOKUP(F412,'SC Data'!F:L,7,FALSE)</f>
        <v>1</v>
      </c>
      <c r="S412" s="41">
        <f t="shared" si="47"/>
        <v>0</v>
      </c>
      <c r="T412" s="35">
        <f>SUMIF(Activity!F:F,'Goodsin Data'!F:F,Activity!O:O)</f>
        <v>0.14292824074074073</v>
      </c>
      <c r="U412" s="41">
        <f>SUMIF('Short-Extra'!F:F,'Goodsin Data'!F:F,'Short-Extra'!N:N)</f>
        <v>0</v>
      </c>
      <c r="V412" s="41">
        <f>SUMIF('Short-Extra'!F:F,'Goodsin Data'!F:F,'Short-Extra'!O:O)</f>
        <v>0</v>
      </c>
    </row>
    <row r="413" spans="1:22" x14ac:dyDescent="0.25">
      <c r="A413" s="2">
        <f t="shared" si="43"/>
        <v>2018</v>
      </c>
      <c r="B413" s="2" t="str">
        <f t="shared" si="44"/>
        <v>Dec</v>
      </c>
      <c r="C413" s="2">
        <f t="shared" si="45"/>
        <v>49</v>
      </c>
      <c r="D413" s="2" t="str">
        <f t="shared" si="46"/>
        <v>Mon</v>
      </c>
      <c r="E413" s="34">
        <v>43437</v>
      </c>
      <c r="F413" s="30">
        <v>50631</v>
      </c>
      <c r="G413" s="2" t="s">
        <v>695</v>
      </c>
      <c r="H413" s="30" t="s">
        <v>696</v>
      </c>
      <c r="I413" s="2">
        <v>11</v>
      </c>
      <c r="J413" s="30">
        <v>8</v>
      </c>
      <c r="K413" s="2">
        <v>35</v>
      </c>
      <c r="L413" s="30">
        <v>1425</v>
      </c>
      <c r="M413" s="2">
        <v>3</v>
      </c>
      <c r="N413" s="14">
        <v>0.11770833333333335</v>
      </c>
      <c r="O413" s="2">
        <f t="shared" si="48"/>
        <v>2.8250000000000002</v>
      </c>
      <c r="P413" s="8">
        <f>VLOOKUP(F413,'SC Data'!F:K,6,FALSE)</f>
        <v>1</v>
      </c>
      <c r="Q413" s="41">
        <f t="shared" si="42"/>
        <v>0</v>
      </c>
      <c r="R413" s="41">
        <f>VLOOKUP(F413,'SC Data'!F:L,7,FALSE)</f>
        <v>1</v>
      </c>
      <c r="S413" s="41">
        <f t="shared" si="47"/>
        <v>0</v>
      </c>
      <c r="T413" s="35">
        <f>SUMIF(Activity!F:F,'Goodsin Data'!F:F,Activity!O:O)</f>
        <v>0.11770833333333333</v>
      </c>
      <c r="U413" s="41">
        <f>SUMIF('Short-Extra'!F:F,'Goodsin Data'!F:F,'Short-Extra'!N:N)</f>
        <v>0</v>
      </c>
      <c r="V413" s="41">
        <f>SUMIF('Short-Extra'!F:F,'Goodsin Data'!F:F,'Short-Extra'!O:O)</f>
        <v>0</v>
      </c>
    </row>
    <row r="414" spans="1:22" x14ac:dyDescent="0.25">
      <c r="A414" s="2">
        <f t="shared" si="43"/>
        <v>2018</v>
      </c>
      <c r="B414" s="2" t="str">
        <f t="shared" si="44"/>
        <v>Dec</v>
      </c>
      <c r="C414" s="2">
        <f t="shared" si="45"/>
        <v>49</v>
      </c>
      <c r="D414" s="2" t="str">
        <f t="shared" si="46"/>
        <v>Mon</v>
      </c>
      <c r="E414" s="34">
        <v>43437</v>
      </c>
      <c r="F414" s="30">
        <v>47762</v>
      </c>
      <c r="G414" s="2" t="s">
        <v>55</v>
      </c>
      <c r="H414" s="30" t="s">
        <v>697</v>
      </c>
      <c r="I414" s="2">
        <v>14</v>
      </c>
      <c r="J414" s="30">
        <v>12</v>
      </c>
      <c r="K414" s="2">
        <v>70</v>
      </c>
      <c r="L414" s="30">
        <v>2762</v>
      </c>
      <c r="M414" s="2">
        <v>6</v>
      </c>
      <c r="N414" s="14">
        <v>0.29688657407407409</v>
      </c>
      <c r="O414" s="2">
        <f t="shared" si="48"/>
        <v>7.1252777777777787</v>
      </c>
      <c r="P414" s="8">
        <f>VLOOKUP(F414,'SC Data'!F:K,6,FALSE)</f>
        <v>1</v>
      </c>
      <c r="Q414" s="41">
        <f t="shared" si="42"/>
        <v>0</v>
      </c>
      <c r="R414" s="41">
        <f>VLOOKUP(F414,'SC Data'!F:L,7,FALSE)</f>
        <v>1</v>
      </c>
      <c r="S414" s="41">
        <f t="shared" si="47"/>
        <v>0</v>
      </c>
      <c r="T414" s="35">
        <f>SUMIF(Activity!F:F,'Goodsin Data'!F:F,Activity!O:O)</f>
        <v>0.29688657407407409</v>
      </c>
      <c r="U414" s="41">
        <f>SUMIF('Short-Extra'!F:F,'Goodsin Data'!F:F,'Short-Extra'!N:N)</f>
        <v>0</v>
      </c>
      <c r="V414" s="41">
        <f>SUMIF('Short-Extra'!F:F,'Goodsin Data'!F:F,'Short-Extra'!O:O)</f>
        <v>0</v>
      </c>
    </row>
    <row r="415" spans="1:22" x14ac:dyDescent="0.25">
      <c r="A415" s="2">
        <f t="shared" si="43"/>
        <v>2018</v>
      </c>
      <c r="B415" s="2" t="str">
        <f t="shared" si="44"/>
        <v>Dec</v>
      </c>
      <c r="C415" s="2">
        <f t="shared" si="45"/>
        <v>49</v>
      </c>
      <c r="D415" s="2" t="str">
        <f t="shared" si="46"/>
        <v>Mon</v>
      </c>
      <c r="E415" s="34">
        <v>43437</v>
      </c>
      <c r="F415" s="30">
        <v>47761</v>
      </c>
      <c r="G415" s="2" t="s">
        <v>43</v>
      </c>
      <c r="H415" s="30" t="s">
        <v>698</v>
      </c>
      <c r="I415" s="2">
        <v>3</v>
      </c>
      <c r="J415" s="30">
        <v>4</v>
      </c>
      <c r="K415" s="2">
        <v>23</v>
      </c>
      <c r="L415" s="30">
        <v>118</v>
      </c>
      <c r="M415" s="2">
        <v>6</v>
      </c>
      <c r="N415" s="14">
        <v>0.32394675925925925</v>
      </c>
      <c r="O415" s="2">
        <f t="shared" si="48"/>
        <v>7.7747222222222216</v>
      </c>
      <c r="P415" s="8">
        <f>VLOOKUP(F415,'SC Data'!F:K,6,FALSE)</f>
        <v>1</v>
      </c>
      <c r="Q415" s="41">
        <f t="shared" si="42"/>
        <v>0</v>
      </c>
      <c r="R415" s="41">
        <f>VLOOKUP(F415,'SC Data'!F:L,7,FALSE)</f>
        <v>1</v>
      </c>
      <c r="S415" s="41">
        <f t="shared" si="47"/>
        <v>0</v>
      </c>
      <c r="T415" s="35">
        <f>SUMIF(Activity!F:F,'Goodsin Data'!F:F,Activity!O:O)</f>
        <v>0.32394675925925931</v>
      </c>
      <c r="U415" s="41">
        <f>SUMIF('Short-Extra'!F:F,'Goodsin Data'!F:F,'Short-Extra'!N:N)</f>
        <v>0</v>
      </c>
      <c r="V415" s="41">
        <f>SUMIF('Short-Extra'!F:F,'Goodsin Data'!F:F,'Short-Extra'!O:O)</f>
        <v>0</v>
      </c>
    </row>
    <row r="416" spans="1:22" x14ac:dyDescent="0.25">
      <c r="A416" s="2">
        <f t="shared" si="43"/>
        <v>2018</v>
      </c>
      <c r="B416" s="2" t="str">
        <f t="shared" si="44"/>
        <v>Dec</v>
      </c>
      <c r="C416" s="2">
        <f t="shared" si="45"/>
        <v>49</v>
      </c>
      <c r="D416" s="2" t="str">
        <f t="shared" si="46"/>
        <v>Mon</v>
      </c>
      <c r="E416" s="34">
        <v>43437</v>
      </c>
      <c r="F416" s="30">
        <v>47738</v>
      </c>
      <c r="G416" s="2" t="s">
        <v>152</v>
      </c>
      <c r="H416" s="30" t="s">
        <v>699</v>
      </c>
      <c r="I416" s="2">
        <v>1</v>
      </c>
      <c r="J416" s="30">
        <v>2</v>
      </c>
      <c r="K416" s="2">
        <v>3</v>
      </c>
      <c r="L416" s="30">
        <v>87</v>
      </c>
      <c r="M416" s="2">
        <v>7</v>
      </c>
      <c r="N416" s="14">
        <v>0.31962962962962965</v>
      </c>
      <c r="O416" s="2">
        <f t="shared" si="48"/>
        <v>7.6711111111111112</v>
      </c>
      <c r="P416" s="8">
        <f>VLOOKUP(F416,'SC Data'!F:K,6,FALSE)</f>
        <v>1</v>
      </c>
      <c r="Q416" s="41">
        <f t="shared" si="42"/>
        <v>0</v>
      </c>
      <c r="R416" s="41">
        <f>VLOOKUP(F416,'SC Data'!F:L,7,FALSE)</f>
        <v>1</v>
      </c>
      <c r="S416" s="41">
        <f t="shared" si="47"/>
        <v>0</v>
      </c>
      <c r="T416" s="35">
        <f>SUMIF(Activity!F:F,'Goodsin Data'!F:F,Activity!O:O)</f>
        <v>0.31962962962962965</v>
      </c>
      <c r="U416" s="41">
        <f>SUMIF('Short-Extra'!F:F,'Goodsin Data'!F:F,'Short-Extra'!N:N)</f>
        <v>0</v>
      </c>
      <c r="V416" s="41">
        <f>SUMIF('Short-Extra'!F:F,'Goodsin Data'!F:F,'Short-Extra'!O:O)</f>
        <v>0</v>
      </c>
    </row>
    <row r="417" spans="1:22" x14ac:dyDescent="0.25">
      <c r="A417" s="2">
        <f t="shared" si="43"/>
        <v>2018</v>
      </c>
      <c r="B417" s="2" t="str">
        <f t="shared" si="44"/>
        <v>Dec</v>
      </c>
      <c r="C417" s="2">
        <f t="shared" si="45"/>
        <v>49</v>
      </c>
      <c r="D417" s="2" t="str">
        <f t="shared" si="46"/>
        <v>Mon</v>
      </c>
      <c r="E417" s="34">
        <v>43437</v>
      </c>
      <c r="F417" s="30">
        <v>47764</v>
      </c>
      <c r="G417" s="2" t="s">
        <v>60</v>
      </c>
      <c r="H417" s="30" t="s">
        <v>700</v>
      </c>
      <c r="I417" s="2">
        <v>6</v>
      </c>
      <c r="J417" s="30">
        <v>3</v>
      </c>
      <c r="K417" s="2">
        <v>49</v>
      </c>
      <c r="L417" s="30">
        <v>564</v>
      </c>
      <c r="M417" s="2">
        <v>5</v>
      </c>
      <c r="N417" s="14">
        <v>0.26355324074074077</v>
      </c>
      <c r="O417" s="2">
        <f t="shared" si="48"/>
        <v>6.325277777777778</v>
      </c>
      <c r="P417" s="8">
        <f>VLOOKUP(F417,'SC Data'!F:K,6,FALSE)</f>
        <v>1</v>
      </c>
      <c r="Q417" s="41">
        <f t="shared" si="42"/>
        <v>0</v>
      </c>
      <c r="R417" s="41">
        <f>VLOOKUP(F417,'SC Data'!F:L,7,FALSE)</f>
        <v>1</v>
      </c>
      <c r="S417" s="41">
        <f t="shared" si="47"/>
        <v>0</v>
      </c>
      <c r="T417" s="35">
        <f>SUMIF(Activity!F:F,'Goodsin Data'!F:F,Activity!O:O)</f>
        <v>0.26355324074074077</v>
      </c>
      <c r="U417" s="41">
        <f>SUMIF('Short-Extra'!F:F,'Goodsin Data'!F:F,'Short-Extra'!N:N)</f>
        <v>0</v>
      </c>
      <c r="V417" s="41">
        <f>SUMIF('Short-Extra'!F:F,'Goodsin Data'!F:F,'Short-Extra'!O:O)</f>
        <v>0</v>
      </c>
    </row>
    <row r="418" spans="1:22" x14ac:dyDescent="0.25">
      <c r="A418" s="2">
        <f t="shared" si="43"/>
        <v>2018</v>
      </c>
      <c r="B418" s="2" t="str">
        <f t="shared" si="44"/>
        <v>Dec</v>
      </c>
      <c r="C418" s="2">
        <f t="shared" si="45"/>
        <v>49</v>
      </c>
      <c r="D418" s="2" t="str">
        <f t="shared" si="46"/>
        <v>Mon</v>
      </c>
      <c r="E418" s="34">
        <v>43437</v>
      </c>
      <c r="F418" s="30">
        <v>47755</v>
      </c>
      <c r="G418" s="2" t="s">
        <v>701</v>
      </c>
      <c r="H418" s="30" t="s">
        <v>702</v>
      </c>
      <c r="I418" s="2">
        <v>1</v>
      </c>
      <c r="J418" s="30">
        <v>0</v>
      </c>
      <c r="K418" s="2">
        <v>3</v>
      </c>
      <c r="L418" s="30">
        <v>68</v>
      </c>
      <c r="M418" s="2">
        <v>1</v>
      </c>
      <c r="N418" s="14">
        <v>1.4374999999999999E-2</v>
      </c>
      <c r="O418" s="2">
        <f t="shared" si="48"/>
        <v>0.34499999999999997</v>
      </c>
      <c r="P418" s="8">
        <f>VLOOKUP(F418,'SC Data'!F:K,6,FALSE)</f>
        <v>0</v>
      </c>
      <c r="Q418" s="41">
        <f t="shared" si="42"/>
        <v>1</v>
      </c>
      <c r="R418" s="41">
        <f>VLOOKUP(F418,'SC Data'!F:L,7,FALSE)</f>
        <v>0</v>
      </c>
      <c r="S418" s="41">
        <f t="shared" si="47"/>
        <v>1</v>
      </c>
      <c r="T418" s="35">
        <f>SUMIF(Activity!F:F,'Goodsin Data'!F:F,Activity!O:O)</f>
        <v>1.4374999999999999E-2</v>
      </c>
      <c r="U418" s="41">
        <f>SUMIF('Short-Extra'!F:F,'Goodsin Data'!F:F,'Short-Extra'!N:N)</f>
        <v>0</v>
      </c>
      <c r="V418" s="41">
        <f>SUMIF('Short-Extra'!F:F,'Goodsin Data'!F:F,'Short-Extra'!O:O)</f>
        <v>0</v>
      </c>
    </row>
    <row r="419" spans="1:22" x14ac:dyDescent="0.25">
      <c r="A419" s="2">
        <f t="shared" si="43"/>
        <v>2018</v>
      </c>
      <c r="B419" s="2" t="str">
        <f t="shared" si="44"/>
        <v>Dec</v>
      </c>
      <c r="C419" s="2">
        <f t="shared" si="45"/>
        <v>49</v>
      </c>
      <c r="D419" s="2" t="str">
        <f t="shared" si="46"/>
        <v>Mon</v>
      </c>
      <c r="E419" s="34">
        <v>43437</v>
      </c>
      <c r="F419" s="30">
        <v>47336</v>
      </c>
      <c r="G419" s="2" t="s">
        <v>703</v>
      </c>
      <c r="H419" s="30" t="s">
        <v>704</v>
      </c>
      <c r="I419" s="2">
        <v>7</v>
      </c>
      <c r="J419" s="30">
        <v>4</v>
      </c>
      <c r="K419" s="2">
        <v>28</v>
      </c>
      <c r="L419" s="30">
        <v>5374</v>
      </c>
      <c r="M419" s="2">
        <v>11</v>
      </c>
      <c r="N419" s="14">
        <v>0.14997685185185186</v>
      </c>
      <c r="O419" s="2">
        <f t="shared" si="48"/>
        <v>3.5994444444444449</v>
      </c>
      <c r="P419" s="8">
        <f>VLOOKUP(F419,'SC Data'!F:K,6,FALSE)</f>
        <v>1</v>
      </c>
      <c r="Q419" s="41">
        <f t="shared" si="42"/>
        <v>0</v>
      </c>
      <c r="R419" s="41">
        <f>VLOOKUP(F419,'SC Data'!F:L,7,FALSE)</f>
        <v>1</v>
      </c>
      <c r="S419" s="41">
        <f t="shared" si="47"/>
        <v>0</v>
      </c>
      <c r="T419" s="35">
        <f>SUMIF(Activity!F:F,'Goodsin Data'!F:F,Activity!O:O)</f>
        <v>0.14997685185185186</v>
      </c>
      <c r="U419" s="41">
        <f>SUMIF('Short-Extra'!F:F,'Goodsin Data'!F:F,'Short-Extra'!N:N)</f>
        <v>2</v>
      </c>
      <c r="V419" s="41">
        <f>SUMIF('Short-Extra'!F:F,'Goodsin Data'!F:F,'Short-Extra'!O:O)</f>
        <v>0</v>
      </c>
    </row>
    <row r="420" spans="1:22" x14ac:dyDescent="0.25">
      <c r="A420" s="2">
        <f t="shared" si="43"/>
        <v>2018</v>
      </c>
      <c r="B420" s="2" t="str">
        <f t="shared" si="44"/>
        <v>Dec</v>
      </c>
      <c r="C420" s="2">
        <f t="shared" si="45"/>
        <v>49</v>
      </c>
      <c r="D420" s="2" t="str">
        <f t="shared" si="46"/>
        <v>Mon</v>
      </c>
      <c r="E420" s="34">
        <v>43437</v>
      </c>
      <c r="F420" s="30">
        <v>48559</v>
      </c>
      <c r="G420" s="2" t="s">
        <v>705</v>
      </c>
      <c r="H420" s="30" t="s">
        <v>706</v>
      </c>
      <c r="I420" s="2">
        <v>34</v>
      </c>
      <c r="J420" s="30">
        <v>67</v>
      </c>
      <c r="K420" s="2">
        <v>111</v>
      </c>
      <c r="L420" s="30">
        <v>6833</v>
      </c>
      <c r="M420" s="2">
        <v>1</v>
      </c>
      <c r="N420" s="14">
        <v>3.6458333333333336E-2</v>
      </c>
      <c r="O420" s="2">
        <f t="shared" si="48"/>
        <v>0.875</v>
      </c>
      <c r="P420" s="8">
        <f>VLOOKUP(F420,'SC Data'!F:K,6,FALSE)</f>
        <v>0</v>
      </c>
      <c r="Q420" s="41">
        <f t="shared" si="42"/>
        <v>1</v>
      </c>
      <c r="R420" s="41">
        <f>VLOOKUP(F420,'SC Data'!F:L,7,FALSE)</f>
        <v>1</v>
      </c>
      <c r="S420" s="41">
        <f t="shared" si="47"/>
        <v>0</v>
      </c>
      <c r="T420" s="35">
        <f>SUMIF(Activity!F:F,'Goodsin Data'!F:F,Activity!O:O)</f>
        <v>3.6458333333333336E-2</v>
      </c>
      <c r="U420" s="41">
        <f>SUMIF('Short-Extra'!F:F,'Goodsin Data'!F:F,'Short-Extra'!N:N)</f>
        <v>0</v>
      </c>
      <c r="V420" s="41">
        <f>SUMIF('Short-Extra'!F:F,'Goodsin Data'!F:F,'Short-Extra'!O:O)</f>
        <v>0</v>
      </c>
    </row>
    <row r="421" spans="1:22" x14ac:dyDescent="0.25">
      <c r="A421" s="2">
        <f t="shared" si="43"/>
        <v>2018</v>
      </c>
      <c r="B421" s="2" t="str">
        <f t="shared" si="44"/>
        <v>Dec</v>
      </c>
      <c r="C421" s="2">
        <f t="shared" si="45"/>
        <v>49</v>
      </c>
      <c r="D421" s="2" t="str">
        <f t="shared" si="46"/>
        <v>Mon</v>
      </c>
      <c r="E421" s="34">
        <v>43437</v>
      </c>
      <c r="F421" s="30">
        <v>50721</v>
      </c>
      <c r="G421" s="2" t="s">
        <v>707</v>
      </c>
      <c r="H421" s="30" t="s">
        <v>708</v>
      </c>
      <c r="I421" s="2">
        <v>2</v>
      </c>
      <c r="J421" s="30">
        <v>0</v>
      </c>
      <c r="K421" s="2">
        <v>9</v>
      </c>
      <c r="L421" s="30">
        <v>101</v>
      </c>
      <c r="M421" s="2">
        <v>3</v>
      </c>
      <c r="N421" s="14">
        <v>1.3148148148148147E-2</v>
      </c>
      <c r="O421" s="2">
        <f t="shared" si="48"/>
        <v>0.31555555555555553</v>
      </c>
      <c r="P421" s="8">
        <f>VLOOKUP(F421,'SC Data'!F:K,6,FALSE)</f>
        <v>0</v>
      </c>
      <c r="Q421" s="41">
        <f t="shared" si="42"/>
        <v>1</v>
      </c>
      <c r="R421" s="41">
        <f>VLOOKUP(F421,'SC Data'!F:L,7,FALSE)</f>
        <v>1</v>
      </c>
      <c r="S421" s="41">
        <f t="shared" si="47"/>
        <v>0</v>
      </c>
      <c r="T421" s="35">
        <f>SUMIF(Activity!F:F,'Goodsin Data'!F:F,Activity!O:O)</f>
        <v>1.3148148148148148E-2</v>
      </c>
      <c r="U421" s="41">
        <f>SUMIF('Short-Extra'!F:F,'Goodsin Data'!F:F,'Short-Extra'!N:N)</f>
        <v>2</v>
      </c>
      <c r="V421" s="41">
        <f>SUMIF('Short-Extra'!F:F,'Goodsin Data'!F:F,'Short-Extra'!O:O)</f>
        <v>0</v>
      </c>
    </row>
    <row r="422" spans="1:22" x14ac:dyDescent="0.25">
      <c r="A422" s="2">
        <f t="shared" si="43"/>
        <v>2018</v>
      </c>
      <c r="B422" s="2" t="str">
        <f t="shared" si="44"/>
        <v>Dec</v>
      </c>
      <c r="C422" s="2">
        <f t="shared" si="45"/>
        <v>49</v>
      </c>
      <c r="D422" s="2" t="str">
        <f t="shared" si="46"/>
        <v>Mon</v>
      </c>
      <c r="E422" s="34">
        <v>43437</v>
      </c>
      <c r="F422" s="30" t="s">
        <v>1072</v>
      </c>
      <c r="G422" s="2" t="s">
        <v>613</v>
      </c>
      <c r="H422" s="30" t="s">
        <v>1073</v>
      </c>
      <c r="I422" s="2">
        <v>0</v>
      </c>
      <c r="J422" s="30">
        <v>0</v>
      </c>
      <c r="K422" s="2">
        <v>1</v>
      </c>
      <c r="L422" s="30">
        <v>2</v>
      </c>
      <c r="M422" s="2">
        <v>1</v>
      </c>
      <c r="N422" s="14">
        <v>2.539351851851852E-2</v>
      </c>
      <c r="O422" s="2">
        <f t="shared" si="48"/>
        <v>0.60944444444444446</v>
      </c>
      <c r="P422" s="8">
        <f>VLOOKUP(F422,'SC Data'!F:K,6,FALSE)</f>
        <v>1</v>
      </c>
      <c r="Q422" s="41">
        <f t="shared" si="42"/>
        <v>0</v>
      </c>
      <c r="R422" s="41">
        <f>VLOOKUP(F422,'SC Data'!F:L,7,FALSE)</f>
        <v>1</v>
      </c>
      <c r="S422" s="41">
        <f t="shared" si="47"/>
        <v>0</v>
      </c>
      <c r="T422" s="35">
        <f>SUMIF(Activity!F:F,'Goodsin Data'!F:F,Activity!O:O)</f>
        <v>2.539351851851852E-2</v>
      </c>
      <c r="U422" s="41">
        <f>SUMIF('Short-Extra'!F:F,'Goodsin Data'!F:F,'Short-Extra'!N:N)</f>
        <v>0</v>
      </c>
      <c r="V422" s="41">
        <f>SUMIF('Short-Extra'!F:F,'Goodsin Data'!F:F,'Short-Extra'!O:O)</f>
        <v>0</v>
      </c>
    </row>
    <row r="423" spans="1:22" x14ac:dyDescent="0.25">
      <c r="A423" s="2">
        <f t="shared" si="43"/>
        <v>2018</v>
      </c>
      <c r="B423" s="2" t="str">
        <f t="shared" si="44"/>
        <v>Dec</v>
      </c>
      <c r="C423" s="2">
        <f t="shared" si="45"/>
        <v>49</v>
      </c>
      <c r="D423" s="2" t="str">
        <f t="shared" si="46"/>
        <v>Mon</v>
      </c>
      <c r="E423" s="34">
        <v>43437</v>
      </c>
      <c r="F423" s="30">
        <v>47729</v>
      </c>
      <c r="G423" s="2" t="s">
        <v>354</v>
      </c>
      <c r="H423" s="30" t="s">
        <v>1046</v>
      </c>
      <c r="I423" s="2">
        <v>36</v>
      </c>
      <c r="J423" s="30">
        <v>9</v>
      </c>
      <c r="K423" s="2">
        <v>86</v>
      </c>
      <c r="L423" s="30">
        <v>7404</v>
      </c>
      <c r="M423" s="2">
        <v>6</v>
      </c>
      <c r="N423" s="14">
        <v>0.25225694444444441</v>
      </c>
      <c r="O423" s="2">
        <f t="shared" si="48"/>
        <v>6.0541666666666654</v>
      </c>
      <c r="P423" s="8">
        <f>VLOOKUP(F423,'SC Data'!F:K,6,FALSE)</f>
        <v>1</v>
      </c>
      <c r="Q423" s="41">
        <f t="shared" si="42"/>
        <v>0</v>
      </c>
      <c r="R423" s="41">
        <f>VLOOKUP(F423,'SC Data'!F:L,7,FALSE)</f>
        <v>1</v>
      </c>
      <c r="S423" s="41">
        <f t="shared" si="47"/>
        <v>0</v>
      </c>
      <c r="T423" s="35">
        <f>SUMIF(Activity!F:F,'Goodsin Data'!F:F,Activity!O:O)</f>
        <v>0.25225694444444446</v>
      </c>
      <c r="U423" s="41">
        <f>SUMIF('Short-Extra'!F:F,'Goodsin Data'!F:F,'Short-Extra'!N:N)</f>
        <v>0</v>
      </c>
      <c r="V423" s="41">
        <f>SUMIF('Short-Extra'!F:F,'Goodsin Data'!F:F,'Short-Extra'!O:O)</f>
        <v>0</v>
      </c>
    </row>
    <row r="424" spans="1:22" x14ac:dyDescent="0.25">
      <c r="A424" s="2">
        <f t="shared" si="43"/>
        <v>2018</v>
      </c>
      <c r="B424" s="2" t="str">
        <f t="shared" si="44"/>
        <v>Dec</v>
      </c>
      <c r="C424" s="2">
        <f t="shared" si="45"/>
        <v>49</v>
      </c>
      <c r="D424" s="2" t="str">
        <f t="shared" si="46"/>
        <v>Mon</v>
      </c>
      <c r="E424" s="34">
        <v>43437</v>
      </c>
      <c r="F424" s="30">
        <v>47752</v>
      </c>
      <c r="G424" s="2" t="s">
        <v>176</v>
      </c>
      <c r="H424" s="30" t="s">
        <v>1044</v>
      </c>
      <c r="I424" s="2">
        <v>18</v>
      </c>
      <c r="J424" s="30">
        <v>26</v>
      </c>
      <c r="K424" s="2">
        <v>89</v>
      </c>
      <c r="L424" s="30">
        <v>2004</v>
      </c>
      <c r="M424" s="2">
        <v>11</v>
      </c>
      <c r="N424" s="14">
        <v>0.57185185185185183</v>
      </c>
      <c r="O424" s="2">
        <f t="shared" si="48"/>
        <v>13.724444444444444</v>
      </c>
      <c r="P424" s="8">
        <f>VLOOKUP(F424,'SC Data'!F:K,6,FALSE)</f>
        <v>1</v>
      </c>
      <c r="Q424" s="41">
        <f t="shared" si="42"/>
        <v>0</v>
      </c>
      <c r="R424" s="41">
        <f>VLOOKUP(F424,'SC Data'!F:L,7,FALSE)</f>
        <v>1</v>
      </c>
      <c r="S424" s="41">
        <f t="shared" si="47"/>
        <v>0</v>
      </c>
      <c r="T424" s="35">
        <f>SUMIF(Activity!F:F,'Goodsin Data'!F:F,Activity!O:O)</f>
        <v>0.57185185185185194</v>
      </c>
      <c r="U424" s="41">
        <f>SUMIF('Short-Extra'!F:F,'Goodsin Data'!F:F,'Short-Extra'!N:N)</f>
        <v>0</v>
      </c>
      <c r="V424" s="41">
        <f>SUMIF('Short-Extra'!F:F,'Goodsin Data'!F:F,'Short-Extra'!O:O)</f>
        <v>0</v>
      </c>
    </row>
    <row r="425" spans="1:22" x14ac:dyDescent="0.25">
      <c r="A425" s="2">
        <f t="shared" si="43"/>
        <v>2018</v>
      </c>
      <c r="B425" s="2" t="str">
        <f t="shared" si="44"/>
        <v>Dec</v>
      </c>
      <c r="C425" s="2">
        <f t="shared" si="45"/>
        <v>49</v>
      </c>
      <c r="D425" s="2" t="str">
        <f t="shared" si="46"/>
        <v>Mon</v>
      </c>
      <c r="E425" s="34">
        <v>43437</v>
      </c>
      <c r="F425" s="30">
        <v>47725</v>
      </c>
      <c r="G425" s="2" t="s">
        <v>804</v>
      </c>
      <c r="H425" s="30" t="s">
        <v>1067</v>
      </c>
      <c r="I425" s="2">
        <v>50</v>
      </c>
      <c r="J425" s="30">
        <v>36</v>
      </c>
      <c r="K425" s="2">
        <v>235</v>
      </c>
      <c r="L425" s="30">
        <v>11819</v>
      </c>
      <c r="M425" s="2">
        <v>6</v>
      </c>
      <c r="N425" s="14">
        <v>2.2607870370370371</v>
      </c>
      <c r="O425" s="2">
        <f t="shared" si="48"/>
        <v>54.25888888888889</v>
      </c>
      <c r="P425" s="8">
        <f>VLOOKUP(F425,'SC Data'!F:K,6,FALSE)</f>
        <v>1</v>
      </c>
      <c r="Q425" s="41">
        <f t="shared" si="42"/>
        <v>0</v>
      </c>
      <c r="R425" s="41">
        <f>VLOOKUP(F425,'SC Data'!F:L,7,FALSE)</f>
        <v>1</v>
      </c>
      <c r="S425" s="41">
        <f t="shared" si="47"/>
        <v>0</v>
      </c>
      <c r="T425" s="35">
        <f>SUMIF(Activity!F:F,'Goodsin Data'!F:F,Activity!O:O)</f>
        <v>2.2607870370370371</v>
      </c>
      <c r="U425" s="41">
        <f>SUMIF('Short-Extra'!F:F,'Goodsin Data'!F:F,'Short-Extra'!N:N)</f>
        <v>0</v>
      </c>
      <c r="V425" s="41">
        <f>SUMIF('Short-Extra'!F:F,'Goodsin Data'!F:F,'Short-Extra'!O:O)</f>
        <v>0</v>
      </c>
    </row>
    <row r="426" spans="1:22" x14ac:dyDescent="0.25">
      <c r="A426" s="2">
        <f t="shared" si="43"/>
        <v>2018</v>
      </c>
      <c r="B426" s="2" t="str">
        <f t="shared" si="44"/>
        <v>Dec</v>
      </c>
      <c r="C426" s="2">
        <f t="shared" si="45"/>
        <v>49</v>
      </c>
      <c r="D426" s="2" t="str">
        <f t="shared" si="46"/>
        <v>Mon</v>
      </c>
      <c r="E426" s="28">
        <v>43437</v>
      </c>
      <c r="F426" s="30">
        <v>47843</v>
      </c>
      <c r="G426" s="2" t="s">
        <v>924</v>
      </c>
      <c r="H426" s="30" t="s">
        <v>1038</v>
      </c>
      <c r="I426" s="2">
        <v>42</v>
      </c>
      <c r="J426" s="30">
        <v>44</v>
      </c>
      <c r="K426" s="2">
        <v>173</v>
      </c>
      <c r="L426" s="30">
        <v>10973</v>
      </c>
      <c r="M426" s="2">
        <v>12</v>
      </c>
      <c r="N426" s="14">
        <v>2.0538425925925927</v>
      </c>
      <c r="O426" s="2">
        <f t="shared" si="48"/>
        <v>49.292222222222222</v>
      </c>
      <c r="P426" s="8">
        <f>VLOOKUP(F426,'SC Data'!F:K,6,FALSE)</f>
        <v>1</v>
      </c>
      <c r="Q426" s="41">
        <f t="shared" si="42"/>
        <v>0</v>
      </c>
      <c r="R426" s="41">
        <f>VLOOKUP(F426,'SC Data'!F:L,7,FALSE)</f>
        <v>1</v>
      </c>
      <c r="S426" s="41">
        <f t="shared" si="47"/>
        <v>0</v>
      </c>
      <c r="T426" s="35">
        <f>SUMIF(Activity!F:F,'Goodsin Data'!F:F,Activity!O:O)</f>
        <v>2.0538425925925927</v>
      </c>
      <c r="U426" s="41">
        <f>SUMIF('Short-Extra'!F:F,'Goodsin Data'!F:F,'Short-Extra'!N:N)</f>
        <v>0</v>
      </c>
      <c r="V426" s="41">
        <f>SUMIF('Short-Extra'!F:F,'Goodsin Data'!F:F,'Short-Extra'!O:O)</f>
        <v>0</v>
      </c>
    </row>
    <row r="427" spans="1:22" x14ac:dyDescent="0.25">
      <c r="A427" s="2">
        <f t="shared" si="43"/>
        <v>2018</v>
      </c>
      <c r="B427" s="2" t="str">
        <f t="shared" si="44"/>
        <v>Nov</v>
      </c>
      <c r="C427" s="2">
        <f t="shared" si="45"/>
        <v>48</v>
      </c>
      <c r="D427" s="2" t="str">
        <f t="shared" si="46"/>
        <v>Fri</v>
      </c>
      <c r="E427" s="34">
        <v>43434</v>
      </c>
      <c r="F427" s="30" t="s">
        <v>401</v>
      </c>
      <c r="G427" s="2" t="s">
        <v>402</v>
      </c>
      <c r="H427" s="30" t="s">
        <v>403</v>
      </c>
      <c r="I427" s="2">
        <v>44</v>
      </c>
      <c r="J427" s="30">
        <v>28</v>
      </c>
      <c r="K427" s="2">
        <v>20</v>
      </c>
      <c r="L427" s="30">
        <v>2840</v>
      </c>
      <c r="M427" s="2">
        <v>9</v>
      </c>
      <c r="N427" s="14">
        <v>4.2781828703703706</v>
      </c>
      <c r="O427" s="2">
        <f t="shared" si="48"/>
        <v>102.67638888888889</v>
      </c>
      <c r="P427" s="8">
        <f>VLOOKUP(F427,'SC Data'!F:K,6,FALSE)</f>
        <v>1</v>
      </c>
      <c r="Q427" s="41">
        <f t="shared" si="42"/>
        <v>0</v>
      </c>
      <c r="R427" s="41">
        <f>VLOOKUP(F427,'SC Data'!F:L,7,FALSE)</f>
        <v>1</v>
      </c>
      <c r="S427" s="41">
        <f t="shared" si="47"/>
        <v>0</v>
      </c>
      <c r="T427" s="35">
        <f>SUMIF(Activity!F:F,'Goodsin Data'!F:F,Activity!O:O)</f>
        <v>4.2781828703703706</v>
      </c>
      <c r="U427" s="41">
        <f>SUMIF('Short-Extra'!F:F,'Goodsin Data'!F:F,'Short-Extra'!N:N)</f>
        <v>0</v>
      </c>
      <c r="V427" s="41">
        <f>SUMIF('Short-Extra'!F:F,'Goodsin Data'!F:F,'Short-Extra'!O:O)</f>
        <v>0</v>
      </c>
    </row>
    <row r="428" spans="1:22" x14ac:dyDescent="0.25">
      <c r="A428" s="2">
        <f t="shared" si="43"/>
        <v>2018</v>
      </c>
      <c r="B428" s="2" t="str">
        <f t="shared" si="44"/>
        <v>Nov</v>
      </c>
      <c r="C428" s="2">
        <f t="shared" si="45"/>
        <v>48</v>
      </c>
      <c r="D428" s="2" t="str">
        <f t="shared" si="46"/>
        <v>Fri</v>
      </c>
      <c r="E428" s="34">
        <v>43434</v>
      </c>
      <c r="F428" s="30">
        <v>47647</v>
      </c>
      <c r="G428" s="2" t="s">
        <v>39</v>
      </c>
      <c r="H428" s="30" t="s">
        <v>709</v>
      </c>
      <c r="I428" s="2">
        <v>19</v>
      </c>
      <c r="J428" s="30">
        <v>57</v>
      </c>
      <c r="K428" s="2">
        <v>15</v>
      </c>
      <c r="L428" s="30">
        <v>4500</v>
      </c>
      <c r="M428" s="2">
        <v>2</v>
      </c>
      <c r="N428" s="14">
        <v>0.10099537037037037</v>
      </c>
      <c r="O428" s="2">
        <f t="shared" si="48"/>
        <v>2.423888888888889</v>
      </c>
      <c r="P428" s="8">
        <f>VLOOKUP(F428,'SC Data'!F:K,6,FALSE)</f>
        <v>1</v>
      </c>
      <c r="Q428" s="41">
        <f t="shared" si="42"/>
        <v>0</v>
      </c>
      <c r="R428" s="41">
        <f>VLOOKUP(F428,'SC Data'!F:L,7,FALSE)</f>
        <v>0</v>
      </c>
      <c r="S428" s="41">
        <f t="shared" si="47"/>
        <v>1</v>
      </c>
      <c r="T428" s="35">
        <f>SUMIF(Activity!F:F,'Goodsin Data'!F:F,Activity!O:O)</f>
        <v>0.10099537037037037</v>
      </c>
      <c r="U428" s="41">
        <f>SUMIF('Short-Extra'!F:F,'Goodsin Data'!F:F,'Short-Extra'!N:N)</f>
        <v>0</v>
      </c>
      <c r="V428" s="41">
        <f>SUMIF('Short-Extra'!F:F,'Goodsin Data'!F:F,'Short-Extra'!O:O)</f>
        <v>0</v>
      </c>
    </row>
    <row r="429" spans="1:22" x14ac:dyDescent="0.25">
      <c r="A429" s="2">
        <f t="shared" si="43"/>
        <v>2018</v>
      </c>
      <c r="B429" s="2" t="str">
        <f t="shared" si="44"/>
        <v>Nov</v>
      </c>
      <c r="C429" s="2">
        <f t="shared" si="45"/>
        <v>48</v>
      </c>
      <c r="D429" s="2" t="str">
        <f t="shared" si="46"/>
        <v>Fri</v>
      </c>
      <c r="E429" s="34">
        <v>43434</v>
      </c>
      <c r="F429" s="30" t="s">
        <v>710</v>
      </c>
      <c r="G429" s="2" t="s">
        <v>711</v>
      </c>
      <c r="H429" s="30" t="s">
        <v>712</v>
      </c>
      <c r="I429" s="2">
        <v>21</v>
      </c>
      <c r="J429" s="30">
        <v>28</v>
      </c>
      <c r="K429" s="2">
        <v>19</v>
      </c>
      <c r="L429" s="30">
        <v>2954</v>
      </c>
      <c r="M429" s="2">
        <v>5</v>
      </c>
      <c r="N429" s="14">
        <v>0.22723379629629628</v>
      </c>
      <c r="O429" s="2">
        <f t="shared" si="48"/>
        <v>5.453611111111111</v>
      </c>
      <c r="P429" s="8">
        <f>VLOOKUP(F429,'SC Data'!F:K,6,FALSE)</f>
        <v>1</v>
      </c>
      <c r="Q429" s="41">
        <f t="shared" si="42"/>
        <v>0</v>
      </c>
      <c r="R429" s="41">
        <f>VLOOKUP(F429,'SC Data'!F:L,7,FALSE)</f>
        <v>1</v>
      </c>
      <c r="S429" s="41">
        <f t="shared" si="47"/>
        <v>0</v>
      </c>
      <c r="T429" s="35">
        <f>SUMIF(Activity!F:F,'Goodsin Data'!F:F,Activity!O:O)</f>
        <v>0.22723379629629631</v>
      </c>
      <c r="U429" s="41">
        <f>SUMIF('Short-Extra'!F:F,'Goodsin Data'!F:F,'Short-Extra'!N:N)</f>
        <v>0</v>
      </c>
      <c r="V429" s="41">
        <f>SUMIF('Short-Extra'!F:F,'Goodsin Data'!F:F,'Short-Extra'!O:O)</f>
        <v>0</v>
      </c>
    </row>
    <row r="430" spans="1:22" x14ac:dyDescent="0.25">
      <c r="A430" s="2">
        <f t="shared" si="43"/>
        <v>2018</v>
      </c>
      <c r="B430" s="2" t="str">
        <f t="shared" si="44"/>
        <v>Nov</v>
      </c>
      <c r="C430" s="2">
        <f t="shared" si="45"/>
        <v>48</v>
      </c>
      <c r="D430" s="2" t="str">
        <f t="shared" si="46"/>
        <v>Fri</v>
      </c>
      <c r="E430" s="34">
        <v>43434</v>
      </c>
      <c r="F430" s="30">
        <v>47718</v>
      </c>
      <c r="G430" s="2" t="s">
        <v>10</v>
      </c>
      <c r="H430" s="30" t="s">
        <v>713</v>
      </c>
      <c r="I430" s="2">
        <v>12</v>
      </c>
      <c r="J430" s="30">
        <v>28</v>
      </c>
      <c r="K430" s="2">
        <v>1</v>
      </c>
      <c r="L430" s="30">
        <v>2016</v>
      </c>
      <c r="M430" s="2">
        <v>4</v>
      </c>
      <c r="N430" s="14">
        <v>8.6400462962962957E-2</v>
      </c>
      <c r="O430" s="2">
        <f t="shared" si="48"/>
        <v>2.0736111111111111</v>
      </c>
      <c r="P430" s="8">
        <f>VLOOKUP(F430,'SC Data'!F:K,6,FALSE)</f>
        <v>1</v>
      </c>
      <c r="Q430" s="41">
        <f t="shared" si="42"/>
        <v>0</v>
      </c>
      <c r="R430" s="41">
        <f>VLOOKUP(F430,'SC Data'!F:L,7,FALSE)</f>
        <v>1</v>
      </c>
      <c r="S430" s="41">
        <f t="shared" si="47"/>
        <v>0</v>
      </c>
      <c r="T430" s="35">
        <f>SUMIF(Activity!F:F,'Goodsin Data'!F:F,Activity!O:O)</f>
        <v>8.6400462962962957E-2</v>
      </c>
      <c r="U430" s="41">
        <f>SUMIF('Short-Extra'!F:F,'Goodsin Data'!F:F,'Short-Extra'!N:N)</f>
        <v>0</v>
      </c>
      <c r="V430" s="41">
        <f>SUMIF('Short-Extra'!F:F,'Goodsin Data'!F:F,'Short-Extra'!O:O)</f>
        <v>0</v>
      </c>
    </row>
    <row r="431" spans="1:22" x14ac:dyDescent="0.25">
      <c r="A431" s="2">
        <f t="shared" si="43"/>
        <v>2018</v>
      </c>
      <c r="B431" s="2" t="str">
        <f t="shared" si="44"/>
        <v>Nov</v>
      </c>
      <c r="C431" s="2">
        <f t="shared" si="45"/>
        <v>48</v>
      </c>
      <c r="D431" s="2" t="str">
        <f t="shared" si="46"/>
        <v>Fri</v>
      </c>
      <c r="E431" s="34">
        <v>43434</v>
      </c>
      <c r="F431" s="30">
        <v>47668</v>
      </c>
      <c r="G431" s="2" t="s">
        <v>93</v>
      </c>
      <c r="H431" s="30" t="s">
        <v>714</v>
      </c>
      <c r="I431" s="2">
        <v>27</v>
      </c>
      <c r="J431" s="30">
        <v>43</v>
      </c>
      <c r="K431" s="2">
        <v>139</v>
      </c>
      <c r="L431" s="30">
        <v>2892</v>
      </c>
      <c r="M431" s="2">
        <v>9</v>
      </c>
      <c r="N431" s="14">
        <v>1.3544560185185186</v>
      </c>
      <c r="O431" s="2">
        <f t="shared" si="48"/>
        <v>32.506944444444443</v>
      </c>
      <c r="P431" s="8">
        <f>VLOOKUP(F431,'SC Data'!F:K,6,FALSE)</f>
        <v>1</v>
      </c>
      <c r="Q431" s="41">
        <f t="shared" si="42"/>
        <v>0</v>
      </c>
      <c r="R431" s="41">
        <f>VLOOKUP(F431,'SC Data'!F:L,7,FALSE)</f>
        <v>1</v>
      </c>
      <c r="S431" s="41">
        <f t="shared" si="47"/>
        <v>0</v>
      </c>
      <c r="T431" s="35">
        <f>SUMIF(Activity!F:F,'Goodsin Data'!F:F,Activity!O:O)</f>
        <v>1.3544560185185186</v>
      </c>
      <c r="U431" s="41">
        <f>SUMIF('Short-Extra'!F:F,'Goodsin Data'!F:F,'Short-Extra'!N:N)</f>
        <v>1</v>
      </c>
      <c r="V431" s="41">
        <f>SUMIF('Short-Extra'!F:F,'Goodsin Data'!F:F,'Short-Extra'!O:O)</f>
        <v>1</v>
      </c>
    </row>
    <row r="432" spans="1:22" x14ac:dyDescent="0.25">
      <c r="A432" s="2">
        <f t="shared" si="43"/>
        <v>2018</v>
      </c>
      <c r="B432" s="2" t="str">
        <f t="shared" si="44"/>
        <v>Nov</v>
      </c>
      <c r="C432" s="2">
        <f t="shared" si="45"/>
        <v>48</v>
      </c>
      <c r="D432" s="2" t="str">
        <f t="shared" si="46"/>
        <v>Fri</v>
      </c>
      <c r="E432" s="34">
        <v>43434</v>
      </c>
      <c r="F432" s="30">
        <v>47671</v>
      </c>
      <c r="G432" s="2" t="s">
        <v>173</v>
      </c>
      <c r="H432" s="30" t="s">
        <v>715</v>
      </c>
      <c r="I432" s="2">
        <v>29</v>
      </c>
      <c r="J432" s="30">
        <v>24</v>
      </c>
      <c r="K432" s="2">
        <v>36</v>
      </c>
      <c r="L432" s="30">
        <v>8542</v>
      </c>
      <c r="M432" s="2">
        <v>6</v>
      </c>
      <c r="N432" s="14">
        <v>0.48329861111111111</v>
      </c>
      <c r="O432" s="2">
        <f t="shared" si="48"/>
        <v>11.599166666666667</v>
      </c>
      <c r="P432" s="8">
        <f>VLOOKUP(F432,'SC Data'!F:K,6,FALSE)</f>
        <v>1</v>
      </c>
      <c r="Q432" s="41">
        <f t="shared" si="42"/>
        <v>0</v>
      </c>
      <c r="R432" s="41">
        <f>VLOOKUP(F432,'SC Data'!F:L,7,FALSE)</f>
        <v>1</v>
      </c>
      <c r="S432" s="41">
        <f t="shared" si="47"/>
        <v>0</v>
      </c>
      <c r="T432" s="35">
        <f>SUMIF(Activity!F:F,'Goodsin Data'!F:F,Activity!O:O)</f>
        <v>0.48329861111111111</v>
      </c>
      <c r="U432" s="41">
        <f>SUMIF('Short-Extra'!F:F,'Goodsin Data'!F:F,'Short-Extra'!N:N)</f>
        <v>0</v>
      </c>
      <c r="V432" s="41">
        <f>SUMIF('Short-Extra'!F:F,'Goodsin Data'!F:F,'Short-Extra'!O:O)</f>
        <v>0</v>
      </c>
    </row>
    <row r="433" spans="1:22" x14ac:dyDescent="0.25">
      <c r="A433" s="2">
        <f t="shared" si="43"/>
        <v>2018</v>
      </c>
      <c r="B433" s="2" t="str">
        <f t="shared" si="44"/>
        <v>Nov</v>
      </c>
      <c r="C433" s="2">
        <f t="shared" si="45"/>
        <v>48</v>
      </c>
      <c r="D433" s="2" t="str">
        <f t="shared" si="46"/>
        <v>Fri</v>
      </c>
      <c r="E433" s="34">
        <v>43434</v>
      </c>
      <c r="F433" s="30">
        <v>47719</v>
      </c>
      <c r="G433" s="2" t="s">
        <v>415</v>
      </c>
      <c r="H433" s="30" t="s">
        <v>716</v>
      </c>
      <c r="I433" s="2">
        <v>9</v>
      </c>
      <c r="J433" s="30">
        <v>28</v>
      </c>
      <c r="K433" s="2">
        <v>1</v>
      </c>
      <c r="L433" s="30">
        <v>1008</v>
      </c>
      <c r="M433" s="2">
        <v>2</v>
      </c>
      <c r="N433" s="14">
        <v>3.5254629629629629E-2</v>
      </c>
      <c r="O433" s="2">
        <f t="shared" si="48"/>
        <v>0.84611111111111104</v>
      </c>
      <c r="P433" s="8">
        <f>VLOOKUP(F433,'SC Data'!F:K,6,FALSE)</f>
        <v>1</v>
      </c>
      <c r="Q433" s="41">
        <f t="shared" si="42"/>
        <v>0</v>
      </c>
      <c r="R433" s="41">
        <f>VLOOKUP(F433,'SC Data'!F:L,7,FALSE)</f>
        <v>1</v>
      </c>
      <c r="S433" s="41">
        <f t="shared" si="47"/>
        <v>0</v>
      </c>
      <c r="T433" s="35">
        <f>SUMIF(Activity!F:F,'Goodsin Data'!F:F,Activity!O:O)</f>
        <v>3.5254629629629629E-2</v>
      </c>
      <c r="U433" s="41">
        <f>SUMIF('Short-Extra'!F:F,'Goodsin Data'!F:F,'Short-Extra'!N:N)</f>
        <v>0</v>
      </c>
      <c r="V433" s="41">
        <f>SUMIF('Short-Extra'!F:F,'Goodsin Data'!F:F,'Short-Extra'!O:O)</f>
        <v>0</v>
      </c>
    </row>
    <row r="434" spans="1:22" x14ac:dyDescent="0.25">
      <c r="A434" s="2">
        <f t="shared" si="43"/>
        <v>2018</v>
      </c>
      <c r="B434" s="2" t="str">
        <f t="shared" si="44"/>
        <v>Nov</v>
      </c>
      <c r="C434" s="2">
        <f t="shared" si="45"/>
        <v>48</v>
      </c>
      <c r="D434" s="2" t="str">
        <f t="shared" si="46"/>
        <v>Fri</v>
      </c>
      <c r="E434" s="34">
        <v>43434</v>
      </c>
      <c r="F434" s="30">
        <v>47679</v>
      </c>
      <c r="G434" s="2" t="s">
        <v>717</v>
      </c>
      <c r="H434" s="30" t="s">
        <v>718</v>
      </c>
      <c r="I434" s="2">
        <v>10</v>
      </c>
      <c r="J434" s="30">
        <v>27</v>
      </c>
      <c r="K434" s="2">
        <v>9</v>
      </c>
      <c r="L434" s="30">
        <v>876</v>
      </c>
      <c r="M434" s="2">
        <v>2</v>
      </c>
      <c r="N434" s="14">
        <v>6.6805555555555562E-2</v>
      </c>
      <c r="O434" s="2">
        <f t="shared" si="48"/>
        <v>1.6033333333333335</v>
      </c>
      <c r="P434" s="8">
        <f>VLOOKUP(F434,'SC Data'!F:K,6,FALSE)</f>
        <v>1</v>
      </c>
      <c r="Q434" s="41">
        <f t="shared" si="42"/>
        <v>0</v>
      </c>
      <c r="R434" s="41">
        <f>VLOOKUP(F434,'SC Data'!F:L,7,FALSE)</f>
        <v>1</v>
      </c>
      <c r="S434" s="41">
        <f t="shared" si="47"/>
        <v>0</v>
      </c>
      <c r="T434" s="35">
        <f>SUMIF(Activity!F:F,'Goodsin Data'!F:F,Activity!O:O)</f>
        <v>6.6805555555555562E-2</v>
      </c>
      <c r="U434" s="41">
        <f>SUMIF('Short-Extra'!F:F,'Goodsin Data'!F:F,'Short-Extra'!N:N)</f>
        <v>0</v>
      </c>
      <c r="V434" s="41">
        <f>SUMIF('Short-Extra'!F:F,'Goodsin Data'!F:F,'Short-Extra'!O:O)</f>
        <v>1</v>
      </c>
    </row>
    <row r="435" spans="1:22" x14ac:dyDescent="0.25">
      <c r="A435" s="2">
        <f t="shared" si="43"/>
        <v>2018</v>
      </c>
      <c r="B435" s="2" t="str">
        <f t="shared" si="44"/>
        <v>Nov</v>
      </c>
      <c r="C435" s="2">
        <f t="shared" si="45"/>
        <v>48</v>
      </c>
      <c r="D435" s="2" t="str">
        <f t="shared" si="46"/>
        <v>Fri</v>
      </c>
      <c r="E435" s="34">
        <v>43434</v>
      </c>
      <c r="F435" s="30">
        <v>47673</v>
      </c>
      <c r="G435" s="2" t="s">
        <v>87</v>
      </c>
      <c r="H435" s="30" t="s">
        <v>719</v>
      </c>
      <c r="I435" s="2">
        <v>16</v>
      </c>
      <c r="J435" s="30">
        <v>33</v>
      </c>
      <c r="K435" s="2">
        <v>2</v>
      </c>
      <c r="L435" s="30">
        <v>2970</v>
      </c>
      <c r="M435" s="2">
        <v>4</v>
      </c>
      <c r="N435" s="14">
        <v>0.1371064814814815</v>
      </c>
      <c r="O435" s="2">
        <f t="shared" si="48"/>
        <v>3.2905555555555557</v>
      </c>
      <c r="P435" s="8">
        <f>VLOOKUP(F435,'SC Data'!F:K,6,FALSE)</f>
        <v>1</v>
      </c>
      <c r="Q435" s="41">
        <f t="shared" si="42"/>
        <v>0</v>
      </c>
      <c r="R435" s="41">
        <f>VLOOKUP(F435,'SC Data'!F:L,7,FALSE)</f>
        <v>1</v>
      </c>
      <c r="S435" s="41">
        <f t="shared" si="47"/>
        <v>0</v>
      </c>
      <c r="T435" s="35">
        <f>SUMIF(Activity!F:F,'Goodsin Data'!F:F,Activity!O:O)</f>
        <v>0.1371064814814815</v>
      </c>
      <c r="U435" s="41">
        <f>SUMIF('Short-Extra'!F:F,'Goodsin Data'!F:F,'Short-Extra'!N:N)</f>
        <v>0</v>
      </c>
      <c r="V435" s="41">
        <f>SUMIF('Short-Extra'!F:F,'Goodsin Data'!F:F,'Short-Extra'!O:O)</f>
        <v>0</v>
      </c>
    </row>
    <row r="436" spans="1:22" x14ac:dyDescent="0.25">
      <c r="A436" s="2">
        <f t="shared" si="43"/>
        <v>2018</v>
      </c>
      <c r="B436" s="2" t="str">
        <f t="shared" si="44"/>
        <v>Nov</v>
      </c>
      <c r="C436" s="2">
        <f t="shared" si="45"/>
        <v>48</v>
      </c>
      <c r="D436" s="2" t="str">
        <f t="shared" si="46"/>
        <v>Fri</v>
      </c>
      <c r="E436" s="34">
        <v>43434</v>
      </c>
      <c r="F436" s="30">
        <v>38363</v>
      </c>
      <c r="G436" s="2" t="s">
        <v>53</v>
      </c>
      <c r="H436" s="30" t="s">
        <v>720</v>
      </c>
      <c r="I436" s="2">
        <v>34</v>
      </c>
      <c r="J436" s="30">
        <v>20</v>
      </c>
      <c r="K436" s="2">
        <v>10</v>
      </c>
      <c r="L436" s="30">
        <v>5414</v>
      </c>
      <c r="M436" s="2">
        <v>4</v>
      </c>
      <c r="N436" s="14">
        <v>0.15289351851851851</v>
      </c>
      <c r="O436" s="2">
        <f t="shared" si="48"/>
        <v>3.6694444444444443</v>
      </c>
      <c r="P436" s="8">
        <f>VLOOKUP(F436,'SC Data'!F:K,6,FALSE)</f>
        <v>1</v>
      </c>
      <c r="Q436" s="41">
        <f t="shared" si="42"/>
        <v>0</v>
      </c>
      <c r="R436" s="41">
        <f>VLOOKUP(F436,'SC Data'!F:L,7,FALSE)</f>
        <v>1</v>
      </c>
      <c r="S436" s="41">
        <f t="shared" si="47"/>
        <v>0</v>
      </c>
      <c r="T436" s="35">
        <f>SUMIF(Activity!F:F,'Goodsin Data'!F:F,Activity!O:O)</f>
        <v>0.15289351851851851</v>
      </c>
      <c r="U436" s="41">
        <f>SUMIF('Short-Extra'!F:F,'Goodsin Data'!F:F,'Short-Extra'!N:N)</f>
        <v>0</v>
      </c>
      <c r="V436" s="41">
        <f>SUMIF('Short-Extra'!F:F,'Goodsin Data'!F:F,'Short-Extra'!O:O)</f>
        <v>1</v>
      </c>
    </row>
    <row r="437" spans="1:22" x14ac:dyDescent="0.25">
      <c r="A437" s="2">
        <f t="shared" si="43"/>
        <v>2018</v>
      </c>
      <c r="B437" s="2" t="str">
        <f t="shared" si="44"/>
        <v>Nov</v>
      </c>
      <c r="C437" s="2">
        <f t="shared" si="45"/>
        <v>48</v>
      </c>
      <c r="D437" s="2" t="str">
        <f t="shared" si="46"/>
        <v>Fri</v>
      </c>
      <c r="E437" s="34">
        <v>43434</v>
      </c>
      <c r="F437" s="30">
        <v>49154</v>
      </c>
      <c r="G437" s="2" t="s">
        <v>188</v>
      </c>
      <c r="H437" s="30" t="s">
        <v>721</v>
      </c>
      <c r="I437" s="2">
        <v>16</v>
      </c>
      <c r="J437" s="30">
        <v>66</v>
      </c>
      <c r="K437" s="2">
        <v>1</v>
      </c>
      <c r="L437" s="30">
        <v>2112</v>
      </c>
      <c r="M437" s="2">
        <v>7</v>
      </c>
      <c r="N437" s="14">
        <v>0.47230324074074076</v>
      </c>
      <c r="O437" s="2">
        <f t="shared" si="48"/>
        <v>11.335277777777778</v>
      </c>
      <c r="P437" s="8">
        <f>VLOOKUP(F437,'SC Data'!F:K,6,FALSE)</f>
        <v>1</v>
      </c>
      <c r="Q437" s="41">
        <f t="shared" si="42"/>
        <v>0</v>
      </c>
      <c r="R437" s="41">
        <f>VLOOKUP(F437,'SC Data'!F:L,7,FALSE)</f>
        <v>1</v>
      </c>
      <c r="S437" s="41">
        <f t="shared" si="47"/>
        <v>0</v>
      </c>
      <c r="T437" s="35">
        <f>SUMIF(Activity!F:F,'Goodsin Data'!F:F,Activity!O:O)</f>
        <v>0.47230324074074076</v>
      </c>
      <c r="U437" s="41">
        <f>SUMIF('Short-Extra'!F:F,'Goodsin Data'!F:F,'Short-Extra'!N:N)</f>
        <v>0</v>
      </c>
      <c r="V437" s="41">
        <f>SUMIF('Short-Extra'!F:F,'Goodsin Data'!F:F,'Short-Extra'!O:O)</f>
        <v>0</v>
      </c>
    </row>
    <row r="438" spans="1:22" x14ac:dyDescent="0.25">
      <c r="A438" s="2">
        <f t="shared" si="43"/>
        <v>2018</v>
      </c>
      <c r="B438" s="2" t="str">
        <f t="shared" si="44"/>
        <v>Nov</v>
      </c>
      <c r="C438" s="2">
        <f t="shared" si="45"/>
        <v>48</v>
      </c>
      <c r="D438" s="2" t="str">
        <f t="shared" si="46"/>
        <v>Fri</v>
      </c>
      <c r="E438" s="34">
        <v>43434</v>
      </c>
      <c r="F438" s="30">
        <v>47680</v>
      </c>
      <c r="G438" s="2" t="s">
        <v>503</v>
      </c>
      <c r="H438" s="30" t="s">
        <v>722</v>
      </c>
      <c r="I438" s="2">
        <v>14</v>
      </c>
      <c r="J438" s="30">
        <v>5</v>
      </c>
      <c r="K438" s="2">
        <v>48</v>
      </c>
      <c r="L438" s="30">
        <v>2219</v>
      </c>
      <c r="M438" s="2">
        <v>7</v>
      </c>
      <c r="N438" s="14">
        <v>0.54803240740740744</v>
      </c>
      <c r="O438" s="2">
        <f t="shared" si="48"/>
        <v>13.152777777777779</v>
      </c>
      <c r="P438" s="8">
        <f>VLOOKUP(F438,'SC Data'!F:K,6,FALSE)</f>
        <v>1</v>
      </c>
      <c r="Q438" s="41">
        <f t="shared" si="42"/>
        <v>0</v>
      </c>
      <c r="R438" s="41">
        <f>VLOOKUP(F438,'SC Data'!F:L,7,FALSE)</f>
        <v>1</v>
      </c>
      <c r="S438" s="41">
        <f t="shared" si="47"/>
        <v>0</v>
      </c>
      <c r="T438" s="35">
        <f>SUMIF(Activity!F:F,'Goodsin Data'!F:F,Activity!O:O)</f>
        <v>0.54803240740740744</v>
      </c>
      <c r="U438" s="41">
        <f>SUMIF('Short-Extra'!F:F,'Goodsin Data'!F:F,'Short-Extra'!N:N)</f>
        <v>0</v>
      </c>
      <c r="V438" s="41">
        <f>SUMIF('Short-Extra'!F:F,'Goodsin Data'!F:F,'Short-Extra'!O:O)</f>
        <v>0</v>
      </c>
    </row>
    <row r="439" spans="1:22" x14ac:dyDescent="0.25">
      <c r="A439" s="2">
        <f t="shared" si="43"/>
        <v>2018</v>
      </c>
      <c r="B439" s="2" t="str">
        <f t="shared" si="44"/>
        <v>Nov</v>
      </c>
      <c r="C439" s="2">
        <f t="shared" si="45"/>
        <v>48</v>
      </c>
      <c r="D439" s="2" t="str">
        <f t="shared" si="46"/>
        <v>Fri</v>
      </c>
      <c r="E439" s="34">
        <v>43434</v>
      </c>
      <c r="F439" s="30">
        <v>47688</v>
      </c>
      <c r="G439" s="2" t="s">
        <v>723</v>
      </c>
      <c r="H439" s="30" t="s">
        <v>724</v>
      </c>
      <c r="I439" s="2">
        <v>10</v>
      </c>
      <c r="J439" s="30">
        <v>3</v>
      </c>
      <c r="K439" s="2">
        <v>63</v>
      </c>
      <c r="L439" s="30">
        <v>3268</v>
      </c>
      <c r="M439" s="2">
        <v>6</v>
      </c>
      <c r="N439" s="14">
        <v>0.4730671296296296</v>
      </c>
      <c r="O439" s="2">
        <f t="shared" si="48"/>
        <v>11.35361111111111</v>
      </c>
      <c r="P439" s="8">
        <f>VLOOKUP(F439,'SC Data'!F:K,6,FALSE)</f>
        <v>1</v>
      </c>
      <c r="Q439" s="41">
        <f t="shared" si="42"/>
        <v>0</v>
      </c>
      <c r="R439" s="41">
        <f>VLOOKUP(F439,'SC Data'!F:L,7,FALSE)</f>
        <v>1</v>
      </c>
      <c r="S439" s="41">
        <f t="shared" si="47"/>
        <v>0</v>
      </c>
      <c r="T439" s="35">
        <f>SUMIF(Activity!F:F,'Goodsin Data'!F:F,Activity!O:O)</f>
        <v>0.4730671296296296</v>
      </c>
      <c r="U439" s="41">
        <f>SUMIF('Short-Extra'!F:F,'Goodsin Data'!F:F,'Short-Extra'!N:N)</f>
        <v>0</v>
      </c>
      <c r="V439" s="41">
        <f>SUMIF('Short-Extra'!F:F,'Goodsin Data'!F:F,'Short-Extra'!O:O)</f>
        <v>0</v>
      </c>
    </row>
    <row r="440" spans="1:22" x14ac:dyDescent="0.25">
      <c r="A440" s="2">
        <f t="shared" si="43"/>
        <v>2018</v>
      </c>
      <c r="B440" s="2" t="str">
        <f t="shared" si="44"/>
        <v>Nov</v>
      </c>
      <c r="C440" s="2">
        <f t="shared" si="45"/>
        <v>48</v>
      </c>
      <c r="D440" s="2" t="str">
        <f t="shared" si="46"/>
        <v>Fri</v>
      </c>
      <c r="E440" s="34">
        <v>43434</v>
      </c>
      <c r="F440" s="30">
        <v>47691</v>
      </c>
      <c r="G440" s="2" t="s">
        <v>725</v>
      </c>
      <c r="H440" s="30" t="s">
        <v>726</v>
      </c>
      <c r="I440" s="2">
        <v>5</v>
      </c>
      <c r="J440" s="30">
        <v>2</v>
      </c>
      <c r="K440" s="2">
        <v>23</v>
      </c>
      <c r="L440" s="30">
        <v>752</v>
      </c>
      <c r="M440" s="2">
        <v>9</v>
      </c>
      <c r="N440" s="14">
        <v>0.59449074074074071</v>
      </c>
      <c r="O440" s="2">
        <f t="shared" si="48"/>
        <v>14.267777777777777</v>
      </c>
      <c r="P440" s="8">
        <f>VLOOKUP(F440,'SC Data'!F:K,6,FALSE)</f>
        <v>1</v>
      </c>
      <c r="Q440" s="41">
        <f t="shared" si="42"/>
        <v>0</v>
      </c>
      <c r="R440" s="41">
        <f>VLOOKUP(F440,'SC Data'!F:L,7,FALSE)</f>
        <v>1</v>
      </c>
      <c r="S440" s="41">
        <f t="shared" si="47"/>
        <v>0</v>
      </c>
      <c r="T440" s="35">
        <f>SUMIF(Activity!F:F,'Goodsin Data'!F:F,Activity!O:O)</f>
        <v>0.59449074074074071</v>
      </c>
      <c r="U440" s="41">
        <f>SUMIF('Short-Extra'!F:F,'Goodsin Data'!F:F,'Short-Extra'!N:N)</f>
        <v>0</v>
      </c>
      <c r="V440" s="41">
        <f>SUMIF('Short-Extra'!F:F,'Goodsin Data'!F:F,'Short-Extra'!O:O)</f>
        <v>0</v>
      </c>
    </row>
    <row r="441" spans="1:22" x14ac:dyDescent="0.25">
      <c r="A441" s="2">
        <f t="shared" si="43"/>
        <v>2018</v>
      </c>
      <c r="B441" s="2" t="str">
        <f t="shared" si="44"/>
        <v>Nov</v>
      </c>
      <c r="C441" s="2">
        <f t="shared" si="45"/>
        <v>48</v>
      </c>
      <c r="D441" s="2" t="str">
        <f t="shared" si="46"/>
        <v>Fri</v>
      </c>
      <c r="E441" s="34">
        <v>43434</v>
      </c>
      <c r="F441" s="30">
        <v>47703</v>
      </c>
      <c r="G441" s="2" t="s">
        <v>55</v>
      </c>
      <c r="H441" s="30" t="s">
        <v>727</v>
      </c>
      <c r="I441" s="2">
        <v>32</v>
      </c>
      <c r="J441" s="30">
        <v>27</v>
      </c>
      <c r="K441" s="2">
        <v>105</v>
      </c>
      <c r="L441" s="30">
        <v>6890</v>
      </c>
      <c r="M441" s="2">
        <v>6</v>
      </c>
      <c r="N441" s="14">
        <v>1.0758217592592592</v>
      </c>
      <c r="O441" s="2">
        <f t="shared" si="48"/>
        <v>25.819722222222218</v>
      </c>
      <c r="P441" s="8">
        <f>VLOOKUP(F441,'SC Data'!F:K,6,FALSE)</f>
        <v>1</v>
      </c>
      <c r="Q441" s="41">
        <f t="shared" si="42"/>
        <v>0</v>
      </c>
      <c r="R441" s="41">
        <f>VLOOKUP(F441,'SC Data'!F:L,7,FALSE)</f>
        <v>1</v>
      </c>
      <c r="S441" s="41">
        <f t="shared" si="47"/>
        <v>0</v>
      </c>
      <c r="T441" s="35">
        <f>SUMIF(Activity!F:F,'Goodsin Data'!F:F,Activity!O:O)</f>
        <v>1.0758217592592594</v>
      </c>
      <c r="U441" s="41">
        <f>SUMIF('Short-Extra'!F:F,'Goodsin Data'!F:F,'Short-Extra'!N:N)</f>
        <v>0</v>
      </c>
      <c r="V441" s="41">
        <f>SUMIF('Short-Extra'!F:F,'Goodsin Data'!F:F,'Short-Extra'!O:O)</f>
        <v>0</v>
      </c>
    </row>
    <row r="442" spans="1:22" x14ac:dyDescent="0.25">
      <c r="A442" s="2">
        <f t="shared" si="43"/>
        <v>2018</v>
      </c>
      <c r="B442" s="2" t="str">
        <f t="shared" si="44"/>
        <v>Nov</v>
      </c>
      <c r="C442" s="2">
        <f t="shared" si="45"/>
        <v>48</v>
      </c>
      <c r="D442" s="2" t="str">
        <f t="shared" si="46"/>
        <v>Fri</v>
      </c>
      <c r="E442" s="34">
        <v>43434</v>
      </c>
      <c r="F442" s="30">
        <v>47682</v>
      </c>
      <c r="G442" s="2" t="s">
        <v>656</v>
      </c>
      <c r="H442" s="30" t="s">
        <v>728</v>
      </c>
      <c r="I442" s="2">
        <v>10</v>
      </c>
      <c r="J442" s="30">
        <v>14</v>
      </c>
      <c r="K442" s="2">
        <v>48</v>
      </c>
      <c r="L442" s="30">
        <v>577</v>
      </c>
      <c r="M442" s="2">
        <v>8</v>
      </c>
      <c r="N442" s="14">
        <v>0.36878472222222225</v>
      </c>
      <c r="O442" s="2">
        <f t="shared" si="48"/>
        <v>8.850833333333334</v>
      </c>
      <c r="P442" s="8">
        <f>VLOOKUP(F442,'SC Data'!F:K,6,FALSE)</f>
        <v>1</v>
      </c>
      <c r="Q442" s="41">
        <f t="shared" si="42"/>
        <v>0</v>
      </c>
      <c r="R442" s="41">
        <f>VLOOKUP(F442,'SC Data'!F:L,7,FALSE)</f>
        <v>1</v>
      </c>
      <c r="S442" s="41">
        <f t="shared" si="47"/>
        <v>0</v>
      </c>
      <c r="T442" s="35">
        <f>SUMIF(Activity!F:F,'Goodsin Data'!F:F,Activity!O:O)</f>
        <v>0.36878472222222225</v>
      </c>
      <c r="U442" s="41">
        <f>SUMIF('Short-Extra'!F:F,'Goodsin Data'!F:F,'Short-Extra'!N:N)</f>
        <v>0</v>
      </c>
      <c r="V442" s="41">
        <f>SUMIF('Short-Extra'!F:F,'Goodsin Data'!F:F,'Short-Extra'!O:O)</f>
        <v>0</v>
      </c>
    </row>
    <row r="443" spans="1:22" x14ac:dyDescent="0.25">
      <c r="A443" s="2">
        <f t="shared" si="43"/>
        <v>2018</v>
      </c>
      <c r="B443" s="2" t="str">
        <f t="shared" si="44"/>
        <v>Nov</v>
      </c>
      <c r="C443" s="2">
        <f t="shared" si="45"/>
        <v>48</v>
      </c>
      <c r="D443" s="2" t="str">
        <f t="shared" si="46"/>
        <v>Fri</v>
      </c>
      <c r="E443" s="34">
        <v>43434</v>
      </c>
      <c r="F443" s="30">
        <v>50610</v>
      </c>
      <c r="G443" s="2" t="s">
        <v>729</v>
      </c>
      <c r="H443" s="30" t="s">
        <v>730</v>
      </c>
      <c r="I443" s="2">
        <v>1</v>
      </c>
      <c r="J443" s="30">
        <v>2</v>
      </c>
      <c r="K443" s="2">
        <v>1</v>
      </c>
      <c r="L443" s="30">
        <v>226</v>
      </c>
      <c r="M443" s="2">
        <v>3</v>
      </c>
      <c r="N443" s="14">
        <v>8.5104166666666661E-2</v>
      </c>
      <c r="O443" s="2">
        <f t="shared" si="48"/>
        <v>2.0425</v>
      </c>
      <c r="P443" s="8">
        <f>VLOOKUP(F443,'SC Data'!F:K,6,FALSE)</f>
        <v>0</v>
      </c>
      <c r="Q443" s="41">
        <f t="shared" si="42"/>
        <v>1</v>
      </c>
      <c r="R443" s="41">
        <f>VLOOKUP(F443,'SC Data'!F:L,7,FALSE)</f>
        <v>0</v>
      </c>
      <c r="S443" s="41">
        <f t="shared" si="47"/>
        <v>1</v>
      </c>
      <c r="T443" s="35">
        <f>SUMIF(Activity!F:F,'Goodsin Data'!F:F,Activity!O:O)</f>
        <v>8.5104166666666675E-2</v>
      </c>
      <c r="U443" s="41">
        <f>SUMIF('Short-Extra'!F:F,'Goodsin Data'!F:F,'Short-Extra'!N:N)</f>
        <v>0</v>
      </c>
      <c r="V443" s="41">
        <f>SUMIF('Short-Extra'!F:F,'Goodsin Data'!F:F,'Short-Extra'!O:O)</f>
        <v>0</v>
      </c>
    </row>
    <row r="444" spans="1:22" x14ac:dyDescent="0.25">
      <c r="A444" s="2">
        <f t="shared" si="43"/>
        <v>2018</v>
      </c>
      <c r="B444" s="2" t="str">
        <f t="shared" si="44"/>
        <v>Nov</v>
      </c>
      <c r="C444" s="2">
        <f t="shared" si="45"/>
        <v>48</v>
      </c>
      <c r="D444" s="2" t="str">
        <f t="shared" si="46"/>
        <v>Fri</v>
      </c>
      <c r="E444" s="34">
        <v>43434</v>
      </c>
      <c r="F444" s="30">
        <v>47714</v>
      </c>
      <c r="G444" s="2" t="s">
        <v>31</v>
      </c>
      <c r="H444" s="30" t="s">
        <v>731</v>
      </c>
      <c r="I444" s="2">
        <v>4</v>
      </c>
      <c r="J444" s="30">
        <v>10</v>
      </c>
      <c r="K444" s="2">
        <v>14</v>
      </c>
      <c r="L444" s="30">
        <v>118</v>
      </c>
      <c r="M444" s="2">
        <v>5</v>
      </c>
      <c r="N444" s="14">
        <v>0.15037037037037038</v>
      </c>
      <c r="O444" s="2">
        <f t="shared" si="48"/>
        <v>3.608888888888889</v>
      </c>
      <c r="P444" s="8">
        <f>VLOOKUP(F444,'SC Data'!F:K,6,FALSE)</f>
        <v>1</v>
      </c>
      <c r="Q444" s="41">
        <f t="shared" si="42"/>
        <v>0</v>
      </c>
      <c r="R444" s="41">
        <f>VLOOKUP(F444,'SC Data'!F:L,7,FALSE)</f>
        <v>1</v>
      </c>
      <c r="S444" s="41">
        <f t="shared" si="47"/>
        <v>0</v>
      </c>
      <c r="T444" s="35">
        <f>SUMIF(Activity!F:F,'Goodsin Data'!F:F,Activity!O:O)</f>
        <v>0.15037037037037038</v>
      </c>
      <c r="U444" s="41">
        <f>SUMIF('Short-Extra'!F:F,'Goodsin Data'!F:F,'Short-Extra'!N:N)</f>
        <v>5</v>
      </c>
      <c r="V444" s="41">
        <f>SUMIF('Short-Extra'!F:F,'Goodsin Data'!F:F,'Short-Extra'!O:O)</f>
        <v>0</v>
      </c>
    </row>
    <row r="445" spans="1:22" x14ac:dyDescent="0.25">
      <c r="A445" s="2">
        <f t="shared" si="43"/>
        <v>2018</v>
      </c>
      <c r="B445" s="2" t="str">
        <f t="shared" si="44"/>
        <v>Nov</v>
      </c>
      <c r="C445" s="2">
        <f t="shared" si="45"/>
        <v>48</v>
      </c>
      <c r="D445" s="2" t="str">
        <f t="shared" si="46"/>
        <v>Fri</v>
      </c>
      <c r="E445" s="34">
        <v>43434</v>
      </c>
      <c r="F445" s="30" t="s">
        <v>732</v>
      </c>
      <c r="G445" s="2" t="s">
        <v>733</v>
      </c>
      <c r="H445" s="30" t="s">
        <v>734</v>
      </c>
      <c r="I445" s="2">
        <v>9</v>
      </c>
      <c r="J445" s="30">
        <v>28</v>
      </c>
      <c r="K445" s="2">
        <v>1</v>
      </c>
      <c r="L445" s="30">
        <v>2016</v>
      </c>
      <c r="M445" s="2">
        <v>5</v>
      </c>
      <c r="N445" s="14">
        <v>0.18519675925925927</v>
      </c>
      <c r="O445" s="2">
        <f t="shared" si="48"/>
        <v>4.4447222222222225</v>
      </c>
      <c r="P445" s="8">
        <f>VLOOKUP(F445,'SC Data'!F:K,6,FALSE)</f>
        <v>1</v>
      </c>
      <c r="Q445" s="41">
        <f t="shared" si="42"/>
        <v>0</v>
      </c>
      <c r="R445" s="41">
        <f>VLOOKUP(F445,'SC Data'!F:L,7,FALSE)</f>
        <v>1</v>
      </c>
      <c r="S445" s="41">
        <f t="shared" si="47"/>
        <v>0</v>
      </c>
      <c r="T445" s="35">
        <f>SUMIF(Activity!F:F,'Goodsin Data'!F:F,Activity!O:O)</f>
        <v>0.18519675925925927</v>
      </c>
      <c r="U445" s="41">
        <f>SUMIF('Short-Extra'!F:F,'Goodsin Data'!F:F,'Short-Extra'!N:N)</f>
        <v>0</v>
      </c>
      <c r="V445" s="41">
        <f>SUMIF('Short-Extra'!F:F,'Goodsin Data'!F:F,'Short-Extra'!O:O)</f>
        <v>0</v>
      </c>
    </row>
    <row r="446" spans="1:22" x14ac:dyDescent="0.25">
      <c r="A446" s="2">
        <f t="shared" si="43"/>
        <v>2018</v>
      </c>
      <c r="B446" s="2" t="str">
        <f t="shared" si="44"/>
        <v>Nov</v>
      </c>
      <c r="C446" s="2">
        <f t="shared" si="45"/>
        <v>48</v>
      </c>
      <c r="D446" s="2" t="str">
        <f t="shared" si="46"/>
        <v>Fri</v>
      </c>
      <c r="E446" s="34">
        <v>43434</v>
      </c>
      <c r="F446" s="30">
        <v>47674</v>
      </c>
      <c r="G446" s="2" t="s">
        <v>735</v>
      </c>
      <c r="H446" s="30" t="s">
        <v>736</v>
      </c>
      <c r="I446" s="2">
        <v>3</v>
      </c>
      <c r="J446" s="30">
        <v>2</v>
      </c>
      <c r="K446" s="2">
        <v>2</v>
      </c>
      <c r="L446" s="30">
        <v>700</v>
      </c>
      <c r="M446" s="2">
        <v>2</v>
      </c>
      <c r="N446" s="14">
        <v>4.2280092592592598E-2</v>
      </c>
      <c r="O446" s="2">
        <f t="shared" si="48"/>
        <v>1.0147222222222223</v>
      </c>
      <c r="P446" s="8">
        <f>VLOOKUP(F446,'SC Data'!F:K,6,FALSE)</f>
        <v>1</v>
      </c>
      <c r="Q446" s="41">
        <f t="shared" si="42"/>
        <v>0</v>
      </c>
      <c r="R446" s="41">
        <f>VLOOKUP(F446,'SC Data'!F:L,7,FALSE)</f>
        <v>1</v>
      </c>
      <c r="S446" s="41">
        <f t="shared" si="47"/>
        <v>0</v>
      </c>
      <c r="T446" s="35">
        <f>SUMIF(Activity!F:F,'Goodsin Data'!F:F,Activity!O:O)</f>
        <v>4.2280092592592591E-2</v>
      </c>
      <c r="U446" s="41">
        <f>SUMIF('Short-Extra'!F:F,'Goodsin Data'!F:F,'Short-Extra'!N:N)</f>
        <v>0</v>
      </c>
      <c r="V446" s="41">
        <f>SUMIF('Short-Extra'!F:F,'Goodsin Data'!F:F,'Short-Extra'!O:O)</f>
        <v>0</v>
      </c>
    </row>
    <row r="447" spans="1:22" x14ac:dyDescent="0.25">
      <c r="A447" s="2">
        <f t="shared" si="43"/>
        <v>2018</v>
      </c>
      <c r="B447" s="2" t="str">
        <f t="shared" si="44"/>
        <v>Nov</v>
      </c>
      <c r="C447" s="2">
        <f t="shared" si="45"/>
        <v>48</v>
      </c>
      <c r="D447" s="2" t="str">
        <f t="shared" si="46"/>
        <v>Fri</v>
      </c>
      <c r="E447" s="34">
        <v>43434</v>
      </c>
      <c r="F447" s="30">
        <v>50609</v>
      </c>
      <c r="G447" s="2" t="s">
        <v>737</v>
      </c>
      <c r="H447" s="30" t="s">
        <v>738</v>
      </c>
      <c r="I447" s="2">
        <v>9</v>
      </c>
      <c r="J447" s="30">
        <v>24</v>
      </c>
      <c r="K447" s="2">
        <v>1</v>
      </c>
      <c r="L447" s="30">
        <v>1224</v>
      </c>
      <c r="M447" s="2">
        <v>5</v>
      </c>
      <c r="N447" s="14">
        <v>0.24341435185185187</v>
      </c>
      <c r="O447" s="2">
        <f t="shared" si="48"/>
        <v>5.8419444444444446</v>
      </c>
      <c r="P447" s="8">
        <f>VLOOKUP(F447,'SC Data'!F:K,6,FALSE)</f>
        <v>1</v>
      </c>
      <c r="Q447" s="41">
        <f t="shared" si="42"/>
        <v>0</v>
      </c>
      <c r="R447" s="41">
        <f>VLOOKUP(F447,'SC Data'!F:L,7,FALSE)</f>
        <v>1</v>
      </c>
      <c r="S447" s="41">
        <f t="shared" si="47"/>
        <v>0</v>
      </c>
      <c r="T447" s="35">
        <f>SUMIF(Activity!F:F,'Goodsin Data'!F:F,Activity!O:O)</f>
        <v>0.2434143518518519</v>
      </c>
      <c r="U447" s="41">
        <f>SUMIF('Short-Extra'!F:F,'Goodsin Data'!F:F,'Short-Extra'!N:N)</f>
        <v>0</v>
      </c>
      <c r="V447" s="41">
        <f>SUMIF('Short-Extra'!F:F,'Goodsin Data'!F:F,'Short-Extra'!O:O)</f>
        <v>0</v>
      </c>
    </row>
    <row r="448" spans="1:22" x14ac:dyDescent="0.25">
      <c r="A448" s="2">
        <f t="shared" si="43"/>
        <v>2018</v>
      </c>
      <c r="B448" s="2" t="str">
        <f t="shared" si="44"/>
        <v>Nov</v>
      </c>
      <c r="C448" s="2">
        <f t="shared" si="45"/>
        <v>48</v>
      </c>
      <c r="D448" s="2" t="str">
        <f t="shared" si="46"/>
        <v>Fri</v>
      </c>
      <c r="E448" s="34">
        <v>43434</v>
      </c>
      <c r="F448" s="30">
        <v>47701</v>
      </c>
      <c r="G448" s="2" t="s">
        <v>181</v>
      </c>
      <c r="H448" s="30" t="s">
        <v>739</v>
      </c>
      <c r="I448" s="2">
        <v>1</v>
      </c>
      <c r="J448" s="30">
        <v>1</v>
      </c>
      <c r="K448" s="2">
        <v>12</v>
      </c>
      <c r="L448" s="30">
        <v>35</v>
      </c>
      <c r="M448" s="2">
        <v>3</v>
      </c>
      <c r="N448" s="14">
        <v>6.6041666666666665E-2</v>
      </c>
      <c r="O448" s="2">
        <f t="shared" si="48"/>
        <v>1.585</v>
      </c>
      <c r="P448" s="8">
        <f>VLOOKUP(F448,'SC Data'!F:K,6,FALSE)</f>
        <v>1</v>
      </c>
      <c r="Q448" s="41">
        <f t="shared" si="42"/>
        <v>0</v>
      </c>
      <c r="R448" s="41">
        <f>VLOOKUP(F448,'SC Data'!F:L,7,FALSE)</f>
        <v>1</v>
      </c>
      <c r="S448" s="41">
        <f t="shared" si="47"/>
        <v>0</v>
      </c>
      <c r="T448" s="35">
        <f>SUMIF(Activity!F:F,'Goodsin Data'!F:F,Activity!O:O)</f>
        <v>6.6041666666666679E-2</v>
      </c>
      <c r="U448" s="41">
        <f>SUMIF('Short-Extra'!F:F,'Goodsin Data'!F:F,'Short-Extra'!N:N)</f>
        <v>0</v>
      </c>
      <c r="V448" s="41">
        <f>SUMIF('Short-Extra'!F:F,'Goodsin Data'!F:F,'Short-Extra'!O:O)</f>
        <v>0</v>
      </c>
    </row>
    <row r="449" spans="1:22" x14ac:dyDescent="0.25">
      <c r="A449" s="2">
        <f t="shared" si="43"/>
        <v>2018</v>
      </c>
      <c r="B449" s="2" t="str">
        <f t="shared" si="44"/>
        <v>Nov</v>
      </c>
      <c r="C449" s="2">
        <f t="shared" si="45"/>
        <v>48</v>
      </c>
      <c r="D449" s="2" t="str">
        <f t="shared" si="46"/>
        <v>Fri</v>
      </c>
      <c r="E449" s="34">
        <v>43434</v>
      </c>
      <c r="F449" s="30">
        <v>50554</v>
      </c>
      <c r="G449" s="2" t="s">
        <v>740</v>
      </c>
      <c r="H449" s="30" t="s">
        <v>741</v>
      </c>
      <c r="I449" s="2">
        <v>2</v>
      </c>
      <c r="J449" s="30">
        <v>2</v>
      </c>
      <c r="K449" s="2">
        <v>15</v>
      </c>
      <c r="L449" s="30">
        <v>34</v>
      </c>
      <c r="M449" s="2">
        <v>4</v>
      </c>
      <c r="N449" s="14">
        <v>6.4085648148148142E-2</v>
      </c>
      <c r="O449" s="2">
        <f t="shared" si="48"/>
        <v>1.5380555555555553</v>
      </c>
      <c r="P449" s="8">
        <f>VLOOKUP(F449,'SC Data'!F:K,6,FALSE)</f>
        <v>1</v>
      </c>
      <c r="Q449" s="41">
        <f t="shared" si="42"/>
        <v>0</v>
      </c>
      <c r="R449" s="41">
        <f>VLOOKUP(F449,'SC Data'!F:L,7,FALSE)</f>
        <v>1</v>
      </c>
      <c r="S449" s="41">
        <f t="shared" si="47"/>
        <v>0</v>
      </c>
      <c r="T449" s="35">
        <f>SUMIF(Activity!F:F,'Goodsin Data'!F:F,Activity!O:O)</f>
        <v>6.4085648148148155E-2</v>
      </c>
      <c r="U449" s="41">
        <f>SUMIF('Short-Extra'!F:F,'Goodsin Data'!F:F,'Short-Extra'!N:N)</f>
        <v>0</v>
      </c>
      <c r="V449" s="41">
        <f>SUMIF('Short-Extra'!F:F,'Goodsin Data'!F:F,'Short-Extra'!O:O)</f>
        <v>0</v>
      </c>
    </row>
    <row r="450" spans="1:22" x14ac:dyDescent="0.25">
      <c r="A450" s="2">
        <f t="shared" si="43"/>
        <v>2018</v>
      </c>
      <c r="B450" s="2" t="str">
        <f t="shared" si="44"/>
        <v>Nov</v>
      </c>
      <c r="C450" s="2">
        <f t="shared" si="45"/>
        <v>48</v>
      </c>
      <c r="D450" s="2" t="str">
        <f t="shared" si="46"/>
        <v>Fri</v>
      </c>
      <c r="E450" s="34">
        <v>43434</v>
      </c>
      <c r="F450" s="30" t="s">
        <v>742</v>
      </c>
      <c r="G450" s="2" t="s">
        <v>743</v>
      </c>
      <c r="H450" s="30" t="s">
        <v>744</v>
      </c>
      <c r="I450" s="2">
        <v>29</v>
      </c>
      <c r="J450" s="30">
        <v>20</v>
      </c>
      <c r="K450" s="2">
        <v>122</v>
      </c>
      <c r="L450" s="30">
        <v>4729</v>
      </c>
      <c r="M450" s="2">
        <v>8</v>
      </c>
      <c r="N450" s="14">
        <v>0.66490740740740739</v>
      </c>
      <c r="O450" s="2">
        <f t="shared" si="48"/>
        <v>15.957777777777778</v>
      </c>
      <c r="P450" s="8">
        <f>VLOOKUP(F450,'SC Data'!F:K,6,FALSE)</f>
        <v>1</v>
      </c>
      <c r="Q450" s="41">
        <f t="shared" ref="Q450:Q513" si="49">IF(P450=0,1,0)</f>
        <v>0</v>
      </c>
      <c r="R450" s="41">
        <f>VLOOKUP(F450,'SC Data'!F:L,7,FALSE)</f>
        <v>1</v>
      </c>
      <c r="S450" s="41">
        <f t="shared" si="47"/>
        <v>0</v>
      </c>
      <c r="T450" s="35">
        <f>SUMIF(Activity!F:F,'Goodsin Data'!F:F,Activity!O:O)</f>
        <v>0.66490740740740739</v>
      </c>
      <c r="U450" s="41">
        <f>SUMIF('Short-Extra'!F:F,'Goodsin Data'!F:F,'Short-Extra'!N:N)</f>
        <v>1</v>
      </c>
      <c r="V450" s="41">
        <f>SUMIF('Short-Extra'!F:F,'Goodsin Data'!F:F,'Short-Extra'!O:O)</f>
        <v>0</v>
      </c>
    </row>
    <row r="451" spans="1:22" x14ac:dyDescent="0.25">
      <c r="A451" s="2">
        <f t="shared" ref="A451:A489" si="50">YEAR(E451)</f>
        <v>2018</v>
      </c>
      <c r="B451" s="2" t="str">
        <f t="shared" ref="B451:B489" si="51">TEXT(E451,"MMM")</f>
        <v>Nov</v>
      </c>
      <c r="C451" s="2">
        <f t="shared" ref="C451:C489" si="52">WEEKNUM(E451)</f>
        <v>48</v>
      </c>
      <c r="D451" s="2" t="str">
        <f t="shared" ref="D451:D489" si="53">TEXT(E451,"DDD")</f>
        <v>Fri</v>
      </c>
      <c r="E451" s="34">
        <v>43434</v>
      </c>
      <c r="F451" s="30">
        <v>49080</v>
      </c>
      <c r="G451" s="2" t="s">
        <v>745</v>
      </c>
      <c r="H451" s="30" t="s">
        <v>746</v>
      </c>
      <c r="I451" s="2">
        <v>3</v>
      </c>
      <c r="J451" s="30">
        <v>3</v>
      </c>
      <c r="K451" s="2">
        <v>3</v>
      </c>
      <c r="L451" s="30">
        <v>5616</v>
      </c>
      <c r="M451" s="2">
        <v>4</v>
      </c>
      <c r="N451" s="14">
        <v>0.10425925925925926</v>
      </c>
      <c r="O451" s="2">
        <f t="shared" si="48"/>
        <v>2.5022222222222221</v>
      </c>
      <c r="P451" s="8">
        <f>VLOOKUP(F451,'SC Data'!F:K,6,FALSE)</f>
        <v>1</v>
      </c>
      <c r="Q451" s="41">
        <f t="shared" si="49"/>
        <v>0</v>
      </c>
      <c r="R451" s="41">
        <f>VLOOKUP(F451,'SC Data'!F:L,7,FALSE)</f>
        <v>1</v>
      </c>
      <c r="S451" s="41">
        <f t="shared" ref="S451:S514" si="54">IF(R451=0,1,0)</f>
        <v>0</v>
      </c>
      <c r="T451" s="35">
        <f>SUMIF(Activity!F:F,'Goodsin Data'!F:F,Activity!O:O)</f>
        <v>0.10425925925925925</v>
      </c>
      <c r="U451" s="41">
        <f>SUMIF('Short-Extra'!F:F,'Goodsin Data'!F:F,'Short-Extra'!N:N)</f>
        <v>0</v>
      </c>
      <c r="V451" s="41">
        <f>SUMIF('Short-Extra'!F:F,'Goodsin Data'!F:F,'Short-Extra'!O:O)</f>
        <v>0</v>
      </c>
    </row>
    <row r="452" spans="1:22" x14ac:dyDescent="0.25">
      <c r="A452" s="2">
        <f t="shared" si="50"/>
        <v>2018</v>
      </c>
      <c r="B452" s="2" t="str">
        <f t="shared" si="51"/>
        <v>Nov</v>
      </c>
      <c r="C452" s="2">
        <f t="shared" si="52"/>
        <v>48</v>
      </c>
      <c r="D452" s="2" t="str">
        <f t="shared" si="53"/>
        <v>Fri</v>
      </c>
      <c r="E452" s="34">
        <v>43434</v>
      </c>
      <c r="F452" s="30">
        <v>47693</v>
      </c>
      <c r="G452" s="2" t="s">
        <v>484</v>
      </c>
      <c r="H452" s="30" t="s">
        <v>747</v>
      </c>
      <c r="I452" s="2">
        <v>1</v>
      </c>
      <c r="J452" s="30">
        <v>2</v>
      </c>
      <c r="K452" s="2">
        <v>1</v>
      </c>
      <c r="L452" s="30">
        <v>50</v>
      </c>
      <c r="M452" s="2">
        <v>3</v>
      </c>
      <c r="N452" s="14">
        <v>4.1597222222222223E-2</v>
      </c>
      <c r="O452" s="2">
        <f t="shared" ref="O452:O515" si="55">N452*24</f>
        <v>0.99833333333333329</v>
      </c>
      <c r="P452" s="8">
        <f>VLOOKUP(F452,'SC Data'!F:K,6,FALSE)</f>
        <v>1</v>
      </c>
      <c r="Q452" s="41">
        <f t="shared" si="49"/>
        <v>0</v>
      </c>
      <c r="R452" s="41">
        <f>VLOOKUP(F452,'SC Data'!F:L,7,FALSE)</f>
        <v>1</v>
      </c>
      <c r="S452" s="41">
        <f t="shared" si="54"/>
        <v>0</v>
      </c>
      <c r="T452" s="35">
        <f>SUMIF(Activity!F:F,'Goodsin Data'!F:F,Activity!O:O)</f>
        <v>4.1597222222222223E-2</v>
      </c>
      <c r="U452" s="41">
        <f>SUMIF('Short-Extra'!F:F,'Goodsin Data'!F:F,'Short-Extra'!N:N)</f>
        <v>0</v>
      </c>
      <c r="V452" s="41">
        <f>SUMIF('Short-Extra'!F:F,'Goodsin Data'!F:F,'Short-Extra'!O:O)</f>
        <v>0</v>
      </c>
    </row>
    <row r="453" spans="1:22" x14ac:dyDescent="0.25">
      <c r="A453" s="2">
        <f t="shared" si="50"/>
        <v>2018</v>
      </c>
      <c r="B453" s="2" t="str">
        <f t="shared" si="51"/>
        <v>Nov</v>
      </c>
      <c r="C453" s="2">
        <f t="shared" si="52"/>
        <v>48</v>
      </c>
      <c r="D453" s="2" t="str">
        <f t="shared" si="53"/>
        <v>Fri</v>
      </c>
      <c r="E453" s="34">
        <v>43434</v>
      </c>
      <c r="F453" s="30">
        <v>50599</v>
      </c>
      <c r="G453" s="2" t="s">
        <v>748</v>
      </c>
      <c r="H453" s="30" t="s">
        <v>749</v>
      </c>
      <c r="I453" s="2">
        <v>1</v>
      </c>
      <c r="J453" s="30">
        <v>1</v>
      </c>
      <c r="K453" s="2">
        <v>4</v>
      </c>
      <c r="L453" s="30">
        <v>94</v>
      </c>
      <c r="M453" s="2">
        <v>3</v>
      </c>
      <c r="N453" s="14">
        <v>4.3773148148148144E-2</v>
      </c>
      <c r="O453" s="2">
        <f t="shared" si="55"/>
        <v>1.0505555555555555</v>
      </c>
      <c r="P453" s="8">
        <f>VLOOKUP(F453,'SC Data'!F:K,6,FALSE)</f>
        <v>1</v>
      </c>
      <c r="Q453" s="41">
        <f t="shared" si="49"/>
        <v>0</v>
      </c>
      <c r="R453" s="41">
        <f>VLOOKUP(F453,'SC Data'!F:L,7,FALSE)</f>
        <v>1</v>
      </c>
      <c r="S453" s="41">
        <f t="shared" si="54"/>
        <v>0</v>
      </c>
      <c r="T453" s="35">
        <f>SUMIF(Activity!F:F,'Goodsin Data'!F:F,Activity!O:O)</f>
        <v>4.3773148148148151E-2</v>
      </c>
      <c r="U453" s="41">
        <f>SUMIF('Short-Extra'!F:F,'Goodsin Data'!F:F,'Short-Extra'!N:N)</f>
        <v>0</v>
      </c>
      <c r="V453" s="41">
        <f>SUMIF('Short-Extra'!F:F,'Goodsin Data'!F:F,'Short-Extra'!O:O)</f>
        <v>0</v>
      </c>
    </row>
    <row r="454" spans="1:22" x14ac:dyDescent="0.25">
      <c r="A454" s="2">
        <f t="shared" si="50"/>
        <v>2018</v>
      </c>
      <c r="B454" s="2" t="str">
        <f t="shared" si="51"/>
        <v>Nov</v>
      </c>
      <c r="C454" s="2">
        <f t="shared" si="52"/>
        <v>48</v>
      </c>
      <c r="D454" s="2" t="str">
        <f t="shared" si="53"/>
        <v>Fri</v>
      </c>
      <c r="E454" s="34">
        <v>43434</v>
      </c>
      <c r="F454" s="30">
        <v>49260</v>
      </c>
      <c r="G454" s="2" t="s">
        <v>750</v>
      </c>
      <c r="H454" s="30" t="s">
        <v>751</v>
      </c>
      <c r="I454" s="2">
        <v>2</v>
      </c>
      <c r="J454" s="30">
        <v>2</v>
      </c>
      <c r="K454" s="2">
        <v>7</v>
      </c>
      <c r="L454" s="30">
        <v>200</v>
      </c>
      <c r="M454" s="2">
        <v>2</v>
      </c>
      <c r="N454" s="14">
        <v>0.10241898148148149</v>
      </c>
      <c r="O454" s="2">
        <f t="shared" si="55"/>
        <v>2.4580555555555557</v>
      </c>
      <c r="P454" s="8">
        <f>VLOOKUP(F454,'SC Data'!F:K,6,FALSE)</f>
        <v>1</v>
      </c>
      <c r="Q454" s="41">
        <f t="shared" si="49"/>
        <v>0</v>
      </c>
      <c r="R454" s="41">
        <f>VLOOKUP(F454,'SC Data'!F:L,7,FALSE)</f>
        <v>1</v>
      </c>
      <c r="S454" s="41">
        <f t="shared" si="54"/>
        <v>0</v>
      </c>
      <c r="T454" s="35">
        <f>SUMIF(Activity!F:F,'Goodsin Data'!F:F,Activity!O:O)</f>
        <v>0.10241898148148149</v>
      </c>
      <c r="U454" s="41">
        <f>SUMIF('Short-Extra'!F:F,'Goodsin Data'!F:F,'Short-Extra'!N:N)</f>
        <v>1</v>
      </c>
      <c r="V454" s="41">
        <f>SUMIF('Short-Extra'!F:F,'Goodsin Data'!F:F,'Short-Extra'!O:O)</f>
        <v>0</v>
      </c>
    </row>
    <row r="455" spans="1:22" x14ac:dyDescent="0.25">
      <c r="A455" s="2">
        <f t="shared" si="50"/>
        <v>2018</v>
      </c>
      <c r="B455" s="2" t="str">
        <f t="shared" si="51"/>
        <v>Nov</v>
      </c>
      <c r="C455" s="2">
        <f t="shared" si="52"/>
        <v>48</v>
      </c>
      <c r="D455" s="2" t="str">
        <f t="shared" si="53"/>
        <v>Fri</v>
      </c>
      <c r="E455" s="34">
        <v>43434</v>
      </c>
      <c r="F455" s="30">
        <v>47695</v>
      </c>
      <c r="G455" s="2" t="s">
        <v>752</v>
      </c>
      <c r="H455" s="30" t="s">
        <v>753</v>
      </c>
      <c r="I455" s="2">
        <v>1</v>
      </c>
      <c r="J455" s="30">
        <v>1</v>
      </c>
      <c r="K455" s="2">
        <v>12</v>
      </c>
      <c r="L455" s="30">
        <v>262</v>
      </c>
      <c r="M455" s="2">
        <v>2</v>
      </c>
      <c r="N455" s="14">
        <v>4.3761574074074078E-2</v>
      </c>
      <c r="O455" s="2">
        <f t="shared" si="55"/>
        <v>1.0502777777777779</v>
      </c>
      <c r="P455" s="8">
        <f>VLOOKUP(F455,'SC Data'!F:K,6,FALSE)</f>
        <v>1</v>
      </c>
      <c r="Q455" s="41">
        <f t="shared" si="49"/>
        <v>0</v>
      </c>
      <c r="R455" s="41">
        <f>VLOOKUP(F455,'SC Data'!F:L,7,FALSE)</f>
        <v>1</v>
      </c>
      <c r="S455" s="41">
        <f t="shared" si="54"/>
        <v>0</v>
      </c>
      <c r="T455" s="35">
        <f>SUMIF(Activity!F:F,'Goodsin Data'!F:F,Activity!O:O)</f>
        <v>4.3761574074074078E-2</v>
      </c>
      <c r="U455" s="41">
        <f>SUMIF('Short-Extra'!F:F,'Goodsin Data'!F:F,'Short-Extra'!N:N)</f>
        <v>2</v>
      </c>
      <c r="V455" s="41">
        <f>SUMIF('Short-Extra'!F:F,'Goodsin Data'!F:F,'Short-Extra'!O:O)</f>
        <v>0</v>
      </c>
    </row>
    <row r="456" spans="1:22" x14ac:dyDescent="0.25">
      <c r="A456" s="2">
        <f t="shared" si="50"/>
        <v>2018</v>
      </c>
      <c r="B456" s="2" t="str">
        <f t="shared" si="51"/>
        <v>Nov</v>
      </c>
      <c r="C456" s="2">
        <f t="shared" si="52"/>
        <v>48</v>
      </c>
      <c r="D456" s="2" t="str">
        <f t="shared" si="53"/>
        <v>Fri</v>
      </c>
      <c r="E456" s="34">
        <v>43434</v>
      </c>
      <c r="F456" s="30">
        <v>50618</v>
      </c>
      <c r="G456" s="2" t="s">
        <v>750</v>
      </c>
      <c r="H456" s="30" t="s">
        <v>754</v>
      </c>
      <c r="I456" s="2">
        <v>1</v>
      </c>
      <c r="J456" s="30">
        <v>2</v>
      </c>
      <c r="K456" s="2">
        <v>2</v>
      </c>
      <c r="L456" s="30">
        <v>64</v>
      </c>
      <c r="M456" s="2">
        <v>2</v>
      </c>
      <c r="N456" s="14">
        <v>8.7534722222222208E-2</v>
      </c>
      <c r="O456" s="2">
        <f t="shared" si="55"/>
        <v>2.1008333333333331</v>
      </c>
      <c r="P456" s="8">
        <f>VLOOKUP(F456,'SC Data'!F:K,6,FALSE)</f>
        <v>1</v>
      </c>
      <c r="Q456" s="41">
        <f t="shared" si="49"/>
        <v>0</v>
      </c>
      <c r="R456" s="41">
        <f>VLOOKUP(F456,'SC Data'!F:L,7,FALSE)</f>
        <v>1</v>
      </c>
      <c r="S456" s="41">
        <f t="shared" si="54"/>
        <v>0</v>
      </c>
      <c r="T456" s="35">
        <f>SUMIF(Activity!F:F,'Goodsin Data'!F:F,Activity!O:O)</f>
        <v>8.7534722222222222E-2</v>
      </c>
      <c r="U456" s="41">
        <f>SUMIF('Short-Extra'!F:F,'Goodsin Data'!F:F,'Short-Extra'!N:N)</f>
        <v>0</v>
      </c>
      <c r="V456" s="41">
        <f>SUMIF('Short-Extra'!F:F,'Goodsin Data'!F:F,'Short-Extra'!O:O)</f>
        <v>0</v>
      </c>
    </row>
    <row r="457" spans="1:22" x14ac:dyDescent="0.25">
      <c r="A457" s="2">
        <f t="shared" si="50"/>
        <v>2018</v>
      </c>
      <c r="B457" s="2" t="str">
        <f t="shared" si="51"/>
        <v>Nov</v>
      </c>
      <c r="C457" s="2">
        <f t="shared" si="52"/>
        <v>48</v>
      </c>
      <c r="D457" s="2" t="str">
        <f t="shared" si="53"/>
        <v>Fri</v>
      </c>
      <c r="E457" s="34">
        <v>43434</v>
      </c>
      <c r="F457" s="30" t="s">
        <v>755</v>
      </c>
      <c r="G457" s="2" t="s">
        <v>756</v>
      </c>
      <c r="H457" s="30" t="s">
        <v>757</v>
      </c>
      <c r="I457" s="2">
        <v>25</v>
      </c>
      <c r="J457" s="30">
        <v>28</v>
      </c>
      <c r="K457" s="2">
        <v>33</v>
      </c>
      <c r="L457" s="30">
        <v>3365</v>
      </c>
      <c r="M457" s="2">
        <v>4</v>
      </c>
      <c r="N457" s="14">
        <v>0.30584490740740738</v>
      </c>
      <c r="O457" s="2">
        <f t="shared" si="55"/>
        <v>7.3402777777777768</v>
      </c>
      <c r="P457" s="8">
        <f>VLOOKUP(F457,'SC Data'!F:K,6,FALSE)</f>
        <v>1</v>
      </c>
      <c r="Q457" s="41">
        <f t="shared" si="49"/>
        <v>0</v>
      </c>
      <c r="R457" s="41">
        <f>VLOOKUP(F457,'SC Data'!F:L,7,FALSE)</f>
        <v>1</v>
      </c>
      <c r="S457" s="41">
        <f t="shared" si="54"/>
        <v>0</v>
      </c>
      <c r="T457" s="35">
        <f>SUMIF(Activity!F:F,'Goodsin Data'!F:F,Activity!O:O)</f>
        <v>0.30584490740740738</v>
      </c>
      <c r="U457" s="41">
        <f>SUMIF('Short-Extra'!F:F,'Goodsin Data'!F:F,'Short-Extra'!N:N)</f>
        <v>0</v>
      </c>
      <c r="V457" s="41">
        <f>SUMIF('Short-Extra'!F:F,'Goodsin Data'!F:F,'Short-Extra'!O:O)</f>
        <v>0</v>
      </c>
    </row>
    <row r="458" spans="1:22" x14ac:dyDescent="0.25">
      <c r="A458" s="2">
        <f t="shared" si="50"/>
        <v>2018</v>
      </c>
      <c r="B458" s="2" t="str">
        <f t="shared" si="51"/>
        <v>Nov</v>
      </c>
      <c r="C458" s="2">
        <f t="shared" si="52"/>
        <v>48</v>
      </c>
      <c r="D458" s="2" t="str">
        <f t="shared" si="53"/>
        <v>Fri</v>
      </c>
      <c r="E458" s="34">
        <v>43434</v>
      </c>
      <c r="F458" s="30" t="s">
        <v>758</v>
      </c>
      <c r="G458" s="2" t="s">
        <v>759</v>
      </c>
      <c r="H458" s="30" t="s">
        <v>760</v>
      </c>
      <c r="I458" s="2">
        <v>4</v>
      </c>
      <c r="J458" s="30">
        <v>0</v>
      </c>
      <c r="K458" s="2">
        <v>1</v>
      </c>
      <c r="L458" s="30">
        <v>1000</v>
      </c>
      <c r="M458" s="2">
        <v>1</v>
      </c>
      <c r="N458" s="14">
        <v>1.461712962962963</v>
      </c>
      <c r="O458" s="2">
        <f t="shared" si="55"/>
        <v>35.081111111111113</v>
      </c>
      <c r="P458" s="8">
        <f>VLOOKUP(F458,'SC Data'!F:K,6,FALSE)</f>
        <v>1</v>
      </c>
      <c r="Q458" s="41">
        <f t="shared" si="49"/>
        <v>0</v>
      </c>
      <c r="R458" s="41">
        <f>VLOOKUP(F458,'SC Data'!F:L,7,FALSE)</f>
        <v>1</v>
      </c>
      <c r="S458" s="41">
        <f t="shared" si="54"/>
        <v>0</v>
      </c>
      <c r="T458" s="35">
        <f>SUMIF(Activity!F:F,'Goodsin Data'!F:F,Activity!O:O)</f>
        <v>1.461712962962963</v>
      </c>
      <c r="U458" s="41">
        <f>SUMIF('Short-Extra'!F:F,'Goodsin Data'!F:F,'Short-Extra'!N:N)</f>
        <v>0</v>
      </c>
      <c r="V458" s="41">
        <f>SUMIF('Short-Extra'!F:F,'Goodsin Data'!F:F,'Short-Extra'!O:O)</f>
        <v>0</v>
      </c>
    </row>
    <row r="459" spans="1:22" x14ac:dyDescent="0.25">
      <c r="A459" s="2">
        <f t="shared" si="50"/>
        <v>2018</v>
      </c>
      <c r="B459" s="2" t="str">
        <f t="shared" si="51"/>
        <v>Nov</v>
      </c>
      <c r="C459" s="2">
        <f t="shared" si="52"/>
        <v>48</v>
      </c>
      <c r="D459" s="2" t="str">
        <f t="shared" si="53"/>
        <v>Fri</v>
      </c>
      <c r="E459" s="34">
        <v>43434</v>
      </c>
      <c r="F459" s="30">
        <v>47702</v>
      </c>
      <c r="G459" s="2" t="s">
        <v>659</v>
      </c>
      <c r="H459" s="30" t="s">
        <v>761</v>
      </c>
      <c r="I459" s="2">
        <v>2</v>
      </c>
      <c r="J459" s="30">
        <v>1</v>
      </c>
      <c r="K459" s="2">
        <v>4</v>
      </c>
      <c r="L459" s="30">
        <v>342</v>
      </c>
      <c r="M459" s="2">
        <v>1</v>
      </c>
      <c r="N459" s="14">
        <v>1.1979166666666666E-2</v>
      </c>
      <c r="O459" s="2">
        <f t="shared" si="55"/>
        <v>0.28749999999999998</v>
      </c>
      <c r="P459" s="8">
        <f>VLOOKUP(F459,'SC Data'!F:K,6,FALSE)</f>
        <v>1</v>
      </c>
      <c r="Q459" s="41">
        <f t="shared" si="49"/>
        <v>0</v>
      </c>
      <c r="R459" s="41">
        <f>VLOOKUP(F459,'SC Data'!F:L,7,FALSE)</f>
        <v>1</v>
      </c>
      <c r="S459" s="41">
        <f t="shared" si="54"/>
        <v>0</v>
      </c>
      <c r="T459" s="35">
        <f>SUMIF(Activity!F:F,'Goodsin Data'!F:F,Activity!O:O)</f>
        <v>1.1979166666666666E-2</v>
      </c>
      <c r="U459" s="41">
        <f>SUMIF('Short-Extra'!F:F,'Goodsin Data'!F:F,'Short-Extra'!N:N)</f>
        <v>0</v>
      </c>
      <c r="V459" s="41">
        <f>SUMIF('Short-Extra'!F:F,'Goodsin Data'!F:F,'Short-Extra'!O:O)</f>
        <v>0</v>
      </c>
    </row>
    <row r="460" spans="1:22" x14ac:dyDescent="0.25">
      <c r="A460" s="2">
        <f t="shared" si="50"/>
        <v>2018</v>
      </c>
      <c r="B460" s="2" t="str">
        <f t="shared" si="51"/>
        <v>Nov</v>
      </c>
      <c r="C460" s="2">
        <f t="shared" si="52"/>
        <v>48</v>
      </c>
      <c r="D460" s="2" t="str">
        <f t="shared" si="53"/>
        <v>Fri</v>
      </c>
      <c r="E460" s="34">
        <v>43434</v>
      </c>
      <c r="F460" s="30" t="s">
        <v>762</v>
      </c>
      <c r="G460" s="2" t="s">
        <v>303</v>
      </c>
      <c r="H460" s="30" t="s">
        <v>763</v>
      </c>
      <c r="I460" s="2">
        <v>1</v>
      </c>
      <c r="J460" s="30">
        <v>0</v>
      </c>
      <c r="K460" s="2">
        <v>3</v>
      </c>
      <c r="L460" s="30">
        <v>267</v>
      </c>
      <c r="M460" s="2">
        <v>1</v>
      </c>
      <c r="N460" s="14">
        <v>2.0162037037037037E-2</v>
      </c>
      <c r="O460" s="2">
        <f t="shared" si="55"/>
        <v>0.48388888888888892</v>
      </c>
      <c r="P460" s="8">
        <f>VLOOKUP(F460,'SC Data'!F:K,6,FALSE)</f>
        <v>1</v>
      </c>
      <c r="Q460" s="41">
        <f t="shared" si="49"/>
        <v>0</v>
      </c>
      <c r="R460" s="41">
        <f>VLOOKUP(F460,'SC Data'!F:L,7,FALSE)</f>
        <v>1</v>
      </c>
      <c r="S460" s="41">
        <f t="shared" si="54"/>
        <v>0</v>
      </c>
      <c r="T460" s="35">
        <f>SUMIF(Activity!F:F,'Goodsin Data'!F:F,Activity!O:O)</f>
        <v>2.0162037037037037E-2</v>
      </c>
      <c r="U460" s="41">
        <f>SUMIF('Short-Extra'!F:F,'Goodsin Data'!F:F,'Short-Extra'!N:N)</f>
        <v>0</v>
      </c>
      <c r="V460" s="41">
        <f>SUMIF('Short-Extra'!F:F,'Goodsin Data'!F:F,'Short-Extra'!O:O)</f>
        <v>0</v>
      </c>
    </row>
    <row r="461" spans="1:22" x14ac:dyDescent="0.25">
      <c r="A461" s="2">
        <f t="shared" si="50"/>
        <v>2018</v>
      </c>
      <c r="B461" s="2" t="str">
        <f t="shared" si="51"/>
        <v>Nov</v>
      </c>
      <c r="C461" s="2">
        <f t="shared" si="52"/>
        <v>48</v>
      </c>
      <c r="D461" s="2" t="str">
        <f t="shared" si="53"/>
        <v>Fri</v>
      </c>
      <c r="E461" s="34">
        <v>43434</v>
      </c>
      <c r="F461" s="30" t="s">
        <v>764</v>
      </c>
      <c r="G461" s="2" t="s">
        <v>765</v>
      </c>
      <c r="H461" s="30" t="s">
        <v>766</v>
      </c>
      <c r="I461" s="2">
        <v>1</v>
      </c>
      <c r="J461" s="30">
        <v>0</v>
      </c>
      <c r="K461" s="2">
        <v>10</v>
      </c>
      <c r="L461" s="30">
        <v>72</v>
      </c>
      <c r="M461" s="2">
        <v>1</v>
      </c>
      <c r="N461" s="14">
        <v>3.0729166666666669E-2</v>
      </c>
      <c r="O461" s="2">
        <f t="shared" si="55"/>
        <v>0.73750000000000004</v>
      </c>
      <c r="P461" s="8">
        <f>VLOOKUP(F461,'SC Data'!F:K,6,FALSE)</f>
        <v>1</v>
      </c>
      <c r="Q461" s="41">
        <f t="shared" si="49"/>
        <v>0</v>
      </c>
      <c r="R461" s="41">
        <f>VLOOKUP(F461,'SC Data'!F:L,7,FALSE)</f>
        <v>1</v>
      </c>
      <c r="S461" s="41">
        <f t="shared" si="54"/>
        <v>0</v>
      </c>
      <c r="T461" s="35">
        <f>SUMIF(Activity!F:F,'Goodsin Data'!F:F,Activity!O:O)</f>
        <v>3.0729166666666669E-2</v>
      </c>
      <c r="U461" s="41">
        <f>SUMIF('Short-Extra'!F:F,'Goodsin Data'!F:F,'Short-Extra'!N:N)</f>
        <v>0</v>
      </c>
      <c r="V461" s="41">
        <f>SUMIF('Short-Extra'!F:F,'Goodsin Data'!F:F,'Short-Extra'!O:O)</f>
        <v>0</v>
      </c>
    </row>
    <row r="462" spans="1:22" x14ac:dyDescent="0.25">
      <c r="A462" s="2">
        <f t="shared" si="50"/>
        <v>2018</v>
      </c>
      <c r="B462" s="2" t="str">
        <f t="shared" si="51"/>
        <v>Nov</v>
      </c>
      <c r="C462" s="2">
        <f t="shared" si="52"/>
        <v>48</v>
      </c>
      <c r="D462" s="2" t="str">
        <f t="shared" si="53"/>
        <v>Fri</v>
      </c>
      <c r="E462" s="34">
        <v>43434</v>
      </c>
      <c r="F462" s="30" t="s">
        <v>767</v>
      </c>
      <c r="G462" s="2" t="s">
        <v>768</v>
      </c>
      <c r="H462" s="30" t="s">
        <v>769</v>
      </c>
      <c r="I462" s="2">
        <v>62</v>
      </c>
      <c r="J462" s="30">
        <v>48</v>
      </c>
      <c r="K462" s="2">
        <v>87</v>
      </c>
      <c r="L462" s="30">
        <v>16078</v>
      </c>
      <c r="M462" s="2">
        <v>1</v>
      </c>
      <c r="N462" s="14">
        <v>2.3159722222222224E-2</v>
      </c>
      <c r="O462" s="2">
        <f t="shared" si="55"/>
        <v>0.5558333333333334</v>
      </c>
      <c r="P462" s="8">
        <f>VLOOKUP(F462,'SC Data'!F:K,6,FALSE)</f>
        <v>1</v>
      </c>
      <c r="Q462" s="41">
        <f t="shared" si="49"/>
        <v>0</v>
      </c>
      <c r="R462" s="41">
        <f>VLOOKUP(F462,'SC Data'!F:L,7,FALSE)</f>
        <v>1</v>
      </c>
      <c r="S462" s="41">
        <f t="shared" si="54"/>
        <v>0</v>
      </c>
      <c r="T462" s="35">
        <f>SUMIF(Activity!F:F,'Goodsin Data'!F:F,Activity!O:O)</f>
        <v>2.3159722222222224E-2</v>
      </c>
      <c r="U462" s="41">
        <f>SUMIF('Short-Extra'!F:F,'Goodsin Data'!F:F,'Short-Extra'!N:N)</f>
        <v>0</v>
      </c>
      <c r="V462" s="41">
        <f>SUMIF('Short-Extra'!F:F,'Goodsin Data'!F:F,'Short-Extra'!O:O)</f>
        <v>0</v>
      </c>
    </row>
    <row r="463" spans="1:22" x14ac:dyDescent="0.25">
      <c r="A463" s="2">
        <f t="shared" si="50"/>
        <v>2018</v>
      </c>
      <c r="B463" s="2" t="str">
        <f t="shared" si="51"/>
        <v>Nov</v>
      </c>
      <c r="C463" s="2">
        <f t="shared" si="52"/>
        <v>48</v>
      </c>
      <c r="D463" s="2" t="str">
        <f t="shared" si="53"/>
        <v>Fri</v>
      </c>
      <c r="E463" s="34">
        <v>43434</v>
      </c>
      <c r="F463" s="30" t="s">
        <v>770</v>
      </c>
      <c r="G463" s="2" t="s">
        <v>771</v>
      </c>
      <c r="H463" s="30" t="s">
        <v>772</v>
      </c>
      <c r="I463" s="2">
        <v>25</v>
      </c>
      <c r="J463" s="30">
        <v>26</v>
      </c>
      <c r="K463" s="2">
        <v>28</v>
      </c>
      <c r="L463" s="30">
        <v>7048</v>
      </c>
      <c r="M463" s="2">
        <v>1</v>
      </c>
      <c r="N463" s="14">
        <v>2.836805555555556E-2</v>
      </c>
      <c r="O463" s="2">
        <f t="shared" si="55"/>
        <v>0.6808333333333334</v>
      </c>
      <c r="P463" s="8">
        <f>VLOOKUP(F463,'SC Data'!F:K,6,FALSE)</f>
        <v>1</v>
      </c>
      <c r="Q463" s="41">
        <f t="shared" si="49"/>
        <v>0</v>
      </c>
      <c r="R463" s="41">
        <f>VLOOKUP(F463,'SC Data'!F:L,7,FALSE)</f>
        <v>0</v>
      </c>
      <c r="S463" s="41">
        <f t="shared" si="54"/>
        <v>1</v>
      </c>
      <c r="T463" s="35">
        <f>SUMIF(Activity!F:F,'Goodsin Data'!F:F,Activity!O:O)</f>
        <v>2.836805555555556E-2</v>
      </c>
      <c r="U463" s="41">
        <f>SUMIF('Short-Extra'!F:F,'Goodsin Data'!F:F,'Short-Extra'!N:N)</f>
        <v>0</v>
      </c>
      <c r="V463" s="41">
        <f>SUMIF('Short-Extra'!F:F,'Goodsin Data'!F:F,'Short-Extra'!O:O)</f>
        <v>0</v>
      </c>
    </row>
    <row r="464" spans="1:22" x14ac:dyDescent="0.25">
      <c r="A464" s="2">
        <f t="shared" si="50"/>
        <v>2018</v>
      </c>
      <c r="B464" s="2" t="str">
        <f t="shared" si="51"/>
        <v>Nov</v>
      </c>
      <c r="C464" s="2">
        <f t="shared" si="52"/>
        <v>48</v>
      </c>
      <c r="D464" s="2" t="str">
        <f t="shared" si="53"/>
        <v>Fri</v>
      </c>
      <c r="E464" s="34">
        <v>43434</v>
      </c>
      <c r="F464" s="30">
        <v>48201</v>
      </c>
      <c r="G464" s="2" t="s">
        <v>197</v>
      </c>
      <c r="H464" s="30" t="s">
        <v>773</v>
      </c>
      <c r="I464" s="2">
        <v>6</v>
      </c>
      <c r="J464" s="30">
        <v>1</v>
      </c>
      <c r="K464" s="2">
        <v>19</v>
      </c>
      <c r="L464" s="30">
        <v>563</v>
      </c>
      <c r="M464" s="2">
        <v>5</v>
      </c>
      <c r="N464" s="14">
        <v>0.15136574074074075</v>
      </c>
      <c r="O464" s="2">
        <f t="shared" si="55"/>
        <v>3.6327777777777781</v>
      </c>
      <c r="P464" s="8">
        <f>VLOOKUP(F464,'SC Data'!F:K,6,FALSE)</f>
        <v>1</v>
      </c>
      <c r="Q464" s="41">
        <f t="shared" si="49"/>
        <v>0</v>
      </c>
      <c r="R464" s="41">
        <f>VLOOKUP(F464,'SC Data'!F:L,7,FALSE)</f>
        <v>1</v>
      </c>
      <c r="S464" s="41">
        <f t="shared" si="54"/>
        <v>0</v>
      </c>
      <c r="T464" s="35">
        <f>SUMIF(Activity!F:F,'Goodsin Data'!F:F,Activity!O:O)</f>
        <v>0.15136574074074075</v>
      </c>
      <c r="U464" s="41">
        <f>SUMIF('Short-Extra'!F:F,'Goodsin Data'!F:F,'Short-Extra'!N:N)</f>
        <v>0</v>
      </c>
      <c r="V464" s="41">
        <f>SUMIF('Short-Extra'!F:F,'Goodsin Data'!F:F,'Short-Extra'!O:O)</f>
        <v>0</v>
      </c>
    </row>
    <row r="465" spans="1:22" x14ac:dyDescent="0.25">
      <c r="A465" s="2">
        <f t="shared" si="50"/>
        <v>2018</v>
      </c>
      <c r="B465" s="2" t="str">
        <f t="shared" si="51"/>
        <v>Nov</v>
      </c>
      <c r="C465" s="2">
        <f t="shared" si="52"/>
        <v>48</v>
      </c>
      <c r="D465" s="2" t="str">
        <f t="shared" si="53"/>
        <v>Fri</v>
      </c>
      <c r="E465" s="34">
        <v>43434</v>
      </c>
      <c r="F465" s="30" t="s">
        <v>774</v>
      </c>
      <c r="G465" s="2" t="s">
        <v>775</v>
      </c>
      <c r="H465" s="30" t="s">
        <v>776</v>
      </c>
      <c r="I465" s="2">
        <v>3</v>
      </c>
      <c r="J465" s="30">
        <v>0</v>
      </c>
      <c r="K465" s="2">
        <v>14</v>
      </c>
      <c r="L465" s="30">
        <v>495</v>
      </c>
      <c r="M465" s="2">
        <v>1</v>
      </c>
      <c r="N465" s="14">
        <v>1.5487384259259258</v>
      </c>
      <c r="O465" s="2">
        <f t="shared" si="55"/>
        <v>37.169722222222219</v>
      </c>
      <c r="P465" s="8">
        <f>VLOOKUP(F465,'SC Data'!F:K,6,FALSE)</f>
        <v>1</v>
      </c>
      <c r="Q465" s="41">
        <f t="shared" si="49"/>
        <v>0</v>
      </c>
      <c r="R465" s="41">
        <f>VLOOKUP(F465,'SC Data'!F:L,7,FALSE)</f>
        <v>1</v>
      </c>
      <c r="S465" s="41">
        <f t="shared" si="54"/>
        <v>0</v>
      </c>
      <c r="T465" s="35">
        <f>SUMIF(Activity!F:F,'Goodsin Data'!F:F,Activity!O:O)</f>
        <v>1.5487384259259258</v>
      </c>
      <c r="U465" s="41">
        <f>SUMIF('Short-Extra'!F:F,'Goodsin Data'!F:F,'Short-Extra'!N:N)</f>
        <v>7</v>
      </c>
      <c r="V465" s="41">
        <f>SUMIF('Short-Extra'!F:F,'Goodsin Data'!F:F,'Short-Extra'!O:O)</f>
        <v>0</v>
      </c>
    </row>
    <row r="466" spans="1:22" x14ac:dyDescent="0.25">
      <c r="A466" s="2">
        <f t="shared" si="50"/>
        <v>2018</v>
      </c>
      <c r="B466" s="2" t="str">
        <f t="shared" si="51"/>
        <v>Nov</v>
      </c>
      <c r="C466" s="2">
        <f t="shared" si="52"/>
        <v>48</v>
      </c>
      <c r="D466" s="2" t="str">
        <f t="shared" si="53"/>
        <v>Fri</v>
      </c>
      <c r="E466" s="34">
        <v>43434</v>
      </c>
      <c r="F466" s="30" t="s">
        <v>777</v>
      </c>
      <c r="G466" s="2" t="s">
        <v>778</v>
      </c>
      <c r="H466" s="30" t="s">
        <v>779</v>
      </c>
      <c r="I466" s="2">
        <v>29</v>
      </c>
      <c r="J466" s="30">
        <v>29</v>
      </c>
      <c r="K466" s="2">
        <v>33</v>
      </c>
      <c r="L466" s="30">
        <v>3035</v>
      </c>
      <c r="M466" s="2">
        <v>8</v>
      </c>
      <c r="N466" s="14">
        <v>0.31526620370370367</v>
      </c>
      <c r="O466" s="2">
        <f t="shared" si="55"/>
        <v>7.5663888888888877</v>
      </c>
      <c r="P466" s="8">
        <f>VLOOKUP(F466,'SC Data'!F:K,6,FALSE)</f>
        <v>1</v>
      </c>
      <c r="Q466" s="41">
        <f t="shared" si="49"/>
        <v>0</v>
      </c>
      <c r="R466" s="41">
        <f>VLOOKUP(F466,'SC Data'!F:L,7,FALSE)</f>
        <v>1</v>
      </c>
      <c r="S466" s="41">
        <f t="shared" si="54"/>
        <v>0</v>
      </c>
      <c r="T466" s="35">
        <f>SUMIF(Activity!F:F,'Goodsin Data'!F:F,Activity!O:O)</f>
        <v>0.31526620370370373</v>
      </c>
      <c r="U466" s="41">
        <f>SUMIF('Short-Extra'!F:F,'Goodsin Data'!F:F,'Short-Extra'!N:N)</f>
        <v>0</v>
      </c>
      <c r="V466" s="41">
        <f>SUMIF('Short-Extra'!F:F,'Goodsin Data'!F:F,'Short-Extra'!O:O)</f>
        <v>0</v>
      </c>
    </row>
    <row r="467" spans="1:22" x14ac:dyDescent="0.25">
      <c r="A467" s="2">
        <f t="shared" si="50"/>
        <v>2018</v>
      </c>
      <c r="B467" s="2" t="str">
        <f t="shared" si="51"/>
        <v>Nov</v>
      </c>
      <c r="C467" s="2">
        <f t="shared" si="52"/>
        <v>48</v>
      </c>
      <c r="D467" s="2" t="str">
        <f t="shared" si="53"/>
        <v>Fri</v>
      </c>
      <c r="E467" s="34">
        <v>43434</v>
      </c>
      <c r="F467" s="30" t="s">
        <v>780</v>
      </c>
      <c r="G467" s="2" t="s">
        <v>781</v>
      </c>
      <c r="H467" s="30" t="s">
        <v>782</v>
      </c>
      <c r="I467" s="2">
        <v>9</v>
      </c>
      <c r="J467" s="30">
        <v>29</v>
      </c>
      <c r="K467" s="2">
        <v>3</v>
      </c>
      <c r="L467" s="30">
        <v>1874</v>
      </c>
      <c r="M467" s="2">
        <v>1</v>
      </c>
      <c r="N467" s="14">
        <v>2.1631944444444443E-2</v>
      </c>
      <c r="O467" s="2">
        <f t="shared" si="55"/>
        <v>0.51916666666666667</v>
      </c>
      <c r="P467" s="8">
        <f>VLOOKUP(F467,'SC Data'!F:K,6,FALSE)</f>
        <v>1</v>
      </c>
      <c r="Q467" s="41">
        <f t="shared" si="49"/>
        <v>0</v>
      </c>
      <c r="R467" s="41">
        <f>VLOOKUP(F467,'SC Data'!F:L,7,FALSE)</f>
        <v>1</v>
      </c>
      <c r="S467" s="41">
        <f t="shared" si="54"/>
        <v>0</v>
      </c>
      <c r="T467" s="35">
        <f>SUMIF(Activity!F:F,'Goodsin Data'!F:F,Activity!O:O)</f>
        <v>2.1631944444444443E-2</v>
      </c>
      <c r="U467" s="41">
        <f>SUMIF('Short-Extra'!F:F,'Goodsin Data'!F:F,'Short-Extra'!N:N)</f>
        <v>0</v>
      </c>
      <c r="V467" s="41">
        <f>SUMIF('Short-Extra'!F:F,'Goodsin Data'!F:F,'Short-Extra'!O:O)</f>
        <v>0</v>
      </c>
    </row>
    <row r="468" spans="1:22" x14ac:dyDescent="0.25">
      <c r="A468" s="2">
        <f t="shared" si="50"/>
        <v>2018</v>
      </c>
      <c r="B468" s="2" t="str">
        <f t="shared" si="51"/>
        <v>Nov</v>
      </c>
      <c r="C468" s="2">
        <f t="shared" si="52"/>
        <v>48</v>
      </c>
      <c r="D468" s="2" t="str">
        <f t="shared" si="53"/>
        <v>Fri</v>
      </c>
      <c r="E468" s="34">
        <v>43434</v>
      </c>
      <c r="F468" s="30" t="s">
        <v>783</v>
      </c>
      <c r="G468" s="2" t="s">
        <v>784</v>
      </c>
      <c r="H468" s="30" t="s">
        <v>785</v>
      </c>
      <c r="I468" s="2">
        <v>8</v>
      </c>
      <c r="J468" s="30">
        <v>29</v>
      </c>
      <c r="K468" s="2">
        <v>2</v>
      </c>
      <c r="L468" s="30">
        <v>1379</v>
      </c>
      <c r="M468" s="2">
        <v>2</v>
      </c>
      <c r="N468" s="14">
        <v>6.9965277777777779E-2</v>
      </c>
      <c r="O468" s="2">
        <f t="shared" si="55"/>
        <v>1.6791666666666667</v>
      </c>
      <c r="P468" s="8">
        <f>VLOOKUP(F468,'SC Data'!F:K,6,FALSE)</f>
        <v>1</v>
      </c>
      <c r="Q468" s="41">
        <f t="shared" si="49"/>
        <v>0</v>
      </c>
      <c r="R468" s="41">
        <f>VLOOKUP(F468,'SC Data'!F:L,7,FALSE)</f>
        <v>1</v>
      </c>
      <c r="S468" s="41">
        <f t="shared" si="54"/>
        <v>0</v>
      </c>
      <c r="T468" s="35">
        <f>SUMIF(Activity!F:F,'Goodsin Data'!F:F,Activity!O:O)</f>
        <v>6.9965277777777779E-2</v>
      </c>
      <c r="U468" s="41">
        <f>SUMIF('Short-Extra'!F:F,'Goodsin Data'!F:F,'Short-Extra'!N:N)</f>
        <v>0</v>
      </c>
      <c r="V468" s="41">
        <f>SUMIF('Short-Extra'!F:F,'Goodsin Data'!F:F,'Short-Extra'!O:O)</f>
        <v>0</v>
      </c>
    </row>
    <row r="469" spans="1:22" x14ac:dyDescent="0.25">
      <c r="A469" s="2">
        <f t="shared" si="50"/>
        <v>2018</v>
      </c>
      <c r="B469" s="2" t="str">
        <f t="shared" si="51"/>
        <v>Nov</v>
      </c>
      <c r="C469" s="2">
        <f t="shared" si="52"/>
        <v>48</v>
      </c>
      <c r="D469" s="2" t="str">
        <f t="shared" si="53"/>
        <v>Fri</v>
      </c>
      <c r="E469" s="34">
        <v>43434</v>
      </c>
      <c r="F469" s="30">
        <v>49285</v>
      </c>
      <c r="G469" s="2" t="s">
        <v>786</v>
      </c>
      <c r="H469" s="30" t="s">
        <v>787</v>
      </c>
      <c r="I469" s="2">
        <v>2</v>
      </c>
      <c r="J469" s="30">
        <v>0</v>
      </c>
      <c r="K469" s="2">
        <v>3</v>
      </c>
      <c r="L469" s="30">
        <v>485</v>
      </c>
      <c r="M469" s="2">
        <v>1</v>
      </c>
      <c r="N469" s="14">
        <v>5.541666666666667E-2</v>
      </c>
      <c r="O469" s="2">
        <f t="shared" si="55"/>
        <v>1.33</v>
      </c>
      <c r="P469" s="8">
        <f>VLOOKUP(F469,'SC Data'!F:K,6,FALSE)</f>
        <v>1</v>
      </c>
      <c r="Q469" s="41">
        <f t="shared" si="49"/>
        <v>0</v>
      </c>
      <c r="R469" s="41">
        <f>VLOOKUP(F469,'SC Data'!F:L,7,FALSE)</f>
        <v>1</v>
      </c>
      <c r="S469" s="41">
        <f t="shared" si="54"/>
        <v>0</v>
      </c>
      <c r="T469" s="35">
        <f>SUMIF(Activity!F:F,'Goodsin Data'!F:F,Activity!O:O)</f>
        <v>5.541666666666667E-2</v>
      </c>
      <c r="U469" s="41">
        <f>SUMIF('Short-Extra'!F:F,'Goodsin Data'!F:F,'Short-Extra'!N:N)</f>
        <v>0</v>
      </c>
      <c r="V469" s="41">
        <f>SUMIF('Short-Extra'!F:F,'Goodsin Data'!F:F,'Short-Extra'!O:O)</f>
        <v>0</v>
      </c>
    </row>
    <row r="470" spans="1:22" x14ac:dyDescent="0.25">
      <c r="A470" s="2">
        <f t="shared" si="50"/>
        <v>2018</v>
      </c>
      <c r="B470" s="2" t="str">
        <f t="shared" si="51"/>
        <v>Nov</v>
      </c>
      <c r="C470" s="2">
        <f t="shared" si="52"/>
        <v>48</v>
      </c>
      <c r="D470" s="2" t="str">
        <f t="shared" si="53"/>
        <v>Fri</v>
      </c>
      <c r="E470" s="34">
        <v>43434</v>
      </c>
      <c r="F470" s="30">
        <v>47677</v>
      </c>
      <c r="G470" s="2" t="s">
        <v>625</v>
      </c>
      <c r="H470" s="30" t="s">
        <v>1019</v>
      </c>
      <c r="I470" s="2">
        <v>59</v>
      </c>
      <c r="J470" s="30">
        <v>6</v>
      </c>
      <c r="K470" s="2">
        <v>333</v>
      </c>
      <c r="L470" s="30">
        <v>51239</v>
      </c>
      <c r="M470" s="2">
        <v>8</v>
      </c>
      <c r="N470" s="14">
        <v>1.6275925925925927</v>
      </c>
      <c r="O470" s="2">
        <f t="shared" si="55"/>
        <v>39.062222222222225</v>
      </c>
      <c r="P470" s="8">
        <f>VLOOKUP(F470,'SC Data'!F:K,6,FALSE)</f>
        <v>1</v>
      </c>
      <c r="Q470" s="41">
        <f t="shared" si="49"/>
        <v>0</v>
      </c>
      <c r="R470" s="41">
        <f>VLOOKUP(F470,'SC Data'!F:L,7,FALSE)</f>
        <v>1</v>
      </c>
      <c r="S470" s="41">
        <f t="shared" si="54"/>
        <v>0</v>
      </c>
      <c r="T470" s="35">
        <f>SUMIF(Activity!F:F,'Goodsin Data'!F:F,Activity!O:O)</f>
        <v>1.6275925925925927</v>
      </c>
      <c r="U470" s="41">
        <f>SUMIF('Short-Extra'!F:F,'Goodsin Data'!F:F,'Short-Extra'!N:N)</f>
        <v>0</v>
      </c>
      <c r="V470" s="41">
        <f>SUMIF('Short-Extra'!F:F,'Goodsin Data'!F:F,'Short-Extra'!O:O)</f>
        <v>0</v>
      </c>
    </row>
    <row r="471" spans="1:22" x14ac:dyDescent="0.25">
      <c r="A471" s="2">
        <f t="shared" si="50"/>
        <v>2018</v>
      </c>
      <c r="B471" s="2" t="str">
        <f t="shared" si="51"/>
        <v>Nov</v>
      </c>
      <c r="C471" s="2">
        <f t="shared" si="52"/>
        <v>48</v>
      </c>
      <c r="D471" s="2" t="str">
        <f t="shared" si="53"/>
        <v>Fri</v>
      </c>
      <c r="E471" s="34">
        <v>43434</v>
      </c>
      <c r="F471" s="30" t="s">
        <v>1010</v>
      </c>
      <c r="G471" s="2" t="s">
        <v>1011</v>
      </c>
      <c r="H471" s="30" t="s">
        <v>1012</v>
      </c>
      <c r="I471" s="2">
        <v>18</v>
      </c>
      <c r="J471" s="30">
        <v>0</v>
      </c>
      <c r="K471" s="2">
        <v>58</v>
      </c>
      <c r="L471" s="30">
        <v>3791</v>
      </c>
      <c r="M471" s="2">
        <v>2</v>
      </c>
      <c r="N471" s="14">
        <v>0.25363425925925925</v>
      </c>
      <c r="O471" s="2">
        <f t="shared" si="55"/>
        <v>6.0872222222222216</v>
      </c>
      <c r="P471" s="8">
        <f>VLOOKUP(F471,'SC Data'!F:K,6,FALSE)</f>
        <v>1</v>
      </c>
      <c r="Q471" s="41">
        <f t="shared" si="49"/>
        <v>0</v>
      </c>
      <c r="R471" s="41">
        <f>VLOOKUP(F471,'SC Data'!F:L,7,FALSE)</f>
        <v>1</v>
      </c>
      <c r="S471" s="41">
        <f t="shared" si="54"/>
        <v>0</v>
      </c>
      <c r="T471" s="35">
        <f>SUMIF(Activity!F:F,'Goodsin Data'!F:F,Activity!O:O)</f>
        <v>0.25363425925925925</v>
      </c>
      <c r="U471" s="41">
        <f>SUMIF('Short-Extra'!F:F,'Goodsin Data'!F:F,'Short-Extra'!N:N)</f>
        <v>0</v>
      </c>
      <c r="V471" s="41">
        <f>SUMIF('Short-Extra'!F:F,'Goodsin Data'!F:F,'Short-Extra'!O:O)</f>
        <v>0</v>
      </c>
    </row>
    <row r="472" spans="1:22" x14ac:dyDescent="0.25">
      <c r="A472" s="2">
        <f t="shared" si="50"/>
        <v>2018</v>
      </c>
      <c r="B472" s="2" t="str">
        <f t="shared" si="51"/>
        <v>Nov</v>
      </c>
      <c r="C472" s="2">
        <f t="shared" si="52"/>
        <v>48</v>
      </c>
      <c r="D472" s="2" t="str">
        <f t="shared" si="53"/>
        <v>Fri</v>
      </c>
      <c r="E472" s="34">
        <v>43434</v>
      </c>
      <c r="F472" s="30" t="s">
        <v>1013</v>
      </c>
      <c r="G472" s="2" t="s">
        <v>1014</v>
      </c>
      <c r="H472" s="30" t="s">
        <v>1015</v>
      </c>
      <c r="I472" s="2">
        <v>0</v>
      </c>
      <c r="J472" s="30">
        <v>0</v>
      </c>
      <c r="K472" s="2">
        <v>2</v>
      </c>
      <c r="L472" s="30">
        <v>17</v>
      </c>
      <c r="M472" s="2">
        <v>1</v>
      </c>
      <c r="N472" s="14">
        <v>3.4270833333333334E-2</v>
      </c>
      <c r="O472" s="2">
        <f t="shared" si="55"/>
        <v>0.82250000000000001</v>
      </c>
      <c r="P472" s="8">
        <f>VLOOKUP(F472,'SC Data'!F:K,6,FALSE)</f>
        <v>1</v>
      </c>
      <c r="Q472" s="41">
        <f t="shared" si="49"/>
        <v>0</v>
      </c>
      <c r="R472" s="41">
        <f>VLOOKUP(F472,'SC Data'!F:L,7,FALSE)</f>
        <v>1</v>
      </c>
      <c r="S472" s="41">
        <f t="shared" si="54"/>
        <v>0</v>
      </c>
      <c r="T472" s="35">
        <f>SUMIF(Activity!F:F,'Goodsin Data'!F:F,Activity!O:O)</f>
        <v>3.4270833333333334E-2</v>
      </c>
      <c r="U472" s="41">
        <f>SUMIF('Short-Extra'!F:F,'Goodsin Data'!F:F,'Short-Extra'!N:N)</f>
        <v>0</v>
      </c>
      <c r="V472" s="41">
        <f>SUMIF('Short-Extra'!F:F,'Goodsin Data'!F:F,'Short-Extra'!O:O)</f>
        <v>0</v>
      </c>
    </row>
    <row r="473" spans="1:22" x14ac:dyDescent="0.25">
      <c r="A473" s="2">
        <f t="shared" si="50"/>
        <v>2018</v>
      </c>
      <c r="B473" s="2" t="str">
        <f t="shared" si="51"/>
        <v>Nov</v>
      </c>
      <c r="C473" s="2">
        <f t="shared" si="52"/>
        <v>48</v>
      </c>
      <c r="D473" s="2" t="str">
        <f t="shared" si="53"/>
        <v>Fri</v>
      </c>
      <c r="E473" s="34">
        <v>43434</v>
      </c>
      <c r="F473" s="30">
        <v>49282</v>
      </c>
      <c r="G473" s="2" t="s">
        <v>526</v>
      </c>
      <c r="H473" s="30" t="s">
        <v>1009</v>
      </c>
      <c r="I473" s="2">
        <v>0</v>
      </c>
      <c r="J473" s="30">
        <v>1</v>
      </c>
      <c r="K473" s="2">
        <v>6</v>
      </c>
      <c r="L473" s="30">
        <v>44</v>
      </c>
      <c r="M473" s="2">
        <v>1</v>
      </c>
      <c r="N473" s="14">
        <v>1.9652777777777779E-2</v>
      </c>
      <c r="O473" s="2">
        <f t="shared" si="55"/>
        <v>0.47166666666666668</v>
      </c>
      <c r="P473" s="8">
        <f>VLOOKUP(F473,'SC Data'!F:K,6,FALSE)</f>
        <v>1</v>
      </c>
      <c r="Q473" s="41">
        <f t="shared" si="49"/>
        <v>0</v>
      </c>
      <c r="R473" s="41">
        <f>VLOOKUP(F473,'SC Data'!F:L,7,FALSE)</f>
        <v>1</v>
      </c>
      <c r="S473" s="41">
        <f t="shared" si="54"/>
        <v>0</v>
      </c>
      <c r="T473" s="35">
        <f>SUMIF(Activity!F:F,'Goodsin Data'!F:F,Activity!O:O)</f>
        <v>1.9652777777777779E-2</v>
      </c>
      <c r="U473" s="41">
        <f>SUMIF('Short-Extra'!F:F,'Goodsin Data'!F:F,'Short-Extra'!N:N)</f>
        <v>0</v>
      </c>
      <c r="V473" s="41">
        <f>SUMIF('Short-Extra'!F:F,'Goodsin Data'!F:F,'Short-Extra'!O:O)</f>
        <v>0</v>
      </c>
    </row>
    <row r="474" spans="1:22" x14ac:dyDescent="0.25">
      <c r="A474" s="2">
        <f t="shared" si="50"/>
        <v>2018</v>
      </c>
      <c r="B474" s="2" t="str">
        <f t="shared" si="51"/>
        <v>Nov</v>
      </c>
      <c r="C474" s="2">
        <f t="shared" si="52"/>
        <v>48</v>
      </c>
      <c r="D474" s="2" t="str">
        <f t="shared" si="53"/>
        <v>Fri</v>
      </c>
      <c r="E474" s="34">
        <v>43434</v>
      </c>
      <c r="F474" s="30">
        <v>47708</v>
      </c>
      <c r="G474" s="2" t="s">
        <v>39</v>
      </c>
      <c r="H474" s="30" t="s">
        <v>1008</v>
      </c>
      <c r="I474" s="2">
        <v>18</v>
      </c>
      <c r="J474" s="30">
        <v>57</v>
      </c>
      <c r="K474" s="2">
        <v>12</v>
      </c>
      <c r="L474" s="30">
        <v>4620</v>
      </c>
      <c r="M474" s="2">
        <v>3</v>
      </c>
      <c r="N474" s="14">
        <v>0.10133101851851851</v>
      </c>
      <c r="O474" s="2">
        <f t="shared" si="55"/>
        <v>2.4319444444444445</v>
      </c>
      <c r="P474" s="8">
        <f>VLOOKUP(F474,'SC Data'!F:K,6,FALSE)</f>
        <v>1</v>
      </c>
      <c r="Q474" s="41">
        <f t="shared" si="49"/>
        <v>0</v>
      </c>
      <c r="R474" s="41">
        <f>VLOOKUP(F474,'SC Data'!F:L,7,FALSE)</f>
        <v>1</v>
      </c>
      <c r="S474" s="41">
        <f t="shared" si="54"/>
        <v>0</v>
      </c>
      <c r="T474" s="35">
        <f>SUMIF(Activity!F:F,'Goodsin Data'!F:F,Activity!O:O)</f>
        <v>0.10133101851851851</v>
      </c>
      <c r="U474" s="41">
        <f>SUMIF('Short-Extra'!F:F,'Goodsin Data'!F:F,'Short-Extra'!N:N)</f>
        <v>0</v>
      </c>
      <c r="V474" s="41">
        <f>SUMIF('Short-Extra'!F:F,'Goodsin Data'!F:F,'Short-Extra'!O:O)</f>
        <v>0</v>
      </c>
    </row>
    <row r="475" spans="1:22" x14ac:dyDescent="0.25">
      <c r="A475" s="2">
        <f t="shared" si="50"/>
        <v>2018</v>
      </c>
      <c r="B475" s="2" t="str">
        <f t="shared" si="51"/>
        <v>Nov</v>
      </c>
      <c r="C475" s="2">
        <f t="shared" si="52"/>
        <v>48</v>
      </c>
      <c r="D475" s="2" t="str">
        <f t="shared" si="53"/>
        <v>Fri</v>
      </c>
      <c r="E475" s="34">
        <v>43434</v>
      </c>
      <c r="F475" s="30">
        <v>47715</v>
      </c>
      <c r="G475" s="2" t="s">
        <v>125</v>
      </c>
      <c r="H475" s="30" t="s">
        <v>1006</v>
      </c>
      <c r="I475" s="2">
        <v>48</v>
      </c>
      <c r="J475" s="30">
        <v>67</v>
      </c>
      <c r="K475" s="2">
        <v>209</v>
      </c>
      <c r="L475" s="30">
        <v>3925</v>
      </c>
      <c r="M475" s="2">
        <v>1</v>
      </c>
      <c r="N475" s="14">
        <v>3.1631944444444442E-2</v>
      </c>
      <c r="O475" s="2">
        <f t="shared" si="55"/>
        <v>0.75916666666666655</v>
      </c>
      <c r="P475" s="8">
        <f>VLOOKUP(F475,'SC Data'!F:K,6,FALSE)</f>
        <v>0</v>
      </c>
      <c r="Q475" s="41">
        <f t="shared" si="49"/>
        <v>1</v>
      </c>
      <c r="R475" s="41">
        <f>VLOOKUP(F475,'SC Data'!F:L,7,FALSE)</f>
        <v>1</v>
      </c>
      <c r="S475" s="41">
        <f t="shared" si="54"/>
        <v>0</v>
      </c>
      <c r="T475" s="35">
        <f>SUMIF(Activity!F:F,'Goodsin Data'!F:F,Activity!O:O)</f>
        <v>3.1631944444444442E-2</v>
      </c>
      <c r="U475" s="41">
        <f>SUMIF('Short-Extra'!F:F,'Goodsin Data'!F:F,'Short-Extra'!N:N)</f>
        <v>0</v>
      </c>
      <c r="V475" s="41">
        <f>SUMIF('Short-Extra'!F:F,'Goodsin Data'!F:F,'Short-Extra'!O:O)</f>
        <v>0</v>
      </c>
    </row>
    <row r="476" spans="1:22" x14ac:dyDescent="0.25">
      <c r="A476" s="2">
        <f t="shared" si="50"/>
        <v>2018</v>
      </c>
      <c r="B476" s="2" t="str">
        <f t="shared" si="51"/>
        <v>Nov</v>
      </c>
      <c r="C476" s="2">
        <f t="shared" si="52"/>
        <v>48</v>
      </c>
      <c r="D476" s="2" t="str">
        <f t="shared" si="53"/>
        <v>Fri</v>
      </c>
      <c r="E476" s="34">
        <v>43434</v>
      </c>
      <c r="F476" s="30" t="s">
        <v>1023</v>
      </c>
      <c r="G476" s="2" t="s">
        <v>417</v>
      </c>
      <c r="H476" s="30" t="s">
        <v>923</v>
      </c>
      <c r="I476" s="2">
        <v>0</v>
      </c>
      <c r="J476" s="30">
        <v>0</v>
      </c>
      <c r="K476" s="2">
        <v>1</v>
      </c>
      <c r="L476" s="30">
        <v>3</v>
      </c>
      <c r="M476" s="2">
        <v>1</v>
      </c>
      <c r="N476" s="14">
        <v>1.4317129629629631E-2</v>
      </c>
      <c r="O476" s="2">
        <f t="shared" si="55"/>
        <v>0.34361111111111114</v>
      </c>
      <c r="P476" s="8">
        <f>VLOOKUP(F476,'SC Data'!F:K,6,FALSE)</f>
        <v>1</v>
      </c>
      <c r="Q476" s="41">
        <f t="shared" si="49"/>
        <v>0</v>
      </c>
      <c r="R476" s="41">
        <f>VLOOKUP(F476,'SC Data'!F:L,7,FALSE)</f>
        <v>1</v>
      </c>
      <c r="S476" s="41">
        <f t="shared" si="54"/>
        <v>0</v>
      </c>
      <c r="T476" s="35">
        <f>SUMIF(Activity!F:F,'Goodsin Data'!F:F,Activity!O:O)</f>
        <v>1.4317129629629631E-2</v>
      </c>
      <c r="U476" s="41">
        <f>SUMIF('Short-Extra'!F:F,'Goodsin Data'!F:F,'Short-Extra'!N:N)</f>
        <v>0</v>
      </c>
      <c r="V476" s="41">
        <f>SUMIF('Short-Extra'!F:F,'Goodsin Data'!F:F,'Short-Extra'!O:O)</f>
        <v>0</v>
      </c>
    </row>
    <row r="477" spans="1:22" x14ac:dyDescent="0.25">
      <c r="A477" s="2">
        <f t="shared" si="50"/>
        <v>2018</v>
      </c>
      <c r="B477" s="2" t="str">
        <f t="shared" si="51"/>
        <v>Nov</v>
      </c>
      <c r="C477" s="2">
        <f t="shared" si="52"/>
        <v>48</v>
      </c>
      <c r="D477" s="2" t="str">
        <f t="shared" si="53"/>
        <v>Fri</v>
      </c>
      <c r="E477" s="34">
        <v>43434</v>
      </c>
      <c r="F477" s="30" t="s">
        <v>1016</v>
      </c>
      <c r="G477" s="2" t="s">
        <v>1017</v>
      </c>
      <c r="H477" s="30" t="s">
        <v>1018</v>
      </c>
      <c r="I477" s="2">
        <v>0</v>
      </c>
      <c r="J477" s="30">
        <v>0</v>
      </c>
      <c r="K477" s="2">
        <v>2</v>
      </c>
      <c r="L477" s="30">
        <v>42</v>
      </c>
      <c r="M477" s="2">
        <v>1</v>
      </c>
      <c r="N477" s="14">
        <v>7.0601851851851846E-2</v>
      </c>
      <c r="O477" s="2">
        <f t="shared" si="55"/>
        <v>1.6944444444444442</v>
      </c>
      <c r="P477" s="8">
        <f>VLOOKUP(F477,'SC Data'!F:K,6,FALSE)</f>
        <v>1</v>
      </c>
      <c r="Q477" s="41">
        <f t="shared" si="49"/>
        <v>0</v>
      </c>
      <c r="R477" s="41">
        <f>VLOOKUP(F477,'SC Data'!F:L,7,FALSE)</f>
        <v>1</v>
      </c>
      <c r="S477" s="41">
        <f t="shared" si="54"/>
        <v>0</v>
      </c>
      <c r="T477" s="35">
        <f>SUMIF(Activity!F:F,'Goodsin Data'!F:F,Activity!O:O)</f>
        <v>7.0601851851851846E-2</v>
      </c>
      <c r="U477" s="41">
        <f>SUMIF('Short-Extra'!F:F,'Goodsin Data'!F:F,'Short-Extra'!N:N)</f>
        <v>0</v>
      </c>
      <c r="V477" s="41">
        <f>SUMIF('Short-Extra'!F:F,'Goodsin Data'!F:F,'Short-Extra'!O:O)</f>
        <v>0</v>
      </c>
    </row>
    <row r="478" spans="1:22" x14ac:dyDescent="0.25">
      <c r="A478" s="2">
        <f t="shared" si="50"/>
        <v>2018</v>
      </c>
      <c r="B478" s="2" t="str">
        <f t="shared" si="51"/>
        <v>Nov</v>
      </c>
      <c r="C478" s="2">
        <f t="shared" si="52"/>
        <v>48</v>
      </c>
      <c r="D478" s="2" t="str">
        <f t="shared" si="53"/>
        <v>Fri</v>
      </c>
      <c r="E478" s="28">
        <v>43434</v>
      </c>
      <c r="F478" s="30">
        <v>50624</v>
      </c>
      <c r="G478" s="2" t="s">
        <v>358</v>
      </c>
      <c r="H478" s="30" t="s">
        <v>1020</v>
      </c>
      <c r="I478" s="2">
        <v>0</v>
      </c>
      <c r="J478" s="30">
        <v>0</v>
      </c>
      <c r="K478" s="2">
        <v>3</v>
      </c>
      <c r="L478" s="30">
        <v>31</v>
      </c>
      <c r="M478" s="2">
        <v>1</v>
      </c>
      <c r="N478" s="14">
        <v>3.4907407407407408E-2</v>
      </c>
      <c r="O478" s="2">
        <f t="shared" si="55"/>
        <v>0.83777777777777773</v>
      </c>
      <c r="P478" s="8">
        <f>VLOOKUP(F478,'SC Data'!F:K,6,FALSE)</f>
        <v>0</v>
      </c>
      <c r="Q478" s="41">
        <f t="shared" si="49"/>
        <v>1</v>
      </c>
      <c r="R478" s="41">
        <f>VLOOKUP(F478,'SC Data'!F:L,7,FALSE)</f>
        <v>1</v>
      </c>
      <c r="S478" s="41">
        <f t="shared" si="54"/>
        <v>0</v>
      </c>
      <c r="T478" s="35">
        <f>SUMIF(Activity!F:F,'Goodsin Data'!F:F,Activity!O:O)</f>
        <v>3.4907407407407408E-2</v>
      </c>
      <c r="U478" s="41">
        <f>SUMIF('Short-Extra'!F:F,'Goodsin Data'!F:F,'Short-Extra'!N:N)</f>
        <v>0</v>
      </c>
      <c r="V478" s="41">
        <f>SUMIF('Short-Extra'!F:F,'Goodsin Data'!F:F,'Short-Extra'!O:O)</f>
        <v>0</v>
      </c>
    </row>
    <row r="479" spans="1:22" x14ac:dyDescent="0.25">
      <c r="A479" s="2">
        <f t="shared" si="50"/>
        <v>2018</v>
      </c>
      <c r="B479" s="2" t="str">
        <f t="shared" si="51"/>
        <v>Dec</v>
      </c>
      <c r="C479" s="2">
        <f t="shared" si="52"/>
        <v>49</v>
      </c>
      <c r="D479" s="2" t="str">
        <f t="shared" si="53"/>
        <v>Tue</v>
      </c>
      <c r="E479" s="34">
        <v>43438</v>
      </c>
      <c r="F479" s="30">
        <v>47767</v>
      </c>
      <c r="G479" s="2" t="s">
        <v>39</v>
      </c>
      <c r="H479" s="30" t="s">
        <v>788</v>
      </c>
      <c r="I479" s="2">
        <v>19</v>
      </c>
      <c r="J479" s="30">
        <v>57</v>
      </c>
      <c r="K479" s="2">
        <v>22</v>
      </c>
      <c r="L479" s="30">
        <v>4260</v>
      </c>
      <c r="M479" s="2">
        <v>2</v>
      </c>
      <c r="N479" s="14">
        <v>0.10185185185185186</v>
      </c>
      <c r="O479" s="2">
        <f t="shared" si="55"/>
        <v>2.4444444444444446</v>
      </c>
      <c r="P479" s="8">
        <f>VLOOKUP(F479,'SC Data'!F:K,6,FALSE)</f>
        <v>1</v>
      </c>
      <c r="Q479" s="41">
        <f t="shared" si="49"/>
        <v>0</v>
      </c>
      <c r="R479" s="41">
        <f>VLOOKUP(F479,'SC Data'!F:L,7,FALSE)</f>
        <v>0</v>
      </c>
      <c r="S479" s="41">
        <f t="shared" si="54"/>
        <v>1</v>
      </c>
      <c r="T479" s="35">
        <f>SUMIF(Activity!F:F,'Goodsin Data'!F:F,Activity!O:O)</f>
        <v>0.10185185185185186</v>
      </c>
      <c r="U479" s="41">
        <f>SUMIF('Short-Extra'!F:F,'Goodsin Data'!F:F,'Short-Extra'!N:N)</f>
        <v>0</v>
      </c>
      <c r="V479" s="41">
        <f>SUMIF('Short-Extra'!F:F,'Goodsin Data'!F:F,'Short-Extra'!O:O)</f>
        <v>0</v>
      </c>
    </row>
    <row r="480" spans="1:22" x14ac:dyDescent="0.25">
      <c r="A480" s="2">
        <f t="shared" si="50"/>
        <v>2018</v>
      </c>
      <c r="B480" s="2" t="str">
        <f t="shared" si="51"/>
        <v>Dec</v>
      </c>
      <c r="C480" s="2">
        <f t="shared" si="52"/>
        <v>49</v>
      </c>
      <c r="D480" s="2" t="str">
        <f t="shared" si="53"/>
        <v>Tue</v>
      </c>
      <c r="E480" s="34">
        <v>43438</v>
      </c>
      <c r="F480" s="30">
        <v>47789</v>
      </c>
      <c r="G480" s="2" t="s">
        <v>618</v>
      </c>
      <c r="H480" s="30" t="s">
        <v>789</v>
      </c>
      <c r="I480" s="2">
        <v>10</v>
      </c>
      <c r="J480" s="30">
        <v>9</v>
      </c>
      <c r="K480" s="2">
        <v>71</v>
      </c>
      <c r="L480" s="30">
        <v>225</v>
      </c>
      <c r="M480" s="2">
        <v>4</v>
      </c>
      <c r="N480" s="14">
        <v>0.66184027777777776</v>
      </c>
      <c r="O480" s="2">
        <f t="shared" si="55"/>
        <v>15.884166666666665</v>
      </c>
      <c r="P480" s="8">
        <f>VLOOKUP(F480,'SC Data'!F:K,6,FALSE)</f>
        <v>1</v>
      </c>
      <c r="Q480" s="41">
        <f t="shared" si="49"/>
        <v>0</v>
      </c>
      <c r="R480" s="41">
        <f>VLOOKUP(F480,'SC Data'!F:L,7,FALSE)</f>
        <v>1</v>
      </c>
      <c r="S480" s="41">
        <f t="shared" si="54"/>
        <v>0</v>
      </c>
      <c r="T480" s="35">
        <f>SUMIF(Activity!F:F,'Goodsin Data'!F:F,Activity!O:O)</f>
        <v>0.66184027777777776</v>
      </c>
      <c r="U480" s="41">
        <f>SUMIF('Short-Extra'!F:F,'Goodsin Data'!F:F,'Short-Extra'!N:N)</f>
        <v>0</v>
      </c>
      <c r="V480" s="41">
        <f>SUMIF('Short-Extra'!F:F,'Goodsin Data'!F:F,'Short-Extra'!O:O)</f>
        <v>0</v>
      </c>
    </row>
    <row r="481" spans="1:22" x14ac:dyDescent="0.25">
      <c r="A481" s="2">
        <f t="shared" si="50"/>
        <v>2018</v>
      </c>
      <c r="B481" s="2" t="str">
        <f t="shared" si="51"/>
        <v>Dec</v>
      </c>
      <c r="C481" s="2">
        <f t="shared" si="52"/>
        <v>49</v>
      </c>
      <c r="D481" s="2" t="str">
        <f t="shared" si="53"/>
        <v>Tue</v>
      </c>
      <c r="E481" s="34">
        <v>43438</v>
      </c>
      <c r="F481" s="30">
        <v>47759</v>
      </c>
      <c r="G481" s="2" t="s">
        <v>790</v>
      </c>
      <c r="H481" s="30" t="s">
        <v>791</v>
      </c>
      <c r="I481" s="2">
        <v>2</v>
      </c>
      <c r="J481" s="30">
        <v>2</v>
      </c>
      <c r="K481" s="2">
        <v>25</v>
      </c>
      <c r="L481" s="30">
        <v>74</v>
      </c>
      <c r="M481" s="2">
        <v>3</v>
      </c>
      <c r="N481" s="14">
        <v>6.4386574074074068E-2</v>
      </c>
      <c r="O481" s="2">
        <f t="shared" si="55"/>
        <v>1.5452777777777778</v>
      </c>
      <c r="P481" s="8">
        <f>VLOOKUP(F481,'SC Data'!F:K,6,FALSE)</f>
        <v>1</v>
      </c>
      <c r="Q481" s="41">
        <f t="shared" si="49"/>
        <v>0</v>
      </c>
      <c r="R481" s="41">
        <f>VLOOKUP(F481,'SC Data'!F:L,7,FALSE)</f>
        <v>1</v>
      </c>
      <c r="S481" s="41">
        <f t="shared" si="54"/>
        <v>0</v>
      </c>
      <c r="T481" s="35">
        <f>SUMIF(Activity!F:F,'Goodsin Data'!F:F,Activity!O:O)</f>
        <v>6.4386574074074082E-2</v>
      </c>
      <c r="U481" s="41">
        <f>SUMIF('Short-Extra'!F:F,'Goodsin Data'!F:F,'Short-Extra'!N:N)</f>
        <v>0</v>
      </c>
      <c r="V481" s="41">
        <f>SUMIF('Short-Extra'!F:F,'Goodsin Data'!F:F,'Short-Extra'!O:O)</f>
        <v>0</v>
      </c>
    </row>
    <row r="482" spans="1:22" x14ac:dyDescent="0.25">
      <c r="A482" s="2">
        <f t="shared" si="50"/>
        <v>2018</v>
      </c>
      <c r="B482" s="2" t="str">
        <f t="shared" si="51"/>
        <v>Dec</v>
      </c>
      <c r="C482" s="2">
        <f t="shared" si="52"/>
        <v>49</v>
      </c>
      <c r="D482" s="2" t="str">
        <f t="shared" si="53"/>
        <v>Tue</v>
      </c>
      <c r="E482" s="34">
        <v>43438</v>
      </c>
      <c r="F482" s="30">
        <v>47797</v>
      </c>
      <c r="G482" s="2" t="s">
        <v>516</v>
      </c>
      <c r="H482" s="30" t="s">
        <v>792</v>
      </c>
      <c r="I482" s="2">
        <v>11</v>
      </c>
      <c r="J482" s="30">
        <v>8</v>
      </c>
      <c r="K482" s="2">
        <v>56</v>
      </c>
      <c r="L482" s="30">
        <v>1427</v>
      </c>
      <c r="M482" s="2">
        <v>4</v>
      </c>
      <c r="N482" s="14">
        <v>0.67880787037037038</v>
      </c>
      <c r="O482" s="2">
        <f t="shared" si="55"/>
        <v>16.291388888888889</v>
      </c>
      <c r="P482" s="8">
        <f>VLOOKUP(F482,'SC Data'!F:K,6,FALSE)</f>
        <v>1</v>
      </c>
      <c r="Q482" s="41">
        <f t="shared" si="49"/>
        <v>0</v>
      </c>
      <c r="R482" s="41">
        <f>VLOOKUP(F482,'SC Data'!F:L,7,FALSE)</f>
        <v>1</v>
      </c>
      <c r="S482" s="41">
        <f t="shared" si="54"/>
        <v>0</v>
      </c>
      <c r="T482" s="35">
        <f>SUMIF(Activity!F:F,'Goodsin Data'!F:F,Activity!O:O)</f>
        <v>0.67880787037037038</v>
      </c>
      <c r="U482" s="41">
        <f>SUMIF('Short-Extra'!F:F,'Goodsin Data'!F:F,'Short-Extra'!N:N)</f>
        <v>0</v>
      </c>
      <c r="V482" s="41">
        <f>SUMIF('Short-Extra'!F:F,'Goodsin Data'!F:F,'Short-Extra'!O:O)</f>
        <v>0</v>
      </c>
    </row>
    <row r="483" spans="1:22" x14ac:dyDescent="0.25">
      <c r="A483" s="2">
        <f t="shared" si="50"/>
        <v>2018</v>
      </c>
      <c r="B483" s="2" t="str">
        <f t="shared" si="51"/>
        <v>Dec</v>
      </c>
      <c r="C483" s="2">
        <f t="shared" si="52"/>
        <v>49</v>
      </c>
      <c r="D483" s="2" t="str">
        <f t="shared" si="53"/>
        <v>Tue</v>
      </c>
      <c r="E483" s="34">
        <v>43438</v>
      </c>
      <c r="F483" s="30">
        <v>47817</v>
      </c>
      <c r="G483" s="2" t="s">
        <v>382</v>
      </c>
      <c r="H483" s="30" t="s">
        <v>793</v>
      </c>
      <c r="I483" s="2">
        <v>13</v>
      </c>
      <c r="J483" s="30">
        <v>6</v>
      </c>
      <c r="K483" s="2">
        <v>44</v>
      </c>
      <c r="L483" s="30">
        <v>1757</v>
      </c>
      <c r="M483" s="2">
        <v>6</v>
      </c>
      <c r="N483" s="14">
        <v>0.5838078703703703</v>
      </c>
      <c r="O483" s="2">
        <f t="shared" si="55"/>
        <v>14.011388888888888</v>
      </c>
      <c r="P483" s="8">
        <f>VLOOKUP(F483,'SC Data'!F:K,6,FALSE)</f>
        <v>1</v>
      </c>
      <c r="Q483" s="41">
        <f t="shared" si="49"/>
        <v>0</v>
      </c>
      <c r="R483" s="41">
        <f>VLOOKUP(F483,'SC Data'!F:L,7,FALSE)</f>
        <v>1</v>
      </c>
      <c r="S483" s="41">
        <f t="shared" si="54"/>
        <v>0</v>
      </c>
      <c r="T483" s="35">
        <f>SUMIF(Activity!F:F,'Goodsin Data'!F:F,Activity!O:O)</f>
        <v>0.58380787037037041</v>
      </c>
      <c r="U483" s="41">
        <f>SUMIF('Short-Extra'!F:F,'Goodsin Data'!F:F,'Short-Extra'!N:N)</f>
        <v>0</v>
      </c>
      <c r="V483" s="41">
        <f>SUMIF('Short-Extra'!F:F,'Goodsin Data'!F:F,'Short-Extra'!O:O)</f>
        <v>0</v>
      </c>
    </row>
    <row r="484" spans="1:22" x14ac:dyDescent="0.25">
      <c r="A484" s="2">
        <f t="shared" si="50"/>
        <v>2018</v>
      </c>
      <c r="B484" s="2" t="str">
        <f t="shared" si="51"/>
        <v>Dec</v>
      </c>
      <c r="C484" s="2">
        <f t="shared" si="52"/>
        <v>49</v>
      </c>
      <c r="D484" s="2" t="str">
        <f t="shared" si="53"/>
        <v>Tue</v>
      </c>
      <c r="E484" s="34">
        <v>43438</v>
      </c>
      <c r="F484" s="30">
        <v>48891</v>
      </c>
      <c r="G484" s="2" t="s">
        <v>37</v>
      </c>
      <c r="H484" s="30" t="s">
        <v>794</v>
      </c>
      <c r="I484" s="2">
        <v>11</v>
      </c>
      <c r="J484" s="30">
        <v>33</v>
      </c>
      <c r="K484" s="2">
        <v>1</v>
      </c>
      <c r="L484" s="30">
        <v>3168</v>
      </c>
      <c r="M484" s="2">
        <v>3</v>
      </c>
      <c r="N484" s="14">
        <v>5.8379629629629635E-2</v>
      </c>
      <c r="O484" s="2">
        <f t="shared" si="55"/>
        <v>1.4011111111111112</v>
      </c>
      <c r="P484" s="8">
        <f>VLOOKUP(F484,'SC Data'!F:K,6,FALSE)</f>
        <v>1</v>
      </c>
      <c r="Q484" s="41">
        <f t="shared" si="49"/>
        <v>0</v>
      </c>
      <c r="R484" s="41">
        <f>VLOOKUP(F484,'SC Data'!F:L,7,FALSE)</f>
        <v>1</v>
      </c>
      <c r="S484" s="41">
        <f t="shared" si="54"/>
        <v>0</v>
      </c>
      <c r="T484" s="35">
        <f>SUMIF(Activity!F:F,'Goodsin Data'!F:F,Activity!O:O)</f>
        <v>5.8379629629629629E-2</v>
      </c>
      <c r="U484" s="41">
        <f>SUMIF('Short-Extra'!F:F,'Goodsin Data'!F:F,'Short-Extra'!N:N)</f>
        <v>0</v>
      </c>
      <c r="V484" s="41">
        <f>SUMIF('Short-Extra'!F:F,'Goodsin Data'!F:F,'Short-Extra'!O:O)</f>
        <v>0</v>
      </c>
    </row>
    <row r="485" spans="1:22" x14ac:dyDescent="0.25">
      <c r="A485" s="2">
        <f t="shared" si="50"/>
        <v>2018</v>
      </c>
      <c r="B485" s="2" t="str">
        <f t="shared" si="51"/>
        <v>Dec</v>
      </c>
      <c r="C485" s="2">
        <f t="shared" si="52"/>
        <v>49</v>
      </c>
      <c r="D485" s="2" t="str">
        <f t="shared" si="53"/>
        <v>Tue</v>
      </c>
      <c r="E485" s="34">
        <v>43438</v>
      </c>
      <c r="F485" s="30">
        <v>49177</v>
      </c>
      <c r="G485" s="2" t="s">
        <v>795</v>
      </c>
      <c r="H485" s="30" t="s">
        <v>796</v>
      </c>
      <c r="I485" s="2">
        <v>49</v>
      </c>
      <c r="J485" s="30">
        <v>27</v>
      </c>
      <c r="K485" s="2">
        <v>5</v>
      </c>
      <c r="L485" s="30">
        <v>24200</v>
      </c>
      <c r="M485" s="2">
        <v>8</v>
      </c>
      <c r="N485" s="14">
        <v>1.0093634259259259</v>
      </c>
      <c r="O485" s="2">
        <f t="shared" si="55"/>
        <v>24.224722222222219</v>
      </c>
      <c r="P485" s="8">
        <f>VLOOKUP(F485,'SC Data'!F:K,6,FALSE)</f>
        <v>1</v>
      </c>
      <c r="Q485" s="41">
        <f t="shared" si="49"/>
        <v>0</v>
      </c>
      <c r="R485" s="41">
        <f>VLOOKUP(F485,'SC Data'!F:L,7,FALSE)</f>
        <v>1</v>
      </c>
      <c r="S485" s="41">
        <f t="shared" si="54"/>
        <v>0</v>
      </c>
      <c r="T485" s="35">
        <f>SUMIF(Activity!F:F,'Goodsin Data'!F:F,Activity!O:O)</f>
        <v>1.0093634259259261</v>
      </c>
      <c r="U485" s="41">
        <f>SUMIF('Short-Extra'!F:F,'Goodsin Data'!F:F,'Short-Extra'!N:N)</f>
        <v>0</v>
      </c>
      <c r="V485" s="41">
        <f>SUMIF('Short-Extra'!F:F,'Goodsin Data'!F:F,'Short-Extra'!O:O)</f>
        <v>0</v>
      </c>
    </row>
    <row r="486" spans="1:22" x14ac:dyDescent="0.25">
      <c r="A486" s="2">
        <f t="shared" si="50"/>
        <v>2018</v>
      </c>
      <c r="B486" s="2" t="str">
        <f t="shared" si="51"/>
        <v>Dec</v>
      </c>
      <c r="C486" s="2">
        <f t="shared" si="52"/>
        <v>49</v>
      </c>
      <c r="D486" s="2" t="str">
        <f t="shared" si="53"/>
        <v>Tue</v>
      </c>
      <c r="E486" s="34">
        <v>43438</v>
      </c>
      <c r="F486" s="30">
        <v>49178</v>
      </c>
      <c r="G486" s="2" t="s">
        <v>797</v>
      </c>
      <c r="H486" s="30" t="s">
        <v>798</v>
      </c>
      <c r="I486" s="2">
        <v>5</v>
      </c>
      <c r="J486" s="30">
        <v>14</v>
      </c>
      <c r="K486" s="2">
        <v>1</v>
      </c>
      <c r="L486" s="30">
        <v>714</v>
      </c>
      <c r="M486" s="2">
        <v>2</v>
      </c>
      <c r="N486" s="14">
        <v>9.0798611111111108E-2</v>
      </c>
      <c r="O486" s="2">
        <f t="shared" si="55"/>
        <v>2.1791666666666667</v>
      </c>
      <c r="P486" s="8">
        <f>VLOOKUP(F486,'SC Data'!F:K,6,FALSE)</f>
        <v>1</v>
      </c>
      <c r="Q486" s="41">
        <f t="shared" si="49"/>
        <v>0</v>
      </c>
      <c r="R486" s="41">
        <f>VLOOKUP(F486,'SC Data'!F:L,7,FALSE)</f>
        <v>1</v>
      </c>
      <c r="S486" s="41">
        <f t="shared" si="54"/>
        <v>0</v>
      </c>
      <c r="T486" s="35">
        <f>SUMIF(Activity!F:F,'Goodsin Data'!F:F,Activity!O:O)</f>
        <v>9.0798611111111108E-2</v>
      </c>
      <c r="U486" s="41">
        <f>SUMIF('Short-Extra'!F:F,'Goodsin Data'!F:F,'Short-Extra'!N:N)</f>
        <v>0</v>
      </c>
      <c r="V486" s="41">
        <f>SUMIF('Short-Extra'!F:F,'Goodsin Data'!F:F,'Short-Extra'!O:O)</f>
        <v>0</v>
      </c>
    </row>
    <row r="487" spans="1:22" x14ac:dyDescent="0.25">
      <c r="A487" s="2">
        <f t="shared" si="50"/>
        <v>2018</v>
      </c>
      <c r="B487" s="2" t="str">
        <f t="shared" si="51"/>
        <v>Dec</v>
      </c>
      <c r="C487" s="2">
        <f t="shared" si="52"/>
        <v>49</v>
      </c>
      <c r="D487" s="2" t="str">
        <f t="shared" si="53"/>
        <v>Tue</v>
      </c>
      <c r="E487" s="34">
        <v>43438</v>
      </c>
      <c r="F487" s="30">
        <v>47806</v>
      </c>
      <c r="G487" s="2" t="s">
        <v>413</v>
      </c>
      <c r="H487" s="30" t="s">
        <v>799</v>
      </c>
      <c r="I487" s="2">
        <v>6</v>
      </c>
      <c r="J487" s="30">
        <v>8</v>
      </c>
      <c r="K487" s="2">
        <v>14</v>
      </c>
      <c r="L487" s="30">
        <v>574</v>
      </c>
      <c r="M487" s="2">
        <v>3</v>
      </c>
      <c r="N487" s="14">
        <v>9.9641203703703704E-2</v>
      </c>
      <c r="O487" s="2">
        <f t="shared" si="55"/>
        <v>2.3913888888888888</v>
      </c>
      <c r="P487" s="8">
        <f>VLOOKUP(F487,'SC Data'!F:K,6,FALSE)</f>
        <v>1</v>
      </c>
      <c r="Q487" s="41">
        <f t="shared" si="49"/>
        <v>0</v>
      </c>
      <c r="R487" s="41">
        <f>VLOOKUP(F487,'SC Data'!F:L,7,FALSE)</f>
        <v>1</v>
      </c>
      <c r="S487" s="41">
        <f t="shared" si="54"/>
        <v>0</v>
      </c>
      <c r="T487" s="35">
        <f>SUMIF(Activity!F:F,'Goodsin Data'!F:F,Activity!O:O)</f>
        <v>9.964120370370369E-2</v>
      </c>
      <c r="U487" s="41">
        <f>SUMIF('Short-Extra'!F:F,'Goodsin Data'!F:F,'Short-Extra'!N:N)</f>
        <v>1</v>
      </c>
      <c r="V487" s="41">
        <f>SUMIF('Short-Extra'!F:F,'Goodsin Data'!F:F,'Short-Extra'!O:O)</f>
        <v>0</v>
      </c>
    </row>
    <row r="488" spans="1:22" x14ac:dyDescent="0.25">
      <c r="A488" s="2">
        <f t="shared" si="50"/>
        <v>2018</v>
      </c>
      <c r="B488" s="2" t="str">
        <f t="shared" si="51"/>
        <v>Dec</v>
      </c>
      <c r="C488" s="2">
        <f t="shared" si="52"/>
        <v>49</v>
      </c>
      <c r="D488" s="2" t="str">
        <f t="shared" si="53"/>
        <v>Tue</v>
      </c>
      <c r="E488" s="34">
        <v>43438</v>
      </c>
      <c r="F488" s="30">
        <v>50837</v>
      </c>
      <c r="G488" s="2" t="s">
        <v>650</v>
      </c>
      <c r="H488" s="30" t="s">
        <v>800</v>
      </c>
      <c r="I488" s="2">
        <v>4</v>
      </c>
      <c r="J488" s="30">
        <v>10</v>
      </c>
      <c r="K488" s="2">
        <v>1</v>
      </c>
      <c r="L488" s="30">
        <v>1200</v>
      </c>
      <c r="M488" s="2">
        <v>1</v>
      </c>
      <c r="N488" s="14">
        <v>1.4791666666666668E-2</v>
      </c>
      <c r="O488" s="2">
        <f t="shared" si="55"/>
        <v>0.35500000000000004</v>
      </c>
      <c r="P488" s="8">
        <f>VLOOKUP(F488,'SC Data'!F:K,6,FALSE)</f>
        <v>1</v>
      </c>
      <c r="Q488" s="41">
        <f t="shared" si="49"/>
        <v>0</v>
      </c>
      <c r="R488" s="41">
        <f>VLOOKUP(F488,'SC Data'!F:L,7,FALSE)</f>
        <v>1</v>
      </c>
      <c r="S488" s="41">
        <f t="shared" si="54"/>
        <v>0</v>
      </c>
      <c r="T488" s="35">
        <f>SUMIF(Activity!F:F,'Goodsin Data'!F:F,Activity!O:O)</f>
        <v>1.4791666666666668E-2</v>
      </c>
      <c r="U488" s="41">
        <f>SUMIF('Short-Extra'!F:F,'Goodsin Data'!F:F,'Short-Extra'!N:N)</f>
        <v>0</v>
      </c>
      <c r="V488" s="41">
        <f>SUMIF('Short-Extra'!F:F,'Goodsin Data'!F:F,'Short-Extra'!O:O)</f>
        <v>0</v>
      </c>
    </row>
    <row r="489" spans="1:22" x14ac:dyDescent="0.25">
      <c r="A489" s="2">
        <f t="shared" si="50"/>
        <v>2018</v>
      </c>
      <c r="B489" s="2" t="str">
        <f t="shared" si="51"/>
        <v>Dec</v>
      </c>
      <c r="C489" s="2">
        <f t="shared" si="52"/>
        <v>49</v>
      </c>
      <c r="D489" s="2" t="str">
        <f t="shared" si="53"/>
        <v>Tue</v>
      </c>
      <c r="E489" s="34">
        <v>43438</v>
      </c>
      <c r="F489" s="30">
        <v>49252</v>
      </c>
      <c r="G489" s="2" t="s">
        <v>87</v>
      </c>
      <c r="H489" s="30" t="s">
        <v>801</v>
      </c>
      <c r="I489" s="2">
        <v>1</v>
      </c>
      <c r="J489" s="30">
        <v>4</v>
      </c>
      <c r="K489" s="2">
        <v>2</v>
      </c>
      <c r="L489" s="30">
        <v>234</v>
      </c>
      <c r="M489" s="2">
        <v>2</v>
      </c>
      <c r="N489" s="14">
        <v>0.11442129629629628</v>
      </c>
      <c r="O489" s="2">
        <f t="shared" si="55"/>
        <v>2.7461111111111109</v>
      </c>
      <c r="P489" s="8">
        <f>VLOOKUP(F489,'SC Data'!F:K,6,FALSE)</f>
        <v>1</v>
      </c>
      <c r="Q489" s="41">
        <f t="shared" si="49"/>
        <v>0</v>
      </c>
      <c r="R489" s="41">
        <f>VLOOKUP(F489,'SC Data'!F:L,7,FALSE)</f>
        <v>1</v>
      </c>
      <c r="S489" s="41">
        <f t="shared" si="54"/>
        <v>0</v>
      </c>
      <c r="T489" s="35">
        <f>SUMIF(Activity!F:F,'Goodsin Data'!F:F,Activity!O:O)</f>
        <v>0.1144212962962963</v>
      </c>
      <c r="U489" s="41">
        <f>SUMIF('Short-Extra'!F:F,'Goodsin Data'!F:F,'Short-Extra'!N:N)</f>
        <v>0</v>
      </c>
      <c r="V489" s="41">
        <f>SUMIF('Short-Extra'!F:F,'Goodsin Data'!F:F,'Short-Extra'!O:O)</f>
        <v>0</v>
      </c>
    </row>
    <row r="490" spans="1:22" x14ac:dyDescent="0.25">
      <c r="A490" s="2">
        <f t="shared" ref="A490:A505" si="56">YEAR(E490)</f>
        <v>2018</v>
      </c>
      <c r="B490" s="2" t="str">
        <f t="shared" ref="B490:B505" si="57">TEXT(E490,"MMM")</f>
        <v>Dec</v>
      </c>
      <c r="C490" s="2">
        <f t="shared" ref="C490:C505" si="58">WEEKNUM(E490)</f>
        <v>49</v>
      </c>
      <c r="D490" s="2" t="str">
        <f t="shared" ref="D490:D505" si="59">TEXT(E490,"DDD")</f>
        <v>Tue</v>
      </c>
      <c r="E490" s="34">
        <v>43438</v>
      </c>
      <c r="F490" s="30">
        <v>47814</v>
      </c>
      <c r="G490" s="2" t="s">
        <v>218</v>
      </c>
      <c r="H490" s="30" t="s">
        <v>802</v>
      </c>
      <c r="I490" s="2">
        <v>39</v>
      </c>
      <c r="J490" s="30">
        <v>8</v>
      </c>
      <c r="K490" s="2">
        <v>10</v>
      </c>
      <c r="L490" s="30">
        <v>104260</v>
      </c>
      <c r="M490" s="2">
        <v>6</v>
      </c>
      <c r="N490" s="14">
        <v>0.47143518518518518</v>
      </c>
      <c r="O490" s="2">
        <f t="shared" si="55"/>
        <v>11.314444444444444</v>
      </c>
      <c r="P490" s="8">
        <f>VLOOKUP(F490,'SC Data'!F:K,6,FALSE)</f>
        <v>1</v>
      </c>
      <c r="Q490" s="41">
        <f t="shared" si="49"/>
        <v>0</v>
      </c>
      <c r="R490" s="41">
        <f>VLOOKUP(F490,'SC Data'!F:L,7,FALSE)</f>
        <v>1</v>
      </c>
      <c r="S490" s="41">
        <f t="shared" si="54"/>
        <v>0</v>
      </c>
      <c r="T490" s="35">
        <f>SUMIF(Activity!F:F,'Goodsin Data'!F:F,Activity!O:O)</f>
        <v>0.47143518518518518</v>
      </c>
      <c r="U490" s="41">
        <f>SUMIF('Short-Extra'!F:F,'Goodsin Data'!F:F,'Short-Extra'!N:N)</f>
        <v>0</v>
      </c>
      <c r="V490" s="41">
        <f>SUMIF('Short-Extra'!F:F,'Goodsin Data'!F:F,'Short-Extra'!O:O)</f>
        <v>0</v>
      </c>
    </row>
    <row r="491" spans="1:22" x14ac:dyDescent="0.25">
      <c r="A491" s="2">
        <f t="shared" si="56"/>
        <v>2018</v>
      </c>
      <c r="B491" s="2" t="str">
        <f t="shared" si="57"/>
        <v>Dec</v>
      </c>
      <c r="C491" s="2">
        <f t="shared" si="58"/>
        <v>49</v>
      </c>
      <c r="D491" s="2" t="str">
        <f t="shared" si="59"/>
        <v>Tue</v>
      </c>
      <c r="E491" s="34">
        <v>43438</v>
      </c>
      <c r="F491" s="30">
        <v>47805</v>
      </c>
      <c r="G491" s="2" t="s">
        <v>182</v>
      </c>
      <c r="H491" s="30" t="s">
        <v>803</v>
      </c>
      <c r="I491" s="2">
        <v>12</v>
      </c>
      <c r="J491" s="30">
        <v>5</v>
      </c>
      <c r="K491" s="2">
        <v>85</v>
      </c>
      <c r="L491" s="30">
        <v>1167</v>
      </c>
      <c r="M491" s="2">
        <v>6</v>
      </c>
      <c r="N491" s="14">
        <v>1.0820833333333333</v>
      </c>
      <c r="O491" s="2">
        <f t="shared" si="55"/>
        <v>25.97</v>
      </c>
      <c r="P491" s="8">
        <f>VLOOKUP(F491,'SC Data'!F:K,6,FALSE)</f>
        <v>1</v>
      </c>
      <c r="Q491" s="41">
        <f t="shared" si="49"/>
        <v>0</v>
      </c>
      <c r="R491" s="41">
        <f>VLOOKUP(F491,'SC Data'!F:L,7,FALSE)</f>
        <v>1</v>
      </c>
      <c r="S491" s="41">
        <f t="shared" si="54"/>
        <v>0</v>
      </c>
      <c r="T491" s="35">
        <f>SUMIF(Activity!F:F,'Goodsin Data'!F:F,Activity!O:O)</f>
        <v>1.0820833333333333</v>
      </c>
      <c r="U491" s="41">
        <f>SUMIF('Short-Extra'!F:F,'Goodsin Data'!F:F,'Short-Extra'!N:N)</f>
        <v>0</v>
      </c>
      <c r="V491" s="41">
        <f>SUMIF('Short-Extra'!F:F,'Goodsin Data'!F:F,'Short-Extra'!O:O)</f>
        <v>0</v>
      </c>
    </row>
    <row r="492" spans="1:22" x14ac:dyDescent="0.25">
      <c r="A492" s="2">
        <f t="shared" si="56"/>
        <v>2018</v>
      </c>
      <c r="B492" s="2" t="str">
        <f t="shared" si="57"/>
        <v>Dec</v>
      </c>
      <c r="C492" s="2">
        <f t="shared" si="58"/>
        <v>49</v>
      </c>
      <c r="D492" s="2" t="str">
        <f t="shared" si="59"/>
        <v>Tue</v>
      </c>
      <c r="E492" s="34">
        <v>43438</v>
      </c>
      <c r="F492" s="30">
        <v>47437</v>
      </c>
      <c r="G492" s="2" t="s">
        <v>804</v>
      </c>
      <c r="H492" s="30" t="s">
        <v>805</v>
      </c>
      <c r="I492" s="2">
        <v>60</v>
      </c>
      <c r="J492" s="30">
        <v>44</v>
      </c>
      <c r="K492" s="2">
        <v>353</v>
      </c>
      <c r="L492" s="30">
        <v>15086</v>
      </c>
      <c r="M492" s="2">
        <v>7</v>
      </c>
      <c r="N492" s="14">
        <v>0.83583333333333332</v>
      </c>
      <c r="O492" s="2">
        <f t="shared" si="55"/>
        <v>20.059999999999999</v>
      </c>
      <c r="P492" s="8">
        <f>VLOOKUP(F492,'SC Data'!F:K,6,FALSE)</f>
        <v>1</v>
      </c>
      <c r="Q492" s="41">
        <f t="shared" si="49"/>
        <v>0</v>
      </c>
      <c r="R492" s="41">
        <f>VLOOKUP(F492,'SC Data'!F:L,7,FALSE)</f>
        <v>1</v>
      </c>
      <c r="S492" s="41">
        <f t="shared" si="54"/>
        <v>0</v>
      </c>
      <c r="T492" s="35">
        <f>SUMIF(Activity!F:F,'Goodsin Data'!F:F,Activity!O:O)</f>
        <v>0.83583333333333332</v>
      </c>
      <c r="U492" s="41">
        <f>SUMIF('Short-Extra'!F:F,'Goodsin Data'!F:F,'Short-Extra'!N:N)</f>
        <v>3</v>
      </c>
      <c r="V492" s="41">
        <f>SUMIF('Short-Extra'!F:F,'Goodsin Data'!F:F,'Short-Extra'!O:O)</f>
        <v>0</v>
      </c>
    </row>
    <row r="493" spans="1:22" x14ac:dyDescent="0.25">
      <c r="A493" s="2">
        <f t="shared" si="56"/>
        <v>2018</v>
      </c>
      <c r="B493" s="2" t="str">
        <f t="shared" si="57"/>
        <v>Dec</v>
      </c>
      <c r="C493" s="2">
        <f t="shared" si="58"/>
        <v>49</v>
      </c>
      <c r="D493" s="2" t="str">
        <f t="shared" si="59"/>
        <v>Tue</v>
      </c>
      <c r="E493" s="34">
        <v>43438</v>
      </c>
      <c r="F493" s="30">
        <v>49220</v>
      </c>
      <c r="G493" s="2" t="s">
        <v>82</v>
      </c>
      <c r="H493" s="30" t="s">
        <v>806</v>
      </c>
      <c r="I493" s="2">
        <v>10</v>
      </c>
      <c r="J493" s="30">
        <v>26</v>
      </c>
      <c r="K493" s="2">
        <v>1</v>
      </c>
      <c r="L493" s="30">
        <v>3120</v>
      </c>
      <c r="M493" s="2">
        <v>5</v>
      </c>
      <c r="N493" s="14">
        <v>1.0232986111111111</v>
      </c>
      <c r="O493" s="2">
        <f t="shared" si="55"/>
        <v>24.559166666666666</v>
      </c>
      <c r="P493" s="8">
        <f>VLOOKUP(F493,'SC Data'!F:K,6,FALSE)</f>
        <v>1</v>
      </c>
      <c r="Q493" s="41">
        <f t="shared" si="49"/>
        <v>0</v>
      </c>
      <c r="R493" s="41">
        <f>VLOOKUP(F493,'SC Data'!F:L,7,FALSE)</f>
        <v>1</v>
      </c>
      <c r="S493" s="41">
        <f t="shared" si="54"/>
        <v>0</v>
      </c>
      <c r="T493" s="35">
        <f>SUMIF(Activity!F:F,'Goodsin Data'!F:F,Activity!O:O)</f>
        <v>1.0232986111111111</v>
      </c>
      <c r="U493" s="41">
        <f>SUMIF('Short-Extra'!F:F,'Goodsin Data'!F:F,'Short-Extra'!N:N)</f>
        <v>0</v>
      </c>
      <c r="V493" s="41">
        <f>SUMIF('Short-Extra'!F:F,'Goodsin Data'!F:F,'Short-Extra'!O:O)</f>
        <v>0</v>
      </c>
    </row>
    <row r="494" spans="1:22" x14ac:dyDescent="0.25">
      <c r="A494" s="2">
        <f t="shared" si="56"/>
        <v>2018</v>
      </c>
      <c r="B494" s="2" t="str">
        <f t="shared" si="57"/>
        <v>Dec</v>
      </c>
      <c r="C494" s="2">
        <f t="shared" si="58"/>
        <v>49</v>
      </c>
      <c r="D494" s="2" t="str">
        <f t="shared" si="59"/>
        <v>Tue</v>
      </c>
      <c r="E494" s="34">
        <v>43438</v>
      </c>
      <c r="F494" s="30">
        <v>47800</v>
      </c>
      <c r="G494" s="2" t="s">
        <v>21</v>
      </c>
      <c r="H494" s="30" t="s">
        <v>807</v>
      </c>
      <c r="I494" s="2">
        <v>25</v>
      </c>
      <c r="J494" s="30">
        <v>59</v>
      </c>
      <c r="K494" s="2">
        <v>12</v>
      </c>
      <c r="L494" s="30">
        <v>3112</v>
      </c>
      <c r="M494" s="2">
        <v>6</v>
      </c>
      <c r="N494" s="14">
        <v>0.8677893518518518</v>
      </c>
      <c r="O494" s="2">
        <f t="shared" si="55"/>
        <v>20.826944444444443</v>
      </c>
      <c r="P494" s="8">
        <f>VLOOKUP(F494,'SC Data'!F:K,6,FALSE)</f>
        <v>1</v>
      </c>
      <c r="Q494" s="41">
        <f t="shared" si="49"/>
        <v>0</v>
      </c>
      <c r="R494" s="41">
        <f>VLOOKUP(F494,'SC Data'!F:L,7,FALSE)</f>
        <v>1</v>
      </c>
      <c r="S494" s="41">
        <f t="shared" si="54"/>
        <v>0</v>
      </c>
      <c r="T494" s="35">
        <f>SUMIF(Activity!F:F,'Goodsin Data'!F:F,Activity!O:O)</f>
        <v>0.86778935185185191</v>
      </c>
      <c r="U494" s="41">
        <f>SUMIF('Short-Extra'!F:F,'Goodsin Data'!F:F,'Short-Extra'!N:N)</f>
        <v>0</v>
      </c>
      <c r="V494" s="41">
        <f>SUMIF('Short-Extra'!F:F,'Goodsin Data'!F:F,'Short-Extra'!O:O)</f>
        <v>0</v>
      </c>
    </row>
    <row r="495" spans="1:22" x14ac:dyDescent="0.25">
      <c r="A495" s="2">
        <f t="shared" si="56"/>
        <v>2018</v>
      </c>
      <c r="B495" s="2" t="str">
        <f t="shared" si="57"/>
        <v>Dec</v>
      </c>
      <c r="C495" s="2">
        <f t="shared" si="58"/>
        <v>49</v>
      </c>
      <c r="D495" s="2" t="str">
        <f t="shared" si="59"/>
        <v>Tue</v>
      </c>
      <c r="E495" s="34">
        <v>43438</v>
      </c>
      <c r="F495" s="30">
        <v>50729</v>
      </c>
      <c r="G495" s="2" t="s">
        <v>808</v>
      </c>
      <c r="H495" s="30" t="s">
        <v>809</v>
      </c>
      <c r="I495" s="2">
        <v>15</v>
      </c>
      <c r="J495" s="30">
        <v>60</v>
      </c>
      <c r="K495" s="2">
        <v>1</v>
      </c>
      <c r="L495" s="30">
        <v>2520</v>
      </c>
      <c r="M495" s="2">
        <v>3</v>
      </c>
      <c r="N495" s="14">
        <v>0.35141203703703705</v>
      </c>
      <c r="O495" s="2">
        <f t="shared" si="55"/>
        <v>8.4338888888888892</v>
      </c>
      <c r="P495" s="8">
        <f>VLOOKUP(F495,'SC Data'!F:K,6,FALSE)</f>
        <v>1</v>
      </c>
      <c r="Q495" s="41">
        <f t="shared" si="49"/>
        <v>0</v>
      </c>
      <c r="R495" s="41">
        <f>VLOOKUP(F495,'SC Data'!F:L,7,FALSE)</f>
        <v>1</v>
      </c>
      <c r="S495" s="41">
        <f t="shared" si="54"/>
        <v>0</v>
      </c>
      <c r="T495" s="35">
        <f>SUMIF(Activity!F:F,'Goodsin Data'!F:F,Activity!O:O)</f>
        <v>0.35141203703703705</v>
      </c>
      <c r="U495" s="41">
        <f>SUMIF('Short-Extra'!F:F,'Goodsin Data'!F:F,'Short-Extra'!N:N)</f>
        <v>0</v>
      </c>
      <c r="V495" s="41">
        <f>SUMIF('Short-Extra'!F:F,'Goodsin Data'!F:F,'Short-Extra'!O:O)</f>
        <v>0</v>
      </c>
    </row>
    <row r="496" spans="1:22" x14ac:dyDescent="0.25">
      <c r="A496" s="2">
        <f t="shared" si="56"/>
        <v>2018</v>
      </c>
      <c r="B496" s="2" t="str">
        <f t="shared" si="57"/>
        <v>Dec</v>
      </c>
      <c r="C496" s="2">
        <f t="shared" si="58"/>
        <v>49</v>
      </c>
      <c r="D496" s="2" t="str">
        <f t="shared" si="59"/>
        <v>Tue</v>
      </c>
      <c r="E496" s="34">
        <v>43438</v>
      </c>
      <c r="F496" s="30">
        <v>47992</v>
      </c>
      <c r="G496" s="2" t="s">
        <v>810</v>
      </c>
      <c r="H496" s="30" t="s">
        <v>811</v>
      </c>
      <c r="I496" s="2">
        <v>1</v>
      </c>
      <c r="J496" s="30">
        <v>0</v>
      </c>
      <c r="K496" s="2">
        <v>10</v>
      </c>
      <c r="L496" s="30">
        <v>20</v>
      </c>
      <c r="M496" s="2">
        <v>3</v>
      </c>
      <c r="N496" s="14">
        <v>4.0983796296296296E-2</v>
      </c>
      <c r="O496" s="2">
        <f t="shared" si="55"/>
        <v>0.9836111111111111</v>
      </c>
      <c r="P496" s="8">
        <f>VLOOKUP(F496,'SC Data'!F:K,6,FALSE)</f>
        <v>0</v>
      </c>
      <c r="Q496" s="41">
        <f t="shared" si="49"/>
        <v>1</v>
      </c>
      <c r="R496" s="41">
        <f>VLOOKUP(F496,'SC Data'!F:L,7,FALSE)</f>
        <v>1</v>
      </c>
      <c r="S496" s="41">
        <f t="shared" si="54"/>
        <v>0</v>
      </c>
      <c r="T496" s="35">
        <f>SUMIF(Activity!F:F,'Goodsin Data'!F:F,Activity!O:O)</f>
        <v>4.0983796296296296E-2</v>
      </c>
      <c r="U496" s="41">
        <f>SUMIF('Short-Extra'!F:F,'Goodsin Data'!F:F,'Short-Extra'!N:N)</f>
        <v>0</v>
      </c>
      <c r="V496" s="41">
        <f>SUMIF('Short-Extra'!F:F,'Goodsin Data'!F:F,'Short-Extra'!O:O)</f>
        <v>0</v>
      </c>
    </row>
    <row r="497" spans="1:22" x14ac:dyDescent="0.25">
      <c r="A497" s="2">
        <f t="shared" si="56"/>
        <v>2018</v>
      </c>
      <c r="B497" s="2" t="str">
        <f t="shared" si="57"/>
        <v>Dec</v>
      </c>
      <c r="C497" s="2">
        <f t="shared" si="58"/>
        <v>49</v>
      </c>
      <c r="D497" s="2" t="str">
        <f t="shared" si="59"/>
        <v>Tue</v>
      </c>
      <c r="E497" s="34">
        <v>43438</v>
      </c>
      <c r="F497" s="30">
        <v>50839</v>
      </c>
      <c r="G497" s="2" t="s">
        <v>812</v>
      </c>
      <c r="H497" s="30" t="s">
        <v>813</v>
      </c>
      <c r="I497" s="2">
        <v>1</v>
      </c>
      <c r="J497" s="30">
        <v>0</v>
      </c>
      <c r="K497" s="2">
        <v>13</v>
      </c>
      <c r="L497" s="30">
        <v>64</v>
      </c>
      <c r="M497" s="2">
        <v>1</v>
      </c>
      <c r="N497" s="14">
        <v>8.2812499999999997E-2</v>
      </c>
      <c r="O497" s="2">
        <f t="shared" si="55"/>
        <v>1.9874999999999998</v>
      </c>
      <c r="P497" s="8">
        <f>VLOOKUP(F497,'SC Data'!F:K,6,FALSE)</f>
        <v>1</v>
      </c>
      <c r="Q497" s="41">
        <f t="shared" si="49"/>
        <v>0</v>
      </c>
      <c r="R497" s="41">
        <f>VLOOKUP(F497,'SC Data'!F:L,7,FALSE)</f>
        <v>1</v>
      </c>
      <c r="S497" s="41">
        <f t="shared" si="54"/>
        <v>0</v>
      </c>
      <c r="T497" s="35">
        <f>SUMIF(Activity!F:F,'Goodsin Data'!F:F,Activity!O:O)</f>
        <v>8.2812499999999997E-2</v>
      </c>
      <c r="U497" s="41">
        <f>SUMIF('Short-Extra'!F:F,'Goodsin Data'!F:F,'Short-Extra'!N:N)</f>
        <v>3</v>
      </c>
      <c r="V497" s="41">
        <f>SUMIF('Short-Extra'!F:F,'Goodsin Data'!F:F,'Short-Extra'!O:O)</f>
        <v>0</v>
      </c>
    </row>
    <row r="498" spans="1:22" x14ac:dyDescent="0.25">
      <c r="A498" s="2">
        <f t="shared" si="56"/>
        <v>2018</v>
      </c>
      <c r="B498" s="2" t="str">
        <f t="shared" si="57"/>
        <v>Dec</v>
      </c>
      <c r="C498" s="2">
        <f t="shared" si="58"/>
        <v>49</v>
      </c>
      <c r="D498" s="2" t="str">
        <f t="shared" si="59"/>
        <v>Tue</v>
      </c>
      <c r="E498" s="28">
        <v>43438</v>
      </c>
      <c r="F498" s="30">
        <v>49218</v>
      </c>
      <c r="G498" s="2" t="s">
        <v>707</v>
      </c>
      <c r="H498" s="30" t="s">
        <v>1097</v>
      </c>
      <c r="I498" s="2">
        <v>37</v>
      </c>
      <c r="J498" s="30">
        <v>19</v>
      </c>
      <c r="K498" s="2">
        <v>82</v>
      </c>
      <c r="L498" s="30">
        <v>6785</v>
      </c>
      <c r="M498" s="2">
        <v>9</v>
      </c>
      <c r="N498" s="14">
        <v>1.413136574074074</v>
      </c>
      <c r="O498" s="2">
        <f t="shared" si="55"/>
        <v>33.915277777777774</v>
      </c>
      <c r="P498" s="8">
        <f>VLOOKUP(F498,'SC Data'!F:K,6,FALSE)</f>
        <v>1</v>
      </c>
      <c r="Q498" s="41">
        <f t="shared" si="49"/>
        <v>0</v>
      </c>
      <c r="R498" s="41">
        <f>VLOOKUP(F498,'SC Data'!F:L,7,FALSE)</f>
        <v>1</v>
      </c>
      <c r="S498" s="41">
        <f t="shared" si="54"/>
        <v>0</v>
      </c>
      <c r="T498" s="35">
        <f>SUMIF(Activity!F:F,'Goodsin Data'!F:F,Activity!O:O)</f>
        <v>1.413136574074074</v>
      </c>
      <c r="U498" s="41">
        <f>SUMIF('Short-Extra'!F:F,'Goodsin Data'!F:F,'Short-Extra'!N:N)</f>
        <v>4</v>
      </c>
      <c r="V498" s="41">
        <f>SUMIF('Short-Extra'!F:F,'Goodsin Data'!F:F,'Short-Extra'!O:O)</f>
        <v>0</v>
      </c>
    </row>
    <row r="499" spans="1:22" x14ac:dyDescent="0.25">
      <c r="A499" s="2">
        <f t="shared" si="56"/>
        <v>2018</v>
      </c>
      <c r="B499" s="2" t="str">
        <f t="shared" si="57"/>
        <v>Dec</v>
      </c>
      <c r="C499" s="2">
        <f t="shared" si="58"/>
        <v>49</v>
      </c>
      <c r="D499" s="2" t="str">
        <f t="shared" si="59"/>
        <v>Thu</v>
      </c>
      <c r="E499" s="34">
        <v>43440</v>
      </c>
      <c r="F499" s="30">
        <v>47302</v>
      </c>
      <c r="G499" s="2" t="s">
        <v>177</v>
      </c>
      <c r="H499" s="30" t="s">
        <v>814</v>
      </c>
      <c r="I499" s="2">
        <v>24</v>
      </c>
      <c r="J499" s="30">
        <v>92</v>
      </c>
      <c r="K499" s="2">
        <v>110</v>
      </c>
      <c r="L499" s="30">
        <v>1251</v>
      </c>
      <c r="M499" s="2">
        <v>1</v>
      </c>
      <c r="N499" s="14">
        <v>4.2581018518518525E-2</v>
      </c>
      <c r="O499" s="2">
        <f t="shared" si="55"/>
        <v>1.0219444444444445</v>
      </c>
      <c r="P499" s="8">
        <f>VLOOKUP(F499,'SC Data'!F:K,6,FALSE)</f>
        <v>1</v>
      </c>
      <c r="Q499" s="41">
        <f t="shared" si="49"/>
        <v>0</v>
      </c>
      <c r="R499" s="41">
        <f>VLOOKUP(F499,'SC Data'!F:L,7,FALSE)</f>
        <v>1</v>
      </c>
      <c r="S499" s="41">
        <f t="shared" si="54"/>
        <v>0</v>
      </c>
      <c r="T499" s="35">
        <f>SUMIF(Activity!F:F,'Goodsin Data'!F:F,Activity!O:O)</f>
        <v>4.2581018518518525E-2</v>
      </c>
      <c r="U499" s="41">
        <f>SUMIF('Short-Extra'!F:F,'Goodsin Data'!F:F,'Short-Extra'!N:N)</f>
        <v>0</v>
      </c>
      <c r="V499" s="41">
        <f>SUMIF('Short-Extra'!F:F,'Goodsin Data'!F:F,'Short-Extra'!O:O)</f>
        <v>0</v>
      </c>
    </row>
    <row r="500" spans="1:22" x14ac:dyDescent="0.25">
      <c r="A500" s="2">
        <f t="shared" si="56"/>
        <v>2018</v>
      </c>
      <c r="B500" s="2" t="str">
        <f t="shared" si="57"/>
        <v>Dec</v>
      </c>
      <c r="C500" s="2">
        <f t="shared" si="58"/>
        <v>49</v>
      </c>
      <c r="D500" s="2" t="str">
        <f t="shared" si="59"/>
        <v>Thu</v>
      </c>
      <c r="E500" s="34">
        <v>43440</v>
      </c>
      <c r="F500" s="30" t="s">
        <v>815</v>
      </c>
      <c r="G500" s="2" t="s">
        <v>816</v>
      </c>
      <c r="H500" s="30" t="s">
        <v>817</v>
      </c>
      <c r="I500" s="2">
        <v>8</v>
      </c>
      <c r="J500" s="30">
        <v>28</v>
      </c>
      <c r="K500" s="2">
        <v>2</v>
      </c>
      <c r="L500" s="30">
        <v>1540</v>
      </c>
      <c r="M500" s="2">
        <v>1</v>
      </c>
      <c r="N500" s="14">
        <v>1.6805555555555556E-2</v>
      </c>
      <c r="O500" s="2">
        <f t="shared" si="55"/>
        <v>0.40333333333333332</v>
      </c>
      <c r="P500" s="8">
        <f>VLOOKUP(F500,'SC Data'!F:K,6,FALSE)</f>
        <v>1</v>
      </c>
      <c r="Q500" s="41">
        <f t="shared" si="49"/>
        <v>0</v>
      </c>
      <c r="R500" s="41">
        <f>VLOOKUP(F500,'SC Data'!F:L,7,FALSE)</f>
        <v>1</v>
      </c>
      <c r="S500" s="41">
        <f t="shared" si="54"/>
        <v>0</v>
      </c>
      <c r="T500" s="35">
        <f>SUMIF(Activity!F:F,'Goodsin Data'!F:F,Activity!O:O)</f>
        <v>1.6805555555555556E-2</v>
      </c>
      <c r="U500" s="41">
        <f>SUMIF('Short-Extra'!F:F,'Goodsin Data'!F:F,'Short-Extra'!N:N)</f>
        <v>0</v>
      </c>
      <c r="V500" s="41">
        <f>SUMIF('Short-Extra'!F:F,'Goodsin Data'!F:F,'Short-Extra'!O:O)</f>
        <v>0</v>
      </c>
    </row>
    <row r="501" spans="1:22" x14ac:dyDescent="0.25">
      <c r="A501" s="2">
        <f t="shared" si="56"/>
        <v>2018</v>
      </c>
      <c r="B501" s="2" t="str">
        <f t="shared" si="57"/>
        <v>Dec</v>
      </c>
      <c r="C501" s="2">
        <f t="shared" si="58"/>
        <v>49</v>
      </c>
      <c r="D501" s="2" t="str">
        <f t="shared" si="59"/>
        <v>Thu</v>
      </c>
      <c r="E501" s="34">
        <v>43440</v>
      </c>
      <c r="F501" s="30">
        <v>47899</v>
      </c>
      <c r="G501" s="2" t="s">
        <v>93</v>
      </c>
      <c r="H501" s="30" t="s">
        <v>818</v>
      </c>
      <c r="I501" s="2">
        <v>13</v>
      </c>
      <c r="J501" s="30">
        <v>35</v>
      </c>
      <c r="K501" s="2">
        <v>49</v>
      </c>
      <c r="L501" s="30">
        <v>756</v>
      </c>
      <c r="M501" s="2">
        <v>8</v>
      </c>
      <c r="N501" s="14">
        <v>0.45152777777777775</v>
      </c>
      <c r="O501" s="2">
        <f t="shared" si="55"/>
        <v>10.836666666666666</v>
      </c>
      <c r="P501" s="8">
        <f>VLOOKUP(F501,'SC Data'!F:K,6,FALSE)</f>
        <v>1</v>
      </c>
      <c r="Q501" s="41">
        <f t="shared" si="49"/>
        <v>0</v>
      </c>
      <c r="R501" s="41">
        <f>VLOOKUP(F501,'SC Data'!F:L,7,FALSE)</f>
        <v>1</v>
      </c>
      <c r="S501" s="41">
        <f t="shared" si="54"/>
        <v>0</v>
      </c>
      <c r="T501" s="35">
        <f>SUMIF(Activity!F:F,'Goodsin Data'!F:F,Activity!O:O)</f>
        <v>0.45152777777777781</v>
      </c>
      <c r="U501" s="41">
        <f>SUMIF('Short-Extra'!F:F,'Goodsin Data'!F:F,'Short-Extra'!N:N)</f>
        <v>0</v>
      </c>
      <c r="V501" s="41">
        <f>SUMIF('Short-Extra'!F:F,'Goodsin Data'!F:F,'Short-Extra'!O:O)</f>
        <v>0</v>
      </c>
    </row>
    <row r="502" spans="1:22" x14ac:dyDescent="0.25">
      <c r="A502" s="2">
        <f t="shared" si="56"/>
        <v>2018</v>
      </c>
      <c r="B502" s="2" t="str">
        <f t="shared" si="57"/>
        <v>Dec</v>
      </c>
      <c r="C502" s="2">
        <f t="shared" si="58"/>
        <v>49</v>
      </c>
      <c r="D502" s="2" t="str">
        <f t="shared" si="59"/>
        <v>Thu</v>
      </c>
      <c r="E502" s="34">
        <v>43440</v>
      </c>
      <c r="F502" s="30" t="s">
        <v>819</v>
      </c>
      <c r="G502" s="2" t="s">
        <v>820</v>
      </c>
      <c r="H502" s="30" t="s">
        <v>821</v>
      </c>
      <c r="I502" s="2">
        <v>7</v>
      </c>
      <c r="J502" s="30">
        <v>28</v>
      </c>
      <c r="K502" s="2">
        <v>2</v>
      </c>
      <c r="L502" s="30">
        <v>1540</v>
      </c>
      <c r="M502" s="2">
        <v>4</v>
      </c>
      <c r="N502" s="14">
        <v>0.12033564814814814</v>
      </c>
      <c r="O502" s="2">
        <f t="shared" si="55"/>
        <v>2.8880555555555554</v>
      </c>
      <c r="P502" s="8">
        <f>VLOOKUP(F502,'SC Data'!F:K,6,FALSE)</f>
        <v>1</v>
      </c>
      <c r="Q502" s="41">
        <f t="shared" si="49"/>
        <v>0</v>
      </c>
      <c r="R502" s="41">
        <f>VLOOKUP(F502,'SC Data'!F:L,7,FALSE)</f>
        <v>1</v>
      </c>
      <c r="S502" s="41">
        <f t="shared" si="54"/>
        <v>0</v>
      </c>
      <c r="T502" s="35">
        <f>SUMIF(Activity!F:F,'Goodsin Data'!F:F,Activity!O:O)</f>
        <v>0.12033564814814815</v>
      </c>
      <c r="U502" s="41">
        <f>SUMIF('Short-Extra'!F:F,'Goodsin Data'!F:F,'Short-Extra'!N:N)</f>
        <v>0</v>
      </c>
      <c r="V502" s="41">
        <f>SUMIF('Short-Extra'!F:F,'Goodsin Data'!F:F,'Short-Extra'!O:O)</f>
        <v>0</v>
      </c>
    </row>
    <row r="503" spans="1:22" x14ac:dyDescent="0.25">
      <c r="A503" s="2">
        <f t="shared" si="56"/>
        <v>2018</v>
      </c>
      <c r="B503" s="2" t="str">
        <f t="shared" si="57"/>
        <v>Dec</v>
      </c>
      <c r="C503" s="2">
        <f t="shared" si="58"/>
        <v>49</v>
      </c>
      <c r="D503" s="2" t="str">
        <f t="shared" si="59"/>
        <v>Thu</v>
      </c>
      <c r="E503" s="34">
        <v>43440</v>
      </c>
      <c r="F503" s="30">
        <v>47900</v>
      </c>
      <c r="G503" s="2" t="s">
        <v>152</v>
      </c>
      <c r="H503" s="30" t="s">
        <v>822</v>
      </c>
      <c r="I503" s="2">
        <v>35</v>
      </c>
      <c r="J503" s="30">
        <v>101</v>
      </c>
      <c r="K503" s="2">
        <v>60</v>
      </c>
      <c r="L503" s="30">
        <v>3533</v>
      </c>
      <c r="M503" s="2">
        <v>10</v>
      </c>
      <c r="N503" s="14">
        <v>1.6954513888888889</v>
      </c>
      <c r="O503" s="2">
        <f t="shared" si="55"/>
        <v>40.69083333333333</v>
      </c>
      <c r="P503" s="8">
        <f>VLOOKUP(F503,'SC Data'!F:K,6,FALSE)</f>
        <v>1</v>
      </c>
      <c r="Q503" s="41">
        <f t="shared" si="49"/>
        <v>0</v>
      </c>
      <c r="R503" s="41">
        <f>VLOOKUP(F503,'SC Data'!F:L,7,FALSE)</f>
        <v>1</v>
      </c>
      <c r="S503" s="41">
        <f t="shared" si="54"/>
        <v>0</v>
      </c>
      <c r="T503" s="35">
        <f>SUMIF(Activity!F:F,'Goodsin Data'!F:F,Activity!O:O)</f>
        <v>1.6954513888888889</v>
      </c>
      <c r="U503" s="41">
        <f>SUMIF('Short-Extra'!F:F,'Goodsin Data'!F:F,'Short-Extra'!N:N)</f>
        <v>0</v>
      </c>
      <c r="V503" s="41">
        <f>SUMIF('Short-Extra'!F:F,'Goodsin Data'!F:F,'Short-Extra'!O:O)</f>
        <v>0</v>
      </c>
    </row>
    <row r="504" spans="1:22" x14ac:dyDescent="0.25">
      <c r="A504" s="2">
        <f t="shared" si="56"/>
        <v>2018</v>
      </c>
      <c r="B504" s="2" t="str">
        <f t="shared" si="57"/>
        <v>Dec</v>
      </c>
      <c r="C504" s="2">
        <f t="shared" si="58"/>
        <v>49</v>
      </c>
      <c r="D504" s="2" t="str">
        <f t="shared" si="59"/>
        <v>Thu</v>
      </c>
      <c r="E504" s="34">
        <v>43440</v>
      </c>
      <c r="F504" s="30">
        <v>49534</v>
      </c>
      <c r="G504" s="2" t="s">
        <v>823</v>
      </c>
      <c r="H504" s="30" t="s">
        <v>824</v>
      </c>
      <c r="I504" s="2">
        <v>5</v>
      </c>
      <c r="J504" s="30">
        <v>1</v>
      </c>
      <c r="K504" s="2">
        <v>1</v>
      </c>
      <c r="L504" s="30">
        <v>1008</v>
      </c>
      <c r="M504" s="2">
        <v>2</v>
      </c>
      <c r="N504" s="14">
        <v>3.6423611111111115E-2</v>
      </c>
      <c r="O504" s="2">
        <f t="shared" si="55"/>
        <v>0.87416666666666676</v>
      </c>
      <c r="P504" s="8">
        <f>VLOOKUP(F504,'SC Data'!F:K,6,FALSE)</f>
        <v>1</v>
      </c>
      <c r="Q504" s="41">
        <f t="shared" si="49"/>
        <v>0</v>
      </c>
      <c r="R504" s="41">
        <f>VLOOKUP(F504,'SC Data'!F:L,7,FALSE)</f>
        <v>1</v>
      </c>
      <c r="S504" s="41">
        <f t="shared" si="54"/>
        <v>0</v>
      </c>
      <c r="T504" s="35">
        <f>SUMIF(Activity!F:F,'Goodsin Data'!F:F,Activity!O:O)</f>
        <v>3.6423611111111115E-2</v>
      </c>
      <c r="U504" s="41">
        <f>SUMIF('Short-Extra'!F:F,'Goodsin Data'!F:F,'Short-Extra'!N:N)</f>
        <v>0</v>
      </c>
      <c r="V504" s="41">
        <f>SUMIF('Short-Extra'!F:F,'Goodsin Data'!F:F,'Short-Extra'!O:O)</f>
        <v>0</v>
      </c>
    </row>
    <row r="505" spans="1:22" x14ac:dyDescent="0.25">
      <c r="A505" s="2">
        <f t="shared" si="56"/>
        <v>2018</v>
      </c>
      <c r="B505" s="2" t="str">
        <f t="shared" si="57"/>
        <v>Dec</v>
      </c>
      <c r="C505" s="2">
        <f t="shared" si="58"/>
        <v>49</v>
      </c>
      <c r="D505" s="2" t="str">
        <f t="shared" si="59"/>
        <v>Thu</v>
      </c>
      <c r="E505" s="34">
        <v>43440</v>
      </c>
      <c r="F505" s="30">
        <v>50993</v>
      </c>
      <c r="G505" s="2" t="s">
        <v>825</v>
      </c>
      <c r="H505" s="30" t="s">
        <v>826</v>
      </c>
      <c r="I505" s="2">
        <v>1</v>
      </c>
      <c r="J505" s="30">
        <v>1</v>
      </c>
      <c r="K505" s="2">
        <v>3</v>
      </c>
      <c r="L505" s="30">
        <v>118</v>
      </c>
      <c r="M505" s="2">
        <v>2</v>
      </c>
      <c r="N505" s="14">
        <v>0.19832175925925924</v>
      </c>
      <c r="O505" s="2">
        <f t="shared" si="55"/>
        <v>4.759722222222222</v>
      </c>
      <c r="P505" s="8">
        <f>VLOOKUP(F505,'SC Data'!F:K,6,FALSE)</f>
        <v>1</v>
      </c>
      <c r="Q505" s="41">
        <f t="shared" si="49"/>
        <v>0</v>
      </c>
      <c r="R505" s="41">
        <f>VLOOKUP(F505,'SC Data'!F:L,7,FALSE)</f>
        <v>1</v>
      </c>
      <c r="S505" s="41">
        <f t="shared" si="54"/>
        <v>0</v>
      </c>
      <c r="T505" s="35">
        <f>SUMIF(Activity!F:F,'Goodsin Data'!F:F,Activity!O:O)</f>
        <v>0.19832175925925927</v>
      </c>
      <c r="U505" s="41">
        <f>SUMIF('Short-Extra'!F:F,'Goodsin Data'!F:F,'Short-Extra'!N:N)</f>
        <v>0</v>
      </c>
      <c r="V505" s="41">
        <f>SUMIF('Short-Extra'!F:F,'Goodsin Data'!F:F,'Short-Extra'!O:O)</f>
        <v>2</v>
      </c>
    </row>
    <row r="506" spans="1:22" x14ac:dyDescent="0.25">
      <c r="A506" s="2">
        <f t="shared" ref="A506:A569" si="60">YEAR(E506)</f>
        <v>2018</v>
      </c>
      <c r="B506" s="2" t="str">
        <f t="shared" ref="B506:B569" si="61">TEXT(E506,"MMM")</f>
        <v>Dec</v>
      </c>
      <c r="C506" s="2">
        <f t="shared" ref="C506:C569" si="62">WEEKNUM(E506)</f>
        <v>49</v>
      </c>
      <c r="D506" s="2" t="str">
        <f t="shared" ref="D506:D569" si="63">TEXT(E506,"DDD")</f>
        <v>Thu</v>
      </c>
      <c r="E506" s="34">
        <v>43440</v>
      </c>
      <c r="F506" s="30" t="s">
        <v>827</v>
      </c>
      <c r="G506" s="2" t="s">
        <v>828</v>
      </c>
      <c r="H506" s="30" t="s">
        <v>829</v>
      </c>
      <c r="I506" s="2">
        <v>8</v>
      </c>
      <c r="J506" s="30">
        <v>28</v>
      </c>
      <c r="K506" s="2">
        <v>2</v>
      </c>
      <c r="L506" s="30">
        <v>1540</v>
      </c>
      <c r="M506" s="2">
        <v>4</v>
      </c>
      <c r="N506" s="14">
        <v>0.17792824074074073</v>
      </c>
      <c r="O506" s="2">
        <f t="shared" si="55"/>
        <v>4.2702777777777774</v>
      </c>
      <c r="P506" s="8">
        <f>VLOOKUP(F506,'SC Data'!F:K,6,FALSE)</f>
        <v>1</v>
      </c>
      <c r="Q506" s="41">
        <f t="shared" si="49"/>
        <v>0</v>
      </c>
      <c r="R506" s="41">
        <f>VLOOKUP(F506,'SC Data'!F:L,7,FALSE)</f>
        <v>1</v>
      </c>
      <c r="S506" s="41">
        <f t="shared" si="54"/>
        <v>0</v>
      </c>
      <c r="T506" s="35">
        <f>SUMIF(Activity!F:F,'Goodsin Data'!F:F,Activity!O:O)</f>
        <v>0.17792824074074073</v>
      </c>
      <c r="U506" s="41">
        <f>SUMIF('Short-Extra'!F:F,'Goodsin Data'!F:F,'Short-Extra'!N:N)</f>
        <v>0</v>
      </c>
      <c r="V506" s="41">
        <f>SUMIF('Short-Extra'!F:F,'Goodsin Data'!F:F,'Short-Extra'!O:O)</f>
        <v>0</v>
      </c>
    </row>
    <row r="507" spans="1:22" x14ac:dyDescent="0.25">
      <c r="A507" s="2">
        <f t="shared" si="60"/>
        <v>2018</v>
      </c>
      <c r="B507" s="2" t="str">
        <f t="shared" si="61"/>
        <v>Dec</v>
      </c>
      <c r="C507" s="2">
        <f t="shared" si="62"/>
        <v>49</v>
      </c>
      <c r="D507" s="2" t="str">
        <f t="shared" si="63"/>
        <v>Thu</v>
      </c>
      <c r="E507" s="34">
        <v>43440</v>
      </c>
      <c r="F507" s="30">
        <v>50992</v>
      </c>
      <c r="G507" s="2" t="s">
        <v>830</v>
      </c>
      <c r="H507" s="30" t="s">
        <v>831</v>
      </c>
      <c r="I507" s="2">
        <v>3</v>
      </c>
      <c r="J507" s="30">
        <v>2</v>
      </c>
      <c r="K507" s="2">
        <v>25</v>
      </c>
      <c r="L507" s="30">
        <v>244</v>
      </c>
      <c r="M507" s="2">
        <v>5</v>
      </c>
      <c r="N507" s="14">
        <v>0.12128472222222221</v>
      </c>
      <c r="O507" s="2">
        <f t="shared" si="55"/>
        <v>2.9108333333333332</v>
      </c>
      <c r="P507" s="8">
        <f>VLOOKUP(F507,'SC Data'!F:K,6,FALSE)</f>
        <v>1</v>
      </c>
      <c r="Q507" s="41">
        <f t="shared" si="49"/>
        <v>0</v>
      </c>
      <c r="R507" s="41">
        <f>VLOOKUP(F507,'SC Data'!F:L,7,FALSE)</f>
        <v>1</v>
      </c>
      <c r="S507" s="41">
        <f t="shared" si="54"/>
        <v>0</v>
      </c>
      <c r="T507" s="35">
        <f>SUMIF(Activity!F:F,'Goodsin Data'!F:F,Activity!O:O)</f>
        <v>0.12128472222222222</v>
      </c>
      <c r="U507" s="41">
        <f>SUMIF('Short-Extra'!F:F,'Goodsin Data'!F:F,'Short-Extra'!N:N)</f>
        <v>0</v>
      </c>
      <c r="V507" s="41">
        <f>SUMIF('Short-Extra'!F:F,'Goodsin Data'!F:F,'Short-Extra'!O:O)</f>
        <v>0</v>
      </c>
    </row>
    <row r="508" spans="1:22" x14ac:dyDescent="0.25">
      <c r="A508" s="2">
        <f t="shared" si="60"/>
        <v>2018</v>
      </c>
      <c r="B508" s="2" t="str">
        <f t="shared" si="61"/>
        <v>Dec</v>
      </c>
      <c r="C508" s="2">
        <f t="shared" si="62"/>
        <v>49</v>
      </c>
      <c r="D508" s="2" t="str">
        <f t="shared" si="63"/>
        <v>Thu</v>
      </c>
      <c r="E508" s="34">
        <v>43440</v>
      </c>
      <c r="F508" s="30">
        <v>49262</v>
      </c>
      <c r="G508" s="2" t="s">
        <v>650</v>
      </c>
      <c r="H508" s="30" t="s">
        <v>832</v>
      </c>
      <c r="I508" s="2">
        <v>19</v>
      </c>
      <c r="J508" s="30">
        <v>30</v>
      </c>
      <c r="K508" s="2">
        <v>11</v>
      </c>
      <c r="L508" s="30">
        <v>6758</v>
      </c>
      <c r="M508" s="2">
        <v>6</v>
      </c>
      <c r="N508" s="14">
        <v>0.23120370370370369</v>
      </c>
      <c r="O508" s="2">
        <f t="shared" si="55"/>
        <v>5.5488888888888885</v>
      </c>
      <c r="P508" s="8">
        <f>VLOOKUP(F508,'SC Data'!F:K,6,FALSE)</f>
        <v>1</v>
      </c>
      <c r="Q508" s="41">
        <f t="shared" si="49"/>
        <v>0</v>
      </c>
      <c r="R508" s="41">
        <f>VLOOKUP(F508,'SC Data'!F:L,7,FALSE)</f>
        <v>1</v>
      </c>
      <c r="S508" s="41">
        <f t="shared" si="54"/>
        <v>0</v>
      </c>
      <c r="T508" s="35">
        <f>SUMIF(Activity!F:F,'Goodsin Data'!F:F,Activity!O:O)</f>
        <v>0.23120370370370374</v>
      </c>
      <c r="U508" s="41">
        <f>SUMIF('Short-Extra'!F:F,'Goodsin Data'!F:F,'Short-Extra'!N:N)</f>
        <v>1</v>
      </c>
      <c r="V508" s="41">
        <f>SUMIF('Short-Extra'!F:F,'Goodsin Data'!F:F,'Short-Extra'!O:O)</f>
        <v>0</v>
      </c>
    </row>
    <row r="509" spans="1:22" x14ac:dyDescent="0.25">
      <c r="A509" s="2">
        <f t="shared" si="60"/>
        <v>2018</v>
      </c>
      <c r="B509" s="2" t="str">
        <f t="shared" si="61"/>
        <v>Dec</v>
      </c>
      <c r="C509" s="2">
        <f t="shared" si="62"/>
        <v>49</v>
      </c>
      <c r="D509" s="2" t="str">
        <f t="shared" si="63"/>
        <v>Thu</v>
      </c>
      <c r="E509" s="34">
        <v>43440</v>
      </c>
      <c r="F509" s="30">
        <v>47910</v>
      </c>
      <c r="G509" s="2" t="s">
        <v>45</v>
      </c>
      <c r="H509" s="30" t="s">
        <v>833</v>
      </c>
      <c r="I509" s="2">
        <v>38</v>
      </c>
      <c r="J509" s="30">
        <v>9</v>
      </c>
      <c r="K509" s="2">
        <v>211</v>
      </c>
      <c r="L509" s="30">
        <v>5909</v>
      </c>
      <c r="M509" s="2">
        <v>9</v>
      </c>
      <c r="N509" s="14">
        <v>1.3058449074074074</v>
      </c>
      <c r="O509" s="2">
        <f t="shared" si="55"/>
        <v>31.340277777777779</v>
      </c>
      <c r="P509" s="8">
        <f>VLOOKUP(F509,'SC Data'!F:K,6,FALSE)</f>
        <v>1</v>
      </c>
      <c r="Q509" s="41">
        <f t="shared" si="49"/>
        <v>0</v>
      </c>
      <c r="R509" s="41">
        <f>VLOOKUP(F509,'SC Data'!F:L,7,FALSE)</f>
        <v>1</v>
      </c>
      <c r="S509" s="41">
        <f t="shared" si="54"/>
        <v>0</v>
      </c>
      <c r="T509" s="35">
        <f>SUMIF(Activity!F:F,'Goodsin Data'!F:F,Activity!O:O)</f>
        <v>1.3058449074074072</v>
      </c>
      <c r="U509" s="41">
        <f>SUMIF('Short-Extra'!F:F,'Goodsin Data'!F:F,'Short-Extra'!N:N)</f>
        <v>0</v>
      </c>
      <c r="V509" s="41">
        <f>SUMIF('Short-Extra'!F:F,'Goodsin Data'!F:F,'Short-Extra'!O:O)</f>
        <v>0</v>
      </c>
    </row>
    <row r="510" spans="1:22" x14ac:dyDescent="0.25">
      <c r="A510" s="2">
        <f t="shared" si="60"/>
        <v>2018</v>
      </c>
      <c r="B510" s="2" t="str">
        <f t="shared" si="61"/>
        <v>Dec</v>
      </c>
      <c r="C510" s="2">
        <f t="shared" si="62"/>
        <v>49</v>
      </c>
      <c r="D510" s="2" t="str">
        <f t="shared" si="63"/>
        <v>Thu</v>
      </c>
      <c r="E510" s="34">
        <v>43440</v>
      </c>
      <c r="F510" s="30">
        <v>47908</v>
      </c>
      <c r="G510" s="2" t="s">
        <v>834</v>
      </c>
      <c r="H510" s="30" t="s">
        <v>835</v>
      </c>
      <c r="I510" s="2">
        <v>60</v>
      </c>
      <c r="J510" s="30">
        <v>22</v>
      </c>
      <c r="K510" s="2">
        <v>17</v>
      </c>
      <c r="L510" s="30">
        <v>12390</v>
      </c>
      <c r="M510" s="2">
        <v>10</v>
      </c>
      <c r="N510" s="14">
        <v>1.0324537037037036</v>
      </c>
      <c r="O510" s="2">
        <f t="shared" si="55"/>
        <v>24.778888888888886</v>
      </c>
      <c r="P510" s="8">
        <f>VLOOKUP(F510,'SC Data'!F:K,6,FALSE)</f>
        <v>1</v>
      </c>
      <c r="Q510" s="41">
        <f t="shared" si="49"/>
        <v>0</v>
      </c>
      <c r="R510" s="41">
        <f>VLOOKUP(F510,'SC Data'!F:L,7,FALSE)</f>
        <v>1</v>
      </c>
      <c r="S510" s="41">
        <f t="shared" si="54"/>
        <v>0</v>
      </c>
      <c r="T510" s="35">
        <f>SUMIF(Activity!F:F,'Goodsin Data'!F:F,Activity!O:O)</f>
        <v>1.0324537037037038</v>
      </c>
      <c r="U510" s="41">
        <f>SUMIF('Short-Extra'!F:F,'Goodsin Data'!F:F,'Short-Extra'!N:N)</f>
        <v>2</v>
      </c>
      <c r="V510" s="41">
        <f>SUMIF('Short-Extra'!F:F,'Goodsin Data'!F:F,'Short-Extra'!O:O)</f>
        <v>2</v>
      </c>
    </row>
    <row r="511" spans="1:22" x14ac:dyDescent="0.25">
      <c r="A511" s="2">
        <f t="shared" si="60"/>
        <v>2018</v>
      </c>
      <c r="B511" s="2" t="str">
        <f t="shared" si="61"/>
        <v>Dec</v>
      </c>
      <c r="C511" s="2">
        <f t="shared" si="62"/>
        <v>49</v>
      </c>
      <c r="D511" s="2" t="str">
        <f t="shared" si="63"/>
        <v>Thu</v>
      </c>
      <c r="E511" s="34">
        <v>43440</v>
      </c>
      <c r="F511" s="30">
        <v>48893</v>
      </c>
      <c r="G511" s="2" t="s">
        <v>37</v>
      </c>
      <c r="H511" s="30" t="s">
        <v>836</v>
      </c>
      <c r="I511" s="2">
        <v>11</v>
      </c>
      <c r="J511" s="30">
        <v>33</v>
      </c>
      <c r="K511" s="2">
        <v>3</v>
      </c>
      <c r="L511" s="30">
        <v>3168</v>
      </c>
      <c r="M511" s="2">
        <v>4</v>
      </c>
      <c r="N511" s="14">
        <v>0.12230324074074074</v>
      </c>
      <c r="O511" s="2">
        <f t="shared" si="55"/>
        <v>2.9352777777777779</v>
      </c>
      <c r="P511" s="8">
        <f>VLOOKUP(F511,'SC Data'!F:K,6,FALSE)</f>
        <v>1</v>
      </c>
      <c r="Q511" s="41">
        <f t="shared" si="49"/>
        <v>0</v>
      </c>
      <c r="R511" s="41">
        <f>VLOOKUP(F511,'SC Data'!F:L,7,FALSE)</f>
        <v>1</v>
      </c>
      <c r="S511" s="41">
        <f t="shared" si="54"/>
        <v>0</v>
      </c>
      <c r="T511" s="35">
        <f>SUMIF(Activity!F:F,'Goodsin Data'!F:F,Activity!O:O)</f>
        <v>0.12230324074074075</v>
      </c>
      <c r="U511" s="41">
        <f>SUMIF('Short-Extra'!F:F,'Goodsin Data'!F:F,'Short-Extra'!N:N)</f>
        <v>0</v>
      </c>
      <c r="V511" s="41">
        <f>SUMIF('Short-Extra'!F:F,'Goodsin Data'!F:F,'Short-Extra'!O:O)</f>
        <v>0</v>
      </c>
    </row>
    <row r="512" spans="1:22" x14ac:dyDescent="0.25">
      <c r="A512" s="2">
        <f t="shared" si="60"/>
        <v>2018</v>
      </c>
      <c r="B512" s="2" t="str">
        <f t="shared" si="61"/>
        <v>Dec</v>
      </c>
      <c r="C512" s="2">
        <f t="shared" si="62"/>
        <v>49</v>
      </c>
      <c r="D512" s="2" t="str">
        <f t="shared" si="63"/>
        <v>Thu</v>
      </c>
      <c r="E512" s="34">
        <v>43440</v>
      </c>
      <c r="F512" s="30">
        <v>47944</v>
      </c>
      <c r="G512" s="2" t="s">
        <v>74</v>
      </c>
      <c r="H512" s="30" t="s">
        <v>837</v>
      </c>
      <c r="I512" s="2">
        <v>22</v>
      </c>
      <c r="J512" s="30">
        <v>32</v>
      </c>
      <c r="K512" s="2">
        <v>22</v>
      </c>
      <c r="L512" s="30">
        <v>2880</v>
      </c>
      <c r="M512" s="2">
        <v>4</v>
      </c>
      <c r="N512" s="14">
        <v>0.40278935185185188</v>
      </c>
      <c r="O512" s="2">
        <f t="shared" si="55"/>
        <v>9.6669444444444448</v>
      </c>
      <c r="P512" s="8">
        <f>VLOOKUP(F512,'SC Data'!F:K,6,FALSE)</f>
        <v>1</v>
      </c>
      <c r="Q512" s="41">
        <f t="shared" si="49"/>
        <v>0</v>
      </c>
      <c r="R512" s="41">
        <f>VLOOKUP(F512,'SC Data'!F:L,7,FALSE)</f>
        <v>1</v>
      </c>
      <c r="S512" s="41">
        <f t="shared" si="54"/>
        <v>0</v>
      </c>
      <c r="T512" s="35">
        <f>SUMIF(Activity!F:F,'Goodsin Data'!F:F,Activity!O:O)</f>
        <v>0.40278935185185188</v>
      </c>
      <c r="U512" s="41">
        <f>SUMIF('Short-Extra'!F:F,'Goodsin Data'!F:F,'Short-Extra'!N:N)</f>
        <v>0</v>
      </c>
      <c r="V512" s="41">
        <f>SUMIF('Short-Extra'!F:F,'Goodsin Data'!F:F,'Short-Extra'!O:O)</f>
        <v>0</v>
      </c>
    </row>
    <row r="513" spans="1:22" x14ac:dyDescent="0.25">
      <c r="A513" s="2">
        <f t="shared" si="60"/>
        <v>2018</v>
      </c>
      <c r="B513" s="2" t="str">
        <f t="shared" si="61"/>
        <v>Dec</v>
      </c>
      <c r="C513" s="2">
        <f t="shared" si="62"/>
        <v>49</v>
      </c>
      <c r="D513" s="2" t="str">
        <f t="shared" si="63"/>
        <v>Thu</v>
      </c>
      <c r="E513" s="34">
        <v>43440</v>
      </c>
      <c r="F513" s="30">
        <v>48059</v>
      </c>
      <c r="G513" s="2" t="s">
        <v>415</v>
      </c>
      <c r="H513" s="30" t="s">
        <v>838</v>
      </c>
      <c r="I513" s="2">
        <v>11</v>
      </c>
      <c r="J513" s="30">
        <v>27</v>
      </c>
      <c r="K513" s="2">
        <v>1</v>
      </c>
      <c r="L513" s="30">
        <v>1620</v>
      </c>
      <c r="M513" s="2">
        <v>3</v>
      </c>
      <c r="N513" s="14">
        <v>0.2119675925925926</v>
      </c>
      <c r="O513" s="2">
        <f t="shared" si="55"/>
        <v>5.0872222222222225</v>
      </c>
      <c r="P513" s="8">
        <f>VLOOKUP(F513,'SC Data'!F:K,6,FALSE)</f>
        <v>1</v>
      </c>
      <c r="Q513" s="41">
        <f t="shared" si="49"/>
        <v>0</v>
      </c>
      <c r="R513" s="41">
        <f>VLOOKUP(F513,'SC Data'!F:L,7,FALSE)</f>
        <v>1</v>
      </c>
      <c r="S513" s="41">
        <f t="shared" si="54"/>
        <v>0</v>
      </c>
      <c r="T513" s="35">
        <f>SUMIF(Activity!F:F,'Goodsin Data'!F:F,Activity!O:O)</f>
        <v>0.2119675925925926</v>
      </c>
      <c r="U513" s="41">
        <f>SUMIF('Short-Extra'!F:F,'Goodsin Data'!F:F,'Short-Extra'!N:N)</f>
        <v>0</v>
      </c>
      <c r="V513" s="41">
        <f>SUMIF('Short-Extra'!F:F,'Goodsin Data'!F:F,'Short-Extra'!O:O)</f>
        <v>0</v>
      </c>
    </row>
    <row r="514" spans="1:22" x14ac:dyDescent="0.25">
      <c r="A514" s="2">
        <f t="shared" si="60"/>
        <v>2018</v>
      </c>
      <c r="B514" s="2" t="str">
        <f t="shared" si="61"/>
        <v>Dec</v>
      </c>
      <c r="C514" s="2">
        <f t="shared" si="62"/>
        <v>49</v>
      </c>
      <c r="D514" s="2" t="str">
        <f t="shared" si="63"/>
        <v>Thu</v>
      </c>
      <c r="E514" s="34">
        <v>43440</v>
      </c>
      <c r="F514" s="30">
        <v>49222</v>
      </c>
      <c r="G514" s="2" t="s">
        <v>82</v>
      </c>
      <c r="H514" s="30" t="s">
        <v>839</v>
      </c>
      <c r="I514" s="2">
        <v>32</v>
      </c>
      <c r="J514" s="30">
        <v>26</v>
      </c>
      <c r="K514" s="2">
        <v>3</v>
      </c>
      <c r="L514" s="30">
        <v>16032</v>
      </c>
      <c r="M514" s="2">
        <v>12</v>
      </c>
      <c r="N514" s="14">
        <v>0.98247685185185185</v>
      </c>
      <c r="O514" s="2">
        <f t="shared" si="55"/>
        <v>23.579444444444444</v>
      </c>
      <c r="P514" s="8">
        <f>VLOOKUP(F514,'SC Data'!F:K,6,FALSE)</f>
        <v>1</v>
      </c>
      <c r="Q514" s="41">
        <f t="shared" ref="Q514:Q577" si="64">IF(P514=0,1,0)</f>
        <v>0</v>
      </c>
      <c r="R514" s="41">
        <f>VLOOKUP(F514,'SC Data'!F:L,7,FALSE)</f>
        <v>1</v>
      </c>
      <c r="S514" s="41">
        <f t="shared" si="54"/>
        <v>0</v>
      </c>
      <c r="T514" s="35">
        <f>SUMIF(Activity!F:F,'Goodsin Data'!F:F,Activity!O:O)</f>
        <v>0.98247685185185196</v>
      </c>
      <c r="U514" s="41">
        <f>SUMIF('Short-Extra'!F:F,'Goodsin Data'!F:F,'Short-Extra'!N:N)</f>
        <v>0</v>
      </c>
      <c r="V514" s="41">
        <f>SUMIF('Short-Extra'!F:F,'Goodsin Data'!F:F,'Short-Extra'!O:O)</f>
        <v>0</v>
      </c>
    </row>
    <row r="515" spans="1:22" x14ac:dyDescent="0.25">
      <c r="A515" s="2">
        <f t="shared" si="60"/>
        <v>2018</v>
      </c>
      <c r="B515" s="2" t="str">
        <f t="shared" si="61"/>
        <v>Dec</v>
      </c>
      <c r="C515" s="2">
        <f t="shared" si="62"/>
        <v>49</v>
      </c>
      <c r="D515" s="2" t="str">
        <f t="shared" si="63"/>
        <v>Thu</v>
      </c>
      <c r="E515" s="34">
        <v>43440</v>
      </c>
      <c r="F515" s="30">
        <v>47901</v>
      </c>
      <c r="G515" s="2" t="s">
        <v>310</v>
      </c>
      <c r="H515" s="30" t="s">
        <v>840</v>
      </c>
      <c r="I515" s="2">
        <v>16</v>
      </c>
      <c r="J515" s="30">
        <v>26</v>
      </c>
      <c r="K515" s="2">
        <v>41</v>
      </c>
      <c r="L515" s="30">
        <v>3129</v>
      </c>
      <c r="M515" s="2">
        <v>6</v>
      </c>
      <c r="N515" s="14">
        <v>0.43166666666666664</v>
      </c>
      <c r="O515" s="2">
        <f t="shared" si="55"/>
        <v>10.36</v>
      </c>
      <c r="P515" s="8">
        <f>VLOOKUP(F515,'SC Data'!F:K,6,FALSE)</f>
        <v>1</v>
      </c>
      <c r="Q515" s="41">
        <f t="shared" si="64"/>
        <v>0</v>
      </c>
      <c r="R515" s="41">
        <f>VLOOKUP(F515,'SC Data'!F:L,7,FALSE)</f>
        <v>1</v>
      </c>
      <c r="S515" s="41">
        <f t="shared" ref="S515:S578" si="65">IF(R515=0,1,0)</f>
        <v>0</v>
      </c>
      <c r="T515" s="35">
        <f>SUMIF(Activity!F:F,'Goodsin Data'!F:F,Activity!O:O)</f>
        <v>0.43166666666666664</v>
      </c>
      <c r="U515" s="41">
        <f>SUMIF('Short-Extra'!F:F,'Goodsin Data'!F:F,'Short-Extra'!N:N)</f>
        <v>0</v>
      </c>
      <c r="V515" s="41">
        <f>SUMIF('Short-Extra'!F:F,'Goodsin Data'!F:F,'Short-Extra'!O:O)</f>
        <v>0</v>
      </c>
    </row>
    <row r="516" spans="1:22" x14ac:dyDescent="0.25">
      <c r="A516" s="2">
        <f t="shared" si="60"/>
        <v>2018</v>
      </c>
      <c r="B516" s="2" t="str">
        <f t="shared" si="61"/>
        <v>Dec</v>
      </c>
      <c r="C516" s="2">
        <f t="shared" si="62"/>
        <v>49</v>
      </c>
      <c r="D516" s="2" t="str">
        <f t="shared" si="63"/>
        <v>Thu</v>
      </c>
      <c r="E516" s="34">
        <v>43440</v>
      </c>
      <c r="F516" s="30" t="s">
        <v>841</v>
      </c>
      <c r="G516" s="2" t="s">
        <v>842</v>
      </c>
      <c r="H516" s="30" t="s">
        <v>843</v>
      </c>
      <c r="I516" s="2">
        <v>32</v>
      </c>
      <c r="J516" s="30">
        <v>20</v>
      </c>
      <c r="K516" s="2">
        <v>26</v>
      </c>
      <c r="L516" s="30">
        <v>8610</v>
      </c>
      <c r="M516" s="2">
        <v>7</v>
      </c>
      <c r="N516" s="14">
        <v>0.4755092592592593</v>
      </c>
      <c r="O516" s="2">
        <f t="shared" ref="O516:O577" si="66">N516*24</f>
        <v>11.412222222222223</v>
      </c>
      <c r="P516" s="8">
        <f>VLOOKUP(F516,'SC Data'!F:K,6,FALSE)</f>
        <v>1</v>
      </c>
      <c r="Q516" s="41">
        <f t="shared" si="64"/>
        <v>0</v>
      </c>
      <c r="R516" s="41">
        <f>VLOOKUP(F516,'SC Data'!F:L,7,FALSE)</f>
        <v>1</v>
      </c>
      <c r="S516" s="41">
        <f t="shared" si="65"/>
        <v>0</v>
      </c>
      <c r="T516" s="35">
        <f>SUMIF(Activity!F:F,'Goodsin Data'!F:F,Activity!O:O)</f>
        <v>0.47550925925925919</v>
      </c>
      <c r="U516" s="41">
        <f>SUMIF('Short-Extra'!F:F,'Goodsin Data'!F:F,'Short-Extra'!N:N)</f>
        <v>0</v>
      </c>
      <c r="V516" s="41">
        <f>SUMIF('Short-Extra'!F:F,'Goodsin Data'!F:F,'Short-Extra'!O:O)</f>
        <v>0</v>
      </c>
    </row>
    <row r="517" spans="1:22" x14ac:dyDescent="0.25">
      <c r="A517" s="2">
        <f t="shared" si="60"/>
        <v>2018</v>
      </c>
      <c r="B517" s="2" t="str">
        <f t="shared" si="61"/>
        <v>Dec</v>
      </c>
      <c r="C517" s="2">
        <f t="shared" si="62"/>
        <v>49</v>
      </c>
      <c r="D517" s="2" t="str">
        <f t="shared" si="63"/>
        <v>Thu</v>
      </c>
      <c r="E517" s="34">
        <v>43440</v>
      </c>
      <c r="F517" s="30">
        <v>50607</v>
      </c>
      <c r="G517" s="2" t="s">
        <v>844</v>
      </c>
      <c r="H517" s="30" t="s">
        <v>845</v>
      </c>
      <c r="I517" s="2">
        <v>5</v>
      </c>
      <c r="J517" s="30">
        <v>12</v>
      </c>
      <c r="K517" s="2">
        <v>28</v>
      </c>
      <c r="L517" s="30">
        <v>573</v>
      </c>
      <c r="M517" s="2">
        <v>6</v>
      </c>
      <c r="N517" s="14">
        <v>0.61615740740740743</v>
      </c>
      <c r="O517" s="2">
        <f t="shared" si="66"/>
        <v>14.787777777777778</v>
      </c>
      <c r="P517" s="8">
        <f>VLOOKUP(F517,'SC Data'!F:K,6,FALSE)</f>
        <v>1</v>
      </c>
      <c r="Q517" s="41">
        <f t="shared" si="64"/>
        <v>0</v>
      </c>
      <c r="R517" s="41">
        <f>VLOOKUP(F517,'SC Data'!F:L,7,FALSE)</f>
        <v>1</v>
      </c>
      <c r="S517" s="41">
        <f t="shared" si="65"/>
        <v>0</v>
      </c>
      <c r="T517" s="35">
        <f>SUMIF(Activity!F:F,'Goodsin Data'!F:F,Activity!O:O)</f>
        <v>0.61615740740740743</v>
      </c>
      <c r="U517" s="41">
        <f>SUMIF('Short-Extra'!F:F,'Goodsin Data'!F:F,'Short-Extra'!N:N)</f>
        <v>0</v>
      </c>
      <c r="V517" s="41">
        <f>SUMIF('Short-Extra'!F:F,'Goodsin Data'!F:F,'Short-Extra'!O:O)</f>
        <v>0</v>
      </c>
    </row>
    <row r="518" spans="1:22" x14ac:dyDescent="0.25">
      <c r="A518" s="2">
        <f t="shared" si="60"/>
        <v>2018</v>
      </c>
      <c r="B518" s="2" t="str">
        <f t="shared" si="61"/>
        <v>Dec</v>
      </c>
      <c r="C518" s="2">
        <f t="shared" si="62"/>
        <v>49</v>
      </c>
      <c r="D518" s="2" t="str">
        <f t="shared" si="63"/>
        <v>Thu</v>
      </c>
      <c r="E518" s="34">
        <v>43440</v>
      </c>
      <c r="F518" s="30" t="s">
        <v>846</v>
      </c>
      <c r="G518" s="2" t="s">
        <v>847</v>
      </c>
      <c r="H518" s="30" t="s">
        <v>848</v>
      </c>
      <c r="I518" s="2">
        <v>28</v>
      </c>
      <c r="J518" s="30">
        <v>28</v>
      </c>
      <c r="K518" s="2">
        <v>16</v>
      </c>
      <c r="L518" s="30">
        <v>2681</v>
      </c>
      <c r="M518" s="2">
        <v>7</v>
      </c>
      <c r="N518" s="14">
        <v>0.73003472222222221</v>
      </c>
      <c r="O518" s="2">
        <f t="shared" si="66"/>
        <v>17.520833333333332</v>
      </c>
      <c r="P518" s="8">
        <f>VLOOKUP(F518,'SC Data'!F:K,6,FALSE)</f>
        <v>1</v>
      </c>
      <c r="Q518" s="41">
        <f t="shared" si="64"/>
        <v>0</v>
      </c>
      <c r="R518" s="41">
        <f>VLOOKUP(F518,'SC Data'!F:L,7,FALSE)</f>
        <v>1</v>
      </c>
      <c r="S518" s="41">
        <f t="shared" si="65"/>
        <v>0</v>
      </c>
      <c r="T518" s="35">
        <f>SUMIF(Activity!F:F,'Goodsin Data'!F:F,Activity!O:O)</f>
        <v>0.73003472222222221</v>
      </c>
      <c r="U518" s="41">
        <f>SUMIF('Short-Extra'!F:F,'Goodsin Data'!F:F,'Short-Extra'!N:N)</f>
        <v>0</v>
      </c>
      <c r="V518" s="41">
        <f>SUMIF('Short-Extra'!F:F,'Goodsin Data'!F:F,'Short-Extra'!O:O)</f>
        <v>0</v>
      </c>
    </row>
    <row r="519" spans="1:22" x14ac:dyDescent="0.25">
      <c r="A519" s="2">
        <f t="shared" si="60"/>
        <v>2018</v>
      </c>
      <c r="B519" s="2" t="str">
        <f t="shared" si="61"/>
        <v>Dec</v>
      </c>
      <c r="C519" s="2">
        <f t="shared" si="62"/>
        <v>49</v>
      </c>
      <c r="D519" s="2" t="str">
        <f t="shared" si="63"/>
        <v>Thu</v>
      </c>
      <c r="E519" s="34">
        <v>43440</v>
      </c>
      <c r="F519" s="30">
        <v>50497</v>
      </c>
      <c r="G519" s="2" t="s">
        <v>849</v>
      </c>
      <c r="H519" s="30" t="s">
        <v>850</v>
      </c>
      <c r="I519" s="2">
        <v>6</v>
      </c>
      <c r="J519" s="30">
        <v>2</v>
      </c>
      <c r="K519" s="2">
        <v>27</v>
      </c>
      <c r="L519" s="30">
        <v>887</v>
      </c>
      <c r="M519" s="2">
        <v>6</v>
      </c>
      <c r="N519" s="14">
        <v>0.41180555555555554</v>
      </c>
      <c r="O519" s="2">
        <f t="shared" si="66"/>
        <v>9.8833333333333329</v>
      </c>
      <c r="P519" s="8">
        <f>VLOOKUP(F519,'SC Data'!F:K,6,FALSE)</f>
        <v>1</v>
      </c>
      <c r="Q519" s="41">
        <f t="shared" si="64"/>
        <v>0</v>
      </c>
      <c r="R519" s="41">
        <f>VLOOKUP(F519,'SC Data'!F:L,7,FALSE)</f>
        <v>1</v>
      </c>
      <c r="S519" s="41">
        <f t="shared" si="65"/>
        <v>0</v>
      </c>
      <c r="T519" s="35">
        <f>SUMIF(Activity!F:F,'Goodsin Data'!F:F,Activity!O:O)</f>
        <v>0.41180555555555554</v>
      </c>
      <c r="U519" s="41">
        <f>SUMIF('Short-Extra'!F:F,'Goodsin Data'!F:F,'Short-Extra'!N:N)</f>
        <v>0</v>
      </c>
      <c r="V519" s="41">
        <f>SUMIF('Short-Extra'!F:F,'Goodsin Data'!F:F,'Short-Extra'!O:O)</f>
        <v>0</v>
      </c>
    </row>
    <row r="520" spans="1:22" x14ac:dyDescent="0.25">
      <c r="A520" s="2">
        <f t="shared" si="60"/>
        <v>2018</v>
      </c>
      <c r="B520" s="2" t="str">
        <f t="shared" si="61"/>
        <v>Dec</v>
      </c>
      <c r="C520" s="2">
        <f t="shared" si="62"/>
        <v>49</v>
      </c>
      <c r="D520" s="2" t="str">
        <f t="shared" si="63"/>
        <v>Thu</v>
      </c>
      <c r="E520" s="34">
        <v>43440</v>
      </c>
      <c r="F520" s="30">
        <v>47931</v>
      </c>
      <c r="G520" s="2" t="s">
        <v>39</v>
      </c>
      <c r="H520" s="30" t="s">
        <v>851</v>
      </c>
      <c r="I520" s="2">
        <v>19</v>
      </c>
      <c r="J520" s="30">
        <v>57</v>
      </c>
      <c r="K520" s="2">
        <v>20</v>
      </c>
      <c r="L520" s="30">
        <v>4008</v>
      </c>
      <c r="M520" s="2">
        <v>5</v>
      </c>
      <c r="N520" s="14">
        <v>0.30493055555555554</v>
      </c>
      <c r="O520" s="2">
        <f t="shared" si="66"/>
        <v>7.3183333333333334</v>
      </c>
      <c r="P520" s="8">
        <f>VLOOKUP(F520,'SC Data'!F:K,6,FALSE)</f>
        <v>1</v>
      </c>
      <c r="Q520" s="41">
        <f t="shared" si="64"/>
        <v>0</v>
      </c>
      <c r="R520" s="41">
        <f>VLOOKUP(F520,'SC Data'!F:L,7,FALSE)</f>
        <v>1</v>
      </c>
      <c r="S520" s="41">
        <f t="shared" si="65"/>
        <v>0</v>
      </c>
      <c r="T520" s="35">
        <f>SUMIF(Activity!F:F,'Goodsin Data'!F:F,Activity!O:O)</f>
        <v>0.30493055555555559</v>
      </c>
      <c r="U520" s="41">
        <f>SUMIF('Short-Extra'!F:F,'Goodsin Data'!F:F,'Short-Extra'!N:N)</f>
        <v>0</v>
      </c>
      <c r="V520" s="41">
        <f>SUMIF('Short-Extra'!F:F,'Goodsin Data'!F:F,'Short-Extra'!O:O)</f>
        <v>0</v>
      </c>
    </row>
    <row r="521" spans="1:22" x14ac:dyDescent="0.25">
      <c r="A521" s="2">
        <f t="shared" si="60"/>
        <v>2018</v>
      </c>
      <c r="B521" s="2" t="str">
        <f t="shared" si="61"/>
        <v>Dec</v>
      </c>
      <c r="C521" s="2">
        <f t="shared" si="62"/>
        <v>49</v>
      </c>
      <c r="D521" s="2" t="str">
        <f t="shared" si="63"/>
        <v>Thu</v>
      </c>
      <c r="E521" s="34">
        <v>43440</v>
      </c>
      <c r="F521" s="30">
        <v>47834</v>
      </c>
      <c r="G521" s="2" t="s">
        <v>10</v>
      </c>
      <c r="H521" s="30" t="s">
        <v>852</v>
      </c>
      <c r="I521" s="2">
        <v>12</v>
      </c>
      <c r="J521" s="30">
        <v>22</v>
      </c>
      <c r="K521" s="2">
        <v>1</v>
      </c>
      <c r="L521" s="30">
        <v>2016</v>
      </c>
      <c r="M521" s="2">
        <v>1</v>
      </c>
      <c r="N521" s="14">
        <v>3.3125000000000002E-2</v>
      </c>
      <c r="O521" s="2">
        <f t="shared" si="66"/>
        <v>0.79500000000000004</v>
      </c>
      <c r="P521" s="8">
        <f>VLOOKUP(F521,'SC Data'!F:K,6,FALSE)</f>
        <v>1</v>
      </c>
      <c r="Q521" s="41">
        <f t="shared" si="64"/>
        <v>0</v>
      </c>
      <c r="R521" s="41">
        <f>VLOOKUP(F521,'SC Data'!F:L,7,FALSE)</f>
        <v>0</v>
      </c>
      <c r="S521" s="41">
        <f t="shared" si="65"/>
        <v>1</v>
      </c>
      <c r="T521" s="35">
        <f>SUMIF(Activity!F:F,'Goodsin Data'!F:F,Activity!O:O)</f>
        <v>3.3125000000000002E-2</v>
      </c>
      <c r="U521" s="41">
        <f>SUMIF('Short-Extra'!F:F,'Goodsin Data'!F:F,'Short-Extra'!N:N)</f>
        <v>0</v>
      </c>
      <c r="V521" s="41">
        <f>SUMIF('Short-Extra'!F:F,'Goodsin Data'!F:F,'Short-Extra'!O:O)</f>
        <v>0</v>
      </c>
    </row>
    <row r="522" spans="1:22" x14ac:dyDescent="0.25">
      <c r="A522" s="2">
        <f t="shared" si="60"/>
        <v>2018</v>
      </c>
      <c r="B522" s="2" t="str">
        <f t="shared" si="61"/>
        <v>Dec</v>
      </c>
      <c r="C522" s="2">
        <f t="shared" si="62"/>
        <v>49</v>
      </c>
      <c r="D522" s="2" t="str">
        <f t="shared" si="63"/>
        <v>Thu</v>
      </c>
      <c r="E522" s="34">
        <v>43440</v>
      </c>
      <c r="F522" s="30">
        <v>47929</v>
      </c>
      <c r="G522" s="2" t="s">
        <v>60</v>
      </c>
      <c r="H522" s="30" t="s">
        <v>853</v>
      </c>
      <c r="I522" s="2">
        <v>2</v>
      </c>
      <c r="J522" s="30">
        <v>2</v>
      </c>
      <c r="K522" s="2">
        <v>20</v>
      </c>
      <c r="L522" s="30">
        <v>155</v>
      </c>
      <c r="M522" s="2">
        <v>4</v>
      </c>
      <c r="N522" s="14">
        <v>4.6666666666666669E-2</v>
      </c>
      <c r="O522" s="2">
        <f t="shared" si="66"/>
        <v>1.1200000000000001</v>
      </c>
      <c r="P522" s="8">
        <f>VLOOKUP(F522,'SC Data'!F:K,6,FALSE)</f>
        <v>1</v>
      </c>
      <c r="Q522" s="41">
        <f t="shared" si="64"/>
        <v>0</v>
      </c>
      <c r="R522" s="41">
        <f>VLOOKUP(F522,'SC Data'!F:L,7,FALSE)</f>
        <v>1</v>
      </c>
      <c r="S522" s="41">
        <f t="shared" si="65"/>
        <v>0</v>
      </c>
      <c r="T522" s="35">
        <f>SUMIF(Activity!F:F,'Goodsin Data'!F:F,Activity!O:O)</f>
        <v>4.6666666666666662E-2</v>
      </c>
      <c r="U522" s="41">
        <f>SUMIF('Short-Extra'!F:F,'Goodsin Data'!F:F,'Short-Extra'!N:N)</f>
        <v>0</v>
      </c>
      <c r="V522" s="41">
        <f>SUMIF('Short-Extra'!F:F,'Goodsin Data'!F:F,'Short-Extra'!O:O)</f>
        <v>0</v>
      </c>
    </row>
    <row r="523" spans="1:22" x14ac:dyDescent="0.25">
      <c r="A523" s="2">
        <f t="shared" si="60"/>
        <v>2018</v>
      </c>
      <c r="B523" s="2" t="str">
        <f t="shared" si="61"/>
        <v>Dec</v>
      </c>
      <c r="C523" s="2">
        <f t="shared" si="62"/>
        <v>49</v>
      </c>
      <c r="D523" s="2" t="str">
        <f t="shared" si="63"/>
        <v>Thu</v>
      </c>
      <c r="E523" s="34">
        <v>43440</v>
      </c>
      <c r="F523" s="30">
        <v>50592</v>
      </c>
      <c r="G523" s="2" t="s">
        <v>33</v>
      </c>
      <c r="H523" s="30" t="s">
        <v>1227</v>
      </c>
      <c r="I523" s="2">
        <v>7</v>
      </c>
      <c r="J523" s="30">
        <v>33</v>
      </c>
      <c r="K523" s="2">
        <v>1</v>
      </c>
      <c r="L523" s="30">
        <v>528</v>
      </c>
      <c r="M523" s="2">
        <v>4</v>
      </c>
      <c r="N523" s="14">
        <v>0.12931712962962963</v>
      </c>
      <c r="O523" s="2">
        <f t="shared" si="66"/>
        <v>3.1036111111111113</v>
      </c>
      <c r="P523" s="8">
        <f>VLOOKUP(F523,'SC Data'!F:K,6,FALSE)</f>
        <v>1</v>
      </c>
      <c r="Q523" s="41">
        <f t="shared" si="64"/>
        <v>0</v>
      </c>
      <c r="R523" s="41">
        <f>VLOOKUP(F523,'SC Data'!F:L,7,FALSE)</f>
        <v>1</v>
      </c>
      <c r="S523" s="41">
        <f t="shared" si="65"/>
        <v>0</v>
      </c>
      <c r="T523" s="35">
        <f>SUMIF(Activity!F:F,'Goodsin Data'!F:F,Activity!O:O)</f>
        <v>0.12931712962962963</v>
      </c>
      <c r="U523" s="41">
        <f>SUMIF('Short-Extra'!F:F,'Goodsin Data'!F:F,'Short-Extra'!N:N)</f>
        <v>0</v>
      </c>
      <c r="V523" s="41">
        <f>SUMIF('Short-Extra'!F:F,'Goodsin Data'!F:F,'Short-Extra'!O:O)</f>
        <v>0</v>
      </c>
    </row>
    <row r="524" spans="1:22" x14ac:dyDescent="0.25">
      <c r="A524" s="2">
        <f t="shared" si="60"/>
        <v>2018</v>
      </c>
      <c r="B524" s="2" t="str">
        <f t="shared" si="61"/>
        <v>Dec</v>
      </c>
      <c r="C524" s="2">
        <f t="shared" si="62"/>
        <v>49</v>
      </c>
      <c r="D524" s="2" t="str">
        <f t="shared" si="63"/>
        <v>Thu</v>
      </c>
      <c r="E524" s="34">
        <v>43440</v>
      </c>
      <c r="F524" s="30">
        <v>47788</v>
      </c>
      <c r="G524" s="2" t="s">
        <v>804</v>
      </c>
      <c r="H524" s="30" t="s">
        <v>1101</v>
      </c>
      <c r="I524" s="2">
        <v>199</v>
      </c>
      <c r="J524" s="30">
        <v>87</v>
      </c>
      <c r="K524" s="2">
        <v>69</v>
      </c>
      <c r="L524" s="30">
        <v>45439</v>
      </c>
      <c r="M524" s="2">
        <v>4</v>
      </c>
      <c r="N524" s="14">
        <v>0.22812499999999999</v>
      </c>
      <c r="O524" s="2">
        <f t="shared" si="66"/>
        <v>5.4749999999999996</v>
      </c>
      <c r="P524" s="8">
        <f>VLOOKUP(F524,'SC Data'!F:K,6,FALSE)</f>
        <v>1</v>
      </c>
      <c r="Q524" s="41">
        <f t="shared" si="64"/>
        <v>0</v>
      </c>
      <c r="R524" s="41">
        <f>VLOOKUP(F524,'SC Data'!F:L,7,FALSE)</f>
        <v>0</v>
      </c>
      <c r="S524" s="41">
        <f t="shared" si="65"/>
        <v>1</v>
      </c>
      <c r="T524" s="35">
        <f>SUMIF(Activity!F:F,'Goodsin Data'!F:F,Activity!O:O)</f>
        <v>0.22812499999999999</v>
      </c>
      <c r="U524" s="41">
        <f>SUMIF('Short-Extra'!F:F,'Goodsin Data'!F:F,'Short-Extra'!N:N)</f>
        <v>0</v>
      </c>
      <c r="V524" s="41">
        <f>SUMIF('Short-Extra'!F:F,'Goodsin Data'!F:F,'Short-Extra'!O:O)</f>
        <v>0</v>
      </c>
    </row>
    <row r="525" spans="1:22" x14ac:dyDescent="0.25">
      <c r="A525" s="2">
        <f t="shared" si="60"/>
        <v>2018</v>
      </c>
      <c r="B525" s="2" t="str">
        <f t="shared" si="61"/>
        <v>Dec</v>
      </c>
      <c r="C525" s="2">
        <f t="shared" si="62"/>
        <v>49</v>
      </c>
      <c r="D525" s="2" t="str">
        <f t="shared" si="63"/>
        <v>Thu</v>
      </c>
      <c r="E525" s="34">
        <v>43440</v>
      </c>
      <c r="F525" s="30">
        <v>48942</v>
      </c>
      <c r="G525" s="2" t="s">
        <v>524</v>
      </c>
      <c r="H525" s="30" t="s">
        <v>1114</v>
      </c>
      <c r="I525" s="2">
        <v>18</v>
      </c>
      <c r="J525" s="30">
        <v>33</v>
      </c>
      <c r="K525" s="2">
        <v>7</v>
      </c>
      <c r="L525" s="30">
        <v>5084</v>
      </c>
      <c r="M525" s="2">
        <v>3</v>
      </c>
      <c r="N525" s="14">
        <v>0.2121875</v>
      </c>
      <c r="O525" s="2">
        <f t="shared" si="66"/>
        <v>5.0925000000000002</v>
      </c>
      <c r="P525" s="8">
        <f>VLOOKUP(F525,'SC Data'!F:K,6,FALSE)</f>
        <v>1</v>
      </c>
      <c r="Q525" s="41">
        <f t="shared" si="64"/>
        <v>0</v>
      </c>
      <c r="R525" s="41">
        <f>VLOOKUP(F525,'SC Data'!F:L,7,FALSE)</f>
        <v>1</v>
      </c>
      <c r="S525" s="41">
        <f t="shared" si="65"/>
        <v>0</v>
      </c>
      <c r="T525" s="35">
        <f>SUMIF(Activity!F:F,'Goodsin Data'!F:F,Activity!O:O)</f>
        <v>0.21218749999999997</v>
      </c>
      <c r="U525" s="41">
        <f>SUMIF('Short-Extra'!F:F,'Goodsin Data'!F:F,'Short-Extra'!N:N)</f>
        <v>1</v>
      </c>
      <c r="V525" s="41">
        <f>SUMIF('Short-Extra'!F:F,'Goodsin Data'!F:F,'Short-Extra'!O:O)</f>
        <v>1</v>
      </c>
    </row>
    <row r="526" spans="1:22" x14ac:dyDescent="0.25">
      <c r="A526" s="2">
        <f t="shared" si="60"/>
        <v>2018</v>
      </c>
      <c r="B526" s="2" t="str">
        <f t="shared" si="61"/>
        <v>Dec</v>
      </c>
      <c r="C526" s="2">
        <f t="shared" si="62"/>
        <v>49</v>
      </c>
      <c r="D526" s="2" t="str">
        <f t="shared" si="63"/>
        <v>Thu</v>
      </c>
      <c r="E526" s="34">
        <v>43440</v>
      </c>
      <c r="F526" s="30" t="s">
        <v>1121</v>
      </c>
      <c r="G526" s="2" t="s">
        <v>1122</v>
      </c>
      <c r="H526" s="30" t="s">
        <v>1123</v>
      </c>
      <c r="I526" s="2">
        <v>37</v>
      </c>
      <c r="J526" s="30">
        <v>20</v>
      </c>
      <c r="K526" s="2">
        <v>17</v>
      </c>
      <c r="L526" s="30">
        <v>11080</v>
      </c>
      <c r="M526" s="2">
        <v>5</v>
      </c>
      <c r="N526" s="14">
        <v>0.51777777777777778</v>
      </c>
      <c r="O526" s="2">
        <f t="shared" si="66"/>
        <v>12.426666666666666</v>
      </c>
      <c r="P526" s="8">
        <f>VLOOKUP(F526,'SC Data'!F:K,6,FALSE)</f>
        <v>1</v>
      </c>
      <c r="Q526" s="41">
        <f t="shared" si="64"/>
        <v>0</v>
      </c>
      <c r="R526" s="41">
        <f>VLOOKUP(F526,'SC Data'!F:L,7,FALSE)</f>
        <v>1</v>
      </c>
      <c r="S526" s="41">
        <f t="shared" si="65"/>
        <v>0</v>
      </c>
      <c r="T526" s="35">
        <f>SUMIF(Activity!F:F,'Goodsin Data'!F:F,Activity!O:O)</f>
        <v>0.51777777777777778</v>
      </c>
      <c r="U526" s="41">
        <f>SUMIF('Short-Extra'!F:F,'Goodsin Data'!F:F,'Short-Extra'!N:N)</f>
        <v>0</v>
      </c>
      <c r="V526" s="41">
        <f>SUMIF('Short-Extra'!F:F,'Goodsin Data'!F:F,'Short-Extra'!O:O)</f>
        <v>0</v>
      </c>
    </row>
    <row r="527" spans="1:22" x14ac:dyDescent="0.25">
      <c r="A527" s="2">
        <f t="shared" si="60"/>
        <v>2018</v>
      </c>
      <c r="B527" s="2" t="str">
        <f t="shared" si="61"/>
        <v>Dec</v>
      </c>
      <c r="C527" s="2">
        <f t="shared" si="62"/>
        <v>49</v>
      </c>
      <c r="D527" s="2" t="str">
        <f t="shared" si="63"/>
        <v>Thu</v>
      </c>
      <c r="E527" s="34">
        <v>43440</v>
      </c>
      <c r="F527" s="30">
        <v>50849</v>
      </c>
      <c r="G527" s="2" t="s">
        <v>1068</v>
      </c>
      <c r="H527" s="30" t="s">
        <v>1120</v>
      </c>
      <c r="I527" s="2">
        <v>0</v>
      </c>
      <c r="J527" s="30">
        <v>1</v>
      </c>
      <c r="K527" s="2">
        <v>1</v>
      </c>
      <c r="L527" s="30">
        <v>25</v>
      </c>
      <c r="M527" s="2">
        <v>2</v>
      </c>
      <c r="N527" s="14">
        <v>2.3657407407407408E-2</v>
      </c>
      <c r="O527" s="2">
        <f t="shared" si="66"/>
        <v>0.56777777777777783</v>
      </c>
      <c r="P527" s="8">
        <f>VLOOKUP(F527,'SC Data'!F:K,6,FALSE)</f>
        <v>1</v>
      </c>
      <c r="Q527" s="41">
        <f t="shared" si="64"/>
        <v>0</v>
      </c>
      <c r="R527" s="41">
        <f>VLOOKUP(F527,'SC Data'!F:L,7,FALSE)</f>
        <v>1</v>
      </c>
      <c r="S527" s="41">
        <f t="shared" si="65"/>
        <v>0</v>
      </c>
      <c r="T527" s="35">
        <f>SUMIF(Activity!F:F,'Goodsin Data'!F:F,Activity!O:O)</f>
        <v>2.3657407407407408E-2</v>
      </c>
      <c r="U527" s="41">
        <f>SUMIF('Short-Extra'!F:F,'Goodsin Data'!F:F,'Short-Extra'!N:N)</f>
        <v>0</v>
      </c>
      <c r="V527" s="41">
        <f>SUMIF('Short-Extra'!F:F,'Goodsin Data'!F:F,'Short-Extra'!O:O)</f>
        <v>0</v>
      </c>
    </row>
    <row r="528" spans="1:22" x14ac:dyDescent="0.25">
      <c r="A528" s="2">
        <f t="shared" si="60"/>
        <v>2018</v>
      </c>
      <c r="B528" s="2" t="str">
        <f t="shared" si="61"/>
        <v>Dec</v>
      </c>
      <c r="C528" s="2">
        <f t="shared" si="62"/>
        <v>49</v>
      </c>
      <c r="D528" s="2" t="str">
        <f t="shared" si="63"/>
        <v>Thu</v>
      </c>
      <c r="E528" s="28">
        <v>43440</v>
      </c>
      <c r="F528" s="30">
        <v>50924</v>
      </c>
      <c r="G528" s="2" t="s">
        <v>29</v>
      </c>
      <c r="H528" s="30" t="s">
        <v>1110</v>
      </c>
      <c r="I528" s="2">
        <v>0</v>
      </c>
      <c r="J528" s="30">
        <v>2</v>
      </c>
      <c r="K528" s="2">
        <v>1</v>
      </c>
      <c r="L528" s="30">
        <v>2</v>
      </c>
      <c r="M528" s="2">
        <v>2</v>
      </c>
      <c r="N528" s="14">
        <v>2.462962962962963E-2</v>
      </c>
      <c r="O528" s="2">
        <f t="shared" si="66"/>
        <v>0.59111111111111114</v>
      </c>
      <c r="P528" s="8">
        <f>VLOOKUP(F528,'SC Data'!F:K,6,FALSE)</f>
        <v>1</v>
      </c>
      <c r="Q528" s="41">
        <f t="shared" si="64"/>
        <v>0</v>
      </c>
      <c r="R528" s="41">
        <f>VLOOKUP(F528,'SC Data'!F:L,7,FALSE)</f>
        <v>1</v>
      </c>
      <c r="S528" s="41">
        <f t="shared" si="65"/>
        <v>0</v>
      </c>
      <c r="T528" s="35">
        <f>SUMIF(Activity!F:F,'Goodsin Data'!F:F,Activity!O:O)</f>
        <v>2.462962962962963E-2</v>
      </c>
      <c r="U528" s="41">
        <f>SUMIF('Short-Extra'!F:F,'Goodsin Data'!F:F,'Short-Extra'!N:N)</f>
        <v>0</v>
      </c>
      <c r="V528" s="41">
        <f>SUMIF('Short-Extra'!F:F,'Goodsin Data'!F:F,'Short-Extra'!O:O)</f>
        <v>0</v>
      </c>
    </row>
    <row r="529" spans="1:22" x14ac:dyDescent="0.25">
      <c r="A529" s="2">
        <f t="shared" si="60"/>
        <v>2018</v>
      </c>
      <c r="B529" s="2" t="str">
        <f t="shared" si="61"/>
        <v>Dec</v>
      </c>
      <c r="C529" s="2">
        <f t="shared" si="62"/>
        <v>49</v>
      </c>
      <c r="D529" s="2" t="str">
        <f t="shared" si="63"/>
        <v>Sat</v>
      </c>
      <c r="E529" s="34">
        <v>43442</v>
      </c>
      <c r="F529" s="30" t="s">
        <v>854</v>
      </c>
      <c r="G529" s="2" t="s">
        <v>855</v>
      </c>
      <c r="H529" s="30" t="s">
        <v>856</v>
      </c>
      <c r="I529" s="2">
        <v>8</v>
      </c>
      <c r="J529" s="30">
        <v>28</v>
      </c>
      <c r="K529" s="2">
        <v>7</v>
      </c>
      <c r="L529" s="30">
        <v>1522</v>
      </c>
      <c r="M529" s="2">
        <v>6</v>
      </c>
      <c r="N529" s="14">
        <v>0.14321759259259259</v>
      </c>
      <c r="O529" s="2">
        <f t="shared" si="66"/>
        <v>3.4372222222222222</v>
      </c>
      <c r="P529" s="8">
        <f>VLOOKUP(F529,'SC Data'!F:K,6,FALSE)</f>
        <v>1</v>
      </c>
      <c r="Q529" s="41">
        <f t="shared" si="64"/>
        <v>0</v>
      </c>
      <c r="R529" s="41">
        <f>VLOOKUP(F529,'SC Data'!F:L,7,FALSE)</f>
        <v>1</v>
      </c>
      <c r="S529" s="41">
        <f t="shared" si="65"/>
        <v>0</v>
      </c>
      <c r="T529" s="35">
        <f>SUMIF(Activity!F:F,'Goodsin Data'!F:F,Activity!O:O)</f>
        <v>0.14321759259259259</v>
      </c>
      <c r="U529" s="41">
        <f>SUMIF('Short-Extra'!F:F,'Goodsin Data'!F:F,'Short-Extra'!N:N)</f>
        <v>0</v>
      </c>
      <c r="V529" s="41">
        <f>SUMIF('Short-Extra'!F:F,'Goodsin Data'!F:F,'Short-Extra'!O:O)</f>
        <v>0</v>
      </c>
    </row>
    <row r="530" spans="1:22" x14ac:dyDescent="0.25">
      <c r="A530" s="2">
        <f t="shared" si="60"/>
        <v>2018</v>
      </c>
      <c r="B530" s="2" t="str">
        <f t="shared" si="61"/>
        <v>Dec</v>
      </c>
      <c r="C530" s="2">
        <f t="shared" si="62"/>
        <v>49</v>
      </c>
      <c r="D530" s="2" t="str">
        <f t="shared" si="63"/>
        <v>Sat</v>
      </c>
      <c r="E530" s="34">
        <v>43442</v>
      </c>
      <c r="F530" s="30" t="s">
        <v>857</v>
      </c>
      <c r="G530" s="2" t="s">
        <v>858</v>
      </c>
      <c r="H530" s="30" t="s">
        <v>859</v>
      </c>
      <c r="I530" s="2">
        <v>24</v>
      </c>
      <c r="J530" s="30">
        <v>28</v>
      </c>
      <c r="K530" s="2">
        <v>21</v>
      </c>
      <c r="L530" s="30">
        <v>3171</v>
      </c>
      <c r="M530" s="2">
        <v>1</v>
      </c>
      <c r="N530" s="14">
        <v>4.7534722222222221E-2</v>
      </c>
      <c r="O530" s="2">
        <f t="shared" si="66"/>
        <v>1.1408333333333334</v>
      </c>
      <c r="P530" s="8">
        <f>VLOOKUP(F530,'SC Data'!F:K,6,FALSE)</f>
        <v>1</v>
      </c>
      <c r="Q530" s="41">
        <f t="shared" si="64"/>
        <v>0</v>
      </c>
      <c r="R530" s="41">
        <f>VLOOKUP(F530,'SC Data'!F:L,7,FALSE)</f>
        <v>1</v>
      </c>
      <c r="S530" s="41">
        <f t="shared" si="65"/>
        <v>0</v>
      </c>
      <c r="T530" s="35">
        <f>SUMIF(Activity!F:F,'Goodsin Data'!F:F,Activity!O:O)</f>
        <v>4.7534722222222221E-2</v>
      </c>
      <c r="U530" s="41">
        <f>SUMIF('Short-Extra'!F:F,'Goodsin Data'!F:F,'Short-Extra'!N:N)</f>
        <v>0</v>
      </c>
      <c r="V530" s="41">
        <f>SUMIF('Short-Extra'!F:F,'Goodsin Data'!F:F,'Short-Extra'!O:O)</f>
        <v>0</v>
      </c>
    </row>
    <row r="531" spans="1:22" x14ac:dyDescent="0.25">
      <c r="A531" s="2">
        <f t="shared" si="60"/>
        <v>2018</v>
      </c>
      <c r="B531" s="2" t="str">
        <f t="shared" si="61"/>
        <v>Dec</v>
      </c>
      <c r="C531" s="2">
        <f t="shared" si="62"/>
        <v>49</v>
      </c>
      <c r="D531" s="2" t="str">
        <f t="shared" si="63"/>
        <v>Sat</v>
      </c>
      <c r="E531" s="34">
        <v>43442</v>
      </c>
      <c r="F531" s="30" t="s">
        <v>860</v>
      </c>
      <c r="G531" s="2" t="s">
        <v>861</v>
      </c>
      <c r="H531" s="30" t="s">
        <v>862</v>
      </c>
      <c r="I531" s="2">
        <v>7</v>
      </c>
      <c r="J531" s="30">
        <v>28</v>
      </c>
      <c r="K531" s="2">
        <v>1</v>
      </c>
      <c r="L531" s="30">
        <v>1260</v>
      </c>
      <c r="M531" s="2">
        <v>1</v>
      </c>
      <c r="N531" s="14">
        <v>1.4988425925925926E-2</v>
      </c>
      <c r="O531" s="2">
        <f t="shared" si="66"/>
        <v>0.35972222222222222</v>
      </c>
      <c r="P531" s="8">
        <f>VLOOKUP(F531,'SC Data'!F:K,6,FALSE)</f>
        <v>1</v>
      </c>
      <c r="Q531" s="41">
        <f t="shared" si="64"/>
        <v>0</v>
      </c>
      <c r="R531" s="41">
        <f>VLOOKUP(F531,'SC Data'!F:L,7,FALSE)</f>
        <v>1</v>
      </c>
      <c r="S531" s="41">
        <f t="shared" si="65"/>
        <v>0</v>
      </c>
      <c r="T531" s="35">
        <f>SUMIF(Activity!F:F,'Goodsin Data'!F:F,Activity!O:O)</f>
        <v>1.4988425925925926E-2</v>
      </c>
      <c r="U531" s="41">
        <f>SUMIF('Short-Extra'!F:F,'Goodsin Data'!F:F,'Short-Extra'!N:N)</f>
        <v>0</v>
      </c>
      <c r="V531" s="41">
        <f>SUMIF('Short-Extra'!F:F,'Goodsin Data'!F:F,'Short-Extra'!O:O)</f>
        <v>0</v>
      </c>
    </row>
    <row r="532" spans="1:22" x14ac:dyDescent="0.25">
      <c r="A532" s="2">
        <f t="shared" si="60"/>
        <v>2018</v>
      </c>
      <c r="B532" s="2" t="str">
        <f t="shared" si="61"/>
        <v>Dec</v>
      </c>
      <c r="C532" s="2">
        <f t="shared" si="62"/>
        <v>49</v>
      </c>
      <c r="D532" s="2" t="str">
        <f t="shared" si="63"/>
        <v>Sat</v>
      </c>
      <c r="E532" s="28">
        <v>43442</v>
      </c>
      <c r="F532" s="30">
        <v>49216</v>
      </c>
      <c r="G532" s="2" t="s">
        <v>804</v>
      </c>
      <c r="H532" s="30" t="s">
        <v>1140</v>
      </c>
      <c r="I532" s="2">
        <v>150</v>
      </c>
      <c r="J532" s="30">
        <v>84</v>
      </c>
      <c r="K532" s="2">
        <v>68</v>
      </c>
      <c r="L532" s="30">
        <v>32437</v>
      </c>
      <c r="M532" s="2">
        <v>3</v>
      </c>
      <c r="N532" s="14">
        <v>0.19877314814814814</v>
      </c>
      <c r="O532" s="2">
        <f t="shared" si="66"/>
        <v>4.7705555555555552</v>
      </c>
      <c r="P532" s="8">
        <f>VLOOKUP(F532,'SC Data'!F:K,6,FALSE)</f>
        <v>1</v>
      </c>
      <c r="Q532" s="41">
        <f t="shared" si="64"/>
        <v>0</v>
      </c>
      <c r="R532" s="41">
        <f>VLOOKUP(F532,'SC Data'!F:L,7,FALSE)</f>
        <v>0</v>
      </c>
      <c r="S532" s="41">
        <f t="shared" si="65"/>
        <v>1</v>
      </c>
      <c r="T532" s="35">
        <f>SUMIF(Activity!F:F,'Goodsin Data'!F:F,Activity!O:O)</f>
        <v>0.19877314814814814</v>
      </c>
      <c r="U532" s="41">
        <f>SUMIF('Short-Extra'!F:F,'Goodsin Data'!F:F,'Short-Extra'!N:N)</f>
        <v>0</v>
      </c>
      <c r="V532" s="41">
        <f>SUMIF('Short-Extra'!F:F,'Goodsin Data'!F:F,'Short-Extra'!O:O)</f>
        <v>0</v>
      </c>
    </row>
    <row r="533" spans="1:22" x14ac:dyDescent="0.25">
      <c r="A533" s="2">
        <f t="shared" si="60"/>
        <v>2018</v>
      </c>
      <c r="B533" s="2" t="str">
        <f t="shared" si="61"/>
        <v>Dec</v>
      </c>
      <c r="C533" s="2">
        <f t="shared" si="62"/>
        <v>50</v>
      </c>
      <c r="D533" s="2" t="str">
        <f t="shared" si="63"/>
        <v>Mon</v>
      </c>
      <c r="E533" s="34">
        <v>43444</v>
      </c>
      <c r="F533" s="30">
        <v>48055</v>
      </c>
      <c r="G533" s="2" t="s">
        <v>125</v>
      </c>
      <c r="H533" s="30" t="s">
        <v>863</v>
      </c>
      <c r="I533" s="2">
        <v>25</v>
      </c>
      <c r="J533" s="30">
        <v>69</v>
      </c>
      <c r="K533" s="2">
        <v>94</v>
      </c>
      <c r="L533" s="30">
        <v>1547</v>
      </c>
      <c r="M533" s="2">
        <v>11</v>
      </c>
      <c r="N533" s="14">
        <v>0.71442129629629625</v>
      </c>
      <c r="O533" s="2">
        <f t="shared" si="66"/>
        <v>17.146111111111111</v>
      </c>
      <c r="P533" s="8">
        <f>VLOOKUP(F533,'SC Data'!F:K,6,FALSE)</f>
        <v>1</v>
      </c>
      <c r="Q533" s="41">
        <f t="shared" si="64"/>
        <v>0</v>
      </c>
      <c r="R533" s="41">
        <f>VLOOKUP(F533,'SC Data'!F:L,7,FALSE)</f>
        <v>1</v>
      </c>
      <c r="S533" s="41">
        <f t="shared" si="65"/>
        <v>0</v>
      </c>
      <c r="T533" s="35">
        <f>SUMIF(Activity!F:F,'Goodsin Data'!F:F,Activity!O:O)</f>
        <v>0.71442129629629625</v>
      </c>
      <c r="U533" s="41">
        <f>SUMIF('Short-Extra'!F:F,'Goodsin Data'!F:F,'Short-Extra'!N:N)</f>
        <v>0</v>
      </c>
      <c r="V533" s="41">
        <f>SUMIF('Short-Extra'!F:F,'Goodsin Data'!F:F,'Short-Extra'!O:O)</f>
        <v>1</v>
      </c>
    </row>
    <row r="534" spans="1:22" x14ac:dyDescent="0.25">
      <c r="A534" s="2">
        <f t="shared" si="60"/>
        <v>2018</v>
      </c>
      <c r="B534" s="2" t="str">
        <f t="shared" si="61"/>
        <v>Dec</v>
      </c>
      <c r="C534" s="2">
        <f t="shared" si="62"/>
        <v>50</v>
      </c>
      <c r="D534" s="2" t="str">
        <f t="shared" si="63"/>
        <v>Mon</v>
      </c>
      <c r="E534" s="34">
        <v>43444</v>
      </c>
      <c r="F534" s="30">
        <v>48052</v>
      </c>
      <c r="G534" s="2" t="s">
        <v>252</v>
      </c>
      <c r="H534" s="30" t="s">
        <v>864</v>
      </c>
      <c r="I534" s="2">
        <v>2</v>
      </c>
      <c r="J534" s="30">
        <v>1</v>
      </c>
      <c r="K534" s="2">
        <v>15</v>
      </c>
      <c r="L534" s="30">
        <v>198</v>
      </c>
      <c r="M534" s="2">
        <v>5</v>
      </c>
      <c r="N534" s="14">
        <v>0.11862268518518519</v>
      </c>
      <c r="O534" s="2">
        <f t="shared" si="66"/>
        <v>2.8469444444444445</v>
      </c>
      <c r="P534" s="8">
        <f>VLOOKUP(F534,'SC Data'!F:K,6,FALSE)</f>
        <v>1</v>
      </c>
      <c r="Q534" s="41">
        <f t="shared" si="64"/>
        <v>0</v>
      </c>
      <c r="R534" s="41">
        <f>VLOOKUP(F534,'SC Data'!F:L,7,FALSE)</f>
        <v>1</v>
      </c>
      <c r="S534" s="41">
        <f t="shared" si="65"/>
        <v>0</v>
      </c>
      <c r="T534" s="35">
        <f>SUMIF(Activity!F:F,'Goodsin Data'!F:F,Activity!O:O)</f>
        <v>0.11862268518518519</v>
      </c>
      <c r="U534" s="41">
        <f>SUMIF('Short-Extra'!F:F,'Goodsin Data'!F:F,'Short-Extra'!N:N)</f>
        <v>0</v>
      </c>
      <c r="V534" s="41">
        <f>SUMIF('Short-Extra'!F:F,'Goodsin Data'!F:F,'Short-Extra'!O:O)</f>
        <v>0</v>
      </c>
    </row>
    <row r="535" spans="1:22" x14ac:dyDescent="0.25">
      <c r="A535" s="2">
        <f t="shared" si="60"/>
        <v>2018</v>
      </c>
      <c r="B535" s="2" t="str">
        <f t="shared" si="61"/>
        <v>Dec</v>
      </c>
      <c r="C535" s="2">
        <f t="shared" si="62"/>
        <v>50</v>
      </c>
      <c r="D535" s="2" t="str">
        <f t="shared" si="63"/>
        <v>Mon</v>
      </c>
      <c r="E535" s="34">
        <v>43444</v>
      </c>
      <c r="F535" s="30">
        <v>48009</v>
      </c>
      <c r="G535" s="2" t="s">
        <v>93</v>
      </c>
      <c r="H535" s="30" t="s">
        <v>865</v>
      </c>
      <c r="I535" s="2">
        <v>11</v>
      </c>
      <c r="J535" s="30">
        <v>34</v>
      </c>
      <c r="K535" s="2">
        <v>41</v>
      </c>
      <c r="L535" s="30">
        <v>720</v>
      </c>
      <c r="M535" s="2">
        <v>10</v>
      </c>
      <c r="N535" s="14">
        <v>0.45317129629629632</v>
      </c>
      <c r="O535" s="2">
        <f t="shared" si="66"/>
        <v>10.876111111111111</v>
      </c>
      <c r="P535" s="8">
        <f>VLOOKUP(F535,'SC Data'!F:K,6,FALSE)</f>
        <v>1</v>
      </c>
      <c r="Q535" s="41">
        <f t="shared" si="64"/>
        <v>0</v>
      </c>
      <c r="R535" s="41">
        <f>VLOOKUP(F535,'SC Data'!F:L,7,FALSE)</f>
        <v>1</v>
      </c>
      <c r="S535" s="41">
        <f t="shared" si="65"/>
        <v>0</v>
      </c>
      <c r="T535" s="35">
        <f>SUMIF(Activity!F:F,'Goodsin Data'!F:F,Activity!O:O)</f>
        <v>0.45317129629629632</v>
      </c>
      <c r="U535" s="41">
        <f>SUMIF('Short-Extra'!F:F,'Goodsin Data'!F:F,'Short-Extra'!N:N)</f>
        <v>1</v>
      </c>
      <c r="V535" s="41">
        <f>SUMIF('Short-Extra'!F:F,'Goodsin Data'!F:F,'Short-Extra'!O:O)</f>
        <v>0</v>
      </c>
    </row>
    <row r="536" spans="1:22" x14ac:dyDescent="0.25">
      <c r="A536" s="2">
        <f t="shared" si="60"/>
        <v>2018</v>
      </c>
      <c r="B536" s="2" t="str">
        <f t="shared" si="61"/>
        <v>Dec</v>
      </c>
      <c r="C536" s="2">
        <f t="shared" si="62"/>
        <v>50</v>
      </c>
      <c r="D536" s="2" t="str">
        <f t="shared" si="63"/>
        <v>Mon</v>
      </c>
      <c r="E536" s="34">
        <v>43444</v>
      </c>
      <c r="F536" s="30">
        <v>50560</v>
      </c>
      <c r="G536" s="2" t="s">
        <v>866</v>
      </c>
      <c r="H536" s="30" t="s">
        <v>867</v>
      </c>
      <c r="I536" s="2">
        <v>2</v>
      </c>
      <c r="J536" s="30">
        <v>1</v>
      </c>
      <c r="K536" s="2">
        <v>9</v>
      </c>
      <c r="L536" s="30">
        <v>17</v>
      </c>
      <c r="M536" s="2">
        <v>3</v>
      </c>
      <c r="N536" s="14">
        <v>7.3425925925925936E-2</v>
      </c>
      <c r="O536" s="2">
        <f t="shared" si="66"/>
        <v>1.7622222222222224</v>
      </c>
      <c r="P536" s="8">
        <f>VLOOKUP(F536,'SC Data'!F:K,6,FALSE)</f>
        <v>1</v>
      </c>
      <c r="Q536" s="41">
        <f t="shared" si="64"/>
        <v>0</v>
      </c>
      <c r="R536" s="41">
        <f>VLOOKUP(F536,'SC Data'!F:L,7,FALSE)</f>
        <v>1</v>
      </c>
      <c r="S536" s="41">
        <f t="shared" si="65"/>
        <v>0</v>
      </c>
      <c r="T536" s="35">
        <f>SUMIF(Activity!F:F,'Goodsin Data'!F:F,Activity!O:O)</f>
        <v>7.3425925925925922E-2</v>
      </c>
      <c r="U536" s="41">
        <f>SUMIF('Short-Extra'!F:F,'Goodsin Data'!F:F,'Short-Extra'!N:N)</f>
        <v>0</v>
      </c>
      <c r="V536" s="41">
        <f>SUMIF('Short-Extra'!F:F,'Goodsin Data'!F:F,'Short-Extra'!O:O)</f>
        <v>0</v>
      </c>
    </row>
    <row r="537" spans="1:22" x14ac:dyDescent="0.25">
      <c r="A537" s="2">
        <f t="shared" si="60"/>
        <v>2018</v>
      </c>
      <c r="B537" s="2" t="str">
        <f t="shared" si="61"/>
        <v>Dec</v>
      </c>
      <c r="C537" s="2">
        <f t="shared" si="62"/>
        <v>50</v>
      </c>
      <c r="D537" s="2" t="str">
        <f t="shared" si="63"/>
        <v>Mon</v>
      </c>
      <c r="E537" s="34">
        <v>43444</v>
      </c>
      <c r="F537" s="30">
        <v>48112</v>
      </c>
      <c r="G537" s="2" t="s">
        <v>10</v>
      </c>
      <c r="H537" s="30" t="s">
        <v>868</v>
      </c>
      <c r="I537" s="2">
        <v>9</v>
      </c>
      <c r="J537" s="30">
        <v>28</v>
      </c>
      <c r="K537" s="2">
        <v>1</v>
      </c>
      <c r="L537" s="30">
        <v>1008</v>
      </c>
      <c r="M537" s="2">
        <v>4</v>
      </c>
      <c r="N537" s="14">
        <v>0.11918981481481482</v>
      </c>
      <c r="O537" s="2">
        <f t="shared" si="66"/>
        <v>2.8605555555555555</v>
      </c>
      <c r="P537" s="8">
        <f>VLOOKUP(F537,'SC Data'!F:K,6,FALSE)</f>
        <v>1</v>
      </c>
      <c r="Q537" s="41">
        <f t="shared" si="64"/>
        <v>0</v>
      </c>
      <c r="R537" s="41">
        <f>VLOOKUP(F537,'SC Data'!F:L,7,FALSE)</f>
        <v>1</v>
      </c>
      <c r="S537" s="41">
        <f t="shared" si="65"/>
        <v>0</v>
      </c>
      <c r="T537" s="35">
        <f>SUMIF(Activity!F:F,'Goodsin Data'!F:F,Activity!O:O)</f>
        <v>0.11918981481481482</v>
      </c>
      <c r="U537" s="41">
        <f>SUMIF('Short-Extra'!F:F,'Goodsin Data'!F:F,'Short-Extra'!N:N)</f>
        <v>0</v>
      </c>
      <c r="V537" s="41">
        <f>SUMIF('Short-Extra'!F:F,'Goodsin Data'!F:F,'Short-Extra'!O:O)</f>
        <v>0</v>
      </c>
    </row>
    <row r="538" spans="1:22" x14ac:dyDescent="0.25">
      <c r="A538" s="2">
        <f t="shared" si="60"/>
        <v>2018</v>
      </c>
      <c r="B538" s="2" t="str">
        <f t="shared" si="61"/>
        <v>Dec</v>
      </c>
      <c r="C538" s="2">
        <f t="shared" si="62"/>
        <v>50</v>
      </c>
      <c r="D538" s="2" t="str">
        <f t="shared" si="63"/>
        <v>Mon</v>
      </c>
      <c r="E538" s="34">
        <v>43444</v>
      </c>
      <c r="F538" s="30">
        <v>50855</v>
      </c>
      <c r="G538" s="2" t="s">
        <v>750</v>
      </c>
      <c r="H538" s="30" t="s">
        <v>869</v>
      </c>
      <c r="I538" s="2">
        <v>16</v>
      </c>
      <c r="J538" s="30">
        <v>27</v>
      </c>
      <c r="K538" s="2">
        <v>13</v>
      </c>
      <c r="L538" s="30">
        <v>2918</v>
      </c>
      <c r="M538" s="2">
        <v>7</v>
      </c>
      <c r="N538" s="14">
        <v>0.42591435185185184</v>
      </c>
      <c r="O538" s="2">
        <f t="shared" si="66"/>
        <v>10.221944444444444</v>
      </c>
      <c r="P538" s="8">
        <f>VLOOKUP(F538,'SC Data'!F:K,6,FALSE)</f>
        <v>1</v>
      </c>
      <c r="Q538" s="41">
        <f t="shared" si="64"/>
        <v>0</v>
      </c>
      <c r="R538" s="41">
        <f>VLOOKUP(F538,'SC Data'!F:L,7,FALSE)</f>
        <v>1</v>
      </c>
      <c r="S538" s="41">
        <f t="shared" si="65"/>
        <v>0</v>
      </c>
      <c r="T538" s="35">
        <f>SUMIF(Activity!F:F,'Goodsin Data'!F:F,Activity!O:O)</f>
        <v>0.42591435185185178</v>
      </c>
      <c r="U538" s="41">
        <f>SUMIF('Short-Extra'!F:F,'Goodsin Data'!F:F,'Short-Extra'!N:N)</f>
        <v>2</v>
      </c>
      <c r="V538" s="41">
        <f>SUMIF('Short-Extra'!F:F,'Goodsin Data'!F:F,'Short-Extra'!O:O)</f>
        <v>0</v>
      </c>
    </row>
    <row r="539" spans="1:22" x14ac:dyDescent="0.25">
      <c r="A539" s="2">
        <f t="shared" si="60"/>
        <v>2018</v>
      </c>
      <c r="B539" s="2" t="str">
        <f t="shared" si="61"/>
        <v>Dec</v>
      </c>
      <c r="C539" s="2">
        <f t="shared" si="62"/>
        <v>50</v>
      </c>
      <c r="D539" s="2" t="str">
        <f t="shared" si="63"/>
        <v>Mon</v>
      </c>
      <c r="E539" s="34">
        <v>43444</v>
      </c>
      <c r="F539" s="30">
        <v>48007</v>
      </c>
      <c r="G539" s="2" t="s">
        <v>870</v>
      </c>
      <c r="H539" s="30" t="s">
        <v>871</v>
      </c>
      <c r="I539" s="2">
        <v>3</v>
      </c>
      <c r="J539" s="30">
        <v>6</v>
      </c>
      <c r="K539" s="2">
        <v>27</v>
      </c>
      <c r="L539" s="30">
        <v>226</v>
      </c>
      <c r="M539" s="2">
        <v>6</v>
      </c>
      <c r="N539" s="14">
        <v>0.27625</v>
      </c>
      <c r="O539" s="2">
        <f t="shared" si="66"/>
        <v>6.63</v>
      </c>
      <c r="P539" s="8">
        <f>VLOOKUP(F539,'SC Data'!F:K,6,FALSE)</f>
        <v>1</v>
      </c>
      <c r="Q539" s="41">
        <f t="shared" si="64"/>
        <v>0</v>
      </c>
      <c r="R539" s="41">
        <f>VLOOKUP(F539,'SC Data'!F:L,7,FALSE)</f>
        <v>1</v>
      </c>
      <c r="S539" s="41">
        <f t="shared" si="65"/>
        <v>0</v>
      </c>
      <c r="T539" s="35">
        <f>SUMIF(Activity!F:F,'Goodsin Data'!F:F,Activity!O:O)</f>
        <v>0.27625</v>
      </c>
      <c r="U539" s="41">
        <f>SUMIF('Short-Extra'!F:F,'Goodsin Data'!F:F,'Short-Extra'!N:N)</f>
        <v>0</v>
      </c>
      <c r="V539" s="41">
        <f>SUMIF('Short-Extra'!F:F,'Goodsin Data'!F:F,'Short-Extra'!O:O)</f>
        <v>0</v>
      </c>
    </row>
    <row r="540" spans="1:22" x14ac:dyDescent="0.25">
      <c r="A540" s="2">
        <f t="shared" si="60"/>
        <v>2018</v>
      </c>
      <c r="B540" s="2" t="str">
        <f t="shared" si="61"/>
        <v>Dec</v>
      </c>
      <c r="C540" s="2">
        <f t="shared" si="62"/>
        <v>50</v>
      </c>
      <c r="D540" s="2" t="str">
        <f t="shared" si="63"/>
        <v>Mon</v>
      </c>
      <c r="E540" s="34">
        <v>43444</v>
      </c>
      <c r="F540" s="30">
        <v>49650</v>
      </c>
      <c r="G540" s="2" t="s">
        <v>872</v>
      </c>
      <c r="H540" s="30" t="s">
        <v>873</v>
      </c>
      <c r="I540" s="2">
        <v>44</v>
      </c>
      <c r="J540" s="30">
        <v>39</v>
      </c>
      <c r="K540" s="2">
        <v>376</v>
      </c>
      <c r="L540" s="30">
        <v>3340</v>
      </c>
      <c r="M540" s="2">
        <v>15</v>
      </c>
      <c r="N540" s="14">
        <v>2.7294097222222224</v>
      </c>
      <c r="O540" s="2">
        <f t="shared" si="66"/>
        <v>65.505833333333342</v>
      </c>
      <c r="P540" s="8">
        <f>VLOOKUP(F540,'SC Data'!F:K,6,FALSE)</f>
        <v>0</v>
      </c>
      <c r="Q540" s="41">
        <f t="shared" si="64"/>
        <v>1</v>
      </c>
      <c r="R540" s="41">
        <f>VLOOKUP(F540,'SC Data'!F:L,7,FALSE)</f>
        <v>1</v>
      </c>
      <c r="S540" s="41">
        <f t="shared" si="65"/>
        <v>0</v>
      </c>
      <c r="T540" s="35">
        <f>SUMIF(Activity!F:F,'Goodsin Data'!F:F,Activity!O:O)</f>
        <v>2.7294097222222229</v>
      </c>
      <c r="U540" s="41">
        <f>SUMIF('Short-Extra'!F:F,'Goodsin Data'!F:F,'Short-Extra'!N:N)</f>
        <v>2</v>
      </c>
      <c r="V540" s="41">
        <f>SUMIF('Short-Extra'!F:F,'Goodsin Data'!F:F,'Short-Extra'!O:O)</f>
        <v>0</v>
      </c>
    </row>
    <row r="541" spans="1:22" x14ac:dyDescent="0.25">
      <c r="A541" s="2">
        <f t="shared" si="60"/>
        <v>2018</v>
      </c>
      <c r="B541" s="2" t="str">
        <f t="shared" si="61"/>
        <v>Dec</v>
      </c>
      <c r="C541" s="2">
        <f t="shared" si="62"/>
        <v>50</v>
      </c>
      <c r="D541" s="2" t="str">
        <f t="shared" si="63"/>
        <v>Mon</v>
      </c>
      <c r="E541" s="34">
        <v>43444</v>
      </c>
      <c r="F541" s="30">
        <v>47918</v>
      </c>
      <c r="G541" s="2" t="s">
        <v>601</v>
      </c>
      <c r="H541" s="30" t="s">
        <v>874</v>
      </c>
      <c r="I541" s="2">
        <v>1</v>
      </c>
      <c r="J541" s="30">
        <v>1</v>
      </c>
      <c r="K541" s="2">
        <v>5</v>
      </c>
      <c r="L541" s="30">
        <v>44</v>
      </c>
      <c r="M541" s="2">
        <v>3</v>
      </c>
      <c r="N541" s="14">
        <v>0.10810185185185185</v>
      </c>
      <c r="O541" s="2">
        <f t="shared" si="66"/>
        <v>2.5944444444444446</v>
      </c>
      <c r="P541" s="8">
        <f>VLOOKUP(F541,'SC Data'!F:K,6,FALSE)</f>
        <v>1</v>
      </c>
      <c r="Q541" s="41">
        <f t="shared" si="64"/>
        <v>0</v>
      </c>
      <c r="R541" s="41">
        <f>VLOOKUP(F541,'SC Data'!F:L,7,FALSE)</f>
        <v>1</v>
      </c>
      <c r="S541" s="41">
        <f t="shared" si="65"/>
        <v>0</v>
      </c>
      <c r="T541" s="35">
        <f>SUMIF(Activity!F:F,'Goodsin Data'!F:F,Activity!O:O)</f>
        <v>0.10810185185185185</v>
      </c>
      <c r="U541" s="41">
        <f>SUMIF('Short-Extra'!F:F,'Goodsin Data'!F:F,'Short-Extra'!N:N)</f>
        <v>0</v>
      </c>
      <c r="V541" s="41">
        <f>SUMIF('Short-Extra'!F:F,'Goodsin Data'!F:F,'Short-Extra'!O:O)</f>
        <v>0</v>
      </c>
    </row>
    <row r="542" spans="1:22" x14ac:dyDescent="0.25">
      <c r="A542" s="2">
        <f t="shared" si="60"/>
        <v>2018</v>
      </c>
      <c r="B542" s="2" t="str">
        <f t="shared" si="61"/>
        <v>Dec</v>
      </c>
      <c r="C542" s="2">
        <f t="shared" si="62"/>
        <v>50</v>
      </c>
      <c r="D542" s="2" t="str">
        <f t="shared" si="63"/>
        <v>Mon</v>
      </c>
      <c r="E542" s="34">
        <v>43444</v>
      </c>
      <c r="F542" s="30">
        <v>48022</v>
      </c>
      <c r="G542" s="2" t="s">
        <v>692</v>
      </c>
      <c r="H542" s="30" t="s">
        <v>875</v>
      </c>
      <c r="I542" s="2">
        <v>2</v>
      </c>
      <c r="J542" s="30">
        <v>1</v>
      </c>
      <c r="K542" s="2">
        <v>5</v>
      </c>
      <c r="L542" s="30">
        <v>111</v>
      </c>
      <c r="M542" s="2">
        <v>4</v>
      </c>
      <c r="N542" s="14">
        <v>7.525462962962963E-2</v>
      </c>
      <c r="O542" s="2">
        <f t="shared" si="66"/>
        <v>1.806111111111111</v>
      </c>
      <c r="P542" s="8">
        <f>VLOOKUP(F542,'SC Data'!F:K,6,FALSE)</f>
        <v>1</v>
      </c>
      <c r="Q542" s="41">
        <f t="shared" si="64"/>
        <v>0</v>
      </c>
      <c r="R542" s="41">
        <f>VLOOKUP(F542,'SC Data'!F:L,7,FALSE)</f>
        <v>1</v>
      </c>
      <c r="S542" s="41">
        <f t="shared" si="65"/>
        <v>0</v>
      </c>
      <c r="T542" s="35">
        <f>SUMIF(Activity!F:F,'Goodsin Data'!F:F,Activity!O:O)</f>
        <v>7.525462962962963E-2</v>
      </c>
      <c r="U542" s="41">
        <f>SUMIF('Short-Extra'!F:F,'Goodsin Data'!F:F,'Short-Extra'!N:N)</f>
        <v>0</v>
      </c>
      <c r="V542" s="41">
        <f>SUMIF('Short-Extra'!F:F,'Goodsin Data'!F:F,'Short-Extra'!O:O)</f>
        <v>0</v>
      </c>
    </row>
    <row r="543" spans="1:22" x14ac:dyDescent="0.25">
      <c r="A543" s="2">
        <f t="shared" si="60"/>
        <v>2018</v>
      </c>
      <c r="B543" s="2" t="str">
        <f t="shared" si="61"/>
        <v>Dec</v>
      </c>
      <c r="C543" s="2">
        <f t="shared" si="62"/>
        <v>50</v>
      </c>
      <c r="D543" s="2" t="str">
        <f t="shared" si="63"/>
        <v>Mon</v>
      </c>
      <c r="E543" s="34">
        <v>43444</v>
      </c>
      <c r="F543" s="30">
        <v>50602</v>
      </c>
      <c r="G543" s="2" t="s">
        <v>876</v>
      </c>
      <c r="H543" s="30" t="s">
        <v>877</v>
      </c>
      <c r="I543" s="2">
        <v>12</v>
      </c>
      <c r="J543" s="30">
        <v>4</v>
      </c>
      <c r="K543" s="2">
        <v>12</v>
      </c>
      <c r="L543" s="30">
        <v>5826</v>
      </c>
      <c r="M543" s="2">
        <v>6</v>
      </c>
      <c r="N543" s="14">
        <v>0.31087962962962962</v>
      </c>
      <c r="O543" s="2">
        <f t="shared" si="66"/>
        <v>7.4611111111111104</v>
      </c>
      <c r="P543" s="8">
        <f>VLOOKUP(F543,'SC Data'!F:K,6,FALSE)</f>
        <v>1</v>
      </c>
      <c r="Q543" s="41">
        <f t="shared" si="64"/>
        <v>0</v>
      </c>
      <c r="R543" s="41">
        <f>VLOOKUP(F543,'SC Data'!F:L,7,FALSE)</f>
        <v>1</v>
      </c>
      <c r="S543" s="41">
        <f t="shared" si="65"/>
        <v>0</v>
      </c>
      <c r="T543" s="35">
        <f>SUMIF(Activity!F:F,'Goodsin Data'!F:F,Activity!O:O)</f>
        <v>0.31087962962962962</v>
      </c>
      <c r="U543" s="41">
        <f>SUMIF('Short-Extra'!F:F,'Goodsin Data'!F:F,'Short-Extra'!N:N)</f>
        <v>0</v>
      </c>
      <c r="V543" s="41">
        <f>SUMIF('Short-Extra'!F:F,'Goodsin Data'!F:F,'Short-Extra'!O:O)</f>
        <v>0</v>
      </c>
    </row>
    <row r="544" spans="1:22" x14ac:dyDescent="0.25">
      <c r="A544" s="2">
        <f t="shared" si="60"/>
        <v>2018</v>
      </c>
      <c r="B544" s="2" t="str">
        <f t="shared" si="61"/>
        <v>Dec</v>
      </c>
      <c r="C544" s="2">
        <f t="shared" si="62"/>
        <v>50</v>
      </c>
      <c r="D544" s="2" t="str">
        <f t="shared" si="63"/>
        <v>Mon</v>
      </c>
      <c r="E544" s="34">
        <v>43444</v>
      </c>
      <c r="F544" s="30">
        <v>51056</v>
      </c>
      <c r="G544" s="2" t="s">
        <v>878</v>
      </c>
      <c r="H544" s="30" t="s">
        <v>879</v>
      </c>
      <c r="I544" s="2">
        <v>1</v>
      </c>
      <c r="J544" s="30">
        <v>2</v>
      </c>
      <c r="K544" s="2">
        <v>1</v>
      </c>
      <c r="L544" s="30">
        <v>88</v>
      </c>
      <c r="M544" s="2">
        <v>3</v>
      </c>
      <c r="N544" s="14">
        <v>3.5416666666666666E-2</v>
      </c>
      <c r="O544" s="2">
        <f t="shared" si="66"/>
        <v>0.85</v>
      </c>
      <c r="P544" s="8">
        <f>VLOOKUP(F544,'SC Data'!F:K,6,FALSE)</f>
        <v>1</v>
      </c>
      <c r="Q544" s="41">
        <f t="shared" si="64"/>
        <v>0</v>
      </c>
      <c r="R544" s="41">
        <f>VLOOKUP(F544,'SC Data'!F:L,7,FALSE)</f>
        <v>1</v>
      </c>
      <c r="S544" s="41">
        <f t="shared" si="65"/>
        <v>0</v>
      </c>
      <c r="T544" s="35">
        <f>SUMIF(Activity!F:F,'Goodsin Data'!F:F,Activity!O:O)</f>
        <v>3.5416666666666666E-2</v>
      </c>
      <c r="U544" s="41">
        <f>SUMIF('Short-Extra'!F:F,'Goodsin Data'!F:F,'Short-Extra'!N:N)</f>
        <v>0</v>
      </c>
      <c r="V544" s="41">
        <f>SUMIF('Short-Extra'!F:F,'Goodsin Data'!F:F,'Short-Extra'!O:O)</f>
        <v>0</v>
      </c>
    </row>
    <row r="545" spans="1:22" x14ac:dyDescent="0.25">
      <c r="A545" s="2">
        <f t="shared" si="60"/>
        <v>2018</v>
      </c>
      <c r="B545" s="2" t="str">
        <f t="shared" si="61"/>
        <v>Dec</v>
      </c>
      <c r="C545" s="2">
        <f t="shared" si="62"/>
        <v>50</v>
      </c>
      <c r="D545" s="2" t="str">
        <f t="shared" si="63"/>
        <v>Mon</v>
      </c>
      <c r="E545" s="34">
        <v>43444</v>
      </c>
      <c r="F545" s="30">
        <v>51031</v>
      </c>
      <c r="G545" s="2" t="s">
        <v>613</v>
      </c>
      <c r="H545" s="30" t="s">
        <v>880</v>
      </c>
      <c r="I545" s="2">
        <v>14</v>
      </c>
      <c r="J545" s="30">
        <v>39</v>
      </c>
      <c r="K545" s="2">
        <v>96</v>
      </c>
      <c r="L545" s="30">
        <v>1271</v>
      </c>
      <c r="M545" s="2">
        <v>10</v>
      </c>
      <c r="N545" s="14">
        <v>0.57609953703703709</v>
      </c>
      <c r="O545" s="2">
        <f t="shared" si="66"/>
        <v>13.826388888888889</v>
      </c>
      <c r="P545" s="8">
        <f>VLOOKUP(F545,'SC Data'!F:K,6,FALSE)</f>
        <v>1</v>
      </c>
      <c r="Q545" s="41">
        <f t="shared" si="64"/>
        <v>0</v>
      </c>
      <c r="R545" s="41">
        <f>VLOOKUP(F545,'SC Data'!F:L,7,FALSE)</f>
        <v>1</v>
      </c>
      <c r="S545" s="41">
        <f t="shared" si="65"/>
        <v>0</v>
      </c>
      <c r="T545" s="35">
        <f>SUMIF(Activity!F:F,'Goodsin Data'!F:F,Activity!O:O)</f>
        <v>0.57609953703703709</v>
      </c>
      <c r="U545" s="41">
        <f>SUMIF('Short-Extra'!F:F,'Goodsin Data'!F:F,'Short-Extra'!N:N)</f>
        <v>0</v>
      </c>
      <c r="V545" s="41">
        <f>SUMIF('Short-Extra'!F:F,'Goodsin Data'!F:F,'Short-Extra'!O:O)</f>
        <v>0</v>
      </c>
    </row>
    <row r="546" spans="1:22" x14ac:dyDescent="0.25">
      <c r="A546" s="2">
        <f t="shared" si="60"/>
        <v>2018</v>
      </c>
      <c r="B546" s="2" t="str">
        <f t="shared" si="61"/>
        <v>Dec</v>
      </c>
      <c r="C546" s="2">
        <f t="shared" si="62"/>
        <v>50</v>
      </c>
      <c r="D546" s="2" t="str">
        <f t="shared" si="63"/>
        <v>Mon</v>
      </c>
      <c r="E546" s="34">
        <v>43444</v>
      </c>
      <c r="F546" s="30">
        <v>49287</v>
      </c>
      <c r="G546" s="2" t="s">
        <v>825</v>
      </c>
      <c r="H546" s="30" t="s">
        <v>881</v>
      </c>
      <c r="I546" s="2">
        <v>6</v>
      </c>
      <c r="J546" s="30">
        <v>1</v>
      </c>
      <c r="K546" s="2">
        <v>9</v>
      </c>
      <c r="L546" s="30">
        <v>1294</v>
      </c>
      <c r="M546" s="2">
        <v>4</v>
      </c>
      <c r="N546" s="14">
        <v>0.51451388888888883</v>
      </c>
      <c r="O546" s="2">
        <f t="shared" si="66"/>
        <v>12.348333333333333</v>
      </c>
      <c r="P546" s="8">
        <f>VLOOKUP(F546,'SC Data'!F:K,6,FALSE)</f>
        <v>1</v>
      </c>
      <c r="Q546" s="41">
        <f t="shared" si="64"/>
        <v>0</v>
      </c>
      <c r="R546" s="41">
        <f>VLOOKUP(F546,'SC Data'!F:L,7,FALSE)</f>
        <v>1</v>
      </c>
      <c r="S546" s="41">
        <f t="shared" si="65"/>
        <v>0</v>
      </c>
      <c r="T546" s="35">
        <f>SUMIF(Activity!F:F,'Goodsin Data'!F:F,Activity!O:O)</f>
        <v>0.51451388888888883</v>
      </c>
      <c r="U546" s="41">
        <f>SUMIF('Short-Extra'!F:F,'Goodsin Data'!F:F,'Short-Extra'!N:N)</f>
        <v>0</v>
      </c>
      <c r="V546" s="41">
        <f>SUMIF('Short-Extra'!F:F,'Goodsin Data'!F:F,'Short-Extra'!O:O)</f>
        <v>0</v>
      </c>
    </row>
    <row r="547" spans="1:22" x14ac:dyDescent="0.25">
      <c r="A547" s="2">
        <f t="shared" si="60"/>
        <v>2018</v>
      </c>
      <c r="B547" s="2" t="str">
        <f t="shared" si="61"/>
        <v>Dec</v>
      </c>
      <c r="C547" s="2">
        <f t="shared" si="62"/>
        <v>50</v>
      </c>
      <c r="D547" s="2" t="str">
        <f t="shared" si="63"/>
        <v>Mon</v>
      </c>
      <c r="E547" s="34">
        <v>43444</v>
      </c>
      <c r="F547" s="30">
        <v>50629</v>
      </c>
      <c r="G547" s="2" t="s">
        <v>882</v>
      </c>
      <c r="H547" s="30" t="s">
        <v>883</v>
      </c>
      <c r="I547" s="2">
        <v>19</v>
      </c>
      <c r="J547" s="30">
        <v>5</v>
      </c>
      <c r="K547" s="2">
        <v>100</v>
      </c>
      <c r="L547" s="30">
        <v>6771</v>
      </c>
      <c r="M547" s="2">
        <v>7</v>
      </c>
      <c r="N547" s="14">
        <v>0.40413194444444445</v>
      </c>
      <c r="O547" s="2">
        <f t="shared" si="66"/>
        <v>9.6991666666666667</v>
      </c>
      <c r="P547" s="8">
        <f>VLOOKUP(F547,'SC Data'!F:K,6,FALSE)</f>
        <v>1</v>
      </c>
      <c r="Q547" s="41">
        <f t="shared" si="64"/>
        <v>0</v>
      </c>
      <c r="R547" s="41">
        <f>VLOOKUP(F547,'SC Data'!F:L,7,FALSE)</f>
        <v>1</v>
      </c>
      <c r="S547" s="41">
        <f t="shared" si="65"/>
        <v>0</v>
      </c>
      <c r="T547" s="35">
        <f>SUMIF(Activity!F:F,'Goodsin Data'!F:F,Activity!O:O)</f>
        <v>0.40413194444444445</v>
      </c>
      <c r="U547" s="41">
        <f>SUMIF('Short-Extra'!F:F,'Goodsin Data'!F:F,'Short-Extra'!N:N)</f>
        <v>0</v>
      </c>
      <c r="V547" s="41">
        <f>SUMIF('Short-Extra'!F:F,'Goodsin Data'!F:F,'Short-Extra'!O:O)</f>
        <v>0</v>
      </c>
    </row>
    <row r="548" spans="1:22" x14ac:dyDescent="0.25">
      <c r="A548" s="2">
        <f t="shared" si="60"/>
        <v>2018</v>
      </c>
      <c r="B548" s="2" t="str">
        <f t="shared" si="61"/>
        <v>Dec</v>
      </c>
      <c r="C548" s="2">
        <f t="shared" si="62"/>
        <v>50</v>
      </c>
      <c r="D548" s="2" t="str">
        <f t="shared" si="63"/>
        <v>Mon</v>
      </c>
      <c r="E548" s="34">
        <v>43444</v>
      </c>
      <c r="F548" s="30">
        <v>48031</v>
      </c>
      <c r="G548" s="2" t="s">
        <v>176</v>
      </c>
      <c r="H548" s="30" t="s">
        <v>884</v>
      </c>
      <c r="I548" s="2">
        <v>23</v>
      </c>
      <c r="J548" s="30">
        <v>27</v>
      </c>
      <c r="K548" s="2">
        <v>117</v>
      </c>
      <c r="L548" s="30">
        <v>1853</v>
      </c>
      <c r="M548" s="2">
        <v>14</v>
      </c>
      <c r="N548" s="14">
        <v>1.0159837962962963</v>
      </c>
      <c r="O548" s="2">
        <f t="shared" si="66"/>
        <v>24.383611111111112</v>
      </c>
      <c r="P548" s="8">
        <f>VLOOKUP(F548,'SC Data'!F:K,6,FALSE)</f>
        <v>1</v>
      </c>
      <c r="Q548" s="41">
        <f t="shared" si="64"/>
        <v>0</v>
      </c>
      <c r="R548" s="41">
        <f>VLOOKUP(F548,'SC Data'!F:L,7,FALSE)</f>
        <v>1</v>
      </c>
      <c r="S548" s="41">
        <f t="shared" si="65"/>
        <v>0</v>
      </c>
      <c r="T548" s="35">
        <f>SUMIF(Activity!F:F,'Goodsin Data'!F:F,Activity!O:O)</f>
        <v>1.0159837962962963</v>
      </c>
      <c r="U548" s="41">
        <f>SUMIF('Short-Extra'!F:F,'Goodsin Data'!F:F,'Short-Extra'!N:N)</f>
        <v>1</v>
      </c>
      <c r="V548" s="41">
        <f>SUMIF('Short-Extra'!F:F,'Goodsin Data'!F:F,'Short-Extra'!O:O)</f>
        <v>0</v>
      </c>
    </row>
    <row r="549" spans="1:22" x14ac:dyDescent="0.25">
      <c r="A549" s="2">
        <f t="shared" si="60"/>
        <v>2018</v>
      </c>
      <c r="B549" s="2" t="str">
        <f t="shared" si="61"/>
        <v>Dec</v>
      </c>
      <c r="C549" s="2">
        <f t="shared" si="62"/>
        <v>50</v>
      </c>
      <c r="D549" s="2" t="str">
        <f t="shared" si="63"/>
        <v>Mon</v>
      </c>
      <c r="E549" s="34">
        <v>43444</v>
      </c>
      <c r="F549" s="30">
        <v>48036</v>
      </c>
      <c r="G549" s="2" t="s">
        <v>885</v>
      </c>
      <c r="H549" s="30" t="s">
        <v>886</v>
      </c>
      <c r="I549" s="2">
        <v>15</v>
      </c>
      <c r="J549" s="30">
        <v>2</v>
      </c>
      <c r="K549" s="2">
        <v>62</v>
      </c>
      <c r="L549" s="30">
        <v>6260</v>
      </c>
      <c r="M549" s="2">
        <v>3</v>
      </c>
      <c r="N549" s="14">
        <v>8.8287037037037039E-2</v>
      </c>
      <c r="O549" s="2">
        <f t="shared" si="66"/>
        <v>2.1188888888888888</v>
      </c>
      <c r="P549" s="8">
        <f>VLOOKUP(F549,'SC Data'!F:K,6,FALSE)</f>
        <v>1</v>
      </c>
      <c r="Q549" s="41">
        <f t="shared" si="64"/>
        <v>0</v>
      </c>
      <c r="R549" s="41">
        <f>VLOOKUP(F549,'SC Data'!F:L,7,FALSE)</f>
        <v>1</v>
      </c>
      <c r="S549" s="41">
        <f t="shared" si="65"/>
        <v>0</v>
      </c>
      <c r="T549" s="35">
        <f>SUMIF(Activity!F:F,'Goodsin Data'!F:F,Activity!O:O)</f>
        <v>8.8287037037037039E-2</v>
      </c>
      <c r="U549" s="41">
        <f>SUMIF('Short-Extra'!F:F,'Goodsin Data'!F:F,'Short-Extra'!N:N)</f>
        <v>0</v>
      </c>
      <c r="V549" s="41">
        <f>SUMIF('Short-Extra'!F:F,'Goodsin Data'!F:F,'Short-Extra'!O:O)</f>
        <v>0</v>
      </c>
    </row>
    <row r="550" spans="1:22" x14ac:dyDescent="0.25">
      <c r="A550" s="2">
        <f t="shared" si="60"/>
        <v>2018</v>
      </c>
      <c r="B550" s="2" t="str">
        <f t="shared" si="61"/>
        <v>Dec</v>
      </c>
      <c r="C550" s="2">
        <f t="shared" si="62"/>
        <v>50</v>
      </c>
      <c r="D550" s="2" t="str">
        <f t="shared" si="63"/>
        <v>Mon</v>
      </c>
      <c r="E550" s="34">
        <v>43444</v>
      </c>
      <c r="F550" s="30">
        <v>48043</v>
      </c>
      <c r="G550" s="2" t="s">
        <v>230</v>
      </c>
      <c r="H550" s="30" t="s">
        <v>887</v>
      </c>
      <c r="I550" s="2">
        <v>27</v>
      </c>
      <c r="J550" s="30">
        <v>48</v>
      </c>
      <c r="K550" s="2">
        <v>38</v>
      </c>
      <c r="L550" s="30">
        <v>4134</v>
      </c>
      <c r="M550" s="2">
        <v>6</v>
      </c>
      <c r="N550" s="14">
        <v>1.5778703703703703</v>
      </c>
      <c r="O550" s="2">
        <f t="shared" si="66"/>
        <v>37.86888888888889</v>
      </c>
      <c r="P550" s="8">
        <f>VLOOKUP(F550,'SC Data'!F:K,6,FALSE)</f>
        <v>1</v>
      </c>
      <c r="Q550" s="41">
        <f t="shared" si="64"/>
        <v>0</v>
      </c>
      <c r="R550" s="41">
        <f>VLOOKUP(F550,'SC Data'!F:L,7,FALSE)</f>
        <v>1</v>
      </c>
      <c r="S550" s="41">
        <f t="shared" si="65"/>
        <v>0</v>
      </c>
      <c r="T550" s="35">
        <f>SUMIF(Activity!F:F,'Goodsin Data'!F:F,Activity!O:O)</f>
        <v>1.5778703703703707</v>
      </c>
      <c r="U550" s="41">
        <f>SUMIF('Short-Extra'!F:F,'Goodsin Data'!F:F,'Short-Extra'!N:N)</f>
        <v>0</v>
      </c>
      <c r="V550" s="41">
        <f>SUMIF('Short-Extra'!F:F,'Goodsin Data'!F:F,'Short-Extra'!O:O)</f>
        <v>0</v>
      </c>
    </row>
    <row r="551" spans="1:22" x14ac:dyDescent="0.25">
      <c r="A551" s="2">
        <f t="shared" si="60"/>
        <v>2018</v>
      </c>
      <c r="B551" s="2" t="str">
        <f t="shared" si="61"/>
        <v>Dec</v>
      </c>
      <c r="C551" s="2">
        <f t="shared" si="62"/>
        <v>50</v>
      </c>
      <c r="D551" s="2" t="str">
        <f t="shared" si="63"/>
        <v>Mon</v>
      </c>
      <c r="E551" s="34">
        <v>43444</v>
      </c>
      <c r="F551" s="30">
        <v>50668</v>
      </c>
      <c r="G551" s="2" t="s">
        <v>152</v>
      </c>
      <c r="H551" s="30" t="s">
        <v>888</v>
      </c>
      <c r="I551" s="2">
        <v>34</v>
      </c>
      <c r="J551" s="30">
        <v>104</v>
      </c>
      <c r="K551" s="2">
        <v>115</v>
      </c>
      <c r="L551" s="30">
        <v>2917</v>
      </c>
      <c r="M551" s="2">
        <v>3</v>
      </c>
      <c r="N551" s="14">
        <v>3.2083333333333332E-2</v>
      </c>
      <c r="O551" s="2">
        <f t="shared" si="66"/>
        <v>0.77</v>
      </c>
      <c r="P551" s="8">
        <f>VLOOKUP(F551,'SC Data'!F:K,6,FALSE)</f>
        <v>1</v>
      </c>
      <c r="Q551" s="41">
        <f t="shared" si="64"/>
        <v>0</v>
      </c>
      <c r="R551" s="41">
        <f>VLOOKUP(F551,'SC Data'!F:L,7,FALSE)</f>
        <v>1</v>
      </c>
      <c r="S551" s="41">
        <f t="shared" si="65"/>
        <v>0</v>
      </c>
      <c r="T551" s="35">
        <f>SUMIF(Activity!F:F,'Goodsin Data'!F:F,Activity!O:O)</f>
        <v>3.2083333333333332E-2</v>
      </c>
      <c r="U551" s="41">
        <f>SUMIF('Short-Extra'!F:F,'Goodsin Data'!F:F,'Short-Extra'!N:N)</f>
        <v>0</v>
      </c>
      <c r="V551" s="41">
        <f>SUMIF('Short-Extra'!F:F,'Goodsin Data'!F:F,'Short-Extra'!O:O)</f>
        <v>0</v>
      </c>
    </row>
    <row r="552" spans="1:22" x14ac:dyDescent="0.25">
      <c r="A552" s="2">
        <f t="shared" si="60"/>
        <v>2018</v>
      </c>
      <c r="B552" s="2" t="str">
        <f t="shared" si="61"/>
        <v>Dec</v>
      </c>
      <c r="C552" s="2">
        <f t="shared" si="62"/>
        <v>50</v>
      </c>
      <c r="D552" s="2" t="str">
        <f t="shared" si="63"/>
        <v>Mon</v>
      </c>
      <c r="E552" s="34">
        <v>43444</v>
      </c>
      <c r="F552" s="30">
        <v>50952</v>
      </c>
      <c r="G552" s="2" t="s">
        <v>737</v>
      </c>
      <c r="H552" s="30" t="s">
        <v>889</v>
      </c>
      <c r="I552" s="2">
        <v>9</v>
      </c>
      <c r="J552" s="30">
        <v>24</v>
      </c>
      <c r="K552" s="2">
        <v>1</v>
      </c>
      <c r="L552" s="30">
        <v>1244</v>
      </c>
      <c r="M552" s="2">
        <v>3</v>
      </c>
      <c r="N552" s="14">
        <v>9.0520833333333328E-2</v>
      </c>
      <c r="O552" s="2">
        <f t="shared" si="66"/>
        <v>2.1724999999999999</v>
      </c>
      <c r="P552" s="8">
        <f>VLOOKUP(F552,'SC Data'!F:K,6,FALSE)</f>
        <v>1</v>
      </c>
      <c r="Q552" s="41">
        <f t="shared" si="64"/>
        <v>0</v>
      </c>
      <c r="R552" s="41">
        <f>VLOOKUP(F552,'SC Data'!F:L,7,FALSE)</f>
        <v>1</v>
      </c>
      <c r="S552" s="41">
        <f t="shared" si="65"/>
        <v>0</v>
      </c>
      <c r="T552" s="35">
        <f>SUMIF(Activity!F:F,'Goodsin Data'!F:F,Activity!O:O)</f>
        <v>9.0520833333333328E-2</v>
      </c>
      <c r="U552" s="41">
        <f>SUMIF('Short-Extra'!F:F,'Goodsin Data'!F:F,'Short-Extra'!N:N)</f>
        <v>0</v>
      </c>
      <c r="V552" s="41">
        <f>SUMIF('Short-Extra'!F:F,'Goodsin Data'!F:F,'Short-Extra'!O:O)</f>
        <v>0</v>
      </c>
    </row>
    <row r="553" spans="1:22" x14ac:dyDescent="0.25">
      <c r="A553" s="2">
        <f t="shared" si="60"/>
        <v>2018</v>
      </c>
      <c r="B553" s="2" t="str">
        <f t="shared" si="61"/>
        <v>Dec</v>
      </c>
      <c r="C553" s="2">
        <f t="shared" si="62"/>
        <v>50</v>
      </c>
      <c r="D553" s="2" t="str">
        <f t="shared" si="63"/>
        <v>Mon</v>
      </c>
      <c r="E553" s="34">
        <v>43444</v>
      </c>
      <c r="F553" s="30">
        <v>48861</v>
      </c>
      <c r="G553" s="2" t="s">
        <v>890</v>
      </c>
      <c r="H553" s="30" t="s">
        <v>891</v>
      </c>
      <c r="I553" s="2">
        <v>24</v>
      </c>
      <c r="J553" s="30">
        <v>50</v>
      </c>
      <c r="K553" s="2">
        <v>79</v>
      </c>
      <c r="L553" s="30">
        <v>4583</v>
      </c>
      <c r="M553" s="2">
        <v>1</v>
      </c>
      <c r="N553" s="14">
        <v>3.8368055555555551E-2</v>
      </c>
      <c r="O553" s="2">
        <f t="shared" si="66"/>
        <v>0.92083333333333317</v>
      </c>
      <c r="P553" s="8">
        <f>VLOOKUP(F553,'SC Data'!F:K,6,FALSE)</f>
        <v>1</v>
      </c>
      <c r="Q553" s="41">
        <f t="shared" si="64"/>
        <v>0</v>
      </c>
      <c r="R553" s="41">
        <f>VLOOKUP(F553,'SC Data'!F:L,7,FALSE)</f>
        <v>1</v>
      </c>
      <c r="S553" s="41">
        <f t="shared" si="65"/>
        <v>0</v>
      </c>
      <c r="T553" s="35">
        <f>SUMIF(Activity!F:F,'Goodsin Data'!F:F,Activity!O:O)</f>
        <v>3.8368055555555551E-2</v>
      </c>
      <c r="U553" s="41">
        <f>SUMIF('Short-Extra'!F:F,'Goodsin Data'!F:F,'Short-Extra'!N:N)</f>
        <v>0</v>
      </c>
      <c r="V553" s="41">
        <f>SUMIF('Short-Extra'!F:F,'Goodsin Data'!F:F,'Short-Extra'!O:O)</f>
        <v>0</v>
      </c>
    </row>
    <row r="554" spans="1:22" x14ac:dyDescent="0.25">
      <c r="A554" s="2">
        <f t="shared" si="60"/>
        <v>2018</v>
      </c>
      <c r="B554" s="2" t="str">
        <f t="shared" si="61"/>
        <v>Dec</v>
      </c>
      <c r="C554" s="2">
        <f t="shared" si="62"/>
        <v>50</v>
      </c>
      <c r="D554" s="2" t="str">
        <f t="shared" si="63"/>
        <v>Mon</v>
      </c>
      <c r="E554" s="34">
        <v>43444</v>
      </c>
      <c r="F554" s="30">
        <v>48046</v>
      </c>
      <c r="G554" s="2" t="s">
        <v>39</v>
      </c>
      <c r="H554" s="30" t="s">
        <v>892</v>
      </c>
      <c r="I554" s="2">
        <v>20</v>
      </c>
      <c r="J554" s="30">
        <v>57</v>
      </c>
      <c r="K554" s="2">
        <v>23</v>
      </c>
      <c r="L554" s="30">
        <v>4548</v>
      </c>
      <c r="M554" s="2">
        <v>1</v>
      </c>
      <c r="N554" s="14">
        <v>3.8217592592592588E-2</v>
      </c>
      <c r="O554" s="2">
        <f t="shared" si="66"/>
        <v>0.91722222222222216</v>
      </c>
      <c r="P554" s="8">
        <f>VLOOKUP(F554,'SC Data'!F:K,6,FALSE)</f>
        <v>1</v>
      </c>
      <c r="Q554" s="41">
        <f t="shared" si="64"/>
        <v>0</v>
      </c>
      <c r="R554" s="41">
        <f>VLOOKUP(F554,'SC Data'!F:L,7,FALSE)</f>
        <v>0</v>
      </c>
      <c r="S554" s="41">
        <f t="shared" si="65"/>
        <v>1</v>
      </c>
      <c r="T554" s="35">
        <f>SUMIF(Activity!F:F,'Goodsin Data'!F:F,Activity!O:O)</f>
        <v>3.8217592592592588E-2</v>
      </c>
      <c r="U554" s="41">
        <f>SUMIF('Short-Extra'!F:F,'Goodsin Data'!F:F,'Short-Extra'!N:N)</f>
        <v>0</v>
      </c>
      <c r="V554" s="41">
        <f>SUMIF('Short-Extra'!F:F,'Goodsin Data'!F:F,'Short-Extra'!O:O)</f>
        <v>0</v>
      </c>
    </row>
    <row r="555" spans="1:22" x14ac:dyDescent="0.25">
      <c r="A555" s="2">
        <f t="shared" si="60"/>
        <v>2018</v>
      </c>
      <c r="B555" s="2" t="str">
        <f t="shared" si="61"/>
        <v>Dec</v>
      </c>
      <c r="C555" s="2">
        <f t="shared" si="62"/>
        <v>50</v>
      </c>
      <c r="D555" s="2" t="str">
        <f t="shared" si="63"/>
        <v>Mon</v>
      </c>
      <c r="E555" s="34">
        <v>43444</v>
      </c>
      <c r="F555" s="30">
        <v>50811</v>
      </c>
      <c r="G555" s="2" t="s">
        <v>33</v>
      </c>
      <c r="H555" s="30" t="s">
        <v>893</v>
      </c>
      <c r="I555" s="2">
        <v>7</v>
      </c>
      <c r="J555" s="30">
        <v>33</v>
      </c>
      <c r="K555" s="2">
        <v>1</v>
      </c>
      <c r="L555" s="30">
        <v>528</v>
      </c>
      <c r="M555" s="2">
        <v>6</v>
      </c>
      <c r="N555" s="14">
        <v>0.34771990740740738</v>
      </c>
      <c r="O555" s="2">
        <f t="shared" si="66"/>
        <v>8.3452777777777776</v>
      </c>
      <c r="P555" s="8">
        <f>VLOOKUP(F555,'SC Data'!F:K,6,FALSE)</f>
        <v>1</v>
      </c>
      <c r="Q555" s="41">
        <f t="shared" si="64"/>
        <v>0</v>
      </c>
      <c r="R555" s="41">
        <f>VLOOKUP(F555,'SC Data'!F:L,7,FALSE)</f>
        <v>1</v>
      </c>
      <c r="S555" s="41">
        <f t="shared" si="65"/>
        <v>0</v>
      </c>
      <c r="T555" s="35">
        <f>SUMIF(Activity!F:F,'Goodsin Data'!F:F,Activity!O:O)</f>
        <v>0.34771990740740744</v>
      </c>
      <c r="U555" s="41">
        <f>SUMIF('Short-Extra'!F:F,'Goodsin Data'!F:F,'Short-Extra'!N:N)</f>
        <v>0</v>
      </c>
      <c r="V555" s="41">
        <f>SUMIF('Short-Extra'!F:F,'Goodsin Data'!F:F,'Short-Extra'!O:O)</f>
        <v>0</v>
      </c>
    </row>
    <row r="556" spans="1:22" x14ac:dyDescent="0.25">
      <c r="A556" s="2">
        <f t="shared" si="60"/>
        <v>2018</v>
      </c>
      <c r="B556" s="2" t="str">
        <f t="shared" si="61"/>
        <v>Dec</v>
      </c>
      <c r="C556" s="2">
        <f t="shared" si="62"/>
        <v>50</v>
      </c>
      <c r="D556" s="2" t="str">
        <f t="shared" si="63"/>
        <v>Mon</v>
      </c>
      <c r="E556" s="34">
        <v>43444</v>
      </c>
      <c r="F556" s="30">
        <v>49477</v>
      </c>
      <c r="G556" s="2" t="s">
        <v>894</v>
      </c>
      <c r="H556" s="30" t="s">
        <v>895</v>
      </c>
      <c r="I556" s="2">
        <v>17</v>
      </c>
      <c r="J556" s="30">
        <v>32</v>
      </c>
      <c r="K556" s="2">
        <v>13</v>
      </c>
      <c r="L556" s="30">
        <v>3054</v>
      </c>
      <c r="M556" s="2">
        <v>1</v>
      </c>
      <c r="N556" s="14">
        <v>3.7418981481481477E-2</v>
      </c>
      <c r="O556" s="2">
        <f t="shared" si="66"/>
        <v>0.89805555555555538</v>
      </c>
      <c r="P556" s="8">
        <f>VLOOKUP(F556,'SC Data'!F:K,6,FALSE)</f>
        <v>1</v>
      </c>
      <c r="Q556" s="41">
        <f t="shared" si="64"/>
        <v>0</v>
      </c>
      <c r="R556" s="41">
        <f>VLOOKUP(F556,'SC Data'!F:L,7,FALSE)</f>
        <v>1</v>
      </c>
      <c r="S556" s="41">
        <f t="shared" si="65"/>
        <v>0</v>
      </c>
      <c r="T556" s="35">
        <f>SUMIF(Activity!F:F,'Goodsin Data'!F:F,Activity!O:O)</f>
        <v>3.7418981481481477E-2</v>
      </c>
      <c r="U556" s="41">
        <f>SUMIF('Short-Extra'!F:F,'Goodsin Data'!F:F,'Short-Extra'!N:N)</f>
        <v>0</v>
      </c>
      <c r="V556" s="41">
        <f>SUMIF('Short-Extra'!F:F,'Goodsin Data'!F:F,'Short-Extra'!O:O)</f>
        <v>0</v>
      </c>
    </row>
    <row r="557" spans="1:22" x14ac:dyDescent="0.25">
      <c r="A557" s="2">
        <f t="shared" si="60"/>
        <v>2018</v>
      </c>
      <c r="B557" s="2" t="str">
        <f t="shared" si="61"/>
        <v>Dec</v>
      </c>
      <c r="C557" s="2">
        <f t="shared" si="62"/>
        <v>50</v>
      </c>
      <c r="D557" s="2" t="str">
        <f t="shared" si="63"/>
        <v>Mon</v>
      </c>
      <c r="E557" s="34">
        <v>43444</v>
      </c>
      <c r="F557" s="30">
        <v>51023</v>
      </c>
      <c r="G557" s="2" t="s">
        <v>278</v>
      </c>
      <c r="H557" s="30" t="s">
        <v>896</v>
      </c>
      <c r="I557" s="2">
        <v>12</v>
      </c>
      <c r="J557" s="30">
        <v>4</v>
      </c>
      <c r="K557" s="2">
        <v>79</v>
      </c>
      <c r="L557" s="30">
        <v>1354</v>
      </c>
      <c r="M557" s="2">
        <v>7</v>
      </c>
      <c r="N557" s="14">
        <v>0.59958333333333336</v>
      </c>
      <c r="O557" s="2">
        <f t="shared" si="66"/>
        <v>14.39</v>
      </c>
      <c r="P557" s="8">
        <f>VLOOKUP(F557,'SC Data'!F:K,6,FALSE)</f>
        <v>0</v>
      </c>
      <c r="Q557" s="41">
        <f t="shared" si="64"/>
        <v>1</v>
      </c>
      <c r="R557" s="41">
        <f>VLOOKUP(F557,'SC Data'!F:L,7,FALSE)</f>
        <v>1</v>
      </c>
      <c r="S557" s="41">
        <f t="shared" si="65"/>
        <v>0</v>
      </c>
      <c r="T557" s="35">
        <f>SUMIF(Activity!F:F,'Goodsin Data'!F:F,Activity!O:O)</f>
        <v>0.59958333333333336</v>
      </c>
      <c r="U557" s="41">
        <f>SUMIF('Short-Extra'!F:F,'Goodsin Data'!F:F,'Short-Extra'!N:N)</f>
        <v>0</v>
      </c>
      <c r="V557" s="41">
        <f>SUMIF('Short-Extra'!F:F,'Goodsin Data'!F:F,'Short-Extra'!O:O)</f>
        <v>0</v>
      </c>
    </row>
    <row r="558" spans="1:22" x14ac:dyDescent="0.25">
      <c r="A558" s="2">
        <f t="shared" si="60"/>
        <v>2018</v>
      </c>
      <c r="B558" s="2" t="str">
        <f t="shared" si="61"/>
        <v>Dec</v>
      </c>
      <c r="C558" s="2">
        <f t="shared" si="62"/>
        <v>50</v>
      </c>
      <c r="D558" s="2" t="str">
        <f t="shared" si="63"/>
        <v>Mon</v>
      </c>
      <c r="E558" s="34">
        <v>43444</v>
      </c>
      <c r="F558" s="30">
        <v>47911</v>
      </c>
      <c r="G558" s="2" t="s">
        <v>897</v>
      </c>
      <c r="H558" s="30" t="s">
        <v>898</v>
      </c>
      <c r="I558" s="2">
        <v>17</v>
      </c>
      <c r="J558" s="30">
        <v>8</v>
      </c>
      <c r="K558" s="2">
        <v>39</v>
      </c>
      <c r="L558" s="30">
        <v>2266</v>
      </c>
      <c r="M558" s="2">
        <v>6</v>
      </c>
      <c r="N558" s="14">
        <v>0.58398148148148155</v>
      </c>
      <c r="O558" s="2">
        <f t="shared" si="66"/>
        <v>14.015555555555558</v>
      </c>
      <c r="P558" s="8">
        <f>VLOOKUP(F558,'SC Data'!F:K,6,FALSE)</f>
        <v>1</v>
      </c>
      <c r="Q558" s="41">
        <f t="shared" si="64"/>
        <v>0</v>
      </c>
      <c r="R558" s="41">
        <f>VLOOKUP(F558,'SC Data'!F:L,7,FALSE)</f>
        <v>1</v>
      </c>
      <c r="S558" s="41">
        <f t="shared" si="65"/>
        <v>0</v>
      </c>
      <c r="T558" s="35">
        <f>SUMIF(Activity!F:F,'Goodsin Data'!F:F,Activity!O:O)</f>
        <v>0.58398148148148143</v>
      </c>
      <c r="U558" s="41">
        <f>SUMIF('Short-Extra'!F:F,'Goodsin Data'!F:F,'Short-Extra'!N:N)</f>
        <v>0</v>
      </c>
      <c r="V558" s="41">
        <f>SUMIF('Short-Extra'!F:F,'Goodsin Data'!F:F,'Short-Extra'!O:O)</f>
        <v>0</v>
      </c>
    </row>
    <row r="559" spans="1:22" x14ac:dyDescent="0.25">
      <c r="A559" s="2">
        <f t="shared" si="60"/>
        <v>2018</v>
      </c>
      <c r="B559" s="2" t="str">
        <f t="shared" si="61"/>
        <v>Dec</v>
      </c>
      <c r="C559" s="2">
        <f t="shared" si="62"/>
        <v>50</v>
      </c>
      <c r="D559" s="2" t="str">
        <f t="shared" si="63"/>
        <v>Mon</v>
      </c>
      <c r="E559" s="34">
        <v>43444</v>
      </c>
      <c r="F559" s="30">
        <v>48038</v>
      </c>
      <c r="G559" s="2" t="s">
        <v>972</v>
      </c>
      <c r="H559" s="30" t="s">
        <v>1152</v>
      </c>
      <c r="I559" s="2">
        <v>3</v>
      </c>
      <c r="J559" s="30">
        <v>7</v>
      </c>
      <c r="K559" s="2">
        <v>9</v>
      </c>
      <c r="L559" s="30">
        <v>261</v>
      </c>
      <c r="M559" s="2">
        <v>3</v>
      </c>
      <c r="N559" s="14">
        <v>0.91254629629629624</v>
      </c>
      <c r="O559" s="2">
        <f t="shared" si="66"/>
        <v>21.90111111111111</v>
      </c>
      <c r="P559" s="8">
        <f>VLOOKUP(F559,'SC Data'!F:K,6,FALSE)</f>
        <v>1</v>
      </c>
      <c r="Q559" s="41">
        <f t="shared" si="64"/>
        <v>0</v>
      </c>
      <c r="R559" s="41">
        <f>VLOOKUP(F559,'SC Data'!F:L,7,FALSE)</f>
        <v>1</v>
      </c>
      <c r="S559" s="41">
        <f t="shared" si="65"/>
        <v>0</v>
      </c>
      <c r="T559" s="35">
        <f>SUMIF(Activity!F:F,'Goodsin Data'!F:F,Activity!O:O)</f>
        <v>0.91254629629629624</v>
      </c>
      <c r="U559" s="41">
        <f>SUMIF('Short-Extra'!F:F,'Goodsin Data'!F:F,'Short-Extra'!N:N)</f>
        <v>0</v>
      </c>
      <c r="V559" s="41">
        <f>SUMIF('Short-Extra'!F:F,'Goodsin Data'!F:F,'Short-Extra'!O:O)</f>
        <v>0</v>
      </c>
    </row>
    <row r="560" spans="1:22" x14ac:dyDescent="0.25">
      <c r="A560" s="2">
        <f t="shared" si="60"/>
        <v>2018</v>
      </c>
      <c r="B560" s="2" t="str">
        <f t="shared" si="61"/>
        <v>Dec</v>
      </c>
      <c r="C560" s="2">
        <f t="shared" si="62"/>
        <v>50</v>
      </c>
      <c r="D560" s="2" t="str">
        <f t="shared" si="63"/>
        <v>Mon</v>
      </c>
      <c r="E560" s="34">
        <v>43444</v>
      </c>
      <c r="F560" s="30">
        <v>50906</v>
      </c>
      <c r="G560" s="2" t="s">
        <v>1154</v>
      </c>
      <c r="H560" s="30" t="s">
        <v>1155</v>
      </c>
      <c r="I560" s="2">
        <v>5</v>
      </c>
      <c r="J560" s="30">
        <v>2</v>
      </c>
      <c r="K560" s="2">
        <v>10</v>
      </c>
      <c r="L560" s="30">
        <v>561</v>
      </c>
      <c r="M560" s="2">
        <v>6</v>
      </c>
      <c r="N560" s="14">
        <v>1.0586805555555556</v>
      </c>
      <c r="O560" s="2">
        <f t="shared" si="66"/>
        <v>25.408333333333335</v>
      </c>
      <c r="P560" s="8">
        <f>VLOOKUP(F560,'SC Data'!F:K,6,FALSE)</f>
        <v>1</v>
      </c>
      <c r="Q560" s="41">
        <f t="shared" si="64"/>
        <v>0</v>
      </c>
      <c r="R560" s="41">
        <f>VLOOKUP(F560,'SC Data'!F:L,7,FALSE)</f>
        <v>1</v>
      </c>
      <c r="S560" s="41">
        <f t="shared" si="65"/>
        <v>0</v>
      </c>
      <c r="T560" s="35">
        <f>SUMIF(Activity!F:F,'Goodsin Data'!F:F,Activity!O:O)</f>
        <v>1.0586805555555556</v>
      </c>
      <c r="U560" s="41">
        <f>SUMIF('Short-Extra'!F:F,'Goodsin Data'!F:F,'Short-Extra'!N:N)</f>
        <v>0</v>
      </c>
      <c r="V560" s="41">
        <f>SUMIF('Short-Extra'!F:F,'Goodsin Data'!F:F,'Short-Extra'!O:O)</f>
        <v>0</v>
      </c>
    </row>
    <row r="561" spans="1:22" x14ac:dyDescent="0.25">
      <c r="A561" s="2">
        <f t="shared" si="60"/>
        <v>2018</v>
      </c>
      <c r="B561" s="2" t="str">
        <f t="shared" si="61"/>
        <v>Dec</v>
      </c>
      <c r="C561" s="2">
        <f t="shared" si="62"/>
        <v>50</v>
      </c>
      <c r="D561" s="2" t="str">
        <f t="shared" si="63"/>
        <v>Mon</v>
      </c>
      <c r="E561" s="34">
        <v>43444</v>
      </c>
      <c r="F561" s="30">
        <v>48067</v>
      </c>
      <c r="G561" s="2" t="s">
        <v>618</v>
      </c>
      <c r="H561" s="30" t="s">
        <v>1228</v>
      </c>
      <c r="I561" s="2">
        <v>10</v>
      </c>
      <c r="J561" s="30">
        <v>9</v>
      </c>
      <c r="K561" s="2">
        <v>70</v>
      </c>
      <c r="L561" s="30">
        <v>382</v>
      </c>
      <c r="M561" s="2">
        <v>5</v>
      </c>
      <c r="N561" s="14">
        <v>0.27241898148148147</v>
      </c>
      <c r="O561" s="2">
        <f t="shared" si="66"/>
        <v>6.5380555555555553</v>
      </c>
      <c r="P561" s="8">
        <f>VLOOKUP(F561,'SC Data'!F:K,6,FALSE)</f>
        <v>1</v>
      </c>
      <c r="Q561" s="41">
        <f t="shared" si="64"/>
        <v>0</v>
      </c>
      <c r="R561" s="41">
        <f>VLOOKUP(F561,'SC Data'!F:L,7,FALSE)</f>
        <v>1</v>
      </c>
      <c r="S561" s="41">
        <f t="shared" si="65"/>
        <v>0</v>
      </c>
      <c r="T561" s="35">
        <f>SUMIF(Activity!F:F,'Goodsin Data'!F:F,Activity!O:O)</f>
        <v>0.27241898148148147</v>
      </c>
      <c r="U561" s="41">
        <f>SUMIF('Short-Extra'!F:F,'Goodsin Data'!F:F,'Short-Extra'!N:N)</f>
        <v>0</v>
      </c>
      <c r="V561" s="41">
        <f>SUMIF('Short-Extra'!F:F,'Goodsin Data'!F:F,'Short-Extra'!O:O)</f>
        <v>0</v>
      </c>
    </row>
    <row r="562" spans="1:22" x14ac:dyDescent="0.25">
      <c r="A562" s="2">
        <f t="shared" si="60"/>
        <v>2018</v>
      </c>
      <c r="B562" s="2" t="str">
        <f t="shared" si="61"/>
        <v>Dec</v>
      </c>
      <c r="C562" s="2">
        <f t="shared" si="62"/>
        <v>50</v>
      </c>
      <c r="D562" s="2" t="str">
        <f t="shared" si="63"/>
        <v>Mon</v>
      </c>
      <c r="E562" s="34">
        <v>43444</v>
      </c>
      <c r="F562" s="30">
        <v>48025</v>
      </c>
      <c r="G562" s="2" t="s">
        <v>109</v>
      </c>
      <c r="H562" s="30" t="s">
        <v>1151</v>
      </c>
      <c r="I562" s="2">
        <v>37</v>
      </c>
      <c r="J562" s="30">
        <v>6</v>
      </c>
      <c r="K562" s="2">
        <v>174</v>
      </c>
      <c r="L562" s="30">
        <v>5418</v>
      </c>
      <c r="M562" s="2">
        <v>9</v>
      </c>
      <c r="N562" s="14">
        <v>0.40037037037037032</v>
      </c>
      <c r="O562" s="2">
        <f t="shared" si="66"/>
        <v>9.6088888888888881</v>
      </c>
      <c r="P562" s="8">
        <f>VLOOKUP(F562,'SC Data'!F:K,6,FALSE)</f>
        <v>1</v>
      </c>
      <c r="Q562" s="41">
        <f t="shared" si="64"/>
        <v>0</v>
      </c>
      <c r="R562" s="41">
        <f>VLOOKUP(F562,'SC Data'!F:L,7,FALSE)</f>
        <v>1</v>
      </c>
      <c r="S562" s="41">
        <f t="shared" si="65"/>
        <v>0</v>
      </c>
      <c r="T562" s="35">
        <f>SUMIF(Activity!F:F,'Goodsin Data'!F:F,Activity!O:O)</f>
        <v>0.40037037037037038</v>
      </c>
      <c r="U562" s="41">
        <f>SUMIF('Short-Extra'!F:F,'Goodsin Data'!F:F,'Short-Extra'!N:N)</f>
        <v>0</v>
      </c>
      <c r="V562" s="41">
        <f>SUMIF('Short-Extra'!F:F,'Goodsin Data'!F:F,'Short-Extra'!O:O)</f>
        <v>0</v>
      </c>
    </row>
    <row r="563" spans="1:22" x14ac:dyDescent="0.25">
      <c r="A563" s="2">
        <f t="shared" si="60"/>
        <v>2018</v>
      </c>
      <c r="B563" s="2" t="str">
        <f t="shared" si="61"/>
        <v>Dec</v>
      </c>
      <c r="C563" s="2">
        <f t="shared" si="62"/>
        <v>50</v>
      </c>
      <c r="D563" s="2" t="str">
        <f t="shared" si="63"/>
        <v>Mon</v>
      </c>
      <c r="E563" s="34">
        <v>43444</v>
      </c>
      <c r="F563" s="30">
        <v>50782</v>
      </c>
      <c r="G563" s="2" t="s">
        <v>125</v>
      </c>
      <c r="H563" s="30" t="s">
        <v>1149</v>
      </c>
      <c r="I563" s="2">
        <v>63</v>
      </c>
      <c r="J563" s="30">
        <v>66</v>
      </c>
      <c r="K563" s="2">
        <v>268</v>
      </c>
      <c r="L563" s="30">
        <v>4688</v>
      </c>
      <c r="M563" s="2">
        <v>2</v>
      </c>
      <c r="N563" s="14">
        <v>5.9201388888888894E-2</v>
      </c>
      <c r="O563" s="2">
        <f t="shared" si="66"/>
        <v>1.4208333333333334</v>
      </c>
      <c r="P563" s="8">
        <f>VLOOKUP(F563,'SC Data'!F:K,6,FALSE)</f>
        <v>1</v>
      </c>
      <c r="Q563" s="41">
        <f t="shared" si="64"/>
        <v>0</v>
      </c>
      <c r="R563" s="41">
        <f>VLOOKUP(F563,'SC Data'!F:L,7,FALSE)</f>
        <v>1</v>
      </c>
      <c r="S563" s="41">
        <f t="shared" si="65"/>
        <v>0</v>
      </c>
      <c r="T563" s="35">
        <f>SUMIF(Activity!F:F,'Goodsin Data'!F:F,Activity!O:O)</f>
        <v>5.9201388888888894E-2</v>
      </c>
      <c r="U563" s="41">
        <f>SUMIF('Short-Extra'!F:F,'Goodsin Data'!F:F,'Short-Extra'!N:N)</f>
        <v>0</v>
      </c>
      <c r="V563" s="41">
        <f>SUMIF('Short-Extra'!F:F,'Goodsin Data'!F:F,'Short-Extra'!O:O)</f>
        <v>0</v>
      </c>
    </row>
    <row r="564" spans="1:22" x14ac:dyDescent="0.25">
      <c r="A564" s="2">
        <f t="shared" si="60"/>
        <v>2018</v>
      </c>
      <c r="B564" s="2" t="str">
        <f t="shared" si="61"/>
        <v>Dec</v>
      </c>
      <c r="C564" s="2">
        <f t="shared" si="62"/>
        <v>50</v>
      </c>
      <c r="D564" s="2" t="str">
        <f t="shared" si="63"/>
        <v>Mon</v>
      </c>
      <c r="E564" s="34">
        <v>43444</v>
      </c>
      <c r="F564" s="30">
        <v>48047</v>
      </c>
      <c r="G564" s="2" t="s">
        <v>872</v>
      </c>
      <c r="H564" s="30" t="s">
        <v>1153</v>
      </c>
      <c r="I564" s="2">
        <v>42</v>
      </c>
      <c r="J564" s="30">
        <v>44</v>
      </c>
      <c r="K564" s="2">
        <v>297</v>
      </c>
      <c r="L564" s="30">
        <v>3183</v>
      </c>
      <c r="M564" s="2">
        <v>12</v>
      </c>
      <c r="N564" s="14">
        <v>1.1495833333333334</v>
      </c>
      <c r="O564" s="2">
        <f t="shared" si="66"/>
        <v>27.590000000000003</v>
      </c>
      <c r="P564" s="8">
        <f>VLOOKUP(F564,'SC Data'!F:K,6,FALSE)</f>
        <v>1</v>
      </c>
      <c r="Q564" s="41">
        <f t="shared" si="64"/>
        <v>0</v>
      </c>
      <c r="R564" s="41">
        <f>VLOOKUP(F564,'SC Data'!F:L,7,FALSE)</f>
        <v>0</v>
      </c>
      <c r="S564" s="41">
        <f t="shared" si="65"/>
        <v>1</v>
      </c>
      <c r="T564" s="35">
        <f>SUMIF(Activity!F:F,'Goodsin Data'!F:F,Activity!O:O)</f>
        <v>1.1495833333333332</v>
      </c>
      <c r="U564" s="41">
        <f>SUMIF('Short-Extra'!F:F,'Goodsin Data'!F:F,'Short-Extra'!N:N)</f>
        <v>0</v>
      </c>
      <c r="V564" s="41">
        <f>SUMIF('Short-Extra'!F:F,'Goodsin Data'!F:F,'Short-Extra'!O:O)</f>
        <v>0</v>
      </c>
    </row>
    <row r="565" spans="1:22" x14ac:dyDescent="0.25">
      <c r="A565" s="2">
        <f t="shared" si="60"/>
        <v>2018</v>
      </c>
      <c r="B565" s="2" t="str">
        <f t="shared" si="61"/>
        <v>Dec</v>
      </c>
      <c r="C565" s="2">
        <f t="shared" si="62"/>
        <v>50</v>
      </c>
      <c r="D565" s="2" t="str">
        <f t="shared" si="63"/>
        <v>Mon</v>
      </c>
      <c r="E565" s="28">
        <v>43444</v>
      </c>
      <c r="F565" s="30">
        <v>49295</v>
      </c>
      <c r="G565" s="2" t="s">
        <v>53</v>
      </c>
      <c r="H565" s="30" t="s">
        <v>2608</v>
      </c>
      <c r="I565" s="2">
        <v>19</v>
      </c>
      <c r="J565" s="30">
        <v>5</v>
      </c>
      <c r="K565" s="2">
        <v>5</v>
      </c>
      <c r="L565" s="30">
        <v>10000</v>
      </c>
      <c r="M565" s="2">
        <v>10</v>
      </c>
      <c r="N565" s="14">
        <v>0.85461805555555559</v>
      </c>
      <c r="O565" s="2">
        <f t="shared" si="66"/>
        <v>20.510833333333334</v>
      </c>
      <c r="P565" s="8">
        <f>VLOOKUP(F565,'SC Data'!F:K,6,FALSE)</f>
        <v>1</v>
      </c>
      <c r="Q565" s="41">
        <f t="shared" si="64"/>
        <v>0</v>
      </c>
      <c r="R565" s="41">
        <f>VLOOKUP(F565,'SC Data'!F:L,7,FALSE)</f>
        <v>1</v>
      </c>
      <c r="S565" s="41">
        <f t="shared" si="65"/>
        <v>0</v>
      </c>
      <c r="T565" s="35">
        <f>SUMIF(Activity!F:F,'Goodsin Data'!F:F,Activity!O:O)</f>
        <v>0.85461805555555548</v>
      </c>
      <c r="U565" s="41">
        <f>SUMIF('Short-Extra'!F:F,'Goodsin Data'!F:F,'Short-Extra'!N:N)</f>
        <v>2</v>
      </c>
      <c r="V565" s="41">
        <f>SUMIF('Short-Extra'!F:F,'Goodsin Data'!F:F,'Short-Extra'!O:O)</f>
        <v>0</v>
      </c>
    </row>
    <row r="566" spans="1:22" x14ac:dyDescent="0.25">
      <c r="A566" s="2">
        <f t="shared" si="60"/>
        <v>2018</v>
      </c>
      <c r="B566" s="2" t="str">
        <f t="shared" si="61"/>
        <v>Dec</v>
      </c>
      <c r="C566" s="2">
        <f t="shared" si="62"/>
        <v>50</v>
      </c>
      <c r="D566" s="2" t="str">
        <f t="shared" si="63"/>
        <v>Tue</v>
      </c>
      <c r="E566" s="34">
        <v>43445</v>
      </c>
      <c r="F566" s="30">
        <v>47942</v>
      </c>
      <c r="G566" s="2" t="s">
        <v>10</v>
      </c>
      <c r="H566" s="30" t="s">
        <v>899</v>
      </c>
      <c r="I566" s="2">
        <v>9</v>
      </c>
      <c r="J566" s="30">
        <v>24</v>
      </c>
      <c r="K566" s="2">
        <v>10</v>
      </c>
      <c r="L566" s="30">
        <v>1203</v>
      </c>
      <c r="M566" s="2">
        <v>4</v>
      </c>
      <c r="N566" s="14">
        <v>6.6909722222222232E-2</v>
      </c>
      <c r="O566" s="2">
        <f t="shared" si="66"/>
        <v>1.6058333333333334</v>
      </c>
      <c r="P566" s="8">
        <f>VLOOKUP(F566,'SC Data'!F:K,6,FALSE)</f>
        <v>1</v>
      </c>
      <c r="Q566" s="41">
        <f t="shared" si="64"/>
        <v>0</v>
      </c>
      <c r="R566" s="41">
        <f>VLOOKUP(F566,'SC Data'!F:L,7,FALSE)</f>
        <v>1</v>
      </c>
      <c r="S566" s="41">
        <f t="shared" si="65"/>
        <v>0</v>
      </c>
      <c r="T566" s="35">
        <f>SUMIF(Activity!F:F,'Goodsin Data'!F:F,Activity!O:O)</f>
        <v>6.6909722222222218E-2</v>
      </c>
      <c r="U566" s="41">
        <f>SUMIF('Short-Extra'!F:F,'Goodsin Data'!F:F,'Short-Extra'!N:N)</f>
        <v>0</v>
      </c>
      <c r="V566" s="41">
        <f>SUMIF('Short-Extra'!F:F,'Goodsin Data'!F:F,'Short-Extra'!O:O)</f>
        <v>0</v>
      </c>
    </row>
    <row r="567" spans="1:22" x14ac:dyDescent="0.25">
      <c r="A567" s="2">
        <f t="shared" si="60"/>
        <v>2018</v>
      </c>
      <c r="B567" s="2" t="str">
        <f t="shared" si="61"/>
        <v>Dec</v>
      </c>
      <c r="C567" s="2">
        <f t="shared" si="62"/>
        <v>50</v>
      </c>
      <c r="D567" s="2" t="str">
        <f t="shared" si="63"/>
        <v>Tue</v>
      </c>
      <c r="E567" s="34">
        <v>43445</v>
      </c>
      <c r="F567" s="30">
        <v>48088</v>
      </c>
      <c r="G567" s="2" t="s">
        <v>125</v>
      </c>
      <c r="H567" s="30" t="s">
        <v>900</v>
      </c>
      <c r="I567" s="2">
        <v>16</v>
      </c>
      <c r="J567" s="30">
        <v>13</v>
      </c>
      <c r="K567" s="2">
        <v>62</v>
      </c>
      <c r="L567" s="30">
        <v>1689</v>
      </c>
      <c r="M567" s="2">
        <v>8</v>
      </c>
      <c r="N567" s="14">
        <v>0.42231481481481481</v>
      </c>
      <c r="O567" s="2">
        <f t="shared" si="66"/>
        <v>10.135555555555555</v>
      </c>
      <c r="P567" s="8">
        <f>VLOOKUP(F567,'SC Data'!F:K,6,FALSE)</f>
        <v>1</v>
      </c>
      <c r="Q567" s="41">
        <f t="shared" si="64"/>
        <v>0</v>
      </c>
      <c r="R567" s="41">
        <f>VLOOKUP(F567,'SC Data'!F:L,7,FALSE)</f>
        <v>1</v>
      </c>
      <c r="S567" s="41">
        <f t="shared" si="65"/>
        <v>0</v>
      </c>
      <c r="T567" s="35">
        <f>SUMIF(Activity!F:F,'Goodsin Data'!F:F,Activity!O:O)</f>
        <v>0.42231481481481475</v>
      </c>
      <c r="U567" s="41">
        <f>SUMIF('Short-Extra'!F:F,'Goodsin Data'!F:F,'Short-Extra'!N:N)</f>
        <v>0</v>
      </c>
      <c r="V567" s="41">
        <f>SUMIF('Short-Extra'!F:F,'Goodsin Data'!F:F,'Short-Extra'!O:O)</f>
        <v>0</v>
      </c>
    </row>
    <row r="568" spans="1:22" x14ac:dyDescent="0.25">
      <c r="A568" s="2">
        <f t="shared" si="60"/>
        <v>2018</v>
      </c>
      <c r="B568" s="2" t="str">
        <f t="shared" si="61"/>
        <v>Dec</v>
      </c>
      <c r="C568" s="2">
        <f t="shared" si="62"/>
        <v>50</v>
      </c>
      <c r="D568" s="2" t="str">
        <f t="shared" si="63"/>
        <v>Tue</v>
      </c>
      <c r="E568" s="34">
        <v>43445</v>
      </c>
      <c r="F568" s="30">
        <v>48103</v>
      </c>
      <c r="G568" s="2" t="s">
        <v>177</v>
      </c>
      <c r="H568" s="30" t="s">
        <v>1229</v>
      </c>
      <c r="I568" s="2">
        <v>24</v>
      </c>
      <c r="J568" s="30">
        <v>98</v>
      </c>
      <c r="K568" s="2">
        <v>113</v>
      </c>
      <c r="L568" s="30">
        <v>691</v>
      </c>
      <c r="M568" s="2">
        <v>10</v>
      </c>
      <c r="N568" s="14">
        <v>0.9905787037037036</v>
      </c>
      <c r="O568" s="2">
        <f t="shared" si="66"/>
        <v>23.773888888888887</v>
      </c>
      <c r="P568" s="8">
        <f>VLOOKUP(F568,'SC Data'!F:K,6,FALSE)</f>
        <v>1</v>
      </c>
      <c r="Q568" s="41">
        <f t="shared" si="64"/>
        <v>0</v>
      </c>
      <c r="R568" s="41">
        <f>VLOOKUP(F568,'SC Data'!F:L,7,FALSE)</f>
        <v>1</v>
      </c>
      <c r="S568" s="41">
        <f t="shared" si="65"/>
        <v>0</v>
      </c>
      <c r="T568" s="35">
        <f>SUMIF(Activity!F:F,'Goodsin Data'!F:F,Activity!O:O)</f>
        <v>0.99057870370370382</v>
      </c>
      <c r="U568" s="41">
        <f>SUMIF('Short-Extra'!F:F,'Goodsin Data'!F:F,'Short-Extra'!N:N)</f>
        <v>0</v>
      </c>
      <c r="V568" s="41">
        <f>SUMIF('Short-Extra'!F:F,'Goodsin Data'!F:F,'Short-Extra'!O:O)</f>
        <v>0</v>
      </c>
    </row>
    <row r="569" spans="1:22" x14ac:dyDescent="0.25">
      <c r="A569" s="2">
        <f t="shared" si="60"/>
        <v>2018</v>
      </c>
      <c r="B569" s="2" t="str">
        <f t="shared" si="61"/>
        <v>Dec</v>
      </c>
      <c r="C569" s="2">
        <f t="shared" si="62"/>
        <v>50</v>
      </c>
      <c r="D569" s="2" t="str">
        <f t="shared" si="63"/>
        <v>Tue</v>
      </c>
      <c r="E569" s="34">
        <v>43445</v>
      </c>
      <c r="F569" s="30">
        <v>48093</v>
      </c>
      <c r="G569" s="2" t="s">
        <v>176</v>
      </c>
      <c r="H569" s="30" t="s">
        <v>1230</v>
      </c>
      <c r="I569" s="2">
        <v>21</v>
      </c>
      <c r="J569" s="30">
        <v>29</v>
      </c>
      <c r="K569" s="2">
        <v>107</v>
      </c>
      <c r="L569" s="30">
        <v>2336</v>
      </c>
      <c r="M569" s="2">
        <v>7</v>
      </c>
      <c r="N569" s="14">
        <v>0.79556712962962972</v>
      </c>
      <c r="O569" s="2">
        <f t="shared" si="66"/>
        <v>19.093611111111112</v>
      </c>
      <c r="P569" s="8">
        <f>VLOOKUP(F569,'SC Data'!F:K,6,FALSE)</f>
        <v>1</v>
      </c>
      <c r="Q569" s="41">
        <f t="shared" si="64"/>
        <v>0</v>
      </c>
      <c r="R569" s="41">
        <f>VLOOKUP(F569,'SC Data'!F:L,7,FALSE)</f>
        <v>1</v>
      </c>
      <c r="S569" s="41">
        <f t="shared" si="65"/>
        <v>0</v>
      </c>
      <c r="T569" s="35">
        <f>SUMIF(Activity!F:F,'Goodsin Data'!F:F,Activity!O:O)</f>
        <v>0.79556712962962972</v>
      </c>
      <c r="U569" s="41">
        <f>SUMIF('Short-Extra'!F:F,'Goodsin Data'!F:F,'Short-Extra'!N:N)</f>
        <v>1</v>
      </c>
      <c r="V569" s="41">
        <f>SUMIF('Short-Extra'!F:F,'Goodsin Data'!F:F,'Short-Extra'!O:O)</f>
        <v>0</v>
      </c>
    </row>
    <row r="570" spans="1:22" x14ac:dyDescent="0.25">
      <c r="A570" s="2">
        <f t="shared" ref="A570:A577" si="67">YEAR(E570)</f>
        <v>2018</v>
      </c>
      <c r="B570" s="2" t="str">
        <f t="shared" ref="B570:B577" si="68">TEXT(E570,"MMM")</f>
        <v>Dec</v>
      </c>
      <c r="C570" s="2">
        <f t="shared" ref="C570:C577" si="69">WEEKNUM(E570)</f>
        <v>50</v>
      </c>
      <c r="D570" s="2" t="str">
        <f t="shared" ref="D570:D577" si="70">TEXT(E570,"DDD")</f>
        <v>Tue</v>
      </c>
      <c r="E570" s="34">
        <v>43445</v>
      </c>
      <c r="F570" s="30">
        <v>48863</v>
      </c>
      <c r="G570" s="2" t="s">
        <v>890</v>
      </c>
      <c r="H570" s="30" t="s">
        <v>1231</v>
      </c>
      <c r="I570" s="2">
        <v>30</v>
      </c>
      <c r="J570" s="30">
        <v>51</v>
      </c>
      <c r="K570" s="2">
        <v>95</v>
      </c>
      <c r="L570" s="30">
        <v>5707</v>
      </c>
      <c r="M570" s="2">
        <v>11</v>
      </c>
      <c r="N570" s="14">
        <v>0.86348379629629635</v>
      </c>
      <c r="O570" s="2">
        <f t="shared" si="66"/>
        <v>20.723611111111111</v>
      </c>
      <c r="P570" s="8">
        <f>VLOOKUP(F570,'SC Data'!F:K,6,FALSE)</f>
        <v>1</v>
      </c>
      <c r="Q570" s="41">
        <f t="shared" si="64"/>
        <v>0</v>
      </c>
      <c r="R570" s="41">
        <f>VLOOKUP(F570,'SC Data'!F:L,7,FALSE)</f>
        <v>1</v>
      </c>
      <c r="S570" s="41">
        <f t="shared" si="65"/>
        <v>0</v>
      </c>
      <c r="T570" s="35">
        <f>SUMIF(Activity!F:F,'Goodsin Data'!F:F,Activity!O:O)</f>
        <v>0.86348379629629646</v>
      </c>
      <c r="U570" s="41">
        <f>SUMIF('Short-Extra'!F:F,'Goodsin Data'!F:F,'Short-Extra'!N:N)</f>
        <v>4</v>
      </c>
      <c r="V570" s="41">
        <f>SUMIF('Short-Extra'!F:F,'Goodsin Data'!F:F,'Short-Extra'!O:O)</f>
        <v>0</v>
      </c>
    </row>
    <row r="571" spans="1:22" x14ac:dyDescent="0.25">
      <c r="A571" s="2">
        <f t="shared" si="67"/>
        <v>2018</v>
      </c>
      <c r="B571" s="2" t="str">
        <f t="shared" si="68"/>
        <v>Dec</v>
      </c>
      <c r="C571" s="2">
        <f t="shared" si="69"/>
        <v>50</v>
      </c>
      <c r="D571" s="2" t="str">
        <f t="shared" si="70"/>
        <v>Tue</v>
      </c>
      <c r="E571" s="34">
        <v>43445</v>
      </c>
      <c r="F571" s="30" t="s">
        <v>1232</v>
      </c>
      <c r="G571" s="2" t="s">
        <v>1233</v>
      </c>
      <c r="H571" s="30" t="s">
        <v>1234</v>
      </c>
      <c r="I571" s="2">
        <v>9</v>
      </c>
      <c r="J571" s="30">
        <v>28</v>
      </c>
      <c r="K571" s="2">
        <v>1</v>
      </c>
      <c r="L571" s="30">
        <v>1260</v>
      </c>
      <c r="M571" s="2">
        <v>5</v>
      </c>
      <c r="N571" s="14">
        <v>0.26010416666666664</v>
      </c>
      <c r="O571" s="2">
        <f t="shared" si="66"/>
        <v>6.2424999999999997</v>
      </c>
      <c r="P571" s="8">
        <f>VLOOKUP(F571,'SC Data'!F:K,6,FALSE)</f>
        <v>1</v>
      </c>
      <c r="Q571" s="41">
        <f t="shared" si="64"/>
        <v>0</v>
      </c>
      <c r="R571" s="41">
        <f>VLOOKUP(F571,'SC Data'!F:L,7,FALSE)</f>
        <v>1</v>
      </c>
      <c r="S571" s="41">
        <f t="shared" si="65"/>
        <v>0</v>
      </c>
      <c r="T571" s="35">
        <f>SUMIF(Activity!F:F,'Goodsin Data'!F:F,Activity!O:O)</f>
        <v>0.26010416666666669</v>
      </c>
      <c r="U571" s="41">
        <f>SUMIF('Short-Extra'!F:F,'Goodsin Data'!F:F,'Short-Extra'!N:N)</f>
        <v>0</v>
      </c>
      <c r="V571" s="41">
        <f>SUMIF('Short-Extra'!F:F,'Goodsin Data'!F:F,'Short-Extra'!O:O)</f>
        <v>0</v>
      </c>
    </row>
    <row r="572" spans="1:22" x14ac:dyDescent="0.25">
      <c r="A572" s="2">
        <f t="shared" si="67"/>
        <v>2018</v>
      </c>
      <c r="B572" s="2" t="str">
        <f t="shared" si="68"/>
        <v>Dec</v>
      </c>
      <c r="C572" s="2">
        <f t="shared" si="69"/>
        <v>50</v>
      </c>
      <c r="D572" s="2" t="str">
        <f t="shared" si="70"/>
        <v>Tue</v>
      </c>
      <c r="E572" s="34">
        <v>43445</v>
      </c>
      <c r="F572" s="30">
        <v>51136</v>
      </c>
      <c r="G572" s="2" t="s">
        <v>1235</v>
      </c>
      <c r="H572" s="30" t="s">
        <v>1236</v>
      </c>
      <c r="I572" s="2">
        <v>6</v>
      </c>
      <c r="J572" s="30">
        <v>1</v>
      </c>
      <c r="K572" s="2">
        <v>33</v>
      </c>
      <c r="L572" s="30">
        <v>354</v>
      </c>
      <c r="M572" s="2">
        <v>6</v>
      </c>
      <c r="N572" s="14">
        <v>3.2291666666666666E-3</v>
      </c>
      <c r="O572" s="2">
        <f t="shared" si="66"/>
        <v>7.7499999999999999E-2</v>
      </c>
      <c r="P572" s="8">
        <f>VLOOKUP(F572,'SC Data'!F:K,6,FALSE)</f>
        <v>1</v>
      </c>
      <c r="Q572" s="41">
        <f t="shared" si="64"/>
        <v>0</v>
      </c>
      <c r="R572" s="41">
        <f>VLOOKUP(F572,'SC Data'!F:L,7,FALSE)</f>
        <v>1</v>
      </c>
      <c r="S572" s="41">
        <f t="shared" si="65"/>
        <v>0</v>
      </c>
      <c r="T572" s="35">
        <f>SUMIF(Activity!F:F,'Goodsin Data'!F:F,Activity!O:O)</f>
        <v>3.2291666666666666E-3</v>
      </c>
      <c r="U572" s="41">
        <f>SUMIF('Short-Extra'!F:F,'Goodsin Data'!F:F,'Short-Extra'!N:N)</f>
        <v>0</v>
      </c>
      <c r="V572" s="41">
        <f>SUMIF('Short-Extra'!F:F,'Goodsin Data'!F:F,'Short-Extra'!O:O)</f>
        <v>0</v>
      </c>
    </row>
    <row r="573" spans="1:22" x14ac:dyDescent="0.25">
      <c r="A573" s="2">
        <f t="shared" si="67"/>
        <v>2018</v>
      </c>
      <c r="B573" s="2" t="str">
        <f t="shared" si="68"/>
        <v>Dec</v>
      </c>
      <c r="C573" s="2">
        <f t="shared" si="69"/>
        <v>50</v>
      </c>
      <c r="D573" s="2" t="str">
        <f t="shared" si="70"/>
        <v>Tue</v>
      </c>
      <c r="E573" s="34">
        <v>43445</v>
      </c>
      <c r="F573" s="30">
        <v>51135</v>
      </c>
      <c r="G573" s="2" t="s">
        <v>188</v>
      </c>
      <c r="H573" s="30" t="s">
        <v>1237</v>
      </c>
      <c r="I573" s="2">
        <v>10</v>
      </c>
      <c r="J573" s="30">
        <v>8</v>
      </c>
      <c r="K573" s="2">
        <v>3</v>
      </c>
      <c r="L573" s="30">
        <v>3718</v>
      </c>
      <c r="M573" s="2">
        <v>6</v>
      </c>
      <c r="N573" s="14">
        <v>6.1180555555555551E-2</v>
      </c>
      <c r="O573" s="2">
        <f t="shared" si="66"/>
        <v>1.4683333333333333</v>
      </c>
      <c r="P573" s="8">
        <f>VLOOKUP(F573,'SC Data'!F:K,6,FALSE)</f>
        <v>0</v>
      </c>
      <c r="Q573" s="41">
        <f t="shared" si="64"/>
        <v>1</v>
      </c>
      <c r="R573" s="41">
        <f>VLOOKUP(F573,'SC Data'!F:L,7,FALSE)</f>
        <v>1</v>
      </c>
      <c r="S573" s="41">
        <f t="shared" si="65"/>
        <v>0</v>
      </c>
      <c r="T573" s="35">
        <f>SUMIF(Activity!F:F,'Goodsin Data'!F:F,Activity!O:O)</f>
        <v>6.1180555555555551E-2</v>
      </c>
      <c r="U573" s="41">
        <f>SUMIF('Short-Extra'!F:F,'Goodsin Data'!F:F,'Short-Extra'!N:N)</f>
        <v>0</v>
      </c>
      <c r="V573" s="41">
        <f>SUMIF('Short-Extra'!F:F,'Goodsin Data'!F:F,'Short-Extra'!O:O)</f>
        <v>0</v>
      </c>
    </row>
    <row r="574" spans="1:22" x14ac:dyDescent="0.25">
      <c r="A574" s="2">
        <f t="shared" si="67"/>
        <v>2018</v>
      </c>
      <c r="B574" s="2" t="str">
        <f t="shared" si="68"/>
        <v>Dec</v>
      </c>
      <c r="C574" s="2">
        <f t="shared" si="69"/>
        <v>50</v>
      </c>
      <c r="D574" s="2" t="str">
        <f t="shared" si="70"/>
        <v>Tue</v>
      </c>
      <c r="E574" s="34">
        <v>43445</v>
      </c>
      <c r="F574" s="30">
        <v>48110</v>
      </c>
      <c r="G574" s="2" t="s">
        <v>157</v>
      </c>
      <c r="H574" s="30" t="s">
        <v>1157</v>
      </c>
      <c r="I574" s="2">
        <v>125</v>
      </c>
      <c r="J574" s="30">
        <v>66</v>
      </c>
      <c r="K574" s="2">
        <v>283</v>
      </c>
      <c r="L574" s="30">
        <v>41648</v>
      </c>
      <c r="M574" s="2">
        <v>23</v>
      </c>
      <c r="N574" s="14">
        <v>0.91489583333333335</v>
      </c>
      <c r="O574" s="2">
        <f t="shared" si="66"/>
        <v>21.9575</v>
      </c>
      <c r="P574" s="8">
        <f>VLOOKUP(F574,'SC Data'!F:K,6,FALSE)</f>
        <v>0</v>
      </c>
      <c r="Q574" s="41">
        <f t="shared" si="64"/>
        <v>1</v>
      </c>
      <c r="R574" s="41">
        <f>VLOOKUP(F574,'SC Data'!F:L,7,FALSE)</f>
        <v>0</v>
      </c>
      <c r="S574" s="41">
        <f t="shared" si="65"/>
        <v>1</v>
      </c>
      <c r="T574" s="35">
        <f>SUMIF(Activity!F:F,'Goodsin Data'!F:F,Activity!O:O)</f>
        <v>0.91489583333333324</v>
      </c>
      <c r="U574" s="41">
        <f>SUMIF('Short-Extra'!F:F,'Goodsin Data'!F:F,'Short-Extra'!N:N)</f>
        <v>0</v>
      </c>
      <c r="V574" s="41">
        <f>SUMIF('Short-Extra'!F:F,'Goodsin Data'!F:F,'Short-Extra'!O:O)</f>
        <v>0</v>
      </c>
    </row>
    <row r="575" spans="1:22" x14ac:dyDescent="0.25">
      <c r="A575" s="2">
        <f t="shared" si="67"/>
        <v>2018</v>
      </c>
      <c r="B575" s="2" t="str">
        <f t="shared" si="68"/>
        <v>Dec</v>
      </c>
      <c r="C575" s="2">
        <f t="shared" si="69"/>
        <v>50</v>
      </c>
      <c r="D575" s="2" t="str">
        <f t="shared" si="70"/>
        <v>Tue</v>
      </c>
      <c r="E575" s="34">
        <v>43445</v>
      </c>
      <c r="F575" s="30">
        <v>48109</v>
      </c>
      <c r="G575" s="2" t="s">
        <v>125</v>
      </c>
      <c r="H575" s="30" t="s">
        <v>1156</v>
      </c>
      <c r="I575" s="2">
        <v>37</v>
      </c>
      <c r="J575" s="30">
        <v>69</v>
      </c>
      <c r="K575" s="2">
        <v>127</v>
      </c>
      <c r="L575" s="30">
        <v>4246</v>
      </c>
      <c r="M575" s="2">
        <v>14</v>
      </c>
      <c r="N575" s="14">
        <v>1.5237152777777778</v>
      </c>
      <c r="O575" s="2">
        <f t="shared" si="66"/>
        <v>36.569166666666668</v>
      </c>
      <c r="P575" s="8">
        <f>VLOOKUP(F575,'SC Data'!F:K,6,FALSE)</f>
        <v>1</v>
      </c>
      <c r="Q575" s="41">
        <f t="shared" si="64"/>
        <v>0</v>
      </c>
      <c r="R575" s="41">
        <f>VLOOKUP(F575,'SC Data'!F:L,7,FALSE)</f>
        <v>1</v>
      </c>
      <c r="S575" s="41">
        <f t="shared" si="65"/>
        <v>0</v>
      </c>
      <c r="T575" s="35">
        <f>SUMIF(Activity!F:F,'Goodsin Data'!F:F,Activity!O:O)</f>
        <v>1.5237152777777778</v>
      </c>
      <c r="U575" s="41">
        <f>SUMIF('Short-Extra'!F:F,'Goodsin Data'!F:F,'Short-Extra'!N:N)</f>
        <v>0</v>
      </c>
      <c r="V575" s="41">
        <f>SUMIF('Short-Extra'!F:F,'Goodsin Data'!F:F,'Short-Extra'!O:O)</f>
        <v>12</v>
      </c>
    </row>
    <row r="576" spans="1:22" x14ac:dyDescent="0.25">
      <c r="A576" s="2">
        <f t="shared" si="67"/>
        <v>2018</v>
      </c>
      <c r="B576" s="2" t="str">
        <f t="shared" si="68"/>
        <v>Dec</v>
      </c>
      <c r="C576" s="2">
        <f t="shared" si="69"/>
        <v>50</v>
      </c>
      <c r="D576" s="2" t="str">
        <f t="shared" si="70"/>
        <v>Tue</v>
      </c>
      <c r="E576" s="34">
        <v>43445</v>
      </c>
      <c r="F576" s="30">
        <v>51179</v>
      </c>
      <c r="G576" s="2" t="s">
        <v>1435</v>
      </c>
      <c r="H576" s="30" t="s">
        <v>1436</v>
      </c>
      <c r="I576" s="2">
        <v>5</v>
      </c>
      <c r="J576" s="30">
        <v>4</v>
      </c>
      <c r="K576" s="2">
        <v>16</v>
      </c>
      <c r="L576" s="30">
        <v>319</v>
      </c>
      <c r="M576" s="2">
        <v>5</v>
      </c>
      <c r="N576" s="14">
        <v>1.2202662037037038</v>
      </c>
      <c r="O576" s="2">
        <f t="shared" si="66"/>
        <v>29.28638888888889</v>
      </c>
      <c r="P576" s="8">
        <f>VLOOKUP(F576,'SC Data'!F:K,6,FALSE)</f>
        <v>1</v>
      </c>
      <c r="Q576" s="41">
        <f t="shared" si="64"/>
        <v>0</v>
      </c>
      <c r="R576" s="41">
        <f>VLOOKUP(F576,'SC Data'!F:L,7,FALSE)</f>
        <v>1</v>
      </c>
      <c r="S576" s="41">
        <f t="shared" si="65"/>
        <v>0</v>
      </c>
      <c r="T576" s="35">
        <f>SUMIF(Activity!F:F,'Goodsin Data'!F:F,Activity!O:O)</f>
        <v>1.2202662037037038</v>
      </c>
      <c r="U576" s="41">
        <f>SUMIF('Short-Extra'!F:F,'Goodsin Data'!F:F,'Short-Extra'!N:N)</f>
        <v>0</v>
      </c>
      <c r="V576" s="41">
        <f>SUMIF('Short-Extra'!F:F,'Goodsin Data'!F:F,'Short-Extra'!O:O)</f>
        <v>0</v>
      </c>
    </row>
    <row r="577" spans="1:22" x14ac:dyDescent="0.25">
      <c r="A577" s="2">
        <f t="shared" si="67"/>
        <v>2018</v>
      </c>
      <c r="B577" s="2" t="str">
        <f t="shared" si="68"/>
        <v>Dec</v>
      </c>
      <c r="C577" s="2">
        <f t="shared" si="69"/>
        <v>50</v>
      </c>
      <c r="D577" s="2" t="str">
        <f t="shared" si="70"/>
        <v>Tue</v>
      </c>
      <c r="E577" s="34">
        <v>43445</v>
      </c>
      <c r="F577" s="30">
        <v>50628</v>
      </c>
      <c r="G577" s="2" t="s">
        <v>1437</v>
      </c>
      <c r="H577" s="30" t="s">
        <v>1438</v>
      </c>
      <c r="I577" s="2">
        <v>10</v>
      </c>
      <c r="J577" s="30">
        <v>6</v>
      </c>
      <c r="K577" s="2">
        <v>32</v>
      </c>
      <c r="L577" s="30">
        <v>1220</v>
      </c>
      <c r="M577" s="2">
        <v>3</v>
      </c>
      <c r="N577" s="14">
        <v>0.1575</v>
      </c>
      <c r="O577" s="2">
        <f t="shared" si="66"/>
        <v>3.7800000000000002</v>
      </c>
      <c r="P577" s="8">
        <f>VLOOKUP(F577,'SC Data'!F:K,6,FALSE)</f>
        <v>1</v>
      </c>
      <c r="Q577" s="41">
        <f t="shared" si="64"/>
        <v>0</v>
      </c>
      <c r="R577" s="41">
        <f>VLOOKUP(F577,'SC Data'!F:L,7,FALSE)</f>
        <v>1</v>
      </c>
      <c r="S577" s="41">
        <f t="shared" si="65"/>
        <v>0</v>
      </c>
      <c r="T577" s="35">
        <f>SUMIF(Activity!F:F,'Goodsin Data'!F:F,Activity!O:O)</f>
        <v>0.1575</v>
      </c>
      <c r="U577" s="41">
        <f>SUMIF('Short-Extra'!F:F,'Goodsin Data'!F:F,'Short-Extra'!N:N)</f>
        <v>0</v>
      </c>
      <c r="V577" s="41">
        <f>SUMIF('Short-Extra'!F:F,'Goodsin Data'!F:F,'Short-Extra'!O:O)</f>
        <v>0</v>
      </c>
    </row>
    <row r="578" spans="1:22" x14ac:dyDescent="0.25">
      <c r="A578" s="2">
        <f t="shared" ref="A578:A641" si="71">YEAR(E578)</f>
        <v>2018</v>
      </c>
      <c r="B578" s="2" t="str">
        <f t="shared" ref="B578:B641" si="72">TEXT(E578,"MMM")</f>
        <v>Dec</v>
      </c>
      <c r="C578" s="2">
        <f t="shared" ref="C578:C641" si="73">WEEKNUM(E578)</f>
        <v>50</v>
      </c>
      <c r="D578" s="2" t="str">
        <f t="shared" ref="D578:D641" si="74">TEXT(E578,"DDD")</f>
        <v>Tue</v>
      </c>
      <c r="E578" s="34">
        <v>43445</v>
      </c>
      <c r="F578" s="30">
        <v>50956</v>
      </c>
      <c r="G578" s="2" t="s">
        <v>484</v>
      </c>
      <c r="H578" s="30" t="s">
        <v>2091</v>
      </c>
      <c r="I578" s="2">
        <v>4</v>
      </c>
      <c r="J578" s="30">
        <v>1</v>
      </c>
      <c r="K578" s="2">
        <v>7</v>
      </c>
      <c r="L578" s="30">
        <v>903</v>
      </c>
      <c r="M578" s="2">
        <v>4</v>
      </c>
      <c r="N578" s="14">
        <v>0.14982638888888888</v>
      </c>
      <c r="O578" s="2">
        <f>N578*24</f>
        <v>3.5958333333333332</v>
      </c>
      <c r="P578" s="8">
        <f>VLOOKUP(F578,'SC Data'!F:K,6,FALSE)</f>
        <v>1</v>
      </c>
      <c r="Q578" s="41">
        <f t="shared" ref="Q578:Q641" si="75">IF(P578=0,1,0)</f>
        <v>0</v>
      </c>
      <c r="R578" s="41">
        <f>VLOOKUP(F578,'SC Data'!F:L,7,FALSE)</f>
        <v>1</v>
      </c>
      <c r="S578" s="41">
        <f t="shared" si="65"/>
        <v>0</v>
      </c>
      <c r="T578" s="35">
        <f>SUMIF(Activity!F:F,'Goodsin Data'!F:F,Activity!O:O)</f>
        <v>0.14982638888888888</v>
      </c>
      <c r="U578" s="41">
        <f>SUMIF('Short-Extra'!F:F,'Goodsin Data'!F:F,'Short-Extra'!N:N)</f>
        <v>0</v>
      </c>
      <c r="V578" s="41">
        <f>SUMIF('Short-Extra'!F:F,'Goodsin Data'!F:F,'Short-Extra'!O:O)</f>
        <v>0</v>
      </c>
    </row>
    <row r="579" spans="1:22" x14ac:dyDescent="0.25">
      <c r="A579" s="2">
        <f t="shared" si="71"/>
        <v>2018</v>
      </c>
      <c r="B579" s="2" t="str">
        <f t="shared" si="72"/>
        <v>Dec</v>
      </c>
      <c r="C579" s="2">
        <f t="shared" si="73"/>
        <v>50</v>
      </c>
      <c r="D579" s="2" t="str">
        <f t="shared" si="74"/>
        <v>Tue</v>
      </c>
      <c r="E579" s="34">
        <v>43445</v>
      </c>
      <c r="F579" s="30">
        <v>48133</v>
      </c>
      <c r="G579" s="2" t="s">
        <v>1931</v>
      </c>
      <c r="H579" s="30" t="s">
        <v>2092</v>
      </c>
      <c r="I579" s="2">
        <v>15</v>
      </c>
      <c r="J579" s="30">
        <v>6</v>
      </c>
      <c r="K579" s="2">
        <v>28</v>
      </c>
      <c r="L579" s="30">
        <v>3495</v>
      </c>
      <c r="M579" s="2">
        <v>8</v>
      </c>
      <c r="N579" s="14">
        <v>0.31306712962962963</v>
      </c>
      <c r="O579" s="2">
        <f>N579*24</f>
        <v>7.5136111111111106</v>
      </c>
      <c r="P579" s="8">
        <f>VLOOKUP(F579,'SC Data'!F:K,6,FALSE)</f>
        <v>1</v>
      </c>
      <c r="Q579" s="41">
        <f t="shared" si="75"/>
        <v>0</v>
      </c>
      <c r="R579" s="41">
        <f>VLOOKUP(F579,'SC Data'!F:L,7,FALSE)</f>
        <v>1</v>
      </c>
      <c r="S579" s="41">
        <f t="shared" ref="S579:S642" si="76">IF(R579=0,1,0)</f>
        <v>0</v>
      </c>
      <c r="T579" s="35">
        <f>SUMIF(Activity!F:F,'Goodsin Data'!F:F,Activity!O:O)</f>
        <v>0.31306712962962963</v>
      </c>
      <c r="U579" s="41">
        <f>SUMIF('Short-Extra'!F:F,'Goodsin Data'!F:F,'Short-Extra'!N:N)</f>
        <v>0</v>
      </c>
      <c r="V579" s="41">
        <f>SUMIF('Short-Extra'!F:F,'Goodsin Data'!F:F,'Short-Extra'!O:O)</f>
        <v>0</v>
      </c>
    </row>
    <row r="580" spans="1:22" x14ac:dyDescent="0.25">
      <c r="A580" s="2">
        <f t="shared" si="71"/>
        <v>2018</v>
      </c>
      <c r="B580" s="2" t="str">
        <f t="shared" si="72"/>
        <v>Dec</v>
      </c>
      <c r="C580" s="2">
        <f t="shared" si="73"/>
        <v>50</v>
      </c>
      <c r="D580" s="2" t="str">
        <f t="shared" si="74"/>
        <v>Tue</v>
      </c>
      <c r="E580" s="28">
        <v>43445</v>
      </c>
      <c r="F580" s="30">
        <v>50513</v>
      </c>
      <c r="G580" s="2" t="s">
        <v>1112</v>
      </c>
      <c r="H580" s="30" t="s">
        <v>2093</v>
      </c>
      <c r="I580" s="2">
        <v>6</v>
      </c>
      <c r="J580" s="30">
        <v>0</v>
      </c>
      <c r="K580" s="2">
        <v>24</v>
      </c>
      <c r="L580" s="30">
        <v>325</v>
      </c>
      <c r="M580" s="2">
        <v>3</v>
      </c>
      <c r="N580" s="14">
        <v>4.2638888888888893E-2</v>
      </c>
      <c r="O580" s="2">
        <f t="shared" ref="O580:O643" si="77">N580*24</f>
        <v>1.0233333333333334</v>
      </c>
      <c r="P580" s="8">
        <f>VLOOKUP(F580,'SC Data'!F:K,6,FALSE)</f>
        <v>1</v>
      </c>
      <c r="Q580" s="41">
        <f t="shared" si="75"/>
        <v>0</v>
      </c>
      <c r="R580" s="41">
        <f>VLOOKUP(F580,'SC Data'!F:L,7,FALSE)</f>
        <v>1</v>
      </c>
      <c r="S580" s="41">
        <f t="shared" si="76"/>
        <v>0</v>
      </c>
      <c r="T580" s="35">
        <f>SUMIF(Activity!F:F,'Goodsin Data'!F:F,Activity!O:O)</f>
        <v>4.2638888888888886E-2</v>
      </c>
      <c r="U580" s="41">
        <f>SUMIF('Short-Extra'!F:F,'Goodsin Data'!F:F,'Short-Extra'!N:N)</f>
        <v>0</v>
      </c>
      <c r="V580" s="41">
        <f>SUMIF('Short-Extra'!F:F,'Goodsin Data'!F:F,'Short-Extra'!O:O)</f>
        <v>0</v>
      </c>
    </row>
    <row r="581" spans="1:22" x14ac:dyDescent="0.25">
      <c r="A581" s="2">
        <f t="shared" si="71"/>
        <v>2018</v>
      </c>
      <c r="B581" s="2" t="str">
        <f t="shared" si="72"/>
        <v>Dec</v>
      </c>
      <c r="C581" s="2">
        <f t="shared" si="73"/>
        <v>50</v>
      </c>
      <c r="D581" s="2" t="str">
        <f t="shared" si="74"/>
        <v>Wed</v>
      </c>
      <c r="E581" s="34">
        <v>43446</v>
      </c>
      <c r="F581" s="30">
        <v>47877</v>
      </c>
      <c r="G581" s="2" t="s">
        <v>894</v>
      </c>
      <c r="H581" s="30" t="s">
        <v>1238</v>
      </c>
      <c r="I581" s="2">
        <v>24</v>
      </c>
      <c r="J581" s="30">
        <v>32</v>
      </c>
      <c r="K581" s="2">
        <v>28</v>
      </c>
      <c r="L581" s="30">
        <v>4001</v>
      </c>
      <c r="M581" s="2">
        <v>1</v>
      </c>
      <c r="N581" s="14">
        <v>3.3298611111111112E-2</v>
      </c>
      <c r="O581" s="2">
        <f t="shared" si="77"/>
        <v>0.79916666666666669</v>
      </c>
      <c r="P581" s="8">
        <f>VLOOKUP(F581,'SC Data'!F:K,6,FALSE)</f>
        <v>1</v>
      </c>
      <c r="Q581" s="41">
        <f t="shared" si="75"/>
        <v>0</v>
      </c>
      <c r="R581" s="41">
        <f>VLOOKUP(F581,'SC Data'!F:L,7,FALSE)</f>
        <v>0</v>
      </c>
      <c r="S581" s="41">
        <f t="shared" si="76"/>
        <v>1</v>
      </c>
      <c r="T581" s="35">
        <f>SUMIF(Activity!F:F,'Goodsin Data'!F:F,Activity!O:O)</f>
        <v>3.3298611111111112E-2</v>
      </c>
      <c r="U581" s="41">
        <f>SUMIF('Short-Extra'!F:F,'Goodsin Data'!F:F,'Short-Extra'!N:N)</f>
        <v>0</v>
      </c>
      <c r="V581" s="41">
        <f>SUMIF('Short-Extra'!F:F,'Goodsin Data'!F:F,'Short-Extra'!O:O)</f>
        <v>0</v>
      </c>
    </row>
    <row r="582" spans="1:22" x14ac:dyDescent="0.25">
      <c r="A582" s="2">
        <f t="shared" si="71"/>
        <v>2018</v>
      </c>
      <c r="B582" s="2" t="str">
        <f t="shared" si="72"/>
        <v>Dec</v>
      </c>
      <c r="C582" s="2">
        <f t="shared" si="73"/>
        <v>50</v>
      </c>
      <c r="D582" s="2" t="str">
        <f t="shared" si="74"/>
        <v>Wed</v>
      </c>
      <c r="E582" s="34">
        <v>43446</v>
      </c>
      <c r="F582" s="30">
        <v>50670</v>
      </c>
      <c r="G582" s="2" t="s">
        <v>152</v>
      </c>
      <c r="H582" s="30" t="s">
        <v>1239</v>
      </c>
      <c r="I582" s="2">
        <v>40</v>
      </c>
      <c r="J582" s="30">
        <v>93</v>
      </c>
      <c r="K582" s="2">
        <v>249</v>
      </c>
      <c r="L582" s="30">
        <v>2769</v>
      </c>
      <c r="M582" s="2">
        <v>15</v>
      </c>
      <c r="N582" s="14">
        <v>2.9166898148148146</v>
      </c>
      <c r="O582" s="2">
        <f t="shared" si="77"/>
        <v>70.00055555555555</v>
      </c>
      <c r="P582" s="8">
        <f>VLOOKUP(F582,'SC Data'!F:K,6,FALSE)</f>
        <v>1</v>
      </c>
      <c r="Q582" s="41">
        <f t="shared" si="75"/>
        <v>0</v>
      </c>
      <c r="R582" s="41">
        <f>VLOOKUP(F582,'SC Data'!F:L,7,FALSE)</f>
        <v>1</v>
      </c>
      <c r="S582" s="41">
        <f t="shared" si="76"/>
        <v>0</v>
      </c>
      <c r="T582" s="35">
        <f>SUMIF(Activity!F:F,'Goodsin Data'!F:F,Activity!O:O)</f>
        <v>2.9166898148148146</v>
      </c>
      <c r="U582" s="41">
        <f>SUMIF('Short-Extra'!F:F,'Goodsin Data'!F:F,'Short-Extra'!N:N)</f>
        <v>2</v>
      </c>
      <c r="V582" s="41">
        <f>SUMIF('Short-Extra'!F:F,'Goodsin Data'!F:F,'Short-Extra'!O:O)</f>
        <v>2</v>
      </c>
    </row>
    <row r="583" spans="1:22" x14ac:dyDescent="0.25">
      <c r="A583" s="2">
        <f t="shared" si="71"/>
        <v>2018</v>
      </c>
      <c r="B583" s="2" t="str">
        <f t="shared" si="72"/>
        <v>Dec</v>
      </c>
      <c r="C583" s="2">
        <f t="shared" si="73"/>
        <v>50</v>
      </c>
      <c r="D583" s="2" t="str">
        <f t="shared" si="74"/>
        <v>Wed</v>
      </c>
      <c r="E583" s="34">
        <v>43446</v>
      </c>
      <c r="F583" s="30">
        <v>50546</v>
      </c>
      <c r="G583" s="2" t="s">
        <v>890</v>
      </c>
      <c r="H583" s="30" t="s">
        <v>1240</v>
      </c>
      <c r="I583" s="2">
        <v>44</v>
      </c>
      <c r="J583" s="30">
        <v>64</v>
      </c>
      <c r="K583" s="2">
        <v>92</v>
      </c>
      <c r="L583" s="30">
        <v>7395</v>
      </c>
      <c r="M583" s="2">
        <v>6</v>
      </c>
      <c r="N583" s="14">
        <v>0.82703703703703713</v>
      </c>
      <c r="O583" s="2">
        <f t="shared" si="77"/>
        <v>19.84888888888889</v>
      </c>
      <c r="P583" s="8">
        <f>VLOOKUP(F583,'SC Data'!F:K,6,FALSE)</f>
        <v>1</v>
      </c>
      <c r="Q583" s="41">
        <f t="shared" si="75"/>
        <v>0</v>
      </c>
      <c r="R583" s="41">
        <f>VLOOKUP(F583,'SC Data'!F:L,7,FALSE)</f>
        <v>1</v>
      </c>
      <c r="S583" s="41">
        <f t="shared" si="76"/>
        <v>0</v>
      </c>
      <c r="T583" s="35">
        <f>SUMIF(Activity!F:F,'Goodsin Data'!F:F,Activity!O:O)</f>
        <v>0.82703703703703701</v>
      </c>
      <c r="U583" s="41">
        <f>SUMIF('Short-Extra'!F:F,'Goodsin Data'!F:F,'Short-Extra'!N:N)</f>
        <v>0</v>
      </c>
      <c r="V583" s="41">
        <f>SUMIF('Short-Extra'!F:F,'Goodsin Data'!F:F,'Short-Extra'!O:O)</f>
        <v>4</v>
      </c>
    </row>
    <row r="584" spans="1:22" x14ac:dyDescent="0.25">
      <c r="A584" s="2">
        <f t="shared" si="71"/>
        <v>2018</v>
      </c>
      <c r="B584" s="2" t="str">
        <f t="shared" si="72"/>
        <v>Dec</v>
      </c>
      <c r="C584" s="2">
        <f t="shared" si="73"/>
        <v>50</v>
      </c>
      <c r="D584" s="2" t="str">
        <f t="shared" si="74"/>
        <v>Wed</v>
      </c>
      <c r="E584" s="34">
        <v>43446</v>
      </c>
      <c r="F584" s="30">
        <v>48121</v>
      </c>
      <c r="G584" s="2" t="s">
        <v>924</v>
      </c>
      <c r="H584" s="30" t="s">
        <v>1241</v>
      </c>
      <c r="I584" s="2">
        <v>27</v>
      </c>
      <c r="J584" s="30">
        <v>18</v>
      </c>
      <c r="K584" s="2">
        <v>221</v>
      </c>
      <c r="L584" s="30">
        <v>4120</v>
      </c>
      <c r="M584" s="2">
        <v>10</v>
      </c>
      <c r="N584" s="14">
        <v>1.9622569444444444</v>
      </c>
      <c r="O584" s="2">
        <f t="shared" si="77"/>
        <v>47.094166666666666</v>
      </c>
      <c r="P584" s="8">
        <f>VLOOKUP(F584,'SC Data'!F:K,6,FALSE)</f>
        <v>1</v>
      </c>
      <c r="Q584" s="41">
        <f t="shared" si="75"/>
        <v>0</v>
      </c>
      <c r="R584" s="41">
        <f>VLOOKUP(F584,'SC Data'!F:L,7,FALSE)</f>
        <v>1</v>
      </c>
      <c r="S584" s="41">
        <f t="shared" si="76"/>
        <v>0</v>
      </c>
      <c r="T584" s="35">
        <f>SUMIF(Activity!F:F,'Goodsin Data'!F:F,Activity!O:O)</f>
        <v>1.9622569444444444</v>
      </c>
      <c r="U584" s="41">
        <f>SUMIF('Short-Extra'!F:F,'Goodsin Data'!F:F,'Short-Extra'!N:N)</f>
        <v>0</v>
      </c>
      <c r="V584" s="41">
        <f>SUMIF('Short-Extra'!F:F,'Goodsin Data'!F:F,'Short-Extra'!O:O)</f>
        <v>0</v>
      </c>
    </row>
    <row r="585" spans="1:22" x14ac:dyDescent="0.25">
      <c r="A585" s="2">
        <f t="shared" si="71"/>
        <v>2018</v>
      </c>
      <c r="B585" s="2" t="str">
        <f t="shared" si="72"/>
        <v>Dec</v>
      </c>
      <c r="C585" s="2">
        <f t="shared" si="73"/>
        <v>50</v>
      </c>
      <c r="D585" s="2" t="str">
        <f t="shared" si="74"/>
        <v>Wed</v>
      </c>
      <c r="E585" s="34">
        <v>43446</v>
      </c>
      <c r="F585" s="30">
        <v>47853</v>
      </c>
      <c r="G585" s="2" t="s">
        <v>878</v>
      </c>
      <c r="H585" s="30" t="s">
        <v>1242</v>
      </c>
      <c r="I585" s="2">
        <v>11</v>
      </c>
      <c r="J585" s="30">
        <v>32</v>
      </c>
      <c r="K585" s="2">
        <v>2</v>
      </c>
      <c r="L585" s="30">
        <v>3072</v>
      </c>
      <c r="M585" s="2">
        <v>4</v>
      </c>
      <c r="N585" s="14">
        <v>7.4201388888888886E-2</v>
      </c>
      <c r="O585" s="2">
        <f t="shared" si="77"/>
        <v>1.7808333333333333</v>
      </c>
      <c r="P585" s="8">
        <f>VLOOKUP(F585,'SC Data'!F:K,6,FALSE)</f>
        <v>1</v>
      </c>
      <c r="Q585" s="41">
        <f t="shared" si="75"/>
        <v>0</v>
      </c>
      <c r="R585" s="41">
        <f>VLOOKUP(F585,'SC Data'!F:L,7,FALSE)</f>
        <v>1</v>
      </c>
      <c r="S585" s="41">
        <f t="shared" si="76"/>
        <v>0</v>
      </c>
      <c r="T585" s="35">
        <f>SUMIF(Activity!F:F,'Goodsin Data'!F:F,Activity!O:O)</f>
        <v>7.4201388888888886E-2</v>
      </c>
      <c r="U585" s="41">
        <f>SUMIF('Short-Extra'!F:F,'Goodsin Data'!F:F,'Short-Extra'!N:N)</f>
        <v>0</v>
      </c>
      <c r="V585" s="41">
        <f>SUMIF('Short-Extra'!F:F,'Goodsin Data'!F:F,'Short-Extra'!O:O)</f>
        <v>0</v>
      </c>
    </row>
    <row r="586" spans="1:22" x14ac:dyDescent="0.25">
      <c r="A586" s="2">
        <f t="shared" si="71"/>
        <v>2018</v>
      </c>
      <c r="B586" s="2" t="str">
        <f t="shared" si="72"/>
        <v>Dec</v>
      </c>
      <c r="C586" s="2">
        <f t="shared" si="73"/>
        <v>50</v>
      </c>
      <c r="D586" s="2" t="str">
        <f t="shared" si="74"/>
        <v>Wed</v>
      </c>
      <c r="E586" s="34">
        <v>43446</v>
      </c>
      <c r="F586" s="30">
        <v>48104</v>
      </c>
      <c r="G586" s="2" t="s">
        <v>39</v>
      </c>
      <c r="H586" s="30" t="s">
        <v>1446</v>
      </c>
      <c r="I586" s="2">
        <v>18</v>
      </c>
      <c r="J586" s="30">
        <v>57</v>
      </c>
      <c r="K586" s="2">
        <v>8</v>
      </c>
      <c r="L586" s="30">
        <v>4584</v>
      </c>
      <c r="M586" s="2">
        <v>2</v>
      </c>
      <c r="N586" s="14">
        <v>6.6354166666666659E-2</v>
      </c>
      <c r="O586" s="2">
        <f t="shared" si="77"/>
        <v>1.5924999999999998</v>
      </c>
      <c r="P586" s="8">
        <f>VLOOKUP(F586,'SC Data'!F:K,6,FALSE)</f>
        <v>1</v>
      </c>
      <c r="Q586" s="41">
        <f t="shared" si="75"/>
        <v>0</v>
      </c>
      <c r="R586" s="41">
        <f>VLOOKUP(F586,'SC Data'!F:L,7,FALSE)</f>
        <v>1</v>
      </c>
      <c r="S586" s="41">
        <f t="shared" si="76"/>
        <v>0</v>
      </c>
      <c r="T586" s="35">
        <f>SUMIF(Activity!F:F,'Goodsin Data'!F:F,Activity!O:O)</f>
        <v>6.6354166666666672E-2</v>
      </c>
      <c r="U586" s="41">
        <f>SUMIF('Short-Extra'!F:F,'Goodsin Data'!F:F,'Short-Extra'!N:N)</f>
        <v>0</v>
      </c>
      <c r="V586" s="41">
        <f>SUMIF('Short-Extra'!F:F,'Goodsin Data'!F:F,'Short-Extra'!O:O)</f>
        <v>0</v>
      </c>
    </row>
    <row r="587" spans="1:22" x14ac:dyDescent="0.25">
      <c r="A587" s="2">
        <f t="shared" si="71"/>
        <v>2018</v>
      </c>
      <c r="B587" s="2" t="str">
        <f t="shared" si="72"/>
        <v>Dec</v>
      </c>
      <c r="C587" s="2">
        <f t="shared" si="73"/>
        <v>50</v>
      </c>
      <c r="D587" s="2" t="str">
        <f t="shared" si="74"/>
        <v>Wed</v>
      </c>
      <c r="E587" s="34">
        <v>43446</v>
      </c>
      <c r="F587" s="30">
        <v>50765</v>
      </c>
      <c r="G587" s="2" t="s">
        <v>157</v>
      </c>
      <c r="H587" s="30" t="s">
        <v>2094</v>
      </c>
      <c r="I587" s="2">
        <v>160</v>
      </c>
      <c r="J587" s="30">
        <v>65</v>
      </c>
      <c r="K587" s="2">
        <v>926</v>
      </c>
      <c r="L587" s="30">
        <v>21630</v>
      </c>
      <c r="M587" s="2">
        <v>11</v>
      </c>
      <c r="N587" s="14">
        <v>3.5466203703703703</v>
      </c>
      <c r="O587" s="2">
        <f t="shared" si="77"/>
        <v>85.11888888888889</v>
      </c>
      <c r="P587" s="8">
        <f>VLOOKUP(F587,'SC Data'!F:K,6,FALSE)</f>
        <v>1</v>
      </c>
      <c r="Q587" s="41">
        <f t="shared" si="75"/>
        <v>0</v>
      </c>
      <c r="R587" s="41">
        <f>VLOOKUP(F587,'SC Data'!F:L,7,FALSE)</f>
        <v>1</v>
      </c>
      <c r="S587" s="41">
        <f t="shared" si="76"/>
        <v>0</v>
      </c>
      <c r="T587" s="35">
        <f>SUMIF(Activity!F:F,'Goodsin Data'!F:F,Activity!O:O)</f>
        <v>3.5466203703703707</v>
      </c>
      <c r="U587" s="41">
        <f>SUMIF('Short-Extra'!F:F,'Goodsin Data'!F:F,'Short-Extra'!N:N)</f>
        <v>0</v>
      </c>
      <c r="V587" s="41">
        <f>SUMIF('Short-Extra'!F:F,'Goodsin Data'!F:F,'Short-Extra'!O:O)</f>
        <v>0</v>
      </c>
    </row>
    <row r="588" spans="1:22" x14ac:dyDescent="0.25">
      <c r="A588" s="2">
        <f t="shared" si="71"/>
        <v>2018</v>
      </c>
      <c r="B588" s="2" t="str">
        <f t="shared" si="72"/>
        <v>Dec</v>
      </c>
      <c r="C588" s="2">
        <f t="shared" si="73"/>
        <v>50</v>
      </c>
      <c r="D588" s="2" t="str">
        <f t="shared" si="74"/>
        <v>Wed</v>
      </c>
      <c r="E588" s="34">
        <v>43446</v>
      </c>
      <c r="F588" s="30">
        <v>48149</v>
      </c>
      <c r="G588" s="2" t="s">
        <v>55</v>
      </c>
      <c r="H588" s="30" t="s">
        <v>2095</v>
      </c>
      <c r="I588" s="2">
        <v>39</v>
      </c>
      <c r="J588" s="30">
        <v>32</v>
      </c>
      <c r="K588" s="2">
        <v>133</v>
      </c>
      <c r="L588" s="30">
        <v>8617</v>
      </c>
      <c r="M588" s="2">
        <v>6</v>
      </c>
      <c r="N588" s="14">
        <v>1.2233449074074074</v>
      </c>
      <c r="O588" s="2">
        <f t="shared" si="77"/>
        <v>29.360277777777778</v>
      </c>
      <c r="P588" s="8">
        <f>VLOOKUP(F588,'SC Data'!F:K,6,FALSE)</f>
        <v>1</v>
      </c>
      <c r="Q588" s="41">
        <f t="shared" si="75"/>
        <v>0</v>
      </c>
      <c r="R588" s="41">
        <f>VLOOKUP(F588,'SC Data'!F:L,7,FALSE)</f>
        <v>1</v>
      </c>
      <c r="S588" s="41">
        <f t="shared" si="76"/>
        <v>0</v>
      </c>
      <c r="T588" s="35">
        <f>SUMIF(Activity!F:F,'Goodsin Data'!F:F,Activity!O:O)</f>
        <v>1.2233449074074074</v>
      </c>
      <c r="U588" s="41">
        <f>SUMIF('Short-Extra'!F:F,'Goodsin Data'!F:F,'Short-Extra'!N:N)</f>
        <v>0</v>
      </c>
      <c r="V588" s="41">
        <f>SUMIF('Short-Extra'!F:F,'Goodsin Data'!F:F,'Short-Extra'!O:O)</f>
        <v>0</v>
      </c>
    </row>
    <row r="589" spans="1:22" x14ac:dyDescent="0.25">
      <c r="A589" s="2">
        <f t="shared" si="71"/>
        <v>2018</v>
      </c>
      <c r="B589" s="2" t="str">
        <f t="shared" si="72"/>
        <v>Dec</v>
      </c>
      <c r="C589" s="2">
        <f t="shared" si="73"/>
        <v>50</v>
      </c>
      <c r="D589" s="2" t="str">
        <f t="shared" si="74"/>
        <v>Wed</v>
      </c>
      <c r="E589" s="34">
        <v>43446</v>
      </c>
      <c r="F589" s="30">
        <v>48145</v>
      </c>
      <c r="G589" s="2" t="s">
        <v>176</v>
      </c>
      <c r="H589" s="30" t="s">
        <v>2096</v>
      </c>
      <c r="I589" s="2">
        <v>21</v>
      </c>
      <c r="J589" s="30">
        <v>31</v>
      </c>
      <c r="K589" s="2">
        <v>91</v>
      </c>
      <c r="L589" s="30">
        <v>2185</v>
      </c>
      <c r="M589" s="2">
        <v>5</v>
      </c>
      <c r="N589" s="14">
        <v>1.2056249999999999</v>
      </c>
      <c r="O589" s="2">
        <f t="shared" si="77"/>
        <v>28.934999999999999</v>
      </c>
      <c r="P589" s="8">
        <f>VLOOKUP(F589,'SC Data'!F:K,6,FALSE)</f>
        <v>1</v>
      </c>
      <c r="Q589" s="41">
        <f t="shared" si="75"/>
        <v>0</v>
      </c>
      <c r="R589" s="41">
        <f>VLOOKUP(F589,'SC Data'!F:L,7,FALSE)</f>
        <v>1</v>
      </c>
      <c r="S589" s="41">
        <f t="shared" si="76"/>
        <v>0</v>
      </c>
      <c r="T589" s="35">
        <f>SUMIF(Activity!F:F,'Goodsin Data'!F:F,Activity!O:O)</f>
        <v>1.2056249999999999</v>
      </c>
      <c r="U589" s="41">
        <f>SUMIF('Short-Extra'!F:F,'Goodsin Data'!F:F,'Short-Extra'!N:N)</f>
        <v>0</v>
      </c>
      <c r="V589" s="41">
        <f>SUMIF('Short-Extra'!F:F,'Goodsin Data'!F:F,'Short-Extra'!O:O)</f>
        <v>0</v>
      </c>
    </row>
    <row r="590" spans="1:22" x14ac:dyDescent="0.25">
      <c r="A590" s="2">
        <f t="shared" si="71"/>
        <v>2018</v>
      </c>
      <c r="B590" s="2" t="str">
        <f t="shared" si="72"/>
        <v>Dec</v>
      </c>
      <c r="C590" s="2">
        <f t="shared" si="73"/>
        <v>50</v>
      </c>
      <c r="D590" s="2" t="str">
        <f t="shared" si="74"/>
        <v>Wed</v>
      </c>
      <c r="E590" s="34">
        <v>43446</v>
      </c>
      <c r="F590" s="30">
        <v>51157</v>
      </c>
      <c r="G590" s="2" t="s">
        <v>545</v>
      </c>
      <c r="H590" s="30" t="s">
        <v>2097</v>
      </c>
      <c r="I590" s="2">
        <v>4</v>
      </c>
      <c r="J590" s="30">
        <v>1</v>
      </c>
      <c r="K590" s="2">
        <v>37</v>
      </c>
      <c r="L590" s="30">
        <v>223</v>
      </c>
      <c r="M590" s="2">
        <v>3</v>
      </c>
      <c r="N590" s="14">
        <v>0.2129513888888889</v>
      </c>
      <c r="O590" s="2">
        <f t="shared" si="77"/>
        <v>5.1108333333333338</v>
      </c>
      <c r="P590" s="8">
        <f>VLOOKUP(F590,'SC Data'!F:K,6,FALSE)</f>
        <v>1</v>
      </c>
      <c r="Q590" s="41">
        <f t="shared" si="75"/>
        <v>0</v>
      </c>
      <c r="R590" s="41">
        <f>VLOOKUP(F590,'SC Data'!F:L,7,FALSE)</f>
        <v>1</v>
      </c>
      <c r="S590" s="41">
        <f t="shared" si="76"/>
        <v>0</v>
      </c>
      <c r="T590" s="35">
        <f>SUMIF(Activity!F:F,'Goodsin Data'!F:F,Activity!O:O)</f>
        <v>0.21295138888888887</v>
      </c>
      <c r="U590" s="41">
        <f>SUMIF('Short-Extra'!F:F,'Goodsin Data'!F:F,'Short-Extra'!N:N)</f>
        <v>0</v>
      </c>
      <c r="V590" s="41">
        <f>SUMIF('Short-Extra'!F:F,'Goodsin Data'!F:F,'Short-Extra'!O:O)</f>
        <v>0</v>
      </c>
    </row>
    <row r="591" spans="1:22" x14ac:dyDescent="0.25">
      <c r="A591" s="2">
        <f t="shared" si="71"/>
        <v>2018</v>
      </c>
      <c r="B591" s="2" t="str">
        <f t="shared" si="72"/>
        <v>Dec</v>
      </c>
      <c r="C591" s="2">
        <f t="shared" si="73"/>
        <v>50</v>
      </c>
      <c r="D591" s="2" t="str">
        <f t="shared" si="74"/>
        <v>Wed</v>
      </c>
      <c r="E591" s="34">
        <v>43446</v>
      </c>
      <c r="F591" s="30">
        <v>48153</v>
      </c>
      <c r="G591" s="2" t="s">
        <v>618</v>
      </c>
      <c r="H591" s="30" t="s">
        <v>2098</v>
      </c>
      <c r="I591" s="2">
        <v>22</v>
      </c>
      <c r="J591" s="30">
        <v>22</v>
      </c>
      <c r="K591" s="2">
        <v>164</v>
      </c>
      <c r="L591" s="30">
        <v>1579</v>
      </c>
      <c r="M591" s="2">
        <v>14</v>
      </c>
      <c r="N591" s="14">
        <v>36.853807870370368</v>
      </c>
      <c r="O591" s="2">
        <f t="shared" si="77"/>
        <v>884.49138888888888</v>
      </c>
      <c r="P591" s="8">
        <f>VLOOKUP(F591,'SC Data'!F:K,6,FALSE)</f>
        <v>0</v>
      </c>
      <c r="Q591" s="41">
        <f t="shared" si="75"/>
        <v>1</v>
      </c>
      <c r="R591" s="41">
        <f>VLOOKUP(F591,'SC Data'!F:L,7,FALSE)</f>
        <v>0</v>
      </c>
      <c r="S591" s="41">
        <f t="shared" si="76"/>
        <v>1</v>
      </c>
      <c r="T591" s="35">
        <f>SUMIF(Activity!F:F,'Goodsin Data'!F:F,Activity!O:O)</f>
        <v>36.853807870370368</v>
      </c>
      <c r="U591" s="41">
        <f>SUMIF('Short-Extra'!F:F,'Goodsin Data'!F:F,'Short-Extra'!N:N)</f>
        <v>0</v>
      </c>
      <c r="V591" s="41">
        <f>SUMIF('Short-Extra'!F:F,'Goodsin Data'!F:F,'Short-Extra'!O:O)</f>
        <v>0</v>
      </c>
    </row>
    <row r="592" spans="1:22" x14ac:dyDescent="0.25">
      <c r="A592" s="2">
        <f t="shared" si="71"/>
        <v>2018</v>
      </c>
      <c r="B592" s="2" t="str">
        <f t="shared" si="72"/>
        <v>Dec</v>
      </c>
      <c r="C592" s="2">
        <f t="shared" si="73"/>
        <v>50</v>
      </c>
      <c r="D592" s="2" t="str">
        <f t="shared" si="74"/>
        <v>Wed</v>
      </c>
      <c r="E592" s="34">
        <v>43446</v>
      </c>
      <c r="F592" s="30">
        <v>51085</v>
      </c>
      <c r="G592" s="2" t="s">
        <v>2099</v>
      </c>
      <c r="H592" s="30" t="s">
        <v>2100</v>
      </c>
      <c r="I592" s="2">
        <v>1</v>
      </c>
      <c r="J592" s="30">
        <v>1</v>
      </c>
      <c r="K592" s="2">
        <v>5</v>
      </c>
      <c r="L592" s="30">
        <v>229</v>
      </c>
      <c r="M592" s="2">
        <v>3</v>
      </c>
      <c r="N592" s="14">
        <v>6.340277777777778E-2</v>
      </c>
      <c r="O592" s="2">
        <f t="shared" si="77"/>
        <v>1.5216666666666667</v>
      </c>
      <c r="P592" s="8">
        <f>VLOOKUP(F592,'SC Data'!F:K,6,FALSE)</f>
        <v>1</v>
      </c>
      <c r="Q592" s="41">
        <f t="shared" si="75"/>
        <v>0</v>
      </c>
      <c r="R592" s="41">
        <f>VLOOKUP(F592,'SC Data'!F:L,7,FALSE)</f>
        <v>1</v>
      </c>
      <c r="S592" s="41">
        <f t="shared" si="76"/>
        <v>0</v>
      </c>
      <c r="T592" s="35">
        <f>SUMIF(Activity!F:F,'Goodsin Data'!F:F,Activity!O:O)</f>
        <v>6.340277777777778E-2</v>
      </c>
      <c r="U592" s="41">
        <f>SUMIF('Short-Extra'!F:F,'Goodsin Data'!F:F,'Short-Extra'!N:N)</f>
        <v>0</v>
      </c>
      <c r="V592" s="41">
        <f>SUMIF('Short-Extra'!F:F,'Goodsin Data'!F:F,'Short-Extra'!O:O)</f>
        <v>0</v>
      </c>
    </row>
    <row r="593" spans="1:22" x14ac:dyDescent="0.25">
      <c r="A593" s="2">
        <f t="shared" si="71"/>
        <v>2018</v>
      </c>
      <c r="B593" s="2" t="str">
        <f t="shared" si="72"/>
        <v>Dec</v>
      </c>
      <c r="C593" s="2">
        <f t="shared" si="73"/>
        <v>50</v>
      </c>
      <c r="D593" s="2" t="str">
        <f t="shared" si="74"/>
        <v>Wed</v>
      </c>
      <c r="E593" s="34">
        <v>43446</v>
      </c>
      <c r="F593" s="30">
        <v>51020</v>
      </c>
      <c r="G593" s="2" t="s">
        <v>560</v>
      </c>
      <c r="H593" s="30" t="s">
        <v>2101</v>
      </c>
      <c r="I593" s="2">
        <v>1</v>
      </c>
      <c r="J593" s="30">
        <v>1</v>
      </c>
      <c r="K593" s="2">
        <v>6</v>
      </c>
      <c r="L593" s="30">
        <v>126</v>
      </c>
      <c r="M593" s="2">
        <v>3</v>
      </c>
      <c r="N593" s="14">
        <v>0.10569444444444444</v>
      </c>
      <c r="O593" s="2">
        <f t="shared" si="77"/>
        <v>2.5366666666666666</v>
      </c>
      <c r="P593" s="8">
        <f>VLOOKUP(F593,'SC Data'!F:K,6,FALSE)</f>
        <v>1</v>
      </c>
      <c r="Q593" s="41">
        <f t="shared" si="75"/>
        <v>0</v>
      </c>
      <c r="R593" s="41">
        <f>VLOOKUP(F593,'SC Data'!F:L,7,FALSE)</f>
        <v>1</v>
      </c>
      <c r="S593" s="41">
        <f t="shared" si="76"/>
        <v>0</v>
      </c>
      <c r="T593" s="35">
        <f>SUMIF(Activity!F:F,'Goodsin Data'!F:F,Activity!O:O)</f>
        <v>0.10569444444444445</v>
      </c>
      <c r="U593" s="41">
        <f>SUMIF('Short-Extra'!F:F,'Goodsin Data'!F:F,'Short-Extra'!N:N)</f>
        <v>0</v>
      </c>
      <c r="V593" s="41">
        <f>SUMIF('Short-Extra'!F:F,'Goodsin Data'!F:F,'Short-Extra'!O:O)</f>
        <v>0</v>
      </c>
    </row>
    <row r="594" spans="1:22" x14ac:dyDescent="0.25">
      <c r="A594" s="2">
        <f t="shared" si="71"/>
        <v>2018</v>
      </c>
      <c r="B594" s="2" t="str">
        <f t="shared" si="72"/>
        <v>Dec</v>
      </c>
      <c r="C594" s="2">
        <f t="shared" si="73"/>
        <v>50</v>
      </c>
      <c r="D594" s="2" t="str">
        <f t="shared" si="74"/>
        <v>Wed</v>
      </c>
      <c r="E594" s="28">
        <v>43446</v>
      </c>
      <c r="F594" s="30">
        <v>50983</v>
      </c>
      <c r="G594" s="2" t="s">
        <v>2102</v>
      </c>
      <c r="H594" s="30" t="s">
        <v>2103</v>
      </c>
      <c r="I594" s="2">
        <v>5</v>
      </c>
      <c r="J594" s="30">
        <v>5</v>
      </c>
      <c r="K594" s="2">
        <v>15</v>
      </c>
      <c r="L594" s="30">
        <v>352</v>
      </c>
      <c r="M594" s="2">
        <v>5</v>
      </c>
      <c r="N594" s="14">
        <v>0.1383449074074074</v>
      </c>
      <c r="O594" s="2">
        <f t="shared" si="77"/>
        <v>3.3202777777777777</v>
      </c>
      <c r="P594" s="8">
        <f>VLOOKUP(F594,'SC Data'!F:K,6,FALSE)</f>
        <v>1</v>
      </c>
      <c r="Q594" s="41">
        <f t="shared" si="75"/>
        <v>0</v>
      </c>
      <c r="R594" s="41">
        <f>VLOOKUP(F594,'SC Data'!F:L,7,FALSE)</f>
        <v>1</v>
      </c>
      <c r="S594" s="41">
        <f t="shared" si="76"/>
        <v>0</v>
      </c>
      <c r="T594" s="35">
        <f>SUMIF(Activity!F:F,'Goodsin Data'!F:F,Activity!O:O)</f>
        <v>0.1383449074074074</v>
      </c>
      <c r="U594" s="41">
        <f>SUMIF('Short-Extra'!F:F,'Goodsin Data'!F:F,'Short-Extra'!N:N)</f>
        <v>0</v>
      </c>
      <c r="V594" s="41">
        <f>SUMIF('Short-Extra'!F:F,'Goodsin Data'!F:F,'Short-Extra'!O:O)</f>
        <v>0</v>
      </c>
    </row>
    <row r="595" spans="1:22" x14ac:dyDescent="0.25">
      <c r="A595" s="2">
        <f t="shared" si="71"/>
        <v>2018</v>
      </c>
      <c r="B595" s="2" t="str">
        <f t="shared" si="72"/>
        <v>Oct</v>
      </c>
      <c r="C595" s="2">
        <f t="shared" si="73"/>
        <v>41</v>
      </c>
      <c r="D595" s="2" t="str">
        <f t="shared" si="74"/>
        <v>Mon</v>
      </c>
      <c r="E595" s="34">
        <v>43381</v>
      </c>
      <c r="F595" s="30">
        <v>54344</v>
      </c>
      <c r="G595" s="2" t="s">
        <v>870</v>
      </c>
      <c r="H595" s="30" t="s">
        <v>909</v>
      </c>
      <c r="I595" s="2">
        <v>0</v>
      </c>
      <c r="J595" s="30">
        <v>2</v>
      </c>
      <c r="K595" s="2">
        <v>0</v>
      </c>
      <c r="L595" s="30">
        <v>0</v>
      </c>
      <c r="M595" s="2">
        <v>1</v>
      </c>
      <c r="N595" s="14">
        <v>9.3530092592592595E-2</v>
      </c>
      <c r="O595" s="2">
        <f t="shared" si="77"/>
        <v>2.2447222222222223</v>
      </c>
      <c r="P595" s="8">
        <f>VLOOKUP(F595,'SC Data'!F:K,6,FALSE)</f>
        <v>1</v>
      </c>
      <c r="Q595" s="41">
        <f t="shared" si="75"/>
        <v>0</v>
      </c>
      <c r="R595" s="41">
        <f>VLOOKUP(F595,'SC Data'!F:L,7,FALSE)</f>
        <v>1</v>
      </c>
      <c r="S595" s="41">
        <f t="shared" si="76"/>
        <v>0</v>
      </c>
      <c r="T595" s="35">
        <f>SUMIF(Activity!F:F,'Goodsin Data'!F:F,Activity!O:O)</f>
        <v>9.3530092592592595E-2</v>
      </c>
      <c r="U595" s="41">
        <f>SUMIF('Short-Extra'!F:F,'Goodsin Data'!F:F,'Short-Extra'!N:N)</f>
        <v>2</v>
      </c>
      <c r="V595" s="41">
        <f>SUMIF('Short-Extra'!F:F,'Goodsin Data'!F:F,'Short-Extra'!O:O)</f>
        <v>1</v>
      </c>
    </row>
    <row r="596" spans="1:22" x14ac:dyDescent="0.25">
      <c r="A596" s="2">
        <f t="shared" si="71"/>
        <v>2018</v>
      </c>
      <c r="B596" s="2" t="str">
        <f t="shared" si="72"/>
        <v>Oct</v>
      </c>
      <c r="C596" s="2">
        <f t="shared" si="73"/>
        <v>41</v>
      </c>
      <c r="D596" s="2" t="str">
        <f t="shared" si="74"/>
        <v>Mon</v>
      </c>
      <c r="E596" s="34">
        <v>43381</v>
      </c>
      <c r="F596" s="30">
        <v>42337</v>
      </c>
      <c r="G596" s="2" t="s">
        <v>690</v>
      </c>
      <c r="H596" s="30" t="s">
        <v>2104</v>
      </c>
      <c r="I596" s="2">
        <v>19</v>
      </c>
      <c r="J596" s="30">
        <v>3</v>
      </c>
      <c r="K596" s="2">
        <v>2</v>
      </c>
      <c r="L596" s="30">
        <v>4176</v>
      </c>
      <c r="M596" s="2">
        <v>1</v>
      </c>
      <c r="N596" s="14">
        <v>1.7592592592592592E-3</v>
      </c>
      <c r="O596" s="2">
        <f t="shared" si="77"/>
        <v>4.2222222222222223E-2</v>
      </c>
      <c r="P596" s="8">
        <f>VLOOKUP(F596,'SC Data'!F:K,6,FALSE)</f>
        <v>0</v>
      </c>
      <c r="Q596" s="41">
        <f t="shared" si="75"/>
        <v>1</v>
      </c>
      <c r="R596" s="41">
        <f>VLOOKUP(F596,'SC Data'!F:L,7,FALSE)</f>
        <v>0</v>
      </c>
      <c r="S596" s="41">
        <f t="shared" si="76"/>
        <v>1</v>
      </c>
      <c r="T596" s="35">
        <f>SUMIF(Activity!F:F,'Goodsin Data'!F:F,Activity!O:O)</f>
        <v>1.7592592592592592E-3</v>
      </c>
      <c r="U596" s="41">
        <f>SUMIF('Short-Extra'!F:F,'Goodsin Data'!F:F,'Short-Extra'!N:N)</f>
        <v>1</v>
      </c>
      <c r="V596" s="41">
        <f>SUMIF('Short-Extra'!F:F,'Goodsin Data'!F:F,'Short-Extra'!O:O)</f>
        <v>1</v>
      </c>
    </row>
    <row r="597" spans="1:22" x14ac:dyDescent="0.25">
      <c r="A597" s="2">
        <f t="shared" si="71"/>
        <v>2018</v>
      </c>
      <c r="B597" s="2" t="str">
        <f t="shared" si="72"/>
        <v>Oct</v>
      </c>
      <c r="C597" s="2">
        <f t="shared" si="73"/>
        <v>41</v>
      </c>
      <c r="D597" s="2" t="str">
        <f t="shared" si="74"/>
        <v>Mon</v>
      </c>
      <c r="E597" s="28">
        <v>43381</v>
      </c>
      <c r="F597" s="30">
        <v>43871</v>
      </c>
      <c r="G597" s="2" t="s">
        <v>58</v>
      </c>
      <c r="H597" s="30" t="s">
        <v>2609</v>
      </c>
      <c r="I597" s="2">
        <v>15</v>
      </c>
      <c r="J597" s="30">
        <v>26</v>
      </c>
      <c r="K597" s="2">
        <v>1</v>
      </c>
      <c r="L597" s="30">
        <v>2912</v>
      </c>
      <c r="M597" s="2">
        <v>3</v>
      </c>
      <c r="N597" s="14">
        <v>9.2592592592592585E-4</v>
      </c>
      <c r="O597" s="2">
        <f t="shared" si="77"/>
        <v>2.222222222222222E-2</v>
      </c>
      <c r="P597" s="8">
        <f>VLOOKUP(F597,'SC Data'!F:K,6,FALSE)</f>
        <v>0</v>
      </c>
      <c r="Q597" s="41">
        <f t="shared" si="75"/>
        <v>1</v>
      </c>
      <c r="R597" s="41">
        <f>VLOOKUP(F597,'SC Data'!F:L,7,FALSE)</f>
        <v>0</v>
      </c>
      <c r="S597" s="41">
        <f t="shared" si="76"/>
        <v>1</v>
      </c>
      <c r="T597" s="35">
        <f>SUMIF(Activity!F:F,'Goodsin Data'!F:F,Activity!O:O)</f>
        <v>9.2592592592592596E-4</v>
      </c>
      <c r="U597" s="41">
        <f>SUMIF('Short-Extra'!F:F,'Goodsin Data'!F:F,'Short-Extra'!N:N)</f>
        <v>0</v>
      </c>
      <c r="V597" s="41">
        <f>SUMIF('Short-Extra'!F:F,'Goodsin Data'!F:F,'Short-Extra'!O:O)</f>
        <v>0</v>
      </c>
    </row>
    <row r="598" spans="1:22" x14ac:dyDescent="0.25">
      <c r="A598" s="2">
        <f t="shared" si="71"/>
        <v>2018</v>
      </c>
      <c r="B598" s="2" t="str">
        <f t="shared" si="72"/>
        <v>Dec</v>
      </c>
      <c r="C598" s="2">
        <f t="shared" si="73"/>
        <v>50</v>
      </c>
      <c r="D598" s="2" t="str">
        <f t="shared" si="74"/>
        <v>Thu</v>
      </c>
      <c r="E598" s="34">
        <v>43447</v>
      </c>
      <c r="F598" s="30">
        <v>47585</v>
      </c>
      <c r="G598" s="2" t="s">
        <v>15</v>
      </c>
      <c r="H598" s="30" t="s">
        <v>2105</v>
      </c>
      <c r="I598" s="2">
        <v>26</v>
      </c>
      <c r="J598" s="30">
        <v>62</v>
      </c>
      <c r="K598" s="2">
        <v>227</v>
      </c>
      <c r="L598" s="30">
        <v>1276</v>
      </c>
      <c r="M598" s="2">
        <v>8</v>
      </c>
      <c r="N598" s="14">
        <v>1.532349537037037</v>
      </c>
      <c r="O598" s="2">
        <f t="shared" si="77"/>
        <v>36.776388888888889</v>
      </c>
      <c r="P598" s="8">
        <f>VLOOKUP(F598,'SC Data'!F:K,6,FALSE)</f>
        <v>0</v>
      </c>
      <c r="Q598" s="41">
        <f t="shared" si="75"/>
        <v>1</v>
      </c>
      <c r="R598" s="41">
        <f>VLOOKUP(F598,'SC Data'!F:L,7,FALSE)</f>
        <v>0</v>
      </c>
      <c r="S598" s="41">
        <f t="shared" si="76"/>
        <v>1</v>
      </c>
      <c r="T598" s="35">
        <f>SUMIF(Activity!F:F,'Goodsin Data'!F:F,Activity!O:O)</f>
        <v>1.5323495370370372</v>
      </c>
      <c r="U598" s="41">
        <f>SUMIF('Short-Extra'!F:F,'Goodsin Data'!F:F,'Short-Extra'!N:N)</f>
        <v>0</v>
      </c>
      <c r="V598" s="41">
        <f>SUMIF('Short-Extra'!F:F,'Goodsin Data'!F:F,'Short-Extra'!O:O)</f>
        <v>0</v>
      </c>
    </row>
    <row r="599" spans="1:22" x14ac:dyDescent="0.25">
      <c r="A599" s="2">
        <f t="shared" si="71"/>
        <v>2018</v>
      </c>
      <c r="B599" s="2" t="str">
        <f t="shared" si="72"/>
        <v>Dec</v>
      </c>
      <c r="C599" s="2">
        <f t="shared" si="73"/>
        <v>50</v>
      </c>
      <c r="D599" s="2" t="str">
        <f t="shared" si="74"/>
        <v>Thu</v>
      </c>
      <c r="E599" s="34">
        <v>43447</v>
      </c>
      <c r="F599" s="30">
        <v>50781</v>
      </c>
      <c r="G599" s="2" t="s">
        <v>125</v>
      </c>
      <c r="H599" s="30" t="s">
        <v>2106</v>
      </c>
      <c r="I599" s="2">
        <v>41</v>
      </c>
      <c r="J599" s="30">
        <v>75</v>
      </c>
      <c r="K599" s="2">
        <v>158</v>
      </c>
      <c r="L599" s="30">
        <v>2951</v>
      </c>
      <c r="M599" s="2">
        <v>17</v>
      </c>
      <c r="N599" s="14">
        <v>0.50159722222222225</v>
      </c>
      <c r="O599" s="2">
        <f t="shared" si="77"/>
        <v>12.038333333333334</v>
      </c>
      <c r="P599" s="8">
        <f>VLOOKUP(F599,'SC Data'!F:K,6,FALSE)</f>
        <v>1</v>
      </c>
      <c r="Q599" s="41">
        <f t="shared" si="75"/>
        <v>0</v>
      </c>
      <c r="R599" s="41">
        <f>VLOOKUP(F599,'SC Data'!F:L,7,FALSE)</f>
        <v>1</v>
      </c>
      <c r="S599" s="41">
        <f t="shared" si="76"/>
        <v>0</v>
      </c>
      <c r="T599" s="35">
        <f>SUMIF(Activity!F:F,'Goodsin Data'!F:F,Activity!O:O)</f>
        <v>0.50159722222222225</v>
      </c>
      <c r="U599" s="41">
        <f>SUMIF('Short-Extra'!F:F,'Goodsin Data'!F:F,'Short-Extra'!N:N)</f>
        <v>0</v>
      </c>
      <c r="V599" s="41">
        <f>SUMIF('Short-Extra'!F:F,'Goodsin Data'!F:F,'Short-Extra'!O:O)</f>
        <v>0</v>
      </c>
    </row>
    <row r="600" spans="1:22" x14ac:dyDescent="0.25">
      <c r="A600" s="2">
        <f t="shared" si="71"/>
        <v>2018</v>
      </c>
      <c r="B600" s="2" t="str">
        <f t="shared" si="72"/>
        <v>Dec</v>
      </c>
      <c r="C600" s="2">
        <f t="shared" si="73"/>
        <v>50</v>
      </c>
      <c r="D600" s="2" t="str">
        <f t="shared" si="74"/>
        <v>Thu</v>
      </c>
      <c r="E600" s="34">
        <v>43447</v>
      </c>
      <c r="F600" s="30">
        <v>48176</v>
      </c>
      <c r="G600" s="2" t="s">
        <v>93</v>
      </c>
      <c r="H600" s="30" t="s">
        <v>2107</v>
      </c>
      <c r="I600" s="2">
        <v>6</v>
      </c>
      <c r="J600" s="30">
        <v>6</v>
      </c>
      <c r="K600" s="2">
        <v>60</v>
      </c>
      <c r="L600" s="30">
        <v>254</v>
      </c>
      <c r="M600" s="2">
        <v>4</v>
      </c>
      <c r="N600" s="14">
        <v>0.24368055555555557</v>
      </c>
      <c r="O600" s="2">
        <f t="shared" si="77"/>
        <v>5.8483333333333336</v>
      </c>
      <c r="P600" s="8">
        <f>VLOOKUP(F600,'SC Data'!F:K,6,FALSE)</f>
        <v>1</v>
      </c>
      <c r="Q600" s="41">
        <f t="shared" si="75"/>
        <v>0</v>
      </c>
      <c r="R600" s="41">
        <f>VLOOKUP(F600,'SC Data'!F:L,7,FALSE)</f>
        <v>1</v>
      </c>
      <c r="S600" s="41">
        <f t="shared" si="76"/>
        <v>0</v>
      </c>
      <c r="T600" s="35">
        <f>SUMIF(Activity!F:F,'Goodsin Data'!F:F,Activity!O:O)</f>
        <v>0.24368055555555557</v>
      </c>
      <c r="U600" s="41">
        <f>SUMIF('Short-Extra'!F:F,'Goodsin Data'!F:F,'Short-Extra'!N:N)</f>
        <v>0</v>
      </c>
      <c r="V600" s="41">
        <f>SUMIF('Short-Extra'!F:F,'Goodsin Data'!F:F,'Short-Extra'!O:O)</f>
        <v>0</v>
      </c>
    </row>
    <row r="601" spans="1:22" x14ac:dyDescent="0.25">
      <c r="A601" s="2">
        <f t="shared" si="71"/>
        <v>2018</v>
      </c>
      <c r="B601" s="2" t="str">
        <f t="shared" si="72"/>
        <v>Dec</v>
      </c>
      <c r="C601" s="2">
        <f t="shared" si="73"/>
        <v>50</v>
      </c>
      <c r="D601" s="2" t="str">
        <f t="shared" si="74"/>
        <v>Thu</v>
      </c>
      <c r="E601" s="34">
        <v>43447</v>
      </c>
      <c r="F601" s="30">
        <v>48123</v>
      </c>
      <c r="G601" s="2" t="s">
        <v>1235</v>
      </c>
      <c r="H601" s="30" t="s">
        <v>2108</v>
      </c>
      <c r="I601" s="2">
        <v>7</v>
      </c>
      <c r="J601" s="30">
        <v>2</v>
      </c>
      <c r="K601" s="2">
        <v>42</v>
      </c>
      <c r="L601" s="30">
        <v>403</v>
      </c>
      <c r="M601" s="2">
        <v>3</v>
      </c>
      <c r="N601" s="14">
        <v>0.11643518518518518</v>
      </c>
      <c r="O601" s="2">
        <f t="shared" si="77"/>
        <v>2.7944444444444443</v>
      </c>
      <c r="P601" s="8">
        <f>VLOOKUP(F601,'SC Data'!F:K,6,FALSE)</f>
        <v>1</v>
      </c>
      <c r="Q601" s="41">
        <f t="shared" si="75"/>
        <v>0</v>
      </c>
      <c r="R601" s="41">
        <f>VLOOKUP(F601,'SC Data'!F:L,7,FALSE)</f>
        <v>1</v>
      </c>
      <c r="S601" s="41">
        <f t="shared" si="76"/>
        <v>0</v>
      </c>
      <c r="T601" s="35">
        <f>SUMIF(Activity!F:F,'Goodsin Data'!F:F,Activity!O:O)</f>
        <v>0.11643518518518518</v>
      </c>
      <c r="U601" s="41">
        <f>SUMIF('Short-Extra'!F:F,'Goodsin Data'!F:F,'Short-Extra'!N:N)</f>
        <v>0</v>
      </c>
      <c r="V601" s="41">
        <f>SUMIF('Short-Extra'!F:F,'Goodsin Data'!F:F,'Short-Extra'!O:O)</f>
        <v>0</v>
      </c>
    </row>
    <row r="602" spans="1:22" x14ac:dyDescent="0.25">
      <c r="A602" s="2">
        <f t="shared" si="71"/>
        <v>2018</v>
      </c>
      <c r="B602" s="2" t="str">
        <f t="shared" si="72"/>
        <v>Dec</v>
      </c>
      <c r="C602" s="2">
        <f t="shared" si="73"/>
        <v>50</v>
      </c>
      <c r="D602" s="2" t="str">
        <f t="shared" si="74"/>
        <v>Thu</v>
      </c>
      <c r="E602" s="34">
        <v>43447</v>
      </c>
      <c r="F602" s="30">
        <v>48221</v>
      </c>
      <c r="G602" s="2" t="s">
        <v>157</v>
      </c>
      <c r="H602" s="30" t="s">
        <v>2109</v>
      </c>
      <c r="I602" s="2">
        <v>103</v>
      </c>
      <c r="J602" s="30">
        <v>64</v>
      </c>
      <c r="K602" s="2">
        <v>447</v>
      </c>
      <c r="L602" s="30">
        <v>12596</v>
      </c>
      <c r="M602" s="2">
        <v>13</v>
      </c>
      <c r="N602" s="14">
        <v>2.6949768518518518</v>
      </c>
      <c r="O602" s="2">
        <f t="shared" si="77"/>
        <v>64.679444444444442</v>
      </c>
      <c r="P602" s="8">
        <f>VLOOKUP(F602,'SC Data'!F:K,6,FALSE)</f>
        <v>1</v>
      </c>
      <c r="Q602" s="41">
        <f t="shared" si="75"/>
        <v>0</v>
      </c>
      <c r="R602" s="41">
        <f>VLOOKUP(F602,'SC Data'!F:L,7,FALSE)</f>
        <v>1</v>
      </c>
      <c r="S602" s="41">
        <f t="shared" si="76"/>
        <v>0</v>
      </c>
      <c r="T602" s="35">
        <f>SUMIF(Activity!F:F,'Goodsin Data'!F:F,Activity!O:O)</f>
        <v>2.6949768518518518</v>
      </c>
      <c r="U602" s="41">
        <f>SUMIF('Short-Extra'!F:F,'Goodsin Data'!F:F,'Short-Extra'!N:N)</f>
        <v>2</v>
      </c>
      <c r="V602" s="41">
        <f>SUMIF('Short-Extra'!F:F,'Goodsin Data'!F:F,'Short-Extra'!O:O)</f>
        <v>1</v>
      </c>
    </row>
    <row r="603" spans="1:22" x14ac:dyDescent="0.25">
      <c r="A603" s="2">
        <f t="shared" si="71"/>
        <v>2018</v>
      </c>
      <c r="B603" s="2" t="str">
        <f t="shared" si="72"/>
        <v>Dec</v>
      </c>
      <c r="C603" s="2">
        <f t="shared" si="73"/>
        <v>50</v>
      </c>
      <c r="D603" s="2" t="str">
        <f t="shared" si="74"/>
        <v>Thu</v>
      </c>
      <c r="E603" s="34">
        <v>43447</v>
      </c>
      <c r="F603" s="30">
        <v>48177</v>
      </c>
      <c r="G603" s="2" t="s">
        <v>152</v>
      </c>
      <c r="H603" s="30" t="s">
        <v>2110</v>
      </c>
      <c r="I603" s="2">
        <v>17</v>
      </c>
      <c r="J603" s="30">
        <v>59</v>
      </c>
      <c r="K603" s="2">
        <v>69</v>
      </c>
      <c r="L603" s="30">
        <v>1263</v>
      </c>
      <c r="M603" s="2">
        <v>13</v>
      </c>
      <c r="N603" s="14">
        <v>0.62440972222222224</v>
      </c>
      <c r="O603" s="2">
        <f t="shared" si="77"/>
        <v>14.985833333333334</v>
      </c>
      <c r="P603" s="8">
        <f>VLOOKUP(F603,'SC Data'!F:K,6,FALSE)</f>
        <v>1</v>
      </c>
      <c r="Q603" s="41">
        <f t="shared" si="75"/>
        <v>0</v>
      </c>
      <c r="R603" s="41">
        <f>VLOOKUP(F603,'SC Data'!F:L,7,FALSE)</f>
        <v>1</v>
      </c>
      <c r="S603" s="41">
        <f t="shared" si="76"/>
        <v>0</v>
      </c>
      <c r="T603" s="35">
        <f>SUMIF(Activity!F:F,'Goodsin Data'!F:F,Activity!O:O)</f>
        <v>0.62440972222222224</v>
      </c>
      <c r="U603" s="41">
        <f>SUMIF('Short-Extra'!F:F,'Goodsin Data'!F:F,'Short-Extra'!N:N)</f>
        <v>0</v>
      </c>
      <c r="V603" s="41">
        <f>SUMIF('Short-Extra'!F:F,'Goodsin Data'!F:F,'Short-Extra'!O:O)</f>
        <v>1</v>
      </c>
    </row>
    <row r="604" spans="1:22" x14ac:dyDescent="0.25">
      <c r="A604" s="2">
        <f t="shared" si="71"/>
        <v>2018</v>
      </c>
      <c r="B604" s="2" t="str">
        <f t="shared" si="72"/>
        <v>Dec</v>
      </c>
      <c r="C604" s="2">
        <f t="shared" si="73"/>
        <v>50</v>
      </c>
      <c r="D604" s="2" t="str">
        <f t="shared" si="74"/>
        <v>Thu</v>
      </c>
      <c r="E604" s="34">
        <v>43447</v>
      </c>
      <c r="F604" s="30">
        <v>50756</v>
      </c>
      <c r="G604" s="2" t="s">
        <v>39</v>
      </c>
      <c r="H604" s="30" t="s">
        <v>2111</v>
      </c>
      <c r="I604" s="2">
        <v>13</v>
      </c>
      <c r="J604" s="30">
        <v>57</v>
      </c>
      <c r="K604" s="2">
        <v>1</v>
      </c>
      <c r="L604" s="30">
        <v>1368</v>
      </c>
      <c r="M604" s="2">
        <v>4</v>
      </c>
      <c r="N604" s="14">
        <v>0.10515046296296297</v>
      </c>
      <c r="O604" s="2">
        <f t="shared" si="77"/>
        <v>2.5236111111111112</v>
      </c>
      <c r="P604" s="8">
        <f>VLOOKUP(F604,'SC Data'!F:K,6,FALSE)</f>
        <v>1</v>
      </c>
      <c r="Q604" s="41">
        <f t="shared" si="75"/>
        <v>0</v>
      </c>
      <c r="R604" s="41">
        <f>VLOOKUP(F604,'SC Data'!F:L,7,FALSE)</f>
        <v>1</v>
      </c>
      <c r="S604" s="41">
        <f t="shared" si="76"/>
        <v>0</v>
      </c>
      <c r="T604" s="35">
        <f>SUMIF(Activity!F:F,'Goodsin Data'!F:F,Activity!O:O)</f>
        <v>0.10515046296296296</v>
      </c>
      <c r="U604" s="41">
        <f>SUMIF('Short-Extra'!F:F,'Goodsin Data'!F:F,'Short-Extra'!N:N)</f>
        <v>0</v>
      </c>
      <c r="V604" s="41">
        <f>SUMIF('Short-Extra'!F:F,'Goodsin Data'!F:F,'Short-Extra'!O:O)</f>
        <v>0</v>
      </c>
    </row>
    <row r="605" spans="1:22" x14ac:dyDescent="0.25">
      <c r="A605" s="2">
        <f t="shared" si="71"/>
        <v>2018</v>
      </c>
      <c r="B605" s="2" t="str">
        <f t="shared" si="72"/>
        <v>Dec</v>
      </c>
      <c r="C605" s="2">
        <f t="shared" si="73"/>
        <v>50</v>
      </c>
      <c r="D605" s="2" t="str">
        <f t="shared" si="74"/>
        <v>Thu</v>
      </c>
      <c r="E605" s="34">
        <v>43447</v>
      </c>
      <c r="F605" s="30">
        <v>48130</v>
      </c>
      <c r="G605" s="2" t="s">
        <v>1750</v>
      </c>
      <c r="H605" s="30" t="s">
        <v>2112</v>
      </c>
      <c r="I605" s="2">
        <v>4</v>
      </c>
      <c r="J605" s="30">
        <v>4</v>
      </c>
      <c r="K605" s="2">
        <v>49</v>
      </c>
      <c r="L605" s="30">
        <v>315</v>
      </c>
      <c r="M605" s="2">
        <v>5</v>
      </c>
      <c r="N605" s="14">
        <v>0.12141203703703703</v>
      </c>
      <c r="O605" s="2">
        <f t="shared" si="77"/>
        <v>2.9138888888888888</v>
      </c>
      <c r="P605" s="8">
        <f>VLOOKUP(F605,'SC Data'!F:K,6,FALSE)</f>
        <v>1</v>
      </c>
      <c r="Q605" s="41">
        <f t="shared" si="75"/>
        <v>0</v>
      </c>
      <c r="R605" s="41">
        <f>VLOOKUP(F605,'SC Data'!F:L,7,FALSE)</f>
        <v>1</v>
      </c>
      <c r="S605" s="41">
        <f t="shared" si="76"/>
        <v>0</v>
      </c>
      <c r="T605" s="35">
        <f>SUMIF(Activity!F:F,'Goodsin Data'!F:F,Activity!O:O)</f>
        <v>0.12141203703703704</v>
      </c>
      <c r="U605" s="41">
        <f>SUMIF('Short-Extra'!F:F,'Goodsin Data'!F:F,'Short-Extra'!N:N)</f>
        <v>0</v>
      </c>
      <c r="V605" s="41">
        <f>SUMIF('Short-Extra'!F:F,'Goodsin Data'!F:F,'Short-Extra'!O:O)</f>
        <v>0</v>
      </c>
    </row>
    <row r="606" spans="1:22" x14ac:dyDescent="0.25">
      <c r="A606" s="2">
        <f t="shared" si="71"/>
        <v>2018</v>
      </c>
      <c r="B606" s="2" t="str">
        <f t="shared" si="72"/>
        <v>Dec</v>
      </c>
      <c r="C606" s="2">
        <f t="shared" si="73"/>
        <v>50</v>
      </c>
      <c r="D606" s="2" t="str">
        <f t="shared" si="74"/>
        <v>Thu</v>
      </c>
      <c r="E606" s="34">
        <v>43447</v>
      </c>
      <c r="F606" s="30">
        <v>51153</v>
      </c>
      <c r="G606" s="2" t="s">
        <v>598</v>
      </c>
      <c r="H606" s="30" t="s">
        <v>2113</v>
      </c>
      <c r="I606" s="2">
        <v>3</v>
      </c>
      <c r="J606" s="30">
        <v>2</v>
      </c>
      <c r="K606" s="2">
        <v>28</v>
      </c>
      <c r="L606" s="30">
        <v>139</v>
      </c>
      <c r="M606" s="2">
        <v>4</v>
      </c>
      <c r="N606" s="14">
        <v>8.2534722222222232E-2</v>
      </c>
      <c r="O606" s="2">
        <f t="shared" si="77"/>
        <v>1.9808333333333334</v>
      </c>
      <c r="P606" s="8">
        <f>VLOOKUP(F606,'SC Data'!F:K,6,FALSE)</f>
        <v>1</v>
      </c>
      <c r="Q606" s="41">
        <f t="shared" si="75"/>
        <v>0</v>
      </c>
      <c r="R606" s="41">
        <f>VLOOKUP(F606,'SC Data'!F:L,7,FALSE)</f>
        <v>1</v>
      </c>
      <c r="S606" s="41">
        <f t="shared" si="76"/>
        <v>0</v>
      </c>
      <c r="T606" s="35">
        <f>SUMIF(Activity!F:F,'Goodsin Data'!F:F,Activity!O:O)</f>
        <v>8.2534722222222218E-2</v>
      </c>
      <c r="U606" s="41">
        <f>SUMIF('Short-Extra'!F:F,'Goodsin Data'!F:F,'Short-Extra'!N:N)</f>
        <v>0</v>
      </c>
      <c r="V606" s="41">
        <f>SUMIF('Short-Extra'!F:F,'Goodsin Data'!F:F,'Short-Extra'!O:O)</f>
        <v>0</v>
      </c>
    </row>
    <row r="607" spans="1:22" x14ac:dyDescent="0.25">
      <c r="A607" s="2">
        <f t="shared" si="71"/>
        <v>2018</v>
      </c>
      <c r="B607" s="2" t="str">
        <f t="shared" si="72"/>
        <v>Dec</v>
      </c>
      <c r="C607" s="2">
        <f t="shared" si="73"/>
        <v>50</v>
      </c>
      <c r="D607" s="2" t="str">
        <f t="shared" si="74"/>
        <v>Thu</v>
      </c>
      <c r="E607" s="34">
        <v>43447</v>
      </c>
      <c r="F607" s="30">
        <v>50780</v>
      </c>
      <c r="G607" s="2" t="s">
        <v>125</v>
      </c>
      <c r="H607" s="30" t="s">
        <v>2114</v>
      </c>
      <c r="I607" s="2">
        <v>23</v>
      </c>
      <c r="J607" s="30">
        <v>58</v>
      </c>
      <c r="K607" s="2">
        <v>91</v>
      </c>
      <c r="L607" s="30">
        <v>1943</v>
      </c>
      <c r="M607" s="2">
        <v>14</v>
      </c>
      <c r="N607" s="14">
        <v>1.3870370370370371</v>
      </c>
      <c r="O607" s="2">
        <f t="shared" si="77"/>
        <v>33.288888888888891</v>
      </c>
      <c r="P607" s="8">
        <f>VLOOKUP(F607,'SC Data'!F:K,6,FALSE)</f>
        <v>1</v>
      </c>
      <c r="Q607" s="41">
        <f t="shared" si="75"/>
        <v>0</v>
      </c>
      <c r="R607" s="41">
        <f>VLOOKUP(F607,'SC Data'!F:L,7,FALSE)</f>
        <v>1</v>
      </c>
      <c r="S607" s="41">
        <f t="shared" si="76"/>
        <v>0</v>
      </c>
      <c r="T607" s="35">
        <f>SUMIF(Activity!F:F,'Goodsin Data'!F:F,Activity!O:O)</f>
        <v>1.3870370370370373</v>
      </c>
      <c r="U607" s="41">
        <f>SUMIF('Short-Extra'!F:F,'Goodsin Data'!F:F,'Short-Extra'!N:N)</f>
        <v>0</v>
      </c>
      <c r="V607" s="41">
        <f>SUMIF('Short-Extra'!F:F,'Goodsin Data'!F:F,'Short-Extra'!O:O)</f>
        <v>0</v>
      </c>
    </row>
    <row r="608" spans="1:22" x14ac:dyDescent="0.25">
      <c r="A608" s="2">
        <f t="shared" si="71"/>
        <v>2018</v>
      </c>
      <c r="B608" s="2" t="str">
        <f t="shared" si="72"/>
        <v>Dec</v>
      </c>
      <c r="C608" s="2">
        <f t="shared" si="73"/>
        <v>50</v>
      </c>
      <c r="D608" s="2" t="str">
        <f t="shared" si="74"/>
        <v>Thu</v>
      </c>
      <c r="E608" s="34">
        <v>43447</v>
      </c>
      <c r="F608" s="30">
        <v>48182</v>
      </c>
      <c r="G608" s="2" t="s">
        <v>87</v>
      </c>
      <c r="H608" s="30" t="s">
        <v>2115</v>
      </c>
      <c r="I608" s="2">
        <v>16</v>
      </c>
      <c r="J608" s="30">
        <v>33</v>
      </c>
      <c r="K608" s="2">
        <v>1</v>
      </c>
      <c r="L608" s="30">
        <v>2970</v>
      </c>
      <c r="M608" s="2">
        <v>3</v>
      </c>
      <c r="N608" s="14">
        <v>0.10128472222222222</v>
      </c>
      <c r="O608" s="2">
        <f t="shared" si="77"/>
        <v>2.4308333333333332</v>
      </c>
      <c r="P608" s="8">
        <f>VLOOKUP(F608,'SC Data'!F:K,6,FALSE)</f>
        <v>1</v>
      </c>
      <c r="Q608" s="41">
        <f t="shared" si="75"/>
        <v>0</v>
      </c>
      <c r="R608" s="41">
        <f>VLOOKUP(F608,'SC Data'!F:L,7,FALSE)</f>
        <v>1</v>
      </c>
      <c r="S608" s="41">
        <f t="shared" si="76"/>
        <v>0</v>
      </c>
      <c r="T608" s="35">
        <f>SUMIF(Activity!F:F,'Goodsin Data'!F:F,Activity!O:O)</f>
        <v>0.10128472222222223</v>
      </c>
      <c r="U608" s="41">
        <f>SUMIF('Short-Extra'!F:F,'Goodsin Data'!F:F,'Short-Extra'!N:N)</f>
        <v>0</v>
      </c>
      <c r="V608" s="41">
        <f>SUMIF('Short-Extra'!F:F,'Goodsin Data'!F:F,'Short-Extra'!O:O)</f>
        <v>0</v>
      </c>
    </row>
    <row r="609" spans="1:22" x14ac:dyDescent="0.25">
      <c r="A609" s="2">
        <f t="shared" si="71"/>
        <v>2018</v>
      </c>
      <c r="B609" s="2" t="str">
        <f t="shared" si="72"/>
        <v>Dec</v>
      </c>
      <c r="C609" s="2">
        <f t="shared" si="73"/>
        <v>50</v>
      </c>
      <c r="D609" s="2" t="str">
        <f t="shared" si="74"/>
        <v>Thu</v>
      </c>
      <c r="E609" s="34">
        <v>43447</v>
      </c>
      <c r="F609" s="30">
        <v>48184</v>
      </c>
      <c r="G609" s="2" t="s">
        <v>526</v>
      </c>
      <c r="H609" s="30" t="s">
        <v>2116</v>
      </c>
      <c r="I609" s="2">
        <v>39</v>
      </c>
      <c r="J609" s="30">
        <v>58</v>
      </c>
      <c r="K609" s="2">
        <v>153</v>
      </c>
      <c r="L609" s="30">
        <v>5615</v>
      </c>
      <c r="M609" s="2">
        <v>12</v>
      </c>
      <c r="N609" s="14">
        <v>1.0030439814814816</v>
      </c>
      <c r="O609" s="2">
        <f t="shared" si="77"/>
        <v>24.073055555555555</v>
      </c>
      <c r="P609" s="8">
        <f>VLOOKUP(F609,'SC Data'!F:K,6,FALSE)</f>
        <v>1</v>
      </c>
      <c r="Q609" s="41">
        <f t="shared" si="75"/>
        <v>0</v>
      </c>
      <c r="R609" s="41">
        <f>VLOOKUP(F609,'SC Data'!F:L,7,FALSE)</f>
        <v>1</v>
      </c>
      <c r="S609" s="41">
        <f t="shared" si="76"/>
        <v>0</v>
      </c>
      <c r="T609" s="35">
        <f>SUMIF(Activity!F:F,'Goodsin Data'!F:F,Activity!O:O)</f>
        <v>1.0030439814814813</v>
      </c>
      <c r="U609" s="41">
        <f>SUMIF('Short-Extra'!F:F,'Goodsin Data'!F:F,'Short-Extra'!N:N)</f>
        <v>0</v>
      </c>
      <c r="V609" s="41">
        <f>SUMIF('Short-Extra'!F:F,'Goodsin Data'!F:F,'Short-Extra'!O:O)</f>
        <v>0</v>
      </c>
    </row>
    <row r="610" spans="1:22" x14ac:dyDescent="0.25">
      <c r="A610" s="2">
        <f t="shared" si="71"/>
        <v>2018</v>
      </c>
      <c r="B610" s="2" t="str">
        <f t="shared" si="72"/>
        <v>Dec</v>
      </c>
      <c r="C610" s="2">
        <f t="shared" si="73"/>
        <v>50</v>
      </c>
      <c r="D610" s="2" t="str">
        <f t="shared" si="74"/>
        <v>Thu</v>
      </c>
      <c r="E610" s="34">
        <v>43447</v>
      </c>
      <c r="F610" s="30" t="s">
        <v>2117</v>
      </c>
      <c r="G610" s="2" t="s">
        <v>2118</v>
      </c>
      <c r="H610" s="30" t="s">
        <v>2119</v>
      </c>
      <c r="I610" s="2">
        <v>88</v>
      </c>
      <c r="J610" s="30">
        <v>96</v>
      </c>
      <c r="K610" s="2">
        <v>151</v>
      </c>
      <c r="L610" s="30">
        <v>25770</v>
      </c>
      <c r="M610" s="2">
        <v>5</v>
      </c>
      <c r="N610" s="14">
        <v>0.3027199074074074</v>
      </c>
      <c r="O610" s="2">
        <f t="shared" si="77"/>
        <v>7.2652777777777775</v>
      </c>
      <c r="P610" s="8">
        <f>VLOOKUP(F610,'SC Data'!F:K,6,FALSE)</f>
        <v>1</v>
      </c>
      <c r="Q610" s="41">
        <f t="shared" si="75"/>
        <v>0</v>
      </c>
      <c r="R610" s="41">
        <f>VLOOKUP(F610,'SC Data'!F:L,7,FALSE)</f>
        <v>1</v>
      </c>
      <c r="S610" s="41">
        <f t="shared" si="76"/>
        <v>0</v>
      </c>
      <c r="T610" s="35">
        <f>SUMIF(Activity!F:F,'Goodsin Data'!F:F,Activity!O:O)</f>
        <v>0.3027199074074074</v>
      </c>
      <c r="U610" s="41">
        <f>SUMIF('Short-Extra'!F:F,'Goodsin Data'!F:F,'Short-Extra'!N:N)</f>
        <v>0</v>
      </c>
      <c r="V610" s="41">
        <f>SUMIF('Short-Extra'!F:F,'Goodsin Data'!F:F,'Short-Extra'!O:O)</f>
        <v>0</v>
      </c>
    </row>
    <row r="611" spans="1:22" x14ac:dyDescent="0.25">
      <c r="A611" s="2">
        <f t="shared" si="71"/>
        <v>2018</v>
      </c>
      <c r="B611" s="2" t="str">
        <f t="shared" si="72"/>
        <v>Dec</v>
      </c>
      <c r="C611" s="2">
        <f t="shared" si="73"/>
        <v>50</v>
      </c>
      <c r="D611" s="2" t="str">
        <f t="shared" si="74"/>
        <v>Thu</v>
      </c>
      <c r="E611" s="34">
        <v>43447</v>
      </c>
      <c r="F611" s="30">
        <v>48190</v>
      </c>
      <c r="G611" s="2" t="s">
        <v>897</v>
      </c>
      <c r="H611" s="30" t="s">
        <v>2120</v>
      </c>
      <c r="I611" s="2">
        <v>6</v>
      </c>
      <c r="J611" s="30">
        <v>3</v>
      </c>
      <c r="K611" s="2">
        <v>18</v>
      </c>
      <c r="L611" s="30">
        <v>757</v>
      </c>
      <c r="M611" s="2">
        <v>4</v>
      </c>
      <c r="N611" s="14">
        <v>0.10296296296296296</v>
      </c>
      <c r="O611" s="2">
        <f t="shared" si="77"/>
        <v>2.471111111111111</v>
      </c>
      <c r="P611" s="8">
        <f>VLOOKUP(F611,'SC Data'!F:K,6,FALSE)</f>
        <v>1</v>
      </c>
      <c r="Q611" s="41">
        <f t="shared" si="75"/>
        <v>0</v>
      </c>
      <c r="R611" s="41">
        <f>VLOOKUP(F611,'SC Data'!F:L,7,FALSE)</f>
        <v>1</v>
      </c>
      <c r="S611" s="41">
        <f t="shared" si="76"/>
        <v>0</v>
      </c>
      <c r="T611" s="35">
        <f>SUMIF(Activity!F:F,'Goodsin Data'!F:F,Activity!O:O)</f>
        <v>0.10296296296296295</v>
      </c>
      <c r="U611" s="41">
        <f>SUMIF('Short-Extra'!F:F,'Goodsin Data'!F:F,'Short-Extra'!N:N)</f>
        <v>0</v>
      </c>
      <c r="V611" s="41">
        <f>SUMIF('Short-Extra'!F:F,'Goodsin Data'!F:F,'Short-Extra'!O:O)</f>
        <v>0</v>
      </c>
    </row>
    <row r="612" spans="1:22" x14ac:dyDescent="0.25">
      <c r="A612" s="2">
        <f t="shared" si="71"/>
        <v>2018</v>
      </c>
      <c r="B612" s="2" t="str">
        <f t="shared" si="72"/>
        <v>Dec</v>
      </c>
      <c r="C612" s="2">
        <f t="shared" si="73"/>
        <v>50</v>
      </c>
      <c r="D612" s="2" t="str">
        <f t="shared" si="74"/>
        <v>Thu</v>
      </c>
      <c r="E612" s="34">
        <v>43447</v>
      </c>
      <c r="F612" s="30">
        <v>48198</v>
      </c>
      <c r="G612" s="2" t="s">
        <v>176</v>
      </c>
      <c r="H612" s="30" t="s">
        <v>2121</v>
      </c>
      <c r="I612" s="2">
        <v>15</v>
      </c>
      <c r="J612" s="30">
        <v>31</v>
      </c>
      <c r="K612" s="2">
        <v>47</v>
      </c>
      <c r="L612" s="30">
        <v>2597</v>
      </c>
      <c r="M612" s="2">
        <v>8</v>
      </c>
      <c r="N612" s="14">
        <v>0.61126157407407411</v>
      </c>
      <c r="O612" s="2">
        <f t="shared" si="77"/>
        <v>14.670277777777779</v>
      </c>
      <c r="P612" s="8">
        <f>VLOOKUP(F612,'SC Data'!F:K,6,FALSE)</f>
        <v>1</v>
      </c>
      <c r="Q612" s="41">
        <f t="shared" si="75"/>
        <v>0</v>
      </c>
      <c r="R612" s="41">
        <f>VLOOKUP(F612,'SC Data'!F:L,7,FALSE)</f>
        <v>1</v>
      </c>
      <c r="S612" s="41">
        <f t="shared" si="76"/>
        <v>0</v>
      </c>
      <c r="T612" s="35">
        <f>SUMIF(Activity!F:F,'Goodsin Data'!F:F,Activity!O:O)</f>
        <v>0.611261574074074</v>
      </c>
      <c r="U612" s="41">
        <f>SUMIF('Short-Extra'!F:F,'Goodsin Data'!F:F,'Short-Extra'!N:N)</f>
        <v>0</v>
      </c>
      <c r="V612" s="41">
        <f>SUMIF('Short-Extra'!F:F,'Goodsin Data'!F:F,'Short-Extra'!O:O)</f>
        <v>0</v>
      </c>
    </row>
    <row r="613" spans="1:22" x14ac:dyDescent="0.25">
      <c r="A613" s="2">
        <f t="shared" si="71"/>
        <v>2018</v>
      </c>
      <c r="B613" s="2" t="str">
        <f t="shared" si="72"/>
        <v>Dec</v>
      </c>
      <c r="C613" s="2">
        <f t="shared" si="73"/>
        <v>50</v>
      </c>
      <c r="D613" s="2" t="str">
        <f t="shared" si="74"/>
        <v>Thu</v>
      </c>
      <c r="E613" s="34">
        <v>43447</v>
      </c>
      <c r="F613" s="30">
        <v>50957</v>
      </c>
      <c r="G613" s="2" t="s">
        <v>187</v>
      </c>
      <c r="H613" s="30" t="s">
        <v>2122</v>
      </c>
      <c r="I613" s="2">
        <v>9</v>
      </c>
      <c r="J613" s="30">
        <v>25</v>
      </c>
      <c r="K613" s="2">
        <v>1</v>
      </c>
      <c r="L613" s="30">
        <v>1306</v>
      </c>
      <c r="M613" s="2">
        <v>4</v>
      </c>
      <c r="N613" s="14">
        <v>0.1973611111111111</v>
      </c>
      <c r="O613" s="2">
        <f t="shared" si="77"/>
        <v>4.7366666666666664</v>
      </c>
      <c r="P613" s="8">
        <f>VLOOKUP(F613,'SC Data'!F:K,6,FALSE)</f>
        <v>1</v>
      </c>
      <c r="Q613" s="41">
        <f t="shared" si="75"/>
        <v>0</v>
      </c>
      <c r="R613" s="41">
        <f>VLOOKUP(F613,'SC Data'!F:L,7,FALSE)</f>
        <v>1</v>
      </c>
      <c r="S613" s="41">
        <f t="shared" si="76"/>
        <v>0</v>
      </c>
      <c r="T613" s="35">
        <f>SUMIF(Activity!F:F,'Goodsin Data'!F:F,Activity!O:O)</f>
        <v>0.19736111111111113</v>
      </c>
      <c r="U613" s="41">
        <f>SUMIF('Short-Extra'!F:F,'Goodsin Data'!F:F,'Short-Extra'!N:N)</f>
        <v>0</v>
      </c>
      <c r="V613" s="41">
        <f>SUMIF('Short-Extra'!F:F,'Goodsin Data'!F:F,'Short-Extra'!O:O)</f>
        <v>0</v>
      </c>
    </row>
    <row r="614" spans="1:22" x14ac:dyDescent="0.25">
      <c r="A614" s="2">
        <f t="shared" si="71"/>
        <v>2018</v>
      </c>
      <c r="B614" s="2" t="str">
        <f t="shared" si="72"/>
        <v>Dec</v>
      </c>
      <c r="C614" s="2">
        <f t="shared" si="73"/>
        <v>50</v>
      </c>
      <c r="D614" s="2" t="str">
        <f t="shared" si="74"/>
        <v>Thu</v>
      </c>
      <c r="E614" s="34">
        <v>43447</v>
      </c>
      <c r="F614" s="30">
        <v>51228</v>
      </c>
      <c r="G614" s="2" t="s">
        <v>2123</v>
      </c>
      <c r="H614" s="30" t="s">
        <v>2124</v>
      </c>
      <c r="I614" s="2">
        <v>28</v>
      </c>
      <c r="J614" s="30">
        <v>65</v>
      </c>
      <c r="K614" s="2">
        <v>153</v>
      </c>
      <c r="L614" s="30">
        <v>892</v>
      </c>
      <c r="M614" s="2">
        <v>9</v>
      </c>
      <c r="N614" s="14">
        <v>1.5905092592592593</v>
      </c>
      <c r="O614" s="2">
        <f t="shared" si="77"/>
        <v>38.172222222222224</v>
      </c>
      <c r="P614" s="8">
        <f>VLOOKUP(F614,'SC Data'!F:K,6,FALSE)</f>
        <v>1</v>
      </c>
      <c r="Q614" s="41">
        <f t="shared" si="75"/>
        <v>0</v>
      </c>
      <c r="R614" s="41">
        <f>VLOOKUP(F614,'SC Data'!F:L,7,FALSE)</f>
        <v>1</v>
      </c>
      <c r="S614" s="41">
        <f t="shared" si="76"/>
        <v>0</v>
      </c>
      <c r="T614" s="35">
        <f>SUMIF(Activity!F:F,'Goodsin Data'!F:F,Activity!O:O)</f>
        <v>1.5905092592592593</v>
      </c>
      <c r="U614" s="41">
        <f>SUMIF('Short-Extra'!F:F,'Goodsin Data'!F:F,'Short-Extra'!N:N)</f>
        <v>1</v>
      </c>
      <c r="V614" s="41">
        <f>SUMIF('Short-Extra'!F:F,'Goodsin Data'!F:F,'Short-Extra'!O:O)</f>
        <v>0</v>
      </c>
    </row>
    <row r="615" spans="1:22" x14ac:dyDescent="0.25">
      <c r="A615" s="2">
        <f t="shared" si="71"/>
        <v>2018</v>
      </c>
      <c r="B615" s="2" t="str">
        <f t="shared" si="72"/>
        <v>Dec</v>
      </c>
      <c r="C615" s="2">
        <f t="shared" si="73"/>
        <v>50</v>
      </c>
      <c r="D615" s="2" t="str">
        <f t="shared" si="74"/>
        <v>Thu</v>
      </c>
      <c r="E615" s="34">
        <v>43447</v>
      </c>
      <c r="F615" s="30">
        <v>50548</v>
      </c>
      <c r="G615" s="2" t="s">
        <v>890</v>
      </c>
      <c r="H615" s="30" t="s">
        <v>2125</v>
      </c>
      <c r="I615" s="2">
        <v>36</v>
      </c>
      <c r="J615" s="30">
        <v>68</v>
      </c>
      <c r="K615" s="2">
        <v>102</v>
      </c>
      <c r="L615" s="30">
        <v>7147</v>
      </c>
      <c r="M615" s="2">
        <v>6</v>
      </c>
      <c r="N615" s="14">
        <v>0.61084490740740738</v>
      </c>
      <c r="O615" s="2">
        <f t="shared" si="77"/>
        <v>14.660277777777777</v>
      </c>
      <c r="P615" s="8">
        <f>VLOOKUP(F615,'SC Data'!F:K,6,FALSE)</f>
        <v>1</v>
      </c>
      <c r="Q615" s="41">
        <f t="shared" si="75"/>
        <v>0</v>
      </c>
      <c r="R615" s="41">
        <f>VLOOKUP(F615,'SC Data'!F:L,7,FALSE)</f>
        <v>1</v>
      </c>
      <c r="S615" s="41">
        <f t="shared" si="76"/>
        <v>0</v>
      </c>
      <c r="T615" s="35">
        <f>SUMIF(Activity!F:F,'Goodsin Data'!F:F,Activity!O:O)</f>
        <v>0.61084490740740738</v>
      </c>
      <c r="U615" s="41">
        <f>SUMIF('Short-Extra'!F:F,'Goodsin Data'!F:F,'Short-Extra'!N:N)</f>
        <v>0</v>
      </c>
      <c r="V615" s="41">
        <f>SUMIF('Short-Extra'!F:F,'Goodsin Data'!F:F,'Short-Extra'!O:O)</f>
        <v>0</v>
      </c>
    </row>
    <row r="616" spans="1:22" x14ac:dyDescent="0.25">
      <c r="A616" s="2">
        <f t="shared" si="71"/>
        <v>2018</v>
      </c>
      <c r="B616" s="2" t="str">
        <f t="shared" si="72"/>
        <v>Dec</v>
      </c>
      <c r="C616" s="2">
        <f t="shared" si="73"/>
        <v>50</v>
      </c>
      <c r="D616" s="2" t="str">
        <f t="shared" si="74"/>
        <v>Thu</v>
      </c>
      <c r="E616" s="34">
        <v>43447</v>
      </c>
      <c r="F616" s="30">
        <v>48207</v>
      </c>
      <c r="G616" s="2" t="s">
        <v>15</v>
      </c>
      <c r="H616" s="30" t="s">
        <v>2126</v>
      </c>
      <c r="I616" s="2">
        <v>5</v>
      </c>
      <c r="J616" s="30">
        <v>16</v>
      </c>
      <c r="K616" s="2">
        <v>19</v>
      </c>
      <c r="L616" s="30">
        <v>126</v>
      </c>
      <c r="M616" s="2">
        <v>6</v>
      </c>
      <c r="N616" s="14">
        <v>0.29598379629629629</v>
      </c>
      <c r="O616" s="2">
        <f t="shared" si="77"/>
        <v>7.1036111111111104</v>
      </c>
      <c r="P616" s="8">
        <f>VLOOKUP(F616,'SC Data'!F:K,6,FALSE)</f>
        <v>0</v>
      </c>
      <c r="Q616" s="41">
        <f t="shared" si="75"/>
        <v>1</v>
      </c>
      <c r="R616" s="41">
        <f>VLOOKUP(F616,'SC Data'!F:L,7,FALSE)</f>
        <v>0</v>
      </c>
      <c r="S616" s="41">
        <f t="shared" si="76"/>
        <v>1</v>
      </c>
      <c r="T616" s="35">
        <f>SUMIF(Activity!F:F,'Goodsin Data'!F:F,Activity!O:O)</f>
        <v>0.29598379629629634</v>
      </c>
      <c r="U616" s="41">
        <f>SUMIF('Short-Extra'!F:F,'Goodsin Data'!F:F,'Short-Extra'!N:N)</f>
        <v>0</v>
      </c>
      <c r="V616" s="41">
        <f>SUMIF('Short-Extra'!F:F,'Goodsin Data'!F:F,'Short-Extra'!O:O)</f>
        <v>0</v>
      </c>
    </row>
    <row r="617" spans="1:22" x14ac:dyDescent="0.25">
      <c r="A617" s="2">
        <f t="shared" si="71"/>
        <v>2018</v>
      </c>
      <c r="B617" s="2" t="str">
        <f t="shared" si="72"/>
        <v>Dec</v>
      </c>
      <c r="C617" s="2">
        <f t="shared" si="73"/>
        <v>50</v>
      </c>
      <c r="D617" s="2" t="str">
        <f t="shared" si="74"/>
        <v>Thu</v>
      </c>
      <c r="E617" s="34">
        <v>43447</v>
      </c>
      <c r="F617" s="30">
        <v>51232</v>
      </c>
      <c r="G617" s="2" t="s">
        <v>601</v>
      </c>
      <c r="H617" s="30" t="s">
        <v>2127</v>
      </c>
      <c r="I617" s="2">
        <v>4</v>
      </c>
      <c r="J617" s="30">
        <v>10</v>
      </c>
      <c r="K617" s="2">
        <v>26</v>
      </c>
      <c r="L617" s="30">
        <v>602</v>
      </c>
      <c r="M617" s="2">
        <v>6</v>
      </c>
      <c r="N617" s="14">
        <v>0.30719907407407404</v>
      </c>
      <c r="O617" s="2">
        <f t="shared" si="77"/>
        <v>7.3727777777777774</v>
      </c>
      <c r="P617" s="8">
        <f>VLOOKUP(F617,'SC Data'!F:K,6,FALSE)</f>
        <v>1</v>
      </c>
      <c r="Q617" s="41">
        <f t="shared" si="75"/>
        <v>0</v>
      </c>
      <c r="R617" s="41">
        <f>VLOOKUP(F617,'SC Data'!F:L,7,FALSE)</f>
        <v>1</v>
      </c>
      <c r="S617" s="41">
        <f t="shared" si="76"/>
        <v>0</v>
      </c>
      <c r="T617" s="35">
        <f>SUMIF(Activity!F:F,'Goodsin Data'!F:F,Activity!O:O)</f>
        <v>0.3071990740740741</v>
      </c>
      <c r="U617" s="41">
        <f>SUMIF('Short-Extra'!F:F,'Goodsin Data'!F:F,'Short-Extra'!N:N)</f>
        <v>0</v>
      </c>
      <c r="V617" s="41">
        <f>SUMIF('Short-Extra'!F:F,'Goodsin Data'!F:F,'Short-Extra'!O:O)</f>
        <v>0</v>
      </c>
    </row>
    <row r="618" spans="1:22" x14ac:dyDescent="0.25">
      <c r="A618" s="2">
        <f t="shared" si="71"/>
        <v>2018</v>
      </c>
      <c r="B618" s="2" t="str">
        <f t="shared" si="72"/>
        <v>Dec</v>
      </c>
      <c r="C618" s="2">
        <f t="shared" si="73"/>
        <v>50</v>
      </c>
      <c r="D618" s="2" t="str">
        <f t="shared" si="74"/>
        <v>Thu</v>
      </c>
      <c r="E618" s="34">
        <v>43447</v>
      </c>
      <c r="F618" s="30">
        <v>49595</v>
      </c>
      <c r="G618" s="2" t="s">
        <v>1831</v>
      </c>
      <c r="H618" s="30" t="s">
        <v>2128</v>
      </c>
      <c r="I618" s="2">
        <v>4</v>
      </c>
      <c r="J618" s="30">
        <v>1</v>
      </c>
      <c r="K618" s="2">
        <v>9</v>
      </c>
      <c r="L618" s="30">
        <v>384</v>
      </c>
      <c r="M618" s="2">
        <v>4</v>
      </c>
      <c r="N618" s="14">
        <v>0.13363425925925926</v>
      </c>
      <c r="O618" s="2">
        <f t="shared" si="77"/>
        <v>3.2072222222222222</v>
      </c>
      <c r="P618" s="8">
        <f>VLOOKUP(F618,'SC Data'!F:K,6,FALSE)</f>
        <v>1</v>
      </c>
      <c r="Q618" s="41">
        <f t="shared" si="75"/>
        <v>0</v>
      </c>
      <c r="R618" s="41">
        <f>VLOOKUP(F618,'SC Data'!F:L,7,FALSE)</f>
        <v>1</v>
      </c>
      <c r="S618" s="41">
        <f t="shared" si="76"/>
        <v>0</v>
      </c>
      <c r="T618" s="35">
        <f>SUMIF(Activity!F:F,'Goodsin Data'!F:F,Activity!O:O)</f>
        <v>0.13363425925925926</v>
      </c>
      <c r="U618" s="41">
        <f>SUMIF('Short-Extra'!F:F,'Goodsin Data'!F:F,'Short-Extra'!N:N)</f>
        <v>0</v>
      </c>
      <c r="V618" s="41">
        <f>SUMIF('Short-Extra'!F:F,'Goodsin Data'!F:F,'Short-Extra'!O:O)</f>
        <v>0</v>
      </c>
    </row>
    <row r="619" spans="1:22" x14ac:dyDescent="0.25">
      <c r="A619" s="2">
        <f t="shared" si="71"/>
        <v>2018</v>
      </c>
      <c r="B619" s="2" t="str">
        <f t="shared" si="72"/>
        <v>Dec</v>
      </c>
      <c r="C619" s="2">
        <f t="shared" si="73"/>
        <v>50</v>
      </c>
      <c r="D619" s="2" t="str">
        <f t="shared" si="74"/>
        <v>Thu</v>
      </c>
      <c r="E619" s="34">
        <v>43447</v>
      </c>
      <c r="F619" s="30">
        <v>48189</v>
      </c>
      <c r="G619" s="2" t="s">
        <v>45</v>
      </c>
      <c r="H619" s="30" t="s">
        <v>2129</v>
      </c>
      <c r="I619" s="2">
        <v>32</v>
      </c>
      <c r="J619" s="30">
        <v>10</v>
      </c>
      <c r="K619" s="2">
        <v>201</v>
      </c>
      <c r="L619" s="30">
        <v>4196</v>
      </c>
      <c r="M619" s="2">
        <v>10</v>
      </c>
      <c r="N619" s="14">
        <v>1.6220370370370372</v>
      </c>
      <c r="O619" s="2">
        <f t="shared" si="77"/>
        <v>38.928888888888892</v>
      </c>
      <c r="P619" s="8">
        <f>VLOOKUP(F619,'SC Data'!F:K,6,FALSE)</f>
        <v>1</v>
      </c>
      <c r="Q619" s="41">
        <f t="shared" si="75"/>
        <v>0</v>
      </c>
      <c r="R619" s="41">
        <f>VLOOKUP(F619,'SC Data'!F:L,7,FALSE)</f>
        <v>1</v>
      </c>
      <c r="S619" s="41">
        <f t="shared" si="76"/>
        <v>0</v>
      </c>
      <c r="T619" s="35">
        <f>SUMIF(Activity!F:F,'Goodsin Data'!F:F,Activity!O:O)</f>
        <v>1.6220370370370372</v>
      </c>
      <c r="U619" s="41">
        <f>SUMIF('Short-Extra'!F:F,'Goodsin Data'!F:F,'Short-Extra'!N:N)</f>
        <v>0</v>
      </c>
      <c r="V619" s="41">
        <f>SUMIF('Short-Extra'!F:F,'Goodsin Data'!F:F,'Short-Extra'!O:O)</f>
        <v>0</v>
      </c>
    </row>
    <row r="620" spans="1:22" x14ac:dyDescent="0.25">
      <c r="A620" s="2">
        <f t="shared" si="71"/>
        <v>2018</v>
      </c>
      <c r="B620" s="2" t="str">
        <f t="shared" si="72"/>
        <v>Dec</v>
      </c>
      <c r="C620" s="2">
        <f t="shared" si="73"/>
        <v>50</v>
      </c>
      <c r="D620" s="2" t="str">
        <f t="shared" si="74"/>
        <v>Thu</v>
      </c>
      <c r="E620" s="34">
        <v>43447</v>
      </c>
      <c r="F620" s="30">
        <v>51346</v>
      </c>
      <c r="G620" s="2" t="s">
        <v>2130</v>
      </c>
      <c r="H620" s="30" t="s">
        <v>2131</v>
      </c>
      <c r="I620" s="2">
        <v>1</v>
      </c>
      <c r="J620" s="30">
        <v>0</v>
      </c>
      <c r="K620" s="2">
        <v>13</v>
      </c>
      <c r="L620" s="30">
        <v>52</v>
      </c>
      <c r="M620" s="2">
        <v>1</v>
      </c>
      <c r="N620" s="14">
        <v>1.6979166666666667E-2</v>
      </c>
      <c r="O620" s="2">
        <f t="shared" si="77"/>
        <v>0.40749999999999997</v>
      </c>
      <c r="P620" s="8">
        <f>VLOOKUP(F620,'SC Data'!F:K,6,FALSE)</f>
        <v>1</v>
      </c>
      <c r="Q620" s="41">
        <f t="shared" si="75"/>
        <v>0</v>
      </c>
      <c r="R620" s="41">
        <f>VLOOKUP(F620,'SC Data'!F:L,7,FALSE)</f>
        <v>1</v>
      </c>
      <c r="S620" s="41">
        <f t="shared" si="76"/>
        <v>0</v>
      </c>
      <c r="T620" s="35">
        <f>SUMIF(Activity!F:F,'Goodsin Data'!F:F,Activity!O:O)</f>
        <v>1.6979166666666667E-2</v>
      </c>
      <c r="U620" s="41">
        <f>SUMIF('Short-Extra'!F:F,'Goodsin Data'!F:F,'Short-Extra'!N:N)</f>
        <v>0</v>
      </c>
      <c r="V620" s="41">
        <f>SUMIF('Short-Extra'!F:F,'Goodsin Data'!F:F,'Short-Extra'!O:O)</f>
        <v>0</v>
      </c>
    </row>
    <row r="621" spans="1:22" x14ac:dyDescent="0.25">
      <c r="A621" s="2">
        <f t="shared" si="71"/>
        <v>2018</v>
      </c>
      <c r="B621" s="2" t="str">
        <f t="shared" si="72"/>
        <v>Dec</v>
      </c>
      <c r="C621" s="2">
        <f t="shared" si="73"/>
        <v>50</v>
      </c>
      <c r="D621" s="2" t="str">
        <f t="shared" si="74"/>
        <v>Thu</v>
      </c>
      <c r="E621" s="28">
        <v>43447</v>
      </c>
      <c r="F621" s="30">
        <v>51079</v>
      </c>
      <c r="G621" s="2" t="s">
        <v>944</v>
      </c>
      <c r="H621" s="30" t="s">
        <v>2132</v>
      </c>
      <c r="I621" s="2">
        <v>3</v>
      </c>
      <c r="J621" s="30">
        <v>1</v>
      </c>
      <c r="K621" s="2">
        <v>4</v>
      </c>
      <c r="L621" s="30">
        <v>768</v>
      </c>
      <c r="M621" s="2">
        <v>4</v>
      </c>
      <c r="N621" s="14">
        <v>0.14006944444444444</v>
      </c>
      <c r="O621" s="2">
        <f t="shared" si="77"/>
        <v>3.3616666666666664</v>
      </c>
      <c r="P621" s="8">
        <f>VLOOKUP(F621,'SC Data'!F:K,6,FALSE)</f>
        <v>0</v>
      </c>
      <c r="Q621" s="41">
        <f t="shared" si="75"/>
        <v>1</v>
      </c>
      <c r="R621" s="41">
        <f>VLOOKUP(F621,'SC Data'!F:L,7,FALSE)</f>
        <v>1</v>
      </c>
      <c r="S621" s="41">
        <f t="shared" si="76"/>
        <v>0</v>
      </c>
      <c r="T621" s="35">
        <f>SUMIF(Activity!F:F,'Goodsin Data'!F:F,Activity!O:O)</f>
        <v>0.14006944444444444</v>
      </c>
      <c r="U621" s="41">
        <f>SUMIF('Short-Extra'!F:F,'Goodsin Data'!F:F,'Short-Extra'!N:N)</f>
        <v>0</v>
      </c>
      <c r="V621" s="41">
        <f>SUMIF('Short-Extra'!F:F,'Goodsin Data'!F:F,'Short-Extra'!O:O)</f>
        <v>0</v>
      </c>
    </row>
    <row r="622" spans="1:22" x14ac:dyDescent="0.25">
      <c r="A622" s="2">
        <f t="shared" si="71"/>
        <v>2018</v>
      </c>
      <c r="B622" s="2" t="str">
        <f t="shared" si="72"/>
        <v>Dec</v>
      </c>
      <c r="C622" s="2">
        <f t="shared" si="73"/>
        <v>50</v>
      </c>
      <c r="D622" s="2" t="str">
        <f t="shared" si="74"/>
        <v>Fri</v>
      </c>
      <c r="E622" s="34">
        <v>43448</v>
      </c>
      <c r="F622" s="30">
        <v>50783</v>
      </c>
      <c r="G622" s="2" t="s">
        <v>125</v>
      </c>
      <c r="H622" s="30" t="s">
        <v>2133</v>
      </c>
      <c r="I622" s="2">
        <v>31</v>
      </c>
      <c r="J622" s="30">
        <v>60</v>
      </c>
      <c r="K622" s="2">
        <v>108</v>
      </c>
      <c r="L622" s="30">
        <v>2800</v>
      </c>
      <c r="M622" s="2">
        <v>14</v>
      </c>
      <c r="N622" s="14">
        <v>1.7143865740740742</v>
      </c>
      <c r="O622" s="2">
        <f t="shared" si="77"/>
        <v>41.145277777777778</v>
      </c>
      <c r="P622" s="8">
        <f>VLOOKUP(F622,'SC Data'!F:K,6,FALSE)</f>
        <v>1</v>
      </c>
      <c r="Q622" s="41">
        <f t="shared" si="75"/>
        <v>0</v>
      </c>
      <c r="R622" s="41">
        <f>VLOOKUP(F622,'SC Data'!F:L,7,FALSE)</f>
        <v>1</v>
      </c>
      <c r="S622" s="41">
        <f t="shared" si="76"/>
        <v>0</v>
      </c>
      <c r="T622" s="35">
        <f>SUMIF(Activity!F:F,'Goodsin Data'!F:F,Activity!O:O)</f>
        <v>1.714386574074074</v>
      </c>
      <c r="U622" s="41">
        <f>SUMIF('Short-Extra'!F:F,'Goodsin Data'!F:F,'Short-Extra'!N:N)</f>
        <v>0</v>
      </c>
      <c r="V622" s="41">
        <f>SUMIF('Short-Extra'!F:F,'Goodsin Data'!F:F,'Short-Extra'!O:O)</f>
        <v>0</v>
      </c>
    </row>
    <row r="623" spans="1:22" x14ac:dyDescent="0.25">
      <c r="A623" s="2">
        <f t="shared" si="71"/>
        <v>2018</v>
      </c>
      <c r="B623" s="2" t="str">
        <f t="shared" si="72"/>
        <v>Dec</v>
      </c>
      <c r="C623" s="2">
        <f t="shared" si="73"/>
        <v>50</v>
      </c>
      <c r="D623" s="2" t="str">
        <f t="shared" si="74"/>
        <v>Fri</v>
      </c>
      <c r="E623" s="34">
        <v>43448</v>
      </c>
      <c r="F623" s="30">
        <v>48231</v>
      </c>
      <c r="G623" s="2" t="s">
        <v>93</v>
      </c>
      <c r="H623" s="30" t="s">
        <v>2134</v>
      </c>
      <c r="I623" s="2">
        <v>2</v>
      </c>
      <c r="J623" s="30">
        <v>5</v>
      </c>
      <c r="K623" s="2">
        <v>13</v>
      </c>
      <c r="L623" s="30">
        <v>132</v>
      </c>
      <c r="M623" s="2">
        <v>8</v>
      </c>
      <c r="N623" s="14">
        <v>0.10296296296296296</v>
      </c>
      <c r="O623" s="2">
        <f t="shared" si="77"/>
        <v>2.471111111111111</v>
      </c>
      <c r="P623" s="8">
        <f>VLOOKUP(F623,'SC Data'!F:K,6,FALSE)</f>
        <v>1</v>
      </c>
      <c r="Q623" s="41">
        <f t="shared" si="75"/>
        <v>0</v>
      </c>
      <c r="R623" s="41">
        <f>VLOOKUP(F623,'SC Data'!F:L,7,FALSE)</f>
        <v>1</v>
      </c>
      <c r="S623" s="41">
        <f t="shared" si="76"/>
        <v>0</v>
      </c>
      <c r="T623" s="35">
        <f>SUMIF(Activity!F:F,'Goodsin Data'!F:F,Activity!O:O)</f>
        <v>0.10296296296296296</v>
      </c>
      <c r="U623" s="41">
        <f>SUMIF('Short-Extra'!F:F,'Goodsin Data'!F:F,'Short-Extra'!N:N)</f>
        <v>0</v>
      </c>
      <c r="V623" s="41">
        <f>SUMIF('Short-Extra'!F:F,'Goodsin Data'!F:F,'Short-Extra'!O:O)</f>
        <v>0</v>
      </c>
    </row>
    <row r="624" spans="1:22" x14ac:dyDescent="0.25">
      <c r="A624" s="2">
        <f t="shared" si="71"/>
        <v>2018</v>
      </c>
      <c r="B624" s="2" t="str">
        <f t="shared" si="72"/>
        <v>Dec</v>
      </c>
      <c r="C624" s="2">
        <f t="shared" si="73"/>
        <v>50</v>
      </c>
      <c r="D624" s="2" t="str">
        <f t="shared" si="74"/>
        <v>Fri</v>
      </c>
      <c r="E624" s="34">
        <v>43448</v>
      </c>
      <c r="F624" s="30">
        <v>49551</v>
      </c>
      <c r="G624" s="2" t="s">
        <v>1841</v>
      </c>
      <c r="H624" s="30" t="s">
        <v>2135</v>
      </c>
      <c r="I624" s="2">
        <v>121</v>
      </c>
      <c r="J624" s="30">
        <v>68</v>
      </c>
      <c r="K624" s="2">
        <v>249</v>
      </c>
      <c r="L624" s="30">
        <v>20368</v>
      </c>
      <c r="M624" s="2">
        <v>18</v>
      </c>
      <c r="N624" s="14">
        <v>3.1497453703703702</v>
      </c>
      <c r="O624" s="2">
        <f t="shared" si="77"/>
        <v>75.593888888888884</v>
      </c>
      <c r="P624" s="8">
        <f>VLOOKUP(F624,'SC Data'!F:K,6,FALSE)</f>
        <v>1</v>
      </c>
      <c r="Q624" s="41">
        <f t="shared" si="75"/>
        <v>0</v>
      </c>
      <c r="R624" s="41">
        <f>VLOOKUP(F624,'SC Data'!F:L,7,FALSE)</f>
        <v>1</v>
      </c>
      <c r="S624" s="41">
        <f t="shared" si="76"/>
        <v>0</v>
      </c>
      <c r="T624" s="35">
        <f>SUMIF(Activity!F:F,'Goodsin Data'!F:F,Activity!O:O)</f>
        <v>3.1497453703703702</v>
      </c>
      <c r="U624" s="41">
        <f>SUMIF('Short-Extra'!F:F,'Goodsin Data'!F:F,'Short-Extra'!N:N)</f>
        <v>2</v>
      </c>
      <c r="V624" s="41">
        <f>SUMIF('Short-Extra'!F:F,'Goodsin Data'!F:F,'Short-Extra'!O:O)</f>
        <v>0</v>
      </c>
    </row>
    <row r="625" spans="1:22" x14ac:dyDescent="0.25">
      <c r="A625" s="2">
        <f t="shared" si="71"/>
        <v>2018</v>
      </c>
      <c r="B625" s="2" t="str">
        <f t="shared" si="72"/>
        <v>Dec</v>
      </c>
      <c r="C625" s="2">
        <f t="shared" si="73"/>
        <v>50</v>
      </c>
      <c r="D625" s="2" t="str">
        <f t="shared" si="74"/>
        <v>Fri</v>
      </c>
      <c r="E625" s="34">
        <v>43448</v>
      </c>
      <c r="F625" s="30">
        <v>48235</v>
      </c>
      <c r="G625" s="2" t="s">
        <v>87</v>
      </c>
      <c r="H625" s="30" t="s">
        <v>2136</v>
      </c>
      <c r="I625" s="2">
        <v>16</v>
      </c>
      <c r="J625" s="30">
        <v>33</v>
      </c>
      <c r="K625" s="2">
        <v>2</v>
      </c>
      <c r="L625" s="30">
        <v>2970</v>
      </c>
      <c r="M625" s="2">
        <v>5</v>
      </c>
      <c r="N625" s="14">
        <v>0.12103009259259261</v>
      </c>
      <c r="O625" s="2">
        <f t="shared" si="77"/>
        <v>2.9047222222222224</v>
      </c>
      <c r="P625" s="8">
        <f>VLOOKUP(F625,'SC Data'!F:K,6,FALSE)</f>
        <v>1</v>
      </c>
      <c r="Q625" s="41">
        <f t="shared" si="75"/>
        <v>0</v>
      </c>
      <c r="R625" s="41">
        <f>VLOOKUP(F625,'SC Data'!F:L,7,FALSE)</f>
        <v>1</v>
      </c>
      <c r="S625" s="41">
        <f t="shared" si="76"/>
        <v>0</v>
      </c>
      <c r="T625" s="35">
        <f>SUMIF(Activity!F:F,'Goodsin Data'!F:F,Activity!O:O)</f>
        <v>0.12103009259259259</v>
      </c>
      <c r="U625" s="41">
        <f>SUMIF('Short-Extra'!F:F,'Goodsin Data'!F:F,'Short-Extra'!N:N)</f>
        <v>1</v>
      </c>
      <c r="V625" s="41">
        <f>SUMIF('Short-Extra'!F:F,'Goodsin Data'!F:F,'Short-Extra'!O:O)</f>
        <v>1</v>
      </c>
    </row>
    <row r="626" spans="1:22" x14ac:dyDescent="0.25">
      <c r="A626" s="2">
        <f t="shared" si="71"/>
        <v>2018</v>
      </c>
      <c r="B626" s="2" t="str">
        <f t="shared" si="72"/>
        <v>Dec</v>
      </c>
      <c r="C626" s="2">
        <f t="shared" si="73"/>
        <v>50</v>
      </c>
      <c r="D626" s="2" t="str">
        <f t="shared" si="74"/>
        <v>Fri</v>
      </c>
      <c r="E626" s="34">
        <v>43448</v>
      </c>
      <c r="F626" s="30">
        <v>48259</v>
      </c>
      <c r="G626" s="2" t="s">
        <v>171</v>
      </c>
      <c r="H626" s="30" t="s">
        <v>2137</v>
      </c>
      <c r="I626" s="2">
        <v>37</v>
      </c>
      <c r="J626" s="30">
        <v>22</v>
      </c>
      <c r="K626" s="2">
        <v>112</v>
      </c>
      <c r="L626" s="30">
        <v>8664</v>
      </c>
      <c r="M626" s="2">
        <v>11</v>
      </c>
      <c r="N626" s="14">
        <v>0.59755787037037034</v>
      </c>
      <c r="O626" s="2">
        <f t="shared" si="77"/>
        <v>14.341388888888888</v>
      </c>
      <c r="P626" s="8">
        <f>VLOOKUP(F626,'SC Data'!F:K,6,FALSE)</f>
        <v>1</v>
      </c>
      <c r="Q626" s="41">
        <f t="shared" si="75"/>
        <v>0</v>
      </c>
      <c r="R626" s="41">
        <f>VLOOKUP(F626,'SC Data'!F:L,7,FALSE)</f>
        <v>1</v>
      </c>
      <c r="S626" s="41">
        <f t="shared" si="76"/>
        <v>0</v>
      </c>
      <c r="T626" s="35">
        <f>SUMIF(Activity!F:F,'Goodsin Data'!F:F,Activity!O:O)</f>
        <v>0.59755787037037034</v>
      </c>
      <c r="U626" s="41">
        <f>SUMIF('Short-Extra'!F:F,'Goodsin Data'!F:F,'Short-Extra'!N:N)</f>
        <v>0</v>
      </c>
      <c r="V626" s="41">
        <f>SUMIF('Short-Extra'!F:F,'Goodsin Data'!F:F,'Short-Extra'!O:O)</f>
        <v>0</v>
      </c>
    </row>
    <row r="627" spans="1:22" x14ac:dyDescent="0.25">
      <c r="A627" s="2">
        <f t="shared" si="71"/>
        <v>2018</v>
      </c>
      <c r="B627" s="2" t="str">
        <f t="shared" si="72"/>
        <v>Dec</v>
      </c>
      <c r="C627" s="2">
        <f t="shared" si="73"/>
        <v>50</v>
      </c>
      <c r="D627" s="2" t="str">
        <f t="shared" si="74"/>
        <v>Fri</v>
      </c>
      <c r="E627" s="34">
        <v>43448</v>
      </c>
      <c r="F627" s="30">
        <v>51292</v>
      </c>
      <c r="G627" s="2" t="s">
        <v>717</v>
      </c>
      <c r="H627" s="30" t="s">
        <v>2138</v>
      </c>
      <c r="I627" s="2">
        <v>14</v>
      </c>
      <c r="J627" s="30">
        <v>24</v>
      </c>
      <c r="K627" s="2">
        <v>10</v>
      </c>
      <c r="L627" s="30">
        <v>2090</v>
      </c>
      <c r="M627" s="2">
        <v>5</v>
      </c>
      <c r="N627" s="14">
        <v>0.17976851851851852</v>
      </c>
      <c r="O627" s="2">
        <f t="shared" si="77"/>
        <v>4.3144444444444447</v>
      </c>
      <c r="P627" s="8">
        <f>VLOOKUP(F627,'SC Data'!F:K,6,FALSE)</f>
        <v>1</v>
      </c>
      <c r="Q627" s="41">
        <f t="shared" si="75"/>
        <v>0</v>
      </c>
      <c r="R627" s="41">
        <f>VLOOKUP(F627,'SC Data'!F:L,7,FALSE)</f>
        <v>1</v>
      </c>
      <c r="S627" s="41">
        <f t="shared" si="76"/>
        <v>0</v>
      </c>
      <c r="T627" s="35">
        <f>SUMIF(Activity!F:F,'Goodsin Data'!F:F,Activity!O:O)</f>
        <v>0.17976851851851855</v>
      </c>
      <c r="U627" s="41">
        <f>SUMIF('Short-Extra'!F:F,'Goodsin Data'!F:F,'Short-Extra'!N:N)</f>
        <v>3</v>
      </c>
      <c r="V627" s="41">
        <f>SUMIF('Short-Extra'!F:F,'Goodsin Data'!F:F,'Short-Extra'!O:O)</f>
        <v>1</v>
      </c>
    </row>
    <row r="628" spans="1:22" x14ac:dyDescent="0.25">
      <c r="A628" s="2">
        <f t="shared" si="71"/>
        <v>2018</v>
      </c>
      <c r="B628" s="2" t="str">
        <f t="shared" si="72"/>
        <v>Dec</v>
      </c>
      <c r="C628" s="2">
        <f t="shared" si="73"/>
        <v>50</v>
      </c>
      <c r="D628" s="2" t="str">
        <f t="shared" si="74"/>
        <v>Fri</v>
      </c>
      <c r="E628" s="34">
        <v>43448</v>
      </c>
      <c r="F628" s="30">
        <v>50988</v>
      </c>
      <c r="G628" s="2" t="s">
        <v>188</v>
      </c>
      <c r="H628" s="30" t="s">
        <v>2139</v>
      </c>
      <c r="I628" s="2">
        <v>6</v>
      </c>
      <c r="J628" s="30">
        <v>25</v>
      </c>
      <c r="K628" s="2">
        <v>1</v>
      </c>
      <c r="L628" s="30">
        <v>776</v>
      </c>
      <c r="M628" s="2">
        <v>4</v>
      </c>
      <c r="N628" s="14">
        <v>6.4351851851851841E-2</v>
      </c>
      <c r="O628" s="2">
        <f t="shared" si="77"/>
        <v>1.5444444444444443</v>
      </c>
      <c r="P628" s="8">
        <f>VLOOKUP(F628,'SC Data'!F:K,6,FALSE)</f>
        <v>1</v>
      </c>
      <c r="Q628" s="41">
        <f t="shared" si="75"/>
        <v>0</v>
      </c>
      <c r="R628" s="41">
        <f>VLOOKUP(F628,'SC Data'!F:L,7,FALSE)</f>
        <v>1</v>
      </c>
      <c r="S628" s="41">
        <f t="shared" si="76"/>
        <v>0</v>
      </c>
      <c r="T628" s="35">
        <f>SUMIF(Activity!F:F,'Goodsin Data'!F:F,Activity!O:O)</f>
        <v>6.4351851851851855E-2</v>
      </c>
      <c r="U628" s="41">
        <f>SUMIF('Short-Extra'!F:F,'Goodsin Data'!F:F,'Short-Extra'!N:N)</f>
        <v>0</v>
      </c>
      <c r="V628" s="41">
        <f>SUMIF('Short-Extra'!F:F,'Goodsin Data'!F:F,'Short-Extra'!O:O)</f>
        <v>0</v>
      </c>
    </row>
    <row r="629" spans="1:22" x14ac:dyDescent="0.25">
      <c r="A629" s="2">
        <f t="shared" si="71"/>
        <v>2018</v>
      </c>
      <c r="B629" s="2" t="str">
        <f t="shared" si="72"/>
        <v>Dec</v>
      </c>
      <c r="C629" s="2">
        <f t="shared" si="73"/>
        <v>50</v>
      </c>
      <c r="D629" s="2" t="str">
        <f t="shared" si="74"/>
        <v>Fri</v>
      </c>
      <c r="E629" s="34">
        <v>43448</v>
      </c>
      <c r="F629" s="30">
        <v>51230</v>
      </c>
      <c r="G629" s="2" t="s">
        <v>157</v>
      </c>
      <c r="H629" s="30" t="s">
        <v>2140</v>
      </c>
      <c r="I629" s="2">
        <v>63</v>
      </c>
      <c r="J629" s="30">
        <v>37</v>
      </c>
      <c r="K629" s="2">
        <v>275</v>
      </c>
      <c r="L629" s="30">
        <v>8206</v>
      </c>
      <c r="M629" s="2">
        <v>1</v>
      </c>
      <c r="N629" s="14">
        <v>1.6087962962962964E-2</v>
      </c>
      <c r="O629" s="2">
        <f t="shared" si="77"/>
        <v>0.38611111111111113</v>
      </c>
      <c r="P629" s="8">
        <f>VLOOKUP(F629,'SC Data'!F:K,6,FALSE)</f>
        <v>1</v>
      </c>
      <c r="Q629" s="41">
        <f t="shared" si="75"/>
        <v>0</v>
      </c>
      <c r="R629" s="41">
        <f>VLOOKUP(F629,'SC Data'!F:L,7,FALSE)</f>
        <v>1</v>
      </c>
      <c r="S629" s="41">
        <f t="shared" si="76"/>
        <v>0</v>
      </c>
      <c r="T629" s="35">
        <f>SUMIF(Activity!F:F,'Goodsin Data'!F:F,Activity!O:O)</f>
        <v>1.6087962962962964E-2</v>
      </c>
      <c r="U629" s="41">
        <f>SUMIF('Short-Extra'!F:F,'Goodsin Data'!F:F,'Short-Extra'!N:N)</f>
        <v>0</v>
      </c>
      <c r="V629" s="41">
        <f>SUMIF('Short-Extra'!F:F,'Goodsin Data'!F:F,'Short-Extra'!O:O)</f>
        <v>0</v>
      </c>
    </row>
    <row r="630" spans="1:22" x14ac:dyDescent="0.25">
      <c r="A630" s="2">
        <f t="shared" si="71"/>
        <v>2018</v>
      </c>
      <c r="B630" s="2" t="str">
        <f t="shared" si="72"/>
        <v>Dec</v>
      </c>
      <c r="C630" s="2">
        <f t="shared" si="73"/>
        <v>50</v>
      </c>
      <c r="D630" s="2" t="str">
        <f t="shared" si="74"/>
        <v>Fri</v>
      </c>
      <c r="E630" s="34">
        <v>43448</v>
      </c>
      <c r="F630" s="30">
        <v>50922</v>
      </c>
      <c r="G630" s="2" t="s">
        <v>650</v>
      </c>
      <c r="H630" s="30" t="s">
        <v>2141</v>
      </c>
      <c r="I630" s="2">
        <v>5</v>
      </c>
      <c r="J630" s="30">
        <v>12</v>
      </c>
      <c r="K630" s="2">
        <v>1</v>
      </c>
      <c r="L630" s="30">
        <v>1440</v>
      </c>
      <c r="M630" s="2">
        <v>2</v>
      </c>
      <c r="N630" s="14">
        <v>1.9432870370370371E-2</v>
      </c>
      <c r="O630" s="2">
        <f t="shared" si="77"/>
        <v>0.46638888888888891</v>
      </c>
      <c r="P630" s="8">
        <f>VLOOKUP(F630,'SC Data'!F:K,6,FALSE)</f>
        <v>1</v>
      </c>
      <c r="Q630" s="41">
        <f t="shared" si="75"/>
        <v>0</v>
      </c>
      <c r="R630" s="41">
        <f>VLOOKUP(F630,'SC Data'!F:L,7,FALSE)</f>
        <v>1</v>
      </c>
      <c r="S630" s="41">
        <f t="shared" si="76"/>
        <v>0</v>
      </c>
      <c r="T630" s="35">
        <f>SUMIF(Activity!F:F,'Goodsin Data'!F:F,Activity!O:O)</f>
        <v>1.9432870370370371E-2</v>
      </c>
      <c r="U630" s="41">
        <f>SUMIF('Short-Extra'!F:F,'Goodsin Data'!F:F,'Short-Extra'!N:N)</f>
        <v>0</v>
      </c>
      <c r="V630" s="41">
        <f>SUMIF('Short-Extra'!F:F,'Goodsin Data'!F:F,'Short-Extra'!O:O)</f>
        <v>0</v>
      </c>
    </row>
    <row r="631" spans="1:22" x14ac:dyDescent="0.25">
      <c r="A631" s="2">
        <f t="shared" si="71"/>
        <v>2018</v>
      </c>
      <c r="B631" s="2" t="str">
        <f t="shared" si="72"/>
        <v>Dec</v>
      </c>
      <c r="C631" s="2">
        <f t="shared" si="73"/>
        <v>50</v>
      </c>
      <c r="D631" s="2" t="str">
        <f t="shared" si="74"/>
        <v>Fri</v>
      </c>
      <c r="E631" s="34">
        <v>43448</v>
      </c>
      <c r="F631" s="30">
        <v>48237</v>
      </c>
      <c r="G631" s="2" t="s">
        <v>1516</v>
      </c>
      <c r="H631" s="30" t="s">
        <v>2142</v>
      </c>
      <c r="I631" s="2">
        <v>30</v>
      </c>
      <c r="J631" s="30">
        <v>25</v>
      </c>
      <c r="K631" s="2">
        <v>126</v>
      </c>
      <c r="L631" s="30">
        <v>3971</v>
      </c>
      <c r="M631" s="2">
        <v>10</v>
      </c>
      <c r="N631" s="14">
        <v>1.2898032407407407</v>
      </c>
      <c r="O631" s="2">
        <f t="shared" si="77"/>
        <v>30.955277777777777</v>
      </c>
      <c r="P631" s="8">
        <f>VLOOKUP(F631,'SC Data'!F:K,6,FALSE)</f>
        <v>1</v>
      </c>
      <c r="Q631" s="41">
        <f t="shared" si="75"/>
        <v>0</v>
      </c>
      <c r="R631" s="41">
        <f>VLOOKUP(F631,'SC Data'!F:L,7,FALSE)</f>
        <v>1</v>
      </c>
      <c r="S631" s="41">
        <f t="shared" si="76"/>
        <v>0</v>
      </c>
      <c r="T631" s="35">
        <f>SUMIF(Activity!F:F,'Goodsin Data'!F:F,Activity!O:O)</f>
        <v>1.2898032407407407</v>
      </c>
      <c r="U631" s="41">
        <f>SUMIF('Short-Extra'!F:F,'Goodsin Data'!F:F,'Short-Extra'!N:N)</f>
        <v>0</v>
      </c>
      <c r="V631" s="41">
        <f>SUMIF('Short-Extra'!F:F,'Goodsin Data'!F:F,'Short-Extra'!O:O)</f>
        <v>0</v>
      </c>
    </row>
    <row r="632" spans="1:22" x14ac:dyDescent="0.25">
      <c r="A632" s="2">
        <f t="shared" si="71"/>
        <v>2018</v>
      </c>
      <c r="B632" s="2" t="str">
        <f t="shared" si="72"/>
        <v>Dec</v>
      </c>
      <c r="C632" s="2">
        <f t="shared" si="73"/>
        <v>50</v>
      </c>
      <c r="D632" s="2" t="str">
        <f t="shared" si="74"/>
        <v>Fri</v>
      </c>
      <c r="E632" s="34">
        <v>43448</v>
      </c>
      <c r="F632" s="30">
        <v>48243</v>
      </c>
      <c r="G632" s="2" t="s">
        <v>58</v>
      </c>
      <c r="H632" s="30" t="s">
        <v>2143</v>
      </c>
      <c r="I632" s="2">
        <v>20</v>
      </c>
      <c r="J632" s="30">
        <v>27</v>
      </c>
      <c r="K632" s="2">
        <v>10</v>
      </c>
      <c r="L632" s="30">
        <v>3837</v>
      </c>
      <c r="M632" s="2">
        <v>5</v>
      </c>
      <c r="N632" s="14">
        <v>0.27989583333333334</v>
      </c>
      <c r="O632" s="2">
        <f t="shared" si="77"/>
        <v>6.7175000000000002</v>
      </c>
      <c r="P632" s="8">
        <f>VLOOKUP(F632,'SC Data'!F:K,6,FALSE)</f>
        <v>1</v>
      </c>
      <c r="Q632" s="41">
        <f t="shared" si="75"/>
        <v>0</v>
      </c>
      <c r="R632" s="41">
        <f>VLOOKUP(F632,'SC Data'!F:L,7,FALSE)</f>
        <v>1</v>
      </c>
      <c r="S632" s="41">
        <f t="shared" si="76"/>
        <v>0</v>
      </c>
      <c r="T632" s="35">
        <f>SUMIF(Activity!F:F,'Goodsin Data'!F:F,Activity!O:O)</f>
        <v>0.27989583333333334</v>
      </c>
      <c r="U632" s="41">
        <f>SUMIF('Short-Extra'!F:F,'Goodsin Data'!F:F,'Short-Extra'!N:N)</f>
        <v>0</v>
      </c>
      <c r="V632" s="41">
        <f>SUMIF('Short-Extra'!F:F,'Goodsin Data'!F:F,'Short-Extra'!O:O)</f>
        <v>0</v>
      </c>
    </row>
    <row r="633" spans="1:22" x14ac:dyDescent="0.25">
      <c r="A633" s="2">
        <f t="shared" si="71"/>
        <v>2018</v>
      </c>
      <c r="B633" s="2" t="str">
        <f t="shared" si="72"/>
        <v>Dec</v>
      </c>
      <c r="C633" s="2">
        <f t="shared" si="73"/>
        <v>50</v>
      </c>
      <c r="D633" s="2" t="str">
        <f t="shared" si="74"/>
        <v>Fri</v>
      </c>
      <c r="E633" s="34">
        <v>43448</v>
      </c>
      <c r="F633" s="30">
        <v>48261</v>
      </c>
      <c r="G633" s="2" t="s">
        <v>177</v>
      </c>
      <c r="H633" s="30" t="s">
        <v>2144</v>
      </c>
      <c r="I633" s="2">
        <v>28</v>
      </c>
      <c r="J633" s="30">
        <v>90</v>
      </c>
      <c r="K633" s="2">
        <v>137</v>
      </c>
      <c r="L633" s="30">
        <v>758</v>
      </c>
      <c r="M633" s="2">
        <v>7</v>
      </c>
      <c r="N633" s="14">
        <v>0.30929398148148152</v>
      </c>
      <c r="O633" s="2">
        <f t="shared" si="77"/>
        <v>7.4230555555555569</v>
      </c>
      <c r="P633" s="8">
        <f>VLOOKUP(F633,'SC Data'!F:K,6,FALSE)</f>
        <v>1</v>
      </c>
      <c r="Q633" s="41">
        <f t="shared" si="75"/>
        <v>0</v>
      </c>
      <c r="R633" s="41">
        <f>VLOOKUP(F633,'SC Data'!F:L,7,FALSE)</f>
        <v>1</v>
      </c>
      <c r="S633" s="41">
        <f t="shared" si="76"/>
        <v>0</v>
      </c>
      <c r="T633" s="35">
        <f>SUMIF(Activity!F:F,'Goodsin Data'!F:F,Activity!O:O)</f>
        <v>0.30929398148148146</v>
      </c>
      <c r="U633" s="41">
        <f>SUMIF('Short-Extra'!F:F,'Goodsin Data'!F:F,'Short-Extra'!N:N)</f>
        <v>0</v>
      </c>
      <c r="V633" s="41">
        <f>SUMIF('Short-Extra'!F:F,'Goodsin Data'!F:F,'Short-Extra'!O:O)</f>
        <v>0</v>
      </c>
    </row>
    <row r="634" spans="1:22" x14ac:dyDescent="0.25">
      <c r="A634" s="2">
        <f t="shared" si="71"/>
        <v>2018</v>
      </c>
      <c r="B634" s="2" t="str">
        <f t="shared" si="72"/>
        <v>Dec</v>
      </c>
      <c r="C634" s="2">
        <f t="shared" si="73"/>
        <v>50</v>
      </c>
      <c r="D634" s="2" t="str">
        <f t="shared" si="74"/>
        <v>Fri</v>
      </c>
      <c r="E634" s="34">
        <v>43448</v>
      </c>
      <c r="F634" s="30">
        <v>48251</v>
      </c>
      <c r="G634" s="2" t="s">
        <v>330</v>
      </c>
      <c r="H634" s="30" t="s">
        <v>2145</v>
      </c>
      <c r="I634" s="2">
        <v>14</v>
      </c>
      <c r="J634" s="30">
        <v>17</v>
      </c>
      <c r="K634" s="2">
        <v>15</v>
      </c>
      <c r="L634" s="30">
        <v>2904</v>
      </c>
      <c r="M634" s="2">
        <v>10</v>
      </c>
      <c r="N634" s="14">
        <v>0.17275462962962962</v>
      </c>
      <c r="O634" s="2">
        <f t="shared" si="77"/>
        <v>4.1461111111111109</v>
      </c>
      <c r="P634" s="8">
        <f>VLOOKUP(F634,'SC Data'!F:K,6,FALSE)</f>
        <v>1</v>
      </c>
      <c r="Q634" s="41">
        <f t="shared" si="75"/>
        <v>0</v>
      </c>
      <c r="R634" s="41">
        <f>VLOOKUP(F634,'SC Data'!F:L,7,FALSE)</f>
        <v>1</v>
      </c>
      <c r="S634" s="41">
        <f t="shared" si="76"/>
        <v>0</v>
      </c>
      <c r="T634" s="35">
        <f>SUMIF(Activity!F:F,'Goodsin Data'!F:F,Activity!O:O)</f>
        <v>0.17275462962962962</v>
      </c>
      <c r="U634" s="41">
        <f>SUMIF('Short-Extra'!F:F,'Goodsin Data'!F:F,'Short-Extra'!N:N)</f>
        <v>0</v>
      </c>
      <c r="V634" s="41">
        <f>SUMIF('Short-Extra'!F:F,'Goodsin Data'!F:F,'Short-Extra'!O:O)</f>
        <v>0</v>
      </c>
    </row>
    <row r="635" spans="1:22" x14ac:dyDescent="0.25">
      <c r="A635" s="2">
        <f t="shared" si="71"/>
        <v>2018</v>
      </c>
      <c r="B635" s="2" t="str">
        <f t="shared" si="72"/>
        <v>Dec</v>
      </c>
      <c r="C635" s="2">
        <f t="shared" si="73"/>
        <v>50</v>
      </c>
      <c r="D635" s="2" t="str">
        <f t="shared" si="74"/>
        <v>Fri</v>
      </c>
      <c r="E635" s="34">
        <v>43448</v>
      </c>
      <c r="F635" s="30">
        <v>48253</v>
      </c>
      <c r="G635" s="2" t="s">
        <v>176</v>
      </c>
      <c r="H635" s="30" t="s">
        <v>2146</v>
      </c>
      <c r="I635" s="2">
        <v>24</v>
      </c>
      <c r="J635" s="30">
        <v>32</v>
      </c>
      <c r="K635" s="2">
        <v>99</v>
      </c>
      <c r="L635" s="30">
        <v>2880</v>
      </c>
      <c r="M635" s="2">
        <v>9</v>
      </c>
      <c r="N635" s="14">
        <v>1.420787037037037</v>
      </c>
      <c r="O635" s="2">
        <f t="shared" si="77"/>
        <v>34.098888888888887</v>
      </c>
      <c r="P635" s="8">
        <f>VLOOKUP(F635,'SC Data'!F:K,6,FALSE)</f>
        <v>1</v>
      </c>
      <c r="Q635" s="41">
        <f t="shared" si="75"/>
        <v>0</v>
      </c>
      <c r="R635" s="41">
        <f>VLOOKUP(F635,'SC Data'!F:L,7,FALSE)</f>
        <v>1</v>
      </c>
      <c r="S635" s="41">
        <f t="shared" si="76"/>
        <v>0</v>
      </c>
      <c r="T635" s="35">
        <f>SUMIF(Activity!F:F,'Goodsin Data'!F:F,Activity!O:O)</f>
        <v>1.4207870370370372</v>
      </c>
      <c r="U635" s="41">
        <f>SUMIF('Short-Extra'!F:F,'Goodsin Data'!F:F,'Short-Extra'!N:N)</f>
        <v>0</v>
      </c>
      <c r="V635" s="41">
        <f>SUMIF('Short-Extra'!F:F,'Goodsin Data'!F:F,'Short-Extra'!O:O)</f>
        <v>0</v>
      </c>
    </row>
    <row r="636" spans="1:22" x14ac:dyDescent="0.25">
      <c r="A636" s="2">
        <f t="shared" si="71"/>
        <v>2018</v>
      </c>
      <c r="B636" s="2" t="str">
        <f t="shared" si="72"/>
        <v>Dec</v>
      </c>
      <c r="C636" s="2">
        <f t="shared" si="73"/>
        <v>50</v>
      </c>
      <c r="D636" s="2" t="str">
        <f t="shared" si="74"/>
        <v>Fri</v>
      </c>
      <c r="E636" s="34">
        <v>43448</v>
      </c>
      <c r="F636" s="30">
        <v>48258</v>
      </c>
      <c r="G636" s="2" t="s">
        <v>55</v>
      </c>
      <c r="H636" s="30" t="s">
        <v>2147</v>
      </c>
      <c r="I636" s="2">
        <v>29</v>
      </c>
      <c r="J636" s="30">
        <v>24</v>
      </c>
      <c r="K636" s="2">
        <v>116</v>
      </c>
      <c r="L636" s="30">
        <v>5741</v>
      </c>
      <c r="M636" s="2">
        <v>5</v>
      </c>
      <c r="N636" s="14">
        <v>0.95800925925925917</v>
      </c>
      <c r="O636" s="2">
        <f t="shared" si="77"/>
        <v>22.992222222222221</v>
      </c>
      <c r="P636" s="8">
        <f>VLOOKUP(F636,'SC Data'!F:K,6,FALSE)</f>
        <v>1</v>
      </c>
      <c r="Q636" s="41">
        <f t="shared" si="75"/>
        <v>0</v>
      </c>
      <c r="R636" s="41">
        <f>VLOOKUP(F636,'SC Data'!F:L,7,FALSE)</f>
        <v>1</v>
      </c>
      <c r="S636" s="41">
        <f t="shared" si="76"/>
        <v>0</v>
      </c>
      <c r="T636" s="35">
        <f>SUMIF(Activity!F:F,'Goodsin Data'!F:F,Activity!O:O)</f>
        <v>0.95800925925925928</v>
      </c>
      <c r="U636" s="41">
        <f>SUMIF('Short-Extra'!F:F,'Goodsin Data'!F:F,'Short-Extra'!N:N)</f>
        <v>0</v>
      </c>
      <c r="V636" s="41">
        <f>SUMIF('Short-Extra'!F:F,'Goodsin Data'!F:F,'Short-Extra'!O:O)</f>
        <v>0</v>
      </c>
    </row>
    <row r="637" spans="1:22" x14ac:dyDescent="0.25">
      <c r="A637" s="2">
        <f t="shared" si="71"/>
        <v>2018</v>
      </c>
      <c r="B637" s="2" t="str">
        <f t="shared" si="72"/>
        <v>Dec</v>
      </c>
      <c r="C637" s="2">
        <f t="shared" si="73"/>
        <v>50</v>
      </c>
      <c r="D637" s="2" t="str">
        <f t="shared" si="74"/>
        <v>Fri</v>
      </c>
      <c r="E637" s="34">
        <v>43448</v>
      </c>
      <c r="F637" s="30">
        <v>51215</v>
      </c>
      <c r="G637" s="2" t="s">
        <v>2148</v>
      </c>
      <c r="H637" s="30" t="s">
        <v>2149</v>
      </c>
      <c r="I637" s="2">
        <v>66</v>
      </c>
      <c r="J637" s="30">
        <v>57</v>
      </c>
      <c r="K637" s="2">
        <v>167</v>
      </c>
      <c r="L637" s="30">
        <v>9290</v>
      </c>
      <c r="M637" s="2">
        <v>8</v>
      </c>
      <c r="N637" s="14">
        <v>0.89646990740740751</v>
      </c>
      <c r="O637" s="2">
        <f t="shared" si="77"/>
        <v>21.515277777777779</v>
      </c>
      <c r="P637" s="8">
        <f>VLOOKUP(F637,'SC Data'!F:K,6,FALSE)</f>
        <v>1</v>
      </c>
      <c r="Q637" s="41">
        <f t="shared" si="75"/>
        <v>0</v>
      </c>
      <c r="R637" s="41">
        <f>VLOOKUP(F637,'SC Data'!F:L,7,FALSE)</f>
        <v>1</v>
      </c>
      <c r="S637" s="41">
        <f t="shared" si="76"/>
        <v>0</v>
      </c>
      <c r="T637" s="35">
        <f>SUMIF(Activity!F:F,'Goodsin Data'!F:F,Activity!O:O)</f>
        <v>0.89646990740740728</v>
      </c>
      <c r="U637" s="41">
        <f>SUMIF('Short-Extra'!F:F,'Goodsin Data'!F:F,'Short-Extra'!N:N)</f>
        <v>0</v>
      </c>
      <c r="V637" s="41">
        <f>SUMIF('Short-Extra'!F:F,'Goodsin Data'!F:F,'Short-Extra'!O:O)</f>
        <v>0</v>
      </c>
    </row>
    <row r="638" spans="1:22" x14ac:dyDescent="0.25">
      <c r="A638" s="2">
        <f t="shared" si="71"/>
        <v>2018</v>
      </c>
      <c r="B638" s="2" t="str">
        <f t="shared" si="72"/>
        <v>Dec</v>
      </c>
      <c r="C638" s="2">
        <f t="shared" si="73"/>
        <v>50</v>
      </c>
      <c r="D638" s="2" t="str">
        <f t="shared" si="74"/>
        <v>Fri</v>
      </c>
      <c r="E638" s="34">
        <v>43448</v>
      </c>
      <c r="F638" s="30">
        <v>51348</v>
      </c>
      <c r="G638" s="2" t="s">
        <v>1095</v>
      </c>
      <c r="H638" s="30" t="s">
        <v>2150</v>
      </c>
      <c r="I638" s="2">
        <v>1</v>
      </c>
      <c r="J638" s="30">
        <v>1</v>
      </c>
      <c r="K638" s="2">
        <v>7</v>
      </c>
      <c r="L638" s="30">
        <v>196</v>
      </c>
      <c r="M638" s="2">
        <v>3</v>
      </c>
      <c r="N638" s="14">
        <v>0.19524305555555554</v>
      </c>
      <c r="O638" s="2">
        <f t="shared" si="77"/>
        <v>4.6858333333333331</v>
      </c>
      <c r="P638" s="8">
        <f>VLOOKUP(F638,'SC Data'!F:K,6,FALSE)</f>
        <v>1</v>
      </c>
      <c r="Q638" s="41">
        <f t="shared" si="75"/>
        <v>0</v>
      </c>
      <c r="R638" s="41">
        <f>VLOOKUP(F638,'SC Data'!F:L,7,FALSE)</f>
        <v>1</v>
      </c>
      <c r="S638" s="41">
        <f t="shared" si="76"/>
        <v>0</v>
      </c>
      <c r="T638" s="35">
        <f>SUMIF(Activity!F:F,'Goodsin Data'!F:F,Activity!O:O)</f>
        <v>0.19524305555555554</v>
      </c>
      <c r="U638" s="41">
        <f>SUMIF('Short-Extra'!F:F,'Goodsin Data'!F:F,'Short-Extra'!N:N)</f>
        <v>0</v>
      </c>
      <c r="V638" s="41">
        <f>SUMIF('Short-Extra'!F:F,'Goodsin Data'!F:F,'Short-Extra'!O:O)</f>
        <v>0</v>
      </c>
    </row>
    <row r="639" spans="1:22" x14ac:dyDescent="0.25">
      <c r="A639" s="2">
        <f t="shared" si="71"/>
        <v>2018</v>
      </c>
      <c r="B639" s="2" t="str">
        <f t="shared" si="72"/>
        <v>Dec</v>
      </c>
      <c r="C639" s="2">
        <f t="shared" si="73"/>
        <v>50</v>
      </c>
      <c r="D639" s="2" t="str">
        <f t="shared" si="74"/>
        <v>Fri</v>
      </c>
      <c r="E639" s="34">
        <v>43448</v>
      </c>
      <c r="F639" s="30">
        <v>51155</v>
      </c>
      <c r="G639" s="2" t="s">
        <v>484</v>
      </c>
      <c r="H639" s="30" t="s">
        <v>2151</v>
      </c>
      <c r="I639" s="2">
        <v>2</v>
      </c>
      <c r="J639" s="30">
        <v>1</v>
      </c>
      <c r="K639" s="2">
        <v>3</v>
      </c>
      <c r="L639" s="30">
        <v>369</v>
      </c>
      <c r="M639" s="2">
        <v>4</v>
      </c>
      <c r="N639" s="14">
        <v>0.12002314814814814</v>
      </c>
      <c r="O639" s="2">
        <f t="shared" si="77"/>
        <v>2.8805555555555555</v>
      </c>
      <c r="P639" s="8">
        <f>VLOOKUP(F639,'SC Data'!F:K,6,FALSE)</f>
        <v>1</v>
      </c>
      <c r="Q639" s="41">
        <f t="shared" si="75"/>
        <v>0</v>
      </c>
      <c r="R639" s="41">
        <f>VLOOKUP(F639,'SC Data'!F:L,7,FALSE)</f>
        <v>1</v>
      </c>
      <c r="S639" s="41">
        <f t="shared" si="76"/>
        <v>0</v>
      </c>
      <c r="T639" s="35">
        <f>SUMIF(Activity!F:F,'Goodsin Data'!F:F,Activity!O:O)</f>
        <v>0.12002314814814814</v>
      </c>
      <c r="U639" s="41">
        <f>SUMIF('Short-Extra'!F:F,'Goodsin Data'!F:F,'Short-Extra'!N:N)</f>
        <v>0</v>
      </c>
      <c r="V639" s="41">
        <f>SUMIF('Short-Extra'!F:F,'Goodsin Data'!F:F,'Short-Extra'!O:O)</f>
        <v>0</v>
      </c>
    </row>
    <row r="640" spans="1:22" x14ac:dyDescent="0.25">
      <c r="A640" s="2">
        <f t="shared" si="71"/>
        <v>2018</v>
      </c>
      <c r="B640" s="2" t="str">
        <f t="shared" si="72"/>
        <v>Dec</v>
      </c>
      <c r="C640" s="2">
        <f t="shared" si="73"/>
        <v>50</v>
      </c>
      <c r="D640" s="2" t="str">
        <f t="shared" si="74"/>
        <v>Fri</v>
      </c>
      <c r="E640" s="34">
        <v>43448</v>
      </c>
      <c r="F640" s="30">
        <v>48238</v>
      </c>
      <c r="G640" s="2" t="s">
        <v>2152</v>
      </c>
      <c r="H640" s="30" t="s">
        <v>2153</v>
      </c>
      <c r="I640" s="2">
        <v>3</v>
      </c>
      <c r="J640" s="30">
        <v>1</v>
      </c>
      <c r="K640" s="2">
        <v>23</v>
      </c>
      <c r="L640" s="30">
        <v>287</v>
      </c>
      <c r="M640" s="2">
        <v>3</v>
      </c>
      <c r="N640" s="14">
        <v>0.15188657407407408</v>
      </c>
      <c r="O640" s="2">
        <f t="shared" si="77"/>
        <v>3.6452777777777778</v>
      </c>
      <c r="P640" s="8">
        <f>VLOOKUP(F640,'SC Data'!F:K,6,FALSE)</f>
        <v>0</v>
      </c>
      <c r="Q640" s="41">
        <f t="shared" si="75"/>
        <v>1</v>
      </c>
      <c r="R640" s="41">
        <f>VLOOKUP(F640,'SC Data'!F:L,7,FALSE)</f>
        <v>0</v>
      </c>
      <c r="S640" s="41">
        <f t="shared" si="76"/>
        <v>1</v>
      </c>
      <c r="T640" s="35">
        <f>SUMIF(Activity!F:F,'Goodsin Data'!F:F,Activity!O:O)</f>
        <v>0.15188657407407408</v>
      </c>
      <c r="U640" s="41">
        <f>SUMIF('Short-Extra'!F:F,'Goodsin Data'!F:F,'Short-Extra'!N:N)</f>
        <v>0</v>
      </c>
      <c r="V640" s="41">
        <f>SUMIF('Short-Extra'!F:F,'Goodsin Data'!F:F,'Short-Extra'!O:O)</f>
        <v>0</v>
      </c>
    </row>
    <row r="641" spans="1:22" x14ac:dyDescent="0.25">
      <c r="A641" s="2">
        <f t="shared" si="71"/>
        <v>2018</v>
      </c>
      <c r="B641" s="2" t="str">
        <f t="shared" si="72"/>
        <v>Dec</v>
      </c>
      <c r="C641" s="2">
        <f t="shared" si="73"/>
        <v>50</v>
      </c>
      <c r="D641" s="2" t="str">
        <f t="shared" si="74"/>
        <v>Fri</v>
      </c>
      <c r="E641" s="34">
        <v>43448</v>
      </c>
      <c r="F641" s="30">
        <v>51291</v>
      </c>
      <c r="G641" s="2" t="s">
        <v>2154</v>
      </c>
      <c r="H641" s="30" t="s">
        <v>2155</v>
      </c>
      <c r="I641" s="2">
        <v>1</v>
      </c>
      <c r="J641" s="30">
        <v>1</v>
      </c>
      <c r="K641" s="2">
        <v>3</v>
      </c>
      <c r="L641" s="30">
        <v>161</v>
      </c>
      <c r="M641" s="2">
        <v>3</v>
      </c>
      <c r="N641" s="14">
        <v>4.8784722222222222E-2</v>
      </c>
      <c r="O641" s="2">
        <f t="shared" si="77"/>
        <v>1.1708333333333334</v>
      </c>
      <c r="P641" s="8">
        <f>VLOOKUP(F641,'SC Data'!F:K,6,FALSE)</f>
        <v>1</v>
      </c>
      <c r="Q641" s="41">
        <f t="shared" si="75"/>
        <v>0</v>
      </c>
      <c r="R641" s="41">
        <f>VLOOKUP(F641,'SC Data'!F:L,7,FALSE)</f>
        <v>1</v>
      </c>
      <c r="S641" s="41">
        <f t="shared" si="76"/>
        <v>0</v>
      </c>
      <c r="T641" s="35">
        <f>SUMIF(Activity!F:F,'Goodsin Data'!F:F,Activity!O:O)</f>
        <v>4.8784722222222222E-2</v>
      </c>
      <c r="U641" s="41">
        <f>SUMIF('Short-Extra'!F:F,'Goodsin Data'!F:F,'Short-Extra'!N:N)</f>
        <v>0</v>
      </c>
      <c r="V641" s="41">
        <f>SUMIF('Short-Extra'!F:F,'Goodsin Data'!F:F,'Short-Extra'!O:O)</f>
        <v>0</v>
      </c>
    </row>
    <row r="642" spans="1:22" x14ac:dyDescent="0.25">
      <c r="A642" s="2">
        <f t="shared" ref="A642:A705" si="78">YEAR(E642)</f>
        <v>2018</v>
      </c>
      <c r="B642" s="2" t="str">
        <f t="shared" ref="B642:B705" si="79">TEXT(E642,"MMM")</f>
        <v>Dec</v>
      </c>
      <c r="C642" s="2">
        <f t="shared" ref="C642:C705" si="80">WEEKNUM(E642)</f>
        <v>50</v>
      </c>
      <c r="D642" s="2" t="str">
        <f t="shared" ref="D642:D705" si="81">TEXT(E642,"DDD")</f>
        <v>Fri</v>
      </c>
      <c r="E642" s="28">
        <v>43448</v>
      </c>
      <c r="F642" s="30">
        <v>51235</v>
      </c>
      <c r="G642" s="2" t="s">
        <v>1062</v>
      </c>
      <c r="H642" s="30" t="s">
        <v>2156</v>
      </c>
      <c r="I642" s="2">
        <v>0</v>
      </c>
      <c r="J642" s="30">
        <v>0</v>
      </c>
      <c r="K642" s="2">
        <v>4</v>
      </c>
      <c r="L642" s="30">
        <v>18</v>
      </c>
      <c r="M642" s="2">
        <v>1</v>
      </c>
      <c r="N642" s="14">
        <v>3.4456018518518518E-2</v>
      </c>
      <c r="O642" s="2">
        <f t="shared" si="77"/>
        <v>0.82694444444444448</v>
      </c>
      <c r="P642" s="8">
        <f>VLOOKUP(F642,'SC Data'!F:K,6,FALSE)</f>
        <v>1</v>
      </c>
      <c r="Q642" s="41">
        <f t="shared" ref="Q642:Q705" si="82">IF(P642=0,1,0)</f>
        <v>0</v>
      </c>
      <c r="R642" s="41">
        <f>VLOOKUP(F642,'SC Data'!F:L,7,FALSE)</f>
        <v>1</v>
      </c>
      <c r="S642" s="41">
        <f t="shared" si="76"/>
        <v>0</v>
      </c>
      <c r="T642" s="35">
        <f>SUMIF(Activity!F:F,'Goodsin Data'!F:F,Activity!O:O)</f>
        <v>3.4456018518518518E-2</v>
      </c>
      <c r="U642" s="41">
        <f>SUMIF('Short-Extra'!F:F,'Goodsin Data'!F:F,'Short-Extra'!N:N)</f>
        <v>0</v>
      </c>
      <c r="V642" s="41">
        <f>SUMIF('Short-Extra'!F:F,'Goodsin Data'!F:F,'Short-Extra'!O:O)</f>
        <v>0</v>
      </c>
    </row>
    <row r="643" spans="1:22" x14ac:dyDescent="0.25">
      <c r="A643" s="2">
        <f t="shared" si="78"/>
        <v>2018</v>
      </c>
      <c r="B643" s="2" t="str">
        <f t="shared" si="79"/>
        <v>Dec</v>
      </c>
      <c r="C643" s="2">
        <f t="shared" si="80"/>
        <v>50</v>
      </c>
      <c r="D643" s="2" t="str">
        <f t="shared" si="81"/>
        <v>Sat</v>
      </c>
      <c r="E643" s="34">
        <v>43449</v>
      </c>
      <c r="F643" s="30">
        <v>48232</v>
      </c>
      <c r="G643" s="2" t="s">
        <v>152</v>
      </c>
      <c r="H643" s="30" t="s">
        <v>2157</v>
      </c>
      <c r="I643" s="2">
        <v>63</v>
      </c>
      <c r="J643" s="30">
        <v>40</v>
      </c>
      <c r="K643" s="2">
        <v>323</v>
      </c>
      <c r="L643" s="30">
        <v>8129</v>
      </c>
      <c r="M643" s="2">
        <v>20</v>
      </c>
      <c r="N643" s="14">
        <v>5.5657986111111111</v>
      </c>
      <c r="O643" s="2">
        <f t="shared" si="77"/>
        <v>133.57916666666665</v>
      </c>
      <c r="P643" s="8">
        <f>VLOOKUP(F643,'SC Data'!F:K,6,FALSE)</f>
        <v>0</v>
      </c>
      <c r="Q643" s="41">
        <f t="shared" si="82"/>
        <v>1</v>
      </c>
      <c r="R643" s="41">
        <f>VLOOKUP(F643,'SC Data'!F:L,7,FALSE)</f>
        <v>0</v>
      </c>
      <c r="S643" s="41">
        <f t="shared" ref="S643:S706" si="83">IF(R643=0,1,0)</f>
        <v>1</v>
      </c>
      <c r="T643" s="35">
        <f>SUMIF(Activity!F:F,'Goodsin Data'!F:F,Activity!O:O)</f>
        <v>5.5657986111111111</v>
      </c>
      <c r="U643" s="41">
        <f>SUMIF('Short-Extra'!F:F,'Goodsin Data'!F:F,'Short-Extra'!N:N)</f>
        <v>0</v>
      </c>
      <c r="V643" s="41">
        <f>SUMIF('Short-Extra'!F:F,'Goodsin Data'!F:F,'Short-Extra'!O:O)</f>
        <v>0</v>
      </c>
    </row>
    <row r="644" spans="1:22" x14ac:dyDescent="0.25">
      <c r="A644" s="2">
        <f t="shared" si="78"/>
        <v>2018</v>
      </c>
      <c r="B644" s="2" t="str">
        <f t="shared" si="79"/>
        <v>Dec</v>
      </c>
      <c r="C644" s="2">
        <f t="shared" si="80"/>
        <v>50</v>
      </c>
      <c r="D644" s="2" t="str">
        <f t="shared" si="81"/>
        <v>Sat</v>
      </c>
      <c r="E644" s="28">
        <v>43449</v>
      </c>
      <c r="F644" s="30">
        <v>50768</v>
      </c>
      <c r="G644" s="2" t="s">
        <v>157</v>
      </c>
      <c r="H644" s="30" t="s">
        <v>2158</v>
      </c>
      <c r="I644" s="2">
        <v>118</v>
      </c>
      <c r="J644" s="30">
        <v>68</v>
      </c>
      <c r="K644" s="2">
        <v>427</v>
      </c>
      <c r="L644" s="30">
        <v>17455</v>
      </c>
      <c r="M644" s="2">
        <v>20</v>
      </c>
      <c r="N644" s="14">
        <v>0.20715277777777777</v>
      </c>
      <c r="O644" s="2">
        <f t="shared" ref="O644:O707" si="84">N644*24</f>
        <v>4.9716666666666667</v>
      </c>
      <c r="P644" s="8">
        <f>VLOOKUP(F644,'SC Data'!F:K,6,FALSE)</f>
        <v>0</v>
      </c>
      <c r="Q644" s="41">
        <f t="shared" si="82"/>
        <v>1</v>
      </c>
      <c r="R644" s="41">
        <f>VLOOKUP(F644,'SC Data'!F:L,7,FALSE)</f>
        <v>0</v>
      </c>
      <c r="S644" s="41">
        <f t="shared" si="83"/>
        <v>1</v>
      </c>
      <c r="T644" s="35">
        <f>SUMIF(Activity!F:F,'Goodsin Data'!F:F,Activity!O:O)</f>
        <v>0.20715277777777777</v>
      </c>
      <c r="U644" s="41">
        <f>SUMIF('Short-Extra'!F:F,'Goodsin Data'!F:F,'Short-Extra'!N:N)</f>
        <v>0</v>
      </c>
      <c r="V644" s="41">
        <f>SUMIF('Short-Extra'!F:F,'Goodsin Data'!F:F,'Short-Extra'!O:O)</f>
        <v>0</v>
      </c>
    </row>
    <row r="645" spans="1:22" x14ac:dyDescent="0.25">
      <c r="A645" s="2">
        <f t="shared" si="78"/>
        <v>2018</v>
      </c>
      <c r="B645" s="2" t="str">
        <f t="shared" si="79"/>
        <v>Dec</v>
      </c>
      <c r="C645" s="2">
        <f t="shared" si="80"/>
        <v>51</v>
      </c>
      <c r="D645" s="2" t="str">
        <f t="shared" si="81"/>
        <v>Mon</v>
      </c>
      <c r="E645" s="34">
        <v>43451</v>
      </c>
      <c r="F645" s="30">
        <v>49325</v>
      </c>
      <c r="G645" s="2" t="s">
        <v>125</v>
      </c>
      <c r="H645" s="30" t="s">
        <v>2159</v>
      </c>
      <c r="I645" s="2">
        <v>29</v>
      </c>
      <c r="J645" s="30">
        <v>48</v>
      </c>
      <c r="K645" s="2">
        <v>133</v>
      </c>
      <c r="L645" s="30">
        <v>2791</v>
      </c>
      <c r="M645" s="2">
        <v>11</v>
      </c>
      <c r="N645" s="14">
        <v>3.6736111111111108E-2</v>
      </c>
      <c r="O645" s="2">
        <f t="shared" si="84"/>
        <v>0.8816666666666666</v>
      </c>
      <c r="P645" s="8">
        <f>VLOOKUP(F645,'SC Data'!F:K,6,FALSE)</f>
        <v>0</v>
      </c>
      <c r="Q645" s="41">
        <f t="shared" si="82"/>
        <v>1</v>
      </c>
      <c r="R645" s="41">
        <f>VLOOKUP(F645,'SC Data'!F:L,7,FALSE)</f>
        <v>0</v>
      </c>
      <c r="S645" s="41">
        <f t="shared" si="83"/>
        <v>1</v>
      </c>
      <c r="T645" s="35">
        <f>SUMIF(Activity!F:F,'Goodsin Data'!F:F,Activity!O:O)</f>
        <v>3.6736111111111108E-2</v>
      </c>
      <c r="U645" s="41">
        <f>SUMIF('Short-Extra'!F:F,'Goodsin Data'!F:F,'Short-Extra'!N:N)</f>
        <v>0</v>
      </c>
      <c r="V645" s="41">
        <f>SUMIF('Short-Extra'!F:F,'Goodsin Data'!F:F,'Short-Extra'!O:O)</f>
        <v>0</v>
      </c>
    </row>
    <row r="646" spans="1:22" x14ac:dyDescent="0.25">
      <c r="A646" s="2">
        <f t="shared" si="78"/>
        <v>2018</v>
      </c>
      <c r="B646" s="2" t="str">
        <f t="shared" si="79"/>
        <v>Dec</v>
      </c>
      <c r="C646" s="2">
        <f t="shared" si="80"/>
        <v>51</v>
      </c>
      <c r="D646" s="2" t="str">
        <f t="shared" si="81"/>
        <v>Mon</v>
      </c>
      <c r="E646" s="34">
        <v>43451</v>
      </c>
      <c r="F646" s="30">
        <v>49329</v>
      </c>
      <c r="G646" s="2" t="s">
        <v>870</v>
      </c>
      <c r="H646" s="30" t="s">
        <v>2160</v>
      </c>
      <c r="I646" s="2">
        <v>4</v>
      </c>
      <c r="J646" s="30">
        <v>10</v>
      </c>
      <c r="K646" s="2">
        <v>17</v>
      </c>
      <c r="L646" s="30">
        <v>440</v>
      </c>
      <c r="M646" s="2">
        <v>2</v>
      </c>
      <c r="N646" s="14">
        <v>0.23491898148148149</v>
      </c>
      <c r="O646" s="2">
        <f t="shared" si="84"/>
        <v>5.6380555555555558</v>
      </c>
      <c r="P646" s="8">
        <f>VLOOKUP(F646,'SC Data'!F:K,6,FALSE)</f>
        <v>1</v>
      </c>
      <c r="Q646" s="41">
        <f t="shared" si="82"/>
        <v>0</v>
      </c>
      <c r="R646" s="41">
        <f>VLOOKUP(F646,'SC Data'!F:L,7,FALSE)</f>
        <v>1</v>
      </c>
      <c r="S646" s="41">
        <f t="shared" si="83"/>
        <v>0</v>
      </c>
      <c r="T646" s="35">
        <f>SUMIF(Activity!F:F,'Goodsin Data'!F:F,Activity!O:O)</f>
        <v>0.23491898148148149</v>
      </c>
      <c r="U646" s="41">
        <f>SUMIF('Short-Extra'!F:F,'Goodsin Data'!F:F,'Short-Extra'!N:N)</f>
        <v>0</v>
      </c>
      <c r="V646" s="41">
        <f>SUMIF('Short-Extra'!F:F,'Goodsin Data'!F:F,'Short-Extra'!O:O)</f>
        <v>0</v>
      </c>
    </row>
    <row r="647" spans="1:22" x14ac:dyDescent="0.25">
      <c r="A647" s="2">
        <f t="shared" si="78"/>
        <v>2018</v>
      </c>
      <c r="B647" s="2" t="str">
        <f t="shared" si="79"/>
        <v>Dec</v>
      </c>
      <c r="C647" s="2">
        <f t="shared" si="80"/>
        <v>51</v>
      </c>
      <c r="D647" s="2" t="str">
        <f t="shared" si="81"/>
        <v>Mon</v>
      </c>
      <c r="E647" s="34">
        <v>43451</v>
      </c>
      <c r="F647" s="30" t="s">
        <v>2161</v>
      </c>
      <c r="G647" s="2" t="s">
        <v>2162</v>
      </c>
      <c r="H647" s="30" t="s">
        <v>2163</v>
      </c>
      <c r="I647" s="2">
        <v>0</v>
      </c>
      <c r="J647" s="30">
        <v>0</v>
      </c>
      <c r="K647" s="2">
        <v>3</v>
      </c>
      <c r="L647" s="30">
        <v>26</v>
      </c>
      <c r="M647" s="2">
        <v>1</v>
      </c>
      <c r="N647" s="14">
        <v>1.7430555555555557E-2</v>
      </c>
      <c r="O647" s="2">
        <f t="shared" si="84"/>
        <v>0.41833333333333333</v>
      </c>
      <c r="P647" s="8">
        <f>VLOOKUP(F647,'SC Data'!F:K,6,FALSE)</f>
        <v>1</v>
      </c>
      <c r="Q647" s="41">
        <f t="shared" si="82"/>
        <v>0</v>
      </c>
      <c r="R647" s="41">
        <f>VLOOKUP(F647,'SC Data'!F:L,7,FALSE)</f>
        <v>1</v>
      </c>
      <c r="S647" s="41">
        <f t="shared" si="83"/>
        <v>0</v>
      </c>
      <c r="T647" s="35">
        <f>SUMIF(Activity!F:F,'Goodsin Data'!F:F,Activity!O:O)</f>
        <v>1.7430555555555557E-2</v>
      </c>
      <c r="U647" s="41">
        <f>SUMIF('Short-Extra'!F:F,'Goodsin Data'!F:F,'Short-Extra'!N:N)</f>
        <v>0</v>
      </c>
      <c r="V647" s="41">
        <f>SUMIF('Short-Extra'!F:F,'Goodsin Data'!F:F,'Short-Extra'!O:O)</f>
        <v>0</v>
      </c>
    </row>
    <row r="648" spans="1:22" x14ac:dyDescent="0.25">
      <c r="A648" s="2">
        <f t="shared" si="78"/>
        <v>2018</v>
      </c>
      <c r="B648" s="2" t="str">
        <f t="shared" si="79"/>
        <v>Dec</v>
      </c>
      <c r="C648" s="2">
        <f t="shared" si="80"/>
        <v>51</v>
      </c>
      <c r="D648" s="2" t="str">
        <f t="shared" si="81"/>
        <v>Mon</v>
      </c>
      <c r="E648" s="34">
        <v>43451</v>
      </c>
      <c r="F648" s="30" t="s">
        <v>2164</v>
      </c>
      <c r="G648" s="2" t="s">
        <v>2165</v>
      </c>
      <c r="H648" s="30" t="s">
        <v>2166</v>
      </c>
      <c r="I648" s="2">
        <v>1</v>
      </c>
      <c r="J648" s="30">
        <v>0</v>
      </c>
      <c r="K648" s="2">
        <v>12</v>
      </c>
      <c r="L648" s="30">
        <v>43</v>
      </c>
      <c r="M648" s="2">
        <v>1</v>
      </c>
      <c r="N648" s="14">
        <v>4.0821759259259259E-2</v>
      </c>
      <c r="O648" s="2">
        <f t="shared" si="84"/>
        <v>0.97972222222222216</v>
      </c>
      <c r="P648" s="8">
        <f>VLOOKUP(F648,'SC Data'!F:K,6,FALSE)</f>
        <v>0</v>
      </c>
      <c r="Q648" s="41">
        <f t="shared" si="82"/>
        <v>1</v>
      </c>
      <c r="R648" s="41">
        <f>VLOOKUP(F648,'SC Data'!F:L,7,FALSE)</f>
        <v>0</v>
      </c>
      <c r="S648" s="41">
        <f t="shared" si="83"/>
        <v>1</v>
      </c>
      <c r="T648" s="35">
        <f>SUMIF(Activity!F:F,'Goodsin Data'!F:F,Activity!O:O)</f>
        <v>4.0821759259259259E-2</v>
      </c>
      <c r="U648" s="41">
        <f>SUMIF('Short-Extra'!F:F,'Goodsin Data'!F:F,'Short-Extra'!N:N)</f>
        <v>0</v>
      </c>
      <c r="V648" s="41">
        <f>SUMIF('Short-Extra'!F:F,'Goodsin Data'!F:F,'Short-Extra'!O:O)</f>
        <v>0</v>
      </c>
    </row>
    <row r="649" spans="1:22" x14ac:dyDescent="0.25">
      <c r="A649" s="2">
        <f t="shared" si="78"/>
        <v>2018</v>
      </c>
      <c r="B649" s="2" t="str">
        <f t="shared" si="79"/>
        <v>Dec</v>
      </c>
      <c r="C649" s="2">
        <f t="shared" si="80"/>
        <v>51</v>
      </c>
      <c r="D649" s="2" t="str">
        <f t="shared" si="81"/>
        <v>Mon</v>
      </c>
      <c r="E649" s="34">
        <v>43451</v>
      </c>
      <c r="F649" s="30">
        <v>50757</v>
      </c>
      <c r="G649" s="2" t="s">
        <v>39</v>
      </c>
      <c r="H649" s="30" t="s">
        <v>2167</v>
      </c>
      <c r="I649" s="2">
        <v>13</v>
      </c>
      <c r="J649" s="30">
        <v>57</v>
      </c>
      <c r="K649" s="2">
        <v>1</v>
      </c>
      <c r="L649" s="30">
        <v>1368</v>
      </c>
      <c r="M649" s="2">
        <v>3</v>
      </c>
      <c r="N649" s="14">
        <v>0.10518518518518517</v>
      </c>
      <c r="O649" s="2">
        <f t="shared" si="84"/>
        <v>2.5244444444444443</v>
      </c>
      <c r="P649" s="8">
        <f>VLOOKUP(F649,'SC Data'!F:K,6,FALSE)</f>
        <v>1</v>
      </c>
      <c r="Q649" s="41">
        <f t="shared" si="82"/>
        <v>0</v>
      </c>
      <c r="R649" s="41">
        <f>VLOOKUP(F649,'SC Data'!F:L,7,FALSE)</f>
        <v>1</v>
      </c>
      <c r="S649" s="41">
        <f t="shared" si="83"/>
        <v>0</v>
      </c>
      <c r="T649" s="35">
        <f>SUMIF(Activity!F:F,'Goodsin Data'!F:F,Activity!O:O)</f>
        <v>0.10518518518518517</v>
      </c>
      <c r="U649" s="41">
        <f>SUMIF('Short-Extra'!F:F,'Goodsin Data'!F:F,'Short-Extra'!N:N)</f>
        <v>0</v>
      </c>
      <c r="V649" s="41">
        <f>SUMIF('Short-Extra'!F:F,'Goodsin Data'!F:F,'Short-Extra'!O:O)</f>
        <v>0</v>
      </c>
    </row>
    <row r="650" spans="1:22" x14ac:dyDescent="0.25">
      <c r="A650" s="2">
        <f t="shared" si="78"/>
        <v>2018</v>
      </c>
      <c r="B650" s="2" t="str">
        <f t="shared" si="79"/>
        <v>Dec</v>
      </c>
      <c r="C650" s="2">
        <f t="shared" si="80"/>
        <v>51</v>
      </c>
      <c r="D650" s="2" t="str">
        <f t="shared" si="81"/>
        <v>Mon</v>
      </c>
      <c r="E650" s="34">
        <v>43451</v>
      </c>
      <c r="F650" s="30">
        <v>51379</v>
      </c>
      <c r="G650" s="2" t="s">
        <v>1898</v>
      </c>
      <c r="H650" s="30" t="s">
        <v>2168</v>
      </c>
      <c r="I650" s="2">
        <v>0</v>
      </c>
      <c r="J650" s="30">
        <v>0</v>
      </c>
      <c r="K650" s="2">
        <v>1</v>
      </c>
      <c r="L650" s="30">
        <v>10</v>
      </c>
      <c r="M650" s="2">
        <v>1</v>
      </c>
      <c r="N650" s="14">
        <v>6.8865740740740736E-3</v>
      </c>
      <c r="O650" s="2">
        <f t="shared" si="84"/>
        <v>0.16527777777777777</v>
      </c>
      <c r="P650" s="8">
        <f>VLOOKUP(F650,'SC Data'!F:K,6,FALSE)</f>
        <v>0</v>
      </c>
      <c r="Q650" s="41">
        <f t="shared" si="82"/>
        <v>1</v>
      </c>
      <c r="R650" s="41">
        <f>VLOOKUP(F650,'SC Data'!F:L,7,FALSE)</f>
        <v>1</v>
      </c>
      <c r="S650" s="41">
        <f t="shared" si="83"/>
        <v>0</v>
      </c>
      <c r="T650" s="35">
        <f>SUMIF(Activity!F:F,'Goodsin Data'!F:F,Activity!O:O)</f>
        <v>6.8865740740740736E-3</v>
      </c>
      <c r="U650" s="41">
        <f>SUMIF('Short-Extra'!F:F,'Goodsin Data'!F:F,'Short-Extra'!N:N)</f>
        <v>0</v>
      </c>
      <c r="V650" s="41">
        <f>SUMIF('Short-Extra'!F:F,'Goodsin Data'!F:F,'Short-Extra'!O:O)</f>
        <v>0</v>
      </c>
    </row>
    <row r="651" spans="1:22" x14ac:dyDescent="0.25">
      <c r="A651" s="2">
        <f t="shared" si="78"/>
        <v>2018</v>
      </c>
      <c r="B651" s="2" t="str">
        <f t="shared" si="79"/>
        <v>Dec</v>
      </c>
      <c r="C651" s="2">
        <f t="shared" si="80"/>
        <v>51</v>
      </c>
      <c r="D651" s="2" t="str">
        <f t="shared" si="81"/>
        <v>Mon</v>
      </c>
      <c r="E651" s="34">
        <v>43451</v>
      </c>
      <c r="F651" s="30">
        <v>51137</v>
      </c>
      <c r="G651" s="2" t="s">
        <v>2169</v>
      </c>
      <c r="H651" s="30" t="s">
        <v>2170</v>
      </c>
      <c r="I651" s="2">
        <v>0</v>
      </c>
      <c r="J651" s="30">
        <v>0</v>
      </c>
      <c r="K651" s="2">
        <v>2</v>
      </c>
      <c r="L651" s="30">
        <v>6</v>
      </c>
      <c r="M651" s="2">
        <v>1</v>
      </c>
      <c r="N651" s="14">
        <v>2.2916666666666667E-3</v>
      </c>
      <c r="O651" s="2">
        <f>N651*24</f>
        <v>5.5E-2</v>
      </c>
      <c r="P651" s="8">
        <f>VLOOKUP(F651,'SC Data'!F:K,6,FALSE)</f>
        <v>0</v>
      </c>
      <c r="Q651" s="41">
        <f t="shared" si="82"/>
        <v>1</v>
      </c>
      <c r="R651" s="41">
        <f>VLOOKUP(F651,'SC Data'!F:L,7,FALSE)</f>
        <v>1</v>
      </c>
      <c r="S651" s="41">
        <f t="shared" si="83"/>
        <v>0</v>
      </c>
      <c r="T651" s="35">
        <f>SUMIF(Activity!F:F,'Goodsin Data'!F:F,Activity!O:O)</f>
        <v>2.2916666666666667E-3</v>
      </c>
      <c r="U651" s="41">
        <f>SUMIF('Short-Extra'!F:F,'Goodsin Data'!F:F,'Short-Extra'!N:N)</f>
        <v>0</v>
      </c>
      <c r="V651" s="41">
        <f>SUMIF('Short-Extra'!F:F,'Goodsin Data'!F:F,'Short-Extra'!O:O)</f>
        <v>0</v>
      </c>
    </row>
    <row r="652" spans="1:22" x14ac:dyDescent="0.25">
      <c r="A652" s="2">
        <f t="shared" si="78"/>
        <v>2018</v>
      </c>
      <c r="B652" s="2" t="str">
        <f t="shared" si="79"/>
        <v>Dec</v>
      </c>
      <c r="C652" s="2">
        <f t="shared" si="80"/>
        <v>51</v>
      </c>
      <c r="D652" s="2" t="str">
        <f t="shared" si="81"/>
        <v>Mon</v>
      </c>
      <c r="E652" s="34">
        <v>43451</v>
      </c>
      <c r="F652" s="30" t="s">
        <v>2171</v>
      </c>
      <c r="G652" s="2" t="s">
        <v>2172</v>
      </c>
      <c r="H652" s="30" t="s">
        <v>2173</v>
      </c>
      <c r="I652" s="2">
        <v>0</v>
      </c>
      <c r="J652" s="30">
        <v>0</v>
      </c>
      <c r="K652" s="2">
        <v>1</v>
      </c>
      <c r="L652" s="30">
        <v>15</v>
      </c>
      <c r="M652" s="2">
        <v>1</v>
      </c>
      <c r="N652" s="14">
        <v>1.7881944444444443E-2</v>
      </c>
      <c r="O652" s="2">
        <f t="shared" si="84"/>
        <v>0.42916666666666664</v>
      </c>
      <c r="P652" s="8">
        <f>VLOOKUP(F652,'SC Data'!F:K,6,FALSE)</f>
        <v>1</v>
      </c>
      <c r="Q652" s="41">
        <f t="shared" si="82"/>
        <v>0</v>
      </c>
      <c r="R652" s="41">
        <f>VLOOKUP(F652,'SC Data'!F:L,7,FALSE)</f>
        <v>1</v>
      </c>
      <c r="S652" s="41">
        <f t="shared" si="83"/>
        <v>0</v>
      </c>
      <c r="T652" s="35">
        <f>SUMIF(Activity!F:F,'Goodsin Data'!F:F,Activity!O:O)</f>
        <v>1.7881944444444443E-2</v>
      </c>
      <c r="U652" s="41">
        <f>SUMIF('Short-Extra'!F:F,'Goodsin Data'!F:F,'Short-Extra'!N:N)</f>
        <v>0</v>
      </c>
      <c r="V652" s="41">
        <f>SUMIF('Short-Extra'!F:F,'Goodsin Data'!F:F,'Short-Extra'!O:O)</f>
        <v>0</v>
      </c>
    </row>
    <row r="653" spans="1:22" x14ac:dyDescent="0.25">
      <c r="A653" s="2">
        <f t="shared" si="78"/>
        <v>2018</v>
      </c>
      <c r="B653" s="2" t="str">
        <f t="shared" si="79"/>
        <v>Dec</v>
      </c>
      <c r="C653" s="2">
        <f t="shared" si="80"/>
        <v>51</v>
      </c>
      <c r="D653" s="2" t="str">
        <f t="shared" si="81"/>
        <v>Mon</v>
      </c>
      <c r="E653" s="34">
        <v>43451</v>
      </c>
      <c r="F653" s="30" t="s">
        <v>2174</v>
      </c>
      <c r="G653" s="2" t="s">
        <v>2175</v>
      </c>
      <c r="H653" s="30" t="s">
        <v>2176</v>
      </c>
      <c r="I653" s="2">
        <v>1</v>
      </c>
      <c r="J653" s="30">
        <v>0</v>
      </c>
      <c r="K653" s="2">
        <v>1</v>
      </c>
      <c r="L653" s="30">
        <v>200</v>
      </c>
      <c r="M653" s="2">
        <v>1</v>
      </c>
      <c r="N653" s="14">
        <v>2.4571759259259262E-2</v>
      </c>
      <c r="O653" s="2">
        <f t="shared" si="84"/>
        <v>0.58972222222222226</v>
      </c>
      <c r="P653" s="8">
        <f>VLOOKUP(F653,'SC Data'!F:K,6,FALSE)</f>
        <v>1</v>
      </c>
      <c r="Q653" s="41">
        <f t="shared" si="82"/>
        <v>0</v>
      </c>
      <c r="R653" s="41">
        <f>VLOOKUP(F653,'SC Data'!F:L,7,FALSE)</f>
        <v>1</v>
      </c>
      <c r="S653" s="41">
        <f t="shared" si="83"/>
        <v>0</v>
      </c>
      <c r="T653" s="35">
        <f>SUMIF(Activity!F:F,'Goodsin Data'!F:F,Activity!O:O)</f>
        <v>2.4571759259259262E-2</v>
      </c>
      <c r="U653" s="41">
        <f>SUMIF('Short-Extra'!F:F,'Goodsin Data'!F:F,'Short-Extra'!N:N)</f>
        <v>0</v>
      </c>
      <c r="V653" s="41">
        <f>SUMIF('Short-Extra'!F:F,'Goodsin Data'!F:F,'Short-Extra'!O:O)</f>
        <v>0</v>
      </c>
    </row>
    <row r="654" spans="1:22" x14ac:dyDescent="0.25">
      <c r="A654" s="2">
        <f t="shared" si="78"/>
        <v>2018</v>
      </c>
      <c r="B654" s="2" t="str">
        <f t="shared" si="79"/>
        <v>Dec</v>
      </c>
      <c r="C654" s="2">
        <f t="shared" si="80"/>
        <v>51</v>
      </c>
      <c r="D654" s="2" t="str">
        <f t="shared" si="81"/>
        <v>Mon</v>
      </c>
      <c r="E654" s="34">
        <v>43451</v>
      </c>
      <c r="F654" s="30">
        <v>49361</v>
      </c>
      <c r="G654" s="2" t="s">
        <v>125</v>
      </c>
      <c r="H654" s="30" t="s">
        <v>2177</v>
      </c>
      <c r="I654" s="2">
        <v>47</v>
      </c>
      <c r="J654" s="30">
        <v>78</v>
      </c>
      <c r="K654" s="2">
        <v>129</v>
      </c>
      <c r="L654" s="30">
        <v>2966</v>
      </c>
      <c r="M654" s="2">
        <v>14</v>
      </c>
      <c r="N654" s="14">
        <v>1.0041550925925926</v>
      </c>
      <c r="O654" s="2">
        <f t="shared" si="84"/>
        <v>24.099722222222223</v>
      </c>
      <c r="P654" s="8">
        <f>VLOOKUP(F654,'SC Data'!F:K,6,FALSE)</f>
        <v>1</v>
      </c>
      <c r="Q654" s="41">
        <f t="shared" si="82"/>
        <v>0</v>
      </c>
      <c r="R654" s="41">
        <f>VLOOKUP(F654,'SC Data'!F:L,7,FALSE)</f>
        <v>1</v>
      </c>
      <c r="S654" s="41">
        <f t="shared" si="83"/>
        <v>0</v>
      </c>
      <c r="T654" s="35">
        <f>SUMIF(Activity!F:F,'Goodsin Data'!F:F,Activity!O:O)</f>
        <v>1.0041550925925926</v>
      </c>
      <c r="U654" s="41">
        <f>SUMIF('Short-Extra'!F:F,'Goodsin Data'!F:F,'Short-Extra'!N:N)</f>
        <v>0</v>
      </c>
      <c r="V654" s="41">
        <f>SUMIF('Short-Extra'!F:F,'Goodsin Data'!F:F,'Short-Extra'!O:O)</f>
        <v>0</v>
      </c>
    </row>
    <row r="655" spans="1:22" x14ac:dyDescent="0.25">
      <c r="A655" s="2">
        <f t="shared" si="78"/>
        <v>2018</v>
      </c>
      <c r="B655" s="2" t="str">
        <f t="shared" si="79"/>
        <v>Dec</v>
      </c>
      <c r="C655" s="2">
        <f t="shared" si="80"/>
        <v>51</v>
      </c>
      <c r="D655" s="2" t="str">
        <f t="shared" si="81"/>
        <v>Mon</v>
      </c>
      <c r="E655" s="34">
        <v>43451</v>
      </c>
      <c r="F655" s="30">
        <v>49347</v>
      </c>
      <c r="G655" s="2" t="s">
        <v>109</v>
      </c>
      <c r="H655" s="30" t="s">
        <v>2178</v>
      </c>
      <c r="I655" s="2">
        <v>84</v>
      </c>
      <c r="J655" s="30">
        <v>20</v>
      </c>
      <c r="K655" s="2">
        <v>331</v>
      </c>
      <c r="L655" s="30">
        <v>25716</v>
      </c>
      <c r="M655" s="2">
        <v>13</v>
      </c>
      <c r="N655" s="14">
        <v>3.8569328703703705</v>
      </c>
      <c r="O655" s="2">
        <f t="shared" si="84"/>
        <v>92.566388888888895</v>
      </c>
      <c r="P655" s="8">
        <f>VLOOKUP(F655,'SC Data'!F:K,6,FALSE)</f>
        <v>1</v>
      </c>
      <c r="Q655" s="41">
        <f t="shared" si="82"/>
        <v>0</v>
      </c>
      <c r="R655" s="41">
        <f>VLOOKUP(F655,'SC Data'!F:L,7,FALSE)</f>
        <v>1</v>
      </c>
      <c r="S655" s="41">
        <f t="shared" si="83"/>
        <v>0</v>
      </c>
      <c r="T655" s="35">
        <f>SUMIF(Activity!F:F,'Goodsin Data'!F:F,Activity!O:O)</f>
        <v>3.85693287037037</v>
      </c>
      <c r="U655" s="41">
        <f>SUMIF('Short-Extra'!F:F,'Goodsin Data'!F:F,'Short-Extra'!N:N)</f>
        <v>4</v>
      </c>
      <c r="V655" s="41">
        <f>SUMIF('Short-Extra'!F:F,'Goodsin Data'!F:F,'Short-Extra'!O:O)</f>
        <v>1</v>
      </c>
    </row>
    <row r="656" spans="1:22" x14ac:dyDescent="0.25">
      <c r="A656" s="2">
        <f t="shared" si="78"/>
        <v>2018</v>
      </c>
      <c r="B656" s="2" t="str">
        <f t="shared" si="79"/>
        <v>Dec</v>
      </c>
      <c r="C656" s="2">
        <f t="shared" si="80"/>
        <v>51</v>
      </c>
      <c r="D656" s="2" t="str">
        <f t="shared" si="81"/>
        <v>Mon</v>
      </c>
      <c r="E656" s="34">
        <v>43451</v>
      </c>
      <c r="F656" s="30">
        <v>49341</v>
      </c>
      <c r="G656" s="2" t="s">
        <v>912</v>
      </c>
      <c r="H656" s="30" t="s">
        <v>2179</v>
      </c>
      <c r="I656" s="2">
        <v>11</v>
      </c>
      <c r="J656" s="30">
        <v>9</v>
      </c>
      <c r="K656" s="2">
        <v>47</v>
      </c>
      <c r="L656" s="30">
        <v>1190</v>
      </c>
      <c r="M656" s="2">
        <v>6</v>
      </c>
      <c r="N656" s="14">
        <v>0.33049768518518519</v>
      </c>
      <c r="O656" s="2">
        <f t="shared" si="84"/>
        <v>7.9319444444444445</v>
      </c>
      <c r="P656" s="8">
        <f>VLOOKUP(F656,'SC Data'!F:K,6,FALSE)</f>
        <v>1</v>
      </c>
      <c r="Q656" s="41">
        <f t="shared" si="82"/>
        <v>0</v>
      </c>
      <c r="R656" s="41">
        <f>VLOOKUP(F656,'SC Data'!F:L,7,FALSE)</f>
        <v>1</v>
      </c>
      <c r="S656" s="41">
        <f t="shared" si="83"/>
        <v>0</v>
      </c>
      <c r="T656" s="35">
        <f>SUMIF(Activity!F:F,'Goodsin Data'!F:F,Activity!O:O)</f>
        <v>0.33049768518518524</v>
      </c>
      <c r="U656" s="41">
        <f>SUMIF('Short-Extra'!F:F,'Goodsin Data'!F:F,'Short-Extra'!N:N)</f>
        <v>0</v>
      </c>
      <c r="V656" s="41">
        <f>SUMIF('Short-Extra'!F:F,'Goodsin Data'!F:F,'Short-Extra'!O:O)</f>
        <v>0</v>
      </c>
    </row>
    <row r="657" spans="1:22" x14ac:dyDescent="0.25">
      <c r="A657" s="2">
        <f t="shared" si="78"/>
        <v>2018</v>
      </c>
      <c r="B657" s="2" t="str">
        <f t="shared" si="79"/>
        <v>Dec</v>
      </c>
      <c r="C657" s="2">
        <f t="shared" si="80"/>
        <v>51</v>
      </c>
      <c r="D657" s="2" t="str">
        <f t="shared" si="81"/>
        <v>Mon</v>
      </c>
      <c r="E657" s="34">
        <v>43451</v>
      </c>
      <c r="F657" s="30">
        <v>49367</v>
      </c>
      <c r="G657" s="2" t="s">
        <v>215</v>
      </c>
      <c r="H657" s="30" t="s">
        <v>2180</v>
      </c>
      <c r="I657" s="2">
        <v>35</v>
      </c>
      <c r="J657" s="30">
        <v>3</v>
      </c>
      <c r="K657" s="2">
        <v>28</v>
      </c>
      <c r="L657" s="30">
        <v>19197</v>
      </c>
      <c r="M657" s="2">
        <v>5</v>
      </c>
      <c r="N657" s="14">
        <v>1.0034953703703704</v>
      </c>
      <c r="O657" s="2">
        <f t="shared" si="84"/>
        <v>24.08388888888889</v>
      </c>
      <c r="P657" s="8">
        <f>VLOOKUP(F657,'SC Data'!F:K,6,FALSE)</f>
        <v>1</v>
      </c>
      <c r="Q657" s="41">
        <f t="shared" si="82"/>
        <v>0</v>
      </c>
      <c r="R657" s="41">
        <f>VLOOKUP(F657,'SC Data'!F:L,7,FALSE)</f>
        <v>1</v>
      </c>
      <c r="S657" s="41">
        <f t="shared" si="83"/>
        <v>0</v>
      </c>
      <c r="T657" s="35">
        <f>SUMIF(Activity!F:F,'Goodsin Data'!F:F,Activity!O:O)</f>
        <v>1.0034953703703704</v>
      </c>
      <c r="U657" s="41">
        <f>SUMIF('Short-Extra'!F:F,'Goodsin Data'!F:F,'Short-Extra'!N:N)</f>
        <v>0</v>
      </c>
      <c r="V657" s="41">
        <f>SUMIF('Short-Extra'!F:F,'Goodsin Data'!F:F,'Short-Extra'!O:O)</f>
        <v>0</v>
      </c>
    </row>
    <row r="658" spans="1:22" x14ac:dyDescent="0.25">
      <c r="A658" s="2">
        <f t="shared" si="78"/>
        <v>2018</v>
      </c>
      <c r="B658" s="2" t="str">
        <f t="shared" si="79"/>
        <v>Dec</v>
      </c>
      <c r="C658" s="2">
        <f t="shared" si="80"/>
        <v>51</v>
      </c>
      <c r="D658" s="2" t="str">
        <f t="shared" si="81"/>
        <v>Mon</v>
      </c>
      <c r="E658" s="34">
        <v>43451</v>
      </c>
      <c r="F658" s="30">
        <v>49362</v>
      </c>
      <c r="G658" s="2" t="s">
        <v>55</v>
      </c>
      <c r="H658" s="30" t="s">
        <v>2181</v>
      </c>
      <c r="I658" s="2">
        <v>16</v>
      </c>
      <c r="J658" s="30">
        <v>13</v>
      </c>
      <c r="K658" s="2">
        <v>62</v>
      </c>
      <c r="L658" s="30">
        <v>3391</v>
      </c>
      <c r="M658" s="2">
        <v>5</v>
      </c>
      <c r="N658" s="14">
        <v>0.14586805555555557</v>
      </c>
      <c r="O658" s="2">
        <f t="shared" si="84"/>
        <v>3.5008333333333335</v>
      </c>
      <c r="P658" s="8">
        <f>VLOOKUP(F658,'SC Data'!F:K,6,FALSE)</f>
        <v>1</v>
      </c>
      <c r="Q658" s="41">
        <f t="shared" si="82"/>
        <v>0</v>
      </c>
      <c r="R658" s="41">
        <f>VLOOKUP(F658,'SC Data'!F:L,7,FALSE)</f>
        <v>1</v>
      </c>
      <c r="S658" s="41">
        <f t="shared" si="83"/>
        <v>0</v>
      </c>
      <c r="T658" s="35">
        <f>SUMIF(Activity!F:F,'Goodsin Data'!F:F,Activity!O:O)</f>
        <v>0.14586805555555557</v>
      </c>
      <c r="U658" s="41">
        <f>SUMIF('Short-Extra'!F:F,'Goodsin Data'!F:F,'Short-Extra'!N:N)</f>
        <v>0</v>
      </c>
      <c r="V658" s="41">
        <f>SUMIF('Short-Extra'!F:F,'Goodsin Data'!F:F,'Short-Extra'!O:O)</f>
        <v>0</v>
      </c>
    </row>
    <row r="659" spans="1:22" x14ac:dyDescent="0.25">
      <c r="A659" s="2">
        <f t="shared" si="78"/>
        <v>2018</v>
      </c>
      <c r="B659" s="2" t="str">
        <f t="shared" si="79"/>
        <v>Dec</v>
      </c>
      <c r="C659" s="2">
        <f t="shared" si="80"/>
        <v>51</v>
      </c>
      <c r="D659" s="2" t="str">
        <f t="shared" si="81"/>
        <v>Mon</v>
      </c>
      <c r="E659" s="34">
        <v>43451</v>
      </c>
      <c r="F659" s="30">
        <v>51030</v>
      </c>
      <c r="G659" s="2" t="s">
        <v>2182</v>
      </c>
      <c r="H659" s="30" t="s">
        <v>2183</v>
      </c>
      <c r="I659" s="2">
        <v>69</v>
      </c>
      <c r="J659" s="30">
        <v>42</v>
      </c>
      <c r="K659" s="2">
        <v>486</v>
      </c>
      <c r="L659" s="30">
        <v>6885</v>
      </c>
      <c r="M659" s="2">
        <v>1</v>
      </c>
      <c r="N659" s="14">
        <v>2.0671296296296295E-2</v>
      </c>
      <c r="O659" s="2">
        <f t="shared" si="84"/>
        <v>0.49611111111111106</v>
      </c>
      <c r="P659" s="8">
        <f>VLOOKUP(F659,'SC Data'!F:K,6,FALSE)</f>
        <v>1</v>
      </c>
      <c r="Q659" s="41">
        <f t="shared" si="82"/>
        <v>0</v>
      </c>
      <c r="R659" s="41">
        <f>VLOOKUP(F659,'SC Data'!F:L,7,FALSE)</f>
        <v>1</v>
      </c>
      <c r="S659" s="41">
        <f t="shared" si="83"/>
        <v>0</v>
      </c>
      <c r="T659" s="35">
        <f>SUMIF(Activity!F:F,'Goodsin Data'!F:F,Activity!O:O)</f>
        <v>2.0671296296296295E-2</v>
      </c>
      <c r="U659" s="41">
        <f>SUMIF('Short-Extra'!F:F,'Goodsin Data'!F:F,'Short-Extra'!N:N)</f>
        <v>0</v>
      </c>
      <c r="V659" s="41">
        <f>SUMIF('Short-Extra'!F:F,'Goodsin Data'!F:F,'Short-Extra'!O:O)</f>
        <v>0</v>
      </c>
    </row>
    <row r="660" spans="1:22" x14ac:dyDescent="0.25">
      <c r="A660" s="2">
        <f t="shared" si="78"/>
        <v>2018</v>
      </c>
      <c r="B660" s="2" t="str">
        <f t="shared" si="79"/>
        <v>Dec</v>
      </c>
      <c r="C660" s="2">
        <f t="shared" si="80"/>
        <v>51</v>
      </c>
      <c r="D660" s="2" t="str">
        <f t="shared" si="81"/>
        <v>Mon</v>
      </c>
      <c r="E660" s="34">
        <v>43451</v>
      </c>
      <c r="F660" s="30">
        <v>47452</v>
      </c>
      <c r="G660" s="2" t="s">
        <v>692</v>
      </c>
      <c r="H660" s="30" t="s">
        <v>2184</v>
      </c>
      <c r="I660" s="2">
        <v>0</v>
      </c>
      <c r="J660" s="30">
        <v>1</v>
      </c>
      <c r="K660" s="2">
        <v>3</v>
      </c>
      <c r="L660" s="30">
        <v>18</v>
      </c>
      <c r="M660" s="2">
        <v>1</v>
      </c>
      <c r="N660" s="14">
        <v>1.2847222222222223E-2</v>
      </c>
      <c r="O660" s="2">
        <f t="shared" si="84"/>
        <v>0.30833333333333335</v>
      </c>
      <c r="P660" s="8">
        <f>VLOOKUP(F660,'SC Data'!F:K,6,FALSE)</f>
        <v>1</v>
      </c>
      <c r="Q660" s="41">
        <f t="shared" si="82"/>
        <v>0</v>
      </c>
      <c r="R660" s="41">
        <f>VLOOKUP(F660,'SC Data'!F:L,7,FALSE)</f>
        <v>1</v>
      </c>
      <c r="S660" s="41">
        <f t="shared" si="83"/>
        <v>0</v>
      </c>
      <c r="T660" s="35">
        <f>SUMIF(Activity!F:F,'Goodsin Data'!F:F,Activity!O:O)</f>
        <v>1.2847222222222223E-2</v>
      </c>
      <c r="U660" s="41">
        <f>SUMIF('Short-Extra'!F:F,'Goodsin Data'!F:F,'Short-Extra'!N:N)</f>
        <v>0</v>
      </c>
      <c r="V660" s="41">
        <f>SUMIF('Short-Extra'!F:F,'Goodsin Data'!F:F,'Short-Extra'!O:O)</f>
        <v>0</v>
      </c>
    </row>
    <row r="661" spans="1:22" x14ac:dyDescent="0.25">
      <c r="A661" s="2">
        <f t="shared" si="78"/>
        <v>2018</v>
      </c>
      <c r="B661" s="2" t="str">
        <f t="shared" si="79"/>
        <v>Dec</v>
      </c>
      <c r="C661" s="2">
        <f t="shared" si="80"/>
        <v>51</v>
      </c>
      <c r="D661" s="2" t="str">
        <f t="shared" si="81"/>
        <v>Mon</v>
      </c>
      <c r="E661" s="34">
        <v>43451</v>
      </c>
      <c r="F661" s="30">
        <v>48246</v>
      </c>
      <c r="G661" s="2" t="s">
        <v>352</v>
      </c>
      <c r="H661" s="30" t="s">
        <v>2185</v>
      </c>
      <c r="I661" s="2">
        <v>7</v>
      </c>
      <c r="J661" s="30">
        <v>10</v>
      </c>
      <c r="K661" s="2">
        <v>41</v>
      </c>
      <c r="L661" s="30">
        <v>954</v>
      </c>
      <c r="M661" s="2">
        <v>6</v>
      </c>
      <c r="N661" s="14">
        <v>0.94295138888888896</v>
      </c>
      <c r="O661" s="2">
        <f t="shared" si="84"/>
        <v>22.630833333333335</v>
      </c>
      <c r="P661" s="8">
        <f>VLOOKUP(F661,'SC Data'!F:K,6,FALSE)</f>
        <v>1</v>
      </c>
      <c r="Q661" s="41">
        <f t="shared" si="82"/>
        <v>0</v>
      </c>
      <c r="R661" s="41">
        <f>VLOOKUP(F661,'SC Data'!F:L,7,FALSE)</f>
        <v>1</v>
      </c>
      <c r="S661" s="41">
        <f t="shared" si="83"/>
        <v>0</v>
      </c>
      <c r="T661" s="35">
        <f>SUMIF(Activity!F:F,'Goodsin Data'!F:F,Activity!O:O)</f>
        <v>0.94295138888888885</v>
      </c>
      <c r="U661" s="41">
        <f>SUMIF('Short-Extra'!F:F,'Goodsin Data'!F:F,'Short-Extra'!N:N)</f>
        <v>0</v>
      </c>
      <c r="V661" s="41">
        <f>SUMIF('Short-Extra'!F:F,'Goodsin Data'!F:F,'Short-Extra'!O:O)</f>
        <v>0</v>
      </c>
    </row>
    <row r="662" spans="1:22" x14ac:dyDescent="0.25">
      <c r="A662" s="2">
        <f t="shared" si="78"/>
        <v>2018</v>
      </c>
      <c r="B662" s="2" t="str">
        <f t="shared" si="79"/>
        <v>Dec</v>
      </c>
      <c r="C662" s="2">
        <f t="shared" si="80"/>
        <v>51</v>
      </c>
      <c r="D662" s="2" t="str">
        <f t="shared" si="81"/>
        <v>Mon</v>
      </c>
      <c r="E662" s="34">
        <v>43451</v>
      </c>
      <c r="F662" s="30">
        <v>49351</v>
      </c>
      <c r="G662" s="2" t="s">
        <v>2186</v>
      </c>
      <c r="H662" s="30" t="s">
        <v>2187</v>
      </c>
      <c r="I662" s="2">
        <v>4</v>
      </c>
      <c r="J662" s="30">
        <v>9</v>
      </c>
      <c r="K662" s="2">
        <v>22</v>
      </c>
      <c r="L662" s="30">
        <v>198</v>
      </c>
      <c r="M662" s="2">
        <v>7</v>
      </c>
      <c r="N662" s="14">
        <v>0.61630787037037038</v>
      </c>
      <c r="O662" s="2">
        <f t="shared" si="84"/>
        <v>14.791388888888889</v>
      </c>
      <c r="P662" s="8">
        <f>VLOOKUP(F662,'SC Data'!F:K,6,FALSE)</f>
        <v>1</v>
      </c>
      <c r="Q662" s="41">
        <f t="shared" si="82"/>
        <v>0</v>
      </c>
      <c r="R662" s="41">
        <f>VLOOKUP(F662,'SC Data'!F:L,7,FALSE)</f>
        <v>1</v>
      </c>
      <c r="S662" s="41">
        <f t="shared" si="83"/>
        <v>0</v>
      </c>
      <c r="T662" s="35">
        <f>SUMIF(Activity!F:F,'Goodsin Data'!F:F,Activity!O:O)</f>
        <v>0.61630787037037038</v>
      </c>
      <c r="U662" s="41">
        <f>SUMIF('Short-Extra'!F:F,'Goodsin Data'!F:F,'Short-Extra'!N:N)</f>
        <v>0</v>
      </c>
      <c r="V662" s="41">
        <f>SUMIF('Short-Extra'!F:F,'Goodsin Data'!F:F,'Short-Extra'!O:O)</f>
        <v>0</v>
      </c>
    </row>
    <row r="663" spans="1:22" x14ac:dyDescent="0.25">
      <c r="A663" s="2">
        <f t="shared" si="78"/>
        <v>2018</v>
      </c>
      <c r="B663" s="2" t="str">
        <f t="shared" si="79"/>
        <v>Dec</v>
      </c>
      <c r="C663" s="2">
        <f t="shared" si="80"/>
        <v>51</v>
      </c>
      <c r="D663" s="2" t="str">
        <f t="shared" si="81"/>
        <v>Mon</v>
      </c>
      <c r="E663" s="34">
        <v>43451</v>
      </c>
      <c r="F663" s="30">
        <v>49343</v>
      </c>
      <c r="G663" s="2" t="s">
        <v>179</v>
      </c>
      <c r="H663" s="30" t="s">
        <v>2188</v>
      </c>
      <c r="I663" s="2">
        <v>14</v>
      </c>
      <c r="J663" s="30">
        <v>4</v>
      </c>
      <c r="K663" s="2">
        <v>76</v>
      </c>
      <c r="L663" s="30">
        <v>2148</v>
      </c>
      <c r="M663" s="2">
        <v>6</v>
      </c>
      <c r="N663" s="14">
        <v>0.50185185185185188</v>
      </c>
      <c r="O663" s="2">
        <f t="shared" si="84"/>
        <v>12.044444444444444</v>
      </c>
      <c r="P663" s="8">
        <f>VLOOKUP(F663,'SC Data'!F:K,6,FALSE)</f>
        <v>1</v>
      </c>
      <c r="Q663" s="41">
        <f t="shared" si="82"/>
        <v>0</v>
      </c>
      <c r="R663" s="41">
        <f>VLOOKUP(F663,'SC Data'!F:L,7,FALSE)</f>
        <v>1</v>
      </c>
      <c r="S663" s="41">
        <f t="shared" si="83"/>
        <v>0</v>
      </c>
      <c r="T663" s="35">
        <f>SUMIF(Activity!F:F,'Goodsin Data'!F:F,Activity!O:O)</f>
        <v>0.50185185185185177</v>
      </c>
      <c r="U663" s="41">
        <f>SUMIF('Short-Extra'!F:F,'Goodsin Data'!F:F,'Short-Extra'!N:N)</f>
        <v>0</v>
      </c>
      <c r="V663" s="41">
        <f>SUMIF('Short-Extra'!F:F,'Goodsin Data'!F:F,'Short-Extra'!O:O)</f>
        <v>0</v>
      </c>
    </row>
    <row r="664" spans="1:22" x14ac:dyDescent="0.25">
      <c r="A664" s="2">
        <f t="shared" si="78"/>
        <v>2018</v>
      </c>
      <c r="B664" s="2" t="str">
        <f t="shared" si="79"/>
        <v>Dec</v>
      </c>
      <c r="C664" s="2">
        <f t="shared" si="80"/>
        <v>51</v>
      </c>
      <c r="D664" s="2" t="str">
        <f t="shared" si="81"/>
        <v>Mon</v>
      </c>
      <c r="E664" s="34">
        <v>43451</v>
      </c>
      <c r="F664" s="30">
        <v>49342</v>
      </c>
      <c r="G664" s="2" t="s">
        <v>685</v>
      </c>
      <c r="H664" s="30" t="s">
        <v>2189</v>
      </c>
      <c r="I664" s="2">
        <v>5</v>
      </c>
      <c r="J664" s="30">
        <v>2</v>
      </c>
      <c r="K664" s="2">
        <v>14</v>
      </c>
      <c r="L664" s="30">
        <v>848</v>
      </c>
      <c r="M664" s="2">
        <v>4</v>
      </c>
      <c r="N664" s="14">
        <v>0.23127314814814814</v>
      </c>
      <c r="O664" s="2">
        <f t="shared" si="84"/>
        <v>5.5505555555555555</v>
      </c>
      <c r="P664" s="8">
        <f>VLOOKUP(F664,'SC Data'!F:K,6,FALSE)</f>
        <v>1</v>
      </c>
      <c r="Q664" s="41">
        <f t="shared" si="82"/>
        <v>0</v>
      </c>
      <c r="R664" s="41">
        <f>VLOOKUP(F664,'SC Data'!F:L,7,FALSE)</f>
        <v>1</v>
      </c>
      <c r="S664" s="41">
        <f t="shared" si="83"/>
        <v>0</v>
      </c>
      <c r="T664" s="35">
        <f>SUMIF(Activity!F:F,'Goodsin Data'!F:F,Activity!O:O)</f>
        <v>0.23127314814814814</v>
      </c>
      <c r="U664" s="41">
        <f>SUMIF('Short-Extra'!F:F,'Goodsin Data'!F:F,'Short-Extra'!N:N)</f>
        <v>0</v>
      </c>
      <c r="V664" s="41">
        <f>SUMIF('Short-Extra'!F:F,'Goodsin Data'!F:F,'Short-Extra'!O:O)</f>
        <v>0</v>
      </c>
    </row>
    <row r="665" spans="1:22" x14ac:dyDescent="0.25">
      <c r="A665" s="2">
        <f t="shared" si="78"/>
        <v>2018</v>
      </c>
      <c r="B665" s="2" t="str">
        <f t="shared" si="79"/>
        <v>Dec</v>
      </c>
      <c r="C665" s="2">
        <f t="shared" si="80"/>
        <v>51</v>
      </c>
      <c r="D665" s="2" t="str">
        <f t="shared" si="81"/>
        <v>Mon</v>
      </c>
      <c r="E665" s="34">
        <v>43451</v>
      </c>
      <c r="F665" s="30">
        <v>49355</v>
      </c>
      <c r="G665" s="2" t="s">
        <v>690</v>
      </c>
      <c r="H665" s="30" t="s">
        <v>2190</v>
      </c>
      <c r="I665" s="2">
        <v>12</v>
      </c>
      <c r="J665" s="30">
        <v>3</v>
      </c>
      <c r="K665" s="2">
        <v>10</v>
      </c>
      <c r="L665" s="30">
        <v>2227</v>
      </c>
      <c r="M665" s="2">
        <v>3</v>
      </c>
      <c r="N665" s="14">
        <v>0.19224537037037037</v>
      </c>
      <c r="O665" s="2">
        <f t="shared" si="84"/>
        <v>4.6138888888888889</v>
      </c>
      <c r="P665" s="8">
        <f>VLOOKUP(F665,'SC Data'!F:K,6,FALSE)</f>
        <v>1</v>
      </c>
      <c r="Q665" s="41">
        <f t="shared" si="82"/>
        <v>0</v>
      </c>
      <c r="R665" s="41">
        <f>VLOOKUP(F665,'SC Data'!F:L,7,FALSE)</f>
        <v>1</v>
      </c>
      <c r="S665" s="41">
        <f t="shared" si="83"/>
        <v>0</v>
      </c>
      <c r="T665" s="35">
        <f>SUMIF(Activity!F:F,'Goodsin Data'!F:F,Activity!O:O)</f>
        <v>0.19224537037037037</v>
      </c>
      <c r="U665" s="41">
        <f>SUMIF('Short-Extra'!F:F,'Goodsin Data'!F:F,'Short-Extra'!N:N)</f>
        <v>0</v>
      </c>
      <c r="V665" s="41">
        <f>SUMIF('Short-Extra'!F:F,'Goodsin Data'!F:F,'Short-Extra'!O:O)</f>
        <v>0</v>
      </c>
    </row>
    <row r="666" spans="1:22" x14ac:dyDescent="0.25">
      <c r="A666" s="2">
        <f t="shared" si="78"/>
        <v>2018</v>
      </c>
      <c r="B666" s="2" t="str">
        <f t="shared" si="79"/>
        <v>Dec</v>
      </c>
      <c r="C666" s="2">
        <f t="shared" si="80"/>
        <v>51</v>
      </c>
      <c r="D666" s="2" t="str">
        <f t="shared" si="81"/>
        <v>Mon</v>
      </c>
      <c r="E666" s="34">
        <v>43451</v>
      </c>
      <c r="F666" s="30">
        <v>49360</v>
      </c>
      <c r="G666" s="2" t="s">
        <v>176</v>
      </c>
      <c r="H666" s="30" t="s">
        <v>2191</v>
      </c>
      <c r="I666" s="2">
        <v>20</v>
      </c>
      <c r="J666" s="30">
        <v>32</v>
      </c>
      <c r="K666" s="2">
        <v>75</v>
      </c>
      <c r="L666" s="30">
        <v>1425</v>
      </c>
      <c r="M666" s="2">
        <v>12</v>
      </c>
      <c r="N666" s="14">
        <v>0.83986111111111106</v>
      </c>
      <c r="O666" s="2">
        <f t="shared" si="84"/>
        <v>20.156666666666666</v>
      </c>
      <c r="P666" s="8">
        <f>VLOOKUP(F666,'SC Data'!F:K,6,FALSE)</f>
        <v>0</v>
      </c>
      <c r="Q666" s="41">
        <f t="shared" si="82"/>
        <v>1</v>
      </c>
      <c r="R666" s="41">
        <f>VLOOKUP(F666,'SC Data'!F:L,7,FALSE)</f>
        <v>0</v>
      </c>
      <c r="S666" s="41">
        <f t="shared" si="83"/>
        <v>1</v>
      </c>
      <c r="T666" s="35">
        <f>SUMIF(Activity!F:F,'Goodsin Data'!F:F,Activity!O:O)</f>
        <v>0.83986111111111106</v>
      </c>
      <c r="U666" s="41">
        <f>SUMIF('Short-Extra'!F:F,'Goodsin Data'!F:F,'Short-Extra'!N:N)</f>
        <v>0</v>
      </c>
      <c r="V666" s="41">
        <f>SUMIF('Short-Extra'!F:F,'Goodsin Data'!F:F,'Short-Extra'!O:O)</f>
        <v>0</v>
      </c>
    </row>
    <row r="667" spans="1:22" x14ac:dyDescent="0.25">
      <c r="A667" s="2">
        <f t="shared" si="78"/>
        <v>2018</v>
      </c>
      <c r="B667" s="2" t="str">
        <f t="shared" si="79"/>
        <v>Dec</v>
      </c>
      <c r="C667" s="2">
        <f t="shared" si="80"/>
        <v>51</v>
      </c>
      <c r="D667" s="2" t="str">
        <f t="shared" si="81"/>
        <v>Mon</v>
      </c>
      <c r="E667" s="34">
        <v>43451</v>
      </c>
      <c r="F667" s="30">
        <v>47491</v>
      </c>
      <c r="G667" s="2" t="s">
        <v>53</v>
      </c>
      <c r="H667" s="30" t="s">
        <v>2192</v>
      </c>
      <c r="I667" s="2">
        <v>13</v>
      </c>
      <c r="J667" s="30">
        <v>27</v>
      </c>
      <c r="K667" s="2">
        <v>1</v>
      </c>
      <c r="L667" s="30">
        <v>4104</v>
      </c>
      <c r="M667" s="2">
        <v>1</v>
      </c>
      <c r="N667" s="14">
        <v>2.5983796296296297E-2</v>
      </c>
      <c r="O667" s="2">
        <f t="shared" si="84"/>
        <v>0.62361111111111112</v>
      </c>
      <c r="P667" s="8">
        <f>VLOOKUP(F667,'SC Data'!F:K,6,FALSE)</f>
        <v>1</v>
      </c>
      <c r="Q667" s="41">
        <f t="shared" si="82"/>
        <v>0</v>
      </c>
      <c r="R667" s="41">
        <f>VLOOKUP(F667,'SC Data'!F:L,7,FALSE)</f>
        <v>0</v>
      </c>
      <c r="S667" s="41">
        <f t="shared" si="83"/>
        <v>1</v>
      </c>
      <c r="T667" s="35">
        <f>SUMIF(Activity!F:F,'Goodsin Data'!F:F,Activity!O:O)</f>
        <v>2.5983796296296297E-2</v>
      </c>
      <c r="U667" s="41">
        <f>SUMIF('Short-Extra'!F:F,'Goodsin Data'!F:F,'Short-Extra'!N:N)</f>
        <v>0</v>
      </c>
      <c r="V667" s="41">
        <f>SUMIF('Short-Extra'!F:F,'Goodsin Data'!F:F,'Short-Extra'!O:O)</f>
        <v>0</v>
      </c>
    </row>
    <row r="668" spans="1:22" x14ac:dyDescent="0.25">
      <c r="A668" s="2">
        <f t="shared" si="78"/>
        <v>2018</v>
      </c>
      <c r="B668" s="2" t="str">
        <f t="shared" si="79"/>
        <v>Dec</v>
      </c>
      <c r="C668" s="2">
        <f t="shared" si="80"/>
        <v>51</v>
      </c>
      <c r="D668" s="2" t="str">
        <f t="shared" si="81"/>
        <v>Mon</v>
      </c>
      <c r="E668" s="34">
        <v>43451</v>
      </c>
      <c r="F668" s="30">
        <v>51412</v>
      </c>
      <c r="G668" s="2" t="s">
        <v>98</v>
      </c>
      <c r="H668" s="30" t="s">
        <v>909</v>
      </c>
      <c r="I668" s="2">
        <v>30</v>
      </c>
      <c r="J668" s="30">
        <v>25</v>
      </c>
      <c r="K668" s="2">
        <v>0</v>
      </c>
      <c r="L668" s="30">
        <v>0</v>
      </c>
      <c r="M668" s="2">
        <v>1</v>
      </c>
      <c r="N668" s="14">
        <v>1.6782407407407409E-2</v>
      </c>
      <c r="O668" s="2">
        <f t="shared" si="84"/>
        <v>0.40277777777777779</v>
      </c>
      <c r="P668" s="8">
        <f>VLOOKUP(F668,'SC Data'!F:K,6,FALSE)</f>
        <v>0</v>
      </c>
      <c r="Q668" s="41">
        <f t="shared" si="82"/>
        <v>1</v>
      </c>
      <c r="R668" s="41">
        <f>VLOOKUP(F668,'SC Data'!F:L,7,FALSE)</f>
        <v>0</v>
      </c>
      <c r="S668" s="41">
        <f t="shared" si="83"/>
        <v>1</v>
      </c>
      <c r="T668" s="35">
        <f>SUMIF(Activity!F:F,'Goodsin Data'!F:F,Activity!O:O)</f>
        <v>1.6782407407407409E-2</v>
      </c>
      <c r="U668" s="41">
        <f>SUMIF('Short-Extra'!F:F,'Goodsin Data'!F:F,'Short-Extra'!N:N)</f>
        <v>0</v>
      </c>
      <c r="V668" s="41">
        <f>SUMIF('Short-Extra'!F:F,'Goodsin Data'!F:F,'Short-Extra'!O:O)</f>
        <v>0</v>
      </c>
    </row>
    <row r="669" spans="1:22" x14ac:dyDescent="0.25">
      <c r="A669" s="2">
        <f t="shared" si="78"/>
        <v>2018</v>
      </c>
      <c r="B669" s="2" t="str">
        <f t="shared" si="79"/>
        <v>Dec</v>
      </c>
      <c r="C669" s="2">
        <f t="shared" si="80"/>
        <v>51</v>
      </c>
      <c r="D669" s="2" t="str">
        <f t="shared" si="81"/>
        <v>Mon</v>
      </c>
      <c r="E669" s="34">
        <v>43451</v>
      </c>
      <c r="F669" s="30">
        <v>49368</v>
      </c>
      <c r="G669" s="2" t="s">
        <v>39</v>
      </c>
      <c r="H669" s="30" t="s">
        <v>2193</v>
      </c>
      <c r="I669" s="2">
        <v>21</v>
      </c>
      <c r="J669" s="30">
        <v>57</v>
      </c>
      <c r="K669" s="2">
        <v>7</v>
      </c>
      <c r="L669" s="30">
        <v>5808</v>
      </c>
      <c r="M669" s="2">
        <v>1</v>
      </c>
      <c r="N669" s="14">
        <v>4.5439814814814815E-2</v>
      </c>
      <c r="O669" s="2">
        <f t="shared" si="84"/>
        <v>1.0905555555555555</v>
      </c>
      <c r="P669" s="8">
        <f>VLOOKUP(F669,'SC Data'!F:K,6,FALSE)</f>
        <v>1</v>
      </c>
      <c r="Q669" s="41">
        <f t="shared" si="82"/>
        <v>0</v>
      </c>
      <c r="R669" s="41">
        <f>VLOOKUP(F669,'SC Data'!F:L,7,FALSE)</f>
        <v>0</v>
      </c>
      <c r="S669" s="41">
        <f t="shared" si="83"/>
        <v>1</v>
      </c>
      <c r="T669" s="35">
        <f>SUMIF(Activity!F:F,'Goodsin Data'!F:F,Activity!O:O)</f>
        <v>4.5439814814814815E-2</v>
      </c>
      <c r="U669" s="41">
        <f>SUMIF('Short-Extra'!F:F,'Goodsin Data'!F:F,'Short-Extra'!N:N)</f>
        <v>0</v>
      </c>
      <c r="V669" s="41">
        <f>SUMIF('Short-Extra'!F:F,'Goodsin Data'!F:F,'Short-Extra'!O:O)</f>
        <v>0</v>
      </c>
    </row>
    <row r="670" spans="1:22" x14ac:dyDescent="0.25">
      <c r="A670" s="2">
        <f t="shared" si="78"/>
        <v>2018</v>
      </c>
      <c r="B670" s="2" t="str">
        <f t="shared" si="79"/>
        <v>Dec</v>
      </c>
      <c r="C670" s="2">
        <f t="shared" si="80"/>
        <v>51</v>
      </c>
      <c r="D670" s="2" t="str">
        <f t="shared" si="81"/>
        <v>Mon</v>
      </c>
      <c r="E670" s="34">
        <v>43451</v>
      </c>
      <c r="F670" s="30">
        <v>49370</v>
      </c>
      <c r="G670" s="2" t="s">
        <v>152</v>
      </c>
      <c r="H670" s="30" t="s">
        <v>909</v>
      </c>
      <c r="I670" s="2">
        <v>0</v>
      </c>
      <c r="J670" s="30">
        <v>0</v>
      </c>
      <c r="K670" s="2">
        <v>0</v>
      </c>
      <c r="L670" s="30">
        <v>0</v>
      </c>
      <c r="M670" s="2">
        <v>6</v>
      </c>
      <c r="N670" s="14">
        <v>0.40831018518518519</v>
      </c>
      <c r="O670" s="2">
        <f t="shared" si="84"/>
        <v>9.7994444444444451</v>
      </c>
      <c r="P670" s="8">
        <f>VLOOKUP(F670,'SC Data'!F:K,6,FALSE)</f>
        <v>1</v>
      </c>
      <c r="Q670" s="41">
        <f t="shared" si="82"/>
        <v>0</v>
      </c>
      <c r="R670" s="41">
        <f>VLOOKUP(F670,'SC Data'!F:L,7,FALSE)</f>
        <v>1</v>
      </c>
      <c r="S670" s="41">
        <f t="shared" si="83"/>
        <v>0</v>
      </c>
      <c r="T670" s="35">
        <f>SUMIF(Activity!F:F,'Goodsin Data'!F:F,Activity!O:O)</f>
        <v>0.40831018518518514</v>
      </c>
      <c r="U670" s="41">
        <f>SUMIF('Short-Extra'!F:F,'Goodsin Data'!F:F,'Short-Extra'!N:N)</f>
        <v>0</v>
      </c>
      <c r="V670" s="41">
        <f>SUMIF('Short-Extra'!F:F,'Goodsin Data'!F:F,'Short-Extra'!O:O)</f>
        <v>1</v>
      </c>
    </row>
    <row r="671" spans="1:22" x14ac:dyDescent="0.25">
      <c r="A671" s="2">
        <f t="shared" si="78"/>
        <v>2018</v>
      </c>
      <c r="B671" s="2" t="str">
        <f t="shared" si="79"/>
        <v>Dec</v>
      </c>
      <c r="C671" s="2">
        <f t="shared" si="80"/>
        <v>51</v>
      </c>
      <c r="D671" s="2" t="str">
        <f t="shared" si="81"/>
        <v>Mon</v>
      </c>
      <c r="E671" s="34">
        <v>43451</v>
      </c>
      <c r="F671" s="30" t="s">
        <v>2194</v>
      </c>
      <c r="G671" s="2" t="s">
        <v>2195</v>
      </c>
      <c r="H671" s="30" t="s">
        <v>2196</v>
      </c>
      <c r="I671" s="2">
        <v>31</v>
      </c>
      <c r="J671" s="30">
        <v>28</v>
      </c>
      <c r="K671" s="2">
        <v>65</v>
      </c>
      <c r="L671" s="30">
        <v>3107</v>
      </c>
      <c r="M671" s="2">
        <v>1</v>
      </c>
      <c r="N671" s="14">
        <v>1.8067129629629631E-2</v>
      </c>
      <c r="O671" s="2">
        <f t="shared" si="84"/>
        <v>0.43361111111111117</v>
      </c>
      <c r="P671" s="8">
        <f>VLOOKUP(F671,'SC Data'!F:K,6,FALSE)</f>
        <v>0</v>
      </c>
      <c r="Q671" s="41">
        <f t="shared" si="82"/>
        <v>1</v>
      </c>
      <c r="R671" s="41">
        <f>VLOOKUP(F671,'SC Data'!F:L,7,FALSE)</f>
        <v>0</v>
      </c>
      <c r="S671" s="41">
        <f t="shared" si="83"/>
        <v>1</v>
      </c>
      <c r="T671" s="35">
        <f>SUMIF(Activity!F:F,'Goodsin Data'!F:F,Activity!O:O)</f>
        <v>1.8067129629629631E-2</v>
      </c>
      <c r="U671" s="41">
        <f>SUMIF('Short-Extra'!F:F,'Goodsin Data'!F:F,'Short-Extra'!N:N)</f>
        <v>0</v>
      </c>
      <c r="V671" s="41">
        <f>SUMIF('Short-Extra'!F:F,'Goodsin Data'!F:F,'Short-Extra'!O:O)</f>
        <v>0</v>
      </c>
    </row>
    <row r="672" spans="1:22" x14ac:dyDescent="0.25">
      <c r="A672" s="2">
        <f t="shared" si="78"/>
        <v>2018</v>
      </c>
      <c r="B672" s="2" t="str">
        <f t="shared" si="79"/>
        <v>Dec</v>
      </c>
      <c r="C672" s="2">
        <f t="shared" si="80"/>
        <v>51</v>
      </c>
      <c r="D672" s="2" t="str">
        <f t="shared" si="81"/>
        <v>Mon</v>
      </c>
      <c r="E672" s="34">
        <v>43451</v>
      </c>
      <c r="F672" s="30" t="s">
        <v>2197</v>
      </c>
      <c r="G672" s="2" t="s">
        <v>2198</v>
      </c>
      <c r="H672" s="30" t="s">
        <v>2199</v>
      </c>
      <c r="I672" s="2">
        <v>21</v>
      </c>
      <c r="J672" s="30">
        <v>56</v>
      </c>
      <c r="K672" s="2">
        <v>37</v>
      </c>
      <c r="L672" s="30">
        <v>4124</v>
      </c>
      <c r="M672" s="2">
        <v>1</v>
      </c>
      <c r="N672" s="14">
        <v>0.91047453703703696</v>
      </c>
      <c r="O672" s="2">
        <f t="shared" si="84"/>
        <v>21.851388888888888</v>
      </c>
      <c r="P672" s="8">
        <f>VLOOKUP(F672,'SC Data'!F:K,6,FALSE)</f>
        <v>0</v>
      </c>
      <c r="Q672" s="41">
        <f t="shared" si="82"/>
        <v>1</v>
      </c>
      <c r="R672" s="41">
        <f>VLOOKUP(F672,'SC Data'!F:L,7,FALSE)</f>
        <v>0</v>
      </c>
      <c r="S672" s="41">
        <f t="shared" si="83"/>
        <v>1</v>
      </c>
      <c r="T672" s="35">
        <f>SUMIF(Activity!F:F,'Goodsin Data'!F:F,Activity!O:O)</f>
        <v>0.91047453703703696</v>
      </c>
      <c r="U672" s="41">
        <f>SUMIF('Short-Extra'!F:F,'Goodsin Data'!F:F,'Short-Extra'!N:N)</f>
        <v>0</v>
      </c>
      <c r="V672" s="41">
        <f>SUMIF('Short-Extra'!F:F,'Goodsin Data'!F:F,'Short-Extra'!O:O)</f>
        <v>0</v>
      </c>
    </row>
    <row r="673" spans="1:22" x14ac:dyDescent="0.25">
      <c r="A673" s="2">
        <f t="shared" si="78"/>
        <v>2018</v>
      </c>
      <c r="B673" s="2" t="str">
        <f t="shared" si="79"/>
        <v>Dec</v>
      </c>
      <c r="C673" s="2">
        <f t="shared" si="80"/>
        <v>51</v>
      </c>
      <c r="D673" s="2" t="str">
        <f t="shared" si="81"/>
        <v>Mon</v>
      </c>
      <c r="E673" s="34">
        <v>43451</v>
      </c>
      <c r="F673" s="30">
        <v>49378</v>
      </c>
      <c r="G673" s="2" t="s">
        <v>972</v>
      </c>
      <c r="H673" s="30" t="s">
        <v>2200</v>
      </c>
      <c r="I673" s="2">
        <v>12</v>
      </c>
      <c r="J673" s="30">
        <v>17</v>
      </c>
      <c r="K673" s="2">
        <v>93</v>
      </c>
      <c r="L673" s="30">
        <v>590</v>
      </c>
      <c r="M673" s="2">
        <v>6</v>
      </c>
      <c r="N673" s="14">
        <v>0.74237268518518518</v>
      </c>
      <c r="O673" s="2">
        <f t="shared" si="84"/>
        <v>17.816944444444445</v>
      </c>
      <c r="P673" s="8">
        <f>VLOOKUP(F673,'SC Data'!F:K,6,FALSE)</f>
        <v>1</v>
      </c>
      <c r="Q673" s="41">
        <f t="shared" si="82"/>
        <v>0</v>
      </c>
      <c r="R673" s="41">
        <f>VLOOKUP(F673,'SC Data'!F:L,7,FALSE)</f>
        <v>1</v>
      </c>
      <c r="S673" s="41">
        <f t="shared" si="83"/>
        <v>0</v>
      </c>
      <c r="T673" s="35">
        <f>SUMIF(Activity!F:F,'Goodsin Data'!F:F,Activity!O:O)</f>
        <v>0.74237268518518518</v>
      </c>
      <c r="U673" s="41">
        <f>SUMIF('Short-Extra'!F:F,'Goodsin Data'!F:F,'Short-Extra'!N:N)</f>
        <v>3</v>
      </c>
      <c r="V673" s="41">
        <f>SUMIF('Short-Extra'!F:F,'Goodsin Data'!F:F,'Short-Extra'!O:O)</f>
        <v>1</v>
      </c>
    </row>
    <row r="674" spans="1:22" x14ac:dyDescent="0.25">
      <c r="A674" s="2">
        <f t="shared" si="78"/>
        <v>2018</v>
      </c>
      <c r="B674" s="2" t="str">
        <f t="shared" si="79"/>
        <v>Dec</v>
      </c>
      <c r="C674" s="2">
        <f t="shared" si="80"/>
        <v>51</v>
      </c>
      <c r="D674" s="2" t="str">
        <f t="shared" si="81"/>
        <v>Mon</v>
      </c>
      <c r="E674" s="34">
        <v>43451</v>
      </c>
      <c r="F674" s="30">
        <v>51495</v>
      </c>
      <c r="G674" s="2" t="s">
        <v>188</v>
      </c>
      <c r="H674" s="30" t="s">
        <v>2201</v>
      </c>
      <c r="I674" s="2">
        <v>1</v>
      </c>
      <c r="J674" s="30">
        <v>1</v>
      </c>
      <c r="K674" s="2">
        <v>2</v>
      </c>
      <c r="L674" s="30">
        <v>444</v>
      </c>
      <c r="M674" s="2">
        <v>1</v>
      </c>
      <c r="N674" s="14">
        <v>2.4988425925925928E-2</v>
      </c>
      <c r="O674" s="2">
        <f t="shared" si="84"/>
        <v>0.59972222222222227</v>
      </c>
      <c r="P674" s="8">
        <f>VLOOKUP(F674,'SC Data'!F:K,6,FALSE)</f>
        <v>1</v>
      </c>
      <c r="Q674" s="41">
        <f t="shared" si="82"/>
        <v>0</v>
      </c>
      <c r="R674" s="41">
        <f>VLOOKUP(F674,'SC Data'!F:L,7,FALSE)</f>
        <v>1</v>
      </c>
      <c r="S674" s="41">
        <f t="shared" si="83"/>
        <v>0</v>
      </c>
      <c r="T674" s="35">
        <f>SUMIF(Activity!F:F,'Goodsin Data'!F:F,Activity!O:O)</f>
        <v>2.4988425925925928E-2</v>
      </c>
      <c r="U674" s="41">
        <f>SUMIF('Short-Extra'!F:F,'Goodsin Data'!F:F,'Short-Extra'!N:N)</f>
        <v>1</v>
      </c>
      <c r="V674" s="41">
        <f>SUMIF('Short-Extra'!F:F,'Goodsin Data'!F:F,'Short-Extra'!O:O)</f>
        <v>0</v>
      </c>
    </row>
    <row r="675" spans="1:22" x14ac:dyDescent="0.25">
      <c r="A675" s="2">
        <f t="shared" si="78"/>
        <v>2018</v>
      </c>
      <c r="B675" s="2" t="str">
        <f t="shared" si="79"/>
        <v>Dec</v>
      </c>
      <c r="C675" s="2">
        <f t="shared" si="80"/>
        <v>51</v>
      </c>
      <c r="D675" s="2" t="str">
        <f t="shared" si="81"/>
        <v>Mon</v>
      </c>
      <c r="E675" s="34">
        <v>43451</v>
      </c>
      <c r="F675" s="30">
        <v>51377</v>
      </c>
      <c r="G675" s="2" t="s">
        <v>629</v>
      </c>
      <c r="H675" s="30" t="s">
        <v>2202</v>
      </c>
      <c r="I675" s="2">
        <v>0</v>
      </c>
      <c r="J675" s="30">
        <v>0</v>
      </c>
      <c r="K675" s="2">
        <v>1</v>
      </c>
      <c r="L675" s="30">
        <v>2</v>
      </c>
      <c r="M675" s="2">
        <v>1</v>
      </c>
      <c r="N675" s="14">
        <v>1.6620370370370372E-2</v>
      </c>
      <c r="O675" s="2">
        <f t="shared" si="84"/>
        <v>0.39888888888888896</v>
      </c>
      <c r="P675" s="8">
        <f>VLOOKUP(F675,'SC Data'!F:K,6,FALSE)</f>
        <v>1</v>
      </c>
      <c r="Q675" s="41">
        <f t="shared" si="82"/>
        <v>0</v>
      </c>
      <c r="R675" s="41">
        <f>VLOOKUP(F675,'SC Data'!F:L,7,FALSE)</f>
        <v>1</v>
      </c>
      <c r="S675" s="41">
        <f t="shared" si="83"/>
        <v>0</v>
      </c>
      <c r="T675" s="35">
        <f>SUMIF(Activity!F:F,'Goodsin Data'!F:F,Activity!O:O)</f>
        <v>1.6620370370370372E-2</v>
      </c>
      <c r="U675" s="41">
        <f>SUMIF('Short-Extra'!F:F,'Goodsin Data'!F:F,'Short-Extra'!N:N)</f>
        <v>0</v>
      </c>
      <c r="V675" s="41">
        <f>SUMIF('Short-Extra'!F:F,'Goodsin Data'!F:F,'Short-Extra'!O:O)</f>
        <v>0</v>
      </c>
    </row>
    <row r="676" spans="1:22" x14ac:dyDescent="0.25">
      <c r="A676" s="2">
        <f t="shared" si="78"/>
        <v>2018</v>
      </c>
      <c r="B676" s="2" t="str">
        <f t="shared" si="79"/>
        <v>Dec</v>
      </c>
      <c r="C676" s="2">
        <f t="shared" si="80"/>
        <v>51</v>
      </c>
      <c r="D676" s="2" t="str">
        <f t="shared" si="81"/>
        <v>Mon</v>
      </c>
      <c r="E676" s="28">
        <v>43451</v>
      </c>
      <c r="F676" s="30" t="s">
        <v>2203</v>
      </c>
      <c r="G676" s="2" t="s">
        <v>178</v>
      </c>
      <c r="H676" s="30" t="s">
        <v>909</v>
      </c>
      <c r="I676" s="2">
        <v>0</v>
      </c>
      <c r="J676" s="30">
        <v>0</v>
      </c>
      <c r="K676" s="2">
        <v>0</v>
      </c>
      <c r="L676" s="30">
        <v>0</v>
      </c>
      <c r="M676" s="2">
        <v>1</v>
      </c>
      <c r="N676" s="14">
        <v>1.7777777777777778E-2</v>
      </c>
      <c r="O676" s="2">
        <f t="shared" si="84"/>
        <v>0.42666666666666664</v>
      </c>
      <c r="P676" s="8">
        <f>VLOOKUP(F676,'SC Data'!F:K,6,FALSE)</f>
        <v>1</v>
      </c>
      <c r="Q676" s="41">
        <f t="shared" si="82"/>
        <v>0</v>
      </c>
      <c r="R676" s="41">
        <f>VLOOKUP(F676,'SC Data'!F:L,7,FALSE)</f>
        <v>1</v>
      </c>
      <c r="S676" s="41">
        <f t="shared" si="83"/>
        <v>0</v>
      </c>
      <c r="T676" s="35">
        <f>SUMIF(Activity!F:F,'Goodsin Data'!F:F,Activity!O:O)</f>
        <v>1.7777777777777778E-2</v>
      </c>
      <c r="U676" s="41">
        <f>SUMIF('Short-Extra'!F:F,'Goodsin Data'!F:F,'Short-Extra'!N:N)</f>
        <v>0</v>
      </c>
      <c r="V676" s="41">
        <f>SUMIF('Short-Extra'!F:F,'Goodsin Data'!F:F,'Short-Extra'!O:O)</f>
        <v>0</v>
      </c>
    </row>
    <row r="677" spans="1:22" x14ac:dyDescent="0.25">
      <c r="A677" s="2">
        <f t="shared" si="78"/>
        <v>2018</v>
      </c>
      <c r="B677" s="2" t="str">
        <f t="shared" si="79"/>
        <v>Dec</v>
      </c>
      <c r="C677" s="2">
        <f t="shared" si="80"/>
        <v>51</v>
      </c>
      <c r="D677" s="2" t="str">
        <f t="shared" si="81"/>
        <v>Tue</v>
      </c>
      <c r="E677" s="34">
        <v>43452</v>
      </c>
      <c r="F677" s="30">
        <v>51411</v>
      </c>
      <c r="G677" s="2" t="s">
        <v>98</v>
      </c>
      <c r="H677" s="30" t="s">
        <v>909</v>
      </c>
      <c r="I677" s="2">
        <v>30</v>
      </c>
      <c r="J677" s="30">
        <v>25</v>
      </c>
      <c r="K677" s="2">
        <v>0</v>
      </c>
      <c r="L677" s="30">
        <v>0</v>
      </c>
      <c r="M677" s="2">
        <v>10</v>
      </c>
      <c r="N677" s="14">
        <v>2.7783912037037037</v>
      </c>
      <c r="O677" s="2">
        <f t="shared" si="84"/>
        <v>66.68138888888889</v>
      </c>
      <c r="P677" s="8">
        <f>VLOOKUP(F677,'SC Data'!F:K,6,FALSE)</f>
        <v>0</v>
      </c>
      <c r="Q677" s="41">
        <f t="shared" si="82"/>
        <v>1</v>
      </c>
      <c r="R677" s="41">
        <f>VLOOKUP(F677,'SC Data'!F:L,7,FALSE)</f>
        <v>0</v>
      </c>
      <c r="S677" s="41">
        <f t="shared" si="83"/>
        <v>1</v>
      </c>
      <c r="T677" s="35">
        <f>SUMIF(Activity!F:F,'Goodsin Data'!F:F,Activity!O:O)</f>
        <v>2.7783912037037037</v>
      </c>
      <c r="U677" s="41">
        <f>SUMIF('Short-Extra'!F:F,'Goodsin Data'!F:F,'Short-Extra'!N:N)</f>
        <v>0</v>
      </c>
      <c r="V677" s="41">
        <f>SUMIF('Short-Extra'!F:F,'Goodsin Data'!F:F,'Short-Extra'!O:O)</f>
        <v>0</v>
      </c>
    </row>
    <row r="678" spans="1:22" x14ac:dyDescent="0.25">
      <c r="A678" s="2">
        <f t="shared" si="78"/>
        <v>2018</v>
      </c>
      <c r="B678" s="2" t="str">
        <f t="shared" si="79"/>
        <v>Dec</v>
      </c>
      <c r="C678" s="2">
        <f t="shared" si="80"/>
        <v>51</v>
      </c>
      <c r="D678" s="2" t="str">
        <f t="shared" si="81"/>
        <v>Tue</v>
      </c>
      <c r="E678" s="34">
        <v>43452</v>
      </c>
      <c r="F678" s="30">
        <v>51574</v>
      </c>
      <c r="G678" s="2" t="s">
        <v>812</v>
      </c>
      <c r="H678" s="30" t="s">
        <v>2204</v>
      </c>
      <c r="I678" s="2">
        <v>0</v>
      </c>
      <c r="J678" s="30">
        <v>0</v>
      </c>
      <c r="K678" s="2">
        <v>2</v>
      </c>
      <c r="L678" s="30">
        <v>20</v>
      </c>
      <c r="M678" s="2">
        <v>1</v>
      </c>
      <c r="N678" s="14">
        <v>3.4606481481481481E-2</v>
      </c>
      <c r="O678" s="2">
        <f t="shared" si="84"/>
        <v>0.83055555555555549</v>
      </c>
      <c r="P678" s="8">
        <f>VLOOKUP(F678,'SC Data'!F:K,6,FALSE)</f>
        <v>1</v>
      </c>
      <c r="Q678" s="41">
        <f t="shared" si="82"/>
        <v>0</v>
      </c>
      <c r="R678" s="41">
        <f>VLOOKUP(F678,'SC Data'!F:L,7,FALSE)</f>
        <v>1</v>
      </c>
      <c r="S678" s="41">
        <f t="shared" si="83"/>
        <v>0</v>
      </c>
      <c r="T678" s="35">
        <f>SUMIF(Activity!F:F,'Goodsin Data'!F:F,Activity!O:O)</f>
        <v>3.4606481481481481E-2</v>
      </c>
      <c r="U678" s="41">
        <f>SUMIF('Short-Extra'!F:F,'Goodsin Data'!F:F,'Short-Extra'!N:N)</f>
        <v>0</v>
      </c>
      <c r="V678" s="41">
        <f>SUMIF('Short-Extra'!F:F,'Goodsin Data'!F:F,'Short-Extra'!O:O)</f>
        <v>0</v>
      </c>
    </row>
    <row r="679" spans="1:22" x14ac:dyDescent="0.25">
      <c r="A679" s="2">
        <f t="shared" si="78"/>
        <v>2018</v>
      </c>
      <c r="B679" s="2" t="str">
        <f t="shared" si="79"/>
        <v>Dec</v>
      </c>
      <c r="C679" s="2">
        <f t="shared" si="80"/>
        <v>51</v>
      </c>
      <c r="D679" s="2" t="str">
        <f t="shared" si="81"/>
        <v>Tue</v>
      </c>
      <c r="E679" s="34">
        <v>43452</v>
      </c>
      <c r="F679" s="30">
        <v>51378</v>
      </c>
      <c r="G679" s="2" t="s">
        <v>1435</v>
      </c>
      <c r="H679" s="30" t="s">
        <v>2205</v>
      </c>
      <c r="I679" s="2">
        <v>4</v>
      </c>
      <c r="J679" s="30">
        <v>3</v>
      </c>
      <c r="K679" s="2">
        <v>15</v>
      </c>
      <c r="L679" s="30">
        <v>520</v>
      </c>
      <c r="M679" s="2">
        <v>6</v>
      </c>
      <c r="N679" s="14">
        <v>0.14597222222222223</v>
      </c>
      <c r="O679" s="2">
        <f t="shared" si="84"/>
        <v>3.5033333333333334</v>
      </c>
      <c r="P679" s="8">
        <f>VLOOKUP(F679,'SC Data'!F:K,6,FALSE)</f>
        <v>0</v>
      </c>
      <c r="Q679" s="41">
        <f t="shared" si="82"/>
        <v>1</v>
      </c>
      <c r="R679" s="41">
        <f>VLOOKUP(F679,'SC Data'!F:L,7,FALSE)</f>
        <v>0</v>
      </c>
      <c r="S679" s="41">
        <f t="shared" si="83"/>
        <v>1</v>
      </c>
      <c r="T679" s="35">
        <f>SUMIF(Activity!F:F,'Goodsin Data'!F:F,Activity!O:O)</f>
        <v>0.14597222222222223</v>
      </c>
      <c r="U679" s="41">
        <f>SUMIF('Short-Extra'!F:F,'Goodsin Data'!F:F,'Short-Extra'!N:N)</f>
        <v>0</v>
      </c>
      <c r="V679" s="41">
        <f>SUMIF('Short-Extra'!F:F,'Goodsin Data'!F:F,'Short-Extra'!O:O)</f>
        <v>0</v>
      </c>
    </row>
    <row r="680" spans="1:22" x14ac:dyDescent="0.25">
      <c r="A680" s="2">
        <f t="shared" si="78"/>
        <v>2018</v>
      </c>
      <c r="B680" s="2" t="str">
        <f t="shared" si="79"/>
        <v>Dec</v>
      </c>
      <c r="C680" s="2">
        <f t="shared" si="80"/>
        <v>51</v>
      </c>
      <c r="D680" s="2" t="str">
        <f t="shared" si="81"/>
        <v>Tue</v>
      </c>
      <c r="E680" s="34">
        <v>43452</v>
      </c>
      <c r="F680" s="30">
        <v>49430</v>
      </c>
      <c r="G680" s="2" t="s">
        <v>10</v>
      </c>
      <c r="H680" s="30" t="s">
        <v>2206</v>
      </c>
      <c r="I680" s="2">
        <v>10</v>
      </c>
      <c r="J680" s="30">
        <v>29</v>
      </c>
      <c r="K680" s="2">
        <v>1</v>
      </c>
      <c r="L680" s="30">
        <v>1218</v>
      </c>
      <c r="M680" s="2">
        <v>6</v>
      </c>
      <c r="N680" s="14">
        <v>0.61394675925925923</v>
      </c>
      <c r="O680" s="2">
        <f t="shared" si="84"/>
        <v>14.734722222222221</v>
      </c>
      <c r="P680" s="8">
        <f>VLOOKUP(F680,'SC Data'!F:K,6,FALSE)</f>
        <v>1</v>
      </c>
      <c r="Q680" s="41">
        <f t="shared" si="82"/>
        <v>0</v>
      </c>
      <c r="R680" s="41">
        <f>VLOOKUP(F680,'SC Data'!F:L,7,FALSE)</f>
        <v>1</v>
      </c>
      <c r="S680" s="41">
        <f t="shared" si="83"/>
        <v>0</v>
      </c>
      <c r="T680" s="35">
        <f>SUMIF(Activity!F:F,'Goodsin Data'!F:F,Activity!O:O)</f>
        <v>0.61394675925925923</v>
      </c>
      <c r="U680" s="41">
        <f>SUMIF('Short-Extra'!F:F,'Goodsin Data'!F:F,'Short-Extra'!N:N)</f>
        <v>0</v>
      </c>
      <c r="V680" s="41">
        <f>SUMIF('Short-Extra'!F:F,'Goodsin Data'!F:F,'Short-Extra'!O:O)</f>
        <v>0</v>
      </c>
    </row>
    <row r="681" spans="1:22" x14ac:dyDescent="0.25">
      <c r="A681" s="2">
        <f t="shared" si="78"/>
        <v>2018</v>
      </c>
      <c r="B681" s="2" t="str">
        <f t="shared" si="79"/>
        <v>Dec</v>
      </c>
      <c r="C681" s="2">
        <f t="shared" si="80"/>
        <v>51</v>
      </c>
      <c r="D681" s="2" t="str">
        <f t="shared" si="81"/>
        <v>Tue</v>
      </c>
      <c r="E681" s="34">
        <v>43452</v>
      </c>
      <c r="F681" s="30">
        <v>51131</v>
      </c>
      <c r="G681" s="2" t="s">
        <v>396</v>
      </c>
      <c r="H681" s="30" t="s">
        <v>2207</v>
      </c>
      <c r="I681" s="2">
        <v>3</v>
      </c>
      <c r="J681" s="30">
        <v>2</v>
      </c>
      <c r="K681" s="2">
        <v>23</v>
      </c>
      <c r="L681" s="30">
        <v>80</v>
      </c>
      <c r="M681" s="2">
        <v>5</v>
      </c>
      <c r="N681" s="14">
        <v>0.15113425925925925</v>
      </c>
      <c r="O681" s="2">
        <f t="shared" si="84"/>
        <v>3.6272222222222217</v>
      </c>
      <c r="P681" s="8">
        <f>VLOOKUP(F681,'SC Data'!F:K,6,FALSE)</f>
        <v>1</v>
      </c>
      <c r="Q681" s="41">
        <f t="shared" si="82"/>
        <v>0</v>
      </c>
      <c r="R681" s="41">
        <f>VLOOKUP(F681,'SC Data'!F:L,7,FALSE)</f>
        <v>1</v>
      </c>
      <c r="S681" s="41">
        <f t="shared" si="83"/>
        <v>0</v>
      </c>
      <c r="T681" s="35">
        <f>SUMIF(Activity!F:F,'Goodsin Data'!F:F,Activity!O:O)</f>
        <v>0.15113425925925927</v>
      </c>
      <c r="U681" s="41">
        <f>SUMIF('Short-Extra'!F:F,'Goodsin Data'!F:F,'Short-Extra'!N:N)</f>
        <v>0</v>
      </c>
      <c r="V681" s="41">
        <f>SUMIF('Short-Extra'!F:F,'Goodsin Data'!F:F,'Short-Extra'!O:O)</f>
        <v>0</v>
      </c>
    </row>
    <row r="682" spans="1:22" x14ac:dyDescent="0.25">
      <c r="A682" s="2">
        <f t="shared" si="78"/>
        <v>2018</v>
      </c>
      <c r="B682" s="2" t="str">
        <f t="shared" si="79"/>
        <v>Dec</v>
      </c>
      <c r="C682" s="2">
        <f t="shared" si="80"/>
        <v>51</v>
      </c>
      <c r="D682" s="2" t="str">
        <f t="shared" si="81"/>
        <v>Tue</v>
      </c>
      <c r="E682" s="34">
        <v>43452</v>
      </c>
      <c r="F682" s="30">
        <v>49374</v>
      </c>
      <c r="G682" s="2" t="s">
        <v>252</v>
      </c>
      <c r="H682" s="30" t="s">
        <v>2208</v>
      </c>
      <c r="I682" s="2">
        <v>5</v>
      </c>
      <c r="J682" s="30">
        <v>1</v>
      </c>
      <c r="K682" s="2">
        <v>37</v>
      </c>
      <c r="L682" s="30">
        <v>366</v>
      </c>
      <c r="M682" s="2">
        <v>5</v>
      </c>
      <c r="N682" s="14">
        <v>0.23627314814814815</v>
      </c>
      <c r="O682" s="2">
        <f t="shared" si="84"/>
        <v>5.6705555555555556</v>
      </c>
      <c r="P682" s="8">
        <f>VLOOKUP(F682,'SC Data'!F:K,6,FALSE)</f>
        <v>1</v>
      </c>
      <c r="Q682" s="41">
        <f t="shared" si="82"/>
        <v>0</v>
      </c>
      <c r="R682" s="41">
        <f>VLOOKUP(F682,'SC Data'!F:L,7,FALSE)</f>
        <v>1</v>
      </c>
      <c r="S682" s="41">
        <f t="shared" si="83"/>
        <v>0</v>
      </c>
      <c r="T682" s="35">
        <f>SUMIF(Activity!F:F,'Goodsin Data'!F:F,Activity!O:O)</f>
        <v>0.23627314814814815</v>
      </c>
      <c r="U682" s="41">
        <f>SUMIF('Short-Extra'!F:F,'Goodsin Data'!F:F,'Short-Extra'!N:N)</f>
        <v>0</v>
      </c>
      <c r="V682" s="41">
        <f>SUMIF('Short-Extra'!F:F,'Goodsin Data'!F:F,'Short-Extra'!O:O)</f>
        <v>0</v>
      </c>
    </row>
    <row r="683" spans="1:22" x14ac:dyDescent="0.25">
      <c r="A683" s="2">
        <f t="shared" si="78"/>
        <v>2018</v>
      </c>
      <c r="B683" s="2" t="str">
        <f t="shared" si="79"/>
        <v>Dec</v>
      </c>
      <c r="C683" s="2">
        <f t="shared" si="80"/>
        <v>51</v>
      </c>
      <c r="D683" s="2" t="str">
        <f t="shared" si="81"/>
        <v>Tue</v>
      </c>
      <c r="E683" s="34">
        <v>43452</v>
      </c>
      <c r="F683" s="30">
        <v>51008</v>
      </c>
      <c r="G683" s="2" t="s">
        <v>964</v>
      </c>
      <c r="H683" s="30" t="s">
        <v>2209</v>
      </c>
      <c r="I683" s="2">
        <v>29</v>
      </c>
      <c r="J683" s="30">
        <v>1</v>
      </c>
      <c r="K683" s="2">
        <v>12</v>
      </c>
      <c r="L683" s="30">
        <v>8027</v>
      </c>
      <c r="M683" s="2">
        <v>8</v>
      </c>
      <c r="N683" s="14">
        <v>0.96270833333333339</v>
      </c>
      <c r="O683" s="2">
        <f t="shared" si="84"/>
        <v>23.105</v>
      </c>
      <c r="P683" s="8">
        <f>VLOOKUP(F683,'SC Data'!F:K,6,FALSE)</f>
        <v>1</v>
      </c>
      <c r="Q683" s="41">
        <f t="shared" si="82"/>
        <v>0</v>
      </c>
      <c r="R683" s="41">
        <f>VLOOKUP(F683,'SC Data'!F:L,7,FALSE)</f>
        <v>1</v>
      </c>
      <c r="S683" s="41">
        <f t="shared" si="83"/>
        <v>0</v>
      </c>
      <c r="T683" s="35">
        <f>SUMIF(Activity!F:F,'Goodsin Data'!F:F,Activity!O:O)</f>
        <v>0.96270833333333328</v>
      </c>
      <c r="U683" s="41">
        <f>SUMIF('Short-Extra'!F:F,'Goodsin Data'!F:F,'Short-Extra'!N:N)</f>
        <v>0</v>
      </c>
      <c r="V683" s="41">
        <f>SUMIF('Short-Extra'!F:F,'Goodsin Data'!F:F,'Short-Extra'!O:O)</f>
        <v>0</v>
      </c>
    </row>
    <row r="684" spans="1:22" x14ac:dyDescent="0.25">
      <c r="A684" s="2">
        <f t="shared" si="78"/>
        <v>2018</v>
      </c>
      <c r="B684" s="2" t="str">
        <f t="shared" si="79"/>
        <v>Dec</v>
      </c>
      <c r="C684" s="2">
        <f t="shared" si="80"/>
        <v>51</v>
      </c>
      <c r="D684" s="2" t="str">
        <f t="shared" si="81"/>
        <v>Tue</v>
      </c>
      <c r="E684" s="34">
        <v>43452</v>
      </c>
      <c r="F684" s="30">
        <v>51532</v>
      </c>
      <c r="G684" s="2" t="s">
        <v>235</v>
      </c>
      <c r="H684" s="30" t="s">
        <v>2210</v>
      </c>
      <c r="I684" s="2">
        <v>43</v>
      </c>
      <c r="J684" s="30">
        <v>5</v>
      </c>
      <c r="K684" s="2">
        <v>44</v>
      </c>
      <c r="L684" s="30">
        <v>21868</v>
      </c>
      <c r="M684" s="2">
        <v>10</v>
      </c>
      <c r="N684" s="14">
        <v>1.908425925925926</v>
      </c>
      <c r="O684" s="2">
        <f t="shared" si="84"/>
        <v>45.802222222222227</v>
      </c>
      <c r="P684" s="8">
        <f>VLOOKUP(F684,'SC Data'!F:K,6,FALSE)</f>
        <v>1</v>
      </c>
      <c r="Q684" s="41">
        <f t="shared" si="82"/>
        <v>0</v>
      </c>
      <c r="R684" s="41">
        <f>VLOOKUP(F684,'SC Data'!F:L,7,FALSE)</f>
        <v>1</v>
      </c>
      <c r="S684" s="41">
        <f t="shared" si="83"/>
        <v>0</v>
      </c>
      <c r="T684" s="35">
        <f>SUMIF(Activity!F:F,'Goodsin Data'!F:F,Activity!O:O)</f>
        <v>1.908425925925926</v>
      </c>
      <c r="U684" s="41">
        <f>SUMIF('Short-Extra'!F:F,'Goodsin Data'!F:F,'Short-Extra'!N:N)</f>
        <v>0</v>
      </c>
      <c r="V684" s="41">
        <f>SUMIF('Short-Extra'!F:F,'Goodsin Data'!F:F,'Short-Extra'!O:O)</f>
        <v>0</v>
      </c>
    </row>
    <row r="685" spans="1:22" x14ac:dyDescent="0.25">
      <c r="A685" s="2">
        <f t="shared" si="78"/>
        <v>2018</v>
      </c>
      <c r="B685" s="2" t="str">
        <f t="shared" si="79"/>
        <v>Dec</v>
      </c>
      <c r="C685" s="2">
        <f t="shared" si="80"/>
        <v>51</v>
      </c>
      <c r="D685" s="2" t="str">
        <f t="shared" si="81"/>
        <v>Tue</v>
      </c>
      <c r="E685" s="34">
        <v>43452</v>
      </c>
      <c r="F685" s="30">
        <v>49698</v>
      </c>
      <c r="G685" s="2" t="s">
        <v>933</v>
      </c>
      <c r="H685" s="30" t="s">
        <v>2211</v>
      </c>
      <c r="I685" s="2">
        <v>43</v>
      </c>
      <c r="J685" s="30">
        <v>10</v>
      </c>
      <c r="K685" s="2">
        <v>7</v>
      </c>
      <c r="L685" s="30">
        <v>10597</v>
      </c>
      <c r="M685" s="2">
        <v>10</v>
      </c>
      <c r="N685" s="14">
        <v>0.80353009259259256</v>
      </c>
      <c r="O685" s="2">
        <f t="shared" si="84"/>
        <v>19.284722222222221</v>
      </c>
      <c r="P685" s="8">
        <f>VLOOKUP(F685,'SC Data'!F:K,6,FALSE)</f>
        <v>1</v>
      </c>
      <c r="Q685" s="41">
        <f t="shared" si="82"/>
        <v>0</v>
      </c>
      <c r="R685" s="41">
        <f>VLOOKUP(F685,'SC Data'!F:L,7,FALSE)</f>
        <v>1</v>
      </c>
      <c r="S685" s="41">
        <f t="shared" si="83"/>
        <v>0</v>
      </c>
      <c r="T685" s="35">
        <f>SUMIF(Activity!F:F,'Goodsin Data'!F:F,Activity!O:O)</f>
        <v>0.80353009259259256</v>
      </c>
      <c r="U685" s="41">
        <f>SUMIF('Short-Extra'!F:F,'Goodsin Data'!F:F,'Short-Extra'!N:N)</f>
        <v>0</v>
      </c>
      <c r="V685" s="41">
        <f>SUMIF('Short-Extra'!F:F,'Goodsin Data'!F:F,'Short-Extra'!O:O)</f>
        <v>0</v>
      </c>
    </row>
    <row r="686" spans="1:22" x14ac:dyDescent="0.25">
      <c r="A686" s="2">
        <f t="shared" si="78"/>
        <v>2018</v>
      </c>
      <c r="B686" s="2" t="str">
        <f t="shared" si="79"/>
        <v>Dec</v>
      </c>
      <c r="C686" s="2">
        <f t="shared" si="80"/>
        <v>51</v>
      </c>
      <c r="D686" s="2" t="str">
        <f t="shared" si="81"/>
        <v>Tue</v>
      </c>
      <c r="E686" s="34">
        <v>43452</v>
      </c>
      <c r="F686" s="30">
        <v>50770</v>
      </c>
      <c r="G686" s="2" t="s">
        <v>157</v>
      </c>
      <c r="H686" s="30" t="s">
        <v>2212</v>
      </c>
      <c r="I686" s="2">
        <v>77</v>
      </c>
      <c r="J686" s="30">
        <v>66</v>
      </c>
      <c r="K686" s="2">
        <v>94</v>
      </c>
      <c r="L686" s="30">
        <v>15903</v>
      </c>
      <c r="M686" s="2">
        <v>23</v>
      </c>
      <c r="N686" s="14">
        <v>2.9940509259259258</v>
      </c>
      <c r="O686" s="2">
        <f t="shared" si="84"/>
        <v>71.857222222222219</v>
      </c>
      <c r="P686" s="8">
        <f>VLOOKUP(F686,'SC Data'!F:K,6,FALSE)</f>
        <v>1</v>
      </c>
      <c r="Q686" s="41">
        <f t="shared" si="82"/>
        <v>0</v>
      </c>
      <c r="R686" s="41">
        <f>VLOOKUP(F686,'SC Data'!F:L,7,FALSE)</f>
        <v>1</v>
      </c>
      <c r="S686" s="41">
        <f t="shared" si="83"/>
        <v>0</v>
      </c>
      <c r="T686" s="35">
        <f>SUMIF(Activity!F:F,'Goodsin Data'!F:F,Activity!O:O)</f>
        <v>2.9940509259259249</v>
      </c>
      <c r="U686" s="41">
        <f>SUMIF('Short-Extra'!F:F,'Goodsin Data'!F:F,'Short-Extra'!N:N)</f>
        <v>0</v>
      </c>
      <c r="V686" s="41">
        <f>SUMIF('Short-Extra'!F:F,'Goodsin Data'!F:F,'Short-Extra'!O:O)</f>
        <v>0</v>
      </c>
    </row>
    <row r="687" spans="1:22" x14ac:dyDescent="0.25">
      <c r="A687" s="2">
        <f t="shared" si="78"/>
        <v>2018</v>
      </c>
      <c r="B687" s="2" t="str">
        <f t="shared" si="79"/>
        <v>Dec</v>
      </c>
      <c r="C687" s="2">
        <f t="shared" si="80"/>
        <v>51</v>
      </c>
      <c r="D687" s="2" t="str">
        <f t="shared" si="81"/>
        <v>Tue</v>
      </c>
      <c r="E687" s="34">
        <v>43452</v>
      </c>
      <c r="F687" s="30">
        <v>51216</v>
      </c>
      <c r="G687" s="2" t="s">
        <v>825</v>
      </c>
      <c r="H687" s="30" t="s">
        <v>2213</v>
      </c>
      <c r="I687" s="2">
        <v>5</v>
      </c>
      <c r="J687" s="30">
        <v>4</v>
      </c>
      <c r="K687" s="2">
        <v>5</v>
      </c>
      <c r="L687" s="30">
        <v>749</v>
      </c>
      <c r="M687" s="2">
        <v>3</v>
      </c>
      <c r="N687" s="14">
        <v>0.13194444444444445</v>
      </c>
      <c r="O687" s="2">
        <f t="shared" si="84"/>
        <v>3.166666666666667</v>
      </c>
      <c r="P687" s="8">
        <f>VLOOKUP(F687,'SC Data'!F:K,6,FALSE)</f>
        <v>1</v>
      </c>
      <c r="Q687" s="41">
        <f t="shared" si="82"/>
        <v>0</v>
      </c>
      <c r="R687" s="41">
        <f>VLOOKUP(F687,'SC Data'!F:L,7,FALSE)</f>
        <v>1</v>
      </c>
      <c r="S687" s="41">
        <f t="shared" si="83"/>
        <v>0</v>
      </c>
      <c r="T687" s="35">
        <f>SUMIF(Activity!F:F,'Goodsin Data'!F:F,Activity!O:O)</f>
        <v>0.13194444444444445</v>
      </c>
      <c r="U687" s="41">
        <f>SUMIF('Short-Extra'!F:F,'Goodsin Data'!F:F,'Short-Extra'!N:N)</f>
        <v>0</v>
      </c>
      <c r="V687" s="41">
        <f>SUMIF('Short-Extra'!F:F,'Goodsin Data'!F:F,'Short-Extra'!O:O)</f>
        <v>0</v>
      </c>
    </row>
    <row r="688" spans="1:22" x14ac:dyDescent="0.25">
      <c r="A688" s="2">
        <f t="shared" si="78"/>
        <v>2018</v>
      </c>
      <c r="B688" s="2" t="str">
        <f t="shared" si="79"/>
        <v>Dec</v>
      </c>
      <c r="C688" s="2">
        <f t="shared" si="80"/>
        <v>51</v>
      </c>
      <c r="D688" s="2" t="str">
        <f t="shared" si="81"/>
        <v>Tue</v>
      </c>
      <c r="E688" s="34">
        <v>43452</v>
      </c>
      <c r="F688" s="30">
        <v>51145</v>
      </c>
      <c r="G688" s="2" t="s">
        <v>58</v>
      </c>
      <c r="H688" s="30" t="s">
        <v>2214</v>
      </c>
      <c r="I688" s="2">
        <v>27</v>
      </c>
      <c r="J688" s="30">
        <v>34</v>
      </c>
      <c r="K688" s="2">
        <v>4</v>
      </c>
      <c r="L688" s="30">
        <v>5544</v>
      </c>
      <c r="M688" s="2">
        <v>6</v>
      </c>
      <c r="N688" s="14">
        <v>0.26832175925925927</v>
      </c>
      <c r="O688" s="2">
        <f t="shared" si="84"/>
        <v>6.4397222222222226</v>
      </c>
      <c r="P688" s="8">
        <f>VLOOKUP(F688,'SC Data'!F:K,6,FALSE)</f>
        <v>1</v>
      </c>
      <c r="Q688" s="41">
        <f t="shared" si="82"/>
        <v>0</v>
      </c>
      <c r="R688" s="41">
        <f>VLOOKUP(F688,'SC Data'!F:L,7,FALSE)</f>
        <v>1</v>
      </c>
      <c r="S688" s="41">
        <f t="shared" si="83"/>
        <v>0</v>
      </c>
      <c r="T688" s="35">
        <f>SUMIF(Activity!F:F,'Goodsin Data'!F:F,Activity!O:O)</f>
        <v>0.26832175925925927</v>
      </c>
      <c r="U688" s="41">
        <f>SUMIF('Short-Extra'!F:F,'Goodsin Data'!F:F,'Short-Extra'!N:N)</f>
        <v>0</v>
      </c>
      <c r="V688" s="41">
        <f>SUMIF('Short-Extra'!F:F,'Goodsin Data'!F:F,'Short-Extra'!O:O)</f>
        <v>0</v>
      </c>
    </row>
    <row r="689" spans="1:22" x14ac:dyDescent="0.25">
      <c r="A689" s="2">
        <f t="shared" si="78"/>
        <v>2018</v>
      </c>
      <c r="B689" s="2" t="str">
        <f t="shared" si="79"/>
        <v>Dec</v>
      </c>
      <c r="C689" s="2">
        <f t="shared" si="80"/>
        <v>51</v>
      </c>
      <c r="D689" s="2" t="str">
        <f t="shared" si="81"/>
        <v>Tue</v>
      </c>
      <c r="E689" s="34">
        <v>43452</v>
      </c>
      <c r="F689" s="30">
        <v>49410</v>
      </c>
      <c r="G689" s="2" t="s">
        <v>218</v>
      </c>
      <c r="H689" s="30" t="s">
        <v>2215</v>
      </c>
      <c r="I689" s="2">
        <v>34</v>
      </c>
      <c r="J689" s="30">
        <v>6</v>
      </c>
      <c r="K689" s="2">
        <v>61</v>
      </c>
      <c r="L689" s="30">
        <v>73744</v>
      </c>
      <c r="M689" s="2">
        <v>8</v>
      </c>
      <c r="N689" s="14">
        <v>2.3143634259259258</v>
      </c>
      <c r="O689" s="2">
        <f t="shared" si="84"/>
        <v>55.544722222222219</v>
      </c>
      <c r="P689" s="8">
        <f>VLOOKUP(F689,'SC Data'!F:K,6,FALSE)</f>
        <v>1</v>
      </c>
      <c r="Q689" s="41">
        <f t="shared" si="82"/>
        <v>0</v>
      </c>
      <c r="R689" s="41">
        <f>VLOOKUP(F689,'SC Data'!F:L,7,FALSE)</f>
        <v>1</v>
      </c>
      <c r="S689" s="41">
        <f t="shared" si="83"/>
        <v>0</v>
      </c>
      <c r="T689" s="35">
        <f>SUMIF(Activity!F:F,'Goodsin Data'!F:F,Activity!O:O)</f>
        <v>2.3143634259259258</v>
      </c>
      <c r="U689" s="41">
        <f>SUMIF('Short-Extra'!F:F,'Goodsin Data'!F:F,'Short-Extra'!N:N)</f>
        <v>0</v>
      </c>
      <c r="V689" s="41">
        <f>SUMIF('Short-Extra'!F:F,'Goodsin Data'!F:F,'Short-Extra'!O:O)</f>
        <v>0</v>
      </c>
    </row>
    <row r="690" spans="1:22" x14ac:dyDescent="0.25">
      <c r="A690" s="2">
        <f t="shared" si="78"/>
        <v>2018</v>
      </c>
      <c r="B690" s="2" t="str">
        <f t="shared" si="79"/>
        <v>Dec</v>
      </c>
      <c r="C690" s="2">
        <f t="shared" si="80"/>
        <v>51</v>
      </c>
      <c r="D690" s="2" t="str">
        <f t="shared" si="81"/>
        <v>Tue</v>
      </c>
      <c r="E690" s="34">
        <v>43452</v>
      </c>
      <c r="F690" s="30">
        <v>51269</v>
      </c>
      <c r="G690" s="2" t="s">
        <v>685</v>
      </c>
      <c r="H690" s="30" t="s">
        <v>2216</v>
      </c>
      <c r="I690" s="2">
        <v>14</v>
      </c>
      <c r="J690" s="30">
        <v>5</v>
      </c>
      <c r="K690" s="2">
        <v>33</v>
      </c>
      <c r="L690" s="30">
        <v>2864</v>
      </c>
      <c r="M690" s="2">
        <v>5</v>
      </c>
      <c r="N690" s="14">
        <v>1.4183564814814815</v>
      </c>
      <c r="O690" s="2">
        <f t="shared" si="84"/>
        <v>34.040555555555557</v>
      </c>
      <c r="P690" s="8">
        <f>VLOOKUP(F690,'SC Data'!F:K,6,FALSE)</f>
        <v>1</v>
      </c>
      <c r="Q690" s="41">
        <f t="shared" si="82"/>
        <v>0</v>
      </c>
      <c r="R690" s="41">
        <f>VLOOKUP(F690,'SC Data'!F:L,7,FALSE)</f>
        <v>1</v>
      </c>
      <c r="S690" s="41">
        <f t="shared" si="83"/>
        <v>0</v>
      </c>
      <c r="T690" s="35">
        <f>SUMIF(Activity!F:F,'Goodsin Data'!F:F,Activity!O:O)</f>
        <v>1.4183564814814815</v>
      </c>
      <c r="U690" s="41">
        <f>SUMIF('Short-Extra'!F:F,'Goodsin Data'!F:F,'Short-Extra'!N:N)</f>
        <v>0</v>
      </c>
      <c r="V690" s="41">
        <f>SUMIF('Short-Extra'!F:F,'Goodsin Data'!F:F,'Short-Extra'!O:O)</f>
        <v>0</v>
      </c>
    </row>
    <row r="691" spans="1:22" x14ac:dyDescent="0.25">
      <c r="A691" s="2">
        <f t="shared" si="78"/>
        <v>2018</v>
      </c>
      <c r="B691" s="2" t="str">
        <f t="shared" si="79"/>
        <v>Dec</v>
      </c>
      <c r="C691" s="2">
        <f t="shared" si="80"/>
        <v>51</v>
      </c>
      <c r="D691" s="2" t="str">
        <f t="shared" si="81"/>
        <v>Tue</v>
      </c>
      <c r="E691" s="34">
        <v>43452</v>
      </c>
      <c r="F691" s="30">
        <v>50948</v>
      </c>
      <c r="G691" s="2" t="s">
        <v>890</v>
      </c>
      <c r="H691" s="30" t="s">
        <v>2217</v>
      </c>
      <c r="I691" s="2">
        <v>31</v>
      </c>
      <c r="J691" s="30">
        <v>41</v>
      </c>
      <c r="K691" s="2">
        <v>77</v>
      </c>
      <c r="L691" s="30">
        <v>4848</v>
      </c>
      <c r="M691" s="2">
        <v>6</v>
      </c>
      <c r="N691" s="14">
        <v>0.70921296296296299</v>
      </c>
      <c r="O691" s="2">
        <f t="shared" si="84"/>
        <v>17.021111111111111</v>
      </c>
      <c r="P691" s="8">
        <f>VLOOKUP(F691,'SC Data'!F:K,6,FALSE)</f>
        <v>1</v>
      </c>
      <c r="Q691" s="41">
        <f t="shared" si="82"/>
        <v>0</v>
      </c>
      <c r="R691" s="41">
        <f>VLOOKUP(F691,'SC Data'!F:L,7,FALSE)</f>
        <v>1</v>
      </c>
      <c r="S691" s="41">
        <f t="shared" si="83"/>
        <v>0</v>
      </c>
      <c r="T691" s="35">
        <f>SUMIF(Activity!F:F,'Goodsin Data'!F:F,Activity!O:O)</f>
        <v>0.70921296296296288</v>
      </c>
      <c r="U691" s="41">
        <f>SUMIF('Short-Extra'!F:F,'Goodsin Data'!F:F,'Short-Extra'!N:N)</f>
        <v>0</v>
      </c>
      <c r="V691" s="41">
        <f>SUMIF('Short-Extra'!F:F,'Goodsin Data'!F:F,'Short-Extra'!O:O)</f>
        <v>0</v>
      </c>
    </row>
    <row r="692" spans="1:22" x14ac:dyDescent="0.25">
      <c r="A692" s="2">
        <f t="shared" si="78"/>
        <v>2018</v>
      </c>
      <c r="B692" s="2" t="str">
        <f t="shared" si="79"/>
        <v>Dec</v>
      </c>
      <c r="C692" s="2">
        <f t="shared" si="80"/>
        <v>51</v>
      </c>
      <c r="D692" s="2" t="str">
        <f t="shared" si="81"/>
        <v>Tue</v>
      </c>
      <c r="E692" s="34">
        <v>43452</v>
      </c>
      <c r="F692" s="30">
        <v>50457</v>
      </c>
      <c r="G692" s="2" t="s">
        <v>1692</v>
      </c>
      <c r="H692" s="30" t="s">
        <v>2218</v>
      </c>
      <c r="I692" s="2">
        <v>35</v>
      </c>
      <c r="J692" s="30">
        <v>28</v>
      </c>
      <c r="K692" s="2">
        <v>175</v>
      </c>
      <c r="L692" s="30">
        <v>2266</v>
      </c>
      <c r="M692" s="2">
        <v>1</v>
      </c>
      <c r="N692" s="14">
        <v>3.3333333333333333E-2</v>
      </c>
      <c r="O692" s="2">
        <f t="shared" si="84"/>
        <v>0.8</v>
      </c>
      <c r="P692" s="8">
        <f>VLOOKUP(F692,'SC Data'!F:K,6,FALSE)</f>
        <v>0</v>
      </c>
      <c r="Q692" s="41">
        <f t="shared" si="82"/>
        <v>1</v>
      </c>
      <c r="R692" s="41">
        <f>VLOOKUP(F692,'SC Data'!F:L,7,FALSE)</f>
        <v>0</v>
      </c>
      <c r="S692" s="41">
        <f t="shared" si="83"/>
        <v>1</v>
      </c>
      <c r="T692" s="35">
        <f>SUMIF(Activity!F:F,'Goodsin Data'!F:F,Activity!O:O)</f>
        <v>3.3333333333333333E-2</v>
      </c>
      <c r="U692" s="41">
        <f>SUMIF('Short-Extra'!F:F,'Goodsin Data'!F:F,'Short-Extra'!N:N)</f>
        <v>0</v>
      </c>
      <c r="V692" s="41">
        <f>SUMIF('Short-Extra'!F:F,'Goodsin Data'!F:F,'Short-Extra'!O:O)</f>
        <v>0</v>
      </c>
    </row>
    <row r="693" spans="1:22" x14ac:dyDescent="0.25">
      <c r="A693" s="2">
        <f t="shared" si="78"/>
        <v>2018</v>
      </c>
      <c r="B693" s="2" t="str">
        <f t="shared" si="79"/>
        <v>Dec</v>
      </c>
      <c r="C693" s="2">
        <f t="shared" si="80"/>
        <v>51</v>
      </c>
      <c r="D693" s="2" t="str">
        <f t="shared" si="81"/>
        <v>Tue</v>
      </c>
      <c r="E693" s="34">
        <v>43452</v>
      </c>
      <c r="F693" s="30">
        <v>49412</v>
      </c>
      <c r="G693" s="2" t="s">
        <v>236</v>
      </c>
      <c r="H693" s="30" t="s">
        <v>2219</v>
      </c>
      <c r="I693" s="2">
        <v>17</v>
      </c>
      <c r="J693" s="30">
        <v>2</v>
      </c>
      <c r="K693" s="2">
        <v>23</v>
      </c>
      <c r="L693" s="30">
        <v>29769</v>
      </c>
      <c r="M693" s="2">
        <v>6</v>
      </c>
      <c r="N693" s="14">
        <v>0.55372685185185189</v>
      </c>
      <c r="O693" s="2">
        <f t="shared" si="84"/>
        <v>13.289444444444445</v>
      </c>
      <c r="P693" s="8">
        <f>VLOOKUP(F693,'SC Data'!F:K,6,FALSE)</f>
        <v>1</v>
      </c>
      <c r="Q693" s="41">
        <f t="shared" si="82"/>
        <v>0</v>
      </c>
      <c r="R693" s="41">
        <f>VLOOKUP(F693,'SC Data'!F:L,7,FALSE)</f>
        <v>1</v>
      </c>
      <c r="S693" s="41">
        <f t="shared" si="83"/>
        <v>0</v>
      </c>
      <c r="T693" s="35">
        <f>SUMIF(Activity!F:F,'Goodsin Data'!F:F,Activity!O:O)</f>
        <v>0.55372685185185189</v>
      </c>
      <c r="U693" s="41">
        <f>SUMIF('Short-Extra'!F:F,'Goodsin Data'!F:F,'Short-Extra'!N:N)</f>
        <v>0</v>
      </c>
      <c r="V693" s="41">
        <f>SUMIF('Short-Extra'!F:F,'Goodsin Data'!F:F,'Short-Extra'!O:O)</f>
        <v>0</v>
      </c>
    </row>
    <row r="694" spans="1:22" x14ac:dyDescent="0.25">
      <c r="A694" s="2">
        <f t="shared" si="78"/>
        <v>2018</v>
      </c>
      <c r="B694" s="2" t="str">
        <f t="shared" si="79"/>
        <v>Dec</v>
      </c>
      <c r="C694" s="2">
        <f t="shared" si="80"/>
        <v>51</v>
      </c>
      <c r="D694" s="2" t="str">
        <f t="shared" si="81"/>
        <v>Tue</v>
      </c>
      <c r="E694" s="34">
        <v>43452</v>
      </c>
      <c r="F694" s="30">
        <v>47694</v>
      </c>
      <c r="G694" s="2" t="s">
        <v>330</v>
      </c>
      <c r="H694" s="30" t="s">
        <v>2220</v>
      </c>
      <c r="I694" s="2">
        <v>12</v>
      </c>
      <c r="J694" s="30">
        <v>12</v>
      </c>
      <c r="K694" s="2">
        <v>10</v>
      </c>
      <c r="L694" s="30">
        <v>2212</v>
      </c>
      <c r="M694" s="2">
        <v>4</v>
      </c>
      <c r="N694" s="14">
        <v>0.21837962962962965</v>
      </c>
      <c r="O694" s="2">
        <f t="shared" si="84"/>
        <v>5.2411111111111115</v>
      </c>
      <c r="P694" s="8">
        <f>VLOOKUP(F694,'SC Data'!F:K,6,FALSE)</f>
        <v>0</v>
      </c>
      <c r="Q694" s="41">
        <f t="shared" si="82"/>
        <v>1</v>
      </c>
      <c r="R694" s="41">
        <f>VLOOKUP(F694,'SC Data'!F:L,7,FALSE)</f>
        <v>1</v>
      </c>
      <c r="S694" s="41">
        <f t="shared" si="83"/>
        <v>0</v>
      </c>
      <c r="T694" s="35">
        <f>SUMIF(Activity!F:F,'Goodsin Data'!F:F,Activity!O:O)</f>
        <v>0.21837962962962965</v>
      </c>
      <c r="U694" s="41">
        <f>SUMIF('Short-Extra'!F:F,'Goodsin Data'!F:F,'Short-Extra'!N:N)</f>
        <v>1</v>
      </c>
      <c r="V694" s="41">
        <f>SUMIF('Short-Extra'!F:F,'Goodsin Data'!F:F,'Short-Extra'!O:O)</f>
        <v>0</v>
      </c>
    </row>
    <row r="695" spans="1:22" x14ac:dyDescent="0.25">
      <c r="A695" s="2">
        <f t="shared" si="78"/>
        <v>2018</v>
      </c>
      <c r="B695" s="2" t="str">
        <f t="shared" si="79"/>
        <v>Dec</v>
      </c>
      <c r="C695" s="2">
        <f t="shared" si="80"/>
        <v>51</v>
      </c>
      <c r="D695" s="2" t="str">
        <f t="shared" si="81"/>
        <v>Tue</v>
      </c>
      <c r="E695" s="34">
        <v>43452</v>
      </c>
      <c r="F695" s="30">
        <v>49421</v>
      </c>
      <c r="G695" s="2" t="s">
        <v>39</v>
      </c>
      <c r="H695" s="30" t="s">
        <v>2221</v>
      </c>
      <c r="I695" s="2">
        <v>21</v>
      </c>
      <c r="J695" s="30">
        <v>57</v>
      </c>
      <c r="K695" s="2">
        <v>5</v>
      </c>
      <c r="L695" s="30">
        <v>5604</v>
      </c>
      <c r="M695" s="2">
        <v>1</v>
      </c>
      <c r="N695" s="14">
        <v>3.079861111111111E-2</v>
      </c>
      <c r="O695" s="2">
        <f t="shared" si="84"/>
        <v>0.73916666666666664</v>
      </c>
      <c r="P695" s="8">
        <f>VLOOKUP(F695,'SC Data'!F:K,6,FALSE)</f>
        <v>0</v>
      </c>
      <c r="Q695" s="41">
        <f t="shared" si="82"/>
        <v>1</v>
      </c>
      <c r="R695" s="41">
        <f>VLOOKUP(F695,'SC Data'!F:L,7,FALSE)</f>
        <v>0</v>
      </c>
      <c r="S695" s="41">
        <f t="shared" si="83"/>
        <v>1</v>
      </c>
      <c r="T695" s="35">
        <f>SUMIF(Activity!F:F,'Goodsin Data'!F:F,Activity!O:O)</f>
        <v>3.079861111111111E-2</v>
      </c>
      <c r="U695" s="41">
        <f>SUMIF('Short-Extra'!F:F,'Goodsin Data'!F:F,'Short-Extra'!N:N)</f>
        <v>0</v>
      </c>
      <c r="V695" s="41">
        <f>SUMIF('Short-Extra'!F:F,'Goodsin Data'!F:F,'Short-Extra'!O:O)</f>
        <v>0</v>
      </c>
    </row>
    <row r="696" spans="1:22" x14ac:dyDescent="0.25">
      <c r="A696" s="2">
        <f t="shared" si="78"/>
        <v>2018</v>
      </c>
      <c r="B696" s="2" t="str">
        <f t="shared" si="79"/>
        <v>Dec</v>
      </c>
      <c r="C696" s="2">
        <f t="shared" si="80"/>
        <v>51</v>
      </c>
      <c r="D696" s="2" t="str">
        <f t="shared" si="81"/>
        <v>Tue</v>
      </c>
      <c r="E696" s="34">
        <v>43452</v>
      </c>
      <c r="F696" s="30">
        <v>51323</v>
      </c>
      <c r="G696" s="2" t="s">
        <v>2222</v>
      </c>
      <c r="H696" s="30" t="s">
        <v>2223</v>
      </c>
      <c r="I696" s="2">
        <v>24</v>
      </c>
      <c r="J696" s="30">
        <v>38</v>
      </c>
      <c r="K696" s="2">
        <v>247</v>
      </c>
      <c r="L696" s="30">
        <v>1066</v>
      </c>
      <c r="M696" s="2">
        <v>1</v>
      </c>
      <c r="N696" s="14">
        <v>1.8368055555555554E-2</v>
      </c>
      <c r="O696" s="2">
        <f t="shared" si="84"/>
        <v>0.4408333333333333</v>
      </c>
      <c r="P696" s="8">
        <f>VLOOKUP(F696,'SC Data'!F:K,6,FALSE)</f>
        <v>0</v>
      </c>
      <c r="Q696" s="41">
        <f t="shared" si="82"/>
        <v>1</v>
      </c>
      <c r="R696" s="41">
        <f>VLOOKUP(F696,'SC Data'!F:L,7,FALSE)</f>
        <v>0</v>
      </c>
      <c r="S696" s="41">
        <f t="shared" si="83"/>
        <v>1</v>
      </c>
      <c r="T696" s="35">
        <f>SUMIF(Activity!F:F,'Goodsin Data'!F:F,Activity!O:O)</f>
        <v>1.8368055555555554E-2</v>
      </c>
      <c r="U696" s="41">
        <f>SUMIF('Short-Extra'!F:F,'Goodsin Data'!F:F,'Short-Extra'!N:N)</f>
        <v>0</v>
      </c>
      <c r="V696" s="41">
        <f>SUMIF('Short-Extra'!F:F,'Goodsin Data'!F:F,'Short-Extra'!O:O)</f>
        <v>0</v>
      </c>
    </row>
    <row r="697" spans="1:22" x14ac:dyDescent="0.25">
      <c r="A697" s="2">
        <f t="shared" si="78"/>
        <v>2018</v>
      </c>
      <c r="B697" s="2" t="str">
        <f t="shared" si="79"/>
        <v>Dec</v>
      </c>
      <c r="C697" s="2">
        <f t="shared" si="80"/>
        <v>51</v>
      </c>
      <c r="D697" s="2" t="str">
        <f t="shared" si="81"/>
        <v>Tue</v>
      </c>
      <c r="E697" s="34">
        <v>43452</v>
      </c>
      <c r="F697" s="30" t="s">
        <v>2224</v>
      </c>
      <c r="G697" s="2" t="s">
        <v>2225</v>
      </c>
      <c r="H697" s="30" t="s">
        <v>2226</v>
      </c>
      <c r="I697" s="2">
        <v>28</v>
      </c>
      <c r="J697" s="30">
        <v>28</v>
      </c>
      <c r="K697" s="2">
        <v>34</v>
      </c>
      <c r="L697" s="30">
        <v>2867</v>
      </c>
      <c r="M697" s="2">
        <v>1</v>
      </c>
      <c r="N697" s="14">
        <v>1.5682870370370371E-2</v>
      </c>
      <c r="O697" s="2">
        <f t="shared" si="84"/>
        <v>0.37638888888888888</v>
      </c>
      <c r="P697" s="8">
        <f>VLOOKUP(F697,'SC Data'!F:K,6,FALSE)</f>
        <v>0</v>
      </c>
      <c r="Q697" s="41">
        <f t="shared" si="82"/>
        <v>1</v>
      </c>
      <c r="R697" s="41">
        <f>VLOOKUP(F697,'SC Data'!F:L,7,FALSE)</f>
        <v>0</v>
      </c>
      <c r="S697" s="41">
        <f t="shared" si="83"/>
        <v>1</v>
      </c>
      <c r="T697" s="35">
        <f>SUMIF(Activity!F:F,'Goodsin Data'!F:F,Activity!O:O)</f>
        <v>1.5682870370370371E-2</v>
      </c>
      <c r="U697" s="41">
        <f>SUMIF('Short-Extra'!F:F,'Goodsin Data'!F:F,'Short-Extra'!N:N)</f>
        <v>0</v>
      </c>
      <c r="V697" s="41">
        <f>SUMIF('Short-Extra'!F:F,'Goodsin Data'!F:F,'Short-Extra'!O:O)</f>
        <v>0</v>
      </c>
    </row>
    <row r="698" spans="1:22" x14ac:dyDescent="0.25">
      <c r="A698" s="2">
        <f t="shared" si="78"/>
        <v>2018</v>
      </c>
      <c r="B698" s="2" t="str">
        <f t="shared" si="79"/>
        <v>Dec</v>
      </c>
      <c r="C698" s="2">
        <f t="shared" si="80"/>
        <v>51</v>
      </c>
      <c r="D698" s="2" t="str">
        <f t="shared" si="81"/>
        <v>Tue</v>
      </c>
      <c r="E698" s="34">
        <v>43452</v>
      </c>
      <c r="F698" s="30">
        <v>51064</v>
      </c>
      <c r="G698" s="2" t="s">
        <v>152</v>
      </c>
      <c r="H698" s="30" t="s">
        <v>2227</v>
      </c>
      <c r="I698" s="2">
        <v>0</v>
      </c>
      <c r="J698" s="30">
        <v>1</v>
      </c>
      <c r="K698" s="2">
        <v>1</v>
      </c>
      <c r="L698" s="30">
        <v>5</v>
      </c>
      <c r="M698" s="2">
        <v>3</v>
      </c>
      <c r="N698" s="14">
        <v>4.4513888888888888E-2</v>
      </c>
      <c r="O698" s="2">
        <f t="shared" si="84"/>
        <v>1.0683333333333334</v>
      </c>
      <c r="P698" s="8">
        <f>VLOOKUP(F698,'SC Data'!F:K,6,FALSE)</f>
        <v>0</v>
      </c>
      <c r="Q698" s="41">
        <f t="shared" si="82"/>
        <v>1</v>
      </c>
      <c r="R698" s="41">
        <f>VLOOKUP(F698,'SC Data'!F:L,7,FALSE)</f>
        <v>0</v>
      </c>
      <c r="S698" s="41">
        <f t="shared" si="83"/>
        <v>1</v>
      </c>
      <c r="T698" s="35">
        <f>SUMIF(Activity!F:F,'Goodsin Data'!F:F,Activity!O:O)</f>
        <v>4.4513888888888888E-2</v>
      </c>
      <c r="U698" s="41">
        <f>SUMIF('Short-Extra'!F:F,'Goodsin Data'!F:F,'Short-Extra'!N:N)</f>
        <v>0</v>
      </c>
      <c r="V698" s="41">
        <f>SUMIF('Short-Extra'!F:F,'Goodsin Data'!F:F,'Short-Extra'!O:O)</f>
        <v>0</v>
      </c>
    </row>
    <row r="699" spans="1:22" x14ac:dyDescent="0.25">
      <c r="A699" s="2">
        <f t="shared" si="78"/>
        <v>2018</v>
      </c>
      <c r="B699" s="2" t="str">
        <f t="shared" si="79"/>
        <v>Dec</v>
      </c>
      <c r="C699" s="2">
        <f t="shared" si="80"/>
        <v>51</v>
      </c>
      <c r="D699" s="2" t="str">
        <f t="shared" si="81"/>
        <v>Tue</v>
      </c>
      <c r="E699" s="34">
        <v>43452</v>
      </c>
      <c r="F699" s="30">
        <v>49396</v>
      </c>
      <c r="G699" s="2" t="s">
        <v>314</v>
      </c>
      <c r="H699" s="30" t="s">
        <v>2228</v>
      </c>
      <c r="I699" s="2">
        <v>5</v>
      </c>
      <c r="J699" s="30">
        <v>9</v>
      </c>
      <c r="K699" s="2">
        <v>48</v>
      </c>
      <c r="L699" s="30">
        <v>218</v>
      </c>
      <c r="M699" s="2">
        <v>6</v>
      </c>
      <c r="N699" s="14">
        <v>0.21701388888888887</v>
      </c>
      <c r="O699" s="2">
        <f t="shared" si="84"/>
        <v>5.208333333333333</v>
      </c>
      <c r="P699" s="8">
        <f>VLOOKUP(F699,'SC Data'!F:K,6,FALSE)</f>
        <v>0</v>
      </c>
      <c r="Q699" s="41">
        <f t="shared" si="82"/>
        <v>1</v>
      </c>
      <c r="R699" s="41">
        <f>VLOOKUP(F699,'SC Data'!F:L,7,FALSE)</f>
        <v>0</v>
      </c>
      <c r="S699" s="41">
        <f t="shared" si="83"/>
        <v>1</v>
      </c>
      <c r="T699" s="35">
        <f>SUMIF(Activity!F:F,'Goodsin Data'!F:F,Activity!O:O)</f>
        <v>0.21701388888888887</v>
      </c>
      <c r="U699" s="41">
        <f>SUMIF('Short-Extra'!F:F,'Goodsin Data'!F:F,'Short-Extra'!N:N)</f>
        <v>11</v>
      </c>
      <c r="V699" s="41">
        <f>SUMIF('Short-Extra'!F:F,'Goodsin Data'!F:F,'Short-Extra'!O:O)</f>
        <v>2</v>
      </c>
    </row>
    <row r="700" spans="1:22" x14ac:dyDescent="0.25">
      <c r="A700" s="2">
        <f t="shared" si="78"/>
        <v>2018</v>
      </c>
      <c r="B700" s="2" t="str">
        <f t="shared" si="79"/>
        <v>Dec</v>
      </c>
      <c r="C700" s="2">
        <f t="shared" si="80"/>
        <v>51</v>
      </c>
      <c r="D700" s="2" t="str">
        <f t="shared" si="81"/>
        <v>Tue</v>
      </c>
      <c r="E700" s="34">
        <v>43452</v>
      </c>
      <c r="F700" s="30">
        <v>51527</v>
      </c>
      <c r="G700" s="2" t="s">
        <v>152</v>
      </c>
      <c r="H700" s="30" t="s">
        <v>2229</v>
      </c>
      <c r="I700" s="2">
        <v>1</v>
      </c>
      <c r="J700" s="30">
        <v>3</v>
      </c>
      <c r="K700" s="2">
        <v>1</v>
      </c>
      <c r="L700" s="30">
        <v>57</v>
      </c>
      <c r="M700" s="2">
        <v>3</v>
      </c>
      <c r="N700" s="14">
        <v>4.7916666666666663E-2</v>
      </c>
      <c r="O700" s="2">
        <f t="shared" si="84"/>
        <v>1.1499999999999999</v>
      </c>
      <c r="P700" s="8">
        <f>VLOOKUP(F700,'SC Data'!F:K,6,FALSE)</f>
        <v>0</v>
      </c>
      <c r="Q700" s="41">
        <f t="shared" si="82"/>
        <v>1</v>
      </c>
      <c r="R700" s="41">
        <f>VLOOKUP(F700,'SC Data'!F:L,7,FALSE)</f>
        <v>0</v>
      </c>
      <c r="S700" s="41">
        <f t="shared" si="83"/>
        <v>1</v>
      </c>
      <c r="T700" s="35">
        <f>SUMIF(Activity!F:F,'Goodsin Data'!F:F,Activity!O:O)</f>
        <v>4.7916666666666663E-2</v>
      </c>
      <c r="U700" s="41">
        <f>SUMIF('Short-Extra'!F:F,'Goodsin Data'!F:F,'Short-Extra'!N:N)</f>
        <v>0</v>
      </c>
      <c r="V700" s="41">
        <f>SUMIF('Short-Extra'!F:F,'Goodsin Data'!F:F,'Short-Extra'!O:O)</f>
        <v>0</v>
      </c>
    </row>
    <row r="701" spans="1:22" x14ac:dyDescent="0.25">
      <c r="A701" s="2">
        <f t="shared" si="78"/>
        <v>2018</v>
      </c>
      <c r="B701" s="2" t="str">
        <f t="shared" si="79"/>
        <v>Dec</v>
      </c>
      <c r="C701" s="2">
        <f t="shared" si="80"/>
        <v>51</v>
      </c>
      <c r="D701" s="2" t="str">
        <f t="shared" si="81"/>
        <v>Tue</v>
      </c>
      <c r="E701" s="34">
        <v>43452</v>
      </c>
      <c r="F701" s="30">
        <v>51160</v>
      </c>
      <c r="G701" s="2" t="s">
        <v>2230</v>
      </c>
      <c r="H701" s="30" t="s">
        <v>2231</v>
      </c>
      <c r="I701" s="2">
        <v>3</v>
      </c>
      <c r="J701" s="30">
        <v>4</v>
      </c>
      <c r="K701" s="2">
        <v>22</v>
      </c>
      <c r="L701" s="30">
        <v>208</v>
      </c>
      <c r="M701" s="2">
        <v>3</v>
      </c>
      <c r="N701" s="14">
        <v>0.16548611111111111</v>
      </c>
      <c r="O701" s="2">
        <f t="shared" si="84"/>
        <v>3.9716666666666667</v>
      </c>
      <c r="P701" s="8">
        <f>VLOOKUP(F701,'SC Data'!F:K,6,FALSE)</f>
        <v>0</v>
      </c>
      <c r="Q701" s="41">
        <f t="shared" si="82"/>
        <v>1</v>
      </c>
      <c r="R701" s="41">
        <f>VLOOKUP(F701,'SC Data'!F:L,7,FALSE)</f>
        <v>0</v>
      </c>
      <c r="S701" s="41">
        <f t="shared" si="83"/>
        <v>1</v>
      </c>
      <c r="T701" s="35">
        <f>SUMIF(Activity!F:F,'Goodsin Data'!F:F,Activity!O:O)</f>
        <v>0.16548611111111111</v>
      </c>
      <c r="U701" s="41">
        <f>SUMIF('Short-Extra'!F:F,'Goodsin Data'!F:F,'Short-Extra'!N:N)</f>
        <v>0</v>
      </c>
      <c r="V701" s="41">
        <f>SUMIF('Short-Extra'!F:F,'Goodsin Data'!F:F,'Short-Extra'!O:O)</f>
        <v>0</v>
      </c>
    </row>
    <row r="702" spans="1:22" x14ac:dyDescent="0.25">
      <c r="A702" s="2">
        <f t="shared" si="78"/>
        <v>2018</v>
      </c>
      <c r="B702" s="2" t="str">
        <f t="shared" si="79"/>
        <v>Dec</v>
      </c>
      <c r="C702" s="2">
        <f t="shared" si="80"/>
        <v>51</v>
      </c>
      <c r="D702" s="2" t="str">
        <f t="shared" si="81"/>
        <v>Tue</v>
      </c>
      <c r="E702" s="34">
        <v>43452</v>
      </c>
      <c r="F702" s="30">
        <v>51579</v>
      </c>
      <c r="G702" s="2" t="s">
        <v>2232</v>
      </c>
      <c r="H702" s="30" t="s">
        <v>2233</v>
      </c>
      <c r="I702" s="2">
        <v>0</v>
      </c>
      <c r="J702" s="30">
        <v>1</v>
      </c>
      <c r="K702" s="2">
        <v>1</v>
      </c>
      <c r="L702" s="30">
        <v>3</v>
      </c>
      <c r="M702" s="2">
        <v>1</v>
      </c>
      <c r="N702" s="14">
        <v>1.6620370370370372E-2</v>
      </c>
      <c r="O702" s="2">
        <f t="shared" si="84"/>
        <v>0.39888888888888896</v>
      </c>
      <c r="P702" s="8">
        <f>VLOOKUP(F702,'SC Data'!F:K,6,FALSE)</f>
        <v>1</v>
      </c>
      <c r="Q702" s="41">
        <f t="shared" si="82"/>
        <v>0</v>
      </c>
      <c r="R702" s="41">
        <f>VLOOKUP(F702,'SC Data'!F:L,7,FALSE)</f>
        <v>1</v>
      </c>
      <c r="S702" s="41">
        <f t="shared" si="83"/>
        <v>0</v>
      </c>
      <c r="T702" s="35">
        <f>SUMIF(Activity!F:F,'Goodsin Data'!F:F,Activity!O:O)</f>
        <v>1.6620370370370372E-2</v>
      </c>
      <c r="U702" s="41">
        <f>SUMIF('Short-Extra'!F:F,'Goodsin Data'!F:F,'Short-Extra'!N:N)</f>
        <v>0</v>
      </c>
      <c r="V702" s="41">
        <f>SUMIF('Short-Extra'!F:F,'Goodsin Data'!F:F,'Short-Extra'!O:O)</f>
        <v>0</v>
      </c>
    </row>
    <row r="703" spans="1:22" x14ac:dyDescent="0.25">
      <c r="A703" s="2">
        <f t="shared" si="78"/>
        <v>2018</v>
      </c>
      <c r="B703" s="2" t="str">
        <f t="shared" si="79"/>
        <v>Dec</v>
      </c>
      <c r="C703" s="2">
        <f t="shared" si="80"/>
        <v>51</v>
      </c>
      <c r="D703" s="2" t="str">
        <f t="shared" si="81"/>
        <v>Tue</v>
      </c>
      <c r="E703" s="34">
        <v>43452</v>
      </c>
      <c r="F703" s="30">
        <v>51146</v>
      </c>
      <c r="G703" s="2" t="s">
        <v>58</v>
      </c>
      <c r="H703" s="30" t="s">
        <v>2234</v>
      </c>
      <c r="I703" s="2">
        <v>21</v>
      </c>
      <c r="J703" s="30">
        <v>33</v>
      </c>
      <c r="K703" s="2">
        <v>2</v>
      </c>
      <c r="L703" s="30">
        <v>4112</v>
      </c>
      <c r="M703" s="2">
        <v>4</v>
      </c>
      <c r="N703" s="14">
        <v>0.1693402777777778</v>
      </c>
      <c r="O703" s="2">
        <f t="shared" si="84"/>
        <v>4.0641666666666669</v>
      </c>
      <c r="P703" s="8">
        <f>VLOOKUP(F703,'SC Data'!F:K,6,FALSE)</f>
        <v>1</v>
      </c>
      <c r="Q703" s="41">
        <f t="shared" si="82"/>
        <v>0</v>
      </c>
      <c r="R703" s="41">
        <f>VLOOKUP(F703,'SC Data'!F:L,7,FALSE)</f>
        <v>1</v>
      </c>
      <c r="S703" s="41">
        <f t="shared" si="83"/>
        <v>0</v>
      </c>
      <c r="T703" s="35">
        <f>SUMIF(Activity!F:F,'Goodsin Data'!F:F,Activity!O:O)</f>
        <v>0.16934027777777777</v>
      </c>
      <c r="U703" s="41">
        <f>SUMIF('Short-Extra'!F:F,'Goodsin Data'!F:F,'Short-Extra'!N:N)</f>
        <v>0</v>
      </c>
      <c r="V703" s="41">
        <f>SUMIF('Short-Extra'!F:F,'Goodsin Data'!F:F,'Short-Extra'!O:O)</f>
        <v>0</v>
      </c>
    </row>
    <row r="704" spans="1:22" x14ac:dyDescent="0.25">
      <c r="A704" s="2">
        <f t="shared" si="78"/>
        <v>2018</v>
      </c>
      <c r="B704" s="2" t="str">
        <f t="shared" si="79"/>
        <v>Dec</v>
      </c>
      <c r="C704" s="2">
        <f t="shared" si="80"/>
        <v>51</v>
      </c>
      <c r="D704" s="2" t="str">
        <f t="shared" si="81"/>
        <v>Tue</v>
      </c>
      <c r="E704" s="28">
        <v>43452</v>
      </c>
      <c r="F704" s="30">
        <v>51409</v>
      </c>
      <c r="G704" s="2" t="s">
        <v>2610</v>
      </c>
      <c r="H704" s="30" t="s">
        <v>2611</v>
      </c>
      <c r="I704" s="2">
        <v>1</v>
      </c>
      <c r="J704" s="30">
        <v>1</v>
      </c>
      <c r="K704" s="2">
        <v>1</v>
      </c>
      <c r="L704" s="30">
        <v>100</v>
      </c>
      <c r="M704" s="2">
        <v>3</v>
      </c>
      <c r="N704" s="14">
        <v>2.9652777777777778E-2</v>
      </c>
      <c r="O704" s="2">
        <f t="shared" si="84"/>
        <v>0.71166666666666667</v>
      </c>
      <c r="P704" s="8">
        <f>VLOOKUP(F704,'SC Data'!F:K,6,FALSE)</f>
        <v>1</v>
      </c>
      <c r="Q704" s="41">
        <f t="shared" si="82"/>
        <v>0</v>
      </c>
      <c r="R704" s="41">
        <f>VLOOKUP(F704,'SC Data'!F:L,7,FALSE)</f>
        <v>1</v>
      </c>
      <c r="S704" s="41">
        <f t="shared" si="83"/>
        <v>0</v>
      </c>
      <c r="T704" s="35">
        <f>SUMIF(Activity!F:F,'Goodsin Data'!F:F,Activity!O:O)</f>
        <v>2.9652777777777778E-2</v>
      </c>
      <c r="U704" s="41">
        <f>SUMIF('Short-Extra'!F:F,'Goodsin Data'!F:F,'Short-Extra'!N:N)</f>
        <v>0</v>
      </c>
      <c r="V704" s="41">
        <f>SUMIF('Short-Extra'!F:F,'Goodsin Data'!F:F,'Short-Extra'!O:O)</f>
        <v>0</v>
      </c>
    </row>
    <row r="705" spans="1:22" x14ac:dyDescent="0.25">
      <c r="A705" s="2">
        <f t="shared" si="78"/>
        <v>2018</v>
      </c>
      <c r="B705" s="2" t="str">
        <f t="shared" si="79"/>
        <v>Dec</v>
      </c>
      <c r="C705" s="2">
        <f t="shared" si="80"/>
        <v>51</v>
      </c>
      <c r="D705" s="2" t="str">
        <f t="shared" si="81"/>
        <v>Wed</v>
      </c>
      <c r="E705" s="34">
        <v>43453</v>
      </c>
      <c r="F705" s="30">
        <v>50965</v>
      </c>
      <c r="G705" s="2" t="s">
        <v>2235</v>
      </c>
      <c r="H705" s="30" t="s">
        <v>2236</v>
      </c>
      <c r="I705" s="2">
        <v>11</v>
      </c>
      <c r="J705" s="30">
        <v>22</v>
      </c>
      <c r="K705" s="2">
        <v>5</v>
      </c>
      <c r="L705" s="30">
        <v>1450</v>
      </c>
      <c r="M705" s="2">
        <v>10</v>
      </c>
      <c r="N705" s="14">
        <v>2.750509259259259</v>
      </c>
      <c r="O705" s="2">
        <f t="shared" si="84"/>
        <v>66.012222222222221</v>
      </c>
      <c r="P705" s="8">
        <f>VLOOKUP(F705,'SC Data'!F:K,6,FALSE)</f>
        <v>1</v>
      </c>
      <c r="Q705" s="41">
        <f t="shared" si="82"/>
        <v>0</v>
      </c>
      <c r="R705" s="41">
        <f>VLOOKUP(F705,'SC Data'!F:L,7,FALSE)</f>
        <v>1</v>
      </c>
      <c r="S705" s="41">
        <f t="shared" si="83"/>
        <v>0</v>
      </c>
      <c r="T705" s="35">
        <f>SUMIF(Activity!F:F,'Goodsin Data'!F:F,Activity!O:O)</f>
        <v>2.750509259259259</v>
      </c>
      <c r="U705" s="41">
        <f>SUMIF('Short-Extra'!F:F,'Goodsin Data'!F:F,'Short-Extra'!N:N)</f>
        <v>0</v>
      </c>
      <c r="V705" s="41">
        <f>SUMIF('Short-Extra'!F:F,'Goodsin Data'!F:F,'Short-Extra'!O:O)</f>
        <v>0</v>
      </c>
    </row>
    <row r="706" spans="1:22" x14ac:dyDescent="0.25">
      <c r="A706" s="2">
        <f t="shared" ref="A706:A769" si="85">YEAR(E706)</f>
        <v>2018</v>
      </c>
      <c r="B706" s="2" t="str">
        <f t="shared" ref="B706:B769" si="86">TEXT(E706,"MMM")</f>
        <v>Dec</v>
      </c>
      <c r="C706" s="2">
        <f t="shared" ref="C706:C769" si="87">WEEKNUM(E706)</f>
        <v>51</v>
      </c>
      <c r="D706" s="2" t="str">
        <f t="shared" ref="D706:D769" si="88">TEXT(E706,"DDD")</f>
        <v>Wed</v>
      </c>
      <c r="E706" s="34">
        <v>43453</v>
      </c>
      <c r="F706" s="30">
        <v>50911</v>
      </c>
      <c r="G706" s="2" t="s">
        <v>834</v>
      </c>
      <c r="H706" s="30" t="s">
        <v>2237</v>
      </c>
      <c r="I706" s="2">
        <v>146</v>
      </c>
      <c r="J706" s="30">
        <v>48</v>
      </c>
      <c r="K706" s="2">
        <v>3</v>
      </c>
      <c r="L706" s="30">
        <v>31090</v>
      </c>
      <c r="M706" s="2">
        <v>15</v>
      </c>
      <c r="N706" s="14">
        <v>1.9508101851851851</v>
      </c>
      <c r="O706" s="2">
        <f t="shared" si="84"/>
        <v>46.819444444444443</v>
      </c>
      <c r="P706" s="8">
        <f>VLOOKUP(F706,'SC Data'!F:K,6,FALSE)</f>
        <v>0</v>
      </c>
      <c r="Q706" s="41">
        <f t="shared" ref="Q706:Q769" si="89">IF(P706=0,1,0)</f>
        <v>1</v>
      </c>
      <c r="R706" s="41">
        <f>VLOOKUP(F706,'SC Data'!F:L,7,FALSE)</f>
        <v>0</v>
      </c>
      <c r="S706" s="41">
        <f t="shared" si="83"/>
        <v>1</v>
      </c>
      <c r="T706" s="35">
        <f>SUMIF(Activity!F:F,'Goodsin Data'!F:F,Activity!O:O)</f>
        <v>1.9508101851851853</v>
      </c>
      <c r="U706" s="41">
        <f>SUMIF('Short-Extra'!F:F,'Goodsin Data'!F:F,'Short-Extra'!N:N)</f>
        <v>0</v>
      </c>
      <c r="V706" s="41">
        <f>SUMIF('Short-Extra'!F:F,'Goodsin Data'!F:F,'Short-Extra'!O:O)</f>
        <v>0</v>
      </c>
    </row>
    <row r="707" spans="1:22" x14ac:dyDescent="0.25">
      <c r="A707" s="2">
        <f t="shared" si="85"/>
        <v>2018</v>
      </c>
      <c r="B707" s="2" t="str">
        <f t="shared" si="86"/>
        <v>Dec</v>
      </c>
      <c r="C707" s="2">
        <f t="shared" si="87"/>
        <v>51</v>
      </c>
      <c r="D707" s="2" t="str">
        <f t="shared" si="88"/>
        <v>Wed</v>
      </c>
      <c r="E707" s="34">
        <v>43453</v>
      </c>
      <c r="F707" s="30">
        <v>51590</v>
      </c>
      <c r="G707" s="2" t="s">
        <v>182</v>
      </c>
      <c r="H707" s="30" t="s">
        <v>2238</v>
      </c>
      <c r="I707" s="2">
        <v>10</v>
      </c>
      <c r="J707" s="30">
        <v>6</v>
      </c>
      <c r="K707" s="2">
        <v>62</v>
      </c>
      <c r="L707" s="30">
        <v>973</v>
      </c>
      <c r="M707" s="2">
        <v>7</v>
      </c>
      <c r="N707" s="14">
        <v>2.1861458333333332</v>
      </c>
      <c r="O707" s="2">
        <f t="shared" si="84"/>
        <v>52.467500000000001</v>
      </c>
      <c r="P707" s="8">
        <f>VLOOKUP(F707,'SC Data'!F:K,6,FALSE)</f>
        <v>0</v>
      </c>
      <c r="Q707" s="41">
        <f t="shared" si="89"/>
        <v>1</v>
      </c>
      <c r="R707" s="41">
        <f>VLOOKUP(F707,'SC Data'!F:L,7,FALSE)</f>
        <v>0</v>
      </c>
      <c r="S707" s="41">
        <f t="shared" ref="S707:S770" si="90">IF(R707=0,1,0)</f>
        <v>1</v>
      </c>
      <c r="T707" s="35">
        <f>SUMIF(Activity!F:F,'Goodsin Data'!F:F,Activity!O:O)</f>
        <v>2.1861458333333332</v>
      </c>
      <c r="U707" s="41">
        <f>SUMIF('Short-Extra'!F:F,'Goodsin Data'!F:F,'Short-Extra'!N:N)</f>
        <v>0</v>
      </c>
      <c r="V707" s="41">
        <f>SUMIF('Short-Extra'!F:F,'Goodsin Data'!F:F,'Short-Extra'!O:O)</f>
        <v>0</v>
      </c>
    </row>
    <row r="708" spans="1:22" x14ac:dyDescent="0.25">
      <c r="A708" s="2">
        <f t="shared" si="85"/>
        <v>2018</v>
      </c>
      <c r="B708" s="2" t="str">
        <f t="shared" si="86"/>
        <v>Dec</v>
      </c>
      <c r="C708" s="2">
        <f t="shared" si="87"/>
        <v>51</v>
      </c>
      <c r="D708" s="2" t="str">
        <f t="shared" si="88"/>
        <v>Wed</v>
      </c>
      <c r="E708" s="34">
        <v>43453</v>
      </c>
      <c r="F708" s="30">
        <v>49437</v>
      </c>
      <c r="G708" s="2" t="s">
        <v>152</v>
      </c>
      <c r="H708" s="30" t="s">
        <v>2239</v>
      </c>
      <c r="I708" s="2">
        <v>17</v>
      </c>
      <c r="J708" s="30">
        <v>35</v>
      </c>
      <c r="K708" s="2">
        <v>78</v>
      </c>
      <c r="L708" s="30">
        <v>1092</v>
      </c>
      <c r="M708" s="2">
        <v>6</v>
      </c>
      <c r="N708" s="14">
        <v>0.39535879629629633</v>
      </c>
      <c r="O708" s="2">
        <f t="shared" ref="O708:O771" si="91">N708*24</f>
        <v>9.488611111111112</v>
      </c>
      <c r="P708" s="8">
        <f>VLOOKUP(F708,'SC Data'!F:K,6,FALSE)</f>
        <v>1</v>
      </c>
      <c r="Q708" s="41">
        <f t="shared" si="89"/>
        <v>0</v>
      </c>
      <c r="R708" s="41">
        <f>VLOOKUP(F708,'SC Data'!F:L,7,FALSE)</f>
        <v>1</v>
      </c>
      <c r="S708" s="41">
        <f t="shared" si="90"/>
        <v>0</v>
      </c>
      <c r="T708" s="35">
        <f>SUMIF(Activity!F:F,'Goodsin Data'!F:F,Activity!O:O)</f>
        <v>0.39535879629629628</v>
      </c>
      <c r="U708" s="41">
        <f>SUMIF('Short-Extra'!F:F,'Goodsin Data'!F:F,'Short-Extra'!N:N)</f>
        <v>0</v>
      </c>
      <c r="V708" s="41">
        <f>SUMIF('Short-Extra'!F:F,'Goodsin Data'!F:F,'Short-Extra'!O:O)</f>
        <v>0</v>
      </c>
    </row>
    <row r="709" spans="1:22" x14ac:dyDescent="0.25">
      <c r="A709" s="2">
        <f t="shared" si="85"/>
        <v>2018</v>
      </c>
      <c r="B709" s="2" t="str">
        <f t="shared" si="86"/>
        <v>Dec</v>
      </c>
      <c r="C709" s="2">
        <f t="shared" si="87"/>
        <v>51</v>
      </c>
      <c r="D709" s="2" t="str">
        <f t="shared" si="88"/>
        <v>Wed</v>
      </c>
      <c r="E709" s="34">
        <v>43453</v>
      </c>
      <c r="F709" s="30">
        <v>49485</v>
      </c>
      <c r="G709" s="2" t="s">
        <v>10</v>
      </c>
      <c r="H709" s="30" t="s">
        <v>2240</v>
      </c>
      <c r="I709" s="2">
        <v>9</v>
      </c>
      <c r="J709" s="30">
        <v>24</v>
      </c>
      <c r="K709" s="2">
        <v>2</v>
      </c>
      <c r="L709" s="30">
        <v>1350</v>
      </c>
      <c r="M709" s="2">
        <v>5</v>
      </c>
      <c r="N709" s="14">
        <v>8.4479166666666661E-2</v>
      </c>
      <c r="O709" s="2">
        <f t="shared" si="91"/>
        <v>2.0274999999999999</v>
      </c>
      <c r="P709" s="8">
        <f>VLOOKUP(F709,'SC Data'!F:K,6,FALSE)</f>
        <v>1</v>
      </c>
      <c r="Q709" s="41">
        <f t="shared" si="89"/>
        <v>0</v>
      </c>
      <c r="R709" s="41">
        <f>VLOOKUP(F709,'SC Data'!F:L,7,FALSE)</f>
        <v>1</v>
      </c>
      <c r="S709" s="41">
        <f t="shared" si="90"/>
        <v>0</v>
      </c>
      <c r="T709" s="35">
        <f>SUMIF(Activity!F:F,'Goodsin Data'!F:F,Activity!O:O)</f>
        <v>8.4479166666666661E-2</v>
      </c>
      <c r="U709" s="41">
        <f>SUMIF('Short-Extra'!F:F,'Goodsin Data'!F:F,'Short-Extra'!N:N)</f>
        <v>0</v>
      </c>
      <c r="V709" s="41">
        <f>SUMIF('Short-Extra'!F:F,'Goodsin Data'!F:F,'Short-Extra'!O:O)</f>
        <v>0</v>
      </c>
    </row>
    <row r="710" spans="1:22" x14ac:dyDescent="0.25">
      <c r="A710" s="2">
        <f t="shared" si="85"/>
        <v>2018</v>
      </c>
      <c r="B710" s="2" t="str">
        <f t="shared" si="86"/>
        <v>Dec</v>
      </c>
      <c r="C710" s="2">
        <f t="shared" si="87"/>
        <v>51</v>
      </c>
      <c r="D710" s="2" t="str">
        <f t="shared" si="88"/>
        <v>Wed</v>
      </c>
      <c r="E710" s="34">
        <v>43453</v>
      </c>
      <c r="F710" s="30">
        <v>51405</v>
      </c>
      <c r="G710" s="2" t="s">
        <v>186</v>
      </c>
      <c r="H710" s="30" t="s">
        <v>2241</v>
      </c>
      <c r="I710" s="2">
        <v>1</v>
      </c>
      <c r="J710" s="30">
        <v>0</v>
      </c>
      <c r="K710" s="2">
        <v>11</v>
      </c>
      <c r="L710" s="30">
        <v>58</v>
      </c>
      <c r="M710" s="2">
        <v>1</v>
      </c>
      <c r="N710" s="14">
        <v>0.11273148148148149</v>
      </c>
      <c r="O710" s="2">
        <f t="shared" si="91"/>
        <v>2.7055555555555557</v>
      </c>
      <c r="P710" s="8">
        <f>VLOOKUP(F710,'SC Data'!F:K,6,FALSE)</f>
        <v>1</v>
      </c>
      <c r="Q710" s="41">
        <f t="shared" si="89"/>
        <v>0</v>
      </c>
      <c r="R710" s="41">
        <f>VLOOKUP(F710,'SC Data'!F:L,7,FALSE)</f>
        <v>1</v>
      </c>
      <c r="S710" s="41">
        <f t="shared" si="90"/>
        <v>0</v>
      </c>
      <c r="T710" s="35">
        <f>SUMIF(Activity!F:F,'Goodsin Data'!F:F,Activity!O:O)</f>
        <v>0.11273148148148149</v>
      </c>
      <c r="U710" s="41">
        <f>SUMIF('Short-Extra'!F:F,'Goodsin Data'!F:F,'Short-Extra'!N:N)</f>
        <v>0</v>
      </c>
      <c r="V710" s="41">
        <f>SUMIF('Short-Extra'!F:F,'Goodsin Data'!F:F,'Short-Extra'!O:O)</f>
        <v>0</v>
      </c>
    </row>
    <row r="711" spans="1:22" x14ac:dyDescent="0.25">
      <c r="A711" s="2">
        <f t="shared" si="85"/>
        <v>2018</v>
      </c>
      <c r="B711" s="2" t="str">
        <f t="shared" si="86"/>
        <v>Dec</v>
      </c>
      <c r="C711" s="2">
        <f t="shared" si="87"/>
        <v>51</v>
      </c>
      <c r="D711" s="2" t="str">
        <f t="shared" si="88"/>
        <v>Wed</v>
      </c>
      <c r="E711" s="34">
        <v>43453</v>
      </c>
      <c r="F711" s="30">
        <v>51597</v>
      </c>
      <c r="G711" s="2" t="s">
        <v>750</v>
      </c>
      <c r="H711" s="30" t="s">
        <v>2242</v>
      </c>
      <c r="I711" s="2">
        <v>3</v>
      </c>
      <c r="J711" s="30">
        <v>6</v>
      </c>
      <c r="K711" s="2">
        <v>2</v>
      </c>
      <c r="L711" s="30">
        <v>457</v>
      </c>
      <c r="M711" s="2">
        <v>2</v>
      </c>
      <c r="N711" s="14">
        <v>7.6145833333333343E-2</v>
      </c>
      <c r="O711" s="2">
        <f t="shared" si="91"/>
        <v>1.8275000000000001</v>
      </c>
      <c r="P711" s="8">
        <f>VLOOKUP(F711,'SC Data'!F:K,6,FALSE)</f>
        <v>1</v>
      </c>
      <c r="Q711" s="41">
        <f t="shared" si="89"/>
        <v>0</v>
      </c>
      <c r="R711" s="41">
        <f>VLOOKUP(F711,'SC Data'!F:L,7,FALSE)</f>
        <v>1</v>
      </c>
      <c r="S711" s="41">
        <f t="shared" si="90"/>
        <v>0</v>
      </c>
      <c r="T711" s="35">
        <f>SUMIF(Activity!F:F,'Goodsin Data'!F:F,Activity!O:O)</f>
        <v>7.6145833333333329E-2</v>
      </c>
      <c r="U711" s="41">
        <f>SUMIF('Short-Extra'!F:F,'Goodsin Data'!F:F,'Short-Extra'!N:N)</f>
        <v>0</v>
      </c>
      <c r="V711" s="41">
        <f>SUMIF('Short-Extra'!F:F,'Goodsin Data'!F:F,'Short-Extra'!O:O)</f>
        <v>0</v>
      </c>
    </row>
    <row r="712" spans="1:22" x14ac:dyDescent="0.25">
      <c r="A712" s="2">
        <f t="shared" si="85"/>
        <v>2018</v>
      </c>
      <c r="B712" s="2" t="str">
        <f t="shared" si="86"/>
        <v>Dec</v>
      </c>
      <c r="C712" s="2">
        <f t="shared" si="87"/>
        <v>51</v>
      </c>
      <c r="D712" s="2" t="str">
        <f t="shared" si="88"/>
        <v>Wed</v>
      </c>
      <c r="E712" s="34">
        <v>43453</v>
      </c>
      <c r="F712" s="30" t="s">
        <v>2243</v>
      </c>
      <c r="G712" s="2" t="s">
        <v>2244</v>
      </c>
      <c r="H712" s="30" t="s">
        <v>2245</v>
      </c>
      <c r="I712" s="2">
        <v>1</v>
      </c>
      <c r="J712" s="30">
        <v>0</v>
      </c>
      <c r="K712" s="2">
        <v>6</v>
      </c>
      <c r="L712" s="30">
        <v>48</v>
      </c>
      <c r="M712" s="2">
        <v>2</v>
      </c>
      <c r="N712" s="14">
        <v>0.16005787037037036</v>
      </c>
      <c r="O712" s="2">
        <f t="shared" si="91"/>
        <v>3.841388888888889</v>
      </c>
      <c r="P712" s="8">
        <f>VLOOKUP(F712,'SC Data'!F:K,6,FALSE)</f>
        <v>1</v>
      </c>
      <c r="Q712" s="41">
        <f t="shared" si="89"/>
        <v>0</v>
      </c>
      <c r="R712" s="41">
        <f>VLOOKUP(F712,'SC Data'!F:L,7,FALSE)</f>
        <v>1</v>
      </c>
      <c r="S712" s="41">
        <f t="shared" si="90"/>
        <v>0</v>
      </c>
      <c r="T712" s="35">
        <f>SUMIF(Activity!F:F,'Goodsin Data'!F:F,Activity!O:O)</f>
        <v>0.16005787037037036</v>
      </c>
      <c r="U712" s="41">
        <f>SUMIF('Short-Extra'!F:F,'Goodsin Data'!F:F,'Short-Extra'!N:N)</f>
        <v>0</v>
      </c>
      <c r="V712" s="41">
        <f>SUMIF('Short-Extra'!F:F,'Goodsin Data'!F:F,'Short-Extra'!O:O)</f>
        <v>0</v>
      </c>
    </row>
    <row r="713" spans="1:22" x14ac:dyDescent="0.25">
      <c r="A713" s="2">
        <f t="shared" si="85"/>
        <v>2018</v>
      </c>
      <c r="B713" s="2" t="str">
        <f t="shared" si="86"/>
        <v>Dec</v>
      </c>
      <c r="C713" s="2">
        <f t="shared" si="87"/>
        <v>51</v>
      </c>
      <c r="D713" s="2" t="str">
        <f t="shared" si="88"/>
        <v>Wed</v>
      </c>
      <c r="E713" s="34">
        <v>43453</v>
      </c>
      <c r="F713" s="30">
        <v>49583</v>
      </c>
      <c r="G713" s="2" t="s">
        <v>181</v>
      </c>
      <c r="H713" s="30" t="s">
        <v>2246</v>
      </c>
      <c r="I713" s="2">
        <v>1</v>
      </c>
      <c r="J713" s="30">
        <v>1</v>
      </c>
      <c r="K713" s="2">
        <v>9</v>
      </c>
      <c r="L713" s="30">
        <v>28</v>
      </c>
      <c r="M713" s="2">
        <v>1</v>
      </c>
      <c r="N713" s="14">
        <v>3.019675925925926E-2</v>
      </c>
      <c r="O713" s="2">
        <f t="shared" si="91"/>
        <v>0.72472222222222227</v>
      </c>
      <c r="P713" s="8">
        <f>VLOOKUP(F713,'SC Data'!F:K,6,FALSE)</f>
        <v>1</v>
      </c>
      <c r="Q713" s="41">
        <f t="shared" si="89"/>
        <v>0</v>
      </c>
      <c r="R713" s="41">
        <f>VLOOKUP(F713,'SC Data'!F:L,7,FALSE)</f>
        <v>1</v>
      </c>
      <c r="S713" s="41">
        <f t="shared" si="90"/>
        <v>0</v>
      </c>
      <c r="T713" s="35">
        <f>SUMIF(Activity!F:F,'Goodsin Data'!F:F,Activity!O:O)</f>
        <v>3.019675925925926E-2</v>
      </c>
      <c r="U713" s="41">
        <f>SUMIF('Short-Extra'!F:F,'Goodsin Data'!F:F,'Short-Extra'!N:N)</f>
        <v>0</v>
      </c>
      <c r="V713" s="41">
        <f>SUMIF('Short-Extra'!F:F,'Goodsin Data'!F:F,'Short-Extra'!O:O)</f>
        <v>0</v>
      </c>
    </row>
    <row r="714" spans="1:22" x14ac:dyDescent="0.25">
      <c r="A714" s="2">
        <f t="shared" si="85"/>
        <v>2018</v>
      </c>
      <c r="B714" s="2" t="str">
        <f t="shared" si="86"/>
        <v>Dec</v>
      </c>
      <c r="C714" s="2">
        <f t="shared" si="87"/>
        <v>51</v>
      </c>
      <c r="D714" s="2" t="str">
        <f t="shared" si="88"/>
        <v>Wed</v>
      </c>
      <c r="E714" s="34">
        <v>43453</v>
      </c>
      <c r="F714" s="30">
        <v>51636</v>
      </c>
      <c r="G714" s="2" t="s">
        <v>885</v>
      </c>
      <c r="H714" s="30" t="s">
        <v>2247</v>
      </c>
      <c r="I714" s="2">
        <v>11</v>
      </c>
      <c r="J714" s="30">
        <v>2</v>
      </c>
      <c r="K714" s="2">
        <v>56</v>
      </c>
      <c r="L714" s="30">
        <v>3896</v>
      </c>
      <c r="M714" s="2">
        <v>6</v>
      </c>
      <c r="N714" s="14">
        <v>0.64613425925925927</v>
      </c>
      <c r="O714" s="2">
        <f t="shared" si="91"/>
        <v>15.507222222222222</v>
      </c>
      <c r="P714" s="8">
        <f>VLOOKUP(F714,'SC Data'!F:K,6,FALSE)</f>
        <v>1</v>
      </c>
      <c r="Q714" s="41">
        <f t="shared" si="89"/>
        <v>0</v>
      </c>
      <c r="R714" s="41">
        <f>VLOOKUP(F714,'SC Data'!F:L,7,FALSE)</f>
        <v>1</v>
      </c>
      <c r="S714" s="41">
        <f t="shared" si="90"/>
        <v>0</v>
      </c>
      <c r="T714" s="35">
        <f>SUMIF(Activity!F:F,'Goodsin Data'!F:F,Activity!O:O)</f>
        <v>0.64613425925925938</v>
      </c>
      <c r="U714" s="41">
        <f>SUMIF('Short-Extra'!F:F,'Goodsin Data'!F:F,'Short-Extra'!N:N)</f>
        <v>0</v>
      </c>
      <c r="V714" s="41">
        <f>SUMIF('Short-Extra'!F:F,'Goodsin Data'!F:F,'Short-Extra'!O:O)</f>
        <v>17</v>
      </c>
    </row>
    <row r="715" spans="1:22" x14ac:dyDescent="0.25">
      <c r="A715" s="2">
        <f t="shared" si="85"/>
        <v>2018</v>
      </c>
      <c r="B715" s="2" t="str">
        <f t="shared" si="86"/>
        <v>Dec</v>
      </c>
      <c r="C715" s="2">
        <f t="shared" si="87"/>
        <v>51</v>
      </c>
      <c r="D715" s="2" t="str">
        <f t="shared" si="88"/>
        <v>Wed</v>
      </c>
      <c r="E715" s="34">
        <v>43453</v>
      </c>
      <c r="F715" s="30">
        <v>51352</v>
      </c>
      <c r="G715" s="2" t="s">
        <v>950</v>
      </c>
      <c r="H715" s="30" t="s">
        <v>2248</v>
      </c>
      <c r="I715" s="2">
        <v>0</v>
      </c>
      <c r="J715" s="30">
        <v>0</v>
      </c>
      <c r="K715" s="2">
        <v>1</v>
      </c>
      <c r="L715" s="30">
        <v>36</v>
      </c>
      <c r="M715" s="2">
        <v>1</v>
      </c>
      <c r="N715" s="14">
        <v>2.4560185185185185E-2</v>
      </c>
      <c r="O715" s="2">
        <f t="shared" si="91"/>
        <v>0.58944444444444444</v>
      </c>
      <c r="P715" s="8">
        <f>VLOOKUP(F715,'SC Data'!F:K,6,FALSE)</f>
        <v>1</v>
      </c>
      <c r="Q715" s="41">
        <f t="shared" si="89"/>
        <v>0</v>
      </c>
      <c r="R715" s="41">
        <f>VLOOKUP(F715,'SC Data'!F:L,7,FALSE)</f>
        <v>1</v>
      </c>
      <c r="S715" s="41">
        <f t="shared" si="90"/>
        <v>0</v>
      </c>
      <c r="T715" s="35">
        <f>SUMIF(Activity!F:F,'Goodsin Data'!F:F,Activity!O:O)</f>
        <v>2.4560185185185185E-2</v>
      </c>
      <c r="U715" s="41">
        <f>SUMIF('Short-Extra'!F:F,'Goodsin Data'!F:F,'Short-Extra'!N:N)</f>
        <v>0</v>
      </c>
      <c r="V715" s="41">
        <f>SUMIF('Short-Extra'!F:F,'Goodsin Data'!F:F,'Short-Extra'!O:O)</f>
        <v>0</v>
      </c>
    </row>
    <row r="716" spans="1:22" x14ac:dyDescent="0.25">
      <c r="A716" s="2">
        <f t="shared" si="85"/>
        <v>2018</v>
      </c>
      <c r="B716" s="2" t="str">
        <f t="shared" si="86"/>
        <v>Dec</v>
      </c>
      <c r="C716" s="2">
        <f t="shared" si="87"/>
        <v>51</v>
      </c>
      <c r="D716" s="2" t="str">
        <f t="shared" si="88"/>
        <v>Wed</v>
      </c>
      <c r="E716" s="34">
        <v>43453</v>
      </c>
      <c r="F716" s="30">
        <v>49456</v>
      </c>
      <c r="G716" s="2" t="s">
        <v>235</v>
      </c>
      <c r="H716" s="30" t="s">
        <v>2249</v>
      </c>
      <c r="I716" s="2">
        <v>13</v>
      </c>
      <c r="J716" s="30">
        <v>2</v>
      </c>
      <c r="K716" s="2">
        <v>29</v>
      </c>
      <c r="L716" s="30">
        <v>5884</v>
      </c>
      <c r="M716" s="2">
        <v>8</v>
      </c>
      <c r="N716" s="14">
        <v>0.57135416666666672</v>
      </c>
      <c r="O716" s="2">
        <f t="shared" si="91"/>
        <v>13.712500000000002</v>
      </c>
      <c r="P716" s="8">
        <f>VLOOKUP(F716,'SC Data'!F:K,6,FALSE)</f>
        <v>1</v>
      </c>
      <c r="Q716" s="41">
        <f t="shared" si="89"/>
        <v>0</v>
      </c>
      <c r="R716" s="41">
        <f>VLOOKUP(F716,'SC Data'!F:L,7,FALSE)</f>
        <v>1</v>
      </c>
      <c r="S716" s="41">
        <f t="shared" si="90"/>
        <v>0</v>
      </c>
      <c r="T716" s="35">
        <f>SUMIF(Activity!F:F,'Goodsin Data'!F:F,Activity!O:O)</f>
        <v>0.57135416666666661</v>
      </c>
      <c r="U716" s="41">
        <f>SUMIF('Short-Extra'!F:F,'Goodsin Data'!F:F,'Short-Extra'!N:N)</f>
        <v>0</v>
      </c>
      <c r="V716" s="41">
        <f>SUMIF('Short-Extra'!F:F,'Goodsin Data'!F:F,'Short-Extra'!O:O)</f>
        <v>0</v>
      </c>
    </row>
    <row r="717" spans="1:22" x14ac:dyDescent="0.25">
      <c r="A717" s="2">
        <f t="shared" si="85"/>
        <v>2018</v>
      </c>
      <c r="B717" s="2" t="str">
        <f t="shared" si="86"/>
        <v>Dec</v>
      </c>
      <c r="C717" s="2">
        <f t="shared" si="87"/>
        <v>51</v>
      </c>
      <c r="D717" s="2" t="str">
        <f t="shared" si="88"/>
        <v>Wed</v>
      </c>
      <c r="E717" s="34">
        <v>43453</v>
      </c>
      <c r="F717" s="30">
        <v>47632</v>
      </c>
      <c r="G717" s="2" t="s">
        <v>931</v>
      </c>
      <c r="H717" s="30" t="s">
        <v>2250</v>
      </c>
      <c r="I717" s="2">
        <v>39</v>
      </c>
      <c r="J717" s="30">
        <v>7</v>
      </c>
      <c r="K717" s="2">
        <v>9</v>
      </c>
      <c r="L717" s="30">
        <v>10875</v>
      </c>
      <c r="M717" s="2">
        <v>10</v>
      </c>
      <c r="N717" s="14">
        <v>1.2543287037037036</v>
      </c>
      <c r="O717" s="2">
        <f t="shared" si="91"/>
        <v>30.103888888888889</v>
      </c>
      <c r="P717" s="8">
        <f>VLOOKUP(F717,'SC Data'!F:K,6,FALSE)</f>
        <v>1</v>
      </c>
      <c r="Q717" s="41">
        <f t="shared" si="89"/>
        <v>0</v>
      </c>
      <c r="R717" s="41">
        <f>VLOOKUP(F717,'SC Data'!F:L,7,FALSE)</f>
        <v>1</v>
      </c>
      <c r="S717" s="41">
        <f t="shared" si="90"/>
        <v>0</v>
      </c>
      <c r="T717" s="35">
        <f>SUMIF(Activity!F:F,'Goodsin Data'!F:F,Activity!O:O)</f>
        <v>1.2543287037037039</v>
      </c>
      <c r="U717" s="41">
        <f>SUMIF('Short-Extra'!F:F,'Goodsin Data'!F:F,'Short-Extra'!N:N)</f>
        <v>0</v>
      </c>
      <c r="V717" s="41">
        <f>SUMIF('Short-Extra'!F:F,'Goodsin Data'!F:F,'Short-Extra'!O:O)</f>
        <v>0</v>
      </c>
    </row>
    <row r="718" spans="1:22" x14ac:dyDescent="0.25">
      <c r="A718" s="2">
        <f t="shared" si="85"/>
        <v>2018</v>
      </c>
      <c r="B718" s="2" t="str">
        <f t="shared" si="86"/>
        <v>Dec</v>
      </c>
      <c r="C718" s="2">
        <f t="shared" si="87"/>
        <v>51</v>
      </c>
      <c r="D718" s="2" t="str">
        <f t="shared" si="88"/>
        <v>Wed</v>
      </c>
      <c r="E718" s="34">
        <v>43453</v>
      </c>
      <c r="F718" s="30">
        <v>49474</v>
      </c>
      <c r="G718" s="2" t="s">
        <v>39</v>
      </c>
      <c r="H718" s="30" t="s">
        <v>2251</v>
      </c>
      <c r="I718" s="2">
        <v>20</v>
      </c>
      <c r="J718" s="30">
        <v>57</v>
      </c>
      <c r="K718" s="2">
        <v>8</v>
      </c>
      <c r="L718" s="30">
        <v>5136</v>
      </c>
      <c r="M718" s="2">
        <v>1</v>
      </c>
      <c r="N718" s="14">
        <v>5.244212962962963E-2</v>
      </c>
      <c r="O718" s="2">
        <f t="shared" si="91"/>
        <v>1.2586111111111111</v>
      </c>
      <c r="P718" s="8">
        <f>VLOOKUP(F718,'SC Data'!F:K,6,FALSE)</f>
        <v>1</v>
      </c>
      <c r="Q718" s="41">
        <f t="shared" si="89"/>
        <v>0</v>
      </c>
      <c r="R718" s="41">
        <f>VLOOKUP(F718,'SC Data'!F:L,7,FALSE)</f>
        <v>1</v>
      </c>
      <c r="S718" s="41">
        <f t="shared" si="90"/>
        <v>0</v>
      </c>
      <c r="T718" s="35">
        <f>SUMIF(Activity!F:F,'Goodsin Data'!F:F,Activity!O:O)</f>
        <v>5.244212962962963E-2</v>
      </c>
      <c r="U718" s="41">
        <f>SUMIF('Short-Extra'!F:F,'Goodsin Data'!F:F,'Short-Extra'!N:N)</f>
        <v>0</v>
      </c>
      <c r="V718" s="41">
        <f>SUMIF('Short-Extra'!F:F,'Goodsin Data'!F:F,'Short-Extra'!O:O)</f>
        <v>0</v>
      </c>
    </row>
    <row r="719" spans="1:22" x14ac:dyDescent="0.25">
      <c r="A719" s="2">
        <f t="shared" si="85"/>
        <v>2018</v>
      </c>
      <c r="B719" s="2" t="str">
        <f t="shared" si="86"/>
        <v>Dec</v>
      </c>
      <c r="C719" s="2">
        <f t="shared" si="87"/>
        <v>51</v>
      </c>
      <c r="D719" s="2" t="str">
        <f t="shared" si="88"/>
        <v>Wed</v>
      </c>
      <c r="E719" s="28">
        <v>43453</v>
      </c>
      <c r="F719" s="30">
        <v>51573</v>
      </c>
      <c r="G719" s="2" t="s">
        <v>2252</v>
      </c>
      <c r="H719" s="30" t="s">
        <v>2253</v>
      </c>
      <c r="I719" s="2">
        <v>5</v>
      </c>
      <c r="J719" s="30">
        <v>2</v>
      </c>
      <c r="K719" s="2">
        <v>2</v>
      </c>
      <c r="L719" s="30">
        <v>2079</v>
      </c>
      <c r="M719" s="2">
        <v>5</v>
      </c>
      <c r="N719" s="14">
        <v>0.39829861111111109</v>
      </c>
      <c r="O719" s="2">
        <f t="shared" si="91"/>
        <v>9.5591666666666661</v>
      </c>
      <c r="P719" s="8">
        <f>VLOOKUP(F719,'SC Data'!F:K,6,FALSE)</f>
        <v>0</v>
      </c>
      <c r="Q719" s="41">
        <f t="shared" si="89"/>
        <v>1</v>
      </c>
      <c r="R719" s="41">
        <f>VLOOKUP(F719,'SC Data'!F:L,7,FALSE)</f>
        <v>0</v>
      </c>
      <c r="S719" s="41">
        <f t="shared" si="90"/>
        <v>1</v>
      </c>
      <c r="T719" s="35">
        <f>SUMIF(Activity!F:F,'Goodsin Data'!F:F,Activity!O:O)</f>
        <v>0.39829861111111109</v>
      </c>
      <c r="U719" s="41">
        <f>SUMIF('Short-Extra'!F:F,'Goodsin Data'!F:F,'Short-Extra'!N:N)</f>
        <v>0</v>
      </c>
      <c r="V719" s="41">
        <f>SUMIF('Short-Extra'!F:F,'Goodsin Data'!F:F,'Short-Extra'!O:O)</f>
        <v>0</v>
      </c>
    </row>
    <row r="720" spans="1:22" x14ac:dyDescent="0.25">
      <c r="A720" s="2">
        <f t="shared" si="85"/>
        <v>2018</v>
      </c>
      <c r="B720" s="2" t="str">
        <f t="shared" si="86"/>
        <v>Dec</v>
      </c>
      <c r="C720" s="2">
        <f t="shared" si="87"/>
        <v>51</v>
      </c>
      <c r="D720" s="2" t="str">
        <f t="shared" si="88"/>
        <v>Thu</v>
      </c>
      <c r="E720" s="34">
        <v>43454</v>
      </c>
      <c r="F720" s="30">
        <v>49475</v>
      </c>
      <c r="G720" s="2" t="s">
        <v>177</v>
      </c>
      <c r="H720" s="30" t="s">
        <v>2254</v>
      </c>
      <c r="I720" s="2">
        <v>23</v>
      </c>
      <c r="J720" s="30">
        <v>94</v>
      </c>
      <c r="K720" s="2">
        <v>125</v>
      </c>
      <c r="L720" s="30">
        <v>817</v>
      </c>
      <c r="M720" s="2">
        <v>9</v>
      </c>
      <c r="N720" s="14">
        <v>2.1972800925925924</v>
      </c>
      <c r="O720" s="2">
        <f t="shared" si="91"/>
        <v>52.734722222222217</v>
      </c>
      <c r="P720" s="8">
        <f>VLOOKUP(F720,'SC Data'!F:K,6,FALSE)</f>
        <v>1</v>
      </c>
      <c r="Q720" s="41">
        <f t="shared" si="89"/>
        <v>0</v>
      </c>
      <c r="R720" s="41">
        <f>VLOOKUP(F720,'SC Data'!F:L,7,FALSE)</f>
        <v>1</v>
      </c>
      <c r="S720" s="41">
        <f t="shared" si="90"/>
        <v>0</v>
      </c>
      <c r="T720" s="35">
        <f>SUMIF(Activity!F:F,'Goodsin Data'!F:F,Activity!O:O)</f>
        <v>2.1972800925925924</v>
      </c>
      <c r="U720" s="41">
        <f>SUMIF('Short-Extra'!F:F,'Goodsin Data'!F:F,'Short-Extra'!N:N)</f>
        <v>0</v>
      </c>
      <c r="V720" s="41">
        <f>SUMIF('Short-Extra'!F:F,'Goodsin Data'!F:F,'Short-Extra'!O:O)</f>
        <v>0</v>
      </c>
    </row>
    <row r="721" spans="1:22" x14ac:dyDescent="0.25">
      <c r="A721" s="2">
        <f t="shared" si="85"/>
        <v>2018</v>
      </c>
      <c r="B721" s="2" t="str">
        <f t="shared" si="86"/>
        <v>Dec</v>
      </c>
      <c r="C721" s="2">
        <f t="shared" si="87"/>
        <v>51</v>
      </c>
      <c r="D721" s="2" t="str">
        <f t="shared" si="88"/>
        <v>Thu</v>
      </c>
      <c r="E721" s="34">
        <v>43454</v>
      </c>
      <c r="F721" s="30">
        <v>49461</v>
      </c>
      <c r="G721" s="2" t="s">
        <v>176</v>
      </c>
      <c r="H721" s="30" t="s">
        <v>2255</v>
      </c>
      <c r="I721" s="2">
        <v>15</v>
      </c>
      <c r="J721" s="30">
        <v>32</v>
      </c>
      <c r="K721" s="2">
        <v>85</v>
      </c>
      <c r="L721" s="30">
        <v>2728</v>
      </c>
      <c r="M721" s="2">
        <v>10</v>
      </c>
      <c r="N721" s="14">
        <v>2.6539699074074075</v>
      </c>
      <c r="O721" s="2">
        <f t="shared" si="91"/>
        <v>63.695277777777775</v>
      </c>
      <c r="P721" s="8">
        <f>VLOOKUP(F721,'SC Data'!F:K,6,FALSE)</f>
        <v>0</v>
      </c>
      <c r="Q721" s="41">
        <f t="shared" si="89"/>
        <v>1</v>
      </c>
      <c r="R721" s="41">
        <f>VLOOKUP(F721,'SC Data'!F:L,7,FALSE)</f>
        <v>0</v>
      </c>
      <c r="S721" s="41">
        <f t="shared" si="90"/>
        <v>1</v>
      </c>
      <c r="T721" s="35">
        <f>SUMIF(Activity!F:F,'Goodsin Data'!F:F,Activity!O:O)</f>
        <v>2.6539699074074079</v>
      </c>
      <c r="U721" s="41">
        <f>SUMIF('Short-Extra'!F:F,'Goodsin Data'!F:F,'Short-Extra'!N:N)</f>
        <v>0</v>
      </c>
      <c r="V721" s="41">
        <f>SUMIF('Short-Extra'!F:F,'Goodsin Data'!F:F,'Short-Extra'!O:O)</f>
        <v>0</v>
      </c>
    </row>
    <row r="722" spans="1:22" x14ac:dyDescent="0.25">
      <c r="A722" s="2">
        <f t="shared" si="85"/>
        <v>2018</v>
      </c>
      <c r="B722" s="2" t="str">
        <f t="shared" si="86"/>
        <v>Dec</v>
      </c>
      <c r="C722" s="2">
        <f t="shared" si="87"/>
        <v>51</v>
      </c>
      <c r="D722" s="2" t="str">
        <f t="shared" si="88"/>
        <v>Thu</v>
      </c>
      <c r="E722" s="34">
        <v>43454</v>
      </c>
      <c r="F722" s="30">
        <v>51359</v>
      </c>
      <c r="G722" s="2" t="s">
        <v>82</v>
      </c>
      <c r="H722" s="30" t="s">
        <v>2256</v>
      </c>
      <c r="I722" s="2">
        <v>34</v>
      </c>
      <c r="J722" s="30">
        <v>26</v>
      </c>
      <c r="K722" s="2">
        <v>1</v>
      </c>
      <c r="L722" s="30">
        <v>17472</v>
      </c>
      <c r="M722" s="2">
        <v>1</v>
      </c>
      <c r="N722" s="14">
        <v>5.3379629629629631E-2</v>
      </c>
      <c r="O722" s="2">
        <f t="shared" si="91"/>
        <v>1.2811111111111111</v>
      </c>
      <c r="P722" s="8">
        <f>VLOOKUP(F722,'SC Data'!F:K,6,FALSE)</f>
        <v>1</v>
      </c>
      <c r="Q722" s="41">
        <f t="shared" si="89"/>
        <v>0</v>
      </c>
      <c r="R722" s="41">
        <f>VLOOKUP(F722,'SC Data'!F:L,7,FALSE)</f>
        <v>0</v>
      </c>
      <c r="S722" s="41">
        <f t="shared" si="90"/>
        <v>1</v>
      </c>
      <c r="T722" s="35">
        <f>SUMIF(Activity!F:F,'Goodsin Data'!F:F,Activity!O:O)</f>
        <v>5.3379629629629631E-2</v>
      </c>
      <c r="U722" s="41">
        <f>SUMIF('Short-Extra'!F:F,'Goodsin Data'!F:F,'Short-Extra'!N:N)</f>
        <v>0</v>
      </c>
      <c r="V722" s="41">
        <f>SUMIF('Short-Extra'!F:F,'Goodsin Data'!F:F,'Short-Extra'!O:O)</f>
        <v>0</v>
      </c>
    </row>
    <row r="723" spans="1:22" x14ac:dyDescent="0.25">
      <c r="A723" s="2">
        <f t="shared" si="85"/>
        <v>2018</v>
      </c>
      <c r="B723" s="2" t="str">
        <f t="shared" si="86"/>
        <v>Dec</v>
      </c>
      <c r="C723" s="2">
        <f t="shared" si="87"/>
        <v>51</v>
      </c>
      <c r="D723" s="2" t="str">
        <f t="shared" si="88"/>
        <v>Thu</v>
      </c>
      <c r="E723" s="34">
        <v>43454</v>
      </c>
      <c r="F723" s="30" t="s">
        <v>2257</v>
      </c>
      <c r="G723" s="2" t="s">
        <v>2258</v>
      </c>
      <c r="H723" s="30" t="s">
        <v>2259</v>
      </c>
      <c r="I723" s="2">
        <v>8</v>
      </c>
      <c r="J723" s="30">
        <v>27</v>
      </c>
      <c r="K723" s="2">
        <v>11</v>
      </c>
      <c r="L723" s="30">
        <v>1503</v>
      </c>
      <c r="M723" s="2">
        <v>1</v>
      </c>
      <c r="N723" s="14">
        <v>5.2650462962962961E-2</v>
      </c>
      <c r="O723" s="2">
        <f t="shared" si="91"/>
        <v>1.263611111111111</v>
      </c>
      <c r="P723" s="8">
        <f>VLOOKUP(F723,'SC Data'!F:K,6,FALSE)</f>
        <v>1</v>
      </c>
      <c r="Q723" s="41">
        <f t="shared" si="89"/>
        <v>0</v>
      </c>
      <c r="R723" s="41">
        <f>VLOOKUP(F723,'SC Data'!F:L,7,FALSE)</f>
        <v>0</v>
      </c>
      <c r="S723" s="41">
        <f t="shared" si="90"/>
        <v>1</v>
      </c>
      <c r="T723" s="35">
        <f>SUMIF(Activity!F:F,'Goodsin Data'!F:F,Activity!O:O)</f>
        <v>5.2650462962962961E-2</v>
      </c>
      <c r="U723" s="41">
        <f>SUMIF('Short-Extra'!F:F,'Goodsin Data'!F:F,'Short-Extra'!N:N)</f>
        <v>0</v>
      </c>
      <c r="V723" s="41">
        <f>SUMIF('Short-Extra'!F:F,'Goodsin Data'!F:F,'Short-Extra'!O:O)</f>
        <v>0</v>
      </c>
    </row>
    <row r="724" spans="1:22" x14ac:dyDescent="0.25">
      <c r="A724" s="2">
        <f t="shared" si="85"/>
        <v>2018</v>
      </c>
      <c r="B724" s="2" t="str">
        <f t="shared" si="86"/>
        <v>Dec</v>
      </c>
      <c r="C724" s="2">
        <f t="shared" si="87"/>
        <v>51</v>
      </c>
      <c r="D724" s="2" t="str">
        <f t="shared" si="88"/>
        <v>Thu</v>
      </c>
      <c r="E724" s="34">
        <v>43454</v>
      </c>
      <c r="F724" s="30">
        <v>49494</v>
      </c>
      <c r="G724" s="2" t="s">
        <v>93</v>
      </c>
      <c r="H724" s="30" t="s">
        <v>2260</v>
      </c>
      <c r="I724" s="2">
        <v>12</v>
      </c>
      <c r="J724" s="30">
        <v>16</v>
      </c>
      <c r="K724" s="2">
        <v>89</v>
      </c>
      <c r="L724" s="30">
        <v>930</v>
      </c>
      <c r="M724" s="2">
        <v>7</v>
      </c>
      <c r="N724" s="14">
        <v>0.39329861111111114</v>
      </c>
      <c r="O724" s="2">
        <f t="shared" si="91"/>
        <v>9.4391666666666669</v>
      </c>
      <c r="P724" s="8">
        <f>VLOOKUP(F724,'SC Data'!F:K,6,FALSE)</f>
        <v>1</v>
      </c>
      <c r="Q724" s="41">
        <f t="shared" si="89"/>
        <v>0</v>
      </c>
      <c r="R724" s="41">
        <f>VLOOKUP(F724,'SC Data'!F:L,7,FALSE)</f>
        <v>1</v>
      </c>
      <c r="S724" s="41">
        <f t="shared" si="90"/>
        <v>0</v>
      </c>
      <c r="T724" s="35">
        <f>SUMIF(Activity!F:F,'Goodsin Data'!F:F,Activity!O:O)</f>
        <v>0.39329861111111108</v>
      </c>
      <c r="U724" s="41">
        <f>SUMIF('Short-Extra'!F:F,'Goodsin Data'!F:F,'Short-Extra'!N:N)</f>
        <v>2</v>
      </c>
      <c r="V724" s="41">
        <f>SUMIF('Short-Extra'!F:F,'Goodsin Data'!F:F,'Short-Extra'!O:O)</f>
        <v>0</v>
      </c>
    </row>
    <row r="725" spans="1:22" x14ac:dyDescent="0.25">
      <c r="A725" s="2">
        <f t="shared" si="85"/>
        <v>2018</v>
      </c>
      <c r="B725" s="2" t="str">
        <f t="shared" si="86"/>
        <v>Dec</v>
      </c>
      <c r="C725" s="2">
        <f t="shared" si="87"/>
        <v>51</v>
      </c>
      <c r="D725" s="2" t="str">
        <f t="shared" si="88"/>
        <v>Thu</v>
      </c>
      <c r="E725" s="34">
        <v>43454</v>
      </c>
      <c r="F725" s="30" t="s">
        <v>2261</v>
      </c>
      <c r="G725" s="2" t="s">
        <v>2262</v>
      </c>
      <c r="H725" s="30" t="s">
        <v>2263</v>
      </c>
      <c r="I725" s="2">
        <v>8</v>
      </c>
      <c r="J725" s="30">
        <v>27</v>
      </c>
      <c r="K725" s="2">
        <v>5</v>
      </c>
      <c r="L725" s="30">
        <v>1980</v>
      </c>
      <c r="M725" s="2">
        <v>4</v>
      </c>
      <c r="N725" s="14">
        <v>0.1273148148148148</v>
      </c>
      <c r="O725" s="2">
        <f t="shared" si="91"/>
        <v>3.0555555555555554</v>
      </c>
      <c r="P725" s="8">
        <f>VLOOKUP(F725,'SC Data'!F:K,6,FALSE)</f>
        <v>1</v>
      </c>
      <c r="Q725" s="41">
        <f t="shared" si="89"/>
        <v>0</v>
      </c>
      <c r="R725" s="41">
        <f>VLOOKUP(F725,'SC Data'!F:L,7,FALSE)</f>
        <v>1</v>
      </c>
      <c r="S725" s="41">
        <f t="shared" si="90"/>
        <v>0</v>
      </c>
      <c r="T725" s="35">
        <f>SUMIF(Activity!F:F,'Goodsin Data'!F:F,Activity!O:O)</f>
        <v>0.12731481481481483</v>
      </c>
      <c r="U725" s="41">
        <f>SUMIF('Short-Extra'!F:F,'Goodsin Data'!F:F,'Short-Extra'!N:N)</f>
        <v>0</v>
      </c>
      <c r="V725" s="41">
        <f>SUMIF('Short-Extra'!F:F,'Goodsin Data'!F:F,'Short-Extra'!O:O)</f>
        <v>0</v>
      </c>
    </row>
    <row r="726" spans="1:22" x14ac:dyDescent="0.25">
      <c r="A726" s="2">
        <f t="shared" si="85"/>
        <v>2018</v>
      </c>
      <c r="B726" s="2" t="str">
        <f t="shared" si="86"/>
        <v>Dec</v>
      </c>
      <c r="C726" s="2">
        <f t="shared" si="87"/>
        <v>51</v>
      </c>
      <c r="D726" s="2" t="str">
        <f t="shared" si="88"/>
        <v>Thu</v>
      </c>
      <c r="E726" s="34">
        <v>43454</v>
      </c>
      <c r="F726" s="30" t="s">
        <v>2264</v>
      </c>
      <c r="G726" s="2" t="s">
        <v>2265</v>
      </c>
      <c r="H726" s="30" t="s">
        <v>2266</v>
      </c>
      <c r="I726" s="2">
        <v>9</v>
      </c>
      <c r="J726" s="30">
        <v>28</v>
      </c>
      <c r="K726" s="2">
        <v>1</v>
      </c>
      <c r="L726" s="30">
        <v>2016</v>
      </c>
      <c r="M726" s="2">
        <v>4</v>
      </c>
      <c r="N726" s="14">
        <v>0.2923263888888889</v>
      </c>
      <c r="O726" s="2">
        <f t="shared" si="91"/>
        <v>7.0158333333333331</v>
      </c>
      <c r="P726" s="8">
        <f>VLOOKUP(F726,'SC Data'!F:K,6,FALSE)</f>
        <v>1</v>
      </c>
      <c r="Q726" s="41">
        <f t="shared" si="89"/>
        <v>0</v>
      </c>
      <c r="R726" s="41">
        <f>VLOOKUP(F726,'SC Data'!F:L,7,FALSE)</f>
        <v>1</v>
      </c>
      <c r="S726" s="41">
        <f t="shared" si="90"/>
        <v>0</v>
      </c>
      <c r="T726" s="35">
        <f>SUMIF(Activity!F:F,'Goodsin Data'!F:F,Activity!O:O)</f>
        <v>0.29232638888888884</v>
      </c>
      <c r="U726" s="41">
        <f>SUMIF('Short-Extra'!F:F,'Goodsin Data'!F:F,'Short-Extra'!N:N)</f>
        <v>0</v>
      </c>
      <c r="V726" s="41">
        <f>SUMIF('Short-Extra'!F:F,'Goodsin Data'!F:F,'Short-Extra'!O:O)</f>
        <v>0</v>
      </c>
    </row>
    <row r="727" spans="1:22" x14ac:dyDescent="0.25">
      <c r="A727" s="2">
        <f t="shared" si="85"/>
        <v>2018</v>
      </c>
      <c r="B727" s="2" t="str">
        <f t="shared" si="86"/>
        <v>Dec</v>
      </c>
      <c r="C727" s="2">
        <f t="shared" si="87"/>
        <v>51</v>
      </c>
      <c r="D727" s="2" t="str">
        <f t="shared" si="88"/>
        <v>Thu</v>
      </c>
      <c r="E727" s="34">
        <v>43454</v>
      </c>
      <c r="F727" s="30">
        <v>49498</v>
      </c>
      <c r="G727" s="2" t="s">
        <v>87</v>
      </c>
      <c r="H727" s="30" t="s">
        <v>2267</v>
      </c>
      <c r="I727" s="2">
        <v>11</v>
      </c>
      <c r="J727" s="30">
        <v>33</v>
      </c>
      <c r="K727" s="2">
        <v>3</v>
      </c>
      <c r="L727" s="30">
        <v>1328</v>
      </c>
      <c r="M727" s="2">
        <v>4</v>
      </c>
      <c r="N727" s="14">
        <v>0.25796296296296295</v>
      </c>
      <c r="O727" s="2">
        <f t="shared" si="91"/>
        <v>6.1911111111111108</v>
      </c>
      <c r="P727" s="8">
        <f>VLOOKUP(F727,'SC Data'!F:K,6,FALSE)</f>
        <v>1</v>
      </c>
      <c r="Q727" s="41">
        <f t="shared" si="89"/>
        <v>0</v>
      </c>
      <c r="R727" s="41">
        <f>VLOOKUP(F727,'SC Data'!F:L,7,FALSE)</f>
        <v>1</v>
      </c>
      <c r="S727" s="41">
        <f t="shared" si="90"/>
        <v>0</v>
      </c>
      <c r="T727" s="35">
        <f>SUMIF(Activity!F:F,'Goodsin Data'!F:F,Activity!O:O)</f>
        <v>0.25796296296296295</v>
      </c>
      <c r="U727" s="41">
        <f>SUMIF('Short-Extra'!F:F,'Goodsin Data'!F:F,'Short-Extra'!N:N)</f>
        <v>0</v>
      </c>
      <c r="V727" s="41">
        <f>SUMIF('Short-Extra'!F:F,'Goodsin Data'!F:F,'Short-Extra'!O:O)</f>
        <v>0</v>
      </c>
    </row>
    <row r="728" spans="1:22" x14ac:dyDescent="0.25">
      <c r="A728" s="2">
        <f t="shared" si="85"/>
        <v>2018</v>
      </c>
      <c r="B728" s="2" t="str">
        <f t="shared" si="86"/>
        <v>Dec</v>
      </c>
      <c r="C728" s="2">
        <f t="shared" si="87"/>
        <v>51</v>
      </c>
      <c r="D728" s="2" t="str">
        <f t="shared" si="88"/>
        <v>Thu</v>
      </c>
      <c r="E728" s="34">
        <v>43454</v>
      </c>
      <c r="F728" s="30" t="s">
        <v>2268</v>
      </c>
      <c r="G728" s="2" t="s">
        <v>2269</v>
      </c>
      <c r="H728" s="30" t="s">
        <v>2270</v>
      </c>
      <c r="I728" s="2">
        <v>43</v>
      </c>
      <c r="J728" s="30">
        <v>22</v>
      </c>
      <c r="K728" s="2">
        <v>95</v>
      </c>
      <c r="L728" s="30">
        <v>10530</v>
      </c>
      <c r="M728" s="2">
        <v>6</v>
      </c>
      <c r="N728" s="14">
        <v>0.78605324074074068</v>
      </c>
      <c r="O728" s="2">
        <f t="shared" si="91"/>
        <v>18.865277777777777</v>
      </c>
      <c r="P728" s="8">
        <f>VLOOKUP(F728,'SC Data'!F:K,6,FALSE)</f>
        <v>0</v>
      </c>
      <c r="Q728" s="41">
        <f t="shared" si="89"/>
        <v>1</v>
      </c>
      <c r="R728" s="41">
        <f>VLOOKUP(F728,'SC Data'!F:L,7,FALSE)</f>
        <v>1</v>
      </c>
      <c r="S728" s="41">
        <f t="shared" si="90"/>
        <v>0</v>
      </c>
      <c r="T728" s="35">
        <f>SUMIF(Activity!F:F,'Goodsin Data'!F:F,Activity!O:O)</f>
        <v>0.78605324074074068</v>
      </c>
      <c r="U728" s="41">
        <f>SUMIF('Short-Extra'!F:F,'Goodsin Data'!F:F,'Short-Extra'!N:N)</f>
        <v>0</v>
      </c>
      <c r="V728" s="41">
        <f>SUMIF('Short-Extra'!F:F,'Goodsin Data'!F:F,'Short-Extra'!O:O)</f>
        <v>0</v>
      </c>
    </row>
    <row r="729" spans="1:22" x14ac:dyDescent="0.25">
      <c r="A729" s="2">
        <f t="shared" si="85"/>
        <v>2018</v>
      </c>
      <c r="B729" s="2" t="str">
        <f t="shared" si="86"/>
        <v>Dec</v>
      </c>
      <c r="C729" s="2">
        <f t="shared" si="87"/>
        <v>51</v>
      </c>
      <c r="D729" s="2" t="str">
        <f t="shared" si="88"/>
        <v>Thu</v>
      </c>
      <c r="E729" s="34">
        <v>43454</v>
      </c>
      <c r="F729" s="30">
        <v>49337</v>
      </c>
      <c r="G729" s="2" t="s">
        <v>53</v>
      </c>
      <c r="H729" s="30" t="s">
        <v>2271</v>
      </c>
      <c r="I729" s="2">
        <v>26</v>
      </c>
      <c r="J729" s="30">
        <v>26</v>
      </c>
      <c r="K729" s="2">
        <v>4</v>
      </c>
      <c r="L729" s="30">
        <v>10392</v>
      </c>
      <c r="M729" s="2">
        <v>4</v>
      </c>
      <c r="N729" s="14">
        <v>0.12765046296296298</v>
      </c>
      <c r="O729" s="2">
        <f t="shared" si="91"/>
        <v>3.0636111111111113</v>
      </c>
      <c r="P729" s="8">
        <f>VLOOKUP(F729,'SC Data'!F:K,6,FALSE)</f>
        <v>1</v>
      </c>
      <c r="Q729" s="41">
        <f t="shared" si="89"/>
        <v>0</v>
      </c>
      <c r="R729" s="41">
        <f>VLOOKUP(F729,'SC Data'!F:L,7,FALSE)</f>
        <v>1</v>
      </c>
      <c r="S729" s="41">
        <f t="shared" si="90"/>
        <v>0</v>
      </c>
      <c r="T729" s="35">
        <f>SUMIF(Activity!F:F,'Goodsin Data'!F:F,Activity!O:O)</f>
        <v>0.12765046296296295</v>
      </c>
      <c r="U729" s="41">
        <f>SUMIF('Short-Extra'!F:F,'Goodsin Data'!F:F,'Short-Extra'!N:N)</f>
        <v>2</v>
      </c>
      <c r="V729" s="41">
        <f>SUMIF('Short-Extra'!F:F,'Goodsin Data'!F:F,'Short-Extra'!O:O)</f>
        <v>0</v>
      </c>
    </row>
    <row r="730" spans="1:22" x14ac:dyDescent="0.25">
      <c r="A730" s="2">
        <f t="shared" si="85"/>
        <v>2018</v>
      </c>
      <c r="B730" s="2" t="str">
        <f t="shared" si="86"/>
        <v>Dec</v>
      </c>
      <c r="C730" s="2">
        <f t="shared" si="87"/>
        <v>51</v>
      </c>
      <c r="D730" s="2" t="str">
        <f t="shared" si="88"/>
        <v>Thu</v>
      </c>
      <c r="E730" s="34">
        <v>43454</v>
      </c>
      <c r="F730" s="30" t="s">
        <v>2272</v>
      </c>
      <c r="G730" s="2" t="s">
        <v>2273</v>
      </c>
      <c r="H730" s="30" t="s">
        <v>2274</v>
      </c>
      <c r="I730" s="2">
        <v>8</v>
      </c>
      <c r="J730" s="30">
        <v>28</v>
      </c>
      <c r="K730" s="2">
        <v>2</v>
      </c>
      <c r="L730" s="30">
        <v>1560</v>
      </c>
      <c r="M730" s="2">
        <v>6</v>
      </c>
      <c r="N730" s="14">
        <v>9.2557870370370374E-2</v>
      </c>
      <c r="O730" s="2">
        <f t="shared" si="91"/>
        <v>2.2213888888888889</v>
      </c>
      <c r="P730" s="8">
        <f>VLOOKUP(F730,'SC Data'!F:K,6,FALSE)</f>
        <v>1</v>
      </c>
      <c r="Q730" s="41">
        <f t="shared" si="89"/>
        <v>0</v>
      </c>
      <c r="R730" s="41">
        <f>VLOOKUP(F730,'SC Data'!F:L,7,FALSE)</f>
        <v>1</v>
      </c>
      <c r="S730" s="41">
        <f t="shared" si="90"/>
        <v>0</v>
      </c>
      <c r="T730" s="35">
        <f>SUMIF(Activity!F:F,'Goodsin Data'!F:F,Activity!O:O)</f>
        <v>9.255787037037036E-2</v>
      </c>
      <c r="U730" s="41">
        <f>SUMIF('Short-Extra'!F:F,'Goodsin Data'!F:F,'Short-Extra'!N:N)</f>
        <v>0</v>
      </c>
      <c r="V730" s="41">
        <f>SUMIF('Short-Extra'!F:F,'Goodsin Data'!F:F,'Short-Extra'!O:O)</f>
        <v>0</v>
      </c>
    </row>
    <row r="731" spans="1:22" x14ac:dyDescent="0.25">
      <c r="A731" s="2">
        <f t="shared" si="85"/>
        <v>2018</v>
      </c>
      <c r="B731" s="2" t="str">
        <f t="shared" si="86"/>
        <v>Dec</v>
      </c>
      <c r="C731" s="2">
        <f t="shared" si="87"/>
        <v>51</v>
      </c>
      <c r="D731" s="2" t="str">
        <f t="shared" si="88"/>
        <v>Thu</v>
      </c>
      <c r="E731" s="34">
        <v>43454</v>
      </c>
      <c r="F731" s="30">
        <v>49541</v>
      </c>
      <c r="G731" s="2" t="s">
        <v>10</v>
      </c>
      <c r="H731" s="30" t="s">
        <v>2275</v>
      </c>
      <c r="I731" s="2">
        <v>9</v>
      </c>
      <c r="J731" s="30">
        <v>28</v>
      </c>
      <c r="K731" s="2">
        <v>2</v>
      </c>
      <c r="L731" s="30">
        <v>1116</v>
      </c>
      <c r="M731" s="2">
        <v>4</v>
      </c>
      <c r="N731" s="14">
        <v>0.11225694444444445</v>
      </c>
      <c r="O731" s="2">
        <f t="shared" si="91"/>
        <v>2.6941666666666668</v>
      </c>
      <c r="P731" s="8">
        <f>VLOOKUP(F731,'SC Data'!F:K,6,FALSE)</f>
        <v>1</v>
      </c>
      <c r="Q731" s="41">
        <f t="shared" si="89"/>
        <v>0</v>
      </c>
      <c r="R731" s="41">
        <f>VLOOKUP(F731,'SC Data'!F:L,7,FALSE)</f>
        <v>1</v>
      </c>
      <c r="S731" s="41">
        <f t="shared" si="90"/>
        <v>0</v>
      </c>
      <c r="T731" s="35">
        <f>SUMIF(Activity!F:F,'Goodsin Data'!F:F,Activity!O:O)</f>
        <v>0.11225694444444445</v>
      </c>
      <c r="U731" s="41">
        <f>SUMIF('Short-Extra'!F:F,'Goodsin Data'!F:F,'Short-Extra'!N:N)</f>
        <v>0</v>
      </c>
      <c r="V731" s="41">
        <f>SUMIF('Short-Extra'!F:F,'Goodsin Data'!F:F,'Short-Extra'!O:O)</f>
        <v>0</v>
      </c>
    </row>
    <row r="732" spans="1:22" x14ac:dyDescent="0.25">
      <c r="A732" s="2">
        <f t="shared" si="85"/>
        <v>2018</v>
      </c>
      <c r="B732" s="2" t="str">
        <f t="shared" si="86"/>
        <v>Dec</v>
      </c>
      <c r="C732" s="2">
        <f t="shared" si="87"/>
        <v>51</v>
      </c>
      <c r="D732" s="2" t="str">
        <f t="shared" si="88"/>
        <v>Thu</v>
      </c>
      <c r="E732" s="34">
        <v>43454</v>
      </c>
      <c r="F732" s="30">
        <v>51830</v>
      </c>
      <c r="G732" s="2" t="s">
        <v>157</v>
      </c>
      <c r="H732" s="30" t="s">
        <v>2498</v>
      </c>
      <c r="I732" s="2">
        <v>1</v>
      </c>
      <c r="J732" s="30">
        <v>0</v>
      </c>
      <c r="K732" s="2">
        <v>1</v>
      </c>
      <c r="L732" s="30">
        <v>75</v>
      </c>
      <c r="M732" s="2">
        <v>4</v>
      </c>
      <c r="N732" s="14">
        <v>7.1412037037037043E-3</v>
      </c>
      <c r="O732" s="2">
        <f t="shared" si="91"/>
        <v>0.1713888888888889</v>
      </c>
      <c r="P732" s="8">
        <f>VLOOKUP(F732,'SC Data'!F:K,6,FALSE)</f>
        <v>1</v>
      </c>
      <c r="Q732" s="41">
        <f t="shared" si="89"/>
        <v>0</v>
      </c>
      <c r="R732" s="41">
        <f>VLOOKUP(F732,'SC Data'!F:L,7,FALSE)</f>
        <v>1</v>
      </c>
      <c r="S732" s="41">
        <f t="shared" si="90"/>
        <v>0</v>
      </c>
      <c r="T732" s="35">
        <f>SUMIF(Activity!F:F,'Goodsin Data'!F:F,Activity!O:O)</f>
        <v>7.1412037037037043E-3</v>
      </c>
      <c r="U732" s="41">
        <f>SUMIF('Short-Extra'!F:F,'Goodsin Data'!F:F,'Short-Extra'!N:N)</f>
        <v>0</v>
      </c>
      <c r="V732" s="41">
        <f>SUMIF('Short-Extra'!F:F,'Goodsin Data'!F:F,'Short-Extra'!O:O)</f>
        <v>0</v>
      </c>
    </row>
    <row r="733" spans="1:22" x14ac:dyDescent="0.25">
      <c r="A733" s="2">
        <f t="shared" si="85"/>
        <v>2018</v>
      </c>
      <c r="B733" s="2" t="str">
        <f t="shared" si="86"/>
        <v>Dec</v>
      </c>
      <c r="C733" s="2">
        <f t="shared" si="87"/>
        <v>51</v>
      </c>
      <c r="D733" s="2" t="str">
        <f t="shared" si="88"/>
        <v>Thu</v>
      </c>
      <c r="E733" s="28">
        <v>43454</v>
      </c>
      <c r="F733" s="30">
        <v>51769</v>
      </c>
      <c r="G733" s="2" t="s">
        <v>157</v>
      </c>
      <c r="H733" s="30" t="s">
        <v>2500</v>
      </c>
      <c r="I733" s="2">
        <v>1</v>
      </c>
      <c r="J733" s="30">
        <v>2</v>
      </c>
      <c r="K733" s="2">
        <v>1</v>
      </c>
      <c r="L733" s="30">
        <v>72</v>
      </c>
      <c r="M733" s="2">
        <v>2</v>
      </c>
      <c r="N733" s="14">
        <v>5.1527777777777777E-2</v>
      </c>
      <c r="O733" s="2">
        <f t="shared" si="91"/>
        <v>1.2366666666666666</v>
      </c>
      <c r="P733" s="8">
        <f>VLOOKUP(F733,'SC Data'!F:K,6,FALSE)</f>
        <v>1</v>
      </c>
      <c r="Q733" s="41">
        <f t="shared" si="89"/>
        <v>0</v>
      </c>
      <c r="R733" s="41">
        <f>VLOOKUP(F733,'SC Data'!F:L,7,FALSE)</f>
        <v>1</v>
      </c>
      <c r="S733" s="41">
        <f t="shared" si="90"/>
        <v>0</v>
      </c>
      <c r="T733" s="35">
        <f>SUMIF(Activity!F:F,'Goodsin Data'!F:F,Activity!O:O)</f>
        <v>5.1527777777777783E-2</v>
      </c>
      <c r="U733" s="41">
        <f>SUMIF('Short-Extra'!F:F,'Goodsin Data'!F:F,'Short-Extra'!N:N)</f>
        <v>0</v>
      </c>
      <c r="V733" s="41">
        <f>SUMIF('Short-Extra'!F:F,'Goodsin Data'!F:F,'Short-Extra'!O:O)</f>
        <v>0</v>
      </c>
    </row>
    <row r="734" spans="1:22" x14ac:dyDescent="0.25">
      <c r="A734" s="2">
        <f t="shared" si="85"/>
        <v>2018</v>
      </c>
      <c r="B734" s="2" t="str">
        <f t="shared" si="86"/>
        <v>Dec</v>
      </c>
      <c r="C734" s="2">
        <f t="shared" si="87"/>
        <v>51</v>
      </c>
      <c r="D734" s="2" t="str">
        <f t="shared" si="88"/>
        <v>Fri</v>
      </c>
      <c r="E734" s="34">
        <v>43455</v>
      </c>
      <c r="F734" s="30">
        <v>50949</v>
      </c>
      <c r="G734" s="2" t="s">
        <v>143</v>
      </c>
      <c r="H734" s="30" t="s">
        <v>2276</v>
      </c>
      <c r="I734" s="2">
        <v>47</v>
      </c>
      <c r="J734" s="30">
        <v>48</v>
      </c>
      <c r="K734" s="2">
        <v>187</v>
      </c>
      <c r="L734" s="30">
        <v>10677</v>
      </c>
      <c r="M734" s="2">
        <v>8</v>
      </c>
      <c r="N734" s="14">
        <v>2.565451388888889</v>
      </c>
      <c r="O734" s="2">
        <f t="shared" si="91"/>
        <v>61.57083333333334</v>
      </c>
      <c r="P734" s="8">
        <f>VLOOKUP(F734,'SC Data'!F:K,6,FALSE)</f>
        <v>0</v>
      </c>
      <c r="Q734" s="41">
        <f t="shared" si="89"/>
        <v>1</v>
      </c>
      <c r="R734" s="41">
        <f>VLOOKUP(F734,'SC Data'!F:L,7,FALSE)</f>
        <v>0</v>
      </c>
      <c r="S734" s="41">
        <f t="shared" si="90"/>
        <v>1</v>
      </c>
      <c r="T734" s="35">
        <f>SUMIF(Activity!F:F,'Goodsin Data'!F:F,Activity!O:O)</f>
        <v>2.565451388888889</v>
      </c>
      <c r="U734" s="41">
        <f>SUMIF('Short-Extra'!F:F,'Goodsin Data'!F:F,'Short-Extra'!N:N)</f>
        <v>0</v>
      </c>
      <c r="V734" s="41">
        <f>SUMIF('Short-Extra'!F:F,'Goodsin Data'!F:F,'Short-Extra'!O:O)</f>
        <v>0</v>
      </c>
    </row>
    <row r="735" spans="1:22" x14ac:dyDescent="0.25">
      <c r="A735" s="2">
        <f t="shared" si="85"/>
        <v>2018</v>
      </c>
      <c r="B735" s="2" t="str">
        <f t="shared" si="86"/>
        <v>Dec</v>
      </c>
      <c r="C735" s="2">
        <f t="shared" si="87"/>
        <v>51</v>
      </c>
      <c r="D735" s="2" t="str">
        <f t="shared" si="88"/>
        <v>Fri</v>
      </c>
      <c r="E735" s="34">
        <v>43455</v>
      </c>
      <c r="F735" s="30">
        <v>49519</v>
      </c>
      <c r="G735" s="2" t="s">
        <v>920</v>
      </c>
      <c r="H735" s="30" t="s">
        <v>2277</v>
      </c>
      <c r="I735" s="2">
        <v>2</v>
      </c>
      <c r="J735" s="30">
        <v>3</v>
      </c>
      <c r="K735" s="2">
        <v>5</v>
      </c>
      <c r="L735" s="30">
        <v>134</v>
      </c>
      <c r="M735" s="2">
        <v>5</v>
      </c>
      <c r="N735" s="14">
        <v>0.20973379629629629</v>
      </c>
      <c r="O735" s="2">
        <f t="shared" si="91"/>
        <v>5.033611111111111</v>
      </c>
      <c r="P735" s="8">
        <f>VLOOKUP(F735,'SC Data'!F:K,6,FALSE)</f>
        <v>0</v>
      </c>
      <c r="Q735" s="41">
        <f t="shared" si="89"/>
        <v>1</v>
      </c>
      <c r="R735" s="41">
        <f>VLOOKUP(F735,'SC Data'!F:L,7,FALSE)</f>
        <v>0</v>
      </c>
      <c r="S735" s="41">
        <f t="shared" si="90"/>
        <v>1</v>
      </c>
      <c r="T735" s="35">
        <f>SUMIF(Activity!F:F,'Goodsin Data'!F:F,Activity!O:O)</f>
        <v>0.20973379629629629</v>
      </c>
      <c r="U735" s="41">
        <f>SUMIF('Short-Extra'!F:F,'Goodsin Data'!F:F,'Short-Extra'!N:N)</f>
        <v>0</v>
      </c>
      <c r="V735" s="41">
        <f>SUMIF('Short-Extra'!F:F,'Goodsin Data'!F:F,'Short-Extra'!O:O)</f>
        <v>0</v>
      </c>
    </row>
    <row r="736" spans="1:22" x14ac:dyDescent="0.25">
      <c r="A736" s="2">
        <f t="shared" si="85"/>
        <v>2018</v>
      </c>
      <c r="B736" s="2" t="str">
        <f t="shared" si="86"/>
        <v>Dec</v>
      </c>
      <c r="C736" s="2">
        <f t="shared" si="87"/>
        <v>51</v>
      </c>
      <c r="D736" s="2" t="str">
        <f t="shared" si="88"/>
        <v>Fri</v>
      </c>
      <c r="E736" s="34">
        <v>43455</v>
      </c>
      <c r="F736" s="30" t="s">
        <v>2278</v>
      </c>
      <c r="G736" s="2" t="s">
        <v>2279</v>
      </c>
      <c r="H736" s="30" t="s">
        <v>2280</v>
      </c>
      <c r="I736" s="2">
        <v>34</v>
      </c>
      <c r="J736" s="30">
        <v>0</v>
      </c>
      <c r="K736" s="2">
        <v>195</v>
      </c>
      <c r="L736" s="30">
        <v>2057</v>
      </c>
      <c r="M736" s="2">
        <v>9</v>
      </c>
      <c r="N736" s="14">
        <v>2.1443055555555555</v>
      </c>
      <c r="O736" s="2">
        <f t="shared" si="91"/>
        <v>51.463333333333331</v>
      </c>
      <c r="P736" s="8">
        <f>VLOOKUP(F736,'SC Data'!F:K,6,FALSE)</f>
        <v>0</v>
      </c>
      <c r="Q736" s="41">
        <f t="shared" si="89"/>
        <v>1</v>
      </c>
      <c r="R736" s="41">
        <f>VLOOKUP(F736,'SC Data'!F:L,7,FALSE)</f>
        <v>0</v>
      </c>
      <c r="S736" s="41">
        <f t="shared" si="90"/>
        <v>1</v>
      </c>
      <c r="T736" s="35">
        <f>SUMIF(Activity!F:F,'Goodsin Data'!F:F,Activity!O:O)</f>
        <v>2.1443055555555559</v>
      </c>
      <c r="U736" s="41">
        <f>SUMIF('Short-Extra'!F:F,'Goodsin Data'!F:F,'Short-Extra'!N:N)</f>
        <v>0</v>
      </c>
      <c r="V736" s="41">
        <f>SUMIF('Short-Extra'!F:F,'Goodsin Data'!F:F,'Short-Extra'!O:O)</f>
        <v>0</v>
      </c>
    </row>
    <row r="737" spans="1:22" x14ac:dyDescent="0.25">
      <c r="A737" s="2">
        <f t="shared" si="85"/>
        <v>2018</v>
      </c>
      <c r="B737" s="2" t="str">
        <f t="shared" si="86"/>
        <v>Dec</v>
      </c>
      <c r="C737" s="2">
        <f t="shared" si="87"/>
        <v>51</v>
      </c>
      <c r="D737" s="2" t="str">
        <f t="shared" si="88"/>
        <v>Fri</v>
      </c>
      <c r="E737" s="34">
        <v>43455</v>
      </c>
      <c r="F737" s="30" t="s">
        <v>2281</v>
      </c>
      <c r="G737" s="2" t="s">
        <v>2282</v>
      </c>
      <c r="H737" s="30" t="s">
        <v>2283</v>
      </c>
      <c r="I737" s="2">
        <v>6</v>
      </c>
      <c r="J737" s="30">
        <v>0</v>
      </c>
      <c r="K737" s="2">
        <v>2</v>
      </c>
      <c r="L737" s="30">
        <v>1332</v>
      </c>
      <c r="M737" s="2">
        <v>4</v>
      </c>
      <c r="N737" s="14">
        <v>0.28346064814814814</v>
      </c>
      <c r="O737" s="2">
        <f t="shared" si="91"/>
        <v>6.8030555555555559</v>
      </c>
      <c r="P737" s="8">
        <f>VLOOKUP(F737,'SC Data'!F:K,6,FALSE)</f>
        <v>1</v>
      </c>
      <c r="Q737" s="41">
        <f t="shared" si="89"/>
        <v>0</v>
      </c>
      <c r="R737" s="41">
        <f>VLOOKUP(F737,'SC Data'!F:L,7,FALSE)</f>
        <v>1</v>
      </c>
      <c r="S737" s="41">
        <f t="shared" si="90"/>
        <v>0</v>
      </c>
      <c r="T737" s="35">
        <f>SUMIF(Activity!F:F,'Goodsin Data'!F:F,Activity!O:O)</f>
        <v>0.28346064814814814</v>
      </c>
      <c r="U737" s="41">
        <f>SUMIF('Short-Extra'!F:F,'Goodsin Data'!F:F,'Short-Extra'!N:N)</f>
        <v>0</v>
      </c>
      <c r="V737" s="41">
        <f>SUMIF('Short-Extra'!F:F,'Goodsin Data'!F:F,'Short-Extra'!O:O)</f>
        <v>0</v>
      </c>
    </row>
    <row r="738" spans="1:22" x14ac:dyDescent="0.25">
      <c r="A738" s="2">
        <f t="shared" si="85"/>
        <v>2018</v>
      </c>
      <c r="B738" s="2" t="str">
        <f t="shared" si="86"/>
        <v>Dec</v>
      </c>
      <c r="C738" s="2">
        <f t="shared" si="87"/>
        <v>51</v>
      </c>
      <c r="D738" s="2" t="str">
        <f t="shared" si="88"/>
        <v>Fri</v>
      </c>
      <c r="E738" s="34">
        <v>43455</v>
      </c>
      <c r="F738" s="30">
        <v>49555</v>
      </c>
      <c r="G738" s="2" t="s">
        <v>87</v>
      </c>
      <c r="H738" s="30" t="s">
        <v>2284</v>
      </c>
      <c r="I738" s="2">
        <v>16</v>
      </c>
      <c r="J738" s="30">
        <v>33</v>
      </c>
      <c r="K738" s="2">
        <v>1</v>
      </c>
      <c r="L738" s="30">
        <v>2970</v>
      </c>
      <c r="M738" s="2">
        <v>3</v>
      </c>
      <c r="N738" s="14">
        <v>0.10961805555555555</v>
      </c>
      <c r="O738" s="2">
        <f t="shared" si="91"/>
        <v>2.6308333333333334</v>
      </c>
      <c r="P738" s="8">
        <f>VLOOKUP(F738,'SC Data'!F:K,6,FALSE)</f>
        <v>1</v>
      </c>
      <c r="Q738" s="41">
        <f t="shared" si="89"/>
        <v>0</v>
      </c>
      <c r="R738" s="41">
        <f>VLOOKUP(F738,'SC Data'!F:L,7,FALSE)</f>
        <v>1</v>
      </c>
      <c r="S738" s="41">
        <f t="shared" si="90"/>
        <v>0</v>
      </c>
      <c r="T738" s="35">
        <f>SUMIF(Activity!F:F,'Goodsin Data'!F:F,Activity!O:O)</f>
        <v>0.10961805555555557</v>
      </c>
      <c r="U738" s="41">
        <f>SUMIF('Short-Extra'!F:F,'Goodsin Data'!F:F,'Short-Extra'!N:N)</f>
        <v>0</v>
      </c>
      <c r="V738" s="41">
        <f>SUMIF('Short-Extra'!F:F,'Goodsin Data'!F:F,'Short-Extra'!O:O)</f>
        <v>0</v>
      </c>
    </row>
    <row r="739" spans="1:22" x14ac:dyDescent="0.25">
      <c r="A739" s="2">
        <f t="shared" si="85"/>
        <v>2018</v>
      </c>
      <c r="B739" s="2" t="str">
        <f t="shared" si="86"/>
        <v>Dec</v>
      </c>
      <c r="C739" s="2">
        <f t="shared" si="87"/>
        <v>51</v>
      </c>
      <c r="D739" s="2" t="str">
        <f t="shared" si="88"/>
        <v>Fri</v>
      </c>
      <c r="E739" s="34">
        <v>43455</v>
      </c>
      <c r="F739" s="30" t="s">
        <v>2285</v>
      </c>
      <c r="G739" s="2" t="s">
        <v>2286</v>
      </c>
      <c r="H739" s="30" t="s">
        <v>2287</v>
      </c>
      <c r="I739" s="2">
        <v>9</v>
      </c>
      <c r="J739" s="30">
        <v>28</v>
      </c>
      <c r="K739" s="2">
        <v>1</v>
      </c>
      <c r="L739" s="30">
        <v>2016</v>
      </c>
      <c r="M739" s="2">
        <v>4</v>
      </c>
      <c r="N739" s="14">
        <v>0.14774305555555556</v>
      </c>
      <c r="O739" s="2">
        <f t="shared" si="91"/>
        <v>3.5458333333333334</v>
      </c>
      <c r="P739" s="8">
        <f>VLOOKUP(F739,'SC Data'!F:K,6,FALSE)</f>
        <v>1</v>
      </c>
      <c r="Q739" s="41">
        <f t="shared" si="89"/>
        <v>0</v>
      </c>
      <c r="R739" s="41">
        <f>VLOOKUP(F739,'SC Data'!F:L,7,FALSE)</f>
        <v>1</v>
      </c>
      <c r="S739" s="41">
        <f t="shared" si="90"/>
        <v>0</v>
      </c>
      <c r="T739" s="35">
        <f>SUMIF(Activity!F:F,'Goodsin Data'!F:F,Activity!O:O)</f>
        <v>0.14774305555555556</v>
      </c>
      <c r="U739" s="41">
        <f>SUMIF('Short-Extra'!F:F,'Goodsin Data'!F:F,'Short-Extra'!N:N)</f>
        <v>0</v>
      </c>
      <c r="V739" s="41">
        <f>SUMIF('Short-Extra'!F:F,'Goodsin Data'!F:F,'Short-Extra'!O:O)</f>
        <v>0</v>
      </c>
    </row>
    <row r="740" spans="1:22" x14ac:dyDescent="0.25">
      <c r="A740" s="2">
        <f t="shared" si="85"/>
        <v>2018</v>
      </c>
      <c r="B740" s="2" t="str">
        <f t="shared" si="86"/>
        <v>Dec</v>
      </c>
      <c r="C740" s="2">
        <f t="shared" si="87"/>
        <v>51</v>
      </c>
      <c r="D740" s="2" t="str">
        <f t="shared" si="88"/>
        <v>Fri</v>
      </c>
      <c r="E740" s="34">
        <v>43455</v>
      </c>
      <c r="F740" s="30" t="s">
        <v>2288</v>
      </c>
      <c r="G740" s="2" t="s">
        <v>2289</v>
      </c>
      <c r="H740" s="30" t="s">
        <v>2290</v>
      </c>
      <c r="I740" s="2">
        <v>6</v>
      </c>
      <c r="J740" s="30">
        <v>22</v>
      </c>
      <c r="K740" s="2">
        <v>2</v>
      </c>
      <c r="L740" s="30">
        <v>1040</v>
      </c>
      <c r="M740" s="2">
        <v>4</v>
      </c>
      <c r="N740" s="14">
        <v>7.0057870370370368E-2</v>
      </c>
      <c r="O740" s="2">
        <f t="shared" si="91"/>
        <v>1.6813888888888888</v>
      </c>
      <c r="P740" s="8">
        <f>VLOOKUP(F740,'SC Data'!F:K,6,FALSE)</f>
        <v>1</v>
      </c>
      <c r="Q740" s="41">
        <f t="shared" si="89"/>
        <v>0</v>
      </c>
      <c r="R740" s="41">
        <f>VLOOKUP(F740,'SC Data'!F:L,7,FALSE)</f>
        <v>1</v>
      </c>
      <c r="S740" s="41">
        <f t="shared" si="90"/>
        <v>0</v>
      </c>
      <c r="T740" s="35">
        <f>SUMIF(Activity!F:F,'Goodsin Data'!F:F,Activity!O:O)</f>
        <v>7.0057870370370368E-2</v>
      </c>
      <c r="U740" s="41">
        <f>SUMIF('Short-Extra'!F:F,'Goodsin Data'!F:F,'Short-Extra'!N:N)</f>
        <v>0</v>
      </c>
      <c r="V740" s="41">
        <f>SUMIF('Short-Extra'!F:F,'Goodsin Data'!F:F,'Short-Extra'!O:O)</f>
        <v>0</v>
      </c>
    </row>
    <row r="741" spans="1:22" x14ac:dyDescent="0.25">
      <c r="A741" s="2">
        <f t="shared" si="85"/>
        <v>2018</v>
      </c>
      <c r="B741" s="2" t="str">
        <f t="shared" si="86"/>
        <v>Dec</v>
      </c>
      <c r="C741" s="2">
        <f t="shared" si="87"/>
        <v>51</v>
      </c>
      <c r="D741" s="2" t="str">
        <f t="shared" si="88"/>
        <v>Fri</v>
      </c>
      <c r="E741" s="34">
        <v>43455</v>
      </c>
      <c r="F741" s="30">
        <v>48870</v>
      </c>
      <c r="G741" s="2" t="s">
        <v>625</v>
      </c>
      <c r="H741" s="30" t="s">
        <v>2291</v>
      </c>
      <c r="I741" s="2">
        <v>126</v>
      </c>
      <c r="J741" s="30">
        <v>16</v>
      </c>
      <c r="K741" s="2">
        <v>294</v>
      </c>
      <c r="L741" s="30">
        <v>155371</v>
      </c>
      <c r="M741" s="2">
        <v>11</v>
      </c>
      <c r="N741" s="14">
        <v>1.2417245370370371</v>
      </c>
      <c r="O741" s="2">
        <f t="shared" si="91"/>
        <v>29.801388888888891</v>
      </c>
      <c r="P741" s="8">
        <f>VLOOKUP(F741,'SC Data'!F:K,6,FALSE)</f>
        <v>1</v>
      </c>
      <c r="Q741" s="41">
        <f t="shared" si="89"/>
        <v>0</v>
      </c>
      <c r="R741" s="41">
        <f>VLOOKUP(F741,'SC Data'!F:L,7,FALSE)</f>
        <v>1</v>
      </c>
      <c r="S741" s="41">
        <f t="shared" si="90"/>
        <v>0</v>
      </c>
      <c r="T741" s="35">
        <f>SUMIF(Activity!F:F,'Goodsin Data'!F:F,Activity!O:O)</f>
        <v>1.2417245370370371</v>
      </c>
      <c r="U741" s="41">
        <f>SUMIF('Short-Extra'!F:F,'Goodsin Data'!F:F,'Short-Extra'!N:N)</f>
        <v>0</v>
      </c>
      <c r="V741" s="41">
        <f>SUMIF('Short-Extra'!F:F,'Goodsin Data'!F:F,'Short-Extra'!O:O)</f>
        <v>0</v>
      </c>
    </row>
    <row r="742" spans="1:22" x14ac:dyDescent="0.25">
      <c r="A742" s="2">
        <f t="shared" si="85"/>
        <v>2018</v>
      </c>
      <c r="B742" s="2" t="str">
        <f t="shared" si="86"/>
        <v>Dec</v>
      </c>
      <c r="C742" s="2">
        <f t="shared" si="87"/>
        <v>51</v>
      </c>
      <c r="D742" s="2" t="str">
        <f t="shared" si="88"/>
        <v>Fri</v>
      </c>
      <c r="E742" s="28">
        <v>43455</v>
      </c>
      <c r="F742" s="30" t="s">
        <v>2292</v>
      </c>
      <c r="G742" s="2" t="s">
        <v>2293</v>
      </c>
      <c r="H742" s="30" t="s">
        <v>2294</v>
      </c>
      <c r="I742" s="2">
        <v>47</v>
      </c>
      <c r="J742" s="30">
        <v>48</v>
      </c>
      <c r="K742" s="2">
        <v>44</v>
      </c>
      <c r="L742" s="30">
        <v>11390</v>
      </c>
      <c r="M742" s="2">
        <v>7</v>
      </c>
      <c r="N742" s="14">
        <v>1.0387268518518518</v>
      </c>
      <c r="O742" s="2">
        <f t="shared" si="91"/>
        <v>24.929444444444442</v>
      </c>
      <c r="P742" s="8">
        <f>VLOOKUP(F742,'SC Data'!F:K,6,FALSE)</f>
        <v>1</v>
      </c>
      <c r="Q742" s="41">
        <f t="shared" si="89"/>
        <v>0</v>
      </c>
      <c r="R742" s="41">
        <f>VLOOKUP(F742,'SC Data'!F:L,7,FALSE)</f>
        <v>1</v>
      </c>
      <c r="S742" s="41">
        <f t="shared" si="90"/>
        <v>0</v>
      </c>
      <c r="T742" s="35">
        <f>SUMIF(Activity!F:F,'Goodsin Data'!F:F,Activity!O:O)</f>
        <v>1.0387268518518518</v>
      </c>
      <c r="U742" s="41">
        <f>SUMIF('Short-Extra'!F:F,'Goodsin Data'!F:F,'Short-Extra'!N:N)</f>
        <v>0</v>
      </c>
      <c r="V742" s="41">
        <f>SUMIF('Short-Extra'!F:F,'Goodsin Data'!F:F,'Short-Extra'!O:O)</f>
        <v>0</v>
      </c>
    </row>
    <row r="743" spans="1:22" x14ac:dyDescent="0.25">
      <c r="A743" s="2">
        <f t="shared" si="85"/>
        <v>2018</v>
      </c>
      <c r="B743" s="2" t="str">
        <f t="shared" si="86"/>
        <v>Dec</v>
      </c>
      <c r="C743" s="2">
        <f t="shared" si="87"/>
        <v>52</v>
      </c>
      <c r="D743" s="2" t="str">
        <f t="shared" si="88"/>
        <v>Sun</v>
      </c>
      <c r="E743" s="28">
        <v>43457</v>
      </c>
      <c r="F743" s="30">
        <v>51528</v>
      </c>
      <c r="G743" s="2" t="s">
        <v>911</v>
      </c>
      <c r="H743" s="30" t="s">
        <v>2295</v>
      </c>
      <c r="I743" s="2">
        <v>0</v>
      </c>
      <c r="J743" s="30">
        <v>0</v>
      </c>
      <c r="K743" s="2">
        <v>2</v>
      </c>
      <c r="L743" s="30">
        <v>15</v>
      </c>
      <c r="M743" s="2">
        <v>1</v>
      </c>
      <c r="N743" s="14">
        <v>6.0370370370370373E-2</v>
      </c>
      <c r="O743" s="2">
        <f t="shared" si="91"/>
        <v>1.4488888888888889</v>
      </c>
      <c r="P743" s="8">
        <f>VLOOKUP(F743,'SC Data'!F:K,6,FALSE)</f>
        <v>1</v>
      </c>
      <c r="Q743" s="41">
        <f t="shared" si="89"/>
        <v>0</v>
      </c>
      <c r="R743" s="41">
        <f>VLOOKUP(F743,'SC Data'!F:L,7,FALSE)</f>
        <v>1</v>
      </c>
      <c r="S743" s="41">
        <f t="shared" si="90"/>
        <v>0</v>
      </c>
      <c r="T743" s="35">
        <f>SUMIF(Activity!F:F,'Goodsin Data'!F:F,Activity!O:O)</f>
        <v>6.0370370370370373E-2</v>
      </c>
      <c r="U743" s="41">
        <f>SUMIF('Short-Extra'!F:F,'Goodsin Data'!F:F,'Short-Extra'!N:N)</f>
        <v>0</v>
      </c>
      <c r="V743" s="41">
        <f>SUMIF('Short-Extra'!F:F,'Goodsin Data'!F:F,'Short-Extra'!O:O)</f>
        <v>0</v>
      </c>
    </row>
    <row r="744" spans="1:22" x14ac:dyDescent="0.25">
      <c r="A744" s="2">
        <f t="shared" si="85"/>
        <v>2018</v>
      </c>
      <c r="B744" s="2" t="str">
        <f t="shared" si="86"/>
        <v>Dec</v>
      </c>
      <c r="C744" s="2">
        <f t="shared" si="87"/>
        <v>52</v>
      </c>
      <c r="D744" s="2" t="str">
        <f t="shared" si="88"/>
        <v>Fri</v>
      </c>
      <c r="E744" s="34">
        <v>43462</v>
      </c>
      <c r="F744" s="30">
        <v>47927</v>
      </c>
      <c r="G744" s="2" t="s">
        <v>15</v>
      </c>
      <c r="H744" s="30" t="s">
        <v>2296</v>
      </c>
      <c r="I744" s="2">
        <v>22</v>
      </c>
      <c r="J744" s="30">
        <v>58</v>
      </c>
      <c r="K744" s="2">
        <v>180</v>
      </c>
      <c r="L744" s="30">
        <v>1066</v>
      </c>
      <c r="M744" s="2">
        <v>11</v>
      </c>
      <c r="N744" s="14">
        <v>1.4569444444444444</v>
      </c>
      <c r="O744" s="2">
        <f t="shared" si="91"/>
        <v>34.966666666666669</v>
      </c>
      <c r="P744" s="8">
        <f>VLOOKUP(F744,'SC Data'!F:K,6,FALSE)</f>
        <v>0</v>
      </c>
      <c r="Q744" s="41">
        <f t="shared" si="89"/>
        <v>1</v>
      </c>
      <c r="R744" s="41">
        <f>VLOOKUP(F744,'SC Data'!F:L,7,FALSE)</f>
        <v>0</v>
      </c>
      <c r="S744" s="41">
        <f t="shared" si="90"/>
        <v>1</v>
      </c>
      <c r="T744" s="35">
        <f>SUMIF(Activity!F:F,'Goodsin Data'!F:F,Activity!O:O)</f>
        <v>1.4569444444444444</v>
      </c>
      <c r="U744" s="41">
        <f>SUMIF('Short-Extra'!F:F,'Goodsin Data'!F:F,'Short-Extra'!N:N)</f>
        <v>0</v>
      </c>
      <c r="V744" s="41">
        <f>SUMIF('Short-Extra'!F:F,'Goodsin Data'!F:F,'Short-Extra'!O:O)</f>
        <v>0</v>
      </c>
    </row>
    <row r="745" spans="1:22" x14ac:dyDescent="0.25">
      <c r="A745" s="2">
        <f t="shared" si="85"/>
        <v>2018</v>
      </c>
      <c r="B745" s="2" t="str">
        <f t="shared" si="86"/>
        <v>Dec</v>
      </c>
      <c r="C745" s="2">
        <f t="shared" si="87"/>
        <v>52</v>
      </c>
      <c r="D745" s="2" t="str">
        <f t="shared" si="88"/>
        <v>Fri</v>
      </c>
      <c r="E745" s="34">
        <v>43462</v>
      </c>
      <c r="F745" s="30" t="s">
        <v>2297</v>
      </c>
      <c r="G745" s="2" t="s">
        <v>2298</v>
      </c>
      <c r="H745" s="30" t="s">
        <v>2299</v>
      </c>
      <c r="I745" s="2">
        <v>51</v>
      </c>
      <c r="J745" s="30">
        <v>48</v>
      </c>
      <c r="K745" s="2">
        <v>45</v>
      </c>
      <c r="L745" s="30">
        <v>11160</v>
      </c>
      <c r="M745" s="2">
        <v>9</v>
      </c>
      <c r="N745" s="14">
        <v>0.30687500000000001</v>
      </c>
      <c r="O745" s="2">
        <f t="shared" si="91"/>
        <v>7.3650000000000002</v>
      </c>
      <c r="P745" s="8">
        <f>VLOOKUP(F745,'SC Data'!F:K,6,FALSE)</f>
        <v>0</v>
      </c>
      <c r="Q745" s="41">
        <f t="shared" si="89"/>
        <v>1</v>
      </c>
      <c r="R745" s="41">
        <f>VLOOKUP(F745,'SC Data'!F:L,7,FALSE)</f>
        <v>0</v>
      </c>
      <c r="S745" s="41">
        <f t="shared" si="90"/>
        <v>1</v>
      </c>
      <c r="T745" s="35">
        <f>SUMIF(Activity!F:F,'Goodsin Data'!F:F,Activity!O:O)</f>
        <v>0.30687500000000001</v>
      </c>
      <c r="U745" s="41">
        <f>SUMIF('Short-Extra'!F:F,'Goodsin Data'!F:F,'Short-Extra'!N:N)</f>
        <v>0</v>
      </c>
      <c r="V745" s="41">
        <f>SUMIF('Short-Extra'!F:F,'Goodsin Data'!F:F,'Short-Extra'!O:O)</f>
        <v>0</v>
      </c>
    </row>
    <row r="746" spans="1:22" x14ac:dyDescent="0.25">
      <c r="A746" s="2">
        <f t="shared" si="85"/>
        <v>2018</v>
      </c>
      <c r="B746" s="2" t="str">
        <f t="shared" si="86"/>
        <v>Dec</v>
      </c>
      <c r="C746" s="2">
        <f t="shared" si="87"/>
        <v>52</v>
      </c>
      <c r="D746" s="2" t="str">
        <f t="shared" si="88"/>
        <v>Fri</v>
      </c>
      <c r="E746" s="34">
        <v>43462</v>
      </c>
      <c r="F746" s="30" t="s">
        <v>2300</v>
      </c>
      <c r="G746" s="2" t="s">
        <v>2301</v>
      </c>
      <c r="H746" s="30" t="s">
        <v>2302</v>
      </c>
      <c r="I746" s="2">
        <v>27</v>
      </c>
      <c r="J746" s="30">
        <v>28</v>
      </c>
      <c r="K746" s="2">
        <v>37</v>
      </c>
      <c r="L746" s="30">
        <v>3102</v>
      </c>
      <c r="M746" s="2">
        <v>5</v>
      </c>
      <c r="N746" s="14">
        <v>0.70105324074074071</v>
      </c>
      <c r="O746" s="2">
        <f t="shared" si="91"/>
        <v>16.825277777777778</v>
      </c>
      <c r="P746" s="8">
        <f>VLOOKUP(F746,'SC Data'!F:K,6,FALSE)</f>
        <v>1</v>
      </c>
      <c r="Q746" s="41">
        <f t="shared" si="89"/>
        <v>0</v>
      </c>
      <c r="R746" s="41">
        <f>VLOOKUP(F746,'SC Data'!F:L,7,FALSE)</f>
        <v>1</v>
      </c>
      <c r="S746" s="41">
        <f t="shared" si="90"/>
        <v>0</v>
      </c>
      <c r="T746" s="35">
        <f>SUMIF(Activity!F:F,'Goodsin Data'!F:F,Activity!O:O)</f>
        <v>0.70105324074074082</v>
      </c>
      <c r="U746" s="41">
        <f>SUMIF('Short-Extra'!F:F,'Goodsin Data'!F:F,'Short-Extra'!N:N)</f>
        <v>0</v>
      </c>
      <c r="V746" s="41">
        <f>SUMIF('Short-Extra'!F:F,'Goodsin Data'!F:F,'Short-Extra'!O:O)</f>
        <v>0</v>
      </c>
    </row>
    <row r="747" spans="1:22" x14ac:dyDescent="0.25">
      <c r="A747" s="2">
        <f t="shared" si="85"/>
        <v>2018</v>
      </c>
      <c r="B747" s="2" t="str">
        <f t="shared" si="86"/>
        <v>Dec</v>
      </c>
      <c r="C747" s="2">
        <f t="shared" si="87"/>
        <v>52</v>
      </c>
      <c r="D747" s="2" t="str">
        <f t="shared" si="88"/>
        <v>Fri</v>
      </c>
      <c r="E747" s="28">
        <v>43462</v>
      </c>
      <c r="F747" s="30" t="s">
        <v>2303</v>
      </c>
      <c r="G747" s="2" t="s">
        <v>2304</v>
      </c>
      <c r="H747" s="30" t="s">
        <v>2305</v>
      </c>
      <c r="I747" s="2">
        <v>24</v>
      </c>
      <c r="J747" s="30">
        <v>28</v>
      </c>
      <c r="K747" s="2">
        <v>27</v>
      </c>
      <c r="L747" s="30">
        <v>3014</v>
      </c>
      <c r="M747" s="2">
        <v>6</v>
      </c>
      <c r="N747" s="14">
        <v>0.54468749999999999</v>
      </c>
      <c r="O747" s="2">
        <f t="shared" si="91"/>
        <v>13.0725</v>
      </c>
      <c r="P747" s="8">
        <f>VLOOKUP(F747,'SC Data'!F:K,6,FALSE)</f>
        <v>1</v>
      </c>
      <c r="Q747" s="41">
        <f t="shared" si="89"/>
        <v>0</v>
      </c>
      <c r="R747" s="41">
        <f>VLOOKUP(F747,'SC Data'!F:L,7,FALSE)</f>
        <v>1</v>
      </c>
      <c r="S747" s="41">
        <f t="shared" si="90"/>
        <v>0</v>
      </c>
      <c r="T747" s="35">
        <f>SUMIF(Activity!F:F,'Goodsin Data'!F:F,Activity!O:O)</f>
        <v>0.5446875000000001</v>
      </c>
      <c r="U747" s="41">
        <f>SUMIF('Short-Extra'!F:F,'Goodsin Data'!F:F,'Short-Extra'!N:N)</f>
        <v>0</v>
      </c>
      <c r="V747" s="41">
        <f>SUMIF('Short-Extra'!F:F,'Goodsin Data'!F:F,'Short-Extra'!O:O)</f>
        <v>0</v>
      </c>
    </row>
    <row r="748" spans="1:22" x14ac:dyDescent="0.25">
      <c r="A748" s="2">
        <f t="shared" si="85"/>
        <v>2018</v>
      </c>
      <c r="B748" s="2" t="str">
        <f t="shared" si="86"/>
        <v>Dec</v>
      </c>
      <c r="C748" s="2">
        <f t="shared" si="87"/>
        <v>52</v>
      </c>
      <c r="D748" s="2" t="str">
        <f t="shared" si="88"/>
        <v>Thu</v>
      </c>
      <c r="E748" s="34">
        <v>43461</v>
      </c>
      <c r="F748" s="30">
        <v>50959</v>
      </c>
      <c r="G748" s="2" t="s">
        <v>872</v>
      </c>
      <c r="H748" s="30" t="s">
        <v>2306</v>
      </c>
      <c r="I748" s="2">
        <v>46</v>
      </c>
      <c r="J748" s="30">
        <v>43</v>
      </c>
      <c r="K748" s="2">
        <v>324</v>
      </c>
      <c r="L748" s="30">
        <v>4199</v>
      </c>
      <c r="M748" s="2">
        <v>18</v>
      </c>
      <c r="N748" s="14">
        <v>1.4231944444444444</v>
      </c>
      <c r="O748" s="2">
        <f t="shared" si="91"/>
        <v>34.156666666666666</v>
      </c>
      <c r="P748" s="8">
        <f>VLOOKUP(F748,'SC Data'!F:K,6,FALSE)</f>
        <v>0</v>
      </c>
      <c r="Q748" s="41">
        <f t="shared" si="89"/>
        <v>1</v>
      </c>
      <c r="R748" s="41">
        <f>VLOOKUP(F748,'SC Data'!F:L,7,FALSE)</f>
        <v>0</v>
      </c>
      <c r="S748" s="41">
        <f t="shared" si="90"/>
        <v>1</v>
      </c>
      <c r="T748" s="35">
        <f>SUMIF(Activity!F:F,'Goodsin Data'!F:F,Activity!O:O)</f>
        <v>1.4231944444444444</v>
      </c>
      <c r="U748" s="41">
        <f>SUMIF('Short-Extra'!F:F,'Goodsin Data'!F:F,'Short-Extra'!N:N)</f>
        <v>0</v>
      </c>
      <c r="V748" s="41">
        <f>SUMIF('Short-Extra'!F:F,'Goodsin Data'!F:F,'Short-Extra'!O:O)</f>
        <v>0</v>
      </c>
    </row>
    <row r="749" spans="1:22" x14ac:dyDescent="0.25">
      <c r="A749" s="2">
        <f t="shared" si="85"/>
        <v>2018</v>
      </c>
      <c r="B749" s="2" t="str">
        <f t="shared" si="86"/>
        <v>Dec</v>
      </c>
      <c r="C749" s="2">
        <f t="shared" si="87"/>
        <v>52</v>
      </c>
      <c r="D749" s="2" t="str">
        <f t="shared" si="88"/>
        <v>Thu</v>
      </c>
      <c r="E749" s="28">
        <v>43461</v>
      </c>
      <c r="F749" s="30">
        <v>51562</v>
      </c>
      <c r="G749" s="2" t="s">
        <v>10</v>
      </c>
      <c r="H749" s="30" t="s">
        <v>2612</v>
      </c>
      <c r="I749" s="2">
        <v>9</v>
      </c>
      <c r="J749" s="30">
        <v>25</v>
      </c>
      <c r="K749" s="2">
        <v>1</v>
      </c>
      <c r="L749" s="30">
        <v>1275</v>
      </c>
      <c r="M749" s="2">
        <v>4</v>
      </c>
      <c r="N749" s="14">
        <v>5.1099537037037041E-2</v>
      </c>
      <c r="O749" s="2">
        <f t="shared" si="91"/>
        <v>1.226388888888889</v>
      </c>
      <c r="P749" s="8">
        <f>VLOOKUP(F749,'SC Data'!F:K,6,FALSE)</f>
        <v>1</v>
      </c>
      <c r="Q749" s="41">
        <f t="shared" si="89"/>
        <v>0</v>
      </c>
      <c r="R749" s="41">
        <f>VLOOKUP(F749,'SC Data'!F:L,7,FALSE)</f>
        <v>1</v>
      </c>
      <c r="S749" s="41">
        <f t="shared" si="90"/>
        <v>0</v>
      </c>
      <c r="T749" s="35">
        <f>SUMIF(Activity!F:F,'Goodsin Data'!F:F,Activity!O:O)</f>
        <v>5.1099537037037041E-2</v>
      </c>
      <c r="U749" s="41">
        <f>SUMIF('Short-Extra'!F:F,'Goodsin Data'!F:F,'Short-Extra'!N:N)</f>
        <v>0</v>
      </c>
      <c r="V749" s="41">
        <f>SUMIF('Short-Extra'!F:F,'Goodsin Data'!F:F,'Short-Extra'!O:O)</f>
        <v>0</v>
      </c>
    </row>
    <row r="750" spans="1:22" x14ac:dyDescent="0.25">
      <c r="A750" s="2">
        <f t="shared" si="85"/>
        <v>2019</v>
      </c>
      <c r="B750" s="2" t="str">
        <f t="shared" si="86"/>
        <v>Jan</v>
      </c>
      <c r="C750" s="2">
        <f t="shared" si="87"/>
        <v>1</v>
      </c>
      <c r="D750" s="2" t="str">
        <f t="shared" si="88"/>
        <v>Wed</v>
      </c>
      <c r="E750" s="34">
        <v>43467</v>
      </c>
      <c r="F750" s="30">
        <v>50013</v>
      </c>
      <c r="G750" s="2" t="s">
        <v>93</v>
      </c>
      <c r="H750" s="30" t="s">
        <v>2307</v>
      </c>
      <c r="I750" s="2">
        <v>3</v>
      </c>
      <c r="J750" s="30">
        <v>3</v>
      </c>
      <c r="K750" s="2">
        <v>25</v>
      </c>
      <c r="L750" s="30">
        <v>85</v>
      </c>
      <c r="M750" s="2">
        <v>8</v>
      </c>
      <c r="N750" s="14">
        <v>0.15621527777777777</v>
      </c>
      <c r="O750" s="2">
        <f t="shared" si="91"/>
        <v>3.7491666666666665</v>
      </c>
      <c r="P750" s="8">
        <f>VLOOKUP(F750,'SC Data'!F:K,6,FALSE)</f>
        <v>1</v>
      </c>
      <c r="Q750" s="41">
        <f t="shared" si="89"/>
        <v>0</v>
      </c>
      <c r="R750" s="41">
        <f>VLOOKUP(F750,'SC Data'!F:L,7,FALSE)</f>
        <v>1</v>
      </c>
      <c r="S750" s="41">
        <f t="shared" si="90"/>
        <v>0</v>
      </c>
      <c r="T750" s="35">
        <f>SUMIF(Activity!F:F,'Goodsin Data'!F:F,Activity!O:O)</f>
        <v>0.15621527777777777</v>
      </c>
      <c r="U750" s="41">
        <f>SUMIF('Short-Extra'!F:F,'Goodsin Data'!F:F,'Short-Extra'!N:N)</f>
        <v>0</v>
      </c>
      <c r="V750" s="41">
        <f>SUMIF('Short-Extra'!F:F,'Goodsin Data'!F:F,'Short-Extra'!O:O)</f>
        <v>0</v>
      </c>
    </row>
    <row r="751" spans="1:22" x14ac:dyDescent="0.25">
      <c r="A751" s="2">
        <f t="shared" si="85"/>
        <v>2019</v>
      </c>
      <c r="B751" s="2" t="str">
        <f t="shared" si="86"/>
        <v>Jan</v>
      </c>
      <c r="C751" s="2">
        <f t="shared" si="87"/>
        <v>1</v>
      </c>
      <c r="D751" s="2" t="str">
        <f t="shared" si="88"/>
        <v>Wed</v>
      </c>
      <c r="E751" s="34">
        <v>43467</v>
      </c>
      <c r="F751" s="30" t="s">
        <v>2308</v>
      </c>
      <c r="G751" s="2" t="s">
        <v>2309</v>
      </c>
      <c r="H751" s="30" t="s">
        <v>2310</v>
      </c>
      <c r="I751" s="2">
        <v>28</v>
      </c>
      <c r="J751" s="30">
        <v>28</v>
      </c>
      <c r="K751" s="2">
        <v>20</v>
      </c>
      <c r="L751" s="30">
        <v>3086</v>
      </c>
      <c r="M751" s="2">
        <v>6</v>
      </c>
      <c r="N751" s="14">
        <v>0.41162037037037041</v>
      </c>
      <c r="O751" s="2">
        <f t="shared" si="91"/>
        <v>9.8788888888888895</v>
      </c>
      <c r="P751" s="8">
        <f>VLOOKUP(F751,'SC Data'!F:K,6,FALSE)</f>
        <v>1</v>
      </c>
      <c r="Q751" s="41">
        <f t="shared" si="89"/>
        <v>0</v>
      </c>
      <c r="R751" s="41">
        <f>VLOOKUP(F751,'SC Data'!F:L,7,FALSE)</f>
        <v>1</v>
      </c>
      <c r="S751" s="41">
        <f t="shared" si="90"/>
        <v>0</v>
      </c>
      <c r="T751" s="35">
        <f>SUMIF(Activity!F:F,'Goodsin Data'!F:F,Activity!O:O)</f>
        <v>0.41162037037037041</v>
      </c>
      <c r="U751" s="41">
        <f>SUMIF('Short-Extra'!F:F,'Goodsin Data'!F:F,'Short-Extra'!N:N)</f>
        <v>0</v>
      </c>
      <c r="V751" s="41">
        <f>SUMIF('Short-Extra'!F:F,'Goodsin Data'!F:F,'Short-Extra'!O:O)</f>
        <v>0</v>
      </c>
    </row>
    <row r="752" spans="1:22" x14ac:dyDescent="0.25">
      <c r="A752" s="2">
        <f t="shared" si="85"/>
        <v>2019</v>
      </c>
      <c r="B752" s="2" t="str">
        <f t="shared" si="86"/>
        <v>Jan</v>
      </c>
      <c r="C752" s="2">
        <f t="shared" si="87"/>
        <v>1</v>
      </c>
      <c r="D752" s="2" t="str">
        <f t="shared" si="88"/>
        <v>Wed</v>
      </c>
      <c r="E752" s="34">
        <v>43467</v>
      </c>
      <c r="F752" s="30" t="s">
        <v>2311</v>
      </c>
      <c r="G752" s="2" t="s">
        <v>2312</v>
      </c>
      <c r="H752" s="30" t="s">
        <v>2313</v>
      </c>
      <c r="I752" s="2">
        <v>18</v>
      </c>
      <c r="J752" s="30">
        <v>39</v>
      </c>
      <c r="K752" s="2">
        <v>2</v>
      </c>
      <c r="L752" s="30">
        <v>2928</v>
      </c>
      <c r="M752" s="2">
        <v>11</v>
      </c>
      <c r="N752" s="14">
        <v>1.5222569444444445</v>
      </c>
      <c r="O752" s="2">
        <f t="shared" si="91"/>
        <v>36.534166666666664</v>
      </c>
      <c r="P752" s="8">
        <f>VLOOKUP(F752,'SC Data'!F:K,6,FALSE)</f>
        <v>1</v>
      </c>
      <c r="Q752" s="41">
        <f t="shared" si="89"/>
        <v>0</v>
      </c>
      <c r="R752" s="41">
        <f>VLOOKUP(F752,'SC Data'!F:L,7,FALSE)</f>
        <v>1</v>
      </c>
      <c r="S752" s="41">
        <f t="shared" si="90"/>
        <v>0</v>
      </c>
      <c r="T752" s="35">
        <f>SUMIF(Activity!F:F,'Goodsin Data'!F:F,Activity!O:O)</f>
        <v>1.5222569444444447</v>
      </c>
      <c r="U752" s="41">
        <f>SUMIF('Short-Extra'!F:F,'Goodsin Data'!F:F,'Short-Extra'!N:N)</f>
        <v>0</v>
      </c>
      <c r="V752" s="41">
        <f>SUMIF('Short-Extra'!F:F,'Goodsin Data'!F:F,'Short-Extra'!O:O)</f>
        <v>0</v>
      </c>
    </row>
    <row r="753" spans="1:22" x14ac:dyDescent="0.25">
      <c r="A753" s="2">
        <f t="shared" si="85"/>
        <v>2019</v>
      </c>
      <c r="B753" s="2" t="str">
        <f t="shared" si="86"/>
        <v>Jan</v>
      </c>
      <c r="C753" s="2">
        <f t="shared" si="87"/>
        <v>1</v>
      </c>
      <c r="D753" s="2" t="str">
        <f t="shared" si="88"/>
        <v>Wed</v>
      </c>
      <c r="E753" s="34">
        <v>43467</v>
      </c>
      <c r="F753" s="30" t="s">
        <v>2314</v>
      </c>
      <c r="G753" s="2" t="s">
        <v>2315</v>
      </c>
      <c r="H753" s="30" t="s">
        <v>2313</v>
      </c>
      <c r="I753" s="2">
        <v>90</v>
      </c>
      <c r="J753" s="30">
        <v>96</v>
      </c>
      <c r="K753" s="2">
        <v>106</v>
      </c>
      <c r="L753" s="30">
        <v>25299</v>
      </c>
      <c r="M753" s="2">
        <v>13</v>
      </c>
      <c r="N753" s="14">
        <v>1.9401388888888889</v>
      </c>
      <c r="O753" s="2">
        <f t="shared" si="91"/>
        <v>46.563333333333333</v>
      </c>
      <c r="P753" s="8">
        <f>VLOOKUP(F753,'SC Data'!F:K,6,FALSE)</f>
        <v>0</v>
      </c>
      <c r="Q753" s="41">
        <f t="shared" si="89"/>
        <v>1</v>
      </c>
      <c r="R753" s="41">
        <f>VLOOKUP(F753,'SC Data'!F:L,7,FALSE)</f>
        <v>1</v>
      </c>
      <c r="S753" s="41">
        <f t="shared" si="90"/>
        <v>0</v>
      </c>
      <c r="T753" s="35">
        <f>SUMIF(Activity!F:F,'Goodsin Data'!F:F,Activity!O:O)</f>
        <v>1.9401388888888886</v>
      </c>
      <c r="U753" s="41">
        <f>SUMIF('Short-Extra'!F:F,'Goodsin Data'!F:F,'Short-Extra'!N:N)</f>
        <v>0</v>
      </c>
      <c r="V753" s="41">
        <f>SUMIF('Short-Extra'!F:F,'Goodsin Data'!F:F,'Short-Extra'!O:O)</f>
        <v>0</v>
      </c>
    </row>
    <row r="754" spans="1:22" x14ac:dyDescent="0.25">
      <c r="A754" s="2">
        <f t="shared" si="85"/>
        <v>2019</v>
      </c>
      <c r="B754" s="2" t="str">
        <f t="shared" si="86"/>
        <v>Jan</v>
      </c>
      <c r="C754" s="2">
        <f t="shared" si="87"/>
        <v>1</v>
      </c>
      <c r="D754" s="2" t="str">
        <f t="shared" si="88"/>
        <v>Wed</v>
      </c>
      <c r="E754" s="34">
        <v>43467</v>
      </c>
      <c r="F754" s="30">
        <v>51094</v>
      </c>
      <c r="G754" s="2" t="s">
        <v>211</v>
      </c>
      <c r="H754" s="30" t="s">
        <v>2316</v>
      </c>
      <c r="I754" s="2">
        <v>9</v>
      </c>
      <c r="J754" s="30">
        <v>32</v>
      </c>
      <c r="K754" s="2">
        <v>1</v>
      </c>
      <c r="L754" s="30">
        <v>768</v>
      </c>
      <c r="M754" s="2">
        <v>4</v>
      </c>
      <c r="N754" s="14">
        <v>0.13425925925925927</v>
      </c>
      <c r="O754" s="2">
        <f t="shared" si="91"/>
        <v>3.2222222222222223</v>
      </c>
      <c r="P754" s="8">
        <f>VLOOKUP(F754,'SC Data'!F:K,6,FALSE)</f>
        <v>0</v>
      </c>
      <c r="Q754" s="41">
        <f t="shared" si="89"/>
        <v>1</v>
      </c>
      <c r="R754" s="41">
        <f>VLOOKUP(F754,'SC Data'!F:L,7,FALSE)</f>
        <v>1</v>
      </c>
      <c r="S754" s="41">
        <f t="shared" si="90"/>
        <v>0</v>
      </c>
      <c r="T754" s="35">
        <f>SUMIF(Activity!F:F,'Goodsin Data'!F:F,Activity!O:O)</f>
        <v>0.13425925925925924</v>
      </c>
      <c r="U754" s="41">
        <f>SUMIF('Short-Extra'!F:F,'Goodsin Data'!F:F,'Short-Extra'!N:N)</f>
        <v>0</v>
      </c>
      <c r="V754" s="41">
        <f>SUMIF('Short-Extra'!F:F,'Goodsin Data'!F:F,'Short-Extra'!O:O)</f>
        <v>0</v>
      </c>
    </row>
    <row r="755" spans="1:22" x14ac:dyDescent="0.25">
      <c r="A755" s="2">
        <f t="shared" si="85"/>
        <v>2019</v>
      </c>
      <c r="B755" s="2" t="str">
        <f t="shared" si="86"/>
        <v>Jan</v>
      </c>
      <c r="C755" s="2">
        <f t="shared" si="87"/>
        <v>1</v>
      </c>
      <c r="D755" s="2" t="str">
        <f t="shared" si="88"/>
        <v>Wed</v>
      </c>
      <c r="E755" s="34">
        <v>43467</v>
      </c>
      <c r="F755" s="30" t="s">
        <v>2317</v>
      </c>
      <c r="G755" s="2" t="s">
        <v>2318</v>
      </c>
      <c r="H755" s="30" t="s">
        <v>2319</v>
      </c>
      <c r="I755" s="2">
        <v>24</v>
      </c>
      <c r="J755" s="30">
        <v>28</v>
      </c>
      <c r="K755" s="2">
        <v>32</v>
      </c>
      <c r="L755" s="30">
        <v>2223</v>
      </c>
      <c r="M755" s="2">
        <v>5</v>
      </c>
      <c r="N755" s="14">
        <v>0.14631944444444445</v>
      </c>
      <c r="O755" s="2">
        <f t="shared" si="91"/>
        <v>3.5116666666666667</v>
      </c>
      <c r="P755" s="8">
        <f>VLOOKUP(F755,'SC Data'!F:K,6,FALSE)</f>
        <v>0</v>
      </c>
      <c r="Q755" s="41">
        <f t="shared" si="89"/>
        <v>1</v>
      </c>
      <c r="R755" s="41">
        <f>VLOOKUP(F755,'SC Data'!F:L,7,FALSE)</f>
        <v>1</v>
      </c>
      <c r="S755" s="41">
        <f t="shared" si="90"/>
        <v>0</v>
      </c>
      <c r="T755" s="35">
        <f>SUMIF(Activity!F:F,'Goodsin Data'!F:F,Activity!O:O)</f>
        <v>0.14631944444444445</v>
      </c>
      <c r="U755" s="41">
        <f>SUMIF('Short-Extra'!F:F,'Goodsin Data'!F:F,'Short-Extra'!N:N)</f>
        <v>0</v>
      </c>
      <c r="V755" s="41">
        <f>SUMIF('Short-Extra'!F:F,'Goodsin Data'!F:F,'Short-Extra'!O:O)</f>
        <v>0</v>
      </c>
    </row>
    <row r="756" spans="1:22" x14ac:dyDescent="0.25">
      <c r="A756" s="2">
        <f t="shared" si="85"/>
        <v>2019</v>
      </c>
      <c r="B756" s="2" t="str">
        <f t="shared" si="86"/>
        <v>Jan</v>
      </c>
      <c r="C756" s="2">
        <f t="shared" si="87"/>
        <v>1</v>
      </c>
      <c r="D756" s="2" t="str">
        <f t="shared" si="88"/>
        <v>Wed</v>
      </c>
      <c r="E756" s="34">
        <v>43467</v>
      </c>
      <c r="F756" s="30">
        <v>50016</v>
      </c>
      <c r="G756" s="2" t="s">
        <v>924</v>
      </c>
      <c r="H756" s="30" t="s">
        <v>2320</v>
      </c>
      <c r="I756" s="2">
        <v>7</v>
      </c>
      <c r="J756" s="30">
        <v>6</v>
      </c>
      <c r="K756" s="2">
        <v>33</v>
      </c>
      <c r="L756" s="30">
        <v>1694</v>
      </c>
      <c r="M756" s="2">
        <v>7</v>
      </c>
      <c r="N756" s="14">
        <v>0.29730324074074072</v>
      </c>
      <c r="O756" s="2">
        <f t="shared" si="91"/>
        <v>7.1352777777777767</v>
      </c>
      <c r="P756" s="8">
        <f>VLOOKUP(F756,'SC Data'!F:K,6,FALSE)</f>
        <v>1</v>
      </c>
      <c r="Q756" s="41">
        <f t="shared" si="89"/>
        <v>0</v>
      </c>
      <c r="R756" s="41">
        <f>VLOOKUP(F756,'SC Data'!F:L,7,FALSE)</f>
        <v>1</v>
      </c>
      <c r="S756" s="41">
        <f t="shared" si="90"/>
        <v>0</v>
      </c>
      <c r="T756" s="35">
        <f>SUMIF(Activity!F:F,'Goodsin Data'!F:F,Activity!O:O)</f>
        <v>0.29730324074074077</v>
      </c>
      <c r="U756" s="41">
        <f>SUMIF('Short-Extra'!F:F,'Goodsin Data'!F:F,'Short-Extra'!N:N)</f>
        <v>0</v>
      </c>
      <c r="V756" s="41">
        <f>SUMIF('Short-Extra'!F:F,'Goodsin Data'!F:F,'Short-Extra'!O:O)</f>
        <v>0</v>
      </c>
    </row>
    <row r="757" spans="1:22" x14ac:dyDescent="0.25">
      <c r="A757" s="2">
        <f t="shared" si="85"/>
        <v>2019</v>
      </c>
      <c r="B757" s="2" t="str">
        <f t="shared" si="86"/>
        <v>Jan</v>
      </c>
      <c r="C757" s="2">
        <f t="shared" si="87"/>
        <v>1</v>
      </c>
      <c r="D757" s="2" t="str">
        <f t="shared" si="88"/>
        <v>Wed</v>
      </c>
      <c r="E757" s="34">
        <v>43467</v>
      </c>
      <c r="F757" s="30" t="s">
        <v>2321</v>
      </c>
      <c r="G757" s="2" t="s">
        <v>2322</v>
      </c>
      <c r="H757" s="30" t="s">
        <v>2323</v>
      </c>
      <c r="I757" s="2">
        <v>29</v>
      </c>
      <c r="J757" s="30">
        <v>28</v>
      </c>
      <c r="K757" s="2">
        <v>27</v>
      </c>
      <c r="L757" s="30">
        <v>2851</v>
      </c>
      <c r="M757" s="2">
        <v>8</v>
      </c>
      <c r="N757" s="14">
        <v>35.69809027777778</v>
      </c>
      <c r="O757" s="2">
        <f t="shared" si="91"/>
        <v>856.75416666666672</v>
      </c>
      <c r="P757" s="8">
        <f>VLOOKUP(F757,'SC Data'!F:K,6,FALSE)</f>
        <v>1</v>
      </c>
      <c r="Q757" s="41">
        <f t="shared" si="89"/>
        <v>0</v>
      </c>
      <c r="R757" s="41">
        <f>VLOOKUP(F757,'SC Data'!F:L,7,FALSE)</f>
        <v>1</v>
      </c>
      <c r="S757" s="41">
        <f t="shared" si="90"/>
        <v>0</v>
      </c>
      <c r="T757" s="35">
        <f>SUMIF(Activity!F:F,'Goodsin Data'!F:F,Activity!O:O)</f>
        <v>35.69809027777778</v>
      </c>
      <c r="U757" s="41">
        <f>SUMIF('Short-Extra'!F:F,'Goodsin Data'!F:F,'Short-Extra'!N:N)</f>
        <v>0</v>
      </c>
      <c r="V757" s="41">
        <f>SUMIF('Short-Extra'!F:F,'Goodsin Data'!F:F,'Short-Extra'!O:O)</f>
        <v>0</v>
      </c>
    </row>
    <row r="758" spans="1:22" x14ac:dyDescent="0.25">
      <c r="A758" s="2">
        <f t="shared" si="85"/>
        <v>2019</v>
      </c>
      <c r="B758" s="2" t="str">
        <f t="shared" si="86"/>
        <v>Jan</v>
      </c>
      <c r="C758" s="2">
        <f t="shared" si="87"/>
        <v>1</v>
      </c>
      <c r="D758" s="2" t="str">
        <f t="shared" si="88"/>
        <v>Wed</v>
      </c>
      <c r="E758" s="34">
        <v>43467</v>
      </c>
      <c r="F758" s="30" t="s">
        <v>2324</v>
      </c>
      <c r="G758" s="2" t="s">
        <v>984</v>
      </c>
      <c r="H758" s="30" t="s">
        <v>2325</v>
      </c>
      <c r="I758" s="2">
        <v>0</v>
      </c>
      <c r="J758" s="30">
        <v>0</v>
      </c>
      <c r="K758" s="2">
        <v>3</v>
      </c>
      <c r="L758" s="30">
        <v>38</v>
      </c>
      <c r="M758" s="2">
        <v>1</v>
      </c>
      <c r="N758" s="14">
        <v>8.7500000000000008E-2</v>
      </c>
      <c r="O758" s="2">
        <f t="shared" si="91"/>
        <v>2.1</v>
      </c>
      <c r="P758" s="8">
        <f>VLOOKUP(F758,'SC Data'!F:K,6,FALSE)</f>
        <v>1</v>
      </c>
      <c r="Q758" s="41">
        <f t="shared" si="89"/>
        <v>0</v>
      </c>
      <c r="R758" s="41">
        <f>VLOOKUP(F758,'SC Data'!F:L,7,FALSE)</f>
        <v>1</v>
      </c>
      <c r="S758" s="41">
        <f t="shared" si="90"/>
        <v>0</v>
      </c>
      <c r="T758" s="35">
        <f>SUMIF(Activity!F:F,'Goodsin Data'!F:F,Activity!O:O)</f>
        <v>8.7500000000000008E-2</v>
      </c>
      <c r="U758" s="41">
        <f>SUMIF('Short-Extra'!F:F,'Goodsin Data'!F:F,'Short-Extra'!N:N)</f>
        <v>0</v>
      </c>
      <c r="V758" s="41">
        <f>SUMIF('Short-Extra'!F:F,'Goodsin Data'!F:F,'Short-Extra'!O:O)</f>
        <v>0</v>
      </c>
    </row>
    <row r="759" spans="1:22" x14ac:dyDescent="0.25">
      <c r="A759" s="2">
        <f t="shared" si="85"/>
        <v>2019</v>
      </c>
      <c r="B759" s="2" t="str">
        <f t="shared" si="86"/>
        <v>Jan</v>
      </c>
      <c r="C759" s="2">
        <f t="shared" si="87"/>
        <v>1</v>
      </c>
      <c r="D759" s="2" t="str">
        <f t="shared" si="88"/>
        <v>Wed</v>
      </c>
      <c r="E759" s="34">
        <v>43467</v>
      </c>
      <c r="F759" s="30">
        <v>49621</v>
      </c>
      <c r="G759" s="2" t="s">
        <v>685</v>
      </c>
      <c r="H759" s="30" t="s">
        <v>2326</v>
      </c>
      <c r="I759" s="2">
        <v>6</v>
      </c>
      <c r="J759" s="30">
        <v>3</v>
      </c>
      <c r="K759" s="2">
        <v>17</v>
      </c>
      <c r="L759" s="30">
        <v>1224</v>
      </c>
      <c r="M759" s="2">
        <v>5</v>
      </c>
      <c r="N759" s="14">
        <v>0.43164351851851851</v>
      </c>
      <c r="O759" s="2">
        <f t="shared" si="91"/>
        <v>10.359444444444444</v>
      </c>
      <c r="P759" s="8">
        <f>VLOOKUP(F759,'SC Data'!F:K,6,FALSE)</f>
        <v>1</v>
      </c>
      <c r="Q759" s="41">
        <f t="shared" si="89"/>
        <v>0</v>
      </c>
      <c r="R759" s="41">
        <f>VLOOKUP(F759,'SC Data'!F:L,7,FALSE)</f>
        <v>1</v>
      </c>
      <c r="S759" s="41">
        <f t="shared" si="90"/>
        <v>0</v>
      </c>
      <c r="T759" s="35">
        <f>SUMIF(Activity!F:F,'Goodsin Data'!F:F,Activity!O:O)</f>
        <v>0.43164351851851857</v>
      </c>
      <c r="U759" s="41">
        <f>SUMIF('Short-Extra'!F:F,'Goodsin Data'!F:F,'Short-Extra'!N:N)</f>
        <v>0</v>
      </c>
      <c r="V759" s="41">
        <f>SUMIF('Short-Extra'!F:F,'Goodsin Data'!F:F,'Short-Extra'!O:O)</f>
        <v>0</v>
      </c>
    </row>
    <row r="760" spans="1:22" x14ac:dyDescent="0.25">
      <c r="A760" s="2">
        <f t="shared" si="85"/>
        <v>2019</v>
      </c>
      <c r="B760" s="2" t="str">
        <f t="shared" si="86"/>
        <v>Jan</v>
      </c>
      <c r="C760" s="2">
        <f t="shared" si="87"/>
        <v>1</v>
      </c>
      <c r="D760" s="2" t="str">
        <f t="shared" si="88"/>
        <v>Wed</v>
      </c>
      <c r="E760" s="34">
        <v>43467</v>
      </c>
      <c r="F760" s="30">
        <v>49619</v>
      </c>
      <c r="G760" s="2" t="s">
        <v>912</v>
      </c>
      <c r="H760" s="30" t="s">
        <v>2327</v>
      </c>
      <c r="I760" s="2">
        <v>1</v>
      </c>
      <c r="J760" s="30">
        <v>1</v>
      </c>
      <c r="K760" s="2">
        <v>4</v>
      </c>
      <c r="L760" s="30">
        <v>94</v>
      </c>
      <c r="M760" s="2">
        <v>1</v>
      </c>
      <c r="N760" s="14">
        <v>6.0439814814814814E-2</v>
      </c>
      <c r="O760" s="2">
        <f t="shared" si="91"/>
        <v>1.4505555555555556</v>
      </c>
      <c r="P760" s="8">
        <f>VLOOKUP(F760,'SC Data'!F:K,6,FALSE)</f>
        <v>1</v>
      </c>
      <c r="Q760" s="41">
        <f t="shared" si="89"/>
        <v>0</v>
      </c>
      <c r="R760" s="41">
        <f>VLOOKUP(F760,'SC Data'!F:L,7,FALSE)</f>
        <v>1</v>
      </c>
      <c r="S760" s="41">
        <f t="shared" si="90"/>
        <v>0</v>
      </c>
      <c r="T760" s="35">
        <f>SUMIF(Activity!F:F,'Goodsin Data'!F:F,Activity!O:O)</f>
        <v>6.0439814814814814E-2</v>
      </c>
      <c r="U760" s="41">
        <f>SUMIF('Short-Extra'!F:F,'Goodsin Data'!F:F,'Short-Extra'!N:N)</f>
        <v>0</v>
      </c>
      <c r="V760" s="41">
        <f>SUMIF('Short-Extra'!F:F,'Goodsin Data'!F:F,'Short-Extra'!O:O)</f>
        <v>0</v>
      </c>
    </row>
    <row r="761" spans="1:22" x14ac:dyDescent="0.25">
      <c r="A761" s="2">
        <f t="shared" si="85"/>
        <v>2019</v>
      </c>
      <c r="B761" s="2" t="str">
        <f t="shared" si="86"/>
        <v>Jan</v>
      </c>
      <c r="C761" s="2">
        <f t="shared" si="87"/>
        <v>1</v>
      </c>
      <c r="D761" s="2" t="str">
        <f t="shared" si="88"/>
        <v>Wed</v>
      </c>
      <c r="E761" s="34">
        <v>43467</v>
      </c>
      <c r="F761" s="30">
        <v>51404</v>
      </c>
      <c r="G761" s="2" t="s">
        <v>215</v>
      </c>
      <c r="H761" s="30" t="s">
        <v>2328</v>
      </c>
      <c r="I761" s="2">
        <v>15</v>
      </c>
      <c r="J761" s="30">
        <v>2</v>
      </c>
      <c r="K761" s="2">
        <v>23</v>
      </c>
      <c r="L761" s="30">
        <v>7872</v>
      </c>
      <c r="M761" s="2">
        <v>9</v>
      </c>
      <c r="N761" s="14">
        <v>0.62194444444444441</v>
      </c>
      <c r="O761" s="2">
        <f t="shared" si="91"/>
        <v>14.926666666666666</v>
      </c>
      <c r="P761" s="8">
        <f>VLOOKUP(F761,'SC Data'!F:K,6,FALSE)</f>
        <v>1</v>
      </c>
      <c r="Q761" s="41">
        <f t="shared" si="89"/>
        <v>0</v>
      </c>
      <c r="R761" s="41">
        <f>VLOOKUP(F761,'SC Data'!F:L,7,FALSE)</f>
        <v>1</v>
      </c>
      <c r="S761" s="41">
        <f t="shared" si="90"/>
        <v>0</v>
      </c>
      <c r="T761" s="35">
        <f>SUMIF(Activity!F:F,'Goodsin Data'!F:F,Activity!O:O)</f>
        <v>0.62194444444444441</v>
      </c>
      <c r="U761" s="41">
        <f>SUMIF('Short-Extra'!F:F,'Goodsin Data'!F:F,'Short-Extra'!N:N)</f>
        <v>0</v>
      </c>
      <c r="V761" s="41">
        <f>SUMIF('Short-Extra'!F:F,'Goodsin Data'!F:F,'Short-Extra'!O:O)</f>
        <v>0</v>
      </c>
    </row>
    <row r="762" spans="1:22" x14ac:dyDescent="0.25">
      <c r="A762" s="2">
        <f t="shared" si="85"/>
        <v>2019</v>
      </c>
      <c r="B762" s="2" t="str">
        <f t="shared" si="86"/>
        <v>Jan</v>
      </c>
      <c r="C762" s="2">
        <f t="shared" si="87"/>
        <v>1</v>
      </c>
      <c r="D762" s="2" t="str">
        <f t="shared" si="88"/>
        <v>Wed</v>
      </c>
      <c r="E762" s="34">
        <v>43467</v>
      </c>
      <c r="F762" s="30" t="s">
        <v>2329</v>
      </c>
      <c r="G762" s="2" t="s">
        <v>952</v>
      </c>
      <c r="H762" s="30" t="s">
        <v>923</v>
      </c>
      <c r="I762" s="2">
        <v>0</v>
      </c>
      <c r="J762" s="30">
        <v>0</v>
      </c>
      <c r="K762" s="2">
        <v>1</v>
      </c>
      <c r="L762" s="30">
        <v>1</v>
      </c>
      <c r="M762" s="2">
        <v>1</v>
      </c>
      <c r="N762" s="14">
        <v>0.01</v>
      </c>
      <c r="O762" s="2">
        <f t="shared" si="91"/>
        <v>0.24</v>
      </c>
      <c r="P762" s="8">
        <f>VLOOKUP(F762,'SC Data'!F:K,6,FALSE)</f>
        <v>1</v>
      </c>
      <c r="Q762" s="41">
        <f t="shared" si="89"/>
        <v>0</v>
      </c>
      <c r="R762" s="41">
        <f>VLOOKUP(F762,'SC Data'!F:L,7,FALSE)</f>
        <v>1</v>
      </c>
      <c r="S762" s="41">
        <f t="shared" si="90"/>
        <v>0</v>
      </c>
      <c r="T762" s="35">
        <f>SUMIF(Activity!F:F,'Goodsin Data'!F:F,Activity!O:O)</f>
        <v>0.01</v>
      </c>
      <c r="U762" s="41">
        <f>SUMIF('Short-Extra'!F:F,'Goodsin Data'!F:F,'Short-Extra'!N:N)</f>
        <v>0</v>
      </c>
      <c r="V762" s="41">
        <f>SUMIF('Short-Extra'!F:F,'Goodsin Data'!F:F,'Short-Extra'!O:O)</f>
        <v>0</v>
      </c>
    </row>
    <row r="763" spans="1:22" x14ac:dyDescent="0.25">
      <c r="A763" s="2">
        <f t="shared" si="85"/>
        <v>2019</v>
      </c>
      <c r="B763" s="2" t="str">
        <f t="shared" si="86"/>
        <v>Jan</v>
      </c>
      <c r="C763" s="2">
        <f t="shared" si="87"/>
        <v>1</v>
      </c>
      <c r="D763" s="2" t="str">
        <f t="shared" si="88"/>
        <v>Wed</v>
      </c>
      <c r="E763" s="34">
        <v>43467</v>
      </c>
      <c r="F763" s="30">
        <v>51678</v>
      </c>
      <c r="G763" s="2" t="s">
        <v>58</v>
      </c>
      <c r="H763" s="30" t="s">
        <v>2330</v>
      </c>
      <c r="I763" s="2">
        <v>7</v>
      </c>
      <c r="J763" s="30">
        <v>5</v>
      </c>
      <c r="K763" s="2">
        <v>3</v>
      </c>
      <c r="L763" s="30">
        <v>1240</v>
      </c>
      <c r="M763" s="2">
        <v>2</v>
      </c>
      <c r="N763" s="14">
        <v>0.15875</v>
      </c>
      <c r="O763" s="2">
        <f t="shared" si="91"/>
        <v>3.81</v>
      </c>
      <c r="P763" s="8">
        <f>VLOOKUP(F763,'SC Data'!F:K,6,FALSE)</f>
        <v>1</v>
      </c>
      <c r="Q763" s="41">
        <f t="shared" si="89"/>
        <v>0</v>
      </c>
      <c r="R763" s="41">
        <f>VLOOKUP(F763,'SC Data'!F:L,7,FALSE)</f>
        <v>1</v>
      </c>
      <c r="S763" s="41">
        <f t="shared" si="90"/>
        <v>0</v>
      </c>
      <c r="T763" s="35">
        <f>SUMIF(Activity!F:F,'Goodsin Data'!F:F,Activity!O:O)</f>
        <v>0.15875</v>
      </c>
      <c r="U763" s="41">
        <f>SUMIF('Short-Extra'!F:F,'Goodsin Data'!F:F,'Short-Extra'!N:N)</f>
        <v>1</v>
      </c>
      <c r="V763" s="41">
        <f>SUMIF('Short-Extra'!F:F,'Goodsin Data'!F:F,'Short-Extra'!O:O)</f>
        <v>0</v>
      </c>
    </row>
    <row r="764" spans="1:22" x14ac:dyDescent="0.25">
      <c r="A764" s="2">
        <f t="shared" si="85"/>
        <v>2019</v>
      </c>
      <c r="B764" s="2" t="str">
        <f t="shared" si="86"/>
        <v>Jan</v>
      </c>
      <c r="C764" s="2">
        <f t="shared" si="87"/>
        <v>1</v>
      </c>
      <c r="D764" s="2" t="str">
        <f t="shared" si="88"/>
        <v>Wed</v>
      </c>
      <c r="E764" s="34">
        <v>43467</v>
      </c>
      <c r="F764" s="30">
        <v>49353</v>
      </c>
      <c r="G764" s="2" t="s">
        <v>43</v>
      </c>
      <c r="H764" s="30" t="s">
        <v>2331</v>
      </c>
      <c r="I764" s="2">
        <v>5</v>
      </c>
      <c r="J764" s="30">
        <v>5</v>
      </c>
      <c r="K764" s="2">
        <v>1</v>
      </c>
      <c r="L764" s="30">
        <v>500</v>
      </c>
      <c r="M764" s="2">
        <v>5</v>
      </c>
      <c r="N764" s="14">
        <v>0.21879629629629629</v>
      </c>
      <c r="O764" s="2">
        <f t="shared" si="91"/>
        <v>5.2511111111111113</v>
      </c>
      <c r="P764" s="8">
        <f>VLOOKUP(F764,'SC Data'!F:K,6,FALSE)</f>
        <v>1</v>
      </c>
      <c r="Q764" s="41">
        <f t="shared" si="89"/>
        <v>0</v>
      </c>
      <c r="R764" s="41">
        <f>VLOOKUP(F764,'SC Data'!F:L,7,FALSE)</f>
        <v>1</v>
      </c>
      <c r="S764" s="41">
        <f t="shared" si="90"/>
        <v>0</v>
      </c>
      <c r="T764" s="35">
        <f>SUMIF(Activity!F:F,'Goodsin Data'!F:F,Activity!O:O)</f>
        <v>0.21879629629629629</v>
      </c>
      <c r="U764" s="41">
        <f>SUMIF('Short-Extra'!F:F,'Goodsin Data'!F:F,'Short-Extra'!N:N)</f>
        <v>0</v>
      </c>
      <c r="V764" s="41">
        <f>SUMIF('Short-Extra'!F:F,'Goodsin Data'!F:F,'Short-Extra'!O:O)</f>
        <v>0</v>
      </c>
    </row>
    <row r="765" spans="1:22" x14ac:dyDescent="0.25">
      <c r="A765" s="2">
        <f t="shared" si="85"/>
        <v>2019</v>
      </c>
      <c r="B765" s="2" t="str">
        <f t="shared" si="86"/>
        <v>Jan</v>
      </c>
      <c r="C765" s="2">
        <f t="shared" si="87"/>
        <v>1</v>
      </c>
      <c r="D765" s="2" t="str">
        <f t="shared" si="88"/>
        <v>Wed</v>
      </c>
      <c r="E765" s="34">
        <v>43467</v>
      </c>
      <c r="F765" s="30">
        <v>51654</v>
      </c>
      <c r="G765" s="2" t="s">
        <v>790</v>
      </c>
      <c r="H765" s="30" t="s">
        <v>2332</v>
      </c>
      <c r="I765" s="2">
        <v>1</v>
      </c>
      <c r="J765" s="30">
        <v>1</v>
      </c>
      <c r="K765" s="2">
        <v>7</v>
      </c>
      <c r="L765" s="30">
        <v>50</v>
      </c>
      <c r="M765" s="2">
        <v>3</v>
      </c>
      <c r="N765" s="14">
        <v>2.8969907407407406E-2</v>
      </c>
      <c r="O765" s="2">
        <f t="shared" si="91"/>
        <v>0.69527777777777777</v>
      </c>
      <c r="P765" s="8">
        <f>VLOOKUP(F765,'SC Data'!F:K,6,FALSE)</f>
        <v>1</v>
      </c>
      <c r="Q765" s="41">
        <f t="shared" si="89"/>
        <v>0</v>
      </c>
      <c r="R765" s="41">
        <f>VLOOKUP(F765,'SC Data'!F:L,7,FALSE)</f>
        <v>1</v>
      </c>
      <c r="S765" s="41">
        <f t="shared" si="90"/>
        <v>0</v>
      </c>
      <c r="T765" s="35">
        <f>SUMIF(Activity!F:F,'Goodsin Data'!F:F,Activity!O:O)</f>
        <v>2.8969907407407406E-2</v>
      </c>
      <c r="U765" s="41">
        <f>SUMIF('Short-Extra'!F:F,'Goodsin Data'!F:F,'Short-Extra'!N:N)</f>
        <v>0</v>
      </c>
      <c r="V765" s="41">
        <f>SUMIF('Short-Extra'!F:F,'Goodsin Data'!F:F,'Short-Extra'!O:O)</f>
        <v>0</v>
      </c>
    </row>
    <row r="766" spans="1:22" x14ac:dyDescent="0.25">
      <c r="A766" s="2">
        <f t="shared" si="85"/>
        <v>2019</v>
      </c>
      <c r="B766" s="2" t="str">
        <f t="shared" si="86"/>
        <v>Jan</v>
      </c>
      <c r="C766" s="2">
        <f t="shared" si="87"/>
        <v>1</v>
      </c>
      <c r="D766" s="2" t="str">
        <f t="shared" si="88"/>
        <v>Wed</v>
      </c>
      <c r="E766" s="34">
        <v>43467</v>
      </c>
      <c r="F766" s="30" t="s">
        <v>2333</v>
      </c>
      <c r="G766" s="2" t="s">
        <v>2334</v>
      </c>
      <c r="H766" s="30" t="s">
        <v>2335</v>
      </c>
      <c r="I766" s="2">
        <v>9</v>
      </c>
      <c r="J766" s="30">
        <v>28</v>
      </c>
      <c r="K766" s="2">
        <v>1</v>
      </c>
      <c r="L766" s="30">
        <v>1260</v>
      </c>
      <c r="M766" s="2">
        <v>6</v>
      </c>
      <c r="N766" s="14">
        <v>0.12502314814814816</v>
      </c>
      <c r="O766" s="2">
        <f t="shared" si="91"/>
        <v>3.0005555555555556</v>
      </c>
      <c r="P766" s="8">
        <f>VLOOKUP(F766,'SC Data'!F:K,6,FALSE)</f>
        <v>1</v>
      </c>
      <c r="Q766" s="41">
        <f t="shared" si="89"/>
        <v>0</v>
      </c>
      <c r="R766" s="41">
        <f>VLOOKUP(F766,'SC Data'!F:L,7,FALSE)</f>
        <v>1</v>
      </c>
      <c r="S766" s="41">
        <f t="shared" si="90"/>
        <v>0</v>
      </c>
      <c r="T766" s="35">
        <f>SUMIF(Activity!F:F,'Goodsin Data'!F:F,Activity!O:O)</f>
        <v>0.12502314814814813</v>
      </c>
      <c r="U766" s="41">
        <f>SUMIF('Short-Extra'!F:F,'Goodsin Data'!F:F,'Short-Extra'!N:N)</f>
        <v>0</v>
      </c>
      <c r="V766" s="41">
        <f>SUMIF('Short-Extra'!F:F,'Goodsin Data'!F:F,'Short-Extra'!O:O)</f>
        <v>0</v>
      </c>
    </row>
    <row r="767" spans="1:22" x14ac:dyDescent="0.25">
      <c r="A767" s="2">
        <f t="shared" si="85"/>
        <v>2019</v>
      </c>
      <c r="B767" s="2" t="str">
        <f t="shared" si="86"/>
        <v>Jan</v>
      </c>
      <c r="C767" s="2">
        <f t="shared" si="87"/>
        <v>1</v>
      </c>
      <c r="D767" s="2" t="str">
        <f t="shared" si="88"/>
        <v>Wed</v>
      </c>
      <c r="E767" s="34">
        <v>43467</v>
      </c>
      <c r="F767" s="30">
        <v>51984</v>
      </c>
      <c r="G767" s="2" t="s">
        <v>2336</v>
      </c>
      <c r="H767" s="30" t="s">
        <v>909</v>
      </c>
      <c r="I767" s="2">
        <v>95</v>
      </c>
      <c r="J767" s="30">
        <v>66</v>
      </c>
      <c r="K767" s="2">
        <v>0</v>
      </c>
      <c r="L767" s="30">
        <v>0</v>
      </c>
      <c r="M767" s="2">
        <v>13</v>
      </c>
      <c r="N767" s="14">
        <v>3.4778124999999998</v>
      </c>
      <c r="O767" s="2">
        <f t="shared" si="91"/>
        <v>83.467500000000001</v>
      </c>
      <c r="P767" s="8">
        <f>VLOOKUP(F767,'SC Data'!F:K,6,FALSE)</f>
        <v>1</v>
      </c>
      <c r="Q767" s="41">
        <f t="shared" si="89"/>
        <v>0</v>
      </c>
      <c r="R767" s="41">
        <f>VLOOKUP(F767,'SC Data'!F:L,7,FALSE)</f>
        <v>1</v>
      </c>
      <c r="S767" s="41">
        <f t="shared" si="90"/>
        <v>0</v>
      </c>
      <c r="T767" s="35">
        <f>SUMIF(Activity!F:F,'Goodsin Data'!F:F,Activity!O:O)</f>
        <v>3.4778124999999993</v>
      </c>
      <c r="U767" s="41">
        <f>SUMIF('Short-Extra'!F:F,'Goodsin Data'!F:F,'Short-Extra'!N:N)</f>
        <v>7</v>
      </c>
      <c r="V767" s="41">
        <f>SUMIF('Short-Extra'!F:F,'Goodsin Data'!F:F,'Short-Extra'!O:O)</f>
        <v>0</v>
      </c>
    </row>
    <row r="768" spans="1:22" x14ac:dyDescent="0.25">
      <c r="A768" s="2">
        <f t="shared" si="85"/>
        <v>2019</v>
      </c>
      <c r="B768" s="2" t="str">
        <f t="shared" si="86"/>
        <v>Jan</v>
      </c>
      <c r="C768" s="2">
        <f t="shared" si="87"/>
        <v>1</v>
      </c>
      <c r="D768" s="2" t="str">
        <f t="shared" si="88"/>
        <v>Wed</v>
      </c>
      <c r="E768" s="34">
        <v>43467</v>
      </c>
      <c r="F768" s="30">
        <v>51505</v>
      </c>
      <c r="G768" s="2" t="s">
        <v>944</v>
      </c>
      <c r="H768" s="30" t="s">
        <v>2337</v>
      </c>
      <c r="I768" s="2">
        <v>50</v>
      </c>
      <c r="J768" s="30">
        <v>31</v>
      </c>
      <c r="K768" s="2">
        <v>38</v>
      </c>
      <c r="L768" s="30">
        <v>11690</v>
      </c>
      <c r="M768" s="2">
        <v>20</v>
      </c>
      <c r="N768" s="14">
        <v>2.025127314814815</v>
      </c>
      <c r="O768" s="2">
        <f t="shared" si="91"/>
        <v>48.603055555555557</v>
      </c>
      <c r="P768" s="8">
        <f>VLOOKUP(F768,'SC Data'!F:K,6,FALSE)</f>
        <v>1</v>
      </c>
      <c r="Q768" s="41">
        <f t="shared" si="89"/>
        <v>0</v>
      </c>
      <c r="R768" s="41">
        <f>VLOOKUP(F768,'SC Data'!F:L,7,FALSE)</f>
        <v>1</v>
      </c>
      <c r="S768" s="41">
        <f t="shared" si="90"/>
        <v>0</v>
      </c>
      <c r="T768" s="35">
        <f>SUMIF(Activity!F:F,'Goodsin Data'!F:F,Activity!O:O)</f>
        <v>2.025127314814815</v>
      </c>
      <c r="U768" s="41">
        <f>SUMIF('Short-Extra'!F:F,'Goodsin Data'!F:F,'Short-Extra'!N:N)</f>
        <v>0</v>
      </c>
      <c r="V768" s="41">
        <f>SUMIF('Short-Extra'!F:F,'Goodsin Data'!F:F,'Short-Extra'!O:O)</f>
        <v>0</v>
      </c>
    </row>
    <row r="769" spans="1:22" x14ac:dyDescent="0.25">
      <c r="A769" s="2">
        <f t="shared" si="85"/>
        <v>2019</v>
      </c>
      <c r="B769" s="2" t="str">
        <f t="shared" si="86"/>
        <v>Jan</v>
      </c>
      <c r="C769" s="2">
        <f t="shared" si="87"/>
        <v>1</v>
      </c>
      <c r="D769" s="2" t="str">
        <f t="shared" si="88"/>
        <v>Wed</v>
      </c>
      <c r="E769" s="34">
        <v>43467</v>
      </c>
      <c r="F769" s="30">
        <v>52078</v>
      </c>
      <c r="G769" s="2" t="s">
        <v>450</v>
      </c>
      <c r="H769" s="30" t="s">
        <v>2338</v>
      </c>
      <c r="I769" s="2">
        <v>12</v>
      </c>
      <c r="J769" s="30">
        <v>1</v>
      </c>
      <c r="K769" s="2">
        <v>56</v>
      </c>
      <c r="L769" s="30">
        <v>2305</v>
      </c>
      <c r="M769" s="2">
        <v>10</v>
      </c>
      <c r="N769" s="14">
        <v>35.263900462962965</v>
      </c>
      <c r="O769" s="2">
        <f t="shared" si="91"/>
        <v>846.33361111111117</v>
      </c>
      <c r="P769" s="8">
        <f>VLOOKUP(F769,'SC Data'!F:K,6,FALSE)</f>
        <v>1</v>
      </c>
      <c r="Q769" s="41">
        <f t="shared" si="89"/>
        <v>0</v>
      </c>
      <c r="R769" s="41">
        <f>VLOOKUP(F769,'SC Data'!F:L,7,FALSE)</f>
        <v>1</v>
      </c>
      <c r="S769" s="41">
        <f t="shared" si="90"/>
        <v>0</v>
      </c>
      <c r="T769" s="35">
        <f>SUMIF(Activity!F:F,'Goodsin Data'!F:F,Activity!O:O)</f>
        <v>35.263900462962958</v>
      </c>
      <c r="U769" s="41">
        <f>SUMIF('Short-Extra'!F:F,'Goodsin Data'!F:F,'Short-Extra'!N:N)</f>
        <v>0</v>
      </c>
      <c r="V769" s="41">
        <f>SUMIF('Short-Extra'!F:F,'Goodsin Data'!F:F,'Short-Extra'!O:O)</f>
        <v>0</v>
      </c>
    </row>
    <row r="770" spans="1:22" x14ac:dyDescent="0.25">
      <c r="A770" s="2">
        <f t="shared" ref="A770:A791" si="92">YEAR(E770)</f>
        <v>2019</v>
      </c>
      <c r="B770" s="2" t="str">
        <f t="shared" ref="B770:B791" si="93">TEXT(E770,"MMM")</f>
        <v>Jan</v>
      </c>
      <c r="C770" s="2">
        <f t="shared" ref="C770:C791" si="94">WEEKNUM(E770)</f>
        <v>1</v>
      </c>
      <c r="D770" s="2" t="str">
        <f t="shared" ref="D770:D791" si="95">TEXT(E770,"DDD")</f>
        <v>Wed</v>
      </c>
      <c r="E770" s="34">
        <v>43467</v>
      </c>
      <c r="F770" s="30" t="s">
        <v>2339</v>
      </c>
      <c r="G770" s="2" t="s">
        <v>2340</v>
      </c>
      <c r="H770" s="30" t="s">
        <v>2341</v>
      </c>
      <c r="I770" s="2">
        <v>0</v>
      </c>
      <c r="J770" s="30">
        <v>0</v>
      </c>
      <c r="K770" s="2">
        <v>0</v>
      </c>
      <c r="L770" s="30">
        <v>0</v>
      </c>
      <c r="M770" s="2">
        <v>11</v>
      </c>
      <c r="N770" s="14">
        <v>0.35888888888888887</v>
      </c>
      <c r="O770" s="2">
        <f t="shared" si="91"/>
        <v>8.6133333333333333</v>
      </c>
      <c r="P770" s="8">
        <f>VLOOKUP(F770,'SC Data'!F:K,6,FALSE)</f>
        <v>1</v>
      </c>
      <c r="Q770" s="41">
        <f t="shared" ref="Q770:Q833" si="96">IF(P770=0,1,0)</f>
        <v>0</v>
      </c>
      <c r="R770" s="41">
        <f>VLOOKUP(F770,'SC Data'!F:L,7,FALSE)</f>
        <v>1</v>
      </c>
      <c r="S770" s="41">
        <f t="shared" si="90"/>
        <v>0</v>
      </c>
      <c r="T770" s="35">
        <f>SUMIF(Activity!F:F,'Goodsin Data'!F:F,Activity!O:O)</f>
        <v>0.35888888888888887</v>
      </c>
      <c r="U770" s="41">
        <f>SUMIF('Short-Extra'!F:F,'Goodsin Data'!F:F,'Short-Extra'!N:N)</f>
        <v>2</v>
      </c>
      <c r="V770" s="41">
        <f>SUMIF('Short-Extra'!F:F,'Goodsin Data'!F:F,'Short-Extra'!O:O)</f>
        <v>0</v>
      </c>
    </row>
    <row r="771" spans="1:22" x14ac:dyDescent="0.25">
      <c r="A771" s="2">
        <f t="shared" si="92"/>
        <v>2019</v>
      </c>
      <c r="B771" s="2" t="str">
        <f t="shared" si="93"/>
        <v>Jan</v>
      </c>
      <c r="C771" s="2">
        <f t="shared" si="94"/>
        <v>1</v>
      </c>
      <c r="D771" s="2" t="str">
        <f t="shared" si="95"/>
        <v>Wed</v>
      </c>
      <c r="E771" s="34">
        <v>43467</v>
      </c>
      <c r="F771" s="30">
        <v>51637</v>
      </c>
      <c r="G771" s="2" t="s">
        <v>890</v>
      </c>
      <c r="H771" s="30" t="s">
        <v>2342</v>
      </c>
      <c r="I771" s="2">
        <v>46</v>
      </c>
      <c r="J771" s="30">
        <v>65</v>
      </c>
      <c r="K771" s="2">
        <v>130</v>
      </c>
      <c r="L771" s="30">
        <v>9428</v>
      </c>
      <c r="M771" s="2">
        <v>12</v>
      </c>
      <c r="N771" s="14">
        <v>0.88401620370370371</v>
      </c>
      <c r="O771" s="2">
        <f t="shared" si="91"/>
        <v>21.21638888888889</v>
      </c>
      <c r="P771" s="8">
        <f>VLOOKUP(F771,'SC Data'!F:K,6,FALSE)</f>
        <v>1</v>
      </c>
      <c r="Q771" s="41">
        <f t="shared" si="96"/>
        <v>0</v>
      </c>
      <c r="R771" s="41">
        <f>VLOOKUP(F771,'SC Data'!F:L,7,FALSE)</f>
        <v>1</v>
      </c>
      <c r="S771" s="41">
        <f t="shared" ref="S771:S834" si="97">IF(R771=0,1,0)</f>
        <v>0</v>
      </c>
      <c r="T771" s="35">
        <f>SUMIF(Activity!F:F,'Goodsin Data'!F:F,Activity!O:O)</f>
        <v>0.88401620370370382</v>
      </c>
      <c r="U771" s="41">
        <f>SUMIF('Short-Extra'!F:F,'Goodsin Data'!F:F,'Short-Extra'!N:N)</f>
        <v>0</v>
      </c>
      <c r="V771" s="41">
        <f>SUMIF('Short-Extra'!F:F,'Goodsin Data'!F:F,'Short-Extra'!O:O)</f>
        <v>0</v>
      </c>
    </row>
    <row r="772" spans="1:22" x14ac:dyDescent="0.25">
      <c r="A772" s="2">
        <f t="shared" si="92"/>
        <v>2019</v>
      </c>
      <c r="B772" s="2" t="str">
        <f t="shared" si="93"/>
        <v>Jan</v>
      </c>
      <c r="C772" s="2">
        <f t="shared" si="94"/>
        <v>1</v>
      </c>
      <c r="D772" s="2" t="str">
        <f t="shared" si="95"/>
        <v>Wed</v>
      </c>
      <c r="E772" s="34">
        <v>43467</v>
      </c>
      <c r="F772" s="30">
        <v>51672</v>
      </c>
      <c r="G772" s="2" t="s">
        <v>2343</v>
      </c>
      <c r="H772" s="30" t="s">
        <v>2344</v>
      </c>
      <c r="I772" s="2">
        <v>24</v>
      </c>
      <c r="J772" s="30">
        <v>17</v>
      </c>
      <c r="K772" s="2">
        <v>53</v>
      </c>
      <c r="L772" s="30">
        <v>8219</v>
      </c>
      <c r="M772" s="2">
        <v>11</v>
      </c>
      <c r="N772" s="14">
        <v>1.1087037037037037</v>
      </c>
      <c r="O772" s="2">
        <f t="shared" ref="O772:O835" si="98">N772*24</f>
        <v>26.608888888888892</v>
      </c>
      <c r="P772" s="8">
        <f>VLOOKUP(F772,'SC Data'!F:K,6,FALSE)</f>
        <v>1</v>
      </c>
      <c r="Q772" s="41">
        <f t="shared" si="96"/>
        <v>0</v>
      </c>
      <c r="R772" s="41">
        <f>VLOOKUP(F772,'SC Data'!F:L,7,FALSE)</f>
        <v>1</v>
      </c>
      <c r="S772" s="41">
        <f t="shared" si="97"/>
        <v>0</v>
      </c>
      <c r="T772" s="35">
        <f>SUMIF(Activity!F:F,'Goodsin Data'!F:F,Activity!O:O)</f>
        <v>1.1087037037037037</v>
      </c>
      <c r="U772" s="41">
        <f>SUMIF('Short-Extra'!F:F,'Goodsin Data'!F:F,'Short-Extra'!N:N)</f>
        <v>0</v>
      </c>
      <c r="V772" s="41">
        <f>SUMIF('Short-Extra'!F:F,'Goodsin Data'!F:F,'Short-Extra'!O:O)</f>
        <v>0</v>
      </c>
    </row>
    <row r="773" spans="1:22" x14ac:dyDescent="0.25">
      <c r="A773" s="2">
        <f t="shared" si="92"/>
        <v>2019</v>
      </c>
      <c r="B773" s="2" t="str">
        <f t="shared" si="93"/>
        <v>Jan</v>
      </c>
      <c r="C773" s="2">
        <f t="shared" si="94"/>
        <v>1</v>
      </c>
      <c r="D773" s="2" t="str">
        <f t="shared" si="95"/>
        <v>Wed</v>
      </c>
      <c r="E773" s="34">
        <v>43467</v>
      </c>
      <c r="F773" s="30">
        <v>51134</v>
      </c>
      <c r="G773" s="2" t="s">
        <v>82</v>
      </c>
      <c r="H773" s="30" t="s">
        <v>1447</v>
      </c>
      <c r="I773" s="2">
        <v>0</v>
      </c>
      <c r="J773" s="30">
        <v>0</v>
      </c>
      <c r="K773" s="2">
        <v>0</v>
      </c>
      <c r="L773" s="30">
        <v>0</v>
      </c>
      <c r="M773" s="2">
        <v>8</v>
      </c>
      <c r="N773" s="14">
        <v>0.90162037037037035</v>
      </c>
      <c r="O773" s="2">
        <f t="shared" si="98"/>
        <v>21.638888888888889</v>
      </c>
      <c r="P773" s="8">
        <f>VLOOKUP(F773,'SC Data'!F:K,6,FALSE)</f>
        <v>1</v>
      </c>
      <c r="Q773" s="41">
        <f t="shared" si="96"/>
        <v>0</v>
      </c>
      <c r="R773" s="41">
        <f>VLOOKUP(F773,'SC Data'!F:L,7,FALSE)</f>
        <v>1</v>
      </c>
      <c r="S773" s="41">
        <f t="shared" si="97"/>
        <v>0</v>
      </c>
      <c r="T773" s="35">
        <f>SUMIF(Activity!F:F,'Goodsin Data'!F:F,Activity!O:O)</f>
        <v>1.8032407407407407</v>
      </c>
      <c r="U773" s="41">
        <f>SUMIF('Short-Extra'!F:F,'Goodsin Data'!F:F,'Short-Extra'!N:N)</f>
        <v>0</v>
      </c>
      <c r="V773" s="41">
        <f>SUMIF('Short-Extra'!F:F,'Goodsin Data'!F:F,'Short-Extra'!O:O)</f>
        <v>0</v>
      </c>
    </row>
    <row r="774" spans="1:22" x14ac:dyDescent="0.25">
      <c r="A774" s="2">
        <f t="shared" si="92"/>
        <v>2019</v>
      </c>
      <c r="B774" s="2" t="str">
        <f t="shared" si="93"/>
        <v>Jan</v>
      </c>
      <c r="C774" s="2">
        <f t="shared" si="94"/>
        <v>1</v>
      </c>
      <c r="D774" s="2" t="str">
        <f t="shared" si="95"/>
        <v>Wed</v>
      </c>
      <c r="E774" s="34">
        <v>43467</v>
      </c>
      <c r="F774" s="30">
        <v>51134</v>
      </c>
      <c r="G774" s="2" t="s">
        <v>82</v>
      </c>
      <c r="H774" s="30" t="s">
        <v>2345</v>
      </c>
      <c r="I774" s="2">
        <v>6</v>
      </c>
      <c r="J774" s="30">
        <v>17</v>
      </c>
      <c r="K774" s="2">
        <v>7</v>
      </c>
      <c r="L774" s="30">
        <v>820</v>
      </c>
      <c r="M774" s="2">
        <v>8</v>
      </c>
      <c r="N774" s="14">
        <v>0.90162037037037035</v>
      </c>
      <c r="O774" s="2">
        <f t="shared" si="98"/>
        <v>21.638888888888889</v>
      </c>
      <c r="P774" s="8">
        <f>VLOOKUP(F774,'SC Data'!F:K,6,FALSE)</f>
        <v>1</v>
      </c>
      <c r="Q774" s="41">
        <f t="shared" si="96"/>
        <v>0</v>
      </c>
      <c r="R774" s="41">
        <f>VLOOKUP(F774,'SC Data'!F:L,7,FALSE)</f>
        <v>1</v>
      </c>
      <c r="S774" s="41">
        <f t="shared" si="97"/>
        <v>0</v>
      </c>
      <c r="T774" s="35">
        <f>SUMIF(Activity!F:F,'Goodsin Data'!F:F,Activity!O:O)</f>
        <v>1.8032407407407407</v>
      </c>
      <c r="U774" s="41">
        <f>SUMIF('Short-Extra'!F:F,'Goodsin Data'!F:F,'Short-Extra'!N:N)</f>
        <v>0</v>
      </c>
      <c r="V774" s="41">
        <f>SUMIF('Short-Extra'!F:F,'Goodsin Data'!F:F,'Short-Extra'!O:O)</f>
        <v>0</v>
      </c>
    </row>
    <row r="775" spans="1:22" x14ac:dyDescent="0.25">
      <c r="A775" s="2">
        <f t="shared" si="92"/>
        <v>2019</v>
      </c>
      <c r="B775" s="2" t="str">
        <f t="shared" si="93"/>
        <v>Jan</v>
      </c>
      <c r="C775" s="2">
        <f t="shared" si="94"/>
        <v>1</v>
      </c>
      <c r="D775" s="2" t="str">
        <f t="shared" si="95"/>
        <v>Wed</v>
      </c>
      <c r="E775" s="34">
        <v>43467</v>
      </c>
      <c r="F775" s="30">
        <v>49904</v>
      </c>
      <c r="G775" s="2" t="s">
        <v>87</v>
      </c>
      <c r="H775" s="30" t="s">
        <v>2346</v>
      </c>
      <c r="I775" s="2">
        <v>27</v>
      </c>
      <c r="J775" s="30">
        <v>33</v>
      </c>
      <c r="K775" s="2">
        <v>10</v>
      </c>
      <c r="L775" s="30">
        <v>4980</v>
      </c>
      <c r="M775" s="2">
        <v>8</v>
      </c>
      <c r="N775" s="14">
        <v>0.3646875</v>
      </c>
      <c r="O775" s="2">
        <f t="shared" si="98"/>
        <v>8.7524999999999995</v>
      </c>
      <c r="P775" s="8">
        <f>VLOOKUP(F775,'SC Data'!F:K,6,FALSE)</f>
        <v>1</v>
      </c>
      <c r="Q775" s="41">
        <f t="shared" si="96"/>
        <v>0</v>
      </c>
      <c r="R775" s="41">
        <f>VLOOKUP(F775,'SC Data'!F:L,7,FALSE)</f>
        <v>1</v>
      </c>
      <c r="S775" s="41">
        <f t="shared" si="97"/>
        <v>0</v>
      </c>
      <c r="T775" s="35">
        <f>SUMIF(Activity!F:F,'Goodsin Data'!F:F,Activity!O:O)</f>
        <v>0.36468749999999994</v>
      </c>
      <c r="U775" s="41">
        <f>SUMIF('Short-Extra'!F:F,'Goodsin Data'!F:F,'Short-Extra'!N:N)</f>
        <v>0</v>
      </c>
      <c r="V775" s="41">
        <f>SUMIF('Short-Extra'!F:F,'Goodsin Data'!F:F,'Short-Extra'!O:O)</f>
        <v>0</v>
      </c>
    </row>
    <row r="776" spans="1:22" x14ac:dyDescent="0.25">
      <c r="A776" s="2">
        <f t="shared" si="92"/>
        <v>2019</v>
      </c>
      <c r="B776" s="2" t="str">
        <f t="shared" si="93"/>
        <v>Jan</v>
      </c>
      <c r="C776" s="2">
        <f t="shared" si="94"/>
        <v>1</v>
      </c>
      <c r="D776" s="2" t="str">
        <f t="shared" si="95"/>
        <v>Wed</v>
      </c>
      <c r="E776" s="34">
        <v>43467</v>
      </c>
      <c r="F776" s="30">
        <v>49777</v>
      </c>
      <c r="G776" s="2" t="s">
        <v>10</v>
      </c>
      <c r="H776" s="30" t="s">
        <v>2347</v>
      </c>
      <c r="I776" s="2">
        <v>9</v>
      </c>
      <c r="J776" s="30">
        <v>25</v>
      </c>
      <c r="K776" s="2">
        <v>1</v>
      </c>
      <c r="L776" s="30">
        <v>1275</v>
      </c>
      <c r="M776" s="2">
        <v>2</v>
      </c>
      <c r="N776" s="14">
        <v>6.789351851851852E-2</v>
      </c>
      <c r="O776" s="2">
        <f t="shared" si="98"/>
        <v>1.6294444444444445</v>
      </c>
      <c r="P776" s="8">
        <f>VLOOKUP(F776,'SC Data'!F:K,6,FALSE)</f>
        <v>1</v>
      </c>
      <c r="Q776" s="41">
        <f t="shared" si="96"/>
        <v>0</v>
      </c>
      <c r="R776" s="41">
        <f>VLOOKUP(F776,'SC Data'!F:L,7,FALSE)</f>
        <v>1</v>
      </c>
      <c r="S776" s="41">
        <f t="shared" si="97"/>
        <v>0</v>
      </c>
      <c r="T776" s="35">
        <f>SUMIF(Activity!F:F,'Goodsin Data'!F:F,Activity!O:O)</f>
        <v>6.789351851851852E-2</v>
      </c>
      <c r="U776" s="41">
        <f>SUMIF('Short-Extra'!F:F,'Goodsin Data'!F:F,'Short-Extra'!N:N)</f>
        <v>0</v>
      </c>
      <c r="V776" s="41">
        <f>SUMIF('Short-Extra'!F:F,'Goodsin Data'!F:F,'Short-Extra'!O:O)</f>
        <v>0</v>
      </c>
    </row>
    <row r="777" spans="1:22" x14ac:dyDescent="0.25">
      <c r="A777" s="2">
        <f t="shared" si="92"/>
        <v>2019</v>
      </c>
      <c r="B777" s="2" t="str">
        <f t="shared" si="93"/>
        <v>Jan</v>
      </c>
      <c r="C777" s="2">
        <f t="shared" si="94"/>
        <v>1</v>
      </c>
      <c r="D777" s="2" t="str">
        <f t="shared" si="95"/>
        <v>Wed</v>
      </c>
      <c r="E777" s="34">
        <v>43467</v>
      </c>
      <c r="F777" s="30">
        <v>51368</v>
      </c>
      <c r="G777" s="2" t="s">
        <v>82</v>
      </c>
      <c r="H777" s="30" t="s">
        <v>2348</v>
      </c>
      <c r="I777" s="2">
        <v>19</v>
      </c>
      <c r="J777" s="30">
        <v>24</v>
      </c>
      <c r="K777" s="2">
        <v>13</v>
      </c>
      <c r="L777" s="30">
        <v>7564</v>
      </c>
      <c r="M777" s="2">
        <v>12</v>
      </c>
      <c r="N777" s="14">
        <v>0.37299768518518522</v>
      </c>
      <c r="O777" s="2">
        <f t="shared" si="98"/>
        <v>8.9519444444444449</v>
      </c>
      <c r="P777" s="8">
        <f>VLOOKUP(F777,'SC Data'!F:K,6,FALSE)</f>
        <v>1</v>
      </c>
      <c r="Q777" s="41">
        <f t="shared" si="96"/>
        <v>0</v>
      </c>
      <c r="R777" s="41">
        <f>VLOOKUP(F777,'SC Data'!F:L,7,FALSE)</f>
        <v>1</v>
      </c>
      <c r="S777" s="41">
        <f t="shared" si="97"/>
        <v>0</v>
      </c>
      <c r="T777" s="35">
        <f>SUMIF(Activity!F:F,'Goodsin Data'!F:F,Activity!O:O)</f>
        <v>0.37299768518518522</v>
      </c>
      <c r="U777" s="41">
        <f>SUMIF('Short-Extra'!F:F,'Goodsin Data'!F:F,'Short-Extra'!N:N)</f>
        <v>2</v>
      </c>
      <c r="V777" s="41">
        <f>SUMIF('Short-Extra'!F:F,'Goodsin Data'!F:F,'Short-Extra'!O:O)</f>
        <v>0</v>
      </c>
    </row>
    <row r="778" spans="1:22" x14ac:dyDescent="0.25">
      <c r="A778" s="2">
        <f t="shared" si="92"/>
        <v>2019</v>
      </c>
      <c r="B778" s="2" t="str">
        <f t="shared" si="93"/>
        <v>Jan</v>
      </c>
      <c r="C778" s="2">
        <f t="shared" si="94"/>
        <v>1</v>
      </c>
      <c r="D778" s="2" t="str">
        <f t="shared" si="95"/>
        <v>Wed</v>
      </c>
      <c r="E778" s="34">
        <v>43467</v>
      </c>
      <c r="F778" s="30">
        <v>50063</v>
      </c>
      <c r="G778" s="2" t="s">
        <v>10</v>
      </c>
      <c r="H778" s="30" t="s">
        <v>2349</v>
      </c>
      <c r="I778" s="2">
        <v>5</v>
      </c>
      <c r="J778" s="30">
        <v>28</v>
      </c>
      <c r="K778" s="2">
        <v>1</v>
      </c>
      <c r="L778" s="30">
        <v>1008</v>
      </c>
      <c r="M778" s="2">
        <v>2</v>
      </c>
      <c r="N778" s="14">
        <v>1.5509259259259257E-2</v>
      </c>
      <c r="O778" s="2">
        <f t="shared" si="98"/>
        <v>0.37222222222222218</v>
      </c>
      <c r="P778" s="8">
        <f>VLOOKUP(F778,'SC Data'!F:K,6,FALSE)</f>
        <v>1</v>
      </c>
      <c r="Q778" s="41">
        <f t="shared" si="96"/>
        <v>0</v>
      </c>
      <c r="R778" s="41">
        <f>VLOOKUP(F778,'SC Data'!F:L,7,FALSE)</f>
        <v>1</v>
      </c>
      <c r="S778" s="41">
        <f t="shared" si="97"/>
        <v>0</v>
      </c>
      <c r="T778" s="35">
        <f>SUMIF(Activity!F:F,'Goodsin Data'!F:F,Activity!O:O)</f>
        <v>1.5509259259259261E-2</v>
      </c>
      <c r="U778" s="41">
        <f>SUMIF('Short-Extra'!F:F,'Goodsin Data'!F:F,'Short-Extra'!N:N)</f>
        <v>0</v>
      </c>
      <c r="V778" s="41">
        <f>SUMIF('Short-Extra'!F:F,'Goodsin Data'!F:F,'Short-Extra'!O:O)</f>
        <v>0</v>
      </c>
    </row>
    <row r="779" spans="1:22" x14ac:dyDescent="0.25">
      <c r="A779" s="2">
        <f t="shared" si="92"/>
        <v>2019</v>
      </c>
      <c r="B779" s="2" t="str">
        <f t="shared" si="93"/>
        <v>Jan</v>
      </c>
      <c r="C779" s="2">
        <f t="shared" si="94"/>
        <v>1</v>
      </c>
      <c r="D779" s="2" t="str">
        <f t="shared" si="95"/>
        <v>Wed</v>
      </c>
      <c r="E779" s="34">
        <v>43467</v>
      </c>
      <c r="F779" s="30" t="s">
        <v>2350</v>
      </c>
      <c r="G779" s="2" t="s">
        <v>2351</v>
      </c>
      <c r="H779" s="30" t="s">
        <v>2352</v>
      </c>
      <c r="I779" s="2">
        <v>16</v>
      </c>
      <c r="J779" s="30">
        <v>26</v>
      </c>
      <c r="K779" s="2">
        <v>22</v>
      </c>
      <c r="L779" s="30">
        <v>2388</v>
      </c>
      <c r="M779" s="2">
        <v>6</v>
      </c>
      <c r="N779" s="14">
        <v>0.10510416666666667</v>
      </c>
      <c r="O779" s="2">
        <f t="shared" si="98"/>
        <v>2.5225</v>
      </c>
      <c r="P779" s="8">
        <f>VLOOKUP(F779,'SC Data'!F:K,6,FALSE)</f>
        <v>1</v>
      </c>
      <c r="Q779" s="41">
        <f t="shared" si="96"/>
        <v>0</v>
      </c>
      <c r="R779" s="41">
        <f>VLOOKUP(F779,'SC Data'!F:L,7,FALSE)</f>
        <v>1</v>
      </c>
      <c r="S779" s="41">
        <f t="shared" si="97"/>
        <v>0</v>
      </c>
      <c r="T779" s="35">
        <f>SUMIF(Activity!F:F,'Goodsin Data'!F:F,Activity!O:O)</f>
        <v>0.10510416666666668</v>
      </c>
      <c r="U779" s="41">
        <f>SUMIF('Short-Extra'!F:F,'Goodsin Data'!F:F,'Short-Extra'!N:N)</f>
        <v>0</v>
      </c>
      <c r="V779" s="41">
        <f>SUMIF('Short-Extra'!F:F,'Goodsin Data'!F:F,'Short-Extra'!O:O)</f>
        <v>0</v>
      </c>
    </row>
    <row r="780" spans="1:22" x14ac:dyDescent="0.25">
      <c r="A780" s="2">
        <f t="shared" si="92"/>
        <v>2019</v>
      </c>
      <c r="B780" s="2" t="str">
        <f t="shared" si="93"/>
        <v>Jan</v>
      </c>
      <c r="C780" s="2">
        <f t="shared" si="94"/>
        <v>1</v>
      </c>
      <c r="D780" s="2" t="str">
        <f t="shared" si="95"/>
        <v>Wed</v>
      </c>
      <c r="E780" s="34">
        <v>43467</v>
      </c>
      <c r="F780" s="30" t="s">
        <v>2353</v>
      </c>
      <c r="G780" s="2" t="s">
        <v>2354</v>
      </c>
      <c r="H780" s="30" t="s">
        <v>2355</v>
      </c>
      <c r="I780" s="2">
        <v>9</v>
      </c>
      <c r="J780" s="30">
        <v>28</v>
      </c>
      <c r="K780" s="2">
        <v>1</v>
      </c>
      <c r="L780" s="30">
        <v>1260</v>
      </c>
      <c r="M780" s="2">
        <v>6</v>
      </c>
      <c r="N780" s="14">
        <v>0.12083333333333333</v>
      </c>
      <c r="O780" s="2">
        <f t="shared" si="98"/>
        <v>2.9</v>
      </c>
      <c r="P780" s="8">
        <f>VLOOKUP(F780,'SC Data'!F:K,6,FALSE)</f>
        <v>1</v>
      </c>
      <c r="Q780" s="41">
        <f t="shared" si="96"/>
        <v>0</v>
      </c>
      <c r="R780" s="41">
        <f>VLOOKUP(F780,'SC Data'!F:L,7,FALSE)</f>
        <v>1</v>
      </c>
      <c r="S780" s="41">
        <f t="shared" si="97"/>
        <v>0</v>
      </c>
      <c r="T780" s="35">
        <f>SUMIF(Activity!F:F,'Goodsin Data'!F:F,Activity!O:O)</f>
        <v>0.12083333333333332</v>
      </c>
      <c r="U780" s="41">
        <f>SUMIF('Short-Extra'!F:F,'Goodsin Data'!F:F,'Short-Extra'!N:N)</f>
        <v>0</v>
      </c>
      <c r="V780" s="41">
        <f>SUMIF('Short-Extra'!F:F,'Goodsin Data'!F:F,'Short-Extra'!O:O)</f>
        <v>0</v>
      </c>
    </row>
    <row r="781" spans="1:22" x14ac:dyDescent="0.25">
      <c r="A781" s="2">
        <f t="shared" si="92"/>
        <v>2019</v>
      </c>
      <c r="B781" s="2" t="str">
        <f t="shared" si="93"/>
        <v>Jan</v>
      </c>
      <c r="C781" s="2">
        <f t="shared" si="94"/>
        <v>1</v>
      </c>
      <c r="D781" s="2" t="str">
        <f t="shared" si="95"/>
        <v>Wed</v>
      </c>
      <c r="E781" s="34">
        <v>43467</v>
      </c>
      <c r="F781" s="30">
        <v>50953</v>
      </c>
      <c r="G781" s="2" t="s">
        <v>21</v>
      </c>
      <c r="H781" s="30" t="s">
        <v>2356</v>
      </c>
      <c r="I781" s="2">
        <v>31</v>
      </c>
      <c r="J781" s="30">
        <v>50</v>
      </c>
      <c r="K781" s="2">
        <v>103</v>
      </c>
      <c r="L781" s="30">
        <v>4073</v>
      </c>
      <c r="M781" s="2">
        <v>1</v>
      </c>
      <c r="N781" s="14">
        <v>0.1320138888888889</v>
      </c>
      <c r="O781" s="2">
        <f t="shared" si="98"/>
        <v>3.1683333333333339</v>
      </c>
      <c r="P781" s="8">
        <f>VLOOKUP(F781,'SC Data'!F:K,6,FALSE)</f>
        <v>0</v>
      </c>
      <c r="Q781" s="41">
        <f t="shared" si="96"/>
        <v>1</v>
      </c>
      <c r="R781" s="41">
        <f>VLOOKUP(F781,'SC Data'!F:L,7,FALSE)</f>
        <v>0</v>
      </c>
      <c r="S781" s="41">
        <f t="shared" si="97"/>
        <v>1</v>
      </c>
      <c r="T781" s="35">
        <f>SUMIF(Activity!F:F,'Goodsin Data'!F:F,Activity!O:O)</f>
        <v>0.1320138888888889</v>
      </c>
      <c r="U781" s="41">
        <f>SUMIF('Short-Extra'!F:F,'Goodsin Data'!F:F,'Short-Extra'!N:N)</f>
        <v>0</v>
      </c>
      <c r="V781" s="41">
        <f>SUMIF('Short-Extra'!F:F,'Goodsin Data'!F:F,'Short-Extra'!O:O)</f>
        <v>0</v>
      </c>
    </row>
    <row r="782" spans="1:22" x14ac:dyDescent="0.25">
      <c r="A782" s="2">
        <f t="shared" si="92"/>
        <v>2019</v>
      </c>
      <c r="B782" s="2" t="str">
        <f t="shared" si="93"/>
        <v>Jan</v>
      </c>
      <c r="C782" s="2">
        <f t="shared" si="94"/>
        <v>1</v>
      </c>
      <c r="D782" s="2" t="str">
        <f t="shared" si="95"/>
        <v>Wed</v>
      </c>
      <c r="E782" s="34">
        <v>43467</v>
      </c>
      <c r="F782" s="30" t="s">
        <v>2357</v>
      </c>
      <c r="G782" s="2" t="s">
        <v>2358</v>
      </c>
      <c r="H782" s="30" t="s">
        <v>2359</v>
      </c>
      <c r="I782" s="2">
        <v>18</v>
      </c>
      <c r="J782" s="30">
        <v>22</v>
      </c>
      <c r="K782" s="2">
        <v>23</v>
      </c>
      <c r="L782" s="30">
        <v>1924</v>
      </c>
      <c r="M782" s="2">
        <v>3</v>
      </c>
      <c r="N782" s="14">
        <v>9.3784722222222228E-2</v>
      </c>
      <c r="O782" s="2">
        <f t="shared" si="98"/>
        <v>2.2508333333333335</v>
      </c>
      <c r="P782" s="8">
        <f>VLOOKUP(F782,'SC Data'!F:K,6,FALSE)</f>
        <v>1</v>
      </c>
      <c r="Q782" s="41">
        <f t="shared" si="96"/>
        <v>0</v>
      </c>
      <c r="R782" s="41">
        <f>VLOOKUP(F782,'SC Data'!F:L,7,FALSE)</f>
        <v>1</v>
      </c>
      <c r="S782" s="41">
        <f t="shared" si="97"/>
        <v>0</v>
      </c>
      <c r="T782" s="35">
        <f>SUMIF(Activity!F:F,'Goodsin Data'!F:F,Activity!O:O)</f>
        <v>9.3784722222222228E-2</v>
      </c>
      <c r="U782" s="41">
        <f>SUMIF('Short-Extra'!F:F,'Goodsin Data'!F:F,'Short-Extra'!N:N)</f>
        <v>0</v>
      </c>
      <c r="V782" s="41">
        <f>SUMIF('Short-Extra'!F:F,'Goodsin Data'!F:F,'Short-Extra'!O:O)</f>
        <v>0</v>
      </c>
    </row>
    <row r="783" spans="1:22" x14ac:dyDescent="0.25">
      <c r="A783" s="2">
        <f t="shared" si="92"/>
        <v>2019</v>
      </c>
      <c r="B783" s="2" t="str">
        <f t="shared" si="93"/>
        <v>Jan</v>
      </c>
      <c r="C783" s="2">
        <f t="shared" si="94"/>
        <v>1</v>
      </c>
      <c r="D783" s="2" t="str">
        <f t="shared" si="95"/>
        <v>Wed</v>
      </c>
      <c r="E783" s="28">
        <v>43467</v>
      </c>
      <c r="F783" s="30" t="s">
        <v>2613</v>
      </c>
      <c r="G783" s="2" t="s">
        <v>2614</v>
      </c>
      <c r="H783" s="30" t="s">
        <v>2615</v>
      </c>
      <c r="I783" s="2">
        <v>8</v>
      </c>
      <c r="J783" s="30">
        <v>30</v>
      </c>
      <c r="K783" s="2">
        <v>3</v>
      </c>
      <c r="L783" s="30">
        <v>1332</v>
      </c>
      <c r="M783" s="2">
        <v>6</v>
      </c>
      <c r="N783" s="14">
        <v>0.23579861111111111</v>
      </c>
      <c r="O783" s="2">
        <f t="shared" si="98"/>
        <v>5.6591666666666667</v>
      </c>
      <c r="P783" s="8">
        <f>VLOOKUP(F783,'SC Data'!F:K,6,FALSE)</f>
        <v>1</v>
      </c>
      <c r="Q783" s="41">
        <f t="shared" si="96"/>
        <v>0</v>
      </c>
      <c r="R783" s="41">
        <f>VLOOKUP(F783,'SC Data'!F:L,7,FALSE)</f>
        <v>1</v>
      </c>
      <c r="S783" s="41">
        <f t="shared" si="97"/>
        <v>0</v>
      </c>
      <c r="T783" s="35">
        <f>SUMIF(Activity!F:F,'Goodsin Data'!F:F,Activity!O:O)</f>
        <v>0.23579861111111108</v>
      </c>
      <c r="U783" s="41">
        <f>SUMIF('Short-Extra'!F:F,'Goodsin Data'!F:F,'Short-Extra'!N:N)</f>
        <v>0</v>
      </c>
      <c r="V783" s="41">
        <f>SUMIF('Short-Extra'!F:F,'Goodsin Data'!F:F,'Short-Extra'!O:O)</f>
        <v>0</v>
      </c>
    </row>
    <row r="784" spans="1:22" x14ac:dyDescent="0.25">
      <c r="A784" s="2">
        <f t="shared" si="92"/>
        <v>2019</v>
      </c>
      <c r="B784" s="2" t="str">
        <f t="shared" si="93"/>
        <v>Jan</v>
      </c>
      <c r="C784" s="2">
        <f t="shared" si="94"/>
        <v>1</v>
      </c>
      <c r="D784" s="2" t="str">
        <f t="shared" si="95"/>
        <v>Thu</v>
      </c>
      <c r="E784" s="34">
        <v>43468</v>
      </c>
      <c r="F784" s="30">
        <v>51971</v>
      </c>
      <c r="G784" s="2" t="s">
        <v>2360</v>
      </c>
      <c r="H784" s="30" t="s">
        <v>909</v>
      </c>
      <c r="I784" s="2">
        <v>95</v>
      </c>
      <c r="J784" s="30">
        <v>48</v>
      </c>
      <c r="K784" s="2">
        <v>0</v>
      </c>
      <c r="L784" s="30">
        <v>0</v>
      </c>
      <c r="M784" s="2">
        <v>20</v>
      </c>
      <c r="N784" s="14">
        <v>2.112488425925926</v>
      </c>
      <c r="O784" s="2">
        <f t="shared" si="98"/>
        <v>50.699722222222221</v>
      </c>
      <c r="P784" s="8">
        <f>VLOOKUP(F784,'SC Data'!F:K,6,FALSE)</f>
        <v>0</v>
      </c>
      <c r="Q784" s="41">
        <f t="shared" si="96"/>
        <v>1</v>
      </c>
      <c r="R784" s="41">
        <f>VLOOKUP(F784,'SC Data'!F:L,7,FALSE)</f>
        <v>0</v>
      </c>
      <c r="S784" s="41">
        <f t="shared" si="97"/>
        <v>1</v>
      </c>
      <c r="T784" s="35">
        <f>SUMIF(Activity!F:F,'Goodsin Data'!F:F,Activity!O:O)</f>
        <v>2.112488425925926</v>
      </c>
      <c r="U784" s="41">
        <f>SUMIF('Short-Extra'!F:F,'Goodsin Data'!F:F,'Short-Extra'!N:N)</f>
        <v>0</v>
      </c>
      <c r="V784" s="41">
        <f>SUMIF('Short-Extra'!F:F,'Goodsin Data'!F:F,'Short-Extra'!O:O)</f>
        <v>0</v>
      </c>
    </row>
    <row r="785" spans="1:22" x14ac:dyDescent="0.25">
      <c r="A785" s="2">
        <f t="shared" si="92"/>
        <v>2019</v>
      </c>
      <c r="B785" s="2" t="str">
        <f t="shared" si="93"/>
        <v>Jan</v>
      </c>
      <c r="C785" s="2">
        <f t="shared" si="94"/>
        <v>1</v>
      </c>
      <c r="D785" s="2" t="str">
        <f t="shared" si="95"/>
        <v>Thu</v>
      </c>
      <c r="E785" s="34">
        <v>43468</v>
      </c>
      <c r="F785" s="30">
        <v>50761</v>
      </c>
      <c r="G785" s="2" t="s">
        <v>39</v>
      </c>
      <c r="H785" s="30" t="s">
        <v>2361</v>
      </c>
      <c r="I785" s="2">
        <v>13</v>
      </c>
      <c r="J785" s="30">
        <v>57</v>
      </c>
      <c r="K785" s="2">
        <v>1</v>
      </c>
      <c r="L785" s="30">
        <v>1368</v>
      </c>
      <c r="M785" s="2">
        <v>2</v>
      </c>
      <c r="N785" s="14">
        <v>0.10519675925925925</v>
      </c>
      <c r="O785" s="2">
        <f t="shared" si="98"/>
        <v>2.5247222222222221</v>
      </c>
      <c r="P785" s="8">
        <f>VLOOKUP(F785,'SC Data'!F:K,6,FALSE)</f>
        <v>1</v>
      </c>
      <c r="Q785" s="41">
        <f t="shared" si="96"/>
        <v>0</v>
      </c>
      <c r="R785" s="41">
        <f>VLOOKUP(F785,'SC Data'!F:L,7,FALSE)</f>
        <v>1</v>
      </c>
      <c r="S785" s="41">
        <f t="shared" si="97"/>
        <v>0</v>
      </c>
      <c r="T785" s="35">
        <f>SUMIF(Activity!F:F,'Goodsin Data'!F:F,Activity!O:O)</f>
        <v>0.10519675925925925</v>
      </c>
      <c r="U785" s="41">
        <f>SUMIF('Short-Extra'!F:F,'Goodsin Data'!F:F,'Short-Extra'!N:N)</f>
        <v>0</v>
      </c>
      <c r="V785" s="41">
        <f>SUMIF('Short-Extra'!F:F,'Goodsin Data'!F:F,'Short-Extra'!O:O)</f>
        <v>0</v>
      </c>
    </row>
    <row r="786" spans="1:22" x14ac:dyDescent="0.25">
      <c r="A786" s="2">
        <f t="shared" si="92"/>
        <v>2019</v>
      </c>
      <c r="B786" s="2" t="str">
        <f t="shared" si="93"/>
        <v>Jan</v>
      </c>
      <c r="C786" s="2">
        <f t="shared" si="94"/>
        <v>1</v>
      </c>
      <c r="D786" s="2" t="str">
        <f t="shared" si="95"/>
        <v>Thu</v>
      </c>
      <c r="E786" s="34">
        <v>43468</v>
      </c>
      <c r="F786" s="30" t="s">
        <v>2362</v>
      </c>
      <c r="G786" s="2" t="s">
        <v>2363</v>
      </c>
      <c r="H786" s="30" t="s">
        <v>2364</v>
      </c>
      <c r="I786" s="2">
        <v>17</v>
      </c>
      <c r="J786" s="30">
        <v>28</v>
      </c>
      <c r="K786" s="2">
        <v>12</v>
      </c>
      <c r="L786" s="30">
        <v>2770</v>
      </c>
      <c r="M786" s="2">
        <v>2</v>
      </c>
      <c r="N786" s="14">
        <v>0.1738425925925926</v>
      </c>
      <c r="O786" s="2">
        <f t="shared" si="98"/>
        <v>4.1722222222222225</v>
      </c>
      <c r="P786" s="8">
        <f>VLOOKUP(F786,'SC Data'!F:K,6,FALSE)</f>
        <v>1</v>
      </c>
      <c r="Q786" s="41">
        <f t="shared" si="96"/>
        <v>0</v>
      </c>
      <c r="R786" s="41">
        <f>VLOOKUP(F786,'SC Data'!F:L,7,FALSE)</f>
        <v>1</v>
      </c>
      <c r="S786" s="41">
        <f t="shared" si="97"/>
        <v>0</v>
      </c>
      <c r="T786" s="35">
        <f>SUMIF(Activity!F:F,'Goodsin Data'!F:F,Activity!O:O)</f>
        <v>0.1738425925925926</v>
      </c>
      <c r="U786" s="41">
        <f>SUMIF('Short-Extra'!F:F,'Goodsin Data'!F:F,'Short-Extra'!N:N)</f>
        <v>0</v>
      </c>
      <c r="V786" s="41">
        <f>SUMIF('Short-Extra'!F:F,'Goodsin Data'!F:F,'Short-Extra'!O:O)</f>
        <v>0</v>
      </c>
    </row>
    <row r="787" spans="1:22" x14ac:dyDescent="0.25">
      <c r="A787" s="2">
        <f t="shared" si="92"/>
        <v>2019</v>
      </c>
      <c r="B787" s="2" t="str">
        <f t="shared" si="93"/>
        <v>Jan</v>
      </c>
      <c r="C787" s="2">
        <f t="shared" si="94"/>
        <v>1</v>
      </c>
      <c r="D787" s="2" t="str">
        <f t="shared" si="95"/>
        <v>Thu</v>
      </c>
      <c r="E787" s="34">
        <v>43468</v>
      </c>
      <c r="F787" s="30">
        <v>47873</v>
      </c>
      <c r="G787" s="2" t="s">
        <v>15</v>
      </c>
      <c r="H787" s="30" t="s">
        <v>2365</v>
      </c>
      <c r="I787" s="2">
        <v>24</v>
      </c>
      <c r="J787" s="30">
        <v>53</v>
      </c>
      <c r="K787" s="2">
        <v>238</v>
      </c>
      <c r="L787" s="30">
        <v>922</v>
      </c>
      <c r="M787" s="2">
        <v>13</v>
      </c>
      <c r="N787" s="14">
        <v>2.0236689814814817</v>
      </c>
      <c r="O787" s="2">
        <f t="shared" si="98"/>
        <v>48.56805555555556</v>
      </c>
      <c r="P787" s="8">
        <f>VLOOKUP(F787,'SC Data'!F:K,6,FALSE)</f>
        <v>0</v>
      </c>
      <c r="Q787" s="41">
        <f t="shared" si="96"/>
        <v>1</v>
      </c>
      <c r="R787" s="41">
        <f>VLOOKUP(F787,'SC Data'!F:L,7,FALSE)</f>
        <v>1</v>
      </c>
      <c r="S787" s="41">
        <f t="shared" si="97"/>
        <v>0</v>
      </c>
      <c r="T787" s="35">
        <f>SUMIF(Activity!F:F,'Goodsin Data'!F:F,Activity!O:O)</f>
        <v>2.0236689814814817</v>
      </c>
      <c r="U787" s="41">
        <f>SUMIF('Short-Extra'!F:F,'Goodsin Data'!F:F,'Short-Extra'!N:N)</f>
        <v>0</v>
      </c>
      <c r="V787" s="41">
        <f>SUMIF('Short-Extra'!F:F,'Goodsin Data'!F:F,'Short-Extra'!O:O)</f>
        <v>0</v>
      </c>
    </row>
    <row r="788" spans="1:22" x14ac:dyDescent="0.25">
      <c r="A788" s="2">
        <f t="shared" si="92"/>
        <v>2019</v>
      </c>
      <c r="B788" s="2" t="str">
        <f t="shared" si="93"/>
        <v>Jan</v>
      </c>
      <c r="C788" s="2">
        <f t="shared" si="94"/>
        <v>1</v>
      </c>
      <c r="D788" s="2" t="str">
        <f t="shared" si="95"/>
        <v>Thu</v>
      </c>
      <c r="E788" s="34">
        <v>43468</v>
      </c>
      <c r="F788" s="30" t="s">
        <v>2366</v>
      </c>
      <c r="G788" s="2" t="s">
        <v>2367</v>
      </c>
      <c r="H788" s="30" t="s">
        <v>2368</v>
      </c>
      <c r="I788" s="2">
        <v>34</v>
      </c>
      <c r="J788" s="30">
        <v>0</v>
      </c>
      <c r="K788" s="2">
        <v>155</v>
      </c>
      <c r="L788" s="30">
        <v>3583</v>
      </c>
      <c r="M788" s="2">
        <v>7</v>
      </c>
      <c r="N788" s="14">
        <v>1.255289351851852</v>
      </c>
      <c r="O788" s="2">
        <f t="shared" si="98"/>
        <v>30.126944444444447</v>
      </c>
      <c r="P788" s="8">
        <f>VLOOKUP(F788,'SC Data'!F:K,6,FALSE)</f>
        <v>1</v>
      </c>
      <c r="Q788" s="41">
        <f t="shared" si="96"/>
        <v>0</v>
      </c>
      <c r="R788" s="41">
        <f>VLOOKUP(F788,'SC Data'!F:L,7,FALSE)</f>
        <v>1</v>
      </c>
      <c r="S788" s="41">
        <f t="shared" si="97"/>
        <v>0</v>
      </c>
      <c r="T788" s="35">
        <f>SUMIF(Activity!F:F,'Goodsin Data'!F:F,Activity!O:O)</f>
        <v>1.255289351851852</v>
      </c>
      <c r="U788" s="41">
        <f>SUMIF('Short-Extra'!F:F,'Goodsin Data'!F:F,'Short-Extra'!N:N)</f>
        <v>0</v>
      </c>
      <c r="V788" s="41">
        <f>SUMIF('Short-Extra'!F:F,'Goodsin Data'!F:F,'Short-Extra'!O:O)</f>
        <v>0</v>
      </c>
    </row>
    <row r="789" spans="1:22" x14ac:dyDescent="0.25">
      <c r="A789" s="2">
        <f t="shared" si="92"/>
        <v>2019</v>
      </c>
      <c r="B789" s="2" t="str">
        <f t="shared" si="93"/>
        <v>Jan</v>
      </c>
      <c r="C789" s="2">
        <f t="shared" si="94"/>
        <v>1</v>
      </c>
      <c r="D789" s="2" t="str">
        <f t="shared" si="95"/>
        <v>Thu</v>
      </c>
      <c r="E789" s="34">
        <v>43468</v>
      </c>
      <c r="F789" s="30">
        <v>49610</v>
      </c>
      <c r="G789" s="2" t="s">
        <v>804</v>
      </c>
      <c r="H789" s="30" t="s">
        <v>2369</v>
      </c>
      <c r="I789" s="2">
        <v>48</v>
      </c>
      <c r="J789" s="30">
        <v>37</v>
      </c>
      <c r="K789" s="2">
        <v>192</v>
      </c>
      <c r="L789" s="30">
        <v>11575</v>
      </c>
      <c r="M789" s="2">
        <v>22</v>
      </c>
      <c r="N789" s="14">
        <v>1.6694791666666666</v>
      </c>
      <c r="O789" s="2">
        <f t="shared" si="98"/>
        <v>40.067499999999995</v>
      </c>
      <c r="P789" s="8">
        <f>VLOOKUP(F789,'SC Data'!F:K,6,FALSE)</f>
        <v>0</v>
      </c>
      <c r="Q789" s="41">
        <f t="shared" si="96"/>
        <v>1</v>
      </c>
      <c r="R789" s="41">
        <f>VLOOKUP(F789,'SC Data'!F:L,7,FALSE)</f>
        <v>1</v>
      </c>
      <c r="S789" s="41">
        <f t="shared" si="97"/>
        <v>0</v>
      </c>
      <c r="T789" s="35">
        <f>SUMIF(Activity!F:F,'Goodsin Data'!F:F,Activity!O:O)</f>
        <v>1.6694791666666664</v>
      </c>
      <c r="U789" s="41">
        <f>SUMIF('Short-Extra'!F:F,'Goodsin Data'!F:F,'Short-Extra'!N:N)</f>
        <v>1</v>
      </c>
      <c r="V789" s="41">
        <f>SUMIF('Short-Extra'!F:F,'Goodsin Data'!F:F,'Short-Extra'!O:O)</f>
        <v>0</v>
      </c>
    </row>
    <row r="790" spans="1:22" x14ac:dyDescent="0.25">
      <c r="A790" s="2">
        <f t="shared" si="92"/>
        <v>2019</v>
      </c>
      <c r="B790" s="2" t="str">
        <f t="shared" si="93"/>
        <v>Jan</v>
      </c>
      <c r="C790" s="2">
        <f t="shared" si="94"/>
        <v>1</v>
      </c>
      <c r="D790" s="2" t="str">
        <f t="shared" si="95"/>
        <v>Thu</v>
      </c>
      <c r="E790" s="34">
        <v>43468</v>
      </c>
      <c r="F790" s="30">
        <v>51075</v>
      </c>
      <c r="G790" s="2" t="s">
        <v>650</v>
      </c>
      <c r="H790" s="30" t="s">
        <v>2370</v>
      </c>
      <c r="I790" s="2">
        <v>21</v>
      </c>
      <c r="J790" s="30">
        <v>20</v>
      </c>
      <c r="K790" s="2">
        <v>31</v>
      </c>
      <c r="L790" s="30">
        <v>7393</v>
      </c>
      <c r="M790" s="2">
        <v>17</v>
      </c>
      <c r="N790" s="14">
        <v>70.65454861111111</v>
      </c>
      <c r="O790" s="2">
        <f t="shared" si="98"/>
        <v>1695.7091666666665</v>
      </c>
      <c r="P790" s="8">
        <f>VLOOKUP(F790,'SC Data'!F:K,6,FALSE)</f>
        <v>0</v>
      </c>
      <c r="Q790" s="41">
        <f t="shared" si="96"/>
        <v>1</v>
      </c>
      <c r="R790" s="41">
        <f>VLOOKUP(F790,'SC Data'!F:L,7,FALSE)</f>
        <v>1</v>
      </c>
      <c r="S790" s="41">
        <f t="shared" si="97"/>
        <v>0</v>
      </c>
      <c r="T790" s="35">
        <f>SUMIF(Activity!F:F,'Goodsin Data'!F:F,Activity!O:O)</f>
        <v>70.65454861111111</v>
      </c>
      <c r="U790" s="41">
        <f>SUMIF('Short-Extra'!F:F,'Goodsin Data'!F:F,'Short-Extra'!N:N)</f>
        <v>3</v>
      </c>
      <c r="V790" s="41">
        <f>SUMIF('Short-Extra'!F:F,'Goodsin Data'!F:F,'Short-Extra'!O:O)</f>
        <v>0</v>
      </c>
    </row>
    <row r="791" spans="1:22" x14ac:dyDescent="0.25">
      <c r="A791" s="2">
        <f t="shared" si="92"/>
        <v>2019</v>
      </c>
      <c r="B791" s="2" t="str">
        <f t="shared" si="93"/>
        <v>Jan</v>
      </c>
      <c r="C791" s="2">
        <f t="shared" si="94"/>
        <v>1</v>
      </c>
      <c r="D791" s="2" t="str">
        <f t="shared" si="95"/>
        <v>Thu</v>
      </c>
      <c r="E791" s="34">
        <v>43468</v>
      </c>
      <c r="F791" s="30">
        <v>51661</v>
      </c>
      <c r="G791" s="2" t="s">
        <v>278</v>
      </c>
      <c r="H791" s="30" t="s">
        <v>2371</v>
      </c>
      <c r="I791" s="2">
        <v>2</v>
      </c>
      <c r="J791" s="30">
        <v>1</v>
      </c>
      <c r="K791" s="2">
        <v>21</v>
      </c>
      <c r="L791" s="30">
        <v>224</v>
      </c>
      <c r="M791" s="2">
        <v>3</v>
      </c>
      <c r="N791" s="14">
        <v>0.11125</v>
      </c>
      <c r="O791" s="2">
        <f t="shared" si="98"/>
        <v>2.67</v>
      </c>
      <c r="P791" s="8">
        <f>VLOOKUP(F791,'SC Data'!F:K,6,FALSE)</f>
        <v>1</v>
      </c>
      <c r="Q791" s="41">
        <f t="shared" si="96"/>
        <v>0</v>
      </c>
      <c r="R791" s="41">
        <f>VLOOKUP(F791,'SC Data'!F:L,7,FALSE)</f>
        <v>1</v>
      </c>
      <c r="S791" s="41">
        <f t="shared" si="97"/>
        <v>0</v>
      </c>
      <c r="T791" s="35">
        <f>SUMIF(Activity!F:F,'Goodsin Data'!F:F,Activity!O:O)</f>
        <v>0.11124999999999999</v>
      </c>
      <c r="U791" s="41">
        <f>SUMIF('Short-Extra'!F:F,'Goodsin Data'!F:F,'Short-Extra'!N:N)</f>
        <v>0</v>
      </c>
      <c r="V791" s="41">
        <f>SUMIF('Short-Extra'!F:F,'Goodsin Data'!F:F,'Short-Extra'!O:O)</f>
        <v>0</v>
      </c>
    </row>
    <row r="792" spans="1:22" x14ac:dyDescent="0.25">
      <c r="A792" s="2">
        <f t="shared" ref="A792:A855" si="99">YEAR(E792)</f>
        <v>2019</v>
      </c>
      <c r="B792" s="2" t="str">
        <f t="shared" ref="B792:B855" si="100">TEXT(E792,"MMM")</f>
        <v>Jan</v>
      </c>
      <c r="C792" s="2">
        <f t="shared" ref="C792:C855" si="101">WEEKNUM(E792)</f>
        <v>1</v>
      </c>
      <c r="D792" s="2" t="str">
        <f t="shared" ref="D792:D855" si="102">TEXT(E792,"DDD")</f>
        <v>Thu</v>
      </c>
      <c r="E792" s="34">
        <v>43468</v>
      </c>
      <c r="F792" s="30">
        <v>50061</v>
      </c>
      <c r="G792" s="2" t="s">
        <v>53</v>
      </c>
      <c r="H792" s="30" t="s">
        <v>2372</v>
      </c>
      <c r="I792" s="2">
        <v>18</v>
      </c>
      <c r="J792" s="30">
        <v>22</v>
      </c>
      <c r="K792" s="2">
        <v>7</v>
      </c>
      <c r="L792" s="30">
        <v>7034</v>
      </c>
      <c r="M792" s="2">
        <v>5</v>
      </c>
      <c r="N792" s="14">
        <v>0.60480324074074077</v>
      </c>
      <c r="O792" s="2">
        <f t="shared" si="98"/>
        <v>14.515277777777779</v>
      </c>
      <c r="P792" s="8">
        <f>VLOOKUP(F792,'SC Data'!F:K,6,FALSE)</f>
        <v>0</v>
      </c>
      <c r="Q792" s="41">
        <f t="shared" si="96"/>
        <v>1</v>
      </c>
      <c r="R792" s="41">
        <f>VLOOKUP(F792,'SC Data'!F:L,7,FALSE)</f>
        <v>1</v>
      </c>
      <c r="S792" s="41">
        <f t="shared" si="97"/>
        <v>0</v>
      </c>
      <c r="T792" s="35">
        <f>SUMIF(Activity!F:F,'Goodsin Data'!F:F,Activity!O:O)</f>
        <v>0.60480324074074077</v>
      </c>
      <c r="U792" s="41">
        <f>SUMIF('Short-Extra'!F:F,'Goodsin Data'!F:F,'Short-Extra'!N:N)</f>
        <v>0</v>
      </c>
      <c r="V792" s="41">
        <f>SUMIF('Short-Extra'!F:F,'Goodsin Data'!F:F,'Short-Extra'!O:O)</f>
        <v>3</v>
      </c>
    </row>
    <row r="793" spans="1:22" x14ac:dyDescent="0.25">
      <c r="A793" s="2">
        <f t="shared" si="99"/>
        <v>2019</v>
      </c>
      <c r="B793" s="2" t="str">
        <f t="shared" si="100"/>
        <v>Jan</v>
      </c>
      <c r="C793" s="2">
        <f t="shared" si="101"/>
        <v>1</v>
      </c>
      <c r="D793" s="2" t="str">
        <f t="shared" si="102"/>
        <v>Thu</v>
      </c>
      <c r="E793" s="34">
        <v>43468</v>
      </c>
      <c r="F793" s="30" t="s">
        <v>2373</v>
      </c>
      <c r="G793" s="2" t="s">
        <v>2374</v>
      </c>
      <c r="H793" s="30" t="s">
        <v>2375</v>
      </c>
      <c r="I793" s="2">
        <v>62</v>
      </c>
      <c r="J793" s="30">
        <v>16</v>
      </c>
      <c r="K793" s="2">
        <v>29</v>
      </c>
      <c r="L793" s="30">
        <v>15379</v>
      </c>
      <c r="M793" s="2">
        <v>11</v>
      </c>
      <c r="N793" s="14">
        <v>1.4970486111111112</v>
      </c>
      <c r="O793" s="2">
        <f t="shared" si="98"/>
        <v>35.929166666666667</v>
      </c>
      <c r="P793" s="8">
        <f>VLOOKUP(F793,'SC Data'!F:K,6,FALSE)</f>
        <v>0</v>
      </c>
      <c r="Q793" s="41">
        <f t="shared" si="96"/>
        <v>1</v>
      </c>
      <c r="R793" s="41">
        <f>VLOOKUP(F793,'SC Data'!F:L,7,FALSE)</f>
        <v>1</v>
      </c>
      <c r="S793" s="41">
        <f t="shared" si="97"/>
        <v>0</v>
      </c>
      <c r="T793" s="35">
        <f>SUMIF(Activity!F:F,'Goodsin Data'!F:F,Activity!O:O)</f>
        <v>1.4970486111111112</v>
      </c>
      <c r="U793" s="41">
        <f>SUMIF('Short-Extra'!F:F,'Goodsin Data'!F:F,'Short-Extra'!N:N)</f>
        <v>1</v>
      </c>
      <c r="V793" s="41">
        <f>SUMIF('Short-Extra'!F:F,'Goodsin Data'!F:F,'Short-Extra'!O:O)</f>
        <v>1</v>
      </c>
    </row>
    <row r="794" spans="1:22" x14ac:dyDescent="0.25">
      <c r="A794" s="2">
        <f t="shared" si="99"/>
        <v>2019</v>
      </c>
      <c r="B794" s="2" t="str">
        <f t="shared" si="100"/>
        <v>Jan</v>
      </c>
      <c r="C794" s="2">
        <f t="shared" si="101"/>
        <v>1</v>
      </c>
      <c r="D794" s="2" t="str">
        <f t="shared" si="102"/>
        <v>Thu</v>
      </c>
      <c r="E794" s="34">
        <v>43468</v>
      </c>
      <c r="F794" s="30">
        <v>51863</v>
      </c>
      <c r="G794" s="2" t="s">
        <v>595</v>
      </c>
      <c r="H794" s="30" t="s">
        <v>2376</v>
      </c>
      <c r="I794" s="2">
        <v>6</v>
      </c>
      <c r="J794" s="30">
        <v>4</v>
      </c>
      <c r="K794" s="2">
        <v>1</v>
      </c>
      <c r="L794" s="30">
        <v>1296</v>
      </c>
      <c r="M794" s="2">
        <v>4</v>
      </c>
      <c r="N794" s="14">
        <v>1.3402777777777777E-2</v>
      </c>
      <c r="O794" s="2">
        <f t="shared" si="98"/>
        <v>0.32166666666666666</v>
      </c>
      <c r="P794" s="8">
        <f>VLOOKUP(F794,'SC Data'!F:K,6,FALSE)</f>
        <v>1</v>
      </c>
      <c r="Q794" s="41">
        <f t="shared" si="96"/>
        <v>0</v>
      </c>
      <c r="R794" s="41">
        <f>VLOOKUP(F794,'SC Data'!F:L,7,FALSE)</f>
        <v>1</v>
      </c>
      <c r="S794" s="41">
        <f t="shared" si="97"/>
        <v>0</v>
      </c>
      <c r="T794" s="35">
        <f>SUMIF(Activity!F:F,'Goodsin Data'!F:F,Activity!O:O)</f>
        <v>1.3402777777777777E-2</v>
      </c>
      <c r="U794" s="41">
        <f>SUMIF('Short-Extra'!F:F,'Goodsin Data'!F:F,'Short-Extra'!N:N)</f>
        <v>1</v>
      </c>
      <c r="V794" s="41">
        <f>SUMIF('Short-Extra'!F:F,'Goodsin Data'!F:F,'Short-Extra'!O:O)</f>
        <v>0</v>
      </c>
    </row>
    <row r="795" spans="1:22" x14ac:dyDescent="0.25">
      <c r="A795" s="2">
        <f t="shared" si="99"/>
        <v>2019</v>
      </c>
      <c r="B795" s="2" t="str">
        <f t="shared" si="100"/>
        <v>Jan</v>
      </c>
      <c r="C795" s="2">
        <f t="shared" si="101"/>
        <v>1</v>
      </c>
      <c r="D795" s="2" t="str">
        <f t="shared" si="102"/>
        <v>Thu</v>
      </c>
      <c r="E795" s="34">
        <v>43468</v>
      </c>
      <c r="F795" s="30" t="s">
        <v>2377</v>
      </c>
      <c r="G795" s="2" t="s">
        <v>2378</v>
      </c>
      <c r="H795" s="30" t="s">
        <v>2379</v>
      </c>
      <c r="I795" s="2">
        <v>37</v>
      </c>
      <c r="J795" s="30">
        <v>36</v>
      </c>
      <c r="K795" s="2">
        <v>96</v>
      </c>
      <c r="L795" s="30">
        <v>9684</v>
      </c>
      <c r="M795" s="2">
        <v>8</v>
      </c>
      <c r="N795" s="14">
        <v>1.2411458333333334</v>
      </c>
      <c r="O795" s="2">
        <f t="shared" si="98"/>
        <v>29.787500000000001</v>
      </c>
      <c r="P795" s="8">
        <f>VLOOKUP(F795,'SC Data'!F:K,6,FALSE)</f>
        <v>1</v>
      </c>
      <c r="Q795" s="41">
        <f t="shared" si="96"/>
        <v>0</v>
      </c>
      <c r="R795" s="41">
        <f>VLOOKUP(F795,'SC Data'!F:L,7,FALSE)</f>
        <v>0</v>
      </c>
      <c r="S795" s="41">
        <f t="shared" si="97"/>
        <v>1</v>
      </c>
      <c r="T795" s="35">
        <f>SUMIF(Activity!F:F,'Goodsin Data'!F:F,Activity!O:O)</f>
        <v>1.2411458333333334</v>
      </c>
      <c r="U795" s="41">
        <f>SUMIF('Short-Extra'!F:F,'Goodsin Data'!F:F,'Short-Extra'!N:N)</f>
        <v>1</v>
      </c>
      <c r="V795" s="41">
        <f>SUMIF('Short-Extra'!F:F,'Goodsin Data'!F:F,'Short-Extra'!O:O)</f>
        <v>0</v>
      </c>
    </row>
    <row r="796" spans="1:22" x14ac:dyDescent="0.25">
      <c r="A796" s="2">
        <f t="shared" si="99"/>
        <v>2019</v>
      </c>
      <c r="B796" s="2" t="str">
        <f t="shared" si="100"/>
        <v>Jan</v>
      </c>
      <c r="C796" s="2">
        <f t="shared" si="101"/>
        <v>1</v>
      </c>
      <c r="D796" s="2" t="str">
        <f t="shared" si="102"/>
        <v>Thu</v>
      </c>
      <c r="E796" s="34">
        <v>43468</v>
      </c>
      <c r="F796" s="30">
        <v>51850</v>
      </c>
      <c r="G796" s="2" t="s">
        <v>595</v>
      </c>
      <c r="H796" s="30" t="s">
        <v>2380</v>
      </c>
      <c r="I796" s="2">
        <v>2</v>
      </c>
      <c r="J796" s="30">
        <v>2</v>
      </c>
      <c r="K796" s="2">
        <v>1</v>
      </c>
      <c r="L796" s="30">
        <v>444</v>
      </c>
      <c r="M796" s="2">
        <v>5</v>
      </c>
      <c r="N796" s="14">
        <v>7.5775462962962961E-2</v>
      </c>
      <c r="O796" s="2">
        <f t="shared" si="98"/>
        <v>1.8186111111111112</v>
      </c>
      <c r="P796" s="8">
        <f>VLOOKUP(F796,'SC Data'!F:K,6,FALSE)</f>
        <v>1</v>
      </c>
      <c r="Q796" s="41">
        <f t="shared" si="96"/>
        <v>0</v>
      </c>
      <c r="R796" s="41">
        <f>VLOOKUP(F796,'SC Data'!F:L,7,FALSE)</f>
        <v>1</v>
      </c>
      <c r="S796" s="41">
        <f t="shared" si="97"/>
        <v>0</v>
      </c>
      <c r="T796" s="35">
        <f>SUMIF(Activity!F:F,'Goodsin Data'!F:F,Activity!O:O)</f>
        <v>7.5775462962962961E-2</v>
      </c>
      <c r="U796" s="41">
        <f>SUMIF('Short-Extra'!F:F,'Goodsin Data'!F:F,'Short-Extra'!N:N)</f>
        <v>0</v>
      </c>
      <c r="V796" s="41">
        <f>SUMIF('Short-Extra'!F:F,'Goodsin Data'!F:F,'Short-Extra'!O:O)</f>
        <v>0</v>
      </c>
    </row>
    <row r="797" spans="1:22" x14ac:dyDescent="0.25">
      <c r="A797" s="2">
        <f t="shared" si="99"/>
        <v>2019</v>
      </c>
      <c r="B797" s="2" t="str">
        <f t="shared" si="100"/>
        <v>Jan</v>
      </c>
      <c r="C797" s="2">
        <f t="shared" si="101"/>
        <v>1</v>
      </c>
      <c r="D797" s="2" t="str">
        <f t="shared" si="102"/>
        <v>Thu</v>
      </c>
      <c r="E797" s="34">
        <v>43468</v>
      </c>
      <c r="F797" s="30">
        <v>50106</v>
      </c>
      <c r="G797" s="2" t="s">
        <v>557</v>
      </c>
      <c r="H797" s="30" t="s">
        <v>2381</v>
      </c>
      <c r="I797" s="2">
        <v>1</v>
      </c>
      <c r="J797" s="30">
        <v>0</v>
      </c>
      <c r="K797" s="2">
        <v>4</v>
      </c>
      <c r="L797" s="30">
        <v>258</v>
      </c>
      <c r="M797" s="2">
        <v>1</v>
      </c>
      <c r="N797" s="14">
        <v>1.273148148148148E-4</v>
      </c>
      <c r="O797" s="2">
        <f t="shared" si="98"/>
        <v>3.0555555555555553E-3</v>
      </c>
      <c r="P797" s="8">
        <f>VLOOKUP(F797,'SC Data'!F:K,6,FALSE)</f>
        <v>1</v>
      </c>
      <c r="Q797" s="41">
        <f t="shared" si="96"/>
        <v>0</v>
      </c>
      <c r="R797" s="41">
        <f>VLOOKUP(F797,'SC Data'!F:L,7,FALSE)</f>
        <v>1</v>
      </c>
      <c r="S797" s="41">
        <f t="shared" si="97"/>
        <v>0</v>
      </c>
      <c r="T797" s="35">
        <f>SUMIF(Activity!F:F,'Goodsin Data'!F:F,Activity!O:O)</f>
        <v>1.273148148148148E-4</v>
      </c>
      <c r="U797" s="41">
        <f>SUMIF('Short-Extra'!F:F,'Goodsin Data'!F:F,'Short-Extra'!N:N)</f>
        <v>0</v>
      </c>
      <c r="V797" s="41">
        <f>SUMIF('Short-Extra'!F:F,'Goodsin Data'!F:F,'Short-Extra'!O:O)</f>
        <v>0</v>
      </c>
    </row>
    <row r="798" spans="1:22" x14ac:dyDescent="0.25">
      <c r="A798" s="2">
        <f t="shared" si="99"/>
        <v>2019</v>
      </c>
      <c r="B798" s="2" t="str">
        <f t="shared" si="100"/>
        <v>Jan</v>
      </c>
      <c r="C798" s="2">
        <f t="shared" si="101"/>
        <v>1</v>
      </c>
      <c r="D798" s="2" t="str">
        <f t="shared" si="102"/>
        <v>Thu</v>
      </c>
      <c r="E798" s="34">
        <v>43468</v>
      </c>
      <c r="F798" s="30" t="s">
        <v>2382</v>
      </c>
      <c r="G798" s="2" t="s">
        <v>2383</v>
      </c>
      <c r="H798" s="30" t="s">
        <v>2384</v>
      </c>
      <c r="I798" s="2">
        <v>11</v>
      </c>
      <c r="J798" s="30">
        <v>28</v>
      </c>
      <c r="K798" s="2">
        <v>7</v>
      </c>
      <c r="L798" s="30">
        <v>1511</v>
      </c>
      <c r="M798" s="2">
        <v>5</v>
      </c>
      <c r="N798" s="14">
        <v>0.20872685185185183</v>
      </c>
      <c r="O798" s="2">
        <f t="shared" si="98"/>
        <v>5.0094444444444441</v>
      </c>
      <c r="P798" s="8">
        <f>VLOOKUP(F798,'SC Data'!F:K,6,FALSE)</f>
        <v>0</v>
      </c>
      <c r="Q798" s="41">
        <f t="shared" si="96"/>
        <v>1</v>
      </c>
      <c r="R798" s="41">
        <f>VLOOKUP(F798,'SC Data'!F:L,7,FALSE)</f>
        <v>1</v>
      </c>
      <c r="S798" s="41">
        <f t="shared" si="97"/>
        <v>0</v>
      </c>
      <c r="T798" s="35">
        <f>SUMIF(Activity!F:F,'Goodsin Data'!F:F,Activity!O:O)</f>
        <v>0.20872685185185186</v>
      </c>
      <c r="U798" s="41">
        <f>SUMIF('Short-Extra'!F:F,'Goodsin Data'!F:F,'Short-Extra'!N:N)</f>
        <v>0</v>
      </c>
      <c r="V798" s="41">
        <f>SUMIF('Short-Extra'!F:F,'Goodsin Data'!F:F,'Short-Extra'!O:O)</f>
        <v>0</v>
      </c>
    </row>
    <row r="799" spans="1:22" x14ac:dyDescent="0.25">
      <c r="A799" s="2">
        <f t="shared" si="99"/>
        <v>2019</v>
      </c>
      <c r="B799" s="2" t="str">
        <f t="shared" si="100"/>
        <v>Jan</v>
      </c>
      <c r="C799" s="2">
        <f t="shared" si="101"/>
        <v>1</v>
      </c>
      <c r="D799" s="2" t="str">
        <f t="shared" si="102"/>
        <v>Thu</v>
      </c>
      <c r="E799" s="34">
        <v>43468</v>
      </c>
      <c r="F799" s="30">
        <v>50029</v>
      </c>
      <c r="G799" s="2" t="s">
        <v>957</v>
      </c>
      <c r="H799" s="30" t="s">
        <v>2572</v>
      </c>
      <c r="I799" s="2">
        <v>23</v>
      </c>
      <c r="J799" s="30">
        <v>10</v>
      </c>
      <c r="K799" s="2">
        <v>146</v>
      </c>
      <c r="L799" s="30">
        <v>1030</v>
      </c>
      <c r="M799" s="2">
        <v>6</v>
      </c>
      <c r="N799" s="14">
        <v>0.85583333333333333</v>
      </c>
      <c r="O799" s="2">
        <f t="shared" si="98"/>
        <v>20.54</v>
      </c>
      <c r="P799" s="8">
        <f>VLOOKUP(F799,'SC Data'!F:K,6,FALSE)</f>
        <v>1</v>
      </c>
      <c r="Q799" s="41">
        <f t="shared" si="96"/>
        <v>0</v>
      </c>
      <c r="R799" s="41">
        <f>VLOOKUP(F799,'SC Data'!F:L,7,FALSE)</f>
        <v>1</v>
      </c>
      <c r="S799" s="41">
        <f t="shared" si="97"/>
        <v>0</v>
      </c>
      <c r="T799" s="35">
        <f>SUMIF(Activity!F:F,'Goodsin Data'!F:F,Activity!O:O)</f>
        <v>0.85583333333333322</v>
      </c>
      <c r="U799" s="41">
        <f>SUMIF('Short-Extra'!F:F,'Goodsin Data'!F:F,'Short-Extra'!N:N)</f>
        <v>2</v>
      </c>
      <c r="V799" s="41">
        <f>SUMIF('Short-Extra'!F:F,'Goodsin Data'!F:F,'Short-Extra'!O:O)</f>
        <v>2</v>
      </c>
    </row>
    <row r="800" spans="1:22" x14ac:dyDescent="0.25">
      <c r="A800" s="2">
        <f t="shared" si="99"/>
        <v>2019</v>
      </c>
      <c r="B800" s="2" t="str">
        <f t="shared" si="100"/>
        <v>Jan</v>
      </c>
      <c r="C800" s="2">
        <f t="shared" si="101"/>
        <v>1</v>
      </c>
      <c r="D800" s="2" t="str">
        <f t="shared" si="102"/>
        <v>Thu</v>
      </c>
      <c r="E800" s="34">
        <v>43468</v>
      </c>
      <c r="F800" s="30">
        <v>49749</v>
      </c>
      <c r="G800" s="2" t="s">
        <v>447</v>
      </c>
      <c r="H800" s="30" t="s">
        <v>2573</v>
      </c>
      <c r="I800" s="2">
        <v>14</v>
      </c>
      <c r="J800" s="30">
        <v>8</v>
      </c>
      <c r="K800" s="2">
        <v>162</v>
      </c>
      <c r="L800" s="30">
        <v>616</v>
      </c>
      <c r="M800" s="2">
        <v>3</v>
      </c>
      <c r="N800" s="14">
        <v>0.49350694444444443</v>
      </c>
      <c r="O800" s="2">
        <f t="shared" si="98"/>
        <v>11.844166666666666</v>
      </c>
      <c r="P800" s="8">
        <f>VLOOKUP(F800,'SC Data'!F:K,6,FALSE)</f>
        <v>1</v>
      </c>
      <c r="Q800" s="41">
        <f t="shared" si="96"/>
        <v>0</v>
      </c>
      <c r="R800" s="41">
        <f>VLOOKUP(F800,'SC Data'!F:L,7,FALSE)</f>
        <v>1</v>
      </c>
      <c r="S800" s="41">
        <f t="shared" si="97"/>
        <v>0</v>
      </c>
      <c r="T800" s="35">
        <f>SUMIF(Activity!F:F,'Goodsin Data'!F:F,Activity!O:O)</f>
        <v>0.49350694444444443</v>
      </c>
      <c r="U800" s="41">
        <f>SUMIF('Short-Extra'!F:F,'Goodsin Data'!F:F,'Short-Extra'!N:N)</f>
        <v>0</v>
      </c>
      <c r="V800" s="41">
        <f>SUMIF('Short-Extra'!F:F,'Goodsin Data'!F:F,'Short-Extra'!O:O)</f>
        <v>0</v>
      </c>
    </row>
    <row r="801" spans="1:22" x14ac:dyDescent="0.25">
      <c r="A801" s="2">
        <f t="shared" si="99"/>
        <v>2019</v>
      </c>
      <c r="B801" s="2" t="str">
        <f t="shared" si="100"/>
        <v>Jan</v>
      </c>
      <c r="C801" s="2">
        <f t="shared" si="101"/>
        <v>1</v>
      </c>
      <c r="D801" s="2" t="str">
        <f t="shared" si="102"/>
        <v>Thu</v>
      </c>
      <c r="E801" s="34">
        <v>43468</v>
      </c>
      <c r="F801" s="30">
        <v>50108</v>
      </c>
      <c r="G801" s="2" t="s">
        <v>1435</v>
      </c>
      <c r="H801" s="30" t="s">
        <v>2575</v>
      </c>
      <c r="I801" s="2">
        <v>6</v>
      </c>
      <c r="J801" s="30">
        <v>2</v>
      </c>
      <c r="K801" s="2">
        <v>15</v>
      </c>
      <c r="L801" s="30">
        <v>1025</v>
      </c>
      <c r="M801" s="2">
        <v>3</v>
      </c>
      <c r="N801" s="14">
        <v>0.26405092592592594</v>
      </c>
      <c r="O801" s="2">
        <f t="shared" si="98"/>
        <v>6.3372222222222225</v>
      </c>
      <c r="P801" s="8">
        <f>VLOOKUP(F801,'SC Data'!F:K,6,FALSE)</f>
        <v>1</v>
      </c>
      <c r="Q801" s="41">
        <f t="shared" si="96"/>
        <v>0</v>
      </c>
      <c r="R801" s="41">
        <f>VLOOKUP(F801,'SC Data'!F:L,7,FALSE)</f>
        <v>1</v>
      </c>
      <c r="S801" s="41">
        <f t="shared" si="97"/>
        <v>0</v>
      </c>
      <c r="T801" s="35">
        <f>SUMIF(Activity!F:F,'Goodsin Data'!F:F,Activity!O:O)</f>
        <v>0.26405092592592594</v>
      </c>
      <c r="U801" s="41">
        <f>SUMIF('Short-Extra'!F:F,'Goodsin Data'!F:F,'Short-Extra'!N:N)</f>
        <v>0</v>
      </c>
      <c r="V801" s="41">
        <f>SUMIF('Short-Extra'!F:F,'Goodsin Data'!F:F,'Short-Extra'!O:O)</f>
        <v>0</v>
      </c>
    </row>
    <row r="802" spans="1:22" x14ac:dyDescent="0.25">
      <c r="A802" s="2">
        <f t="shared" si="99"/>
        <v>2019</v>
      </c>
      <c r="B802" s="2" t="str">
        <f t="shared" si="100"/>
        <v>Jan</v>
      </c>
      <c r="C802" s="2">
        <f t="shared" si="101"/>
        <v>1</v>
      </c>
      <c r="D802" s="2" t="str">
        <f t="shared" si="102"/>
        <v>Thu</v>
      </c>
      <c r="E802" s="34">
        <v>43468</v>
      </c>
      <c r="F802" s="30">
        <v>50080</v>
      </c>
      <c r="G802" s="2" t="s">
        <v>348</v>
      </c>
      <c r="H802" s="30" t="s">
        <v>2576</v>
      </c>
      <c r="I802" s="2">
        <v>2</v>
      </c>
      <c r="J802" s="30">
        <v>0</v>
      </c>
      <c r="K802" s="2">
        <v>20</v>
      </c>
      <c r="L802" s="30">
        <v>225</v>
      </c>
      <c r="M802" s="2">
        <v>1</v>
      </c>
      <c r="N802" s="14">
        <v>8.4155092592592587E-2</v>
      </c>
      <c r="O802" s="2">
        <f t="shared" si="98"/>
        <v>2.0197222222222222</v>
      </c>
      <c r="P802" s="8">
        <f>VLOOKUP(F802,'SC Data'!F:K,6,FALSE)</f>
        <v>1</v>
      </c>
      <c r="Q802" s="41">
        <f t="shared" si="96"/>
        <v>0</v>
      </c>
      <c r="R802" s="41">
        <f>VLOOKUP(F802,'SC Data'!F:L,7,FALSE)</f>
        <v>1</v>
      </c>
      <c r="S802" s="41">
        <f t="shared" si="97"/>
        <v>0</v>
      </c>
      <c r="T802" s="35">
        <f>SUMIF(Activity!F:F,'Goodsin Data'!F:F,Activity!O:O)</f>
        <v>8.4155092592592587E-2</v>
      </c>
      <c r="U802" s="41">
        <f>SUMIF('Short-Extra'!F:F,'Goodsin Data'!F:F,'Short-Extra'!N:N)</f>
        <v>0</v>
      </c>
      <c r="V802" s="41">
        <f>SUMIF('Short-Extra'!F:F,'Goodsin Data'!F:F,'Short-Extra'!O:O)</f>
        <v>1</v>
      </c>
    </row>
    <row r="803" spans="1:22" x14ac:dyDescent="0.25">
      <c r="A803" s="2">
        <f t="shared" si="99"/>
        <v>2019</v>
      </c>
      <c r="B803" s="2" t="str">
        <f t="shared" si="100"/>
        <v>Jan</v>
      </c>
      <c r="C803" s="2">
        <f t="shared" si="101"/>
        <v>1</v>
      </c>
      <c r="D803" s="2" t="str">
        <f t="shared" si="102"/>
        <v>Thu</v>
      </c>
      <c r="E803" s="34">
        <v>43468</v>
      </c>
      <c r="F803" s="30">
        <v>51600</v>
      </c>
      <c r="G803" s="2" t="s">
        <v>420</v>
      </c>
      <c r="H803" s="30" t="s">
        <v>2606</v>
      </c>
      <c r="I803" s="2">
        <v>7</v>
      </c>
      <c r="J803" s="30">
        <v>1</v>
      </c>
      <c r="K803" s="2">
        <v>10</v>
      </c>
      <c r="L803" s="30">
        <v>1524</v>
      </c>
      <c r="M803" s="2">
        <v>6</v>
      </c>
      <c r="N803" s="14">
        <v>0.25013888888888886</v>
      </c>
      <c r="O803" s="2">
        <f t="shared" si="98"/>
        <v>6.0033333333333321</v>
      </c>
      <c r="P803" s="8">
        <f>VLOOKUP(F803,'SC Data'!F:K,6,FALSE)</f>
        <v>1</v>
      </c>
      <c r="Q803" s="41">
        <f t="shared" si="96"/>
        <v>0</v>
      </c>
      <c r="R803" s="41">
        <f>VLOOKUP(F803,'SC Data'!F:L,7,FALSE)</f>
        <v>1</v>
      </c>
      <c r="S803" s="41">
        <f t="shared" si="97"/>
        <v>0</v>
      </c>
      <c r="T803" s="35">
        <f>SUMIF(Activity!F:F,'Goodsin Data'!F:F,Activity!O:O)</f>
        <v>0.25013888888888891</v>
      </c>
      <c r="U803" s="41">
        <f>SUMIF('Short-Extra'!F:F,'Goodsin Data'!F:F,'Short-Extra'!N:N)</f>
        <v>0</v>
      </c>
      <c r="V803" s="41">
        <f>SUMIF('Short-Extra'!F:F,'Goodsin Data'!F:F,'Short-Extra'!O:O)</f>
        <v>0</v>
      </c>
    </row>
    <row r="804" spans="1:22" x14ac:dyDescent="0.25">
      <c r="A804" s="2">
        <f t="shared" si="99"/>
        <v>2019</v>
      </c>
      <c r="B804" s="2" t="str">
        <f t="shared" si="100"/>
        <v>Jan</v>
      </c>
      <c r="C804" s="2">
        <f t="shared" si="101"/>
        <v>1</v>
      </c>
      <c r="D804" s="2" t="str">
        <f t="shared" si="102"/>
        <v>Thu</v>
      </c>
      <c r="E804" s="34">
        <v>43468</v>
      </c>
      <c r="F804" s="30" t="s">
        <v>2616</v>
      </c>
      <c r="G804" s="2" t="s">
        <v>2617</v>
      </c>
      <c r="H804" s="30" t="s">
        <v>2618</v>
      </c>
      <c r="I804" s="2">
        <v>15</v>
      </c>
      <c r="J804" s="30">
        <v>28</v>
      </c>
      <c r="K804" s="2">
        <v>1</v>
      </c>
      <c r="L804" s="30">
        <v>2392</v>
      </c>
      <c r="M804" s="2">
        <v>5</v>
      </c>
      <c r="N804" s="14">
        <v>6.7754629629629637E-2</v>
      </c>
      <c r="O804" s="2">
        <f t="shared" si="98"/>
        <v>1.6261111111111113</v>
      </c>
      <c r="P804" s="8">
        <f>VLOOKUP(F804,'SC Data'!F:K,6,FALSE)</f>
        <v>1</v>
      </c>
      <c r="Q804" s="41">
        <f t="shared" si="96"/>
        <v>0</v>
      </c>
      <c r="R804" s="41">
        <f>VLOOKUP(F804,'SC Data'!F:L,7,FALSE)</f>
        <v>1</v>
      </c>
      <c r="S804" s="41">
        <f t="shared" si="97"/>
        <v>0</v>
      </c>
      <c r="T804" s="35">
        <f>SUMIF(Activity!F:F,'Goodsin Data'!F:F,Activity!O:O)</f>
        <v>6.7754629629629637E-2</v>
      </c>
      <c r="U804" s="41">
        <f>SUMIF('Short-Extra'!F:F,'Goodsin Data'!F:F,'Short-Extra'!N:N)</f>
        <v>0</v>
      </c>
      <c r="V804" s="41">
        <f>SUMIF('Short-Extra'!F:F,'Goodsin Data'!F:F,'Short-Extra'!O:O)</f>
        <v>0</v>
      </c>
    </row>
    <row r="805" spans="1:22" x14ac:dyDescent="0.25">
      <c r="A805" s="2">
        <f t="shared" si="99"/>
        <v>2019</v>
      </c>
      <c r="B805" s="2" t="str">
        <f t="shared" si="100"/>
        <v>Jan</v>
      </c>
      <c r="C805" s="2">
        <f t="shared" si="101"/>
        <v>1</v>
      </c>
      <c r="D805" s="2" t="str">
        <f t="shared" si="102"/>
        <v>Thu</v>
      </c>
      <c r="E805" s="34">
        <v>43468</v>
      </c>
      <c r="F805" s="30">
        <v>51822</v>
      </c>
      <c r="G805" s="2" t="s">
        <v>2619</v>
      </c>
      <c r="H805" s="30" t="s">
        <v>2620</v>
      </c>
      <c r="I805" s="2">
        <v>3</v>
      </c>
      <c r="J805" s="30">
        <v>9</v>
      </c>
      <c r="K805" s="2">
        <v>34</v>
      </c>
      <c r="L805" s="30">
        <v>120</v>
      </c>
      <c r="M805" s="2">
        <v>7</v>
      </c>
      <c r="N805" s="14">
        <v>0.98531250000000004</v>
      </c>
      <c r="O805" s="2">
        <f t="shared" si="98"/>
        <v>23.647500000000001</v>
      </c>
      <c r="P805" s="8">
        <f>VLOOKUP(F805,'SC Data'!F:K,6,FALSE)</f>
        <v>1</v>
      </c>
      <c r="Q805" s="41">
        <f t="shared" si="96"/>
        <v>0</v>
      </c>
      <c r="R805" s="41">
        <f>VLOOKUP(F805,'SC Data'!F:L,7,FALSE)</f>
        <v>1</v>
      </c>
      <c r="S805" s="41">
        <f t="shared" si="97"/>
        <v>0</v>
      </c>
      <c r="T805" s="35">
        <f>SUMIF(Activity!F:F,'Goodsin Data'!F:F,Activity!O:O)</f>
        <v>0.98531249999999981</v>
      </c>
      <c r="U805" s="41">
        <f>SUMIF('Short-Extra'!F:F,'Goodsin Data'!F:F,'Short-Extra'!N:N)</f>
        <v>0</v>
      </c>
      <c r="V805" s="41">
        <f>SUMIF('Short-Extra'!F:F,'Goodsin Data'!F:F,'Short-Extra'!O:O)</f>
        <v>0</v>
      </c>
    </row>
    <row r="806" spans="1:22" x14ac:dyDescent="0.25">
      <c r="A806" s="2">
        <f t="shared" si="99"/>
        <v>2019</v>
      </c>
      <c r="B806" s="2" t="str">
        <f t="shared" si="100"/>
        <v>Jan</v>
      </c>
      <c r="C806" s="2">
        <f t="shared" si="101"/>
        <v>1</v>
      </c>
      <c r="D806" s="2" t="str">
        <f t="shared" si="102"/>
        <v>Thu</v>
      </c>
      <c r="E806" s="34">
        <v>43468</v>
      </c>
      <c r="F806" s="30" t="s">
        <v>2621</v>
      </c>
      <c r="G806" s="2" t="s">
        <v>2622</v>
      </c>
      <c r="H806" s="30" t="s">
        <v>2623</v>
      </c>
      <c r="I806" s="2">
        <v>32</v>
      </c>
      <c r="J806" s="30">
        <v>28</v>
      </c>
      <c r="K806" s="2">
        <v>18</v>
      </c>
      <c r="L806" s="30">
        <v>3058</v>
      </c>
      <c r="M806" s="2">
        <v>7</v>
      </c>
      <c r="N806" s="14">
        <v>0.10075231481481482</v>
      </c>
      <c r="O806" s="2">
        <f t="shared" si="98"/>
        <v>2.4180555555555556</v>
      </c>
      <c r="P806" s="8">
        <f>VLOOKUP(F806,'SC Data'!F:K,6,FALSE)</f>
        <v>1</v>
      </c>
      <c r="Q806" s="41">
        <f t="shared" si="96"/>
        <v>0</v>
      </c>
      <c r="R806" s="41">
        <f>VLOOKUP(F806,'SC Data'!F:L,7,FALSE)</f>
        <v>1</v>
      </c>
      <c r="S806" s="41">
        <f t="shared" si="97"/>
        <v>0</v>
      </c>
      <c r="T806" s="35">
        <f>SUMIF(Activity!F:F,'Goodsin Data'!F:F,Activity!O:O)</f>
        <v>0.10075231481481482</v>
      </c>
      <c r="U806" s="41">
        <f>SUMIF('Short-Extra'!F:F,'Goodsin Data'!F:F,'Short-Extra'!N:N)</f>
        <v>0</v>
      </c>
      <c r="V806" s="41">
        <f>SUMIF('Short-Extra'!F:F,'Goodsin Data'!F:F,'Short-Extra'!O:O)</f>
        <v>0</v>
      </c>
    </row>
    <row r="807" spans="1:22" x14ac:dyDescent="0.25">
      <c r="A807" s="2">
        <f t="shared" si="99"/>
        <v>2019</v>
      </c>
      <c r="B807" s="2" t="str">
        <f t="shared" si="100"/>
        <v>Jan</v>
      </c>
      <c r="C807" s="2">
        <f t="shared" si="101"/>
        <v>1</v>
      </c>
      <c r="D807" s="2" t="str">
        <f t="shared" si="102"/>
        <v>Thu</v>
      </c>
      <c r="E807" s="34">
        <v>43468</v>
      </c>
      <c r="F807" s="30">
        <v>51406</v>
      </c>
      <c r="G807" s="2" t="s">
        <v>35</v>
      </c>
      <c r="H807" s="30" t="s">
        <v>2624</v>
      </c>
      <c r="I807" s="2">
        <v>13</v>
      </c>
      <c r="J807" s="30">
        <v>33</v>
      </c>
      <c r="K807" s="2">
        <v>1</v>
      </c>
      <c r="L807" s="30">
        <v>2079</v>
      </c>
      <c r="M807" s="2">
        <v>3</v>
      </c>
      <c r="N807" s="14">
        <v>1.9710648148148147E-2</v>
      </c>
      <c r="O807" s="2">
        <f t="shared" si="98"/>
        <v>0.47305555555555556</v>
      </c>
      <c r="P807" s="8">
        <f>VLOOKUP(F807,'SC Data'!F:K,6,FALSE)</f>
        <v>1</v>
      </c>
      <c r="Q807" s="41">
        <f t="shared" si="96"/>
        <v>0</v>
      </c>
      <c r="R807" s="41">
        <f>VLOOKUP(F807,'SC Data'!F:L,7,FALSE)</f>
        <v>1</v>
      </c>
      <c r="S807" s="41">
        <f t="shared" si="97"/>
        <v>0</v>
      </c>
      <c r="T807" s="35">
        <f>SUMIF(Activity!F:F,'Goodsin Data'!F:F,Activity!O:O)</f>
        <v>1.9710648148148147E-2</v>
      </c>
      <c r="U807" s="41">
        <f>SUMIF('Short-Extra'!F:F,'Goodsin Data'!F:F,'Short-Extra'!N:N)</f>
        <v>0</v>
      </c>
      <c r="V807" s="41">
        <f>SUMIF('Short-Extra'!F:F,'Goodsin Data'!F:F,'Short-Extra'!O:O)</f>
        <v>0</v>
      </c>
    </row>
    <row r="808" spans="1:22" x14ac:dyDescent="0.25">
      <c r="A808" s="2">
        <f t="shared" si="99"/>
        <v>2019</v>
      </c>
      <c r="B808" s="2" t="str">
        <f t="shared" si="100"/>
        <v>Jan</v>
      </c>
      <c r="C808" s="2">
        <f t="shared" si="101"/>
        <v>1</v>
      </c>
      <c r="D808" s="2" t="str">
        <f t="shared" si="102"/>
        <v>Thu</v>
      </c>
      <c r="E808" s="34">
        <v>43468</v>
      </c>
      <c r="F808" s="30">
        <v>50094</v>
      </c>
      <c r="G808" s="2" t="s">
        <v>683</v>
      </c>
      <c r="H808" s="30" t="s">
        <v>2625</v>
      </c>
      <c r="I808" s="2">
        <v>17</v>
      </c>
      <c r="J808" s="30">
        <v>22</v>
      </c>
      <c r="K808" s="2">
        <v>81</v>
      </c>
      <c r="L808" s="30">
        <v>1483</v>
      </c>
      <c r="M808" s="2">
        <v>12</v>
      </c>
      <c r="N808" s="14">
        <v>0.40988425925925925</v>
      </c>
      <c r="O808" s="2">
        <f t="shared" si="98"/>
        <v>9.8372222222222216</v>
      </c>
      <c r="P808" s="8">
        <f>VLOOKUP(F808,'SC Data'!F:K,6,FALSE)</f>
        <v>1</v>
      </c>
      <c r="Q808" s="41">
        <f t="shared" si="96"/>
        <v>0</v>
      </c>
      <c r="R808" s="41">
        <f>VLOOKUP(F808,'SC Data'!F:L,7,FALSE)</f>
        <v>1</v>
      </c>
      <c r="S808" s="41">
        <f t="shared" si="97"/>
        <v>0</v>
      </c>
      <c r="T808" s="35">
        <f>SUMIF(Activity!F:F,'Goodsin Data'!F:F,Activity!O:O)</f>
        <v>0.4098842592592592</v>
      </c>
      <c r="U808" s="41">
        <f>SUMIF('Short-Extra'!F:F,'Goodsin Data'!F:F,'Short-Extra'!N:N)</f>
        <v>1</v>
      </c>
      <c r="V808" s="41">
        <f>SUMIF('Short-Extra'!F:F,'Goodsin Data'!F:F,'Short-Extra'!O:O)</f>
        <v>0</v>
      </c>
    </row>
    <row r="809" spans="1:22" x14ac:dyDescent="0.25">
      <c r="A809" s="2">
        <f t="shared" si="99"/>
        <v>2019</v>
      </c>
      <c r="B809" s="2" t="str">
        <f t="shared" si="100"/>
        <v>Jan</v>
      </c>
      <c r="C809" s="2">
        <f t="shared" si="101"/>
        <v>1</v>
      </c>
      <c r="D809" s="2" t="str">
        <f t="shared" si="102"/>
        <v>Thu</v>
      </c>
      <c r="E809" s="34">
        <v>43468</v>
      </c>
      <c r="F809" s="30" t="s">
        <v>2626</v>
      </c>
      <c r="G809" s="2" t="s">
        <v>2627</v>
      </c>
      <c r="H809" s="30" t="s">
        <v>2628</v>
      </c>
      <c r="I809" s="2">
        <v>12</v>
      </c>
      <c r="J809" s="30">
        <v>28</v>
      </c>
      <c r="K809" s="2">
        <v>1</v>
      </c>
      <c r="L809" s="30">
        <v>1900</v>
      </c>
      <c r="M809" s="2">
        <v>6</v>
      </c>
      <c r="N809" s="14">
        <v>0.44599537037037035</v>
      </c>
      <c r="O809" s="2">
        <f t="shared" si="98"/>
        <v>10.703888888888889</v>
      </c>
      <c r="P809" s="8">
        <f>VLOOKUP(F809,'SC Data'!F:K,6,FALSE)</f>
        <v>1</v>
      </c>
      <c r="Q809" s="41">
        <f t="shared" si="96"/>
        <v>0</v>
      </c>
      <c r="R809" s="41">
        <f>VLOOKUP(F809,'SC Data'!F:L,7,FALSE)</f>
        <v>1</v>
      </c>
      <c r="S809" s="41">
        <f t="shared" si="97"/>
        <v>0</v>
      </c>
      <c r="T809" s="35">
        <f>SUMIF(Activity!F:F,'Goodsin Data'!F:F,Activity!O:O)</f>
        <v>0.4459953703703704</v>
      </c>
      <c r="U809" s="41">
        <f>SUMIF('Short-Extra'!F:F,'Goodsin Data'!F:F,'Short-Extra'!N:N)</f>
        <v>0</v>
      </c>
      <c r="V809" s="41">
        <f>SUMIF('Short-Extra'!F:F,'Goodsin Data'!F:F,'Short-Extra'!O:O)</f>
        <v>0</v>
      </c>
    </row>
    <row r="810" spans="1:22" x14ac:dyDescent="0.25">
      <c r="A810" s="2">
        <f t="shared" si="99"/>
        <v>2019</v>
      </c>
      <c r="B810" s="2" t="str">
        <f t="shared" si="100"/>
        <v>Jan</v>
      </c>
      <c r="C810" s="2">
        <f t="shared" si="101"/>
        <v>1</v>
      </c>
      <c r="D810" s="2" t="str">
        <f t="shared" si="102"/>
        <v>Thu</v>
      </c>
      <c r="E810" s="34">
        <v>43468</v>
      </c>
      <c r="F810" s="30" t="s">
        <v>2629</v>
      </c>
      <c r="G810" s="2" t="s">
        <v>2630</v>
      </c>
      <c r="H810" s="30" t="s">
        <v>2631</v>
      </c>
      <c r="I810" s="2">
        <v>39</v>
      </c>
      <c r="J810" s="30">
        <v>28</v>
      </c>
      <c r="K810" s="2">
        <v>15</v>
      </c>
      <c r="L810" s="30">
        <v>3438</v>
      </c>
      <c r="M810" s="2">
        <v>9</v>
      </c>
      <c r="N810" s="14">
        <v>0.2217824074074074</v>
      </c>
      <c r="O810" s="2">
        <f t="shared" si="98"/>
        <v>5.3227777777777776</v>
      </c>
      <c r="P810" s="8">
        <f>VLOOKUP(F810,'SC Data'!F:K,6,FALSE)</f>
        <v>1</v>
      </c>
      <c r="Q810" s="41">
        <f t="shared" si="96"/>
        <v>0</v>
      </c>
      <c r="R810" s="41">
        <f>VLOOKUP(F810,'SC Data'!F:L,7,FALSE)</f>
        <v>1</v>
      </c>
      <c r="S810" s="41">
        <f t="shared" si="97"/>
        <v>0</v>
      </c>
      <c r="T810" s="35">
        <f>SUMIF(Activity!F:F,'Goodsin Data'!F:F,Activity!O:O)</f>
        <v>0.2217824074074074</v>
      </c>
      <c r="U810" s="41">
        <f>SUMIF('Short-Extra'!F:F,'Goodsin Data'!F:F,'Short-Extra'!N:N)</f>
        <v>1</v>
      </c>
      <c r="V810" s="41">
        <f>SUMIF('Short-Extra'!F:F,'Goodsin Data'!F:F,'Short-Extra'!O:O)</f>
        <v>1</v>
      </c>
    </row>
    <row r="811" spans="1:22" x14ac:dyDescent="0.25">
      <c r="A811" s="2">
        <f t="shared" si="99"/>
        <v>2019</v>
      </c>
      <c r="B811" s="2" t="str">
        <f t="shared" si="100"/>
        <v>Jan</v>
      </c>
      <c r="C811" s="2">
        <f t="shared" si="101"/>
        <v>1</v>
      </c>
      <c r="D811" s="2" t="str">
        <f t="shared" si="102"/>
        <v>Thu</v>
      </c>
      <c r="E811" s="34">
        <v>43468</v>
      </c>
      <c r="F811" s="30">
        <v>51839</v>
      </c>
      <c r="G811" s="2" t="s">
        <v>707</v>
      </c>
      <c r="H811" s="30" t="s">
        <v>2632</v>
      </c>
      <c r="I811" s="2">
        <v>15</v>
      </c>
      <c r="J811" s="30">
        <v>8</v>
      </c>
      <c r="K811" s="2">
        <v>17</v>
      </c>
      <c r="L811" s="30">
        <v>2783</v>
      </c>
      <c r="M811" s="2">
        <v>6</v>
      </c>
      <c r="N811" s="14">
        <v>35.636562499999997</v>
      </c>
      <c r="O811" s="2">
        <f t="shared" si="98"/>
        <v>855.27749999999992</v>
      </c>
      <c r="P811" s="8">
        <f>VLOOKUP(F811,'SC Data'!F:K,6,FALSE)</f>
        <v>1</v>
      </c>
      <c r="Q811" s="41">
        <f t="shared" si="96"/>
        <v>0</v>
      </c>
      <c r="R811" s="41">
        <f>VLOOKUP(F811,'SC Data'!F:L,7,FALSE)</f>
        <v>1</v>
      </c>
      <c r="S811" s="41">
        <f t="shared" si="97"/>
        <v>0</v>
      </c>
      <c r="T811" s="35">
        <f>SUMIF(Activity!F:F,'Goodsin Data'!F:F,Activity!O:O)</f>
        <v>35.636562499999997</v>
      </c>
      <c r="U811" s="41">
        <f>SUMIF('Short-Extra'!F:F,'Goodsin Data'!F:F,'Short-Extra'!N:N)</f>
        <v>0</v>
      </c>
      <c r="V811" s="41">
        <f>SUMIF('Short-Extra'!F:F,'Goodsin Data'!F:F,'Short-Extra'!O:O)</f>
        <v>0</v>
      </c>
    </row>
    <row r="812" spans="1:22" x14ac:dyDescent="0.25">
      <c r="A812" s="2">
        <f t="shared" si="99"/>
        <v>2019</v>
      </c>
      <c r="B812" s="2" t="str">
        <f t="shared" si="100"/>
        <v>Jan</v>
      </c>
      <c r="C812" s="2">
        <f t="shared" si="101"/>
        <v>1</v>
      </c>
      <c r="D812" s="2" t="str">
        <f t="shared" si="102"/>
        <v>Thu</v>
      </c>
      <c r="E812" s="34">
        <v>43468</v>
      </c>
      <c r="F812" s="30" t="s">
        <v>2633</v>
      </c>
      <c r="G812" s="2" t="s">
        <v>2634</v>
      </c>
      <c r="H812" s="30" t="s">
        <v>2635</v>
      </c>
      <c r="I812" s="2">
        <v>15</v>
      </c>
      <c r="J812" s="30">
        <v>28</v>
      </c>
      <c r="K812" s="2">
        <v>9</v>
      </c>
      <c r="L812" s="30">
        <v>4268</v>
      </c>
      <c r="M812" s="2">
        <v>8</v>
      </c>
      <c r="N812" s="14">
        <v>0.20049768518518518</v>
      </c>
      <c r="O812" s="2">
        <f t="shared" si="98"/>
        <v>4.8119444444444444</v>
      </c>
      <c r="P812" s="8">
        <f>VLOOKUP(F812,'SC Data'!F:K,6,FALSE)</f>
        <v>1</v>
      </c>
      <c r="Q812" s="41">
        <f t="shared" si="96"/>
        <v>0</v>
      </c>
      <c r="R812" s="41">
        <f>VLOOKUP(F812,'SC Data'!F:L,7,FALSE)</f>
        <v>1</v>
      </c>
      <c r="S812" s="41">
        <f t="shared" si="97"/>
        <v>0</v>
      </c>
      <c r="T812" s="35">
        <f>SUMIF(Activity!F:F,'Goodsin Data'!F:F,Activity!O:O)</f>
        <v>0.20049768518518518</v>
      </c>
      <c r="U812" s="41">
        <f>SUMIF('Short-Extra'!F:F,'Goodsin Data'!F:F,'Short-Extra'!N:N)</f>
        <v>0</v>
      </c>
      <c r="V812" s="41">
        <f>SUMIF('Short-Extra'!F:F,'Goodsin Data'!F:F,'Short-Extra'!O:O)</f>
        <v>0</v>
      </c>
    </row>
    <row r="813" spans="1:22" x14ac:dyDescent="0.25">
      <c r="A813" s="2">
        <f t="shared" si="99"/>
        <v>2019</v>
      </c>
      <c r="B813" s="2" t="str">
        <f t="shared" si="100"/>
        <v>Jan</v>
      </c>
      <c r="C813" s="2">
        <f t="shared" si="101"/>
        <v>1</v>
      </c>
      <c r="D813" s="2" t="str">
        <f t="shared" si="102"/>
        <v>Thu</v>
      </c>
      <c r="E813" s="34">
        <v>43468</v>
      </c>
      <c r="F813" s="30">
        <v>50117</v>
      </c>
      <c r="G813" s="2" t="s">
        <v>74</v>
      </c>
      <c r="H813" s="30" t="s">
        <v>2636</v>
      </c>
      <c r="I813" s="2">
        <v>17</v>
      </c>
      <c r="J813" s="30">
        <v>32</v>
      </c>
      <c r="K813" s="2">
        <v>4</v>
      </c>
      <c r="L813" s="30">
        <v>2880</v>
      </c>
      <c r="M813" s="2">
        <v>6</v>
      </c>
      <c r="N813" s="14">
        <v>4.9768518518518517E-2</v>
      </c>
      <c r="O813" s="2">
        <f t="shared" si="98"/>
        <v>1.1944444444444444</v>
      </c>
      <c r="P813" s="8">
        <f>VLOOKUP(F813,'SC Data'!F:K,6,FALSE)</f>
        <v>1</v>
      </c>
      <c r="Q813" s="41">
        <f t="shared" si="96"/>
        <v>0</v>
      </c>
      <c r="R813" s="41">
        <f>VLOOKUP(F813,'SC Data'!F:L,7,FALSE)</f>
        <v>1</v>
      </c>
      <c r="S813" s="41">
        <f t="shared" si="97"/>
        <v>0</v>
      </c>
      <c r="T813" s="35">
        <f>SUMIF(Activity!F:F,'Goodsin Data'!F:F,Activity!O:O)</f>
        <v>4.9768518518518517E-2</v>
      </c>
      <c r="U813" s="41">
        <f>SUMIF('Short-Extra'!F:F,'Goodsin Data'!F:F,'Short-Extra'!N:N)</f>
        <v>0</v>
      </c>
      <c r="V813" s="41">
        <f>SUMIF('Short-Extra'!F:F,'Goodsin Data'!F:F,'Short-Extra'!O:O)</f>
        <v>0</v>
      </c>
    </row>
    <row r="814" spans="1:22" x14ac:dyDescent="0.25">
      <c r="A814" s="2">
        <f t="shared" si="99"/>
        <v>2019</v>
      </c>
      <c r="B814" s="2" t="str">
        <f t="shared" si="100"/>
        <v>Jan</v>
      </c>
      <c r="C814" s="2">
        <f t="shared" si="101"/>
        <v>1</v>
      </c>
      <c r="D814" s="2" t="str">
        <f t="shared" si="102"/>
        <v>Thu</v>
      </c>
      <c r="E814" s="34">
        <v>43468</v>
      </c>
      <c r="F814" s="30">
        <v>53259</v>
      </c>
      <c r="G814" s="2" t="s">
        <v>192</v>
      </c>
      <c r="H814" s="30" t="s">
        <v>2637</v>
      </c>
      <c r="I814" s="2">
        <v>26</v>
      </c>
      <c r="J814" s="30">
        <v>12</v>
      </c>
      <c r="K814" s="2">
        <v>80</v>
      </c>
      <c r="L814" s="30">
        <v>3955</v>
      </c>
      <c r="M814" s="2">
        <v>13</v>
      </c>
      <c r="N814" s="14">
        <v>1.3000925925925926</v>
      </c>
      <c r="O814" s="2">
        <f t="shared" si="98"/>
        <v>31.202222222222222</v>
      </c>
      <c r="P814" s="8">
        <f>VLOOKUP(F814,'SC Data'!F:K,6,FALSE)</f>
        <v>1</v>
      </c>
      <c r="Q814" s="41">
        <f t="shared" si="96"/>
        <v>0</v>
      </c>
      <c r="R814" s="41">
        <f>VLOOKUP(F814,'SC Data'!F:L,7,FALSE)</f>
        <v>1</v>
      </c>
      <c r="S814" s="41">
        <f t="shared" si="97"/>
        <v>0</v>
      </c>
      <c r="T814" s="35">
        <f>SUMIF(Activity!F:F,'Goodsin Data'!F:F,Activity!O:O)</f>
        <v>1.3000925925925926</v>
      </c>
      <c r="U814" s="41">
        <f>SUMIF('Short-Extra'!F:F,'Goodsin Data'!F:F,'Short-Extra'!N:N)</f>
        <v>0</v>
      </c>
      <c r="V814" s="41">
        <f>SUMIF('Short-Extra'!F:F,'Goodsin Data'!F:F,'Short-Extra'!O:O)</f>
        <v>0</v>
      </c>
    </row>
    <row r="815" spans="1:22" x14ac:dyDescent="0.25">
      <c r="A815" s="2">
        <f t="shared" si="99"/>
        <v>2019</v>
      </c>
      <c r="B815" s="2" t="str">
        <f t="shared" si="100"/>
        <v>Jan</v>
      </c>
      <c r="C815" s="2">
        <f t="shared" si="101"/>
        <v>1</v>
      </c>
      <c r="D815" s="2" t="str">
        <f t="shared" si="102"/>
        <v>Thu</v>
      </c>
      <c r="E815" s="34">
        <v>43468</v>
      </c>
      <c r="F815" s="30" t="s">
        <v>2638</v>
      </c>
      <c r="G815" s="2" t="s">
        <v>2639</v>
      </c>
      <c r="H815" s="30" t="s">
        <v>2640</v>
      </c>
      <c r="I815" s="2">
        <v>14</v>
      </c>
      <c r="J815" s="30">
        <v>28</v>
      </c>
      <c r="K815" s="2">
        <v>10</v>
      </c>
      <c r="L815" s="30">
        <v>2424</v>
      </c>
      <c r="M815" s="2">
        <v>8</v>
      </c>
      <c r="N815" s="14">
        <v>0.34508101851851852</v>
      </c>
      <c r="O815" s="2">
        <f t="shared" si="98"/>
        <v>8.281944444444445</v>
      </c>
      <c r="P815" s="8">
        <f>VLOOKUP(F815,'SC Data'!F:K,6,FALSE)</f>
        <v>1</v>
      </c>
      <c r="Q815" s="41">
        <f t="shared" si="96"/>
        <v>0</v>
      </c>
      <c r="R815" s="41">
        <f>VLOOKUP(F815,'SC Data'!F:L,7,FALSE)</f>
        <v>1</v>
      </c>
      <c r="S815" s="41">
        <f t="shared" si="97"/>
        <v>0</v>
      </c>
      <c r="T815" s="35">
        <f>SUMIF(Activity!F:F,'Goodsin Data'!F:F,Activity!O:O)</f>
        <v>0.34508101851851852</v>
      </c>
      <c r="U815" s="41">
        <f>SUMIF('Short-Extra'!F:F,'Goodsin Data'!F:F,'Short-Extra'!N:N)</f>
        <v>0</v>
      </c>
      <c r="V815" s="41">
        <f>SUMIF('Short-Extra'!F:F,'Goodsin Data'!F:F,'Short-Extra'!O:O)</f>
        <v>0</v>
      </c>
    </row>
    <row r="816" spans="1:22" x14ac:dyDescent="0.25">
      <c r="A816" s="2">
        <f t="shared" si="99"/>
        <v>2019</v>
      </c>
      <c r="B816" s="2" t="str">
        <f t="shared" si="100"/>
        <v>Jan</v>
      </c>
      <c r="C816" s="2">
        <f t="shared" si="101"/>
        <v>1</v>
      </c>
      <c r="D816" s="2" t="str">
        <f t="shared" si="102"/>
        <v>Thu</v>
      </c>
      <c r="E816" s="34">
        <v>43468</v>
      </c>
      <c r="F816" s="30" t="s">
        <v>2641</v>
      </c>
      <c r="G816" s="2" t="s">
        <v>2642</v>
      </c>
      <c r="H816" s="30" t="s">
        <v>2643</v>
      </c>
      <c r="I816" s="2">
        <v>25</v>
      </c>
      <c r="J816" s="30">
        <v>22</v>
      </c>
      <c r="K816" s="2">
        <v>18</v>
      </c>
      <c r="L816" s="30">
        <v>2318</v>
      </c>
      <c r="M816" s="2">
        <v>8</v>
      </c>
      <c r="N816" s="14">
        <v>0.24567129629629628</v>
      </c>
      <c r="O816" s="2">
        <f t="shared" si="98"/>
        <v>5.8961111111111109</v>
      </c>
      <c r="P816" s="8">
        <f>VLOOKUP(F816,'SC Data'!F:K,6,FALSE)</f>
        <v>1</v>
      </c>
      <c r="Q816" s="41">
        <f t="shared" si="96"/>
        <v>0</v>
      </c>
      <c r="R816" s="41">
        <f>VLOOKUP(F816,'SC Data'!F:L,7,FALSE)</f>
        <v>1</v>
      </c>
      <c r="S816" s="41">
        <f t="shared" si="97"/>
        <v>0</v>
      </c>
      <c r="T816" s="35">
        <f>SUMIF(Activity!F:F,'Goodsin Data'!F:F,Activity!O:O)</f>
        <v>0.24567129629629633</v>
      </c>
      <c r="U816" s="41">
        <f>SUMIF('Short-Extra'!F:F,'Goodsin Data'!F:F,'Short-Extra'!N:N)</f>
        <v>0</v>
      </c>
      <c r="V816" s="41">
        <f>SUMIF('Short-Extra'!F:F,'Goodsin Data'!F:F,'Short-Extra'!O:O)</f>
        <v>0</v>
      </c>
    </row>
    <row r="817" spans="1:22" x14ac:dyDescent="0.25">
      <c r="A817" s="2">
        <f t="shared" si="99"/>
        <v>2019</v>
      </c>
      <c r="B817" s="2" t="str">
        <f t="shared" si="100"/>
        <v>Jan</v>
      </c>
      <c r="C817" s="2">
        <f t="shared" si="101"/>
        <v>1</v>
      </c>
      <c r="D817" s="2" t="str">
        <f t="shared" si="102"/>
        <v>Thu</v>
      </c>
      <c r="E817" s="34">
        <v>43468</v>
      </c>
      <c r="F817" s="30" t="s">
        <v>2644</v>
      </c>
      <c r="G817" s="2" t="s">
        <v>2645</v>
      </c>
      <c r="H817" s="30" t="s">
        <v>2646</v>
      </c>
      <c r="I817" s="2">
        <v>15</v>
      </c>
      <c r="J817" s="30">
        <v>22</v>
      </c>
      <c r="K817" s="2">
        <v>22</v>
      </c>
      <c r="L817" s="30">
        <v>1554</v>
      </c>
      <c r="M817" s="2">
        <v>7</v>
      </c>
      <c r="N817" s="14">
        <v>0.12914351851851852</v>
      </c>
      <c r="O817" s="2">
        <f t="shared" si="98"/>
        <v>3.0994444444444444</v>
      </c>
      <c r="P817" s="8">
        <f>VLOOKUP(F817,'SC Data'!F:K,6,FALSE)</f>
        <v>1</v>
      </c>
      <c r="Q817" s="41">
        <f t="shared" si="96"/>
        <v>0</v>
      </c>
      <c r="R817" s="41">
        <f>VLOOKUP(F817,'SC Data'!F:L,7,FALSE)</f>
        <v>1</v>
      </c>
      <c r="S817" s="41">
        <f t="shared" si="97"/>
        <v>0</v>
      </c>
      <c r="T817" s="35">
        <f>SUMIF(Activity!F:F,'Goodsin Data'!F:F,Activity!O:O)</f>
        <v>0.12914351851851852</v>
      </c>
      <c r="U817" s="41">
        <f>SUMIF('Short-Extra'!F:F,'Goodsin Data'!F:F,'Short-Extra'!N:N)</f>
        <v>0</v>
      </c>
      <c r="V817" s="41">
        <f>SUMIF('Short-Extra'!F:F,'Goodsin Data'!F:F,'Short-Extra'!O:O)</f>
        <v>0</v>
      </c>
    </row>
    <row r="818" spans="1:22" x14ac:dyDescent="0.25">
      <c r="A818" s="2">
        <f t="shared" si="99"/>
        <v>2019</v>
      </c>
      <c r="B818" s="2" t="str">
        <f t="shared" si="100"/>
        <v>Jan</v>
      </c>
      <c r="C818" s="2">
        <f t="shared" si="101"/>
        <v>1</v>
      </c>
      <c r="D818" s="2" t="str">
        <f t="shared" si="102"/>
        <v>Thu</v>
      </c>
      <c r="E818" s="34">
        <v>43468</v>
      </c>
      <c r="F818" s="30">
        <v>50104</v>
      </c>
      <c r="G818" s="2" t="s">
        <v>39</v>
      </c>
      <c r="H818" s="30" t="s">
        <v>2647</v>
      </c>
      <c r="I818" s="2">
        <v>21</v>
      </c>
      <c r="J818" s="30">
        <v>57</v>
      </c>
      <c r="K818" s="2">
        <v>8</v>
      </c>
      <c r="L818" s="30">
        <v>5832</v>
      </c>
      <c r="M818" s="2">
        <v>5</v>
      </c>
      <c r="N818" s="14">
        <v>0.14350694444444445</v>
      </c>
      <c r="O818" s="2">
        <f t="shared" si="98"/>
        <v>3.4441666666666668</v>
      </c>
      <c r="P818" s="8">
        <f>VLOOKUP(F818,'SC Data'!F:K,6,FALSE)</f>
        <v>1</v>
      </c>
      <c r="Q818" s="41">
        <f t="shared" si="96"/>
        <v>0</v>
      </c>
      <c r="R818" s="41">
        <f>VLOOKUP(F818,'SC Data'!F:L,7,FALSE)</f>
        <v>1</v>
      </c>
      <c r="S818" s="41">
        <f t="shared" si="97"/>
        <v>0</v>
      </c>
      <c r="T818" s="35">
        <f>SUMIF(Activity!F:F,'Goodsin Data'!F:F,Activity!O:O)</f>
        <v>0.14350694444444445</v>
      </c>
      <c r="U818" s="41">
        <f>SUMIF('Short-Extra'!F:F,'Goodsin Data'!F:F,'Short-Extra'!N:N)</f>
        <v>0</v>
      </c>
      <c r="V818" s="41">
        <f>SUMIF('Short-Extra'!F:F,'Goodsin Data'!F:F,'Short-Extra'!O:O)</f>
        <v>0</v>
      </c>
    </row>
    <row r="819" spans="1:22" x14ac:dyDescent="0.25">
      <c r="A819" s="2">
        <f t="shared" si="99"/>
        <v>2019</v>
      </c>
      <c r="B819" s="2" t="str">
        <f t="shared" si="100"/>
        <v>Jan</v>
      </c>
      <c r="C819" s="2">
        <f t="shared" si="101"/>
        <v>1</v>
      </c>
      <c r="D819" s="2" t="str">
        <f t="shared" si="102"/>
        <v>Thu</v>
      </c>
      <c r="E819" s="28">
        <v>43468</v>
      </c>
      <c r="F819" s="30" t="s">
        <v>2648</v>
      </c>
      <c r="G819" s="2" t="s">
        <v>2649</v>
      </c>
      <c r="H819" s="30" t="s">
        <v>2650</v>
      </c>
      <c r="I819" s="2">
        <v>51</v>
      </c>
      <c r="J819" s="30">
        <v>28</v>
      </c>
      <c r="K819" s="2">
        <v>14</v>
      </c>
      <c r="L819" s="30">
        <v>3946</v>
      </c>
      <c r="M819" s="2">
        <v>8</v>
      </c>
      <c r="N819" s="14">
        <v>0.10027777777777779</v>
      </c>
      <c r="O819" s="2">
        <f t="shared" si="98"/>
        <v>2.4066666666666667</v>
      </c>
      <c r="P819" s="8">
        <f>VLOOKUP(F819,'SC Data'!F:K,6,FALSE)</f>
        <v>1</v>
      </c>
      <c r="Q819" s="41">
        <f t="shared" si="96"/>
        <v>0</v>
      </c>
      <c r="R819" s="41">
        <f>VLOOKUP(F819,'SC Data'!F:L,7,FALSE)</f>
        <v>1</v>
      </c>
      <c r="S819" s="41">
        <f t="shared" si="97"/>
        <v>0</v>
      </c>
      <c r="T819" s="35">
        <f>SUMIF(Activity!F:F,'Goodsin Data'!F:F,Activity!O:O)</f>
        <v>0.10027777777777777</v>
      </c>
      <c r="U819" s="41">
        <f>SUMIF('Short-Extra'!F:F,'Goodsin Data'!F:F,'Short-Extra'!N:N)</f>
        <v>0</v>
      </c>
      <c r="V819" s="41">
        <f>SUMIF('Short-Extra'!F:F,'Goodsin Data'!F:F,'Short-Extra'!O:O)</f>
        <v>0</v>
      </c>
    </row>
    <row r="820" spans="1:22" x14ac:dyDescent="0.25">
      <c r="A820" s="2">
        <f t="shared" si="99"/>
        <v>2019</v>
      </c>
      <c r="B820" s="2" t="str">
        <f t="shared" si="100"/>
        <v>Jan</v>
      </c>
      <c r="C820" s="2">
        <f t="shared" si="101"/>
        <v>1</v>
      </c>
      <c r="D820" s="2" t="str">
        <f t="shared" si="102"/>
        <v>Fri</v>
      </c>
      <c r="E820" s="34">
        <v>43469</v>
      </c>
      <c r="F820" s="30">
        <v>51972</v>
      </c>
      <c r="G820" s="2" t="s">
        <v>2651</v>
      </c>
      <c r="H820" s="30" t="s">
        <v>2652</v>
      </c>
      <c r="I820" s="2">
        <v>95</v>
      </c>
      <c r="J820" s="30">
        <v>48</v>
      </c>
      <c r="K820" s="2">
        <v>32</v>
      </c>
      <c r="L820" s="30">
        <v>6993</v>
      </c>
      <c r="M820" s="2">
        <v>13</v>
      </c>
      <c r="N820" s="14">
        <v>1.8458564814814813</v>
      </c>
      <c r="O820" s="2">
        <f t="shared" si="98"/>
        <v>44.300555555555547</v>
      </c>
      <c r="P820" s="8">
        <f>VLOOKUP(F820,'SC Data'!F:K,6,FALSE)</f>
        <v>1</v>
      </c>
      <c r="Q820" s="41">
        <f t="shared" si="96"/>
        <v>0</v>
      </c>
      <c r="R820" s="41">
        <f>VLOOKUP(F820,'SC Data'!F:L,7,FALSE)</f>
        <v>1</v>
      </c>
      <c r="S820" s="41">
        <f t="shared" si="97"/>
        <v>0</v>
      </c>
      <c r="T820" s="35">
        <f>SUMIF(Activity!F:F,'Goodsin Data'!F:F,Activity!O:O)</f>
        <v>1.8458564814814813</v>
      </c>
      <c r="U820" s="41">
        <f>SUMIF('Short-Extra'!F:F,'Goodsin Data'!F:F,'Short-Extra'!N:N)</f>
        <v>0</v>
      </c>
      <c r="V820" s="41">
        <f>SUMIF('Short-Extra'!F:F,'Goodsin Data'!F:F,'Short-Extra'!O:O)</f>
        <v>0</v>
      </c>
    </row>
    <row r="821" spans="1:22" x14ac:dyDescent="0.25">
      <c r="A821" s="2">
        <f t="shared" si="99"/>
        <v>2019</v>
      </c>
      <c r="B821" s="2" t="str">
        <f t="shared" si="100"/>
        <v>Jan</v>
      </c>
      <c r="C821" s="2">
        <f t="shared" si="101"/>
        <v>1</v>
      </c>
      <c r="D821" s="2" t="str">
        <f t="shared" si="102"/>
        <v>Fri</v>
      </c>
      <c r="E821" s="34">
        <v>43469</v>
      </c>
      <c r="F821" s="30" t="s">
        <v>2653</v>
      </c>
      <c r="G821" s="2" t="s">
        <v>2654</v>
      </c>
      <c r="H821" s="30" t="s">
        <v>2655</v>
      </c>
      <c r="I821" s="2">
        <v>17</v>
      </c>
      <c r="J821" s="30">
        <v>0</v>
      </c>
      <c r="K821" s="2">
        <v>6</v>
      </c>
      <c r="L821" s="30">
        <v>1680</v>
      </c>
      <c r="M821" s="2">
        <v>12</v>
      </c>
      <c r="N821" s="14">
        <v>0.507349537037037</v>
      </c>
      <c r="O821" s="2">
        <f t="shared" si="98"/>
        <v>12.176388888888887</v>
      </c>
      <c r="P821" s="8">
        <f>VLOOKUP(F821,'SC Data'!F:K,6,FALSE)</f>
        <v>0</v>
      </c>
      <c r="Q821" s="41">
        <f t="shared" si="96"/>
        <v>1</v>
      </c>
      <c r="R821" s="41">
        <f>VLOOKUP(F821,'SC Data'!F:L,7,FALSE)</f>
        <v>1</v>
      </c>
      <c r="S821" s="41">
        <f t="shared" si="97"/>
        <v>0</v>
      </c>
      <c r="T821" s="35">
        <f>SUMIF(Activity!F:F,'Goodsin Data'!F:F,Activity!O:O)</f>
        <v>0.507349537037037</v>
      </c>
      <c r="U821" s="41">
        <f>SUMIF('Short-Extra'!F:F,'Goodsin Data'!F:F,'Short-Extra'!N:N)</f>
        <v>0</v>
      </c>
      <c r="V821" s="41">
        <f>SUMIF('Short-Extra'!F:F,'Goodsin Data'!F:F,'Short-Extra'!O:O)</f>
        <v>0</v>
      </c>
    </row>
    <row r="822" spans="1:22" x14ac:dyDescent="0.25">
      <c r="A822" s="2">
        <f t="shared" si="99"/>
        <v>2019</v>
      </c>
      <c r="B822" s="2" t="str">
        <f t="shared" si="100"/>
        <v>Jan</v>
      </c>
      <c r="C822" s="2">
        <f t="shared" si="101"/>
        <v>1</v>
      </c>
      <c r="D822" s="2" t="str">
        <f t="shared" si="102"/>
        <v>Fri</v>
      </c>
      <c r="E822" s="34">
        <v>43469</v>
      </c>
      <c r="F822" s="30">
        <v>49843</v>
      </c>
      <c r="G822" s="2" t="s">
        <v>1841</v>
      </c>
      <c r="H822" s="30" t="s">
        <v>2656</v>
      </c>
      <c r="I822" s="2">
        <v>104</v>
      </c>
      <c r="J822" s="30">
        <v>66</v>
      </c>
      <c r="K822" s="2">
        <v>224</v>
      </c>
      <c r="L822" s="30">
        <v>16141</v>
      </c>
      <c r="M822" s="2">
        <v>15</v>
      </c>
      <c r="N822" s="14">
        <v>3.2624652777777778</v>
      </c>
      <c r="O822" s="2">
        <f t="shared" si="98"/>
        <v>78.299166666666665</v>
      </c>
      <c r="P822" s="8">
        <f>VLOOKUP(F822,'SC Data'!F:K,6,FALSE)</f>
        <v>1</v>
      </c>
      <c r="Q822" s="41">
        <f t="shared" si="96"/>
        <v>0</v>
      </c>
      <c r="R822" s="41">
        <f>VLOOKUP(F822,'SC Data'!F:L,7,FALSE)</f>
        <v>1</v>
      </c>
      <c r="S822" s="41">
        <f t="shared" si="97"/>
        <v>0</v>
      </c>
      <c r="T822" s="35">
        <f>SUMIF(Activity!F:F,'Goodsin Data'!F:F,Activity!O:O)</f>
        <v>3.2624652777777783</v>
      </c>
      <c r="U822" s="41">
        <f>SUMIF('Short-Extra'!F:F,'Goodsin Data'!F:F,'Short-Extra'!N:N)</f>
        <v>4</v>
      </c>
      <c r="V822" s="41">
        <f>SUMIF('Short-Extra'!F:F,'Goodsin Data'!F:F,'Short-Extra'!O:O)</f>
        <v>2</v>
      </c>
    </row>
    <row r="823" spans="1:22" x14ac:dyDescent="0.25">
      <c r="A823" s="2">
        <f t="shared" si="99"/>
        <v>2019</v>
      </c>
      <c r="B823" s="2" t="str">
        <f t="shared" si="100"/>
        <v>Jan</v>
      </c>
      <c r="C823" s="2">
        <f t="shared" si="101"/>
        <v>1</v>
      </c>
      <c r="D823" s="2" t="str">
        <f t="shared" si="102"/>
        <v>Fri</v>
      </c>
      <c r="E823" s="34">
        <v>43469</v>
      </c>
      <c r="F823" s="30" t="s">
        <v>2657</v>
      </c>
      <c r="G823" s="2" t="s">
        <v>2658</v>
      </c>
      <c r="H823" s="30" t="s">
        <v>2659</v>
      </c>
      <c r="I823" s="2">
        <v>29</v>
      </c>
      <c r="J823" s="30">
        <v>26</v>
      </c>
      <c r="K823" s="2">
        <v>4</v>
      </c>
      <c r="L823" s="30">
        <v>3844</v>
      </c>
      <c r="M823" s="2">
        <v>8</v>
      </c>
      <c r="N823" s="14">
        <v>0.22364583333333332</v>
      </c>
      <c r="O823" s="2">
        <f t="shared" si="98"/>
        <v>5.3674999999999997</v>
      </c>
      <c r="P823" s="8">
        <f>VLOOKUP(F823,'SC Data'!F:K,6,FALSE)</f>
        <v>0</v>
      </c>
      <c r="Q823" s="41">
        <f t="shared" si="96"/>
        <v>1</v>
      </c>
      <c r="R823" s="41">
        <f>VLOOKUP(F823,'SC Data'!F:L,7,FALSE)</f>
        <v>0</v>
      </c>
      <c r="S823" s="41">
        <f t="shared" si="97"/>
        <v>1</v>
      </c>
      <c r="T823" s="35">
        <f>SUMIF(Activity!F:F,'Goodsin Data'!F:F,Activity!O:O)</f>
        <v>0.22364583333333335</v>
      </c>
      <c r="U823" s="41">
        <f>SUMIF('Short-Extra'!F:F,'Goodsin Data'!F:F,'Short-Extra'!N:N)</f>
        <v>0</v>
      </c>
      <c r="V823" s="41">
        <f>SUMIF('Short-Extra'!F:F,'Goodsin Data'!F:F,'Short-Extra'!O:O)</f>
        <v>0</v>
      </c>
    </row>
    <row r="824" spans="1:22" x14ac:dyDescent="0.25">
      <c r="A824" s="2">
        <f t="shared" si="99"/>
        <v>2019</v>
      </c>
      <c r="B824" s="2" t="str">
        <f t="shared" si="100"/>
        <v>Jan</v>
      </c>
      <c r="C824" s="2">
        <f t="shared" si="101"/>
        <v>1</v>
      </c>
      <c r="D824" s="2" t="str">
        <f t="shared" si="102"/>
        <v>Fri</v>
      </c>
      <c r="E824" s="34">
        <v>43469</v>
      </c>
      <c r="F824" s="30" t="s">
        <v>2660</v>
      </c>
      <c r="G824" s="2" t="s">
        <v>2661</v>
      </c>
      <c r="H824" s="30" t="s">
        <v>2662</v>
      </c>
      <c r="I824" s="2">
        <v>17</v>
      </c>
      <c r="J824" s="30">
        <v>22</v>
      </c>
      <c r="K824" s="2">
        <v>26</v>
      </c>
      <c r="L824" s="30">
        <v>1916</v>
      </c>
      <c r="M824" s="2">
        <v>6</v>
      </c>
      <c r="N824" s="14">
        <v>0.20652777777777778</v>
      </c>
      <c r="O824" s="2">
        <f t="shared" si="98"/>
        <v>4.956666666666667</v>
      </c>
      <c r="P824" s="8">
        <f>VLOOKUP(F824,'SC Data'!F:K,6,FALSE)</f>
        <v>0</v>
      </c>
      <c r="Q824" s="41">
        <f t="shared" si="96"/>
        <v>1</v>
      </c>
      <c r="R824" s="41">
        <f>VLOOKUP(F824,'SC Data'!F:L,7,FALSE)</f>
        <v>1</v>
      </c>
      <c r="S824" s="41">
        <f t="shared" si="97"/>
        <v>0</v>
      </c>
      <c r="T824" s="35">
        <f>SUMIF(Activity!F:F,'Goodsin Data'!F:F,Activity!O:O)</f>
        <v>0.20652777777777775</v>
      </c>
      <c r="U824" s="41">
        <f>SUMIF('Short-Extra'!F:F,'Goodsin Data'!F:F,'Short-Extra'!N:N)</f>
        <v>0</v>
      </c>
      <c r="V824" s="41">
        <f>SUMIF('Short-Extra'!F:F,'Goodsin Data'!F:F,'Short-Extra'!O:O)</f>
        <v>0</v>
      </c>
    </row>
    <row r="825" spans="1:22" x14ac:dyDescent="0.25">
      <c r="A825" s="2">
        <f t="shared" si="99"/>
        <v>2019</v>
      </c>
      <c r="B825" s="2" t="str">
        <f t="shared" si="100"/>
        <v>Jan</v>
      </c>
      <c r="C825" s="2">
        <f t="shared" si="101"/>
        <v>1</v>
      </c>
      <c r="D825" s="2" t="str">
        <f t="shared" si="102"/>
        <v>Fri</v>
      </c>
      <c r="E825" s="34">
        <v>43469</v>
      </c>
      <c r="F825" s="30">
        <v>47844</v>
      </c>
      <c r="G825" s="2" t="s">
        <v>98</v>
      </c>
      <c r="H825" s="30" t="s">
        <v>2663</v>
      </c>
      <c r="I825" s="2">
        <v>9</v>
      </c>
      <c r="J825" s="30">
        <v>12</v>
      </c>
      <c r="K825" s="2">
        <v>52</v>
      </c>
      <c r="L825" s="30">
        <v>789</v>
      </c>
      <c r="M825" s="2">
        <v>7</v>
      </c>
      <c r="N825" s="14">
        <v>0.4042013888888889</v>
      </c>
      <c r="O825" s="2">
        <f t="shared" si="98"/>
        <v>9.7008333333333336</v>
      </c>
      <c r="P825" s="8">
        <f>VLOOKUP(F825,'SC Data'!F:K,6,FALSE)</f>
        <v>1</v>
      </c>
      <c r="Q825" s="41">
        <f t="shared" si="96"/>
        <v>0</v>
      </c>
      <c r="R825" s="41">
        <f>VLOOKUP(F825,'SC Data'!F:L,7,FALSE)</f>
        <v>1</v>
      </c>
      <c r="S825" s="41">
        <f t="shared" si="97"/>
        <v>0</v>
      </c>
      <c r="T825" s="35">
        <f>SUMIF(Activity!F:F,'Goodsin Data'!F:F,Activity!O:O)</f>
        <v>0.4042013888888889</v>
      </c>
      <c r="U825" s="41">
        <f>SUMIF('Short-Extra'!F:F,'Goodsin Data'!F:F,'Short-Extra'!N:N)</f>
        <v>1</v>
      </c>
      <c r="V825" s="41">
        <f>SUMIF('Short-Extra'!F:F,'Goodsin Data'!F:F,'Short-Extra'!O:O)</f>
        <v>0</v>
      </c>
    </row>
    <row r="826" spans="1:22" x14ac:dyDescent="0.25">
      <c r="A826" s="2">
        <f t="shared" si="99"/>
        <v>2019</v>
      </c>
      <c r="B826" s="2" t="str">
        <f t="shared" si="100"/>
        <v>Jan</v>
      </c>
      <c r="C826" s="2">
        <f t="shared" si="101"/>
        <v>1</v>
      </c>
      <c r="D826" s="2" t="str">
        <f t="shared" si="102"/>
        <v>Fri</v>
      </c>
      <c r="E826" s="34">
        <v>43469</v>
      </c>
      <c r="F826" s="30" t="s">
        <v>2664</v>
      </c>
      <c r="G826" s="2" t="s">
        <v>725</v>
      </c>
      <c r="H826" s="30" t="s">
        <v>2665</v>
      </c>
      <c r="I826" s="2">
        <v>3</v>
      </c>
      <c r="J826" s="30">
        <v>0</v>
      </c>
      <c r="K826" s="2">
        <v>13</v>
      </c>
      <c r="L826" s="30">
        <v>488</v>
      </c>
      <c r="M826" s="2">
        <v>1</v>
      </c>
      <c r="N826" s="14">
        <v>5.5497685185185185E-2</v>
      </c>
      <c r="O826" s="2">
        <f t="shared" si="98"/>
        <v>1.3319444444444444</v>
      </c>
      <c r="P826" s="8">
        <f>VLOOKUP(F826,'SC Data'!F:K,6,FALSE)</f>
        <v>1</v>
      </c>
      <c r="Q826" s="41">
        <f t="shared" si="96"/>
        <v>0</v>
      </c>
      <c r="R826" s="41">
        <f>VLOOKUP(F826,'SC Data'!F:L,7,FALSE)</f>
        <v>1</v>
      </c>
      <c r="S826" s="41">
        <f t="shared" si="97"/>
        <v>0</v>
      </c>
      <c r="T826" s="35">
        <f>SUMIF(Activity!F:F,'Goodsin Data'!F:F,Activity!O:O)</f>
        <v>5.5497685185185185E-2</v>
      </c>
      <c r="U826" s="41">
        <f>SUMIF('Short-Extra'!F:F,'Goodsin Data'!F:F,'Short-Extra'!N:N)</f>
        <v>0</v>
      </c>
      <c r="V826" s="41">
        <f>SUMIF('Short-Extra'!F:F,'Goodsin Data'!F:F,'Short-Extra'!O:O)</f>
        <v>0</v>
      </c>
    </row>
    <row r="827" spans="1:22" x14ac:dyDescent="0.25">
      <c r="A827" s="2">
        <f t="shared" si="99"/>
        <v>2019</v>
      </c>
      <c r="B827" s="2" t="str">
        <f t="shared" si="100"/>
        <v>Jan</v>
      </c>
      <c r="C827" s="2">
        <f t="shared" si="101"/>
        <v>1</v>
      </c>
      <c r="D827" s="2" t="str">
        <f t="shared" si="102"/>
        <v>Fri</v>
      </c>
      <c r="E827" s="34">
        <v>43469</v>
      </c>
      <c r="F827" s="30">
        <v>51867</v>
      </c>
      <c r="G827" s="2" t="s">
        <v>82</v>
      </c>
      <c r="H827" s="30" t="s">
        <v>2666</v>
      </c>
      <c r="I827" s="2">
        <v>6</v>
      </c>
      <c r="J827" s="30">
        <v>21</v>
      </c>
      <c r="K827" s="2">
        <v>5</v>
      </c>
      <c r="L827" s="30">
        <v>2324</v>
      </c>
      <c r="M827" s="2">
        <v>13</v>
      </c>
      <c r="N827" s="14">
        <v>0.38013888888888886</v>
      </c>
      <c r="O827" s="2">
        <f t="shared" si="98"/>
        <v>9.1233333333333331</v>
      </c>
      <c r="P827" s="8">
        <f>VLOOKUP(F827,'SC Data'!F:K,6,FALSE)</f>
        <v>0</v>
      </c>
      <c r="Q827" s="41">
        <f t="shared" si="96"/>
        <v>1</v>
      </c>
      <c r="R827" s="41">
        <f>VLOOKUP(F827,'SC Data'!F:L,7,FALSE)</f>
        <v>1</v>
      </c>
      <c r="S827" s="41">
        <f t="shared" si="97"/>
        <v>0</v>
      </c>
      <c r="T827" s="35">
        <f>SUMIF(Activity!F:F,'Goodsin Data'!F:F,Activity!O:O)</f>
        <v>0.38013888888888892</v>
      </c>
      <c r="U827" s="41">
        <f>SUMIF('Short-Extra'!F:F,'Goodsin Data'!F:F,'Short-Extra'!N:N)</f>
        <v>1</v>
      </c>
      <c r="V827" s="41">
        <f>SUMIF('Short-Extra'!F:F,'Goodsin Data'!F:F,'Short-Extra'!O:O)</f>
        <v>0</v>
      </c>
    </row>
    <row r="828" spans="1:22" x14ac:dyDescent="0.25">
      <c r="A828" s="2">
        <f t="shared" si="99"/>
        <v>2019</v>
      </c>
      <c r="B828" s="2" t="str">
        <f t="shared" si="100"/>
        <v>Jan</v>
      </c>
      <c r="C828" s="2">
        <f t="shared" si="101"/>
        <v>1</v>
      </c>
      <c r="D828" s="2" t="str">
        <f t="shared" si="102"/>
        <v>Fri</v>
      </c>
      <c r="E828" s="34">
        <v>43469</v>
      </c>
      <c r="F828" s="30">
        <v>50130</v>
      </c>
      <c r="G828" s="2" t="s">
        <v>1516</v>
      </c>
      <c r="H828" s="30" t="s">
        <v>2667</v>
      </c>
      <c r="I828" s="2">
        <v>3</v>
      </c>
      <c r="J828" s="30">
        <v>4</v>
      </c>
      <c r="K828" s="2">
        <v>16</v>
      </c>
      <c r="L828" s="30">
        <v>318</v>
      </c>
      <c r="M828" s="2">
        <v>3</v>
      </c>
      <c r="N828" s="14">
        <v>0.12159722222222223</v>
      </c>
      <c r="O828" s="2">
        <f t="shared" si="98"/>
        <v>2.9183333333333334</v>
      </c>
      <c r="P828" s="8">
        <f>VLOOKUP(F828,'SC Data'!F:K,6,FALSE)</f>
        <v>1</v>
      </c>
      <c r="Q828" s="41">
        <f t="shared" si="96"/>
        <v>0</v>
      </c>
      <c r="R828" s="41">
        <f>VLOOKUP(F828,'SC Data'!F:L,7,FALSE)</f>
        <v>1</v>
      </c>
      <c r="S828" s="41">
        <f t="shared" si="97"/>
        <v>0</v>
      </c>
      <c r="T828" s="35">
        <f>SUMIF(Activity!F:F,'Goodsin Data'!F:F,Activity!O:O)</f>
        <v>0.12159722222222222</v>
      </c>
      <c r="U828" s="41">
        <f>SUMIF('Short-Extra'!F:F,'Goodsin Data'!F:F,'Short-Extra'!N:N)</f>
        <v>0</v>
      </c>
      <c r="V828" s="41">
        <f>SUMIF('Short-Extra'!F:F,'Goodsin Data'!F:F,'Short-Extra'!O:O)</f>
        <v>0</v>
      </c>
    </row>
    <row r="829" spans="1:22" x14ac:dyDescent="0.25">
      <c r="A829" s="2">
        <f t="shared" si="99"/>
        <v>2019</v>
      </c>
      <c r="B829" s="2" t="str">
        <f t="shared" si="100"/>
        <v>Jan</v>
      </c>
      <c r="C829" s="2">
        <f t="shared" si="101"/>
        <v>1</v>
      </c>
      <c r="D829" s="2" t="str">
        <f t="shared" si="102"/>
        <v>Fri</v>
      </c>
      <c r="E829" s="34">
        <v>43469</v>
      </c>
      <c r="F829" s="30">
        <v>51982</v>
      </c>
      <c r="G829" s="2" t="s">
        <v>2668</v>
      </c>
      <c r="H829" s="30" t="s">
        <v>2669</v>
      </c>
      <c r="I829" s="2">
        <v>50</v>
      </c>
      <c r="J829" s="30">
        <v>48</v>
      </c>
      <c r="K829" s="2">
        <v>126</v>
      </c>
      <c r="L829" s="30">
        <v>6519</v>
      </c>
      <c r="M829" s="2">
        <v>6</v>
      </c>
      <c r="N829" s="14">
        <v>4.2847222222222224E-2</v>
      </c>
      <c r="O829" s="2">
        <f t="shared" si="98"/>
        <v>1.0283333333333333</v>
      </c>
      <c r="P829" s="8">
        <f>VLOOKUP(F829,'SC Data'!F:K,6,FALSE)</f>
        <v>0</v>
      </c>
      <c r="Q829" s="41">
        <f t="shared" si="96"/>
        <v>1</v>
      </c>
      <c r="R829" s="41">
        <f>VLOOKUP(F829,'SC Data'!F:L,7,FALSE)</f>
        <v>0</v>
      </c>
      <c r="S829" s="41">
        <f t="shared" si="97"/>
        <v>1</v>
      </c>
      <c r="T829" s="35">
        <f>SUMIF(Activity!F:F,'Goodsin Data'!F:F,Activity!O:O)</f>
        <v>4.2847222222222224E-2</v>
      </c>
      <c r="U829" s="41">
        <f>SUMIF('Short-Extra'!F:F,'Goodsin Data'!F:F,'Short-Extra'!N:N)</f>
        <v>0</v>
      </c>
      <c r="V829" s="41">
        <f>SUMIF('Short-Extra'!F:F,'Goodsin Data'!F:F,'Short-Extra'!O:O)</f>
        <v>0</v>
      </c>
    </row>
    <row r="830" spans="1:22" x14ac:dyDescent="0.25">
      <c r="A830" s="2">
        <f t="shared" si="99"/>
        <v>2019</v>
      </c>
      <c r="B830" s="2" t="str">
        <f t="shared" si="100"/>
        <v>Jan</v>
      </c>
      <c r="C830" s="2">
        <f t="shared" si="101"/>
        <v>1</v>
      </c>
      <c r="D830" s="2" t="str">
        <f t="shared" si="102"/>
        <v>Fri</v>
      </c>
      <c r="E830" s="34">
        <v>43469</v>
      </c>
      <c r="F830" s="30" t="s">
        <v>2670</v>
      </c>
      <c r="G830" s="2" t="s">
        <v>2671</v>
      </c>
      <c r="H830" s="30" t="s">
        <v>2672</v>
      </c>
      <c r="I830" s="2">
        <v>17</v>
      </c>
      <c r="J830" s="30">
        <v>28</v>
      </c>
      <c r="K830" s="2">
        <v>25</v>
      </c>
      <c r="L830" s="30">
        <v>2157</v>
      </c>
      <c r="M830" s="2">
        <v>6</v>
      </c>
      <c r="N830" s="14">
        <v>0.2146875</v>
      </c>
      <c r="O830" s="2">
        <f t="shared" si="98"/>
        <v>5.1524999999999999</v>
      </c>
      <c r="P830" s="8">
        <f>VLOOKUP(F830,'SC Data'!F:K,6,FALSE)</f>
        <v>0</v>
      </c>
      <c r="Q830" s="41">
        <f t="shared" si="96"/>
        <v>1</v>
      </c>
      <c r="R830" s="41">
        <f>VLOOKUP(F830,'SC Data'!F:L,7,FALSE)</f>
        <v>1</v>
      </c>
      <c r="S830" s="41">
        <f t="shared" si="97"/>
        <v>0</v>
      </c>
      <c r="T830" s="35">
        <f>SUMIF(Activity!F:F,'Goodsin Data'!F:F,Activity!O:O)</f>
        <v>0.21468749999999998</v>
      </c>
      <c r="U830" s="41">
        <f>SUMIF('Short-Extra'!F:F,'Goodsin Data'!F:F,'Short-Extra'!N:N)</f>
        <v>0</v>
      </c>
      <c r="V830" s="41">
        <f>SUMIF('Short-Extra'!F:F,'Goodsin Data'!F:F,'Short-Extra'!O:O)</f>
        <v>0</v>
      </c>
    </row>
    <row r="831" spans="1:22" x14ac:dyDescent="0.25">
      <c r="A831" s="2">
        <f t="shared" si="99"/>
        <v>2019</v>
      </c>
      <c r="B831" s="2" t="str">
        <f t="shared" si="100"/>
        <v>Jan</v>
      </c>
      <c r="C831" s="2">
        <f t="shared" si="101"/>
        <v>1</v>
      </c>
      <c r="D831" s="2" t="str">
        <f t="shared" si="102"/>
        <v>Fri</v>
      </c>
      <c r="E831" s="34">
        <v>43469</v>
      </c>
      <c r="F831" s="30" t="s">
        <v>2673</v>
      </c>
      <c r="G831" s="2" t="s">
        <v>2674</v>
      </c>
      <c r="H831" s="30" t="s">
        <v>2675</v>
      </c>
      <c r="I831" s="2">
        <v>20</v>
      </c>
      <c r="J831" s="30">
        <v>22</v>
      </c>
      <c r="K831" s="2">
        <v>23</v>
      </c>
      <c r="L831" s="30">
        <v>2174</v>
      </c>
      <c r="M831" s="2">
        <v>4</v>
      </c>
      <c r="N831" s="14">
        <v>0.16247685185185187</v>
      </c>
      <c r="O831" s="2">
        <f t="shared" si="98"/>
        <v>3.8994444444444447</v>
      </c>
      <c r="P831" s="8">
        <f>VLOOKUP(F831,'SC Data'!F:K,6,FALSE)</f>
        <v>0</v>
      </c>
      <c r="Q831" s="41">
        <f t="shared" si="96"/>
        <v>1</v>
      </c>
      <c r="R831" s="41">
        <f>VLOOKUP(F831,'SC Data'!F:L,7,FALSE)</f>
        <v>1</v>
      </c>
      <c r="S831" s="41">
        <f t="shared" si="97"/>
        <v>0</v>
      </c>
      <c r="T831" s="35">
        <f>SUMIF(Activity!F:F,'Goodsin Data'!F:F,Activity!O:O)</f>
        <v>0.16247685185185184</v>
      </c>
      <c r="U831" s="41">
        <f>SUMIF('Short-Extra'!F:F,'Goodsin Data'!F:F,'Short-Extra'!N:N)</f>
        <v>0</v>
      </c>
      <c r="V831" s="41">
        <f>SUMIF('Short-Extra'!F:F,'Goodsin Data'!F:F,'Short-Extra'!O:O)</f>
        <v>0</v>
      </c>
    </row>
    <row r="832" spans="1:22" x14ac:dyDescent="0.25">
      <c r="A832" s="2">
        <f t="shared" si="99"/>
        <v>2019</v>
      </c>
      <c r="B832" s="2" t="str">
        <f t="shared" si="100"/>
        <v>Jan</v>
      </c>
      <c r="C832" s="2">
        <f t="shared" si="101"/>
        <v>1</v>
      </c>
      <c r="D832" s="2" t="str">
        <f t="shared" si="102"/>
        <v>Fri</v>
      </c>
      <c r="E832" s="34">
        <v>43469</v>
      </c>
      <c r="F832" s="30">
        <v>53301</v>
      </c>
      <c r="G832" s="2" t="s">
        <v>192</v>
      </c>
      <c r="H832" s="30" t="s">
        <v>2676</v>
      </c>
      <c r="I832" s="2">
        <v>12</v>
      </c>
      <c r="J832" s="30">
        <v>7</v>
      </c>
      <c r="K832" s="2">
        <v>39</v>
      </c>
      <c r="L832" s="30">
        <v>1818</v>
      </c>
      <c r="M832" s="2">
        <v>6</v>
      </c>
      <c r="N832" s="14">
        <v>0.80512731481481481</v>
      </c>
      <c r="O832" s="2">
        <f t="shared" si="98"/>
        <v>19.323055555555555</v>
      </c>
      <c r="P832" s="8">
        <f>VLOOKUP(F832,'SC Data'!F:K,6,FALSE)</f>
        <v>1</v>
      </c>
      <c r="Q832" s="41">
        <f t="shared" si="96"/>
        <v>0</v>
      </c>
      <c r="R832" s="41">
        <f>VLOOKUP(F832,'SC Data'!F:L,7,FALSE)</f>
        <v>1</v>
      </c>
      <c r="S832" s="41">
        <f t="shared" si="97"/>
        <v>0</v>
      </c>
      <c r="T832" s="35">
        <f>SUMIF(Activity!F:F,'Goodsin Data'!F:F,Activity!O:O)</f>
        <v>0.80512731481481481</v>
      </c>
      <c r="U832" s="41">
        <f>SUMIF('Short-Extra'!F:F,'Goodsin Data'!F:F,'Short-Extra'!N:N)</f>
        <v>0</v>
      </c>
      <c r="V832" s="41">
        <f>SUMIF('Short-Extra'!F:F,'Goodsin Data'!F:F,'Short-Extra'!O:O)</f>
        <v>0</v>
      </c>
    </row>
    <row r="833" spans="1:22" x14ac:dyDescent="0.25">
      <c r="A833" s="2">
        <f t="shared" si="99"/>
        <v>2019</v>
      </c>
      <c r="B833" s="2" t="str">
        <f t="shared" si="100"/>
        <v>Jan</v>
      </c>
      <c r="C833" s="2">
        <f t="shared" si="101"/>
        <v>1</v>
      </c>
      <c r="D833" s="2" t="str">
        <f t="shared" si="102"/>
        <v>Fri</v>
      </c>
      <c r="E833" s="34">
        <v>43469</v>
      </c>
      <c r="F833" s="30">
        <v>51860</v>
      </c>
      <c r="G833" s="2" t="s">
        <v>695</v>
      </c>
      <c r="H833" s="30" t="s">
        <v>2677</v>
      </c>
      <c r="I833" s="2">
        <v>7</v>
      </c>
      <c r="J833" s="30">
        <v>6</v>
      </c>
      <c r="K833" s="2">
        <v>27</v>
      </c>
      <c r="L833" s="30">
        <v>811</v>
      </c>
      <c r="M833" s="2">
        <v>4</v>
      </c>
      <c r="N833" s="14">
        <v>0.29206018518518517</v>
      </c>
      <c r="O833" s="2">
        <f t="shared" si="98"/>
        <v>7.0094444444444441</v>
      </c>
      <c r="P833" s="8">
        <f>VLOOKUP(F833,'SC Data'!F:K,6,FALSE)</f>
        <v>1</v>
      </c>
      <c r="Q833" s="41">
        <f t="shared" si="96"/>
        <v>0</v>
      </c>
      <c r="R833" s="41">
        <f>VLOOKUP(F833,'SC Data'!F:L,7,FALSE)</f>
        <v>1</v>
      </c>
      <c r="S833" s="41">
        <f t="shared" si="97"/>
        <v>0</v>
      </c>
      <c r="T833" s="35">
        <f>SUMIF(Activity!F:F,'Goodsin Data'!F:F,Activity!O:O)</f>
        <v>0.29206018518518517</v>
      </c>
      <c r="U833" s="41">
        <f>SUMIF('Short-Extra'!F:F,'Goodsin Data'!F:F,'Short-Extra'!N:N)</f>
        <v>1</v>
      </c>
      <c r="V833" s="41">
        <f>SUMIF('Short-Extra'!F:F,'Goodsin Data'!F:F,'Short-Extra'!O:O)</f>
        <v>1</v>
      </c>
    </row>
    <row r="834" spans="1:22" x14ac:dyDescent="0.25">
      <c r="A834" s="2">
        <f t="shared" si="99"/>
        <v>2019</v>
      </c>
      <c r="B834" s="2" t="str">
        <f t="shared" si="100"/>
        <v>Jan</v>
      </c>
      <c r="C834" s="2">
        <f t="shared" si="101"/>
        <v>1</v>
      </c>
      <c r="D834" s="2" t="str">
        <f t="shared" si="102"/>
        <v>Fri</v>
      </c>
      <c r="E834" s="34">
        <v>43469</v>
      </c>
      <c r="F834" s="30">
        <v>50167</v>
      </c>
      <c r="G834" s="2" t="s">
        <v>31</v>
      </c>
      <c r="H834" s="30" t="s">
        <v>2678</v>
      </c>
      <c r="I834" s="2">
        <v>5</v>
      </c>
      <c r="J834" s="30">
        <v>10</v>
      </c>
      <c r="K834" s="2">
        <v>18</v>
      </c>
      <c r="L834" s="30">
        <v>248</v>
      </c>
      <c r="M834" s="2">
        <v>4</v>
      </c>
      <c r="N834" s="14">
        <v>0.25366898148148148</v>
      </c>
      <c r="O834" s="2">
        <f t="shared" si="98"/>
        <v>6.088055555555556</v>
      </c>
      <c r="P834" s="8">
        <f>VLOOKUP(F834,'SC Data'!F:K,6,FALSE)</f>
        <v>1</v>
      </c>
      <c r="Q834" s="41">
        <f t="shared" ref="Q834:Q897" si="103">IF(P834=0,1,0)</f>
        <v>0</v>
      </c>
      <c r="R834" s="41">
        <f>VLOOKUP(F834,'SC Data'!F:L,7,FALSE)</f>
        <v>1</v>
      </c>
      <c r="S834" s="41">
        <f t="shared" si="97"/>
        <v>0</v>
      </c>
      <c r="T834" s="35">
        <f>SUMIF(Activity!F:F,'Goodsin Data'!F:F,Activity!O:O)</f>
        <v>0.25366898148148148</v>
      </c>
      <c r="U834" s="41">
        <f>SUMIF('Short-Extra'!F:F,'Goodsin Data'!F:F,'Short-Extra'!N:N)</f>
        <v>0</v>
      </c>
      <c r="V834" s="41">
        <f>SUMIF('Short-Extra'!F:F,'Goodsin Data'!F:F,'Short-Extra'!O:O)</f>
        <v>0</v>
      </c>
    </row>
    <row r="835" spans="1:22" x14ac:dyDescent="0.25">
      <c r="A835" s="2">
        <f t="shared" si="99"/>
        <v>2019</v>
      </c>
      <c r="B835" s="2" t="str">
        <f t="shared" si="100"/>
        <v>Jan</v>
      </c>
      <c r="C835" s="2">
        <f t="shared" si="101"/>
        <v>1</v>
      </c>
      <c r="D835" s="2" t="str">
        <f t="shared" si="102"/>
        <v>Fri</v>
      </c>
      <c r="E835" s="34">
        <v>43469</v>
      </c>
      <c r="F835" s="30">
        <v>52000</v>
      </c>
      <c r="G835" s="2" t="s">
        <v>2679</v>
      </c>
      <c r="H835" s="30" t="s">
        <v>2680</v>
      </c>
      <c r="I835" s="2">
        <v>8</v>
      </c>
      <c r="J835" s="30">
        <v>6</v>
      </c>
      <c r="K835" s="2">
        <v>25</v>
      </c>
      <c r="L835" s="30">
        <v>2260</v>
      </c>
      <c r="M835" s="2">
        <v>5</v>
      </c>
      <c r="N835" s="14">
        <v>0.3424537037037037</v>
      </c>
      <c r="O835" s="2">
        <f t="shared" si="98"/>
        <v>8.2188888888888894</v>
      </c>
      <c r="P835" s="8">
        <f>VLOOKUP(F835,'SC Data'!F:K,6,FALSE)</f>
        <v>1</v>
      </c>
      <c r="Q835" s="41">
        <f t="shared" si="103"/>
        <v>0</v>
      </c>
      <c r="R835" s="41">
        <f>VLOOKUP(F835,'SC Data'!F:L,7,FALSE)</f>
        <v>1</v>
      </c>
      <c r="S835" s="41">
        <f t="shared" ref="S835:S898" si="104">IF(R835=0,1,0)</f>
        <v>0</v>
      </c>
      <c r="T835" s="35">
        <f>SUMIF(Activity!F:F,'Goodsin Data'!F:F,Activity!O:O)</f>
        <v>0.3424537037037037</v>
      </c>
      <c r="U835" s="41">
        <f>SUMIF('Short-Extra'!F:F,'Goodsin Data'!F:F,'Short-Extra'!N:N)</f>
        <v>0</v>
      </c>
      <c r="V835" s="41">
        <f>SUMIF('Short-Extra'!F:F,'Goodsin Data'!F:F,'Short-Extra'!O:O)</f>
        <v>0</v>
      </c>
    </row>
    <row r="836" spans="1:22" x14ac:dyDescent="0.25">
      <c r="A836" s="2">
        <f t="shared" si="99"/>
        <v>2019</v>
      </c>
      <c r="B836" s="2" t="str">
        <f t="shared" si="100"/>
        <v>Jan</v>
      </c>
      <c r="C836" s="2">
        <f t="shared" si="101"/>
        <v>1</v>
      </c>
      <c r="D836" s="2" t="str">
        <f t="shared" si="102"/>
        <v>Fri</v>
      </c>
      <c r="E836" s="34">
        <v>43469</v>
      </c>
      <c r="F836" s="30">
        <v>53327</v>
      </c>
      <c r="G836" s="2" t="s">
        <v>2681</v>
      </c>
      <c r="H836" s="30">
        <v>264326</v>
      </c>
      <c r="I836" s="2">
        <v>15</v>
      </c>
      <c r="J836" s="30">
        <v>32</v>
      </c>
      <c r="K836" s="2">
        <v>0</v>
      </c>
      <c r="L836" s="30">
        <v>0</v>
      </c>
      <c r="M836" s="2">
        <v>6</v>
      </c>
      <c r="N836" s="14">
        <v>0.2242939814814815</v>
      </c>
      <c r="O836" s="2">
        <f t="shared" ref="O836:O899" si="105">N836*24</f>
        <v>5.3830555555555559</v>
      </c>
      <c r="P836" s="8">
        <f>VLOOKUP(F836,'SC Data'!F:K,6,FALSE)</f>
        <v>0</v>
      </c>
      <c r="Q836" s="41">
        <f t="shared" si="103"/>
        <v>1</v>
      </c>
      <c r="R836" s="41">
        <f>VLOOKUP(F836,'SC Data'!F:L,7,FALSE)</f>
        <v>1</v>
      </c>
      <c r="S836" s="41">
        <f t="shared" si="104"/>
        <v>0</v>
      </c>
      <c r="T836" s="35">
        <f>SUMIF(Activity!F:F,'Goodsin Data'!F:F,Activity!O:O)</f>
        <v>0.2242939814814815</v>
      </c>
      <c r="U836" s="41">
        <f>SUMIF('Short-Extra'!F:F,'Goodsin Data'!F:F,'Short-Extra'!N:N)</f>
        <v>1</v>
      </c>
      <c r="V836" s="41">
        <f>SUMIF('Short-Extra'!F:F,'Goodsin Data'!F:F,'Short-Extra'!O:O)</f>
        <v>0</v>
      </c>
    </row>
    <row r="837" spans="1:22" x14ac:dyDescent="0.25">
      <c r="A837" s="2">
        <f t="shared" si="99"/>
        <v>2019</v>
      </c>
      <c r="B837" s="2" t="str">
        <f t="shared" si="100"/>
        <v>Jan</v>
      </c>
      <c r="C837" s="2">
        <f t="shared" si="101"/>
        <v>1</v>
      </c>
      <c r="D837" s="2" t="str">
        <f t="shared" si="102"/>
        <v>Fri</v>
      </c>
      <c r="E837" s="34">
        <v>43469</v>
      </c>
      <c r="F837" s="30">
        <v>53310</v>
      </c>
      <c r="G837" s="2" t="s">
        <v>1821</v>
      </c>
      <c r="H837" s="30" t="s">
        <v>2682</v>
      </c>
      <c r="I837" s="2">
        <v>1</v>
      </c>
      <c r="J837" s="30">
        <v>3</v>
      </c>
      <c r="K837" s="2">
        <v>12</v>
      </c>
      <c r="L837" s="30">
        <v>41</v>
      </c>
      <c r="M837" s="2">
        <v>2</v>
      </c>
      <c r="N837" s="14">
        <v>6.3981481481481486E-2</v>
      </c>
      <c r="O837" s="2">
        <f t="shared" si="105"/>
        <v>1.5355555555555558</v>
      </c>
      <c r="P837" s="8">
        <f>VLOOKUP(F837,'SC Data'!F:K,6,FALSE)</f>
        <v>1</v>
      </c>
      <c r="Q837" s="41">
        <f t="shared" si="103"/>
        <v>0</v>
      </c>
      <c r="R837" s="41">
        <f>VLOOKUP(F837,'SC Data'!F:L,7,FALSE)</f>
        <v>1</v>
      </c>
      <c r="S837" s="41">
        <f t="shared" si="104"/>
        <v>0</v>
      </c>
      <c r="T837" s="35">
        <f>SUMIF(Activity!F:F,'Goodsin Data'!F:F,Activity!O:O)</f>
        <v>6.3981481481481473E-2</v>
      </c>
      <c r="U837" s="41">
        <f>SUMIF('Short-Extra'!F:F,'Goodsin Data'!F:F,'Short-Extra'!N:N)</f>
        <v>0</v>
      </c>
      <c r="V837" s="41">
        <f>SUMIF('Short-Extra'!F:F,'Goodsin Data'!F:F,'Short-Extra'!O:O)</f>
        <v>0</v>
      </c>
    </row>
    <row r="838" spans="1:22" x14ac:dyDescent="0.25">
      <c r="A838" s="2">
        <f t="shared" si="99"/>
        <v>2019</v>
      </c>
      <c r="B838" s="2" t="str">
        <f t="shared" si="100"/>
        <v>Jan</v>
      </c>
      <c r="C838" s="2">
        <f t="shared" si="101"/>
        <v>1</v>
      </c>
      <c r="D838" s="2" t="str">
        <f t="shared" si="102"/>
        <v>Fri</v>
      </c>
      <c r="E838" s="34">
        <v>43469</v>
      </c>
      <c r="F838" s="30">
        <v>50131</v>
      </c>
      <c r="G838" s="2" t="s">
        <v>2152</v>
      </c>
      <c r="H838" s="30" t="s">
        <v>2683</v>
      </c>
      <c r="I838" s="2">
        <v>8</v>
      </c>
      <c r="J838" s="30">
        <v>5</v>
      </c>
      <c r="K838" s="2">
        <v>51</v>
      </c>
      <c r="L838" s="30">
        <v>531</v>
      </c>
      <c r="M838" s="2">
        <v>5</v>
      </c>
      <c r="N838" s="14">
        <v>0.24333333333333332</v>
      </c>
      <c r="O838" s="2">
        <f t="shared" si="105"/>
        <v>5.84</v>
      </c>
      <c r="P838" s="8">
        <f>VLOOKUP(F838,'SC Data'!F:K,6,FALSE)</f>
        <v>1</v>
      </c>
      <c r="Q838" s="41">
        <f t="shared" si="103"/>
        <v>0</v>
      </c>
      <c r="R838" s="41">
        <f>VLOOKUP(F838,'SC Data'!F:L,7,FALSE)</f>
        <v>1</v>
      </c>
      <c r="S838" s="41">
        <f t="shared" si="104"/>
        <v>0</v>
      </c>
      <c r="T838" s="35">
        <f>SUMIF(Activity!F:F,'Goodsin Data'!F:F,Activity!O:O)</f>
        <v>0.24333333333333335</v>
      </c>
      <c r="U838" s="41">
        <f>SUMIF('Short-Extra'!F:F,'Goodsin Data'!F:F,'Short-Extra'!N:N)</f>
        <v>0</v>
      </c>
      <c r="V838" s="41">
        <f>SUMIF('Short-Extra'!F:F,'Goodsin Data'!F:F,'Short-Extra'!O:O)</f>
        <v>0</v>
      </c>
    </row>
    <row r="839" spans="1:22" x14ac:dyDescent="0.25">
      <c r="A839" s="2">
        <f t="shared" si="99"/>
        <v>2019</v>
      </c>
      <c r="B839" s="2" t="str">
        <f t="shared" si="100"/>
        <v>Jan</v>
      </c>
      <c r="C839" s="2">
        <f t="shared" si="101"/>
        <v>1</v>
      </c>
      <c r="D839" s="2" t="str">
        <f t="shared" si="102"/>
        <v>Fri</v>
      </c>
      <c r="E839" s="34">
        <v>43469</v>
      </c>
      <c r="F839" s="30">
        <v>51944</v>
      </c>
      <c r="G839" s="2" t="s">
        <v>2684</v>
      </c>
      <c r="H839" s="30" t="s">
        <v>2685</v>
      </c>
      <c r="I839" s="2">
        <v>1</v>
      </c>
      <c r="J839" s="30">
        <v>1</v>
      </c>
      <c r="K839" s="2">
        <v>8</v>
      </c>
      <c r="L839" s="30">
        <v>71</v>
      </c>
      <c r="M839" s="2">
        <v>2</v>
      </c>
      <c r="N839" s="14">
        <v>4.1886574074074069E-2</v>
      </c>
      <c r="O839" s="2">
        <f t="shared" si="105"/>
        <v>1.0052777777777777</v>
      </c>
      <c r="P839" s="8">
        <f>VLOOKUP(F839,'SC Data'!F:K,6,FALSE)</f>
        <v>1</v>
      </c>
      <c r="Q839" s="41">
        <f t="shared" si="103"/>
        <v>0</v>
      </c>
      <c r="R839" s="41">
        <f>VLOOKUP(F839,'SC Data'!F:L,7,FALSE)</f>
        <v>1</v>
      </c>
      <c r="S839" s="41">
        <f t="shared" si="104"/>
        <v>0</v>
      </c>
      <c r="T839" s="35">
        <f>SUMIF(Activity!F:F,'Goodsin Data'!F:F,Activity!O:O)</f>
        <v>4.1886574074074076E-2</v>
      </c>
      <c r="U839" s="41">
        <f>SUMIF('Short-Extra'!F:F,'Goodsin Data'!F:F,'Short-Extra'!N:N)</f>
        <v>0</v>
      </c>
      <c r="V839" s="41">
        <f>SUMIF('Short-Extra'!F:F,'Goodsin Data'!F:F,'Short-Extra'!O:O)</f>
        <v>2</v>
      </c>
    </row>
    <row r="840" spans="1:22" x14ac:dyDescent="0.25">
      <c r="A840" s="2">
        <f t="shared" si="99"/>
        <v>2019</v>
      </c>
      <c r="B840" s="2" t="str">
        <f t="shared" si="100"/>
        <v>Jan</v>
      </c>
      <c r="C840" s="2">
        <f t="shared" si="101"/>
        <v>1</v>
      </c>
      <c r="D840" s="2" t="str">
        <f t="shared" si="102"/>
        <v>Fri</v>
      </c>
      <c r="E840" s="34">
        <v>43469</v>
      </c>
      <c r="F840" s="30" t="s">
        <v>2686</v>
      </c>
      <c r="G840" s="2" t="s">
        <v>2687</v>
      </c>
      <c r="H840" s="30" t="s">
        <v>2688</v>
      </c>
      <c r="I840" s="2">
        <v>11</v>
      </c>
      <c r="J840" s="30">
        <v>26</v>
      </c>
      <c r="K840" s="2">
        <v>2</v>
      </c>
      <c r="L840" s="30">
        <v>1592</v>
      </c>
      <c r="M840" s="2">
        <v>7</v>
      </c>
      <c r="N840" s="14">
        <v>0.14456018518518518</v>
      </c>
      <c r="O840" s="2">
        <f t="shared" si="105"/>
        <v>3.4694444444444441</v>
      </c>
      <c r="P840" s="8">
        <f>VLOOKUP(F840,'SC Data'!F:K,6,FALSE)</f>
        <v>1</v>
      </c>
      <c r="Q840" s="41">
        <f t="shared" si="103"/>
        <v>0</v>
      </c>
      <c r="R840" s="41">
        <f>VLOOKUP(F840,'SC Data'!F:L,7,FALSE)</f>
        <v>1</v>
      </c>
      <c r="S840" s="41">
        <f t="shared" si="104"/>
        <v>0</v>
      </c>
      <c r="T840" s="35">
        <f>SUMIF(Activity!F:F,'Goodsin Data'!F:F,Activity!O:O)</f>
        <v>0.14456018518518521</v>
      </c>
      <c r="U840" s="41">
        <f>SUMIF('Short-Extra'!F:F,'Goodsin Data'!F:F,'Short-Extra'!N:N)</f>
        <v>0</v>
      </c>
      <c r="V840" s="41">
        <f>SUMIF('Short-Extra'!F:F,'Goodsin Data'!F:F,'Short-Extra'!O:O)</f>
        <v>0</v>
      </c>
    </row>
    <row r="841" spans="1:22" x14ac:dyDescent="0.25">
      <c r="A841" s="2">
        <f t="shared" si="99"/>
        <v>2019</v>
      </c>
      <c r="B841" s="2" t="str">
        <f t="shared" si="100"/>
        <v>Jan</v>
      </c>
      <c r="C841" s="2">
        <f t="shared" si="101"/>
        <v>1</v>
      </c>
      <c r="D841" s="2" t="str">
        <f t="shared" si="102"/>
        <v>Fri</v>
      </c>
      <c r="E841" s="34">
        <v>43469</v>
      </c>
      <c r="F841" s="30">
        <v>51264</v>
      </c>
      <c r="G841" s="2" t="s">
        <v>35</v>
      </c>
      <c r="H841" s="30" t="s">
        <v>2689</v>
      </c>
      <c r="I841" s="2">
        <v>13</v>
      </c>
      <c r="J841" s="30">
        <v>33</v>
      </c>
      <c r="K841" s="2">
        <v>1</v>
      </c>
      <c r="L841" s="30">
        <v>2079</v>
      </c>
      <c r="M841" s="2">
        <v>2</v>
      </c>
      <c r="N841" s="14">
        <v>3.3912037037037039E-2</v>
      </c>
      <c r="O841" s="2">
        <f t="shared" si="105"/>
        <v>0.81388888888888888</v>
      </c>
      <c r="P841" s="8">
        <f>VLOOKUP(F841,'SC Data'!F:K,6,FALSE)</f>
        <v>1</v>
      </c>
      <c r="Q841" s="41">
        <f t="shared" si="103"/>
        <v>0</v>
      </c>
      <c r="R841" s="41">
        <f>VLOOKUP(F841,'SC Data'!F:L,7,FALSE)</f>
        <v>1</v>
      </c>
      <c r="S841" s="41">
        <f t="shared" si="104"/>
        <v>0</v>
      </c>
      <c r="T841" s="35">
        <f>SUMIF(Activity!F:F,'Goodsin Data'!F:F,Activity!O:O)</f>
        <v>3.3912037037037039E-2</v>
      </c>
      <c r="U841" s="41">
        <f>SUMIF('Short-Extra'!F:F,'Goodsin Data'!F:F,'Short-Extra'!N:N)</f>
        <v>0</v>
      </c>
      <c r="V841" s="41">
        <f>SUMIF('Short-Extra'!F:F,'Goodsin Data'!F:F,'Short-Extra'!O:O)</f>
        <v>0</v>
      </c>
    </row>
    <row r="842" spans="1:22" x14ac:dyDescent="0.25">
      <c r="A842" s="2">
        <f t="shared" si="99"/>
        <v>2019</v>
      </c>
      <c r="B842" s="2" t="str">
        <f t="shared" si="100"/>
        <v>Jan</v>
      </c>
      <c r="C842" s="2">
        <f t="shared" si="101"/>
        <v>1</v>
      </c>
      <c r="D842" s="2" t="str">
        <f t="shared" si="102"/>
        <v>Fri</v>
      </c>
      <c r="E842" s="34">
        <v>43469</v>
      </c>
      <c r="F842" s="30">
        <v>53309</v>
      </c>
      <c r="G842" s="2" t="s">
        <v>2690</v>
      </c>
      <c r="H842" s="30" t="s">
        <v>2691</v>
      </c>
      <c r="I842" s="2">
        <v>15</v>
      </c>
      <c r="J842" s="30">
        <v>4</v>
      </c>
      <c r="K842" s="2">
        <v>1</v>
      </c>
      <c r="L842" s="30">
        <v>3380</v>
      </c>
      <c r="M842" s="2">
        <v>8</v>
      </c>
      <c r="N842" s="14">
        <v>0.80194444444444446</v>
      </c>
      <c r="O842" s="2">
        <f t="shared" si="105"/>
        <v>19.246666666666666</v>
      </c>
      <c r="P842" s="8">
        <f>VLOOKUP(F842,'SC Data'!F:K,6,FALSE)</f>
        <v>1</v>
      </c>
      <c r="Q842" s="41">
        <f t="shared" si="103"/>
        <v>0</v>
      </c>
      <c r="R842" s="41">
        <f>VLOOKUP(F842,'SC Data'!F:L,7,FALSE)</f>
        <v>1</v>
      </c>
      <c r="S842" s="41">
        <f t="shared" si="104"/>
        <v>0</v>
      </c>
      <c r="T842" s="35">
        <f>SUMIF(Activity!F:F,'Goodsin Data'!F:F,Activity!O:O)</f>
        <v>0.80194444444444435</v>
      </c>
      <c r="U842" s="41">
        <f>SUMIF('Short-Extra'!F:F,'Goodsin Data'!F:F,'Short-Extra'!N:N)</f>
        <v>0</v>
      </c>
      <c r="V842" s="41">
        <f>SUMIF('Short-Extra'!F:F,'Goodsin Data'!F:F,'Short-Extra'!O:O)</f>
        <v>0</v>
      </c>
    </row>
    <row r="843" spans="1:22" x14ac:dyDescent="0.25">
      <c r="A843" s="2">
        <f t="shared" si="99"/>
        <v>2019</v>
      </c>
      <c r="B843" s="2" t="str">
        <f t="shared" si="100"/>
        <v>Jan</v>
      </c>
      <c r="C843" s="2">
        <f t="shared" si="101"/>
        <v>1</v>
      </c>
      <c r="D843" s="2" t="str">
        <f t="shared" si="102"/>
        <v>Fri</v>
      </c>
      <c r="E843" s="34">
        <v>43469</v>
      </c>
      <c r="F843" s="30" t="s">
        <v>2692</v>
      </c>
      <c r="G843" s="2" t="s">
        <v>2693</v>
      </c>
      <c r="H843" s="30" t="s">
        <v>2694</v>
      </c>
      <c r="I843" s="2">
        <v>7</v>
      </c>
      <c r="J843" s="30">
        <v>24</v>
      </c>
      <c r="K843" s="2">
        <v>15</v>
      </c>
      <c r="L843" s="30">
        <v>1086</v>
      </c>
      <c r="M843" s="2">
        <v>2</v>
      </c>
      <c r="N843" s="14">
        <v>2.8437500000000001E-2</v>
      </c>
      <c r="O843" s="2">
        <f t="shared" si="105"/>
        <v>0.6825</v>
      </c>
      <c r="P843" s="8">
        <f>VLOOKUP(F843,'SC Data'!F:K,6,FALSE)</f>
        <v>1</v>
      </c>
      <c r="Q843" s="41">
        <f t="shared" si="103"/>
        <v>0</v>
      </c>
      <c r="R843" s="41">
        <f>VLOOKUP(F843,'SC Data'!F:L,7,FALSE)</f>
        <v>1</v>
      </c>
      <c r="S843" s="41">
        <f t="shared" si="104"/>
        <v>0</v>
      </c>
      <c r="T843" s="35">
        <f>SUMIF(Activity!F:F,'Goodsin Data'!F:F,Activity!O:O)</f>
        <v>2.8437499999999998E-2</v>
      </c>
      <c r="U843" s="41">
        <f>SUMIF('Short-Extra'!F:F,'Goodsin Data'!F:F,'Short-Extra'!N:N)</f>
        <v>0</v>
      </c>
      <c r="V843" s="41">
        <f>SUMIF('Short-Extra'!F:F,'Goodsin Data'!F:F,'Short-Extra'!O:O)</f>
        <v>0</v>
      </c>
    </row>
    <row r="844" spans="1:22" x14ac:dyDescent="0.25">
      <c r="A844" s="2">
        <f t="shared" si="99"/>
        <v>2019</v>
      </c>
      <c r="B844" s="2" t="str">
        <f t="shared" si="100"/>
        <v>Jan</v>
      </c>
      <c r="C844" s="2">
        <f t="shared" si="101"/>
        <v>1</v>
      </c>
      <c r="D844" s="2" t="str">
        <f t="shared" si="102"/>
        <v>Fri</v>
      </c>
      <c r="E844" s="34">
        <v>43469</v>
      </c>
      <c r="F844" s="30">
        <v>48014</v>
      </c>
      <c r="G844" s="2" t="s">
        <v>1491</v>
      </c>
      <c r="H844" s="30" t="s">
        <v>2695</v>
      </c>
      <c r="I844" s="2">
        <v>29</v>
      </c>
      <c r="J844" s="30">
        <v>4</v>
      </c>
      <c r="K844" s="2">
        <v>303</v>
      </c>
      <c r="L844" s="30">
        <v>1694</v>
      </c>
      <c r="M844" s="2">
        <v>3</v>
      </c>
      <c r="N844" s="14">
        <v>0.74343750000000008</v>
      </c>
      <c r="O844" s="2">
        <f t="shared" si="105"/>
        <v>17.842500000000001</v>
      </c>
      <c r="P844" s="8">
        <f>VLOOKUP(F844,'SC Data'!F:K,6,FALSE)</f>
        <v>1</v>
      </c>
      <c r="Q844" s="41">
        <f t="shared" si="103"/>
        <v>0</v>
      </c>
      <c r="R844" s="41">
        <f>VLOOKUP(F844,'SC Data'!F:L,7,FALSE)</f>
        <v>1</v>
      </c>
      <c r="S844" s="41">
        <f t="shared" si="104"/>
        <v>0</v>
      </c>
      <c r="T844" s="35">
        <f>SUMIF(Activity!F:F,'Goodsin Data'!F:F,Activity!O:O)</f>
        <v>0.74343749999999997</v>
      </c>
      <c r="U844" s="41">
        <f>SUMIF('Short-Extra'!F:F,'Goodsin Data'!F:F,'Short-Extra'!N:N)</f>
        <v>1</v>
      </c>
      <c r="V844" s="41">
        <f>SUMIF('Short-Extra'!F:F,'Goodsin Data'!F:F,'Short-Extra'!O:O)</f>
        <v>3</v>
      </c>
    </row>
    <row r="845" spans="1:22" x14ac:dyDescent="0.25">
      <c r="A845" s="2">
        <f t="shared" si="99"/>
        <v>2019</v>
      </c>
      <c r="B845" s="2" t="str">
        <f t="shared" si="100"/>
        <v>Jan</v>
      </c>
      <c r="C845" s="2">
        <f t="shared" si="101"/>
        <v>1</v>
      </c>
      <c r="D845" s="2" t="str">
        <f t="shared" si="102"/>
        <v>Fri</v>
      </c>
      <c r="E845" s="34">
        <v>43469</v>
      </c>
      <c r="F845" s="30">
        <v>51948</v>
      </c>
      <c r="G845" s="2" t="s">
        <v>1831</v>
      </c>
      <c r="H845" s="30" t="s">
        <v>2696</v>
      </c>
      <c r="I845" s="2">
        <v>3</v>
      </c>
      <c r="J845" s="30">
        <v>1</v>
      </c>
      <c r="K845" s="2">
        <v>10</v>
      </c>
      <c r="L845" s="30">
        <v>234</v>
      </c>
      <c r="M845" s="2">
        <v>4</v>
      </c>
      <c r="N845" s="14">
        <v>0.37465277777777778</v>
      </c>
      <c r="O845" s="2">
        <f t="shared" si="105"/>
        <v>8.9916666666666671</v>
      </c>
      <c r="P845" s="8">
        <f>VLOOKUP(F845,'SC Data'!F:K,6,FALSE)</f>
        <v>1</v>
      </c>
      <c r="Q845" s="41">
        <f t="shared" si="103"/>
        <v>0</v>
      </c>
      <c r="R845" s="41">
        <f>VLOOKUP(F845,'SC Data'!F:L,7,FALSE)</f>
        <v>1</v>
      </c>
      <c r="S845" s="41">
        <f t="shared" si="104"/>
        <v>0</v>
      </c>
      <c r="T845" s="35">
        <f>SUMIF(Activity!F:F,'Goodsin Data'!F:F,Activity!O:O)</f>
        <v>0.37465277777777778</v>
      </c>
      <c r="U845" s="41">
        <f>SUMIF('Short-Extra'!F:F,'Goodsin Data'!F:F,'Short-Extra'!N:N)</f>
        <v>0</v>
      </c>
      <c r="V845" s="41">
        <f>SUMIF('Short-Extra'!F:F,'Goodsin Data'!F:F,'Short-Extra'!O:O)</f>
        <v>1</v>
      </c>
    </row>
    <row r="846" spans="1:22" x14ac:dyDescent="0.25">
      <c r="A846" s="2">
        <f t="shared" si="99"/>
        <v>2019</v>
      </c>
      <c r="B846" s="2" t="str">
        <f t="shared" si="100"/>
        <v>Jan</v>
      </c>
      <c r="C846" s="2">
        <f t="shared" si="101"/>
        <v>1</v>
      </c>
      <c r="D846" s="2" t="str">
        <f t="shared" si="102"/>
        <v>Fri</v>
      </c>
      <c r="E846" s="34">
        <v>43469</v>
      </c>
      <c r="F846" s="30">
        <v>53260</v>
      </c>
      <c r="G846" s="2" t="s">
        <v>393</v>
      </c>
      <c r="H846" s="30" t="s">
        <v>2697</v>
      </c>
      <c r="I846" s="2">
        <v>2</v>
      </c>
      <c r="J846" s="30">
        <v>2</v>
      </c>
      <c r="K846" s="2">
        <v>6</v>
      </c>
      <c r="L846" s="30">
        <v>156</v>
      </c>
      <c r="M846" s="2">
        <v>4</v>
      </c>
      <c r="N846" s="14">
        <v>0.36905092592592598</v>
      </c>
      <c r="O846" s="2">
        <f t="shared" si="105"/>
        <v>8.857222222222223</v>
      </c>
      <c r="P846" s="8">
        <f>VLOOKUP(F846,'SC Data'!F:K,6,FALSE)</f>
        <v>1</v>
      </c>
      <c r="Q846" s="41">
        <f t="shared" si="103"/>
        <v>0</v>
      </c>
      <c r="R846" s="41">
        <f>VLOOKUP(F846,'SC Data'!F:L,7,FALSE)</f>
        <v>1</v>
      </c>
      <c r="S846" s="41">
        <f t="shared" si="104"/>
        <v>0</v>
      </c>
      <c r="T846" s="35">
        <f>SUMIF(Activity!F:F,'Goodsin Data'!F:F,Activity!O:O)</f>
        <v>0.36905092592592587</v>
      </c>
      <c r="U846" s="41">
        <f>SUMIF('Short-Extra'!F:F,'Goodsin Data'!F:F,'Short-Extra'!N:N)</f>
        <v>0</v>
      </c>
      <c r="V846" s="41">
        <f>SUMIF('Short-Extra'!F:F,'Goodsin Data'!F:F,'Short-Extra'!O:O)</f>
        <v>0</v>
      </c>
    </row>
    <row r="847" spans="1:22" x14ac:dyDescent="0.25">
      <c r="A847" s="2">
        <f t="shared" si="99"/>
        <v>2019</v>
      </c>
      <c r="B847" s="2" t="str">
        <f t="shared" si="100"/>
        <v>Jan</v>
      </c>
      <c r="C847" s="2">
        <f t="shared" si="101"/>
        <v>1</v>
      </c>
      <c r="D847" s="2" t="str">
        <f t="shared" si="102"/>
        <v>Fri</v>
      </c>
      <c r="E847" s="34">
        <v>43469</v>
      </c>
      <c r="F847" s="30" t="s">
        <v>2698</v>
      </c>
      <c r="G847" s="2" t="s">
        <v>2699</v>
      </c>
      <c r="H847" s="30" t="s">
        <v>2700</v>
      </c>
      <c r="I847" s="2">
        <v>8</v>
      </c>
      <c r="J847" s="30">
        <v>28</v>
      </c>
      <c r="K847" s="2">
        <v>1</v>
      </c>
      <c r="L847" s="30">
        <v>1512</v>
      </c>
      <c r="M847" s="2">
        <v>5</v>
      </c>
      <c r="N847" s="14">
        <v>8.1215277777777775E-2</v>
      </c>
      <c r="O847" s="2">
        <f t="shared" si="105"/>
        <v>1.9491666666666667</v>
      </c>
      <c r="P847" s="8">
        <f>VLOOKUP(F847,'SC Data'!F:K,6,FALSE)</f>
        <v>1</v>
      </c>
      <c r="Q847" s="41">
        <f t="shared" si="103"/>
        <v>0</v>
      </c>
      <c r="R847" s="41">
        <f>VLOOKUP(F847,'SC Data'!F:L,7,FALSE)</f>
        <v>1</v>
      </c>
      <c r="S847" s="41">
        <f t="shared" si="104"/>
        <v>0</v>
      </c>
      <c r="T847" s="35">
        <f>SUMIF(Activity!F:F,'Goodsin Data'!F:F,Activity!O:O)</f>
        <v>8.1215277777777789E-2</v>
      </c>
      <c r="U847" s="41">
        <f>SUMIF('Short-Extra'!F:F,'Goodsin Data'!F:F,'Short-Extra'!N:N)</f>
        <v>0</v>
      </c>
      <c r="V847" s="41">
        <f>SUMIF('Short-Extra'!F:F,'Goodsin Data'!F:F,'Short-Extra'!O:O)</f>
        <v>0</v>
      </c>
    </row>
    <row r="848" spans="1:22" x14ac:dyDescent="0.25">
      <c r="A848" s="2">
        <f t="shared" si="99"/>
        <v>2019</v>
      </c>
      <c r="B848" s="2" t="str">
        <f t="shared" si="100"/>
        <v>Jan</v>
      </c>
      <c r="C848" s="2">
        <f t="shared" si="101"/>
        <v>1</v>
      </c>
      <c r="D848" s="2" t="str">
        <f t="shared" si="102"/>
        <v>Fri</v>
      </c>
      <c r="E848" s="34">
        <v>43469</v>
      </c>
      <c r="F848" s="30" t="s">
        <v>2701</v>
      </c>
      <c r="G848" s="2" t="s">
        <v>2702</v>
      </c>
      <c r="H848" s="30" t="s">
        <v>2703</v>
      </c>
      <c r="I848" s="2">
        <v>31</v>
      </c>
      <c r="J848" s="30">
        <v>0</v>
      </c>
      <c r="K848" s="2">
        <v>16</v>
      </c>
      <c r="L848" s="30">
        <v>2930</v>
      </c>
      <c r="M848" s="2">
        <v>6</v>
      </c>
      <c r="N848" s="14">
        <v>0.24642361111111111</v>
      </c>
      <c r="O848" s="2">
        <f t="shared" si="105"/>
        <v>5.9141666666666666</v>
      </c>
      <c r="P848" s="8">
        <f>VLOOKUP(F848,'SC Data'!F:K,6,FALSE)</f>
        <v>1</v>
      </c>
      <c r="Q848" s="41">
        <f t="shared" si="103"/>
        <v>0</v>
      </c>
      <c r="R848" s="41">
        <f>VLOOKUP(F848,'SC Data'!F:L,7,FALSE)</f>
        <v>1</v>
      </c>
      <c r="S848" s="41">
        <f t="shared" si="104"/>
        <v>0</v>
      </c>
      <c r="T848" s="35">
        <f>SUMIF(Activity!F:F,'Goodsin Data'!F:F,Activity!O:O)</f>
        <v>0.24642361111111113</v>
      </c>
      <c r="U848" s="41">
        <f>SUMIF('Short-Extra'!F:F,'Goodsin Data'!F:F,'Short-Extra'!N:N)</f>
        <v>0</v>
      </c>
      <c r="V848" s="41">
        <f>SUMIF('Short-Extra'!F:F,'Goodsin Data'!F:F,'Short-Extra'!O:O)</f>
        <v>0</v>
      </c>
    </row>
    <row r="849" spans="1:22" x14ac:dyDescent="0.25">
      <c r="A849" s="2">
        <f t="shared" si="99"/>
        <v>2019</v>
      </c>
      <c r="B849" s="2" t="str">
        <f t="shared" si="100"/>
        <v>Jan</v>
      </c>
      <c r="C849" s="2">
        <f t="shared" si="101"/>
        <v>1</v>
      </c>
      <c r="D849" s="2" t="str">
        <f t="shared" si="102"/>
        <v>Fri</v>
      </c>
      <c r="E849" s="34">
        <v>43469</v>
      </c>
      <c r="F849" s="30">
        <v>51983</v>
      </c>
      <c r="G849" s="2" t="s">
        <v>2704</v>
      </c>
      <c r="H849" s="30" t="s">
        <v>2705</v>
      </c>
      <c r="I849" s="2">
        <v>30</v>
      </c>
      <c r="J849" s="30">
        <v>48</v>
      </c>
      <c r="K849" s="2">
        <v>31</v>
      </c>
      <c r="L849" s="30">
        <v>4163</v>
      </c>
      <c r="M849" s="2">
        <v>18</v>
      </c>
      <c r="N849" s="14">
        <v>1.8229166666666668E-2</v>
      </c>
      <c r="O849" s="2">
        <f t="shared" si="105"/>
        <v>0.4375</v>
      </c>
      <c r="P849" s="8">
        <f>VLOOKUP(F849,'SC Data'!F:K,6,FALSE)</f>
        <v>0</v>
      </c>
      <c r="Q849" s="41">
        <f t="shared" si="103"/>
        <v>1</v>
      </c>
      <c r="R849" s="41">
        <f>VLOOKUP(F849,'SC Data'!F:L,7,FALSE)</f>
        <v>0</v>
      </c>
      <c r="S849" s="41">
        <f t="shared" si="104"/>
        <v>1</v>
      </c>
      <c r="T849" s="35">
        <f>SUMIF(Activity!F:F,'Goodsin Data'!F:F,Activity!O:O)</f>
        <v>1.8229166666666668E-2</v>
      </c>
      <c r="U849" s="41">
        <f>SUMIF('Short-Extra'!F:F,'Goodsin Data'!F:F,'Short-Extra'!N:N)</f>
        <v>0</v>
      </c>
      <c r="V849" s="41">
        <f>SUMIF('Short-Extra'!F:F,'Goodsin Data'!F:F,'Short-Extra'!O:O)</f>
        <v>0</v>
      </c>
    </row>
    <row r="850" spans="1:22" x14ac:dyDescent="0.25">
      <c r="A850" s="2">
        <f t="shared" si="99"/>
        <v>2019</v>
      </c>
      <c r="B850" s="2" t="str">
        <f t="shared" si="100"/>
        <v>Jan</v>
      </c>
      <c r="C850" s="2">
        <f t="shared" si="101"/>
        <v>1</v>
      </c>
      <c r="D850" s="2" t="str">
        <f t="shared" si="102"/>
        <v>Fri</v>
      </c>
      <c r="E850" s="34">
        <v>43469</v>
      </c>
      <c r="F850" s="30">
        <v>53328</v>
      </c>
      <c r="G850" s="2" t="s">
        <v>2681</v>
      </c>
      <c r="H850" s="30">
        <v>264327</v>
      </c>
      <c r="I850" s="2">
        <v>15</v>
      </c>
      <c r="J850" s="30">
        <v>33</v>
      </c>
      <c r="K850" s="2">
        <v>0</v>
      </c>
      <c r="L850" s="30">
        <v>0</v>
      </c>
      <c r="M850" s="2">
        <v>5</v>
      </c>
      <c r="N850" s="14">
        <v>0.11362268518518519</v>
      </c>
      <c r="O850" s="2">
        <f t="shared" si="105"/>
        <v>2.7269444444444444</v>
      </c>
      <c r="P850" s="8">
        <f>VLOOKUP(F850,'SC Data'!F:K,6,FALSE)</f>
        <v>1</v>
      </c>
      <c r="Q850" s="41">
        <f t="shared" si="103"/>
        <v>0</v>
      </c>
      <c r="R850" s="41">
        <f>VLOOKUP(F850,'SC Data'!F:L,7,FALSE)</f>
        <v>1</v>
      </c>
      <c r="S850" s="41">
        <f t="shared" si="104"/>
        <v>0</v>
      </c>
      <c r="T850" s="35">
        <f>SUMIF(Activity!F:F,'Goodsin Data'!F:F,Activity!O:O)</f>
        <v>0.11362268518518517</v>
      </c>
      <c r="U850" s="41">
        <f>SUMIF('Short-Extra'!F:F,'Goodsin Data'!F:F,'Short-Extra'!N:N)</f>
        <v>1</v>
      </c>
      <c r="V850" s="41">
        <f>SUMIF('Short-Extra'!F:F,'Goodsin Data'!F:F,'Short-Extra'!O:O)</f>
        <v>2</v>
      </c>
    </row>
    <row r="851" spans="1:22" x14ac:dyDescent="0.25">
      <c r="A851" s="2">
        <f t="shared" si="99"/>
        <v>2019</v>
      </c>
      <c r="B851" s="2" t="str">
        <f t="shared" si="100"/>
        <v>Jan</v>
      </c>
      <c r="C851" s="2">
        <f t="shared" si="101"/>
        <v>1</v>
      </c>
      <c r="D851" s="2" t="str">
        <f t="shared" si="102"/>
        <v>Fri</v>
      </c>
      <c r="E851" s="34">
        <v>43469</v>
      </c>
      <c r="F851" s="30">
        <v>51974</v>
      </c>
      <c r="G851" s="2" t="s">
        <v>2706</v>
      </c>
      <c r="H851" s="30" t="s">
        <v>2707</v>
      </c>
      <c r="I851" s="2">
        <v>59</v>
      </c>
      <c r="J851" s="30">
        <v>48</v>
      </c>
      <c r="K851" s="2">
        <v>65</v>
      </c>
      <c r="L851" s="30">
        <v>9120</v>
      </c>
      <c r="M851" s="2">
        <v>10</v>
      </c>
      <c r="N851" s="14">
        <v>1.3650810185185185</v>
      </c>
      <c r="O851" s="2">
        <f t="shared" si="105"/>
        <v>32.761944444444445</v>
      </c>
      <c r="P851" s="8">
        <f>VLOOKUP(F851,'SC Data'!F:K,6,FALSE)</f>
        <v>1</v>
      </c>
      <c r="Q851" s="41">
        <f t="shared" si="103"/>
        <v>0</v>
      </c>
      <c r="R851" s="41">
        <f>VLOOKUP(F851,'SC Data'!F:L,7,FALSE)</f>
        <v>1</v>
      </c>
      <c r="S851" s="41">
        <f t="shared" si="104"/>
        <v>0</v>
      </c>
      <c r="T851" s="35">
        <f>SUMIF(Activity!F:F,'Goodsin Data'!F:F,Activity!O:O)</f>
        <v>1.3650810185185187</v>
      </c>
      <c r="U851" s="41">
        <f>SUMIF('Short-Extra'!F:F,'Goodsin Data'!F:F,'Short-Extra'!N:N)</f>
        <v>0</v>
      </c>
      <c r="V851" s="41">
        <f>SUMIF('Short-Extra'!F:F,'Goodsin Data'!F:F,'Short-Extra'!O:O)</f>
        <v>0</v>
      </c>
    </row>
    <row r="852" spans="1:22" x14ac:dyDescent="0.25">
      <c r="A852" s="2">
        <f t="shared" si="99"/>
        <v>2019</v>
      </c>
      <c r="B852" s="2" t="str">
        <f t="shared" si="100"/>
        <v>Jan</v>
      </c>
      <c r="C852" s="2">
        <f t="shared" si="101"/>
        <v>1</v>
      </c>
      <c r="D852" s="2" t="str">
        <f t="shared" si="102"/>
        <v>Fri</v>
      </c>
      <c r="E852" s="34">
        <v>43469</v>
      </c>
      <c r="F852" s="30">
        <v>51973</v>
      </c>
      <c r="G852" s="2" t="s">
        <v>2708</v>
      </c>
      <c r="H852" s="30" t="s">
        <v>2709</v>
      </c>
      <c r="I852" s="2">
        <v>64</v>
      </c>
      <c r="J852" s="30">
        <v>48</v>
      </c>
      <c r="K852" s="2">
        <v>46</v>
      </c>
      <c r="L852" s="30">
        <v>8031</v>
      </c>
      <c r="M852" s="2">
        <v>19</v>
      </c>
      <c r="N852" s="14">
        <v>1.7699305555555553</v>
      </c>
      <c r="O852" s="2">
        <f t="shared" si="105"/>
        <v>42.478333333333325</v>
      </c>
      <c r="P852" s="8">
        <f>VLOOKUP(F852,'SC Data'!F:K,6,FALSE)</f>
        <v>1</v>
      </c>
      <c r="Q852" s="41">
        <f t="shared" si="103"/>
        <v>0</v>
      </c>
      <c r="R852" s="41">
        <f>VLOOKUP(F852,'SC Data'!F:L,7,FALSE)</f>
        <v>1</v>
      </c>
      <c r="S852" s="41">
        <f t="shared" si="104"/>
        <v>0</v>
      </c>
      <c r="T852" s="35">
        <f>SUMIF(Activity!F:F,'Goodsin Data'!F:F,Activity!O:O)</f>
        <v>1.7699305555555556</v>
      </c>
      <c r="U852" s="41">
        <f>SUMIF('Short-Extra'!F:F,'Goodsin Data'!F:F,'Short-Extra'!N:N)</f>
        <v>0</v>
      </c>
      <c r="V852" s="41">
        <f>SUMIF('Short-Extra'!F:F,'Goodsin Data'!F:F,'Short-Extra'!O:O)</f>
        <v>0</v>
      </c>
    </row>
    <row r="853" spans="1:22" x14ac:dyDescent="0.25">
      <c r="A853" s="2">
        <f t="shared" si="99"/>
        <v>2019</v>
      </c>
      <c r="B853" s="2" t="str">
        <f t="shared" si="100"/>
        <v>Jan</v>
      </c>
      <c r="C853" s="2">
        <f t="shared" si="101"/>
        <v>1</v>
      </c>
      <c r="D853" s="2" t="str">
        <f t="shared" si="102"/>
        <v>Fri</v>
      </c>
      <c r="E853" s="34">
        <v>43469</v>
      </c>
      <c r="F853" s="30">
        <v>50174</v>
      </c>
      <c r="G853" s="2" t="s">
        <v>74</v>
      </c>
      <c r="H853" s="30" t="s">
        <v>2700</v>
      </c>
      <c r="I853" s="2">
        <v>20</v>
      </c>
      <c r="J853" s="30">
        <v>32</v>
      </c>
      <c r="K853" s="2">
        <v>19</v>
      </c>
      <c r="L853" s="30">
        <v>2880</v>
      </c>
      <c r="M853" s="2">
        <v>2</v>
      </c>
      <c r="N853" s="14">
        <v>5.6863425925925921E-2</v>
      </c>
      <c r="O853" s="2">
        <f t="shared" si="105"/>
        <v>1.3647222222222222</v>
      </c>
      <c r="P853" s="8">
        <f>VLOOKUP(F853,'SC Data'!F:K,6,FALSE)</f>
        <v>1</v>
      </c>
      <c r="Q853" s="41">
        <f t="shared" si="103"/>
        <v>0</v>
      </c>
      <c r="R853" s="41">
        <f>VLOOKUP(F853,'SC Data'!F:L,7,FALSE)</f>
        <v>1</v>
      </c>
      <c r="S853" s="41">
        <f t="shared" si="104"/>
        <v>0</v>
      </c>
      <c r="T853" s="35">
        <f>SUMIF(Activity!F:F,'Goodsin Data'!F:F,Activity!O:O)</f>
        <v>5.6863425925925928E-2</v>
      </c>
      <c r="U853" s="41">
        <f>SUMIF('Short-Extra'!F:F,'Goodsin Data'!F:F,'Short-Extra'!N:N)</f>
        <v>0</v>
      </c>
      <c r="V853" s="41">
        <f>SUMIF('Short-Extra'!F:F,'Goodsin Data'!F:F,'Short-Extra'!O:O)</f>
        <v>0</v>
      </c>
    </row>
    <row r="854" spans="1:22" x14ac:dyDescent="0.25">
      <c r="A854" s="2">
        <f t="shared" si="99"/>
        <v>2019</v>
      </c>
      <c r="B854" s="2" t="str">
        <f t="shared" si="100"/>
        <v>Jan</v>
      </c>
      <c r="C854" s="2">
        <f t="shared" si="101"/>
        <v>1</v>
      </c>
      <c r="D854" s="2" t="str">
        <f t="shared" si="102"/>
        <v>Fri</v>
      </c>
      <c r="E854" s="34">
        <v>43469</v>
      </c>
      <c r="F854" s="30">
        <v>50133</v>
      </c>
      <c r="G854" s="2" t="s">
        <v>60</v>
      </c>
      <c r="H854" s="30" t="s">
        <v>2710</v>
      </c>
      <c r="I854" s="2">
        <v>6</v>
      </c>
      <c r="J854" s="30">
        <v>5</v>
      </c>
      <c r="K854" s="2">
        <v>47</v>
      </c>
      <c r="L854" s="30">
        <v>498</v>
      </c>
      <c r="M854" s="2">
        <v>7</v>
      </c>
      <c r="N854" s="14">
        <v>0.63940972222222225</v>
      </c>
      <c r="O854" s="2">
        <f t="shared" si="105"/>
        <v>15.345833333333335</v>
      </c>
      <c r="P854" s="8">
        <f>VLOOKUP(F854,'SC Data'!F:K,6,FALSE)</f>
        <v>1</v>
      </c>
      <c r="Q854" s="41">
        <f t="shared" si="103"/>
        <v>0</v>
      </c>
      <c r="R854" s="41">
        <f>VLOOKUP(F854,'SC Data'!F:L,7,FALSE)</f>
        <v>1</v>
      </c>
      <c r="S854" s="41">
        <f t="shared" si="104"/>
        <v>0</v>
      </c>
      <c r="T854" s="35">
        <f>SUMIF(Activity!F:F,'Goodsin Data'!F:F,Activity!O:O)</f>
        <v>0.63940972222222225</v>
      </c>
      <c r="U854" s="41">
        <f>SUMIF('Short-Extra'!F:F,'Goodsin Data'!F:F,'Short-Extra'!N:N)</f>
        <v>1</v>
      </c>
      <c r="V854" s="41">
        <f>SUMIF('Short-Extra'!F:F,'Goodsin Data'!F:F,'Short-Extra'!O:O)</f>
        <v>1</v>
      </c>
    </row>
    <row r="855" spans="1:22" x14ac:dyDescent="0.25">
      <c r="A855" s="2">
        <f t="shared" si="99"/>
        <v>2019</v>
      </c>
      <c r="B855" s="2" t="str">
        <f t="shared" si="100"/>
        <v>Jan</v>
      </c>
      <c r="C855" s="2">
        <f t="shared" si="101"/>
        <v>1</v>
      </c>
      <c r="D855" s="2" t="str">
        <f t="shared" si="102"/>
        <v>Fri</v>
      </c>
      <c r="E855" s="34">
        <v>43469</v>
      </c>
      <c r="F855" s="30" t="s">
        <v>2711</v>
      </c>
      <c r="G855" s="2" t="s">
        <v>2712</v>
      </c>
      <c r="H855" s="30" t="s">
        <v>2713</v>
      </c>
      <c r="I855" s="2">
        <v>7</v>
      </c>
      <c r="J855" s="30">
        <v>28</v>
      </c>
      <c r="K855" s="2">
        <v>3</v>
      </c>
      <c r="L855" s="30">
        <v>878</v>
      </c>
      <c r="M855" s="2">
        <v>5</v>
      </c>
      <c r="N855" s="14">
        <v>3.5752314814814813E-2</v>
      </c>
      <c r="O855" s="2">
        <f t="shared" si="105"/>
        <v>0.85805555555555557</v>
      </c>
      <c r="P855" s="8">
        <f>VLOOKUP(F855,'SC Data'!F:K,6,FALSE)</f>
        <v>1</v>
      </c>
      <c r="Q855" s="41">
        <f t="shared" si="103"/>
        <v>0</v>
      </c>
      <c r="R855" s="41">
        <f>VLOOKUP(F855,'SC Data'!F:L,7,FALSE)</f>
        <v>1</v>
      </c>
      <c r="S855" s="41">
        <f t="shared" si="104"/>
        <v>0</v>
      </c>
      <c r="T855" s="35">
        <f>SUMIF(Activity!F:F,'Goodsin Data'!F:F,Activity!O:O)</f>
        <v>3.5752314814814813E-2</v>
      </c>
      <c r="U855" s="41">
        <f>SUMIF('Short-Extra'!F:F,'Goodsin Data'!F:F,'Short-Extra'!N:N)</f>
        <v>0</v>
      </c>
      <c r="V855" s="41">
        <f>SUMIF('Short-Extra'!F:F,'Goodsin Data'!F:F,'Short-Extra'!O:O)</f>
        <v>0</v>
      </c>
    </row>
    <row r="856" spans="1:22" x14ac:dyDescent="0.25">
      <c r="A856" s="2">
        <f t="shared" ref="A856:A919" si="106">YEAR(E856)</f>
        <v>2019</v>
      </c>
      <c r="B856" s="2" t="str">
        <f t="shared" ref="B856:B919" si="107">TEXT(E856,"MMM")</f>
        <v>Jan</v>
      </c>
      <c r="C856" s="2">
        <f t="shared" ref="C856:C919" si="108">WEEKNUM(E856)</f>
        <v>1</v>
      </c>
      <c r="D856" s="2" t="str">
        <f t="shared" ref="D856:D919" si="109">TEXT(E856,"DDD")</f>
        <v>Fri</v>
      </c>
      <c r="E856" s="34">
        <v>43469</v>
      </c>
      <c r="F856" s="30" t="s">
        <v>2714</v>
      </c>
      <c r="G856" s="2" t="s">
        <v>2715</v>
      </c>
      <c r="H856" s="30" t="s">
        <v>2716</v>
      </c>
      <c r="I856" s="2">
        <v>17</v>
      </c>
      <c r="J856" s="30">
        <v>28</v>
      </c>
      <c r="K856" s="2">
        <v>7</v>
      </c>
      <c r="L856" s="30">
        <v>3019</v>
      </c>
      <c r="M856" s="2">
        <v>6</v>
      </c>
      <c r="N856" s="14">
        <v>0.13094907407407408</v>
      </c>
      <c r="O856" s="2">
        <f t="shared" si="105"/>
        <v>3.1427777777777779</v>
      </c>
      <c r="P856" s="8">
        <f>VLOOKUP(F856,'SC Data'!F:K,6,FALSE)</f>
        <v>1</v>
      </c>
      <c r="Q856" s="41">
        <f t="shared" si="103"/>
        <v>0</v>
      </c>
      <c r="R856" s="41">
        <f>VLOOKUP(F856,'SC Data'!F:L,7,FALSE)</f>
        <v>1</v>
      </c>
      <c r="S856" s="41">
        <f t="shared" si="104"/>
        <v>0</v>
      </c>
      <c r="T856" s="35">
        <f>SUMIF(Activity!F:F,'Goodsin Data'!F:F,Activity!O:O)</f>
        <v>0.13094907407407405</v>
      </c>
      <c r="U856" s="41">
        <f>SUMIF('Short-Extra'!F:F,'Goodsin Data'!F:F,'Short-Extra'!N:N)</f>
        <v>0</v>
      </c>
      <c r="V856" s="41">
        <f>SUMIF('Short-Extra'!F:F,'Goodsin Data'!F:F,'Short-Extra'!O:O)</f>
        <v>0</v>
      </c>
    </row>
    <row r="857" spans="1:22" x14ac:dyDescent="0.25">
      <c r="A857" s="2">
        <f t="shared" si="106"/>
        <v>2019</v>
      </c>
      <c r="B857" s="2" t="str">
        <f t="shared" si="107"/>
        <v>Jan</v>
      </c>
      <c r="C857" s="2">
        <f t="shared" si="108"/>
        <v>1</v>
      </c>
      <c r="D857" s="2" t="str">
        <f t="shared" si="109"/>
        <v>Fri</v>
      </c>
      <c r="E857" s="34">
        <v>43469</v>
      </c>
      <c r="F857" s="30" t="s">
        <v>2717</v>
      </c>
      <c r="G857" s="2" t="s">
        <v>2718</v>
      </c>
      <c r="H857" s="30" t="s">
        <v>2719</v>
      </c>
      <c r="I857" s="2">
        <v>19</v>
      </c>
      <c r="J857" s="30">
        <v>28</v>
      </c>
      <c r="K857" s="2">
        <v>12</v>
      </c>
      <c r="L857" s="30">
        <v>2678</v>
      </c>
      <c r="M857" s="2">
        <v>6</v>
      </c>
      <c r="N857" s="14">
        <v>0.16714120370370369</v>
      </c>
      <c r="O857" s="2">
        <f t="shared" si="105"/>
        <v>4.0113888888888889</v>
      </c>
      <c r="P857" s="8">
        <f>VLOOKUP(F857,'SC Data'!F:K,6,FALSE)</f>
        <v>1</v>
      </c>
      <c r="Q857" s="41">
        <f t="shared" si="103"/>
        <v>0</v>
      </c>
      <c r="R857" s="41">
        <f>VLOOKUP(F857,'SC Data'!F:L,7,FALSE)</f>
        <v>1</v>
      </c>
      <c r="S857" s="41">
        <f t="shared" si="104"/>
        <v>0</v>
      </c>
      <c r="T857" s="35">
        <f>SUMIF(Activity!F:F,'Goodsin Data'!F:F,Activity!O:O)</f>
        <v>0.16714120370370372</v>
      </c>
      <c r="U857" s="41">
        <f>SUMIF('Short-Extra'!F:F,'Goodsin Data'!F:F,'Short-Extra'!N:N)</f>
        <v>0</v>
      </c>
      <c r="V857" s="41">
        <f>SUMIF('Short-Extra'!F:F,'Goodsin Data'!F:F,'Short-Extra'!O:O)</f>
        <v>0</v>
      </c>
    </row>
    <row r="858" spans="1:22" x14ac:dyDescent="0.25">
      <c r="A858" s="2">
        <f t="shared" si="106"/>
        <v>2019</v>
      </c>
      <c r="B858" s="2" t="str">
        <f t="shared" si="107"/>
        <v>Jan</v>
      </c>
      <c r="C858" s="2">
        <f t="shared" si="108"/>
        <v>1</v>
      </c>
      <c r="D858" s="2" t="str">
        <f t="shared" si="109"/>
        <v>Fri</v>
      </c>
      <c r="E858" s="34">
        <v>43469</v>
      </c>
      <c r="F858" s="30">
        <v>51986</v>
      </c>
      <c r="G858" s="2" t="s">
        <v>2720</v>
      </c>
      <c r="H858" s="30" t="s">
        <v>2721</v>
      </c>
      <c r="I858" s="2">
        <v>46</v>
      </c>
      <c r="J858" s="30">
        <v>66</v>
      </c>
      <c r="K858" s="2">
        <v>84</v>
      </c>
      <c r="L858" s="30">
        <v>5511</v>
      </c>
      <c r="M858" s="2">
        <v>13</v>
      </c>
      <c r="N858" s="14">
        <v>1.292824074074074E-2</v>
      </c>
      <c r="O858" s="2">
        <f t="shared" si="105"/>
        <v>0.31027777777777776</v>
      </c>
      <c r="P858" s="8">
        <f>VLOOKUP(F858,'SC Data'!F:K,6,FALSE)</f>
        <v>1</v>
      </c>
      <c r="Q858" s="41">
        <f t="shared" si="103"/>
        <v>0</v>
      </c>
      <c r="R858" s="41">
        <f>VLOOKUP(F858,'SC Data'!F:L,7,FALSE)</f>
        <v>1</v>
      </c>
      <c r="S858" s="41">
        <f t="shared" si="104"/>
        <v>0</v>
      </c>
      <c r="T858" s="35">
        <f>SUMIF(Activity!F:F,'Goodsin Data'!F:F,Activity!O:O)</f>
        <v>1.292824074074074E-2</v>
      </c>
      <c r="U858" s="41">
        <f>SUMIF('Short-Extra'!F:F,'Goodsin Data'!F:F,'Short-Extra'!N:N)</f>
        <v>0</v>
      </c>
      <c r="V858" s="41">
        <f>SUMIF('Short-Extra'!F:F,'Goodsin Data'!F:F,'Short-Extra'!O:O)</f>
        <v>0</v>
      </c>
    </row>
    <row r="859" spans="1:22" x14ac:dyDescent="0.25">
      <c r="A859" s="2">
        <f t="shared" si="106"/>
        <v>2019</v>
      </c>
      <c r="B859" s="2" t="str">
        <f t="shared" si="107"/>
        <v>Jan</v>
      </c>
      <c r="C859" s="2">
        <f t="shared" si="108"/>
        <v>1</v>
      </c>
      <c r="D859" s="2" t="str">
        <f t="shared" si="109"/>
        <v>Fri</v>
      </c>
      <c r="E859" s="34">
        <v>43469</v>
      </c>
      <c r="F859" s="30" t="s">
        <v>2722</v>
      </c>
      <c r="G859" s="2" t="s">
        <v>2723</v>
      </c>
      <c r="H859" s="30" t="s">
        <v>2724</v>
      </c>
      <c r="I859" s="2">
        <v>13</v>
      </c>
      <c r="J859" s="30">
        <v>28</v>
      </c>
      <c r="K859" s="2">
        <v>4</v>
      </c>
      <c r="L859" s="30">
        <v>3960</v>
      </c>
      <c r="M859" s="2">
        <v>6</v>
      </c>
      <c r="N859" s="14">
        <v>0.10068287037037038</v>
      </c>
      <c r="O859" s="2">
        <f t="shared" si="105"/>
        <v>2.4163888888888891</v>
      </c>
      <c r="P859" s="8">
        <f>VLOOKUP(F859,'SC Data'!F:K,6,FALSE)</f>
        <v>1</v>
      </c>
      <c r="Q859" s="41">
        <f t="shared" si="103"/>
        <v>0</v>
      </c>
      <c r="R859" s="41">
        <f>VLOOKUP(F859,'SC Data'!F:L,7,FALSE)</f>
        <v>1</v>
      </c>
      <c r="S859" s="41">
        <f t="shared" si="104"/>
        <v>0</v>
      </c>
      <c r="T859" s="35">
        <f>SUMIF(Activity!F:F,'Goodsin Data'!F:F,Activity!O:O)</f>
        <v>0.10068287037037037</v>
      </c>
      <c r="U859" s="41">
        <f>SUMIF('Short-Extra'!F:F,'Goodsin Data'!F:F,'Short-Extra'!N:N)</f>
        <v>0</v>
      </c>
      <c r="V859" s="41">
        <f>SUMIF('Short-Extra'!F:F,'Goodsin Data'!F:F,'Short-Extra'!O:O)</f>
        <v>0</v>
      </c>
    </row>
    <row r="860" spans="1:22" x14ac:dyDescent="0.25">
      <c r="A860" s="2">
        <f t="shared" si="106"/>
        <v>2019</v>
      </c>
      <c r="B860" s="2" t="str">
        <f t="shared" si="107"/>
        <v>Jan</v>
      </c>
      <c r="C860" s="2">
        <f t="shared" si="108"/>
        <v>1</v>
      </c>
      <c r="D860" s="2" t="str">
        <f t="shared" si="109"/>
        <v>Fri</v>
      </c>
      <c r="E860" s="34">
        <v>43469</v>
      </c>
      <c r="F860" s="30">
        <v>50143</v>
      </c>
      <c r="G860" s="2" t="s">
        <v>723</v>
      </c>
      <c r="H860" s="30" t="s">
        <v>2725</v>
      </c>
      <c r="I860" s="2">
        <v>3</v>
      </c>
      <c r="J860" s="30">
        <v>2</v>
      </c>
      <c r="K860" s="2">
        <v>36</v>
      </c>
      <c r="L860" s="30">
        <v>300</v>
      </c>
      <c r="M860" s="2">
        <v>4</v>
      </c>
      <c r="N860" s="14">
        <v>0.22996527777777778</v>
      </c>
      <c r="O860" s="2">
        <f t="shared" si="105"/>
        <v>5.519166666666667</v>
      </c>
      <c r="P860" s="8">
        <f>VLOOKUP(F860,'SC Data'!F:K,6,FALSE)</f>
        <v>1</v>
      </c>
      <c r="Q860" s="41">
        <f t="shared" si="103"/>
        <v>0</v>
      </c>
      <c r="R860" s="41">
        <f>VLOOKUP(F860,'SC Data'!F:L,7,FALSE)</f>
        <v>1</v>
      </c>
      <c r="S860" s="41">
        <f t="shared" si="104"/>
        <v>0</v>
      </c>
      <c r="T860" s="35">
        <f>SUMIF(Activity!F:F,'Goodsin Data'!F:F,Activity!O:O)</f>
        <v>0.22996527777777778</v>
      </c>
      <c r="U860" s="41">
        <f>SUMIF('Short-Extra'!F:F,'Goodsin Data'!F:F,'Short-Extra'!N:N)</f>
        <v>0</v>
      </c>
      <c r="V860" s="41">
        <f>SUMIF('Short-Extra'!F:F,'Goodsin Data'!F:F,'Short-Extra'!O:O)</f>
        <v>0</v>
      </c>
    </row>
    <row r="861" spans="1:22" x14ac:dyDescent="0.25">
      <c r="A861" s="2">
        <f t="shared" si="106"/>
        <v>2019</v>
      </c>
      <c r="B861" s="2" t="str">
        <f t="shared" si="107"/>
        <v>Jan</v>
      </c>
      <c r="C861" s="2">
        <f t="shared" si="108"/>
        <v>1</v>
      </c>
      <c r="D861" s="2" t="str">
        <f t="shared" si="109"/>
        <v>Fri</v>
      </c>
      <c r="E861" s="34">
        <v>43469</v>
      </c>
      <c r="F861" s="30">
        <v>51949</v>
      </c>
      <c r="G861" s="2" t="s">
        <v>2252</v>
      </c>
      <c r="H861" s="30" t="s">
        <v>2726</v>
      </c>
      <c r="I861" s="2">
        <v>5</v>
      </c>
      <c r="J861" s="30">
        <v>3</v>
      </c>
      <c r="K861" s="2">
        <v>2</v>
      </c>
      <c r="L861" s="30">
        <v>2134</v>
      </c>
      <c r="M861" s="2">
        <v>5</v>
      </c>
      <c r="N861" s="14">
        <v>0.38648148148148148</v>
      </c>
      <c r="O861" s="2">
        <f t="shared" si="105"/>
        <v>9.275555555555556</v>
      </c>
      <c r="P861" s="8">
        <f>VLOOKUP(F861,'SC Data'!F:K,6,FALSE)</f>
        <v>1</v>
      </c>
      <c r="Q861" s="41">
        <f t="shared" si="103"/>
        <v>0</v>
      </c>
      <c r="R861" s="41">
        <f>VLOOKUP(F861,'SC Data'!F:L,7,FALSE)</f>
        <v>1</v>
      </c>
      <c r="S861" s="41">
        <f t="shared" si="104"/>
        <v>0</v>
      </c>
      <c r="T861" s="35">
        <f>SUMIF(Activity!F:F,'Goodsin Data'!F:F,Activity!O:O)</f>
        <v>0.38648148148148148</v>
      </c>
      <c r="U861" s="41">
        <f>SUMIF('Short-Extra'!F:F,'Goodsin Data'!F:F,'Short-Extra'!N:N)</f>
        <v>0</v>
      </c>
      <c r="V861" s="41">
        <f>SUMIF('Short-Extra'!F:F,'Goodsin Data'!F:F,'Short-Extra'!O:O)</f>
        <v>1</v>
      </c>
    </row>
    <row r="862" spans="1:22" x14ac:dyDescent="0.25">
      <c r="A862" s="2">
        <f t="shared" si="106"/>
        <v>2019</v>
      </c>
      <c r="B862" s="2" t="str">
        <f t="shared" si="107"/>
        <v>Jan</v>
      </c>
      <c r="C862" s="2">
        <f t="shared" si="108"/>
        <v>1</v>
      </c>
      <c r="D862" s="2" t="str">
        <f t="shared" si="109"/>
        <v>Fri</v>
      </c>
      <c r="E862" s="34">
        <v>43469</v>
      </c>
      <c r="F862" s="30" t="s">
        <v>2727</v>
      </c>
      <c r="G862" s="2" t="s">
        <v>2728</v>
      </c>
      <c r="H862" s="30" t="s">
        <v>2729</v>
      </c>
      <c r="I862" s="2">
        <v>22</v>
      </c>
      <c r="J862" s="30">
        <v>22</v>
      </c>
      <c r="K862" s="2">
        <v>20</v>
      </c>
      <c r="L862" s="30">
        <v>1881</v>
      </c>
      <c r="M862" s="2">
        <v>8</v>
      </c>
      <c r="N862" s="14">
        <v>6.0208333333333336E-2</v>
      </c>
      <c r="O862" s="2">
        <f t="shared" si="105"/>
        <v>1.4450000000000001</v>
      </c>
      <c r="P862" s="8">
        <f>VLOOKUP(F862,'SC Data'!F:K,6,FALSE)</f>
        <v>1</v>
      </c>
      <c r="Q862" s="41">
        <f t="shared" si="103"/>
        <v>0</v>
      </c>
      <c r="R862" s="41">
        <f>VLOOKUP(F862,'SC Data'!F:L,7,FALSE)</f>
        <v>1</v>
      </c>
      <c r="S862" s="41">
        <f t="shared" si="104"/>
        <v>0</v>
      </c>
      <c r="T862" s="35">
        <f>SUMIF(Activity!F:F,'Goodsin Data'!F:F,Activity!O:O)</f>
        <v>6.0208333333333329E-2</v>
      </c>
      <c r="U862" s="41">
        <f>SUMIF('Short-Extra'!F:F,'Goodsin Data'!F:F,'Short-Extra'!N:N)</f>
        <v>0</v>
      </c>
      <c r="V862" s="41">
        <f>SUMIF('Short-Extra'!F:F,'Goodsin Data'!F:F,'Short-Extra'!O:O)</f>
        <v>0</v>
      </c>
    </row>
    <row r="863" spans="1:22" x14ac:dyDescent="0.25">
      <c r="A863" s="2">
        <f t="shared" si="106"/>
        <v>2019</v>
      </c>
      <c r="B863" s="2" t="str">
        <f t="shared" si="107"/>
        <v>Jan</v>
      </c>
      <c r="C863" s="2">
        <f t="shared" si="108"/>
        <v>1</v>
      </c>
      <c r="D863" s="2" t="str">
        <f t="shared" si="109"/>
        <v>Fri</v>
      </c>
      <c r="E863" s="34">
        <v>43469</v>
      </c>
      <c r="F863" s="30">
        <v>53312</v>
      </c>
      <c r="G863" s="2" t="s">
        <v>2730</v>
      </c>
      <c r="H863" s="30" t="s">
        <v>2731</v>
      </c>
      <c r="I863" s="2">
        <v>11</v>
      </c>
      <c r="J863" s="30">
        <v>8</v>
      </c>
      <c r="K863" s="2">
        <v>4</v>
      </c>
      <c r="L863" s="30">
        <v>2520</v>
      </c>
      <c r="M863" s="2">
        <v>4</v>
      </c>
      <c r="N863" s="14">
        <v>0.32696759259259262</v>
      </c>
      <c r="O863" s="2">
        <f t="shared" si="105"/>
        <v>7.8472222222222232</v>
      </c>
      <c r="P863" s="8">
        <f>VLOOKUP(F863,'SC Data'!F:K,6,FALSE)</f>
        <v>1</v>
      </c>
      <c r="Q863" s="41">
        <f t="shared" si="103"/>
        <v>0</v>
      </c>
      <c r="R863" s="41">
        <f>VLOOKUP(F863,'SC Data'!F:L,7,FALSE)</f>
        <v>1</v>
      </c>
      <c r="S863" s="41">
        <f t="shared" si="104"/>
        <v>0</v>
      </c>
      <c r="T863" s="35">
        <f>SUMIF(Activity!F:F,'Goodsin Data'!F:F,Activity!O:O)</f>
        <v>0.32696759259259262</v>
      </c>
      <c r="U863" s="41">
        <f>SUMIF('Short-Extra'!F:F,'Goodsin Data'!F:F,'Short-Extra'!N:N)</f>
        <v>0</v>
      </c>
      <c r="V863" s="41">
        <f>SUMIF('Short-Extra'!F:F,'Goodsin Data'!F:F,'Short-Extra'!O:O)</f>
        <v>0</v>
      </c>
    </row>
    <row r="864" spans="1:22" x14ac:dyDescent="0.25">
      <c r="A864" s="2">
        <f t="shared" si="106"/>
        <v>2019</v>
      </c>
      <c r="B864" s="2" t="str">
        <f t="shared" si="107"/>
        <v>Jan</v>
      </c>
      <c r="C864" s="2">
        <f t="shared" si="108"/>
        <v>1</v>
      </c>
      <c r="D864" s="2" t="str">
        <f t="shared" si="109"/>
        <v>Fri</v>
      </c>
      <c r="E864" s="34">
        <v>43469</v>
      </c>
      <c r="F864" s="30" t="s">
        <v>2732</v>
      </c>
      <c r="G864" s="2" t="s">
        <v>2733</v>
      </c>
      <c r="H864" s="30" t="s">
        <v>2734</v>
      </c>
      <c r="I864" s="2">
        <v>13</v>
      </c>
      <c r="J864" s="30">
        <v>28</v>
      </c>
      <c r="K864" s="2">
        <v>8</v>
      </c>
      <c r="L864" s="30">
        <v>3804</v>
      </c>
      <c r="M864" s="2">
        <v>6</v>
      </c>
      <c r="N864" s="14">
        <v>0.27445601851851853</v>
      </c>
      <c r="O864" s="2">
        <f t="shared" si="105"/>
        <v>6.5869444444444447</v>
      </c>
      <c r="P864" s="8">
        <f>VLOOKUP(F864,'SC Data'!F:K,6,FALSE)</f>
        <v>1</v>
      </c>
      <c r="Q864" s="41">
        <f t="shared" si="103"/>
        <v>0</v>
      </c>
      <c r="R864" s="41">
        <f>VLOOKUP(F864,'SC Data'!F:L,7,FALSE)</f>
        <v>1</v>
      </c>
      <c r="S864" s="41">
        <f t="shared" si="104"/>
        <v>0</v>
      </c>
      <c r="T864" s="35">
        <f>SUMIF(Activity!F:F,'Goodsin Data'!F:F,Activity!O:O)</f>
        <v>0.27445601851851853</v>
      </c>
      <c r="U864" s="41">
        <f>SUMIF('Short-Extra'!F:F,'Goodsin Data'!F:F,'Short-Extra'!N:N)</f>
        <v>0</v>
      </c>
      <c r="V864" s="41">
        <f>SUMIF('Short-Extra'!F:F,'Goodsin Data'!F:F,'Short-Extra'!O:O)</f>
        <v>0</v>
      </c>
    </row>
    <row r="865" spans="1:22" x14ac:dyDescent="0.25">
      <c r="A865" s="2">
        <f t="shared" si="106"/>
        <v>2019</v>
      </c>
      <c r="B865" s="2" t="str">
        <f t="shared" si="107"/>
        <v>Jan</v>
      </c>
      <c r="C865" s="2">
        <f t="shared" si="108"/>
        <v>1</v>
      </c>
      <c r="D865" s="2" t="str">
        <f t="shared" si="109"/>
        <v>Fri</v>
      </c>
      <c r="E865" s="28">
        <v>43469</v>
      </c>
      <c r="F865" s="30" t="s">
        <v>2735</v>
      </c>
      <c r="G865" s="2" t="s">
        <v>2736</v>
      </c>
      <c r="H865" s="30" t="s">
        <v>2737</v>
      </c>
      <c r="I865" s="2">
        <v>6</v>
      </c>
      <c r="J865" s="30">
        <v>28</v>
      </c>
      <c r="K865" s="2">
        <v>10</v>
      </c>
      <c r="L865" s="30">
        <v>642</v>
      </c>
      <c r="M865" s="2">
        <v>5</v>
      </c>
      <c r="N865" s="14">
        <v>0.2119675925925926</v>
      </c>
      <c r="O865" s="2">
        <f t="shared" si="105"/>
        <v>5.0872222222222225</v>
      </c>
      <c r="P865" s="8">
        <f>VLOOKUP(F865,'SC Data'!F:K,6,FALSE)</f>
        <v>1</v>
      </c>
      <c r="Q865" s="41">
        <f t="shared" si="103"/>
        <v>0</v>
      </c>
      <c r="R865" s="41">
        <f>VLOOKUP(F865,'SC Data'!F:L,7,FALSE)</f>
        <v>1</v>
      </c>
      <c r="S865" s="41">
        <f t="shared" si="104"/>
        <v>0</v>
      </c>
      <c r="T865" s="35">
        <f>SUMIF(Activity!F:F,'Goodsin Data'!F:F,Activity!O:O)</f>
        <v>0.2119675925925926</v>
      </c>
      <c r="U865" s="41">
        <f>SUMIF('Short-Extra'!F:F,'Goodsin Data'!F:F,'Short-Extra'!N:N)</f>
        <v>0</v>
      </c>
      <c r="V865" s="41">
        <f>SUMIF('Short-Extra'!F:F,'Goodsin Data'!F:F,'Short-Extra'!O:O)</f>
        <v>0</v>
      </c>
    </row>
    <row r="866" spans="1:22" x14ac:dyDescent="0.25">
      <c r="A866" s="2">
        <f t="shared" si="106"/>
        <v>2019</v>
      </c>
      <c r="B866" s="2" t="str">
        <f t="shared" si="107"/>
        <v>Jan</v>
      </c>
      <c r="C866" s="2">
        <f t="shared" si="108"/>
        <v>1</v>
      </c>
      <c r="D866" s="2" t="str">
        <f t="shared" si="109"/>
        <v>Sat</v>
      </c>
      <c r="E866" s="34">
        <v>43470</v>
      </c>
      <c r="F866" s="30" t="s">
        <v>2738</v>
      </c>
      <c r="G866" s="2" t="s">
        <v>2739</v>
      </c>
      <c r="H866" s="30" t="s">
        <v>2740</v>
      </c>
      <c r="I866" s="2">
        <v>28</v>
      </c>
      <c r="J866" s="30">
        <v>28</v>
      </c>
      <c r="K866" s="2">
        <v>38</v>
      </c>
      <c r="L866" s="30">
        <v>3524</v>
      </c>
      <c r="M866" s="2">
        <v>10</v>
      </c>
      <c r="N866" s="14">
        <v>1.7877777777777779</v>
      </c>
      <c r="O866" s="2">
        <f t="shared" si="105"/>
        <v>42.906666666666666</v>
      </c>
      <c r="P866" s="8">
        <f>VLOOKUP(F866,'SC Data'!F:K,6,FALSE)</f>
        <v>1</v>
      </c>
      <c r="Q866" s="41">
        <f t="shared" si="103"/>
        <v>0</v>
      </c>
      <c r="R866" s="41">
        <f>VLOOKUP(F866,'SC Data'!F:L,7,FALSE)</f>
        <v>1</v>
      </c>
      <c r="S866" s="41">
        <f t="shared" si="104"/>
        <v>0</v>
      </c>
      <c r="T866" s="35">
        <f>SUMIF(Activity!F:F,'Goodsin Data'!F:F,Activity!O:O)</f>
        <v>1.7877777777777781</v>
      </c>
      <c r="U866" s="41">
        <f>SUMIF('Short-Extra'!F:F,'Goodsin Data'!F:F,'Short-Extra'!N:N)</f>
        <v>0</v>
      </c>
      <c r="V866" s="41">
        <f>SUMIF('Short-Extra'!F:F,'Goodsin Data'!F:F,'Short-Extra'!O:O)</f>
        <v>0</v>
      </c>
    </row>
    <row r="867" spans="1:22" x14ac:dyDescent="0.25">
      <c r="A867" s="2">
        <f t="shared" si="106"/>
        <v>2019</v>
      </c>
      <c r="B867" s="2" t="str">
        <f t="shared" si="107"/>
        <v>Jan</v>
      </c>
      <c r="C867" s="2">
        <f t="shared" si="108"/>
        <v>1</v>
      </c>
      <c r="D867" s="2" t="str">
        <f t="shared" si="109"/>
        <v>Sat</v>
      </c>
      <c r="E867" s="28">
        <v>43470</v>
      </c>
      <c r="F867" s="30" t="s">
        <v>2741</v>
      </c>
      <c r="G867" s="2" t="s">
        <v>2742</v>
      </c>
      <c r="H867" s="30" t="s">
        <v>2743</v>
      </c>
      <c r="I867" s="2">
        <v>37</v>
      </c>
      <c r="J867" s="30">
        <v>19</v>
      </c>
      <c r="K867" s="2">
        <v>25</v>
      </c>
      <c r="L867" s="30">
        <v>10430</v>
      </c>
      <c r="M867" s="2">
        <v>10</v>
      </c>
      <c r="N867" s="14">
        <v>1.7353935185185185</v>
      </c>
      <c r="O867" s="2">
        <f t="shared" si="105"/>
        <v>41.649444444444441</v>
      </c>
      <c r="P867" s="8">
        <f>VLOOKUP(F867,'SC Data'!F:K,6,FALSE)</f>
        <v>1</v>
      </c>
      <c r="Q867" s="41">
        <f t="shared" si="103"/>
        <v>0</v>
      </c>
      <c r="R867" s="41">
        <f>VLOOKUP(F867,'SC Data'!F:L,7,FALSE)</f>
        <v>1</v>
      </c>
      <c r="S867" s="41">
        <f t="shared" si="104"/>
        <v>0</v>
      </c>
      <c r="T867" s="35">
        <f>SUMIF(Activity!F:F,'Goodsin Data'!F:F,Activity!O:O)</f>
        <v>1.7353935185185185</v>
      </c>
      <c r="U867" s="41">
        <f>SUMIF('Short-Extra'!F:F,'Goodsin Data'!F:F,'Short-Extra'!N:N)</f>
        <v>0</v>
      </c>
      <c r="V867" s="41">
        <f>SUMIF('Short-Extra'!F:F,'Goodsin Data'!F:F,'Short-Extra'!O:O)</f>
        <v>0</v>
      </c>
    </row>
    <row r="868" spans="1:22" x14ac:dyDescent="0.25">
      <c r="A868" s="2">
        <f t="shared" si="106"/>
        <v>2019</v>
      </c>
      <c r="B868" s="2" t="str">
        <f t="shared" si="107"/>
        <v>Jan</v>
      </c>
      <c r="C868" s="2">
        <f t="shared" si="108"/>
        <v>2</v>
      </c>
      <c r="D868" s="2" t="str">
        <f t="shared" si="109"/>
        <v>Mon</v>
      </c>
      <c r="E868" s="34">
        <v>43472</v>
      </c>
      <c r="F868" s="30">
        <v>50182</v>
      </c>
      <c r="G868" s="2" t="s">
        <v>93</v>
      </c>
      <c r="H868" s="30" t="s">
        <v>2744</v>
      </c>
      <c r="I868" s="2">
        <v>2</v>
      </c>
      <c r="J868" s="30">
        <v>8</v>
      </c>
      <c r="K868" s="2">
        <v>9</v>
      </c>
      <c r="L868" s="30">
        <v>169</v>
      </c>
      <c r="M868" s="2">
        <v>10</v>
      </c>
      <c r="N868" s="14">
        <v>0.13843749999999999</v>
      </c>
      <c r="O868" s="2">
        <f t="shared" si="105"/>
        <v>3.3224999999999998</v>
      </c>
      <c r="P868" s="8">
        <f>VLOOKUP(F868,'SC Data'!F:K,6,FALSE)</f>
        <v>1</v>
      </c>
      <c r="Q868" s="41">
        <f t="shared" si="103"/>
        <v>0</v>
      </c>
      <c r="R868" s="41">
        <f>VLOOKUP(F868,'SC Data'!F:L,7,FALSE)</f>
        <v>1</v>
      </c>
      <c r="S868" s="41">
        <f t="shared" si="104"/>
        <v>0</v>
      </c>
      <c r="T868" s="35">
        <f>SUMIF(Activity!F:F,'Goodsin Data'!F:F,Activity!O:O)</f>
        <v>0.13843750000000002</v>
      </c>
      <c r="U868" s="41">
        <f>SUMIF('Short-Extra'!F:F,'Goodsin Data'!F:F,'Short-Extra'!N:N)</f>
        <v>0</v>
      </c>
      <c r="V868" s="41">
        <f>SUMIF('Short-Extra'!F:F,'Goodsin Data'!F:F,'Short-Extra'!O:O)</f>
        <v>0</v>
      </c>
    </row>
    <row r="869" spans="1:22" x14ac:dyDescent="0.25">
      <c r="A869" s="2">
        <f t="shared" si="106"/>
        <v>2019</v>
      </c>
      <c r="B869" s="2" t="str">
        <f t="shared" si="107"/>
        <v>Jan</v>
      </c>
      <c r="C869" s="2">
        <f t="shared" si="108"/>
        <v>2</v>
      </c>
      <c r="D869" s="2" t="str">
        <f t="shared" si="109"/>
        <v>Mon</v>
      </c>
      <c r="E869" s="34">
        <v>43472</v>
      </c>
      <c r="F869" s="30">
        <v>50228</v>
      </c>
      <c r="G869" s="2" t="s">
        <v>125</v>
      </c>
      <c r="H869" s="30" t="s">
        <v>2745</v>
      </c>
      <c r="I869" s="2">
        <v>57</v>
      </c>
      <c r="J869" s="30">
        <v>76</v>
      </c>
      <c r="K869" s="2">
        <v>213</v>
      </c>
      <c r="L869" s="30">
        <v>2779</v>
      </c>
      <c r="M869" s="2">
        <v>28</v>
      </c>
      <c r="N869" s="14">
        <v>2.4882175925925925</v>
      </c>
      <c r="O869" s="2">
        <f t="shared" si="105"/>
        <v>59.717222222222219</v>
      </c>
      <c r="P869" s="8">
        <f>VLOOKUP(F869,'SC Data'!F:K,6,FALSE)</f>
        <v>1</v>
      </c>
      <c r="Q869" s="41">
        <f t="shared" si="103"/>
        <v>0</v>
      </c>
      <c r="R869" s="41">
        <f>VLOOKUP(F869,'SC Data'!F:L,7,FALSE)</f>
        <v>1</v>
      </c>
      <c r="S869" s="41">
        <f t="shared" si="104"/>
        <v>0</v>
      </c>
      <c r="T869" s="35">
        <f>SUMIF(Activity!F:F,'Goodsin Data'!F:F,Activity!O:O)</f>
        <v>2.4882175925925925</v>
      </c>
      <c r="U869" s="41">
        <f>SUMIF('Short-Extra'!F:F,'Goodsin Data'!F:F,'Short-Extra'!N:N)</f>
        <v>0</v>
      </c>
      <c r="V869" s="41">
        <f>SUMIF('Short-Extra'!F:F,'Goodsin Data'!F:F,'Short-Extra'!O:O)</f>
        <v>0</v>
      </c>
    </row>
    <row r="870" spans="1:22" x14ac:dyDescent="0.25">
      <c r="A870" s="2">
        <f t="shared" si="106"/>
        <v>2019</v>
      </c>
      <c r="B870" s="2" t="str">
        <f t="shared" si="107"/>
        <v>Jan</v>
      </c>
      <c r="C870" s="2">
        <f t="shared" si="108"/>
        <v>2</v>
      </c>
      <c r="D870" s="2" t="str">
        <f t="shared" si="109"/>
        <v>Mon</v>
      </c>
      <c r="E870" s="34">
        <v>43472</v>
      </c>
      <c r="F870" s="30">
        <v>50222</v>
      </c>
      <c r="G870" s="2" t="s">
        <v>321</v>
      </c>
      <c r="H870" s="30" t="s">
        <v>2746</v>
      </c>
      <c r="I870" s="2">
        <v>8</v>
      </c>
      <c r="J870" s="30">
        <v>0</v>
      </c>
      <c r="K870" s="2">
        <v>36</v>
      </c>
      <c r="L870" s="30">
        <v>480</v>
      </c>
      <c r="M870" s="2">
        <v>22</v>
      </c>
      <c r="N870" s="14">
        <v>70.557685185185179</v>
      </c>
      <c r="O870" s="2">
        <f t="shared" si="105"/>
        <v>1693.3844444444444</v>
      </c>
      <c r="P870" s="8">
        <f>VLOOKUP(F870,'SC Data'!F:K,6,FALSE)</f>
        <v>1</v>
      </c>
      <c r="Q870" s="41">
        <f t="shared" si="103"/>
        <v>0</v>
      </c>
      <c r="R870" s="41">
        <f>VLOOKUP(F870,'SC Data'!F:L,7,FALSE)</f>
        <v>1</v>
      </c>
      <c r="S870" s="41">
        <f t="shared" si="104"/>
        <v>0</v>
      </c>
      <c r="T870" s="35">
        <f>SUMIF(Activity!F:F,'Goodsin Data'!F:F,Activity!O:O)</f>
        <v>70.557685185185179</v>
      </c>
      <c r="U870" s="41">
        <f>SUMIF('Short-Extra'!F:F,'Goodsin Data'!F:F,'Short-Extra'!N:N)</f>
        <v>0</v>
      </c>
      <c r="V870" s="41">
        <f>SUMIF('Short-Extra'!F:F,'Goodsin Data'!F:F,'Short-Extra'!O:O)</f>
        <v>0</v>
      </c>
    </row>
    <row r="871" spans="1:22" x14ac:dyDescent="0.25">
      <c r="A871" s="2">
        <f t="shared" si="106"/>
        <v>2019</v>
      </c>
      <c r="B871" s="2" t="str">
        <f t="shared" si="107"/>
        <v>Jan</v>
      </c>
      <c r="C871" s="2">
        <f t="shared" si="108"/>
        <v>2</v>
      </c>
      <c r="D871" s="2" t="str">
        <f t="shared" si="109"/>
        <v>Mon</v>
      </c>
      <c r="E871" s="34">
        <v>43472</v>
      </c>
      <c r="F871" s="30" t="s">
        <v>2747</v>
      </c>
      <c r="G871" s="2" t="s">
        <v>2748</v>
      </c>
      <c r="H871" s="30" t="s">
        <v>2749</v>
      </c>
      <c r="I871" s="2">
        <v>37</v>
      </c>
      <c r="J871" s="30">
        <v>28</v>
      </c>
      <c r="K871" s="2">
        <v>23</v>
      </c>
      <c r="L871" s="30">
        <v>3474</v>
      </c>
      <c r="M871" s="2">
        <v>20</v>
      </c>
      <c r="N871" s="14">
        <v>0.28780092592592593</v>
      </c>
      <c r="O871" s="2">
        <f t="shared" si="105"/>
        <v>6.9072222222222219</v>
      </c>
      <c r="P871" s="8">
        <f>VLOOKUP(F871,'SC Data'!F:K,6,FALSE)</f>
        <v>1</v>
      </c>
      <c r="Q871" s="41">
        <f t="shared" si="103"/>
        <v>0</v>
      </c>
      <c r="R871" s="41">
        <f>VLOOKUP(F871,'SC Data'!F:L,7,FALSE)</f>
        <v>1</v>
      </c>
      <c r="S871" s="41">
        <f t="shared" si="104"/>
        <v>0</v>
      </c>
      <c r="T871" s="35">
        <f>SUMIF(Activity!F:F,'Goodsin Data'!F:F,Activity!O:O)</f>
        <v>0.28780092592592593</v>
      </c>
      <c r="U871" s="41">
        <f>SUMIF('Short-Extra'!F:F,'Goodsin Data'!F:F,'Short-Extra'!N:N)</f>
        <v>0</v>
      </c>
      <c r="V871" s="41">
        <f>SUMIF('Short-Extra'!F:F,'Goodsin Data'!F:F,'Short-Extra'!O:O)</f>
        <v>0</v>
      </c>
    </row>
    <row r="872" spans="1:22" x14ac:dyDescent="0.25">
      <c r="A872" s="2">
        <f t="shared" si="106"/>
        <v>2019</v>
      </c>
      <c r="B872" s="2" t="str">
        <f t="shared" si="107"/>
        <v>Jan</v>
      </c>
      <c r="C872" s="2">
        <f t="shared" si="108"/>
        <v>2</v>
      </c>
      <c r="D872" s="2" t="str">
        <f t="shared" si="109"/>
        <v>Mon</v>
      </c>
      <c r="E872" s="34">
        <v>43472</v>
      </c>
      <c r="F872" s="30" t="s">
        <v>2750</v>
      </c>
      <c r="G872" s="2" t="s">
        <v>2751</v>
      </c>
      <c r="H872" s="30" t="s">
        <v>2752</v>
      </c>
      <c r="I872" s="2">
        <v>6</v>
      </c>
      <c r="J872" s="30">
        <v>28</v>
      </c>
      <c r="K872" s="2">
        <v>6</v>
      </c>
      <c r="L872" s="30">
        <v>591</v>
      </c>
      <c r="M872" s="2">
        <v>10</v>
      </c>
      <c r="N872" s="14">
        <v>0.49344907407407407</v>
      </c>
      <c r="O872" s="2">
        <f t="shared" si="105"/>
        <v>11.842777777777778</v>
      </c>
      <c r="P872" s="8">
        <f>VLOOKUP(F872,'SC Data'!F:K,6,FALSE)</f>
        <v>1</v>
      </c>
      <c r="Q872" s="41">
        <f t="shared" si="103"/>
        <v>0</v>
      </c>
      <c r="R872" s="41">
        <f>VLOOKUP(F872,'SC Data'!F:L,7,FALSE)</f>
        <v>1</v>
      </c>
      <c r="S872" s="41">
        <f t="shared" si="104"/>
        <v>0</v>
      </c>
      <c r="T872" s="35">
        <f>SUMIF(Activity!F:F,'Goodsin Data'!F:F,Activity!O:O)</f>
        <v>0.49344907407407401</v>
      </c>
      <c r="U872" s="41">
        <f>SUMIF('Short-Extra'!F:F,'Goodsin Data'!F:F,'Short-Extra'!N:N)</f>
        <v>0</v>
      </c>
      <c r="V872" s="41">
        <f>SUMIF('Short-Extra'!F:F,'Goodsin Data'!F:F,'Short-Extra'!O:O)</f>
        <v>0</v>
      </c>
    </row>
    <row r="873" spans="1:22" x14ac:dyDescent="0.25">
      <c r="A873" s="2">
        <f t="shared" si="106"/>
        <v>2019</v>
      </c>
      <c r="B873" s="2" t="str">
        <f t="shared" si="107"/>
        <v>Jan</v>
      </c>
      <c r="C873" s="2">
        <f t="shared" si="108"/>
        <v>2</v>
      </c>
      <c r="D873" s="2" t="str">
        <f t="shared" si="109"/>
        <v>Mon</v>
      </c>
      <c r="E873" s="34">
        <v>43472</v>
      </c>
      <c r="F873" s="30" t="s">
        <v>2753</v>
      </c>
      <c r="G873" s="2" t="s">
        <v>2754</v>
      </c>
      <c r="H873" s="30" t="s">
        <v>2755</v>
      </c>
      <c r="I873" s="2">
        <v>8</v>
      </c>
      <c r="J873" s="30">
        <v>28</v>
      </c>
      <c r="K873" s="2">
        <v>7</v>
      </c>
      <c r="L873" s="30">
        <v>1242</v>
      </c>
      <c r="M873" s="2">
        <v>10</v>
      </c>
      <c r="N873" s="14">
        <v>0.37847222222222227</v>
      </c>
      <c r="O873" s="2">
        <f t="shared" si="105"/>
        <v>9.0833333333333339</v>
      </c>
      <c r="P873" s="8">
        <f>VLOOKUP(F873,'SC Data'!F:K,6,FALSE)</f>
        <v>1</v>
      </c>
      <c r="Q873" s="41">
        <f t="shared" si="103"/>
        <v>0</v>
      </c>
      <c r="R873" s="41">
        <f>VLOOKUP(F873,'SC Data'!F:L,7,FALSE)</f>
        <v>1</v>
      </c>
      <c r="S873" s="41">
        <f t="shared" si="104"/>
        <v>0</v>
      </c>
      <c r="T873" s="35">
        <f>SUMIF(Activity!F:F,'Goodsin Data'!F:F,Activity!O:O)</f>
        <v>0.37847222222222221</v>
      </c>
      <c r="U873" s="41">
        <f>SUMIF('Short-Extra'!F:F,'Goodsin Data'!F:F,'Short-Extra'!N:N)</f>
        <v>0</v>
      </c>
      <c r="V873" s="41">
        <f>SUMIF('Short-Extra'!F:F,'Goodsin Data'!F:F,'Short-Extra'!O:O)</f>
        <v>0</v>
      </c>
    </row>
    <row r="874" spans="1:22" x14ac:dyDescent="0.25">
      <c r="A874" s="2">
        <f t="shared" si="106"/>
        <v>2019</v>
      </c>
      <c r="B874" s="2" t="str">
        <f t="shared" si="107"/>
        <v>Jan</v>
      </c>
      <c r="C874" s="2">
        <f t="shared" si="108"/>
        <v>2</v>
      </c>
      <c r="D874" s="2" t="str">
        <f t="shared" si="109"/>
        <v>Mon</v>
      </c>
      <c r="E874" s="34">
        <v>43472</v>
      </c>
      <c r="F874" s="30">
        <v>50406</v>
      </c>
      <c r="G874" s="2" t="s">
        <v>1841</v>
      </c>
      <c r="H874" s="30" t="s">
        <v>2756</v>
      </c>
      <c r="I874" s="2">
        <v>103</v>
      </c>
      <c r="J874" s="30">
        <v>41</v>
      </c>
      <c r="K874" s="2">
        <v>96</v>
      </c>
      <c r="L874" s="30">
        <v>18971</v>
      </c>
      <c r="M874" s="2">
        <v>8</v>
      </c>
      <c r="N874" s="14">
        <v>1.2605555555555554</v>
      </c>
      <c r="O874" s="2">
        <f t="shared" si="105"/>
        <v>30.25333333333333</v>
      </c>
      <c r="P874" s="8">
        <f>VLOOKUP(F874,'SC Data'!F:K,6,FALSE)</f>
        <v>1</v>
      </c>
      <c r="Q874" s="41">
        <f t="shared" si="103"/>
        <v>0</v>
      </c>
      <c r="R874" s="41">
        <f>VLOOKUP(F874,'SC Data'!F:L,7,FALSE)</f>
        <v>1</v>
      </c>
      <c r="S874" s="41">
        <f t="shared" si="104"/>
        <v>0</v>
      </c>
      <c r="T874" s="35">
        <f>SUMIF(Activity!F:F,'Goodsin Data'!F:F,Activity!O:O)</f>
        <v>1.2605555555555554</v>
      </c>
      <c r="U874" s="41">
        <f>SUMIF('Short-Extra'!F:F,'Goodsin Data'!F:F,'Short-Extra'!N:N)</f>
        <v>2</v>
      </c>
      <c r="V874" s="41">
        <f>SUMIF('Short-Extra'!F:F,'Goodsin Data'!F:F,'Short-Extra'!O:O)</f>
        <v>0</v>
      </c>
    </row>
    <row r="875" spans="1:22" x14ac:dyDescent="0.25">
      <c r="A875" s="2">
        <f t="shared" si="106"/>
        <v>2019</v>
      </c>
      <c r="B875" s="2" t="str">
        <f t="shared" si="107"/>
        <v>Jan</v>
      </c>
      <c r="C875" s="2">
        <f t="shared" si="108"/>
        <v>2</v>
      </c>
      <c r="D875" s="2" t="str">
        <f t="shared" si="109"/>
        <v>Mon</v>
      </c>
      <c r="E875" s="34">
        <v>43472</v>
      </c>
      <c r="F875" s="30">
        <v>51975</v>
      </c>
      <c r="G875" s="2" t="s">
        <v>2757</v>
      </c>
      <c r="H875" s="30" t="s">
        <v>2758</v>
      </c>
      <c r="I875" s="2">
        <v>56</v>
      </c>
      <c r="J875" s="30">
        <v>48</v>
      </c>
      <c r="K875" s="2">
        <v>39</v>
      </c>
      <c r="L875" s="30">
        <v>5235</v>
      </c>
      <c r="M875" s="2">
        <v>8</v>
      </c>
      <c r="N875" s="14">
        <v>0.66429398148148155</v>
      </c>
      <c r="O875" s="2">
        <f t="shared" si="105"/>
        <v>15.943055555555556</v>
      </c>
      <c r="P875" s="8">
        <f>VLOOKUP(F875,'SC Data'!F:K,6,FALSE)</f>
        <v>1</v>
      </c>
      <c r="Q875" s="41">
        <f t="shared" si="103"/>
        <v>0</v>
      </c>
      <c r="R875" s="41">
        <f>VLOOKUP(F875,'SC Data'!F:L,7,FALSE)</f>
        <v>1</v>
      </c>
      <c r="S875" s="41">
        <f t="shared" si="104"/>
        <v>0</v>
      </c>
      <c r="T875" s="35">
        <f>SUMIF(Activity!F:F,'Goodsin Data'!F:F,Activity!O:O)</f>
        <v>0.66429398148148144</v>
      </c>
      <c r="U875" s="41">
        <f>SUMIF('Short-Extra'!F:F,'Goodsin Data'!F:F,'Short-Extra'!N:N)</f>
        <v>0</v>
      </c>
      <c r="V875" s="41">
        <f>SUMIF('Short-Extra'!F:F,'Goodsin Data'!F:F,'Short-Extra'!O:O)</f>
        <v>0</v>
      </c>
    </row>
    <row r="876" spans="1:22" x14ac:dyDescent="0.25">
      <c r="A876" s="2">
        <f t="shared" si="106"/>
        <v>2019</v>
      </c>
      <c r="B876" s="2" t="str">
        <f t="shared" si="107"/>
        <v>Jan</v>
      </c>
      <c r="C876" s="2">
        <f t="shared" si="108"/>
        <v>2</v>
      </c>
      <c r="D876" s="2" t="str">
        <f t="shared" si="109"/>
        <v>Mon</v>
      </c>
      <c r="E876" s="34">
        <v>43472</v>
      </c>
      <c r="F876" s="30" t="s">
        <v>2759</v>
      </c>
      <c r="G876" s="2" t="s">
        <v>2760</v>
      </c>
      <c r="H876" s="30" t="s">
        <v>2761</v>
      </c>
      <c r="I876" s="2">
        <v>10</v>
      </c>
      <c r="J876" s="30">
        <v>28</v>
      </c>
      <c r="K876" s="2">
        <v>1</v>
      </c>
      <c r="L876" s="30">
        <v>1260</v>
      </c>
      <c r="M876" s="2">
        <v>4</v>
      </c>
      <c r="N876" s="14">
        <v>2.7222222222222228E-2</v>
      </c>
      <c r="O876" s="2">
        <f t="shared" si="105"/>
        <v>0.65333333333333343</v>
      </c>
      <c r="P876" s="8">
        <f>VLOOKUP(F876,'SC Data'!F:K,6,FALSE)</f>
        <v>1</v>
      </c>
      <c r="Q876" s="41">
        <f t="shared" si="103"/>
        <v>0</v>
      </c>
      <c r="R876" s="41">
        <f>VLOOKUP(F876,'SC Data'!F:L,7,FALSE)</f>
        <v>1</v>
      </c>
      <c r="S876" s="41">
        <f t="shared" si="104"/>
        <v>0</v>
      </c>
      <c r="T876" s="35">
        <f>SUMIF(Activity!F:F,'Goodsin Data'!F:F,Activity!O:O)</f>
        <v>2.7222222222222224E-2</v>
      </c>
      <c r="U876" s="41">
        <f>SUMIF('Short-Extra'!F:F,'Goodsin Data'!F:F,'Short-Extra'!N:N)</f>
        <v>0</v>
      </c>
      <c r="V876" s="41">
        <f>SUMIF('Short-Extra'!F:F,'Goodsin Data'!F:F,'Short-Extra'!O:O)</f>
        <v>0</v>
      </c>
    </row>
    <row r="877" spans="1:22" x14ac:dyDescent="0.25">
      <c r="A877" s="2">
        <f t="shared" si="106"/>
        <v>2019</v>
      </c>
      <c r="B877" s="2" t="str">
        <f t="shared" si="107"/>
        <v>Jan</v>
      </c>
      <c r="C877" s="2">
        <f t="shared" si="108"/>
        <v>2</v>
      </c>
      <c r="D877" s="2" t="str">
        <f t="shared" si="109"/>
        <v>Mon</v>
      </c>
      <c r="E877" s="34">
        <v>43472</v>
      </c>
      <c r="F877" s="30">
        <v>51880</v>
      </c>
      <c r="G877" s="2" t="s">
        <v>58</v>
      </c>
      <c r="H877" s="30" t="s">
        <v>2762</v>
      </c>
      <c r="I877" s="2">
        <v>14</v>
      </c>
      <c r="J877" s="30">
        <v>24</v>
      </c>
      <c r="K877" s="2">
        <v>7</v>
      </c>
      <c r="L877" s="30">
        <v>2648</v>
      </c>
      <c r="M877" s="2">
        <v>7</v>
      </c>
      <c r="N877" s="14">
        <v>0.38026620370370368</v>
      </c>
      <c r="O877" s="2">
        <f t="shared" si="105"/>
        <v>9.1263888888888882</v>
      </c>
      <c r="P877" s="8">
        <f>VLOOKUP(F877,'SC Data'!F:K,6,FALSE)</f>
        <v>1</v>
      </c>
      <c r="Q877" s="41">
        <f t="shared" si="103"/>
        <v>0</v>
      </c>
      <c r="R877" s="41">
        <f>VLOOKUP(F877,'SC Data'!F:L,7,FALSE)</f>
        <v>1</v>
      </c>
      <c r="S877" s="41">
        <f t="shared" si="104"/>
        <v>0</v>
      </c>
      <c r="T877" s="35">
        <f>SUMIF(Activity!F:F,'Goodsin Data'!F:F,Activity!O:O)</f>
        <v>0.38026620370370368</v>
      </c>
      <c r="U877" s="41">
        <f>SUMIF('Short-Extra'!F:F,'Goodsin Data'!F:F,'Short-Extra'!N:N)</f>
        <v>0</v>
      </c>
      <c r="V877" s="41">
        <f>SUMIF('Short-Extra'!F:F,'Goodsin Data'!F:F,'Short-Extra'!O:O)</f>
        <v>0</v>
      </c>
    </row>
    <row r="878" spans="1:22" x14ac:dyDescent="0.25">
      <c r="A878" s="2">
        <f t="shared" si="106"/>
        <v>2019</v>
      </c>
      <c r="B878" s="2" t="str">
        <f t="shared" si="107"/>
        <v>Jan</v>
      </c>
      <c r="C878" s="2">
        <f t="shared" si="108"/>
        <v>2</v>
      </c>
      <c r="D878" s="2" t="str">
        <f t="shared" si="109"/>
        <v>Mon</v>
      </c>
      <c r="E878" s="34">
        <v>43472</v>
      </c>
      <c r="F878" s="30">
        <v>50198</v>
      </c>
      <c r="G878" s="2" t="s">
        <v>109</v>
      </c>
      <c r="H878" s="30" t="s">
        <v>2763</v>
      </c>
      <c r="I878" s="2">
        <v>78</v>
      </c>
      <c r="J878" s="30">
        <v>9</v>
      </c>
      <c r="K878" s="2">
        <v>202</v>
      </c>
      <c r="L878" s="30">
        <v>16219</v>
      </c>
      <c r="M878" s="2">
        <v>8</v>
      </c>
      <c r="N878" s="14">
        <v>0.96934027777777787</v>
      </c>
      <c r="O878" s="2">
        <f t="shared" si="105"/>
        <v>23.264166666666668</v>
      </c>
      <c r="P878" s="8">
        <f>VLOOKUP(F878,'SC Data'!F:K,6,FALSE)</f>
        <v>1</v>
      </c>
      <c r="Q878" s="41">
        <f t="shared" si="103"/>
        <v>0</v>
      </c>
      <c r="R878" s="41">
        <f>VLOOKUP(F878,'SC Data'!F:L,7,FALSE)</f>
        <v>1</v>
      </c>
      <c r="S878" s="41">
        <f t="shared" si="104"/>
        <v>0</v>
      </c>
      <c r="T878" s="35">
        <f>SUMIF(Activity!F:F,'Goodsin Data'!F:F,Activity!O:O)</f>
        <v>0.96934027777777776</v>
      </c>
      <c r="U878" s="41">
        <f>SUMIF('Short-Extra'!F:F,'Goodsin Data'!F:F,'Short-Extra'!N:N)</f>
        <v>0</v>
      </c>
      <c r="V878" s="41">
        <f>SUMIF('Short-Extra'!F:F,'Goodsin Data'!F:F,'Short-Extra'!O:O)</f>
        <v>0</v>
      </c>
    </row>
    <row r="879" spans="1:22" x14ac:dyDescent="0.25">
      <c r="A879" s="2">
        <f t="shared" si="106"/>
        <v>2019</v>
      </c>
      <c r="B879" s="2" t="str">
        <f t="shared" si="107"/>
        <v>Jan</v>
      </c>
      <c r="C879" s="2">
        <f t="shared" si="108"/>
        <v>2</v>
      </c>
      <c r="D879" s="2" t="str">
        <f t="shared" si="109"/>
        <v>Mon</v>
      </c>
      <c r="E879" s="34">
        <v>43472</v>
      </c>
      <c r="F879" s="30">
        <v>50204</v>
      </c>
      <c r="G879" s="2" t="s">
        <v>176</v>
      </c>
      <c r="H879" s="30" t="s">
        <v>2764</v>
      </c>
      <c r="I879" s="2">
        <v>16</v>
      </c>
      <c r="J879" s="30">
        <v>20</v>
      </c>
      <c r="K879" s="2">
        <v>94</v>
      </c>
      <c r="L879" s="30">
        <v>1921</v>
      </c>
      <c r="M879" s="2">
        <v>7</v>
      </c>
      <c r="N879" s="14">
        <v>0.28121527777777777</v>
      </c>
      <c r="O879" s="2">
        <f t="shared" si="105"/>
        <v>6.7491666666666665</v>
      </c>
      <c r="P879" s="8">
        <f>VLOOKUP(F879,'SC Data'!F:K,6,FALSE)</f>
        <v>1</v>
      </c>
      <c r="Q879" s="41">
        <f t="shared" si="103"/>
        <v>0</v>
      </c>
      <c r="R879" s="41">
        <f>VLOOKUP(F879,'SC Data'!F:L,7,FALSE)</f>
        <v>1</v>
      </c>
      <c r="S879" s="41">
        <f t="shared" si="104"/>
        <v>0</v>
      </c>
      <c r="T879" s="35">
        <f>SUMIF(Activity!F:F,'Goodsin Data'!F:F,Activity!O:O)</f>
        <v>0.28121527777777777</v>
      </c>
      <c r="U879" s="41">
        <f>SUMIF('Short-Extra'!F:F,'Goodsin Data'!F:F,'Short-Extra'!N:N)</f>
        <v>0</v>
      </c>
      <c r="V879" s="41">
        <f>SUMIF('Short-Extra'!F:F,'Goodsin Data'!F:F,'Short-Extra'!O:O)</f>
        <v>0</v>
      </c>
    </row>
    <row r="880" spans="1:22" x14ac:dyDescent="0.25">
      <c r="A880" s="2">
        <f t="shared" si="106"/>
        <v>2019</v>
      </c>
      <c r="B880" s="2" t="str">
        <f t="shared" si="107"/>
        <v>Jan</v>
      </c>
      <c r="C880" s="2">
        <f t="shared" si="108"/>
        <v>2</v>
      </c>
      <c r="D880" s="2" t="str">
        <f t="shared" si="109"/>
        <v>Mon</v>
      </c>
      <c r="E880" s="34">
        <v>43472</v>
      </c>
      <c r="F880" s="30" t="s">
        <v>2765</v>
      </c>
      <c r="G880" s="2" t="s">
        <v>2766</v>
      </c>
      <c r="H880" s="30" t="s">
        <v>2767</v>
      </c>
      <c r="I880" s="2">
        <v>36</v>
      </c>
      <c r="J880" s="30">
        <v>0</v>
      </c>
      <c r="K880" s="2">
        <v>13</v>
      </c>
      <c r="L880" s="30">
        <v>1860</v>
      </c>
      <c r="M880" s="2">
        <v>20</v>
      </c>
      <c r="N880" s="14">
        <v>0.84226851851851858</v>
      </c>
      <c r="O880" s="2">
        <f t="shared" si="105"/>
        <v>20.214444444444446</v>
      </c>
      <c r="P880" s="8">
        <f>VLOOKUP(F880,'SC Data'!F:K,6,FALSE)</f>
        <v>0</v>
      </c>
      <c r="Q880" s="41">
        <f t="shared" si="103"/>
        <v>1</v>
      </c>
      <c r="R880" s="41">
        <f>VLOOKUP(F880,'SC Data'!F:L,7,FALSE)</f>
        <v>1</v>
      </c>
      <c r="S880" s="41">
        <f t="shared" si="104"/>
        <v>0</v>
      </c>
      <c r="T880" s="35">
        <f>SUMIF(Activity!F:F,'Goodsin Data'!F:F,Activity!O:O)</f>
        <v>0.84226851851851858</v>
      </c>
      <c r="U880" s="41">
        <f>SUMIF('Short-Extra'!F:F,'Goodsin Data'!F:F,'Short-Extra'!N:N)</f>
        <v>0</v>
      </c>
      <c r="V880" s="41">
        <f>SUMIF('Short-Extra'!F:F,'Goodsin Data'!F:F,'Short-Extra'!O:O)</f>
        <v>0</v>
      </c>
    </row>
    <row r="881" spans="1:22" x14ac:dyDescent="0.25">
      <c r="A881" s="2">
        <f t="shared" si="106"/>
        <v>2019</v>
      </c>
      <c r="B881" s="2" t="str">
        <f t="shared" si="107"/>
        <v>Jan</v>
      </c>
      <c r="C881" s="2">
        <f t="shared" si="108"/>
        <v>2</v>
      </c>
      <c r="D881" s="2" t="str">
        <f t="shared" si="109"/>
        <v>Mon</v>
      </c>
      <c r="E881" s="34">
        <v>43472</v>
      </c>
      <c r="F881" s="30">
        <v>50215</v>
      </c>
      <c r="G881" s="2" t="s">
        <v>60</v>
      </c>
      <c r="H881" s="30" t="s">
        <v>2768</v>
      </c>
      <c r="I881" s="2">
        <v>22</v>
      </c>
      <c r="J881" s="30">
        <v>15</v>
      </c>
      <c r="K881" s="2">
        <v>81</v>
      </c>
      <c r="L881" s="30">
        <v>2941</v>
      </c>
      <c r="M881" s="2">
        <v>7</v>
      </c>
      <c r="N881" s="14">
        <v>1.0917592592592593</v>
      </c>
      <c r="O881" s="2">
        <f t="shared" si="105"/>
        <v>26.202222222222225</v>
      </c>
      <c r="P881" s="8">
        <f>VLOOKUP(F881,'SC Data'!F:K,6,FALSE)</f>
        <v>1</v>
      </c>
      <c r="Q881" s="41">
        <f t="shared" si="103"/>
        <v>0</v>
      </c>
      <c r="R881" s="41">
        <f>VLOOKUP(F881,'SC Data'!F:L,7,FALSE)</f>
        <v>1</v>
      </c>
      <c r="S881" s="41">
        <f t="shared" si="104"/>
        <v>0</v>
      </c>
      <c r="T881" s="35">
        <f>SUMIF(Activity!F:F,'Goodsin Data'!F:F,Activity!O:O)</f>
        <v>1.0917592592592593</v>
      </c>
      <c r="U881" s="41">
        <f>SUMIF('Short-Extra'!F:F,'Goodsin Data'!F:F,'Short-Extra'!N:N)</f>
        <v>1</v>
      </c>
      <c r="V881" s="41">
        <f>SUMIF('Short-Extra'!F:F,'Goodsin Data'!F:F,'Short-Extra'!O:O)</f>
        <v>0</v>
      </c>
    </row>
    <row r="882" spans="1:22" x14ac:dyDescent="0.25">
      <c r="A882" s="2">
        <f t="shared" si="106"/>
        <v>2019</v>
      </c>
      <c r="B882" s="2" t="str">
        <f t="shared" si="107"/>
        <v>Jan</v>
      </c>
      <c r="C882" s="2">
        <f t="shared" si="108"/>
        <v>2</v>
      </c>
      <c r="D882" s="2" t="str">
        <f t="shared" si="109"/>
        <v>Mon</v>
      </c>
      <c r="E882" s="34">
        <v>43472</v>
      </c>
      <c r="F882" s="30">
        <v>53330</v>
      </c>
      <c r="G882" s="2" t="s">
        <v>2769</v>
      </c>
      <c r="H882" s="30" t="s">
        <v>2770</v>
      </c>
      <c r="I882" s="2">
        <v>3</v>
      </c>
      <c r="J882" s="30">
        <v>2</v>
      </c>
      <c r="K882" s="2">
        <v>17</v>
      </c>
      <c r="L882" s="30">
        <v>755</v>
      </c>
      <c r="M882" s="2">
        <v>2</v>
      </c>
      <c r="N882" s="14">
        <v>0.10106481481481482</v>
      </c>
      <c r="O882" s="2">
        <f t="shared" si="105"/>
        <v>2.4255555555555555</v>
      </c>
      <c r="P882" s="8">
        <f>VLOOKUP(F882,'SC Data'!F:K,6,FALSE)</f>
        <v>1</v>
      </c>
      <c r="Q882" s="41">
        <f t="shared" si="103"/>
        <v>0</v>
      </c>
      <c r="R882" s="41">
        <f>VLOOKUP(F882,'SC Data'!F:L,7,FALSE)</f>
        <v>1</v>
      </c>
      <c r="S882" s="41">
        <f t="shared" si="104"/>
        <v>0</v>
      </c>
      <c r="T882" s="35">
        <f>SUMIF(Activity!F:F,'Goodsin Data'!F:F,Activity!O:O)</f>
        <v>0.1010648148148148</v>
      </c>
      <c r="U882" s="41">
        <f>SUMIF('Short-Extra'!F:F,'Goodsin Data'!F:F,'Short-Extra'!N:N)</f>
        <v>0</v>
      </c>
      <c r="V882" s="41">
        <f>SUMIF('Short-Extra'!F:F,'Goodsin Data'!F:F,'Short-Extra'!O:O)</f>
        <v>0</v>
      </c>
    </row>
    <row r="883" spans="1:22" x14ac:dyDescent="0.25">
      <c r="A883" s="2">
        <f t="shared" si="106"/>
        <v>2019</v>
      </c>
      <c r="B883" s="2" t="str">
        <f t="shared" si="107"/>
        <v>Jan</v>
      </c>
      <c r="C883" s="2">
        <f t="shared" si="108"/>
        <v>2</v>
      </c>
      <c r="D883" s="2" t="str">
        <f t="shared" si="109"/>
        <v>Mon</v>
      </c>
      <c r="E883" s="34">
        <v>43472</v>
      </c>
      <c r="F883" s="30">
        <v>50217</v>
      </c>
      <c r="G883" s="2" t="s">
        <v>82</v>
      </c>
      <c r="H883" s="30" t="s">
        <v>2771</v>
      </c>
      <c r="I883" s="2">
        <v>8</v>
      </c>
      <c r="J883" s="30">
        <v>25</v>
      </c>
      <c r="K883" s="2">
        <v>6</v>
      </c>
      <c r="L883" s="30">
        <v>1576</v>
      </c>
      <c r="M883" s="2">
        <v>6</v>
      </c>
      <c r="N883" s="14">
        <v>0.31037037037037035</v>
      </c>
      <c r="O883" s="2">
        <f t="shared" si="105"/>
        <v>7.448888888888888</v>
      </c>
      <c r="P883" s="8">
        <f>VLOOKUP(F883,'SC Data'!F:K,6,FALSE)</f>
        <v>0</v>
      </c>
      <c r="Q883" s="41">
        <f t="shared" si="103"/>
        <v>1</v>
      </c>
      <c r="R883" s="41">
        <f>VLOOKUP(F883,'SC Data'!F:L,7,FALSE)</f>
        <v>1</v>
      </c>
      <c r="S883" s="41">
        <f t="shared" si="104"/>
        <v>0</v>
      </c>
      <c r="T883" s="35">
        <f>SUMIF(Activity!F:F,'Goodsin Data'!F:F,Activity!O:O)</f>
        <v>0.31037037037037035</v>
      </c>
      <c r="U883" s="41">
        <f>SUMIF('Short-Extra'!F:F,'Goodsin Data'!F:F,'Short-Extra'!N:N)</f>
        <v>0</v>
      </c>
      <c r="V883" s="41">
        <f>SUMIF('Short-Extra'!F:F,'Goodsin Data'!F:F,'Short-Extra'!O:O)</f>
        <v>0</v>
      </c>
    </row>
    <row r="884" spans="1:22" x14ac:dyDescent="0.25">
      <c r="A884" s="2">
        <f t="shared" si="106"/>
        <v>2019</v>
      </c>
      <c r="B884" s="2" t="str">
        <f t="shared" si="107"/>
        <v>Jan</v>
      </c>
      <c r="C884" s="2">
        <f t="shared" si="108"/>
        <v>2</v>
      </c>
      <c r="D884" s="2" t="str">
        <f t="shared" si="109"/>
        <v>Mon</v>
      </c>
      <c r="E884" s="34">
        <v>43472</v>
      </c>
      <c r="F884" s="30">
        <v>51976</v>
      </c>
      <c r="G884" s="2" t="s">
        <v>2772</v>
      </c>
      <c r="H884" s="30" t="s">
        <v>2773</v>
      </c>
      <c r="I884" s="2">
        <v>54</v>
      </c>
      <c r="J884" s="30">
        <v>48</v>
      </c>
      <c r="K884" s="2">
        <v>40</v>
      </c>
      <c r="L884" s="30">
        <v>5780</v>
      </c>
      <c r="M884" s="2">
        <v>9</v>
      </c>
      <c r="N884" s="14">
        <v>0.66844907407407417</v>
      </c>
      <c r="O884" s="2">
        <f t="shared" si="105"/>
        <v>16.042777777777779</v>
      </c>
      <c r="P884" s="8">
        <f>VLOOKUP(F884,'SC Data'!F:K,6,FALSE)</f>
        <v>0</v>
      </c>
      <c r="Q884" s="41">
        <f t="shared" si="103"/>
        <v>1</v>
      </c>
      <c r="R884" s="41">
        <f>VLOOKUP(F884,'SC Data'!F:L,7,FALSE)</f>
        <v>1</v>
      </c>
      <c r="S884" s="41">
        <f t="shared" si="104"/>
        <v>0</v>
      </c>
      <c r="T884" s="35">
        <f>SUMIF(Activity!F:F,'Goodsin Data'!F:F,Activity!O:O)</f>
        <v>0.66844907407407417</v>
      </c>
      <c r="U884" s="41">
        <f>SUMIF('Short-Extra'!F:F,'Goodsin Data'!F:F,'Short-Extra'!N:N)</f>
        <v>0</v>
      </c>
      <c r="V884" s="41">
        <f>SUMIF('Short-Extra'!F:F,'Goodsin Data'!F:F,'Short-Extra'!O:O)</f>
        <v>0</v>
      </c>
    </row>
    <row r="885" spans="1:22" x14ac:dyDescent="0.25">
      <c r="A885" s="2">
        <f t="shared" si="106"/>
        <v>2019</v>
      </c>
      <c r="B885" s="2" t="str">
        <f t="shared" si="107"/>
        <v>Jan</v>
      </c>
      <c r="C885" s="2">
        <f t="shared" si="108"/>
        <v>2</v>
      </c>
      <c r="D885" s="2" t="str">
        <f t="shared" si="109"/>
        <v>Mon</v>
      </c>
      <c r="E885" s="34">
        <v>43472</v>
      </c>
      <c r="F885" s="30">
        <v>50221</v>
      </c>
      <c r="G885" s="2" t="s">
        <v>152</v>
      </c>
      <c r="H885" s="30" t="s">
        <v>2774</v>
      </c>
      <c r="I885" s="2">
        <v>17</v>
      </c>
      <c r="J885" s="30">
        <v>12</v>
      </c>
      <c r="K885" s="2">
        <v>75</v>
      </c>
      <c r="L885" s="30">
        <v>2010</v>
      </c>
      <c r="M885" s="2">
        <v>24</v>
      </c>
      <c r="N885" s="14">
        <v>71.388750000000002</v>
      </c>
      <c r="O885" s="2">
        <f t="shared" si="105"/>
        <v>1713.33</v>
      </c>
      <c r="P885" s="8">
        <f>VLOOKUP(F885,'SC Data'!F:K,6,FALSE)</f>
        <v>0</v>
      </c>
      <c r="Q885" s="41">
        <f t="shared" si="103"/>
        <v>1</v>
      </c>
      <c r="R885" s="41">
        <f>VLOOKUP(F885,'SC Data'!F:L,7,FALSE)</f>
        <v>1</v>
      </c>
      <c r="S885" s="41">
        <f t="shared" si="104"/>
        <v>0</v>
      </c>
      <c r="T885" s="35">
        <f>SUMIF(Activity!F:F,'Goodsin Data'!F:F,Activity!O:O)</f>
        <v>71.388749999999987</v>
      </c>
      <c r="U885" s="41">
        <f>SUMIF('Short-Extra'!F:F,'Goodsin Data'!F:F,'Short-Extra'!N:N)</f>
        <v>0</v>
      </c>
      <c r="V885" s="41">
        <f>SUMIF('Short-Extra'!F:F,'Goodsin Data'!F:F,'Short-Extra'!O:O)</f>
        <v>0</v>
      </c>
    </row>
    <row r="886" spans="1:22" x14ac:dyDescent="0.25">
      <c r="A886" s="2">
        <f t="shared" si="106"/>
        <v>2019</v>
      </c>
      <c r="B886" s="2" t="str">
        <f t="shared" si="107"/>
        <v>Jan</v>
      </c>
      <c r="C886" s="2">
        <f t="shared" si="108"/>
        <v>2</v>
      </c>
      <c r="D886" s="2" t="str">
        <f t="shared" si="109"/>
        <v>Mon</v>
      </c>
      <c r="E886" s="34">
        <v>43472</v>
      </c>
      <c r="F886" s="30">
        <v>50216</v>
      </c>
      <c r="G886" s="2" t="s">
        <v>230</v>
      </c>
      <c r="H886" s="30" t="s">
        <v>2775</v>
      </c>
      <c r="I886" s="2">
        <v>10</v>
      </c>
      <c r="J886" s="30">
        <v>12</v>
      </c>
      <c r="K886" s="2">
        <v>40</v>
      </c>
      <c r="L886" s="30">
        <v>1756</v>
      </c>
      <c r="M886" s="2">
        <v>4</v>
      </c>
      <c r="N886" s="14">
        <v>0.82303240740740735</v>
      </c>
      <c r="O886" s="2">
        <f t="shared" si="105"/>
        <v>19.752777777777776</v>
      </c>
      <c r="P886" s="8">
        <f>VLOOKUP(F886,'SC Data'!F:K,6,FALSE)</f>
        <v>1</v>
      </c>
      <c r="Q886" s="41">
        <f t="shared" si="103"/>
        <v>0</v>
      </c>
      <c r="R886" s="41">
        <f>VLOOKUP(F886,'SC Data'!F:L,7,FALSE)</f>
        <v>1</v>
      </c>
      <c r="S886" s="41">
        <f t="shared" si="104"/>
        <v>0</v>
      </c>
      <c r="T886" s="35">
        <f>SUMIF(Activity!F:F,'Goodsin Data'!F:F,Activity!O:O)</f>
        <v>0.82303240740740746</v>
      </c>
      <c r="U886" s="41">
        <f>SUMIF('Short-Extra'!F:F,'Goodsin Data'!F:F,'Short-Extra'!N:N)</f>
        <v>0</v>
      </c>
      <c r="V886" s="41">
        <f>SUMIF('Short-Extra'!F:F,'Goodsin Data'!F:F,'Short-Extra'!O:O)</f>
        <v>0</v>
      </c>
    </row>
    <row r="887" spans="1:22" x14ac:dyDescent="0.25">
      <c r="A887" s="2">
        <f t="shared" si="106"/>
        <v>2019</v>
      </c>
      <c r="B887" s="2" t="str">
        <f t="shared" si="107"/>
        <v>Jan</v>
      </c>
      <c r="C887" s="2">
        <f t="shared" si="108"/>
        <v>2</v>
      </c>
      <c r="D887" s="2" t="str">
        <f t="shared" si="109"/>
        <v>Mon</v>
      </c>
      <c r="E887" s="34">
        <v>43472</v>
      </c>
      <c r="F887" s="30" t="s">
        <v>2776</v>
      </c>
      <c r="G887" s="2" t="s">
        <v>2777</v>
      </c>
      <c r="H887" s="30" t="s">
        <v>2778</v>
      </c>
      <c r="I887" s="2">
        <v>15</v>
      </c>
      <c r="J887" s="30">
        <v>28</v>
      </c>
      <c r="K887" s="2">
        <v>32</v>
      </c>
      <c r="L887" s="30">
        <v>940</v>
      </c>
      <c r="M887" s="2">
        <v>5</v>
      </c>
      <c r="N887" s="14">
        <v>0.72334490740740742</v>
      </c>
      <c r="O887" s="2">
        <f t="shared" si="105"/>
        <v>17.360277777777778</v>
      </c>
      <c r="P887" s="8">
        <f>VLOOKUP(F887,'SC Data'!F:K,6,FALSE)</f>
        <v>0</v>
      </c>
      <c r="Q887" s="41">
        <f t="shared" si="103"/>
        <v>1</v>
      </c>
      <c r="R887" s="41">
        <f>VLOOKUP(F887,'SC Data'!F:L,7,FALSE)</f>
        <v>1</v>
      </c>
      <c r="S887" s="41">
        <f t="shared" si="104"/>
        <v>0</v>
      </c>
      <c r="T887" s="35">
        <f>SUMIF(Activity!F:F,'Goodsin Data'!F:F,Activity!O:O)</f>
        <v>0.72334490740740742</v>
      </c>
      <c r="U887" s="41">
        <f>SUMIF('Short-Extra'!F:F,'Goodsin Data'!F:F,'Short-Extra'!N:N)</f>
        <v>0</v>
      </c>
      <c r="V887" s="41">
        <f>SUMIF('Short-Extra'!F:F,'Goodsin Data'!F:F,'Short-Extra'!O:O)</f>
        <v>0</v>
      </c>
    </row>
    <row r="888" spans="1:22" x14ac:dyDescent="0.25">
      <c r="A888" s="2">
        <f t="shared" si="106"/>
        <v>2019</v>
      </c>
      <c r="B888" s="2" t="str">
        <f t="shared" si="107"/>
        <v>Jan</v>
      </c>
      <c r="C888" s="2">
        <f t="shared" si="108"/>
        <v>2</v>
      </c>
      <c r="D888" s="2" t="str">
        <f t="shared" si="109"/>
        <v>Mon</v>
      </c>
      <c r="E888" s="34">
        <v>43472</v>
      </c>
      <c r="F888" s="30" t="s">
        <v>2779</v>
      </c>
      <c r="G888" s="2" t="s">
        <v>2780</v>
      </c>
      <c r="H888" s="30" t="s">
        <v>2781</v>
      </c>
      <c r="I888" s="2">
        <v>6</v>
      </c>
      <c r="J888" s="30">
        <v>21</v>
      </c>
      <c r="K888" s="2">
        <v>4</v>
      </c>
      <c r="L888" s="30">
        <v>927</v>
      </c>
      <c r="M888" s="2">
        <v>6</v>
      </c>
      <c r="N888" s="14">
        <v>0.36563657407407407</v>
      </c>
      <c r="O888" s="2">
        <f t="shared" si="105"/>
        <v>8.7752777777777773</v>
      </c>
      <c r="P888" s="8">
        <f>VLOOKUP(F888,'SC Data'!F:K,6,FALSE)</f>
        <v>1</v>
      </c>
      <c r="Q888" s="41">
        <f t="shared" si="103"/>
        <v>0</v>
      </c>
      <c r="R888" s="41">
        <f>VLOOKUP(F888,'SC Data'!F:L,7,FALSE)</f>
        <v>1</v>
      </c>
      <c r="S888" s="41">
        <f t="shared" si="104"/>
        <v>0</v>
      </c>
      <c r="T888" s="35">
        <f>SUMIF(Activity!F:F,'Goodsin Data'!F:F,Activity!O:O)</f>
        <v>0.36563657407407407</v>
      </c>
      <c r="U888" s="41">
        <f>SUMIF('Short-Extra'!F:F,'Goodsin Data'!F:F,'Short-Extra'!N:N)</f>
        <v>0</v>
      </c>
      <c r="V888" s="41">
        <f>SUMIF('Short-Extra'!F:F,'Goodsin Data'!F:F,'Short-Extra'!O:O)</f>
        <v>0</v>
      </c>
    </row>
    <row r="889" spans="1:22" x14ac:dyDescent="0.25">
      <c r="A889" s="2">
        <f t="shared" si="106"/>
        <v>2019</v>
      </c>
      <c r="B889" s="2" t="str">
        <f t="shared" si="107"/>
        <v>Jan</v>
      </c>
      <c r="C889" s="2">
        <f t="shared" si="108"/>
        <v>2</v>
      </c>
      <c r="D889" s="2" t="str">
        <f t="shared" si="109"/>
        <v>Mon</v>
      </c>
      <c r="E889" s="34">
        <v>43472</v>
      </c>
      <c r="F889" s="30" t="s">
        <v>2782</v>
      </c>
      <c r="G889" s="2" t="s">
        <v>2783</v>
      </c>
      <c r="H889" s="30" t="s">
        <v>2784</v>
      </c>
      <c r="I889" s="2">
        <v>8</v>
      </c>
      <c r="J889" s="30">
        <v>26</v>
      </c>
      <c r="K889" s="2">
        <v>1</v>
      </c>
      <c r="L889" s="30">
        <v>1638</v>
      </c>
      <c r="M889" s="2">
        <v>10</v>
      </c>
      <c r="N889" s="14">
        <v>0.58724537037037039</v>
      </c>
      <c r="O889" s="2">
        <f t="shared" si="105"/>
        <v>14.093888888888889</v>
      </c>
      <c r="P889" s="8">
        <f>VLOOKUP(F889,'SC Data'!F:K,6,FALSE)</f>
        <v>1</v>
      </c>
      <c r="Q889" s="41">
        <f t="shared" si="103"/>
        <v>0</v>
      </c>
      <c r="R889" s="41">
        <f>VLOOKUP(F889,'SC Data'!F:L,7,FALSE)</f>
        <v>1</v>
      </c>
      <c r="S889" s="41">
        <f t="shared" si="104"/>
        <v>0</v>
      </c>
      <c r="T889" s="35">
        <f>SUMIF(Activity!F:F,'Goodsin Data'!F:F,Activity!O:O)</f>
        <v>0.58724537037037039</v>
      </c>
      <c r="U889" s="41">
        <f>SUMIF('Short-Extra'!F:F,'Goodsin Data'!F:F,'Short-Extra'!N:N)</f>
        <v>0</v>
      </c>
      <c r="V889" s="41">
        <f>SUMIF('Short-Extra'!F:F,'Goodsin Data'!F:F,'Short-Extra'!O:O)</f>
        <v>0</v>
      </c>
    </row>
    <row r="890" spans="1:22" x14ac:dyDescent="0.25">
      <c r="A890" s="2">
        <f t="shared" si="106"/>
        <v>2019</v>
      </c>
      <c r="B890" s="2" t="str">
        <f t="shared" si="107"/>
        <v>Jan</v>
      </c>
      <c r="C890" s="2">
        <f t="shared" si="108"/>
        <v>2</v>
      </c>
      <c r="D890" s="2" t="str">
        <f t="shared" si="109"/>
        <v>Mon</v>
      </c>
      <c r="E890" s="34">
        <v>43472</v>
      </c>
      <c r="F890" s="30" t="s">
        <v>2785</v>
      </c>
      <c r="G890" s="2" t="s">
        <v>2786</v>
      </c>
      <c r="H890" s="30" t="s">
        <v>2787</v>
      </c>
      <c r="I890" s="2">
        <v>7</v>
      </c>
      <c r="J890" s="30">
        <v>0</v>
      </c>
      <c r="K890" s="2">
        <v>41</v>
      </c>
      <c r="L890" s="30">
        <v>771</v>
      </c>
      <c r="M890" s="2">
        <v>10</v>
      </c>
      <c r="N890" s="14">
        <v>0.30081018518518515</v>
      </c>
      <c r="O890" s="2">
        <f t="shared" si="105"/>
        <v>7.2194444444444432</v>
      </c>
      <c r="P890" s="8">
        <f>VLOOKUP(F890,'SC Data'!F:K,6,FALSE)</f>
        <v>0</v>
      </c>
      <c r="Q890" s="41">
        <f t="shared" si="103"/>
        <v>1</v>
      </c>
      <c r="R890" s="41">
        <f>VLOOKUP(F890,'SC Data'!F:L,7,FALSE)</f>
        <v>1</v>
      </c>
      <c r="S890" s="41">
        <f t="shared" si="104"/>
        <v>0</v>
      </c>
      <c r="T890" s="35">
        <f>SUMIF(Activity!F:F,'Goodsin Data'!F:F,Activity!O:O)</f>
        <v>0.30081018518518515</v>
      </c>
      <c r="U890" s="41">
        <f>SUMIF('Short-Extra'!F:F,'Goodsin Data'!F:F,'Short-Extra'!N:N)</f>
        <v>0</v>
      </c>
      <c r="V890" s="41">
        <f>SUMIF('Short-Extra'!F:F,'Goodsin Data'!F:F,'Short-Extra'!O:O)</f>
        <v>0</v>
      </c>
    </row>
    <row r="891" spans="1:22" x14ac:dyDescent="0.25">
      <c r="A891" s="2">
        <f t="shared" si="106"/>
        <v>2019</v>
      </c>
      <c r="B891" s="2" t="str">
        <f t="shared" si="107"/>
        <v>Jan</v>
      </c>
      <c r="C891" s="2">
        <f t="shared" si="108"/>
        <v>2</v>
      </c>
      <c r="D891" s="2" t="str">
        <f t="shared" si="109"/>
        <v>Mon</v>
      </c>
      <c r="E891" s="34">
        <v>43472</v>
      </c>
      <c r="F891" s="30">
        <v>50229</v>
      </c>
      <c r="G891" s="2" t="s">
        <v>125</v>
      </c>
      <c r="H891" s="30" t="s">
        <v>2788</v>
      </c>
      <c r="I891" s="2">
        <v>80</v>
      </c>
      <c r="J891" s="30">
        <v>97</v>
      </c>
      <c r="K891" s="2">
        <v>203</v>
      </c>
      <c r="L891" s="30">
        <v>4166</v>
      </c>
      <c r="M891" s="2">
        <v>22</v>
      </c>
      <c r="N891" s="14">
        <v>73.399629629629629</v>
      </c>
      <c r="O891" s="2">
        <f t="shared" si="105"/>
        <v>1761.5911111111111</v>
      </c>
      <c r="P891" s="8">
        <f>VLOOKUP(F891,'SC Data'!F:K,6,FALSE)</f>
        <v>0</v>
      </c>
      <c r="Q891" s="41">
        <f t="shared" si="103"/>
        <v>1</v>
      </c>
      <c r="R891" s="41">
        <f>VLOOKUP(F891,'SC Data'!F:L,7,FALSE)</f>
        <v>0</v>
      </c>
      <c r="S891" s="41">
        <f t="shared" si="104"/>
        <v>1</v>
      </c>
      <c r="T891" s="35">
        <f>SUMIF(Activity!F:F,'Goodsin Data'!F:F,Activity!O:O)</f>
        <v>73.399629629629644</v>
      </c>
      <c r="U891" s="41">
        <f>SUMIF('Short-Extra'!F:F,'Goodsin Data'!F:F,'Short-Extra'!N:N)</f>
        <v>0</v>
      </c>
      <c r="V891" s="41">
        <f>SUMIF('Short-Extra'!F:F,'Goodsin Data'!F:F,'Short-Extra'!O:O)</f>
        <v>0</v>
      </c>
    </row>
    <row r="892" spans="1:22" x14ac:dyDescent="0.25">
      <c r="A892" s="2">
        <f t="shared" si="106"/>
        <v>2019</v>
      </c>
      <c r="B892" s="2" t="str">
        <f t="shared" si="107"/>
        <v>Jan</v>
      </c>
      <c r="C892" s="2">
        <f t="shared" si="108"/>
        <v>2</v>
      </c>
      <c r="D892" s="2" t="str">
        <f t="shared" si="109"/>
        <v>Mon</v>
      </c>
      <c r="E892" s="34">
        <v>43472</v>
      </c>
      <c r="F892" s="30">
        <v>51917</v>
      </c>
      <c r="G892" s="2" t="s">
        <v>39</v>
      </c>
      <c r="H892" s="30" t="s">
        <v>2789</v>
      </c>
      <c r="I892" s="2">
        <v>14</v>
      </c>
      <c r="J892" s="30">
        <v>57</v>
      </c>
      <c r="K892" s="2">
        <v>5</v>
      </c>
      <c r="L892" s="30">
        <v>2028</v>
      </c>
      <c r="M892" s="2">
        <v>4</v>
      </c>
      <c r="N892" s="14">
        <v>0.55780092592592589</v>
      </c>
      <c r="O892" s="2">
        <f t="shared" si="105"/>
        <v>13.387222222222221</v>
      </c>
      <c r="P892" s="8">
        <f>VLOOKUP(F892,'SC Data'!F:K,6,FALSE)</f>
        <v>0</v>
      </c>
      <c r="Q892" s="41">
        <f t="shared" si="103"/>
        <v>1</v>
      </c>
      <c r="R892" s="41">
        <f>VLOOKUP(F892,'SC Data'!F:L,7,FALSE)</f>
        <v>1</v>
      </c>
      <c r="S892" s="41">
        <f t="shared" si="104"/>
        <v>0</v>
      </c>
      <c r="T892" s="35">
        <f>SUMIF(Activity!F:F,'Goodsin Data'!F:F,Activity!O:O)</f>
        <v>0.55780092592592589</v>
      </c>
      <c r="U892" s="41">
        <f>SUMIF('Short-Extra'!F:F,'Goodsin Data'!F:F,'Short-Extra'!N:N)</f>
        <v>0</v>
      </c>
      <c r="V892" s="41">
        <f>SUMIF('Short-Extra'!F:F,'Goodsin Data'!F:F,'Short-Extra'!O:O)</f>
        <v>0</v>
      </c>
    </row>
    <row r="893" spans="1:22" x14ac:dyDescent="0.25">
      <c r="A893" s="2">
        <f t="shared" si="106"/>
        <v>2019</v>
      </c>
      <c r="B893" s="2" t="str">
        <f t="shared" si="107"/>
        <v>Jan</v>
      </c>
      <c r="C893" s="2">
        <f t="shared" si="108"/>
        <v>2</v>
      </c>
      <c r="D893" s="2" t="str">
        <f t="shared" si="109"/>
        <v>Mon</v>
      </c>
      <c r="E893" s="34">
        <v>43472</v>
      </c>
      <c r="F893" s="30" t="s">
        <v>2790</v>
      </c>
      <c r="G893" s="2" t="s">
        <v>2791</v>
      </c>
      <c r="H893" s="30" t="s">
        <v>2792</v>
      </c>
      <c r="I893" s="2">
        <v>19</v>
      </c>
      <c r="J893" s="30">
        <v>28</v>
      </c>
      <c r="K893" s="2">
        <v>9</v>
      </c>
      <c r="L893" s="30">
        <v>2833</v>
      </c>
      <c r="M893" s="2">
        <v>6</v>
      </c>
      <c r="N893" s="14">
        <v>0.2682060185185185</v>
      </c>
      <c r="O893" s="2">
        <f t="shared" si="105"/>
        <v>6.4369444444444444</v>
      </c>
      <c r="P893" s="8">
        <f>VLOOKUP(F893,'SC Data'!F:K,6,FALSE)</f>
        <v>0</v>
      </c>
      <c r="Q893" s="41">
        <f t="shared" si="103"/>
        <v>1</v>
      </c>
      <c r="R893" s="41">
        <f>VLOOKUP(F893,'SC Data'!F:L,7,FALSE)</f>
        <v>1</v>
      </c>
      <c r="S893" s="41">
        <f t="shared" si="104"/>
        <v>0</v>
      </c>
      <c r="T893" s="35">
        <f>SUMIF(Activity!F:F,'Goodsin Data'!F:F,Activity!O:O)</f>
        <v>0.2682060185185185</v>
      </c>
      <c r="U893" s="41">
        <f>SUMIF('Short-Extra'!F:F,'Goodsin Data'!F:F,'Short-Extra'!N:N)</f>
        <v>0</v>
      </c>
      <c r="V893" s="41">
        <f>SUMIF('Short-Extra'!F:F,'Goodsin Data'!F:F,'Short-Extra'!O:O)</f>
        <v>0</v>
      </c>
    </row>
    <row r="894" spans="1:22" x14ac:dyDescent="0.25">
      <c r="A894" s="2">
        <f t="shared" si="106"/>
        <v>2019</v>
      </c>
      <c r="B894" s="2" t="str">
        <f t="shared" si="107"/>
        <v>Jan</v>
      </c>
      <c r="C894" s="2">
        <f t="shared" si="108"/>
        <v>2</v>
      </c>
      <c r="D894" s="2" t="str">
        <f t="shared" si="109"/>
        <v>Mon</v>
      </c>
      <c r="E894" s="34">
        <v>43472</v>
      </c>
      <c r="F894" s="30">
        <v>49872</v>
      </c>
      <c r="G894" s="2" t="s">
        <v>2619</v>
      </c>
      <c r="H894" s="30" t="s">
        <v>2793</v>
      </c>
      <c r="I894" s="2">
        <v>3</v>
      </c>
      <c r="J894" s="30">
        <v>6</v>
      </c>
      <c r="K894" s="2">
        <v>31</v>
      </c>
      <c r="L894" s="30">
        <v>119</v>
      </c>
      <c r="M894" s="2">
        <v>3</v>
      </c>
      <c r="N894" s="14">
        <v>0.16871527777777776</v>
      </c>
      <c r="O894" s="2">
        <f t="shared" si="105"/>
        <v>4.0491666666666664</v>
      </c>
      <c r="P894" s="8">
        <f>VLOOKUP(F894,'SC Data'!F:K,6,FALSE)</f>
        <v>1</v>
      </c>
      <c r="Q894" s="41">
        <f t="shared" si="103"/>
        <v>0</v>
      </c>
      <c r="R894" s="41">
        <f>VLOOKUP(F894,'SC Data'!F:L,7,FALSE)</f>
        <v>1</v>
      </c>
      <c r="S894" s="41">
        <f t="shared" si="104"/>
        <v>0</v>
      </c>
      <c r="T894" s="35">
        <f>SUMIF(Activity!F:F,'Goodsin Data'!F:F,Activity!O:O)</f>
        <v>0.16871527777777778</v>
      </c>
      <c r="U894" s="41">
        <f>SUMIF('Short-Extra'!F:F,'Goodsin Data'!F:F,'Short-Extra'!N:N)</f>
        <v>0</v>
      </c>
      <c r="V894" s="41">
        <f>SUMIF('Short-Extra'!F:F,'Goodsin Data'!F:F,'Short-Extra'!O:O)</f>
        <v>14</v>
      </c>
    </row>
    <row r="895" spans="1:22" x14ac:dyDescent="0.25">
      <c r="A895" s="2">
        <f t="shared" si="106"/>
        <v>2019</v>
      </c>
      <c r="B895" s="2" t="str">
        <f t="shared" si="107"/>
        <v>Jan</v>
      </c>
      <c r="C895" s="2">
        <f t="shared" si="108"/>
        <v>2</v>
      </c>
      <c r="D895" s="2" t="str">
        <f t="shared" si="109"/>
        <v>Mon</v>
      </c>
      <c r="E895" s="34">
        <v>43472</v>
      </c>
      <c r="F895" s="30" t="s">
        <v>2794</v>
      </c>
      <c r="G895" s="2" t="s">
        <v>2795</v>
      </c>
      <c r="H895" s="30" t="s">
        <v>2796</v>
      </c>
      <c r="I895" s="2">
        <v>7</v>
      </c>
      <c r="J895" s="30">
        <v>28</v>
      </c>
      <c r="K895" s="2">
        <v>1</v>
      </c>
      <c r="L895" s="30">
        <v>1008</v>
      </c>
      <c r="M895" s="2">
        <v>5</v>
      </c>
      <c r="N895" s="14">
        <v>0.23606481481481481</v>
      </c>
      <c r="O895" s="2">
        <f t="shared" si="105"/>
        <v>5.6655555555555557</v>
      </c>
      <c r="P895" s="8">
        <f>VLOOKUP(F895,'SC Data'!F:K,6,FALSE)</f>
        <v>0</v>
      </c>
      <c r="Q895" s="41">
        <f t="shared" si="103"/>
        <v>1</v>
      </c>
      <c r="R895" s="41">
        <f>VLOOKUP(F895,'SC Data'!F:L,7,FALSE)</f>
        <v>1</v>
      </c>
      <c r="S895" s="41">
        <f t="shared" si="104"/>
        <v>0</v>
      </c>
      <c r="T895" s="35">
        <f>SUMIF(Activity!F:F,'Goodsin Data'!F:F,Activity!O:O)</f>
        <v>0.23606481481481484</v>
      </c>
      <c r="U895" s="41">
        <f>SUMIF('Short-Extra'!F:F,'Goodsin Data'!F:F,'Short-Extra'!N:N)</f>
        <v>0</v>
      </c>
      <c r="V895" s="41">
        <f>SUMIF('Short-Extra'!F:F,'Goodsin Data'!F:F,'Short-Extra'!O:O)</f>
        <v>0</v>
      </c>
    </row>
    <row r="896" spans="1:22" x14ac:dyDescent="0.25">
      <c r="A896" s="2">
        <f t="shared" si="106"/>
        <v>2019</v>
      </c>
      <c r="B896" s="2" t="str">
        <f t="shared" si="107"/>
        <v>Jan</v>
      </c>
      <c r="C896" s="2">
        <f t="shared" si="108"/>
        <v>2</v>
      </c>
      <c r="D896" s="2" t="str">
        <f t="shared" si="109"/>
        <v>Mon</v>
      </c>
      <c r="E896" s="34">
        <v>43472</v>
      </c>
      <c r="F896" s="30">
        <v>50240</v>
      </c>
      <c r="G896" s="2" t="s">
        <v>618</v>
      </c>
      <c r="H896" s="30" t="s">
        <v>2797</v>
      </c>
      <c r="I896" s="2">
        <v>7</v>
      </c>
      <c r="J896" s="30">
        <v>5</v>
      </c>
      <c r="K896" s="2">
        <v>42</v>
      </c>
      <c r="L896" s="30">
        <v>104</v>
      </c>
      <c r="M896" s="2">
        <v>4</v>
      </c>
      <c r="N896" s="14">
        <v>0.24763888888888888</v>
      </c>
      <c r="O896" s="2">
        <f t="shared" si="105"/>
        <v>5.9433333333333334</v>
      </c>
      <c r="P896" s="8">
        <f>VLOOKUP(F896,'SC Data'!F:K,6,FALSE)</f>
        <v>1</v>
      </c>
      <c r="Q896" s="41">
        <f t="shared" si="103"/>
        <v>0</v>
      </c>
      <c r="R896" s="41">
        <f>VLOOKUP(F896,'SC Data'!F:L,7,FALSE)</f>
        <v>1</v>
      </c>
      <c r="S896" s="41">
        <f t="shared" si="104"/>
        <v>0</v>
      </c>
      <c r="T896" s="35">
        <f>SUMIF(Activity!F:F,'Goodsin Data'!F:F,Activity!O:O)</f>
        <v>0.24763888888888888</v>
      </c>
      <c r="U896" s="41">
        <f>SUMIF('Short-Extra'!F:F,'Goodsin Data'!F:F,'Short-Extra'!N:N)</f>
        <v>0</v>
      </c>
      <c r="V896" s="41">
        <f>SUMIF('Short-Extra'!F:F,'Goodsin Data'!F:F,'Short-Extra'!O:O)</f>
        <v>0</v>
      </c>
    </row>
    <row r="897" spans="1:22" x14ac:dyDescent="0.25">
      <c r="A897" s="2">
        <f t="shared" si="106"/>
        <v>2019</v>
      </c>
      <c r="B897" s="2" t="str">
        <f t="shared" si="107"/>
        <v>Jan</v>
      </c>
      <c r="C897" s="2">
        <f t="shared" si="108"/>
        <v>2</v>
      </c>
      <c r="D897" s="2" t="str">
        <f t="shared" si="109"/>
        <v>Mon</v>
      </c>
      <c r="E897" s="34">
        <v>43472</v>
      </c>
      <c r="F897" s="30">
        <v>50179</v>
      </c>
      <c r="G897" s="2" t="s">
        <v>804</v>
      </c>
      <c r="H897" s="30" t="s">
        <v>2798</v>
      </c>
      <c r="I897" s="2">
        <v>38</v>
      </c>
      <c r="J897" s="30">
        <v>25</v>
      </c>
      <c r="K897" s="2">
        <v>233</v>
      </c>
      <c r="L897" s="30">
        <v>7865</v>
      </c>
      <c r="M897" s="2">
        <v>11</v>
      </c>
      <c r="N897" s="14">
        <v>1.0690277777777777</v>
      </c>
      <c r="O897" s="2">
        <f t="shared" si="105"/>
        <v>25.656666666666666</v>
      </c>
      <c r="P897" s="8">
        <f>VLOOKUP(F897,'SC Data'!F:K,6,FALSE)</f>
        <v>0</v>
      </c>
      <c r="Q897" s="41">
        <f t="shared" si="103"/>
        <v>1</v>
      </c>
      <c r="R897" s="41">
        <f>VLOOKUP(F897,'SC Data'!F:L,7,FALSE)</f>
        <v>0</v>
      </c>
      <c r="S897" s="41">
        <f t="shared" si="104"/>
        <v>1</v>
      </c>
      <c r="T897" s="35">
        <f>SUMIF(Activity!F:F,'Goodsin Data'!F:F,Activity!O:O)</f>
        <v>1.0690277777777779</v>
      </c>
      <c r="U897" s="41">
        <f>SUMIF('Short-Extra'!F:F,'Goodsin Data'!F:F,'Short-Extra'!N:N)</f>
        <v>0</v>
      </c>
      <c r="V897" s="41">
        <f>SUMIF('Short-Extra'!F:F,'Goodsin Data'!F:F,'Short-Extra'!O:O)</f>
        <v>0</v>
      </c>
    </row>
    <row r="898" spans="1:22" x14ac:dyDescent="0.25">
      <c r="A898" s="2">
        <f t="shared" si="106"/>
        <v>2019</v>
      </c>
      <c r="B898" s="2" t="str">
        <f t="shared" si="107"/>
        <v>Jan</v>
      </c>
      <c r="C898" s="2">
        <f t="shared" si="108"/>
        <v>2</v>
      </c>
      <c r="D898" s="2" t="str">
        <f t="shared" si="109"/>
        <v>Mon</v>
      </c>
      <c r="E898" s="34">
        <v>43472</v>
      </c>
      <c r="F898" s="30">
        <v>50219</v>
      </c>
      <c r="G898" s="2" t="s">
        <v>39</v>
      </c>
      <c r="H898" s="30" t="s">
        <v>2799</v>
      </c>
      <c r="I898" s="2">
        <v>18</v>
      </c>
      <c r="J898" s="30">
        <v>57</v>
      </c>
      <c r="K898" s="2">
        <v>11</v>
      </c>
      <c r="L898" s="30">
        <v>4512</v>
      </c>
      <c r="M898" s="2">
        <v>1</v>
      </c>
      <c r="N898" s="14">
        <v>2.5231481481481483E-2</v>
      </c>
      <c r="O898" s="2">
        <f t="shared" si="105"/>
        <v>0.60555555555555562</v>
      </c>
      <c r="P898" s="8">
        <f>VLOOKUP(F898,'SC Data'!F:K,6,FALSE)</f>
        <v>1</v>
      </c>
      <c r="Q898" s="41">
        <f t="shared" ref="Q898:Q961" si="110">IF(P898=0,1,0)</f>
        <v>0</v>
      </c>
      <c r="R898" s="41">
        <f>VLOOKUP(F898,'SC Data'!F:L,7,FALSE)</f>
        <v>1</v>
      </c>
      <c r="S898" s="41">
        <f t="shared" si="104"/>
        <v>0</v>
      </c>
      <c r="T898" s="35">
        <f>SUMIF(Activity!F:F,'Goodsin Data'!F:F,Activity!O:O)</f>
        <v>2.5231481481481483E-2</v>
      </c>
      <c r="U898" s="41">
        <f>SUMIF('Short-Extra'!F:F,'Goodsin Data'!F:F,'Short-Extra'!N:N)</f>
        <v>0</v>
      </c>
      <c r="V898" s="41">
        <f>SUMIF('Short-Extra'!F:F,'Goodsin Data'!F:F,'Short-Extra'!O:O)</f>
        <v>0</v>
      </c>
    </row>
    <row r="899" spans="1:22" x14ac:dyDescent="0.25">
      <c r="A899" s="2">
        <f t="shared" si="106"/>
        <v>2019</v>
      </c>
      <c r="B899" s="2" t="str">
        <f t="shared" si="107"/>
        <v>Jan</v>
      </c>
      <c r="C899" s="2">
        <f t="shared" si="108"/>
        <v>2</v>
      </c>
      <c r="D899" s="2" t="str">
        <f t="shared" si="109"/>
        <v>Mon</v>
      </c>
      <c r="E899" s="34">
        <v>43472</v>
      </c>
      <c r="F899" s="30" t="s">
        <v>2800</v>
      </c>
      <c r="G899" s="2" t="s">
        <v>2801</v>
      </c>
      <c r="H899" s="30" t="s">
        <v>2802</v>
      </c>
      <c r="I899" s="2">
        <v>38</v>
      </c>
      <c r="J899" s="30">
        <v>54</v>
      </c>
      <c r="K899" s="2">
        <v>101</v>
      </c>
      <c r="L899" s="30">
        <v>6749</v>
      </c>
      <c r="M899" s="2">
        <v>1</v>
      </c>
      <c r="N899" s="14">
        <v>4.53587962962963E-2</v>
      </c>
      <c r="O899" s="2">
        <f t="shared" si="105"/>
        <v>1.0886111111111112</v>
      </c>
      <c r="P899" s="8">
        <f>VLOOKUP(F899,'SC Data'!F:K,6,FALSE)</f>
        <v>1</v>
      </c>
      <c r="Q899" s="41">
        <f t="shared" si="110"/>
        <v>0</v>
      </c>
      <c r="R899" s="41">
        <f>VLOOKUP(F899,'SC Data'!F:L,7,FALSE)</f>
        <v>0</v>
      </c>
      <c r="S899" s="41">
        <f t="shared" ref="S899:S962" si="111">IF(R899=0,1,0)</f>
        <v>1</v>
      </c>
      <c r="T899" s="35">
        <f>SUMIF(Activity!F:F,'Goodsin Data'!F:F,Activity!O:O)</f>
        <v>4.53587962962963E-2</v>
      </c>
      <c r="U899" s="41">
        <f>SUMIF('Short-Extra'!F:F,'Goodsin Data'!F:F,'Short-Extra'!N:N)</f>
        <v>0</v>
      </c>
      <c r="V899" s="41">
        <f>SUMIF('Short-Extra'!F:F,'Goodsin Data'!F:F,'Short-Extra'!O:O)</f>
        <v>0</v>
      </c>
    </row>
    <row r="900" spans="1:22" x14ac:dyDescent="0.25">
      <c r="A900" s="2">
        <f t="shared" si="106"/>
        <v>2019</v>
      </c>
      <c r="B900" s="2" t="str">
        <f t="shared" si="107"/>
        <v>Jan</v>
      </c>
      <c r="C900" s="2">
        <f t="shared" si="108"/>
        <v>2</v>
      </c>
      <c r="D900" s="2" t="str">
        <f t="shared" si="109"/>
        <v>Mon</v>
      </c>
      <c r="E900" s="34">
        <v>43472</v>
      </c>
      <c r="F900" s="30">
        <v>50231</v>
      </c>
      <c r="G900" s="2" t="s">
        <v>10</v>
      </c>
      <c r="H900" s="30" t="s">
        <v>2803</v>
      </c>
      <c r="I900" s="2">
        <v>10</v>
      </c>
      <c r="J900" s="30">
        <v>29</v>
      </c>
      <c r="K900" s="2">
        <v>2</v>
      </c>
      <c r="L900" s="30">
        <v>1218</v>
      </c>
      <c r="M900" s="2">
        <v>3</v>
      </c>
      <c r="N900" s="14">
        <v>2.4710648148148148E-2</v>
      </c>
      <c r="O900" s="2">
        <f t="shared" ref="O900:O963" si="112">N900*24</f>
        <v>0.59305555555555556</v>
      </c>
      <c r="P900" s="8">
        <f>VLOOKUP(F900,'SC Data'!F:K,6,FALSE)</f>
        <v>0</v>
      </c>
      <c r="Q900" s="41">
        <f t="shared" si="110"/>
        <v>1</v>
      </c>
      <c r="R900" s="41">
        <f>VLOOKUP(F900,'SC Data'!F:L,7,FALSE)</f>
        <v>1</v>
      </c>
      <c r="S900" s="41">
        <f t="shared" si="111"/>
        <v>0</v>
      </c>
      <c r="T900" s="35">
        <f>SUMIF(Activity!F:F,'Goodsin Data'!F:F,Activity!O:O)</f>
        <v>2.4710648148148148E-2</v>
      </c>
      <c r="U900" s="41">
        <f>SUMIF('Short-Extra'!F:F,'Goodsin Data'!F:F,'Short-Extra'!N:N)</f>
        <v>1</v>
      </c>
      <c r="V900" s="41">
        <f>SUMIF('Short-Extra'!F:F,'Goodsin Data'!F:F,'Short-Extra'!O:O)</f>
        <v>0</v>
      </c>
    </row>
    <row r="901" spans="1:22" x14ac:dyDescent="0.25">
      <c r="A901" s="2">
        <f t="shared" si="106"/>
        <v>2019</v>
      </c>
      <c r="B901" s="2" t="str">
        <f t="shared" si="107"/>
        <v>Jan</v>
      </c>
      <c r="C901" s="2">
        <f t="shared" si="108"/>
        <v>2</v>
      </c>
      <c r="D901" s="2" t="str">
        <f t="shared" si="109"/>
        <v>Mon</v>
      </c>
      <c r="E901" s="28">
        <v>43472</v>
      </c>
      <c r="F901" s="30" t="s">
        <v>2804</v>
      </c>
      <c r="G901" s="2" t="s">
        <v>2805</v>
      </c>
      <c r="H901" s="30" t="s">
        <v>2806</v>
      </c>
      <c r="I901" s="2">
        <v>24</v>
      </c>
      <c r="J901" s="30">
        <v>25</v>
      </c>
      <c r="K901" s="2">
        <v>97</v>
      </c>
      <c r="L901" s="30">
        <v>2573</v>
      </c>
      <c r="M901" s="2">
        <v>14</v>
      </c>
      <c r="N901" s="14">
        <v>1.0156481481481481</v>
      </c>
      <c r="O901" s="2">
        <f t="shared" si="112"/>
        <v>24.375555555555554</v>
      </c>
      <c r="P901" s="8">
        <f>VLOOKUP(F901,'SC Data'!F:K,6,FALSE)</f>
        <v>0</v>
      </c>
      <c r="Q901" s="41">
        <f t="shared" si="110"/>
        <v>1</v>
      </c>
      <c r="R901" s="41">
        <f>VLOOKUP(F901,'SC Data'!F:L,7,FALSE)</f>
        <v>1</v>
      </c>
      <c r="S901" s="41">
        <f t="shared" si="111"/>
        <v>0</v>
      </c>
      <c r="T901" s="35">
        <f>SUMIF(Activity!F:F,'Goodsin Data'!F:F,Activity!O:O)</f>
        <v>1.0156481481481481</v>
      </c>
      <c r="U901" s="41">
        <f>SUMIF('Short-Extra'!F:F,'Goodsin Data'!F:F,'Short-Extra'!N:N)</f>
        <v>0</v>
      </c>
      <c r="V901" s="41">
        <f>SUMIF('Short-Extra'!F:F,'Goodsin Data'!F:F,'Short-Extra'!O:O)</f>
        <v>0</v>
      </c>
    </row>
    <row r="902" spans="1:22" x14ac:dyDescent="0.25">
      <c r="A902" s="2">
        <f t="shared" si="106"/>
        <v>2019</v>
      </c>
      <c r="B902" s="2" t="str">
        <f t="shared" si="107"/>
        <v>Jan</v>
      </c>
      <c r="C902" s="2">
        <f t="shared" si="108"/>
        <v>2</v>
      </c>
      <c r="D902" s="2" t="str">
        <f t="shared" si="109"/>
        <v>Tue</v>
      </c>
      <c r="E902" s="34">
        <v>43473</v>
      </c>
      <c r="F902" s="30">
        <v>51988</v>
      </c>
      <c r="G902" s="2" t="s">
        <v>143</v>
      </c>
      <c r="H902" s="30" t="s">
        <v>2807</v>
      </c>
      <c r="I902" s="2">
        <v>47</v>
      </c>
      <c r="J902" s="30">
        <v>48</v>
      </c>
      <c r="K902" s="2">
        <v>162</v>
      </c>
      <c r="L902" s="30">
        <v>12011</v>
      </c>
      <c r="M902" s="2">
        <v>12</v>
      </c>
      <c r="N902" s="14">
        <v>2.8862037037037038</v>
      </c>
      <c r="O902" s="2">
        <f t="shared" si="112"/>
        <v>69.268888888888895</v>
      </c>
      <c r="P902" s="8">
        <f>VLOOKUP(F902,'SC Data'!F:K,6,FALSE)</f>
        <v>0</v>
      </c>
      <c r="Q902" s="41">
        <f t="shared" si="110"/>
        <v>1</v>
      </c>
      <c r="R902" s="41">
        <f>VLOOKUP(F902,'SC Data'!F:L,7,FALSE)</f>
        <v>1</v>
      </c>
      <c r="S902" s="41">
        <f t="shared" si="111"/>
        <v>0</v>
      </c>
      <c r="T902" s="35">
        <f>SUMIF(Activity!F:F,'Goodsin Data'!F:F,Activity!O:O)</f>
        <v>2.8862037037037038</v>
      </c>
      <c r="U902" s="41">
        <f>SUMIF('Short-Extra'!F:F,'Goodsin Data'!F:F,'Short-Extra'!N:N)</f>
        <v>0</v>
      </c>
      <c r="V902" s="41">
        <f>SUMIF('Short-Extra'!F:F,'Goodsin Data'!F:F,'Short-Extra'!O:O)</f>
        <v>0</v>
      </c>
    </row>
    <row r="903" spans="1:22" x14ac:dyDescent="0.25">
      <c r="A903" s="2">
        <f t="shared" si="106"/>
        <v>2019</v>
      </c>
      <c r="B903" s="2" t="str">
        <f t="shared" si="107"/>
        <v>Jan</v>
      </c>
      <c r="C903" s="2">
        <f t="shared" si="108"/>
        <v>2</v>
      </c>
      <c r="D903" s="2" t="str">
        <f t="shared" si="109"/>
        <v>Tue</v>
      </c>
      <c r="E903" s="34">
        <v>43473</v>
      </c>
      <c r="F903" s="30">
        <v>51978</v>
      </c>
      <c r="G903" s="2" t="s">
        <v>2808</v>
      </c>
      <c r="H903" s="30" t="s">
        <v>2809</v>
      </c>
      <c r="I903" s="2">
        <v>60</v>
      </c>
      <c r="J903" s="30">
        <v>48</v>
      </c>
      <c r="K903" s="2">
        <v>54</v>
      </c>
      <c r="L903" s="30">
        <v>8245</v>
      </c>
      <c r="M903" s="2">
        <v>9</v>
      </c>
      <c r="N903" s="14">
        <v>1.88375</v>
      </c>
      <c r="O903" s="2">
        <f t="shared" si="112"/>
        <v>45.21</v>
      </c>
      <c r="P903" s="8">
        <f>VLOOKUP(F903,'SC Data'!F:K,6,FALSE)</f>
        <v>1</v>
      </c>
      <c r="Q903" s="41">
        <f t="shared" si="110"/>
        <v>0</v>
      </c>
      <c r="R903" s="41">
        <f>VLOOKUP(F903,'SC Data'!F:L,7,FALSE)</f>
        <v>1</v>
      </c>
      <c r="S903" s="41">
        <f t="shared" si="111"/>
        <v>0</v>
      </c>
      <c r="T903" s="35">
        <f>SUMIF(Activity!F:F,'Goodsin Data'!F:F,Activity!O:O)</f>
        <v>1.8837499999999998</v>
      </c>
      <c r="U903" s="41">
        <f>SUMIF('Short-Extra'!F:F,'Goodsin Data'!F:F,'Short-Extra'!N:N)</f>
        <v>0</v>
      </c>
      <c r="V903" s="41">
        <f>SUMIF('Short-Extra'!F:F,'Goodsin Data'!F:F,'Short-Extra'!O:O)</f>
        <v>0</v>
      </c>
    </row>
    <row r="904" spans="1:22" x14ac:dyDescent="0.25">
      <c r="A904" s="2">
        <f t="shared" si="106"/>
        <v>2019</v>
      </c>
      <c r="B904" s="2" t="str">
        <f t="shared" si="107"/>
        <v>Jan</v>
      </c>
      <c r="C904" s="2">
        <f t="shared" si="108"/>
        <v>2</v>
      </c>
      <c r="D904" s="2" t="str">
        <f t="shared" si="109"/>
        <v>Tue</v>
      </c>
      <c r="E904" s="34">
        <v>43473</v>
      </c>
      <c r="F904" s="30">
        <v>50220</v>
      </c>
      <c r="G904" s="2" t="s">
        <v>872</v>
      </c>
      <c r="H904" s="30" t="s">
        <v>2810</v>
      </c>
      <c r="I904" s="2">
        <v>47</v>
      </c>
      <c r="J904" s="30">
        <v>48</v>
      </c>
      <c r="K904" s="2">
        <v>347</v>
      </c>
      <c r="L904" s="30">
        <v>3795</v>
      </c>
      <c r="M904" s="2">
        <v>16</v>
      </c>
      <c r="N904" s="14">
        <v>1.612997685185185</v>
      </c>
      <c r="O904" s="2">
        <f t="shared" si="112"/>
        <v>38.711944444444441</v>
      </c>
      <c r="P904" s="8">
        <f>VLOOKUP(F904,'SC Data'!F:K,6,FALSE)</f>
        <v>1</v>
      </c>
      <c r="Q904" s="41">
        <f t="shared" si="110"/>
        <v>0</v>
      </c>
      <c r="R904" s="41">
        <f>VLOOKUP(F904,'SC Data'!F:L,7,FALSE)</f>
        <v>1</v>
      </c>
      <c r="S904" s="41">
        <f t="shared" si="111"/>
        <v>0</v>
      </c>
      <c r="T904" s="35">
        <f>SUMIF(Activity!F:F,'Goodsin Data'!F:F,Activity!O:O)</f>
        <v>1.6129976851851855</v>
      </c>
      <c r="U904" s="41">
        <f>SUMIF('Short-Extra'!F:F,'Goodsin Data'!F:F,'Short-Extra'!N:N)</f>
        <v>0</v>
      </c>
      <c r="V904" s="41">
        <f>SUMIF('Short-Extra'!F:F,'Goodsin Data'!F:F,'Short-Extra'!O:O)</f>
        <v>0</v>
      </c>
    </row>
    <row r="905" spans="1:22" x14ac:dyDescent="0.25">
      <c r="A905" s="2">
        <f t="shared" si="106"/>
        <v>2019</v>
      </c>
      <c r="B905" s="2" t="str">
        <f t="shared" si="107"/>
        <v>Jan</v>
      </c>
      <c r="C905" s="2">
        <f t="shared" si="108"/>
        <v>2</v>
      </c>
      <c r="D905" s="2" t="str">
        <f t="shared" si="109"/>
        <v>Tue</v>
      </c>
      <c r="E905" s="34">
        <v>43473</v>
      </c>
      <c r="F905" s="30" t="s">
        <v>2811</v>
      </c>
      <c r="G905" s="2" t="s">
        <v>2812</v>
      </c>
      <c r="H905" s="30" t="s">
        <v>2813</v>
      </c>
      <c r="I905" s="2">
        <v>16</v>
      </c>
      <c r="J905" s="30">
        <v>28</v>
      </c>
      <c r="K905" s="2">
        <v>7</v>
      </c>
      <c r="L905" s="30">
        <v>3174</v>
      </c>
      <c r="M905" s="2">
        <v>2</v>
      </c>
      <c r="N905" s="14">
        <v>6.6041666666666665E-2</v>
      </c>
      <c r="O905" s="2">
        <f t="shared" si="112"/>
        <v>1.585</v>
      </c>
      <c r="P905" s="8">
        <f>VLOOKUP(F905,'SC Data'!F:K,6,FALSE)</f>
        <v>1</v>
      </c>
      <c r="Q905" s="41">
        <f t="shared" si="110"/>
        <v>0</v>
      </c>
      <c r="R905" s="41">
        <f>VLOOKUP(F905,'SC Data'!F:L,7,FALSE)</f>
        <v>0</v>
      </c>
      <c r="S905" s="41">
        <f t="shared" si="111"/>
        <v>1</v>
      </c>
      <c r="T905" s="35">
        <f>SUMIF(Activity!F:F,'Goodsin Data'!F:F,Activity!O:O)</f>
        <v>6.6041666666666665E-2</v>
      </c>
      <c r="U905" s="41">
        <f>SUMIF('Short-Extra'!F:F,'Goodsin Data'!F:F,'Short-Extra'!N:N)</f>
        <v>0</v>
      </c>
      <c r="V905" s="41">
        <f>SUMIF('Short-Extra'!F:F,'Goodsin Data'!F:F,'Short-Extra'!O:O)</f>
        <v>0</v>
      </c>
    </row>
    <row r="906" spans="1:22" x14ac:dyDescent="0.25">
      <c r="A906" s="2">
        <f t="shared" si="106"/>
        <v>2019</v>
      </c>
      <c r="B906" s="2" t="str">
        <f t="shared" si="107"/>
        <v>Jan</v>
      </c>
      <c r="C906" s="2">
        <f t="shared" si="108"/>
        <v>2</v>
      </c>
      <c r="D906" s="2" t="str">
        <f t="shared" si="109"/>
        <v>Tue</v>
      </c>
      <c r="E906" s="34">
        <v>43473</v>
      </c>
      <c r="F906" s="30" t="s">
        <v>2814</v>
      </c>
      <c r="G906" s="2" t="s">
        <v>2815</v>
      </c>
      <c r="H906" s="30" t="s">
        <v>2816</v>
      </c>
      <c r="I906" s="2">
        <v>15</v>
      </c>
      <c r="J906" s="30">
        <v>28</v>
      </c>
      <c r="K906" s="2">
        <v>13</v>
      </c>
      <c r="L906" s="30">
        <v>2641</v>
      </c>
      <c r="M906" s="2">
        <v>2</v>
      </c>
      <c r="N906" s="14">
        <v>0.12807870370370369</v>
      </c>
      <c r="O906" s="2">
        <f t="shared" si="112"/>
        <v>3.0738888888888889</v>
      </c>
      <c r="P906" s="8">
        <f>VLOOKUP(F906,'SC Data'!F:K,6,FALSE)</f>
        <v>0</v>
      </c>
      <c r="Q906" s="41">
        <f t="shared" si="110"/>
        <v>1</v>
      </c>
      <c r="R906" s="41">
        <f>VLOOKUP(F906,'SC Data'!F:L,7,FALSE)</f>
        <v>1</v>
      </c>
      <c r="S906" s="41">
        <f t="shared" si="111"/>
        <v>0</v>
      </c>
      <c r="T906" s="35">
        <f>SUMIF(Activity!F:F,'Goodsin Data'!F:F,Activity!O:O)</f>
        <v>0.12807870370370372</v>
      </c>
      <c r="U906" s="41">
        <f>SUMIF('Short-Extra'!F:F,'Goodsin Data'!F:F,'Short-Extra'!N:N)</f>
        <v>0</v>
      </c>
      <c r="V906" s="41">
        <f>SUMIF('Short-Extra'!F:F,'Goodsin Data'!F:F,'Short-Extra'!O:O)</f>
        <v>0</v>
      </c>
    </row>
    <row r="907" spans="1:22" x14ac:dyDescent="0.25">
      <c r="A907" s="2">
        <f t="shared" si="106"/>
        <v>2019</v>
      </c>
      <c r="B907" s="2" t="str">
        <f t="shared" si="107"/>
        <v>Jan</v>
      </c>
      <c r="C907" s="2">
        <f t="shared" si="108"/>
        <v>2</v>
      </c>
      <c r="D907" s="2" t="str">
        <f t="shared" si="109"/>
        <v>Tue</v>
      </c>
      <c r="E907" s="34">
        <v>43473</v>
      </c>
      <c r="F907" s="30">
        <v>50241</v>
      </c>
      <c r="G907" s="2" t="s">
        <v>93</v>
      </c>
      <c r="H907" s="30" t="s">
        <v>2817</v>
      </c>
      <c r="I907" s="2">
        <v>1</v>
      </c>
      <c r="J907" s="30">
        <v>2</v>
      </c>
      <c r="K907" s="2">
        <v>8</v>
      </c>
      <c r="L907" s="30">
        <v>13</v>
      </c>
      <c r="M907" s="2">
        <v>4</v>
      </c>
      <c r="N907" s="14">
        <v>8.50462962962963E-2</v>
      </c>
      <c r="O907" s="2">
        <f t="shared" si="112"/>
        <v>2.0411111111111113</v>
      </c>
      <c r="P907" s="8">
        <f>VLOOKUP(F907,'SC Data'!F:K,6,FALSE)</f>
        <v>1</v>
      </c>
      <c r="Q907" s="41">
        <f t="shared" si="110"/>
        <v>0</v>
      </c>
      <c r="R907" s="41">
        <f>VLOOKUP(F907,'SC Data'!F:L,7,FALSE)</f>
        <v>1</v>
      </c>
      <c r="S907" s="41">
        <f t="shared" si="111"/>
        <v>0</v>
      </c>
      <c r="T907" s="35">
        <f>SUMIF(Activity!F:F,'Goodsin Data'!F:F,Activity!O:O)</f>
        <v>8.50462962962963E-2</v>
      </c>
      <c r="U907" s="41">
        <f>SUMIF('Short-Extra'!F:F,'Goodsin Data'!F:F,'Short-Extra'!N:N)</f>
        <v>0</v>
      </c>
      <c r="V907" s="41">
        <f>SUMIF('Short-Extra'!F:F,'Goodsin Data'!F:F,'Short-Extra'!O:O)</f>
        <v>0</v>
      </c>
    </row>
    <row r="908" spans="1:22" x14ac:dyDescent="0.25">
      <c r="A908" s="2">
        <f t="shared" si="106"/>
        <v>2019</v>
      </c>
      <c r="B908" s="2" t="str">
        <f t="shared" si="107"/>
        <v>Jan</v>
      </c>
      <c r="C908" s="2">
        <f t="shared" si="108"/>
        <v>2</v>
      </c>
      <c r="D908" s="2" t="str">
        <f t="shared" si="109"/>
        <v>Tue</v>
      </c>
      <c r="E908" s="34">
        <v>43473</v>
      </c>
      <c r="F908" s="30">
        <v>50283</v>
      </c>
      <c r="G908" s="2" t="s">
        <v>157</v>
      </c>
      <c r="H908" s="30" t="s">
        <v>2818</v>
      </c>
      <c r="I908" s="2">
        <v>115</v>
      </c>
      <c r="J908" s="30">
        <v>65</v>
      </c>
      <c r="K908" s="2">
        <v>288</v>
      </c>
      <c r="L908" s="30">
        <v>22946</v>
      </c>
      <c r="M908" s="2">
        <v>17</v>
      </c>
      <c r="N908" s="14">
        <v>3.6194791666666668</v>
      </c>
      <c r="O908" s="2">
        <f t="shared" si="112"/>
        <v>86.867500000000007</v>
      </c>
      <c r="P908" s="8">
        <f>VLOOKUP(F908,'SC Data'!F:K,6,FALSE)</f>
        <v>1</v>
      </c>
      <c r="Q908" s="41">
        <f t="shared" si="110"/>
        <v>0</v>
      </c>
      <c r="R908" s="41">
        <f>VLOOKUP(F908,'SC Data'!F:L,7,FALSE)</f>
        <v>1</v>
      </c>
      <c r="S908" s="41">
        <f t="shared" si="111"/>
        <v>0</v>
      </c>
      <c r="T908" s="35">
        <f>SUMIF(Activity!F:F,'Goodsin Data'!F:F,Activity!O:O)</f>
        <v>3.6194791666666664</v>
      </c>
      <c r="U908" s="41">
        <f>SUMIF('Short-Extra'!F:F,'Goodsin Data'!F:F,'Short-Extra'!N:N)</f>
        <v>2</v>
      </c>
      <c r="V908" s="41">
        <f>SUMIF('Short-Extra'!F:F,'Goodsin Data'!F:F,'Short-Extra'!O:O)</f>
        <v>0</v>
      </c>
    </row>
    <row r="909" spans="1:22" x14ac:dyDescent="0.25">
      <c r="A909" s="2">
        <f t="shared" si="106"/>
        <v>2019</v>
      </c>
      <c r="B909" s="2" t="str">
        <f t="shared" si="107"/>
        <v>Jan</v>
      </c>
      <c r="C909" s="2">
        <f t="shared" si="108"/>
        <v>2</v>
      </c>
      <c r="D909" s="2" t="str">
        <f t="shared" si="109"/>
        <v>Tue</v>
      </c>
      <c r="E909" s="34">
        <v>43473</v>
      </c>
      <c r="F909" s="30">
        <v>50282</v>
      </c>
      <c r="G909" s="2" t="s">
        <v>125</v>
      </c>
      <c r="H909" s="30" t="s">
        <v>2819</v>
      </c>
      <c r="I909" s="2">
        <v>22</v>
      </c>
      <c r="J909" s="30">
        <v>42</v>
      </c>
      <c r="K909" s="2">
        <v>102</v>
      </c>
      <c r="L909" s="30">
        <v>2059</v>
      </c>
      <c r="M909" s="2">
        <v>6</v>
      </c>
      <c r="N909" s="14">
        <v>0.7559027777777777</v>
      </c>
      <c r="O909" s="2">
        <f t="shared" si="112"/>
        <v>18.141666666666666</v>
      </c>
      <c r="P909" s="8">
        <f>VLOOKUP(F909,'SC Data'!F:K,6,FALSE)</f>
        <v>1</v>
      </c>
      <c r="Q909" s="41">
        <f t="shared" si="110"/>
        <v>0</v>
      </c>
      <c r="R909" s="41">
        <f>VLOOKUP(F909,'SC Data'!F:L,7,FALSE)</f>
        <v>1</v>
      </c>
      <c r="S909" s="41">
        <f t="shared" si="111"/>
        <v>0</v>
      </c>
      <c r="T909" s="35">
        <f>SUMIF(Activity!F:F,'Goodsin Data'!F:F,Activity!O:O)</f>
        <v>0.75590277777777781</v>
      </c>
      <c r="U909" s="41">
        <f>SUMIF('Short-Extra'!F:F,'Goodsin Data'!F:F,'Short-Extra'!N:N)</f>
        <v>0</v>
      </c>
      <c r="V909" s="41">
        <f>SUMIF('Short-Extra'!F:F,'Goodsin Data'!F:F,'Short-Extra'!O:O)</f>
        <v>0</v>
      </c>
    </row>
    <row r="910" spans="1:22" x14ac:dyDescent="0.25">
      <c r="A910" s="2">
        <f t="shared" si="106"/>
        <v>2019</v>
      </c>
      <c r="B910" s="2" t="str">
        <f t="shared" si="107"/>
        <v>Jan</v>
      </c>
      <c r="C910" s="2">
        <f t="shared" si="108"/>
        <v>2</v>
      </c>
      <c r="D910" s="2" t="str">
        <f t="shared" si="109"/>
        <v>Tue</v>
      </c>
      <c r="E910" s="34">
        <v>43473</v>
      </c>
      <c r="F910" s="30" t="s">
        <v>2820</v>
      </c>
      <c r="G910" s="2" t="s">
        <v>2821</v>
      </c>
      <c r="H910" s="30" t="s">
        <v>2822</v>
      </c>
      <c r="I910" s="2">
        <v>50</v>
      </c>
      <c r="J910" s="30">
        <v>48</v>
      </c>
      <c r="K910" s="2">
        <v>67</v>
      </c>
      <c r="L910" s="30">
        <v>14352</v>
      </c>
      <c r="M910" s="2">
        <v>3</v>
      </c>
      <c r="N910" s="14">
        <v>0.20171296296296296</v>
      </c>
      <c r="O910" s="2">
        <f t="shared" si="112"/>
        <v>4.8411111111111111</v>
      </c>
      <c r="P910" s="8">
        <f>VLOOKUP(F910,'SC Data'!F:K,6,FALSE)</f>
        <v>1</v>
      </c>
      <c r="Q910" s="41">
        <f t="shared" si="110"/>
        <v>0</v>
      </c>
      <c r="R910" s="41">
        <f>VLOOKUP(F910,'SC Data'!F:L,7,FALSE)</f>
        <v>1</v>
      </c>
      <c r="S910" s="41">
        <f t="shared" si="111"/>
        <v>0</v>
      </c>
      <c r="T910" s="35">
        <f>SUMIF(Activity!F:F,'Goodsin Data'!F:F,Activity!O:O)</f>
        <v>0.20171296296296298</v>
      </c>
      <c r="U910" s="41">
        <f>SUMIF('Short-Extra'!F:F,'Goodsin Data'!F:F,'Short-Extra'!N:N)</f>
        <v>0</v>
      </c>
      <c r="V910" s="41">
        <f>SUMIF('Short-Extra'!F:F,'Goodsin Data'!F:F,'Short-Extra'!O:O)</f>
        <v>0</v>
      </c>
    </row>
    <row r="911" spans="1:22" x14ac:dyDescent="0.25">
      <c r="A911" s="2">
        <f t="shared" si="106"/>
        <v>2019</v>
      </c>
      <c r="B911" s="2" t="str">
        <f t="shared" si="107"/>
        <v>Jan</v>
      </c>
      <c r="C911" s="2">
        <f t="shared" si="108"/>
        <v>2</v>
      </c>
      <c r="D911" s="2" t="str">
        <f t="shared" si="109"/>
        <v>Tue</v>
      </c>
      <c r="E911" s="34">
        <v>43473</v>
      </c>
      <c r="F911" s="30" t="s">
        <v>2823</v>
      </c>
      <c r="G911" s="2" t="s">
        <v>2824</v>
      </c>
      <c r="H911" s="30" t="s">
        <v>2825</v>
      </c>
      <c r="I911" s="2">
        <v>21</v>
      </c>
      <c r="J911" s="30">
        <v>28</v>
      </c>
      <c r="K911" s="2">
        <v>13</v>
      </c>
      <c r="L911" s="30">
        <v>3334</v>
      </c>
      <c r="M911" s="2">
        <v>5</v>
      </c>
      <c r="N911" s="14">
        <v>0.16431712962962963</v>
      </c>
      <c r="O911" s="2">
        <f t="shared" si="112"/>
        <v>3.9436111111111112</v>
      </c>
      <c r="P911" s="8">
        <f>VLOOKUP(F911,'SC Data'!F:K,6,FALSE)</f>
        <v>1</v>
      </c>
      <c r="Q911" s="41">
        <f t="shared" si="110"/>
        <v>0</v>
      </c>
      <c r="R911" s="41">
        <f>VLOOKUP(F911,'SC Data'!F:L,7,FALSE)</f>
        <v>1</v>
      </c>
      <c r="S911" s="41">
        <f t="shared" si="111"/>
        <v>0</v>
      </c>
      <c r="T911" s="35">
        <f>SUMIF(Activity!F:F,'Goodsin Data'!F:F,Activity!O:O)</f>
        <v>0.16431712962962963</v>
      </c>
      <c r="U911" s="41">
        <f>SUMIF('Short-Extra'!F:F,'Goodsin Data'!F:F,'Short-Extra'!N:N)</f>
        <v>0</v>
      </c>
      <c r="V911" s="41">
        <f>SUMIF('Short-Extra'!F:F,'Goodsin Data'!F:F,'Short-Extra'!O:O)</f>
        <v>0</v>
      </c>
    </row>
    <row r="912" spans="1:22" x14ac:dyDescent="0.25">
      <c r="A912" s="2">
        <f t="shared" si="106"/>
        <v>2019</v>
      </c>
      <c r="B912" s="2" t="str">
        <f t="shared" si="107"/>
        <v>Jan</v>
      </c>
      <c r="C912" s="2">
        <f t="shared" si="108"/>
        <v>2</v>
      </c>
      <c r="D912" s="2" t="str">
        <f t="shared" si="109"/>
        <v>Tue</v>
      </c>
      <c r="E912" s="34">
        <v>43473</v>
      </c>
      <c r="F912" s="30" t="s">
        <v>2826</v>
      </c>
      <c r="G912" s="2" t="s">
        <v>2827</v>
      </c>
      <c r="H912" s="30" t="s">
        <v>2828</v>
      </c>
      <c r="I912" s="2">
        <v>6</v>
      </c>
      <c r="J912" s="30">
        <v>28</v>
      </c>
      <c r="K912" s="2">
        <v>8</v>
      </c>
      <c r="L912" s="30">
        <v>600</v>
      </c>
      <c r="M912" s="2">
        <v>4</v>
      </c>
      <c r="N912" s="14">
        <v>0.15303240740740739</v>
      </c>
      <c r="O912" s="2">
        <f t="shared" si="112"/>
        <v>3.6727777777777773</v>
      </c>
      <c r="P912" s="8">
        <f>VLOOKUP(F912,'SC Data'!F:K,6,FALSE)</f>
        <v>1</v>
      </c>
      <c r="Q912" s="41">
        <f t="shared" si="110"/>
        <v>0</v>
      </c>
      <c r="R912" s="41">
        <f>VLOOKUP(F912,'SC Data'!F:L,7,FALSE)</f>
        <v>1</v>
      </c>
      <c r="S912" s="41">
        <f t="shared" si="111"/>
        <v>0</v>
      </c>
      <c r="T912" s="35">
        <f>SUMIF(Activity!F:F,'Goodsin Data'!F:F,Activity!O:O)</f>
        <v>0.15303240740740739</v>
      </c>
      <c r="U912" s="41">
        <f>SUMIF('Short-Extra'!F:F,'Goodsin Data'!F:F,'Short-Extra'!N:N)</f>
        <v>0</v>
      </c>
      <c r="V912" s="41">
        <f>SUMIF('Short-Extra'!F:F,'Goodsin Data'!F:F,'Short-Extra'!O:O)</f>
        <v>0</v>
      </c>
    </row>
    <row r="913" spans="1:22" x14ac:dyDescent="0.25">
      <c r="A913" s="2">
        <f t="shared" si="106"/>
        <v>2019</v>
      </c>
      <c r="B913" s="2" t="str">
        <f t="shared" si="107"/>
        <v>Jan</v>
      </c>
      <c r="C913" s="2">
        <f t="shared" si="108"/>
        <v>2</v>
      </c>
      <c r="D913" s="2" t="str">
        <f t="shared" si="109"/>
        <v>Tue</v>
      </c>
      <c r="E913" s="34">
        <v>43473</v>
      </c>
      <c r="F913" s="30" t="s">
        <v>2829</v>
      </c>
      <c r="G913" s="2" t="s">
        <v>2830</v>
      </c>
      <c r="H913" s="30" t="s">
        <v>2831</v>
      </c>
      <c r="I913" s="2">
        <v>7</v>
      </c>
      <c r="J913" s="30">
        <v>28</v>
      </c>
      <c r="K913" s="2">
        <v>2</v>
      </c>
      <c r="L913" s="30">
        <v>1044</v>
      </c>
      <c r="M913" s="2">
        <v>3</v>
      </c>
      <c r="N913" s="14">
        <v>8.8217592592592597E-2</v>
      </c>
      <c r="O913" s="2">
        <f t="shared" si="112"/>
        <v>2.1172222222222223</v>
      </c>
      <c r="P913" s="8">
        <f>VLOOKUP(F913,'SC Data'!F:K,6,FALSE)</f>
        <v>1</v>
      </c>
      <c r="Q913" s="41">
        <f t="shared" si="110"/>
        <v>0</v>
      </c>
      <c r="R913" s="41">
        <f>VLOOKUP(F913,'SC Data'!F:L,7,FALSE)</f>
        <v>1</v>
      </c>
      <c r="S913" s="41">
        <f t="shared" si="111"/>
        <v>0</v>
      </c>
      <c r="T913" s="35">
        <f>SUMIF(Activity!F:F,'Goodsin Data'!F:F,Activity!O:O)</f>
        <v>8.8217592592592597E-2</v>
      </c>
      <c r="U913" s="41">
        <f>SUMIF('Short-Extra'!F:F,'Goodsin Data'!F:F,'Short-Extra'!N:N)</f>
        <v>0</v>
      </c>
      <c r="V913" s="41">
        <f>SUMIF('Short-Extra'!F:F,'Goodsin Data'!F:F,'Short-Extra'!O:O)</f>
        <v>0</v>
      </c>
    </row>
    <row r="914" spans="1:22" x14ac:dyDescent="0.25">
      <c r="A914" s="2">
        <f t="shared" si="106"/>
        <v>2019</v>
      </c>
      <c r="B914" s="2" t="str">
        <f t="shared" si="107"/>
        <v>Jan</v>
      </c>
      <c r="C914" s="2">
        <f t="shared" si="108"/>
        <v>2</v>
      </c>
      <c r="D914" s="2" t="str">
        <f t="shared" si="109"/>
        <v>Tue</v>
      </c>
      <c r="E914" s="34">
        <v>43473</v>
      </c>
      <c r="F914" s="30">
        <v>50276</v>
      </c>
      <c r="G914" s="2" t="s">
        <v>177</v>
      </c>
      <c r="H914" s="30" t="s">
        <v>2832</v>
      </c>
      <c r="I914" s="2">
        <v>22</v>
      </c>
      <c r="J914" s="30">
        <v>98</v>
      </c>
      <c r="K914" s="2">
        <v>128</v>
      </c>
      <c r="L914" s="30">
        <v>785</v>
      </c>
      <c r="M914" s="2">
        <v>12</v>
      </c>
      <c r="N914" s="14">
        <v>0.84325231481481477</v>
      </c>
      <c r="O914" s="2">
        <f t="shared" si="112"/>
        <v>20.238055555555555</v>
      </c>
      <c r="P914" s="8">
        <f>VLOOKUP(F914,'SC Data'!F:K,6,FALSE)</f>
        <v>1</v>
      </c>
      <c r="Q914" s="41">
        <f t="shared" si="110"/>
        <v>0</v>
      </c>
      <c r="R914" s="41">
        <f>VLOOKUP(F914,'SC Data'!F:L,7,FALSE)</f>
        <v>1</v>
      </c>
      <c r="S914" s="41">
        <f t="shared" si="111"/>
        <v>0</v>
      </c>
      <c r="T914" s="35">
        <f>SUMIF(Activity!F:F,'Goodsin Data'!F:F,Activity!O:O)</f>
        <v>0.84325231481481477</v>
      </c>
      <c r="U914" s="41">
        <f>SUMIF('Short-Extra'!F:F,'Goodsin Data'!F:F,'Short-Extra'!N:N)</f>
        <v>0</v>
      </c>
      <c r="V914" s="41">
        <f>SUMIF('Short-Extra'!F:F,'Goodsin Data'!F:F,'Short-Extra'!O:O)</f>
        <v>0</v>
      </c>
    </row>
    <row r="915" spans="1:22" x14ac:dyDescent="0.25">
      <c r="A915" s="2">
        <f t="shared" si="106"/>
        <v>2019</v>
      </c>
      <c r="B915" s="2" t="str">
        <f t="shared" si="107"/>
        <v>Jan</v>
      </c>
      <c r="C915" s="2">
        <f t="shared" si="108"/>
        <v>2</v>
      </c>
      <c r="D915" s="2" t="str">
        <f t="shared" si="109"/>
        <v>Tue</v>
      </c>
      <c r="E915" s="34">
        <v>43473</v>
      </c>
      <c r="F915" s="30">
        <v>50266</v>
      </c>
      <c r="G915" s="2" t="s">
        <v>176</v>
      </c>
      <c r="H915" s="30" t="s">
        <v>2833</v>
      </c>
      <c r="I915" s="2">
        <v>11</v>
      </c>
      <c r="J915" s="30">
        <v>32</v>
      </c>
      <c r="K915" s="2">
        <v>67</v>
      </c>
      <c r="L915" s="30">
        <v>2412</v>
      </c>
      <c r="M915" s="2">
        <v>8</v>
      </c>
      <c r="N915" s="14">
        <v>0.66292824074074075</v>
      </c>
      <c r="O915" s="2">
        <f t="shared" si="112"/>
        <v>15.910277777777779</v>
      </c>
      <c r="P915" s="8">
        <f>VLOOKUP(F915,'SC Data'!F:K,6,FALSE)</f>
        <v>1</v>
      </c>
      <c r="Q915" s="41">
        <f t="shared" si="110"/>
        <v>0</v>
      </c>
      <c r="R915" s="41">
        <f>VLOOKUP(F915,'SC Data'!F:L,7,FALSE)</f>
        <v>1</v>
      </c>
      <c r="S915" s="41">
        <f t="shared" si="111"/>
        <v>0</v>
      </c>
      <c r="T915" s="35">
        <f>SUMIF(Activity!F:F,'Goodsin Data'!F:F,Activity!O:O)</f>
        <v>0.66292824074074075</v>
      </c>
      <c r="U915" s="41">
        <f>SUMIF('Short-Extra'!F:F,'Goodsin Data'!F:F,'Short-Extra'!N:N)</f>
        <v>0</v>
      </c>
      <c r="V915" s="41">
        <f>SUMIF('Short-Extra'!F:F,'Goodsin Data'!F:F,'Short-Extra'!O:O)</f>
        <v>0</v>
      </c>
    </row>
    <row r="916" spans="1:22" x14ac:dyDescent="0.25">
      <c r="A916" s="2">
        <f t="shared" si="106"/>
        <v>2019</v>
      </c>
      <c r="B916" s="2" t="str">
        <f t="shared" si="107"/>
        <v>Jan</v>
      </c>
      <c r="C916" s="2">
        <f t="shared" si="108"/>
        <v>2</v>
      </c>
      <c r="D916" s="2" t="str">
        <f t="shared" si="109"/>
        <v>Tue</v>
      </c>
      <c r="E916" s="34">
        <v>43473</v>
      </c>
      <c r="F916" s="30" t="s">
        <v>2834</v>
      </c>
      <c r="G916" s="2" t="s">
        <v>2835</v>
      </c>
      <c r="H916" s="30" t="s">
        <v>2836</v>
      </c>
      <c r="I916" s="2">
        <v>62</v>
      </c>
      <c r="J916" s="30">
        <v>48</v>
      </c>
      <c r="K916" s="2">
        <v>103</v>
      </c>
      <c r="L916" s="30">
        <v>16147</v>
      </c>
      <c r="M916" s="2">
        <v>7</v>
      </c>
      <c r="N916" s="14">
        <v>0.33120370370370372</v>
      </c>
      <c r="O916" s="2">
        <f t="shared" si="112"/>
        <v>7.9488888888888898</v>
      </c>
      <c r="P916" s="8">
        <f>VLOOKUP(F916,'SC Data'!F:K,6,FALSE)</f>
        <v>1</v>
      </c>
      <c r="Q916" s="41">
        <f t="shared" si="110"/>
        <v>0</v>
      </c>
      <c r="R916" s="41">
        <f>VLOOKUP(F916,'SC Data'!F:L,7,FALSE)</f>
        <v>1</v>
      </c>
      <c r="S916" s="41">
        <f t="shared" si="111"/>
        <v>0</v>
      </c>
      <c r="T916" s="35">
        <f>SUMIF(Activity!F:F,'Goodsin Data'!F:F,Activity!O:O)</f>
        <v>0.33120370370370367</v>
      </c>
      <c r="U916" s="41">
        <f>SUMIF('Short-Extra'!F:F,'Goodsin Data'!F:F,'Short-Extra'!N:N)</f>
        <v>0</v>
      </c>
      <c r="V916" s="41">
        <f>SUMIF('Short-Extra'!F:F,'Goodsin Data'!F:F,'Short-Extra'!O:O)</f>
        <v>0</v>
      </c>
    </row>
    <row r="917" spans="1:22" x14ac:dyDescent="0.25">
      <c r="A917" s="2">
        <f t="shared" si="106"/>
        <v>2019</v>
      </c>
      <c r="B917" s="2" t="str">
        <f t="shared" si="107"/>
        <v>Jan</v>
      </c>
      <c r="C917" s="2">
        <f t="shared" si="108"/>
        <v>2</v>
      </c>
      <c r="D917" s="2" t="str">
        <f t="shared" si="109"/>
        <v>Tue</v>
      </c>
      <c r="E917" s="34">
        <v>43473</v>
      </c>
      <c r="F917" s="30">
        <v>53515</v>
      </c>
      <c r="G917" s="2" t="s">
        <v>2681</v>
      </c>
      <c r="H917" s="30">
        <v>264333</v>
      </c>
      <c r="I917" s="2">
        <v>0</v>
      </c>
      <c r="J917" s="30">
        <v>0</v>
      </c>
      <c r="K917" s="2">
        <v>0</v>
      </c>
      <c r="L917" s="30">
        <v>0</v>
      </c>
      <c r="M917" s="2">
        <v>4</v>
      </c>
      <c r="N917" s="14">
        <v>0.10908564814814814</v>
      </c>
      <c r="O917" s="2">
        <f t="shared" si="112"/>
        <v>2.6180555555555554</v>
      </c>
      <c r="P917" s="8">
        <f>VLOOKUP(F917,'SC Data'!F:K,6,FALSE)</f>
        <v>1</v>
      </c>
      <c r="Q917" s="41">
        <f t="shared" si="110"/>
        <v>0</v>
      </c>
      <c r="R917" s="41">
        <f>VLOOKUP(F917,'SC Data'!F:L,7,FALSE)</f>
        <v>1</v>
      </c>
      <c r="S917" s="41">
        <f t="shared" si="111"/>
        <v>0</v>
      </c>
      <c r="T917" s="35">
        <f>SUMIF(Activity!F:F,'Goodsin Data'!F:F,Activity!O:O)</f>
        <v>0.10908564814814815</v>
      </c>
      <c r="U917" s="41">
        <f>SUMIF('Short-Extra'!F:F,'Goodsin Data'!F:F,'Short-Extra'!N:N)</f>
        <v>0</v>
      </c>
      <c r="V917" s="41">
        <f>SUMIF('Short-Extra'!F:F,'Goodsin Data'!F:F,'Short-Extra'!O:O)</f>
        <v>0</v>
      </c>
    </row>
    <row r="918" spans="1:22" x14ac:dyDescent="0.25">
      <c r="A918" s="2">
        <f t="shared" si="106"/>
        <v>2019</v>
      </c>
      <c r="B918" s="2" t="str">
        <f t="shared" si="107"/>
        <v>Jan</v>
      </c>
      <c r="C918" s="2">
        <f t="shared" si="108"/>
        <v>2</v>
      </c>
      <c r="D918" s="2" t="str">
        <f t="shared" si="109"/>
        <v>Tue</v>
      </c>
      <c r="E918" s="34">
        <v>43473</v>
      </c>
      <c r="F918" s="30">
        <v>53425</v>
      </c>
      <c r="G918" s="2" t="s">
        <v>2681</v>
      </c>
      <c r="H918" s="30">
        <v>264333</v>
      </c>
      <c r="I918" s="2">
        <v>15</v>
      </c>
      <c r="J918" s="30">
        <v>0</v>
      </c>
      <c r="K918" s="2">
        <v>0</v>
      </c>
      <c r="L918" s="30">
        <v>0</v>
      </c>
      <c r="M918" s="2">
        <v>4</v>
      </c>
      <c r="N918" s="14">
        <v>35.033275462962962</v>
      </c>
      <c r="O918" s="2">
        <f t="shared" si="112"/>
        <v>840.79861111111109</v>
      </c>
      <c r="P918" s="8">
        <f>VLOOKUP(F918,'SC Data'!F:K,6,FALSE)</f>
        <v>1</v>
      </c>
      <c r="Q918" s="41">
        <f t="shared" si="110"/>
        <v>0</v>
      </c>
      <c r="R918" s="41">
        <f>VLOOKUP(F918,'SC Data'!F:L,7,FALSE)</f>
        <v>1</v>
      </c>
      <c r="S918" s="41">
        <f t="shared" si="111"/>
        <v>0</v>
      </c>
      <c r="T918" s="35">
        <f>SUMIF(Activity!F:F,'Goodsin Data'!F:F,Activity!O:O)</f>
        <v>35.033275462962955</v>
      </c>
      <c r="U918" s="41">
        <f>SUMIF('Short-Extra'!F:F,'Goodsin Data'!F:F,'Short-Extra'!N:N)</f>
        <v>0</v>
      </c>
      <c r="V918" s="41">
        <f>SUMIF('Short-Extra'!F:F,'Goodsin Data'!F:F,'Short-Extra'!O:O)</f>
        <v>0</v>
      </c>
    </row>
    <row r="919" spans="1:22" x14ac:dyDescent="0.25">
      <c r="A919" s="2">
        <f t="shared" si="106"/>
        <v>2019</v>
      </c>
      <c r="B919" s="2" t="str">
        <f t="shared" si="107"/>
        <v>Jan</v>
      </c>
      <c r="C919" s="2">
        <f t="shared" si="108"/>
        <v>2</v>
      </c>
      <c r="D919" s="2" t="str">
        <f t="shared" si="109"/>
        <v>Tue</v>
      </c>
      <c r="E919" s="34">
        <v>43473</v>
      </c>
      <c r="F919" s="30">
        <v>51980</v>
      </c>
      <c r="G919" s="2" t="s">
        <v>2837</v>
      </c>
      <c r="H919" s="30" t="s">
        <v>2838</v>
      </c>
      <c r="I919" s="2">
        <v>39</v>
      </c>
      <c r="J919" s="30">
        <v>48</v>
      </c>
      <c r="K919" s="2">
        <v>58</v>
      </c>
      <c r="L919" s="30">
        <v>4969</v>
      </c>
      <c r="M919" s="2">
        <v>7</v>
      </c>
      <c r="N919" s="14">
        <v>0.69311342592592595</v>
      </c>
      <c r="O919" s="2">
        <f t="shared" si="112"/>
        <v>16.634722222222223</v>
      </c>
      <c r="P919" s="8">
        <f>VLOOKUP(F919,'SC Data'!F:K,6,FALSE)</f>
        <v>0</v>
      </c>
      <c r="Q919" s="41">
        <f t="shared" si="110"/>
        <v>1</v>
      </c>
      <c r="R919" s="41">
        <f>VLOOKUP(F919,'SC Data'!F:L,7,FALSE)</f>
        <v>1</v>
      </c>
      <c r="S919" s="41">
        <f t="shared" si="111"/>
        <v>0</v>
      </c>
      <c r="T919" s="35">
        <f>SUMIF(Activity!F:F,'Goodsin Data'!F:F,Activity!O:O)</f>
        <v>0.69311342592592595</v>
      </c>
      <c r="U919" s="41">
        <f>SUMIF('Short-Extra'!F:F,'Goodsin Data'!F:F,'Short-Extra'!N:N)</f>
        <v>1</v>
      </c>
      <c r="V919" s="41">
        <f>SUMIF('Short-Extra'!F:F,'Goodsin Data'!F:F,'Short-Extra'!O:O)</f>
        <v>0</v>
      </c>
    </row>
    <row r="920" spans="1:22" x14ac:dyDescent="0.25">
      <c r="A920" s="2">
        <f t="shared" ref="A920:A983" si="113">YEAR(E920)</f>
        <v>2019</v>
      </c>
      <c r="B920" s="2" t="str">
        <f t="shared" ref="B920:B983" si="114">TEXT(E920,"MMM")</f>
        <v>Jan</v>
      </c>
      <c r="C920" s="2">
        <f t="shared" ref="C920:C983" si="115">WEEKNUM(E920)</f>
        <v>2</v>
      </c>
      <c r="D920" s="2" t="str">
        <f t="shared" ref="D920:D983" si="116">TEXT(E920,"DDD")</f>
        <v>Tue</v>
      </c>
      <c r="E920" s="34">
        <v>43473</v>
      </c>
      <c r="F920" s="30">
        <v>53254</v>
      </c>
      <c r="G920" s="2" t="s">
        <v>604</v>
      </c>
      <c r="H920" s="30" t="s">
        <v>2839</v>
      </c>
      <c r="I920" s="2">
        <v>14</v>
      </c>
      <c r="J920" s="30">
        <v>9</v>
      </c>
      <c r="K920" s="2">
        <v>121</v>
      </c>
      <c r="L920" s="30">
        <v>1896</v>
      </c>
      <c r="M920" s="2">
        <v>4</v>
      </c>
      <c r="N920" s="14">
        <v>0.46988425925925931</v>
      </c>
      <c r="O920" s="2">
        <f t="shared" si="112"/>
        <v>11.277222222222223</v>
      </c>
      <c r="P920" s="8">
        <f>VLOOKUP(F920,'SC Data'!F:K,6,FALSE)</f>
        <v>1</v>
      </c>
      <c r="Q920" s="41">
        <f t="shared" si="110"/>
        <v>0</v>
      </c>
      <c r="R920" s="41">
        <f>VLOOKUP(F920,'SC Data'!F:L,7,FALSE)</f>
        <v>1</v>
      </c>
      <c r="S920" s="41">
        <f t="shared" si="111"/>
        <v>0</v>
      </c>
      <c r="T920" s="35">
        <f>SUMIF(Activity!F:F,'Goodsin Data'!F:F,Activity!O:O)</f>
        <v>0.4698842592592592</v>
      </c>
      <c r="U920" s="41">
        <f>SUMIF('Short-Extra'!F:F,'Goodsin Data'!F:F,'Short-Extra'!N:N)</f>
        <v>0</v>
      </c>
      <c r="V920" s="41">
        <f>SUMIF('Short-Extra'!F:F,'Goodsin Data'!F:F,'Short-Extra'!O:O)</f>
        <v>0</v>
      </c>
    </row>
    <row r="921" spans="1:22" x14ac:dyDescent="0.25">
      <c r="A921" s="2">
        <f t="shared" si="113"/>
        <v>2019</v>
      </c>
      <c r="B921" s="2" t="str">
        <f t="shared" si="114"/>
        <v>Jan</v>
      </c>
      <c r="C921" s="2">
        <f t="shared" si="115"/>
        <v>2</v>
      </c>
      <c r="D921" s="2" t="str">
        <f t="shared" si="116"/>
        <v>Tue</v>
      </c>
      <c r="E921" s="34">
        <v>43473</v>
      </c>
      <c r="F921" s="30" t="s">
        <v>2840</v>
      </c>
      <c r="G921" s="2" t="s">
        <v>2841</v>
      </c>
      <c r="H921" s="30" t="s">
        <v>2842</v>
      </c>
      <c r="I921" s="2">
        <v>20</v>
      </c>
      <c r="J921" s="30">
        <v>28</v>
      </c>
      <c r="K921" s="2">
        <v>14</v>
      </c>
      <c r="L921" s="30">
        <v>2614</v>
      </c>
      <c r="M921" s="2">
        <v>5</v>
      </c>
      <c r="N921" s="14">
        <v>0.15079861111111112</v>
      </c>
      <c r="O921" s="2">
        <f t="shared" si="112"/>
        <v>3.6191666666666666</v>
      </c>
      <c r="P921" s="8">
        <f>VLOOKUP(F921,'SC Data'!F:K,6,FALSE)</f>
        <v>0</v>
      </c>
      <c r="Q921" s="41">
        <f t="shared" si="110"/>
        <v>1</v>
      </c>
      <c r="R921" s="41">
        <f>VLOOKUP(F921,'SC Data'!F:L,7,FALSE)</f>
        <v>1</v>
      </c>
      <c r="S921" s="41">
        <f t="shared" si="111"/>
        <v>0</v>
      </c>
      <c r="T921" s="35">
        <f>SUMIF(Activity!F:F,'Goodsin Data'!F:F,Activity!O:O)</f>
        <v>0.15079861111111112</v>
      </c>
      <c r="U921" s="41">
        <f>SUMIF('Short-Extra'!F:F,'Goodsin Data'!F:F,'Short-Extra'!N:N)</f>
        <v>0</v>
      </c>
      <c r="V921" s="41">
        <f>SUMIF('Short-Extra'!F:F,'Goodsin Data'!F:F,'Short-Extra'!O:O)</f>
        <v>0</v>
      </c>
    </row>
    <row r="922" spans="1:22" x14ac:dyDescent="0.25">
      <c r="A922" s="2">
        <f t="shared" si="113"/>
        <v>2019</v>
      </c>
      <c r="B922" s="2" t="str">
        <f t="shared" si="114"/>
        <v>Jan</v>
      </c>
      <c r="C922" s="2">
        <f t="shared" si="115"/>
        <v>2</v>
      </c>
      <c r="D922" s="2" t="str">
        <f t="shared" si="116"/>
        <v>Tue</v>
      </c>
      <c r="E922" s="34">
        <v>43473</v>
      </c>
      <c r="F922" s="30">
        <v>50365</v>
      </c>
      <c r="G922" s="2" t="s">
        <v>31</v>
      </c>
      <c r="H922" s="30" t="s">
        <v>2843</v>
      </c>
      <c r="I922" s="2">
        <v>3</v>
      </c>
      <c r="J922" s="30">
        <v>8</v>
      </c>
      <c r="K922" s="2">
        <v>12</v>
      </c>
      <c r="L922" s="30">
        <v>73</v>
      </c>
      <c r="M922" s="2">
        <v>4</v>
      </c>
      <c r="N922" s="14">
        <v>0.15467592592592591</v>
      </c>
      <c r="O922" s="2">
        <f t="shared" si="112"/>
        <v>3.7122222222222216</v>
      </c>
      <c r="P922" s="8">
        <f>VLOOKUP(F922,'SC Data'!F:K,6,FALSE)</f>
        <v>1</v>
      </c>
      <c r="Q922" s="41">
        <f t="shared" si="110"/>
        <v>0</v>
      </c>
      <c r="R922" s="41">
        <f>VLOOKUP(F922,'SC Data'!F:L,7,FALSE)</f>
        <v>1</v>
      </c>
      <c r="S922" s="41">
        <f t="shared" si="111"/>
        <v>0</v>
      </c>
      <c r="T922" s="35">
        <f>SUMIF(Activity!F:F,'Goodsin Data'!F:F,Activity!O:O)</f>
        <v>0.15467592592592594</v>
      </c>
      <c r="U922" s="41">
        <f>SUMIF('Short-Extra'!F:F,'Goodsin Data'!F:F,'Short-Extra'!N:N)</f>
        <v>0</v>
      </c>
      <c r="V922" s="41">
        <f>SUMIF('Short-Extra'!F:F,'Goodsin Data'!F:F,'Short-Extra'!O:O)</f>
        <v>0</v>
      </c>
    </row>
    <row r="923" spans="1:22" x14ac:dyDescent="0.25">
      <c r="A923" s="2">
        <f t="shared" si="113"/>
        <v>2019</v>
      </c>
      <c r="B923" s="2" t="str">
        <f t="shared" si="114"/>
        <v>Jan</v>
      </c>
      <c r="C923" s="2">
        <f t="shared" si="115"/>
        <v>2</v>
      </c>
      <c r="D923" s="2" t="str">
        <f t="shared" si="116"/>
        <v>Tue</v>
      </c>
      <c r="E923" s="34">
        <v>43473</v>
      </c>
      <c r="F923" s="30">
        <v>50263</v>
      </c>
      <c r="G923" s="2" t="s">
        <v>180</v>
      </c>
      <c r="H923" s="30" t="s">
        <v>2844</v>
      </c>
      <c r="I923" s="2">
        <v>3</v>
      </c>
      <c r="J923" s="30">
        <v>2</v>
      </c>
      <c r="K923" s="2">
        <v>25</v>
      </c>
      <c r="L923" s="30">
        <v>264</v>
      </c>
      <c r="M923" s="2">
        <v>3</v>
      </c>
      <c r="N923" s="14">
        <v>0.23872685185185186</v>
      </c>
      <c r="O923" s="2">
        <f t="shared" si="112"/>
        <v>5.7294444444444448</v>
      </c>
      <c r="P923" s="8">
        <f>VLOOKUP(F923,'SC Data'!F:K,6,FALSE)</f>
        <v>1</v>
      </c>
      <c r="Q923" s="41">
        <f t="shared" si="110"/>
        <v>0</v>
      </c>
      <c r="R923" s="41">
        <f>VLOOKUP(F923,'SC Data'!F:L,7,FALSE)</f>
        <v>1</v>
      </c>
      <c r="S923" s="41">
        <f t="shared" si="111"/>
        <v>0</v>
      </c>
      <c r="T923" s="35">
        <f>SUMIF(Activity!F:F,'Goodsin Data'!F:F,Activity!O:O)</f>
        <v>0.23872685185185183</v>
      </c>
      <c r="U923" s="41">
        <f>SUMIF('Short-Extra'!F:F,'Goodsin Data'!F:F,'Short-Extra'!N:N)</f>
        <v>0</v>
      </c>
      <c r="V923" s="41">
        <f>SUMIF('Short-Extra'!F:F,'Goodsin Data'!F:F,'Short-Extra'!O:O)</f>
        <v>0</v>
      </c>
    </row>
    <row r="924" spans="1:22" x14ac:dyDescent="0.25">
      <c r="A924" s="2">
        <f t="shared" si="113"/>
        <v>2019</v>
      </c>
      <c r="B924" s="2" t="str">
        <f t="shared" si="114"/>
        <v>Jan</v>
      </c>
      <c r="C924" s="2">
        <f t="shared" si="115"/>
        <v>2</v>
      </c>
      <c r="D924" s="2" t="str">
        <f t="shared" si="116"/>
        <v>Tue</v>
      </c>
      <c r="E924" s="34">
        <v>43473</v>
      </c>
      <c r="F924" s="30" t="s">
        <v>2845</v>
      </c>
      <c r="G924" s="2" t="s">
        <v>2846</v>
      </c>
      <c r="H924" s="30" t="s">
        <v>2847</v>
      </c>
      <c r="I924" s="2">
        <v>32</v>
      </c>
      <c r="J924" s="30">
        <v>0</v>
      </c>
      <c r="K924" s="2">
        <v>165</v>
      </c>
      <c r="L924" s="30">
        <v>2344</v>
      </c>
      <c r="M924" s="2">
        <v>12</v>
      </c>
      <c r="N924" s="14">
        <v>1.5511226851851854</v>
      </c>
      <c r="O924" s="2">
        <f t="shared" si="112"/>
        <v>37.226944444444449</v>
      </c>
      <c r="P924" s="8">
        <f>VLOOKUP(F924,'SC Data'!F:K,6,FALSE)</f>
        <v>0</v>
      </c>
      <c r="Q924" s="41">
        <f t="shared" si="110"/>
        <v>1</v>
      </c>
      <c r="R924" s="41">
        <f>VLOOKUP(F924,'SC Data'!F:L,7,FALSE)</f>
        <v>1</v>
      </c>
      <c r="S924" s="41">
        <f t="shared" si="111"/>
        <v>0</v>
      </c>
      <c r="T924" s="35">
        <f>SUMIF(Activity!F:F,'Goodsin Data'!F:F,Activity!O:O)</f>
        <v>1.5511226851851854</v>
      </c>
      <c r="U924" s="41">
        <f>SUMIF('Short-Extra'!F:F,'Goodsin Data'!F:F,'Short-Extra'!N:N)</f>
        <v>1</v>
      </c>
      <c r="V924" s="41">
        <f>SUMIF('Short-Extra'!F:F,'Goodsin Data'!F:F,'Short-Extra'!O:O)</f>
        <v>0</v>
      </c>
    </row>
    <row r="925" spans="1:22" x14ac:dyDescent="0.25">
      <c r="A925" s="2">
        <f t="shared" si="113"/>
        <v>2019</v>
      </c>
      <c r="B925" s="2" t="str">
        <f t="shared" si="114"/>
        <v>Jan</v>
      </c>
      <c r="C925" s="2">
        <f t="shared" si="115"/>
        <v>2</v>
      </c>
      <c r="D925" s="2" t="str">
        <f t="shared" si="116"/>
        <v>Tue</v>
      </c>
      <c r="E925" s="34">
        <v>43473</v>
      </c>
      <c r="F925" s="30">
        <v>53466</v>
      </c>
      <c r="G925" s="2" t="s">
        <v>910</v>
      </c>
      <c r="H925" s="30" t="s">
        <v>2848</v>
      </c>
      <c r="I925" s="2">
        <v>2</v>
      </c>
      <c r="J925" s="30">
        <v>7</v>
      </c>
      <c r="K925" s="2">
        <v>2</v>
      </c>
      <c r="L925" s="30">
        <v>324</v>
      </c>
      <c r="M925" s="2">
        <v>2</v>
      </c>
      <c r="N925" s="14">
        <v>2.8067129629629626E-2</v>
      </c>
      <c r="O925" s="2">
        <f t="shared" si="112"/>
        <v>0.67361111111111105</v>
      </c>
      <c r="P925" s="8">
        <f>VLOOKUP(F925,'SC Data'!F:K,6,FALSE)</f>
        <v>1</v>
      </c>
      <c r="Q925" s="41">
        <f t="shared" si="110"/>
        <v>0</v>
      </c>
      <c r="R925" s="41">
        <f>VLOOKUP(F925,'SC Data'!F:L,7,FALSE)</f>
        <v>1</v>
      </c>
      <c r="S925" s="41">
        <f t="shared" si="111"/>
        <v>0</v>
      </c>
      <c r="T925" s="35">
        <f>SUMIF(Activity!F:F,'Goodsin Data'!F:F,Activity!O:O)</f>
        <v>2.8067129629629629E-2</v>
      </c>
      <c r="U925" s="41">
        <f>SUMIF('Short-Extra'!F:F,'Goodsin Data'!F:F,'Short-Extra'!N:N)</f>
        <v>0</v>
      </c>
      <c r="V925" s="41">
        <f>SUMIF('Short-Extra'!F:F,'Goodsin Data'!F:F,'Short-Extra'!O:O)</f>
        <v>0</v>
      </c>
    </row>
    <row r="926" spans="1:22" x14ac:dyDescent="0.25">
      <c r="A926" s="2">
        <f t="shared" si="113"/>
        <v>2019</v>
      </c>
      <c r="B926" s="2" t="str">
        <f t="shared" si="114"/>
        <v>Jan</v>
      </c>
      <c r="C926" s="2">
        <f t="shared" si="115"/>
        <v>2</v>
      </c>
      <c r="D926" s="2" t="str">
        <f t="shared" si="116"/>
        <v>Tue</v>
      </c>
      <c r="E926" s="34">
        <v>43473</v>
      </c>
      <c r="F926" s="30">
        <v>48032</v>
      </c>
      <c r="G926" s="2" t="s">
        <v>2849</v>
      </c>
      <c r="H926" s="30" t="s">
        <v>2850</v>
      </c>
      <c r="I926" s="2">
        <v>1</v>
      </c>
      <c r="J926" s="30">
        <v>2</v>
      </c>
      <c r="K926" s="2">
        <v>1</v>
      </c>
      <c r="L926" s="30">
        <v>72</v>
      </c>
      <c r="M926" s="2">
        <v>2</v>
      </c>
      <c r="N926" s="14">
        <v>0.13431712962962963</v>
      </c>
      <c r="O926" s="2">
        <f t="shared" si="112"/>
        <v>3.2236111111111114</v>
      </c>
      <c r="P926" s="8">
        <f>VLOOKUP(F926,'SC Data'!F:K,6,FALSE)</f>
        <v>1</v>
      </c>
      <c r="Q926" s="41">
        <f t="shared" si="110"/>
        <v>0</v>
      </c>
      <c r="R926" s="41">
        <f>VLOOKUP(F926,'SC Data'!F:L,7,FALSE)</f>
        <v>1</v>
      </c>
      <c r="S926" s="41">
        <f t="shared" si="111"/>
        <v>0</v>
      </c>
      <c r="T926" s="35">
        <f>SUMIF(Activity!F:F,'Goodsin Data'!F:F,Activity!O:O)</f>
        <v>0.13431712962962963</v>
      </c>
      <c r="U926" s="41">
        <f>SUMIF('Short-Extra'!F:F,'Goodsin Data'!F:F,'Short-Extra'!N:N)</f>
        <v>0</v>
      </c>
      <c r="V926" s="41">
        <f>SUMIF('Short-Extra'!F:F,'Goodsin Data'!F:F,'Short-Extra'!O:O)</f>
        <v>0</v>
      </c>
    </row>
    <row r="927" spans="1:22" x14ac:dyDescent="0.25">
      <c r="A927" s="2">
        <f t="shared" si="113"/>
        <v>2019</v>
      </c>
      <c r="B927" s="2" t="str">
        <f t="shared" si="114"/>
        <v>Jan</v>
      </c>
      <c r="C927" s="2">
        <f t="shared" si="115"/>
        <v>2</v>
      </c>
      <c r="D927" s="2" t="str">
        <f t="shared" si="116"/>
        <v>Tue</v>
      </c>
      <c r="E927" s="34">
        <v>43473</v>
      </c>
      <c r="F927" s="30" t="s">
        <v>2851</v>
      </c>
      <c r="G927" s="2" t="s">
        <v>2852</v>
      </c>
      <c r="H927" s="30" t="s">
        <v>2853</v>
      </c>
      <c r="I927" s="2">
        <v>10</v>
      </c>
      <c r="J927" s="30">
        <v>28</v>
      </c>
      <c r="K927" s="2">
        <v>1</v>
      </c>
      <c r="L927" s="30">
        <v>1512</v>
      </c>
      <c r="M927" s="2">
        <v>5</v>
      </c>
      <c r="N927" s="14">
        <v>9.525462962962962E-2</v>
      </c>
      <c r="O927" s="2">
        <f t="shared" si="112"/>
        <v>2.286111111111111</v>
      </c>
      <c r="P927" s="8">
        <f>VLOOKUP(F927,'SC Data'!F:K,6,FALSE)</f>
        <v>0</v>
      </c>
      <c r="Q927" s="41">
        <f t="shared" si="110"/>
        <v>1</v>
      </c>
      <c r="R927" s="41">
        <f>VLOOKUP(F927,'SC Data'!F:L,7,FALSE)</f>
        <v>1</v>
      </c>
      <c r="S927" s="41">
        <f t="shared" si="111"/>
        <v>0</v>
      </c>
      <c r="T927" s="35">
        <f>SUMIF(Activity!F:F,'Goodsin Data'!F:F,Activity!O:O)</f>
        <v>9.5254629629629634E-2</v>
      </c>
      <c r="U927" s="41">
        <f>SUMIF('Short-Extra'!F:F,'Goodsin Data'!F:F,'Short-Extra'!N:N)</f>
        <v>0</v>
      </c>
      <c r="V927" s="41">
        <f>SUMIF('Short-Extra'!F:F,'Goodsin Data'!F:F,'Short-Extra'!O:O)</f>
        <v>0</v>
      </c>
    </row>
    <row r="928" spans="1:22" x14ac:dyDescent="0.25">
      <c r="A928" s="2">
        <f t="shared" si="113"/>
        <v>2019</v>
      </c>
      <c r="B928" s="2" t="str">
        <f t="shared" si="114"/>
        <v>Jan</v>
      </c>
      <c r="C928" s="2">
        <f t="shared" si="115"/>
        <v>2</v>
      </c>
      <c r="D928" s="2" t="str">
        <f t="shared" si="116"/>
        <v>Tue</v>
      </c>
      <c r="E928" s="34">
        <v>43473</v>
      </c>
      <c r="F928" s="30">
        <v>53478</v>
      </c>
      <c r="G928" s="2" t="s">
        <v>218</v>
      </c>
      <c r="H928" s="30" t="s">
        <v>2854</v>
      </c>
      <c r="I928" s="2">
        <v>25</v>
      </c>
      <c r="J928" s="30">
        <v>4</v>
      </c>
      <c r="K928" s="2">
        <v>21</v>
      </c>
      <c r="L928" s="30">
        <v>56790</v>
      </c>
      <c r="M928" s="2">
        <v>7</v>
      </c>
      <c r="N928" s="14">
        <v>1.5641550925925927</v>
      </c>
      <c r="O928" s="2">
        <f t="shared" si="112"/>
        <v>37.539722222222224</v>
      </c>
      <c r="P928" s="8">
        <f>VLOOKUP(F928,'SC Data'!F:K,6,FALSE)</f>
        <v>1</v>
      </c>
      <c r="Q928" s="41">
        <f t="shared" si="110"/>
        <v>0</v>
      </c>
      <c r="R928" s="41">
        <f>VLOOKUP(F928,'SC Data'!F:L,7,FALSE)</f>
        <v>1</v>
      </c>
      <c r="S928" s="41">
        <f t="shared" si="111"/>
        <v>0</v>
      </c>
      <c r="T928" s="35">
        <f>SUMIF(Activity!F:F,'Goodsin Data'!F:F,Activity!O:O)</f>
        <v>1.5641550925925924</v>
      </c>
      <c r="U928" s="41">
        <f>SUMIF('Short-Extra'!F:F,'Goodsin Data'!F:F,'Short-Extra'!N:N)</f>
        <v>1</v>
      </c>
      <c r="V928" s="41">
        <f>SUMIF('Short-Extra'!F:F,'Goodsin Data'!F:F,'Short-Extra'!O:O)</f>
        <v>0</v>
      </c>
    </row>
    <row r="929" spans="1:22" x14ac:dyDescent="0.25">
      <c r="A929" s="2">
        <f t="shared" si="113"/>
        <v>2019</v>
      </c>
      <c r="B929" s="2" t="str">
        <f t="shared" si="114"/>
        <v>Jan</v>
      </c>
      <c r="C929" s="2">
        <f t="shared" si="115"/>
        <v>2</v>
      </c>
      <c r="D929" s="2" t="str">
        <f t="shared" si="116"/>
        <v>Tue</v>
      </c>
      <c r="E929" s="34">
        <v>43473</v>
      </c>
      <c r="F929" s="30">
        <v>50258</v>
      </c>
      <c r="G929" s="2" t="s">
        <v>413</v>
      </c>
      <c r="H929" s="30" t="s">
        <v>2855</v>
      </c>
      <c r="I929" s="2">
        <v>3</v>
      </c>
      <c r="J929" s="30">
        <v>6</v>
      </c>
      <c r="K929" s="2">
        <v>18</v>
      </c>
      <c r="L929" s="30">
        <v>402</v>
      </c>
      <c r="M929" s="2">
        <v>3</v>
      </c>
      <c r="N929" s="14">
        <v>9.2384259259259263E-2</v>
      </c>
      <c r="O929" s="2">
        <f t="shared" si="112"/>
        <v>2.2172222222222224</v>
      </c>
      <c r="P929" s="8">
        <f>VLOOKUP(F929,'SC Data'!F:K,6,FALSE)</f>
        <v>1</v>
      </c>
      <c r="Q929" s="41">
        <f t="shared" si="110"/>
        <v>0</v>
      </c>
      <c r="R929" s="41">
        <f>VLOOKUP(F929,'SC Data'!F:L,7,FALSE)</f>
        <v>1</v>
      </c>
      <c r="S929" s="41">
        <f t="shared" si="111"/>
        <v>0</v>
      </c>
      <c r="T929" s="35">
        <f>SUMIF(Activity!F:F,'Goodsin Data'!F:F,Activity!O:O)</f>
        <v>9.2384259259259249E-2</v>
      </c>
      <c r="U929" s="41">
        <f>SUMIF('Short-Extra'!F:F,'Goodsin Data'!F:F,'Short-Extra'!N:N)</f>
        <v>0</v>
      </c>
      <c r="V929" s="41">
        <f>SUMIF('Short-Extra'!F:F,'Goodsin Data'!F:F,'Short-Extra'!O:O)</f>
        <v>0</v>
      </c>
    </row>
    <row r="930" spans="1:22" x14ac:dyDescent="0.25">
      <c r="A930" s="2">
        <f t="shared" si="113"/>
        <v>2019</v>
      </c>
      <c r="B930" s="2" t="str">
        <f t="shared" si="114"/>
        <v>Jan</v>
      </c>
      <c r="C930" s="2">
        <f t="shared" si="115"/>
        <v>2</v>
      </c>
      <c r="D930" s="2" t="str">
        <f t="shared" si="116"/>
        <v>Tue</v>
      </c>
      <c r="E930" s="34">
        <v>43473</v>
      </c>
      <c r="F930" s="30">
        <v>51927</v>
      </c>
      <c r="G930" s="2" t="s">
        <v>178</v>
      </c>
      <c r="H930" s="30" t="s">
        <v>2856</v>
      </c>
      <c r="I930" s="2">
        <v>44</v>
      </c>
      <c r="J930" s="30">
        <v>21</v>
      </c>
      <c r="K930" s="2">
        <v>51</v>
      </c>
      <c r="L930" s="30">
        <v>9804</v>
      </c>
      <c r="M930" s="2">
        <v>11</v>
      </c>
      <c r="N930" s="14">
        <v>1.5870138888888889</v>
      </c>
      <c r="O930" s="2">
        <f t="shared" si="112"/>
        <v>38.088333333333338</v>
      </c>
      <c r="P930" s="8">
        <f>VLOOKUP(F930,'SC Data'!F:K,6,FALSE)</f>
        <v>0</v>
      </c>
      <c r="Q930" s="41">
        <f t="shared" si="110"/>
        <v>1</v>
      </c>
      <c r="R930" s="41">
        <f>VLOOKUP(F930,'SC Data'!F:L,7,FALSE)</f>
        <v>1</v>
      </c>
      <c r="S930" s="41">
        <f t="shared" si="111"/>
        <v>0</v>
      </c>
      <c r="T930" s="35">
        <f>SUMIF(Activity!F:F,'Goodsin Data'!F:F,Activity!O:O)</f>
        <v>1.5870138888888889</v>
      </c>
      <c r="U930" s="41">
        <f>SUMIF('Short-Extra'!F:F,'Goodsin Data'!F:F,'Short-Extra'!N:N)</f>
        <v>0</v>
      </c>
      <c r="V930" s="41">
        <f>SUMIF('Short-Extra'!F:F,'Goodsin Data'!F:F,'Short-Extra'!O:O)</f>
        <v>0</v>
      </c>
    </row>
    <row r="931" spans="1:22" x14ac:dyDescent="0.25">
      <c r="A931" s="2">
        <f t="shared" si="113"/>
        <v>2019</v>
      </c>
      <c r="B931" s="2" t="str">
        <f t="shared" si="114"/>
        <v>Jan</v>
      </c>
      <c r="C931" s="2">
        <f t="shared" si="115"/>
        <v>2</v>
      </c>
      <c r="D931" s="2" t="str">
        <f t="shared" si="116"/>
        <v>Tue</v>
      </c>
      <c r="E931" s="34">
        <v>43473</v>
      </c>
      <c r="F931" s="30">
        <v>50285</v>
      </c>
      <c r="G931" s="2" t="s">
        <v>10</v>
      </c>
      <c r="H931" s="30" t="s">
        <v>2857</v>
      </c>
      <c r="I931" s="2">
        <v>10</v>
      </c>
      <c r="J931" s="30">
        <v>28</v>
      </c>
      <c r="K931" s="2">
        <v>1</v>
      </c>
      <c r="L931" s="30">
        <v>1428</v>
      </c>
      <c r="M931" s="2">
        <v>4</v>
      </c>
      <c r="N931" s="14">
        <v>6.7592592592592593E-2</v>
      </c>
      <c r="O931" s="2">
        <f t="shared" si="112"/>
        <v>1.6222222222222222</v>
      </c>
      <c r="P931" s="8">
        <f>VLOOKUP(F931,'SC Data'!F:K,6,FALSE)</f>
        <v>0</v>
      </c>
      <c r="Q931" s="41">
        <f t="shared" si="110"/>
        <v>1</v>
      </c>
      <c r="R931" s="41">
        <f>VLOOKUP(F931,'SC Data'!F:L,7,FALSE)</f>
        <v>1</v>
      </c>
      <c r="S931" s="41">
        <f t="shared" si="111"/>
        <v>0</v>
      </c>
      <c r="T931" s="35">
        <f>SUMIF(Activity!F:F,'Goodsin Data'!F:F,Activity!O:O)</f>
        <v>6.7592592592592593E-2</v>
      </c>
      <c r="U931" s="41">
        <f>SUMIF('Short-Extra'!F:F,'Goodsin Data'!F:F,'Short-Extra'!N:N)</f>
        <v>0</v>
      </c>
      <c r="V931" s="41">
        <f>SUMIF('Short-Extra'!F:F,'Goodsin Data'!F:F,'Short-Extra'!O:O)</f>
        <v>0</v>
      </c>
    </row>
    <row r="932" spans="1:22" x14ac:dyDescent="0.25">
      <c r="A932" s="2">
        <f t="shared" si="113"/>
        <v>2019</v>
      </c>
      <c r="B932" s="2" t="str">
        <f t="shared" si="114"/>
        <v>Jan</v>
      </c>
      <c r="C932" s="2">
        <f t="shared" si="115"/>
        <v>2</v>
      </c>
      <c r="D932" s="2" t="str">
        <f t="shared" si="116"/>
        <v>Tue</v>
      </c>
      <c r="E932" s="34">
        <v>43473</v>
      </c>
      <c r="F932" s="30">
        <v>53347</v>
      </c>
      <c r="G932" s="2" t="s">
        <v>197</v>
      </c>
      <c r="H932" s="30" t="s">
        <v>2858</v>
      </c>
      <c r="I932" s="2">
        <v>5</v>
      </c>
      <c r="J932" s="30">
        <v>1</v>
      </c>
      <c r="K932" s="2">
        <v>24</v>
      </c>
      <c r="L932" s="30">
        <v>283</v>
      </c>
      <c r="M932" s="2">
        <v>3</v>
      </c>
      <c r="N932" s="14">
        <v>0.11164351851851852</v>
      </c>
      <c r="O932" s="2">
        <f t="shared" si="112"/>
        <v>2.6794444444444445</v>
      </c>
      <c r="P932" s="8">
        <f>VLOOKUP(F932,'SC Data'!F:K,6,FALSE)</f>
        <v>1</v>
      </c>
      <c r="Q932" s="41">
        <f t="shared" si="110"/>
        <v>0</v>
      </c>
      <c r="R932" s="41">
        <f>VLOOKUP(F932,'SC Data'!F:L,7,FALSE)</f>
        <v>1</v>
      </c>
      <c r="S932" s="41">
        <f t="shared" si="111"/>
        <v>0</v>
      </c>
      <c r="T932" s="35">
        <f>SUMIF(Activity!F:F,'Goodsin Data'!F:F,Activity!O:O)</f>
        <v>0.11164351851851853</v>
      </c>
      <c r="U932" s="41">
        <f>SUMIF('Short-Extra'!F:F,'Goodsin Data'!F:F,'Short-Extra'!N:N)</f>
        <v>0</v>
      </c>
      <c r="V932" s="41">
        <f>SUMIF('Short-Extra'!F:F,'Goodsin Data'!F:F,'Short-Extra'!O:O)</f>
        <v>0</v>
      </c>
    </row>
    <row r="933" spans="1:22" x14ac:dyDescent="0.25">
      <c r="A933" s="2">
        <f t="shared" si="113"/>
        <v>2019</v>
      </c>
      <c r="B933" s="2" t="str">
        <f t="shared" si="114"/>
        <v>Jan</v>
      </c>
      <c r="C933" s="2">
        <f t="shared" si="115"/>
        <v>2</v>
      </c>
      <c r="D933" s="2" t="str">
        <f t="shared" si="116"/>
        <v>Tue</v>
      </c>
      <c r="E933" s="34">
        <v>43473</v>
      </c>
      <c r="F933" s="30">
        <v>53445</v>
      </c>
      <c r="G933" s="2" t="s">
        <v>486</v>
      </c>
      <c r="H933" s="30" t="s">
        <v>2859</v>
      </c>
      <c r="I933" s="2">
        <v>3</v>
      </c>
      <c r="J933" s="30">
        <v>2</v>
      </c>
      <c r="K933" s="2">
        <v>4</v>
      </c>
      <c r="L933" s="30">
        <v>603</v>
      </c>
      <c r="M933" s="2">
        <v>4</v>
      </c>
      <c r="N933" s="14">
        <v>0.2225462962962963</v>
      </c>
      <c r="O933" s="2">
        <f t="shared" si="112"/>
        <v>5.3411111111111111</v>
      </c>
      <c r="P933" s="8">
        <f>VLOOKUP(F933,'SC Data'!F:K,6,FALSE)</f>
        <v>1</v>
      </c>
      <c r="Q933" s="41">
        <f t="shared" si="110"/>
        <v>0</v>
      </c>
      <c r="R933" s="41">
        <f>VLOOKUP(F933,'SC Data'!F:L,7,FALSE)</f>
        <v>1</v>
      </c>
      <c r="S933" s="41">
        <f t="shared" si="111"/>
        <v>0</v>
      </c>
      <c r="T933" s="35">
        <f>SUMIF(Activity!F:F,'Goodsin Data'!F:F,Activity!O:O)</f>
        <v>0.2225462962962963</v>
      </c>
      <c r="U933" s="41">
        <f>SUMIF('Short-Extra'!F:F,'Goodsin Data'!F:F,'Short-Extra'!N:N)</f>
        <v>0</v>
      </c>
      <c r="V933" s="41">
        <f>SUMIF('Short-Extra'!F:F,'Goodsin Data'!F:F,'Short-Extra'!O:O)</f>
        <v>0</v>
      </c>
    </row>
    <row r="934" spans="1:22" x14ac:dyDescent="0.25">
      <c r="A934" s="2">
        <f t="shared" si="113"/>
        <v>2019</v>
      </c>
      <c r="B934" s="2" t="str">
        <f t="shared" si="114"/>
        <v>Jan</v>
      </c>
      <c r="C934" s="2">
        <f t="shared" si="115"/>
        <v>2</v>
      </c>
      <c r="D934" s="2" t="str">
        <f t="shared" si="116"/>
        <v>Tue</v>
      </c>
      <c r="E934" s="34">
        <v>43473</v>
      </c>
      <c r="F934" s="30">
        <v>47917</v>
      </c>
      <c r="G934" s="2" t="s">
        <v>218</v>
      </c>
      <c r="H934" s="30" t="s">
        <v>2860</v>
      </c>
      <c r="I934" s="2">
        <v>2</v>
      </c>
      <c r="J934" s="30">
        <v>1</v>
      </c>
      <c r="K934" s="2">
        <v>4</v>
      </c>
      <c r="L934" s="30">
        <v>420</v>
      </c>
      <c r="M934" s="2">
        <v>6</v>
      </c>
      <c r="N934" s="14">
        <v>0.1275462962962963</v>
      </c>
      <c r="O934" s="2">
        <f t="shared" si="112"/>
        <v>3.0611111111111109</v>
      </c>
      <c r="P934" s="8">
        <f>VLOOKUP(F934,'SC Data'!F:K,6,FALSE)</f>
        <v>1</v>
      </c>
      <c r="Q934" s="41">
        <f t="shared" si="110"/>
        <v>0</v>
      </c>
      <c r="R934" s="41">
        <f>VLOOKUP(F934,'SC Data'!F:L,7,FALSE)</f>
        <v>1</v>
      </c>
      <c r="S934" s="41">
        <f t="shared" si="111"/>
        <v>0</v>
      </c>
      <c r="T934" s="35">
        <f>SUMIF(Activity!F:F,'Goodsin Data'!F:F,Activity!O:O)</f>
        <v>0.12754629629629632</v>
      </c>
      <c r="U934" s="41">
        <f>SUMIF('Short-Extra'!F:F,'Goodsin Data'!F:F,'Short-Extra'!N:N)</f>
        <v>0</v>
      </c>
      <c r="V934" s="41">
        <f>SUMIF('Short-Extra'!F:F,'Goodsin Data'!F:F,'Short-Extra'!O:O)</f>
        <v>0</v>
      </c>
    </row>
    <row r="935" spans="1:22" x14ac:dyDescent="0.25">
      <c r="A935" s="2">
        <f t="shared" si="113"/>
        <v>2019</v>
      </c>
      <c r="B935" s="2" t="str">
        <f t="shared" si="114"/>
        <v>Jan</v>
      </c>
      <c r="C935" s="2">
        <f t="shared" si="115"/>
        <v>2</v>
      </c>
      <c r="D935" s="2" t="str">
        <f t="shared" si="116"/>
        <v>Tue</v>
      </c>
      <c r="E935" s="34">
        <v>43473</v>
      </c>
      <c r="F935" s="30">
        <v>53437</v>
      </c>
      <c r="G935" s="2" t="s">
        <v>43</v>
      </c>
      <c r="H935" s="30" t="s">
        <v>2861</v>
      </c>
      <c r="I935" s="2">
        <v>2</v>
      </c>
      <c r="J935" s="30">
        <v>3</v>
      </c>
      <c r="K935" s="2">
        <v>15</v>
      </c>
      <c r="L935" s="30">
        <v>92</v>
      </c>
      <c r="M935" s="2">
        <v>4</v>
      </c>
      <c r="N935" s="14">
        <v>0.10960648148148149</v>
      </c>
      <c r="O935" s="2">
        <f t="shared" si="112"/>
        <v>2.6305555555555555</v>
      </c>
      <c r="P935" s="8">
        <f>VLOOKUP(F935,'SC Data'!F:K,6,FALSE)</f>
        <v>1</v>
      </c>
      <c r="Q935" s="41">
        <f t="shared" si="110"/>
        <v>0</v>
      </c>
      <c r="R935" s="41">
        <f>VLOOKUP(F935,'SC Data'!F:L,7,FALSE)</f>
        <v>1</v>
      </c>
      <c r="S935" s="41">
        <f t="shared" si="111"/>
        <v>0</v>
      </c>
      <c r="T935" s="35">
        <f>SUMIF(Activity!F:F,'Goodsin Data'!F:F,Activity!O:O)</f>
        <v>0.10960648148148147</v>
      </c>
      <c r="U935" s="41">
        <f>SUMIF('Short-Extra'!F:F,'Goodsin Data'!F:F,'Short-Extra'!N:N)</f>
        <v>0</v>
      </c>
      <c r="V935" s="41">
        <f>SUMIF('Short-Extra'!F:F,'Goodsin Data'!F:F,'Short-Extra'!O:O)</f>
        <v>0</v>
      </c>
    </row>
    <row r="936" spans="1:22" x14ac:dyDescent="0.25">
      <c r="A936" s="2">
        <f t="shared" si="113"/>
        <v>2019</v>
      </c>
      <c r="B936" s="2" t="str">
        <f t="shared" si="114"/>
        <v>Jan</v>
      </c>
      <c r="C936" s="2">
        <f t="shared" si="115"/>
        <v>2</v>
      </c>
      <c r="D936" s="2" t="str">
        <f t="shared" si="116"/>
        <v>Tue</v>
      </c>
      <c r="E936" s="34">
        <v>43473</v>
      </c>
      <c r="F936" s="30">
        <v>53468</v>
      </c>
      <c r="G936" s="2" t="s">
        <v>1800</v>
      </c>
      <c r="H936" s="30" t="s">
        <v>2862</v>
      </c>
      <c r="I936" s="2">
        <v>4</v>
      </c>
      <c r="J936" s="30">
        <v>4</v>
      </c>
      <c r="K936" s="2">
        <v>1</v>
      </c>
      <c r="L936" s="30">
        <v>500</v>
      </c>
      <c r="M936" s="2">
        <v>3</v>
      </c>
      <c r="N936" s="14">
        <v>0.13009259259259259</v>
      </c>
      <c r="O936" s="2">
        <f t="shared" si="112"/>
        <v>3.1222222222222222</v>
      </c>
      <c r="P936" s="8">
        <f>VLOOKUP(F936,'SC Data'!F:K,6,FALSE)</f>
        <v>1</v>
      </c>
      <c r="Q936" s="41">
        <f t="shared" si="110"/>
        <v>0</v>
      </c>
      <c r="R936" s="41">
        <f>VLOOKUP(F936,'SC Data'!F:L,7,FALSE)</f>
        <v>1</v>
      </c>
      <c r="S936" s="41">
        <f t="shared" si="111"/>
        <v>0</v>
      </c>
      <c r="T936" s="35">
        <f>SUMIF(Activity!F:F,'Goodsin Data'!F:F,Activity!O:O)</f>
        <v>0.13009259259259259</v>
      </c>
      <c r="U936" s="41">
        <f>SUMIF('Short-Extra'!F:F,'Goodsin Data'!F:F,'Short-Extra'!N:N)</f>
        <v>0</v>
      </c>
      <c r="V936" s="41">
        <f>SUMIF('Short-Extra'!F:F,'Goodsin Data'!F:F,'Short-Extra'!O:O)</f>
        <v>0</v>
      </c>
    </row>
    <row r="937" spans="1:22" x14ac:dyDescent="0.25">
      <c r="A937" s="2">
        <f t="shared" si="113"/>
        <v>2019</v>
      </c>
      <c r="B937" s="2" t="str">
        <f t="shared" si="114"/>
        <v>Jan</v>
      </c>
      <c r="C937" s="2">
        <f t="shared" si="115"/>
        <v>2</v>
      </c>
      <c r="D937" s="2" t="str">
        <f t="shared" si="116"/>
        <v>Tue</v>
      </c>
      <c r="E937" s="34">
        <v>43473</v>
      </c>
      <c r="F937" s="30" t="s">
        <v>2863</v>
      </c>
      <c r="G937" s="2" t="s">
        <v>2864</v>
      </c>
      <c r="H937" s="30" t="s">
        <v>2865</v>
      </c>
      <c r="I937" s="2">
        <v>64</v>
      </c>
      <c r="J937" s="30">
        <v>28</v>
      </c>
      <c r="K937" s="2">
        <v>51</v>
      </c>
      <c r="L937" s="30">
        <v>18680</v>
      </c>
      <c r="M937" s="2">
        <v>12</v>
      </c>
      <c r="N937" s="14">
        <v>35.360497685185187</v>
      </c>
      <c r="O937" s="2">
        <f t="shared" si="112"/>
        <v>848.65194444444455</v>
      </c>
      <c r="P937" s="8">
        <f>VLOOKUP(F937,'SC Data'!F:K,6,FALSE)</f>
        <v>0</v>
      </c>
      <c r="Q937" s="41">
        <f t="shared" si="110"/>
        <v>1</v>
      </c>
      <c r="R937" s="41">
        <f>VLOOKUP(F937,'SC Data'!F:L,7,FALSE)</f>
        <v>1</v>
      </c>
      <c r="S937" s="41">
        <f t="shared" si="111"/>
        <v>0</v>
      </c>
      <c r="T937" s="35">
        <f>SUMIF(Activity!F:F,'Goodsin Data'!F:F,Activity!O:O)</f>
        <v>35.36049768518518</v>
      </c>
      <c r="U937" s="41">
        <f>SUMIF('Short-Extra'!F:F,'Goodsin Data'!F:F,'Short-Extra'!N:N)</f>
        <v>0</v>
      </c>
      <c r="V937" s="41">
        <f>SUMIF('Short-Extra'!F:F,'Goodsin Data'!F:F,'Short-Extra'!O:O)</f>
        <v>0</v>
      </c>
    </row>
    <row r="938" spans="1:22" x14ac:dyDescent="0.25">
      <c r="A938" s="2">
        <f t="shared" si="113"/>
        <v>2019</v>
      </c>
      <c r="B938" s="2" t="str">
        <f t="shared" si="114"/>
        <v>Jan</v>
      </c>
      <c r="C938" s="2">
        <f t="shared" si="115"/>
        <v>2</v>
      </c>
      <c r="D938" s="2" t="str">
        <f t="shared" si="116"/>
        <v>Tue</v>
      </c>
      <c r="E938" s="34">
        <v>43473</v>
      </c>
      <c r="F938" s="30">
        <v>53331</v>
      </c>
      <c r="G938" s="2" t="s">
        <v>2866</v>
      </c>
      <c r="H938" s="30" t="s">
        <v>2867</v>
      </c>
      <c r="I938" s="2">
        <v>3</v>
      </c>
      <c r="J938" s="30">
        <v>5</v>
      </c>
      <c r="K938" s="2">
        <v>19</v>
      </c>
      <c r="L938" s="30">
        <v>25</v>
      </c>
      <c r="M938" s="2">
        <v>4</v>
      </c>
      <c r="N938" s="14">
        <v>0.21601851851851853</v>
      </c>
      <c r="O938" s="2">
        <f t="shared" si="112"/>
        <v>5.1844444444444449</v>
      </c>
      <c r="P938" s="8">
        <f>VLOOKUP(F938,'SC Data'!F:K,6,FALSE)</f>
        <v>1</v>
      </c>
      <c r="Q938" s="41">
        <f t="shared" si="110"/>
        <v>0</v>
      </c>
      <c r="R938" s="41">
        <f>VLOOKUP(F938,'SC Data'!F:L,7,FALSE)</f>
        <v>1</v>
      </c>
      <c r="S938" s="41">
        <f t="shared" si="111"/>
        <v>0</v>
      </c>
      <c r="T938" s="35">
        <f>SUMIF(Activity!F:F,'Goodsin Data'!F:F,Activity!O:O)</f>
        <v>0.21601851851851855</v>
      </c>
      <c r="U938" s="41">
        <f>SUMIF('Short-Extra'!F:F,'Goodsin Data'!F:F,'Short-Extra'!N:N)</f>
        <v>0</v>
      </c>
      <c r="V938" s="41">
        <f>SUMIF('Short-Extra'!F:F,'Goodsin Data'!F:F,'Short-Extra'!O:O)</f>
        <v>0</v>
      </c>
    </row>
    <row r="939" spans="1:22" x14ac:dyDescent="0.25">
      <c r="A939" s="2">
        <f t="shared" si="113"/>
        <v>2019</v>
      </c>
      <c r="B939" s="2" t="str">
        <f t="shared" si="114"/>
        <v>Jan</v>
      </c>
      <c r="C939" s="2">
        <f t="shared" si="115"/>
        <v>2</v>
      </c>
      <c r="D939" s="2" t="str">
        <f t="shared" si="116"/>
        <v>Tue</v>
      </c>
      <c r="E939" s="34">
        <v>43473</v>
      </c>
      <c r="F939" s="30">
        <v>50274</v>
      </c>
      <c r="G939" s="2" t="s">
        <v>60</v>
      </c>
      <c r="H939" s="30" t="s">
        <v>2868</v>
      </c>
      <c r="I939" s="2">
        <v>26</v>
      </c>
      <c r="J939" s="30">
        <v>15</v>
      </c>
      <c r="K939" s="2">
        <v>165</v>
      </c>
      <c r="L939" s="30">
        <v>3276</v>
      </c>
      <c r="M939" s="2">
        <v>15</v>
      </c>
      <c r="N939" s="14">
        <v>0.56115740740740738</v>
      </c>
      <c r="O939" s="2">
        <f t="shared" si="112"/>
        <v>13.467777777777776</v>
      </c>
      <c r="P939" s="8">
        <f>VLOOKUP(F939,'SC Data'!F:K,6,FALSE)</f>
        <v>1</v>
      </c>
      <c r="Q939" s="41">
        <f t="shared" si="110"/>
        <v>0</v>
      </c>
      <c r="R939" s="41">
        <f>VLOOKUP(F939,'SC Data'!F:L,7,FALSE)</f>
        <v>1</v>
      </c>
      <c r="S939" s="41">
        <f t="shared" si="111"/>
        <v>0</v>
      </c>
      <c r="T939" s="35">
        <f>SUMIF(Activity!F:F,'Goodsin Data'!F:F,Activity!O:O)</f>
        <v>0.56115740740740738</v>
      </c>
      <c r="U939" s="41">
        <f>SUMIF('Short-Extra'!F:F,'Goodsin Data'!F:F,'Short-Extra'!N:N)</f>
        <v>0</v>
      </c>
      <c r="V939" s="41">
        <f>SUMIF('Short-Extra'!F:F,'Goodsin Data'!F:F,'Short-Extra'!O:O)</f>
        <v>0</v>
      </c>
    </row>
    <row r="940" spans="1:22" x14ac:dyDescent="0.25">
      <c r="A940" s="2">
        <f t="shared" si="113"/>
        <v>2019</v>
      </c>
      <c r="B940" s="2" t="str">
        <f t="shared" si="114"/>
        <v>Jan</v>
      </c>
      <c r="C940" s="2">
        <f t="shared" si="115"/>
        <v>2</v>
      </c>
      <c r="D940" s="2" t="str">
        <f t="shared" si="116"/>
        <v>Tue</v>
      </c>
      <c r="E940" s="34">
        <v>43473</v>
      </c>
      <c r="F940" s="30">
        <v>48044</v>
      </c>
      <c r="G940" s="2" t="s">
        <v>82</v>
      </c>
      <c r="H940" s="30" t="s">
        <v>2869</v>
      </c>
      <c r="I940" s="2">
        <v>7</v>
      </c>
      <c r="J940" s="30">
        <v>26</v>
      </c>
      <c r="K940" s="2">
        <v>2</v>
      </c>
      <c r="L940" s="30">
        <v>2712</v>
      </c>
      <c r="M940" s="2">
        <v>5</v>
      </c>
      <c r="N940" s="14">
        <v>0.33309027777777778</v>
      </c>
      <c r="O940" s="2">
        <f t="shared" si="112"/>
        <v>7.9941666666666666</v>
      </c>
      <c r="P940" s="8">
        <f>VLOOKUP(F940,'SC Data'!F:K,6,FALSE)</f>
        <v>1</v>
      </c>
      <c r="Q940" s="41">
        <f t="shared" si="110"/>
        <v>0</v>
      </c>
      <c r="R940" s="41">
        <f>VLOOKUP(F940,'SC Data'!F:L,7,FALSE)</f>
        <v>1</v>
      </c>
      <c r="S940" s="41">
        <f t="shared" si="111"/>
        <v>0</v>
      </c>
      <c r="T940" s="35">
        <f>SUMIF(Activity!F:F,'Goodsin Data'!F:F,Activity!O:O)</f>
        <v>0.33309027777777778</v>
      </c>
      <c r="U940" s="41">
        <f>SUMIF('Short-Extra'!F:F,'Goodsin Data'!F:F,'Short-Extra'!N:N)</f>
        <v>0</v>
      </c>
      <c r="V940" s="41">
        <f>SUMIF('Short-Extra'!F:F,'Goodsin Data'!F:F,'Short-Extra'!O:O)</f>
        <v>0</v>
      </c>
    </row>
    <row r="941" spans="1:22" x14ac:dyDescent="0.25">
      <c r="A941" s="2">
        <f t="shared" si="113"/>
        <v>2019</v>
      </c>
      <c r="B941" s="2" t="str">
        <f t="shared" si="114"/>
        <v>Jan</v>
      </c>
      <c r="C941" s="2">
        <f t="shared" si="115"/>
        <v>2</v>
      </c>
      <c r="D941" s="2" t="str">
        <f t="shared" si="116"/>
        <v>Tue</v>
      </c>
      <c r="E941" s="34">
        <v>43473</v>
      </c>
      <c r="F941" s="30">
        <v>50278</v>
      </c>
      <c r="G941" s="2" t="s">
        <v>804</v>
      </c>
      <c r="H941" s="30" t="s">
        <v>2870</v>
      </c>
      <c r="I941" s="2">
        <v>120</v>
      </c>
      <c r="J941" s="30">
        <v>87</v>
      </c>
      <c r="K941" s="2">
        <v>32</v>
      </c>
      <c r="L941" s="30">
        <v>21470</v>
      </c>
      <c r="M941" s="2">
        <v>1</v>
      </c>
      <c r="N941" s="14">
        <v>8.2395833333333335E-2</v>
      </c>
      <c r="O941" s="2">
        <f t="shared" si="112"/>
        <v>1.9775</v>
      </c>
      <c r="P941" s="8">
        <f>VLOOKUP(F941,'SC Data'!F:K,6,FALSE)</f>
        <v>1</v>
      </c>
      <c r="Q941" s="41">
        <f t="shared" si="110"/>
        <v>0</v>
      </c>
      <c r="R941" s="41">
        <f>VLOOKUP(F941,'SC Data'!F:L,7,FALSE)</f>
        <v>0</v>
      </c>
      <c r="S941" s="41">
        <f t="shared" si="111"/>
        <v>1</v>
      </c>
      <c r="T941" s="35">
        <f>SUMIF(Activity!F:F,'Goodsin Data'!F:F,Activity!O:O)</f>
        <v>8.2395833333333335E-2</v>
      </c>
      <c r="U941" s="41">
        <f>SUMIF('Short-Extra'!F:F,'Goodsin Data'!F:F,'Short-Extra'!N:N)</f>
        <v>0</v>
      </c>
      <c r="V941" s="41">
        <f>SUMIF('Short-Extra'!F:F,'Goodsin Data'!F:F,'Short-Extra'!O:O)</f>
        <v>0</v>
      </c>
    </row>
    <row r="942" spans="1:22" x14ac:dyDescent="0.25">
      <c r="A942" s="2">
        <f t="shared" si="113"/>
        <v>2019</v>
      </c>
      <c r="B942" s="2" t="str">
        <f t="shared" si="114"/>
        <v>Jan</v>
      </c>
      <c r="C942" s="2">
        <f t="shared" si="115"/>
        <v>2</v>
      </c>
      <c r="D942" s="2" t="str">
        <f t="shared" si="116"/>
        <v>Tue</v>
      </c>
      <c r="E942" s="34">
        <v>43473</v>
      </c>
      <c r="F942" s="30">
        <v>49599</v>
      </c>
      <c r="G942" s="2" t="s">
        <v>629</v>
      </c>
      <c r="H942" s="30" t="s">
        <v>2871</v>
      </c>
      <c r="I942" s="2">
        <v>2</v>
      </c>
      <c r="J942" s="30">
        <v>3</v>
      </c>
      <c r="K942" s="2">
        <v>11</v>
      </c>
      <c r="L942" s="30">
        <v>91</v>
      </c>
      <c r="M942" s="2">
        <v>4</v>
      </c>
      <c r="N942" s="14">
        <v>0.17862268518518518</v>
      </c>
      <c r="O942" s="2">
        <f t="shared" si="112"/>
        <v>4.286944444444444</v>
      </c>
      <c r="P942" s="8">
        <f>VLOOKUP(F942,'SC Data'!F:K,6,FALSE)</f>
        <v>0</v>
      </c>
      <c r="Q942" s="41">
        <f t="shared" si="110"/>
        <v>1</v>
      </c>
      <c r="R942" s="41">
        <f>VLOOKUP(F942,'SC Data'!F:L,7,FALSE)</f>
        <v>1</v>
      </c>
      <c r="S942" s="41">
        <f t="shared" si="111"/>
        <v>0</v>
      </c>
      <c r="T942" s="35">
        <f>SUMIF(Activity!F:F,'Goodsin Data'!F:F,Activity!O:O)</f>
        <v>0.17862268518518518</v>
      </c>
      <c r="U942" s="41">
        <f>SUMIF('Short-Extra'!F:F,'Goodsin Data'!F:F,'Short-Extra'!N:N)</f>
        <v>0</v>
      </c>
      <c r="V942" s="41">
        <f>SUMIF('Short-Extra'!F:F,'Goodsin Data'!F:F,'Short-Extra'!O:O)</f>
        <v>0</v>
      </c>
    </row>
    <row r="943" spans="1:22" x14ac:dyDescent="0.25">
      <c r="A943" s="2">
        <f t="shared" si="113"/>
        <v>2019</v>
      </c>
      <c r="B943" s="2" t="str">
        <f t="shared" si="114"/>
        <v>Jan</v>
      </c>
      <c r="C943" s="2">
        <f t="shared" si="115"/>
        <v>2</v>
      </c>
      <c r="D943" s="2" t="str">
        <f t="shared" si="116"/>
        <v>Tue</v>
      </c>
      <c r="E943" s="28">
        <v>43473</v>
      </c>
      <c r="F943" s="30">
        <v>53258</v>
      </c>
      <c r="G943" s="2" t="s">
        <v>844</v>
      </c>
      <c r="H943" s="30" t="s">
        <v>2872</v>
      </c>
      <c r="I943" s="2">
        <v>1</v>
      </c>
      <c r="J943" s="30">
        <v>2</v>
      </c>
      <c r="K943" s="2">
        <v>5</v>
      </c>
      <c r="L943" s="30">
        <v>126</v>
      </c>
      <c r="M943" s="2">
        <v>2</v>
      </c>
      <c r="N943" s="14">
        <v>9.0590277777777783E-2</v>
      </c>
      <c r="O943" s="2">
        <f t="shared" si="112"/>
        <v>2.1741666666666668</v>
      </c>
      <c r="P943" s="8">
        <f>VLOOKUP(F943,'SC Data'!F:K,6,FALSE)</f>
        <v>1</v>
      </c>
      <c r="Q943" s="41">
        <f t="shared" si="110"/>
        <v>0</v>
      </c>
      <c r="R943" s="41">
        <f>VLOOKUP(F943,'SC Data'!F:L,7,FALSE)</f>
        <v>1</v>
      </c>
      <c r="S943" s="41">
        <f t="shared" si="111"/>
        <v>0</v>
      </c>
      <c r="T943" s="35">
        <f>SUMIF(Activity!F:F,'Goodsin Data'!F:F,Activity!O:O)</f>
        <v>9.0590277777777783E-2</v>
      </c>
      <c r="U943" s="41">
        <f>SUMIF('Short-Extra'!F:F,'Goodsin Data'!F:F,'Short-Extra'!N:N)</f>
        <v>0</v>
      </c>
      <c r="V943" s="41">
        <f>SUMIF('Short-Extra'!F:F,'Goodsin Data'!F:F,'Short-Extra'!O:O)</f>
        <v>0</v>
      </c>
    </row>
    <row r="944" spans="1:22" x14ac:dyDescent="0.25">
      <c r="A944" s="2">
        <f t="shared" si="113"/>
        <v>2019</v>
      </c>
      <c r="B944" s="2" t="str">
        <f t="shared" si="114"/>
        <v>Jan</v>
      </c>
      <c r="C944" s="2">
        <f t="shared" si="115"/>
        <v>2</v>
      </c>
      <c r="D944" s="2" t="str">
        <f t="shared" si="116"/>
        <v>Wed</v>
      </c>
      <c r="E944" s="34">
        <v>43474</v>
      </c>
      <c r="F944" s="30" t="s">
        <v>2873</v>
      </c>
      <c r="G944" s="2" t="s">
        <v>2874</v>
      </c>
      <c r="H944" s="30" t="s">
        <v>2875</v>
      </c>
      <c r="I944" s="2">
        <v>10</v>
      </c>
      <c r="J944" s="30">
        <v>28</v>
      </c>
      <c r="K944" s="2">
        <v>17</v>
      </c>
      <c r="L944" s="30">
        <v>749</v>
      </c>
      <c r="M944" s="2">
        <v>9</v>
      </c>
      <c r="N944" s="14">
        <v>1.8318402777777778</v>
      </c>
      <c r="O944" s="2">
        <f t="shared" si="112"/>
        <v>43.964166666666671</v>
      </c>
      <c r="P944" s="8">
        <f>VLOOKUP(F944,'SC Data'!F:K,6,FALSE)</f>
        <v>0</v>
      </c>
      <c r="Q944" s="41">
        <f t="shared" si="110"/>
        <v>1</v>
      </c>
      <c r="R944" s="41">
        <f>VLOOKUP(F944,'SC Data'!F:L,7,FALSE)</f>
        <v>1</v>
      </c>
      <c r="S944" s="41">
        <f t="shared" si="111"/>
        <v>0</v>
      </c>
      <c r="T944" s="35">
        <f>SUMIF(Activity!F:F,'Goodsin Data'!F:F,Activity!O:O)</f>
        <v>1.831840277777778</v>
      </c>
      <c r="U944" s="41">
        <f>SUMIF('Short-Extra'!F:F,'Goodsin Data'!F:F,'Short-Extra'!N:N)</f>
        <v>0</v>
      </c>
      <c r="V944" s="41">
        <f>SUMIF('Short-Extra'!F:F,'Goodsin Data'!F:F,'Short-Extra'!O:O)</f>
        <v>0</v>
      </c>
    </row>
    <row r="945" spans="1:22" x14ac:dyDescent="0.25">
      <c r="A945" s="2">
        <f t="shared" si="113"/>
        <v>2019</v>
      </c>
      <c r="B945" s="2" t="str">
        <f t="shared" si="114"/>
        <v>Jan</v>
      </c>
      <c r="C945" s="2">
        <f t="shared" si="115"/>
        <v>2</v>
      </c>
      <c r="D945" s="2" t="str">
        <f t="shared" si="116"/>
        <v>Wed</v>
      </c>
      <c r="E945" s="34">
        <v>43474</v>
      </c>
      <c r="F945" s="30">
        <v>50273</v>
      </c>
      <c r="G945" s="2" t="s">
        <v>914</v>
      </c>
      <c r="H945" s="30" t="s">
        <v>2876</v>
      </c>
      <c r="I945" s="2">
        <v>34</v>
      </c>
      <c r="J945" s="30">
        <v>15</v>
      </c>
      <c r="K945" s="2">
        <v>165</v>
      </c>
      <c r="L945" s="30">
        <v>11747</v>
      </c>
      <c r="M945" s="2">
        <v>8</v>
      </c>
      <c r="N945" s="14">
        <v>1.5112731481481481</v>
      </c>
      <c r="O945" s="2">
        <f t="shared" si="112"/>
        <v>36.270555555555553</v>
      </c>
      <c r="P945" s="8">
        <f>VLOOKUP(F945,'SC Data'!F:K,6,FALSE)</f>
        <v>1</v>
      </c>
      <c r="Q945" s="41">
        <f t="shared" si="110"/>
        <v>0</v>
      </c>
      <c r="R945" s="41">
        <f>VLOOKUP(F945,'SC Data'!F:L,7,FALSE)</f>
        <v>1</v>
      </c>
      <c r="S945" s="41">
        <f t="shared" si="111"/>
        <v>0</v>
      </c>
      <c r="T945" s="35">
        <f>SUMIF(Activity!F:F,'Goodsin Data'!F:F,Activity!O:O)</f>
        <v>1.5112731481481481</v>
      </c>
      <c r="U945" s="41">
        <f>SUMIF('Short-Extra'!F:F,'Goodsin Data'!F:F,'Short-Extra'!N:N)</f>
        <v>0</v>
      </c>
      <c r="V945" s="41">
        <f>SUMIF('Short-Extra'!F:F,'Goodsin Data'!F:F,'Short-Extra'!O:O)</f>
        <v>0</v>
      </c>
    </row>
    <row r="946" spans="1:22" x14ac:dyDescent="0.25">
      <c r="A946" s="2">
        <f t="shared" si="113"/>
        <v>2019</v>
      </c>
      <c r="B946" s="2" t="str">
        <f t="shared" si="114"/>
        <v>Jan</v>
      </c>
      <c r="C946" s="2">
        <f t="shared" si="115"/>
        <v>2</v>
      </c>
      <c r="D946" s="2" t="str">
        <f t="shared" si="116"/>
        <v>Wed</v>
      </c>
      <c r="E946" s="34">
        <v>43474</v>
      </c>
      <c r="F946" s="30" t="s">
        <v>2877</v>
      </c>
      <c r="G946" s="2" t="s">
        <v>2878</v>
      </c>
      <c r="H946" s="30" t="s">
        <v>2879</v>
      </c>
      <c r="I946" s="2">
        <v>23</v>
      </c>
      <c r="J946" s="30">
        <v>28</v>
      </c>
      <c r="K946" s="2">
        <v>13</v>
      </c>
      <c r="L946" s="30">
        <v>2844</v>
      </c>
      <c r="M946" s="2">
        <v>6</v>
      </c>
      <c r="N946" s="14">
        <v>0.1860185185185185</v>
      </c>
      <c r="O946" s="2">
        <f t="shared" si="112"/>
        <v>4.4644444444444442</v>
      </c>
      <c r="P946" s="8">
        <f>VLOOKUP(F946,'SC Data'!F:K,6,FALSE)</f>
        <v>1</v>
      </c>
      <c r="Q946" s="41">
        <f t="shared" si="110"/>
        <v>0</v>
      </c>
      <c r="R946" s="41">
        <f>VLOOKUP(F946,'SC Data'!F:L,7,FALSE)</f>
        <v>0</v>
      </c>
      <c r="S946" s="41">
        <f t="shared" si="111"/>
        <v>1</v>
      </c>
      <c r="T946" s="35">
        <f>SUMIF(Activity!F:F,'Goodsin Data'!F:F,Activity!O:O)</f>
        <v>0.18601851851851853</v>
      </c>
      <c r="U946" s="41">
        <f>SUMIF('Short-Extra'!F:F,'Goodsin Data'!F:F,'Short-Extra'!N:N)</f>
        <v>0</v>
      </c>
      <c r="V946" s="41">
        <f>SUMIF('Short-Extra'!F:F,'Goodsin Data'!F:F,'Short-Extra'!O:O)</f>
        <v>0</v>
      </c>
    </row>
    <row r="947" spans="1:22" x14ac:dyDescent="0.25">
      <c r="A947" s="2">
        <f t="shared" si="113"/>
        <v>2019</v>
      </c>
      <c r="B947" s="2" t="str">
        <f t="shared" si="114"/>
        <v>Jan</v>
      </c>
      <c r="C947" s="2">
        <f t="shared" si="115"/>
        <v>2</v>
      </c>
      <c r="D947" s="2" t="str">
        <f t="shared" si="116"/>
        <v>Wed</v>
      </c>
      <c r="E947" s="34">
        <v>43474</v>
      </c>
      <c r="F947" s="30" t="s">
        <v>2880</v>
      </c>
      <c r="G947" s="2" t="s">
        <v>2881</v>
      </c>
      <c r="H947" s="30" t="s">
        <v>2882</v>
      </c>
      <c r="I947" s="2">
        <v>14</v>
      </c>
      <c r="J947" s="30">
        <v>28</v>
      </c>
      <c r="K947" s="2">
        <v>9</v>
      </c>
      <c r="L947" s="30">
        <v>2666</v>
      </c>
      <c r="M947" s="2">
        <v>5</v>
      </c>
      <c r="N947" s="14">
        <v>0.17346064814814813</v>
      </c>
      <c r="O947" s="2">
        <f t="shared" si="112"/>
        <v>4.1630555555555553</v>
      </c>
      <c r="P947" s="8">
        <f>VLOOKUP(F947,'SC Data'!F:K,6,FALSE)</f>
        <v>1</v>
      </c>
      <c r="Q947" s="41">
        <f t="shared" si="110"/>
        <v>0</v>
      </c>
      <c r="R947" s="41">
        <f>VLOOKUP(F947,'SC Data'!F:L,7,FALSE)</f>
        <v>1</v>
      </c>
      <c r="S947" s="41">
        <f t="shared" si="111"/>
        <v>0</v>
      </c>
      <c r="T947" s="35">
        <f>SUMIF(Activity!F:F,'Goodsin Data'!F:F,Activity!O:O)</f>
        <v>0.17346064814814816</v>
      </c>
      <c r="U947" s="41">
        <f>SUMIF('Short-Extra'!F:F,'Goodsin Data'!F:F,'Short-Extra'!N:N)</f>
        <v>0</v>
      </c>
      <c r="V947" s="41">
        <f>SUMIF('Short-Extra'!F:F,'Goodsin Data'!F:F,'Short-Extra'!O:O)</f>
        <v>0</v>
      </c>
    </row>
    <row r="948" spans="1:22" x14ac:dyDescent="0.25">
      <c r="A948" s="2">
        <f t="shared" si="113"/>
        <v>2019</v>
      </c>
      <c r="B948" s="2" t="str">
        <f t="shared" si="114"/>
        <v>Jan</v>
      </c>
      <c r="C948" s="2">
        <f t="shared" si="115"/>
        <v>2</v>
      </c>
      <c r="D948" s="2" t="str">
        <f t="shared" si="116"/>
        <v>Wed</v>
      </c>
      <c r="E948" s="34">
        <v>43474</v>
      </c>
      <c r="F948" s="30">
        <v>51981</v>
      </c>
      <c r="G948" s="2" t="s">
        <v>2883</v>
      </c>
      <c r="H948" s="30" t="s">
        <v>2884</v>
      </c>
      <c r="I948" s="2">
        <v>46</v>
      </c>
      <c r="J948" s="30">
        <v>48</v>
      </c>
      <c r="K948" s="2">
        <v>30</v>
      </c>
      <c r="L948" s="30">
        <v>7989</v>
      </c>
      <c r="M948" s="2">
        <v>7</v>
      </c>
      <c r="N948" s="14">
        <v>0.33399305555555553</v>
      </c>
      <c r="O948" s="2">
        <f t="shared" si="112"/>
        <v>8.0158333333333331</v>
      </c>
      <c r="P948" s="8">
        <f>VLOOKUP(F948,'SC Data'!F:K,6,FALSE)</f>
        <v>1</v>
      </c>
      <c r="Q948" s="41">
        <f t="shared" si="110"/>
        <v>0</v>
      </c>
      <c r="R948" s="41">
        <f>VLOOKUP(F948,'SC Data'!F:L,7,FALSE)</f>
        <v>1</v>
      </c>
      <c r="S948" s="41">
        <f t="shared" si="111"/>
        <v>0</v>
      </c>
      <c r="T948" s="35">
        <f>SUMIF(Activity!F:F,'Goodsin Data'!F:F,Activity!O:O)</f>
        <v>0.33399305555555553</v>
      </c>
      <c r="U948" s="41">
        <f>SUMIF('Short-Extra'!F:F,'Goodsin Data'!F:F,'Short-Extra'!N:N)</f>
        <v>0</v>
      </c>
      <c r="V948" s="41">
        <f>SUMIF('Short-Extra'!F:F,'Goodsin Data'!F:F,'Short-Extra'!O:O)</f>
        <v>0</v>
      </c>
    </row>
    <row r="949" spans="1:22" x14ac:dyDescent="0.25">
      <c r="A949" s="2">
        <f t="shared" si="113"/>
        <v>2019</v>
      </c>
      <c r="B949" s="2" t="str">
        <f t="shared" si="114"/>
        <v>Jan</v>
      </c>
      <c r="C949" s="2">
        <f t="shared" si="115"/>
        <v>2</v>
      </c>
      <c r="D949" s="2" t="str">
        <f t="shared" si="116"/>
        <v>Wed</v>
      </c>
      <c r="E949" s="34">
        <v>43474</v>
      </c>
      <c r="F949" s="30" t="s">
        <v>2885</v>
      </c>
      <c r="G949" s="2" t="s">
        <v>2886</v>
      </c>
      <c r="H949" s="30" t="s">
        <v>2887</v>
      </c>
      <c r="I949" s="2">
        <v>14</v>
      </c>
      <c r="J949" s="30">
        <v>28</v>
      </c>
      <c r="K949" s="2">
        <v>8</v>
      </c>
      <c r="L949" s="30">
        <v>2612</v>
      </c>
      <c r="M949" s="2">
        <v>5</v>
      </c>
      <c r="N949" s="14">
        <v>0.23607638888888891</v>
      </c>
      <c r="O949" s="2">
        <f t="shared" si="112"/>
        <v>5.6658333333333335</v>
      </c>
      <c r="P949" s="8">
        <f>VLOOKUP(F949,'SC Data'!F:K,6,FALSE)</f>
        <v>1</v>
      </c>
      <c r="Q949" s="41">
        <f t="shared" si="110"/>
        <v>0</v>
      </c>
      <c r="R949" s="41">
        <f>VLOOKUP(F949,'SC Data'!F:L,7,FALSE)</f>
        <v>0</v>
      </c>
      <c r="S949" s="41">
        <f t="shared" si="111"/>
        <v>1</v>
      </c>
      <c r="T949" s="35">
        <f>SUMIF(Activity!F:F,'Goodsin Data'!F:F,Activity!O:O)</f>
        <v>0.23607638888888891</v>
      </c>
      <c r="U949" s="41">
        <f>SUMIF('Short-Extra'!F:F,'Goodsin Data'!F:F,'Short-Extra'!N:N)</f>
        <v>0</v>
      </c>
      <c r="V949" s="41">
        <f>SUMIF('Short-Extra'!F:F,'Goodsin Data'!F:F,'Short-Extra'!O:O)</f>
        <v>0</v>
      </c>
    </row>
    <row r="950" spans="1:22" x14ac:dyDescent="0.25">
      <c r="A950" s="2">
        <f t="shared" si="113"/>
        <v>2019</v>
      </c>
      <c r="B950" s="2" t="str">
        <f t="shared" si="114"/>
        <v>Jan</v>
      </c>
      <c r="C950" s="2">
        <f t="shared" si="115"/>
        <v>2</v>
      </c>
      <c r="D950" s="2" t="str">
        <f t="shared" si="116"/>
        <v>Wed</v>
      </c>
      <c r="E950" s="34">
        <v>43474</v>
      </c>
      <c r="F950" s="30">
        <v>50293</v>
      </c>
      <c r="G950" s="2" t="s">
        <v>171</v>
      </c>
      <c r="H950" s="30" t="s">
        <v>2888</v>
      </c>
      <c r="I950" s="2">
        <v>42</v>
      </c>
      <c r="J950" s="30">
        <v>64</v>
      </c>
      <c r="K950" s="2">
        <v>231</v>
      </c>
      <c r="L950" s="30">
        <v>5656</v>
      </c>
      <c r="M950" s="2">
        <v>7</v>
      </c>
      <c r="N950" s="14">
        <v>1.5484722222222222</v>
      </c>
      <c r="O950" s="2">
        <f t="shared" si="112"/>
        <v>37.163333333333334</v>
      </c>
      <c r="P950" s="8">
        <f>VLOOKUP(F950,'SC Data'!F:K,6,FALSE)</f>
        <v>1</v>
      </c>
      <c r="Q950" s="41">
        <f t="shared" si="110"/>
        <v>0</v>
      </c>
      <c r="R950" s="41">
        <f>VLOOKUP(F950,'SC Data'!F:L,7,FALSE)</f>
        <v>1</v>
      </c>
      <c r="S950" s="41">
        <f t="shared" si="111"/>
        <v>0</v>
      </c>
      <c r="T950" s="35">
        <f>SUMIF(Activity!F:F,'Goodsin Data'!F:F,Activity!O:O)</f>
        <v>1.5484722222222222</v>
      </c>
      <c r="U950" s="41">
        <f>SUMIF('Short-Extra'!F:F,'Goodsin Data'!F:F,'Short-Extra'!N:N)</f>
        <v>0</v>
      </c>
      <c r="V950" s="41">
        <f>SUMIF('Short-Extra'!F:F,'Goodsin Data'!F:F,'Short-Extra'!O:O)</f>
        <v>0</v>
      </c>
    </row>
    <row r="951" spans="1:22" x14ac:dyDescent="0.25">
      <c r="A951" s="2">
        <f t="shared" si="113"/>
        <v>2019</v>
      </c>
      <c r="B951" s="2" t="str">
        <f t="shared" si="114"/>
        <v>Jan</v>
      </c>
      <c r="C951" s="2">
        <f t="shared" si="115"/>
        <v>2</v>
      </c>
      <c r="D951" s="2" t="str">
        <f t="shared" si="116"/>
        <v>Wed</v>
      </c>
      <c r="E951" s="34">
        <v>43474</v>
      </c>
      <c r="F951" s="30">
        <v>50291</v>
      </c>
      <c r="G951" s="2" t="s">
        <v>93</v>
      </c>
      <c r="H951" s="30" t="s">
        <v>2889</v>
      </c>
      <c r="I951" s="2">
        <v>3</v>
      </c>
      <c r="J951" s="30">
        <v>5</v>
      </c>
      <c r="K951" s="2">
        <v>29</v>
      </c>
      <c r="L951" s="30">
        <v>125</v>
      </c>
      <c r="M951" s="2">
        <v>7</v>
      </c>
      <c r="N951" s="14">
        <v>0.12108796296296297</v>
      </c>
      <c r="O951" s="2">
        <f t="shared" si="112"/>
        <v>2.9061111111111111</v>
      </c>
      <c r="P951" s="8">
        <f>VLOOKUP(F951,'SC Data'!F:K,6,FALSE)</f>
        <v>1</v>
      </c>
      <c r="Q951" s="41">
        <f t="shared" si="110"/>
        <v>0</v>
      </c>
      <c r="R951" s="41">
        <f>VLOOKUP(F951,'SC Data'!F:L,7,FALSE)</f>
        <v>1</v>
      </c>
      <c r="S951" s="41">
        <f t="shared" si="111"/>
        <v>0</v>
      </c>
      <c r="T951" s="35">
        <f>SUMIF(Activity!F:F,'Goodsin Data'!F:F,Activity!O:O)</f>
        <v>0.12108796296296297</v>
      </c>
      <c r="U951" s="41">
        <f>SUMIF('Short-Extra'!F:F,'Goodsin Data'!F:F,'Short-Extra'!N:N)</f>
        <v>0</v>
      </c>
      <c r="V951" s="41">
        <f>SUMIF('Short-Extra'!F:F,'Goodsin Data'!F:F,'Short-Extra'!O:O)</f>
        <v>0</v>
      </c>
    </row>
    <row r="952" spans="1:22" x14ac:dyDescent="0.25">
      <c r="A952" s="2">
        <f t="shared" si="113"/>
        <v>2019</v>
      </c>
      <c r="B952" s="2" t="str">
        <f t="shared" si="114"/>
        <v>Jan</v>
      </c>
      <c r="C952" s="2">
        <f t="shared" si="115"/>
        <v>2</v>
      </c>
      <c r="D952" s="2" t="str">
        <f t="shared" si="116"/>
        <v>Wed</v>
      </c>
      <c r="E952" s="34">
        <v>43474</v>
      </c>
      <c r="F952" s="30">
        <v>53474</v>
      </c>
      <c r="G952" s="2" t="s">
        <v>2890</v>
      </c>
      <c r="H952" s="30" t="s">
        <v>2891</v>
      </c>
      <c r="I952" s="2">
        <v>22</v>
      </c>
      <c r="J952" s="30">
        <v>40</v>
      </c>
      <c r="K952" s="2">
        <v>79</v>
      </c>
      <c r="L952" s="30">
        <v>1101</v>
      </c>
      <c r="M952" s="2">
        <v>1</v>
      </c>
      <c r="N952" s="14">
        <v>2.6793981481481485E-2</v>
      </c>
      <c r="O952" s="2">
        <f t="shared" si="112"/>
        <v>0.6430555555555556</v>
      </c>
      <c r="P952" s="8">
        <f>VLOOKUP(F952,'SC Data'!F:K,6,FALSE)</f>
        <v>0</v>
      </c>
      <c r="Q952" s="41">
        <f t="shared" si="110"/>
        <v>1</v>
      </c>
      <c r="R952" s="41">
        <f>VLOOKUP(F952,'SC Data'!F:L,7,FALSE)</f>
        <v>0</v>
      </c>
      <c r="S952" s="41">
        <f t="shared" si="111"/>
        <v>1</v>
      </c>
      <c r="T952" s="35">
        <f>SUMIF(Activity!F:F,'Goodsin Data'!F:F,Activity!O:O)</f>
        <v>2.6793981481481485E-2</v>
      </c>
      <c r="U952" s="41">
        <f>SUMIF('Short-Extra'!F:F,'Goodsin Data'!F:F,'Short-Extra'!N:N)</f>
        <v>0</v>
      </c>
      <c r="V952" s="41">
        <f>SUMIF('Short-Extra'!F:F,'Goodsin Data'!F:F,'Short-Extra'!O:O)</f>
        <v>0</v>
      </c>
    </row>
    <row r="953" spans="1:22" x14ac:dyDescent="0.25">
      <c r="A953" s="2">
        <f t="shared" si="113"/>
        <v>2019</v>
      </c>
      <c r="B953" s="2" t="str">
        <f t="shared" si="114"/>
        <v>Jan</v>
      </c>
      <c r="C953" s="2">
        <f t="shared" si="115"/>
        <v>2</v>
      </c>
      <c r="D953" s="2" t="str">
        <f t="shared" si="116"/>
        <v>Wed</v>
      </c>
      <c r="E953" s="34">
        <v>43474</v>
      </c>
      <c r="F953" s="30" t="s">
        <v>2892</v>
      </c>
      <c r="G953" s="2" t="s">
        <v>2893</v>
      </c>
      <c r="H953" s="30" t="s">
        <v>2894</v>
      </c>
      <c r="I953" s="2">
        <v>61</v>
      </c>
      <c r="J953" s="30">
        <v>48</v>
      </c>
      <c r="K953" s="2">
        <v>60</v>
      </c>
      <c r="L953" s="30">
        <v>17515</v>
      </c>
      <c r="M953" s="2">
        <v>7</v>
      </c>
      <c r="N953" s="14">
        <v>0.59734953703703708</v>
      </c>
      <c r="O953" s="2">
        <f t="shared" si="112"/>
        <v>14.336388888888891</v>
      </c>
      <c r="P953" s="8">
        <f>VLOOKUP(F953,'SC Data'!F:K,6,FALSE)</f>
        <v>1</v>
      </c>
      <c r="Q953" s="41">
        <f t="shared" si="110"/>
        <v>0</v>
      </c>
      <c r="R953" s="41">
        <f>VLOOKUP(F953,'SC Data'!F:L,7,FALSE)</f>
        <v>1</v>
      </c>
      <c r="S953" s="41">
        <f t="shared" si="111"/>
        <v>0</v>
      </c>
      <c r="T953" s="35">
        <f>SUMIF(Activity!F:F,'Goodsin Data'!F:F,Activity!O:O)</f>
        <v>0.59734953703703708</v>
      </c>
      <c r="U953" s="41">
        <f>SUMIF('Short-Extra'!F:F,'Goodsin Data'!F:F,'Short-Extra'!N:N)</f>
        <v>0</v>
      </c>
      <c r="V953" s="41">
        <f>SUMIF('Short-Extra'!F:F,'Goodsin Data'!F:F,'Short-Extra'!O:O)</f>
        <v>0</v>
      </c>
    </row>
    <row r="954" spans="1:22" x14ac:dyDescent="0.25">
      <c r="A954" s="2">
        <f t="shared" si="113"/>
        <v>2019</v>
      </c>
      <c r="B954" s="2" t="str">
        <f t="shared" si="114"/>
        <v>Jan</v>
      </c>
      <c r="C954" s="2">
        <f t="shared" si="115"/>
        <v>2</v>
      </c>
      <c r="D954" s="2" t="str">
        <f t="shared" si="116"/>
        <v>Wed</v>
      </c>
      <c r="E954" s="34">
        <v>43474</v>
      </c>
      <c r="F954" s="30">
        <v>50295</v>
      </c>
      <c r="G954" s="2" t="s">
        <v>98</v>
      </c>
      <c r="H954" s="30" t="s">
        <v>2895</v>
      </c>
      <c r="I954" s="2">
        <v>15</v>
      </c>
      <c r="J954" s="30">
        <v>12</v>
      </c>
      <c r="K954" s="2">
        <v>68</v>
      </c>
      <c r="L954" s="30">
        <v>1843</v>
      </c>
      <c r="M954" s="2">
        <v>5</v>
      </c>
      <c r="N954" s="14">
        <v>3.1435185185185184E-2</v>
      </c>
      <c r="O954" s="2">
        <f t="shared" si="112"/>
        <v>0.75444444444444447</v>
      </c>
      <c r="P954" s="8">
        <f>VLOOKUP(F954,'SC Data'!F:K,6,FALSE)</f>
        <v>1</v>
      </c>
      <c r="Q954" s="41">
        <f t="shared" si="110"/>
        <v>0</v>
      </c>
      <c r="R954" s="41">
        <f>VLOOKUP(F954,'SC Data'!F:L,7,FALSE)</f>
        <v>1</v>
      </c>
      <c r="S954" s="41">
        <f t="shared" si="111"/>
        <v>0</v>
      </c>
      <c r="T954" s="35">
        <f>SUMIF(Activity!F:F,'Goodsin Data'!F:F,Activity!O:O)</f>
        <v>3.1435185185185184E-2</v>
      </c>
      <c r="U954" s="41">
        <f>SUMIF('Short-Extra'!F:F,'Goodsin Data'!F:F,'Short-Extra'!N:N)</f>
        <v>0</v>
      </c>
      <c r="V954" s="41">
        <f>SUMIF('Short-Extra'!F:F,'Goodsin Data'!F:F,'Short-Extra'!O:O)</f>
        <v>0</v>
      </c>
    </row>
    <row r="955" spans="1:22" x14ac:dyDescent="0.25">
      <c r="A955" s="2">
        <f t="shared" si="113"/>
        <v>2019</v>
      </c>
      <c r="B955" s="2" t="str">
        <f t="shared" si="114"/>
        <v>Jan</v>
      </c>
      <c r="C955" s="2">
        <f t="shared" si="115"/>
        <v>2</v>
      </c>
      <c r="D955" s="2" t="str">
        <f t="shared" si="116"/>
        <v>Wed</v>
      </c>
      <c r="E955" s="34">
        <v>43474</v>
      </c>
      <c r="F955" s="30" t="s">
        <v>2896</v>
      </c>
      <c r="G955" s="2" t="s">
        <v>2897</v>
      </c>
      <c r="H955" s="30" t="s">
        <v>2898</v>
      </c>
      <c r="I955" s="2">
        <v>8</v>
      </c>
      <c r="J955" s="30">
        <v>28</v>
      </c>
      <c r="K955" s="2">
        <v>1</v>
      </c>
      <c r="L955" s="30">
        <v>1512</v>
      </c>
      <c r="M955" s="2">
        <v>7</v>
      </c>
      <c r="N955" s="14">
        <v>0.31624999999999998</v>
      </c>
      <c r="O955" s="2">
        <f t="shared" si="112"/>
        <v>7.59</v>
      </c>
      <c r="P955" s="8">
        <f>VLOOKUP(F955,'SC Data'!F:K,6,FALSE)</f>
        <v>1</v>
      </c>
      <c r="Q955" s="41">
        <f t="shared" si="110"/>
        <v>0</v>
      </c>
      <c r="R955" s="41">
        <f>VLOOKUP(F955,'SC Data'!F:L,7,FALSE)</f>
        <v>1</v>
      </c>
      <c r="S955" s="41">
        <f t="shared" si="111"/>
        <v>0</v>
      </c>
      <c r="T955" s="35">
        <f>SUMIF(Activity!F:F,'Goodsin Data'!F:F,Activity!O:O)</f>
        <v>0.31625000000000003</v>
      </c>
      <c r="U955" s="41">
        <f>SUMIF('Short-Extra'!F:F,'Goodsin Data'!F:F,'Short-Extra'!N:N)</f>
        <v>0</v>
      </c>
      <c r="V955" s="41">
        <f>SUMIF('Short-Extra'!F:F,'Goodsin Data'!F:F,'Short-Extra'!O:O)</f>
        <v>0</v>
      </c>
    </row>
    <row r="956" spans="1:22" x14ac:dyDescent="0.25">
      <c r="A956" s="2">
        <f t="shared" si="113"/>
        <v>2019</v>
      </c>
      <c r="B956" s="2" t="str">
        <f t="shared" si="114"/>
        <v>Jan</v>
      </c>
      <c r="C956" s="2">
        <f t="shared" si="115"/>
        <v>2</v>
      </c>
      <c r="D956" s="2" t="str">
        <f t="shared" si="116"/>
        <v>Wed</v>
      </c>
      <c r="E956" s="34">
        <v>43474</v>
      </c>
      <c r="F956" s="30">
        <v>50304</v>
      </c>
      <c r="G956" s="2" t="s">
        <v>452</v>
      </c>
      <c r="H956" s="30" t="s">
        <v>2899</v>
      </c>
      <c r="I956" s="2">
        <v>43</v>
      </c>
      <c r="J956" s="30">
        <v>26</v>
      </c>
      <c r="K956" s="2">
        <v>194</v>
      </c>
      <c r="L956" s="30">
        <v>3893</v>
      </c>
      <c r="M956" s="2">
        <v>8</v>
      </c>
      <c r="N956" s="14">
        <v>0.78576388888888893</v>
      </c>
      <c r="O956" s="2">
        <f t="shared" si="112"/>
        <v>18.858333333333334</v>
      </c>
      <c r="P956" s="8">
        <f>VLOOKUP(F956,'SC Data'!F:K,6,FALSE)</f>
        <v>1</v>
      </c>
      <c r="Q956" s="41">
        <f t="shared" si="110"/>
        <v>0</v>
      </c>
      <c r="R956" s="41">
        <f>VLOOKUP(F956,'SC Data'!F:L,7,FALSE)</f>
        <v>1</v>
      </c>
      <c r="S956" s="41">
        <f t="shared" si="111"/>
        <v>0</v>
      </c>
      <c r="T956" s="35">
        <f>SUMIF(Activity!F:F,'Goodsin Data'!F:F,Activity!O:O)</f>
        <v>0.78576388888888904</v>
      </c>
      <c r="U956" s="41">
        <f>SUMIF('Short-Extra'!F:F,'Goodsin Data'!F:F,'Short-Extra'!N:N)</f>
        <v>1</v>
      </c>
      <c r="V956" s="41">
        <f>SUMIF('Short-Extra'!F:F,'Goodsin Data'!F:F,'Short-Extra'!O:O)</f>
        <v>1</v>
      </c>
    </row>
    <row r="957" spans="1:22" x14ac:dyDescent="0.25">
      <c r="A957" s="2">
        <f t="shared" si="113"/>
        <v>2019</v>
      </c>
      <c r="B957" s="2" t="str">
        <f t="shared" si="114"/>
        <v>Jan</v>
      </c>
      <c r="C957" s="2">
        <f t="shared" si="115"/>
        <v>2</v>
      </c>
      <c r="D957" s="2" t="str">
        <f t="shared" si="116"/>
        <v>Wed</v>
      </c>
      <c r="E957" s="34">
        <v>43474</v>
      </c>
      <c r="F957" s="30" t="s">
        <v>2900</v>
      </c>
      <c r="G957" s="2" t="s">
        <v>2901</v>
      </c>
      <c r="H957" s="30" t="s">
        <v>2902</v>
      </c>
      <c r="I957" s="2">
        <v>6</v>
      </c>
      <c r="J957" s="30">
        <v>28</v>
      </c>
      <c r="K957" s="2">
        <v>3</v>
      </c>
      <c r="L957" s="30">
        <v>716</v>
      </c>
      <c r="M957" s="2">
        <v>3</v>
      </c>
      <c r="N957" s="14">
        <v>1.9363425925925926E-2</v>
      </c>
      <c r="O957" s="2">
        <f t="shared" si="112"/>
        <v>0.46472222222222226</v>
      </c>
      <c r="P957" s="8">
        <f>VLOOKUP(F957,'SC Data'!F:K,6,FALSE)</f>
        <v>1</v>
      </c>
      <c r="Q957" s="41">
        <f t="shared" si="110"/>
        <v>0</v>
      </c>
      <c r="R957" s="41">
        <f>VLOOKUP(F957,'SC Data'!F:L,7,FALSE)</f>
        <v>1</v>
      </c>
      <c r="S957" s="41">
        <f t="shared" si="111"/>
        <v>0</v>
      </c>
      <c r="T957" s="35">
        <f>SUMIF(Activity!F:F,'Goodsin Data'!F:F,Activity!O:O)</f>
        <v>1.9363425925925926E-2</v>
      </c>
      <c r="U957" s="41">
        <f>SUMIF('Short-Extra'!F:F,'Goodsin Data'!F:F,'Short-Extra'!N:N)</f>
        <v>0</v>
      </c>
      <c r="V957" s="41">
        <f>SUMIF('Short-Extra'!F:F,'Goodsin Data'!F:F,'Short-Extra'!O:O)</f>
        <v>0</v>
      </c>
    </row>
    <row r="958" spans="1:22" x14ac:dyDescent="0.25">
      <c r="A958" s="2">
        <f t="shared" si="113"/>
        <v>2019</v>
      </c>
      <c r="B958" s="2" t="str">
        <f t="shared" si="114"/>
        <v>Jan</v>
      </c>
      <c r="C958" s="2">
        <f t="shared" si="115"/>
        <v>2</v>
      </c>
      <c r="D958" s="2" t="str">
        <f t="shared" si="116"/>
        <v>Wed</v>
      </c>
      <c r="E958" s="34">
        <v>43474</v>
      </c>
      <c r="F958" s="30">
        <v>51218</v>
      </c>
      <c r="G958" s="2" t="s">
        <v>35</v>
      </c>
      <c r="H958" s="30" t="s">
        <v>2903</v>
      </c>
      <c r="I958" s="2">
        <v>7</v>
      </c>
      <c r="J958" s="30">
        <v>19</v>
      </c>
      <c r="K958" s="2">
        <v>6</v>
      </c>
      <c r="L958" s="30">
        <v>1268</v>
      </c>
      <c r="M958" s="2">
        <v>4</v>
      </c>
      <c r="N958" s="14">
        <v>0.18284722222222224</v>
      </c>
      <c r="O958" s="2">
        <f t="shared" si="112"/>
        <v>4.3883333333333336</v>
      </c>
      <c r="P958" s="8">
        <f>VLOOKUP(F958,'SC Data'!F:K,6,FALSE)</f>
        <v>1</v>
      </c>
      <c r="Q958" s="41">
        <f t="shared" si="110"/>
        <v>0</v>
      </c>
      <c r="R958" s="41">
        <f>VLOOKUP(F958,'SC Data'!F:L,7,FALSE)</f>
        <v>1</v>
      </c>
      <c r="S958" s="41">
        <f t="shared" si="111"/>
        <v>0</v>
      </c>
      <c r="T958" s="35">
        <f>SUMIF(Activity!F:F,'Goodsin Data'!F:F,Activity!O:O)</f>
        <v>0.18284722222222224</v>
      </c>
      <c r="U958" s="41">
        <f>SUMIF('Short-Extra'!F:F,'Goodsin Data'!F:F,'Short-Extra'!N:N)</f>
        <v>1</v>
      </c>
      <c r="V958" s="41">
        <f>SUMIF('Short-Extra'!F:F,'Goodsin Data'!F:F,'Short-Extra'!O:O)</f>
        <v>0</v>
      </c>
    </row>
    <row r="959" spans="1:22" x14ac:dyDescent="0.25">
      <c r="A959" s="2">
        <f t="shared" si="113"/>
        <v>2019</v>
      </c>
      <c r="B959" s="2" t="str">
        <f t="shared" si="114"/>
        <v>Jan</v>
      </c>
      <c r="C959" s="2">
        <f t="shared" si="115"/>
        <v>2</v>
      </c>
      <c r="D959" s="2" t="str">
        <f t="shared" si="116"/>
        <v>Wed</v>
      </c>
      <c r="E959" s="34">
        <v>43474</v>
      </c>
      <c r="F959" s="30">
        <v>53323</v>
      </c>
      <c r="G959" s="2" t="s">
        <v>152</v>
      </c>
      <c r="H959" s="30" t="s">
        <v>2904</v>
      </c>
      <c r="I959" s="2">
        <v>55</v>
      </c>
      <c r="J959" s="30">
        <v>29</v>
      </c>
      <c r="K959" s="2">
        <v>316</v>
      </c>
      <c r="L959" s="30">
        <v>6792</v>
      </c>
      <c r="M959" s="2">
        <v>11</v>
      </c>
      <c r="N959" s="14">
        <v>2.813761574074074</v>
      </c>
      <c r="O959" s="2">
        <f t="shared" si="112"/>
        <v>67.530277777777769</v>
      </c>
      <c r="P959" s="8">
        <f>VLOOKUP(F959,'SC Data'!F:K,6,FALSE)</f>
        <v>1</v>
      </c>
      <c r="Q959" s="41">
        <f t="shared" si="110"/>
        <v>0</v>
      </c>
      <c r="R959" s="41">
        <f>VLOOKUP(F959,'SC Data'!F:L,7,FALSE)</f>
        <v>1</v>
      </c>
      <c r="S959" s="41">
        <f t="shared" si="111"/>
        <v>0</v>
      </c>
      <c r="T959" s="35">
        <f>SUMIF(Activity!F:F,'Goodsin Data'!F:F,Activity!O:O)</f>
        <v>2.8137615740740736</v>
      </c>
      <c r="U959" s="41">
        <f>SUMIF('Short-Extra'!F:F,'Goodsin Data'!F:F,'Short-Extra'!N:N)</f>
        <v>0</v>
      </c>
      <c r="V959" s="41">
        <f>SUMIF('Short-Extra'!F:F,'Goodsin Data'!F:F,'Short-Extra'!O:O)</f>
        <v>0</v>
      </c>
    </row>
    <row r="960" spans="1:22" x14ac:dyDescent="0.25">
      <c r="A960" s="2">
        <f t="shared" si="113"/>
        <v>2019</v>
      </c>
      <c r="B960" s="2" t="str">
        <f t="shared" si="114"/>
        <v>Jan</v>
      </c>
      <c r="C960" s="2">
        <f t="shared" si="115"/>
        <v>2</v>
      </c>
      <c r="D960" s="2" t="str">
        <f t="shared" si="116"/>
        <v>Wed</v>
      </c>
      <c r="E960" s="34">
        <v>43474</v>
      </c>
      <c r="F960" s="30" t="s">
        <v>2905</v>
      </c>
      <c r="G960" s="2" t="s">
        <v>2906</v>
      </c>
      <c r="H960" s="30" t="s">
        <v>2907</v>
      </c>
      <c r="I960" s="2">
        <v>24</v>
      </c>
      <c r="J960" s="30">
        <v>22</v>
      </c>
      <c r="K960" s="2">
        <v>19</v>
      </c>
      <c r="L960" s="30">
        <v>2096</v>
      </c>
      <c r="M960" s="2">
        <v>7</v>
      </c>
      <c r="N960" s="14">
        <v>0.18622685185185184</v>
      </c>
      <c r="O960" s="2">
        <f t="shared" si="112"/>
        <v>4.4694444444444441</v>
      </c>
      <c r="P960" s="8">
        <f>VLOOKUP(F960,'SC Data'!F:K,6,FALSE)</f>
        <v>1</v>
      </c>
      <c r="Q960" s="41">
        <f t="shared" si="110"/>
        <v>0</v>
      </c>
      <c r="R960" s="41">
        <f>VLOOKUP(F960,'SC Data'!F:L,7,FALSE)</f>
        <v>1</v>
      </c>
      <c r="S960" s="41">
        <f t="shared" si="111"/>
        <v>0</v>
      </c>
      <c r="T960" s="35">
        <f>SUMIF(Activity!F:F,'Goodsin Data'!F:F,Activity!O:O)</f>
        <v>0.18622685185185187</v>
      </c>
      <c r="U960" s="41">
        <f>SUMIF('Short-Extra'!F:F,'Goodsin Data'!F:F,'Short-Extra'!N:N)</f>
        <v>0</v>
      </c>
      <c r="V960" s="41">
        <f>SUMIF('Short-Extra'!F:F,'Goodsin Data'!F:F,'Short-Extra'!O:O)</f>
        <v>0</v>
      </c>
    </row>
    <row r="961" spans="1:22" x14ac:dyDescent="0.25">
      <c r="A961" s="2">
        <f t="shared" si="113"/>
        <v>2019</v>
      </c>
      <c r="B961" s="2" t="str">
        <f t="shared" si="114"/>
        <v>Jan</v>
      </c>
      <c r="C961" s="2">
        <f t="shared" si="115"/>
        <v>2</v>
      </c>
      <c r="D961" s="2" t="str">
        <f t="shared" si="116"/>
        <v>Wed</v>
      </c>
      <c r="E961" s="34">
        <v>43474</v>
      </c>
      <c r="F961" s="30" t="s">
        <v>2908</v>
      </c>
      <c r="G961" s="2" t="s">
        <v>2909</v>
      </c>
      <c r="H961" s="30" t="s">
        <v>2910</v>
      </c>
      <c r="I961" s="2">
        <v>10</v>
      </c>
      <c r="J961" s="30">
        <v>28</v>
      </c>
      <c r="K961" s="2">
        <v>1</v>
      </c>
      <c r="L961" s="30">
        <v>1512</v>
      </c>
      <c r="M961" s="2">
        <v>6</v>
      </c>
      <c r="N961" s="14">
        <v>8.9571759259259254E-2</v>
      </c>
      <c r="O961" s="2">
        <f t="shared" si="112"/>
        <v>2.1497222222222221</v>
      </c>
      <c r="P961" s="8">
        <f>VLOOKUP(F961,'SC Data'!F:K,6,FALSE)</f>
        <v>1</v>
      </c>
      <c r="Q961" s="41">
        <f t="shared" si="110"/>
        <v>0</v>
      </c>
      <c r="R961" s="41">
        <f>VLOOKUP(F961,'SC Data'!F:L,7,FALSE)</f>
        <v>1</v>
      </c>
      <c r="S961" s="41">
        <f t="shared" si="111"/>
        <v>0</v>
      </c>
      <c r="T961" s="35">
        <f>SUMIF(Activity!F:F,'Goodsin Data'!F:F,Activity!O:O)</f>
        <v>8.9571759259259268E-2</v>
      </c>
      <c r="U961" s="41">
        <f>SUMIF('Short-Extra'!F:F,'Goodsin Data'!F:F,'Short-Extra'!N:N)</f>
        <v>0</v>
      </c>
      <c r="V961" s="41">
        <f>SUMIF('Short-Extra'!F:F,'Goodsin Data'!F:F,'Short-Extra'!O:O)</f>
        <v>0</v>
      </c>
    </row>
    <row r="962" spans="1:22" x14ac:dyDescent="0.25">
      <c r="A962" s="2">
        <f t="shared" si="113"/>
        <v>2019</v>
      </c>
      <c r="B962" s="2" t="str">
        <f t="shared" si="114"/>
        <v>Jan</v>
      </c>
      <c r="C962" s="2">
        <f t="shared" si="115"/>
        <v>2</v>
      </c>
      <c r="D962" s="2" t="str">
        <f t="shared" si="116"/>
        <v>Wed</v>
      </c>
      <c r="E962" s="34">
        <v>43474</v>
      </c>
      <c r="F962" s="30">
        <v>50328</v>
      </c>
      <c r="G962" s="2" t="s">
        <v>177</v>
      </c>
      <c r="H962" s="30" t="s">
        <v>2911</v>
      </c>
      <c r="I962" s="2">
        <v>24</v>
      </c>
      <c r="J962" s="30">
        <v>93</v>
      </c>
      <c r="K962" s="2">
        <v>145</v>
      </c>
      <c r="L962" s="30">
        <v>799</v>
      </c>
      <c r="M962" s="2">
        <v>14</v>
      </c>
      <c r="N962" s="14">
        <v>1.5401736111111113</v>
      </c>
      <c r="O962" s="2">
        <f t="shared" si="112"/>
        <v>36.964166666666671</v>
      </c>
      <c r="P962" s="8">
        <f>VLOOKUP(F962,'SC Data'!F:K,6,FALSE)</f>
        <v>1</v>
      </c>
      <c r="Q962" s="41">
        <f t="shared" ref="Q962:Q1025" si="117">IF(P962=0,1,0)</f>
        <v>0</v>
      </c>
      <c r="R962" s="41">
        <f>VLOOKUP(F962,'SC Data'!F:L,7,FALSE)</f>
        <v>1</v>
      </c>
      <c r="S962" s="41">
        <f t="shared" si="111"/>
        <v>0</v>
      </c>
      <c r="T962" s="35">
        <f>SUMIF(Activity!F:F,'Goodsin Data'!F:F,Activity!O:O)</f>
        <v>1.5401736111111111</v>
      </c>
      <c r="U962" s="41">
        <f>SUMIF('Short-Extra'!F:F,'Goodsin Data'!F:F,'Short-Extra'!N:N)</f>
        <v>0</v>
      </c>
      <c r="V962" s="41">
        <f>SUMIF('Short-Extra'!F:F,'Goodsin Data'!F:F,'Short-Extra'!O:O)</f>
        <v>0</v>
      </c>
    </row>
    <row r="963" spans="1:22" x14ac:dyDescent="0.25">
      <c r="A963" s="2">
        <f t="shared" si="113"/>
        <v>2019</v>
      </c>
      <c r="B963" s="2" t="str">
        <f t="shared" si="114"/>
        <v>Jan</v>
      </c>
      <c r="C963" s="2">
        <f t="shared" si="115"/>
        <v>2</v>
      </c>
      <c r="D963" s="2" t="str">
        <f t="shared" si="116"/>
        <v>Wed</v>
      </c>
      <c r="E963" s="34">
        <v>43474</v>
      </c>
      <c r="F963" s="30">
        <v>45327</v>
      </c>
      <c r="G963" s="2" t="s">
        <v>58</v>
      </c>
      <c r="H963" s="30" t="s">
        <v>2912</v>
      </c>
      <c r="I963" s="2">
        <v>6</v>
      </c>
      <c r="J963" s="30">
        <v>12</v>
      </c>
      <c r="K963" s="2">
        <v>6</v>
      </c>
      <c r="L963" s="30">
        <v>992</v>
      </c>
      <c r="M963" s="2">
        <v>6</v>
      </c>
      <c r="N963" s="14">
        <v>0.11792824074074075</v>
      </c>
      <c r="O963" s="2">
        <f t="shared" si="112"/>
        <v>2.8302777777777779</v>
      </c>
      <c r="P963" s="8">
        <f>VLOOKUP(F963,'SC Data'!F:K,6,FALSE)</f>
        <v>1</v>
      </c>
      <c r="Q963" s="41">
        <f t="shared" si="117"/>
        <v>0</v>
      </c>
      <c r="R963" s="41">
        <f>VLOOKUP(F963,'SC Data'!F:L,7,FALSE)</f>
        <v>1</v>
      </c>
      <c r="S963" s="41">
        <f t="shared" ref="S963:S1026" si="118">IF(R963=0,1,0)</f>
        <v>0</v>
      </c>
      <c r="T963" s="35">
        <f>SUMIF(Activity!F:F,'Goodsin Data'!F:F,Activity!O:O)</f>
        <v>0.11792824074074074</v>
      </c>
      <c r="U963" s="41">
        <f>SUMIF('Short-Extra'!F:F,'Goodsin Data'!F:F,'Short-Extra'!N:N)</f>
        <v>0</v>
      </c>
      <c r="V963" s="41">
        <f>SUMIF('Short-Extra'!F:F,'Goodsin Data'!F:F,'Short-Extra'!O:O)</f>
        <v>0</v>
      </c>
    </row>
    <row r="964" spans="1:22" x14ac:dyDescent="0.25">
      <c r="A964" s="2">
        <f t="shared" si="113"/>
        <v>2019</v>
      </c>
      <c r="B964" s="2" t="str">
        <f t="shared" si="114"/>
        <v>Jan</v>
      </c>
      <c r="C964" s="2">
        <f t="shared" si="115"/>
        <v>2</v>
      </c>
      <c r="D964" s="2" t="str">
        <f t="shared" si="116"/>
        <v>Wed</v>
      </c>
      <c r="E964" s="34">
        <v>43474</v>
      </c>
      <c r="F964" s="30">
        <v>50318</v>
      </c>
      <c r="G964" s="2" t="s">
        <v>176</v>
      </c>
      <c r="H964" s="30" t="s">
        <v>2913</v>
      </c>
      <c r="I964" s="2">
        <v>25</v>
      </c>
      <c r="J964" s="30">
        <v>32</v>
      </c>
      <c r="K964" s="2">
        <v>37</v>
      </c>
      <c r="L964" s="30">
        <v>2066</v>
      </c>
      <c r="M964" s="2">
        <v>8</v>
      </c>
      <c r="N964" s="14">
        <v>0.87923611111111111</v>
      </c>
      <c r="O964" s="2">
        <f t="shared" ref="O964:O1027" si="119">N964*24</f>
        <v>21.101666666666667</v>
      </c>
      <c r="P964" s="8">
        <f>VLOOKUP(F964,'SC Data'!F:K,6,FALSE)</f>
        <v>1</v>
      </c>
      <c r="Q964" s="41">
        <f t="shared" si="117"/>
        <v>0</v>
      </c>
      <c r="R964" s="41">
        <f>VLOOKUP(F964,'SC Data'!F:L,7,FALSE)</f>
        <v>1</v>
      </c>
      <c r="S964" s="41">
        <f t="shared" si="118"/>
        <v>0</v>
      </c>
      <c r="T964" s="35">
        <f>SUMIF(Activity!F:F,'Goodsin Data'!F:F,Activity!O:O)</f>
        <v>0.87923611111111111</v>
      </c>
      <c r="U964" s="41">
        <f>SUMIF('Short-Extra'!F:F,'Goodsin Data'!F:F,'Short-Extra'!N:N)</f>
        <v>1</v>
      </c>
      <c r="V964" s="41">
        <f>SUMIF('Short-Extra'!F:F,'Goodsin Data'!F:F,'Short-Extra'!O:O)</f>
        <v>1</v>
      </c>
    </row>
    <row r="965" spans="1:22" x14ac:dyDescent="0.25">
      <c r="A965" s="2">
        <f t="shared" si="113"/>
        <v>2019</v>
      </c>
      <c r="B965" s="2" t="str">
        <f t="shared" si="114"/>
        <v>Jan</v>
      </c>
      <c r="C965" s="2">
        <f t="shared" si="115"/>
        <v>2</v>
      </c>
      <c r="D965" s="2" t="str">
        <f t="shared" si="116"/>
        <v>Wed</v>
      </c>
      <c r="E965" s="34">
        <v>43474</v>
      </c>
      <c r="F965" s="30" t="s">
        <v>2914</v>
      </c>
      <c r="G965" s="2" t="s">
        <v>2915</v>
      </c>
      <c r="H965" s="30" t="s">
        <v>2916</v>
      </c>
      <c r="I965" s="2">
        <v>10</v>
      </c>
      <c r="J965" s="30">
        <v>28</v>
      </c>
      <c r="K965" s="2">
        <v>1</v>
      </c>
      <c r="L965" s="30">
        <v>1512</v>
      </c>
      <c r="M965" s="2">
        <v>7</v>
      </c>
      <c r="N965" s="14">
        <v>0.44936342592592587</v>
      </c>
      <c r="O965" s="2">
        <f t="shared" si="119"/>
        <v>10.784722222222221</v>
      </c>
      <c r="P965" s="8">
        <f>VLOOKUP(F965,'SC Data'!F:K,6,FALSE)</f>
        <v>1</v>
      </c>
      <c r="Q965" s="41">
        <f t="shared" si="117"/>
        <v>0</v>
      </c>
      <c r="R965" s="41">
        <f>VLOOKUP(F965,'SC Data'!F:L,7,FALSE)</f>
        <v>1</v>
      </c>
      <c r="S965" s="41">
        <f t="shared" si="118"/>
        <v>0</v>
      </c>
      <c r="T965" s="35">
        <f>SUMIF(Activity!F:F,'Goodsin Data'!F:F,Activity!O:O)</f>
        <v>0.44936342592592593</v>
      </c>
      <c r="U965" s="41">
        <f>SUMIF('Short-Extra'!F:F,'Goodsin Data'!F:F,'Short-Extra'!N:N)</f>
        <v>0</v>
      </c>
      <c r="V965" s="41">
        <f>SUMIF('Short-Extra'!F:F,'Goodsin Data'!F:F,'Short-Extra'!O:O)</f>
        <v>0</v>
      </c>
    </row>
    <row r="966" spans="1:22" x14ac:dyDescent="0.25">
      <c r="A966" s="2">
        <f t="shared" si="113"/>
        <v>2019</v>
      </c>
      <c r="B966" s="2" t="str">
        <f t="shared" si="114"/>
        <v>Jan</v>
      </c>
      <c r="C966" s="2">
        <f t="shared" si="115"/>
        <v>2</v>
      </c>
      <c r="D966" s="2" t="str">
        <f t="shared" si="116"/>
        <v>Wed</v>
      </c>
      <c r="E966" s="34">
        <v>43474</v>
      </c>
      <c r="F966" s="30">
        <v>49423</v>
      </c>
      <c r="G966" s="2" t="s">
        <v>267</v>
      </c>
      <c r="H966" s="30" t="s">
        <v>2917</v>
      </c>
      <c r="I966" s="2">
        <v>10</v>
      </c>
      <c r="J966" s="30">
        <v>0</v>
      </c>
      <c r="K966" s="2">
        <v>1</v>
      </c>
      <c r="L966" s="30">
        <v>500</v>
      </c>
      <c r="M966" s="2">
        <v>5</v>
      </c>
      <c r="N966" s="14">
        <v>0.14953703703703705</v>
      </c>
      <c r="O966" s="2">
        <f t="shared" si="119"/>
        <v>3.5888888888888895</v>
      </c>
      <c r="P966" s="8">
        <f>VLOOKUP(F966,'SC Data'!F:K,6,FALSE)</f>
        <v>1</v>
      </c>
      <c r="Q966" s="41">
        <f t="shared" si="117"/>
        <v>0</v>
      </c>
      <c r="R966" s="41">
        <f>VLOOKUP(F966,'SC Data'!F:L,7,FALSE)</f>
        <v>1</v>
      </c>
      <c r="S966" s="41">
        <f t="shared" si="118"/>
        <v>0</v>
      </c>
      <c r="T966" s="35">
        <f>SUMIF(Activity!F:F,'Goodsin Data'!F:F,Activity!O:O)</f>
        <v>0.14953703703703702</v>
      </c>
      <c r="U966" s="41">
        <f>SUMIF('Short-Extra'!F:F,'Goodsin Data'!F:F,'Short-Extra'!N:N)</f>
        <v>0</v>
      </c>
      <c r="V966" s="41">
        <f>SUMIF('Short-Extra'!F:F,'Goodsin Data'!F:F,'Short-Extra'!O:O)</f>
        <v>3</v>
      </c>
    </row>
    <row r="967" spans="1:22" x14ac:dyDescent="0.25">
      <c r="A967" s="2">
        <f t="shared" si="113"/>
        <v>2019</v>
      </c>
      <c r="B967" s="2" t="str">
        <f t="shared" si="114"/>
        <v>Jan</v>
      </c>
      <c r="C967" s="2">
        <f t="shared" si="115"/>
        <v>2</v>
      </c>
      <c r="D967" s="2" t="str">
        <f t="shared" si="116"/>
        <v>Wed</v>
      </c>
      <c r="E967" s="34">
        <v>43474</v>
      </c>
      <c r="F967" s="30" t="s">
        <v>2918</v>
      </c>
      <c r="G967" s="2" t="s">
        <v>2919</v>
      </c>
      <c r="H967" s="30" t="s">
        <v>2920</v>
      </c>
      <c r="I967" s="2">
        <v>59</v>
      </c>
      <c r="J967" s="30">
        <v>0</v>
      </c>
      <c r="K967" s="2">
        <v>394</v>
      </c>
      <c r="L967" s="30">
        <v>8188</v>
      </c>
      <c r="M967" s="2">
        <v>11</v>
      </c>
      <c r="N967" s="14">
        <v>2.4947800925925927</v>
      </c>
      <c r="O967" s="2">
        <f t="shared" si="119"/>
        <v>59.874722222222225</v>
      </c>
      <c r="P967" s="8">
        <f>VLOOKUP(F967,'SC Data'!F:K,6,FALSE)</f>
        <v>0</v>
      </c>
      <c r="Q967" s="41">
        <f t="shared" si="117"/>
        <v>1</v>
      </c>
      <c r="R967" s="41">
        <f>VLOOKUP(F967,'SC Data'!F:L,7,FALSE)</f>
        <v>1</v>
      </c>
      <c r="S967" s="41">
        <f t="shared" si="118"/>
        <v>0</v>
      </c>
      <c r="T967" s="35">
        <f>SUMIF(Activity!F:F,'Goodsin Data'!F:F,Activity!O:O)</f>
        <v>2.4947800925925927</v>
      </c>
      <c r="U967" s="41">
        <f>SUMIF('Short-Extra'!F:F,'Goodsin Data'!F:F,'Short-Extra'!N:N)</f>
        <v>0</v>
      </c>
      <c r="V967" s="41">
        <f>SUMIF('Short-Extra'!F:F,'Goodsin Data'!F:F,'Short-Extra'!O:O)</f>
        <v>0</v>
      </c>
    </row>
    <row r="968" spans="1:22" x14ac:dyDescent="0.25">
      <c r="A968" s="2">
        <f t="shared" si="113"/>
        <v>2019</v>
      </c>
      <c r="B968" s="2" t="str">
        <f t="shared" si="114"/>
        <v>Jan</v>
      </c>
      <c r="C968" s="2">
        <f t="shared" si="115"/>
        <v>2</v>
      </c>
      <c r="D968" s="2" t="str">
        <f t="shared" si="116"/>
        <v>Wed</v>
      </c>
      <c r="E968" s="34">
        <v>43474</v>
      </c>
      <c r="F968" s="30" t="s">
        <v>2921</v>
      </c>
      <c r="G968" s="2" t="s">
        <v>2922</v>
      </c>
      <c r="H968" s="30" t="s">
        <v>2923</v>
      </c>
      <c r="I968" s="2">
        <v>50</v>
      </c>
      <c r="J968" s="30">
        <v>28</v>
      </c>
      <c r="K968" s="2">
        <v>50</v>
      </c>
      <c r="L968" s="30">
        <v>12813</v>
      </c>
      <c r="M968" s="2">
        <v>6</v>
      </c>
      <c r="N968" s="14">
        <v>1.3987499999999999</v>
      </c>
      <c r="O968" s="2">
        <f t="shared" si="119"/>
        <v>33.57</v>
      </c>
      <c r="P968" s="8">
        <f>VLOOKUP(F968,'SC Data'!F:K,6,FALSE)</f>
        <v>1</v>
      </c>
      <c r="Q968" s="41">
        <f t="shared" si="117"/>
        <v>0</v>
      </c>
      <c r="R968" s="41">
        <f>VLOOKUP(F968,'SC Data'!F:L,7,FALSE)</f>
        <v>1</v>
      </c>
      <c r="S968" s="41">
        <f t="shared" si="118"/>
        <v>0</v>
      </c>
      <c r="T968" s="35">
        <f>SUMIF(Activity!F:F,'Goodsin Data'!F:F,Activity!O:O)</f>
        <v>1.3987500000000002</v>
      </c>
      <c r="U968" s="41">
        <f>SUMIF('Short-Extra'!F:F,'Goodsin Data'!F:F,'Short-Extra'!N:N)</f>
        <v>0</v>
      </c>
      <c r="V968" s="41">
        <f>SUMIF('Short-Extra'!F:F,'Goodsin Data'!F:F,'Short-Extra'!O:O)</f>
        <v>0</v>
      </c>
    </row>
    <row r="969" spans="1:22" x14ac:dyDescent="0.25">
      <c r="A969" s="2">
        <f t="shared" si="113"/>
        <v>2019</v>
      </c>
      <c r="B969" s="2" t="str">
        <f t="shared" si="114"/>
        <v>Jan</v>
      </c>
      <c r="C969" s="2">
        <f t="shared" si="115"/>
        <v>2</v>
      </c>
      <c r="D969" s="2" t="str">
        <f t="shared" si="116"/>
        <v>Wed</v>
      </c>
      <c r="E969" s="34">
        <v>43474</v>
      </c>
      <c r="F969" s="30">
        <v>53332</v>
      </c>
      <c r="G969" s="2" t="s">
        <v>157</v>
      </c>
      <c r="H969" s="30" t="s">
        <v>2924</v>
      </c>
      <c r="I969" s="2">
        <v>2</v>
      </c>
      <c r="J969" s="30">
        <v>6</v>
      </c>
      <c r="K969" s="2">
        <v>2</v>
      </c>
      <c r="L969" s="30">
        <v>271</v>
      </c>
      <c r="M969" s="2">
        <v>2</v>
      </c>
      <c r="N969" s="14">
        <v>8.4120370370370359E-2</v>
      </c>
      <c r="O969" s="2">
        <f t="shared" si="119"/>
        <v>2.0188888888888887</v>
      </c>
      <c r="P969" s="8">
        <f>VLOOKUP(F969,'SC Data'!F:K,6,FALSE)</f>
        <v>0</v>
      </c>
      <c r="Q969" s="41">
        <f t="shared" si="117"/>
        <v>1</v>
      </c>
      <c r="R969" s="41">
        <f>VLOOKUP(F969,'SC Data'!F:L,7,FALSE)</f>
        <v>1</v>
      </c>
      <c r="S969" s="41">
        <f t="shared" si="118"/>
        <v>0</v>
      </c>
      <c r="T969" s="35">
        <f>SUMIF(Activity!F:F,'Goodsin Data'!F:F,Activity!O:O)</f>
        <v>8.4120370370370373E-2</v>
      </c>
      <c r="U969" s="41">
        <f>SUMIF('Short-Extra'!F:F,'Goodsin Data'!F:F,'Short-Extra'!N:N)</f>
        <v>0</v>
      </c>
      <c r="V969" s="41">
        <f>SUMIF('Short-Extra'!F:F,'Goodsin Data'!F:F,'Short-Extra'!O:O)</f>
        <v>0</v>
      </c>
    </row>
    <row r="970" spans="1:22" x14ac:dyDescent="0.25">
      <c r="A970" s="2">
        <f t="shared" si="113"/>
        <v>2019</v>
      </c>
      <c r="B970" s="2" t="str">
        <f t="shared" si="114"/>
        <v>Jan</v>
      </c>
      <c r="C970" s="2">
        <f t="shared" si="115"/>
        <v>2</v>
      </c>
      <c r="D970" s="2" t="str">
        <f t="shared" si="116"/>
        <v>Wed</v>
      </c>
      <c r="E970" s="34">
        <v>43474</v>
      </c>
      <c r="F970" s="30" t="s">
        <v>2925</v>
      </c>
      <c r="G970" s="2" t="s">
        <v>2926</v>
      </c>
      <c r="H970" s="30" t="s">
        <v>2927</v>
      </c>
      <c r="I970" s="2">
        <v>10</v>
      </c>
      <c r="J970" s="30">
        <v>28</v>
      </c>
      <c r="K970" s="2">
        <v>1</v>
      </c>
      <c r="L970" s="30">
        <v>1512</v>
      </c>
      <c r="M970" s="2">
        <v>5</v>
      </c>
      <c r="N970" s="14">
        <v>0.20545138888888889</v>
      </c>
      <c r="O970" s="2">
        <f t="shared" si="119"/>
        <v>4.9308333333333332</v>
      </c>
      <c r="P970" s="8">
        <f>VLOOKUP(F970,'SC Data'!F:K,6,FALSE)</f>
        <v>0</v>
      </c>
      <c r="Q970" s="41">
        <f t="shared" si="117"/>
        <v>1</v>
      </c>
      <c r="R970" s="41">
        <f>VLOOKUP(F970,'SC Data'!F:L,7,FALSE)</f>
        <v>1</v>
      </c>
      <c r="S970" s="41">
        <f t="shared" si="118"/>
        <v>0</v>
      </c>
      <c r="T970" s="35">
        <f>SUMIF(Activity!F:F,'Goodsin Data'!F:F,Activity!O:O)</f>
        <v>0.20545138888888889</v>
      </c>
      <c r="U970" s="41">
        <f>SUMIF('Short-Extra'!F:F,'Goodsin Data'!F:F,'Short-Extra'!N:N)</f>
        <v>0</v>
      </c>
      <c r="V970" s="41">
        <f>SUMIF('Short-Extra'!F:F,'Goodsin Data'!F:F,'Short-Extra'!O:O)</f>
        <v>0</v>
      </c>
    </row>
    <row r="971" spans="1:22" x14ac:dyDescent="0.25">
      <c r="A971" s="2">
        <f t="shared" si="113"/>
        <v>2019</v>
      </c>
      <c r="B971" s="2" t="str">
        <f t="shared" si="114"/>
        <v>Jan</v>
      </c>
      <c r="C971" s="2">
        <f t="shared" si="115"/>
        <v>2</v>
      </c>
      <c r="D971" s="2" t="str">
        <f t="shared" si="116"/>
        <v>Wed</v>
      </c>
      <c r="E971" s="34">
        <v>43474</v>
      </c>
      <c r="F971" s="30">
        <v>50199</v>
      </c>
      <c r="G971" s="2" t="s">
        <v>180</v>
      </c>
      <c r="H971" s="30" t="s">
        <v>2928</v>
      </c>
      <c r="I971" s="2">
        <v>16</v>
      </c>
      <c r="J971" s="30">
        <v>5</v>
      </c>
      <c r="K971" s="2">
        <v>28</v>
      </c>
      <c r="L971" s="30">
        <v>3599</v>
      </c>
      <c r="M971" s="2">
        <v>6</v>
      </c>
      <c r="N971" s="14">
        <v>0.61534722222222216</v>
      </c>
      <c r="O971" s="2">
        <f t="shared" si="119"/>
        <v>14.768333333333331</v>
      </c>
      <c r="P971" s="8">
        <f>VLOOKUP(F971,'SC Data'!F:K,6,FALSE)</f>
        <v>0</v>
      </c>
      <c r="Q971" s="41">
        <f t="shared" si="117"/>
        <v>1</v>
      </c>
      <c r="R971" s="41">
        <f>VLOOKUP(F971,'SC Data'!F:L,7,FALSE)</f>
        <v>1</v>
      </c>
      <c r="S971" s="41">
        <f t="shared" si="118"/>
        <v>0</v>
      </c>
      <c r="T971" s="35">
        <f>SUMIF(Activity!F:F,'Goodsin Data'!F:F,Activity!O:O)</f>
        <v>0.61534722222222216</v>
      </c>
      <c r="U971" s="41">
        <f>SUMIF('Short-Extra'!F:F,'Goodsin Data'!F:F,'Short-Extra'!N:N)</f>
        <v>1</v>
      </c>
      <c r="V971" s="41">
        <f>SUMIF('Short-Extra'!F:F,'Goodsin Data'!F:F,'Short-Extra'!O:O)</f>
        <v>1</v>
      </c>
    </row>
    <row r="972" spans="1:22" x14ac:dyDescent="0.25">
      <c r="A972" s="2">
        <f t="shared" si="113"/>
        <v>2019</v>
      </c>
      <c r="B972" s="2" t="str">
        <f t="shared" si="114"/>
        <v>Jan</v>
      </c>
      <c r="C972" s="2">
        <f t="shared" si="115"/>
        <v>2</v>
      </c>
      <c r="D972" s="2" t="str">
        <f t="shared" si="116"/>
        <v>Wed</v>
      </c>
      <c r="E972" s="34">
        <v>43474</v>
      </c>
      <c r="F972" s="30">
        <v>53426</v>
      </c>
      <c r="G972" s="2" t="s">
        <v>2681</v>
      </c>
      <c r="H972" s="30">
        <v>264340</v>
      </c>
      <c r="I972" s="2">
        <v>15</v>
      </c>
      <c r="J972" s="30">
        <v>0</v>
      </c>
      <c r="K972" s="2">
        <v>0</v>
      </c>
      <c r="L972" s="30">
        <v>0</v>
      </c>
      <c r="M972" s="2">
        <v>5</v>
      </c>
      <c r="N972" s="14">
        <v>0.15967592592592592</v>
      </c>
      <c r="O972" s="2">
        <f t="shared" si="119"/>
        <v>3.8322222222222218</v>
      </c>
      <c r="P972" s="8">
        <f>VLOOKUP(F972,'SC Data'!F:K,6,FALSE)</f>
        <v>0</v>
      </c>
      <c r="Q972" s="41">
        <f t="shared" si="117"/>
        <v>1</v>
      </c>
      <c r="R972" s="41">
        <f>VLOOKUP(F972,'SC Data'!F:L,7,FALSE)</f>
        <v>1</v>
      </c>
      <c r="S972" s="41">
        <f t="shared" si="118"/>
        <v>0</v>
      </c>
      <c r="T972" s="35">
        <f>SUMIF(Activity!F:F,'Goodsin Data'!F:F,Activity!O:O)</f>
        <v>0.15967592592592594</v>
      </c>
      <c r="U972" s="41">
        <f>SUMIF('Short-Extra'!F:F,'Goodsin Data'!F:F,'Short-Extra'!N:N)</f>
        <v>0</v>
      </c>
      <c r="V972" s="41">
        <f>SUMIF('Short-Extra'!F:F,'Goodsin Data'!F:F,'Short-Extra'!O:O)</f>
        <v>0</v>
      </c>
    </row>
    <row r="973" spans="1:22" x14ac:dyDescent="0.25">
      <c r="A973" s="2">
        <f t="shared" si="113"/>
        <v>2019</v>
      </c>
      <c r="B973" s="2" t="str">
        <f t="shared" si="114"/>
        <v>Jan</v>
      </c>
      <c r="C973" s="2">
        <f t="shared" si="115"/>
        <v>2</v>
      </c>
      <c r="D973" s="2" t="str">
        <f t="shared" si="116"/>
        <v>Wed</v>
      </c>
      <c r="E973" s="34">
        <v>43474</v>
      </c>
      <c r="F973" s="30">
        <v>47474</v>
      </c>
      <c r="G973" s="2" t="s">
        <v>82</v>
      </c>
      <c r="H973" s="30" t="s">
        <v>2929</v>
      </c>
      <c r="I973" s="2">
        <v>31</v>
      </c>
      <c r="J973" s="30">
        <v>28</v>
      </c>
      <c r="K973" s="2">
        <v>8</v>
      </c>
      <c r="L973" s="30">
        <v>15174</v>
      </c>
      <c r="M973" s="2">
        <v>22</v>
      </c>
      <c r="N973" s="14">
        <v>2.2068634259259259</v>
      </c>
      <c r="O973" s="2">
        <f t="shared" si="119"/>
        <v>52.964722222222221</v>
      </c>
      <c r="P973" s="8">
        <f>VLOOKUP(F973,'SC Data'!F:K,6,FALSE)</f>
        <v>1</v>
      </c>
      <c r="Q973" s="41">
        <f t="shared" si="117"/>
        <v>0</v>
      </c>
      <c r="R973" s="41">
        <f>VLOOKUP(F973,'SC Data'!F:L,7,FALSE)</f>
        <v>1</v>
      </c>
      <c r="S973" s="41">
        <f t="shared" si="118"/>
        <v>0</v>
      </c>
      <c r="T973" s="35">
        <f>SUMIF(Activity!F:F,'Goodsin Data'!F:F,Activity!O:O)</f>
        <v>2.2068634259259259</v>
      </c>
      <c r="U973" s="41">
        <f>SUMIF('Short-Extra'!F:F,'Goodsin Data'!F:F,'Short-Extra'!N:N)</f>
        <v>0</v>
      </c>
      <c r="V973" s="41">
        <f>SUMIF('Short-Extra'!F:F,'Goodsin Data'!F:F,'Short-Extra'!O:O)</f>
        <v>0</v>
      </c>
    </row>
    <row r="974" spans="1:22" x14ac:dyDescent="0.25">
      <c r="A974" s="2">
        <f t="shared" si="113"/>
        <v>2019</v>
      </c>
      <c r="B974" s="2" t="str">
        <f t="shared" si="114"/>
        <v>Jan</v>
      </c>
      <c r="C974" s="2">
        <f t="shared" si="115"/>
        <v>2</v>
      </c>
      <c r="D974" s="2" t="str">
        <f t="shared" si="116"/>
        <v>Wed</v>
      </c>
      <c r="E974" s="34">
        <v>43474</v>
      </c>
      <c r="F974" s="30">
        <v>50002</v>
      </c>
      <c r="G974" s="2" t="s">
        <v>2930</v>
      </c>
      <c r="H974" s="30" t="s">
        <v>2931</v>
      </c>
      <c r="I974" s="2">
        <v>2</v>
      </c>
      <c r="J974" s="30">
        <v>3</v>
      </c>
      <c r="K974" s="2">
        <v>4</v>
      </c>
      <c r="L974" s="30">
        <v>99</v>
      </c>
      <c r="M974" s="2">
        <v>3</v>
      </c>
      <c r="N974" s="14">
        <v>8.3912037037037035E-2</v>
      </c>
      <c r="O974" s="2">
        <f t="shared" si="119"/>
        <v>2.0138888888888888</v>
      </c>
      <c r="P974" s="8">
        <f>VLOOKUP(F974,'SC Data'!F:K,6,FALSE)</f>
        <v>0</v>
      </c>
      <c r="Q974" s="41">
        <f t="shared" si="117"/>
        <v>1</v>
      </c>
      <c r="R974" s="41">
        <f>VLOOKUP(F974,'SC Data'!F:L,7,FALSE)</f>
        <v>1</v>
      </c>
      <c r="S974" s="41">
        <f t="shared" si="118"/>
        <v>0</v>
      </c>
      <c r="T974" s="35">
        <f>SUMIF(Activity!F:F,'Goodsin Data'!F:F,Activity!O:O)</f>
        <v>8.3912037037037035E-2</v>
      </c>
      <c r="U974" s="41">
        <f>SUMIF('Short-Extra'!F:F,'Goodsin Data'!F:F,'Short-Extra'!N:N)</f>
        <v>0</v>
      </c>
      <c r="V974" s="41">
        <f>SUMIF('Short-Extra'!F:F,'Goodsin Data'!F:F,'Short-Extra'!O:O)</f>
        <v>0</v>
      </c>
    </row>
    <row r="975" spans="1:22" x14ac:dyDescent="0.25">
      <c r="A975" s="2">
        <f t="shared" si="113"/>
        <v>2019</v>
      </c>
      <c r="B975" s="2" t="str">
        <f t="shared" si="114"/>
        <v>Jan</v>
      </c>
      <c r="C975" s="2">
        <f t="shared" si="115"/>
        <v>2</v>
      </c>
      <c r="D975" s="2" t="str">
        <f t="shared" si="116"/>
        <v>Wed</v>
      </c>
      <c r="E975" s="34">
        <v>43474</v>
      </c>
      <c r="F975" s="30">
        <v>49048</v>
      </c>
      <c r="G975" s="2" t="s">
        <v>2932</v>
      </c>
      <c r="H975" s="30" t="s">
        <v>2933</v>
      </c>
      <c r="I975" s="2">
        <v>81</v>
      </c>
      <c r="J975" s="30">
        <v>66</v>
      </c>
      <c r="K975" s="2">
        <v>60</v>
      </c>
      <c r="L975" s="30">
        <v>24120</v>
      </c>
      <c r="M975" s="2">
        <v>10</v>
      </c>
      <c r="N975" s="14">
        <v>1.1807060185185185</v>
      </c>
      <c r="O975" s="2">
        <f t="shared" si="119"/>
        <v>28.336944444444445</v>
      </c>
      <c r="P975" s="8">
        <f>VLOOKUP(F975,'SC Data'!F:K,6,FALSE)</f>
        <v>1</v>
      </c>
      <c r="Q975" s="41">
        <f t="shared" si="117"/>
        <v>0</v>
      </c>
      <c r="R975" s="41">
        <f>VLOOKUP(F975,'SC Data'!F:L,7,FALSE)</f>
        <v>1</v>
      </c>
      <c r="S975" s="41">
        <f t="shared" si="118"/>
        <v>0</v>
      </c>
      <c r="T975" s="35">
        <f>SUMIF(Activity!F:F,'Goodsin Data'!F:F,Activity!O:O)</f>
        <v>1.1807060185185183</v>
      </c>
      <c r="U975" s="41">
        <f>SUMIF('Short-Extra'!F:F,'Goodsin Data'!F:F,'Short-Extra'!N:N)</f>
        <v>2</v>
      </c>
      <c r="V975" s="41">
        <f>SUMIF('Short-Extra'!F:F,'Goodsin Data'!F:F,'Short-Extra'!O:O)</f>
        <v>0</v>
      </c>
    </row>
    <row r="976" spans="1:22" x14ac:dyDescent="0.25">
      <c r="A976" s="2">
        <f t="shared" si="113"/>
        <v>2019</v>
      </c>
      <c r="B976" s="2" t="str">
        <f t="shared" si="114"/>
        <v>Jan</v>
      </c>
      <c r="C976" s="2">
        <f t="shared" si="115"/>
        <v>2</v>
      </c>
      <c r="D976" s="2" t="str">
        <f t="shared" si="116"/>
        <v>Wed</v>
      </c>
      <c r="E976" s="34">
        <v>43474</v>
      </c>
      <c r="F976" s="30">
        <v>53270</v>
      </c>
      <c r="G976" s="2" t="s">
        <v>2232</v>
      </c>
      <c r="H976" s="30" t="s">
        <v>2934</v>
      </c>
      <c r="I976" s="2">
        <v>1</v>
      </c>
      <c r="J976" s="30">
        <v>5</v>
      </c>
      <c r="K976" s="2">
        <v>5</v>
      </c>
      <c r="L976" s="30">
        <v>38</v>
      </c>
      <c r="M976" s="2">
        <v>4</v>
      </c>
      <c r="N976" s="14">
        <v>5.8506944444444452E-2</v>
      </c>
      <c r="O976" s="2">
        <f t="shared" si="119"/>
        <v>1.4041666666666668</v>
      </c>
      <c r="P976" s="8">
        <f>VLOOKUP(F976,'SC Data'!F:K,6,FALSE)</f>
        <v>0</v>
      </c>
      <c r="Q976" s="41">
        <f t="shared" si="117"/>
        <v>1</v>
      </c>
      <c r="R976" s="41">
        <f>VLOOKUP(F976,'SC Data'!F:L,7,FALSE)</f>
        <v>1</v>
      </c>
      <c r="S976" s="41">
        <f t="shared" si="118"/>
        <v>0</v>
      </c>
      <c r="T976" s="35">
        <f>SUMIF(Activity!F:F,'Goodsin Data'!F:F,Activity!O:O)</f>
        <v>5.8506944444444445E-2</v>
      </c>
      <c r="U976" s="41">
        <f>SUMIF('Short-Extra'!F:F,'Goodsin Data'!F:F,'Short-Extra'!N:N)</f>
        <v>0</v>
      </c>
      <c r="V976" s="41">
        <f>SUMIF('Short-Extra'!F:F,'Goodsin Data'!F:F,'Short-Extra'!O:O)</f>
        <v>0</v>
      </c>
    </row>
    <row r="977" spans="1:22" x14ac:dyDescent="0.25">
      <c r="A977" s="2">
        <f t="shared" si="113"/>
        <v>2019</v>
      </c>
      <c r="B977" s="2" t="str">
        <f t="shared" si="114"/>
        <v>Jan</v>
      </c>
      <c r="C977" s="2">
        <f t="shared" si="115"/>
        <v>2</v>
      </c>
      <c r="D977" s="2" t="str">
        <f t="shared" si="116"/>
        <v>Wed</v>
      </c>
      <c r="E977" s="34">
        <v>43474</v>
      </c>
      <c r="F977" s="30" t="s">
        <v>2935</v>
      </c>
      <c r="G977" s="2" t="s">
        <v>2936</v>
      </c>
      <c r="H977" s="30" t="s">
        <v>2937</v>
      </c>
      <c r="I977" s="2">
        <v>14</v>
      </c>
      <c r="J977" s="30">
        <v>28</v>
      </c>
      <c r="K977" s="2">
        <v>9</v>
      </c>
      <c r="L977" s="30">
        <v>2126</v>
      </c>
      <c r="M977" s="2">
        <v>1</v>
      </c>
      <c r="N977" s="14">
        <v>2.0729166666666667E-2</v>
      </c>
      <c r="O977" s="2">
        <f t="shared" si="119"/>
        <v>0.4975</v>
      </c>
      <c r="P977" s="8">
        <f>VLOOKUP(F977,'SC Data'!F:K,6,FALSE)</f>
        <v>1</v>
      </c>
      <c r="Q977" s="41">
        <f t="shared" si="117"/>
        <v>0</v>
      </c>
      <c r="R977" s="41">
        <f>VLOOKUP(F977,'SC Data'!F:L,7,FALSE)</f>
        <v>0</v>
      </c>
      <c r="S977" s="41">
        <f t="shared" si="118"/>
        <v>1</v>
      </c>
      <c r="T977" s="35">
        <f>SUMIF(Activity!F:F,'Goodsin Data'!F:F,Activity!O:O)</f>
        <v>2.0729166666666667E-2</v>
      </c>
      <c r="U977" s="41">
        <f>SUMIF('Short-Extra'!F:F,'Goodsin Data'!F:F,'Short-Extra'!N:N)</f>
        <v>0</v>
      </c>
      <c r="V977" s="41">
        <f>SUMIF('Short-Extra'!F:F,'Goodsin Data'!F:F,'Short-Extra'!O:O)</f>
        <v>0</v>
      </c>
    </row>
    <row r="978" spans="1:22" x14ac:dyDescent="0.25">
      <c r="A978" s="2">
        <f t="shared" si="113"/>
        <v>2019</v>
      </c>
      <c r="B978" s="2" t="str">
        <f t="shared" si="114"/>
        <v>Jan</v>
      </c>
      <c r="C978" s="2">
        <f t="shared" si="115"/>
        <v>2</v>
      </c>
      <c r="D978" s="2" t="str">
        <f t="shared" si="116"/>
        <v>Wed</v>
      </c>
      <c r="E978" s="34">
        <v>43474</v>
      </c>
      <c r="F978" s="30" t="s">
        <v>2938</v>
      </c>
      <c r="G978" s="2" t="s">
        <v>2939</v>
      </c>
      <c r="H978" s="30" t="s">
        <v>2940</v>
      </c>
      <c r="I978" s="2">
        <v>26</v>
      </c>
      <c r="J978" s="30">
        <v>28</v>
      </c>
      <c r="K978" s="2">
        <v>28</v>
      </c>
      <c r="L978" s="30">
        <v>2521</v>
      </c>
      <c r="M978" s="2">
        <v>6</v>
      </c>
      <c r="N978" s="14">
        <v>0.33854166666666669</v>
      </c>
      <c r="O978" s="2">
        <f t="shared" si="119"/>
        <v>8.125</v>
      </c>
      <c r="P978" s="8">
        <f>VLOOKUP(F978,'SC Data'!F:K,6,FALSE)</f>
        <v>1</v>
      </c>
      <c r="Q978" s="41">
        <f t="shared" si="117"/>
        <v>0</v>
      </c>
      <c r="R978" s="41">
        <f>VLOOKUP(F978,'SC Data'!F:L,7,FALSE)</f>
        <v>1</v>
      </c>
      <c r="S978" s="41">
        <f t="shared" si="118"/>
        <v>0</v>
      </c>
      <c r="T978" s="35">
        <f>SUMIF(Activity!F:F,'Goodsin Data'!F:F,Activity!O:O)</f>
        <v>0.33854166666666663</v>
      </c>
      <c r="U978" s="41">
        <f>SUMIF('Short-Extra'!F:F,'Goodsin Data'!F:F,'Short-Extra'!N:N)</f>
        <v>0</v>
      </c>
      <c r="V978" s="41">
        <f>SUMIF('Short-Extra'!F:F,'Goodsin Data'!F:F,'Short-Extra'!O:O)</f>
        <v>0</v>
      </c>
    </row>
    <row r="979" spans="1:22" x14ac:dyDescent="0.25">
      <c r="A979" s="2">
        <f t="shared" si="113"/>
        <v>2019</v>
      </c>
      <c r="B979" s="2" t="str">
        <f t="shared" si="114"/>
        <v>Jan</v>
      </c>
      <c r="C979" s="2">
        <f t="shared" si="115"/>
        <v>2</v>
      </c>
      <c r="D979" s="2" t="str">
        <f t="shared" si="116"/>
        <v>Wed</v>
      </c>
      <c r="E979" s="34">
        <v>43474</v>
      </c>
      <c r="F979" s="30">
        <v>50267</v>
      </c>
      <c r="G979" s="2" t="s">
        <v>236</v>
      </c>
      <c r="H979" s="30" t="s">
        <v>2941</v>
      </c>
      <c r="I979" s="2">
        <v>2</v>
      </c>
      <c r="J979" s="30">
        <v>4</v>
      </c>
      <c r="K979" s="2">
        <v>1</v>
      </c>
      <c r="L979" s="30">
        <v>100</v>
      </c>
      <c r="M979" s="2">
        <v>4</v>
      </c>
      <c r="N979" s="14">
        <v>9.7627314814814806E-2</v>
      </c>
      <c r="O979" s="2">
        <f t="shared" si="119"/>
        <v>2.3430555555555554</v>
      </c>
      <c r="P979" s="8">
        <f>VLOOKUP(F979,'SC Data'!F:K,6,FALSE)</f>
        <v>0</v>
      </c>
      <c r="Q979" s="41">
        <f t="shared" si="117"/>
        <v>1</v>
      </c>
      <c r="R979" s="41">
        <f>VLOOKUP(F979,'SC Data'!F:L,7,FALSE)</f>
        <v>1</v>
      </c>
      <c r="S979" s="41">
        <f t="shared" si="118"/>
        <v>0</v>
      </c>
      <c r="T979" s="35">
        <f>SUMIF(Activity!F:F,'Goodsin Data'!F:F,Activity!O:O)</f>
        <v>9.762731481481482E-2</v>
      </c>
      <c r="U979" s="41">
        <f>SUMIF('Short-Extra'!F:F,'Goodsin Data'!F:F,'Short-Extra'!N:N)</f>
        <v>0</v>
      </c>
      <c r="V979" s="41">
        <f>SUMIF('Short-Extra'!F:F,'Goodsin Data'!F:F,'Short-Extra'!O:O)</f>
        <v>0</v>
      </c>
    </row>
    <row r="980" spans="1:22" x14ac:dyDescent="0.25">
      <c r="A980" s="2">
        <f t="shared" si="113"/>
        <v>2019</v>
      </c>
      <c r="B980" s="2" t="str">
        <f t="shared" si="114"/>
        <v>Jan</v>
      </c>
      <c r="C980" s="2">
        <f t="shared" si="115"/>
        <v>2</v>
      </c>
      <c r="D980" s="2" t="str">
        <f t="shared" si="116"/>
        <v>Wed</v>
      </c>
      <c r="E980" s="34">
        <v>43474</v>
      </c>
      <c r="F980" s="30">
        <v>49989</v>
      </c>
      <c r="G980" s="2" t="s">
        <v>236</v>
      </c>
      <c r="H980" s="30" t="s">
        <v>2942</v>
      </c>
      <c r="I980" s="2">
        <v>4</v>
      </c>
      <c r="J980" s="30">
        <v>1</v>
      </c>
      <c r="K980" s="2">
        <v>16</v>
      </c>
      <c r="L980" s="30">
        <v>6631</v>
      </c>
      <c r="M980" s="2">
        <v>4</v>
      </c>
      <c r="N980" s="14">
        <v>0.39317129629629632</v>
      </c>
      <c r="O980" s="2">
        <f t="shared" si="119"/>
        <v>9.4361111111111118</v>
      </c>
      <c r="P980" s="8">
        <f>VLOOKUP(F980,'SC Data'!F:K,6,FALSE)</f>
        <v>0</v>
      </c>
      <c r="Q980" s="41">
        <f t="shared" si="117"/>
        <v>1</v>
      </c>
      <c r="R980" s="41">
        <f>VLOOKUP(F980,'SC Data'!F:L,7,FALSE)</f>
        <v>1</v>
      </c>
      <c r="S980" s="41">
        <f t="shared" si="118"/>
        <v>0</v>
      </c>
      <c r="T980" s="35">
        <f>SUMIF(Activity!F:F,'Goodsin Data'!F:F,Activity!O:O)</f>
        <v>0.39317129629629632</v>
      </c>
      <c r="U980" s="41">
        <f>SUMIF('Short-Extra'!F:F,'Goodsin Data'!F:F,'Short-Extra'!N:N)</f>
        <v>0</v>
      </c>
      <c r="V980" s="41">
        <f>SUMIF('Short-Extra'!F:F,'Goodsin Data'!F:F,'Short-Extra'!O:O)</f>
        <v>0</v>
      </c>
    </row>
    <row r="981" spans="1:22" x14ac:dyDescent="0.25">
      <c r="A981" s="2">
        <f t="shared" si="113"/>
        <v>2019</v>
      </c>
      <c r="B981" s="2" t="str">
        <f t="shared" si="114"/>
        <v>Jan</v>
      </c>
      <c r="C981" s="2">
        <f t="shared" si="115"/>
        <v>2</v>
      </c>
      <c r="D981" s="2" t="str">
        <f t="shared" si="116"/>
        <v>Wed</v>
      </c>
      <c r="E981" s="34">
        <v>43474</v>
      </c>
      <c r="F981" s="30">
        <v>50209</v>
      </c>
      <c r="G981" s="2" t="s">
        <v>885</v>
      </c>
      <c r="H981" s="30" t="s">
        <v>2943</v>
      </c>
      <c r="I981" s="2">
        <v>8</v>
      </c>
      <c r="J981" s="30">
        <v>2</v>
      </c>
      <c r="K981" s="2">
        <v>45</v>
      </c>
      <c r="L981" s="30">
        <v>2610</v>
      </c>
      <c r="M981" s="2">
        <v>5</v>
      </c>
      <c r="N981" s="14">
        <v>0.37795138888888885</v>
      </c>
      <c r="O981" s="2">
        <f t="shared" si="119"/>
        <v>9.0708333333333329</v>
      </c>
      <c r="P981" s="8">
        <f>VLOOKUP(F981,'SC Data'!F:K,6,FALSE)</f>
        <v>0</v>
      </c>
      <c r="Q981" s="41">
        <f t="shared" si="117"/>
        <v>1</v>
      </c>
      <c r="R981" s="41">
        <f>VLOOKUP(F981,'SC Data'!F:L,7,FALSE)</f>
        <v>1</v>
      </c>
      <c r="S981" s="41">
        <f t="shared" si="118"/>
        <v>0</v>
      </c>
      <c r="T981" s="35">
        <f>SUMIF(Activity!F:F,'Goodsin Data'!F:F,Activity!O:O)</f>
        <v>0.37795138888888891</v>
      </c>
      <c r="U981" s="41">
        <f>SUMIF('Short-Extra'!F:F,'Goodsin Data'!F:F,'Short-Extra'!N:N)</f>
        <v>0</v>
      </c>
      <c r="V981" s="41">
        <f>SUMIF('Short-Extra'!F:F,'Goodsin Data'!F:F,'Short-Extra'!O:O)</f>
        <v>0</v>
      </c>
    </row>
    <row r="982" spans="1:22" x14ac:dyDescent="0.25">
      <c r="A982" s="2">
        <f t="shared" si="113"/>
        <v>2019</v>
      </c>
      <c r="B982" s="2" t="str">
        <f t="shared" si="114"/>
        <v>Jan</v>
      </c>
      <c r="C982" s="2">
        <f t="shared" si="115"/>
        <v>2</v>
      </c>
      <c r="D982" s="2" t="str">
        <f t="shared" si="116"/>
        <v>Wed</v>
      </c>
      <c r="E982" s="34">
        <v>43474</v>
      </c>
      <c r="F982" s="30">
        <v>53579</v>
      </c>
      <c r="G982" s="2" t="s">
        <v>2433</v>
      </c>
      <c r="H982" s="30" t="s">
        <v>2944</v>
      </c>
      <c r="I982" s="2">
        <v>1</v>
      </c>
      <c r="J982" s="30">
        <v>1</v>
      </c>
      <c r="K982" s="2">
        <v>7</v>
      </c>
      <c r="L982" s="30">
        <v>31</v>
      </c>
      <c r="M982" s="2">
        <v>1</v>
      </c>
      <c r="N982" s="14">
        <v>4.4861111111111109E-2</v>
      </c>
      <c r="O982" s="2">
        <f t="shared" si="119"/>
        <v>1.0766666666666667</v>
      </c>
      <c r="P982" s="8">
        <f>VLOOKUP(F982,'SC Data'!F:K,6,FALSE)</f>
        <v>0</v>
      </c>
      <c r="Q982" s="41">
        <f t="shared" si="117"/>
        <v>1</v>
      </c>
      <c r="R982" s="41">
        <f>VLOOKUP(F982,'SC Data'!F:L,7,FALSE)</f>
        <v>0</v>
      </c>
      <c r="S982" s="41">
        <f t="shared" si="118"/>
        <v>1</v>
      </c>
      <c r="T982" s="35">
        <f>SUMIF(Activity!F:F,'Goodsin Data'!F:F,Activity!O:O)</f>
        <v>4.4861111111111109E-2</v>
      </c>
      <c r="U982" s="41">
        <f>SUMIF('Short-Extra'!F:F,'Goodsin Data'!F:F,'Short-Extra'!N:N)</f>
        <v>0</v>
      </c>
      <c r="V982" s="41">
        <f>SUMIF('Short-Extra'!F:F,'Goodsin Data'!F:F,'Short-Extra'!O:O)</f>
        <v>0</v>
      </c>
    </row>
    <row r="983" spans="1:22" x14ac:dyDescent="0.25">
      <c r="A983" s="2">
        <f t="shared" si="113"/>
        <v>2019</v>
      </c>
      <c r="B983" s="2" t="str">
        <f t="shared" si="114"/>
        <v>Jan</v>
      </c>
      <c r="C983" s="2">
        <f t="shared" si="115"/>
        <v>2</v>
      </c>
      <c r="D983" s="2" t="str">
        <f t="shared" si="116"/>
        <v>Wed</v>
      </c>
      <c r="E983" s="34">
        <v>43474</v>
      </c>
      <c r="F983" s="30">
        <v>53291</v>
      </c>
      <c r="G983" s="2" t="s">
        <v>1068</v>
      </c>
      <c r="H983" s="30" t="s">
        <v>2945</v>
      </c>
      <c r="I983" s="2">
        <v>21</v>
      </c>
      <c r="J983" s="30">
        <v>8</v>
      </c>
      <c r="K983" s="2">
        <v>48</v>
      </c>
      <c r="L983" s="30">
        <v>3293</v>
      </c>
      <c r="M983" s="2">
        <v>11</v>
      </c>
      <c r="N983" s="14">
        <v>0.99210648148148151</v>
      </c>
      <c r="O983" s="2">
        <f t="shared" si="119"/>
        <v>23.810555555555556</v>
      </c>
      <c r="P983" s="8">
        <f>VLOOKUP(F983,'SC Data'!F:K,6,FALSE)</f>
        <v>0</v>
      </c>
      <c r="Q983" s="41">
        <f t="shared" si="117"/>
        <v>1</v>
      </c>
      <c r="R983" s="41">
        <f>VLOOKUP(F983,'SC Data'!F:L,7,FALSE)</f>
        <v>1</v>
      </c>
      <c r="S983" s="41">
        <f t="shared" si="118"/>
        <v>0</v>
      </c>
      <c r="T983" s="35">
        <f>SUMIF(Activity!F:F,'Goodsin Data'!F:F,Activity!O:O)</f>
        <v>0.99210648148148151</v>
      </c>
      <c r="U983" s="41">
        <f>SUMIF('Short-Extra'!F:F,'Goodsin Data'!F:F,'Short-Extra'!N:N)</f>
        <v>0</v>
      </c>
      <c r="V983" s="41">
        <f>SUMIF('Short-Extra'!F:F,'Goodsin Data'!F:F,'Short-Extra'!O:O)</f>
        <v>0</v>
      </c>
    </row>
    <row r="984" spans="1:22" x14ac:dyDescent="0.25">
      <c r="A984" s="2">
        <f t="shared" ref="A984:A1047" si="120">YEAR(E984)</f>
        <v>2019</v>
      </c>
      <c r="B984" s="2" t="str">
        <f t="shared" ref="B984:B1047" si="121">TEXT(E984,"MMM")</f>
        <v>Jan</v>
      </c>
      <c r="C984" s="2">
        <f t="shared" ref="C984:C1047" si="122">WEEKNUM(E984)</f>
        <v>2</v>
      </c>
      <c r="D984" s="2" t="str">
        <f t="shared" ref="D984:D1047" si="123">TEXT(E984,"DDD")</f>
        <v>Wed</v>
      </c>
      <c r="E984" s="34">
        <v>43474</v>
      </c>
      <c r="F984" s="30">
        <v>50303</v>
      </c>
      <c r="G984" s="2" t="s">
        <v>1750</v>
      </c>
      <c r="H984" s="30" t="s">
        <v>2946</v>
      </c>
      <c r="I984" s="2">
        <v>8</v>
      </c>
      <c r="J984" s="30">
        <v>6</v>
      </c>
      <c r="K984" s="2">
        <v>60</v>
      </c>
      <c r="L984" s="30">
        <v>1149</v>
      </c>
      <c r="M984" s="2">
        <v>9</v>
      </c>
      <c r="N984" s="14">
        <v>0.47160879629629626</v>
      </c>
      <c r="O984" s="2">
        <f t="shared" si="119"/>
        <v>11.31861111111111</v>
      </c>
      <c r="P984" s="8">
        <f>VLOOKUP(F984,'SC Data'!F:K,6,FALSE)</f>
        <v>0</v>
      </c>
      <c r="Q984" s="41">
        <f t="shared" si="117"/>
        <v>1</v>
      </c>
      <c r="R984" s="41">
        <f>VLOOKUP(F984,'SC Data'!F:L,7,FALSE)</f>
        <v>0</v>
      </c>
      <c r="S984" s="41">
        <f t="shared" si="118"/>
        <v>1</v>
      </c>
      <c r="T984" s="35">
        <f>SUMIF(Activity!F:F,'Goodsin Data'!F:F,Activity!O:O)</f>
        <v>0.47160879629629637</v>
      </c>
      <c r="U984" s="41">
        <f>SUMIF('Short-Extra'!F:F,'Goodsin Data'!F:F,'Short-Extra'!N:N)</f>
        <v>0</v>
      </c>
      <c r="V984" s="41">
        <f>SUMIF('Short-Extra'!F:F,'Goodsin Data'!F:F,'Short-Extra'!O:O)</f>
        <v>0</v>
      </c>
    </row>
    <row r="985" spans="1:22" x14ac:dyDescent="0.25">
      <c r="A985" s="2">
        <f t="shared" si="120"/>
        <v>2019</v>
      </c>
      <c r="B985" s="2" t="str">
        <f t="shared" si="121"/>
        <v>Jan</v>
      </c>
      <c r="C985" s="2">
        <f t="shared" si="122"/>
        <v>2</v>
      </c>
      <c r="D985" s="2" t="str">
        <f t="shared" si="123"/>
        <v>Wed</v>
      </c>
      <c r="E985" s="34">
        <v>43474</v>
      </c>
      <c r="F985" s="30">
        <v>50327</v>
      </c>
      <c r="G985" s="2" t="s">
        <v>39</v>
      </c>
      <c r="H985" s="30" t="s">
        <v>2947</v>
      </c>
      <c r="I985" s="2">
        <v>16</v>
      </c>
      <c r="J985" s="30">
        <v>57</v>
      </c>
      <c r="K985" s="2">
        <v>4</v>
      </c>
      <c r="L985" s="30">
        <v>4872</v>
      </c>
      <c r="M985" s="2">
        <v>1</v>
      </c>
      <c r="N985" s="14">
        <v>4.2129629629629628E-2</v>
      </c>
      <c r="O985" s="2">
        <f t="shared" si="119"/>
        <v>1.0111111111111111</v>
      </c>
      <c r="P985" s="8">
        <f>VLOOKUP(F985,'SC Data'!F:K,6,FALSE)</f>
        <v>1</v>
      </c>
      <c r="Q985" s="41">
        <f t="shared" si="117"/>
        <v>0</v>
      </c>
      <c r="R985" s="41">
        <f>VLOOKUP(F985,'SC Data'!F:L,7,FALSE)</f>
        <v>0</v>
      </c>
      <c r="S985" s="41">
        <f t="shared" si="118"/>
        <v>1</v>
      </c>
      <c r="T985" s="35">
        <f>SUMIF(Activity!F:F,'Goodsin Data'!F:F,Activity!O:O)</f>
        <v>4.2129629629629628E-2</v>
      </c>
      <c r="U985" s="41">
        <f>SUMIF('Short-Extra'!F:F,'Goodsin Data'!F:F,'Short-Extra'!N:N)</f>
        <v>0</v>
      </c>
      <c r="V985" s="41">
        <f>SUMIF('Short-Extra'!F:F,'Goodsin Data'!F:F,'Short-Extra'!O:O)</f>
        <v>0</v>
      </c>
    </row>
    <row r="986" spans="1:22" x14ac:dyDescent="0.25">
      <c r="A986" s="2">
        <f t="shared" si="120"/>
        <v>2019</v>
      </c>
      <c r="B986" s="2" t="str">
        <f t="shared" si="121"/>
        <v>Jan</v>
      </c>
      <c r="C986" s="2">
        <f t="shared" si="122"/>
        <v>2</v>
      </c>
      <c r="D986" s="2" t="str">
        <f t="shared" si="123"/>
        <v>Wed</v>
      </c>
      <c r="E986" s="34">
        <v>43474</v>
      </c>
      <c r="F986" s="30">
        <v>53539</v>
      </c>
      <c r="G986" s="2" t="s">
        <v>1750</v>
      </c>
      <c r="H986" s="30" t="s">
        <v>2948</v>
      </c>
      <c r="I986" s="2">
        <v>1</v>
      </c>
      <c r="J986" s="30">
        <v>2</v>
      </c>
      <c r="K986" s="2">
        <v>1</v>
      </c>
      <c r="L986" s="30">
        <v>47</v>
      </c>
      <c r="M986" s="2">
        <v>9</v>
      </c>
      <c r="N986" s="14">
        <v>0.46025462962962965</v>
      </c>
      <c r="O986" s="2">
        <f t="shared" si="119"/>
        <v>11.046111111111111</v>
      </c>
      <c r="P986" s="8">
        <f>VLOOKUP(F986,'SC Data'!F:K,6,FALSE)</f>
        <v>0</v>
      </c>
      <c r="Q986" s="41">
        <f t="shared" si="117"/>
        <v>1</v>
      </c>
      <c r="R986" s="41">
        <f>VLOOKUP(F986,'SC Data'!F:L,7,FALSE)</f>
        <v>0</v>
      </c>
      <c r="S986" s="41">
        <f t="shared" si="118"/>
        <v>1</v>
      </c>
      <c r="T986" s="35">
        <f>SUMIF(Activity!F:F,'Goodsin Data'!F:F,Activity!O:O)</f>
        <v>0.46025462962962965</v>
      </c>
      <c r="U986" s="41">
        <f>SUMIF('Short-Extra'!F:F,'Goodsin Data'!F:F,'Short-Extra'!N:N)</f>
        <v>0</v>
      </c>
      <c r="V986" s="41">
        <f>SUMIF('Short-Extra'!F:F,'Goodsin Data'!F:F,'Short-Extra'!O:O)</f>
        <v>0</v>
      </c>
    </row>
    <row r="987" spans="1:22" x14ac:dyDescent="0.25">
      <c r="A987" s="2">
        <f t="shared" si="120"/>
        <v>2019</v>
      </c>
      <c r="B987" s="2" t="str">
        <f t="shared" si="121"/>
        <v>Jan</v>
      </c>
      <c r="C987" s="2">
        <f t="shared" si="122"/>
        <v>2</v>
      </c>
      <c r="D987" s="2" t="str">
        <f t="shared" si="123"/>
        <v>Wed</v>
      </c>
      <c r="E987" s="34">
        <v>43474</v>
      </c>
      <c r="F987" s="30">
        <v>53548</v>
      </c>
      <c r="G987" s="2" t="s">
        <v>192</v>
      </c>
      <c r="H987" s="30" t="s">
        <v>2949</v>
      </c>
      <c r="I987" s="2">
        <v>12</v>
      </c>
      <c r="J987" s="30">
        <v>6</v>
      </c>
      <c r="K987" s="2">
        <v>30</v>
      </c>
      <c r="L987" s="30">
        <v>1864</v>
      </c>
      <c r="M987" s="2">
        <v>6</v>
      </c>
      <c r="N987" s="14">
        <v>0.40512731481481484</v>
      </c>
      <c r="O987" s="2">
        <f t="shared" si="119"/>
        <v>9.7230555555555558</v>
      </c>
      <c r="P987" s="8">
        <f>VLOOKUP(F987,'SC Data'!F:K,6,FALSE)</f>
        <v>0</v>
      </c>
      <c r="Q987" s="41">
        <f t="shared" si="117"/>
        <v>1</v>
      </c>
      <c r="R987" s="41">
        <f>VLOOKUP(F987,'SC Data'!F:L,7,FALSE)</f>
        <v>1</v>
      </c>
      <c r="S987" s="41">
        <f t="shared" si="118"/>
        <v>0</v>
      </c>
      <c r="T987" s="35">
        <f>SUMIF(Activity!F:F,'Goodsin Data'!F:F,Activity!O:O)</f>
        <v>0.40512731481481479</v>
      </c>
      <c r="U987" s="41">
        <f>SUMIF('Short-Extra'!F:F,'Goodsin Data'!F:F,'Short-Extra'!N:N)</f>
        <v>0</v>
      </c>
      <c r="V987" s="41">
        <f>SUMIF('Short-Extra'!F:F,'Goodsin Data'!F:F,'Short-Extra'!O:O)</f>
        <v>0</v>
      </c>
    </row>
    <row r="988" spans="1:22" x14ac:dyDescent="0.25">
      <c r="A988" s="2">
        <f t="shared" si="120"/>
        <v>2019</v>
      </c>
      <c r="B988" s="2" t="str">
        <f t="shared" si="121"/>
        <v>Jan</v>
      </c>
      <c r="C988" s="2">
        <f t="shared" si="122"/>
        <v>2</v>
      </c>
      <c r="D988" s="2" t="str">
        <f t="shared" si="123"/>
        <v>Wed</v>
      </c>
      <c r="E988" s="34">
        <v>43474</v>
      </c>
      <c r="F988" s="30" t="s">
        <v>2950</v>
      </c>
      <c r="G988" s="2" t="s">
        <v>2951</v>
      </c>
      <c r="H988" s="30" t="s">
        <v>2952</v>
      </c>
      <c r="I988" s="2">
        <v>29</v>
      </c>
      <c r="J988" s="30">
        <v>22</v>
      </c>
      <c r="K988" s="2">
        <v>7</v>
      </c>
      <c r="L988" s="30">
        <v>4138</v>
      </c>
      <c r="M988" s="2">
        <v>4</v>
      </c>
      <c r="N988" s="14">
        <v>7.7627314814814816E-2</v>
      </c>
      <c r="O988" s="2">
        <f t="shared" si="119"/>
        <v>1.8630555555555555</v>
      </c>
      <c r="P988" s="8">
        <f>VLOOKUP(F988,'SC Data'!F:K,6,FALSE)</f>
        <v>1</v>
      </c>
      <c r="Q988" s="41">
        <f t="shared" si="117"/>
        <v>0</v>
      </c>
      <c r="R988" s="41">
        <f>VLOOKUP(F988,'SC Data'!F:L,7,FALSE)</f>
        <v>1</v>
      </c>
      <c r="S988" s="41">
        <f t="shared" si="118"/>
        <v>0</v>
      </c>
      <c r="T988" s="35">
        <f>SUMIF(Activity!F:F,'Goodsin Data'!F:F,Activity!O:O)</f>
        <v>7.7627314814814816E-2</v>
      </c>
      <c r="U988" s="41">
        <f>SUMIF('Short-Extra'!F:F,'Goodsin Data'!F:F,'Short-Extra'!N:N)</f>
        <v>0</v>
      </c>
      <c r="V988" s="41">
        <f>SUMIF('Short-Extra'!F:F,'Goodsin Data'!F:F,'Short-Extra'!O:O)</f>
        <v>0</v>
      </c>
    </row>
    <row r="989" spans="1:22" x14ac:dyDescent="0.25">
      <c r="A989" s="2">
        <f t="shared" si="120"/>
        <v>2019</v>
      </c>
      <c r="B989" s="2" t="str">
        <f t="shared" si="121"/>
        <v>Jan</v>
      </c>
      <c r="C989" s="2">
        <f t="shared" si="122"/>
        <v>2</v>
      </c>
      <c r="D989" s="2" t="str">
        <f t="shared" si="123"/>
        <v>Wed</v>
      </c>
      <c r="E989" s="28">
        <v>43474</v>
      </c>
      <c r="F989" s="30">
        <v>53334</v>
      </c>
      <c r="G989" s="2" t="s">
        <v>2953</v>
      </c>
      <c r="H989" s="30" t="s">
        <v>2954</v>
      </c>
      <c r="I989" s="2">
        <v>16</v>
      </c>
      <c r="J989" s="30">
        <v>46</v>
      </c>
      <c r="K989" s="2">
        <v>95</v>
      </c>
      <c r="L989" s="30">
        <v>1507</v>
      </c>
      <c r="M989" s="2">
        <v>12</v>
      </c>
      <c r="N989" s="14">
        <v>0.84659722222222233</v>
      </c>
      <c r="O989" s="2">
        <f t="shared" si="119"/>
        <v>20.318333333333335</v>
      </c>
      <c r="P989" s="8">
        <f>VLOOKUP(F989,'SC Data'!F:K,6,FALSE)</f>
        <v>0</v>
      </c>
      <c r="Q989" s="41">
        <f t="shared" si="117"/>
        <v>1</v>
      </c>
      <c r="R989" s="41">
        <f>VLOOKUP(F989,'SC Data'!F:L,7,FALSE)</f>
        <v>1</v>
      </c>
      <c r="S989" s="41">
        <f t="shared" si="118"/>
        <v>0</v>
      </c>
      <c r="T989" s="35">
        <f>SUMIF(Activity!F:F,'Goodsin Data'!F:F,Activity!O:O)</f>
        <v>0.84659722222222222</v>
      </c>
      <c r="U989" s="41">
        <f>SUMIF('Short-Extra'!F:F,'Goodsin Data'!F:F,'Short-Extra'!N:N)</f>
        <v>0</v>
      </c>
      <c r="V989" s="41">
        <f>SUMIF('Short-Extra'!F:F,'Goodsin Data'!F:F,'Short-Extra'!O:O)</f>
        <v>0</v>
      </c>
    </row>
    <row r="990" spans="1:22" x14ac:dyDescent="0.25">
      <c r="A990" s="2">
        <f t="shared" si="120"/>
        <v>2019</v>
      </c>
      <c r="B990" s="2" t="str">
        <f t="shared" si="121"/>
        <v>Jan</v>
      </c>
      <c r="C990" s="2">
        <f t="shared" si="122"/>
        <v>2</v>
      </c>
      <c r="D990" s="2" t="str">
        <f t="shared" si="123"/>
        <v>Thu</v>
      </c>
      <c r="E990" s="34">
        <v>43475</v>
      </c>
      <c r="F990" s="30">
        <v>53475</v>
      </c>
      <c r="G990" s="2" t="s">
        <v>2890</v>
      </c>
      <c r="H990" s="30" t="s">
        <v>2955</v>
      </c>
      <c r="I990" s="2">
        <v>54</v>
      </c>
      <c r="J990" s="30">
        <v>43</v>
      </c>
      <c r="K990" s="2">
        <v>133</v>
      </c>
      <c r="L990" s="30">
        <v>8239</v>
      </c>
      <c r="M990" s="2">
        <v>13</v>
      </c>
      <c r="N990" s="14">
        <v>2.0278703703703704</v>
      </c>
      <c r="O990" s="2">
        <f t="shared" si="119"/>
        <v>48.668888888888887</v>
      </c>
      <c r="P990" s="8">
        <f>VLOOKUP(F990,'SC Data'!F:K,6,FALSE)</f>
        <v>1</v>
      </c>
      <c r="Q990" s="41">
        <f t="shared" si="117"/>
        <v>0</v>
      </c>
      <c r="R990" s="41">
        <f>VLOOKUP(F990,'SC Data'!F:L,7,FALSE)</f>
        <v>1</v>
      </c>
      <c r="S990" s="41">
        <f t="shared" si="118"/>
        <v>0</v>
      </c>
      <c r="T990" s="35">
        <f>SUMIF(Activity!F:F,'Goodsin Data'!F:F,Activity!O:O)</f>
        <v>2.02787037037037</v>
      </c>
      <c r="U990" s="41">
        <f>SUMIF('Short-Extra'!F:F,'Goodsin Data'!F:F,'Short-Extra'!N:N)</f>
        <v>0</v>
      </c>
      <c r="V990" s="41">
        <f>SUMIF('Short-Extra'!F:F,'Goodsin Data'!F:F,'Short-Extra'!O:O)</f>
        <v>0</v>
      </c>
    </row>
    <row r="991" spans="1:22" x14ac:dyDescent="0.25">
      <c r="A991" s="2">
        <f t="shared" si="120"/>
        <v>2019</v>
      </c>
      <c r="B991" s="2" t="str">
        <f t="shared" si="121"/>
        <v>Jan</v>
      </c>
      <c r="C991" s="2">
        <f t="shared" si="122"/>
        <v>2</v>
      </c>
      <c r="D991" s="2" t="str">
        <f t="shared" si="123"/>
        <v>Thu</v>
      </c>
      <c r="E991" s="34">
        <v>43475</v>
      </c>
      <c r="F991" s="30">
        <v>47858</v>
      </c>
      <c r="G991" s="2" t="s">
        <v>447</v>
      </c>
      <c r="H991" s="30" t="s">
        <v>2956</v>
      </c>
      <c r="I991" s="2">
        <v>7</v>
      </c>
      <c r="J991" s="30">
        <v>2</v>
      </c>
      <c r="K991" s="2">
        <v>94</v>
      </c>
      <c r="L991" s="30">
        <v>304</v>
      </c>
      <c r="M991" s="2">
        <v>10</v>
      </c>
      <c r="N991" s="14">
        <v>0.6856712962962962</v>
      </c>
      <c r="O991" s="2">
        <f t="shared" si="119"/>
        <v>16.45611111111111</v>
      </c>
      <c r="P991" s="8">
        <f>VLOOKUP(F991,'SC Data'!F:K,6,FALSE)</f>
        <v>0</v>
      </c>
      <c r="Q991" s="41">
        <f t="shared" si="117"/>
        <v>1</v>
      </c>
      <c r="R991" s="41">
        <f>VLOOKUP(F991,'SC Data'!F:L,7,FALSE)</f>
        <v>0</v>
      </c>
      <c r="S991" s="41">
        <f t="shared" si="118"/>
        <v>1</v>
      </c>
      <c r="T991" s="35">
        <f>SUMIF(Activity!F:F,'Goodsin Data'!F:F,Activity!O:O)</f>
        <v>0.68567129629629631</v>
      </c>
      <c r="U991" s="41">
        <f>SUMIF('Short-Extra'!F:F,'Goodsin Data'!F:F,'Short-Extra'!N:N)</f>
        <v>0</v>
      </c>
      <c r="V991" s="41">
        <f>SUMIF('Short-Extra'!F:F,'Goodsin Data'!F:F,'Short-Extra'!O:O)</f>
        <v>0</v>
      </c>
    </row>
    <row r="992" spans="1:22" x14ac:dyDescent="0.25">
      <c r="A992" s="2">
        <f t="shared" si="120"/>
        <v>2019</v>
      </c>
      <c r="B992" s="2" t="str">
        <f t="shared" si="121"/>
        <v>Jan</v>
      </c>
      <c r="C992" s="2">
        <f t="shared" si="122"/>
        <v>2</v>
      </c>
      <c r="D992" s="2" t="str">
        <f t="shared" si="123"/>
        <v>Thu</v>
      </c>
      <c r="E992" s="34">
        <v>43475</v>
      </c>
      <c r="F992" s="30">
        <v>50394</v>
      </c>
      <c r="G992" s="2" t="s">
        <v>157</v>
      </c>
      <c r="H992" s="30" t="s">
        <v>909</v>
      </c>
      <c r="I992" s="2">
        <v>0</v>
      </c>
      <c r="J992" s="30">
        <v>0</v>
      </c>
      <c r="K992" s="2">
        <v>0</v>
      </c>
      <c r="L992" s="30">
        <v>0</v>
      </c>
      <c r="M992" s="2">
        <v>17</v>
      </c>
      <c r="N992" s="14">
        <v>3.879027777777778</v>
      </c>
      <c r="O992" s="2">
        <f t="shared" si="119"/>
        <v>93.096666666666664</v>
      </c>
      <c r="P992" s="8">
        <f>VLOOKUP(F992,'SC Data'!F:K,6,FALSE)</f>
        <v>1</v>
      </c>
      <c r="Q992" s="41">
        <f t="shared" si="117"/>
        <v>0</v>
      </c>
      <c r="R992" s="41">
        <f>VLOOKUP(F992,'SC Data'!F:L,7,FALSE)</f>
        <v>1</v>
      </c>
      <c r="S992" s="41">
        <f t="shared" si="118"/>
        <v>0</v>
      </c>
      <c r="T992" s="35">
        <f>SUMIF(Activity!F:F,'Goodsin Data'!F:F,Activity!O:O)</f>
        <v>3.8790277777777771</v>
      </c>
      <c r="U992" s="41">
        <f>SUMIF('Short-Extra'!F:F,'Goodsin Data'!F:F,'Short-Extra'!N:N)</f>
        <v>0</v>
      </c>
      <c r="V992" s="41">
        <f>SUMIF('Short-Extra'!F:F,'Goodsin Data'!F:F,'Short-Extra'!O:O)</f>
        <v>0</v>
      </c>
    </row>
    <row r="993" spans="1:22" x14ac:dyDescent="0.25">
      <c r="A993" s="2">
        <f t="shared" si="120"/>
        <v>2019</v>
      </c>
      <c r="B993" s="2" t="str">
        <f t="shared" si="121"/>
        <v>Jan</v>
      </c>
      <c r="C993" s="2">
        <f t="shared" si="122"/>
        <v>2</v>
      </c>
      <c r="D993" s="2" t="str">
        <f t="shared" si="123"/>
        <v>Thu</v>
      </c>
      <c r="E993" s="34">
        <v>43475</v>
      </c>
      <c r="F993" s="30">
        <v>50349</v>
      </c>
      <c r="G993" s="2" t="s">
        <v>93</v>
      </c>
      <c r="H993" s="30" t="s">
        <v>2957</v>
      </c>
      <c r="I993" s="2">
        <v>3</v>
      </c>
      <c r="J993" s="30">
        <v>12</v>
      </c>
      <c r="K993" s="2">
        <v>13</v>
      </c>
      <c r="L993" s="30">
        <v>162</v>
      </c>
      <c r="M993" s="2">
        <v>3</v>
      </c>
      <c r="N993" s="14">
        <v>0.14834490740740741</v>
      </c>
      <c r="O993" s="2">
        <f t="shared" si="119"/>
        <v>3.5602777777777779</v>
      </c>
      <c r="P993" s="8">
        <f>VLOOKUP(F993,'SC Data'!F:K,6,FALSE)</f>
        <v>1</v>
      </c>
      <c r="Q993" s="41">
        <f t="shared" si="117"/>
        <v>0</v>
      </c>
      <c r="R993" s="41">
        <f>VLOOKUP(F993,'SC Data'!F:L,7,FALSE)</f>
        <v>1</v>
      </c>
      <c r="S993" s="41">
        <f t="shared" si="118"/>
        <v>0</v>
      </c>
      <c r="T993" s="35">
        <f>SUMIF(Activity!F:F,'Goodsin Data'!F:F,Activity!O:O)</f>
        <v>0.14834490740740741</v>
      </c>
      <c r="U993" s="41">
        <f>SUMIF('Short-Extra'!F:F,'Goodsin Data'!F:F,'Short-Extra'!N:N)</f>
        <v>0</v>
      </c>
      <c r="V993" s="41">
        <f>SUMIF('Short-Extra'!F:F,'Goodsin Data'!F:F,'Short-Extra'!O:O)</f>
        <v>0</v>
      </c>
    </row>
    <row r="994" spans="1:22" x14ac:dyDescent="0.25">
      <c r="A994" s="2">
        <f t="shared" si="120"/>
        <v>2019</v>
      </c>
      <c r="B994" s="2" t="str">
        <f t="shared" si="121"/>
        <v>Jan</v>
      </c>
      <c r="C994" s="2">
        <f t="shared" si="122"/>
        <v>2</v>
      </c>
      <c r="D994" s="2" t="str">
        <f t="shared" si="123"/>
        <v>Thu</v>
      </c>
      <c r="E994" s="34">
        <v>43475</v>
      </c>
      <c r="F994" s="30">
        <v>50015</v>
      </c>
      <c r="G994" s="2" t="s">
        <v>171</v>
      </c>
      <c r="H994" s="30" t="s">
        <v>2957</v>
      </c>
      <c r="I994" s="2">
        <v>36</v>
      </c>
      <c r="J994" s="30">
        <v>62</v>
      </c>
      <c r="K994" s="2">
        <v>197</v>
      </c>
      <c r="L994" s="30">
        <v>4734</v>
      </c>
      <c r="M994" s="2">
        <v>13</v>
      </c>
      <c r="N994" s="14">
        <v>1.1492013888888888</v>
      </c>
      <c r="O994" s="2">
        <f t="shared" si="119"/>
        <v>27.580833333333331</v>
      </c>
      <c r="P994" s="8">
        <f>VLOOKUP(F994,'SC Data'!F:K,6,FALSE)</f>
        <v>1</v>
      </c>
      <c r="Q994" s="41">
        <f t="shared" si="117"/>
        <v>0</v>
      </c>
      <c r="R994" s="41">
        <f>VLOOKUP(F994,'SC Data'!F:L,7,FALSE)</f>
        <v>1</v>
      </c>
      <c r="S994" s="41">
        <f t="shared" si="118"/>
        <v>0</v>
      </c>
      <c r="T994" s="35">
        <f>SUMIF(Activity!F:F,'Goodsin Data'!F:F,Activity!O:O)</f>
        <v>1.1492013888888888</v>
      </c>
      <c r="U994" s="41">
        <f>SUMIF('Short-Extra'!F:F,'Goodsin Data'!F:F,'Short-Extra'!N:N)</f>
        <v>0</v>
      </c>
      <c r="V994" s="41">
        <f>SUMIF('Short-Extra'!F:F,'Goodsin Data'!F:F,'Short-Extra'!O:O)</f>
        <v>1</v>
      </c>
    </row>
    <row r="995" spans="1:22" x14ac:dyDescent="0.25">
      <c r="A995" s="2">
        <f t="shared" si="120"/>
        <v>2019</v>
      </c>
      <c r="B995" s="2" t="str">
        <f t="shared" si="121"/>
        <v>Jan</v>
      </c>
      <c r="C995" s="2">
        <f t="shared" si="122"/>
        <v>2</v>
      </c>
      <c r="D995" s="2" t="str">
        <f t="shared" si="123"/>
        <v>Thu</v>
      </c>
      <c r="E995" s="34">
        <v>43475</v>
      </c>
      <c r="F995" s="30">
        <v>53501</v>
      </c>
      <c r="G995" s="2" t="s">
        <v>2958</v>
      </c>
      <c r="H995" s="30" t="s">
        <v>2959</v>
      </c>
      <c r="I995" s="2">
        <v>8</v>
      </c>
      <c r="J995" s="30">
        <v>5</v>
      </c>
      <c r="K995" s="2">
        <v>36</v>
      </c>
      <c r="L995" s="30">
        <v>999</v>
      </c>
      <c r="M995" s="2">
        <v>7</v>
      </c>
      <c r="N995" s="14">
        <v>7.7777777777777779E-2</v>
      </c>
      <c r="O995" s="2">
        <f t="shared" si="119"/>
        <v>1.8666666666666667</v>
      </c>
      <c r="P995" s="8">
        <f>VLOOKUP(F995,'SC Data'!F:K,6,FALSE)</f>
        <v>0</v>
      </c>
      <c r="Q995" s="41">
        <f t="shared" si="117"/>
        <v>1</v>
      </c>
      <c r="R995" s="41">
        <f>VLOOKUP(F995,'SC Data'!F:L,7,FALSE)</f>
        <v>1</v>
      </c>
      <c r="S995" s="41">
        <f t="shared" si="118"/>
        <v>0</v>
      </c>
      <c r="T995" s="35">
        <f>SUMIF(Activity!F:F,'Goodsin Data'!F:F,Activity!O:O)</f>
        <v>7.7777777777777779E-2</v>
      </c>
      <c r="U995" s="41">
        <f>SUMIF('Short-Extra'!F:F,'Goodsin Data'!F:F,'Short-Extra'!N:N)</f>
        <v>0</v>
      </c>
      <c r="V995" s="41">
        <f>SUMIF('Short-Extra'!F:F,'Goodsin Data'!F:F,'Short-Extra'!O:O)</f>
        <v>0</v>
      </c>
    </row>
    <row r="996" spans="1:22" x14ac:dyDescent="0.25">
      <c r="A996" s="2">
        <f t="shared" si="120"/>
        <v>2019</v>
      </c>
      <c r="B996" s="2" t="str">
        <f t="shared" si="121"/>
        <v>Jan</v>
      </c>
      <c r="C996" s="2">
        <f t="shared" si="122"/>
        <v>2</v>
      </c>
      <c r="D996" s="2" t="str">
        <f t="shared" si="123"/>
        <v>Thu</v>
      </c>
      <c r="E996" s="34">
        <v>43475</v>
      </c>
      <c r="F996" s="30">
        <v>50387</v>
      </c>
      <c r="G996" s="2" t="s">
        <v>557</v>
      </c>
      <c r="H996" s="30" t="s">
        <v>2960</v>
      </c>
      <c r="I996" s="2">
        <v>3</v>
      </c>
      <c r="J996" s="30">
        <v>0</v>
      </c>
      <c r="K996" s="2">
        <v>11</v>
      </c>
      <c r="L996" s="30">
        <v>434</v>
      </c>
      <c r="M996" s="2">
        <v>6</v>
      </c>
      <c r="N996" s="14">
        <v>0.13483796296296297</v>
      </c>
      <c r="O996" s="2">
        <f t="shared" si="119"/>
        <v>3.2361111111111112</v>
      </c>
      <c r="P996" s="8">
        <f>VLOOKUP(F996,'SC Data'!F:K,6,FALSE)</f>
        <v>1</v>
      </c>
      <c r="Q996" s="41">
        <f t="shared" si="117"/>
        <v>0</v>
      </c>
      <c r="R996" s="41">
        <f>VLOOKUP(F996,'SC Data'!F:L,7,FALSE)</f>
        <v>1</v>
      </c>
      <c r="S996" s="41">
        <f t="shared" si="118"/>
        <v>0</v>
      </c>
      <c r="T996" s="35">
        <f>SUMIF(Activity!F:F,'Goodsin Data'!F:F,Activity!O:O)</f>
        <v>0.13483796296296297</v>
      </c>
      <c r="U996" s="41">
        <f>SUMIF('Short-Extra'!F:F,'Goodsin Data'!F:F,'Short-Extra'!N:N)</f>
        <v>0</v>
      </c>
      <c r="V996" s="41">
        <f>SUMIF('Short-Extra'!F:F,'Goodsin Data'!F:F,'Short-Extra'!O:O)</f>
        <v>0</v>
      </c>
    </row>
    <row r="997" spans="1:22" x14ac:dyDescent="0.25">
      <c r="A997" s="2">
        <f t="shared" si="120"/>
        <v>2019</v>
      </c>
      <c r="B997" s="2" t="str">
        <f t="shared" si="121"/>
        <v>Jan</v>
      </c>
      <c r="C997" s="2">
        <f t="shared" si="122"/>
        <v>2</v>
      </c>
      <c r="D997" s="2" t="str">
        <f t="shared" si="123"/>
        <v>Thu</v>
      </c>
      <c r="E997" s="34">
        <v>43475</v>
      </c>
      <c r="F997" s="30">
        <v>50393</v>
      </c>
      <c r="G997" s="2" t="s">
        <v>31</v>
      </c>
      <c r="H997" s="30" t="s">
        <v>2961</v>
      </c>
      <c r="I997" s="2">
        <v>1</v>
      </c>
      <c r="J997" s="30">
        <v>7</v>
      </c>
      <c r="K997" s="2">
        <v>2</v>
      </c>
      <c r="L997" s="30">
        <v>68</v>
      </c>
      <c r="M997" s="2">
        <v>3</v>
      </c>
      <c r="N997" s="14">
        <v>5.3564814814814815E-2</v>
      </c>
      <c r="O997" s="2">
        <f t="shared" si="119"/>
        <v>1.2855555555555556</v>
      </c>
      <c r="P997" s="8">
        <f>VLOOKUP(F997,'SC Data'!F:K,6,FALSE)</f>
        <v>1</v>
      </c>
      <c r="Q997" s="41">
        <f t="shared" si="117"/>
        <v>0</v>
      </c>
      <c r="R997" s="41">
        <f>VLOOKUP(F997,'SC Data'!F:L,7,FALSE)</f>
        <v>1</v>
      </c>
      <c r="S997" s="41">
        <f t="shared" si="118"/>
        <v>0</v>
      </c>
      <c r="T997" s="35">
        <f>SUMIF(Activity!F:F,'Goodsin Data'!F:F,Activity!O:O)</f>
        <v>5.3564814814814815E-2</v>
      </c>
      <c r="U997" s="41">
        <f>SUMIF('Short-Extra'!F:F,'Goodsin Data'!F:F,'Short-Extra'!N:N)</f>
        <v>0</v>
      </c>
      <c r="V997" s="41">
        <f>SUMIF('Short-Extra'!F:F,'Goodsin Data'!F:F,'Short-Extra'!O:O)</f>
        <v>0</v>
      </c>
    </row>
    <row r="998" spans="1:22" x14ac:dyDescent="0.25">
      <c r="A998" s="2">
        <f t="shared" si="120"/>
        <v>2019</v>
      </c>
      <c r="B998" s="2" t="str">
        <f t="shared" si="121"/>
        <v>Jan</v>
      </c>
      <c r="C998" s="2">
        <f t="shared" si="122"/>
        <v>2</v>
      </c>
      <c r="D998" s="2" t="str">
        <f t="shared" si="123"/>
        <v>Thu</v>
      </c>
      <c r="E998" s="34">
        <v>43475</v>
      </c>
      <c r="F998" s="30">
        <v>50398</v>
      </c>
      <c r="G998" s="2" t="s">
        <v>74</v>
      </c>
      <c r="H998" s="30" t="s">
        <v>2962</v>
      </c>
      <c r="I998" s="2">
        <v>17</v>
      </c>
      <c r="J998" s="30">
        <v>32</v>
      </c>
      <c r="K998" s="2">
        <v>16</v>
      </c>
      <c r="L998" s="30">
        <v>2448</v>
      </c>
      <c r="M998" s="2">
        <v>10</v>
      </c>
      <c r="N998" s="14">
        <v>1.0410532407407407</v>
      </c>
      <c r="O998" s="2">
        <f t="shared" si="119"/>
        <v>24.985277777777775</v>
      </c>
      <c r="P998" s="8">
        <f>VLOOKUP(F998,'SC Data'!F:K,6,FALSE)</f>
        <v>1</v>
      </c>
      <c r="Q998" s="41">
        <f t="shared" si="117"/>
        <v>0</v>
      </c>
      <c r="R998" s="41">
        <f>VLOOKUP(F998,'SC Data'!F:L,7,FALSE)</f>
        <v>1</v>
      </c>
      <c r="S998" s="41">
        <f t="shared" si="118"/>
        <v>0</v>
      </c>
      <c r="T998" s="35">
        <f>SUMIF(Activity!F:F,'Goodsin Data'!F:F,Activity!O:O)</f>
        <v>1.0410532407407409</v>
      </c>
      <c r="U998" s="41">
        <f>SUMIF('Short-Extra'!F:F,'Goodsin Data'!F:F,'Short-Extra'!N:N)</f>
        <v>0</v>
      </c>
      <c r="V998" s="41">
        <f>SUMIF('Short-Extra'!F:F,'Goodsin Data'!F:F,'Short-Extra'!O:O)</f>
        <v>0</v>
      </c>
    </row>
    <row r="999" spans="1:22" x14ac:dyDescent="0.25">
      <c r="A999" s="2">
        <f t="shared" si="120"/>
        <v>2019</v>
      </c>
      <c r="B999" s="2" t="str">
        <f t="shared" si="121"/>
        <v>Jan</v>
      </c>
      <c r="C999" s="2">
        <f t="shared" si="122"/>
        <v>2</v>
      </c>
      <c r="D999" s="2" t="str">
        <f t="shared" si="123"/>
        <v>Thu</v>
      </c>
      <c r="E999" s="34">
        <v>43475</v>
      </c>
      <c r="F999" s="30">
        <v>50396</v>
      </c>
      <c r="G999" s="2" t="s">
        <v>10</v>
      </c>
      <c r="H999" s="30" t="s">
        <v>2963</v>
      </c>
      <c r="I999" s="2">
        <v>10</v>
      </c>
      <c r="J999" s="30">
        <v>28</v>
      </c>
      <c r="K999" s="2">
        <v>1</v>
      </c>
      <c r="L999" s="30">
        <v>1428</v>
      </c>
      <c r="M999" s="2">
        <v>5</v>
      </c>
      <c r="N999" s="14">
        <v>0.28780092592592593</v>
      </c>
      <c r="O999" s="2">
        <f t="shared" si="119"/>
        <v>6.9072222222222219</v>
      </c>
      <c r="P999" s="8">
        <f>VLOOKUP(F999,'SC Data'!F:K,6,FALSE)</f>
        <v>0</v>
      </c>
      <c r="Q999" s="41">
        <f t="shared" si="117"/>
        <v>1</v>
      </c>
      <c r="R999" s="41">
        <f>VLOOKUP(F999,'SC Data'!F:L,7,FALSE)</f>
        <v>1</v>
      </c>
      <c r="S999" s="41">
        <f t="shared" si="118"/>
        <v>0</v>
      </c>
      <c r="T999" s="35">
        <f>SUMIF(Activity!F:F,'Goodsin Data'!F:F,Activity!O:O)</f>
        <v>0.28780092592592593</v>
      </c>
      <c r="U999" s="41">
        <f>SUMIF('Short-Extra'!F:F,'Goodsin Data'!F:F,'Short-Extra'!N:N)</f>
        <v>0</v>
      </c>
      <c r="V999" s="41">
        <f>SUMIF('Short-Extra'!F:F,'Goodsin Data'!F:F,'Short-Extra'!O:O)</f>
        <v>0</v>
      </c>
    </row>
    <row r="1000" spans="1:22" x14ac:dyDescent="0.25">
      <c r="A1000" s="2">
        <f t="shared" si="120"/>
        <v>2019</v>
      </c>
      <c r="B1000" s="2" t="str">
        <f t="shared" si="121"/>
        <v>Jan</v>
      </c>
      <c r="C1000" s="2">
        <f t="shared" si="122"/>
        <v>2</v>
      </c>
      <c r="D1000" s="2" t="str">
        <f t="shared" si="123"/>
        <v>Thu</v>
      </c>
      <c r="E1000" s="34">
        <v>43475</v>
      </c>
      <c r="F1000" s="30">
        <v>51803</v>
      </c>
      <c r="G1000" s="2" t="s">
        <v>2102</v>
      </c>
      <c r="H1000" s="30">
        <v>264341</v>
      </c>
      <c r="I1000" s="2">
        <v>18</v>
      </c>
      <c r="J1000" s="30">
        <v>20</v>
      </c>
      <c r="K1000" s="2">
        <v>26</v>
      </c>
      <c r="L1000" s="30">
        <v>1721</v>
      </c>
      <c r="M1000" s="2">
        <v>6</v>
      </c>
      <c r="N1000" s="14">
        <v>0.51819444444444451</v>
      </c>
      <c r="O1000" s="2">
        <f t="shared" si="119"/>
        <v>12.436666666666667</v>
      </c>
      <c r="P1000" s="8">
        <f>VLOOKUP(F1000,'SC Data'!F:K,6,FALSE)</f>
        <v>1</v>
      </c>
      <c r="Q1000" s="41">
        <f t="shared" si="117"/>
        <v>0</v>
      </c>
      <c r="R1000" s="41">
        <f>VLOOKUP(F1000,'SC Data'!F:L,7,FALSE)</f>
        <v>1</v>
      </c>
      <c r="S1000" s="41">
        <f t="shared" si="118"/>
        <v>0</v>
      </c>
      <c r="T1000" s="35">
        <f>SUMIF(Activity!F:F,'Goodsin Data'!F:F,Activity!O:O)</f>
        <v>0.51819444444444451</v>
      </c>
      <c r="U1000" s="41">
        <f>SUMIF('Short-Extra'!F:F,'Goodsin Data'!F:F,'Short-Extra'!N:N)</f>
        <v>0</v>
      </c>
      <c r="V1000" s="41">
        <f>SUMIF('Short-Extra'!F:F,'Goodsin Data'!F:F,'Short-Extra'!O:O)</f>
        <v>0</v>
      </c>
    </row>
    <row r="1001" spans="1:22" x14ac:dyDescent="0.25">
      <c r="A1001" s="2">
        <f t="shared" si="120"/>
        <v>2019</v>
      </c>
      <c r="B1001" s="2" t="str">
        <f t="shared" si="121"/>
        <v>Jan</v>
      </c>
      <c r="C1001" s="2">
        <f t="shared" si="122"/>
        <v>2</v>
      </c>
      <c r="D1001" s="2" t="str">
        <f t="shared" si="123"/>
        <v>Thu</v>
      </c>
      <c r="E1001" s="34">
        <v>43475</v>
      </c>
      <c r="F1001" s="30">
        <v>53495</v>
      </c>
      <c r="G1001" s="2" t="s">
        <v>2890</v>
      </c>
      <c r="H1001" s="30" t="s">
        <v>2964</v>
      </c>
      <c r="I1001" s="2">
        <v>77</v>
      </c>
      <c r="J1001" s="30">
        <v>48</v>
      </c>
      <c r="K1001" s="2">
        <v>411</v>
      </c>
      <c r="L1001" s="30">
        <v>9551</v>
      </c>
      <c r="M1001" s="2">
        <v>6</v>
      </c>
      <c r="N1001" s="14">
        <v>1.4398032407407408</v>
      </c>
      <c r="O1001" s="2">
        <f t="shared" si="119"/>
        <v>34.555277777777782</v>
      </c>
      <c r="P1001" s="8">
        <f>VLOOKUP(F1001,'SC Data'!F:K,6,FALSE)</f>
        <v>1</v>
      </c>
      <c r="Q1001" s="41">
        <f t="shared" si="117"/>
        <v>0</v>
      </c>
      <c r="R1001" s="41">
        <f>VLOOKUP(F1001,'SC Data'!F:L,7,FALSE)</f>
        <v>1</v>
      </c>
      <c r="S1001" s="41">
        <f t="shared" si="118"/>
        <v>0</v>
      </c>
      <c r="T1001" s="35">
        <f>SUMIF(Activity!F:F,'Goodsin Data'!F:F,Activity!O:O)</f>
        <v>1.4398032407407408</v>
      </c>
      <c r="U1001" s="41">
        <f>SUMIF('Short-Extra'!F:F,'Goodsin Data'!F:F,'Short-Extra'!N:N)</f>
        <v>14</v>
      </c>
      <c r="V1001" s="41">
        <f>SUMIF('Short-Extra'!F:F,'Goodsin Data'!F:F,'Short-Extra'!O:O)</f>
        <v>22</v>
      </c>
    </row>
    <row r="1002" spans="1:22" x14ac:dyDescent="0.25">
      <c r="A1002" s="2">
        <f t="shared" si="120"/>
        <v>2019</v>
      </c>
      <c r="B1002" s="2" t="str">
        <f t="shared" si="121"/>
        <v>Jan</v>
      </c>
      <c r="C1002" s="2">
        <f t="shared" si="122"/>
        <v>2</v>
      </c>
      <c r="D1002" s="2" t="str">
        <f t="shared" si="123"/>
        <v>Thu</v>
      </c>
      <c r="E1002" s="34">
        <v>43475</v>
      </c>
      <c r="F1002" s="30">
        <v>50368</v>
      </c>
      <c r="G1002" s="2" t="s">
        <v>169</v>
      </c>
      <c r="H1002" s="30" t="s">
        <v>2965</v>
      </c>
      <c r="I1002" s="2">
        <v>8</v>
      </c>
      <c r="J1002" s="30">
        <v>5</v>
      </c>
      <c r="K1002" s="2">
        <v>29</v>
      </c>
      <c r="L1002" s="30">
        <v>1082</v>
      </c>
      <c r="M1002" s="2">
        <v>5</v>
      </c>
      <c r="N1002" s="14">
        <v>0.21098379629629629</v>
      </c>
      <c r="O1002" s="2">
        <f t="shared" si="119"/>
        <v>5.0636111111111113</v>
      </c>
      <c r="P1002" s="8">
        <f>VLOOKUP(F1002,'SC Data'!F:K,6,FALSE)</f>
        <v>0</v>
      </c>
      <c r="Q1002" s="41">
        <f t="shared" si="117"/>
        <v>1</v>
      </c>
      <c r="R1002" s="41">
        <f>VLOOKUP(F1002,'SC Data'!F:L,7,FALSE)</f>
        <v>1</v>
      </c>
      <c r="S1002" s="41">
        <f t="shared" si="118"/>
        <v>0</v>
      </c>
      <c r="T1002" s="35">
        <f>SUMIF(Activity!F:F,'Goodsin Data'!F:F,Activity!O:O)</f>
        <v>0.21098379629629629</v>
      </c>
      <c r="U1002" s="41">
        <f>SUMIF('Short-Extra'!F:F,'Goodsin Data'!F:F,'Short-Extra'!N:N)</f>
        <v>0</v>
      </c>
      <c r="V1002" s="41">
        <f>SUMIF('Short-Extra'!F:F,'Goodsin Data'!F:F,'Short-Extra'!O:O)</f>
        <v>0</v>
      </c>
    </row>
    <row r="1003" spans="1:22" x14ac:dyDescent="0.25">
      <c r="A1003" s="2">
        <f t="shared" si="120"/>
        <v>2019</v>
      </c>
      <c r="B1003" s="2" t="str">
        <f t="shared" si="121"/>
        <v>Jan</v>
      </c>
      <c r="C1003" s="2">
        <f t="shared" si="122"/>
        <v>2</v>
      </c>
      <c r="D1003" s="2" t="str">
        <f t="shared" si="123"/>
        <v>Thu</v>
      </c>
      <c r="E1003" s="34">
        <v>43475</v>
      </c>
      <c r="F1003" s="30" t="s">
        <v>2966</v>
      </c>
      <c r="G1003" s="2" t="s">
        <v>2967</v>
      </c>
      <c r="H1003" s="30" t="s">
        <v>2968</v>
      </c>
      <c r="I1003" s="2">
        <v>6</v>
      </c>
      <c r="J1003" s="30">
        <v>28</v>
      </c>
      <c r="K1003" s="2">
        <v>2</v>
      </c>
      <c r="L1003" s="30">
        <v>768</v>
      </c>
      <c r="M1003" s="2">
        <v>4</v>
      </c>
      <c r="N1003" s="14">
        <v>0.16972222222222222</v>
      </c>
      <c r="O1003" s="2">
        <f t="shared" si="119"/>
        <v>4.0733333333333333</v>
      </c>
      <c r="P1003" s="8">
        <f>VLOOKUP(F1003,'SC Data'!F:K,6,FALSE)</f>
        <v>1</v>
      </c>
      <c r="Q1003" s="41">
        <f t="shared" si="117"/>
        <v>0</v>
      </c>
      <c r="R1003" s="41">
        <f>VLOOKUP(F1003,'SC Data'!F:L,7,FALSE)</f>
        <v>1</v>
      </c>
      <c r="S1003" s="41">
        <f t="shared" si="118"/>
        <v>0</v>
      </c>
      <c r="T1003" s="35">
        <f>SUMIF(Activity!F:F,'Goodsin Data'!F:F,Activity!O:O)</f>
        <v>0.16972222222222222</v>
      </c>
      <c r="U1003" s="41">
        <f>SUMIF('Short-Extra'!F:F,'Goodsin Data'!F:F,'Short-Extra'!N:N)</f>
        <v>0</v>
      </c>
      <c r="V1003" s="41">
        <f>SUMIF('Short-Extra'!F:F,'Goodsin Data'!F:F,'Short-Extra'!O:O)</f>
        <v>0</v>
      </c>
    </row>
    <row r="1004" spans="1:22" x14ac:dyDescent="0.25">
      <c r="A1004" s="2">
        <f t="shared" si="120"/>
        <v>2019</v>
      </c>
      <c r="B1004" s="2" t="str">
        <f t="shared" si="121"/>
        <v>Jan</v>
      </c>
      <c r="C1004" s="2">
        <f t="shared" si="122"/>
        <v>2</v>
      </c>
      <c r="D1004" s="2" t="str">
        <f t="shared" si="123"/>
        <v>Thu</v>
      </c>
      <c r="E1004" s="34">
        <v>43475</v>
      </c>
      <c r="F1004" s="30" t="s">
        <v>2969</v>
      </c>
      <c r="G1004" s="2" t="s">
        <v>2970</v>
      </c>
      <c r="H1004" s="30" t="s">
        <v>2971</v>
      </c>
      <c r="I1004" s="2">
        <v>7</v>
      </c>
      <c r="J1004" s="30">
        <v>28</v>
      </c>
      <c r="K1004" s="2">
        <v>2</v>
      </c>
      <c r="L1004" s="30">
        <v>1029</v>
      </c>
      <c r="M1004" s="2">
        <v>4</v>
      </c>
      <c r="N1004" s="14">
        <v>6.4189814814814811E-2</v>
      </c>
      <c r="O1004" s="2">
        <f t="shared" si="119"/>
        <v>1.5405555555555555</v>
      </c>
      <c r="P1004" s="8">
        <f>VLOOKUP(F1004,'SC Data'!F:K,6,FALSE)</f>
        <v>1</v>
      </c>
      <c r="Q1004" s="41">
        <f t="shared" si="117"/>
        <v>0</v>
      </c>
      <c r="R1004" s="41">
        <f>VLOOKUP(F1004,'SC Data'!F:L,7,FALSE)</f>
        <v>1</v>
      </c>
      <c r="S1004" s="41">
        <f t="shared" si="118"/>
        <v>0</v>
      </c>
      <c r="T1004" s="35">
        <f>SUMIF(Activity!F:F,'Goodsin Data'!F:F,Activity!O:O)</f>
        <v>6.4189814814814811E-2</v>
      </c>
      <c r="U1004" s="41">
        <f>SUMIF('Short-Extra'!F:F,'Goodsin Data'!F:F,'Short-Extra'!N:N)</f>
        <v>0</v>
      </c>
      <c r="V1004" s="41">
        <f>SUMIF('Short-Extra'!F:F,'Goodsin Data'!F:F,'Short-Extra'!O:O)</f>
        <v>0</v>
      </c>
    </row>
    <row r="1005" spans="1:22" x14ac:dyDescent="0.25">
      <c r="A1005" s="2">
        <f t="shared" si="120"/>
        <v>2019</v>
      </c>
      <c r="B1005" s="2" t="str">
        <f t="shared" si="121"/>
        <v>Jan</v>
      </c>
      <c r="C1005" s="2">
        <f t="shared" si="122"/>
        <v>2</v>
      </c>
      <c r="D1005" s="2" t="str">
        <f t="shared" si="123"/>
        <v>Thu</v>
      </c>
      <c r="E1005" s="34">
        <v>43475</v>
      </c>
      <c r="F1005" s="30">
        <v>50357</v>
      </c>
      <c r="G1005" s="2" t="s">
        <v>526</v>
      </c>
      <c r="H1005" s="30" t="s">
        <v>2972</v>
      </c>
      <c r="I1005" s="2">
        <v>7</v>
      </c>
      <c r="J1005" s="30">
        <v>8</v>
      </c>
      <c r="K1005" s="2">
        <v>49</v>
      </c>
      <c r="L1005" s="30">
        <v>675</v>
      </c>
      <c r="M1005" s="2">
        <v>5</v>
      </c>
      <c r="N1005" s="14">
        <v>35.092812500000001</v>
      </c>
      <c r="O1005" s="2">
        <f t="shared" si="119"/>
        <v>842.22749999999996</v>
      </c>
      <c r="P1005" s="8">
        <f>VLOOKUP(F1005,'SC Data'!F:K,6,FALSE)</f>
        <v>0</v>
      </c>
      <c r="Q1005" s="41">
        <f t="shared" si="117"/>
        <v>1</v>
      </c>
      <c r="R1005" s="41">
        <f>VLOOKUP(F1005,'SC Data'!F:L,7,FALSE)</f>
        <v>1</v>
      </c>
      <c r="S1005" s="41">
        <f t="shared" si="118"/>
        <v>0</v>
      </c>
      <c r="T1005" s="35">
        <f>SUMIF(Activity!F:F,'Goodsin Data'!F:F,Activity!O:O)</f>
        <v>35.092812499999994</v>
      </c>
      <c r="U1005" s="41">
        <f>SUMIF('Short-Extra'!F:F,'Goodsin Data'!F:F,'Short-Extra'!N:N)</f>
        <v>0</v>
      </c>
      <c r="V1005" s="41">
        <f>SUMIF('Short-Extra'!F:F,'Goodsin Data'!F:F,'Short-Extra'!O:O)</f>
        <v>0</v>
      </c>
    </row>
    <row r="1006" spans="1:22" x14ac:dyDescent="0.25">
      <c r="A1006" s="2">
        <f t="shared" si="120"/>
        <v>2019</v>
      </c>
      <c r="B1006" s="2" t="str">
        <f t="shared" si="121"/>
        <v>Jan</v>
      </c>
      <c r="C1006" s="2">
        <f t="shared" si="122"/>
        <v>2</v>
      </c>
      <c r="D1006" s="2" t="str">
        <f t="shared" si="123"/>
        <v>Thu</v>
      </c>
      <c r="E1006" s="34">
        <v>43475</v>
      </c>
      <c r="F1006" s="30">
        <v>47360</v>
      </c>
      <c r="G1006" s="2" t="s">
        <v>178</v>
      </c>
      <c r="H1006" s="30">
        <v>264341</v>
      </c>
      <c r="I1006" s="2">
        <v>38</v>
      </c>
      <c r="J1006" s="30">
        <v>11</v>
      </c>
      <c r="K1006" s="2">
        <v>62</v>
      </c>
      <c r="L1006" s="30">
        <v>8579</v>
      </c>
      <c r="M1006" s="2">
        <v>12</v>
      </c>
      <c r="N1006" s="14">
        <v>9.8460648148148144E-2</v>
      </c>
      <c r="O1006" s="2">
        <f t="shared" si="119"/>
        <v>2.3630555555555555</v>
      </c>
      <c r="P1006" s="8">
        <f>VLOOKUP(F1006,'SC Data'!F:K,6,FALSE)</f>
        <v>1</v>
      </c>
      <c r="Q1006" s="41">
        <f t="shared" si="117"/>
        <v>0</v>
      </c>
      <c r="R1006" s="41">
        <f>VLOOKUP(F1006,'SC Data'!F:L,7,FALSE)</f>
        <v>1</v>
      </c>
      <c r="S1006" s="41">
        <f t="shared" si="118"/>
        <v>0</v>
      </c>
      <c r="T1006" s="35">
        <f>SUMIF(Activity!F:F,'Goodsin Data'!F:F,Activity!O:O)</f>
        <v>9.8460648148148144E-2</v>
      </c>
      <c r="U1006" s="41">
        <f>SUMIF('Short-Extra'!F:F,'Goodsin Data'!F:F,'Short-Extra'!N:N)</f>
        <v>0</v>
      </c>
      <c r="V1006" s="41">
        <f>SUMIF('Short-Extra'!F:F,'Goodsin Data'!F:F,'Short-Extra'!O:O)</f>
        <v>0</v>
      </c>
    </row>
    <row r="1007" spans="1:22" x14ac:dyDescent="0.25">
      <c r="A1007" s="2">
        <f t="shared" si="120"/>
        <v>2019</v>
      </c>
      <c r="B1007" s="2" t="str">
        <f t="shared" si="121"/>
        <v>Jan</v>
      </c>
      <c r="C1007" s="2">
        <f t="shared" si="122"/>
        <v>2</v>
      </c>
      <c r="D1007" s="2" t="str">
        <f t="shared" si="123"/>
        <v>Thu</v>
      </c>
      <c r="E1007" s="34">
        <v>43475</v>
      </c>
      <c r="F1007" s="30">
        <v>53427</v>
      </c>
      <c r="G1007" s="2" t="s">
        <v>2681</v>
      </c>
      <c r="H1007" s="30">
        <v>264341</v>
      </c>
      <c r="I1007" s="2">
        <v>15</v>
      </c>
      <c r="J1007" s="30">
        <v>0</v>
      </c>
      <c r="K1007" s="2">
        <v>0</v>
      </c>
      <c r="L1007" s="30">
        <v>0</v>
      </c>
      <c r="M1007" s="2">
        <v>6</v>
      </c>
      <c r="N1007" s="14">
        <v>2.2349537037037032E-2</v>
      </c>
      <c r="O1007" s="2">
        <f t="shared" si="119"/>
        <v>0.5363888888888888</v>
      </c>
      <c r="P1007" s="8">
        <f>VLOOKUP(F1007,'SC Data'!F:K,6,FALSE)</f>
        <v>1</v>
      </c>
      <c r="Q1007" s="41">
        <f t="shared" si="117"/>
        <v>0</v>
      </c>
      <c r="R1007" s="41">
        <f>VLOOKUP(F1007,'SC Data'!F:L,7,FALSE)</f>
        <v>1</v>
      </c>
      <c r="S1007" s="41">
        <f t="shared" si="118"/>
        <v>0</v>
      </c>
      <c r="T1007" s="35">
        <f>SUMIF(Activity!F:F,'Goodsin Data'!F:F,Activity!O:O)</f>
        <v>2.2349537037037032E-2</v>
      </c>
      <c r="U1007" s="41">
        <f>SUMIF('Short-Extra'!F:F,'Goodsin Data'!F:F,'Short-Extra'!N:N)</f>
        <v>0</v>
      </c>
      <c r="V1007" s="41">
        <f>SUMIF('Short-Extra'!F:F,'Goodsin Data'!F:F,'Short-Extra'!O:O)</f>
        <v>0</v>
      </c>
    </row>
    <row r="1008" spans="1:22" x14ac:dyDescent="0.25">
      <c r="A1008" s="2">
        <f t="shared" si="120"/>
        <v>2019</v>
      </c>
      <c r="B1008" s="2" t="str">
        <f t="shared" si="121"/>
        <v>Jan</v>
      </c>
      <c r="C1008" s="2">
        <f t="shared" si="122"/>
        <v>2</v>
      </c>
      <c r="D1008" s="2" t="str">
        <f t="shared" si="123"/>
        <v>Thu</v>
      </c>
      <c r="E1008" s="34">
        <v>43475</v>
      </c>
      <c r="F1008" s="30">
        <v>53421</v>
      </c>
      <c r="G1008" s="2" t="s">
        <v>542</v>
      </c>
      <c r="H1008" s="30" t="s">
        <v>2973</v>
      </c>
      <c r="I1008" s="2">
        <v>5</v>
      </c>
      <c r="J1008" s="30">
        <v>1</v>
      </c>
      <c r="K1008" s="2">
        <v>12</v>
      </c>
      <c r="L1008" s="30">
        <v>1234</v>
      </c>
      <c r="M1008" s="2">
        <v>4</v>
      </c>
      <c r="N1008" s="14">
        <v>0.1577314814814815</v>
      </c>
      <c r="O1008" s="2">
        <f t="shared" si="119"/>
        <v>3.7855555555555558</v>
      </c>
      <c r="P1008" s="8">
        <f>VLOOKUP(F1008,'SC Data'!F:K,6,FALSE)</f>
        <v>0</v>
      </c>
      <c r="Q1008" s="41">
        <f t="shared" si="117"/>
        <v>1</v>
      </c>
      <c r="R1008" s="41">
        <f>VLOOKUP(F1008,'SC Data'!F:L,7,FALSE)</f>
        <v>1</v>
      </c>
      <c r="S1008" s="41">
        <f t="shared" si="118"/>
        <v>0</v>
      </c>
      <c r="T1008" s="35">
        <f>SUMIF(Activity!F:F,'Goodsin Data'!F:F,Activity!O:O)</f>
        <v>0.1577314814814815</v>
      </c>
      <c r="U1008" s="41">
        <f>SUMIF('Short-Extra'!F:F,'Goodsin Data'!F:F,'Short-Extra'!N:N)</f>
        <v>0</v>
      </c>
      <c r="V1008" s="41">
        <f>SUMIF('Short-Extra'!F:F,'Goodsin Data'!F:F,'Short-Extra'!O:O)</f>
        <v>0</v>
      </c>
    </row>
    <row r="1009" spans="1:22" x14ac:dyDescent="0.25">
      <c r="A1009" s="2">
        <f t="shared" si="120"/>
        <v>2019</v>
      </c>
      <c r="B1009" s="2" t="str">
        <f t="shared" si="121"/>
        <v>Jan</v>
      </c>
      <c r="C1009" s="2">
        <f t="shared" si="122"/>
        <v>2</v>
      </c>
      <c r="D1009" s="2" t="str">
        <f t="shared" si="123"/>
        <v>Thu</v>
      </c>
      <c r="E1009" s="34">
        <v>43475</v>
      </c>
      <c r="F1009" s="30">
        <v>53472</v>
      </c>
      <c r="G1009" s="2" t="s">
        <v>152</v>
      </c>
      <c r="H1009" s="30" t="s">
        <v>2974</v>
      </c>
      <c r="I1009" s="2">
        <v>0</v>
      </c>
      <c r="J1009" s="30">
        <v>1</v>
      </c>
      <c r="K1009" s="2">
        <v>1</v>
      </c>
      <c r="L1009" s="30">
        <v>21</v>
      </c>
      <c r="M1009" s="2">
        <v>2</v>
      </c>
      <c r="N1009" s="14">
        <v>3.6469907407407402E-2</v>
      </c>
      <c r="O1009" s="2">
        <f t="shared" si="119"/>
        <v>0.8752777777777776</v>
      </c>
      <c r="P1009" s="8">
        <f>VLOOKUP(F1009,'SC Data'!F:K,6,FALSE)</f>
        <v>0</v>
      </c>
      <c r="Q1009" s="41">
        <f t="shared" si="117"/>
        <v>1</v>
      </c>
      <c r="R1009" s="41">
        <f>VLOOKUP(F1009,'SC Data'!F:L,7,FALSE)</f>
        <v>1</v>
      </c>
      <c r="S1009" s="41">
        <f t="shared" si="118"/>
        <v>0</v>
      </c>
      <c r="T1009" s="35">
        <f>SUMIF(Activity!F:F,'Goodsin Data'!F:F,Activity!O:O)</f>
        <v>3.6469907407407409E-2</v>
      </c>
      <c r="U1009" s="41">
        <f>SUMIF('Short-Extra'!F:F,'Goodsin Data'!F:F,'Short-Extra'!N:N)</f>
        <v>0</v>
      </c>
      <c r="V1009" s="41">
        <f>SUMIF('Short-Extra'!F:F,'Goodsin Data'!F:F,'Short-Extra'!O:O)</f>
        <v>0</v>
      </c>
    </row>
    <row r="1010" spans="1:22" x14ac:dyDescent="0.25">
      <c r="A1010" s="2">
        <f t="shared" si="120"/>
        <v>2019</v>
      </c>
      <c r="B1010" s="2" t="str">
        <f t="shared" si="121"/>
        <v>Jan</v>
      </c>
      <c r="C1010" s="2">
        <f t="shared" si="122"/>
        <v>2</v>
      </c>
      <c r="D1010" s="2" t="str">
        <f t="shared" si="123"/>
        <v>Thu</v>
      </c>
      <c r="E1010" s="34">
        <v>43475</v>
      </c>
      <c r="F1010" s="30" t="s">
        <v>2975</v>
      </c>
      <c r="G1010" s="2" t="s">
        <v>2976</v>
      </c>
      <c r="H1010" s="30" t="s">
        <v>2977</v>
      </c>
      <c r="I1010" s="2">
        <v>10</v>
      </c>
      <c r="J1010" s="30">
        <v>28</v>
      </c>
      <c r="K1010" s="2">
        <v>1</v>
      </c>
      <c r="L1010" s="30">
        <v>1512</v>
      </c>
      <c r="M1010" s="2">
        <v>4</v>
      </c>
      <c r="N1010" s="14">
        <v>0.27067129629629633</v>
      </c>
      <c r="O1010" s="2">
        <f t="shared" si="119"/>
        <v>6.4961111111111123</v>
      </c>
      <c r="P1010" s="8">
        <f>VLOOKUP(F1010,'SC Data'!F:K,6,FALSE)</f>
        <v>1</v>
      </c>
      <c r="Q1010" s="41">
        <f t="shared" si="117"/>
        <v>0</v>
      </c>
      <c r="R1010" s="41">
        <f>VLOOKUP(F1010,'SC Data'!F:L,7,FALSE)</f>
        <v>1</v>
      </c>
      <c r="S1010" s="41">
        <f t="shared" si="118"/>
        <v>0</v>
      </c>
      <c r="T1010" s="35">
        <f>SUMIF(Activity!F:F,'Goodsin Data'!F:F,Activity!O:O)</f>
        <v>0.27067129629629627</v>
      </c>
      <c r="U1010" s="41">
        <f>SUMIF('Short-Extra'!F:F,'Goodsin Data'!F:F,'Short-Extra'!N:N)</f>
        <v>0</v>
      </c>
      <c r="V1010" s="41">
        <f>SUMIF('Short-Extra'!F:F,'Goodsin Data'!F:F,'Short-Extra'!O:O)</f>
        <v>0</v>
      </c>
    </row>
    <row r="1011" spans="1:22" x14ac:dyDescent="0.25">
      <c r="A1011" s="2">
        <f t="shared" si="120"/>
        <v>2019</v>
      </c>
      <c r="B1011" s="2" t="str">
        <f t="shared" si="121"/>
        <v>Jan</v>
      </c>
      <c r="C1011" s="2">
        <f t="shared" si="122"/>
        <v>2</v>
      </c>
      <c r="D1011" s="2" t="str">
        <f t="shared" si="123"/>
        <v>Thu</v>
      </c>
      <c r="E1011" s="34">
        <v>43475</v>
      </c>
      <c r="F1011" s="30">
        <v>53253</v>
      </c>
      <c r="G1011" s="2" t="s">
        <v>2978</v>
      </c>
      <c r="H1011" s="30" t="s">
        <v>2979</v>
      </c>
      <c r="I1011" s="2">
        <v>1</v>
      </c>
      <c r="J1011" s="30">
        <v>3</v>
      </c>
      <c r="K1011" s="2">
        <v>15</v>
      </c>
      <c r="L1011" s="30">
        <v>180</v>
      </c>
      <c r="M1011" s="2">
        <v>5</v>
      </c>
      <c r="N1011" s="14">
        <v>8.9907407407407394E-2</v>
      </c>
      <c r="O1011" s="2">
        <f t="shared" si="119"/>
        <v>2.1577777777777776</v>
      </c>
      <c r="P1011" s="8">
        <f>VLOOKUP(F1011,'SC Data'!F:K,6,FALSE)</f>
        <v>0</v>
      </c>
      <c r="Q1011" s="41">
        <f t="shared" si="117"/>
        <v>1</v>
      </c>
      <c r="R1011" s="41">
        <f>VLOOKUP(F1011,'SC Data'!F:L,7,FALSE)</f>
        <v>1</v>
      </c>
      <c r="S1011" s="41">
        <f t="shared" si="118"/>
        <v>0</v>
      </c>
      <c r="T1011" s="35">
        <f>SUMIF(Activity!F:F,'Goodsin Data'!F:F,Activity!O:O)</f>
        <v>8.9907407407407408E-2</v>
      </c>
      <c r="U1011" s="41">
        <f>SUMIF('Short-Extra'!F:F,'Goodsin Data'!F:F,'Short-Extra'!N:N)</f>
        <v>0</v>
      </c>
      <c r="V1011" s="41">
        <f>SUMIF('Short-Extra'!F:F,'Goodsin Data'!F:F,'Short-Extra'!O:O)</f>
        <v>0</v>
      </c>
    </row>
    <row r="1012" spans="1:22" x14ac:dyDescent="0.25">
      <c r="A1012" s="2">
        <f t="shared" si="120"/>
        <v>2019</v>
      </c>
      <c r="B1012" s="2" t="str">
        <f t="shared" si="121"/>
        <v>Jan</v>
      </c>
      <c r="C1012" s="2">
        <f t="shared" si="122"/>
        <v>2</v>
      </c>
      <c r="D1012" s="2" t="str">
        <f t="shared" si="123"/>
        <v>Thu</v>
      </c>
      <c r="E1012" s="34">
        <v>43475</v>
      </c>
      <c r="F1012" s="30">
        <v>53256</v>
      </c>
      <c r="G1012" s="2" t="s">
        <v>2980</v>
      </c>
      <c r="H1012" s="30" t="s">
        <v>2981</v>
      </c>
      <c r="I1012" s="2">
        <v>3</v>
      </c>
      <c r="J1012" s="30">
        <v>5</v>
      </c>
      <c r="K1012" s="2">
        <v>25</v>
      </c>
      <c r="L1012" s="30">
        <v>183</v>
      </c>
      <c r="M1012" s="2">
        <v>5</v>
      </c>
      <c r="N1012" s="14">
        <v>0.13979166666666668</v>
      </c>
      <c r="O1012" s="2">
        <f t="shared" si="119"/>
        <v>3.3550000000000004</v>
      </c>
      <c r="P1012" s="8">
        <f>VLOOKUP(F1012,'SC Data'!F:K,6,FALSE)</f>
        <v>0</v>
      </c>
      <c r="Q1012" s="41">
        <f t="shared" si="117"/>
        <v>1</v>
      </c>
      <c r="R1012" s="41">
        <f>VLOOKUP(F1012,'SC Data'!F:L,7,FALSE)</f>
        <v>1</v>
      </c>
      <c r="S1012" s="41">
        <f t="shared" si="118"/>
        <v>0</v>
      </c>
      <c r="T1012" s="35">
        <f>SUMIF(Activity!F:F,'Goodsin Data'!F:F,Activity!O:O)</f>
        <v>0.13979166666666668</v>
      </c>
      <c r="U1012" s="41">
        <f>SUMIF('Short-Extra'!F:F,'Goodsin Data'!F:F,'Short-Extra'!N:N)</f>
        <v>0</v>
      </c>
      <c r="V1012" s="41">
        <f>SUMIF('Short-Extra'!F:F,'Goodsin Data'!F:F,'Short-Extra'!O:O)</f>
        <v>0</v>
      </c>
    </row>
    <row r="1013" spans="1:22" x14ac:dyDescent="0.25">
      <c r="A1013" s="2">
        <f t="shared" si="120"/>
        <v>2019</v>
      </c>
      <c r="B1013" s="2" t="str">
        <f t="shared" si="121"/>
        <v>Jan</v>
      </c>
      <c r="C1013" s="2">
        <f t="shared" si="122"/>
        <v>2</v>
      </c>
      <c r="D1013" s="2" t="str">
        <f t="shared" si="123"/>
        <v>Thu</v>
      </c>
      <c r="E1013" s="34">
        <v>43475</v>
      </c>
      <c r="F1013" s="30" t="s">
        <v>2982</v>
      </c>
      <c r="G1013" s="2" t="s">
        <v>2983</v>
      </c>
      <c r="H1013" s="30" t="s">
        <v>2984</v>
      </c>
      <c r="I1013" s="2">
        <v>16</v>
      </c>
      <c r="J1013" s="30">
        <v>28</v>
      </c>
      <c r="K1013" s="2">
        <v>27</v>
      </c>
      <c r="L1013" s="30">
        <v>2357</v>
      </c>
      <c r="M1013" s="2">
        <v>6</v>
      </c>
      <c r="N1013" s="14">
        <v>0.33612268518518523</v>
      </c>
      <c r="O1013" s="2">
        <f t="shared" si="119"/>
        <v>8.0669444444444451</v>
      </c>
      <c r="P1013" s="8">
        <f>VLOOKUP(F1013,'SC Data'!F:K,6,FALSE)</f>
        <v>1</v>
      </c>
      <c r="Q1013" s="41">
        <f t="shared" si="117"/>
        <v>0</v>
      </c>
      <c r="R1013" s="41">
        <f>VLOOKUP(F1013,'SC Data'!F:L,7,FALSE)</f>
        <v>1</v>
      </c>
      <c r="S1013" s="41">
        <f t="shared" si="118"/>
        <v>0</v>
      </c>
      <c r="T1013" s="35">
        <f>SUMIF(Activity!F:F,'Goodsin Data'!F:F,Activity!O:O)</f>
        <v>0.33612268518518518</v>
      </c>
      <c r="U1013" s="41">
        <f>SUMIF('Short-Extra'!F:F,'Goodsin Data'!F:F,'Short-Extra'!N:N)</f>
        <v>0</v>
      </c>
      <c r="V1013" s="41">
        <f>SUMIF('Short-Extra'!F:F,'Goodsin Data'!F:F,'Short-Extra'!O:O)</f>
        <v>0</v>
      </c>
    </row>
    <row r="1014" spans="1:22" x14ac:dyDescent="0.25">
      <c r="A1014" s="2">
        <f t="shared" si="120"/>
        <v>2019</v>
      </c>
      <c r="B1014" s="2" t="str">
        <f t="shared" si="121"/>
        <v>Jan</v>
      </c>
      <c r="C1014" s="2">
        <f t="shared" si="122"/>
        <v>2</v>
      </c>
      <c r="D1014" s="2" t="str">
        <f t="shared" si="123"/>
        <v>Thu</v>
      </c>
      <c r="E1014" s="34">
        <v>43475</v>
      </c>
      <c r="F1014" s="30">
        <v>50371</v>
      </c>
      <c r="G1014" s="2" t="s">
        <v>176</v>
      </c>
      <c r="H1014" s="30" t="s">
        <v>2977</v>
      </c>
      <c r="I1014" s="2">
        <v>22</v>
      </c>
      <c r="J1014" s="30">
        <v>32</v>
      </c>
      <c r="K1014" s="2">
        <v>21</v>
      </c>
      <c r="L1014" s="30">
        <v>2880</v>
      </c>
      <c r="M1014" s="2">
        <v>7</v>
      </c>
      <c r="N1014" s="14">
        <v>4.4548611111111108E-2</v>
      </c>
      <c r="O1014" s="2">
        <f t="shared" si="119"/>
        <v>1.0691666666666666</v>
      </c>
      <c r="P1014" s="8">
        <f>VLOOKUP(F1014,'SC Data'!F:K,6,FALSE)</f>
        <v>1</v>
      </c>
      <c r="Q1014" s="41">
        <f t="shared" si="117"/>
        <v>0</v>
      </c>
      <c r="R1014" s="41">
        <f>VLOOKUP(F1014,'SC Data'!F:L,7,FALSE)</f>
        <v>1</v>
      </c>
      <c r="S1014" s="41">
        <f t="shared" si="118"/>
        <v>0</v>
      </c>
      <c r="T1014" s="35">
        <f>SUMIF(Activity!F:F,'Goodsin Data'!F:F,Activity!O:O)</f>
        <v>4.4548611111111108E-2</v>
      </c>
      <c r="U1014" s="41">
        <f>SUMIF('Short-Extra'!F:F,'Goodsin Data'!F:F,'Short-Extra'!N:N)</f>
        <v>0</v>
      </c>
      <c r="V1014" s="41">
        <f>SUMIF('Short-Extra'!F:F,'Goodsin Data'!F:F,'Short-Extra'!O:O)</f>
        <v>0</v>
      </c>
    </row>
    <row r="1015" spans="1:22" x14ac:dyDescent="0.25">
      <c r="A1015" s="2">
        <f t="shared" si="120"/>
        <v>2019</v>
      </c>
      <c r="B1015" s="2" t="str">
        <f t="shared" si="121"/>
        <v>Jan</v>
      </c>
      <c r="C1015" s="2">
        <f t="shared" si="122"/>
        <v>2</v>
      </c>
      <c r="D1015" s="2" t="str">
        <f t="shared" si="123"/>
        <v>Thu</v>
      </c>
      <c r="E1015" s="34">
        <v>43475</v>
      </c>
      <c r="F1015" s="30">
        <v>50375</v>
      </c>
      <c r="G1015" s="2" t="s">
        <v>1738</v>
      </c>
      <c r="H1015" s="30" t="s">
        <v>2985</v>
      </c>
      <c r="I1015" s="2">
        <v>15</v>
      </c>
      <c r="J1015" s="30">
        <v>6</v>
      </c>
      <c r="K1015" s="2">
        <v>44</v>
      </c>
      <c r="L1015" s="30">
        <v>2442</v>
      </c>
      <c r="M1015" s="2">
        <v>5</v>
      </c>
      <c r="N1015" s="14">
        <v>0.37930555555555556</v>
      </c>
      <c r="O1015" s="2">
        <f t="shared" si="119"/>
        <v>9.1033333333333335</v>
      </c>
      <c r="P1015" s="8">
        <f>VLOOKUP(F1015,'SC Data'!F:K,6,FALSE)</f>
        <v>1</v>
      </c>
      <c r="Q1015" s="41">
        <f t="shared" si="117"/>
        <v>0</v>
      </c>
      <c r="R1015" s="41">
        <f>VLOOKUP(F1015,'SC Data'!F:L,7,FALSE)</f>
        <v>1</v>
      </c>
      <c r="S1015" s="41">
        <f t="shared" si="118"/>
        <v>0</v>
      </c>
      <c r="T1015" s="35">
        <f>SUMIF(Activity!F:F,'Goodsin Data'!F:F,Activity!O:O)</f>
        <v>0.37930555555555556</v>
      </c>
      <c r="U1015" s="41">
        <f>SUMIF('Short-Extra'!F:F,'Goodsin Data'!F:F,'Short-Extra'!N:N)</f>
        <v>0</v>
      </c>
      <c r="V1015" s="41">
        <f>SUMIF('Short-Extra'!F:F,'Goodsin Data'!F:F,'Short-Extra'!O:O)</f>
        <v>0</v>
      </c>
    </row>
    <row r="1016" spans="1:22" x14ac:dyDescent="0.25">
      <c r="A1016" s="2">
        <f t="shared" si="120"/>
        <v>2019</v>
      </c>
      <c r="B1016" s="2" t="str">
        <f t="shared" si="121"/>
        <v>Jan</v>
      </c>
      <c r="C1016" s="2">
        <f t="shared" si="122"/>
        <v>2</v>
      </c>
      <c r="D1016" s="2" t="str">
        <f t="shared" si="123"/>
        <v>Thu</v>
      </c>
      <c r="E1016" s="34">
        <v>43475</v>
      </c>
      <c r="F1016" s="30">
        <v>47823</v>
      </c>
      <c r="G1016" s="2" t="s">
        <v>707</v>
      </c>
      <c r="H1016" s="30" t="s">
        <v>2986</v>
      </c>
      <c r="I1016" s="2">
        <v>37</v>
      </c>
      <c r="J1016" s="30">
        <v>25</v>
      </c>
      <c r="K1016" s="2">
        <v>49</v>
      </c>
      <c r="L1016" s="30">
        <v>6554</v>
      </c>
      <c r="M1016" s="2">
        <v>8</v>
      </c>
      <c r="N1016" s="14">
        <v>1.2366087962962964</v>
      </c>
      <c r="O1016" s="2">
        <f t="shared" si="119"/>
        <v>29.678611111111113</v>
      </c>
      <c r="P1016" s="8">
        <f>VLOOKUP(F1016,'SC Data'!F:K,6,FALSE)</f>
        <v>1</v>
      </c>
      <c r="Q1016" s="41">
        <f t="shared" si="117"/>
        <v>0</v>
      </c>
      <c r="R1016" s="41">
        <f>VLOOKUP(F1016,'SC Data'!F:L,7,FALSE)</f>
        <v>1</v>
      </c>
      <c r="S1016" s="41">
        <f t="shared" si="118"/>
        <v>0</v>
      </c>
      <c r="T1016" s="35">
        <f>SUMIF(Activity!F:F,'Goodsin Data'!F:F,Activity!O:O)</f>
        <v>1.2366087962962964</v>
      </c>
      <c r="U1016" s="41">
        <f>SUMIF('Short-Extra'!F:F,'Goodsin Data'!F:F,'Short-Extra'!N:N)</f>
        <v>0</v>
      </c>
      <c r="V1016" s="41">
        <f>SUMIF('Short-Extra'!F:F,'Goodsin Data'!F:F,'Short-Extra'!O:O)</f>
        <v>0</v>
      </c>
    </row>
    <row r="1017" spans="1:22" x14ac:dyDescent="0.25">
      <c r="A1017" s="2">
        <f t="shared" si="120"/>
        <v>2019</v>
      </c>
      <c r="B1017" s="2" t="str">
        <f t="shared" si="121"/>
        <v>Jan</v>
      </c>
      <c r="C1017" s="2">
        <f t="shared" si="122"/>
        <v>2</v>
      </c>
      <c r="D1017" s="2" t="str">
        <f t="shared" si="123"/>
        <v>Thu</v>
      </c>
      <c r="E1017" s="34">
        <v>43475</v>
      </c>
      <c r="F1017" s="30" t="s">
        <v>2987</v>
      </c>
      <c r="G1017" s="2" t="s">
        <v>2988</v>
      </c>
      <c r="H1017" s="30" t="s">
        <v>2989</v>
      </c>
      <c r="I1017" s="2">
        <v>10</v>
      </c>
      <c r="J1017" s="30">
        <v>28</v>
      </c>
      <c r="K1017" s="2">
        <v>1</v>
      </c>
      <c r="L1017" s="30">
        <v>1512</v>
      </c>
      <c r="M1017" s="2">
        <v>6</v>
      </c>
      <c r="N1017" s="14">
        <v>0.21225694444444443</v>
      </c>
      <c r="O1017" s="2">
        <f t="shared" si="119"/>
        <v>5.0941666666666663</v>
      </c>
      <c r="P1017" s="8">
        <f>VLOOKUP(F1017,'SC Data'!F:K,6,FALSE)</f>
        <v>1</v>
      </c>
      <c r="Q1017" s="41">
        <f t="shared" si="117"/>
        <v>0</v>
      </c>
      <c r="R1017" s="41">
        <f>VLOOKUP(F1017,'SC Data'!F:L,7,FALSE)</f>
        <v>1</v>
      </c>
      <c r="S1017" s="41">
        <f t="shared" si="118"/>
        <v>0</v>
      </c>
      <c r="T1017" s="35">
        <f>SUMIF(Activity!F:F,'Goodsin Data'!F:F,Activity!O:O)</f>
        <v>0.21225694444444443</v>
      </c>
      <c r="U1017" s="41">
        <f>SUMIF('Short-Extra'!F:F,'Goodsin Data'!F:F,'Short-Extra'!N:N)</f>
        <v>0</v>
      </c>
      <c r="V1017" s="41">
        <f>SUMIF('Short-Extra'!F:F,'Goodsin Data'!F:F,'Short-Extra'!O:O)</f>
        <v>0</v>
      </c>
    </row>
    <row r="1018" spans="1:22" x14ac:dyDescent="0.25">
      <c r="A1018" s="2">
        <f t="shared" si="120"/>
        <v>2019</v>
      </c>
      <c r="B1018" s="2" t="str">
        <f t="shared" si="121"/>
        <v>Jan</v>
      </c>
      <c r="C1018" s="2">
        <f t="shared" si="122"/>
        <v>2</v>
      </c>
      <c r="D1018" s="2" t="str">
        <f t="shared" si="123"/>
        <v>Thu</v>
      </c>
      <c r="E1018" s="34">
        <v>43475</v>
      </c>
      <c r="F1018" s="30">
        <v>50378</v>
      </c>
      <c r="G1018" s="2" t="s">
        <v>920</v>
      </c>
      <c r="H1018" s="30" t="s">
        <v>2990</v>
      </c>
      <c r="I1018" s="2">
        <v>4</v>
      </c>
      <c r="J1018" s="30">
        <v>4</v>
      </c>
      <c r="K1018" s="2">
        <v>6</v>
      </c>
      <c r="L1018" s="30">
        <v>676</v>
      </c>
      <c r="M1018" s="2">
        <v>4</v>
      </c>
      <c r="N1018" s="14">
        <v>0.19539351851851852</v>
      </c>
      <c r="O1018" s="2">
        <f t="shared" si="119"/>
        <v>4.6894444444444447</v>
      </c>
      <c r="P1018" s="8">
        <f>VLOOKUP(F1018,'SC Data'!F:K,6,FALSE)</f>
        <v>1</v>
      </c>
      <c r="Q1018" s="41">
        <f t="shared" si="117"/>
        <v>0</v>
      </c>
      <c r="R1018" s="41">
        <f>VLOOKUP(F1018,'SC Data'!F:L,7,FALSE)</f>
        <v>1</v>
      </c>
      <c r="S1018" s="41">
        <f t="shared" si="118"/>
        <v>0</v>
      </c>
      <c r="T1018" s="35">
        <f>SUMIF(Activity!F:F,'Goodsin Data'!F:F,Activity!O:O)</f>
        <v>0.19539351851851852</v>
      </c>
      <c r="U1018" s="41">
        <f>SUMIF('Short-Extra'!F:F,'Goodsin Data'!F:F,'Short-Extra'!N:N)</f>
        <v>0</v>
      </c>
      <c r="V1018" s="41">
        <f>SUMIF('Short-Extra'!F:F,'Goodsin Data'!F:F,'Short-Extra'!O:O)</f>
        <v>0</v>
      </c>
    </row>
    <row r="1019" spans="1:22" x14ac:dyDescent="0.25">
      <c r="A1019" s="2">
        <f t="shared" si="120"/>
        <v>2019</v>
      </c>
      <c r="B1019" s="2" t="str">
        <f t="shared" si="121"/>
        <v>Jan</v>
      </c>
      <c r="C1019" s="2">
        <f t="shared" si="122"/>
        <v>2</v>
      </c>
      <c r="D1019" s="2" t="str">
        <f t="shared" si="123"/>
        <v>Thu</v>
      </c>
      <c r="E1019" s="34">
        <v>43475</v>
      </c>
      <c r="F1019" s="30">
        <v>53490</v>
      </c>
      <c r="G1019" s="2" t="s">
        <v>598</v>
      </c>
      <c r="H1019" s="30" t="s">
        <v>2991</v>
      </c>
      <c r="I1019" s="2">
        <v>3</v>
      </c>
      <c r="J1019" s="30">
        <v>2</v>
      </c>
      <c r="K1019" s="2">
        <v>23</v>
      </c>
      <c r="L1019" s="30">
        <v>192</v>
      </c>
      <c r="M1019" s="2">
        <v>3</v>
      </c>
      <c r="N1019" s="14">
        <v>0.14922453703703703</v>
      </c>
      <c r="O1019" s="2">
        <f t="shared" si="119"/>
        <v>3.5813888888888887</v>
      </c>
      <c r="P1019" s="8">
        <f>VLOOKUP(F1019,'SC Data'!F:K,6,FALSE)</f>
        <v>1</v>
      </c>
      <c r="Q1019" s="41">
        <f t="shared" si="117"/>
        <v>0</v>
      </c>
      <c r="R1019" s="41">
        <f>VLOOKUP(F1019,'SC Data'!F:L,7,FALSE)</f>
        <v>1</v>
      </c>
      <c r="S1019" s="41">
        <f t="shared" si="118"/>
        <v>0</v>
      </c>
      <c r="T1019" s="35">
        <f>SUMIF(Activity!F:F,'Goodsin Data'!F:F,Activity!O:O)</f>
        <v>0.14922453703703703</v>
      </c>
      <c r="U1019" s="41">
        <f>SUMIF('Short-Extra'!F:F,'Goodsin Data'!F:F,'Short-Extra'!N:N)</f>
        <v>1</v>
      </c>
      <c r="V1019" s="41">
        <f>SUMIF('Short-Extra'!F:F,'Goodsin Data'!F:F,'Short-Extra'!O:O)</f>
        <v>0</v>
      </c>
    </row>
    <row r="1020" spans="1:22" x14ac:dyDescent="0.25">
      <c r="A1020" s="2">
        <f t="shared" si="120"/>
        <v>2019</v>
      </c>
      <c r="B1020" s="2" t="str">
        <f t="shared" si="121"/>
        <v>Jan</v>
      </c>
      <c r="C1020" s="2">
        <f t="shared" si="122"/>
        <v>2</v>
      </c>
      <c r="D1020" s="2" t="str">
        <f t="shared" si="123"/>
        <v>Thu</v>
      </c>
      <c r="E1020" s="34">
        <v>43475</v>
      </c>
      <c r="F1020" s="30">
        <v>53517</v>
      </c>
      <c r="G1020" s="2" t="s">
        <v>1154</v>
      </c>
      <c r="H1020" s="30" t="s">
        <v>2992</v>
      </c>
      <c r="I1020" s="2">
        <v>0</v>
      </c>
      <c r="J1020" s="30">
        <v>1</v>
      </c>
      <c r="K1020" s="2">
        <v>2</v>
      </c>
      <c r="L1020" s="30">
        <v>33</v>
      </c>
      <c r="M1020" s="2">
        <v>3</v>
      </c>
      <c r="N1020" s="14">
        <v>4.5162037037037035E-2</v>
      </c>
      <c r="O1020" s="2">
        <f t="shared" si="119"/>
        <v>1.0838888888888889</v>
      </c>
      <c r="P1020" s="8">
        <f>VLOOKUP(F1020,'SC Data'!F:K,6,FALSE)</f>
        <v>1</v>
      </c>
      <c r="Q1020" s="41">
        <f t="shared" si="117"/>
        <v>0</v>
      </c>
      <c r="R1020" s="41">
        <f>VLOOKUP(F1020,'SC Data'!F:L,7,FALSE)</f>
        <v>1</v>
      </c>
      <c r="S1020" s="41">
        <f t="shared" si="118"/>
        <v>0</v>
      </c>
      <c r="T1020" s="35">
        <f>SUMIF(Activity!F:F,'Goodsin Data'!F:F,Activity!O:O)</f>
        <v>4.5162037037037035E-2</v>
      </c>
      <c r="U1020" s="41">
        <f>SUMIF('Short-Extra'!F:F,'Goodsin Data'!F:F,'Short-Extra'!N:N)</f>
        <v>0</v>
      </c>
      <c r="V1020" s="41">
        <f>SUMIF('Short-Extra'!F:F,'Goodsin Data'!F:F,'Short-Extra'!O:O)</f>
        <v>0</v>
      </c>
    </row>
    <row r="1021" spans="1:22" x14ac:dyDescent="0.25">
      <c r="A1021" s="2">
        <f t="shared" si="120"/>
        <v>2019</v>
      </c>
      <c r="B1021" s="2" t="str">
        <f t="shared" si="121"/>
        <v>Jan</v>
      </c>
      <c r="C1021" s="2">
        <f t="shared" si="122"/>
        <v>2</v>
      </c>
      <c r="D1021" s="2" t="str">
        <f t="shared" si="123"/>
        <v>Thu</v>
      </c>
      <c r="E1021" s="34">
        <v>43475</v>
      </c>
      <c r="F1021" s="30" t="s">
        <v>2993</v>
      </c>
      <c r="G1021" s="2" t="s">
        <v>2994</v>
      </c>
      <c r="H1021" s="30" t="s">
        <v>2995</v>
      </c>
      <c r="I1021" s="2">
        <v>37</v>
      </c>
      <c r="J1021" s="30">
        <v>27</v>
      </c>
      <c r="K1021" s="2">
        <v>32</v>
      </c>
      <c r="L1021" s="30">
        <v>11208</v>
      </c>
      <c r="M1021" s="2">
        <v>9</v>
      </c>
      <c r="N1021" s="14">
        <v>1.1972685185185186</v>
      </c>
      <c r="O1021" s="2">
        <f t="shared" si="119"/>
        <v>28.734444444444446</v>
      </c>
      <c r="P1021" s="8">
        <f>VLOOKUP(F1021,'SC Data'!F:K,6,FALSE)</f>
        <v>0</v>
      </c>
      <c r="Q1021" s="41">
        <f t="shared" si="117"/>
        <v>1</v>
      </c>
      <c r="R1021" s="41">
        <f>VLOOKUP(F1021,'SC Data'!F:L,7,FALSE)</f>
        <v>1</v>
      </c>
      <c r="S1021" s="41">
        <f t="shared" si="118"/>
        <v>0</v>
      </c>
      <c r="T1021" s="35">
        <f>SUMIF(Activity!F:F,'Goodsin Data'!F:F,Activity!O:O)</f>
        <v>1.1972685185185186</v>
      </c>
      <c r="U1021" s="41">
        <f>SUMIF('Short-Extra'!F:F,'Goodsin Data'!F:F,'Short-Extra'!N:N)</f>
        <v>1</v>
      </c>
      <c r="V1021" s="41">
        <f>SUMIF('Short-Extra'!F:F,'Goodsin Data'!F:F,'Short-Extra'!O:O)</f>
        <v>0</v>
      </c>
    </row>
    <row r="1022" spans="1:22" x14ac:dyDescent="0.25">
      <c r="A1022" s="2">
        <f t="shared" si="120"/>
        <v>2019</v>
      </c>
      <c r="B1022" s="2" t="str">
        <f t="shared" si="121"/>
        <v>Jan</v>
      </c>
      <c r="C1022" s="2">
        <f t="shared" si="122"/>
        <v>2</v>
      </c>
      <c r="D1022" s="2" t="str">
        <f t="shared" si="123"/>
        <v>Thu</v>
      </c>
      <c r="E1022" s="34">
        <v>43475</v>
      </c>
      <c r="F1022" s="30">
        <v>53516</v>
      </c>
      <c r="G1022" s="2" t="s">
        <v>1154</v>
      </c>
      <c r="H1022" s="30" t="s">
        <v>2996</v>
      </c>
      <c r="I1022" s="2">
        <v>5</v>
      </c>
      <c r="J1022" s="30">
        <v>5</v>
      </c>
      <c r="K1022" s="2">
        <v>15</v>
      </c>
      <c r="L1022" s="30">
        <v>403</v>
      </c>
      <c r="M1022" s="2">
        <v>4</v>
      </c>
      <c r="N1022" s="14">
        <v>0.25113425925925925</v>
      </c>
      <c r="O1022" s="2">
        <f t="shared" si="119"/>
        <v>6.027222222222222</v>
      </c>
      <c r="P1022" s="8">
        <f>VLOOKUP(F1022,'SC Data'!F:K,6,FALSE)</f>
        <v>1</v>
      </c>
      <c r="Q1022" s="41">
        <f t="shared" si="117"/>
        <v>0</v>
      </c>
      <c r="R1022" s="41">
        <f>VLOOKUP(F1022,'SC Data'!F:L,7,FALSE)</f>
        <v>1</v>
      </c>
      <c r="S1022" s="41">
        <f t="shared" si="118"/>
        <v>0</v>
      </c>
      <c r="T1022" s="35">
        <f>SUMIF(Activity!F:F,'Goodsin Data'!F:F,Activity!O:O)</f>
        <v>0.25113425925925925</v>
      </c>
      <c r="U1022" s="41">
        <f>SUMIF('Short-Extra'!F:F,'Goodsin Data'!F:F,'Short-Extra'!N:N)</f>
        <v>0</v>
      </c>
      <c r="V1022" s="41">
        <f>SUMIF('Short-Extra'!F:F,'Goodsin Data'!F:F,'Short-Extra'!O:O)</f>
        <v>0</v>
      </c>
    </row>
    <row r="1023" spans="1:22" x14ac:dyDescent="0.25">
      <c r="A1023" s="2">
        <f t="shared" si="120"/>
        <v>2019</v>
      </c>
      <c r="B1023" s="2" t="str">
        <f t="shared" si="121"/>
        <v>Jan</v>
      </c>
      <c r="C1023" s="2">
        <f t="shared" si="122"/>
        <v>2</v>
      </c>
      <c r="D1023" s="2" t="str">
        <f t="shared" si="123"/>
        <v>Thu</v>
      </c>
      <c r="E1023" s="34">
        <v>43475</v>
      </c>
      <c r="F1023" s="30" t="s">
        <v>2997</v>
      </c>
      <c r="G1023" s="2" t="s">
        <v>2244</v>
      </c>
      <c r="H1023" s="30" t="s">
        <v>2998</v>
      </c>
      <c r="I1023" s="2">
        <v>1</v>
      </c>
      <c r="J1023" s="30">
        <v>0</v>
      </c>
      <c r="K1023" s="2">
        <v>5</v>
      </c>
      <c r="L1023" s="30">
        <v>48</v>
      </c>
      <c r="M1023" s="2">
        <v>4</v>
      </c>
      <c r="N1023" s="14">
        <v>7.5833333333333336E-2</v>
      </c>
      <c r="O1023" s="2">
        <f t="shared" si="119"/>
        <v>1.82</v>
      </c>
      <c r="P1023" s="8">
        <f>VLOOKUP(F1023,'SC Data'!F:K,6,FALSE)</f>
        <v>1</v>
      </c>
      <c r="Q1023" s="41">
        <f t="shared" si="117"/>
        <v>0</v>
      </c>
      <c r="R1023" s="41">
        <f>VLOOKUP(F1023,'SC Data'!F:L,7,FALSE)</f>
        <v>1</v>
      </c>
      <c r="S1023" s="41">
        <f t="shared" si="118"/>
        <v>0</v>
      </c>
      <c r="T1023" s="35">
        <f>SUMIF(Activity!F:F,'Goodsin Data'!F:F,Activity!O:O)</f>
        <v>7.5833333333333322E-2</v>
      </c>
      <c r="U1023" s="41">
        <f>SUMIF('Short-Extra'!F:F,'Goodsin Data'!F:F,'Short-Extra'!N:N)</f>
        <v>0</v>
      </c>
      <c r="V1023" s="41">
        <f>SUMIF('Short-Extra'!F:F,'Goodsin Data'!F:F,'Short-Extra'!O:O)</f>
        <v>0</v>
      </c>
    </row>
    <row r="1024" spans="1:22" x14ac:dyDescent="0.25">
      <c r="A1024" s="2">
        <f t="shared" si="120"/>
        <v>2019</v>
      </c>
      <c r="B1024" s="2" t="str">
        <f t="shared" si="121"/>
        <v>Jan</v>
      </c>
      <c r="C1024" s="2">
        <f t="shared" si="122"/>
        <v>2</v>
      </c>
      <c r="D1024" s="2" t="str">
        <f t="shared" si="123"/>
        <v>Thu</v>
      </c>
      <c r="E1024" s="34">
        <v>43475</v>
      </c>
      <c r="F1024" s="30">
        <v>50383</v>
      </c>
      <c r="G1024" s="2" t="s">
        <v>60</v>
      </c>
      <c r="H1024" s="30" t="s">
        <v>2999</v>
      </c>
      <c r="I1024" s="2">
        <v>18</v>
      </c>
      <c r="J1024" s="30">
        <v>15</v>
      </c>
      <c r="K1024" s="2">
        <v>43</v>
      </c>
      <c r="L1024" s="30">
        <v>2650</v>
      </c>
      <c r="M1024" s="2">
        <v>6</v>
      </c>
      <c r="N1024" s="14">
        <v>0.84087962962962959</v>
      </c>
      <c r="O1024" s="2">
        <f t="shared" si="119"/>
        <v>20.181111111111111</v>
      </c>
      <c r="P1024" s="8">
        <f>VLOOKUP(F1024,'SC Data'!F:K,6,FALSE)</f>
        <v>1</v>
      </c>
      <c r="Q1024" s="41">
        <f t="shared" si="117"/>
        <v>0</v>
      </c>
      <c r="R1024" s="41">
        <f>VLOOKUP(F1024,'SC Data'!F:L,7,FALSE)</f>
        <v>1</v>
      </c>
      <c r="S1024" s="41">
        <f t="shared" si="118"/>
        <v>0</v>
      </c>
      <c r="T1024" s="35">
        <f>SUMIF(Activity!F:F,'Goodsin Data'!F:F,Activity!O:O)</f>
        <v>0.84087962962962959</v>
      </c>
      <c r="U1024" s="41">
        <f>SUMIF('Short-Extra'!F:F,'Goodsin Data'!F:F,'Short-Extra'!N:N)</f>
        <v>0</v>
      </c>
      <c r="V1024" s="41">
        <f>SUMIF('Short-Extra'!F:F,'Goodsin Data'!F:F,'Short-Extra'!O:O)</f>
        <v>0</v>
      </c>
    </row>
    <row r="1025" spans="1:22" x14ac:dyDescent="0.25">
      <c r="A1025" s="2">
        <f t="shared" si="120"/>
        <v>2019</v>
      </c>
      <c r="B1025" s="2" t="str">
        <f t="shared" si="121"/>
        <v>Jan</v>
      </c>
      <c r="C1025" s="2">
        <f t="shared" si="122"/>
        <v>2</v>
      </c>
      <c r="D1025" s="2" t="str">
        <f t="shared" si="123"/>
        <v>Thu</v>
      </c>
      <c r="E1025" s="34">
        <v>43475</v>
      </c>
      <c r="F1025" s="30">
        <v>53464</v>
      </c>
      <c r="G1025" s="2" t="s">
        <v>180</v>
      </c>
      <c r="H1025" s="30" t="s">
        <v>3000</v>
      </c>
      <c r="I1025" s="2">
        <v>1</v>
      </c>
      <c r="J1025" s="30">
        <v>1</v>
      </c>
      <c r="K1025" s="2">
        <v>11</v>
      </c>
      <c r="L1025" s="30">
        <v>72</v>
      </c>
      <c r="M1025" s="2">
        <v>3</v>
      </c>
      <c r="N1025" s="14">
        <v>6.806712962962963E-2</v>
      </c>
      <c r="O1025" s="2">
        <f t="shared" si="119"/>
        <v>1.6336111111111111</v>
      </c>
      <c r="P1025" s="8">
        <f>VLOOKUP(F1025,'SC Data'!F:K,6,FALSE)</f>
        <v>1</v>
      </c>
      <c r="Q1025" s="41">
        <f t="shared" si="117"/>
        <v>0</v>
      </c>
      <c r="R1025" s="41">
        <f>VLOOKUP(F1025,'SC Data'!F:L,7,FALSE)</f>
        <v>1</v>
      </c>
      <c r="S1025" s="41">
        <f t="shared" si="118"/>
        <v>0</v>
      </c>
      <c r="T1025" s="35">
        <f>SUMIF(Activity!F:F,'Goodsin Data'!F:F,Activity!O:O)</f>
        <v>6.806712962962963E-2</v>
      </c>
      <c r="U1025" s="41">
        <f>SUMIF('Short-Extra'!F:F,'Goodsin Data'!F:F,'Short-Extra'!N:N)</f>
        <v>0</v>
      </c>
      <c r="V1025" s="41">
        <f>SUMIF('Short-Extra'!F:F,'Goodsin Data'!F:F,'Short-Extra'!O:O)</f>
        <v>0</v>
      </c>
    </row>
    <row r="1026" spans="1:22" x14ac:dyDescent="0.25">
      <c r="A1026" s="2">
        <f t="shared" si="120"/>
        <v>2019</v>
      </c>
      <c r="B1026" s="2" t="str">
        <f t="shared" si="121"/>
        <v>Jan</v>
      </c>
      <c r="C1026" s="2">
        <f t="shared" si="122"/>
        <v>2</v>
      </c>
      <c r="D1026" s="2" t="str">
        <f t="shared" si="123"/>
        <v>Thu</v>
      </c>
      <c r="E1026" s="34">
        <v>43475</v>
      </c>
      <c r="F1026" s="30">
        <v>50367</v>
      </c>
      <c r="G1026" s="2" t="s">
        <v>931</v>
      </c>
      <c r="H1026" s="30" t="s">
        <v>3001</v>
      </c>
      <c r="I1026" s="2">
        <v>4</v>
      </c>
      <c r="J1026" s="30">
        <v>2</v>
      </c>
      <c r="K1026" s="2">
        <v>13</v>
      </c>
      <c r="L1026" s="30">
        <v>530</v>
      </c>
      <c r="M1026" s="2">
        <v>4</v>
      </c>
      <c r="N1026" s="14">
        <v>0.16677083333333334</v>
      </c>
      <c r="O1026" s="2">
        <f t="shared" si="119"/>
        <v>4.0025000000000004</v>
      </c>
      <c r="P1026" s="8">
        <f>VLOOKUP(F1026,'SC Data'!F:K,6,FALSE)</f>
        <v>1</v>
      </c>
      <c r="Q1026" s="41">
        <f t="shared" ref="Q1026:Q1089" si="124">IF(P1026=0,1,0)</f>
        <v>0</v>
      </c>
      <c r="R1026" s="41">
        <f>VLOOKUP(F1026,'SC Data'!F:L,7,FALSE)</f>
        <v>1</v>
      </c>
      <c r="S1026" s="41">
        <f t="shared" si="118"/>
        <v>0</v>
      </c>
      <c r="T1026" s="35">
        <f>SUMIF(Activity!F:F,'Goodsin Data'!F:F,Activity!O:O)</f>
        <v>0.16677083333333334</v>
      </c>
      <c r="U1026" s="41">
        <f>SUMIF('Short-Extra'!F:F,'Goodsin Data'!F:F,'Short-Extra'!N:N)</f>
        <v>0</v>
      </c>
      <c r="V1026" s="41">
        <f>SUMIF('Short-Extra'!F:F,'Goodsin Data'!F:F,'Short-Extra'!O:O)</f>
        <v>0</v>
      </c>
    </row>
    <row r="1027" spans="1:22" x14ac:dyDescent="0.25">
      <c r="A1027" s="2">
        <f t="shared" si="120"/>
        <v>2019</v>
      </c>
      <c r="B1027" s="2" t="str">
        <f t="shared" si="121"/>
        <v>Jan</v>
      </c>
      <c r="C1027" s="2">
        <f t="shared" si="122"/>
        <v>2</v>
      </c>
      <c r="D1027" s="2" t="str">
        <f t="shared" si="123"/>
        <v>Thu</v>
      </c>
      <c r="E1027" s="34">
        <v>43475</v>
      </c>
      <c r="F1027" s="30">
        <v>53322</v>
      </c>
      <c r="G1027" s="2" t="s">
        <v>152</v>
      </c>
      <c r="H1027" s="30" t="s">
        <v>3002</v>
      </c>
      <c r="I1027" s="2">
        <v>24</v>
      </c>
      <c r="J1027" s="30">
        <v>73</v>
      </c>
      <c r="K1027" s="2">
        <v>60</v>
      </c>
      <c r="L1027" s="30">
        <v>1773</v>
      </c>
      <c r="M1027" s="2">
        <v>13</v>
      </c>
      <c r="N1027" s="14">
        <v>1.8778009259259258</v>
      </c>
      <c r="O1027" s="2">
        <f t="shared" si="119"/>
        <v>45.06722222222222</v>
      </c>
      <c r="P1027" s="8">
        <f>VLOOKUP(F1027,'SC Data'!F:K,6,FALSE)</f>
        <v>0</v>
      </c>
      <c r="Q1027" s="41">
        <f t="shared" si="124"/>
        <v>1</v>
      </c>
      <c r="R1027" s="41">
        <f>VLOOKUP(F1027,'SC Data'!F:L,7,FALSE)</f>
        <v>1</v>
      </c>
      <c r="S1027" s="41">
        <f t="shared" ref="S1027:S1090" si="125">IF(R1027=0,1,0)</f>
        <v>0</v>
      </c>
      <c r="T1027" s="35">
        <f>SUMIF(Activity!F:F,'Goodsin Data'!F:F,Activity!O:O)</f>
        <v>1.8778009259259258</v>
      </c>
      <c r="U1027" s="41">
        <f>SUMIF('Short-Extra'!F:F,'Goodsin Data'!F:F,'Short-Extra'!N:N)</f>
        <v>0</v>
      </c>
      <c r="V1027" s="41">
        <f>SUMIF('Short-Extra'!F:F,'Goodsin Data'!F:F,'Short-Extra'!O:O)</f>
        <v>0</v>
      </c>
    </row>
    <row r="1028" spans="1:22" x14ac:dyDescent="0.25">
      <c r="A1028" s="2">
        <f t="shared" si="120"/>
        <v>2019</v>
      </c>
      <c r="B1028" s="2" t="str">
        <f t="shared" si="121"/>
        <v>Jan</v>
      </c>
      <c r="C1028" s="2">
        <f t="shared" si="122"/>
        <v>2</v>
      </c>
      <c r="D1028" s="2" t="str">
        <f t="shared" si="123"/>
        <v>Thu</v>
      </c>
      <c r="E1028" s="34">
        <v>43475</v>
      </c>
      <c r="F1028" s="30" t="s">
        <v>3003</v>
      </c>
      <c r="G1028" s="2" t="s">
        <v>3004</v>
      </c>
      <c r="H1028" s="30" t="s">
        <v>3005</v>
      </c>
      <c r="I1028" s="2">
        <v>21</v>
      </c>
      <c r="J1028" s="30">
        <v>28</v>
      </c>
      <c r="K1028" s="2">
        <v>17</v>
      </c>
      <c r="L1028" s="30">
        <v>2900</v>
      </c>
      <c r="M1028" s="2">
        <v>5</v>
      </c>
      <c r="N1028" s="14">
        <v>0.37467592592592597</v>
      </c>
      <c r="O1028" s="2">
        <f t="shared" ref="O1028:O1091" si="126">N1028*24</f>
        <v>8.9922222222222228</v>
      </c>
      <c r="P1028" s="8">
        <f>VLOOKUP(F1028,'SC Data'!F:K,6,FALSE)</f>
        <v>0</v>
      </c>
      <c r="Q1028" s="41">
        <f t="shared" si="124"/>
        <v>1</v>
      </c>
      <c r="R1028" s="41">
        <f>VLOOKUP(F1028,'SC Data'!F:L,7,FALSE)</f>
        <v>1</v>
      </c>
      <c r="S1028" s="41">
        <f t="shared" si="125"/>
        <v>0</v>
      </c>
      <c r="T1028" s="35">
        <f>SUMIF(Activity!F:F,'Goodsin Data'!F:F,Activity!O:O)</f>
        <v>0.37467592592592597</v>
      </c>
      <c r="U1028" s="41">
        <f>SUMIF('Short-Extra'!F:F,'Goodsin Data'!F:F,'Short-Extra'!N:N)</f>
        <v>0</v>
      </c>
      <c r="V1028" s="41">
        <f>SUMIF('Short-Extra'!F:F,'Goodsin Data'!F:F,'Short-Extra'!O:O)</f>
        <v>0</v>
      </c>
    </row>
    <row r="1029" spans="1:22" x14ac:dyDescent="0.25">
      <c r="A1029" s="2">
        <f t="shared" si="120"/>
        <v>2019</v>
      </c>
      <c r="B1029" s="2" t="str">
        <f t="shared" si="121"/>
        <v>Jan</v>
      </c>
      <c r="C1029" s="2">
        <f t="shared" si="122"/>
        <v>2</v>
      </c>
      <c r="D1029" s="2" t="str">
        <f t="shared" si="123"/>
        <v>Thu</v>
      </c>
      <c r="E1029" s="34">
        <v>43475</v>
      </c>
      <c r="F1029" s="30">
        <v>53605</v>
      </c>
      <c r="G1029" s="2" t="s">
        <v>3006</v>
      </c>
      <c r="H1029" s="30" t="s">
        <v>3007</v>
      </c>
      <c r="I1029" s="2">
        <v>1</v>
      </c>
      <c r="J1029" s="30">
        <v>1</v>
      </c>
      <c r="K1029" s="2">
        <v>6</v>
      </c>
      <c r="L1029" s="30">
        <v>9</v>
      </c>
      <c r="M1029" s="2">
        <v>2</v>
      </c>
      <c r="N1029" s="14">
        <v>5.7118055555555554E-2</v>
      </c>
      <c r="O1029" s="2">
        <f t="shared" si="126"/>
        <v>1.3708333333333333</v>
      </c>
      <c r="P1029" s="8">
        <f>VLOOKUP(F1029,'SC Data'!F:K,6,FALSE)</f>
        <v>1</v>
      </c>
      <c r="Q1029" s="41">
        <f t="shared" si="124"/>
        <v>0</v>
      </c>
      <c r="R1029" s="41">
        <f>VLOOKUP(F1029,'SC Data'!F:L,7,FALSE)</f>
        <v>1</v>
      </c>
      <c r="S1029" s="41">
        <f t="shared" si="125"/>
        <v>0</v>
      </c>
      <c r="T1029" s="35">
        <f>SUMIF(Activity!F:F,'Goodsin Data'!F:F,Activity!O:O)</f>
        <v>5.7118055555555561E-2</v>
      </c>
      <c r="U1029" s="41">
        <f>SUMIF('Short-Extra'!F:F,'Goodsin Data'!F:F,'Short-Extra'!N:N)</f>
        <v>1</v>
      </c>
      <c r="V1029" s="41">
        <f>SUMIF('Short-Extra'!F:F,'Goodsin Data'!F:F,'Short-Extra'!O:O)</f>
        <v>0</v>
      </c>
    </row>
    <row r="1030" spans="1:22" x14ac:dyDescent="0.25">
      <c r="A1030" s="2">
        <f t="shared" si="120"/>
        <v>2019</v>
      </c>
      <c r="B1030" s="2" t="str">
        <f t="shared" si="121"/>
        <v>Jan</v>
      </c>
      <c r="C1030" s="2">
        <f t="shared" si="122"/>
        <v>2</v>
      </c>
      <c r="D1030" s="2" t="str">
        <f t="shared" si="123"/>
        <v>Thu</v>
      </c>
      <c r="E1030" s="34">
        <v>43475</v>
      </c>
      <c r="F1030" s="30">
        <v>53255</v>
      </c>
      <c r="G1030" s="2" t="s">
        <v>610</v>
      </c>
      <c r="H1030" s="30" t="s">
        <v>3008</v>
      </c>
      <c r="I1030" s="2">
        <v>1</v>
      </c>
      <c r="J1030" s="30">
        <v>2</v>
      </c>
      <c r="K1030" s="2">
        <v>12</v>
      </c>
      <c r="L1030" s="30">
        <v>61</v>
      </c>
      <c r="M1030" s="2">
        <v>3</v>
      </c>
      <c r="N1030" s="14">
        <v>6.4212962962962958E-2</v>
      </c>
      <c r="O1030" s="2">
        <f t="shared" si="126"/>
        <v>1.5411111111111109</v>
      </c>
      <c r="P1030" s="8">
        <f>VLOOKUP(F1030,'SC Data'!F:K,6,FALSE)</f>
        <v>1</v>
      </c>
      <c r="Q1030" s="41">
        <f t="shared" si="124"/>
        <v>0</v>
      </c>
      <c r="R1030" s="41">
        <f>VLOOKUP(F1030,'SC Data'!F:L,7,FALSE)</f>
        <v>1</v>
      </c>
      <c r="S1030" s="41">
        <f t="shared" si="125"/>
        <v>0</v>
      </c>
      <c r="T1030" s="35">
        <f>SUMIF(Activity!F:F,'Goodsin Data'!F:F,Activity!O:O)</f>
        <v>6.4212962962962958E-2</v>
      </c>
      <c r="U1030" s="41">
        <f>SUMIF('Short-Extra'!F:F,'Goodsin Data'!F:F,'Short-Extra'!N:N)</f>
        <v>0</v>
      </c>
      <c r="V1030" s="41">
        <f>SUMIF('Short-Extra'!F:F,'Goodsin Data'!F:F,'Short-Extra'!O:O)</f>
        <v>0</v>
      </c>
    </row>
    <row r="1031" spans="1:22" x14ac:dyDescent="0.25">
      <c r="A1031" s="2">
        <f t="shared" si="120"/>
        <v>2019</v>
      </c>
      <c r="B1031" s="2" t="str">
        <f t="shared" si="121"/>
        <v>Jan</v>
      </c>
      <c r="C1031" s="2">
        <f t="shared" si="122"/>
        <v>2</v>
      </c>
      <c r="D1031" s="2" t="str">
        <f t="shared" si="123"/>
        <v>Thu</v>
      </c>
      <c r="E1031" s="34">
        <v>43475</v>
      </c>
      <c r="F1031" s="30">
        <v>53540</v>
      </c>
      <c r="G1031" s="2" t="s">
        <v>486</v>
      </c>
      <c r="H1031" s="30" t="s">
        <v>3009</v>
      </c>
      <c r="I1031" s="2">
        <v>21</v>
      </c>
      <c r="J1031" s="30">
        <v>5</v>
      </c>
      <c r="K1031" s="2">
        <v>59</v>
      </c>
      <c r="L1031" s="30">
        <v>4257</v>
      </c>
      <c r="M1031" s="2">
        <v>10</v>
      </c>
      <c r="N1031" s="14">
        <v>0.93670138888888888</v>
      </c>
      <c r="O1031" s="2">
        <f t="shared" si="126"/>
        <v>22.480833333333333</v>
      </c>
      <c r="P1031" s="8">
        <f>VLOOKUP(F1031,'SC Data'!F:K,6,FALSE)</f>
        <v>1</v>
      </c>
      <c r="Q1031" s="41">
        <f t="shared" si="124"/>
        <v>0</v>
      </c>
      <c r="R1031" s="41">
        <f>VLOOKUP(F1031,'SC Data'!F:L,7,FALSE)</f>
        <v>1</v>
      </c>
      <c r="S1031" s="41">
        <f t="shared" si="125"/>
        <v>0</v>
      </c>
      <c r="T1031" s="35">
        <f>SUMIF(Activity!F:F,'Goodsin Data'!F:F,Activity!O:O)</f>
        <v>0.93670138888888888</v>
      </c>
      <c r="U1031" s="41">
        <f>SUMIF('Short-Extra'!F:F,'Goodsin Data'!F:F,'Short-Extra'!N:N)</f>
        <v>0</v>
      </c>
      <c r="V1031" s="41">
        <f>SUMIF('Short-Extra'!F:F,'Goodsin Data'!F:F,'Short-Extra'!O:O)</f>
        <v>0</v>
      </c>
    </row>
    <row r="1032" spans="1:22" x14ac:dyDescent="0.25">
      <c r="A1032" s="2">
        <f t="shared" si="120"/>
        <v>2019</v>
      </c>
      <c r="B1032" s="2" t="str">
        <f t="shared" si="121"/>
        <v>Jan</v>
      </c>
      <c r="C1032" s="2">
        <f t="shared" si="122"/>
        <v>2</v>
      </c>
      <c r="D1032" s="2" t="str">
        <f t="shared" si="123"/>
        <v>Thu</v>
      </c>
      <c r="E1032" s="34">
        <v>43475</v>
      </c>
      <c r="F1032" s="30">
        <v>51920</v>
      </c>
      <c r="G1032" s="2" t="s">
        <v>39</v>
      </c>
      <c r="H1032" s="30" t="s">
        <v>3010</v>
      </c>
      <c r="I1032" s="2">
        <v>18</v>
      </c>
      <c r="J1032" s="30">
        <v>57</v>
      </c>
      <c r="K1032" s="2">
        <v>3</v>
      </c>
      <c r="L1032" s="30">
        <v>4788</v>
      </c>
      <c r="M1032" s="2">
        <v>4</v>
      </c>
      <c r="N1032" s="14">
        <v>0.12989583333333335</v>
      </c>
      <c r="O1032" s="2">
        <f t="shared" si="126"/>
        <v>3.1175000000000006</v>
      </c>
      <c r="P1032" s="8">
        <f>VLOOKUP(F1032,'SC Data'!F:K,6,FALSE)</f>
        <v>0</v>
      </c>
      <c r="Q1032" s="41">
        <f t="shared" si="124"/>
        <v>1</v>
      </c>
      <c r="R1032" s="41">
        <f>VLOOKUP(F1032,'SC Data'!F:L,7,FALSE)</f>
        <v>1</v>
      </c>
      <c r="S1032" s="41">
        <f t="shared" si="125"/>
        <v>0</v>
      </c>
      <c r="T1032" s="35">
        <f>SUMIF(Activity!F:F,'Goodsin Data'!F:F,Activity!O:O)</f>
        <v>0.12989583333333332</v>
      </c>
      <c r="U1032" s="41">
        <f>SUMIF('Short-Extra'!F:F,'Goodsin Data'!F:F,'Short-Extra'!N:N)</f>
        <v>0</v>
      </c>
      <c r="V1032" s="41">
        <f>SUMIF('Short-Extra'!F:F,'Goodsin Data'!F:F,'Short-Extra'!O:O)</f>
        <v>0</v>
      </c>
    </row>
    <row r="1033" spans="1:22" x14ac:dyDescent="0.25">
      <c r="A1033" s="2">
        <f t="shared" si="120"/>
        <v>2019</v>
      </c>
      <c r="B1033" s="2" t="str">
        <f t="shared" si="121"/>
        <v>Jan</v>
      </c>
      <c r="C1033" s="2">
        <f t="shared" si="122"/>
        <v>2</v>
      </c>
      <c r="D1033" s="2" t="str">
        <f t="shared" si="123"/>
        <v>Thu</v>
      </c>
      <c r="E1033" s="34">
        <v>43475</v>
      </c>
      <c r="F1033" s="30">
        <v>53542</v>
      </c>
      <c r="G1033" s="2" t="s">
        <v>876</v>
      </c>
      <c r="H1033" s="30" t="s">
        <v>3011</v>
      </c>
      <c r="I1033" s="2">
        <v>8</v>
      </c>
      <c r="J1033" s="30">
        <v>3</v>
      </c>
      <c r="K1033" s="2">
        <v>5</v>
      </c>
      <c r="L1033" s="30">
        <v>4338</v>
      </c>
      <c r="M1033" s="2">
        <v>6</v>
      </c>
      <c r="N1033" s="14">
        <v>0.35129629629629627</v>
      </c>
      <c r="O1033" s="2">
        <f t="shared" si="126"/>
        <v>8.431111111111111</v>
      </c>
      <c r="P1033" s="8">
        <f>VLOOKUP(F1033,'SC Data'!F:K,6,FALSE)</f>
        <v>1</v>
      </c>
      <c r="Q1033" s="41">
        <f t="shared" si="124"/>
        <v>0</v>
      </c>
      <c r="R1033" s="41">
        <f>VLOOKUP(F1033,'SC Data'!F:L,7,FALSE)</f>
        <v>1</v>
      </c>
      <c r="S1033" s="41">
        <f t="shared" si="125"/>
        <v>0</v>
      </c>
      <c r="T1033" s="35">
        <f>SUMIF(Activity!F:F,'Goodsin Data'!F:F,Activity!O:O)</f>
        <v>0.35129629629629627</v>
      </c>
      <c r="U1033" s="41">
        <f>SUMIF('Short-Extra'!F:F,'Goodsin Data'!F:F,'Short-Extra'!N:N)</f>
        <v>0</v>
      </c>
      <c r="V1033" s="41">
        <f>SUMIF('Short-Extra'!F:F,'Goodsin Data'!F:F,'Short-Extra'!O:O)</f>
        <v>0</v>
      </c>
    </row>
    <row r="1034" spans="1:22" x14ac:dyDescent="0.25">
      <c r="A1034" s="2">
        <f t="shared" si="120"/>
        <v>2019</v>
      </c>
      <c r="B1034" s="2" t="str">
        <f t="shared" si="121"/>
        <v>Jan</v>
      </c>
      <c r="C1034" s="2">
        <f t="shared" si="122"/>
        <v>2</v>
      </c>
      <c r="D1034" s="2" t="str">
        <f t="shared" si="123"/>
        <v>Thu</v>
      </c>
      <c r="E1034" s="34">
        <v>43475</v>
      </c>
      <c r="F1034" s="30">
        <v>49532</v>
      </c>
      <c r="G1034" s="2" t="s">
        <v>1501</v>
      </c>
      <c r="H1034" s="30" t="s">
        <v>3012</v>
      </c>
      <c r="I1034" s="2">
        <v>5</v>
      </c>
      <c r="J1034" s="30">
        <v>3</v>
      </c>
      <c r="K1034" s="2">
        <v>33</v>
      </c>
      <c r="L1034" s="30">
        <v>481</v>
      </c>
      <c r="M1034" s="2">
        <v>4</v>
      </c>
      <c r="N1034" s="14">
        <v>0.37188657407407405</v>
      </c>
      <c r="O1034" s="2">
        <f t="shared" si="126"/>
        <v>8.9252777777777776</v>
      </c>
      <c r="P1034" s="8">
        <f>VLOOKUP(F1034,'SC Data'!F:K,6,FALSE)</f>
        <v>1</v>
      </c>
      <c r="Q1034" s="41">
        <f t="shared" si="124"/>
        <v>0</v>
      </c>
      <c r="R1034" s="41">
        <f>VLOOKUP(F1034,'SC Data'!F:L,7,FALSE)</f>
        <v>1</v>
      </c>
      <c r="S1034" s="41">
        <f t="shared" si="125"/>
        <v>0</v>
      </c>
      <c r="T1034" s="35">
        <f>SUMIF(Activity!F:F,'Goodsin Data'!F:F,Activity!O:O)</f>
        <v>0.37188657407407411</v>
      </c>
      <c r="U1034" s="41">
        <f>SUMIF('Short-Extra'!F:F,'Goodsin Data'!F:F,'Short-Extra'!N:N)</f>
        <v>0</v>
      </c>
      <c r="V1034" s="41">
        <f>SUMIF('Short-Extra'!F:F,'Goodsin Data'!F:F,'Short-Extra'!O:O)</f>
        <v>1</v>
      </c>
    </row>
    <row r="1035" spans="1:22" x14ac:dyDescent="0.25">
      <c r="A1035" s="2">
        <f t="shared" si="120"/>
        <v>2019</v>
      </c>
      <c r="B1035" s="2" t="str">
        <f t="shared" si="121"/>
        <v>Jan</v>
      </c>
      <c r="C1035" s="2">
        <f t="shared" si="122"/>
        <v>2</v>
      </c>
      <c r="D1035" s="2" t="str">
        <f t="shared" si="123"/>
        <v>Thu</v>
      </c>
      <c r="E1035" s="34">
        <v>43475</v>
      </c>
      <c r="F1035" s="30" t="s">
        <v>3013</v>
      </c>
      <c r="G1035" s="2" t="s">
        <v>3014</v>
      </c>
      <c r="H1035" s="30" t="s">
        <v>3015</v>
      </c>
      <c r="I1035" s="2">
        <v>21</v>
      </c>
      <c r="J1035" s="30">
        <v>28</v>
      </c>
      <c r="K1035" s="2">
        <v>13</v>
      </c>
      <c r="L1035" s="30">
        <v>3380</v>
      </c>
      <c r="M1035" s="2">
        <v>5</v>
      </c>
      <c r="N1035" s="14">
        <v>0.2868634259259259</v>
      </c>
      <c r="O1035" s="2">
        <f t="shared" si="126"/>
        <v>6.8847222222222211</v>
      </c>
      <c r="P1035" s="8">
        <f>VLOOKUP(F1035,'SC Data'!F:K,6,FALSE)</f>
        <v>0</v>
      </c>
      <c r="Q1035" s="41">
        <f t="shared" si="124"/>
        <v>1</v>
      </c>
      <c r="R1035" s="41">
        <f>VLOOKUP(F1035,'SC Data'!F:L,7,FALSE)</f>
        <v>1</v>
      </c>
      <c r="S1035" s="41">
        <f t="shared" si="125"/>
        <v>0</v>
      </c>
      <c r="T1035" s="35">
        <f>SUMIF(Activity!F:F,'Goodsin Data'!F:F,Activity!O:O)</f>
        <v>0.28686342592592595</v>
      </c>
      <c r="U1035" s="41">
        <f>SUMIF('Short-Extra'!F:F,'Goodsin Data'!F:F,'Short-Extra'!N:N)</f>
        <v>0</v>
      </c>
      <c r="V1035" s="41">
        <f>SUMIF('Short-Extra'!F:F,'Goodsin Data'!F:F,'Short-Extra'!O:O)</f>
        <v>0</v>
      </c>
    </row>
    <row r="1036" spans="1:22" x14ac:dyDescent="0.25">
      <c r="A1036" s="2">
        <f t="shared" si="120"/>
        <v>2019</v>
      </c>
      <c r="B1036" s="2" t="str">
        <f t="shared" si="121"/>
        <v>Jan</v>
      </c>
      <c r="C1036" s="2">
        <f t="shared" si="122"/>
        <v>2</v>
      </c>
      <c r="D1036" s="2" t="str">
        <f t="shared" si="123"/>
        <v>Thu</v>
      </c>
      <c r="E1036" s="34">
        <v>43475</v>
      </c>
      <c r="F1036" s="30">
        <v>49975</v>
      </c>
      <c r="G1036" s="2" t="s">
        <v>35</v>
      </c>
      <c r="H1036" s="30" t="s">
        <v>3016</v>
      </c>
      <c r="I1036" s="2">
        <v>19</v>
      </c>
      <c r="J1036" s="30">
        <v>33</v>
      </c>
      <c r="K1036" s="2">
        <v>6</v>
      </c>
      <c r="L1036" s="30">
        <v>3654</v>
      </c>
      <c r="M1036" s="2">
        <v>5</v>
      </c>
      <c r="N1036" s="14">
        <v>0.35359953703703706</v>
      </c>
      <c r="O1036" s="2">
        <f t="shared" si="126"/>
        <v>8.4863888888888894</v>
      </c>
      <c r="P1036" s="8">
        <f>VLOOKUP(F1036,'SC Data'!F:K,6,FALSE)</f>
        <v>0</v>
      </c>
      <c r="Q1036" s="41">
        <f t="shared" si="124"/>
        <v>1</v>
      </c>
      <c r="R1036" s="41">
        <f>VLOOKUP(F1036,'SC Data'!F:L,7,FALSE)</f>
        <v>1</v>
      </c>
      <c r="S1036" s="41">
        <f t="shared" si="125"/>
        <v>0</v>
      </c>
      <c r="T1036" s="35">
        <f>SUMIF(Activity!F:F,'Goodsin Data'!F:F,Activity!O:O)</f>
        <v>0.353599537037037</v>
      </c>
      <c r="U1036" s="41">
        <f>SUMIF('Short-Extra'!F:F,'Goodsin Data'!F:F,'Short-Extra'!N:N)</f>
        <v>0</v>
      </c>
      <c r="V1036" s="41">
        <f>SUMIF('Short-Extra'!F:F,'Goodsin Data'!F:F,'Short-Extra'!O:O)</f>
        <v>0</v>
      </c>
    </row>
    <row r="1037" spans="1:22" x14ac:dyDescent="0.25">
      <c r="A1037" s="2">
        <f t="shared" si="120"/>
        <v>2019</v>
      </c>
      <c r="B1037" s="2" t="str">
        <f t="shared" si="121"/>
        <v>Jan</v>
      </c>
      <c r="C1037" s="2">
        <f t="shared" si="122"/>
        <v>2</v>
      </c>
      <c r="D1037" s="2" t="str">
        <f t="shared" si="123"/>
        <v>Thu</v>
      </c>
      <c r="E1037" s="34">
        <v>43475</v>
      </c>
      <c r="F1037" s="30">
        <v>51928</v>
      </c>
      <c r="G1037" s="2" t="s">
        <v>178</v>
      </c>
      <c r="H1037" s="30" t="s">
        <v>3017</v>
      </c>
      <c r="I1037" s="2">
        <v>21</v>
      </c>
      <c r="J1037" s="30">
        <v>18</v>
      </c>
      <c r="K1037" s="2">
        <v>24</v>
      </c>
      <c r="L1037" s="30">
        <v>4803</v>
      </c>
      <c r="M1037" s="2">
        <v>10</v>
      </c>
      <c r="N1037" s="14">
        <v>0.91134259259259265</v>
      </c>
      <c r="O1037" s="2">
        <f t="shared" si="126"/>
        <v>21.872222222222224</v>
      </c>
      <c r="P1037" s="8">
        <f>VLOOKUP(F1037,'SC Data'!F:K,6,FALSE)</f>
        <v>1</v>
      </c>
      <c r="Q1037" s="41">
        <f t="shared" si="124"/>
        <v>0</v>
      </c>
      <c r="R1037" s="41">
        <f>VLOOKUP(F1037,'SC Data'!F:L,7,FALSE)</f>
        <v>1</v>
      </c>
      <c r="S1037" s="41">
        <f t="shared" si="125"/>
        <v>0</v>
      </c>
      <c r="T1037" s="35">
        <f>SUMIF(Activity!F:F,'Goodsin Data'!F:F,Activity!O:O)</f>
        <v>0.91134259259259254</v>
      </c>
      <c r="U1037" s="41">
        <f>SUMIF('Short-Extra'!F:F,'Goodsin Data'!F:F,'Short-Extra'!N:N)</f>
        <v>0</v>
      </c>
      <c r="V1037" s="41">
        <f>SUMIF('Short-Extra'!F:F,'Goodsin Data'!F:F,'Short-Extra'!O:O)</f>
        <v>0</v>
      </c>
    </row>
    <row r="1038" spans="1:22" x14ac:dyDescent="0.25">
      <c r="A1038" s="2">
        <f t="shared" si="120"/>
        <v>2019</v>
      </c>
      <c r="B1038" s="2" t="str">
        <f t="shared" si="121"/>
        <v>Jan</v>
      </c>
      <c r="C1038" s="2">
        <f t="shared" si="122"/>
        <v>2</v>
      </c>
      <c r="D1038" s="2" t="str">
        <f t="shared" si="123"/>
        <v>Thu</v>
      </c>
      <c r="E1038" s="34">
        <v>43475</v>
      </c>
      <c r="F1038" s="30" t="s">
        <v>3018</v>
      </c>
      <c r="G1038" s="2" t="s">
        <v>3019</v>
      </c>
      <c r="H1038" s="30" t="s">
        <v>3020</v>
      </c>
      <c r="I1038" s="2">
        <v>17</v>
      </c>
      <c r="J1038" s="30">
        <v>28</v>
      </c>
      <c r="K1038" s="2">
        <v>13</v>
      </c>
      <c r="L1038" s="30">
        <v>4090</v>
      </c>
      <c r="M1038" s="2">
        <v>5</v>
      </c>
      <c r="N1038" s="14">
        <v>0.23322916666666668</v>
      </c>
      <c r="O1038" s="2">
        <f t="shared" si="126"/>
        <v>5.5975000000000001</v>
      </c>
      <c r="P1038" s="8">
        <f>VLOOKUP(F1038,'SC Data'!F:K,6,FALSE)</f>
        <v>0</v>
      </c>
      <c r="Q1038" s="41">
        <f t="shared" si="124"/>
        <v>1</v>
      </c>
      <c r="R1038" s="41">
        <f>VLOOKUP(F1038,'SC Data'!F:L,7,FALSE)</f>
        <v>1</v>
      </c>
      <c r="S1038" s="41">
        <f t="shared" si="125"/>
        <v>0</v>
      </c>
      <c r="T1038" s="35">
        <f>SUMIF(Activity!F:F,'Goodsin Data'!F:F,Activity!O:O)</f>
        <v>0.23322916666666665</v>
      </c>
      <c r="U1038" s="41">
        <f>SUMIF('Short-Extra'!F:F,'Goodsin Data'!F:F,'Short-Extra'!N:N)</f>
        <v>0</v>
      </c>
      <c r="V1038" s="41">
        <f>SUMIF('Short-Extra'!F:F,'Goodsin Data'!F:F,'Short-Extra'!O:O)</f>
        <v>0</v>
      </c>
    </row>
    <row r="1039" spans="1:22" x14ac:dyDescent="0.25">
      <c r="A1039" s="2">
        <f t="shared" si="120"/>
        <v>2019</v>
      </c>
      <c r="B1039" s="2" t="str">
        <f t="shared" si="121"/>
        <v>Jan</v>
      </c>
      <c r="C1039" s="2">
        <f t="shared" si="122"/>
        <v>2</v>
      </c>
      <c r="D1039" s="2" t="str">
        <f t="shared" si="123"/>
        <v>Thu</v>
      </c>
      <c r="E1039" s="34">
        <v>43475</v>
      </c>
      <c r="F1039" s="30">
        <v>50385</v>
      </c>
      <c r="G1039" s="2" t="s">
        <v>39</v>
      </c>
      <c r="H1039" s="30" t="s">
        <v>3021</v>
      </c>
      <c r="I1039" s="2">
        <v>24</v>
      </c>
      <c r="J1039" s="30">
        <v>57</v>
      </c>
      <c r="K1039" s="2">
        <v>19</v>
      </c>
      <c r="L1039" s="30">
        <v>6084</v>
      </c>
      <c r="M1039" s="2">
        <v>1</v>
      </c>
      <c r="N1039" s="14">
        <v>2.5937500000000002E-2</v>
      </c>
      <c r="O1039" s="2">
        <f t="shared" si="126"/>
        <v>0.62250000000000005</v>
      </c>
      <c r="P1039" s="8">
        <f>VLOOKUP(F1039,'SC Data'!F:K,6,FALSE)</f>
        <v>1</v>
      </c>
      <c r="Q1039" s="41">
        <f t="shared" si="124"/>
        <v>0</v>
      </c>
      <c r="R1039" s="41">
        <f>VLOOKUP(F1039,'SC Data'!F:L,7,FALSE)</f>
        <v>1</v>
      </c>
      <c r="S1039" s="41">
        <f t="shared" si="125"/>
        <v>0</v>
      </c>
      <c r="T1039" s="35">
        <f>SUMIF(Activity!F:F,'Goodsin Data'!F:F,Activity!O:O)</f>
        <v>2.5937500000000002E-2</v>
      </c>
      <c r="U1039" s="41">
        <f>SUMIF('Short-Extra'!F:F,'Goodsin Data'!F:F,'Short-Extra'!N:N)</f>
        <v>0</v>
      </c>
      <c r="V1039" s="41">
        <f>SUMIF('Short-Extra'!F:F,'Goodsin Data'!F:F,'Short-Extra'!O:O)</f>
        <v>0</v>
      </c>
    </row>
    <row r="1040" spans="1:22" x14ac:dyDescent="0.25">
      <c r="A1040" s="2">
        <f t="shared" si="120"/>
        <v>2019</v>
      </c>
      <c r="B1040" s="2" t="str">
        <f t="shared" si="121"/>
        <v>Jan</v>
      </c>
      <c r="C1040" s="2">
        <f t="shared" si="122"/>
        <v>2</v>
      </c>
      <c r="D1040" s="2" t="str">
        <f t="shared" si="123"/>
        <v>Thu</v>
      </c>
      <c r="E1040" s="34">
        <v>43475</v>
      </c>
      <c r="F1040" s="30" t="s">
        <v>3022</v>
      </c>
      <c r="G1040" s="2" t="s">
        <v>3023</v>
      </c>
      <c r="H1040" s="30" t="s">
        <v>3024</v>
      </c>
      <c r="I1040" s="2">
        <v>12</v>
      </c>
      <c r="J1040" s="30">
        <v>28</v>
      </c>
      <c r="K1040" s="2">
        <v>4</v>
      </c>
      <c r="L1040" s="30">
        <v>3684</v>
      </c>
      <c r="M1040" s="2">
        <v>2</v>
      </c>
      <c r="N1040" s="14">
        <v>3.201388888888889E-2</v>
      </c>
      <c r="O1040" s="2">
        <f t="shared" si="126"/>
        <v>0.76833333333333331</v>
      </c>
      <c r="P1040" s="8">
        <f>VLOOKUP(F1040,'SC Data'!F:K,6,FALSE)</f>
        <v>1</v>
      </c>
      <c r="Q1040" s="41">
        <f t="shared" si="124"/>
        <v>0</v>
      </c>
      <c r="R1040" s="41">
        <f>VLOOKUP(F1040,'SC Data'!F:L,7,FALSE)</f>
        <v>1</v>
      </c>
      <c r="S1040" s="41">
        <f t="shared" si="125"/>
        <v>0</v>
      </c>
      <c r="T1040" s="35">
        <f>SUMIF(Activity!F:F,'Goodsin Data'!F:F,Activity!O:O)</f>
        <v>3.201388888888889E-2</v>
      </c>
      <c r="U1040" s="41">
        <f>SUMIF('Short-Extra'!F:F,'Goodsin Data'!F:F,'Short-Extra'!N:N)</f>
        <v>0</v>
      </c>
      <c r="V1040" s="41">
        <f>SUMIF('Short-Extra'!F:F,'Goodsin Data'!F:F,'Short-Extra'!O:O)</f>
        <v>0</v>
      </c>
    </row>
    <row r="1041" spans="1:22" x14ac:dyDescent="0.25">
      <c r="A1041" s="2">
        <f t="shared" si="120"/>
        <v>2019</v>
      </c>
      <c r="B1041" s="2" t="str">
        <f t="shared" si="121"/>
        <v>Jan</v>
      </c>
      <c r="C1041" s="2">
        <f t="shared" si="122"/>
        <v>2</v>
      </c>
      <c r="D1041" s="2" t="str">
        <f t="shared" si="123"/>
        <v>Thu</v>
      </c>
      <c r="E1041" s="34">
        <v>43475</v>
      </c>
      <c r="F1041" s="30" t="s">
        <v>3025</v>
      </c>
      <c r="G1041" s="2" t="s">
        <v>3026</v>
      </c>
      <c r="H1041" s="30" t="s">
        <v>3027</v>
      </c>
      <c r="I1041" s="2">
        <v>16</v>
      </c>
      <c r="J1041" s="30">
        <v>28</v>
      </c>
      <c r="K1041" s="2">
        <v>19</v>
      </c>
      <c r="L1041" s="30">
        <v>1958</v>
      </c>
      <c r="M1041" s="2">
        <v>2</v>
      </c>
      <c r="N1041" s="14">
        <v>2.8715277777777781E-2</v>
      </c>
      <c r="O1041" s="2">
        <f t="shared" si="126"/>
        <v>0.68916666666666671</v>
      </c>
      <c r="P1041" s="8">
        <f>VLOOKUP(F1041,'SC Data'!F:K,6,FALSE)</f>
        <v>1</v>
      </c>
      <c r="Q1041" s="41">
        <f t="shared" si="124"/>
        <v>0</v>
      </c>
      <c r="R1041" s="41">
        <f>VLOOKUP(F1041,'SC Data'!F:L,7,FALSE)</f>
        <v>1</v>
      </c>
      <c r="S1041" s="41">
        <f t="shared" si="125"/>
        <v>0</v>
      </c>
      <c r="T1041" s="35">
        <f>SUMIF(Activity!F:F,'Goodsin Data'!F:F,Activity!O:O)</f>
        <v>2.8715277777777781E-2</v>
      </c>
      <c r="U1041" s="41">
        <f>SUMIF('Short-Extra'!F:F,'Goodsin Data'!F:F,'Short-Extra'!N:N)</f>
        <v>0</v>
      </c>
      <c r="V1041" s="41">
        <f>SUMIF('Short-Extra'!F:F,'Goodsin Data'!F:F,'Short-Extra'!O:O)</f>
        <v>0</v>
      </c>
    </row>
    <row r="1042" spans="1:22" x14ac:dyDescent="0.25">
      <c r="A1042" s="2">
        <f t="shared" si="120"/>
        <v>2019</v>
      </c>
      <c r="B1042" s="2" t="str">
        <f t="shared" si="121"/>
        <v>Jan</v>
      </c>
      <c r="C1042" s="2">
        <f t="shared" si="122"/>
        <v>2</v>
      </c>
      <c r="D1042" s="2" t="str">
        <f t="shared" si="123"/>
        <v>Thu</v>
      </c>
      <c r="E1042" s="34">
        <v>43475</v>
      </c>
      <c r="F1042" s="30" t="s">
        <v>3028</v>
      </c>
      <c r="G1042" s="2" t="s">
        <v>3029</v>
      </c>
      <c r="H1042" s="30" t="s">
        <v>3030</v>
      </c>
      <c r="I1042" s="2">
        <v>43</v>
      </c>
      <c r="J1042" s="30">
        <v>22</v>
      </c>
      <c r="K1042" s="2">
        <v>41</v>
      </c>
      <c r="L1042" s="30">
        <v>12290</v>
      </c>
      <c r="M1042" s="2">
        <v>2</v>
      </c>
      <c r="N1042" s="14">
        <v>3.005787037037037E-2</v>
      </c>
      <c r="O1042" s="2">
        <f t="shared" si="126"/>
        <v>0.72138888888888886</v>
      </c>
      <c r="P1042" s="8">
        <f>VLOOKUP(F1042,'SC Data'!F:K,6,FALSE)</f>
        <v>1</v>
      </c>
      <c r="Q1042" s="41">
        <f t="shared" si="124"/>
        <v>0</v>
      </c>
      <c r="R1042" s="41">
        <f>VLOOKUP(F1042,'SC Data'!F:L,7,FALSE)</f>
        <v>0</v>
      </c>
      <c r="S1042" s="41">
        <f t="shared" si="125"/>
        <v>1</v>
      </c>
      <c r="T1042" s="35">
        <f>SUMIF(Activity!F:F,'Goodsin Data'!F:F,Activity!O:O)</f>
        <v>3.0057870370370374E-2</v>
      </c>
      <c r="U1042" s="41">
        <f>SUMIF('Short-Extra'!F:F,'Goodsin Data'!F:F,'Short-Extra'!N:N)</f>
        <v>0</v>
      </c>
      <c r="V1042" s="41">
        <f>SUMIF('Short-Extra'!F:F,'Goodsin Data'!F:F,'Short-Extra'!O:O)</f>
        <v>0</v>
      </c>
    </row>
    <row r="1043" spans="1:22" x14ac:dyDescent="0.25">
      <c r="A1043" s="2">
        <f t="shared" si="120"/>
        <v>2019</v>
      </c>
      <c r="B1043" s="2" t="str">
        <f t="shared" si="121"/>
        <v>Jan</v>
      </c>
      <c r="C1043" s="2">
        <f t="shared" si="122"/>
        <v>2</v>
      </c>
      <c r="D1043" s="2" t="str">
        <f t="shared" si="123"/>
        <v>Thu</v>
      </c>
      <c r="E1043" s="28">
        <v>43475</v>
      </c>
      <c r="F1043" s="30" t="s">
        <v>3031</v>
      </c>
      <c r="G1043" s="2" t="s">
        <v>2690</v>
      </c>
      <c r="H1043" s="30" t="s">
        <v>3032</v>
      </c>
      <c r="I1043" s="2">
        <v>3</v>
      </c>
      <c r="J1043" s="30">
        <v>0</v>
      </c>
      <c r="K1043" s="2">
        <v>30</v>
      </c>
      <c r="L1043" s="30">
        <v>271</v>
      </c>
      <c r="M1043" s="2">
        <v>6</v>
      </c>
      <c r="N1043" s="14">
        <v>1.198761574074074</v>
      </c>
      <c r="O1043" s="2">
        <f t="shared" si="126"/>
        <v>28.770277777777778</v>
      </c>
      <c r="P1043" s="8">
        <f>VLOOKUP(F1043,'SC Data'!F:K,6,FALSE)</f>
        <v>1</v>
      </c>
      <c r="Q1043" s="41">
        <f t="shared" si="124"/>
        <v>0</v>
      </c>
      <c r="R1043" s="41">
        <f>VLOOKUP(F1043,'SC Data'!F:L,7,FALSE)</f>
        <v>1</v>
      </c>
      <c r="S1043" s="41">
        <f t="shared" si="125"/>
        <v>0</v>
      </c>
      <c r="T1043" s="35">
        <f>SUMIF(Activity!F:F,'Goodsin Data'!F:F,Activity!O:O)</f>
        <v>1.198761574074074</v>
      </c>
      <c r="U1043" s="41">
        <f>SUMIF('Short-Extra'!F:F,'Goodsin Data'!F:F,'Short-Extra'!N:N)</f>
        <v>0</v>
      </c>
      <c r="V1043" s="41">
        <f>SUMIF('Short-Extra'!F:F,'Goodsin Data'!F:F,'Short-Extra'!O:O)</f>
        <v>0</v>
      </c>
    </row>
    <row r="1044" spans="1:22" x14ac:dyDescent="0.25">
      <c r="A1044" s="2">
        <f t="shared" si="120"/>
        <v>2019</v>
      </c>
      <c r="B1044" s="2" t="str">
        <f t="shared" si="121"/>
        <v>Jan</v>
      </c>
      <c r="C1044" s="2">
        <f t="shared" si="122"/>
        <v>2</v>
      </c>
      <c r="D1044" s="2" t="str">
        <f t="shared" si="123"/>
        <v>Fri</v>
      </c>
      <c r="E1044" s="34">
        <v>43476</v>
      </c>
      <c r="F1044" s="30">
        <v>53247</v>
      </c>
      <c r="G1044" s="2" t="s">
        <v>3033</v>
      </c>
      <c r="H1044" s="30" t="s">
        <v>3034</v>
      </c>
      <c r="I1044" s="2">
        <v>39</v>
      </c>
      <c r="J1044" s="30">
        <v>44</v>
      </c>
      <c r="K1044" s="2">
        <v>68</v>
      </c>
      <c r="L1044" s="30">
        <v>5757</v>
      </c>
      <c r="M1044" s="2">
        <v>10</v>
      </c>
      <c r="N1044" s="14">
        <v>1.4963657407407407</v>
      </c>
      <c r="O1044" s="2">
        <f t="shared" si="126"/>
        <v>35.912777777777777</v>
      </c>
      <c r="P1044" s="8">
        <f>VLOOKUP(F1044,'SC Data'!F:K,6,FALSE)</f>
        <v>0</v>
      </c>
      <c r="Q1044" s="41">
        <f t="shared" si="124"/>
        <v>1</v>
      </c>
      <c r="R1044" s="41">
        <f>VLOOKUP(F1044,'SC Data'!F:L,7,FALSE)</f>
        <v>0</v>
      </c>
      <c r="S1044" s="41">
        <f t="shared" si="125"/>
        <v>1</v>
      </c>
      <c r="T1044" s="35">
        <f>SUMIF(Activity!F:F,'Goodsin Data'!F:F,Activity!O:O)</f>
        <v>1.4963657407407407</v>
      </c>
      <c r="U1044" s="41">
        <f>SUMIF('Short-Extra'!F:F,'Goodsin Data'!F:F,'Short-Extra'!N:N)</f>
        <v>0</v>
      </c>
      <c r="V1044" s="41">
        <f>SUMIF('Short-Extra'!F:F,'Goodsin Data'!F:F,'Short-Extra'!O:O)</f>
        <v>0</v>
      </c>
    </row>
    <row r="1045" spans="1:22" x14ac:dyDescent="0.25">
      <c r="A1045" s="2">
        <f t="shared" si="120"/>
        <v>2019</v>
      </c>
      <c r="B1045" s="2" t="str">
        <f t="shared" si="121"/>
        <v>Jan</v>
      </c>
      <c r="C1045" s="2">
        <f t="shared" si="122"/>
        <v>2</v>
      </c>
      <c r="D1045" s="2" t="str">
        <f t="shared" si="123"/>
        <v>Fri</v>
      </c>
      <c r="E1045" s="34">
        <v>43476</v>
      </c>
      <c r="F1045" s="30">
        <v>50321</v>
      </c>
      <c r="G1045" s="2" t="s">
        <v>15</v>
      </c>
      <c r="H1045" s="30" t="s">
        <v>3035</v>
      </c>
      <c r="I1045" s="2">
        <v>23</v>
      </c>
      <c r="J1045" s="30">
        <v>56</v>
      </c>
      <c r="K1045" s="2">
        <v>186</v>
      </c>
      <c r="L1045" s="30">
        <v>1148</v>
      </c>
      <c r="M1045" s="2">
        <v>12</v>
      </c>
      <c r="N1045" s="14">
        <v>1.255474537037037</v>
      </c>
      <c r="O1045" s="2">
        <f t="shared" si="126"/>
        <v>30.131388888888889</v>
      </c>
      <c r="P1045" s="8">
        <f>VLOOKUP(F1045,'SC Data'!F:K,6,FALSE)</f>
        <v>0</v>
      </c>
      <c r="Q1045" s="41">
        <f t="shared" si="124"/>
        <v>1</v>
      </c>
      <c r="R1045" s="41">
        <f>VLOOKUP(F1045,'SC Data'!F:L,7,FALSE)</f>
        <v>0</v>
      </c>
      <c r="S1045" s="41">
        <f t="shared" si="125"/>
        <v>1</v>
      </c>
      <c r="T1045" s="35">
        <f>SUMIF(Activity!F:F,'Goodsin Data'!F:F,Activity!O:O)</f>
        <v>1.2554745370370373</v>
      </c>
      <c r="U1045" s="41">
        <f>SUMIF('Short-Extra'!F:F,'Goodsin Data'!F:F,'Short-Extra'!N:N)</f>
        <v>0</v>
      </c>
      <c r="V1045" s="41">
        <f>SUMIF('Short-Extra'!F:F,'Goodsin Data'!F:F,'Short-Extra'!O:O)</f>
        <v>0</v>
      </c>
    </row>
    <row r="1046" spans="1:22" x14ac:dyDescent="0.25">
      <c r="A1046" s="2">
        <f t="shared" si="120"/>
        <v>2019</v>
      </c>
      <c r="B1046" s="2" t="str">
        <f t="shared" si="121"/>
        <v>Jan</v>
      </c>
      <c r="C1046" s="2">
        <f t="shared" si="122"/>
        <v>2</v>
      </c>
      <c r="D1046" s="2" t="str">
        <f t="shared" si="123"/>
        <v>Fri</v>
      </c>
      <c r="E1046" s="34">
        <v>43476</v>
      </c>
      <c r="F1046" s="30" t="s">
        <v>3036</v>
      </c>
      <c r="G1046" s="2" t="s">
        <v>3037</v>
      </c>
      <c r="H1046" s="30" t="s">
        <v>3038</v>
      </c>
      <c r="I1046" s="2">
        <v>13</v>
      </c>
      <c r="J1046" s="30">
        <v>28</v>
      </c>
      <c r="K1046" s="2">
        <v>10</v>
      </c>
      <c r="L1046" s="30">
        <v>2470</v>
      </c>
      <c r="M1046" s="2">
        <v>6</v>
      </c>
      <c r="N1046" s="14">
        <v>0.20156250000000001</v>
      </c>
      <c r="O1046" s="2">
        <f t="shared" si="126"/>
        <v>4.8375000000000004</v>
      </c>
      <c r="P1046" s="8">
        <f>VLOOKUP(F1046,'SC Data'!F:K,6,FALSE)</f>
        <v>1</v>
      </c>
      <c r="Q1046" s="41">
        <f t="shared" si="124"/>
        <v>0</v>
      </c>
      <c r="R1046" s="41">
        <f>VLOOKUP(F1046,'SC Data'!F:L,7,FALSE)</f>
        <v>1</v>
      </c>
      <c r="S1046" s="41">
        <f t="shared" si="125"/>
        <v>0</v>
      </c>
      <c r="T1046" s="35">
        <f>SUMIF(Activity!F:F,'Goodsin Data'!F:F,Activity!O:O)</f>
        <v>0.20156250000000001</v>
      </c>
      <c r="U1046" s="41">
        <f>SUMIF('Short-Extra'!F:F,'Goodsin Data'!F:F,'Short-Extra'!N:N)</f>
        <v>0</v>
      </c>
      <c r="V1046" s="41">
        <f>SUMIF('Short-Extra'!F:F,'Goodsin Data'!F:F,'Short-Extra'!O:O)</f>
        <v>0</v>
      </c>
    </row>
    <row r="1047" spans="1:22" x14ac:dyDescent="0.25">
      <c r="A1047" s="2">
        <f t="shared" si="120"/>
        <v>2019</v>
      </c>
      <c r="B1047" s="2" t="str">
        <f t="shared" si="121"/>
        <v>Jan</v>
      </c>
      <c r="C1047" s="2">
        <f t="shared" si="122"/>
        <v>2</v>
      </c>
      <c r="D1047" s="2" t="str">
        <f t="shared" si="123"/>
        <v>Fri</v>
      </c>
      <c r="E1047" s="34">
        <v>43476</v>
      </c>
      <c r="F1047" s="30">
        <v>53320</v>
      </c>
      <c r="G1047" s="2" t="s">
        <v>152</v>
      </c>
      <c r="H1047" s="30" t="s">
        <v>3039</v>
      </c>
      <c r="I1047" s="2">
        <v>26</v>
      </c>
      <c r="J1047" s="30">
        <v>99</v>
      </c>
      <c r="K1047" s="2">
        <v>55</v>
      </c>
      <c r="L1047" s="30">
        <v>1956</v>
      </c>
      <c r="M1047" s="2">
        <v>6</v>
      </c>
      <c r="N1047" s="14">
        <v>0.6881828703703704</v>
      </c>
      <c r="O1047" s="2">
        <f t="shared" si="126"/>
        <v>16.516388888888891</v>
      </c>
      <c r="P1047" s="8">
        <f>VLOOKUP(F1047,'SC Data'!F:K,6,FALSE)</f>
        <v>1</v>
      </c>
      <c r="Q1047" s="41">
        <f t="shared" si="124"/>
        <v>0</v>
      </c>
      <c r="R1047" s="41">
        <f>VLOOKUP(F1047,'SC Data'!F:L,7,FALSE)</f>
        <v>1</v>
      </c>
      <c r="S1047" s="41">
        <f t="shared" si="125"/>
        <v>0</v>
      </c>
      <c r="T1047" s="35">
        <f>SUMIF(Activity!F:F,'Goodsin Data'!F:F,Activity!O:O)</f>
        <v>0.6881828703703704</v>
      </c>
      <c r="U1047" s="41">
        <f>SUMIF('Short-Extra'!F:F,'Goodsin Data'!F:F,'Short-Extra'!N:N)</f>
        <v>0</v>
      </c>
      <c r="V1047" s="41">
        <f>SUMIF('Short-Extra'!F:F,'Goodsin Data'!F:F,'Short-Extra'!O:O)</f>
        <v>0</v>
      </c>
    </row>
    <row r="1048" spans="1:22" x14ac:dyDescent="0.25">
      <c r="A1048" s="2">
        <f t="shared" ref="A1048:A1111" si="127">YEAR(E1048)</f>
        <v>2019</v>
      </c>
      <c r="B1048" s="2" t="str">
        <f t="shared" ref="B1048:B1111" si="128">TEXT(E1048,"MMM")</f>
        <v>Jan</v>
      </c>
      <c r="C1048" s="2">
        <f t="shared" ref="C1048:C1111" si="129">WEEKNUM(E1048)</f>
        <v>2</v>
      </c>
      <c r="D1048" s="2" t="str">
        <f t="shared" ref="D1048:D1111" si="130">TEXT(E1048,"DDD")</f>
        <v>Fri</v>
      </c>
      <c r="E1048" s="34">
        <v>43476</v>
      </c>
      <c r="F1048" s="30">
        <v>50432</v>
      </c>
      <c r="G1048" s="2" t="s">
        <v>171</v>
      </c>
      <c r="H1048" s="30" t="s">
        <v>3040</v>
      </c>
      <c r="I1048" s="2">
        <v>40</v>
      </c>
      <c r="J1048" s="30">
        <v>64</v>
      </c>
      <c r="K1048" s="2">
        <v>177</v>
      </c>
      <c r="L1048" s="30">
        <v>3629</v>
      </c>
      <c r="M1048" s="2">
        <v>16</v>
      </c>
      <c r="N1048" s="14">
        <v>1.428773148148148</v>
      </c>
      <c r="O1048" s="2">
        <f t="shared" si="126"/>
        <v>34.290555555555557</v>
      </c>
      <c r="P1048" s="8">
        <f>VLOOKUP(F1048,'SC Data'!F:K,6,FALSE)</f>
        <v>1</v>
      </c>
      <c r="Q1048" s="41">
        <f t="shared" si="124"/>
        <v>0</v>
      </c>
      <c r="R1048" s="41">
        <f>VLOOKUP(F1048,'SC Data'!F:L,7,FALSE)</f>
        <v>1</v>
      </c>
      <c r="S1048" s="41">
        <f t="shared" si="125"/>
        <v>0</v>
      </c>
      <c r="T1048" s="35">
        <f>SUMIF(Activity!F:F,'Goodsin Data'!F:F,Activity!O:O)</f>
        <v>1.428773148148148</v>
      </c>
      <c r="U1048" s="41">
        <f>SUMIF('Short-Extra'!F:F,'Goodsin Data'!F:F,'Short-Extra'!N:N)</f>
        <v>0</v>
      </c>
      <c r="V1048" s="41">
        <f>SUMIF('Short-Extra'!F:F,'Goodsin Data'!F:F,'Short-Extra'!O:O)</f>
        <v>0</v>
      </c>
    </row>
    <row r="1049" spans="1:22" x14ac:dyDescent="0.25">
      <c r="A1049" s="2">
        <f t="shared" si="127"/>
        <v>2019</v>
      </c>
      <c r="B1049" s="2" t="str">
        <f t="shared" si="128"/>
        <v>Jan</v>
      </c>
      <c r="C1049" s="2">
        <f t="shared" si="129"/>
        <v>2</v>
      </c>
      <c r="D1049" s="2" t="str">
        <f t="shared" si="130"/>
        <v>Fri</v>
      </c>
      <c r="E1049" s="34">
        <v>43476</v>
      </c>
      <c r="F1049" s="30">
        <v>50451</v>
      </c>
      <c r="G1049" s="2" t="s">
        <v>125</v>
      </c>
      <c r="H1049" s="30" t="s">
        <v>3041</v>
      </c>
      <c r="I1049" s="2">
        <v>38</v>
      </c>
      <c r="J1049" s="30">
        <v>58</v>
      </c>
      <c r="K1049" s="2">
        <v>64</v>
      </c>
      <c r="L1049" s="30">
        <v>1748</v>
      </c>
      <c r="M1049" s="2">
        <v>7</v>
      </c>
      <c r="N1049" s="14">
        <v>9.5601851851851841E-2</v>
      </c>
      <c r="O1049" s="2">
        <f t="shared" si="126"/>
        <v>2.2944444444444443</v>
      </c>
      <c r="P1049" s="8">
        <f>VLOOKUP(F1049,'SC Data'!F:K,6,FALSE)</f>
        <v>1</v>
      </c>
      <c r="Q1049" s="41">
        <f t="shared" si="124"/>
        <v>0</v>
      </c>
      <c r="R1049" s="41">
        <f>VLOOKUP(F1049,'SC Data'!F:L,7,FALSE)</f>
        <v>1</v>
      </c>
      <c r="S1049" s="41">
        <f t="shared" si="125"/>
        <v>0</v>
      </c>
      <c r="T1049" s="35">
        <f>SUMIF(Activity!F:F,'Goodsin Data'!F:F,Activity!O:O)</f>
        <v>9.5601851851851855E-2</v>
      </c>
      <c r="U1049" s="41">
        <f>SUMIF('Short-Extra'!F:F,'Goodsin Data'!F:F,'Short-Extra'!N:N)</f>
        <v>0</v>
      </c>
      <c r="V1049" s="41">
        <f>SUMIF('Short-Extra'!F:F,'Goodsin Data'!F:F,'Short-Extra'!O:O)</f>
        <v>0</v>
      </c>
    </row>
    <row r="1050" spans="1:22" x14ac:dyDescent="0.25">
      <c r="A1050" s="2">
        <f t="shared" si="127"/>
        <v>2019</v>
      </c>
      <c r="B1050" s="2" t="str">
        <f t="shared" si="128"/>
        <v>Jan</v>
      </c>
      <c r="C1050" s="2">
        <f t="shared" si="129"/>
        <v>2</v>
      </c>
      <c r="D1050" s="2" t="str">
        <f t="shared" si="130"/>
        <v>Fri</v>
      </c>
      <c r="E1050" s="34">
        <v>43476</v>
      </c>
      <c r="F1050" s="30">
        <v>50436</v>
      </c>
      <c r="G1050" s="2" t="s">
        <v>173</v>
      </c>
      <c r="H1050" s="30" t="s">
        <v>3042</v>
      </c>
      <c r="I1050" s="2">
        <v>6</v>
      </c>
      <c r="J1050" s="30">
        <v>6</v>
      </c>
      <c r="K1050" s="2">
        <v>29</v>
      </c>
      <c r="L1050" s="30">
        <v>1628</v>
      </c>
      <c r="M1050" s="2">
        <v>7</v>
      </c>
      <c r="N1050" s="14">
        <v>0.28910879629629632</v>
      </c>
      <c r="O1050" s="2">
        <f t="shared" si="126"/>
        <v>6.9386111111111113</v>
      </c>
      <c r="P1050" s="8">
        <f>VLOOKUP(F1050,'SC Data'!F:K,6,FALSE)</f>
        <v>1</v>
      </c>
      <c r="Q1050" s="41">
        <f t="shared" si="124"/>
        <v>0</v>
      </c>
      <c r="R1050" s="41">
        <f>VLOOKUP(F1050,'SC Data'!F:L,7,FALSE)</f>
        <v>1</v>
      </c>
      <c r="S1050" s="41">
        <f t="shared" si="125"/>
        <v>0</v>
      </c>
      <c r="T1050" s="35">
        <f>SUMIF(Activity!F:F,'Goodsin Data'!F:F,Activity!O:O)</f>
        <v>0.28910879629629632</v>
      </c>
      <c r="U1050" s="41">
        <f>SUMIF('Short-Extra'!F:F,'Goodsin Data'!F:F,'Short-Extra'!N:N)</f>
        <v>0</v>
      </c>
      <c r="V1050" s="41">
        <f>SUMIF('Short-Extra'!F:F,'Goodsin Data'!F:F,'Short-Extra'!O:O)</f>
        <v>0</v>
      </c>
    </row>
    <row r="1051" spans="1:22" x14ac:dyDescent="0.25">
      <c r="A1051" s="2">
        <f t="shared" si="127"/>
        <v>2019</v>
      </c>
      <c r="B1051" s="2" t="str">
        <f t="shared" si="128"/>
        <v>Jan</v>
      </c>
      <c r="C1051" s="2">
        <f t="shared" si="129"/>
        <v>2</v>
      </c>
      <c r="D1051" s="2" t="str">
        <f t="shared" si="130"/>
        <v>Fri</v>
      </c>
      <c r="E1051" s="34">
        <v>43476</v>
      </c>
      <c r="F1051" s="30" t="s">
        <v>3043</v>
      </c>
      <c r="G1051" s="2" t="s">
        <v>3044</v>
      </c>
      <c r="H1051" s="30" t="s">
        <v>3045</v>
      </c>
      <c r="I1051" s="2">
        <v>12</v>
      </c>
      <c r="J1051" s="30">
        <v>28</v>
      </c>
      <c r="K1051" s="2">
        <v>4</v>
      </c>
      <c r="L1051" s="30">
        <v>2612</v>
      </c>
      <c r="M1051" s="2">
        <v>5</v>
      </c>
      <c r="N1051" s="14">
        <v>1.4008680555555555</v>
      </c>
      <c r="O1051" s="2">
        <f t="shared" si="126"/>
        <v>33.62083333333333</v>
      </c>
      <c r="P1051" s="8">
        <f>VLOOKUP(F1051,'SC Data'!F:K,6,FALSE)</f>
        <v>0</v>
      </c>
      <c r="Q1051" s="41">
        <f t="shared" si="124"/>
        <v>1</v>
      </c>
      <c r="R1051" s="41">
        <f>VLOOKUP(F1051,'SC Data'!F:L,7,FALSE)</f>
        <v>0</v>
      </c>
      <c r="S1051" s="41">
        <f t="shared" si="125"/>
        <v>1</v>
      </c>
      <c r="T1051" s="35">
        <f>SUMIF(Activity!F:F,'Goodsin Data'!F:F,Activity!O:O)</f>
        <v>1.4008680555555557</v>
      </c>
      <c r="U1051" s="41">
        <f>SUMIF('Short-Extra'!F:F,'Goodsin Data'!F:F,'Short-Extra'!N:N)</f>
        <v>0</v>
      </c>
      <c r="V1051" s="41">
        <f>SUMIF('Short-Extra'!F:F,'Goodsin Data'!F:F,'Short-Extra'!O:O)</f>
        <v>0</v>
      </c>
    </row>
    <row r="1052" spans="1:22" x14ac:dyDescent="0.25">
      <c r="A1052" s="2">
        <f t="shared" si="127"/>
        <v>2019</v>
      </c>
      <c r="B1052" s="2" t="str">
        <f t="shared" si="128"/>
        <v>Jan</v>
      </c>
      <c r="C1052" s="2">
        <f t="shared" si="129"/>
        <v>2</v>
      </c>
      <c r="D1052" s="2" t="str">
        <f t="shared" si="130"/>
        <v>Fri</v>
      </c>
      <c r="E1052" s="34">
        <v>43476</v>
      </c>
      <c r="F1052" s="30">
        <v>48191</v>
      </c>
      <c r="G1052" s="2" t="s">
        <v>524</v>
      </c>
      <c r="H1052" s="30" t="s">
        <v>3046</v>
      </c>
      <c r="I1052" s="2">
        <v>9</v>
      </c>
      <c r="J1052" s="30">
        <v>33</v>
      </c>
      <c r="K1052" s="2">
        <v>2</v>
      </c>
      <c r="L1052" s="30">
        <v>2304</v>
      </c>
      <c r="M1052" s="2">
        <v>7</v>
      </c>
      <c r="N1052" s="14">
        <v>9.4363425925925934E-2</v>
      </c>
      <c r="O1052" s="2">
        <f t="shared" si="126"/>
        <v>2.2647222222222223</v>
      </c>
      <c r="P1052" s="8">
        <f>VLOOKUP(F1052,'SC Data'!F:K,6,FALSE)</f>
        <v>1</v>
      </c>
      <c r="Q1052" s="41">
        <f t="shared" si="124"/>
        <v>0</v>
      </c>
      <c r="R1052" s="41">
        <f>VLOOKUP(F1052,'SC Data'!F:L,7,FALSE)</f>
        <v>1</v>
      </c>
      <c r="S1052" s="41">
        <f t="shared" si="125"/>
        <v>0</v>
      </c>
      <c r="T1052" s="35">
        <f>SUMIF(Activity!F:F,'Goodsin Data'!F:F,Activity!O:O)</f>
        <v>9.436342592592592E-2</v>
      </c>
      <c r="U1052" s="41">
        <f>SUMIF('Short-Extra'!F:F,'Goodsin Data'!F:F,'Short-Extra'!N:N)</f>
        <v>0</v>
      </c>
      <c r="V1052" s="41">
        <f>SUMIF('Short-Extra'!F:F,'Goodsin Data'!F:F,'Short-Extra'!O:O)</f>
        <v>0</v>
      </c>
    </row>
    <row r="1053" spans="1:22" x14ac:dyDescent="0.25">
      <c r="A1053" s="2">
        <f t="shared" si="127"/>
        <v>2019</v>
      </c>
      <c r="B1053" s="2" t="str">
        <f t="shared" si="128"/>
        <v>Jan</v>
      </c>
      <c r="C1053" s="2">
        <f t="shared" si="129"/>
        <v>2</v>
      </c>
      <c r="D1053" s="2" t="str">
        <f t="shared" si="130"/>
        <v>Fri</v>
      </c>
      <c r="E1053" s="34">
        <v>43476</v>
      </c>
      <c r="F1053" s="30">
        <v>53444</v>
      </c>
      <c r="G1053" s="2" t="s">
        <v>3047</v>
      </c>
      <c r="H1053" s="30" t="s">
        <v>3048</v>
      </c>
      <c r="I1053" s="2">
        <v>20</v>
      </c>
      <c r="J1053" s="30">
        <v>48</v>
      </c>
      <c r="K1053" s="2">
        <v>27</v>
      </c>
      <c r="L1053" s="30">
        <v>2883</v>
      </c>
      <c r="M1053" s="2">
        <v>15</v>
      </c>
      <c r="N1053" s="14">
        <v>0.67489583333333336</v>
      </c>
      <c r="O1053" s="2">
        <f t="shared" si="126"/>
        <v>16.197500000000002</v>
      </c>
      <c r="P1053" s="8">
        <f>VLOOKUP(F1053,'SC Data'!F:K,6,FALSE)</f>
        <v>1</v>
      </c>
      <c r="Q1053" s="41">
        <f t="shared" si="124"/>
        <v>0</v>
      </c>
      <c r="R1053" s="41">
        <f>VLOOKUP(F1053,'SC Data'!F:L,7,FALSE)</f>
        <v>1</v>
      </c>
      <c r="S1053" s="41">
        <f t="shared" si="125"/>
        <v>0</v>
      </c>
      <c r="T1053" s="35">
        <f>SUMIF(Activity!F:F,'Goodsin Data'!F:F,Activity!O:O)</f>
        <v>0.67489583333333336</v>
      </c>
      <c r="U1053" s="41">
        <f>SUMIF('Short-Extra'!F:F,'Goodsin Data'!F:F,'Short-Extra'!N:N)</f>
        <v>0</v>
      </c>
      <c r="V1053" s="41">
        <f>SUMIF('Short-Extra'!F:F,'Goodsin Data'!F:F,'Short-Extra'!O:O)</f>
        <v>0</v>
      </c>
    </row>
    <row r="1054" spans="1:22" x14ac:dyDescent="0.25">
      <c r="A1054" s="2">
        <f t="shared" si="127"/>
        <v>2019</v>
      </c>
      <c r="B1054" s="2" t="str">
        <f t="shared" si="128"/>
        <v>Jan</v>
      </c>
      <c r="C1054" s="2">
        <f t="shared" si="129"/>
        <v>2</v>
      </c>
      <c r="D1054" s="2" t="str">
        <f t="shared" si="130"/>
        <v>Fri</v>
      </c>
      <c r="E1054" s="34">
        <v>43476</v>
      </c>
      <c r="F1054" s="30" t="s">
        <v>3049</v>
      </c>
      <c r="G1054" s="2" t="s">
        <v>3050</v>
      </c>
      <c r="H1054" s="30" t="s">
        <v>3051</v>
      </c>
      <c r="I1054" s="2">
        <v>5</v>
      </c>
      <c r="J1054" s="30">
        <v>28</v>
      </c>
      <c r="K1054" s="2">
        <v>10</v>
      </c>
      <c r="L1054" s="30">
        <v>880</v>
      </c>
      <c r="M1054" s="2">
        <v>3</v>
      </c>
      <c r="N1054" s="14">
        <v>2.3182870370370371E-2</v>
      </c>
      <c r="O1054" s="2">
        <f t="shared" si="126"/>
        <v>0.55638888888888893</v>
      </c>
      <c r="P1054" s="8">
        <f>VLOOKUP(F1054,'SC Data'!F:K,6,FALSE)</f>
        <v>1</v>
      </c>
      <c r="Q1054" s="41">
        <f t="shared" si="124"/>
        <v>0</v>
      </c>
      <c r="R1054" s="41">
        <f>VLOOKUP(F1054,'SC Data'!F:L,7,FALSE)</f>
        <v>1</v>
      </c>
      <c r="S1054" s="41">
        <f t="shared" si="125"/>
        <v>0</v>
      </c>
      <c r="T1054" s="35">
        <f>SUMIF(Activity!F:F,'Goodsin Data'!F:F,Activity!O:O)</f>
        <v>2.3182870370370371E-2</v>
      </c>
      <c r="U1054" s="41">
        <f>SUMIF('Short-Extra'!F:F,'Goodsin Data'!F:F,'Short-Extra'!N:N)</f>
        <v>0</v>
      </c>
      <c r="V1054" s="41">
        <f>SUMIF('Short-Extra'!F:F,'Goodsin Data'!F:F,'Short-Extra'!O:O)</f>
        <v>0</v>
      </c>
    </row>
    <row r="1055" spans="1:22" x14ac:dyDescent="0.25">
      <c r="A1055" s="2">
        <f t="shared" si="127"/>
        <v>2019</v>
      </c>
      <c r="B1055" s="2" t="str">
        <f t="shared" si="128"/>
        <v>Jan</v>
      </c>
      <c r="C1055" s="2">
        <f t="shared" si="129"/>
        <v>2</v>
      </c>
      <c r="D1055" s="2" t="str">
        <f t="shared" si="130"/>
        <v>Fri</v>
      </c>
      <c r="E1055" s="34">
        <v>43476</v>
      </c>
      <c r="F1055" s="30">
        <v>50412</v>
      </c>
      <c r="G1055" s="2" t="s">
        <v>625</v>
      </c>
      <c r="H1055" s="30" t="s">
        <v>3052</v>
      </c>
      <c r="I1055" s="2">
        <v>33</v>
      </c>
      <c r="J1055" s="30">
        <v>2</v>
      </c>
      <c r="K1055" s="2">
        <v>147</v>
      </c>
      <c r="L1055" s="30">
        <v>22931</v>
      </c>
      <c r="M1055" s="2">
        <v>8</v>
      </c>
      <c r="N1055" s="14">
        <v>1.2752546296296297</v>
      </c>
      <c r="O1055" s="2">
        <f t="shared" si="126"/>
        <v>30.606111111111112</v>
      </c>
      <c r="P1055" s="8">
        <f>VLOOKUP(F1055,'SC Data'!F:K,6,FALSE)</f>
        <v>1</v>
      </c>
      <c r="Q1055" s="41">
        <f t="shared" si="124"/>
        <v>0</v>
      </c>
      <c r="R1055" s="41">
        <f>VLOOKUP(F1055,'SC Data'!F:L,7,FALSE)</f>
        <v>1</v>
      </c>
      <c r="S1055" s="41">
        <f t="shared" si="125"/>
        <v>0</v>
      </c>
      <c r="T1055" s="35">
        <f>SUMIF(Activity!F:F,'Goodsin Data'!F:F,Activity!O:O)</f>
        <v>1.2752546296296297</v>
      </c>
      <c r="U1055" s="41">
        <f>SUMIF('Short-Extra'!F:F,'Goodsin Data'!F:F,'Short-Extra'!N:N)</f>
        <v>0</v>
      </c>
      <c r="V1055" s="41">
        <f>SUMIF('Short-Extra'!F:F,'Goodsin Data'!F:F,'Short-Extra'!O:O)</f>
        <v>0</v>
      </c>
    </row>
    <row r="1056" spans="1:22" x14ac:dyDescent="0.25">
      <c r="A1056" s="2">
        <f t="shared" si="127"/>
        <v>2019</v>
      </c>
      <c r="B1056" s="2" t="str">
        <f t="shared" si="128"/>
        <v>Jan</v>
      </c>
      <c r="C1056" s="2">
        <f t="shared" si="129"/>
        <v>2</v>
      </c>
      <c r="D1056" s="2" t="str">
        <f t="shared" si="130"/>
        <v>Fri</v>
      </c>
      <c r="E1056" s="34">
        <v>43476</v>
      </c>
      <c r="F1056" s="30">
        <v>47982</v>
      </c>
      <c r="G1056" s="2" t="s">
        <v>149</v>
      </c>
      <c r="H1056" s="30" t="s">
        <v>3053</v>
      </c>
      <c r="I1056" s="2">
        <v>15</v>
      </c>
      <c r="J1056" s="30">
        <v>1</v>
      </c>
      <c r="K1056" s="2">
        <v>31</v>
      </c>
      <c r="L1056" s="30">
        <v>3610</v>
      </c>
      <c r="M1056" s="2">
        <v>5</v>
      </c>
      <c r="N1056" s="14">
        <v>0.30057870370370371</v>
      </c>
      <c r="O1056" s="2">
        <f t="shared" si="126"/>
        <v>7.2138888888888886</v>
      </c>
      <c r="P1056" s="8">
        <f>VLOOKUP(F1056,'SC Data'!F:K,6,FALSE)</f>
        <v>1</v>
      </c>
      <c r="Q1056" s="41">
        <f t="shared" si="124"/>
        <v>0</v>
      </c>
      <c r="R1056" s="41">
        <f>VLOOKUP(F1056,'SC Data'!F:L,7,FALSE)</f>
        <v>1</v>
      </c>
      <c r="S1056" s="41">
        <f t="shared" si="125"/>
        <v>0</v>
      </c>
      <c r="T1056" s="35">
        <f>SUMIF(Activity!F:F,'Goodsin Data'!F:F,Activity!O:O)</f>
        <v>0.30057870370370365</v>
      </c>
      <c r="U1056" s="41">
        <f>SUMIF('Short-Extra'!F:F,'Goodsin Data'!F:F,'Short-Extra'!N:N)</f>
        <v>0</v>
      </c>
      <c r="V1056" s="41">
        <f>SUMIF('Short-Extra'!F:F,'Goodsin Data'!F:F,'Short-Extra'!O:O)</f>
        <v>0</v>
      </c>
    </row>
    <row r="1057" spans="1:22" x14ac:dyDescent="0.25">
      <c r="A1057" s="2">
        <f t="shared" si="127"/>
        <v>2019</v>
      </c>
      <c r="B1057" s="2" t="str">
        <f t="shared" si="128"/>
        <v>Jan</v>
      </c>
      <c r="C1057" s="2">
        <f t="shared" si="129"/>
        <v>2</v>
      </c>
      <c r="D1057" s="2" t="str">
        <f t="shared" si="130"/>
        <v>Fri</v>
      </c>
      <c r="E1057" s="34">
        <v>43476</v>
      </c>
      <c r="F1057" s="30">
        <v>53513</v>
      </c>
      <c r="G1057" s="2" t="s">
        <v>1931</v>
      </c>
      <c r="H1057" s="30" t="s">
        <v>3054</v>
      </c>
      <c r="I1057" s="2">
        <v>35</v>
      </c>
      <c r="J1057" s="30">
        <v>11</v>
      </c>
      <c r="K1057" s="2">
        <v>89</v>
      </c>
      <c r="L1057" s="30">
        <v>7740</v>
      </c>
      <c r="M1057" s="2">
        <v>15</v>
      </c>
      <c r="N1057" s="14">
        <v>1.5024652777777776</v>
      </c>
      <c r="O1057" s="2">
        <f t="shared" si="126"/>
        <v>36.059166666666663</v>
      </c>
      <c r="P1057" s="8">
        <f>VLOOKUP(F1057,'SC Data'!F:K,6,FALSE)</f>
        <v>1</v>
      </c>
      <c r="Q1057" s="41">
        <f t="shared" si="124"/>
        <v>0</v>
      </c>
      <c r="R1057" s="41">
        <f>VLOOKUP(F1057,'SC Data'!F:L,7,FALSE)</f>
        <v>1</v>
      </c>
      <c r="S1057" s="41">
        <f t="shared" si="125"/>
        <v>0</v>
      </c>
      <c r="T1057" s="35">
        <f>SUMIF(Activity!F:F,'Goodsin Data'!F:F,Activity!O:O)</f>
        <v>1.5024652777777778</v>
      </c>
      <c r="U1057" s="41">
        <f>SUMIF('Short-Extra'!F:F,'Goodsin Data'!F:F,'Short-Extra'!N:N)</f>
        <v>1</v>
      </c>
      <c r="V1057" s="41">
        <f>SUMIF('Short-Extra'!F:F,'Goodsin Data'!F:F,'Short-Extra'!O:O)</f>
        <v>0</v>
      </c>
    </row>
    <row r="1058" spans="1:22" x14ac:dyDescent="0.25">
      <c r="A1058" s="2">
        <f t="shared" si="127"/>
        <v>2019</v>
      </c>
      <c r="B1058" s="2" t="str">
        <f t="shared" si="128"/>
        <v>Jan</v>
      </c>
      <c r="C1058" s="2">
        <f t="shared" si="129"/>
        <v>2</v>
      </c>
      <c r="D1058" s="2" t="str">
        <f t="shared" si="130"/>
        <v>Fri</v>
      </c>
      <c r="E1058" s="34">
        <v>43476</v>
      </c>
      <c r="F1058" s="30" t="s">
        <v>3055</v>
      </c>
      <c r="G1058" s="2" t="s">
        <v>3056</v>
      </c>
      <c r="H1058" s="30" t="s">
        <v>2615</v>
      </c>
      <c r="I1058" s="2">
        <v>9</v>
      </c>
      <c r="J1058" s="30">
        <v>28</v>
      </c>
      <c r="K1058" s="2">
        <v>1</v>
      </c>
      <c r="L1058" s="30">
        <v>2016</v>
      </c>
      <c r="M1058" s="2">
        <v>8</v>
      </c>
      <c r="N1058" s="14">
        <v>0.37976851851851851</v>
      </c>
      <c r="O1058" s="2">
        <f t="shared" si="126"/>
        <v>9.1144444444444446</v>
      </c>
      <c r="P1058" s="8">
        <f>VLOOKUP(F1058,'SC Data'!F:K,6,FALSE)</f>
        <v>1</v>
      </c>
      <c r="Q1058" s="41">
        <f t="shared" si="124"/>
        <v>0</v>
      </c>
      <c r="R1058" s="41">
        <f>VLOOKUP(F1058,'SC Data'!F:L,7,FALSE)</f>
        <v>1</v>
      </c>
      <c r="S1058" s="41">
        <f t="shared" si="125"/>
        <v>0</v>
      </c>
      <c r="T1058" s="35">
        <f>SUMIF(Activity!F:F,'Goodsin Data'!F:F,Activity!O:O)</f>
        <v>0.37976851851851856</v>
      </c>
      <c r="U1058" s="41">
        <f>SUMIF('Short-Extra'!F:F,'Goodsin Data'!F:F,'Short-Extra'!N:N)</f>
        <v>0</v>
      </c>
      <c r="V1058" s="41">
        <f>SUMIF('Short-Extra'!F:F,'Goodsin Data'!F:F,'Short-Extra'!O:O)</f>
        <v>0</v>
      </c>
    </row>
    <row r="1059" spans="1:22" x14ac:dyDescent="0.25">
      <c r="A1059" s="2">
        <f t="shared" si="127"/>
        <v>2019</v>
      </c>
      <c r="B1059" s="2" t="str">
        <f t="shared" si="128"/>
        <v>Jan</v>
      </c>
      <c r="C1059" s="2">
        <f t="shared" si="129"/>
        <v>2</v>
      </c>
      <c r="D1059" s="2" t="str">
        <f t="shared" si="130"/>
        <v>Fri</v>
      </c>
      <c r="E1059" s="34">
        <v>43476</v>
      </c>
      <c r="F1059" s="30">
        <v>50416</v>
      </c>
      <c r="G1059" s="2" t="s">
        <v>58</v>
      </c>
      <c r="H1059" s="30">
        <v>264342</v>
      </c>
      <c r="I1059" s="2">
        <v>14</v>
      </c>
      <c r="J1059" s="30">
        <v>18</v>
      </c>
      <c r="K1059" s="2">
        <v>11</v>
      </c>
      <c r="L1059" s="30">
        <v>2619</v>
      </c>
      <c r="M1059" s="2">
        <v>8</v>
      </c>
      <c r="N1059" s="14">
        <v>6.5949074074074077E-2</v>
      </c>
      <c r="O1059" s="2">
        <f t="shared" si="126"/>
        <v>1.5827777777777778</v>
      </c>
      <c r="P1059" s="8">
        <f>VLOOKUP(F1059,'SC Data'!F:K,6,FALSE)</f>
        <v>1</v>
      </c>
      <c r="Q1059" s="41">
        <f t="shared" si="124"/>
        <v>0</v>
      </c>
      <c r="R1059" s="41">
        <f>VLOOKUP(F1059,'SC Data'!F:L,7,FALSE)</f>
        <v>1</v>
      </c>
      <c r="S1059" s="41">
        <f t="shared" si="125"/>
        <v>0</v>
      </c>
      <c r="T1059" s="35">
        <f>SUMIF(Activity!F:F,'Goodsin Data'!F:F,Activity!O:O)</f>
        <v>6.5949074074074077E-2</v>
      </c>
      <c r="U1059" s="41">
        <f>SUMIF('Short-Extra'!F:F,'Goodsin Data'!F:F,'Short-Extra'!N:N)</f>
        <v>0</v>
      </c>
      <c r="V1059" s="41">
        <f>SUMIF('Short-Extra'!F:F,'Goodsin Data'!F:F,'Short-Extra'!O:O)</f>
        <v>0</v>
      </c>
    </row>
    <row r="1060" spans="1:22" x14ac:dyDescent="0.25">
      <c r="A1060" s="2">
        <f t="shared" si="127"/>
        <v>2019</v>
      </c>
      <c r="B1060" s="2" t="str">
        <f t="shared" si="128"/>
        <v>Jan</v>
      </c>
      <c r="C1060" s="2">
        <f t="shared" si="129"/>
        <v>2</v>
      </c>
      <c r="D1060" s="2" t="str">
        <f t="shared" si="130"/>
        <v>Fri</v>
      </c>
      <c r="E1060" s="34">
        <v>43476</v>
      </c>
      <c r="F1060" s="30">
        <v>53428</v>
      </c>
      <c r="G1060" s="2" t="s">
        <v>2681</v>
      </c>
      <c r="H1060" s="30">
        <v>264342</v>
      </c>
      <c r="I1060" s="2">
        <v>15</v>
      </c>
      <c r="J1060" s="30">
        <v>0</v>
      </c>
      <c r="K1060" s="2">
        <v>0</v>
      </c>
      <c r="L1060" s="30">
        <v>0</v>
      </c>
      <c r="M1060" s="2">
        <v>6</v>
      </c>
      <c r="N1060" s="14">
        <v>0.13662037037037036</v>
      </c>
      <c r="O1060" s="2">
        <f t="shared" si="126"/>
        <v>3.278888888888889</v>
      </c>
      <c r="P1060" s="8">
        <f>VLOOKUP(F1060,'SC Data'!F:K,6,FALSE)</f>
        <v>1</v>
      </c>
      <c r="Q1060" s="41">
        <f t="shared" si="124"/>
        <v>0</v>
      </c>
      <c r="R1060" s="41">
        <f>VLOOKUP(F1060,'SC Data'!F:L,7,FALSE)</f>
        <v>1</v>
      </c>
      <c r="S1060" s="41">
        <f t="shared" si="125"/>
        <v>0</v>
      </c>
      <c r="T1060" s="35">
        <f>SUMIF(Activity!F:F,'Goodsin Data'!F:F,Activity!O:O)</f>
        <v>0.13662037037037036</v>
      </c>
      <c r="U1060" s="41">
        <f>SUMIF('Short-Extra'!F:F,'Goodsin Data'!F:F,'Short-Extra'!N:N)</f>
        <v>1</v>
      </c>
      <c r="V1060" s="41">
        <f>SUMIF('Short-Extra'!F:F,'Goodsin Data'!F:F,'Short-Extra'!O:O)</f>
        <v>0</v>
      </c>
    </row>
    <row r="1061" spans="1:22" x14ac:dyDescent="0.25">
      <c r="A1061" s="2">
        <f t="shared" si="127"/>
        <v>2019</v>
      </c>
      <c r="B1061" s="2" t="str">
        <f t="shared" si="128"/>
        <v>Jan</v>
      </c>
      <c r="C1061" s="2">
        <f t="shared" si="129"/>
        <v>2</v>
      </c>
      <c r="D1061" s="2" t="str">
        <f t="shared" si="130"/>
        <v>Fri</v>
      </c>
      <c r="E1061" s="34">
        <v>43476</v>
      </c>
      <c r="F1061" s="30">
        <v>50431</v>
      </c>
      <c r="G1061" s="2" t="s">
        <v>55</v>
      </c>
      <c r="H1061" s="30" t="s">
        <v>3057</v>
      </c>
      <c r="I1061" s="2">
        <v>29</v>
      </c>
      <c r="J1061" s="30">
        <v>26</v>
      </c>
      <c r="K1061" s="2">
        <v>145</v>
      </c>
      <c r="L1061" s="30">
        <v>5956</v>
      </c>
      <c r="M1061" s="2">
        <v>8</v>
      </c>
      <c r="N1061" s="14">
        <v>0.56913194444444437</v>
      </c>
      <c r="O1061" s="2">
        <f t="shared" si="126"/>
        <v>13.659166666666664</v>
      </c>
      <c r="P1061" s="8">
        <f>VLOOKUP(F1061,'SC Data'!F:K,6,FALSE)</f>
        <v>1</v>
      </c>
      <c r="Q1061" s="41">
        <f t="shared" si="124"/>
        <v>0</v>
      </c>
      <c r="R1061" s="41">
        <f>VLOOKUP(F1061,'SC Data'!F:L,7,FALSE)</f>
        <v>1</v>
      </c>
      <c r="S1061" s="41">
        <f t="shared" si="125"/>
        <v>0</v>
      </c>
      <c r="T1061" s="35">
        <f>SUMIF(Activity!F:F,'Goodsin Data'!F:F,Activity!O:O)</f>
        <v>0.56913194444444448</v>
      </c>
      <c r="U1061" s="41">
        <f>SUMIF('Short-Extra'!F:F,'Goodsin Data'!F:F,'Short-Extra'!N:N)</f>
        <v>0</v>
      </c>
      <c r="V1061" s="41">
        <f>SUMIF('Short-Extra'!F:F,'Goodsin Data'!F:F,'Short-Extra'!O:O)</f>
        <v>0</v>
      </c>
    </row>
    <row r="1062" spans="1:22" x14ac:dyDescent="0.25">
      <c r="A1062" s="2">
        <f t="shared" si="127"/>
        <v>2019</v>
      </c>
      <c r="B1062" s="2" t="str">
        <f t="shared" si="128"/>
        <v>Jan</v>
      </c>
      <c r="C1062" s="2">
        <f t="shared" si="129"/>
        <v>2</v>
      </c>
      <c r="D1062" s="2" t="str">
        <f t="shared" si="130"/>
        <v>Fri</v>
      </c>
      <c r="E1062" s="34">
        <v>43476</v>
      </c>
      <c r="F1062" s="30">
        <v>50421</v>
      </c>
      <c r="G1062" s="2" t="s">
        <v>232</v>
      </c>
      <c r="H1062" s="30" t="s">
        <v>3058</v>
      </c>
      <c r="I1062" s="2">
        <v>57</v>
      </c>
      <c r="J1062" s="30">
        <v>20</v>
      </c>
      <c r="K1062" s="2">
        <v>155</v>
      </c>
      <c r="L1062" s="30">
        <v>9551</v>
      </c>
      <c r="M1062" s="2">
        <v>10</v>
      </c>
      <c r="N1062" s="14">
        <v>1.3182523148148149</v>
      </c>
      <c r="O1062" s="2">
        <f t="shared" si="126"/>
        <v>31.638055555555557</v>
      </c>
      <c r="P1062" s="8">
        <f>VLOOKUP(F1062,'SC Data'!F:K,6,FALSE)</f>
        <v>0</v>
      </c>
      <c r="Q1062" s="41">
        <f t="shared" si="124"/>
        <v>1</v>
      </c>
      <c r="R1062" s="41">
        <f>VLOOKUP(F1062,'SC Data'!F:L,7,FALSE)</f>
        <v>1</v>
      </c>
      <c r="S1062" s="41">
        <f t="shared" si="125"/>
        <v>0</v>
      </c>
      <c r="T1062" s="35">
        <f>SUMIF(Activity!F:F,'Goodsin Data'!F:F,Activity!O:O)</f>
        <v>1.3182523148148149</v>
      </c>
      <c r="U1062" s="41">
        <f>SUMIF('Short-Extra'!F:F,'Goodsin Data'!F:F,'Short-Extra'!N:N)</f>
        <v>2</v>
      </c>
      <c r="V1062" s="41">
        <f>SUMIF('Short-Extra'!F:F,'Goodsin Data'!F:F,'Short-Extra'!O:O)</f>
        <v>0</v>
      </c>
    </row>
    <row r="1063" spans="1:22" x14ac:dyDescent="0.25">
      <c r="A1063" s="2">
        <f t="shared" si="127"/>
        <v>2019</v>
      </c>
      <c r="B1063" s="2" t="str">
        <f t="shared" si="128"/>
        <v>Jan</v>
      </c>
      <c r="C1063" s="2">
        <f t="shared" si="129"/>
        <v>2</v>
      </c>
      <c r="D1063" s="2" t="str">
        <f t="shared" si="130"/>
        <v>Fri</v>
      </c>
      <c r="E1063" s="34">
        <v>43476</v>
      </c>
      <c r="F1063" s="30">
        <v>50426</v>
      </c>
      <c r="G1063" s="2" t="s">
        <v>176</v>
      </c>
      <c r="H1063" s="30" t="s">
        <v>3059</v>
      </c>
      <c r="I1063" s="2">
        <v>19</v>
      </c>
      <c r="J1063" s="30">
        <v>32</v>
      </c>
      <c r="K1063" s="2">
        <v>49</v>
      </c>
      <c r="L1063" s="30">
        <v>2067</v>
      </c>
      <c r="M1063" s="2">
        <v>10</v>
      </c>
      <c r="N1063" s="14">
        <v>35.436180555555552</v>
      </c>
      <c r="O1063" s="2">
        <f t="shared" si="126"/>
        <v>850.46833333333325</v>
      </c>
      <c r="P1063" s="8">
        <f>VLOOKUP(F1063,'SC Data'!F:K,6,FALSE)</f>
        <v>1</v>
      </c>
      <c r="Q1063" s="41">
        <f t="shared" si="124"/>
        <v>0</v>
      </c>
      <c r="R1063" s="41">
        <f>VLOOKUP(F1063,'SC Data'!F:L,7,FALSE)</f>
        <v>1</v>
      </c>
      <c r="S1063" s="41">
        <f t="shared" si="125"/>
        <v>0</v>
      </c>
      <c r="T1063" s="35">
        <f>SUMIF(Activity!F:F,'Goodsin Data'!F:F,Activity!O:O)</f>
        <v>35.436180555555552</v>
      </c>
      <c r="U1063" s="41">
        <f>SUMIF('Short-Extra'!F:F,'Goodsin Data'!F:F,'Short-Extra'!N:N)</f>
        <v>1</v>
      </c>
      <c r="V1063" s="41">
        <f>SUMIF('Short-Extra'!F:F,'Goodsin Data'!F:F,'Short-Extra'!O:O)</f>
        <v>1</v>
      </c>
    </row>
    <row r="1064" spans="1:22" x14ac:dyDescent="0.25">
      <c r="A1064" s="2">
        <f t="shared" si="127"/>
        <v>2019</v>
      </c>
      <c r="B1064" s="2" t="str">
        <f t="shared" si="128"/>
        <v>Jan</v>
      </c>
      <c r="C1064" s="2">
        <f t="shared" si="129"/>
        <v>2</v>
      </c>
      <c r="D1064" s="2" t="str">
        <f t="shared" si="130"/>
        <v>Fri</v>
      </c>
      <c r="E1064" s="34">
        <v>43476</v>
      </c>
      <c r="F1064" s="30">
        <v>50430</v>
      </c>
      <c r="G1064" s="2" t="s">
        <v>659</v>
      </c>
      <c r="H1064" s="30" t="s">
        <v>3060</v>
      </c>
      <c r="I1064" s="2">
        <v>14</v>
      </c>
      <c r="J1064" s="30">
        <v>4</v>
      </c>
      <c r="K1064" s="2">
        <v>15</v>
      </c>
      <c r="L1064" s="30">
        <v>2800</v>
      </c>
      <c r="M1064" s="2">
        <v>6</v>
      </c>
      <c r="N1064" s="14">
        <v>1.0677199074074073</v>
      </c>
      <c r="O1064" s="2">
        <f t="shared" si="126"/>
        <v>25.625277777777775</v>
      </c>
      <c r="P1064" s="8">
        <f>VLOOKUP(F1064,'SC Data'!F:K,6,FALSE)</f>
        <v>1</v>
      </c>
      <c r="Q1064" s="41">
        <f t="shared" si="124"/>
        <v>0</v>
      </c>
      <c r="R1064" s="41">
        <f>VLOOKUP(F1064,'SC Data'!F:L,7,FALSE)</f>
        <v>1</v>
      </c>
      <c r="S1064" s="41">
        <f t="shared" si="125"/>
        <v>0</v>
      </c>
      <c r="T1064" s="35">
        <f>SUMIF(Activity!F:F,'Goodsin Data'!F:F,Activity!O:O)</f>
        <v>1.0677199074074073</v>
      </c>
      <c r="U1064" s="41">
        <f>SUMIF('Short-Extra'!F:F,'Goodsin Data'!F:F,'Short-Extra'!N:N)</f>
        <v>0</v>
      </c>
      <c r="V1064" s="41">
        <f>SUMIF('Short-Extra'!F:F,'Goodsin Data'!F:F,'Short-Extra'!O:O)</f>
        <v>0</v>
      </c>
    </row>
    <row r="1065" spans="1:22" x14ac:dyDescent="0.25">
      <c r="A1065" s="2">
        <f t="shared" si="127"/>
        <v>2019</v>
      </c>
      <c r="B1065" s="2" t="str">
        <f t="shared" si="128"/>
        <v>Jan</v>
      </c>
      <c r="C1065" s="2">
        <f t="shared" si="129"/>
        <v>2</v>
      </c>
      <c r="D1065" s="2" t="str">
        <f t="shared" si="130"/>
        <v>Fri</v>
      </c>
      <c r="E1065" s="34">
        <v>43476</v>
      </c>
      <c r="F1065" s="30">
        <v>50452</v>
      </c>
      <c r="G1065" s="2" t="s">
        <v>157</v>
      </c>
      <c r="H1065" s="30" t="s">
        <v>3061</v>
      </c>
      <c r="I1065" s="2">
        <v>113</v>
      </c>
      <c r="J1065" s="30">
        <v>65</v>
      </c>
      <c r="K1065" s="2">
        <v>233</v>
      </c>
      <c r="L1065" s="30">
        <v>28987</v>
      </c>
      <c r="M1065" s="2">
        <v>11</v>
      </c>
      <c r="N1065" s="14">
        <v>71.816840277777771</v>
      </c>
      <c r="O1065" s="2">
        <f t="shared" si="126"/>
        <v>1723.6041666666665</v>
      </c>
      <c r="P1065" s="8">
        <f>VLOOKUP(F1065,'SC Data'!F:K,6,FALSE)</f>
        <v>1</v>
      </c>
      <c r="Q1065" s="41">
        <f t="shared" si="124"/>
        <v>0</v>
      </c>
      <c r="R1065" s="41">
        <f>VLOOKUP(F1065,'SC Data'!F:L,7,FALSE)</f>
        <v>1</v>
      </c>
      <c r="S1065" s="41">
        <f t="shared" si="125"/>
        <v>0</v>
      </c>
      <c r="T1065" s="35">
        <f>SUMIF(Activity!F:F,'Goodsin Data'!F:F,Activity!O:O)</f>
        <v>71.816840277777771</v>
      </c>
      <c r="U1065" s="41">
        <f>SUMIF('Short-Extra'!F:F,'Goodsin Data'!F:F,'Short-Extra'!N:N)</f>
        <v>0</v>
      </c>
      <c r="V1065" s="41">
        <f>SUMIF('Short-Extra'!F:F,'Goodsin Data'!F:F,'Short-Extra'!O:O)</f>
        <v>0</v>
      </c>
    </row>
    <row r="1066" spans="1:22" x14ac:dyDescent="0.25">
      <c r="A1066" s="2">
        <f t="shared" si="127"/>
        <v>2019</v>
      </c>
      <c r="B1066" s="2" t="str">
        <f t="shared" si="128"/>
        <v>Jan</v>
      </c>
      <c r="C1066" s="2">
        <f t="shared" si="129"/>
        <v>2</v>
      </c>
      <c r="D1066" s="2" t="str">
        <f t="shared" si="130"/>
        <v>Fri</v>
      </c>
      <c r="E1066" s="34">
        <v>43476</v>
      </c>
      <c r="F1066" s="30">
        <v>50446</v>
      </c>
      <c r="G1066" s="2" t="s">
        <v>10</v>
      </c>
      <c r="H1066" s="30" t="s">
        <v>3062</v>
      </c>
      <c r="I1066" s="2">
        <v>10</v>
      </c>
      <c r="J1066" s="30">
        <v>29</v>
      </c>
      <c r="K1066" s="2">
        <v>1</v>
      </c>
      <c r="L1066" s="30">
        <v>1218</v>
      </c>
      <c r="M1066" s="2">
        <v>4</v>
      </c>
      <c r="N1066" s="14">
        <v>0.15053240740740739</v>
      </c>
      <c r="O1066" s="2">
        <f t="shared" si="126"/>
        <v>3.6127777777777776</v>
      </c>
      <c r="P1066" s="8">
        <f>VLOOKUP(F1066,'SC Data'!F:K,6,FALSE)</f>
        <v>0</v>
      </c>
      <c r="Q1066" s="41">
        <f t="shared" si="124"/>
        <v>1</v>
      </c>
      <c r="R1066" s="41">
        <f>VLOOKUP(F1066,'SC Data'!F:L,7,FALSE)</f>
        <v>1</v>
      </c>
      <c r="S1066" s="41">
        <f t="shared" si="125"/>
        <v>0</v>
      </c>
      <c r="T1066" s="35">
        <f>SUMIF(Activity!F:F,'Goodsin Data'!F:F,Activity!O:O)</f>
        <v>0.15053240740740739</v>
      </c>
      <c r="U1066" s="41">
        <f>SUMIF('Short-Extra'!F:F,'Goodsin Data'!F:F,'Short-Extra'!N:N)</f>
        <v>0</v>
      </c>
      <c r="V1066" s="41">
        <f>SUMIF('Short-Extra'!F:F,'Goodsin Data'!F:F,'Short-Extra'!O:O)</f>
        <v>0</v>
      </c>
    </row>
    <row r="1067" spans="1:22" x14ac:dyDescent="0.25">
      <c r="A1067" s="2">
        <f t="shared" si="127"/>
        <v>2019</v>
      </c>
      <c r="B1067" s="2" t="str">
        <f t="shared" si="128"/>
        <v>Jan</v>
      </c>
      <c r="C1067" s="2">
        <f t="shared" si="129"/>
        <v>2</v>
      </c>
      <c r="D1067" s="2" t="str">
        <f t="shared" si="130"/>
        <v>Fri</v>
      </c>
      <c r="E1067" s="34">
        <v>43476</v>
      </c>
      <c r="F1067" s="30">
        <v>50456</v>
      </c>
      <c r="G1067" s="2" t="s">
        <v>31</v>
      </c>
      <c r="H1067" s="30" t="s">
        <v>3063</v>
      </c>
      <c r="I1067" s="2">
        <v>2</v>
      </c>
      <c r="J1067" s="30">
        <v>6</v>
      </c>
      <c r="K1067" s="2">
        <v>2</v>
      </c>
      <c r="L1067" s="30">
        <v>58</v>
      </c>
      <c r="M1067" s="2">
        <v>3</v>
      </c>
      <c r="N1067" s="14">
        <v>0.10418981481481482</v>
      </c>
      <c r="O1067" s="2">
        <f t="shared" si="126"/>
        <v>2.5005555555555556</v>
      </c>
      <c r="P1067" s="8">
        <f>VLOOKUP(F1067,'SC Data'!F:K,6,FALSE)</f>
        <v>1</v>
      </c>
      <c r="Q1067" s="41">
        <f t="shared" si="124"/>
        <v>0</v>
      </c>
      <c r="R1067" s="41">
        <f>VLOOKUP(F1067,'SC Data'!F:L,7,FALSE)</f>
        <v>1</v>
      </c>
      <c r="S1067" s="41">
        <f t="shared" si="125"/>
        <v>0</v>
      </c>
      <c r="T1067" s="35">
        <f>SUMIF(Activity!F:F,'Goodsin Data'!F:F,Activity!O:O)</f>
        <v>0.10418981481481482</v>
      </c>
      <c r="U1067" s="41">
        <f>SUMIF('Short-Extra'!F:F,'Goodsin Data'!F:F,'Short-Extra'!N:N)</f>
        <v>0</v>
      </c>
      <c r="V1067" s="41">
        <f>SUMIF('Short-Extra'!F:F,'Goodsin Data'!F:F,'Short-Extra'!O:O)</f>
        <v>0</v>
      </c>
    </row>
    <row r="1068" spans="1:22" x14ac:dyDescent="0.25">
      <c r="A1068" s="2">
        <f t="shared" si="127"/>
        <v>2019</v>
      </c>
      <c r="B1068" s="2" t="str">
        <f t="shared" si="128"/>
        <v>Jan</v>
      </c>
      <c r="C1068" s="2">
        <f t="shared" si="129"/>
        <v>2</v>
      </c>
      <c r="D1068" s="2" t="str">
        <f t="shared" si="130"/>
        <v>Fri</v>
      </c>
      <c r="E1068" s="34">
        <v>43476</v>
      </c>
      <c r="F1068" s="30">
        <v>53598</v>
      </c>
      <c r="G1068" s="2" t="s">
        <v>729</v>
      </c>
      <c r="H1068" s="30" t="s">
        <v>3064</v>
      </c>
      <c r="I1068" s="2">
        <v>1</v>
      </c>
      <c r="J1068" s="30">
        <v>2</v>
      </c>
      <c r="K1068" s="2">
        <v>1</v>
      </c>
      <c r="L1068" s="30">
        <v>232</v>
      </c>
      <c r="M1068" s="2">
        <v>3</v>
      </c>
      <c r="N1068" s="14">
        <v>6.2789351851851846E-2</v>
      </c>
      <c r="O1068" s="2">
        <f t="shared" si="126"/>
        <v>1.5069444444444442</v>
      </c>
      <c r="P1068" s="8">
        <f>VLOOKUP(F1068,'SC Data'!F:K,6,FALSE)</f>
        <v>1</v>
      </c>
      <c r="Q1068" s="41">
        <f t="shared" si="124"/>
        <v>0</v>
      </c>
      <c r="R1068" s="41">
        <f>VLOOKUP(F1068,'SC Data'!F:L,7,FALSE)</f>
        <v>1</v>
      </c>
      <c r="S1068" s="41">
        <f t="shared" si="125"/>
        <v>0</v>
      </c>
      <c r="T1068" s="35">
        <f>SUMIF(Activity!F:F,'Goodsin Data'!F:F,Activity!O:O)</f>
        <v>6.2789351851851846E-2</v>
      </c>
      <c r="U1068" s="41">
        <f>SUMIF('Short-Extra'!F:F,'Goodsin Data'!F:F,'Short-Extra'!N:N)</f>
        <v>0</v>
      </c>
      <c r="V1068" s="41">
        <f>SUMIF('Short-Extra'!F:F,'Goodsin Data'!F:F,'Short-Extra'!O:O)</f>
        <v>0</v>
      </c>
    </row>
    <row r="1069" spans="1:22" x14ac:dyDescent="0.25">
      <c r="A1069" s="2">
        <f t="shared" si="127"/>
        <v>2019</v>
      </c>
      <c r="B1069" s="2" t="str">
        <f t="shared" si="128"/>
        <v>Jan</v>
      </c>
      <c r="C1069" s="2">
        <f t="shared" si="129"/>
        <v>2</v>
      </c>
      <c r="D1069" s="2" t="str">
        <f t="shared" si="130"/>
        <v>Fri</v>
      </c>
      <c r="E1069" s="34">
        <v>43476</v>
      </c>
      <c r="F1069" s="30">
        <v>53521</v>
      </c>
      <c r="G1069" s="2" t="s">
        <v>3065</v>
      </c>
      <c r="H1069" s="30" t="s">
        <v>3066</v>
      </c>
      <c r="I1069" s="2">
        <v>3</v>
      </c>
      <c r="J1069" s="30">
        <v>1</v>
      </c>
      <c r="K1069" s="2">
        <v>1</v>
      </c>
      <c r="L1069" s="30">
        <v>400</v>
      </c>
      <c r="M1069" s="2">
        <v>3</v>
      </c>
      <c r="N1069" s="14">
        <v>0.125</v>
      </c>
      <c r="O1069" s="2">
        <f t="shared" si="126"/>
        <v>3</v>
      </c>
      <c r="P1069" s="8">
        <f>VLOOKUP(F1069,'SC Data'!F:K,6,FALSE)</f>
        <v>1</v>
      </c>
      <c r="Q1069" s="41">
        <f t="shared" si="124"/>
        <v>0</v>
      </c>
      <c r="R1069" s="41">
        <f>VLOOKUP(F1069,'SC Data'!F:L,7,FALSE)</f>
        <v>1</v>
      </c>
      <c r="S1069" s="41">
        <f t="shared" si="125"/>
        <v>0</v>
      </c>
      <c r="T1069" s="35">
        <f>SUMIF(Activity!F:F,'Goodsin Data'!F:F,Activity!O:O)</f>
        <v>0.125</v>
      </c>
      <c r="U1069" s="41">
        <f>SUMIF('Short-Extra'!F:F,'Goodsin Data'!F:F,'Short-Extra'!N:N)</f>
        <v>0</v>
      </c>
      <c r="V1069" s="41">
        <f>SUMIF('Short-Extra'!F:F,'Goodsin Data'!F:F,'Short-Extra'!O:O)</f>
        <v>0</v>
      </c>
    </row>
    <row r="1070" spans="1:22" x14ac:dyDescent="0.25">
      <c r="A1070" s="2">
        <f t="shared" si="127"/>
        <v>2019</v>
      </c>
      <c r="B1070" s="2" t="str">
        <f t="shared" si="128"/>
        <v>Jan</v>
      </c>
      <c r="C1070" s="2">
        <f t="shared" si="129"/>
        <v>2</v>
      </c>
      <c r="D1070" s="2" t="str">
        <f t="shared" si="130"/>
        <v>Fri</v>
      </c>
      <c r="E1070" s="34">
        <v>43476</v>
      </c>
      <c r="F1070" s="30">
        <v>50415</v>
      </c>
      <c r="G1070" s="2" t="s">
        <v>656</v>
      </c>
      <c r="H1070" s="30" t="s">
        <v>3067</v>
      </c>
      <c r="I1070" s="2">
        <v>4</v>
      </c>
      <c r="J1070" s="30">
        <v>5</v>
      </c>
      <c r="K1070" s="2">
        <v>34</v>
      </c>
      <c r="L1070" s="30">
        <v>244</v>
      </c>
      <c r="M1070" s="2">
        <v>3</v>
      </c>
      <c r="N1070" s="14">
        <v>0.13643518518518519</v>
      </c>
      <c r="O1070" s="2">
        <f t="shared" si="126"/>
        <v>3.2744444444444447</v>
      </c>
      <c r="P1070" s="8">
        <f>VLOOKUP(F1070,'SC Data'!F:K,6,FALSE)</f>
        <v>1</v>
      </c>
      <c r="Q1070" s="41">
        <f t="shared" si="124"/>
        <v>0</v>
      </c>
      <c r="R1070" s="41">
        <f>VLOOKUP(F1070,'SC Data'!F:L,7,FALSE)</f>
        <v>1</v>
      </c>
      <c r="S1070" s="41">
        <f t="shared" si="125"/>
        <v>0</v>
      </c>
      <c r="T1070" s="35">
        <f>SUMIF(Activity!F:F,'Goodsin Data'!F:F,Activity!O:O)</f>
        <v>0.13643518518518519</v>
      </c>
      <c r="U1070" s="41">
        <f>SUMIF('Short-Extra'!F:F,'Goodsin Data'!F:F,'Short-Extra'!N:N)</f>
        <v>0</v>
      </c>
      <c r="V1070" s="41">
        <f>SUMIF('Short-Extra'!F:F,'Goodsin Data'!F:F,'Short-Extra'!O:O)</f>
        <v>6</v>
      </c>
    </row>
    <row r="1071" spans="1:22" x14ac:dyDescent="0.25">
      <c r="A1071" s="2">
        <f t="shared" si="127"/>
        <v>2019</v>
      </c>
      <c r="B1071" s="2" t="str">
        <f t="shared" si="128"/>
        <v>Jan</v>
      </c>
      <c r="C1071" s="2">
        <f t="shared" si="129"/>
        <v>2</v>
      </c>
      <c r="D1071" s="2" t="str">
        <f t="shared" si="130"/>
        <v>Fri</v>
      </c>
      <c r="E1071" s="34">
        <v>43476</v>
      </c>
      <c r="F1071" s="30">
        <v>50413</v>
      </c>
      <c r="G1071" s="2" t="s">
        <v>60</v>
      </c>
      <c r="H1071" s="30" t="s">
        <v>3068</v>
      </c>
      <c r="I1071" s="2">
        <v>19</v>
      </c>
      <c r="J1071" s="30">
        <v>15</v>
      </c>
      <c r="K1071" s="2">
        <v>37</v>
      </c>
      <c r="L1071" s="30">
        <v>2732</v>
      </c>
      <c r="M1071" s="2">
        <v>7</v>
      </c>
      <c r="N1071" s="14">
        <v>0.93034722222222221</v>
      </c>
      <c r="O1071" s="2">
        <f t="shared" si="126"/>
        <v>22.328333333333333</v>
      </c>
      <c r="P1071" s="8">
        <f>VLOOKUP(F1071,'SC Data'!F:K,6,FALSE)</f>
        <v>1</v>
      </c>
      <c r="Q1071" s="41">
        <f t="shared" si="124"/>
        <v>0</v>
      </c>
      <c r="R1071" s="41">
        <f>VLOOKUP(F1071,'SC Data'!F:L,7,FALSE)</f>
        <v>1</v>
      </c>
      <c r="S1071" s="41">
        <f t="shared" si="125"/>
        <v>0</v>
      </c>
      <c r="T1071" s="35">
        <f>SUMIF(Activity!F:F,'Goodsin Data'!F:F,Activity!O:O)</f>
        <v>0.93034722222222221</v>
      </c>
      <c r="U1071" s="41">
        <f>SUMIF('Short-Extra'!F:F,'Goodsin Data'!F:F,'Short-Extra'!N:N)</f>
        <v>1</v>
      </c>
      <c r="V1071" s="41">
        <f>SUMIF('Short-Extra'!F:F,'Goodsin Data'!F:F,'Short-Extra'!O:O)</f>
        <v>0</v>
      </c>
    </row>
    <row r="1072" spans="1:22" x14ac:dyDescent="0.25">
      <c r="A1072" s="2">
        <f t="shared" si="127"/>
        <v>2019</v>
      </c>
      <c r="B1072" s="2" t="str">
        <f t="shared" si="128"/>
        <v>Jan</v>
      </c>
      <c r="C1072" s="2">
        <f t="shared" si="129"/>
        <v>2</v>
      </c>
      <c r="D1072" s="2" t="str">
        <f t="shared" si="130"/>
        <v>Fri</v>
      </c>
      <c r="E1072" s="34">
        <v>43476</v>
      </c>
      <c r="F1072" s="30">
        <v>53317</v>
      </c>
      <c r="G1072" s="2" t="s">
        <v>152</v>
      </c>
      <c r="H1072" s="30" t="s">
        <v>3069</v>
      </c>
      <c r="I1072" s="2">
        <v>42</v>
      </c>
      <c r="J1072" s="30">
        <v>100</v>
      </c>
      <c r="K1072" s="2">
        <v>144</v>
      </c>
      <c r="L1072" s="30">
        <v>3937</v>
      </c>
      <c r="M1072" s="2">
        <v>10</v>
      </c>
      <c r="N1072" s="14">
        <v>1.6996643518518519</v>
      </c>
      <c r="O1072" s="2">
        <f t="shared" si="126"/>
        <v>40.791944444444447</v>
      </c>
      <c r="P1072" s="8">
        <f>VLOOKUP(F1072,'SC Data'!F:K,6,FALSE)</f>
        <v>1</v>
      </c>
      <c r="Q1072" s="41">
        <f t="shared" si="124"/>
        <v>0</v>
      </c>
      <c r="R1072" s="41">
        <f>VLOOKUP(F1072,'SC Data'!F:L,7,FALSE)</f>
        <v>1</v>
      </c>
      <c r="S1072" s="41">
        <f t="shared" si="125"/>
        <v>0</v>
      </c>
      <c r="T1072" s="35">
        <f>SUMIF(Activity!F:F,'Goodsin Data'!F:F,Activity!O:O)</f>
        <v>1.6996643518518519</v>
      </c>
      <c r="U1072" s="41">
        <f>SUMIF('Short-Extra'!F:F,'Goodsin Data'!F:F,'Short-Extra'!N:N)</f>
        <v>0</v>
      </c>
      <c r="V1072" s="41">
        <f>SUMIF('Short-Extra'!F:F,'Goodsin Data'!F:F,'Short-Extra'!O:O)</f>
        <v>0</v>
      </c>
    </row>
    <row r="1073" spans="1:22" x14ac:dyDescent="0.25">
      <c r="A1073" s="2">
        <f t="shared" si="127"/>
        <v>2019</v>
      </c>
      <c r="B1073" s="2" t="str">
        <f t="shared" si="128"/>
        <v>Jan</v>
      </c>
      <c r="C1073" s="2">
        <f t="shared" si="129"/>
        <v>2</v>
      </c>
      <c r="D1073" s="2" t="str">
        <f t="shared" si="130"/>
        <v>Fri</v>
      </c>
      <c r="E1073" s="34">
        <v>43476</v>
      </c>
      <c r="F1073" s="30" t="s">
        <v>3070</v>
      </c>
      <c r="G1073" s="2" t="s">
        <v>3071</v>
      </c>
      <c r="H1073" s="30" t="s">
        <v>3072</v>
      </c>
      <c r="I1073" s="2">
        <v>39</v>
      </c>
      <c r="J1073" s="30">
        <v>22</v>
      </c>
      <c r="K1073" s="2">
        <v>35</v>
      </c>
      <c r="L1073" s="30">
        <v>10876</v>
      </c>
      <c r="M1073" s="2">
        <v>1</v>
      </c>
      <c r="N1073" s="14">
        <v>8.7384259259259255E-3</v>
      </c>
      <c r="O1073" s="2">
        <f t="shared" si="126"/>
        <v>0.2097222222222222</v>
      </c>
      <c r="P1073" s="8">
        <f>VLOOKUP(F1073,'SC Data'!F:K,6,FALSE)</f>
        <v>0</v>
      </c>
      <c r="Q1073" s="41">
        <f t="shared" si="124"/>
        <v>1</v>
      </c>
      <c r="R1073" s="41">
        <f>VLOOKUP(F1073,'SC Data'!F:L,7,FALSE)</f>
        <v>1</v>
      </c>
      <c r="S1073" s="41">
        <f t="shared" si="125"/>
        <v>0</v>
      </c>
      <c r="T1073" s="35">
        <f>SUMIF(Activity!F:F,'Goodsin Data'!F:F,Activity!O:O)</f>
        <v>8.7384259259259255E-3</v>
      </c>
      <c r="U1073" s="41">
        <f>SUMIF('Short-Extra'!F:F,'Goodsin Data'!F:F,'Short-Extra'!N:N)</f>
        <v>0</v>
      </c>
      <c r="V1073" s="41">
        <f>SUMIF('Short-Extra'!F:F,'Goodsin Data'!F:F,'Short-Extra'!O:O)</f>
        <v>0</v>
      </c>
    </row>
    <row r="1074" spans="1:22" x14ac:dyDescent="0.25">
      <c r="A1074" s="2">
        <f t="shared" si="127"/>
        <v>2019</v>
      </c>
      <c r="B1074" s="2" t="str">
        <f t="shared" si="128"/>
        <v>Jan</v>
      </c>
      <c r="C1074" s="2">
        <f t="shared" si="129"/>
        <v>2</v>
      </c>
      <c r="D1074" s="2" t="str">
        <f t="shared" si="130"/>
        <v>Fri</v>
      </c>
      <c r="E1074" s="34">
        <v>43476</v>
      </c>
      <c r="F1074" s="30">
        <v>53489</v>
      </c>
      <c r="G1074" s="2" t="s">
        <v>1821</v>
      </c>
      <c r="H1074" s="30" t="s">
        <v>3073</v>
      </c>
      <c r="I1074" s="2">
        <v>1</v>
      </c>
      <c r="J1074" s="30">
        <v>3</v>
      </c>
      <c r="K1074" s="2">
        <v>10</v>
      </c>
      <c r="L1074" s="30">
        <v>42</v>
      </c>
      <c r="M1074" s="2">
        <v>3</v>
      </c>
      <c r="N1074" s="14">
        <v>0.13247685185185185</v>
      </c>
      <c r="O1074" s="2">
        <f t="shared" si="126"/>
        <v>3.1794444444444441</v>
      </c>
      <c r="P1074" s="8">
        <f>VLOOKUP(F1074,'SC Data'!F:K,6,FALSE)</f>
        <v>1</v>
      </c>
      <c r="Q1074" s="41">
        <f t="shared" si="124"/>
        <v>0</v>
      </c>
      <c r="R1074" s="41">
        <f>VLOOKUP(F1074,'SC Data'!F:L,7,FALSE)</f>
        <v>1</v>
      </c>
      <c r="S1074" s="41">
        <f t="shared" si="125"/>
        <v>0</v>
      </c>
      <c r="T1074" s="35">
        <f>SUMIF(Activity!F:F,'Goodsin Data'!F:F,Activity!O:O)</f>
        <v>0.13247685185185185</v>
      </c>
      <c r="U1074" s="41">
        <f>SUMIF('Short-Extra'!F:F,'Goodsin Data'!F:F,'Short-Extra'!N:N)</f>
        <v>0</v>
      </c>
      <c r="V1074" s="41">
        <f>SUMIF('Short-Extra'!F:F,'Goodsin Data'!F:F,'Short-Extra'!O:O)</f>
        <v>0</v>
      </c>
    </row>
    <row r="1075" spans="1:22" x14ac:dyDescent="0.25">
      <c r="A1075" s="2">
        <f t="shared" si="127"/>
        <v>2019</v>
      </c>
      <c r="B1075" s="2" t="str">
        <f t="shared" si="128"/>
        <v>Jan</v>
      </c>
      <c r="C1075" s="2">
        <f t="shared" si="129"/>
        <v>2</v>
      </c>
      <c r="D1075" s="2" t="str">
        <f t="shared" si="130"/>
        <v>Fri</v>
      </c>
      <c r="E1075" s="34">
        <v>43476</v>
      </c>
      <c r="F1075" s="30">
        <v>50410</v>
      </c>
      <c r="G1075" s="2" t="s">
        <v>1516</v>
      </c>
      <c r="H1075" s="30" t="s">
        <v>3074</v>
      </c>
      <c r="I1075" s="2">
        <v>5</v>
      </c>
      <c r="J1075" s="30">
        <v>7</v>
      </c>
      <c r="K1075" s="2">
        <v>32</v>
      </c>
      <c r="L1075" s="30">
        <v>581</v>
      </c>
      <c r="M1075" s="2">
        <v>4</v>
      </c>
      <c r="N1075" s="14">
        <v>0.20408564814814814</v>
      </c>
      <c r="O1075" s="2">
        <f t="shared" si="126"/>
        <v>4.8980555555555556</v>
      </c>
      <c r="P1075" s="8">
        <f>VLOOKUP(F1075,'SC Data'!F:K,6,FALSE)</f>
        <v>1</v>
      </c>
      <c r="Q1075" s="41">
        <f t="shared" si="124"/>
        <v>0</v>
      </c>
      <c r="R1075" s="41">
        <f>VLOOKUP(F1075,'SC Data'!F:L,7,FALSE)</f>
        <v>1</v>
      </c>
      <c r="S1075" s="41">
        <f t="shared" si="125"/>
        <v>0</v>
      </c>
      <c r="T1075" s="35">
        <f>SUMIF(Activity!F:F,'Goodsin Data'!F:F,Activity!O:O)</f>
        <v>0.20408564814814817</v>
      </c>
      <c r="U1075" s="41">
        <f>SUMIF('Short-Extra'!F:F,'Goodsin Data'!F:F,'Short-Extra'!N:N)</f>
        <v>1</v>
      </c>
      <c r="V1075" s="41">
        <f>SUMIF('Short-Extra'!F:F,'Goodsin Data'!F:F,'Short-Extra'!O:O)</f>
        <v>1</v>
      </c>
    </row>
    <row r="1076" spans="1:22" x14ac:dyDescent="0.25">
      <c r="A1076" s="2">
        <f t="shared" si="127"/>
        <v>2019</v>
      </c>
      <c r="B1076" s="2" t="str">
        <f t="shared" si="128"/>
        <v>Jan</v>
      </c>
      <c r="C1076" s="2">
        <f t="shared" si="129"/>
        <v>2</v>
      </c>
      <c r="D1076" s="2" t="str">
        <f t="shared" si="130"/>
        <v>Fri</v>
      </c>
      <c r="E1076" s="34">
        <v>43476</v>
      </c>
      <c r="F1076" s="30">
        <v>50420</v>
      </c>
      <c r="G1076" s="2" t="s">
        <v>723</v>
      </c>
      <c r="H1076" s="30" t="s">
        <v>3075</v>
      </c>
      <c r="I1076" s="2">
        <v>4</v>
      </c>
      <c r="J1076" s="30">
        <v>1</v>
      </c>
      <c r="K1076" s="2">
        <v>31</v>
      </c>
      <c r="L1076" s="30">
        <v>881</v>
      </c>
      <c r="M1076" s="2">
        <v>3</v>
      </c>
      <c r="N1076" s="14">
        <v>0.13929398148148148</v>
      </c>
      <c r="O1076" s="2">
        <f t="shared" si="126"/>
        <v>3.3430555555555554</v>
      </c>
      <c r="P1076" s="8">
        <f>VLOOKUP(F1076,'SC Data'!F:K,6,FALSE)</f>
        <v>1</v>
      </c>
      <c r="Q1076" s="41">
        <f t="shared" si="124"/>
        <v>0</v>
      </c>
      <c r="R1076" s="41">
        <f>VLOOKUP(F1076,'SC Data'!F:L,7,FALSE)</f>
        <v>1</v>
      </c>
      <c r="S1076" s="41">
        <f t="shared" si="125"/>
        <v>0</v>
      </c>
      <c r="T1076" s="35">
        <f>SUMIF(Activity!F:F,'Goodsin Data'!F:F,Activity!O:O)</f>
        <v>0.13929398148148148</v>
      </c>
      <c r="U1076" s="41">
        <f>SUMIF('Short-Extra'!F:F,'Goodsin Data'!F:F,'Short-Extra'!N:N)</f>
        <v>0</v>
      </c>
      <c r="V1076" s="41">
        <f>SUMIF('Short-Extra'!F:F,'Goodsin Data'!F:F,'Short-Extra'!O:O)</f>
        <v>0</v>
      </c>
    </row>
    <row r="1077" spans="1:22" x14ac:dyDescent="0.25">
      <c r="A1077" s="2">
        <f t="shared" si="127"/>
        <v>2019</v>
      </c>
      <c r="B1077" s="2" t="str">
        <f t="shared" si="128"/>
        <v>Jan</v>
      </c>
      <c r="C1077" s="2">
        <f t="shared" si="129"/>
        <v>2</v>
      </c>
      <c r="D1077" s="2" t="str">
        <f t="shared" si="130"/>
        <v>Fri</v>
      </c>
      <c r="E1077" s="34">
        <v>43476</v>
      </c>
      <c r="F1077" s="30">
        <v>50427</v>
      </c>
      <c r="G1077" s="2" t="s">
        <v>135</v>
      </c>
      <c r="H1077" s="30" t="s">
        <v>3076</v>
      </c>
      <c r="I1077" s="2">
        <v>8</v>
      </c>
      <c r="J1077" s="30">
        <v>11</v>
      </c>
      <c r="K1077" s="2">
        <v>61</v>
      </c>
      <c r="L1077" s="30">
        <v>708</v>
      </c>
      <c r="M1077" s="2">
        <v>4</v>
      </c>
      <c r="N1077" s="14">
        <v>0.28324074074074074</v>
      </c>
      <c r="O1077" s="2">
        <f t="shared" si="126"/>
        <v>6.7977777777777781</v>
      </c>
      <c r="P1077" s="8">
        <f>VLOOKUP(F1077,'SC Data'!F:K,6,FALSE)</f>
        <v>1</v>
      </c>
      <c r="Q1077" s="41">
        <f t="shared" si="124"/>
        <v>0</v>
      </c>
      <c r="R1077" s="41">
        <f>VLOOKUP(F1077,'SC Data'!F:L,7,FALSE)</f>
        <v>1</v>
      </c>
      <c r="S1077" s="41">
        <f t="shared" si="125"/>
        <v>0</v>
      </c>
      <c r="T1077" s="35">
        <f>SUMIF(Activity!F:F,'Goodsin Data'!F:F,Activity!O:O)</f>
        <v>0.28324074074074074</v>
      </c>
      <c r="U1077" s="41">
        <f>SUMIF('Short-Extra'!F:F,'Goodsin Data'!F:F,'Short-Extra'!N:N)</f>
        <v>0</v>
      </c>
      <c r="V1077" s="41">
        <f>SUMIF('Short-Extra'!F:F,'Goodsin Data'!F:F,'Short-Extra'!O:O)</f>
        <v>0</v>
      </c>
    </row>
    <row r="1078" spans="1:22" x14ac:dyDescent="0.25">
      <c r="A1078" s="2">
        <f t="shared" si="127"/>
        <v>2019</v>
      </c>
      <c r="B1078" s="2" t="str">
        <f t="shared" si="128"/>
        <v>Jan</v>
      </c>
      <c r="C1078" s="2">
        <f t="shared" si="129"/>
        <v>2</v>
      </c>
      <c r="D1078" s="2" t="str">
        <f t="shared" si="130"/>
        <v>Fri</v>
      </c>
      <c r="E1078" s="34">
        <v>43476</v>
      </c>
      <c r="F1078" s="30">
        <v>52111</v>
      </c>
      <c r="G1078" s="2" t="s">
        <v>1521</v>
      </c>
      <c r="H1078" s="30" t="s">
        <v>3077</v>
      </c>
      <c r="I1078" s="2">
        <v>1</v>
      </c>
      <c r="J1078" s="30">
        <v>1</v>
      </c>
      <c r="K1078" s="2">
        <v>13</v>
      </c>
      <c r="L1078" s="30">
        <v>110</v>
      </c>
      <c r="M1078" s="2">
        <v>2</v>
      </c>
      <c r="N1078" s="14">
        <v>4.2349537037037033E-2</v>
      </c>
      <c r="O1078" s="2">
        <f t="shared" si="126"/>
        <v>1.0163888888888888</v>
      </c>
      <c r="P1078" s="8">
        <f>VLOOKUP(F1078,'SC Data'!F:K,6,FALSE)</f>
        <v>1</v>
      </c>
      <c r="Q1078" s="41">
        <f t="shared" si="124"/>
        <v>0</v>
      </c>
      <c r="R1078" s="41">
        <f>VLOOKUP(F1078,'SC Data'!F:L,7,FALSE)</f>
        <v>1</v>
      </c>
      <c r="S1078" s="41">
        <f t="shared" si="125"/>
        <v>0</v>
      </c>
      <c r="T1078" s="35">
        <f>SUMIF(Activity!F:F,'Goodsin Data'!F:F,Activity!O:O)</f>
        <v>4.2349537037037033E-2</v>
      </c>
      <c r="U1078" s="41">
        <f>SUMIF('Short-Extra'!F:F,'Goodsin Data'!F:F,'Short-Extra'!N:N)</f>
        <v>0</v>
      </c>
      <c r="V1078" s="41">
        <f>SUMIF('Short-Extra'!F:F,'Goodsin Data'!F:F,'Short-Extra'!O:O)</f>
        <v>0</v>
      </c>
    </row>
    <row r="1079" spans="1:22" x14ac:dyDescent="0.25">
      <c r="A1079" s="2">
        <f t="shared" si="127"/>
        <v>2019</v>
      </c>
      <c r="B1079" s="2" t="str">
        <f t="shared" si="128"/>
        <v>Jan</v>
      </c>
      <c r="C1079" s="2">
        <f t="shared" si="129"/>
        <v>2</v>
      </c>
      <c r="D1079" s="2" t="str">
        <f t="shared" si="130"/>
        <v>Fri</v>
      </c>
      <c r="E1079" s="34">
        <v>43476</v>
      </c>
      <c r="F1079" s="30" t="s">
        <v>3078</v>
      </c>
      <c r="G1079" s="2" t="s">
        <v>3079</v>
      </c>
      <c r="H1079" s="30" t="s">
        <v>3080</v>
      </c>
      <c r="I1079" s="2">
        <v>9</v>
      </c>
      <c r="J1079" s="30">
        <v>28</v>
      </c>
      <c r="K1079" s="2">
        <v>1</v>
      </c>
      <c r="L1079" s="30">
        <v>2016</v>
      </c>
      <c r="M1079" s="2">
        <v>4</v>
      </c>
      <c r="N1079" s="14">
        <v>0.2046064814814815</v>
      </c>
      <c r="O1079" s="2">
        <f t="shared" si="126"/>
        <v>4.9105555555555558</v>
      </c>
      <c r="P1079" s="8">
        <f>VLOOKUP(F1079,'SC Data'!F:K,6,FALSE)</f>
        <v>0</v>
      </c>
      <c r="Q1079" s="41">
        <f t="shared" si="124"/>
        <v>1</v>
      </c>
      <c r="R1079" s="41">
        <f>VLOOKUP(F1079,'SC Data'!F:L,7,FALSE)</f>
        <v>1</v>
      </c>
      <c r="S1079" s="41">
        <f t="shared" si="125"/>
        <v>0</v>
      </c>
      <c r="T1079" s="35">
        <f>SUMIF(Activity!F:F,'Goodsin Data'!F:F,Activity!O:O)</f>
        <v>0.20460648148148147</v>
      </c>
      <c r="U1079" s="41">
        <f>SUMIF('Short-Extra'!F:F,'Goodsin Data'!F:F,'Short-Extra'!N:N)</f>
        <v>0</v>
      </c>
      <c r="V1079" s="41">
        <f>SUMIF('Short-Extra'!F:F,'Goodsin Data'!F:F,'Short-Extra'!O:O)</f>
        <v>0</v>
      </c>
    </row>
    <row r="1080" spans="1:22" x14ac:dyDescent="0.25">
      <c r="A1080" s="2">
        <f t="shared" si="127"/>
        <v>2019</v>
      </c>
      <c r="B1080" s="2" t="str">
        <f t="shared" si="128"/>
        <v>Jan</v>
      </c>
      <c r="C1080" s="2">
        <f t="shared" si="129"/>
        <v>2</v>
      </c>
      <c r="D1080" s="2" t="str">
        <f t="shared" si="130"/>
        <v>Fri</v>
      </c>
      <c r="E1080" s="34">
        <v>43476</v>
      </c>
      <c r="F1080" s="30">
        <v>53544</v>
      </c>
      <c r="G1080" s="2" t="s">
        <v>3081</v>
      </c>
      <c r="H1080" s="30" t="s">
        <v>3082</v>
      </c>
      <c r="I1080" s="2">
        <v>2</v>
      </c>
      <c r="J1080" s="30">
        <v>1</v>
      </c>
      <c r="K1080" s="2">
        <v>11</v>
      </c>
      <c r="L1080" s="30">
        <v>524</v>
      </c>
      <c r="M1080" s="2">
        <v>3</v>
      </c>
      <c r="N1080" s="14">
        <v>3.2719907407407406E-2</v>
      </c>
      <c r="O1080" s="2">
        <f t="shared" si="126"/>
        <v>0.78527777777777774</v>
      </c>
      <c r="P1080" s="8">
        <f>VLOOKUP(F1080,'SC Data'!F:K,6,FALSE)</f>
        <v>1</v>
      </c>
      <c r="Q1080" s="41">
        <f t="shared" si="124"/>
        <v>0</v>
      </c>
      <c r="R1080" s="41">
        <f>VLOOKUP(F1080,'SC Data'!F:L,7,FALSE)</f>
        <v>1</v>
      </c>
      <c r="S1080" s="41">
        <f t="shared" si="125"/>
        <v>0</v>
      </c>
      <c r="T1080" s="35">
        <f>SUMIF(Activity!F:F,'Goodsin Data'!F:F,Activity!O:O)</f>
        <v>3.2719907407407413E-2</v>
      </c>
      <c r="U1080" s="41">
        <f>SUMIF('Short-Extra'!F:F,'Goodsin Data'!F:F,'Short-Extra'!N:N)</f>
        <v>0</v>
      </c>
      <c r="V1080" s="41">
        <f>SUMIF('Short-Extra'!F:F,'Goodsin Data'!F:F,'Short-Extra'!O:O)</f>
        <v>0</v>
      </c>
    </row>
    <row r="1081" spans="1:22" x14ac:dyDescent="0.25">
      <c r="A1081" s="2">
        <f t="shared" si="127"/>
        <v>2019</v>
      </c>
      <c r="B1081" s="2" t="str">
        <f t="shared" si="128"/>
        <v>Jan</v>
      </c>
      <c r="C1081" s="2">
        <f t="shared" si="129"/>
        <v>2</v>
      </c>
      <c r="D1081" s="2" t="str">
        <f t="shared" si="130"/>
        <v>Fri</v>
      </c>
      <c r="E1081" s="34">
        <v>43476</v>
      </c>
      <c r="F1081" s="30">
        <v>50435</v>
      </c>
      <c r="G1081" s="2" t="s">
        <v>39</v>
      </c>
      <c r="H1081" s="30" t="s">
        <v>3083</v>
      </c>
      <c r="I1081" s="2">
        <v>20</v>
      </c>
      <c r="J1081" s="30">
        <v>57</v>
      </c>
      <c r="K1081" s="2">
        <v>19</v>
      </c>
      <c r="L1081" s="30">
        <v>4692</v>
      </c>
      <c r="M1081" s="2">
        <v>1</v>
      </c>
      <c r="N1081" s="14">
        <v>4.8842592592592597E-2</v>
      </c>
      <c r="O1081" s="2">
        <f t="shared" si="126"/>
        <v>1.1722222222222223</v>
      </c>
      <c r="P1081" s="8">
        <f>VLOOKUP(F1081,'SC Data'!F:K,6,FALSE)</f>
        <v>1</v>
      </c>
      <c r="Q1081" s="41">
        <f t="shared" si="124"/>
        <v>0</v>
      </c>
      <c r="R1081" s="41">
        <f>VLOOKUP(F1081,'SC Data'!F:L,7,FALSE)</f>
        <v>1</v>
      </c>
      <c r="S1081" s="41">
        <f t="shared" si="125"/>
        <v>0</v>
      </c>
      <c r="T1081" s="35">
        <f>SUMIF(Activity!F:F,'Goodsin Data'!F:F,Activity!O:O)</f>
        <v>4.8842592592592597E-2</v>
      </c>
      <c r="U1081" s="41">
        <f>SUMIF('Short-Extra'!F:F,'Goodsin Data'!F:F,'Short-Extra'!N:N)</f>
        <v>0</v>
      </c>
      <c r="V1081" s="41">
        <f>SUMIF('Short-Extra'!F:F,'Goodsin Data'!F:F,'Short-Extra'!O:O)</f>
        <v>0</v>
      </c>
    </row>
    <row r="1082" spans="1:22" x14ac:dyDescent="0.25">
      <c r="A1082" s="2">
        <f t="shared" si="127"/>
        <v>2019</v>
      </c>
      <c r="B1082" s="2" t="str">
        <f t="shared" si="128"/>
        <v>Jan</v>
      </c>
      <c r="C1082" s="2">
        <f t="shared" si="129"/>
        <v>2</v>
      </c>
      <c r="D1082" s="2" t="str">
        <f t="shared" si="130"/>
        <v>Fri</v>
      </c>
      <c r="E1082" s="34">
        <v>43476</v>
      </c>
      <c r="F1082" s="30" t="s">
        <v>3084</v>
      </c>
      <c r="G1082" s="2" t="s">
        <v>3085</v>
      </c>
      <c r="H1082" s="30" t="s">
        <v>3086</v>
      </c>
      <c r="I1082" s="2">
        <v>43</v>
      </c>
      <c r="J1082" s="30">
        <v>22</v>
      </c>
      <c r="K1082" s="2">
        <v>63</v>
      </c>
      <c r="L1082" s="30">
        <v>11212</v>
      </c>
      <c r="M1082" s="2">
        <v>1</v>
      </c>
      <c r="N1082" s="14">
        <v>2.4224537037037034E-2</v>
      </c>
      <c r="O1082" s="2">
        <f t="shared" si="126"/>
        <v>0.58138888888888884</v>
      </c>
      <c r="P1082" s="8">
        <f>VLOOKUP(F1082,'SC Data'!F:K,6,FALSE)</f>
        <v>1</v>
      </c>
      <c r="Q1082" s="41">
        <f t="shared" si="124"/>
        <v>0</v>
      </c>
      <c r="R1082" s="41">
        <f>VLOOKUP(F1082,'SC Data'!F:L,7,FALSE)</f>
        <v>1</v>
      </c>
      <c r="S1082" s="41">
        <f t="shared" si="125"/>
        <v>0</v>
      </c>
      <c r="T1082" s="35">
        <f>SUMIF(Activity!F:F,'Goodsin Data'!F:F,Activity!O:O)</f>
        <v>2.4224537037037034E-2</v>
      </c>
      <c r="U1082" s="41">
        <f>SUMIF('Short-Extra'!F:F,'Goodsin Data'!F:F,'Short-Extra'!N:N)</f>
        <v>0</v>
      </c>
      <c r="V1082" s="41">
        <f>SUMIF('Short-Extra'!F:F,'Goodsin Data'!F:F,'Short-Extra'!O:O)</f>
        <v>0</v>
      </c>
    </row>
    <row r="1083" spans="1:22" x14ac:dyDescent="0.25">
      <c r="A1083" s="2">
        <f t="shared" si="127"/>
        <v>2019</v>
      </c>
      <c r="B1083" s="2" t="str">
        <f t="shared" si="128"/>
        <v>Jan</v>
      </c>
      <c r="C1083" s="2">
        <f t="shared" si="129"/>
        <v>2</v>
      </c>
      <c r="D1083" s="2" t="str">
        <f t="shared" si="130"/>
        <v>Fri</v>
      </c>
      <c r="E1083" s="34">
        <v>43476</v>
      </c>
      <c r="F1083" s="30" t="s">
        <v>3087</v>
      </c>
      <c r="G1083" s="2" t="s">
        <v>3088</v>
      </c>
      <c r="H1083" s="30" t="s">
        <v>3089</v>
      </c>
      <c r="I1083" s="2">
        <v>42</v>
      </c>
      <c r="J1083" s="30">
        <v>22</v>
      </c>
      <c r="K1083" s="2">
        <v>49</v>
      </c>
      <c r="L1083" s="30">
        <v>10910</v>
      </c>
      <c r="M1083" s="2">
        <v>10</v>
      </c>
      <c r="N1083" s="14">
        <v>0.70634259259259258</v>
      </c>
      <c r="O1083" s="2">
        <f t="shared" si="126"/>
        <v>16.952222222222222</v>
      </c>
      <c r="P1083" s="8">
        <f>VLOOKUP(F1083,'SC Data'!F:K,6,FALSE)</f>
        <v>0</v>
      </c>
      <c r="Q1083" s="41">
        <f t="shared" si="124"/>
        <v>1</v>
      </c>
      <c r="R1083" s="41">
        <f>VLOOKUP(F1083,'SC Data'!F:L,7,FALSE)</f>
        <v>1</v>
      </c>
      <c r="S1083" s="41">
        <f t="shared" si="125"/>
        <v>0</v>
      </c>
      <c r="T1083" s="35">
        <f>SUMIF(Activity!F:F,'Goodsin Data'!F:F,Activity!O:O)</f>
        <v>0.70634259259259269</v>
      </c>
      <c r="U1083" s="41">
        <f>SUMIF('Short-Extra'!F:F,'Goodsin Data'!F:F,'Short-Extra'!N:N)</f>
        <v>0</v>
      </c>
      <c r="V1083" s="41">
        <f>SUMIF('Short-Extra'!F:F,'Goodsin Data'!F:F,'Short-Extra'!O:O)</f>
        <v>0</v>
      </c>
    </row>
    <row r="1084" spans="1:22" x14ac:dyDescent="0.25">
      <c r="A1084" s="2">
        <f t="shared" si="127"/>
        <v>2019</v>
      </c>
      <c r="B1084" s="2" t="str">
        <f t="shared" si="128"/>
        <v>Jan</v>
      </c>
      <c r="C1084" s="2">
        <f t="shared" si="129"/>
        <v>2</v>
      </c>
      <c r="D1084" s="2" t="str">
        <f t="shared" si="130"/>
        <v>Fri</v>
      </c>
      <c r="E1084" s="28">
        <v>43476</v>
      </c>
      <c r="F1084" s="30">
        <v>53575</v>
      </c>
      <c r="G1084" s="2" t="s">
        <v>2235</v>
      </c>
      <c r="H1084" s="30" t="s">
        <v>3090</v>
      </c>
      <c r="I1084" s="2">
        <v>4</v>
      </c>
      <c r="J1084" s="30">
        <v>6</v>
      </c>
      <c r="K1084" s="2">
        <v>26</v>
      </c>
      <c r="L1084" s="30">
        <v>763</v>
      </c>
      <c r="M1084" s="2">
        <v>4</v>
      </c>
      <c r="N1084" s="14">
        <v>0.21962962962962962</v>
      </c>
      <c r="O1084" s="2">
        <f t="shared" si="126"/>
        <v>5.2711111111111109</v>
      </c>
      <c r="P1084" s="8">
        <f>VLOOKUP(F1084,'SC Data'!F:K,6,FALSE)</f>
        <v>1</v>
      </c>
      <c r="Q1084" s="41">
        <f t="shared" si="124"/>
        <v>0</v>
      </c>
      <c r="R1084" s="41">
        <f>VLOOKUP(F1084,'SC Data'!F:L,7,FALSE)</f>
        <v>1</v>
      </c>
      <c r="S1084" s="41">
        <f t="shared" si="125"/>
        <v>0</v>
      </c>
      <c r="T1084" s="35">
        <f>SUMIF(Activity!F:F,'Goodsin Data'!F:F,Activity!O:O)</f>
        <v>0.21962962962962962</v>
      </c>
      <c r="U1084" s="41">
        <f>SUMIF('Short-Extra'!F:F,'Goodsin Data'!F:F,'Short-Extra'!N:N)</f>
        <v>2</v>
      </c>
      <c r="V1084" s="41">
        <f>SUMIF('Short-Extra'!F:F,'Goodsin Data'!F:F,'Short-Extra'!O:O)</f>
        <v>4</v>
      </c>
    </row>
    <row r="1085" spans="1:22" x14ac:dyDescent="0.25">
      <c r="A1085" s="2">
        <f t="shared" si="127"/>
        <v>2019</v>
      </c>
      <c r="B1085" s="2" t="str">
        <f t="shared" si="128"/>
        <v>Jan</v>
      </c>
      <c r="C1085" s="2">
        <f t="shared" si="129"/>
        <v>2</v>
      </c>
      <c r="D1085" s="2" t="str">
        <f t="shared" si="130"/>
        <v>Sat</v>
      </c>
      <c r="E1085" s="34">
        <v>43477</v>
      </c>
      <c r="F1085" s="30">
        <v>50380</v>
      </c>
      <c r="G1085" s="2" t="s">
        <v>15</v>
      </c>
      <c r="H1085" s="30" t="s">
        <v>3091</v>
      </c>
      <c r="I1085" s="2">
        <v>9</v>
      </c>
      <c r="J1085" s="30">
        <v>36</v>
      </c>
      <c r="K1085" s="2">
        <v>40</v>
      </c>
      <c r="L1085" s="30">
        <v>330</v>
      </c>
      <c r="M1085" s="2">
        <v>10</v>
      </c>
      <c r="N1085" s="14">
        <v>1.9469907407407407</v>
      </c>
      <c r="O1085" s="2">
        <f t="shared" si="126"/>
        <v>46.727777777777774</v>
      </c>
      <c r="P1085" s="8">
        <f>VLOOKUP(F1085,'SC Data'!F:K,6,FALSE)</f>
        <v>0</v>
      </c>
      <c r="Q1085" s="41">
        <f t="shared" si="124"/>
        <v>1</v>
      </c>
      <c r="R1085" s="41">
        <f>VLOOKUP(F1085,'SC Data'!F:L,7,FALSE)</f>
        <v>1</v>
      </c>
      <c r="S1085" s="41">
        <f t="shared" si="125"/>
        <v>0</v>
      </c>
      <c r="T1085" s="35">
        <f>SUMIF(Activity!F:F,'Goodsin Data'!F:F,Activity!O:O)</f>
        <v>1.9469907407407403</v>
      </c>
      <c r="U1085" s="41">
        <f>SUMIF('Short-Extra'!F:F,'Goodsin Data'!F:F,'Short-Extra'!N:N)</f>
        <v>0</v>
      </c>
      <c r="V1085" s="41">
        <f>SUMIF('Short-Extra'!F:F,'Goodsin Data'!F:F,'Short-Extra'!O:O)</f>
        <v>0</v>
      </c>
    </row>
    <row r="1086" spans="1:22" x14ac:dyDescent="0.25">
      <c r="A1086" s="2">
        <f t="shared" si="127"/>
        <v>2019</v>
      </c>
      <c r="B1086" s="2" t="str">
        <f t="shared" si="128"/>
        <v>Jan</v>
      </c>
      <c r="C1086" s="2">
        <f t="shared" si="129"/>
        <v>2</v>
      </c>
      <c r="D1086" s="2" t="str">
        <f t="shared" si="130"/>
        <v>Sat</v>
      </c>
      <c r="E1086" s="34">
        <v>43477</v>
      </c>
      <c r="F1086" s="30">
        <v>50434</v>
      </c>
      <c r="G1086" s="2" t="s">
        <v>177</v>
      </c>
      <c r="H1086" s="30" t="s">
        <v>3092</v>
      </c>
      <c r="I1086" s="2">
        <v>17</v>
      </c>
      <c r="J1086" s="30">
        <v>82</v>
      </c>
      <c r="K1086" s="2">
        <v>60</v>
      </c>
      <c r="L1086" s="30">
        <v>554</v>
      </c>
      <c r="M1086" s="2">
        <v>10</v>
      </c>
      <c r="N1086" s="14">
        <v>2.1324652777777779</v>
      </c>
      <c r="O1086" s="2">
        <f t="shared" si="126"/>
        <v>51.179166666666674</v>
      </c>
      <c r="P1086" s="8">
        <f>VLOOKUP(F1086,'SC Data'!F:K,6,FALSE)</f>
        <v>0</v>
      </c>
      <c r="Q1086" s="41">
        <f t="shared" si="124"/>
        <v>1</v>
      </c>
      <c r="R1086" s="41">
        <f>VLOOKUP(F1086,'SC Data'!F:L,7,FALSE)</f>
        <v>0</v>
      </c>
      <c r="S1086" s="41">
        <f t="shared" si="125"/>
        <v>1</v>
      </c>
      <c r="T1086" s="35">
        <f>SUMIF(Activity!F:F,'Goodsin Data'!F:F,Activity!O:O)</f>
        <v>2.1324652777777779</v>
      </c>
      <c r="U1086" s="41">
        <f>SUMIF('Short-Extra'!F:F,'Goodsin Data'!F:F,'Short-Extra'!N:N)</f>
        <v>0</v>
      </c>
      <c r="V1086" s="41">
        <f>SUMIF('Short-Extra'!F:F,'Goodsin Data'!F:F,'Short-Extra'!O:O)</f>
        <v>0</v>
      </c>
    </row>
    <row r="1087" spans="1:22" x14ac:dyDescent="0.25">
      <c r="A1087" s="2">
        <f t="shared" si="127"/>
        <v>2019</v>
      </c>
      <c r="B1087" s="2" t="str">
        <f t="shared" si="128"/>
        <v>Jan</v>
      </c>
      <c r="C1087" s="2">
        <f t="shared" si="129"/>
        <v>2</v>
      </c>
      <c r="D1087" s="2" t="str">
        <f t="shared" si="130"/>
        <v>Sat</v>
      </c>
      <c r="E1087" s="34">
        <v>43477</v>
      </c>
      <c r="F1087" s="30" t="s">
        <v>3093</v>
      </c>
      <c r="G1087" s="2" t="s">
        <v>3094</v>
      </c>
      <c r="H1087" s="30" t="s">
        <v>3095</v>
      </c>
      <c r="I1087" s="2">
        <v>20</v>
      </c>
      <c r="J1087" s="30">
        <v>28</v>
      </c>
      <c r="K1087" s="2">
        <v>9</v>
      </c>
      <c r="L1087" s="30">
        <v>2818</v>
      </c>
      <c r="M1087" s="2">
        <v>7</v>
      </c>
      <c r="N1087" s="14">
        <v>0.20347222222222219</v>
      </c>
      <c r="O1087" s="2">
        <f t="shared" si="126"/>
        <v>4.8833333333333329</v>
      </c>
      <c r="P1087" s="8">
        <f>VLOOKUP(F1087,'SC Data'!F:K,6,FALSE)</f>
        <v>1</v>
      </c>
      <c r="Q1087" s="41">
        <f t="shared" si="124"/>
        <v>0</v>
      </c>
      <c r="R1087" s="41">
        <f>VLOOKUP(F1087,'SC Data'!F:L,7,FALSE)</f>
        <v>1</v>
      </c>
      <c r="S1087" s="41">
        <f t="shared" si="125"/>
        <v>0</v>
      </c>
      <c r="T1087" s="35">
        <f>SUMIF(Activity!F:F,'Goodsin Data'!F:F,Activity!O:O)</f>
        <v>0.20347222222222225</v>
      </c>
      <c r="U1087" s="41">
        <f>SUMIF('Short-Extra'!F:F,'Goodsin Data'!F:F,'Short-Extra'!N:N)</f>
        <v>0</v>
      </c>
      <c r="V1087" s="41">
        <f>SUMIF('Short-Extra'!F:F,'Goodsin Data'!F:F,'Short-Extra'!O:O)</f>
        <v>0</v>
      </c>
    </row>
    <row r="1088" spans="1:22" x14ac:dyDescent="0.25">
      <c r="A1088" s="2">
        <f t="shared" si="127"/>
        <v>2019</v>
      </c>
      <c r="B1088" s="2" t="str">
        <f t="shared" si="128"/>
        <v>Jan</v>
      </c>
      <c r="C1088" s="2">
        <f t="shared" si="129"/>
        <v>2</v>
      </c>
      <c r="D1088" s="2" t="str">
        <f t="shared" si="130"/>
        <v>Sat</v>
      </c>
      <c r="E1088" s="34">
        <v>43477</v>
      </c>
      <c r="F1088" s="30" t="s">
        <v>3096</v>
      </c>
      <c r="G1088" s="2" t="s">
        <v>3097</v>
      </c>
      <c r="H1088" s="30" t="s">
        <v>3098</v>
      </c>
      <c r="I1088" s="2">
        <v>13</v>
      </c>
      <c r="J1088" s="30">
        <v>28</v>
      </c>
      <c r="K1088" s="2">
        <v>8</v>
      </c>
      <c r="L1088" s="30">
        <v>2716</v>
      </c>
      <c r="M1088" s="2">
        <v>5</v>
      </c>
      <c r="N1088" s="14">
        <v>0.33380787037037035</v>
      </c>
      <c r="O1088" s="2">
        <f t="shared" si="126"/>
        <v>8.011388888888888</v>
      </c>
      <c r="P1088" s="8">
        <f>VLOOKUP(F1088,'SC Data'!F:K,6,FALSE)</f>
        <v>1</v>
      </c>
      <c r="Q1088" s="41">
        <f t="shared" si="124"/>
        <v>0</v>
      </c>
      <c r="R1088" s="41">
        <f>VLOOKUP(F1088,'SC Data'!F:L,7,FALSE)</f>
        <v>0</v>
      </c>
      <c r="S1088" s="41">
        <f t="shared" si="125"/>
        <v>1</v>
      </c>
      <c r="T1088" s="35">
        <f>SUMIF(Activity!F:F,'Goodsin Data'!F:F,Activity!O:O)</f>
        <v>0.33380787037037035</v>
      </c>
      <c r="U1088" s="41">
        <f>SUMIF('Short-Extra'!F:F,'Goodsin Data'!F:F,'Short-Extra'!N:N)</f>
        <v>0</v>
      </c>
      <c r="V1088" s="41">
        <f>SUMIF('Short-Extra'!F:F,'Goodsin Data'!F:F,'Short-Extra'!O:O)</f>
        <v>0</v>
      </c>
    </row>
    <row r="1089" spans="1:22" x14ac:dyDescent="0.25">
      <c r="A1089" s="2">
        <f t="shared" si="127"/>
        <v>2019</v>
      </c>
      <c r="B1089" s="2" t="str">
        <f t="shared" si="128"/>
        <v>Jan</v>
      </c>
      <c r="C1089" s="2">
        <f t="shared" si="129"/>
        <v>2</v>
      </c>
      <c r="D1089" s="2" t="str">
        <f t="shared" si="130"/>
        <v>Sat</v>
      </c>
      <c r="E1089" s="34">
        <v>43477</v>
      </c>
      <c r="F1089" s="30" t="s">
        <v>3099</v>
      </c>
      <c r="G1089" s="2" t="s">
        <v>3100</v>
      </c>
      <c r="H1089" s="30" t="s">
        <v>3101</v>
      </c>
      <c r="I1089" s="2">
        <v>35</v>
      </c>
      <c r="J1089" s="30">
        <v>28</v>
      </c>
      <c r="K1089" s="2">
        <v>35</v>
      </c>
      <c r="L1089" s="30">
        <v>8766</v>
      </c>
      <c r="M1089" s="2">
        <v>1</v>
      </c>
      <c r="N1089" s="14">
        <v>3.3067129629629634E-2</v>
      </c>
      <c r="O1089" s="2">
        <f t="shared" si="126"/>
        <v>0.79361111111111127</v>
      </c>
      <c r="P1089" s="8">
        <f>VLOOKUP(F1089,'SC Data'!F:K,6,FALSE)</f>
        <v>0</v>
      </c>
      <c r="Q1089" s="41">
        <f t="shared" si="124"/>
        <v>1</v>
      </c>
      <c r="R1089" s="41">
        <f>VLOOKUP(F1089,'SC Data'!F:L,7,FALSE)</f>
        <v>1</v>
      </c>
      <c r="S1089" s="41">
        <f t="shared" si="125"/>
        <v>0</v>
      </c>
      <c r="T1089" s="35">
        <f>SUMIF(Activity!F:F,'Goodsin Data'!F:F,Activity!O:O)</f>
        <v>3.3067129629629634E-2</v>
      </c>
      <c r="U1089" s="41">
        <f>SUMIF('Short-Extra'!F:F,'Goodsin Data'!F:F,'Short-Extra'!N:N)</f>
        <v>0</v>
      </c>
      <c r="V1089" s="41">
        <f>SUMIF('Short-Extra'!F:F,'Goodsin Data'!F:F,'Short-Extra'!O:O)</f>
        <v>0</v>
      </c>
    </row>
    <row r="1090" spans="1:22" x14ac:dyDescent="0.25">
      <c r="A1090" s="2">
        <f t="shared" si="127"/>
        <v>2019</v>
      </c>
      <c r="B1090" s="2" t="str">
        <f t="shared" si="128"/>
        <v>Jan</v>
      </c>
      <c r="C1090" s="2">
        <f t="shared" si="129"/>
        <v>2</v>
      </c>
      <c r="D1090" s="2" t="str">
        <f t="shared" si="130"/>
        <v>Sat</v>
      </c>
      <c r="E1090" s="34">
        <v>43477</v>
      </c>
      <c r="F1090" s="30" t="s">
        <v>3102</v>
      </c>
      <c r="G1090" s="2" t="s">
        <v>3103</v>
      </c>
      <c r="H1090" s="30" t="s">
        <v>3104</v>
      </c>
      <c r="I1090" s="2">
        <v>47</v>
      </c>
      <c r="J1090" s="30">
        <v>38</v>
      </c>
      <c r="K1090" s="2">
        <v>111</v>
      </c>
      <c r="L1090" s="30">
        <v>12370</v>
      </c>
      <c r="M1090" s="2">
        <v>1</v>
      </c>
      <c r="N1090" s="14">
        <v>9.7395833333333334E-2</v>
      </c>
      <c r="O1090" s="2">
        <f t="shared" si="126"/>
        <v>2.3374999999999999</v>
      </c>
      <c r="P1090" s="8">
        <f>VLOOKUP(F1090,'SC Data'!F:K,6,FALSE)</f>
        <v>0</v>
      </c>
      <c r="Q1090" s="41">
        <f t="shared" ref="Q1090:Q1153" si="131">IF(P1090=0,1,0)</f>
        <v>1</v>
      </c>
      <c r="R1090" s="41">
        <f>VLOOKUP(F1090,'SC Data'!F:L,7,FALSE)</f>
        <v>0</v>
      </c>
      <c r="S1090" s="41">
        <f t="shared" si="125"/>
        <v>1</v>
      </c>
      <c r="T1090" s="35">
        <f>SUMIF(Activity!F:F,'Goodsin Data'!F:F,Activity!O:O)</f>
        <v>9.7395833333333334E-2</v>
      </c>
      <c r="U1090" s="41">
        <f>SUMIF('Short-Extra'!F:F,'Goodsin Data'!F:F,'Short-Extra'!N:N)</f>
        <v>0</v>
      </c>
      <c r="V1090" s="41">
        <f>SUMIF('Short-Extra'!F:F,'Goodsin Data'!F:F,'Short-Extra'!O:O)</f>
        <v>0</v>
      </c>
    </row>
    <row r="1091" spans="1:22" x14ac:dyDescent="0.25">
      <c r="A1091" s="2">
        <f t="shared" si="127"/>
        <v>2019</v>
      </c>
      <c r="B1091" s="2" t="str">
        <f t="shared" si="128"/>
        <v>Jan</v>
      </c>
      <c r="C1091" s="2">
        <f t="shared" si="129"/>
        <v>2</v>
      </c>
      <c r="D1091" s="2" t="str">
        <f t="shared" si="130"/>
        <v>Sat</v>
      </c>
      <c r="E1091" s="34">
        <v>43477</v>
      </c>
      <c r="F1091" s="30" t="s">
        <v>3105</v>
      </c>
      <c r="G1091" s="2" t="s">
        <v>3106</v>
      </c>
      <c r="H1091" s="30" t="s">
        <v>3107</v>
      </c>
      <c r="I1091" s="2">
        <v>16</v>
      </c>
      <c r="J1091" s="30">
        <v>28</v>
      </c>
      <c r="K1091" s="2">
        <v>13</v>
      </c>
      <c r="L1091" s="30">
        <v>3560</v>
      </c>
      <c r="M1091" s="2">
        <v>5</v>
      </c>
      <c r="N1091" s="14">
        <v>0.19096064814814814</v>
      </c>
      <c r="O1091" s="2">
        <f t="shared" si="126"/>
        <v>4.5830555555555552</v>
      </c>
      <c r="P1091" s="8">
        <f>VLOOKUP(F1091,'SC Data'!F:K,6,FALSE)</f>
        <v>1</v>
      </c>
      <c r="Q1091" s="41">
        <f t="shared" si="131"/>
        <v>0</v>
      </c>
      <c r="R1091" s="41">
        <f>VLOOKUP(F1091,'SC Data'!F:L,7,FALSE)</f>
        <v>1</v>
      </c>
      <c r="S1091" s="41">
        <f t="shared" ref="S1091:S1154" si="132">IF(R1091=0,1,0)</f>
        <v>0</v>
      </c>
      <c r="T1091" s="35">
        <f>SUMIF(Activity!F:F,'Goodsin Data'!F:F,Activity!O:O)</f>
        <v>0.19096064814814814</v>
      </c>
      <c r="U1091" s="41">
        <f>SUMIF('Short-Extra'!F:F,'Goodsin Data'!F:F,'Short-Extra'!N:N)</f>
        <v>0</v>
      </c>
      <c r="V1091" s="41">
        <f>SUMIF('Short-Extra'!F:F,'Goodsin Data'!F:F,'Short-Extra'!O:O)</f>
        <v>0</v>
      </c>
    </row>
    <row r="1092" spans="1:22" x14ac:dyDescent="0.25">
      <c r="A1092" s="2">
        <f t="shared" si="127"/>
        <v>2019</v>
      </c>
      <c r="B1092" s="2" t="str">
        <f t="shared" si="128"/>
        <v>Jan</v>
      </c>
      <c r="C1092" s="2">
        <f t="shared" si="129"/>
        <v>2</v>
      </c>
      <c r="D1092" s="2" t="str">
        <f t="shared" si="130"/>
        <v>Sat</v>
      </c>
      <c r="E1092" s="28">
        <v>43477</v>
      </c>
      <c r="F1092" s="30" t="s">
        <v>3108</v>
      </c>
      <c r="G1092" s="2" t="s">
        <v>3109</v>
      </c>
      <c r="H1092" s="30" t="s">
        <v>3110</v>
      </c>
      <c r="I1092" s="2">
        <v>8</v>
      </c>
      <c r="J1092" s="30">
        <v>28</v>
      </c>
      <c r="K1092" s="2">
        <v>1</v>
      </c>
      <c r="L1092" s="30">
        <v>1512</v>
      </c>
      <c r="M1092" s="2">
        <v>5</v>
      </c>
      <c r="N1092" s="14">
        <v>0.38243055555555555</v>
      </c>
      <c r="O1092" s="2">
        <f t="shared" ref="O1092:O1155" si="133">N1092*24</f>
        <v>9.1783333333333328</v>
      </c>
      <c r="P1092" s="8">
        <f>VLOOKUP(F1092,'SC Data'!F:K,6,FALSE)</f>
        <v>1</v>
      </c>
      <c r="Q1092" s="41">
        <f t="shared" si="131"/>
        <v>0</v>
      </c>
      <c r="R1092" s="41">
        <f>VLOOKUP(F1092,'SC Data'!F:L,7,FALSE)</f>
        <v>1</v>
      </c>
      <c r="S1092" s="41">
        <f t="shared" si="132"/>
        <v>0</v>
      </c>
      <c r="T1092" s="35">
        <f>SUMIF(Activity!F:F,'Goodsin Data'!F:F,Activity!O:O)</f>
        <v>0.38243055555555555</v>
      </c>
      <c r="U1092" s="41">
        <f>SUMIF('Short-Extra'!F:F,'Goodsin Data'!F:F,'Short-Extra'!N:N)</f>
        <v>0</v>
      </c>
      <c r="V1092" s="41">
        <f>SUMIF('Short-Extra'!F:F,'Goodsin Data'!F:F,'Short-Extra'!O:O)</f>
        <v>0</v>
      </c>
    </row>
    <row r="1093" spans="1:22" x14ac:dyDescent="0.25">
      <c r="A1093" s="2">
        <f t="shared" si="127"/>
        <v>2019</v>
      </c>
      <c r="B1093" s="2" t="str">
        <f t="shared" si="128"/>
        <v>Jan</v>
      </c>
      <c r="C1093" s="2">
        <f t="shared" si="129"/>
        <v>3</v>
      </c>
      <c r="D1093" s="2" t="str">
        <f t="shared" si="130"/>
        <v>Mon</v>
      </c>
      <c r="E1093" s="34">
        <v>43479</v>
      </c>
      <c r="F1093" s="30">
        <v>52101</v>
      </c>
      <c r="G1093" s="2" t="s">
        <v>125</v>
      </c>
      <c r="H1093" s="30" t="s">
        <v>3111</v>
      </c>
      <c r="I1093" s="2">
        <v>31</v>
      </c>
      <c r="J1093" s="30">
        <v>52</v>
      </c>
      <c r="K1093" s="2">
        <v>68</v>
      </c>
      <c r="L1093" s="30">
        <v>1925</v>
      </c>
      <c r="M1093" s="2">
        <v>11</v>
      </c>
      <c r="N1093" s="14">
        <v>1.361238425925926</v>
      </c>
      <c r="O1093" s="2">
        <f t="shared" si="133"/>
        <v>32.669722222222227</v>
      </c>
      <c r="P1093" s="8">
        <f>VLOOKUP(F1093,'SC Data'!F:K,6,FALSE)</f>
        <v>0</v>
      </c>
      <c r="Q1093" s="41">
        <f t="shared" si="131"/>
        <v>1</v>
      </c>
      <c r="R1093" s="41">
        <f>VLOOKUP(F1093,'SC Data'!F:L,7,FALSE)</f>
        <v>1</v>
      </c>
      <c r="S1093" s="41">
        <f t="shared" si="132"/>
        <v>0</v>
      </c>
      <c r="T1093" s="35">
        <f>SUMIF(Activity!F:F,'Goodsin Data'!F:F,Activity!O:O)</f>
        <v>1.361238425925926</v>
      </c>
      <c r="U1093" s="41">
        <f>SUMIF('Short-Extra'!F:F,'Goodsin Data'!F:F,'Short-Extra'!N:N)</f>
        <v>1</v>
      </c>
      <c r="V1093" s="41">
        <f>SUMIF('Short-Extra'!F:F,'Goodsin Data'!F:F,'Short-Extra'!O:O)</f>
        <v>0</v>
      </c>
    </row>
    <row r="1094" spans="1:22" x14ac:dyDescent="0.25">
      <c r="A1094" s="2">
        <f t="shared" si="127"/>
        <v>2019</v>
      </c>
      <c r="B1094" s="2" t="str">
        <f t="shared" si="128"/>
        <v>Jan</v>
      </c>
      <c r="C1094" s="2">
        <f t="shared" si="129"/>
        <v>3</v>
      </c>
      <c r="D1094" s="2" t="str">
        <f t="shared" si="130"/>
        <v>Mon</v>
      </c>
      <c r="E1094" s="34">
        <v>43479</v>
      </c>
      <c r="F1094" s="30">
        <v>52105</v>
      </c>
      <c r="G1094" s="2" t="s">
        <v>870</v>
      </c>
      <c r="H1094" s="30" t="s">
        <v>3112</v>
      </c>
      <c r="I1094" s="2">
        <v>3</v>
      </c>
      <c r="J1094" s="30">
        <v>2</v>
      </c>
      <c r="K1094" s="2">
        <v>19</v>
      </c>
      <c r="L1094" s="30">
        <v>231</v>
      </c>
      <c r="M1094" s="2">
        <v>3</v>
      </c>
      <c r="N1094" s="14">
        <v>0.14472222222222222</v>
      </c>
      <c r="O1094" s="2">
        <f t="shared" si="133"/>
        <v>3.4733333333333336</v>
      </c>
      <c r="P1094" s="8">
        <f>VLOOKUP(F1094,'SC Data'!F:K,6,FALSE)</f>
        <v>1</v>
      </c>
      <c r="Q1094" s="41">
        <f t="shared" si="131"/>
        <v>0</v>
      </c>
      <c r="R1094" s="41">
        <f>VLOOKUP(F1094,'SC Data'!F:L,7,FALSE)</f>
        <v>1</v>
      </c>
      <c r="S1094" s="41">
        <f t="shared" si="132"/>
        <v>0</v>
      </c>
      <c r="T1094" s="35">
        <f>SUMIF(Activity!F:F,'Goodsin Data'!F:F,Activity!O:O)</f>
        <v>0.14472222222222222</v>
      </c>
      <c r="U1094" s="41">
        <f>SUMIF('Short-Extra'!F:F,'Goodsin Data'!F:F,'Short-Extra'!N:N)</f>
        <v>0</v>
      </c>
      <c r="V1094" s="41">
        <f>SUMIF('Short-Extra'!F:F,'Goodsin Data'!F:F,'Short-Extra'!O:O)</f>
        <v>0</v>
      </c>
    </row>
    <row r="1095" spans="1:22" x14ac:dyDescent="0.25">
      <c r="A1095" s="2">
        <f t="shared" si="127"/>
        <v>2019</v>
      </c>
      <c r="B1095" s="2" t="str">
        <f t="shared" si="128"/>
        <v>Jan</v>
      </c>
      <c r="C1095" s="2">
        <f t="shared" si="129"/>
        <v>3</v>
      </c>
      <c r="D1095" s="2" t="str">
        <f t="shared" si="130"/>
        <v>Mon</v>
      </c>
      <c r="E1095" s="34">
        <v>43479</v>
      </c>
      <c r="F1095" s="30" t="s">
        <v>3113</v>
      </c>
      <c r="G1095" s="2" t="s">
        <v>181</v>
      </c>
      <c r="H1095" s="30" t="s">
        <v>3114</v>
      </c>
      <c r="I1095" s="2">
        <v>0</v>
      </c>
      <c r="J1095" s="30">
        <v>0</v>
      </c>
      <c r="K1095" s="2">
        <v>3</v>
      </c>
      <c r="L1095" s="30">
        <v>10</v>
      </c>
      <c r="M1095" s="2">
        <v>1</v>
      </c>
      <c r="N1095" s="14">
        <v>2.6712962962962966E-2</v>
      </c>
      <c r="O1095" s="2">
        <f t="shared" si="133"/>
        <v>0.64111111111111119</v>
      </c>
      <c r="P1095" s="8">
        <f>VLOOKUP(F1095,'SC Data'!F:K,6,FALSE)</f>
        <v>1</v>
      </c>
      <c r="Q1095" s="41">
        <f t="shared" si="131"/>
        <v>0</v>
      </c>
      <c r="R1095" s="41">
        <f>VLOOKUP(F1095,'SC Data'!F:L,7,FALSE)</f>
        <v>1</v>
      </c>
      <c r="S1095" s="41">
        <f t="shared" si="132"/>
        <v>0</v>
      </c>
      <c r="T1095" s="35">
        <f>SUMIF(Activity!F:F,'Goodsin Data'!F:F,Activity!O:O)</f>
        <v>2.6712962962962966E-2</v>
      </c>
      <c r="U1095" s="41">
        <f>SUMIF('Short-Extra'!F:F,'Goodsin Data'!F:F,'Short-Extra'!N:N)</f>
        <v>0</v>
      </c>
      <c r="V1095" s="41">
        <f>SUMIF('Short-Extra'!F:F,'Goodsin Data'!F:F,'Short-Extra'!O:O)</f>
        <v>0</v>
      </c>
    </row>
    <row r="1096" spans="1:22" x14ac:dyDescent="0.25">
      <c r="A1096" s="2">
        <f t="shared" si="127"/>
        <v>2019</v>
      </c>
      <c r="B1096" s="2" t="str">
        <f t="shared" si="128"/>
        <v>Jan</v>
      </c>
      <c r="C1096" s="2">
        <f t="shared" si="129"/>
        <v>3</v>
      </c>
      <c r="D1096" s="2" t="str">
        <f t="shared" si="130"/>
        <v>Mon</v>
      </c>
      <c r="E1096" s="34">
        <v>43479</v>
      </c>
      <c r="F1096" s="30">
        <v>52121</v>
      </c>
      <c r="G1096" s="2" t="s">
        <v>2587</v>
      </c>
      <c r="H1096" s="30" t="s">
        <v>3115</v>
      </c>
      <c r="I1096" s="2">
        <v>5</v>
      </c>
      <c r="J1096" s="30">
        <v>2</v>
      </c>
      <c r="K1096" s="2">
        <v>54</v>
      </c>
      <c r="L1096" s="30">
        <v>1007</v>
      </c>
      <c r="M1096" s="2">
        <v>4</v>
      </c>
      <c r="N1096" s="14">
        <v>0.22233796296296296</v>
      </c>
      <c r="O1096" s="2">
        <f t="shared" si="133"/>
        <v>5.3361111111111112</v>
      </c>
      <c r="P1096" s="8">
        <f>VLOOKUP(F1096,'SC Data'!F:K,6,FALSE)</f>
        <v>1</v>
      </c>
      <c r="Q1096" s="41">
        <f t="shared" si="131"/>
        <v>0</v>
      </c>
      <c r="R1096" s="41">
        <f>VLOOKUP(F1096,'SC Data'!F:L,7,FALSE)</f>
        <v>1</v>
      </c>
      <c r="S1096" s="41">
        <f t="shared" si="132"/>
        <v>0</v>
      </c>
      <c r="T1096" s="35">
        <f>SUMIF(Activity!F:F,'Goodsin Data'!F:F,Activity!O:O)</f>
        <v>0.22233796296296299</v>
      </c>
      <c r="U1096" s="41">
        <f>SUMIF('Short-Extra'!F:F,'Goodsin Data'!F:F,'Short-Extra'!N:N)</f>
        <v>3</v>
      </c>
      <c r="V1096" s="41">
        <f>SUMIF('Short-Extra'!F:F,'Goodsin Data'!F:F,'Short-Extra'!O:O)</f>
        <v>0</v>
      </c>
    </row>
    <row r="1097" spans="1:22" x14ac:dyDescent="0.25">
      <c r="A1097" s="2">
        <f t="shared" si="127"/>
        <v>2019</v>
      </c>
      <c r="B1097" s="2" t="str">
        <f t="shared" si="128"/>
        <v>Jan</v>
      </c>
      <c r="C1097" s="2">
        <f t="shared" si="129"/>
        <v>3</v>
      </c>
      <c r="D1097" s="2" t="str">
        <f t="shared" si="130"/>
        <v>Mon</v>
      </c>
      <c r="E1097" s="34">
        <v>43479</v>
      </c>
      <c r="F1097" s="30" t="s">
        <v>3116</v>
      </c>
      <c r="G1097" s="2" t="s">
        <v>3117</v>
      </c>
      <c r="H1097" s="30" t="s">
        <v>3118</v>
      </c>
      <c r="I1097" s="2">
        <v>27</v>
      </c>
      <c r="J1097" s="30">
        <v>26</v>
      </c>
      <c r="K1097" s="2">
        <v>10</v>
      </c>
      <c r="L1097" s="30">
        <v>2864</v>
      </c>
      <c r="M1097" s="2">
        <v>7</v>
      </c>
      <c r="N1097" s="14">
        <v>0.46387731481481481</v>
      </c>
      <c r="O1097" s="2">
        <f t="shared" si="133"/>
        <v>11.133055555555556</v>
      </c>
      <c r="P1097" s="8">
        <f>VLOOKUP(F1097,'SC Data'!F:K,6,FALSE)</f>
        <v>0</v>
      </c>
      <c r="Q1097" s="41">
        <f t="shared" si="131"/>
        <v>1</v>
      </c>
      <c r="R1097" s="41">
        <f>VLOOKUP(F1097,'SC Data'!F:L,7,FALSE)</f>
        <v>1</v>
      </c>
      <c r="S1097" s="41">
        <f t="shared" si="132"/>
        <v>0</v>
      </c>
      <c r="T1097" s="35">
        <f>SUMIF(Activity!F:F,'Goodsin Data'!F:F,Activity!O:O)</f>
        <v>0.46387731481481487</v>
      </c>
      <c r="U1097" s="41">
        <f>SUMIF('Short-Extra'!F:F,'Goodsin Data'!F:F,'Short-Extra'!N:N)</f>
        <v>0</v>
      </c>
      <c r="V1097" s="41">
        <f>SUMIF('Short-Extra'!F:F,'Goodsin Data'!F:F,'Short-Extra'!O:O)</f>
        <v>0</v>
      </c>
    </row>
    <row r="1098" spans="1:22" x14ac:dyDescent="0.25">
      <c r="A1098" s="2">
        <f t="shared" si="127"/>
        <v>2019</v>
      </c>
      <c r="B1098" s="2" t="str">
        <f t="shared" si="128"/>
        <v>Jan</v>
      </c>
      <c r="C1098" s="2">
        <f t="shared" si="129"/>
        <v>3</v>
      </c>
      <c r="D1098" s="2" t="str">
        <f t="shared" si="130"/>
        <v>Mon</v>
      </c>
      <c r="E1098" s="34">
        <v>43479</v>
      </c>
      <c r="F1098" s="30">
        <v>52150</v>
      </c>
      <c r="G1098" s="2" t="s">
        <v>252</v>
      </c>
      <c r="H1098" s="30" t="s">
        <v>3119</v>
      </c>
      <c r="I1098" s="2">
        <v>2</v>
      </c>
      <c r="J1098" s="30">
        <v>1</v>
      </c>
      <c r="K1098" s="2">
        <v>13</v>
      </c>
      <c r="L1098" s="30">
        <v>116</v>
      </c>
      <c r="M1098" s="2">
        <v>3</v>
      </c>
      <c r="N1098" s="14">
        <v>8.1307870370370364E-2</v>
      </c>
      <c r="O1098" s="2">
        <f t="shared" si="133"/>
        <v>1.9513888888888888</v>
      </c>
      <c r="P1098" s="8">
        <f>VLOOKUP(F1098,'SC Data'!F:K,6,FALSE)</f>
        <v>1</v>
      </c>
      <c r="Q1098" s="41">
        <f t="shared" si="131"/>
        <v>0</v>
      </c>
      <c r="R1098" s="41">
        <f>VLOOKUP(F1098,'SC Data'!F:L,7,FALSE)</f>
        <v>1</v>
      </c>
      <c r="S1098" s="41">
        <f t="shared" si="132"/>
        <v>0</v>
      </c>
      <c r="T1098" s="35">
        <f>SUMIF(Activity!F:F,'Goodsin Data'!F:F,Activity!O:O)</f>
        <v>8.1307870370370364E-2</v>
      </c>
      <c r="U1098" s="41">
        <f>SUMIF('Short-Extra'!F:F,'Goodsin Data'!F:F,'Short-Extra'!N:N)</f>
        <v>0</v>
      </c>
      <c r="V1098" s="41">
        <f>SUMIF('Short-Extra'!F:F,'Goodsin Data'!F:F,'Short-Extra'!O:O)</f>
        <v>0</v>
      </c>
    </row>
    <row r="1099" spans="1:22" x14ac:dyDescent="0.25">
      <c r="A1099" s="2">
        <f t="shared" si="127"/>
        <v>2019</v>
      </c>
      <c r="B1099" s="2" t="str">
        <f t="shared" si="128"/>
        <v>Jan</v>
      </c>
      <c r="C1099" s="2">
        <f t="shared" si="129"/>
        <v>3</v>
      </c>
      <c r="D1099" s="2" t="str">
        <f t="shared" si="130"/>
        <v>Mon</v>
      </c>
      <c r="E1099" s="34">
        <v>43479</v>
      </c>
      <c r="F1099" s="30">
        <v>52108</v>
      </c>
      <c r="G1099" s="2" t="s">
        <v>93</v>
      </c>
      <c r="H1099" s="30" t="s">
        <v>3120</v>
      </c>
      <c r="I1099" s="2">
        <v>4</v>
      </c>
      <c r="J1099" s="30">
        <v>10</v>
      </c>
      <c r="K1099" s="2">
        <v>23</v>
      </c>
      <c r="L1099" s="30">
        <v>168</v>
      </c>
      <c r="M1099" s="2">
        <v>4</v>
      </c>
      <c r="N1099" s="14">
        <v>0.17287037037037037</v>
      </c>
      <c r="O1099" s="2">
        <f t="shared" si="133"/>
        <v>4.1488888888888891</v>
      </c>
      <c r="P1099" s="8">
        <f>VLOOKUP(F1099,'SC Data'!F:K,6,FALSE)</f>
        <v>1</v>
      </c>
      <c r="Q1099" s="41">
        <f t="shared" si="131"/>
        <v>0</v>
      </c>
      <c r="R1099" s="41">
        <f>VLOOKUP(F1099,'SC Data'!F:L,7,FALSE)</f>
        <v>1</v>
      </c>
      <c r="S1099" s="41">
        <f t="shared" si="132"/>
        <v>0</v>
      </c>
      <c r="T1099" s="35">
        <f>SUMIF(Activity!F:F,'Goodsin Data'!F:F,Activity!O:O)</f>
        <v>0.17287037037037037</v>
      </c>
      <c r="U1099" s="41">
        <f>SUMIF('Short-Extra'!F:F,'Goodsin Data'!F:F,'Short-Extra'!N:N)</f>
        <v>0</v>
      </c>
      <c r="V1099" s="41">
        <f>SUMIF('Short-Extra'!F:F,'Goodsin Data'!F:F,'Short-Extra'!O:O)</f>
        <v>0</v>
      </c>
    </row>
    <row r="1100" spans="1:22" x14ac:dyDescent="0.25">
      <c r="A1100" s="2">
        <f t="shared" si="127"/>
        <v>2019</v>
      </c>
      <c r="B1100" s="2" t="str">
        <f t="shared" si="128"/>
        <v>Jan</v>
      </c>
      <c r="C1100" s="2">
        <f t="shared" si="129"/>
        <v>3</v>
      </c>
      <c r="D1100" s="2" t="str">
        <f t="shared" si="130"/>
        <v>Mon</v>
      </c>
      <c r="E1100" s="34">
        <v>43479</v>
      </c>
      <c r="F1100" s="30">
        <v>50187</v>
      </c>
      <c r="G1100" s="2" t="s">
        <v>1491</v>
      </c>
      <c r="H1100" s="30" t="s">
        <v>3121</v>
      </c>
      <c r="I1100" s="2">
        <v>4</v>
      </c>
      <c r="J1100" s="30">
        <v>1</v>
      </c>
      <c r="K1100" s="2">
        <v>50</v>
      </c>
      <c r="L1100" s="30">
        <v>100</v>
      </c>
      <c r="M1100" s="2">
        <v>8</v>
      </c>
      <c r="N1100" s="14">
        <v>0.21597222222222223</v>
      </c>
      <c r="O1100" s="2">
        <f t="shared" si="133"/>
        <v>5.1833333333333336</v>
      </c>
      <c r="P1100" s="8">
        <f>VLOOKUP(F1100,'SC Data'!F:K,6,FALSE)</f>
        <v>0</v>
      </c>
      <c r="Q1100" s="41">
        <f t="shared" si="131"/>
        <v>1</v>
      </c>
      <c r="R1100" s="41">
        <f>VLOOKUP(F1100,'SC Data'!F:L,7,FALSE)</f>
        <v>1</v>
      </c>
      <c r="S1100" s="41">
        <f t="shared" si="132"/>
        <v>0</v>
      </c>
      <c r="T1100" s="35">
        <f>SUMIF(Activity!F:F,'Goodsin Data'!F:F,Activity!O:O)</f>
        <v>0.21597222222222223</v>
      </c>
      <c r="U1100" s="41">
        <f>SUMIF('Short-Extra'!F:F,'Goodsin Data'!F:F,'Short-Extra'!N:N)</f>
        <v>0</v>
      </c>
      <c r="V1100" s="41">
        <f>SUMIF('Short-Extra'!F:F,'Goodsin Data'!F:F,'Short-Extra'!O:O)</f>
        <v>0</v>
      </c>
    </row>
    <row r="1101" spans="1:22" x14ac:dyDescent="0.25">
      <c r="A1101" s="2">
        <f t="shared" si="127"/>
        <v>2019</v>
      </c>
      <c r="B1101" s="2" t="str">
        <f t="shared" si="128"/>
        <v>Jan</v>
      </c>
      <c r="C1101" s="2">
        <f t="shared" si="129"/>
        <v>3</v>
      </c>
      <c r="D1101" s="2" t="str">
        <f t="shared" si="130"/>
        <v>Mon</v>
      </c>
      <c r="E1101" s="34">
        <v>43479</v>
      </c>
      <c r="F1101" s="30">
        <v>53603</v>
      </c>
      <c r="G1101" s="2" t="s">
        <v>3122</v>
      </c>
      <c r="H1101" s="30" t="s">
        <v>3123</v>
      </c>
      <c r="I1101" s="2">
        <v>1</v>
      </c>
      <c r="J1101" s="30">
        <v>1</v>
      </c>
      <c r="K1101" s="2">
        <v>1</v>
      </c>
      <c r="L1101" s="30">
        <v>188</v>
      </c>
      <c r="M1101" s="2">
        <v>2</v>
      </c>
      <c r="N1101" s="14">
        <v>5.5844907407407406E-2</v>
      </c>
      <c r="O1101" s="2">
        <f t="shared" si="133"/>
        <v>1.3402777777777777</v>
      </c>
      <c r="P1101" s="8">
        <f>VLOOKUP(F1101,'SC Data'!F:K,6,FALSE)</f>
        <v>1</v>
      </c>
      <c r="Q1101" s="41">
        <f t="shared" si="131"/>
        <v>0</v>
      </c>
      <c r="R1101" s="41">
        <f>VLOOKUP(F1101,'SC Data'!F:L,7,FALSE)</f>
        <v>1</v>
      </c>
      <c r="S1101" s="41">
        <f t="shared" si="132"/>
        <v>0</v>
      </c>
      <c r="T1101" s="35">
        <f>SUMIF(Activity!F:F,'Goodsin Data'!F:F,Activity!O:O)</f>
        <v>5.5844907407407413E-2</v>
      </c>
      <c r="U1101" s="41">
        <f>SUMIF('Short-Extra'!F:F,'Goodsin Data'!F:F,'Short-Extra'!N:N)</f>
        <v>0</v>
      </c>
      <c r="V1101" s="41">
        <f>SUMIF('Short-Extra'!F:F,'Goodsin Data'!F:F,'Short-Extra'!O:O)</f>
        <v>0</v>
      </c>
    </row>
    <row r="1102" spans="1:22" x14ac:dyDescent="0.25">
      <c r="A1102" s="2">
        <f t="shared" si="127"/>
        <v>2019</v>
      </c>
      <c r="B1102" s="2" t="str">
        <f t="shared" si="128"/>
        <v>Jan</v>
      </c>
      <c r="C1102" s="2">
        <f t="shared" si="129"/>
        <v>3</v>
      </c>
      <c r="D1102" s="2" t="str">
        <f t="shared" si="130"/>
        <v>Mon</v>
      </c>
      <c r="E1102" s="34">
        <v>43479</v>
      </c>
      <c r="F1102" s="30" t="s">
        <v>3124</v>
      </c>
      <c r="G1102" s="2" t="s">
        <v>3125</v>
      </c>
      <c r="H1102" s="30" t="s">
        <v>3126</v>
      </c>
      <c r="I1102" s="2">
        <v>8</v>
      </c>
      <c r="J1102" s="30">
        <v>24</v>
      </c>
      <c r="K1102" s="2">
        <v>8</v>
      </c>
      <c r="L1102" s="30">
        <v>664</v>
      </c>
      <c r="M1102" s="2">
        <v>9</v>
      </c>
      <c r="N1102" s="14">
        <v>0.26098379629629631</v>
      </c>
      <c r="O1102" s="2">
        <f t="shared" si="133"/>
        <v>6.2636111111111115</v>
      </c>
      <c r="P1102" s="8">
        <f>VLOOKUP(F1102,'SC Data'!F:K,6,FALSE)</f>
        <v>0</v>
      </c>
      <c r="Q1102" s="41">
        <f t="shared" si="131"/>
        <v>1</v>
      </c>
      <c r="R1102" s="41">
        <f>VLOOKUP(F1102,'SC Data'!F:L,7,FALSE)</f>
        <v>1</v>
      </c>
      <c r="S1102" s="41">
        <f t="shared" si="132"/>
        <v>0</v>
      </c>
      <c r="T1102" s="35">
        <f>SUMIF(Activity!F:F,'Goodsin Data'!F:F,Activity!O:O)</f>
        <v>0.26098379629629631</v>
      </c>
      <c r="U1102" s="41">
        <f>SUMIF('Short-Extra'!F:F,'Goodsin Data'!F:F,'Short-Extra'!N:N)</f>
        <v>0</v>
      </c>
      <c r="V1102" s="41">
        <f>SUMIF('Short-Extra'!F:F,'Goodsin Data'!F:F,'Short-Extra'!O:O)</f>
        <v>0</v>
      </c>
    </row>
    <row r="1103" spans="1:22" x14ac:dyDescent="0.25">
      <c r="A1103" s="2">
        <f t="shared" si="127"/>
        <v>2019</v>
      </c>
      <c r="B1103" s="2" t="str">
        <f t="shared" si="128"/>
        <v>Jan</v>
      </c>
      <c r="C1103" s="2">
        <f t="shared" si="129"/>
        <v>3</v>
      </c>
      <c r="D1103" s="2" t="str">
        <f t="shared" si="130"/>
        <v>Mon</v>
      </c>
      <c r="E1103" s="34">
        <v>43479</v>
      </c>
      <c r="F1103" s="30">
        <v>51804</v>
      </c>
      <c r="G1103" s="2" t="s">
        <v>35</v>
      </c>
      <c r="H1103" s="30" t="s">
        <v>3127</v>
      </c>
      <c r="I1103" s="2">
        <v>13</v>
      </c>
      <c r="J1103" s="30">
        <v>33</v>
      </c>
      <c r="K1103" s="2">
        <v>1</v>
      </c>
      <c r="L1103" s="30">
        <v>2079</v>
      </c>
      <c r="M1103" s="2">
        <v>5</v>
      </c>
      <c r="N1103" s="14">
        <v>0.19363425925925926</v>
      </c>
      <c r="O1103" s="2">
        <f t="shared" si="133"/>
        <v>4.6472222222222221</v>
      </c>
      <c r="P1103" s="8">
        <f>VLOOKUP(F1103,'SC Data'!F:K,6,FALSE)</f>
        <v>0</v>
      </c>
      <c r="Q1103" s="41">
        <f t="shared" si="131"/>
        <v>1</v>
      </c>
      <c r="R1103" s="41">
        <f>VLOOKUP(F1103,'SC Data'!F:L,7,FALSE)</f>
        <v>1</v>
      </c>
      <c r="S1103" s="41">
        <f t="shared" si="132"/>
        <v>0</v>
      </c>
      <c r="T1103" s="35">
        <f>SUMIF(Activity!F:F,'Goodsin Data'!F:F,Activity!O:O)</f>
        <v>0.19363425925925926</v>
      </c>
      <c r="U1103" s="41">
        <f>SUMIF('Short-Extra'!F:F,'Goodsin Data'!F:F,'Short-Extra'!N:N)</f>
        <v>1</v>
      </c>
      <c r="V1103" s="41">
        <f>SUMIF('Short-Extra'!F:F,'Goodsin Data'!F:F,'Short-Extra'!O:O)</f>
        <v>0</v>
      </c>
    </row>
    <row r="1104" spans="1:22" x14ac:dyDescent="0.25">
      <c r="A1104" s="2">
        <f t="shared" si="127"/>
        <v>2019</v>
      </c>
      <c r="B1104" s="2" t="str">
        <f t="shared" si="128"/>
        <v>Jan</v>
      </c>
      <c r="C1104" s="2">
        <f t="shared" si="129"/>
        <v>3</v>
      </c>
      <c r="D1104" s="2" t="str">
        <f t="shared" si="130"/>
        <v>Mon</v>
      </c>
      <c r="E1104" s="34">
        <v>43479</v>
      </c>
      <c r="F1104" s="30">
        <v>52118</v>
      </c>
      <c r="G1104" s="2" t="s">
        <v>685</v>
      </c>
      <c r="H1104" s="30" t="s">
        <v>3128</v>
      </c>
      <c r="I1104" s="2">
        <v>4</v>
      </c>
      <c r="J1104" s="30">
        <v>2</v>
      </c>
      <c r="K1104" s="2">
        <v>12</v>
      </c>
      <c r="L1104" s="30">
        <v>708</v>
      </c>
      <c r="M1104" s="2">
        <v>5</v>
      </c>
      <c r="N1104" s="14">
        <v>0.21964120370370369</v>
      </c>
      <c r="O1104" s="2">
        <f t="shared" si="133"/>
        <v>5.2713888888888887</v>
      </c>
      <c r="P1104" s="8">
        <f>VLOOKUP(F1104,'SC Data'!F:K,6,FALSE)</f>
        <v>1</v>
      </c>
      <c r="Q1104" s="41">
        <f t="shared" si="131"/>
        <v>0</v>
      </c>
      <c r="R1104" s="41">
        <f>VLOOKUP(F1104,'SC Data'!F:L,7,FALSE)</f>
        <v>1</v>
      </c>
      <c r="S1104" s="41">
        <f t="shared" si="132"/>
        <v>0</v>
      </c>
      <c r="T1104" s="35">
        <f>SUMIF(Activity!F:F,'Goodsin Data'!F:F,Activity!O:O)</f>
        <v>0.21964120370370374</v>
      </c>
      <c r="U1104" s="41">
        <f>SUMIF('Short-Extra'!F:F,'Goodsin Data'!F:F,'Short-Extra'!N:N)</f>
        <v>0</v>
      </c>
      <c r="V1104" s="41">
        <f>SUMIF('Short-Extra'!F:F,'Goodsin Data'!F:F,'Short-Extra'!O:O)</f>
        <v>0</v>
      </c>
    </row>
    <row r="1105" spans="1:22" x14ac:dyDescent="0.25">
      <c r="A1105" s="2">
        <f t="shared" si="127"/>
        <v>2019</v>
      </c>
      <c r="B1105" s="2" t="str">
        <f t="shared" si="128"/>
        <v>Jan</v>
      </c>
      <c r="C1105" s="2">
        <f t="shared" si="129"/>
        <v>3</v>
      </c>
      <c r="D1105" s="2" t="str">
        <f t="shared" si="130"/>
        <v>Mon</v>
      </c>
      <c r="E1105" s="34">
        <v>43479</v>
      </c>
      <c r="F1105" s="30" t="s">
        <v>3129</v>
      </c>
      <c r="G1105" s="2" t="s">
        <v>3130</v>
      </c>
      <c r="H1105" s="30" t="s">
        <v>3131</v>
      </c>
      <c r="I1105" s="2">
        <v>8</v>
      </c>
      <c r="J1105" s="30">
        <v>25</v>
      </c>
      <c r="K1105" s="2">
        <v>1</v>
      </c>
      <c r="L1105" s="30">
        <v>1800</v>
      </c>
      <c r="M1105" s="2">
        <v>4</v>
      </c>
      <c r="N1105" s="14">
        <v>0.2230324074074074</v>
      </c>
      <c r="O1105" s="2">
        <f t="shared" si="133"/>
        <v>5.3527777777777779</v>
      </c>
      <c r="P1105" s="8">
        <f>VLOOKUP(F1105,'SC Data'!F:K,6,FALSE)</f>
        <v>0</v>
      </c>
      <c r="Q1105" s="41">
        <f t="shared" si="131"/>
        <v>1</v>
      </c>
      <c r="R1105" s="41">
        <f>VLOOKUP(F1105,'SC Data'!F:L,7,FALSE)</f>
        <v>1</v>
      </c>
      <c r="S1105" s="41">
        <f t="shared" si="132"/>
        <v>0</v>
      </c>
      <c r="T1105" s="35">
        <f>SUMIF(Activity!F:F,'Goodsin Data'!F:F,Activity!O:O)</f>
        <v>0.2230324074074074</v>
      </c>
      <c r="U1105" s="41">
        <f>SUMIF('Short-Extra'!F:F,'Goodsin Data'!F:F,'Short-Extra'!N:N)</f>
        <v>0</v>
      </c>
      <c r="V1105" s="41">
        <f>SUMIF('Short-Extra'!F:F,'Goodsin Data'!F:F,'Short-Extra'!O:O)</f>
        <v>0</v>
      </c>
    </row>
    <row r="1106" spans="1:22" x14ac:dyDescent="0.25">
      <c r="A1106" s="2">
        <f t="shared" si="127"/>
        <v>2019</v>
      </c>
      <c r="B1106" s="2" t="str">
        <f t="shared" si="128"/>
        <v>Jan</v>
      </c>
      <c r="C1106" s="2">
        <f t="shared" si="129"/>
        <v>3</v>
      </c>
      <c r="D1106" s="2" t="str">
        <f t="shared" si="130"/>
        <v>Mon</v>
      </c>
      <c r="E1106" s="34">
        <v>43479</v>
      </c>
      <c r="F1106" s="30">
        <v>53608</v>
      </c>
      <c r="G1106" s="2" t="s">
        <v>3132</v>
      </c>
      <c r="H1106" s="30" t="s">
        <v>3133</v>
      </c>
      <c r="I1106" s="2">
        <v>3</v>
      </c>
      <c r="J1106" s="30">
        <v>2</v>
      </c>
      <c r="K1106" s="2">
        <v>5</v>
      </c>
      <c r="L1106" s="30">
        <v>958</v>
      </c>
      <c r="M1106" s="2">
        <v>3</v>
      </c>
      <c r="N1106" s="14">
        <v>0.12555555555555556</v>
      </c>
      <c r="O1106" s="2">
        <f t="shared" si="133"/>
        <v>3.0133333333333336</v>
      </c>
      <c r="P1106" s="8">
        <f>VLOOKUP(F1106,'SC Data'!F:K,6,FALSE)</f>
        <v>1</v>
      </c>
      <c r="Q1106" s="41">
        <f t="shared" si="131"/>
        <v>0</v>
      </c>
      <c r="R1106" s="41">
        <f>VLOOKUP(F1106,'SC Data'!F:L,7,FALSE)</f>
        <v>1</v>
      </c>
      <c r="S1106" s="41">
        <f t="shared" si="132"/>
        <v>0</v>
      </c>
      <c r="T1106" s="35">
        <f>SUMIF(Activity!F:F,'Goodsin Data'!F:F,Activity!O:O)</f>
        <v>0.12555555555555556</v>
      </c>
      <c r="U1106" s="41">
        <f>SUMIF('Short-Extra'!F:F,'Goodsin Data'!F:F,'Short-Extra'!N:N)</f>
        <v>1</v>
      </c>
      <c r="V1106" s="41">
        <f>SUMIF('Short-Extra'!F:F,'Goodsin Data'!F:F,'Short-Extra'!O:O)</f>
        <v>1</v>
      </c>
    </row>
    <row r="1107" spans="1:22" x14ac:dyDescent="0.25">
      <c r="A1107" s="2">
        <f t="shared" si="127"/>
        <v>2019</v>
      </c>
      <c r="B1107" s="2" t="str">
        <f t="shared" si="128"/>
        <v>Jan</v>
      </c>
      <c r="C1107" s="2">
        <f t="shared" si="129"/>
        <v>3</v>
      </c>
      <c r="D1107" s="2" t="str">
        <f t="shared" si="130"/>
        <v>Mon</v>
      </c>
      <c r="E1107" s="34">
        <v>43479</v>
      </c>
      <c r="F1107" s="30" t="s">
        <v>3134</v>
      </c>
      <c r="G1107" s="2" t="s">
        <v>3135</v>
      </c>
      <c r="H1107" s="30" t="s">
        <v>3136</v>
      </c>
      <c r="I1107" s="2">
        <v>18</v>
      </c>
      <c r="J1107" s="30">
        <v>28</v>
      </c>
      <c r="K1107" s="2">
        <v>5</v>
      </c>
      <c r="L1107" s="30">
        <v>3512</v>
      </c>
      <c r="M1107" s="2">
        <v>6</v>
      </c>
      <c r="N1107" s="14">
        <v>0.32680555555555557</v>
      </c>
      <c r="O1107" s="2">
        <f t="shared" si="133"/>
        <v>7.8433333333333337</v>
      </c>
      <c r="P1107" s="8">
        <f>VLOOKUP(F1107,'SC Data'!F:K,6,FALSE)</f>
        <v>0</v>
      </c>
      <c r="Q1107" s="41">
        <f t="shared" si="131"/>
        <v>1</v>
      </c>
      <c r="R1107" s="41">
        <f>VLOOKUP(F1107,'SC Data'!F:L,7,FALSE)</f>
        <v>1</v>
      </c>
      <c r="S1107" s="41">
        <f t="shared" si="132"/>
        <v>0</v>
      </c>
      <c r="T1107" s="35">
        <f>SUMIF(Activity!F:F,'Goodsin Data'!F:F,Activity!O:O)</f>
        <v>0.32680555555555552</v>
      </c>
      <c r="U1107" s="41">
        <f>SUMIF('Short-Extra'!F:F,'Goodsin Data'!F:F,'Short-Extra'!N:N)</f>
        <v>0</v>
      </c>
      <c r="V1107" s="41">
        <f>SUMIF('Short-Extra'!F:F,'Goodsin Data'!F:F,'Short-Extra'!O:O)</f>
        <v>0</v>
      </c>
    </row>
    <row r="1108" spans="1:22" x14ac:dyDescent="0.25">
      <c r="A1108" s="2">
        <f t="shared" si="127"/>
        <v>2019</v>
      </c>
      <c r="B1108" s="2" t="str">
        <f t="shared" si="128"/>
        <v>Jan</v>
      </c>
      <c r="C1108" s="2">
        <f t="shared" si="129"/>
        <v>3</v>
      </c>
      <c r="D1108" s="2" t="str">
        <f t="shared" si="130"/>
        <v>Mon</v>
      </c>
      <c r="E1108" s="34">
        <v>43479</v>
      </c>
      <c r="F1108" s="30">
        <v>53821</v>
      </c>
      <c r="G1108" s="2" t="s">
        <v>503</v>
      </c>
      <c r="H1108" s="30" t="s">
        <v>3137</v>
      </c>
      <c r="I1108" s="2">
        <v>44</v>
      </c>
      <c r="J1108" s="30">
        <v>12</v>
      </c>
      <c r="K1108" s="2">
        <v>131</v>
      </c>
      <c r="L1108" s="30">
        <v>7559</v>
      </c>
      <c r="M1108" s="2">
        <v>10</v>
      </c>
      <c r="N1108" s="14">
        <v>1.0525</v>
      </c>
      <c r="O1108" s="2">
        <f t="shared" si="133"/>
        <v>25.259999999999998</v>
      </c>
      <c r="P1108" s="8">
        <f>VLOOKUP(F1108,'SC Data'!F:K,6,FALSE)</f>
        <v>0</v>
      </c>
      <c r="Q1108" s="41">
        <f t="shared" si="131"/>
        <v>1</v>
      </c>
      <c r="R1108" s="41">
        <f>VLOOKUP(F1108,'SC Data'!F:L,7,FALSE)</f>
        <v>1</v>
      </c>
      <c r="S1108" s="41">
        <f t="shared" si="132"/>
        <v>0</v>
      </c>
      <c r="T1108" s="35">
        <f>SUMIF(Activity!F:F,'Goodsin Data'!F:F,Activity!O:O)</f>
        <v>1.0525</v>
      </c>
      <c r="U1108" s="41">
        <f>SUMIF('Short-Extra'!F:F,'Goodsin Data'!F:F,'Short-Extra'!N:N)</f>
        <v>2</v>
      </c>
      <c r="V1108" s="41">
        <f>SUMIF('Short-Extra'!F:F,'Goodsin Data'!F:F,'Short-Extra'!O:O)</f>
        <v>2</v>
      </c>
    </row>
    <row r="1109" spans="1:22" x14ac:dyDescent="0.25">
      <c r="A1109" s="2">
        <f t="shared" si="127"/>
        <v>2019</v>
      </c>
      <c r="B1109" s="2" t="str">
        <f t="shared" si="128"/>
        <v>Jan</v>
      </c>
      <c r="C1109" s="2">
        <f t="shared" si="129"/>
        <v>3</v>
      </c>
      <c r="D1109" s="2" t="str">
        <f t="shared" si="130"/>
        <v>Mon</v>
      </c>
      <c r="E1109" s="34">
        <v>43479</v>
      </c>
      <c r="F1109" s="30" t="s">
        <v>3138</v>
      </c>
      <c r="G1109" s="2" t="s">
        <v>3139</v>
      </c>
      <c r="H1109" s="30" t="s">
        <v>3140</v>
      </c>
      <c r="I1109" s="2">
        <v>45</v>
      </c>
      <c r="J1109" s="30">
        <v>22</v>
      </c>
      <c r="K1109" s="2">
        <v>64</v>
      </c>
      <c r="L1109" s="30">
        <v>9870</v>
      </c>
      <c r="M1109" s="2">
        <v>7</v>
      </c>
      <c r="N1109" s="14">
        <v>0.58128472222222227</v>
      </c>
      <c r="O1109" s="2">
        <f t="shared" si="133"/>
        <v>13.950833333333335</v>
      </c>
      <c r="P1109" s="8">
        <f>VLOOKUP(F1109,'SC Data'!F:K,6,FALSE)</f>
        <v>1</v>
      </c>
      <c r="Q1109" s="41">
        <f t="shared" si="131"/>
        <v>0</v>
      </c>
      <c r="R1109" s="41">
        <f>VLOOKUP(F1109,'SC Data'!F:L,7,FALSE)</f>
        <v>1</v>
      </c>
      <c r="S1109" s="41">
        <f t="shared" si="132"/>
        <v>0</v>
      </c>
      <c r="T1109" s="35">
        <f>SUMIF(Activity!F:F,'Goodsin Data'!F:F,Activity!O:O)</f>
        <v>0.58128472222222227</v>
      </c>
      <c r="U1109" s="41">
        <f>SUMIF('Short-Extra'!F:F,'Goodsin Data'!F:F,'Short-Extra'!N:N)</f>
        <v>0</v>
      </c>
      <c r="V1109" s="41">
        <f>SUMIF('Short-Extra'!F:F,'Goodsin Data'!F:F,'Short-Extra'!O:O)</f>
        <v>0</v>
      </c>
    </row>
    <row r="1110" spans="1:22" x14ac:dyDescent="0.25">
      <c r="A1110" s="2">
        <f t="shared" si="127"/>
        <v>2019</v>
      </c>
      <c r="B1110" s="2" t="str">
        <f t="shared" si="128"/>
        <v>Jan</v>
      </c>
      <c r="C1110" s="2">
        <f t="shared" si="129"/>
        <v>3</v>
      </c>
      <c r="D1110" s="2" t="str">
        <f t="shared" si="130"/>
        <v>Mon</v>
      </c>
      <c r="E1110" s="34">
        <v>43479</v>
      </c>
      <c r="F1110" s="30">
        <v>50311</v>
      </c>
      <c r="G1110" s="2" t="s">
        <v>669</v>
      </c>
      <c r="H1110" s="30" t="s">
        <v>3141</v>
      </c>
      <c r="I1110" s="2">
        <v>9</v>
      </c>
      <c r="J1110" s="30">
        <v>7</v>
      </c>
      <c r="K1110" s="2">
        <v>104</v>
      </c>
      <c r="L1110" s="30">
        <v>1264</v>
      </c>
      <c r="M1110" s="2">
        <v>6</v>
      </c>
      <c r="N1110" s="14">
        <v>0.5213888888888889</v>
      </c>
      <c r="O1110" s="2">
        <f t="shared" si="133"/>
        <v>12.513333333333334</v>
      </c>
      <c r="P1110" s="8">
        <f>VLOOKUP(F1110,'SC Data'!F:K,6,FALSE)</f>
        <v>0</v>
      </c>
      <c r="Q1110" s="41">
        <f t="shared" si="131"/>
        <v>1</v>
      </c>
      <c r="R1110" s="41">
        <f>VLOOKUP(F1110,'SC Data'!F:L,7,FALSE)</f>
        <v>1</v>
      </c>
      <c r="S1110" s="41">
        <f t="shared" si="132"/>
        <v>0</v>
      </c>
      <c r="T1110" s="35">
        <f>SUMIF(Activity!F:F,'Goodsin Data'!F:F,Activity!O:O)</f>
        <v>0.5213888888888889</v>
      </c>
      <c r="U1110" s="41">
        <f>SUMIF('Short-Extra'!F:F,'Goodsin Data'!F:F,'Short-Extra'!N:N)</f>
        <v>0</v>
      </c>
      <c r="V1110" s="41">
        <f>SUMIF('Short-Extra'!F:F,'Goodsin Data'!F:F,'Short-Extra'!O:O)</f>
        <v>0</v>
      </c>
    </row>
    <row r="1111" spans="1:22" x14ac:dyDescent="0.25">
      <c r="A1111" s="2">
        <f t="shared" si="127"/>
        <v>2019</v>
      </c>
      <c r="B1111" s="2" t="str">
        <f t="shared" si="128"/>
        <v>Jan</v>
      </c>
      <c r="C1111" s="2">
        <f t="shared" si="129"/>
        <v>3</v>
      </c>
      <c r="D1111" s="2" t="str">
        <f t="shared" si="130"/>
        <v>Mon</v>
      </c>
      <c r="E1111" s="34">
        <v>43479</v>
      </c>
      <c r="F1111" s="30">
        <v>50312</v>
      </c>
      <c r="G1111" s="2" t="s">
        <v>235</v>
      </c>
      <c r="H1111" s="30" t="s">
        <v>3142</v>
      </c>
      <c r="I1111" s="2">
        <v>12</v>
      </c>
      <c r="J1111" s="30">
        <v>2</v>
      </c>
      <c r="K1111" s="2">
        <v>31</v>
      </c>
      <c r="L1111" s="30">
        <v>5564</v>
      </c>
      <c r="M1111" s="2">
        <v>6</v>
      </c>
      <c r="N1111" s="14">
        <v>0.50155092592592598</v>
      </c>
      <c r="O1111" s="2">
        <f t="shared" si="133"/>
        <v>12.037222222222223</v>
      </c>
      <c r="P1111" s="8">
        <f>VLOOKUP(F1111,'SC Data'!F:K,6,FALSE)</f>
        <v>1</v>
      </c>
      <c r="Q1111" s="41">
        <f t="shared" si="131"/>
        <v>0</v>
      </c>
      <c r="R1111" s="41">
        <f>VLOOKUP(F1111,'SC Data'!F:L,7,FALSE)</f>
        <v>1</v>
      </c>
      <c r="S1111" s="41">
        <f t="shared" si="132"/>
        <v>0</v>
      </c>
      <c r="T1111" s="35">
        <f>SUMIF(Activity!F:F,'Goodsin Data'!F:F,Activity!O:O)</f>
        <v>0.50155092592592598</v>
      </c>
      <c r="U1111" s="41">
        <f>SUMIF('Short-Extra'!F:F,'Goodsin Data'!F:F,'Short-Extra'!N:N)</f>
        <v>0</v>
      </c>
      <c r="V1111" s="41">
        <f>SUMIF('Short-Extra'!F:F,'Goodsin Data'!F:F,'Short-Extra'!O:O)</f>
        <v>0</v>
      </c>
    </row>
    <row r="1112" spans="1:22" x14ac:dyDescent="0.25">
      <c r="A1112" s="2">
        <f t="shared" ref="A1112:A1158" si="134">YEAR(E1112)</f>
        <v>2019</v>
      </c>
      <c r="B1112" s="2" t="str">
        <f t="shared" ref="B1112:B1158" si="135">TEXT(E1112,"MMM")</f>
        <v>Jan</v>
      </c>
      <c r="C1112" s="2">
        <f t="shared" ref="C1112:C1158" si="136">WEEKNUM(E1112)</f>
        <v>3</v>
      </c>
      <c r="D1112" s="2" t="str">
        <f t="shared" ref="D1112:D1158" si="137">TEXT(E1112,"DDD")</f>
        <v>Mon</v>
      </c>
      <c r="E1112" s="34">
        <v>43479</v>
      </c>
      <c r="F1112" s="30" t="s">
        <v>3143</v>
      </c>
      <c r="G1112" s="2" t="s">
        <v>3144</v>
      </c>
      <c r="H1112" s="30" t="s">
        <v>3145</v>
      </c>
      <c r="I1112" s="2">
        <v>36</v>
      </c>
      <c r="J1112" s="30">
        <v>28</v>
      </c>
      <c r="K1112" s="2">
        <v>16</v>
      </c>
      <c r="L1112" s="30">
        <v>3618</v>
      </c>
      <c r="M1112" s="2">
        <v>6</v>
      </c>
      <c r="N1112" s="14">
        <v>0.19909722222222223</v>
      </c>
      <c r="O1112" s="2">
        <f t="shared" si="133"/>
        <v>4.7783333333333333</v>
      </c>
      <c r="P1112" s="8">
        <f>VLOOKUP(F1112,'SC Data'!F:K,6,FALSE)</f>
        <v>0</v>
      </c>
      <c r="Q1112" s="41">
        <f t="shared" si="131"/>
        <v>1</v>
      </c>
      <c r="R1112" s="41">
        <f>VLOOKUP(F1112,'SC Data'!F:L,7,FALSE)</f>
        <v>1</v>
      </c>
      <c r="S1112" s="41">
        <f t="shared" si="132"/>
        <v>0</v>
      </c>
      <c r="T1112" s="35">
        <f>SUMIF(Activity!F:F,'Goodsin Data'!F:F,Activity!O:O)</f>
        <v>0.1990972222222222</v>
      </c>
      <c r="U1112" s="41">
        <f>SUMIF('Short-Extra'!F:F,'Goodsin Data'!F:F,'Short-Extra'!N:N)</f>
        <v>0</v>
      </c>
      <c r="V1112" s="41">
        <f>SUMIF('Short-Extra'!F:F,'Goodsin Data'!F:F,'Short-Extra'!O:O)</f>
        <v>0</v>
      </c>
    </row>
    <row r="1113" spans="1:22" x14ac:dyDescent="0.25">
      <c r="A1113" s="2">
        <f t="shared" si="134"/>
        <v>2019</v>
      </c>
      <c r="B1113" s="2" t="str">
        <f t="shared" si="135"/>
        <v>Jan</v>
      </c>
      <c r="C1113" s="2">
        <f t="shared" si="136"/>
        <v>3</v>
      </c>
      <c r="D1113" s="2" t="str">
        <f t="shared" si="137"/>
        <v>Mon</v>
      </c>
      <c r="E1113" s="34">
        <v>43479</v>
      </c>
      <c r="F1113" s="30">
        <v>52134</v>
      </c>
      <c r="G1113" s="2" t="s">
        <v>920</v>
      </c>
      <c r="H1113" s="30" t="s">
        <v>3146</v>
      </c>
      <c r="I1113" s="2">
        <v>17</v>
      </c>
      <c r="J1113" s="30">
        <v>26</v>
      </c>
      <c r="K1113" s="2">
        <v>3</v>
      </c>
      <c r="L1113" s="30">
        <v>1260</v>
      </c>
      <c r="M1113" s="2">
        <v>1</v>
      </c>
      <c r="N1113" s="14">
        <v>8.5532407407407415E-3</v>
      </c>
      <c r="O1113" s="2">
        <f t="shared" si="133"/>
        <v>0.20527777777777778</v>
      </c>
      <c r="P1113" s="8">
        <f>VLOOKUP(F1113,'SC Data'!F:K,6,FALSE)</f>
        <v>0</v>
      </c>
      <c r="Q1113" s="41">
        <f t="shared" si="131"/>
        <v>1</v>
      </c>
      <c r="R1113" s="41">
        <f>VLOOKUP(F1113,'SC Data'!F:L,7,FALSE)</f>
        <v>0</v>
      </c>
      <c r="S1113" s="41">
        <f t="shared" si="132"/>
        <v>1</v>
      </c>
      <c r="T1113" s="35">
        <f>SUMIF(Activity!F:F,'Goodsin Data'!F:F,Activity!O:O)</f>
        <v>8.5532407407407415E-3</v>
      </c>
      <c r="U1113" s="41">
        <f>SUMIF('Short-Extra'!F:F,'Goodsin Data'!F:F,'Short-Extra'!N:N)</f>
        <v>0</v>
      </c>
      <c r="V1113" s="41">
        <f>SUMIF('Short-Extra'!F:F,'Goodsin Data'!F:F,'Short-Extra'!O:O)</f>
        <v>0</v>
      </c>
    </row>
    <row r="1114" spans="1:22" x14ac:dyDescent="0.25">
      <c r="A1114" s="2">
        <f t="shared" si="134"/>
        <v>2019</v>
      </c>
      <c r="B1114" s="2" t="str">
        <f t="shared" si="135"/>
        <v>Jan</v>
      </c>
      <c r="C1114" s="2">
        <f t="shared" si="136"/>
        <v>3</v>
      </c>
      <c r="D1114" s="2" t="str">
        <f t="shared" si="137"/>
        <v>Mon</v>
      </c>
      <c r="E1114" s="34">
        <v>43479</v>
      </c>
      <c r="F1114" s="30">
        <v>52143</v>
      </c>
      <c r="G1114" s="2" t="s">
        <v>215</v>
      </c>
      <c r="H1114" s="30" t="s">
        <v>3147</v>
      </c>
      <c r="I1114" s="2">
        <v>18</v>
      </c>
      <c r="J1114" s="30">
        <v>2</v>
      </c>
      <c r="K1114" s="2">
        <v>17</v>
      </c>
      <c r="L1114" s="30">
        <v>9631</v>
      </c>
      <c r="M1114" s="2">
        <v>12</v>
      </c>
      <c r="N1114" s="14">
        <v>0.60938657407407404</v>
      </c>
      <c r="O1114" s="2">
        <f t="shared" si="133"/>
        <v>14.625277777777777</v>
      </c>
      <c r="P1114" s="8">
        <f>VLOOKUP(F1114,'SC Data'!F:K,6,FALSE)</f>
        <v>1</v>
      </c>
      <c r="Q1114" s="41">
        <f t="shared" si="131"/>
        <v>0</v>
      </c>
      <c r="R1114" s="41">
        <f>VLOOKUP(F1114,'SC Data'!F:L,7,FALSE)</f>
        <v>1</v>
      </c>
      <c r="S1114" s="41">
        <f t="shared" si="132"/>
        <v>0</v>
      </c>
      <c r="T1114" s="35">
        <f>SUMIF(Activity!F:F,'Goodsin Data'!F:F,Activity!O:O)</f>
        <v>0.60938657407407415</v>
      </c>
      <c r="U1114" s="41">
        <f>SUMIF('Short-Extra'!F:F,'Goodsin Data'!F:F,'Short-Extra'!N:N)</f>
        <v>2</v>
      </c>
      <c r="V1114" s="41">
        <f>SUMIF('Short-Extra'!F:F,'Goodsin Data'!F:F,'Short-Extra'!O:O)</f>
        <v>0</v>
      </c>
    </row>
    <row r="1115" spans="1:22" x14ac:dyDescent="0.25">
      <c r="A1115" s="2">
        <f t="shared" si="134"/>
        <v>2019</v>
      </c>
      <c r="B1115" s="2" t="str">
        <f t="shared" si="135"/>
        <v>Jan</v>
      </c>
      <c r="C1115" s="2">
        <f t="shared" si="136"/>
        <v>3</v>
      </c>
      <c r="D1115" s="2" t="str">
        <f t="shared" si="137"/>
        <v>Mon</v>
      </c>
      <c r="E1115" s="34">
        <v>43479</v>
      </c>
      <c r="F1115" s="30">
        <v>52136</v>
      </c>
      <c r="G1115" s="2" t="s">
        <v>176</v>
      </c>
      <c r="H1115" s="30" t="s">
        <v>3148</v>
      </c>
      <c r="I1115" s="2">
        <v>43</v>
      </c>
      <c r="J1115" s="30">
        <v>32</v>
      </c>
      <c r="K1115" s="2">
        <v>136</v>
      </c>
      <c r="L1115" s="30">
        <v>2837</v>
      </c>
      <c r="M1115" s="2">
        <v>15</v>
      </c>
      <c r="N1115" s="14">
        <v>1.5111689814814815</v>
      </c>
      <c r="O1115" s="2">
        <f t="shared" si="133"/>
        <v>36.268055555555556</v>
      </c>
      <c r="P1115" s="8">
        <f>VLOOKUP(F1115,'SC Data'!F:K,6,FALSE)</f>
        <v>1</v>
      </c>
      <c r="Q1115" s="41">
        <f t="shared" si="131"/>
        <v>0</v>
      </c>
      <c r="R1115" s="41">
        <f>VLOOKUP(F1115,'SC Data'!F:L,7,FALSE)</f>
        <v>1</v>
      </c>
      <c r="S1115" s="41">
        <f t="shared" si="132"/>
        <v>0</v>
      </c>
      <c r="T1115" s="35">
        <f>SUMIF(Activity!F:F,'Goodsin Data'!F:F,Activity!O:O)</f>
        <v>1.5111689814814813</v>
      </c>
      <c r="U1115" s="41">
        <f>SUMIF('Short-Extra'!F:F,'Goodsin Data'!F:F,'Short-Extra'!N:N)</f>
        <v>0</v>
      </c>
      <c r="V1115" s="41">
        <f>SUMIF('Short-Extra'!F:F,'Goodsin Data'!F:F,'Short-Extra'!O:O)</f>
        <v>0</v>
      </c>
    </row>
    <row r="1116" spans="1:22" x14ac:dyDescent="0.25">
      <c r="A1116" s="2">
        <f t="shared" si="134"/>
        <v>2019</v>
      </c>
      <c r="B1116" s="2" t="str">
        <f t="shared" si="135"/>
        <v>Jan</v>
      </c>
      <c r="C1116" s="2">
        <f t="shared" si="136"/>
        <v>3</v>
      </c>
      <c r="D1116" s="2" t="str">
        <f t="shared" si="137"/>
        <v>Mon</v>
      </c>
      <c r="E1116" s="34">
        <v>43479</v>
      </c>
      <c r="F1116" s="30">
        <v>47459</v>
      </c>
      <c r="G1116" s="2" t="s">
        <v>690</v>
      </c>
      <c r="H1116" s="30" t="s">
        <v>3149</v>
      </c>
      <c r="I1116" s="2">
        <v>4</v>
      </c>
      <c r="J1116" s="30">
        <v>1</v>
      </c>
      <c r="K1116" s="2">
        <v>4</v>
      </c>
      <c r="L1116" s="30">
        <v>688</v>
      </c>
      <c r="M1116" s="2">
        <v>5</v>
      </c>
      <c r="N1116" s="14">
        <v>0.20949074074074073</v>
      </c>
      <c r="O1116" s="2">
        <f t="shared" si="133"/>
        <v>5.0277777777777777</v>
      </c>
      <c r="P1116" s="8">
        <f>VLOOKUP(F1116,'SC Data'!F:K,6,FALSE)</f>
        <v>1</v>
      </c>
      <c r="Q1116" s="41">
        <f t="shared" si="131"/>
        <v>0</v>
      </c>
      <c r="R1116" s="41">
        <f>VLOOKUP(F1116,'SC Data'!F:L,7,FALSE)</f>
        <v>1</v>
      </c>
      <c r="S1116" s="41">
        <f t="shared" si="132"/>
        <v>0</v>
      </c>
      <c r="T1116" s="35">
        <f>SUMIF(Activity!F:F,'Goodsin Data'!F:F,Activity!O:O)</f>
        <v>0.20949074074074076</v>
      </c>
      <c r="U1116" s="41">
        <f>SUMIF('Short-Extra'!F:F,'Goodsin Data'!F:F,'Short-Extra'!N:N)</f>
        <v>0</v>
      </c>
      <c r="V1116" s="41">
        <f>SUMIF('Short-Extra'!F:F,'Goodsin Data'!F:F,'Short-Extra'!O:O)</f>
        <v>0</v>
      </c>
    </row>
    <row r="1117" spans="1:22" x14ac:dyDescent="0.25">
      <c r="A1117" s="2">
        <f t="shared" si="134"/>
        <v>2019</v>
      </c>
      <c r="B1117" s="2" t="str">
        <f t="shared" si="135"/>
        <v>Jan</v>
      </c>
      <c r="C1117" s="2">
        <f t="shared" si="136"/>
        <v>3</v>
      </c>
      <c r="D1117" s="2" t="str">
        <f t="shared" si="137"/>
        <v>Mon</v>
      </c>
      <c r="E1117" s="34">
        <v>43479</v>
      </c>
      <c r="F1117" s="30">
        <v>52146</v>
      </c>
      <c r="G1117" s="2" t="s">
        <v>152</v>
      </c>
      <c r="H1117" s="30" t="s">
        <v>3150</v>
      </c>
      <c r="I1117" s="2">
        <v>45</v>
      </c>
      <c r="J1117" s="30">
        <v>67</v>
      </c>
      <c r="K1117" s="2">
        <v>79</v>
      </c>
      <c r="L1117" s="30">
        <v>5105</v>
      </c>
      <c r="M1117" s="2">
        <v>5</v>
      </c>
      <c r="N1117" s="14">
        <v>0.63834490740740735</v>
      </c>
      <c r="O1117" s="2">
        <f t="shared" si="133"/>
        <v>15.320277777777775</v>
      </c>
      <c r="P1117" s="8">
        <f>VLOOKUP(F1117,'SC Data'!F:K,6,FALSE)</f>
        <v>1</v>
      </c>
      <c r="Q1117" s="41">
        <f t="shared" si="131"/>
        <v>0</v>
      </c>
      <c r="R1117" s="41">
        <f>VLOOKUP(F1117,'SC Data'!F:L,7,FALSE)</f>
        <v>1</v>
      </c>
      <c r="S1117" s="41">
        <f t="shared" si="132"/>
        <v>0</v>
      </c>
      <c r="T1117" s="35">
        <f>SUMIF(Activity!F:F,'Goodsin Data'!F:F,Activity!O:O)</f>
        <v>0.63834490740740746</v>
      </c>
      <c r="U1117" s="41">
        <f>SUMIF('Short-Extra'!F:F,'Goodsin Data'!F:F,'Short-Extra'!N:N)</f>
        <v>0</v>
      </c>
      <c r="V1117" s="41">
        <f>SUMIF('Short-Extra'!F:F,'Goodsin Data'!F:F,'Short-Extra'!O:O)</f>
        <v>0</v>
      </c>
    </row>
    <row r="1118" spans="1:22" x14ac:dyDescent="0.25">
      <c r="A1118" s="2">
        <f t="shared" si="134"/>
        <v>2019</v>
      </c>
      <c r="B1118" s="2" t="str">
        <f t="shared" si="135"/>
        <v>Jan</v>
      </c>
      <c r="C1118" s="2">
        <f t="shared" si="136"/>
        <v>3</v>
      </c>
      <c r="D1118" s="2" t="str">
        <f t="shared" si="137"/>
        <v>Mon</v>
      </c>
      <c r="E1118" s="34">
        <v>43479</v>
      </c>
      <c r="F1118" s="30">
        <v>53816</v>
      </c>
      <c r="G1118" s="2" t="s">
        <v>2681</v>
      </c>
      <c r="H1118" s="30">
        <v>264344</v>
      </c>
      <c r="I1118" s="2">
        <v>15</v>
      </c>
      <c r="J1118" s="30">
        <v>0</v>
      </c>
      <c r="K1118" s="2">
        <v>0</v>
      </c>
      <c r="L1118" s="30">
        <v>0</v>
      </c>
      <c r="M1118" s="2">
        <v>6</v>
      </c>
      <c r="N1118" s="14">
        <v>0.14394675925925926</v>
      </c>
      <c r="O1118" s="2">
        <f t="shared" si="133"/>
        <v>3.4547222222222222</v>
      </c>
      <c r="P1118" s="8">
        <f>VLOOKUP(F1118,'SC Data'!F:K,6,FALSE)</f>
        <v>1</v>
      </c>
      <c r="Q1118" s="41">
        <f t="shared" si="131"/>
        <v>0</v>
      </c>
      <c r="R1118" s="41">
        <f>VLOOKUP(F1118,'SC Data'!F:L,7,FALSE)</f>
        <v>1</v>
      </c>
      <c r="S1118" s="41">
        <f t="shared" si="132"/>
        <v>0</v>
      </c>
      <c r="T1118" s="35">
        <f>SUMIF(Activity!F:F,'Goodsin Data'!F:F,Activity!O:O)</f>
        <v>0.14394675925925926</v>
      </c>
      <c r="U1118" s="41">
        <f>SUMIF('Short-Extra'!F:F,'Goodsin Data'!F:F,'Short-Extra'!N:N)</f>
        <v>0</v>
      </c>
      <c r="V1118" s="41">
        <f>SUMIF('Short-Extra'!F:F,'Goodsin Data'!F:F,'Short-Extra'!O:O)</f>
        <v>0</v>
      </c>
    </row>
    <row r="1119" spans="1:22" x14ac:dyDescent="0.25">
      <c r="A1119" s="2">
        <f t="shared" si="134"/>
        <v>2019</v>
      </c>
      <c r="B1119" s="2" t="str">
        <f t="shared" si="135"/>
        <v>Jan</v>
      </c>
      <c r="C1119" s="2">
        <f t="shared" si="136"/>
        <v>3</v>
      </c>
      <c r="D1119" s="2" t="str">
        <f t="shared" si="137"/>
        <v>Mon</v>
      </c>
      <c r="E1119" s="34">
        <v>43479</v>
      </c>
      <c r="F1119" s="30">
        <v>52123</v>
      </c>
      <c r="G1119" s="2" t="s">
        <v>109</v>
      </c>
      <c r="H1119" s="30" t="s">
        <v>3151</v>
      </c>
      <c r="I1119" s="2">
        <v>46</v>
      </c>
      <c r="J1119" s="30">
        <v>6</v>
      </c>
      <c r="K1119" s="2">
        <v>195</v>
      </c>
      <c r="L1119" s="30">
        <v>6837</v>
      </c>
      <c r="M1119" s="2">
        <v>6</v>
      </c>
      <c r="N1119" s="14">
        <v>1.8102662037037036</v>
      </c>
      <c r="O1119" s="2">
        <f t="shared" si="133"/>
        <v>43.44638888888889</v>
      </c>
      <c r="P1119" s="8">
        <f>VLOOKUP(F1119,'SC Data'!F:K,6,FALSE)</f>
        <v>1</v>
      </c>
      <c r="Q1119" s="41">
        <f t="shared" si="131"/>
        <v>0</v>
      </c>
      <c r="R1119" s="41">
        <f>VLOOKUP(F1119,'SC Data'!F:L,7,FALSE)</f>
        <v>1</v>
      </c>
      <c r="S1119" s="41">
        <f t="shared" si="132"/>
        <v>0</v>
      </c>
      <c r="T1119" s="35">
        <f>SUMIF(Activity!F:F,'Goodsin Data'!F:F,Activity!O:O)</f>
        <v>1.8102662037037036</v>
      </c>
      <c r="U1119" s="41">
        <f>SUMIF('Short-Extra'!F:F,'Goodsin Data'!F:F,'Short-Extra'!N:N)</f>
        <v>0</v>
      </c>
      <c r="V1119" s="41">
        <f>SUMIF('Short-Extra'!F:F,'Goodsin Data'!F:F,'Short-Extra'!O:O)</f>
        <v>0</v>
      </c>
    </row>
    <row r="1120" spans="1:22" x14ac:dyDescent="0.25">
      <c r="A1120" s="2">
        <f t="shared" si="134"/>
        <v>2019</v>
      </c>
      <c r="B1120" s="2" t="str">
        <f t="shared" si="135"/>
        <v>Jan</v>
      </c>
      <c r="C1120" s="2">
        <f t="shared" si="136"/>
        <v>3</v>
      </c>
      <c r="D1120" s="2" t="str">
        <f t="shared" si="137"/>
        <v>Mon</v>
      </c>
      <c r="E1120" s="34">
        <v>43479</v>
      </c>
      <c r="F1120" s="30">
        <v>52140</v>
      </c>
      <c r="G1120" s="2" t="s">
        <v>60</v>
      </c>
      <c r="H1120" s="30" t="s">
        <v>3152</v>
      </c>
      <c r="I1120" s="2">
        <v>15</v>
      </c>
      <c r="J1120" s="30">
        <v>10</v>
      </c>
      <c r="K1120" s="2">
        <v>31</v>
      </c>
      <c r="L1120" s="30">
        <v>1643</v>
      </c>
      <c r="M1120" s="2">
        <v>7</v>
      </c>
      <c r="N1120" s="14">
        <v>0.30380787037037038</v>
      </c>
      <c r="O1120" s="2">
        <f t="shared" si="133"/>
        <v>7.2913888888888891</v>
      </c>
      <c r="P1120" s="8">
        <f>VLOOKUP(F1120,'SC Data'!F:K,6,FALSE)</f>
        <v>1</v>
      </c>
      <c r="Q1120" s="41">
        <f t="shared" si="131"/>
        <v>0</v>
      </c>
      <c r="R1120" s="41">
        <f>VLOOKUP(F1120,'SC Data'!F:L,7,FALSE)</f>
        <v>1</v>
      </c>
      <c r="S1120" s="41">
        <f t="shared" si="132"/>
        <v>0</v>
      </c>
      <c r="T1120" s="35">
        <f>SUMIF(Activity!F:F,'Goodsin Data'!F:F,Activity!O:O)</f>
        <v>0.30380787037037033</v>
      </c>
      <c r="U1120" s="41">
        <f>SUMIF('Short-Extra'!F:F,'Goodsin Data'!F:F,'Short-Extra'!N:N)</f>
        <v>0</v>
      </c>
      <c r="V1120" s="41">
        <f>SUMIF('Short-Extra'!F:F,'Goodsin Data'!F:F,'Short-Extra'!O:O)</f>
        <v>0</v>
      </c>
    </row>
    <row r="1121" spans="1:22" x14ac:dyDescent="0.25">
      <c r="A1121" s="2">
        <f t="shared" si="134"/>
        <v>2019</v>
      </c>
      <c r="B1121" s="2" t="str">
        <f t="shared" si="135"/>
        <v>Jan</v>
      </c>
      <c r="C1121" s="2">
        <f t="shared" si="136"/>
        <v>3</v>
      </c>
      <c r="D1121" s="2" t="str">
        <f t="shared" si="137"/>
        <v>Mon</v>
      </c>
      <c r="E1121" s="34">
        <v>43479</v>
      </c>
      <c r="F1121" s="30">
        <v>47466</v>
      </c>
      <c r="G1121" s="2" t="s">
        <v>2182</v>
      </c>
      <c r="H1121" s="30" t="s">
        <v>3153</v>
      </c>
      <c r="I1121" s="2">
        <v>6</v>
      </c>
      <c r="J1121" s="30">
        <v>16</v>
      </c>
      <c r="K1121" s="2">
        <v>10</v>
      </c>
      <c r="L1121" s="30">
        <v>740</v>
      </c>
      <c r="M1121" s="2">
        <v>5</v>
      </c>
      <c r="N1121" s="14">
        <v>0.24304398148148146</v>
      </c>
      <c r="O1121" s="2">
        <f t="shared" si="133"/>
        <v>5.8330555555555552</v>
      </c>
      <c r="P1121" s="8">
        <f>VLOOKUP(F1121,'SC Data'!F:K,6,FALSE)</f>
        <v>1</v>
      </c>
      <c r="Q1121" s="41">
        <f t="shared" si="131"/>
        <v>0</v>
      </c>
      <c r="R1121" s="41">
        <f>VLOOKUP(F1121,'SC Data'!F:L,7,FALSE)</f>
        <v>1</v>
      </c>
      <c r="S1121" s="41">
        <f t="shared" si="132"/>
        <v>0</v>
      </c>
      <c r="T1121" s="35">
        <f>SUMIF(Activity!F:F,'Goodsin Data'!F:F,Activity!O:O)</f>
        <v>0.24304398148148149</v>
      </c>
      <c r="U1121" s="41">
        <f>SUMIF('Short-Extra'!F:F,'Goodsin Data'!F:F,'Short-Extra'!N:N)</f>
        <v>1</v>
      </c>
      <c r="V1121" s="41">
        <f>SUMIF('Short-Extra'!F:F,'Goodsin Data'!F:F,'Short-Extra'!O:O)</f>
        <v>0</v>
      </c>
    </row>
    <row r="1122" spans="1:22" x14ac:dyDescent="0.25">
      <c r="A1122" s="2">
        <f t="shared" si="134"/>
        <v>2019</v>
      </c>
      <c r="B1122" s="2" t="str">
        <f t="shared" si="135"/>
        <v>Jan</v>
      </c>
      <c r="C1122" s="2">
        <f t="shared" si="136"/>
        <v>3</v>
      </c>
      <c r="D1122" s="2" t="str">
        <f t="shared" si="137"/>
        <v>Mon</v>
      </c>
      <c r="E1122" s="34">
        <v>43479</v>
      </c>
      <c r="F1122" s="30" t="s">
        <v>3154</v>
      </c>
      <c r="G1122" s="2" t="s">
        <v>3155</v>
      </c>
      <c r="H1122" s="30" t="s">
        <v>3156</v>
      </c>
      <c r="I1122" s="2">
        <v>15</v>
      </c>
      <c r="J1122" s="30">
        <v>24</v>
      </c>
      <c r="K1122" s="2">
        <v>9</v>
      </c>
      <c r="L1122" s="30">
        <v>2504</v>
      </c>
      <c r="M1122" s="2">
        <v>5</v>
      </c>
      <c r="N1122" s="14">
        <v>0.33289351851851851</v>
      </c>
      <c r="O1122" s="2">
        <f t="shared" si="133"/>
        <v>7.9894444444444446</v>
      </c>
      <c r="P1122" s="8">
        <f>VLOOKUP(F1122,'SC Data'!F:K,6,FALSE)</f>
        <v>1</v>
      </c>
      <c r="Q1122" s="41">
        <f t="shared" si="131"/>
        <v>0</v>
      </c>
      <c r="R1122" s="41">
        <f>VLOOKUP(F1122,'SC Data'!F:L,7,FALSE)</f>
        <v>1</v>
      </c>
      <c r="S1122" s="41">
        <f t="shared" si="132"/>
        <v>0</v>
      </c>
      <c r="T1122" s="35">
        <f>SUMIF(Activity!F:F,'Goodsin Data'!F:F,Activity!O:O)</f>
        <v>0.33289351851851845</v>
      </c>
      <c r="U1122" s="41">
        <f>SUMIF('Short-Extra'!F:F,'Goodsin Data'!F:F,'Short-Extra'!N:N)</f>
        <v>0</v>
      </c>
      <c r="V1122" s="41">
        <f>SUMIF('Short-Extra'!F:F,'Goodsin Data'!F:F,'Short-Extra'!O:O)</f>
        <v>0</v>
      </c>
    </row>
    <row r="1123" spans="1:22" x14ac:dyDescent="0.25">
      <c r="A1123" s="2">
        <f t="shared" si="134"/>
        <v>2019</v>
      </c>
      <c r="B1123" s="2" t="str">
        <f t="shared" si="135"/>
        <v>Jan</v>
      </c>
      <c r="C1123" s="2">
        <f t="shared" si="136"/>
        <v>3</v>
      </c>
      <c r="D1123" s="2" t="str">
        <f t="shared" si="137"/>
        <v>Mon</v>
      </c>
      <c r="E1123" s="34">
        <v>43479</v>
      </c>
      <c r="F1123" s="30">
        <v>50214</v>
      </c>
      <c r="G1123" s="2" t="s">
        <v>3157</v>
      </c>
      <c r="H1123" s="30" t="s">
        <v>3158</v>
      </c>
      <c r="I1123" s="2">
        <v>9</v>
      </c>
      <c r="J1123" s="30">
        <v>31</v>
      </c>
      <c r="K1123" s="2">
        <v>41</v>
      </c>
      <c r="L1123" s="30">
        <v>297</v>
      </c>
      <c r="M1123" s="2">
        <v>5</v>
      </c>
      <c r="N1123" s="14">
        <v>4.4178240740740747E-2</v>
      </c>
      <c r="O1123" s="2">
        <f t="shared" si="133"/>
        <v>1.0602777777777779</v>
      </c>
      <c r="P1123" s="8">
        <f>VLOOKUP(F1123,'SC Data'!F:K,6,FALSE)</f>
        <v>1</v>
      </c>
      <c r="Q1123" s="41">
        <f t="shared" si="131"/>
        <v>0</v>
      </c>
      <c r="R1123" s="41">
        <f>VLOOKUP(F1123,'SC Data'!F:L,7,FALSE)</f>
        <v>1</v>
      </c>
      <c r="S1123" s="41">
        <f t="shared" si="132"/>
        <v>0</v>
      </c>
      <c r="T1123" s="35">
        <f>SUMIF(Activity!F:F,'Goodsin Data'!F:F,Activity!O:O)</f>
        <v>4.4178240740740747E-2</v>
      </c>
      <c r="U1123" s="41">
        <f>SUMIF('Short-Extra'!F:F,'Goodsin Data'!F:F,'Short-Extra'!N:N)</f>
        <v>0</v>
      </c>
      <c r="V1123" s="41">
        <f>SUMIF('Short-Extra'!F:F,'Goodsin Data'!F:F,'Short-Extra'!O:O)</f>
        <v>0</v>
      </c>
    </row>
    <row r="1124" spans="1:22" x14ac:dyDescent="0.25">
      <c r="A1124" s="2">
        <f t="shared" si="134"/>
        <v>2019</v>
      </c>
      <c r="B1124" s="2" t="str">
        <f t="shared" si="135"/>
        <v>Jan</v>
      </c>
      <c r="C1124" s="2">
        <f t="shared" si="136"/>
        <v>3</v>
      </c>
      <c r="D1124" s="2" t="str">
        <f t="shared" si="137"/>
        <v>Mon</v>
      </c>
      <c r="E1124" s="34">
        <v>43479</v>
      </c>
      <c r="F1124" s="30">
        <v>51805</v>
      </c>
      <c r="G1124" s="2" t="s">
        <v>35</v>
      </c>
      <c r="H1124" s="30" t="s">
        <v>3159</v>
      </c>
      <c r="I1124" s="2">
        <v>13</v>
      </c>
      <c r="J1124" s="30">
        <v>33</v>
      </c>
      <c r="K1124" s="2">
        <v>1</v>
      </c>
      <c r="L1124" s="30">
        <v>2079</v>
      </c>
      <c r="M1124" s="2">
        <v>3</v>
      </c>
      <c r="N1124" s="14">
        <v>3.9502314814814816E-2</v>
      </c>
      <c r="O1124" s="2">
        <f t="shared" si="133"/>
        <v>0.94805555555555565</v>
      </c>
      <c r="P1124" s="8">
        <f>VLOOKUP(F1124,'SC Data'!F:K,6,FALSE)</f>
        <v>1</v>
      </c>
      <c r="Q1124" s="41">
        <f t="shared" si="131"/>
        <v>0</v>
      </c>
      <c r="R1124" s="41">
        <f>VLOOKUP(F1124,'SC Data'!F:L,7,FALSE)</f>
        <v>1</v>
      </c>
      <c r="S1124" s="41">
        <f t="shared" si="132"/>
        <v>0</v>
      </c>
      <c r="T1124" s="35">
        <f>SUMIF(Activity!F:F,'Goodsin Data'!F:F,Activity!O:O)</f>
        <v>3.9502314814814816E-2</v>
      </c>
      <c r="U1124" s="41">
        <f>SUMIF('Short-Extra'!F:F,'Goodsin Data'!F:F,'Short-Extra'!N:N)</f>
        <v>0</v>
      </c>
      <c r="V1124" s="41">
        <f>SUMIF('Short-Extra'!F:F,'Goodsin Data'!F:F,'Short-Extra'!O:O)</f>
        <v>0</v>
      </c>
    </row>
    <row r="1125" spans="1:22" x14ac:dyDescent="0.25">
      <c r="A1125" s="2">
        <f t="shared" si="134"/>
        <v>2019</v>
      </c>
      <c r="B1125" s="2" t="str">
        <f t="shared" si="135"/>
        <v>Jan</v>
      </c>
      <c r="C1125" s="2">
        <f t="shared" si="136"/>
        <v>3</v>
      </c>
      <c r="D1125" s="2" t="str">
        <f t="shared" si="137"/>
        <v>Mon</v>
      </c>
      <c r="E1125" s="34">
        <v>43479</v>
      </c>
      <c r="F1125" s="30">
        <v>52155</v>
      </c>
      <c r="G1125" s="2" t="s">
        <v>74</v>
      </c>
      <c r="H1125" s="30" t="s">
        <v>3160</v>
      </c>
      <c r="I1125" s="2">
        <v>25</v>
      </c>
      <c r="J1125" s="30">
        <v>32</v>
      </c>
      <c r="K1125" s="2">
        <v>23</v>
      </c>
      <c r="L1125" s="30">
        <v>2712</v>
      </c>
      <c r="M1125" s="2">
        <v>5</v>
      </c>
      <c r="N1125" s="14">
        <v>0.27105324074074072</v>
      </c>
      <c r="O1125" s="2">
        <f t="shared" si="133"/>
        <v>6.5052777777777777</v>
      </c>
      <c r="P1125" s="8">
        <f>VLOOKUP(F1125,'SC Data'!F:K,6,FALSE)</f>
        <v>1</v>
      </c>
      <c r="Q1125" s="41">
        <f t="shared" si="131"/>
        <v>0</v>
      </c>
      <c r="R1125" s="41">
        <f>VLOOKUP(F1125,'SC Data'!F:L,7,FALSE)</f>
        <v>1</v>
      </c>
      <c r="S1125" s="41">
        <f t="shared" si="132"/>
        <v>0</v>
      </c>
      <c r="T1125" s="35">
        <f>SUMIF(Activity!F:F,'Goodsin Data'!F:F,Activity!O:O)</f>
        <v>0.27105324074074078</v>
      </c>
      <c r="U1125" s="41">
        <f>SUMIF('Short-Extra'!F:F,'Goodsin Data'!F:F,'Short-Extra'!N:N)</f>
        <v>0</v>
      </c>
      <c r="V1125" s="41">
        <f>SUMIF('Short-Extra'!F:F,'Goodsin Data'!F:F,'Short-Extra'!O:O)</f>
        <v>0</v>
      </c>
    </row>
    <row r="1126" spans="1:22" x14ac:dyDescent="0.25">
      <c r="A1126" s="2">
        <f t="shared" si="134"/>
        <v>2019</v>
      </c>
      <c r="B1126" s="2" t="str">
        <f t="shared" si="135"/>
        <v>Jan</v>
      </c>
      <c r="C1126" s="2">
        <f t="shared" si="136"/>
        <v>3</v>
      </c>
      <c r="D1126" s="2" t="str">
        <f t="shared" si="137"/>
        <v>Mon</v>
      </c>
      <c r="E1126" s="34">
        <v>43479</v>
      </c>
      <c r="F1126" s="30">
        <v>51360</v>
      </c>
      <c r="G1126" s="2" t="s">
        <v>82</v>
      </c>
      <c r="H1126" s="30" t="s">
        <v>3161</v>
      </c>
      <c r="I1126" s="2">
        <v>40</v>
      </c>
      <c r="J1126" s="30">
        <v>32</v>
      </c>
      <c r="K1126" s="2">
        <v>8</v>
      </c>
      <c r="L1126" s="30">
        <v>19114</v>
      </c>
      <c r="M1126" s="2">
        <v>8</v>
      </c>
      <c r="N1126" s="14">
        <v>0.6850925925925927</v>
      </c>
      <c r="O1126" s="2">
        <f t="shared" si="133"/>
        <v>16.442222222222224</v>
      </c>
      <c r="P1126" s="8">
        <f>VLOOKUP(F1126,'SC Data'!F:K,6,FALSE)</f>
        <v>1</v>
      </c>
      <c r="Q1126" s="41">
        <f t="shared" si="131"/>
        <v>0</v>
      </c>
      <c r="R1126" s="41">
        <f>VLOOKUP(F1126,'SC Data'!F:L,7,FALSE)</f>
        <v>1</v>
      </c>
      <c r="S1126" s="41">
        <f t="shared" si="132"/>
        <v>0</v>
      </c>
      <c r="T1126" s="35">
        <f>SUMIF(Activity!F:F,'Goodsin Data'!F:F,Activity!O:O)</f>
        <v>0.68509259259259259</v>
      </c>
      <c r="U1126" s="41">
        <f>SUMIF('Short-Extra'!F:F,'Goodsin Data'!F:F,'Short-Extra'!N:N)</f>
        <v>0</v>
      </c>
      <c r="V1126" s="41">
        <f>SUMIF('Short-Extra'!F:F,'Goodsin Data'!F:F,'Short-Extra'!O:O)</f>
        <v>0</v>
      </c>
    </row>
    <row r="1127" spans="1:22" x14ac:dyDescent="0.25">
      <c r="A1127" s="2">
        <f t="shared" si="134"/>
        <v>2019</v>
      </c>
      <c r="B1127" s="2" t="str">
        <f t="shared" si="135"/>
        <v>Jan</v>
      </c>
      <c r="C1127" s="2">
        <f t="shared" si="136"/>
        <v>3</v>
      </c>
      <c r="D1127" s="2" t="str">
        <f t="shared" si="137"/>
        <v>Mon</v>
      </c>
      <c r="E1127" s="34">
        <v>43479</v>
      </c>
      <c r="F1127" s="30">
        <v>49533</v>
      </c>
      <c r="G1127" s="2" t="s">
        <v>178</v>
      </c>
      <c r="H1127" s="30" t="s">
        <v>3162</v>
      </c>
      <c r="I1127" s="2">
        <v>74</v>
      </c>
      <c r="J1127" s="30">
        <v>36</v>
      </c>
      <c r="K1127" s="2">
        <v>58</v>
      </c>
      <c r="L1127" s="30">
        <v>16167</v>
      </c>
      <c r="M1127" s="2">
        <v>14</v>
      </c>
      <c r="N1127" s="14">
        <v>2.73</v>
      </c>
      <c r="O1127" s="2">
        <f t="shared" si="133"/>
        <v>65.52</v>
      </c>
      <c r="P1127" s="8">
        <f>VLOOKUP(F1127,'SC Data'!F:K,6,FALSE)</f>
        <v>1</v>
      </c>
      <c r="Q1127" s="41">
        <f t="shared" si="131"/>
        <v>0</v>
      </c>
      <c r="R1127" s="41">
        <f>VLOOKUP(F1127,'SC Data'!F:L,7,FALSE)</f>
        <v>1</v>
      </c>
      <c r="S1127" s="41">
        <f t="shared" si="132"/>
        <v>0</v>
      </c>
      <c r="T1127" s="35">
        <f>SUMIF(Activity!F:F,'Goodsin Data'!F:F,Activity!O:O)</f>
        <v>2.7300000000000004</v>
      </c>
      <c r="U1127" s="41">
        <f>SUMIF('Short-Extra'!F:F,'Goodsin Data'!F:F,'Short-Extra'!N:N)</f>
        <v>0</v>
      </c>
      <c r="V1127" s="41">
        <f>SUMIF('Short-Extra'!F:F,'Goodsin Data'!F:F,'Short-Extra'!O:O)</f>
        <v>0</v>
      </c>
    </row>
    <row r="1128" spans="1:22" x14ac:dyDescent="0.25">
      <c r="A1128" s="2">
        <f t="shared" si="134"/>
        <v>2019</v>
      </c>
      <c r="B1128" s="2" t="str">
        <f t="shared" si="135"/>
        <v>Jan</v>
      </c>
      <c r="C1128" s="2">
        <f t="shared" si="136"/>
        <v>3</v>
      </c>
      <c r="D1128" s="2" t="str">
        <f t="shared" si="137"/>
        <v>Mon</v>
      </c>
      <c r="E1128" s="34">
        <v>43479</v>
      </c>
      <c r="F1128" s="30" t="s">
        <v>3163</v>
      </c>
      <c r="G1128" s="2" t="s">
        <v>3164</v>
      </c>
      <c r="H1128" s="30" t="s">
        <v>3165</v>
      </c>
      <c r="I1128" s="2">
        <v>23</v>
      </c>
      <c r="J1128" s="30">
        <v>28</v>
      </c>
      <c r="K1128" s="2">
        <v>5</v>
      </c>
      <c r="L1128" s="30">
        <v>3516</v>
      </c>
      <c r="M1128" s="2">
        <v>7</v>
      </c>
      <c r="N1128" s="14">
        <v>0.20912037037037037</v>
      </c>
      <c r="O1128" s="2">
        <f t="shared" si="133"/>
        <v>5.0188888888888892</v>
      </c>
      <c r="P1128" s="8">
        <f>VLOOKUP(F1128,'SC Data'!F:K,6,FALSE)</f>
        <v>1</v>
      </c>
      <c r="Q1128" s="41">
        <f t="shared" si="131"/>
        <v>0</v>
      </c>
      <c r="R1128" s="41">
        <f>VLOOKUP(F1128,'SC Data'!F:L,7,FALSE)</f>
        <v>1</v>
      </c>
      <c r="S1128" s="41">
        <f t="shared" si="132"/>
        <v>0</v>
      </c>
      <c r="T1128" s="35">
        <f>SUMIF(Activity!F:F,'Goodsin Data'!F:F,Activity!O:O)</f>
        <v>0.20912037037037037</v>
      </c>
      <c r="U1128" s="41">
        <f>SUMIF('Short-Extra'!F:F,'Goodsin Data'!F:F,'Short-Extra'!N:N)</f>
        <v>0</v>
      </c>
      <c r="V1128" s="41">
        <f>SUMIF('Short-Extra'!F:F,'Goodsin Data'!F:F,'Short-Extra'!O:O)</f>
        <v>0</v>
      </c>
    </row>
    <row r="1129" spans="1:22" x14ac:dyDescent="0.25">
      <c r="A1129" s="2">
        <f t="shared" si="134"/>
        <v>2019</v>
      </c>
      <c r="B1129" s="2" t="str">
        <f t="shared" si="135"/>
        <v>Jan</v>
      </c>
      <c r="C1129" s="2">
        <f t="shared" si="136"/>
        <v>3</v>
      </c>
      <c r="D1129" s="2" t="str">
        <f t="shared" si="137"/>
        <v>Mon</v>
      </c>
      <c r="E1129" s="34">
        <v>43479</v>
      </c>
      <c r="F1129" s="30">
        <v>53318</v>
      </c>
      <c r="G1129" s="2" t="s">
        <v>152</v>
      </c>
      <c r="H1129" s="30" t="s">
        <v>3166</v>
      </c>
      <c r="I1129" s="2">
        <v>63</v>
      </c>
      <c r="J1129" s="30">
        <v>97</v>
      </c>
      <c r="K1129" s="2">
        <v>151</v>
      </c>
      <c r="L1129" s="30">
        <v>3129</v>
      </c>
      <c r="M1129" s="2">
        <v>11</v>
      </c>
      <c r="N1129" s="14">
        <v>0.22318287037037035</v>
      </c>
      <c r="O1129" s="2">
        <f t="shared" si="133"/>
        <v>5.3563888888888886</v>
      </c>
      <c r="P1129" s="8">
        <f>VLOOKUP(F1129,'SC Data'!F:K,6,FALSE)</f>
        <v>1</v>
      </c>
      <c r="Q1129" s="41">
        <f t="shared" si="131"/>
        <v>0</v>
      </c>
      <c r="R1129" s="41">
        <f>VLOOKUP(F1129,'SC Data'!F:L,7,FALSE)</f>
        <v>1</v>
      </c>
      <c r="S1129" s="41">
        <f t="shared" si="132"/>
        <v>0</v>
      </c>
      <c r="T1129" s="35">
        <f>SUMIF(Activity!F:F,'Goodsin Data'!F:F,Activity!O:O)</f>
        <v>0.22318287037037038</v>
      </c>
      <c r="U1129" s="41">
        <f>SUMIF('Short-Extra'!F:F,'Goodsin Data'!F:F,'Short-Extra'!N:N)</f>
        <v>0</v>
      </c>
      <c r="V1129" s="41">
        <f>SUMIF('Short-Extra'!F:F,'Goodsin Data'!F:F,'Short-Extra'!O:O)</f>
        <v>0</v>
      </c>
    </row>
    <row r="1130" spans="1:22" x14ac:dyDescent="0.25">
      <c r="A1130" s="2">
        <f t="shared" si="134"/>
        <v>2019</v>
      </c>
      <c r="B1130" s="2" t="str">
        <f t="shared" si="135"/>
        <v>Jan</v>
      </c>
      <c r="C1130" s="2">
        <f t="shared" si="136"/>
        <v>3</v>
      </c>
      <c r="D1130" s="2" t="str">
        <f t="shared" si="137"/>
        <v>Mon</v>
      </c>
      <c r="E1130" s="34">
        <v>43479</v>
      </c>
      <c r="F1130" s="30" t="s">
        <v>3167</v>
      </c>
      <c r="G1130" s="2" t="s">
        <v>3168</v>
      </c>
      <c r="H1130" s="30" t="s">
        <v>3169</v>
      </c>
      <c r="I1130" s="2">
        <v>10</v>
      </c>
      <c r="J1130" s="30">
        <v>28</v>
      </c>
      <c r="K1130" s="2">
        <v>1</v>
      </c>
      <c r="L1130" s="30">
        <v>1512</v>
      </c>
      <c r="M1130" s="2">
        <v>5</v>
      </c>
      <c r="N1130" s="14">
        <v>0.27903935185185186</v>
      </c>
      <c r="O1130" s="2">
        <f t="shared" si="133"/>
        <v>6.6969444444444441</v>
      </c>
      <c r="P1130" s="8">
        <f>VLOOKUP(F1130,'SC Data'!F:K,6,FALSE)</f>
        <v>1</v>
      </c>
      <c r="Q1130" s="41">
        <f t="shared" si="131"/>
        <v>0</v>
      </c>
      <c r="R1130" s="41">
        <f>VLOOKUP(F1130,'SC Data'!F:L,7,FALSE)</f>
        <v>1</v>
      </c>
      <c r="S1130" s="41">
        <f t="shared" si="132"/>
        <v>0</v>
      </c>
      <c r="T1130" s="35">
        <f>SUMIF(Activity!F:F,'Goodsin Data'!F:F,Activity!O:O)</f>
        <v>0.27903935185185186</v>
      </c>
      <c r="U1130" s="41">
        <f>SUMIF('Short-Extra'!F:F,'Goodsin Data'!F:F,'Short-Extra'!N:N)</f>
        <v>0</v>
      </c>
      <c r="V1130" s="41">
        <f>SUMIF('Short-Extra'!F:F,'Goodsin Data'!F:F,'Short-Extra'!O:O)</f>
        <v>0</v>
      </c>
    </row>
    <row r="1131" spans="1:22" x14ac:dyDescent="0.25">
      <c r="A1131" s="2">
        <f t="shared" si="134"/>
        <v>2019</v>
      </c>
      <c r="B1131" s="2" t="str">
        <f t="shared" si="135"/>
        <v>Jan</v>
      </c>
      <c r="C1131" s="2">
        <f t="shared" si="136"/>
        <v>3</v>
      </c>
      <c r="D1131" s="2" t="str">
        <f t="shared" si="137"/>
        <v>Mon</v>
      </c>
      <c r="E1131" s="34">
        <v>43479</v>
      </c>
      <c r="F1131" s="30" t="s">
        <v>3170</v>
      </c>
      <c r="G1131" s="2" t="s">
        <v>3171</v>
      </c>
      <c r="H1131" s="30" t="s">
        <v>3172</v>
      </c>
      <c r="I1131" s="2">
        <v>9</v>
      </c>
      <c r="J1131" s="30">
        <v>28</v>
      </c>
      <c r="K1131" s="2">
        <v>1</v>
      </c>
      <c r="L1131" s="30">
        <v>2016</v>
      </c>
      <c r="M1131" s="2">
        <v>9</v>
      </c>
      <c r="N1131" s="14">
        <v>0.27195601851851853</v>
      </c>
      <c r="O1131" s="2">
        <f t="shared" si="133"/>
        <v>6.5269444444444442</v>
      </c>
      <c r="P1131" s="8">
        <f>VLOOKUP(F1131,'SC Data'!F:K,6,FALSE)</f>
        <v>1</v>
      </c>
      <c r="Q1131" s="41">
        <f t="shared" si="131"/>
        <v>0</v>
      </c>
      <c r="R1131" s="41">
        <f>VLOOKUP(F1131,'SC Data'!F:L,7,FALSE)</f>
        <v>1</v>
      </c>
      <c r="S1131" s="41">
        <f t="shared" si="132"/>
        <v>0</v>
      </c>
      <c r="T1131" s="35">
        <f>SUMIF(Activity!F:F,'Goodsin Data'!F:F,Activity!O:O)</f>
        <v>0.27195601851851847</v>
      </c>
      <c r="U1131" s="41">
        <f>SUMIF('Short-Extra'!F:F,'Goodsin Data'!F:F,'Short-Extra'!N:N)</f>
        <v>0</v>
      </c>
      <c r="V1131" s="41">
        <f>SUMIF('Short-Extra'!F:F,'Goodsin Data'!F:F,'Short-Extra'!O:O)</f>
        <v>0</v>
      </c>
    </row>
    <row r="1132" spans="1:22" x14ac:dyDescent="0.25">
      <c r="A1132" s="2">
        <f t="shared" si="134"/>
        <v>2019</v>
      </c>
      <c r="B1132" s="2" t="str">
        <f t="shared" si="135"/>
        <v>Jan</v>
      </c>
      <c r="C1132" s="2">
        <f t="shared" si="136"/>
        <v>3</v>
      </c>
      <c r="D1132" s="2" t="str">
        <f t="shared" si="137"/>
        <v>Mon</v>
      </c>
      <c r="E1132" s="34">
        <v>43479</v>
      </c>
      <c r="F1132" s="30">
        <v>53621</v>
      </c>
      <c r="G1132" s="2" t="s">
        <v>3173</v>
      </c>
      <c r="H1132" s="30" t="s">
        <v>3174</v>
      </c>
      <c r="I1132" s="2">
        <v>4</v>
      </c>
      <c r="J1132" s="30">
        <v>4</v>
      </c>
      <c r="K1132" s="2">
        <v>1</v>
      </c>
      <c r="L1132" s="30">
        <v>1000</v>
      </c>
      <c r="M1132" s="2">
        <v>6</v>
      </c>
      <c r="N1132" s="14">
        <v>0.24460648148148148</v>
      </c>
      <c r="O1132" s="2">
        <f t="shared" si="133"/>
        <v>5.8705555555555557</v>
      </c>
      <c r="P1132" s="8">
        <f>VLOOKUP(F1132,'SC Data'!F:K,6,FALSE)</f>
        <v>0</v>
      </c>
      <c r="Q1132" s="41">
        <f t="shared" si="131"/>
        <v>1</v>
      </c>
      <c r="R1132" s="41">
        <f>VLOOKUP(F1132,'SC Data'!F:L,7,FALSE)</f>
        <v>0</v>
      </c>
      <c r="S1132" s="41">
        <f t="shared" si="132"/>
        <v>1</v>
      </c>
      <c r="T1132" s="35">
        <f>SUMIF(Activity!F:F,'Goodsin Data'!F:F,Activity!O:O)</f>
        <v>0.24460648148148151</v>
      </c>
      <c r="U1132" s="41">
        <f>SUMIF('Short-Extra'!F:F,'Goodsin Data'!F:F,'Short-Extra'!N:N)</f>
        <v>0</v>
      </c>
      <c r="V1132" s="41">
        <f>SUMIF('Short-Extra'!F:F,'Goodsin Data'!F:F,'Short-Extra'!O:O)</f>
        <v>0</v>
      </c>
    </row>
    <row r="1133" spans="1:22" x14ac:dyDescent="0.25">
      <c r="A1133" s="2">
        <f t="shared" si="134"/>
        <v>2019</v>
      </c>
      <c r="B1133" s="2" t="str">
        <f t="shared" si="135"/>
        <v>Jan</v>
      </c>
      <c r="C1133" s="2">
        <f t="shared" si="136"/>
        <v>3</v>
      </c>
      <c r="D1133" s="2" t="str">
        <f t="shared" si="137"/>
        <v>Mon</v>
      </c>
      <c r="E1133" s="34">
        <v>43479</v>
      </c>
      <c r="F1133" s="30" t="s">
        <v>3175</v>
      </c>
      <c r="G1133" s="2" t="s">
        <v>3176</v>
      </c>
      <c r="H1133" s="30" t="s">
        <v>3177</v>
      </c>
      <c r="I1133" s="2">
        <v>8</v>
      </c>
      <c r="J1133" s="30">
        <v>26</v>
      </c>
      <c r="K1133" s="2">
        <v>2</v>
      </c>
      <c r="L1133" s="30">
        <v>1638</v>
      </c>
      <c r="M1133" s="2">
        <v>1</v>
      </c>
      <c r="N1133" s="14">
        <v>3.1018518518518515E-2</v>
      </c>
      <c r="O1133" s="2">
        <f t="shared" si="133"/>
        <v>0.74444444444444435</v>
      </c>
      <c r="P1133" s="8">
        <f>VLOOKUP(F1133,'SC Data'!F:K,6,FALSE)</f>
        <v>1</v>
      </c>
      <c r="Q1133" s="41">
        <f t="shared" si="131"/>
        <v>0</v>
      </c>
      <c r="R1133" s="41">
        <f>VLOOKUP(F1133,'SC Data'!F:L,7,FALSE)</f>
        <v>1</v>
      </c>
      <c r="S1133" s="41">
        <f t="shared" si="132"/>
        <v>0</v>
      </c>
      <c r="T1133" s="35">
        <f>SUMIF(Activity!F:F,'Goodsin Data'!F:F,Activity!O:O)</f>
        <v>3.1018518518518515E-2</v>
      </c>
      <c r="U1133" s="41">
        <f>SUMIF('Short-Extra'!F:F,'Goodsin Data'!F:F,'Short-Extra'!N:N)</f>
        <v>0</v>
      </c>
      <c r="V1133" s="41">
        <f>SUMIF('Short-Extra'!F:F,'Goodsin Data'!F:F,'Short-Extra'!O:O)</f>
        <v>0</v>
      </c>
    </row>
    <row r="1134" spans="1:22" x14ac:dyDescent="0.25">
      <c r="A1134" s="2">
        <f t="shared" si="134"/>
        <v>2019</v>
      </c>
      <c r="B1134" s="2" t="str">
        <f t="shared" si="135"/>
        <v>Jan</v>
      </c>
      <c r="C1134" s="2">
        <f t="shared" si="136"/>
        <v>3</v>
      </c>
      <c r="D1134" s="2" t="str">
        <f t="shared" si="137"/>
        <v>Mon</v>
      </c>
      <c r="E1134" s="34">
        <v>43479</v>
      </c>
      <c r="F1134" s="30" t="s">
        <v>3178</v>
      </c>
      <c r="G1134" s="2" t="s">
        <v>3179</v>
      </c>
      <c r="H1134" s="30" t="s">
        <v>3180</v>
      </c>
      <c r="I1134" s="2">
        <v>7</v>
      </c>
      <c r="J1134" s="30">
        <v>27</v>
      </c>
      <c r="K1134" s="2">
        <v>1</v>
      </c>
      <c r="L1134" s="30">
        <v>1296</v>
      </c>
      <c r="M1134" s="2">
        <v>1</v>
      </c>
      <c r="N1134" s="14">
        <v>1.5474537037037038E-2</v>
      </c>
      <c r="O1134" s="2">
        <f t="shared" si="133"/>
        <v>0.37138888888888894</v>
      </c>
      <c r="P1134" s="8">
        <f>VLOOKUP(F1134,'SC Data'!F:K,6,FALSE)</f>
        <v>1</v>
      </c>
      <c r="Q1134" s="41">
        <f t="shared" si="131"/>
        <v>0</v>
      </c>
      <c r="R1134" s="41">
        <f>VLOOKUP(F1134,'SC Data'!F:L,7,FALSE)</f>
        <v>1</v>
      </c>
      <c r="S1134" s="41">
        <f t="shared" si="132"/>
        <v>0</v>
      </c>
      <c r="T1134" s="35">
        <f>SUMIF(Activity!F:F,'Goodsin Data'!F:F,Activity!O:O)</f>
        <v>1.5474537037037038E-2</v>
      </c>
      <c r="U1134" s="41">
        <f>SUMIF('Short-Extra'!F:F,'Goodsin Data'!F:F,'Short-Extra'!N:N)</f>
        <v>0</v>
      </c>
      <c r="V1134" s="41">
        <f>SUMIF('Short-Extra'!F:F,'Goodsin Data'!F:F,'Short-Extra'!O:O)</f>
        <v>0</v>
      </c>
    </row>
    <row r="1135" spans="1:22" x14ac:dyDescent="0.25">
      <c r="A1135" s="2">
        <f t="shared" si="134"/>
        <v>2019</v>
      </c>
      <c r="B1135" s="2" t="str">
        <f t="shared" si="135"/>
        <v>Jan</v>
      </c>
      <c r="C1135" s="2">
        <f t="shared" si="136"/>
        <v>3</v>
      </c>
      <c r="D1135" s="2" t="str">
        <f t="shared" si="137"/>
        <v>Mon</v>
      </c>
      <c r="E1135" s="34">
        <v>43479</v>
      </c>
      <c r="F1135" s="30">
        <v>50160</v>
      </c>
      <c r="G1135" s="2" t="s">
        <v>1831</v>
      </c>
      <c r="H1135" s="30" t="s">
        <v>3181</v>
      </c>
      <c r="I1135" s="2">
        <v>2</v>
      </c>
      <c r="J1135" s="30">
        <v>1</v>
      </c>
      <c r="K1135" s="2">
        <v>5</v>
      </c>
      <c r="L1135" s="30">
        <v>100</v>
      </c>
      <c r="M1135" s="2">
        <v>6</v>
      </c>
      <c r="N1135" s="14">
        <v>0.12660879629629629</v>
      </c>
      <c r="O1135" s="2">
        <f t="shared" si="133"/>
        <v>3.0386111111111109</v>
      </c>
      <c r="P1135" s="8">
        <f>VLOOKUP(F1135,'SC Data'!F:K,6,FALSE)</f>
        <v>0</v>
      </c>
      <c r="Q1135" s="41">
        <f t="shared" si="131"/>
        <v>1</v>
      </c>
      <c r="R1135" s="41">
        <f>VLOOKUP(F1135,'SC Data'!F:L,7,FALSE)</f>
        <v>0</v>
      </c>
      <c r="S1135" s="41">
        <f t="shared" si="132"/>
        <v>1</v>
      </c>
      <c r="T1135" s="35">
        <f>SUMIF(Activity!F:F,'Goodsin Data'!F:F,Activity!O:O)</f>
        <v>0.12660879629629629</v>
      </c>
      <c r="U1135" s="41">
        <f>SUMIF('Short-Extra'!F:F,'Goodsin Data'!F:F,'Short-Extra'!N:N)</f>
        <v>0</v>
      </c>
      <c r="V1135" s="41">
        <f>SUMIF('Short-Extra'!F:F,'Goodsin Data'!F:F,'Short-Extra'!O:O)</f>
        <v>0</v>
      </c>
    </row>
    <row r="1136" spans="1:22" x14ac:dyDescent="0.25">
      <c r="A1136" s="2">
        <f t="shared" si="134"/>
        <v>2019</v>
      </c>
      <c r="B1136" s="2" t="str">
        <f t="shared" si="135"/>
        <v>Jan</v>
      </c>
      <c r="C1136" s="2">
        <f t="shared" si="136"/>
        <v>3</v>
      </c>
      <c r="D1136" s="2" t="str">
        <f t="shared" si="137"/>
        <v>Mon</v>
      </c>
      <c r="E1136" s="28">
        <v>43479</v>
      </c>
      <c r="F1136" s="30">
        <v>52144</v>
      </c>
      <c r="G1136" s="2" t="s">
        <v>39</v>
      </c>
      <c r="H1136" s="30" t="s">
        <v>3182</v>
      </c>
      <c r="I1136" s="2">
        <v>19</v>
      </c>
      <c r="J1136" s="30">
        <v>57</v>
      </c>
      <c r="K1136" s="2">
        <v>4</v>
      </c>
      <c r="L1136" s="30">
        <v>4728</v>
      </c>
      <c r="M1136" s="2">
        <v>2</v>
      </c>
      <c r="N1136" s="14">
        <v>7.9675925925925928E-2</v>
      </c>
      <c r="O1136" s="2">
        <f t="shared" si="133"/>
        <v>1.9122222222222223</v>
      </c>
      <c r="P1136" s="8">
        <f>VLOOKUP(F1136,'SC Data'!F:K,6,FALSE)</f>
        <v>0</v>
      </c>
      <c r="Q1136" s="41">
        <f t="shared" si="131"/>
        <v>1</v>
      </c>
      <c r="R1136" s="41">
        <f>VLOOKUP(F1136,'SC Data'!F:L,7,FALSE)</f>
        <v>1</v>
      </c>
      <c r="S1136" s="41">
        <f t="shared" si="132"/>
        <v>0</v>
      </c>
      <c r="T1136" s="35">
        <f>SUMIF(Activity!F:F,'Goodsin Data'!F:F,Activity!O:O)</f>
        <v>7.9675925925925928E-2</v>
      </c>
      <c r="U1136" s="41">
        <f>SUMIF('Short-Extra'!F:F,'Goodsin Data'!F:F,'Short-Extra'!N:N)</f>
        <v>0</v>
      </c>
      <c r="V1136" s="41">
        <f>SUMIF('Short-Extra'!F:F,'Goodsin Data'!F:F,'Short-Extra'!O:O)</f>
        <v>0</v>
      </c>
    </row>
    <row r="1137" spans="1:22" x14ac:dyDescent="0.25">
      <c r="A1137" s="2">
        <f t="shared" si="134"/>
        <v>2019</v>
      </c>
      <c r="B1137" s="2" t="str">
        <f t="shared" si="135"/>
        <v>Jan</v>
      </c>
      <c r="C1137" s="2">
        <f t="shared" si="136"/>
        <v>3</v>
      </c>
      <c r="D1137" s="2" t="str">
        <f t="shared" si="137"/>
        <v>Tue</v>
      </c>
      <c r="E1137" s="34">
        <v>43480</v>
      </c>
      <c r="F1137" s="30">
        <v>52154</v>
      </c>
      <c r="G1137" s="2" t="s">
        <v>972</v>
      </c>
      <c r="H1137" s="30" t="s">
        <v>3183</v>
      </c>
      <c r="I1137" s="2">
        <v>13</v>
      </c>
      <c r="J1137" s="30">
        <v>22</v>
      </c>
      <c r="K1137" s="2">
        <v>95</v>
      </c>
      <c r="L1137" s="30">
        <v>698</v>
      </c>
      <c r="M1137" s="2">
        <v>12</v>
      </c>
      <c r="N1137" s="14">
        <v>2.5470601851851851</v>
      </c>
      <c r="O1137" s="2">
        <f t="shared" si="133"/>
        <v>61.129444444444445</v>
      </c>
      <c r="P1137" s="8">
        <f>VLOOKUP(F1137,'SC Data'!F:K,6,FALSE)</f>
        <v>1</v>
      </c>
      <c r="Q1137" s="41">
        <f t="shared" si="131"/>
        <v>0</v>
      </c>
      <c r="R1137" s="41">
        <f>VLOOKUP(F1137,'SC Data'!F:L,7,FALSE)</f>
        <v>1</v>
      </c>
      <c r="S1137" s="41">
        <f t="shared" si="132"/>
        <v>0</v>
      </c>
      <c r="T1137" s="35">
        <f>SUMIF(Activity!F:F,'Goodsin Data'!F:F,Activity!O:O)</f>
        <v>2.5470601851851851</v>
      </c>
      <c r="U1137" s="41">
        <f>SUMIF('Short-Extra'!F:F,'Goodsin Data'!F:F,'Short-Extra'!N:N)</f>
        <v>0</v>
      </c>
      <c r="V1137" s="41">
        <f>SUMIF('Short-Extra'!F:F,'Goodsin Data'!F:F,'Short-Extra'!O:O)</f>
        <v>0</v>
      </c>
    </row>
    <row r="1138" spans="1:22" x14ac:dyDescent="0.25">
      <c r="A1138" s="2">
        <f t="shared" si="134"/>
        <v>2019</v>
      </c>
      <c r="B1138" s="2" t="str">
        <f t="shared" si="135"/>
        <v>Jan</v>
      </c>
      <c r="C1138" s="2">
        <f t="shared" si="136"/>
        <v>3</v>
      </c>
      <c r="D1138" s="2" t="str">
        <f t="shared" si="137"/>
        <v>Tue</v>
      </c>
      <c r="E1138" s="34">
        <v>43480</v>
      </c>
      <c r="F1138" s="30">
        <v>53491</v>
      </c>
      <c r="G1138" s="2" t="s">
        <v>2890</v>
      </c>
      <c r="H1138" s="30" t="s">
        <v>3184</v>
      </c>
      <c r="I1138" s="2">
        <v>68</v>
      </c>
      <c r="J1138" s="30">
        <v>42</v>
      </c>
      <c r="K1138" s="2">
        <v>122</v>
      </c>
      <c r="L1138" s="30">
        <v>12438</v>
      </c>
      <c r="M1138" s="2">
        <v>10</v>
      </c>
      <c r="N1138" s="14">
        <v>2.749675925925926</v>
      </c>
      <c r="O1138" s="2">
        <f t="shared" si="133"/>
        <v>65.992222222222225</v>
      </c>
      <c r="P1138" s="8">
        <f>VLOOKUP(F1138,'SC Data'!F:K,6,FALSE)</f>
        <v>0</v>
      </c>
      <c r="Q1138" s="41">
        <f t="shared" si="131"/>
        <v>1</v>
      </c>
      <c r="R1138" s="41">
        <f>VLOOKUP(F1138,'SC Data'!F:L,7,FALSE)</f>
        <v>0</v>
      </c>
      <c r="S1138" s="41">
        <f t="shared" si="132"/>
        <v>1</v>
      </c>
      <c r="T1138" s="35">
        <f>SUMIF(Activity!F:F,'Goodsin Data'!F:F,Activity!O:O)</f>
        <v>2.749675925925926</v>
      </c>
      <c r="U1138" s="41">
        <f>SUMIF('Short-Extra'!F:F,'Goodsin Data'!F:F,'Short-Extra'!N:N)</f>
        <v>0</v>
      </c>
      <c r="V1138" s="41">
        <f>SUMIF('Short-Extra'!F:F,'Goodsin Data'!F:F,'Short-Extra'!O:O)</f>
        <v>0</v>
      </c>
    </row>
    <row r="1139" spans="1:22" x14ac:dyDescent="0.25">
      <c r="A1139" s="2">
        <f t="shared" si="134"/>
        <v>2019</v>
      </c>
      <c r="B1139" s="2" t="str">
        <f t="shared" si="135"/>
        <v>Jan</v>
      </c>
      <c r="C1139" s="2">
        <f t="shared" si="136"/>
        <v>3</v>
      </c>
      <c r="D1139" s="2" t="str">
        <f t="shared" si="137"/>
        <v>Tue</v>
      </c>
      <c r="E1139" s="34">
        <v>43480</v>
      </c>
      <c r="F1139" s="30">
        <v>52230</v>
      </c>
      <c r="G1139" s="2" t="s">
        <v>447</v>
      </c>
      <c r="H1139" s="30" t="s">
        <v>3185</v>
      </c>
      <c r="I1139" s="2">
        <v>5</v>
      </c>
      <c r="J1139" s="30">
        <v>2</v>
      </c>
      <c r="K1139" s="2">
        <v>64</v>
      </c>
      <c r="L1139" s="30">
        <v>172</v>
      </c>
      <c r="M1139" s="2">
        <v>6</v>
      </c>
      <c r="N1139" s="14">
        <v>0.69305555555555554</v>
      </c>
      <c r="O1139" s="2">
        <f t="shared" si="133"/>
        <v>16.633333333333333</v>
      </c>
      <c r="P1139" s="8">
        <f>VLOOKUP(F1139,'SC Data'!F:K,6,FALSE)</f>
        <v>0</v>
      </c>
      <c r="Q1139" s="41">
        <f t="shared" si="131"/>
        <v>1</v>
      </c>
      <c r="R1139" s="41">
        <f>VLOOKUP(F1139,'SC Data'!F:L,7,FALSE)</f>
        <v>0</v>
      </c>
      <c r="S1139" s="41">
        <f t="shared" si="132"/>
        <v>1</v>
      </c>
      <c r="T1139" s="35">
        <f>SUMIF(Activity!F:F,'Goodsin Data'!F:F,Activity!O:O)</f>
        <v>0.69305555555555554</v>
      </c>
      <c r="U1139" s="41">
        <f>SUMIF('Short-Extra'!F:F,'Goodsin Data'!F:F,'Short-Extra'!N:N)</f>
        <v>0</v>
      </c>
      <c r="V1139" s="41">
        <f>SUMIF('Short-Extra'!F:F,'Goodsin Data'!F:F,'Short-Extra'!O:O)</f>
        <v>0</v>
      </c>
    </row>
    <row r="1140" spans="1:22" x14ac:dyDescent="0.25">
      <c r="A1140" s="2">
        <f t="shared" si="134"/>
        <v>2019</v>
      </c>
      <c r="B1140" s="2" t="str">
        <f t="shared" si="135"/>
        <v>Jan</v>
      </c>
      <c r="C1140" s="2">
        <f t="shared" si="136"/>
        <v>3</v>
      </c>
      <c r="D1140" s="2" t="str">
        <f t="shared" si="137"/>
        <v>Tue</v>
      </c>
      <c r="E1140" s="34">
        <v>43480</v>
      </c>
      <c r="F1140" s="30">
        <v>53616</v>
      </c>
      <c r="G1140" s="2" t="s">
        <v>3186</v>
      </c>
      <c r="H1140" s="30" t="s">
        <v>3187</v>
      </c>
      <c r="I1140" s="2">
        <v>2</v>
      </c>
      <c r="J1140" s="30">
        <v>1</v>
      </c>
      <c r="K1140" s="2">
        <v>9</v>
      </c>
      <c r="L1140" s="30">
        <v>227</v>
      </c>
      <c r="M1140" s="2">
        <v>6</v>
      </c>
      <c r="N1140" s="14">
        <v>0.70930555555555552</v>
      </c>
      <c r="O1140" s="2">
        <f t="shared" si="133"/>
        <v>17.023333333333333</v>
      </c>
      <c r="P1140" s="8">
        <f>VLOOKUP(F1140,'SC Data'!F:K,6,FALSE)</f>
        <v>0</v>
      </c>
      <c r="Q1140" s="41">
        <f t="shared" si="131"/>
        <v>1</v>
      </c>
      <c r="R1140" s="41">
        <f>VLOOKUP(F1140,'SC Data'!F:L,7,FALSE)</f>
        <v>0</v>
      </c>
      <c r="S1140" s="41">
        <f t="shared" si="132"/>
        <v>1</v>
      </c>
      <c r="T1140" s="35">
        <f>SUMIF(Activity!F:F,'Goodsin Data'!F:F,Activity!O:O)</f>
        <v>0.70930555555555552</v>
      </c>
      <c r="U1140" s="41">
        <f>SUMIF('Short-Extra'!F:F,'Goodsin Data'!F:F,'Short-Extra'!N:N)</f>
        <v>0</v>
      </c>
      <c r="V1140" s="41">
        <f>SUMIF('Short-Extra'!F:F,'Goodsin Data'!F:F,'Short-Extra'!O:O)</f>
        <v>0</v>
      </c>
    </row>
    <row r="1141" spans="1:22" x14ac:dyDescent="0.25">
      <c r="A1141" s="2">
        <f t="shared" si="134"/>
        <v>2019</v>
      </c>
      <c r="B1141" s="2" t="str">
        <f t="shared" si="135"/>
        <v>Jan</v>
      </c>
      <c r="C1141" s="2">
        <f t="shared" si="136"/>
        <v>3</v>
      </c>
      <c r="D1141" s="2" t="str">
        <f t="shared" si="137"/>
        <v>Tue</v>
      </c>
      <c r="E1141" s="34">
        <v>43480</v>
      </c>
      <c r="F1141" s="30">
        <v>52102</v>
      </c>
      <c r="G1141" s="2" t="s">
        <v>804</v>
      </c>
      <c r="H1141" s="30" t="s">
        <v>3188</v>
      </c>
      <c r="I1141" s="2">
        <v>152</v>
      </c>
      <c r="J1141" s="30">
        <v>87</v>
      </c>
      <c r="K1141" s="2">
        <v>80</v>
      </c>
      <c r="L1141" s="30">
        <v>30165</v>
      </c>
      <c r="M1141" s="2">
        <v>4</v>
      </c>
      <c r="N1141" s="14">
        <v>0.81730324074074068</v>
      </c>
      <c r="O1141" s="2">
        <f t="shared" si="133"/>
        <v>19.615277777777777</v>
      </c>
      <c r="P1141" s="8">
        <f>VLOOKUP(F1141,'SC Data'!F:K,6,FALSE)</f>
        <v>1</v>
      </c>
      <c r="Q1141" s="41">
        <f t="shared" si="131"/>
        <v>0</v>
      </c>
      <c r="R1141" s="41">
        <f>VLOOKUP(F1141,'SC Data'!F:L,7,FALSE)</f>
        <v>1</v>
      </c>
      <c r="S1141" s="41">
        <f t="shared" si="132"/>
        <v>0</v>
      </c>
      <c r="T1141" s="35">
        <f>SUMIF(Activity!F:F,'Goodsin Data'!F:F,Activity!O:O)</f>
        <v>0.81730324074074079</v>
      </c>
      <c r="U1141" s="41">
        <f>SUMIF('Short-Extra'!F:F,'Goodsin Data'!F:F,'Short-Extra'!N:N)</f>
        <v>0</v>
      </c>
      <c r="V1141" s="41">
        <f>SUMIF('Short-Extra'!F:F,'Goodsin Data'!F:F,'Short-Extra'!O:O)</f>
        <v>0</v>
      </c>
    </row>
    <row r="1142" spans="1:22" x14ac:dyDescent="0.25">
      <c r="A1142" s="2">
        <f t="shared" si="134"/>
        <v>2019</v>
      </c>
      <c r="B1142" s="2" t="str">
        <f t="shared" si="135"/>
        <v>Jan</v>
      </c>
      <c r="C1142" s="2">
        <f t="shared" si="136"/>
        <v>3</v>
      </c>
      <c r="D1142" s="2" t="str">
        <f t="shared" si="137"/>
        <v>Tue</v>
      </c>
      <c r="E1142" s="34">
        <v>43480</v>
      </c>
      <c r="F1142" s="30">
        <v>52206</v>
      </c>
      <c r="G1142" s="2" t="s">
        <v>10</v>
      </c>
      <c r="H1142" s="30" t="s">
        <v>3189</v>
      </c>
      <c r="I1142" s="2">
        <v>10</v>
      </c>
      <c r="J1142" s="30">
        <v>25</v>
      </c>
      <c r="K1142" s="2">
        <v>13</v>
      </c>
      <c r="L1142" s="30">
        <v>1435</v>
      </c>
      <c r="M1142" s="2">
        <v>5</v>
      </c>
      <c r="N1142" s="14">
        <v>0.11857638888888888</v>
      </c>
      <c r="O1142" s="2">
        <f t="shared" si="133"/>
        <v>2.8458333333333332</v>
      </c>
      <c r="P1142" s="8">
        <f>VLOOKUP(F1142,'SC Data'!F:K,6,FALSE)</f>
        <v>0</v>
      </c>
      <c r="Q1142" s="41">
        <f t="shared" si="131"/>
        <v>1</v>
      </c>
      <c r="R1142" s="41">
        <f>VLOOKUP(F1142,'SC Data'!F:L,7,FALSE)</f>
        <v>1</v>
      </c>
      <c r="S1142" s="41">
        <f t="shared" si="132"/>
        <v>0</v>
      </c>
      <c r="T1142" s="35">
        <f>SUMIF(Activity!F:F,'Goodsin Data'!F:F,Activity!O:O)</f>
        <v>0.11857638888888888</v>
      </c>
      <c r="U1142" s="41">
        <f>SUMIF('Short-Extra'!F:F,'Goodsin Data'!F:F,'Short-Extra'!N:N)</f>
        <v>1</v>
      </c>
      <c r="V1142" s="41">
        <f>SUMIF('Short-Extra'!F:F,'Goodsin Data'!F:F,'Short-Extra'!O:O)</f>
        <v>1</v>
      </c>
    </row>
    <row r="1143" spans="1:22" x14ac:dyDescent="0.25">
      <c r="A1143" s="2">
        <f t="shared" si="134"/>
        <v>2019</v>
      </c>
      <c r="B1143" s="2" t="str">
        <f t="shared" si="135"/>
        <v>Jan</v>
      </c>
      <c r="C1143" s="2">
        <f t="shared" si="136"/>
        <v>3</v>
      </c>
      <c r="D1143" s="2" t="str">
        <f t="shared" si="137"/>
        <v>Tue</v>
      </c>
      <c r="E1143" s="34">
        <v>43480</v>
      </c>
      <c r="F1143" s="30">
        <v>52161</v>
      </c>
      <c r="G1143" s="2" t="s">
        <v>93</v>
      </c>
      <c r="H1143" s="30" t="s">
        <v>3190</v>
      </c>
      <c r="I1143" s="2">
        <v>3</v>
      </c>
      <c r="J1143" s="30">
        <v>10</v>
      </c>
      <c r="K1143" s="2">
        <v>20</v>
      </c>
      <c r="L1143" s="30">
        <v>133</v>
      </c>
      <c r="M1143" s="2">
        <v>6</v>
      </c>
      <c r="N1143" s="14">
        <v>0.20267361111111112</v>
      </c>
      <c r="O1143" s="2">
        <f t="shared" si="133"/>
        <v>4.8641666666666667</v>
      </c>
      <c r="P1143" s="8">
        <f>VLOOKUP(F1143,'SC Data'!F:K,6,FALSE)</f>
        <v>1</v>
      </c>
      <c r="Q1143" s="41">
        <f t="shared" si="131"/>
        <v>0</v>
      </c>
      <c r="R1143" s="41">
        <f>VLOOKUP(F1143,'SC Data'!F:L,7,FALSE)</f>
        <v>1</v>
      </c>
      <c r="S1143" s="41">
        <f t="shared" si="132"/>
        <v>0</v>
      </c>
      <c r="T1143" s="35">
        <f>SUMIF(Activity!F:F,'Goodsin Data'!F:F,Activity!O:O)</f>
        <v>0.2026736111111111</v>
      </c>
      <c r="U1143" s="41">
        <f>SUMIF('Short-Extra'!F:F,'Goodsin Data'!F:F,'Short-Extra'!N:N)</f>
        <v>0</v>
      </c>
      <c r="V1143" s="41">
        <f>SUMIF('Short-Extra'!F:F,'Goodsin Data'!F:F,'Short-Extra'!O:O)</f>
        <v>0</v>
      </c>
    </row>
    <row r="1144" spans="1:22" x14ac:dyDescent="0.25">
      <c r="A1144" s="2">
        <f t="shared" si="134"/>
        <v>2019</v>
      </c>
      <c r="B1144" s="2" t="str">
        <f t="shared" si="135"/>
        <v>Jan</v>
      </c>
      <c r="C1144" s="2">
        <f t="shared" si="136"/>
        <v>3</v>
      </c>
      <c r="D1144" s="2" t="str">
        <f t="shared" si="137"/>
        <v>Tue</v>
      </c>
      <c r="E1144" s="34">
        <v>43480</v>
      </c>
      <c r="F1144" s="30">
        <v>51784</v>
      </c>
      <c r="G1144" s="2" t="s">
        <v>157</v>
      </c>
      <c r="H1144" s="30" t="s">
        <v>3191</v>
      </c>
      <c r="I1144" s="2">
        <v>118</v>
      </c>
      <c r="J1144" s="30">
        <v>68</v>
      </c>
      <c r="K1144" s="2">
        <v>102</v>
      </c>
      <c r="L1144" s="30">
        <v>25453</v>
      </c>
      <c r="M1144" s="2">
        <v>25</v>
      </c>
      <c r="N1144" s="14">
        <v>4.6271874999999998</v>
      </c>
      <c r="O1144" s="2">
        <f t="shared" si="133"/>
        <v>111.05249999999999</v>
      </c>
      <c r="P1144" s="8">
        <f>VLOOKUP(F1144,'SC Data'!F:K,6,FALSE)</f>
        <v>1</v>
      </c>
      <c r="Q1144" s="41">
        <f t="shared" si="131"/>
        <v>0</v>
      </c>
      <c r="R1144" s="41">
        <f>VLOOKUP(F1144,'SC Data'!F:L,7,FALSE)</f>
        <v>1</v>
      </c>
      <c r="S1144" s="41">
        <f t="shared" si="132"/>
        <v>0</v>
      </c>
      <c r="T1144" s="35">
        <f>SUMIF(Activity!F:F,'Goodsin Data'!F:F,Activity!O:O)</f>
        <v>4.6271875000000007</v>
      </c>
      <c r="U1144" s="41">
        <f>SUMIF('Short-Extra'!F:F,'Goodsin Data'!F:F,'Short-Extra'!N:N)</f>
        <v>0</v>
      </c>
      <c r="V1144" s="41">
        <f>SUMIF('Short-Extra'!F:F,'Goodsin Data'!F:F,'Short-Extra'!O:O)</f>
        <v>0</v>
      </c>
    </row>
    <row r="1145" spans="1:22" x14ac:dyDescent="0.25">
      <c r="A1145" s="2">
        <f t="shared" si="134"/>
        <v>2019</v>
      </c>
      <c r="B1145" s="2" t="str">
        <f t="shared" si="135"/>
        <v>Jan</v>
      </c>
      <c r="C1145" s="2">
        <f t="shared" si="136"/>
        <v>3</v>
      </c>
      <c r="D1145" s="2" t="str">
        <f t="shared" si="137"/>
        <v>Tue</v>
      </c>
      <c r="E1145" s="34">
        <v>43480</v>
      </c>
      <c r="F1145" s="30" t="s">
        <v>3192</v>
      </c>
      <c r="G1145" s="2" t="s">
        <v>3193</v>
      </c>
      <c r="H1145" s="30" t="s">
        <v>3194</v>
      </c>
      <c r="I1145" s="2">
        <v>28</v>
      </c>
      <c r="J1145" s="30">
        <v>28</v>
      </c>
      <c r="K1145" s="2">
        <v>13</v>
      </c>
      <c r="L1145" s="30">
        <v>3176</v>
      </c>
      <c r="M1145" s="2">
        <v>5</v>
      </c>
      <c r="N1145" s="14">
        <v>0.15778935185185186</v>
      </c>
      <c r="O1145" s="2">
        <f t="shared" si="133"/>
        <v>3.7869444444444449</v>
      </c>
      <c r="P1145" s="8">
        <f>VLOOKUP(F1145,'SC Data'!F:K,6,FALSE)</f>
        <v>0</v>
      </c>
      <c r="Q1145" s="41">
        <f t="shared" si="131"/>
        <v>1</v>
      </c>
      <c r="R1145" s="41">
        <f>VLOOKUP(F1145,'SC Data'!F:L,7,FALSE)</f>
        <v>1</v>
      </c>
      <c r="S1145" s="41">
        <f t="shared" si="132"/>
        <v>0</v>
      </c>
      <c r="T1145" s="35">
        <f>SUMIF(Activity!F:F,'Goodsin Data'!F:F,Activity!O:O)</f>
        <v>0.15778935185185186</v>
      </c>
      <c r="U1145" s="41">
        <f>SUMIF('Short-Extra'!F:F,'Goodsin Data'!F:F,'Short-Extra'!N:N)</f>
        <v>0</v>
      </c>
      <c r="V1145" s="41">
        <f>SUMIF('Short-Extra'!F:F,'Goodsin Data'!F:F,'Short-Extra'!O:O)</f>
        <v>0</v>
      </c>
    </row>
    <row r="1146" spans="1:22" x14ac:dyDescent="0.25">
      <c r="A1146" s="2">
        <f t="shared" si="134"/>
        <v>2019</v>
      </c>
      <c r="B1146" s="2" t="str">
        <f t="shared" si="135"/>
        <v>Jan</v>
      </c>
      <c r="C1146" s="2">
        <f t="shared" si="136"/>
        <v>3</v>
      </c>
      <c r="D1146" s="2" t="str">
        <f t="shared" si="137"/>
        <v>Tue</v>
      </c>
      <c r="E1146" s="34">
        <v>43480</v>
      </c>
      <c r="F1146" s="30">
        <v>49860</v>
      </c>
      <c r="G1146" s="2" t="s">
        <v>2230</v>
      </c>
      <c r="H1146" s="30" t="s">
        <v>3195</v>
      </c>
      <c r="I1146" s="2">
        <v>2</v>
      </c>
      <c r="J1146" s="30">
        <v>3</v>
      </c>
      <c r="K1146" s="2">
        <v>24</v>
      </c>
      <c r="L1146" s="30">
        <v>96</v>
      </c>
      <c r="M1146" s="2">
        <v>3</v>
      </c>
      <c r="N1146" s="14">
        <v>0.12503472222222223</v>
      </c>
      <c r="O1146" s="2">
        <f t="shared" si="133"/>
        <v>3.0008333333333335</v>
      </c>
      <c r="P1146" s="8">
        <f>VLOOKUP(F1146,'SC Data'!F:K,6,FALSE)</f>
        <v>1</v>
      </c>
      <c r="Q1146" s="41">
        <f t="shared" si="131"/>
        <v>0</v>
      </c>
      <c r="R1146" s="41">
        <f>VLOOKUP(F1146,'SC Data'!F:L,7,FALSE)</f>
        <v>1</v>
      </c>
      <c r="S1146" s="41">
        <f t="shared" si="132"/>
        <v>0</v>
      </c>
      <c r="T1146" s="35">
        <f>SUMIF(Activity!F:F,'Goodsin Data'!F:F,Activity!O:O)</f>
        <v>0.12503472222222223</v>
      </c>
      <c r="U1146" s="41">
        <f>SUMIF('Short-Extra'!F:F,'Goodsin Data'!F:F,'Short-Extra'!N:N)</f>
        <v>0</v>
      </c>
      <c r="V1146" s="41">
        <f>SUMIF('Short-Extra'!F:F,'Goodsin Data'!F:F,'Short-Extra'!O:O)</f>
        <v>0</v>
      </c>
    </row>
    <row r="1147" spans="1:22" x14ac:dyDescent="0.25">
      <c r="A1147" s="2">
        <f t="shared" si="134"/>
        <v>2019</v>
      </c>
      <c r="B1147" s="2" t="str">
        <f t="shared" si="135"/>
        <v>Jan</v>
      </c>
      <c r="C1147" s="2">
        <f t="shared" si="136"/>
        <v>3</v>
      </c>
      <c r="D1147" s="2" t="str">
        <f t="shared" si="137"/>
        <v>Tue</v>
      </c>
      <c r="E1147" s="34">
        <v>43480</v>
      </c>
      <c r="F1147" s="30">
        <v>51806</v>
      </c>
      <c r="G1147" s="2" t="s">
        <v>35</v>
      </c>
      <c r="H1147" s="30" t="s">
        <v>3196</v>
      </c>
      <c r="I1147" s="2">
        <v>13</v>
      </c>
      <c r="J1147" s="30">
        <v>33</v>
      </c>
      <c r="K1147" s="2">
        <v>2</v>
      </c>
      <c r="L1147" s="30">
        <v>2079</v>
      </c>
      <c r="M1147" s="2">
        <v>5</v>
      </c>
      <c r="N1147" s="14">
        <v>0.14431712962962964</v>
      </c>
      <c r="O1147" s="2">
        <f t="shared" si="133"/>
        <v>3.4636111111111116</v>
      </c>
      <c r="P1147" s="8">
        <f>VLOOKUP(F1147,'SC Data'!F:K,6,FALSE)</f>
        <v>0</v>
      </c>
      <c r="Q1147" s="41">
        <f t="shared" si="131"/>
        <v>1</v>
      </c>
      <c r="R1147" s="41">
        <f>VLOOKUP(F1147,'SC Data'!F:L,7,FALSE)</f>
        <v>1</v>
      </c>
      <c r="S1147" s="41">
        <f t="shared" si="132"/>
        <v>0</v>
      </c>
      <c r="T1147" s="35">
        <f>SUMIF(Activity!F:F,'Goodsin Data'!F:F,Activity!O:O)</f>
        <v>0.14431712962962961</v>
      </c>
      <c r="U1147" s="41">
        <f>SUMIF('Short-Extra'!F:F,'Goodsin Data'!F:F,'Short-Extra'!N:N)</f>
        <v>0</v>
      </c>
      <c r="V1147" s="41">
        <f>SUMIF('Short-Extra'!F:F,'Goodsin Data'!F:F,'Short-Extra'!O:O)</f>
        <v>0</v>
      </c>
    </row>
    <row r="1148" spans="1:22" x14ac:dyDescent="0.25">
      <c r="A1148" s="2">
        <f t="shared" si="134"/>
        <v>2019</v>
      </c>
      <c r="B1148" s="2" t="str">
        <f t="shared" si="135"/>
        <v>Jan</v>
      </c>
      <c r="C1148" s="2">
        <f t="shared" si="136"/>
        <v>3</v>
      </c>
      <c r="D1148" s="2" t="str">
        <f t="shared" si="137"/>
        <v>Tue</v>
      </c>
      <c r="E1148" s="34">
        <v>43480</v>
      </c>
      <c r="F1148" s="30">
        <v>52196</v>
      </c>
      <c r="G1148" s="2" t="s">
        <v>177</v>
      </c>
      <c r="H1148" s="30" t="s">
        <v>3197</v>
      </c>
      <c r="I1148" s="2">
        <v>17</v>
      </c>
      <c r="J1148" s="30">
        <v>99</v>
      </c>
      <c r="K1148" s="2">
        <v>65</v>
      </c>
      <c r="L1148" s="30">
        <v>492</v>
      </c>
      <c r="M1148" s="2">
        <v>8</v>
      </c>
      <c r="N1148" s="14">
        <v>0.69678240740740749</v>
      </c>
      <c r="O1148" s="2">
        <f t="shared" si="133"/>
        <v>16.722777777777779</v>
      </c>
      <c r="P1148" s="8">
        <f>VLOOKUP(F1148,'SC Data'!F:K,6,FALSE)</f>
        <v>0</v>
      </c>
      <c r="Q1148" s="41">
        <f t="shared" si="131"/>
        <v>1</v>
      </c>
      <c r="R1148" s="41">
        <f>VLOOKUP(F1148,'SC Data'!F:L,7,FALSE)</f>
        <v>1</v>
      </c>
      <c r="S1148" s="41">
        <f t="shared" si="132"/>
        <v>0</v>
      </c>
      <c r="T1148" s="35">
        <f>SUMIF(Activity!F:F,'Goodsin Data'!F:F,Activity!O:O)</f>
        <v>0.69678240740740738</v>
      </c>
      <c r="U1148" s="41">
        <f>SUMIF('Short-Extra'!F:F,'Goodsin Data'!F:F,'Short-Extra'!N:N)</f>
        <v>0</v>
      </c>
      <c r="V1148" s="41">
        <f>SUMIF('Short-Extra'!F:F,'Goodsin Data'!F:F,'Short-Extra'!O:O)</f>
        <v>0</v>
      </c>
    </row>
    <row r="1149" spans="1:22" x14ac:dyDescent="0.25">
      <c r="A1149" s="2">
        <f t="shared" si="134"/>
        <v>2019</v>
      </c>
      <c r="B1149" s="2" t="str">
        <f t="shared" si="135"/>
        <v>Jan</v>
      </c>
      <c r="C1149" s="2">
        <f t="shared" si="136"/>
        <v>3</v>
      </c>
      <c r="D1149" s="2" t="str">
        <f t="shared" si="137"/>
        <v>Tue</v>
      </c>
      <c r="E1149" s="34">
        <v>43480</v>
      </c>
      <c r="F1149" s="30">
        <v>52164</v>
      </c>
      <c r="G1149" s="2" t="s">
        <v>545</v>
      </c>
      <c r="H1149" s="30" t="s">
        <v>3198</v>
      </c>
      <c r="I1149" s="2">
        <v>10</v>
      </c>
      <c r="J1149" s="30">
        <v>3</v>
      </c>
      <c r="K1149" s="2">
        <v>99</v>
      </c>
      <c r="L1149" s="30">
        <v>732</v>
      </c>
      <c r="M1149" s="2">
        <v>4</v>
      </c>
      <c r="N1149" s="14">
        <v>0.46907407407407403</v>
      </c>
      <c r="O1149" s="2">
        <f t="shared" si="133"/>
        <v>11.257777777777777</v>
      </c>
      <c r="P1149" s="8">
        <f>VLOOKUP(F1149,'SC Data'!F:K,6,FALSE)</f>
        <v>1</v>
      </c>
      <c r="Q1149" s="41">
        <f t="shared" si="131"/>
        <v>0</v>
      </c>
      <c r="R1149" s="41">
        <f>VLOOKUP(F1149,'SC Data'!F:L,7,FALSE)</f>
        <v>1</v>
      </c>
      <c r="S1149" s="41">
        <f t="shared" si="132"/>
        <v>0</v>
      </c>
      <c r="T1149" s="35">
        <f>SUMIF(Activity!F:F,'Goodsin Data'!F:F,Activity!O:O)</f>
        <v>0.46907407407407409</v>
      </c>
      <c r="U1149" s="41">
        <f>SUMIF('Short-Extra'!F:F,'Goodsin Data'!F:F,'Short-Extra'!N:N)</f>
        <v>1</v>
      </c>
      <c r="V1149" s="41">
        <f>SUMIF('Short-Extra'!F:F,'Goodsin Data'!F:F,'Short-Extra'!O:O)</f>
        <v>1</v>
      </c>
    </row>
    <row r="1150" spans="1:22" x14ac:dyDescent="0.25">
      <c r="A1150" s="2">
        <f t="shared" si="134"/>
        <v>2019</v>
      </c>
      <c r="B1150" s="2" t="str">
        <f t="shared" si="135"/>
        <v>Jan</v>
      </c>
      <c r="C1150" s="2">
        <f t="shared" si="136"/>
        <v>3</v>
      </c>
      <c r="D1150" s="2" t="str">
        <f t="shared" si="137"/>
        <v>Tue</v>
      </c>
      <c r="E1150" s="34">
        <v>43480</v>
      </c>
      <c r="F1150" s="30">
        <v>52168</v>
      </c>
      <c r="G1150" s="2" t="s">
        <v>844</v>
      </c>
      <c r="H1150" s="30" t="s">
        <v>3199</v>
      </c>
      <c r="I1150" s="2">
        <v>4</v>
      </c>
      <c r="J1150" s="30">
        <v>7</v>
      </c>
      <c r="K1150" s="2">
        <v>16</v>
      </c>
      <c r="L1150" s="30">
        <v>479</v>
      </c>
      <c r="M1150" s="2">
        <v>3</v>
      </c>
      <c r="N1150" s="14">
        <v>0.16643518518518519</v>
      </c>
      <c r="O1150" s="2">
        <f t="shared" si="133"/>
        <v>3.9944444444444445</v>
      </c>
      <c r="P1150" s="8">
        <f>VLOOKUP(F1150,'SC Data'!F:K,6,FALSE)</f>
        <v>1</v>
      </c>
      <c r="Q1150" s="41">
        <f t="shared" si="131"/>
        <v>0</v>
      </c>
      <c r="R1150" s="41">
        <f>VLOOKUP(F1150,'SC Data'!F:L,7,FALSE)</f>
        <v>1</v>
      </c>
      <c r="S1150" s="41">
        <f t="shared" si="132"/>
        <v>0</v>
      </c>
      <c r="T1150" s="35">
        <f>SUMIF(Activity!F:F,'Goodsin Data'!F:F,Activity!O:O)</f>
        <v>0.16643518518518519</v>
      </c>
      <c r="U1150" s="41">
        <f>SUMIF('Short-Extra'!F:F,'Goodsin Data'!F:F,'Short-Extra'!N:N)</f>
        <v>0</v>
      </c>
      <c r="V1150" s="41">
        <f>SUMIF('Short-Extra'!F:F,'Goodsin Data'!F:F,'Short-Extra'!O:O)</f>
        <v>0</v>
      </c>
    </row>
    <row r="1151" spans="1:22" x14ac:dyDescent="0.25">
      <c r="A1151" s="2">
        <f t="shared" si="134"/>
        <v>2019</v>
      </c>
      <c r="B1151" s="2" t="str">
        <f t="shared" si="135"/>
        <v>Jan</v>
      </c>
      <c r="C1151" s="2">
        <f t="shared" si="136"/>
        <v>3</v>
      </c>
      <c r="D1151" s="2" t="str">
        <f t="shared" si="137"/>
        <v>Tue</v>
      </c>
      <c r="E1151" s="34">
        <v>43480</v>
      </c>
      <c r="F1151" s="30">
        <v>53321</v>
      </c>
      <c r="G1151" s="2" t="s">
        <v>152</v>
      </c>
      <c r="H1151" s="30" t="s">
        <v>3200</v>
      </c>
      <c r="I1151" s="2">
        <v>34</v>
      </c>
      <c r="J1151" s="30">
        <v>97</v>
      </c>
      <c r="K1151" s="2">
        <v>103</v>
      </c>
      <c r="L1151" s="30">
        <v>2197</v>
      </c>
      <c r="M1151" s="2">
        <v>10</v>
      </c>
      <c r="N1151" s="14">
        <v>0.69256944444444446</v>
      </c>
      <c r="O1151" s="2">
        <f t="shared" si="133"/>
        <v>16.621666666666666</v>
      </c>
      <c r="P1151" s="8">
        <f>VLOOKUP(F1151,'SC Data'!F:K,6,FALSE)</f>
        <v>0</v>
      </c>
      <c r="Q1151" s="41">
        <f t="shared" si="131"/>
        <v>1</v>
      </c>
      <c r="R1151" s="41">
        <f>VLOOKUP(F1151,'SC Data'!F:L,7,FALSE)</f>
        <v>1</v>
      </c>
      <c r="S1151" s="41">
        <f t="shared" si="132"/>
        <v>0</v>
      </c>
      <c r="T1151" s="35">
        <f>SUMIF(Activity!F:F,'Goodsin Data'!F:F,Activity!O:O)</f>
        <v>0.69256944444444446</v>
      </c>
      <c r="U1151" s="41">
        <f>SUMIF('Short-Extra'!F:F,'Goodsin Data'!F:F,'Short-Extra'!N:N)</f>
        <v>0</v>
      </c>
      <c r="V1151" s="41">
        <f>SUMIF('Short-Extra'!F:F,'Goodsin Data'!F:F,'Short-Extra'!O:O)</f>
        <v>0</v>
      </c>
    </row>
    <row r="1152" spans="1:22" x14ac:dyDescent="0.25">
      <c r="A1152" s="2">
        <f t="shared" si="134"/>
        <v>2019</v>
      </c>
      <c r="B1152" s="2" t="str">
        <f t="shared" si="135"/>
        <v>Jan</v>
      </c>
      <c r="C1152" s="2">
        <f t="shared" si="136"/>
        <v>3</v>
      </c>
      <c r="D1152" s="2" t="str">
        <f t="shared" si="137"/>
        <v>Tue</v>
      </c>
      <c r="E1152" s="34">
        <v>43480</v>
      </c>
      <c r="F1152" s="30">
        <v>53822</v>
      </c>
      <c r="G1152" s="2" t="s">
        <v>87</v>
      </c>
      <c r="H1152" s="30" t="s">
        <v>3201</v>
      </c>
      <c r="I1152" s="2">
        <v>2</v>
      </c>
      <c r="J1152" s="30">
        <v>13</v>
      </c>
      <c r="K1152" s="2">
        <v>2</v>
      </c>
      <c r="L1152" s="30">
        <v>173</v>
      </c>
      <c r="M1152" s="2">
        <v>2</v>
      </c>
      <c r="N1152" s="14">
        <v>9.2453703703703705E-2</v>
      </c>
      <c r="O1152" s="2">
        <f t="shared" si="133"/>
        <v>2.2188888888888889</v>
      </c>
      <c r="P1152" s="8">
        <f>VLOOKUP(F1152,'SC Data'!F:K,6,FALSE)</f>
        <v>1</v>
      </c>
      <c r="Q1152" s="41">
        <f t="shared" si="131"/>
        <v>0</v>
      </c>
      <c r="R1152" s="41">
        <f>VLOOKUP(F1152,'SC Data'!F:L,7,FALSE)</f>
        <v>1</v>
      </c>
      <c r="S1152" s="41">
        <f t="shared" si="132"/>
        <v>0</v>
      </c>
      <c r="T1152" s="35">
        <f>SUMIF(Activity!F:F,'Goodsin Data'!F:F,Activity!O:O)</f>
        <v>9.2453703703703705E-2</v>
      </c>
      <c r="U1152" s="41">
        <f>SUMIF('Short-Extra'!F:F,'Goodsin Data'!F:F,'Short-Extra'!N:N)</f>
        <v>0</v>
      </c>
      <c r="V1152" s="41">
        <f>SUMIF('Short-Extra'!F:F,'Goodsin Data'!F:F,'Short-Extra'!O:O)</f>
        <v>1</v>
      </c>
    </row>
    <row r="1153" spans="1:22" x14ac:dyDescent="0.25">
      <c r="A1153" s="2">
        <f t="shared" si="134"/>
        <v>2019</v>
      </c>
      <c r="B1153" s="2" t="str">
        <f t="shared" si="135"/>
        <v>Jan</v>
      </c>
      <c r="C1153" s="2">
        <f t="shared" si="136"/>
        <v>3</v>
      </c>
      <c r="D1153" s="2" t="str">
        <f t="shared" si="137"/>
        <v>Tue</v>
      </c>
      <c r="E1153" s="34">
        <v>43480</v>
      </c>
      <c r="F1153" s="30">
        <v>52187</v>
      </c>
      <c r="G1153" s="2" t="s">
        <v>176</v>
      </c>
      <c r="H1153" s="30" t="s">
        <v>3202</v>
      </c>
      <c r="I1153" s="2">
        <v>25</v>
      </c>
      <c r="J1153" s="30">
        <v>32</v>
      </c>
      <c r="K1153" s="2">
        <v>146</v>
      </c>
      <c r="L1153" s="30">
        <v>2120</v>
      </c>
      <c r="M1153" s="2">
        <v>13</v>
      </c>
      <c r="N1153" s="14">
        <v>1.1246643518518518</v>
      </c>
      <c r="O1153" s="2">
        <f t="shared" si="133"/>
        <v>26.991944444444442</v>
      </c>
      <c r="P1153" s="8">
        <f>VLOOKUP(F1153,'SC Data'!F:K,6,FALSE)</f>
        <v>1</v>
      </c>
      <c r="Q1153" s="41">
        <f t="shared" si="131"/>
        <v>0</v>
      </c>
      <c r="R1153" s="41">
        <f>VLOOKUP(F1153,'SC Data'!F:L,7,FALSE)</f>
        <v>1</v>
      </c>
      <c r="S1153" s="41">
        <f t="shared" si="132"/>
        <v>0</v>
      </c>
      <c r="T1153" s="35">
        <f>SUMIF(Activity!F:F,'Goodsin Data'!F:F,Activity!O:O)</f>
        <v>1.1246643518518518</v>
      </c>
      <c r="U1153" s="41">
        <f>SUMIF('Short-Extra'!F:F,'Goodsin Data'!F:F,'Short-Extra'!N:N)</f>
        <v>0</v>
      </c>
      <c r="V1153" s="41">
        <f>SUMIF('Short-Extra'!F:F,'Goodsin Data'!F:F,'Short-Extra'!O:O)</f>
        <v>0</v>
      </c>
    </row>
    <row r="1154" spans="1:22" x14ac:dyDescent="0.25">
      <c r="A1154" s="2">
        <f t="shared" si="134"/>
        <v>2019</v>
      </c>
      <c r="B1154" s="2" t="str">
        <f t="shared" si="135"/>
        <v>Jan</v>
      </c>
      <c r="C1154" s="2">
        <f t="shared" si="136"/>
        <v>3</v>
      </c>
      <c r="D1154" s="2" t="str">
        <f t="shared" si="137"/>
        <v>Tue</v>
      </c>
      <c r="E1154" s="34">
        <v>43480</v>
      </c>
      <c r="F1154" s="30" t="s">
        <v>3203</v>
      </c>
      <c r="G1154" s="2" t="s">
        <v>3204</v>
      </c>
      <c r="H1154" s="30" t="s">
        <v>3205</v>
      </c>
      <c r="I1154" s="2">
        <v>8</v>
      </c>
      <c r="J1154" s="30">
        <v>29</v>
      </c>
      <c r="K1154" s="2">
        <v>2</v>
      </c>
      <c r="L1154" s="30">
        <v>1296</v>
      </c>
      <c r="M1154" s="2">
        <v>5</v>
      </c>
      <c r="N1154" s="14">
        <v>6.1226851851851859E-2</v>
      </c>
      <c r="O1154" s="2">
        <f t="shared" si="133"/>
        <v>1.4694444444444446</v>
      </c>
      <c r="P1154" s="8">
        <f>VLOOKUP(F1154,'SC Data'!F:K,6,FALSE)</f>
        <v>0</v>
      </c>
      <c r="Q1154" s="41">
        <f t="shared" ref="Q1154:Q1217" si="138">IF(P1154=0,1,0)</f>
        <v>1</v>
      </c>
      <c r="R1154" s="41">
        <f>VLOOKUP(F1154,'SC Data'!F:L,7,FALSE)</f>
        <v>1</v>
      </c>
      <c r="S1154" s="41">
        <f t="shared" si="132"/>
        <v>0</v>
      </c>
      <c r="T1154" s="35">
        <f>SUMIF(Activity!F:F,'Goodsin Data'!F:F,Activity!O:O)</f>
        <v>6.1226851851851852E-2</v>
      </c>
      <c r="U1154" s="41">
        <f>SUMIF('Short-Extra'!F:F,'Goodsin Data'!F:F,'Short-Extra'!N:N)</f>
        <v>0</v>
      </c>
      <c r="V1154" s="41">
        <f>SUMIF('Short-Extra'!F:F,'Goodsin Data'!F:F,'Short-Extra'!O:O)</f>
        <v>0</v>
      </c>
    </row>
    <row r="1155" spans="1:22" x14ac:dyDescent="0.25">
      <c r="A1155" s="2">
        <f t="shared" si="134"/>
        <v>2019</v>
      </c>
      <c r="B1155" s="2" t="str">
        <f t="shared" si="135"/>
        <v>Jan</v>
      </c>
      <c r="C1155" s="2">
        <f t="shared" si="136"/>
        <v>3</v>
      </c>
      <c r="D1155" s="2" t="str">
        <f t="shared" si="137"/>
        <v>Tue</v>
      </c>
      <c r="E1155" s="34">
        <v>43480</v>
      </c>
      <c r="F1155" s="30">
        <v>53658</v>
      </c>
      <c r="G1155" s="2" t="s">
        <v>2252</v>
      </c>
      <c r="H1155" s="30" t="s">
        <v>3206</v>
      </c>
      <c r="I1155" s="2">
        <v>1</v>
      </c>
      <c r="J1155" s="30">
        <v>1</v>
      </c>
      <c r="K1155" s="2">
        <v>1</v>
      </c>
      <c r="L1155" s="30">
        <v>200</v>
      </c>
      <c r="M1155" s="2">
        <v>2</v>
      </c>
      <c r="N1155" s="14">
        <v>4.4421296296296292E-2</v>
      </c>
      <c r="O1155" s="2">
        <f t="shared" si="133"/>
        <v>1.066111111111111</v>
      </c>
      <c r="P1155" s="8">
        <f>VLOOKUP(F1155,'SC Data'!F:K,6,FALSE)</f>
        <v>1</v>
      </c>
      <c r="Q1155" s="41">
        <f t="shared" si="138"/>
        <v>0</v>
      </c>
      <c r="R1155" s="41">
        <f>VLOOKUP(F1155,'SC Data'!F:L,7,FALSE)</f>
        <v>1</v>
      </c>
      <c r="S1155" s="41">
        <f t="shared" ref="S1155:S1158" si="139">IF(R1155=0,1,0)</f>
        <v>0</v>
      </c>
      <c r="T1155" s="35">
        <f>SUMIF(Activity!F:F,'Goodsin Data'!F:F,Activity!O:O)</f>
        <v>4.4421296296296299E-2</v>
      </c>
      <c r="U1155" s="41">
        <f>SUMIF('Short-Extra'!F:F,'Goodsin Data'!F:F,'Short-Extra'!N:N)</f>
        <v>0</v>
      </c>
      <c r="V1155" s="41">
        <f>SUMIF('Short-Extra'!F:F,'Goodsin Data'!F:F,'Short-Extra'!O:O)</f>
        <v>0</v>
      </c>
    </row>
    <row r="1156" spans="1:22" x14ac:dyDescent="0.25">
      <c r="A1156" s="2">
        <f t="shared" si="134"/>
        <v>2019</v>
      </c>
      <c r="B1156" s="2" t="str">
        <f t="shared" si="135"/>
        <v>Jan</v>
      </c>
      <c r="C1156" s="2">
        <f t="shared" si="136"/>
        <v>3</v>
      </c>
      <c r="D1156" s="2" t="str">
        <f t="shared" si="137"/>
        <v>Tue</v>
      </c>
      <c r="E1156" s="34">
        <v>43480</v>
      </c>
      <c r="F1156" s="30">
        <v>53850</v>
      </c>
      <c r="G1156" s="2" t="s">
        <v>533</v>
      </c>
      <c r="H1156" s="30" t="s">
        <v>3207</v>
      </c>
      <c r="I1156" s="2">
        <v>4</v>
      </c>
      <c r="J1156" s="30">
        <v>3</v>
      </c>
      <c r="K1156" s="2">
        <v>27</v>
      </c>
      <c r="L1156" s="30">
        <v>386</v>
      </c>
      <c r="M1156" s="2">
        <v>4</v>
      </c>
      <c r="N1156" s="14">
        <v>0.16590277777777776</v>
      </c>
      <c r="O1156" s="2">
        <f t="shared" ref="O1156:O1158" si="140">N1156*24</f>
        <v>3.9816666666666665</v>
      </c>
      <c r="P1156" s="8">
        <f>VLOOKUP(F1156,'SC Data'!F:K,6,FALSE)</f>
        <v>1</v>
      </c>
      <c r="Q1156" s="41">
        <f t="shared" si="138"/>
        <v>0</v>
      </c>
      <c r="R1156" s="41">
        <f>VLOOKUP(F1156,'SC Data'!F:L,7,FALSE)</f>
        <v>1</v>
      </c>
      <c r="S1156" s="41">
        <f t="shared" si="139"/>
        <v>0</v>
      </c>
      <c r="T1156" s="35">
        <f>SUMIF(Activity!F:F,'Goodsin Data'!F:F,Activity!O:O)</f>
        <v>0.16590277777777779</v>
      </c>
      <c r="U1156" s="41">
        <f>SUMIF('Short-Extra'!F:F,'Goodsin Data'!F:F,'Short-Extra'!N:N)</f>
        <v>0</v>
      </c>
      <c r="V1156" s="41">
        <f>SUMIF('Short-Extra'!F:F,'Goodsin Data'!F:F,'Short-Extra'!O:O)</f>
        <v>0</v>
      </c>
    </row>
    <row r="1157" spans="1:22" x14ac:dyDescent="0.25">
      <c r="A1157" s="2">
        <f t="shared" si="134"/>
        <v>2019</v>
      </c>
      <c r="B1157" s="2" t="str">
        <f t="shared" si="135"/>
        <v>Jan</v>
      </c>
      <c r="C1157" s="2">
        <f t="shared" si="136"/>
        <v>3</v>
      </c>
      <c r="D1157" s="2" t="str">
        <f t="shared" si="137"/>
        <v>Tue</v>
      </c>
      <c r="E1157" s="34">
        <v>43480</v>
      </c>
      <c r="F1157" s="30">
        <v>52175</v>
      </c>
      <c r="G1157" s="2" t="s">
        <v>35</v>
      </c>
      <c r="H1157" s="30" t="s">
        <v>3208</v>
      </c>
      <c r="I1157" s="2">
        <v>2</v>
      </c>
      <c r="J1157" s="30">
        <v>3</v>
      </c>
      <c r="K1157" s="2">
        <v>1</v>
      </c>
      <c r="L1157" s="30">
        <v>360</v>
      </c>
      <c r="M1157" s="2">
        <v>4</v>
      </c>
      <c r="N1157" s="14">
        <v>8.3668981481481483E-2</v>
      </c>
      <c r="O1157" s="2">
        <f t="shared" si="140"/>
        <v>2.0080555555555555</v>
      </c>
      <c r="P1157" s="8">
        <f>VLOOKUP(F1157,'SC Data'!F:K,6,FALSE)</f>
        <v>1</v>
      </c>
      <c r="Q1157" s="41">
        <f t="shared" si="138"/>
        <v>0</v>
      </c>
      <c r="R1157" s="41">
        <f>VLOOKUP(F1157,'SC Data'!F:L,7,FALSE)</f>
        <v>1</v>
      </c>
      <c r="S1157" s="41">
        <f t="shared" si="139"/>
        <v>0</v>
      </c>
      <c r="T1157" s="35">
        <f>SUMIF(Activity!F:F,'Goodsin Data'!F:F,Activity!O:O)</f>
        <v>8.3668981481481483E-2</v>
      </c>
      <c r="U1157" s="41">
        <f>SUMIF('Short-Extra'!F:F,'Goodsin Data'!F:F,'Short-Extra'!N:N)</f>
        <v>0</v>
      </c>
      <c r="V1157" s="41">
        <f>SUMIF('Short-Extra'!F:F,'Goodsin Data'!F:F,'Short-Extra'!O:O)</f>
        <v>0</v>
      </c>
    </row>
    <row r="1158" spans="1:22" x14ac:dyDescent="0.25">
      <c r="A1158" s="2">
        <f t="shared" si="134"/>
        <v>2019</v>
      </c>
      <c r="B1158" s="2" t="str">
        <f t="shared" si="135"/>
        <v>Jan</v>
      </c>
      <c r="C1158" s="2">
        <f t="shared" si="136"/>
        <v>3</v>
      </c>
      <c r="D1158" s="2" t="str">
        <f t="shared" si="137"/>
        <v>Tue</v>
      </c>
      <c r="E1158" s="28">
        <v>43480</v>
      </c>
      <c r="F1158" s="30">
        <v>47807</v>
      </c>
      <c r="G1158" s="2" t="s">
        <v>3209</v>
      </c>
      <c r="H1158" s="30" t="s">
        <v>3210</v>
      </c>
      <c r="I1158" s="2">
        <v>0</v>
      </c>
      <c r="J1158" s="30">
        <v>1</v>
      </c>
      <c r="K1158" s="2">
        <v>1</v>
      </c>
      <c r="L1158" s="30">
        <v>20</v>
      </c>
      <c r="M1158" s="2">
        <v>1</v>
      </c>
      <c r="N1158" s="14">
        <v>2.0844907407407406E-2</v>
      </c>
      <c r="O1158" s="2">
        <f t="shared" si="140"/>
        <v>0.50027777777777771</v>
      </c>
      <c r="P1158" s="8">
        <f>VLOOKUP(F1158,'SC Data'!F:K,6,FALSE)</f>
        <v>1</v>
      </c>
      <c r="Q1158" s="41">
        <f t="shared" si="138"/>
        <v>0</v>
      </c>
      <c r="R1158" s="41">
        <f>VLOOKUP(F1158,'SC Data'!F:L,7,FALSE)</f>
        <v>1</v>
      </c>
      <c r="S1158" s="41">
        <f t="shared" si="139"/>
        <v>0</v>
      </c>
      <c r="T1158" s="35">
        <f>SUMIF(Activity!F:F,'Goodsin Data'!F:F,Activity!O:O)</f>
        <v>2.0844907407407406E-2</v>
      </c>
      <c r="U1158" s="41">
        <f>SUMIF('Short-Extra'!F:F,'Goodsin Data'!F:F,'Short-Extra'!N:N)</f>
        <v>0</v>
      </c>
      <c r="V1158" s="41">
        <f>SUMIF('Short-Extra'!F:F,'Goodsin Data'!F:F,'Short-Extra'!O:O)</f>
        <v>0</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6"/>
  <sheetViews>
    <sheetView workbookViewId="0">
      <selection activeCell="B18" sqref="B18"/>
    </sheetView>
  </sheetViews>
  <sheetFormatPr defaultRowHeight="15" x14ac:dyDescent="0.25"/>
  <cols>
    <col min="1" max="1" width="17.85546875" style="41" customWidth="1"/>
    <col min="2" max="2" width="21.5703125" style="41" customWidth="1"/>
    <col min="3" max="3" width="39" style="41" customWidth="1"/>
    <col min="4" max="4" width="15.85546875" style="41" customWidth="1"/>
    <col min="5" max="5" width="12.28515625" style="41" customWidth="1"/>
    <col min="6" max="6" width="16.140625" style="41" customWidth="1"/>
    <col min="7" max="7" width="20.5703125" style="41" bestFit="1" customWidth="1"/>
    <col min="8" max="8" width="15.85546875" style="41" customWidth="1"/>
    <col min="9" max="9" width="15.85546875" style="35" customWidth="1"/>
    <col min="10" max="10" width="15.85546875" style="41" customWidth="1"/>
    <col min="11" max="11" width="15.85546875" style="41" bestFit="1" customWidth="1"/>
    <col min="12" max="16384" width="9.140625" style="41"/>
  </cols>
  <sheetData>
    <row r="1" spans="1:11" x14ac:dyDescent="0.25">
      <c r="A1" s="25" t="s">
        <v>1175</v>
      </c>
      <c r="B1" s="41">
        <v>2019</v>
      </c>
    </row>
    <row r="2" spans="1:11" x14ac:dyDescent="0.25">
      <c r="A2" s="25" t="s">
        <v>1176</v>
      </c>
      <c r="B2" s="41" t="s">
        <v>3417</v>
      </c>
    </row>
    <row r="3" spans="1:11" x14ac:dyDescent="0.25">
      <c r="A3" s="25" t="s">
        <v>1</v>
      </c>
      <c r="B3" s="41" t="s">
        <v>1173</v>
      </c>
    </row>
    <row r="4" spans="1:11" x14ac:dyDescent="0.25">
      <c r="A4" s="25" t="s">
        <v>2</v>
      </c>
      <c r="B4" s="41" t="s">
        <v>82</v>
      </c>
      <c r="C4" s="41" t="str">
        <f>B4</f>
        <v>TETROSYL LIMITED</v>
      </c>
    </row>
    <row r="6" spans="1:11" x14ac:dyDescent="0.25">
      <c r="B6" s="25" t="s">
        <v>106</v>
      </c>
      <c r="F6"/>
      <c r="G6"/>
      <c r="H6"/>
      <c r="I6"/>
      <c r="J6"/>
      <c r="K6"/>
    </row>
    <row r="7" spans="1:11" x14ac:dyDescent="0.25">
      <c r="A7" s="25" t="s">
        <v>1177</v>
      </c>
      <c r="B7" s="41" t="s">
        <v>3519</v>
      </c>
      <c r="C7" s="41" t="s">
        <v>108</v>
      </c>
      <c r="D7" s="41" t="s">
        <v>3520</v>
      </c>
      <c r="E7" s="41" t="s">
        <v>3521</v>
      </c>
      <c r="F7"/>
      <c r="G7"/>
      <c r="H7"/>
      <c r="I7"/>
      <c r="J7"/>
      <c r="K7"/>
    </row>
    <row r="8" spans="1:11" x14ac:dyDescent="0.25">
      <c r="A8" s="41">
        <v>1</v>
      </c>
      <c r="B8" s="14">
        <v>10708</v>
      </c>
      <c r="C8" s="14">
        <v>41</v>
      </c>
      <c r="D8" s="14">
        <v>31</v>
      </c>
      <c r="E8" s="12">
        <v>61.353055555555557</v>
      </c>
      <c r="F8"/>
      <c r="G8"/>
      <c r="H8"/>
      <c r="I8"/>
      <c r="J8"/>
      <c r="K8"/>
    </row>
    <row r="9" spans="1:11" x14ac:dyDescent="0.25">
      <c r="A9" s="41" t="s">
        <v>103</v>
      </c>
      <c r="B9" s="14">
        <v>10708</v>
      </c>
      <c r="C9" s="14">
        <v>41</v>
      </c>
      <c r="D9" s="14">
        <v>31</v>
      </c>
      <c r="E9" s="14">
        <v>61.353055555555557</v>
      </c>
      <c r="F9"/>
      <c r="G9"/>
      <c r="H9"/>
      <c r="I9"/>
      <c r="J9"/>
      <c r="K9"/>
    </row>
    <row r="10" spans="1:11" x14ac:dyDescent="0.25">
      <c r="A10"/>
      <c r="B10"/>
      <c r="C10"/>
      <c r="D10"/>
      <c r="E10"/>
      <c r="F10"/>
      <c r="G10"/>
      <c r="H10"/>
      <c r="I10"/>
      <c r="J10"/>
      <c r="K10"/>
    </row>
    <row r="11" spans="1:11" x14ac:dyDescent="0.25">
      <c r="A11"/>
      <c r="B11"/>
      <c r="C11"/>
      <c r="D11"/>
      <c r="E11"/>
      <c r="F11"/>
      <c r="G11"/>
      <c r="H11"/>
      <c r="I11"/>
      <c r="J11"/>
      <c r="K11"/>
    </row>
    <row r="12" spans="1:11" x14ac:dyDescent="0.25">
      <c r="A12"/>
      <c r="B12"/>
      <c r="C12"/>
      <c r="D12"/>
      <c r="E12"/>
      <c r="F12"/>
      <c r="G12"/>
      <c r="H12"/>
      <c r="I12"/>
      <c r="J12"/>
      <c r="K12"/>
    </row>
    <row r="13" spans="1:11" x14ac:dyDescent="0.25">
      <c r="A13" s="25" t="s">
        <v>1175</v>
      </c>
      <c r="B13" s="41">
        <v>2019</v>
      </c>
      <c r="F13"/>
      <c r="G13"/>
      <c r="H13"/>
      <c r="I13"/>
      <c r="J13"/>
      <c r="K13"/>
    </row>
    <row r="14" spans="1:11" x14ac:dyDescent="0.25">
      <c r="A14" s="25" t="s">
        <v>1176</v>
      </c>
      <c r="B14" s="41" t="s">
        <v>3417</v>
      </c>
      <c r="F14"/>
      <c r="G14"/>
      <c r="H14"/>
      <c r="I14"/>
      <c r="J14"/>
      <c r="K14"/>
    </row>
    <row r="15" spans="1:11" x14ac:dyDescent="0.25">
      <c r="A15" s="25" t="s">
        <v>1</v>
      </c>
      <c r="B15" s="41" t="s">
        <v>1173</v>
      </c>
      <c r="F15"/>
      <c r="G15"/>
      <c r="H15"/>
      <c r="I15"/>
      <c r="J15"/>
      <c r="K15"/>
    </row>
    <row r="16" spans="1:11" x14ac:dyDescent="0.25">
      <c r="A16" s="25" t="s">
        <v>2</v>
      </c>
      <c r="B16" s="41" t="s">
        <v>82</v>
      </c>
      <c r="C16" s="41" t="str">
        <f>B16</f>
        <v>TETROSYL LIMITED</v>
      </c>
      <c r="F16"/>
      <c r="G16"/>
      <c r="H16"/>
      <c r="I16"/>
      <c r="J16"/>
      <c r="K16"/>
    </row>
    <row r="17" spans="1:11" x14ac:dyDescent="0.25">
      <c r="F17"/>
      <c r="G17"/>
      <c r="H17"/>
      <c r="I17"/>
      <c r="J17"/>
      <c r="K17"/>
    </row>
    <row r="18" spans="1:11" x14ac:dyDescent="0.25">
      <c r="B18" s="25" t="s">
        <v>106</v>
      </c>
      <c r="G18"/>
      <c r="H18"/>
      <c r="I18"/>
      <c r="J18"/>
      <c r="K18"/>
    </row>
    <row r="19" spans="1:11" x14ac:dyDescent="0.25">
      <c r="A19" s="25" t="s">
        <v>1177</v>
      </c>
      <c r="B19" s="41" t="s">
        <v>3522</v>
      </c>
      <c r="C19" s="41" t="s">
        <v>3514</v>
      </c>
      <c r="D19" s="41" t="s">
        <v>3515</v>
      </c>
      <c r="E19" s="41" t="s">
        <v>3516</v>
      </c>
      <c r="F19" s="41" t="s">
        <v>3517</v>
      </c>
      <c r="G19"/>
      <c r="H19"/>
      <c r="I19"/>
      <c r="J19"/>
      <c r="K19"/>
    </row>
    <row r="20" spans="1:11" x14ac:dyDescent="0.25">
      <c r="A20" s="41">
        <v>1</v>
      </c>
      <c r="B20" s="14">
        <v>4</v>
      </c>
      <c r="C20" s="14">
        <v>3</v>
      </c>
      <c r="D20" s="14">
        <v>1</v>
      </c>
      <c r="E20" s="14">
        <v>4</v>
      </c>
      <c r="F20" s="14">
        <v>0</v>
      </c>
      <c r="G20"/>
      <c r="H20"/>
      <c r="I20"/>
      <c r="J20"/>
      <c r="K20"/>
    </row>
    <row r="21" spans="1:11" x14ac:dyDescent="0.25">
      <c r="A21" s="41" t="s">
        <v>103</v>
      </c>
      <c r="B21" s="14">
        <v>4</v>
      </c>
      <c r="C21" s="14">
        <v>3</v>
      </c>
      <c r="D21" s="14">
        <v>1</v>
      </c>
      <c r="E21" s="14">
        <v>4</v>
      </c>
      <c r="F21" s="14">
        <v>0</v>
      </c>
      <c r="G21"/>
      <c r="H21"/>
      <c r="I21"/>
      <c r="J21"/>
      <c r="K21"/>
    </row>
    <row r="22" spans="1:11" x14ac:dyDescent="0.25">
      <c r="A22"/>
      <c r="B22"/>
      <c r="C22"/>
      <c r="D22"/>
      <c r="E22"/>
      <c r="F22"/>
      <c r="G22"/>
      <c r="H22"/>
      <c r="I22"/>
      <c r="J22"/>
      <c r="K22"/>
    </row>
    <row r="23" spans="1:11" x14ac:dyDescent="0.25">
      <c r="A23"/>
      <c r="B23"/>
      <c r="C23"/>
      <c r="D23"/>
      <c r="E23"/>
      <c r="F23"/>
      <c r="G23"/>
      <c r="H23"/>
      <c r="I23"/>
      <c r="J23"/>
      <c r="K23"/>
    </row>
    <row r="24" spans="1:11" x14ac:dyDescent="0.25">
      <c r="A24"/>
      <c r="B24"/>
      <c r="C24"/>
      <c r="D24"/>
      <c r="E24"/>
      <c r="F24"/>
      <c r="G24"/>
      <c r="H24"/>
      <c r="I24"/>
      <c r="J24"/>
      <c r="K24"/>
    </row>
    <row r="25" spans="1:11" x14ac:dyDescent="0.25">
      <c r="A25" s="40"/>
      <c r="B25" s="40"/>
      <c r="C25" s="40"/>
      <c r="D25" s="40"/>
      <c r="E25" s="40"/>
      <c r="F25" s="40"/>
      <c r="G25"/>
      <c r="H25"/>
      <c r="I25"/>
      <c r="J25"/>
      <c r="K25"/>
    </row>
    <row r="26" spans="1:11" x14ac:dyDescent="0.25">
      <c r="A26" s="25" t="s">
        <v>1175</v>
      </c>
      <c r="B26" s="41">
        <v>2019</v>
      </c>
      <c r="F26" s="40"/>
      <c r="G26"/>
      <c r="H26"/>
      <c r="I26"/>
      <c r="J26"/>
      <c r="K26"/>
    </row>
    <row r="27" spans="1:11" x14ac:dyDescent="0.25">
      <c r="A27" s="25" t="s">
        <v>1176</v>
      </c>
      <c r="B27" s="41" t="s">
        <v>3417</v>
      </c>
      <c r="F27" s="40"/>
      <c r="G27"/>
      <c r="H27"/>
      <c r="I27"/>
      <c r="J27"/>
      <c r="K27"/>
    </row>
    <row r="28" spans="1:11" x14ac:dyDescent="0.25">
      <c r="A28" s="25" t="s">
        <v>1</v>
      </c>
      <c r="B28" s="41" t="s">
        <v>1173</v>
      </c>
      <c r="F28" s="40"/>
      <c r="G28"/>
      <c r="H28"/>
      <c r="I28"/>
      <c r="J28"/>
      <c r="K28"/>
    </row>
    <row r="29" spans="1:11" x14ac:dyDescent="0.25">
      <c r="A29" s="25" t="s">
        <v>2</v>
      </c>
      <c r="B29" s="41" t="s">
        <v>82</v>
      </c>
      <c r="C29" s="41" t="str">
        <f>B29</f>
        <v>TETROSYL LIMITED</v>
      </c>
      <c r="F29" s="40"/>
      <c r="G29"/>
      <c r="H29"/>
      <c r="I29"/>
      <c r="J29"/>
      <c r="K29"/>
    </row>
    <row r="30" spans="1:11" x14ac:dyDescent="0.25">
      <c r="F30" s="40"/>
      <c r="G30"/>
      <c r="H30"/>
      <c r="I30"/>
      <c r="J30"/>
      <c r="K30"/>
    </row>
    <row r="31" spans="1:11" x14ac:dyDescent="0.25">
      <c r="B31" s="25" t="s">
        <v>106</v>
      </c>
      <c r="E31"/>
      <c r="F31"/>
      <c r="G31"/>
      <c r="H31"/>
      <c r="I31"/>
      <c r="J31"/>
      <c r="K31"/>
    </row>
    <row r="32" spans="1:11" x14ac:dyDescent="0.25">
      <c r="A32" s="25" t="s">
        <v>1177</v>
      </c>
      <c r="B32" s="41" t="s">
        <v>3523</v>
      </c>
      <c r="C32" s="41" t="s">
        <v>3524</v>
      </c>
      <c r="D32" s="41" t="s">
        <v>3512</v>
      </c>
      <c r="E32"/>
      <c r="F32"/>
      <c r="G32"/>
      <c r="H32"/>
      <c r="I32"/>
      <c r="J32"/>
      <c r="K32"/>
    </row>
    <row r="33" spans="1:11" x14ac:dyDescent="0.25">
      <c r="A33" s="41">
        <v>1</v>
      </c>
      <c r="B33" s="14">
        <v>25</v>
      </c>
      <c r="C33" s="14">
        <v>3</v>
      </c>
      <c r="D33" s="14">
        <v>0</v>
      </c>
      <c r="E33"/>
      <c r="F33"/>
      <c r="G33"/>
      <c r="H33"/>
      <c r="I33"/>
      <c r="J33"/>
      <c r="K33"/>
    </row>
    <row r="34" spans="1:11" x14ac:dyDescent="0.25">
      <c r="A34" s="41" t="s">
        <v>103</v>
      </c>
      <c r="B34" s="14">
        <v>25</v>
      </c>
      <c r="C34" s="14">
        <v>3</v>
      </c>
      <c r="D34" s="14">
        <v>0</v>
      </c>
      <c r="E34"/>
      <c r="F34"/>
      <c r="G34"/>
      <c r="H34"/>
      <c r="I34"/>
      <c r="J34"/>
      <c r="K34"/>
    </row>
    <row r="35" spans="1:11" x14ac:dyDescent="0.25">
      <c r="A35"/>
      <c r="B35"/>
      <c r="C35"/>
      <c r="D35"/>
      <c r="E35"/>
      <c r="F35"/>
      <c r="G35"/>
      <c r="H35"/>
      <c r="I35"/>
      <c r="J35"/>
      <c r="K35"/>
    </row>
    <row r="36" spans="1:11" x14ac:dyDescent="0.25">
      <c r="A36"/>
      <c r="B36"/>
      <c r="C36"/>
      <c r="D36"/>
      <c r="E36"/>
      <c r="F36"/>
      <c r="G36"/>
      <c r="H36"/>
      <c r="I36"/>
      <c r="J36"/>
      <c r="K36"/>
    </row>
    <row r="37" spans="1:11" x14ac:dyDescent="0.25">
      <c r="A37"/>
      <c r="B37"/>
      <c r="C37"/>
      <c r="D37"/>
      <c r="E37"/>
      <c r="F37"/>
      <c r="G37"/>
      <c r="H37"/>
      <c r="I37"/>
      <c r="J37"/>
      <c r="K37"/>
    </row>
    <row r="38" spans="1:11" x14ac:dyDescent="0.25">
      <c r="A38"/>
      <c r="B38"/>
      <c r="C38"/>
      <c r="D38"/>
      <c r="E38"/>
      <c r="F38"/>
      <c r="G38"/>
      <c r="H38"/>
      <c r="I38"/>
      <c r="J38"/>
      <c r="K38"/>
    </row>
    <row r="39" spans="1:11" x14ac:dyDescent="0.25">
      <c r="A39"/>
      <c r="B39"/>
      <c r="C39"/>
      <c r="D39"/>
      <c r="E39"/>
      <c r="F39"/>
      <c r="G39"/>
      <c r="H39"/>
      <c r="I39"/>
      <c r="J39"/>
      <c r="K39"/>
    </row>
    <row r="40" spans="1:11" x14ac:dyDescent="0.25">
      <c r="A40"/>
      <c r="B40"/>
      <c r="C40"/>
      <c r="D40"/>
      <c r="E40"/>
      <c r="F40"/>
      <c r="G40"/>
      <c r="H40"/>
      <c r="I40"/>
      <c r="J40"/>
      <c r="K40"/>
    </row>
    <row r="41" spans="1:11" x14ac:dyDescent="0.25">
      <c r="A41"/>
      <c r="B41"/>
      <c r="C41"/>
      <c r="D41"/>
      <c r="E41"/>
      <c r="F41"/>
      <c r="G41"/>
      <c r="H41"/>
      <c r="I41"/>
      <c r="J41"/>
      <c r="K41"/>
    </row>
    <row r="42" spans="1:11" x14ac:dyDescent="0.25">
      <c r="A42"/>
      <c r="B42"/>
      <c r="C42"/>
      <c r="D42"/>
      <c r="E42"/>
      <c r="F42"/>
      <c r="G42"/>
      <c r="H42"/>
      <c r="I42"/>
      <c r="J42"/>
      <c r="K42"/>
    </row>
    <row r="43" spans="1:11" x14ac:dyDescent="0.25">
      <c r="A43"/>
      <c r="B43"/>
      <c r="C43"/>
      <c r="D43"/>
      <c r="E43"/>
      <c r="F43"/>
      <c r="G43"/>
      <c r="H43"/>
      <c r="I43"/>
      <c r="J43"/>
      <c r="K43"/>
    </row>
    <row r="44" spans="1:11" x14ac:dyDescent="0.25">
      <c r="A44"/>
      <c r="B44"/>
      <c r="C44"/>
      <c r="D44"/>
      <c r="E44"/>
      <c r="F44"/>
      <c r="G44"/>
      <c r="H44"/>
      <c r="I44"/>
      <c r="J44"/>
      <c r="K44"/>
    </row>
    <row r="45" spans="1:11" x14ac:dyDescent="0.25">
      <c r="A45"/>
      <c r="B45"/>
      <c r="C45"/>
      <c r="D45"/>
      <c r="E45"/>
      <c r="F45"/>
      <c r="G45"/>
      <c r="H45"/>
      <c r="I45"/>
      <c r="J45"/>
      <c r="K45"/>
    </row>
    <row r="46" spans="1:11" x14ac:dyDescent="0.25">
      <c r="A46"/>
      <c r="B46"/>
      <c r="C46"/>
      <c r="D46"/>
      <c r="E46"/>
      <c r="F46"/>
      <c r="G46"/>
      <c r="H46"/>
      <c r="I46"/>
      <c r="J46"/>
      <c r="K46"/>
    </row>
    <row r="47" spans="1:11" x14ac:dyDescent="0.25">
      <c r="A47"/>
      <c r="B47"/>
      <c r="C47"/>
      <c r="D47"/>
      <c r="E47"/>
      <c r="F47"/>
      <c r="G47"/>
      <c r="H47"/>
      <c r="I47"/>
      <c r="J47"/>
      <c r="K47"/>
    </row>
    <row r="48" spans="1:11" x14ac:dyDescent="0.25">
      <c r="A48"/>
      <c r="B48"/>
      <c r="C48"/>
      <c r="D48"/>
      <c r="E48"/>
      <c r="F48"/>
      <c r="G48"/>
      <c r="H48"/>
      <c r="I48"/>
      <c r="J48"/>
      <c r="K48"/>
    </row>
    <row r="49" spans="1:11" x14ac:dyDescent="0.25">
      <c r="A49"/>
      <c r="B49"/>
      <c r="C49"/>
      <c r="D49"/>
      <c r="E49"/>
      <c r="F49"/>
      <c r="G49"/>
      <c r="H49"/>
      <c r="I49"/>
      <c r="J49"/>
      <c r="K49"/>
    </row>
    <row r="50" spans="1:11" x14ac:dyDescent="0.25">
      <c r="A50"/>
      <c r="B50"/>
      <c r="C50"/>
      <c r="D50"/>
      <c r="E50"/>
      <c r="F50"/>
      <c r="G50"/>
      <c r="H50"/>
      <c r="I50"/>
      <c r="J50"/>
      <c r="K50"/>
    </row>
    <row r="51" spans="1:11" x14ac:dyDescent="0.25">
      <c r="A51"/>
      <c r="B51"/>
      <c r="C51"/>
      <c r="D51"/>
      <c r="E51"/>
      <c r="F51"/>
      <c r="G51"/>
      <c r="H51"/>
      <c r="I51"/>
      <c r="J51"/>
      <c r="K51"/>
    </row>
    <row r="52" spans="1:11" x14ac:dyDescent="0.25">
      <c r="A52"/>
      <c r="B52"/>
      <c r="C52"/>
      <c r="D52"/>
      <c r="E52"/>
      <c r="F52"/>
      <c r="G52"/>
      <c r="H52"/>
      <c r="I52"/>
      <c r="J52"/>
      <c r="K52"/>
    </row>
    <row r="53" spans="1:11" x14ac:dyDescent="0.25">
      <c r="A53"/>
      <c r="B53"/>
      <c r="C53"/>
      <c r="D53"/>
      <c r="E53"/>
      <c r="F53"/>
      <c r="G53"/>
      <c r="H53"/>
      <c r="I53"/>
      <c r="J53"/>
      <c r="K53"/>
    </row>
    <row r="54" spans="1:11" x14ac:dyDescent="0.25">
      <c r="A54"/>
      <c r="B54"/>
      <c r="C54"/>
      <c r="D54"/>
      <c r="E54"/>
      <c r="F54"/>
      <c r="G54"/>
      <c r="H54"/>
      <c r="I54"/>
      <c r="J54"/>
      <c r="K54"/>
    </row>
    <row r="55" spans="1:11" x14ac:dyDescent="0.25">
      <c r="A55"/>
      <c r="B55"/>
      <c r="C55"/>
      <c r="D55"/>
      <c r="E55"/>
      <c r="F55"/>
      <c r="G55"/>
      <c r="H55"/>
      <c r="I55"/>
      <c r="J55"/>
      <c r="K55"/>
    </row>
    <row r="56" spans="1:11" x14ac:dyDescent="0.25">
      <c r="A56"/>
      <c r="B56"/>
      <c r="C56"/>
      <c r="D56"/>
      <c r="E56"/>
      <c r="F56"/>
      <c r="G56"/>
      <c r="H56"/>
      <c r="I56"/>
      <c r="J56"/>
      <c r="K56"/>
    </row>
    <row r="57" spans="1:11" x14ac:dyDescent="0.25">
      <c r="A57"/>
      <c r="B57"/>
      <c r="C57"/>
      <c r="D57"/>
      <c r="E57"/>
      <c r="F57"/>
      <c r="G57"/>
      <c r="H57"/>
      <c r="I57"/>
      <c r="J57"/>
      <c r="K57"/>
    </row>
    <row r="58" spans="1:11" x14ac:dyDescent="0.25">
      <c r="A58"/>
      <c r="B58"/>
      <c r="C58"/>
      <c r="D58"/>
      <c r="E58"/>
      <c r="F58"/>
      <c r="G58"/>
      <c r="H58"/>
      <c r="I58"/>
      <c r="J58"/>
      <c r="K58"/>
    </row>
    <row r="59" spans="1:11" x14ac:dyDescent="0.25">
      <c r="A59"/>
      <c r="B59"/>
      <c r="C59"/>
      <c r="D59"/>
      <c r="E59"/>
      <c r="F59"/>
      <c r="G59"/>
      <c r="H59"/>
      <c r="I59"/>
      <c r="J59"/>
      <c r="K59"/>
    </row>
    <row r="60" spans="1:11" x14ac:dyDescent="0.25">
      <c r="A60"/>
      <c r="B60"/>
      <c r="C60"/>
      <c r="D60"/>
      <c r="E60"/>
      <c r="F60"/>
      <c r="G60"/>
      <c r="H60"/>
      <c r="I60"/>
      <c r="J60"/>
      <c r="K60"/>
    </row>
    <row r="61" spans="1:11" x14ac:dyDescent="0.25">
      <c r="A61"/>
      <c r="B61"/>
      <c r="C61"/>
      <c r="D61"/>
      <c r="E61"/>
      <c r="F61"/>
      <c r="G61"/>
      <c r="H61"/>
      <c r="I61"/>
      <c r="J61"/>
      <c r="K61"/>
    </row>
    <row r="62" spans="1:11" x14ac:dyDescent="0.25">
      <c r="A62"/>
      <c r="B62"/>
      <c r="C62"/>
      <c r="D62"/>
      <c r="E62"/>
      <c r="F62"/>
      <c r="G62"/>
      <c r="H62"/>
      <c r="I62"/>
      <c r="J62"/>
      <c r="K62"/>
    </row>
    <row r="63" spans="1:11" x14ac:dyDescent="0.25">
      <c r="A63"/>
      <c r="B63"/>
      <c r="C63"/>
      <c r="D63"/>
      <c r="E63"/>
      <c r="F63"/>
      <c r="G63"/>
      <c r="H63"/>
      <c r="I63"/>
      <c r="J63"/>
      <c r="K63"/>
    </row>
    <row r="64" spans="1:11" x14ac:dyDescent="0.25">
      <c r="A64"/>
      <c r="B64"/>
      <c r="C64"/>
      <c r="D64"/>
      <c r="E64"/>
      <c r="F64"/>
      <c r="G64"/>
      <c r="H64"/>
      <c r="I64"/>
      <c r="J64"/>
      <c r="K64"/>
    </row>
    <row r="65" spans="1:11" x14ac:dyDescent="0.25">
      <c r="A65"/>
      <c r="B65"/>
      <c r="C65"/>
      <c r="D65"/>
      <c r="E65"/>
      <c r="F65"/>
      <c r="G65"/>
      <c r="H65"/>
      <c r="I65"/>
      <c r="J65"/>
      <c r="K65"/>
    </row>
    <row r="66" spans="1:11" x14ac:dyDescent="0.25">
      <c r="A66"/>
      <c r="B66"/>
      <c r="C66"/>
      <c r="D66"/>
      <c r="E66"/>
      <c r="F66"/>
      <c r="G66"/>
      <c r="H66"/>
      <c r="I66"/>
      <c r="J66"/>
      <c r="K66"/>
    </row>
    <row r="67" spans="1:11" x14ac:dyDescent="0.25">
      <c r="A67"/>
      <c r="B67"/>
      <c r="C67"/>
      <c r="D67"/>
      <c r="E67"/>
      <c r="F67"/>
      <c r="G67"/>
      <c r="H67"/>
      <c r="I67"/>
      <c r="J67"/>
      <c r="K67"/>
    </row>
    <row r="68" spans="1:11" x14ac:dyDescent="0.25">
      <c r="A68"/>
      <c r="B68"/>
      <c r="C68"/>
      <c r="D68"/>
      <c r="E68"/>
      <c r="F68"/>
      <c r="G68"/>
      <c r="H68"/>
      <c r="I68"/>
      <c r="J68"/>
      <c r="K68"/>
    </row>
    <row r="69" spans="1:11" x14ac:dyDescent="0.25">
      <c r="A69"/>
      <c r="B69"/>
      <c r="C69"/>
      <c r="D69"/>
      <c r="E69"/>
      <c r="F69"/>
      <c r="G69"/>
      <c r="H69"/>
      <c r="I69"/>
      <c r="J69"/>
      <c r="K69"/>
    </row>
    <row r="70" spans="1:11" x14ac:dyDescent="0.25">
      <c r="A70"/>
      <c r="B70"/>
      <c r="C70"/>
      <c r="D70"/>
      <c r="E70"/>
      <c r="F70"/>
      <c r="G70"/>
      <c r="H70"/>
      <c r="I70"/>
      <c r="J70"/>
      <c r="K70"/>
    </row>
    <row r="71" spans="1:11" x14ac:dyDescent="0.25">
      <c r="A71"/>
      <c r="B71"/>
      <c r="C71"/>
      <c r="D71"/>
      <c r="E71"/>
      <c r="F71"/>
      <c r="G71"/>
      <c r="H71"/>
      <c r="I71"/>
      <c r="J71"/>
      <c r="K71"/>
    </row>
    <row r="72" spans="1:11" x14ac:dyDescent="0.25">
      <c r="A72"/>
      <c r="B72"/>
      <c r="C72"/>
      <c r="D72"/>
      <c r="E72"/>
      <c r="F72"/>
      <c r="G72"/>
      <c r="H72"/>
      <c r="I72"/>
      <c r="J72"/>
      <c r="K72"/>
    </row>
    <row r="73" spans="1:11" x14ac:dyDescent="0.25">
      <c r="A73"/>
      <c r="B73"/>
      <c r="C73"/>
      <c r="D73"/>
      <c r="E73"/>
      <c r="F73"/>
      <c r="G73"/>
      <c r="H73"/>
      <c r="I73"/>
      <c r="J73"/>
      <c r="K73"/>
    </row>
    <row r="74" spans="1:11" x14ac:dyDescent="0.25">
      <c r="A74"/>
      <c r="B74"/>
      <c r="C74"/>
      <c r="D74"/>
      <c r="E74"/>
      <c r="F74"/>
      <c r="G74"/>
      <c r="H74"/>
      <c r="I74"/>
      <c r="J74"/>
      <c r="K74"/>
    </row>
    <row r="75" spans="1:11" x14ac:dyDescent="0.25">
      <c r="A75"/>
      <c r="B75"/>
      <c r="C75"/>
      <c r="D75"/>
      <c r="E75"/>
      <c r="F75"/>
      <c r="G75"/>
      <c r="H75"/>
      <c r="I75"/>
      <c r="J75"/>
      <c r="K75"/>
    </row>
    <row r="76" spans="1:11" x14ac:dyDescent="0.25">
      <c r="A76"/>
      <c r="B76"/>
      <c r="C76"/>
      <c r="D76"/>
      <c r="E76"/>
      <c r="F76"/>
      <c r="G76"/>
      <c r="H76"/>
      <c r="I76"/>
      <c r="J76"/>
      <c r="K76"/>
    </row>
    <row r="77" spans="1:11" x14ac:dyDescent="0.25">
      <c r="A77"/>
      <c r="B77"/>
      <c r="C77"/>
      <c r="D77"/>
      <c r="E77"/>
      <c r="F77"/>
      <c r="G77"/>
      <c r="H77"/>
      <c r="I77"/>
      <c r="J77"/>
      <c r="K77"/>
    </row>
    <row r="78" spans="1:11" x14ac:dyDescent="0.25">
      <c r="A78"/>
      <c r="B78"/>
      <c r="C78"/>
      <c r="D78"/>
      <c r="E78"/>
      <c r="F78"/>
      <c r="G78"/>
      <c r="H78"/>
      <c r="I78"/>
      <c r="J78"/>
      <c r="K78"/>
    </row>
    <row r="79" spans="1:11" x14ac:dyDescent="0.25">
      <c r="A79"/>
      <c r="B79"/>
      <c r="C79"/>
      <c r="D79"/>
      <c r="E79"/>
      <c r="F79"/>
      <c r="G79"/>
      <c r="H79"/>
      <c r="I79"/>
      <c r="J79"/>
      <c r="K79"/>
    </row>
    <row r="80" spans="1:11" x14ac:dyDescent="0.25">
      <c r="A80"/>
      <c r="B80"/>
      <c r="C80"/>
      <c r="D80"/>
      <c r="E80"/>
      <c r="F80"/>
      <c r="G80"/>
      <c r="H80"/>
      <c r="I80"/>
      <c r="J80"/>
      <c r="K80"/>
    </row>
    <row r="81" spans="1:11" x14ac:dyDescent="0.25">
      <c r="A81"/>
      <c r="B81"/>
      <c r="C81"/>
      <c r="D81"/>
      <c r="E81"/>
      <c r="F81"/>
      <c r="G81"/>
      <c r="H81"/>
      <c r="I81"/>
      <c r="J81"/>
      <c r="K81"/>
    </row>
    <row r="82" spans="1:11" x14ac:dyDescent="0.25">
      <c r="A82"/>
      <c r="B82"/>
      <c r="C82"/>
      <c r="D82"/>
      <c r="E82"/>
      <c r="F82"/>
      <c r="G82"/>
      <c r="H82"/>
      <c r="I82"/>
      <c r="J82"/>
      <c r="K82"/>
    </row>
    <row r="83" spans="1:11" x14ac:dyDescent="0.25">
      <c r="A83"/>
      <c r="B83"/>
      <c r="C83"/>
      <c r="D83"/>
      <c r="E83"/>
      <c r="F83"/>
      <c r="G83"/>
      <c r="H83"/>
      <c r="I83"/>
      <c r="J83"/>
      <c r="K83"/>
    </row>
    <row r="84" spans="1:11" x14ac:dyDescent="0.25">
      <c r="A84"/>
      <c r="B84"/>
      <c r="C84"/>
      <c r="D84"/>
      <c r="E84"/>
      <c r="F84"/>
      <c r="G84"/>
      <c r="H84"/>
      <c r="I84"/>
      <c r="J84"/>
      <c r="K84"/>
    </row>
    <row r="85" spans="1:11" x14ac:dyDescent="0.25">
      <c r="A85"/>
      <c r="B85"/>
      <c r="C85"/>
      <c r="D85"/>
      <c r="E85"/>
      <c r="F85"/>
      <c r="G85"/>
      <c r="H85"/>
      <c r="I85"/>
      <c r="J85"/>
      <c r="K85"/>
    </row>
    <row r="86" spans="1:11" x14ac:dyDescent="0.25">
      <c r="A86"/>
      <c r="B86"/>
      <c r="C86"/>
      <c r="D86"/>
      <c r="E86"/>
      <c r="F86"/>
      <c r="G86"/>
      <c r="H86"/>
      <c r="I86"/>
      <c r="J86"/>
      <c r="K86"/>
    </row>
    <row r="87" spans="1:11" x14ac:dyDescent="0.25">
      <c r="A87"/>
      <c r="B87"/>
      <c r="C87"/>
      <c r="D87"/>
      <c r="E87"/>
      <c r="F87"/>
      <c r="G87"/>
      <c r="H87"/>
      <c r="I87"/>
      <c r="J87"/>
      <c r="K87"/>
    </row>
    <row r="88" spans="1:11" x14ac:dyDescent="0.25">
      <c r="A88"/>
      <c r="B88"/>
      <c r="C88"/>
      <c r="D88"/>
      <c r="E88"/>
      <c r="F88"/>
      <c r="G88"/>
      <c r="H88"/>
      <c r="I88"/>
      <c r="J88"/>
      <c r="K88"/>
    </row>
    <row r="89" spans="1:11" x14ac:dyDescent="0.25">
      <c r="A89"/>
      <c r="B89"/>
      <c r="C89"/>
      <c r="D89"/>
      <c r="E89"/>
      <c r="F89"/>
      <c r="G89"/>
      <c r="H89"/>
      <c r="I89"/>
      <c r="J89"/>
      <c r="K89"/>
    </row>
    <row r="90" spans="1:11" x14ac:dyDescent="0.25">
      <c r="A90"/>
      <c r="B90"/>
      <c r="C90"/>
      <c r="D90"/>
      <c r="E90"/>
      <c r="F90"/>
      <c r="G90"/>
      <c r="H90"/>
      <c r="I90"/>
      <c r="J90"/>
      <c r="K90"/>
    </row>
    <row r="91" spans="1:11" x14ac:dyDescent="0.25">
      <c r="A91"/>
      <c r="B91"/>
      <c r="C91"/>
      <c r="D91"/>
      <c r="E91"/>
      <c r="F91"/>
      <c r="G91"/>
      <c r="H91"/>
      <c r="I91"/>
      <c r="J91"/>
      <c r="K91"/>
    </row>
    <row r="92" spans="1:11" x14ac:dyDescent="0.25">
      <c r="A92"/>
      <c r="B92"/>
      <c r="C92"/>
      <c r="D92"/>
      <c r="E92"/>
      <c r="F92"/>
      <c r="G92"/>
      <c r="H92"/>
      <c r="I92"/>
      <c r="J92"/>
      <c r="K92"/>
    </row>
    <row r="93" spans="1:11" x14ac:dyDescent="0.25">
      <c r="A93"/>
      <c r="B93"/>
      <c r="C93"/>
      <c r="D93"/>
      <c r="E93"/>
      <c r="F93"/>
      <c r="G93"/>
      <c r="H93"/>
      <c r="I93"/>
      <c r="J93"/>
      <c r="K93"/>
    </row>
    <row r="94" spans="1:11" x14ac:dyDescent="0.25">
      <c r="A94"/>
      <c r="B94"/>
      <c r="C94"/>
      <c r="D94"/>
      <c r="E94"/>
      <c r="F94"/>
      <c r="G94"/>
      <c r="H94"/>
      <c r="I94"/>
      <c r="J94"/>
      <c r="K94"/>
    </row>
    <row r="95" spans="1:11" x14ac:dyDescent="0.25">
      <c r="A95"/>
      <c r="B95"/>
      <c r="C95"/>
      <c r="D95"/>
      <c r="E95"/>
      <c r="F95"/>
      <c r="G95"/>
      <c r="H95"/>
      <c r="I95"/>
      <c r="J95"/>
      <c r="K95"/>
    </row>
    <row r="96" spans="1:11" x14ac:dyDescent="0.25">
      <c r="A96"/>
      <c r="B96"/>
      <c r="C96"/>
      <c r="D96"/>
      <c r="E96"/>
      <c r="F96"/>
      <c r="G96"/>
      <c r="H96"/>
      <c r="I96"/>
      <c r="J96"/>
      <c r="K96"/>
    </row>
    <row r="97" spans="1:11" x14ac:dyDescent="0.25">
      <c r="A97"/>
      <c r="B97"/>
      <c r="C97"/>
      <c r="D97"/>
      <c r="E97"/>
      <c r="F97"/>
      <c r="G97"/>
      <c r="H97"/>
      <c r="I97"/>
      <c r="J97"/>
      <c r="K97"/>
    </row>
    <row r="98" spans="1:11" x14ac:dyDescent="0.25">
      <c r="A98"/>
      <c r="B98"/>
      <c r="C98"/>
      <c r="D98"/>
      <c r="E98"/>
      <c r="F98"/>
      <c r="G98"/>
      <c r="H98"/>
      <c r="I98"/>
      <c r="J98"/>
      <c r="K98"/>
    </row>
    <row r="99" spans="1:11" x14ac:dyDescent="0.25">
      <c r="A99"/>
      <c r="B99"/>
      <c r="C99"/>
      <c r="D99"/>
      <c r="E99"/>
      <c r="F99"/>
      <c r="G99"/>
      <c r="H99"/>
      <c r="I99"/>
      <c r="J99"/>
      <c r="K99"/>
    </row>
    <row r="100" spans="1:11" x14ac:dyDescent="0.25">
      <c r="A100"/>
      <c r="B100"/>
      <c r="C100"/>
      <c r="D100"/>
      <c r="E100"/>
      <c r="F100"/>
      <c r="G100"/>
      <c r="H100"/>
      <c r="I100"/>
      <c r="J100"/>
      <c r="K100"/>
    </row>
    <row r="101" spans="1:11" x14ac:dyDescent="0.25">
      <c r="A101"/>
      <c r="B101"/>
      <c r="C101"/>
      <c r="D101"/>
      <c r="E101"/>
      <c r="F101"/>
      <c r="G101"/>
      <c r="H101"/>
      <c r="I101"/>
      <c r="J101"/>
      <c r="K101"/>
    </row>
    <row r="102" spans="1:11" x14ac:dyDescent="0.25">
      <c r="A102"/>
      <c r="B102"/>
      <c r="C102"/>
      <c r="D102"/>
      <c r="E102"/>
      <c r="F102"/>
      <c r="G102"/>
      <c r="H102"/>
      <c r="I102"/>
      <c r="J102"/>
      <c r="K102"/>
    </row>
    <row r="103" spans="1:11" x14ac:dyDescent="0.25">
      <c r="A103"/>
      <c r="B103"/>
      <c r="C103"/>
      <c r="D103"/>
      <c r="E103"/>
      <c r="F103"/>
      <c r="G103"/>
      <c r="H103"/>
      <c r="I103"/>
      <c r="J103"/>
      <c r="K103"/>
    </row>
    <row r="104" spans="1:11" x14ac:dyDescent="0.25">
      <c r="A104"/>
      <c r="B104"/>
      <c r="C104"/>
      <c r="D104"/>
      <c r="E104"/>
      <c r="F104"/>
      <c r="G104"/>
      <c r="H104"/>
      <c r="I104"/>
      <c r="J104"/>
      <c r="K104"/>
    </row>
    <row r="105" spans="1:11" x14ac:dyDescent="0.25">
      <c r="A105"/>
      <c r="B105"/>
      <c r="C105"/>
      <c r="D105"/>
      <c r="E105"/>
      <c r="F105"/>
      <c r="G105"/>
      <c r="H105"/>
      <c r="I105"/>
      <c r="J105"/>
      <c r="K105"/>
    </row>
    <row r="106" spans="1:11" x14ac:dyDescent="0.25">
      <c r="A106"/>
      <c r="B106"/>
      <c r="C106"/>
      <c r="D106"/>
      <c r="E106"/>
      <c r="F106"/>
      <c r="G106"/>
      <c r="H106"/>
      <c r="I106"/>
      <c r="J106"/>
      <c r="K106"/>
    </row>
    <row r="107" spans="1:11" x14ac:dyDescent="0.25">
      <c r="A107"/>
      <c r="B107"/>
      <c r="C107"/>
      <c r="D107"/>
      <c r="E107"/>
      <c r="F107"/>
      <c r="G107"/>
      <c r="H107"/>
      <c r="I107"/>
      <c r="J107"/>
      <c r="K107"/>
    </row>
    <row r="108" spans="1:11" x14ac:dyDescent="0.25">
      <c r="A108"/>
      <c r="B108"/>
      <c r="C108"/>
      <c r="D108"/>
      <c r="E108"/>
      <c r="F108"/>
      <c r="G108"/>
      <c r="H108"/>
      <c r="I108"/>
      <c r="J108"/>
      <c r="K108"/>
    </row>
    <row r="109" spans="1:11" x14ac:dyDescent="0.25">
      <c r="A109"/>
      <c r="B109"/>
      <c r="C109"/>
      <c r="D109"/>
      <c r="E109"/>
      <c r="F109"/>
      <c r="G109"/>
      <c r="H109"/>
      <c r="I109"/>
      <c r="J109"/>
      <c r="K109"/>
    </row>
    <row r="110" spans="1:11" x14ac:dyDescent="0.25">
      <c r="A110"/>
      <c r="B110"/>
      <c r="C110"/>
      <c r="D110"/>
      <c r="E110"/>
      <c r="F110"/>
      <c r="G110"/>
      <c r="H110"/>
      <c r="I110"/>
      <c r="J110"/>
      <c r="K110"/>
    </row>
    <row r="111" spans="1:11" x14ac:dyDescent="0.25">
      <c r="A111"/>
      <c r="B111"/>
      <c r="C111"/>
      <c r="D111"/>
      <c r="E111"/>
      <c r="F111"/>
      <c r="G111"/>
      <c r="H111"/>
      <c r="I111"/>
      <c r="J111"/>
      <c r="K111"/>
    </row>
    <row r="112" spans="1:11" x14ac:dyDescent="0.25">
      <c r="A112"/>
      <c r="B112"/>
      <c r="C112"/>
      <c r="D112"/>
      <c r="E112"/>
      <c r="F112"/>
      <c r="G112"/>
      <c r="H112"/>
      <c r="I112"/>
      <c r="J112"/>
      <c r="K112"/>
    </row>
    <row r="113" spans="1:11" x14ac:dyDescent="0.25">
      <c r="A113"/>
      <c r="B113"/>
      <c r="C113"/>
      <c r="D113"/>
      <c r="E113"/>
      <c r="F113"/>
      <c r="G113"/>
      <c r="H113"/>
      <c r="I113"/>
      <c r="J113"/>
      <c r="K113"/>
    </row>
    <row r="114" spans="1:11" x14ac:dyDescent="0.25">
      <c r="A114"/>
      <c r="B114"/>
      <c r="C114"/>
      <c r="D114"/>
      <c r="E114"/>
      <c r="F114"/>
      <c r="G114"/>
      <c r="H114"/>
      <c r="I114"/>
      <c r="J114"/>
      <c r="K114"/>
    </row>
    <row r="115" spans="1:11" x14ac:dyDescent="0.25">
      <c r="A115"/>
      <c r="B115"/>
      <c r="C115"/>
      <c r="D115"/>
      <c r="E115"/>
      <c r="F115"/>
      <c r="G115"/>
      <c r="H115"/>
      <c r="I115"/>
      <c r="J115"/>
      <c r="K115"/>
    </row>
    <row r="116" spans="1:11" x14ac:dyDescent="0.25">
      <c r="A116"/>
      <c r="B116"/>
      <c r="C116"/>
      <c r="D116"/>
      <c r="E116"/>
      <c r="F116"/>
      <c r="G116"/>
      <c r="H116"/>
      <c r="I116"/>
      <c r="J116"/>
      <c r="K116"/>
    </row>
    <row r="117" spans="1:11" x14ac:dyDescent="0.25">
      <c r="A117"/>
      <c r="B117"/>
      <c r="C117"/>
      <c r="D117"/>
      <c r="E117"/>
      <c r="F117"/>
      <c r="G117"/>
      <c r="H117"/>
      <c r="I117"/>
      <c r="J117"/>
      <c r="K117"/>
    </row>
    <row r="118" spans="1:11" x14ac:dyDescent="0.25">
      <c r="A118"/>
      <c r="B118"/>
      <c r="C118"/>
      <c r="D118"/>
      <c r="E118"/>
      <c r="F118"/>
      <c r="G118"/>
      <c r="H118"/>
      <c r="I118"/>
      <c r="J118"/>
      <c r="K118"/>
    </row>
    <row r="119" spans="1:11" x14ac:dyDescent="0.25">
      <c r="A119"/>
      <c r="B119"/>
      <c r="C119"/>
      <c r="D119"/>
      <c r="E119"/>
      <c r="F119"/>
      <c r="G119"/>
      <c r="H119"/>
      <c r="I119"/>
      <c r="J119"/>
      <c r="K119"/>
    </row>
    <row r="120" spans="1:11" x14ac:dyDescent="0.25">
      <c r="A120"/>
      <c r="B120"/>
      <c r="C120"/>
      <c r="D120"/>
      <c r="E120"/>
      <c r="F120"/>
      <c r="G120"/>
      <c r="H120"/>
      <c r="I120"/>
      <c r="J120"/>
      <c r="K120"/>
    </row>
    <row r="121" spans="1:11" x14ac:dyDescent="0.25">
      <c r="A121"/>
      <c r="B121"/>
      <c r="C121"/>
      <c r="D121"/>
      <c r="E121"/>
      <c r="F121"/>
      <c r="G121"/>
      <c r="H121"/>
      <c r="I121"/>
      <c r="J121"/>
      <c r="K121"/>
    </row>
    <row r="122" spans="1:11" x14ac:dyDescent="0.25">
      <c r="A122"/>
      <c r="B122"/>
      <c r="C122"/>
      <c r="D122"/>
      <c r="E122"/>
      <c r="F122"/>
      <c r="G122"/>
      <c r="H122"/>
      <c r="I122"/>
      <c r="J122"/>
      <c r="K122"/>
    </row>
    <row r="123" spans="1:11" x14ac:dyDescent="0.25">
      <c r="A123"/>
      <c r="B123"/>
      <c r="C123"/>
      <c r="D123"/>
      <c r="E123"/>
      <c r="F123"/>
      <c r="G123"/>
      <c r="H123"/>
      <c r="I123"/>
      <c r="J123"/>
      <c r="K123"/>
    </row>
    <row r="124" spans="1:11" x14ac:dyDescent="0.25">
      <c r="A124"/>
      <c r="B124"/>
      <c r="C124"/>
      <c r="D124"/>
      <c r="E124"/>
      <c r="F124"/>
      <c r="G124"/>
      <c r="H124"/>
      <c r="I124"/>
      <c r="J124"/>
      <c r="K124"/>
    </row>
    <row r="125" spans="1:11" x14ac:dyDescent="0.25">
      <c r="A125"/>
      <c r="B125"/>
      <c r="C125"/>
      <c r="D125"/>
      <c r="E125"/>
      <c r="F125"/>
      <c r="G125"/>
      <c r="H125"/>
      <c r="I125"/>
      <c r="J125"/>
      <c r="K125"/>
    </row>
    <row r="126" spans="1:11" x14ac:dyDescent="0.25">
      <c r="A126"/>
      <c r="B126"/>
      <c r="C126"/>
      <c r="D126"/>
      <c r="E126"/>
      <c r="F126"/>
      <c r="G126"/>
      <c r="H126"/>
      <c r="I126"/>
      <c r="J126"/>
      <c r="K126"/>
    </row>
    <row r="127" spans="1:11" x14ac:dyDescent="0.25">
      <c r="A127"/>
      <c r="B127"/>
      <c r="C127"/>
      <c r="D127"/>
      <c r="E127"/>
      <c r="F127"/>
      <c r="G127"/>
      <c r="H127"/>
      <c r="I127"/>
      <c r="J127"/>
      <c r="K127"/>
    </row>
    <row r="128" spans="1:11" x14ac:dyDescent="0.25">
      <c r="A128"/>
      <c r="B128"/>
      <c r="C128"/>
      <c r="D128"/>
      <c r="E128"/>
      <c r="F128"/>
      <c r="G128"/>
      <c r="H128"/>
      <c r="I128"/>
      <c r="J128"/>
      <c r="K128"/>
    </row>
    <row r="129" spans="1:11" x14ac:dyDescent="0.25">
      <c r="A129"/>
      <c r="B129"/>
      <c r="C129"/>
      <c r="D129"/>
      <c r="E129"/>
      <c r="F129"/>
      <c r="G129"/>
      <c r="H129"/>
      <c r="I129"/>
      <c r="J129"/>
      <c r="K129"/>
    </row>
    <row r="130" spans="1:11" x14ac:dyDescent="0.25">
      <c r="A130"/>
      <c r="B130"/>
      <c r="C130"/>
      <c r="D130"/>
      <c r="E130"/>
      <c r="F130"/>
      <c r="G130"/>
      <c r="H130"/>
      <c r="I130"/>
      <c r="J130"/>
      <c r="K130"/>
    </row>
    <row r="131" spans="1:11" x14ac:dyDescent="0.25">
      <c r="A131"/>
      <c r="B131"/>
      <c r="C131"/>
      <c r="D131"/>
      <c r="E131"/>
      <c r="F131"/>
      <c r="G131"/>
      <c r="H131"/>
      <c r="I131"/>
      <c r="J131"/>
      <c r="K131"/>
    </row>
    <row r="132" spans="1:11" x14ac:dyDescent="0.25">
      <c r="A132"/>
      <c r="B132"/>
      <c r="C132"/>
      <c r="D132"/>
      <c r="E132"/>
      <c r="F132"/>
      <c r="G132"/>
      <c r="H132"/>
      <c r="I132"/>
      <c r="J132"/>
      <c r="K132"/>
    </row>
    <row r="133" spans="1:11" x14ac:dyDescent="0.25">
      <c r="A133"/>
      <c r="B133"/>
      <c r="C133"/>
      <c r="D133"/>
      <c r="E133"/>
      <c r="F133"/>
      <c r="G133"/>
      <c r="H133"/>
      <c r="I133"/>
      <c r="J133"/>
      <c r="K133"/>
    </row>
    <row r="134" spans="1:11" x14ac:dyDescent="0.25">
      <c r="A134"/>
      <c r="B134"/>
      <c r="C134"/>
      <c r="D134"/>
      <c r="E134"/>
      <c r="F134"/>
      <c r="G134"/>
      <c r="H134"/>
      <c r="I134"/>
      <c r="J134"/>
      <c r="K134"/>
    </row>
    <row r="135" spans="1:11" x14ac:dyDescent="0.25">
      <c r="A135"/>
      <c r="B135"/>
      <c r="C135"/>
      <c r="D135"/>
      <c r="E135"/>
      <c r="F135"/>
      <c r="G135"/>
      <c r="H135"/>
      <c r="I135"/>
      <c r="J135"/>
      <c r="K135"/>
    </row>
    <row r="136" spans="1:11" x14ac:dyDescent="0.25">
      <c r="A136"/>
      <c r="B136"/>
      <c r="C136"/>
      <c r="D136"/>
      <c r="E136"/>
      <c r="F136"/>
      <c r="G136"/>
      <c r="H136"/>
      <c r="I136"/>
      <c r="J136"/>
      <c r="K136"/>
    </row>
    <row r="137" spans="1:11" x14ac:dyDescent="0.25">
      <c r="A137"/>
      <c r="B137"/>
      <c r="C137"/>
      <c r="D137"/>
      <c r="E137"/>
      <c r="F137"/>
      <c r="G137"/>
      <c r="H137"/>
      <c r="I137"/>
      <c r="J137"/>
      <c r="K137"/>
    </row>
    <row r="138" spans="1:11" x14ac:dyDescent="0.25">
      <c r="A138"/>
      <c r="B138"/>
      <c r="C138"/>
      <c r="D138"/>
      <c r="E138"/>
      <c r="F138"/>
      <c r="G138"/>
      <c r="H138"/>
      <c r="I138"/>
      <c r="J138"/>
      <c r="K138"/>
    </row>
    <row r="139" spans="1:11" x14ac:dyDescent="0.25">
      <c r="A139"/>
      <c r="B139"/>
      <c r="C139"/>
      <c r="D139"/>
      <c r="E139"/>
      <c r="F139"/>
      <c r="G139"/>
      <c r="H139"/>
      <c r="I139"/>
      <c r="J139"/>
      <c r="K139"/>
    </row>
    <row r="140" spans="1:11" x14ac:dyDescent="0.25">
      <c r="A140"/>
      <c r="B140"/>
      <c r="C140"/>
      <c r="D140"/>
      <c r="E140"/>
      <c r="F140"/>
      <c r="G140"/>
      <c r="H140"/>
      <c r="I140"/>
      <c r="J140"/>
      <c r="K140"/>
    </row>
    <row r="141" spans="1:11" x14ac:dyDescent="0.25">
      <c r="A141"/>
      <c r="B141"/>
      <c r="C141"/>
      <c r="D141"/>
      <c r="E141"/>
      <c r="F141"/>
      <c r="G141"/>
      <c r="H141"/>
      <c r="I141"/>
      <c r="J141"/>
      <c r="K141"/>
    </row>
    <row r="142" spans="1:11" x14ac:dyDescent="0.25">
      <c r="A142"/>
      <c r="B142"/>
      <c r="C142"/>
      <c r="D142"/>
      <c r="E142"/>
      <c r="F142"/>
      <c r="G142"/>
      <c r="H142"/>
      <c r="I142"/>
      <c r="J142"/>
      <c r="K142"/>
    </row>
    <row r="143" spans="1:11" x14ac:dyDescent="0.25">
      <c r="A143"/>
      <c r="B143"/>
      <c r="C143"/>
      <c r="D143"/>
      <c r="E143"/>
      <c r="F143"/>
      <c r="G143"/>
      <c r="H143"/>
      <c r="I143"/>
      <c r="J143"/>
      <c r="K143"/>
    </row>
    <row r="144" spans="1:11" x14ac:dyDescent="0.25">
      <c r="A144"/>
      <c r="B144"/>
      <c r="C144"/>
      <c r="D144"/>
      <c r="E144"/>
      <c r="F144"/>
      <c r="G144"/>
      <c r="H144"/>
      <c r="I144"/>
      <c r="J144"/>
      <c r="K144"/>
    </row>
    <row r="145" spans="1:11" x14ac:dyDescent="0.25">
      <c r="A145"/>
      <c r="B145"/>
      <c r="C145"/>
      <c r="D145"/>
      <c r="E145"/>
      <c r="F145"/>
      <c r="G145"/>
      <c r="H145"/>
      <c r="I145"/>
      <c r="J145"/>
      <c r="K145"/>
    </row>
    <row r="146" spans="1:11" x14ac:dyDescent="0.25">
      <c r="A146"/>
      <c r="B146"/>
      <c r="C146"/>
      <c r="D146"/>
      <c r="E146"/>
      <c r="F146"/>
      <c r="G146"/>
      <c r="H146"/>
      <c r="I146"/>
      <c r="J146"/>
      <c r="K146"/>
    </row>
    <row r="147" spans="1:11" x14ac:dyDescent="0.25">
      <c r="A147"/>
      <c r="B147"/>
      <c r="C147"/>
      <c r="D147"/>
      <c r="E147"/>
      <c r="F147"/>
      <c r="G147"/>
      <c r="H147"/>
      <c r="I147"/>
      <c r="J147"/>
      <c r="K147"/>
    </row>
    <row r="148" spans="1:11" x14ac:dyDescent="0.25">
      <c r="A148"/>
      <c r="B148"/>
      <c r="C148"/>
      <c r="D148"/>
      <c r="E148"/>
      <c r="F148"/>
      <c r="G148"/>
      <c r="H148"/>
      <c r="I148"/>
      <c r="J148"/>
      <c r="K148"/>
    </row>
    <row r="149" spans="1:11" x14ac:dyDescent="0.25">
      <c r="A149"/>
      <c r="B149"/>
      <c r="C149"/>
      <c r="D149"/>
      <c r="E149"/>
      <c r="F149"/>
      <c r="G149"/>
      <c r="H149"/>
      <c r="I149"/>
      <c r="J149"/>
      <c r="K149"/>
    </row>
    <row r="150" spans="1:11" x14ac:dyDescent="0.25">
      <c r="A150"/>
      <c r="B150"/>
      <c r="C150"/>
      <c r="D150"/>
      <c r="E150"/>
      <c r="F150"/>
      <c r="G150"/>
      <c r="H150"/>
      <c r="I150"/>
      <c r="J150"/>
      <c r="K150"/>
    </row>
    <row r="151" spans="1:11" x14ac:dyDescent="0.25">
      <c r="A151"/>
      <c r="B151"/>
      <c r="C151"/>
      <c r="D151"/>
      <c r="E151"/>
      <c r="F151"/>
      <c r="G151"/>
      <c r="H151"/>
      <c r="I151"/>
      <c r="J151"/>
      <c r="K151"/>
    </row>
    <row r="152" spans="1:11" x14ac:dyDescent="0.25">
      <c r="A152"/>
      <c r="B152"/>
      <c r="C152"/>
      <c r="D152"/>
      <c r="E152"/>
      <c r="F152"/>
      <c r="G152"/>
      <c r="H152"/>
      <c r="I152"/>
      <c r="J152"/>
      <c r="K152"/>
    </row>
    <row r="153" spans="1:11" x14ac:dyDescent="0.25">
      <c r="A153"/>
      <c r="B153"/>
      <c r="C153"/>
      <c r="D153"/>
      <c r="E153"/>
      <c r="F153"/>
      <c r="G153"/>
      <c r="H153"/>
      <c r="I153"/>
      <c r="J153"/>
      <c r="K153"/>
    </row>
    <row r="154" spans="1:11" x14ac:dyDescent="0.25">
      <c r="A154"/>
      <c r="B154"/>
      <c r="C154"/>
      <c r="D154"/>
      <c r="E154"/>
      <c r="F154"/>
      <c r="G154"/>
      <c r="H154"/>
      <c r="I154"/>
      <c r="J154"/>
      <c r="K154"/>
    </row>
    <row r="155" spans="1:11" x14ac:dyDescent="0.25">
      <c r="A155"/>
      <c r="B155"/>
      <c r="C155"/>
      <c r="D155"/>
      <c r="E155"/>
      <c r="F155"/>
      <c r="G155"/>
      <c r="H155"/>
      <c r="I155"/>
      <c r="J155"/>
      <c r="K155"/>
    </row>
    <row r="156" spans="1:11" x14ac:dyDescent="0.25">
      <c r="A156"/>
      <c r="B156"/>
      <c r="C156"/>
      <c r="D156"/>
      <c r="E156"/>
      <c r="F156"/>
      <c r="G156"/>
      <c r="H156"/>
      <c r="I156"/>
      <c r="J156"/>
      <c r="K156"/>
    </row>
    <row r="157" spans="1:11" x14ac:dyDescent="0.25">
      <c r="A157"/>
      <c r="B157"/>
      <c r="C157"/>
      <c r="D157"/>
      <c r="E157"/>
      <c r="F157"/>
      <c r="G157"/>
      <c r="H157"/>
      <c r="I157"/>
      <c r="J157"/>
      <c r="K157"/>
    </row>
    <row r="158" spans="1:11" x14ac:dyDescent="0.25">
      <c r="A158"/>
      <c r="B158"/>
      <c r="C158"/>
      <c r="D158"/>
      <c r="E158"/>
      <c r="F158"/>
      <c r="G158"/>
      <c r="H158"/>
      <c r="I158"/>
      <c r="J158"/>
      <c r="K158"/>
    </row>
    <row r="159" spans="1:11" x14ac:dyDescent="0.25">
      <c r="A159"/>
      <c r="B159"/>
      <c r="C159"/>
      <c r="D159"/>
      <c r="E159"/>
      <c r="F159"/>
      <c r="G159"/>
      <c r="H159"/>
      <c r="I159"/>
      <c r="J159"/>
      <c r="K159"/>
    </row>
    <row r="160" spans="1:11" x14ac:dyDescent="0.25">
      <c r="A160"/>
      <c r="B160"/>
      <c r="C160"/>
      <c r="D160"/>
      <c r="E160"/>
      <c r="F160"/>
      <c r="G160"/>
      <c r="H160"/>
      <c r="I160"/>
      <c r="J160"/>
      <c r="K160"/>
    </row>
    <row r="161" spans="1:11" x14ac:dyDescent="0.25">
      <c r="A161"/>
      <c r="B161"/>
      <c r="C161"/>
      <c r="D161"/>
      <c r="E161"/>
      <c r="F161"/>
      <c r="G161"/>
      <c r="H161"/>
      <c r="I161"/>
      <c r="J161"/>
      <c r="K161"/>
    </row>
    <row r="162" spans="1:11" x14ac:dyDescent="0.25">
      <c r="A162"/>
      <c r="B162"/>
      <c r="C162"/>
      <c r="D162"/>
      <c r="E162"/>
      <c r="F162"/>
      <c r="G162"/>
      <c r="H162"/>
      <c r="I162"/>
      <c r="J162"/>
      <c r="K162"/>
    </row>
    <row r="163" spans="1:11" x14ac:dyDescent="0.25">
      <c r="A163"/>
      <c r="B163"/>
      <c r="C163"/>
      <c r="D163"/>
      <c r="E163"/>
      <c r="F163"/>
      <c r="G163"/>
      <c r="H163"/>
      <c r="I163"/>
      <c r="J163"/>
      <c r="K163"/>
    </row>
    <row r="164" spans="1:11" x14ac:dyDescent="0.25">
      <c r="A164"/>
      <c r="B164"/>
      <c r="C164"/>
      <c r="D164"/>
      <c r="E164"/>
      <c r="F164"/>
      <c r="G164"/>
      <c r="H164"/>
      <c r="I164"/>
      <c r="J164"/>
      <c r="K164"/>
    </row>
    <row r="165" spans="1:11" x14ac:dyDescent="0.25">
      <c r="A165"/>
      <c r="B165"/>
      <c r="C165"/>
      <c r="D165"/>
      <c r="E165"/>
      <c r="F165"/>
      <c r="G165"/>
      <c r="H165"/>
      <c r="I165"/>
      <c r="J165"/>
      <c r="K165"/>
    </row>
    <row r="166" spans="1:11" x14ac:dyDescent="0.25">
      <c r="A166"/>
      <c r="B166"/>
      <c r="C166"/>
      <c r="D166"/>
      <c r="E166"/>
      <c r="F166"/>
      <c r="G166"/>
      <c r="H166"/>
      <c r="I166"/>
      <c r="J166"/>
      <c r="K166"/>
    </row>
    <row r="167" spans="1:11" x14ac:dyDescent="0.25">
      <c r="A167"/>
      <c r="B167"/>
      <c r="C167"/>
      <c r="D167"/>
      <c r="E167"/>
      <c r="F167"/>
      <c r="G167"/>
      <c r="H167"/>
      <c r="I167"/>
      <c r="J167"/>
      <c r="K167"/>
    </row>
    <row r="168" spans="1:11" x14ac:dyDescent="0.25">
      <c r="A168"/>
      <c r="B168"/>
      <c r="C168"/>
      <c r="D168"/>
      <c r="E168"/>
      <c r="F168"/>
      <c r="G168"/>
      <c r="H168"/>
      <c r="I168"/>
      <c r="J168"/>
      <c r="K168"/>
    </row>
    <row r="169" spans="1:11" x14ac:dyDescent="0.25">
      <c r="A169"/>
      <c r="B169"/>
      <c r="C169"/>
      <c r="D169"/>
      <c r="E169"/>
      <c r="F169"/>
      <c r="G169"/>
      <c r="H169"/>
      <c r="I169"/>
      <c r="J169"/>
      <c r="K169"/>
    </row>
    <row r="170" spans="1:11" x14ac:dyDescent="0.25">
      <c r="A170"/>
      <c r="B170"/>
      <c r="C170"/>
      <c r="D170"/>
      <c r="E170"/>
      <c r="F170"/>
      <c r="G170"/>
      <c r="H170"/>
      <c r="I170"/>
      <c r="J170"/>
      <c r="K170"/>
    </row>
    <row r="171" spans="1:11" x14ac:dyDescent="0.25">
      <c r="A171"/>
      <c r="B171"/>
      <c r="C171"/>
      <c r="D171"/>
      <c r="E171"/>
      <c r="F171"/>
      <c r="G171"/>
      <c r="H171"/>
      <c r="I171"/>
      <c r="J171"/>
      <c r="K171"/>
    </row>
    <row r="172" spans="1:11" x14ac:dyDescent="0.25">
      <c r="A172"/>
      <c r="B172"/>
      <c r="C172"/>
      <c r="D172"/>
      <c r="E172"/>
      <c r="F172"/>
      <c r="G172"/>
      <c r="H172"/>
      <c r="I172"/>
      <c r="J172"/>
      <c r="K172"/>
    </row>
    <row r="173" spans="1:11" x14ac:dyDescent="0.25">
      <c r="A173"/>
      <c r="B173"/>
      <c r="C173"/>
      <c r="D173"/>
      <c r="E173"/>
      <c r="F173"/>
      <c r="G173"/>
      <c r="H173"/>
      <c r="I173"/>
      <c r="J173"/>
      <c r="K173"/>
    </row>
    <row r="174" spans="1:11" x14ac:dyDescent="0.25">
      <c r="A174"/>
      <c r="B174"/>
      <c r="C174"/>
      <c r="D174"/>
      <c r="E174"/>
      <c r="F174"/>
      <c r="G174"/>
      <c r="H174"/>
      <c r="I174"/>
      <c r="J174"/>
      <c r="K174"/>
    </row>
    <row r="175" spans="1:11" x14ac:dyDescent="0.25">
      <c r="A175"/>
      <c r="B175"/>
      <c r="C175"/>
      <c r="D175"/>
      <c r="E175"/>
      <c r="F175"/>
      <c r="G175"/>
      <c r="H175"/>
      <c r="I175"/>
      <c r="J175"/>
      <c r="K175"/>
    </row>
    <row r="176" spans="1:11" x14ac:dyDescent="0.25">
      <c r="A176"/>
      <c r="B176"/>
      <c r="C176"/>
      <c r="D176"/>
      <c r="E176"/>
      <c r="F176"/>
      <c r="G176"/>
      <c r="H176"/>
      <c r="I176"/>
      <c r="J176"/>
      <c r="K176"/>
    </row>
    <row r="177" spans="1:11" x14ac:dyDescent="0.25">
      <c r="A177"/>
      <c r="B177"/>
      <c r="C177"/>
      <c r="D177"/>
      <c r="E177"/>
      <c r="F177"/>
      <c r="G177"/>
      <c r="H177"/>
      <c r="I177"/>
      <c r="J177"/>
      <c r="K177"/>
    </row>
    <row r="178" spans="1:11" x14ac:dyDescent="0.25">
      <c r="A178"/>
      <c r="B178"/>
      <c r="C178"/>
      <c r="D178"/>
      <c r="E178"/>
      <c r="F178"/>
      <c r="G178"/>
      <c r="H178"/>
      <c r="I178"/>
      <c r="J178"/>
      <c r="K178"/>
    </row>
    <row r="179" spans="1:11" x14ac:dyDescent="0.25">
      <c r="A179"/>
      <c r="B179"/>
      <c r="C179"/>
      <c r="D179"/>
      <c r="E179"/>
      <c r="F179"/>
      <c r="G179"/>
      <c r="H179"/>
      <c r="I179"/>
      <c r="J179"/>
      <c r="K179"/>
    </row>
    <row r="180" spans="1:11" x14ac:dyDescent="0.25">
      <c r="A180"/>
      <c r="B180"/>
      <c r="C180"/>
      <c r="D180"/>
      <c r="E180"/>
      <c r="F180"/>
      <c r="G180"/>
      <c r="H180"/>
      <c r="I180"/>
      <c r="J180"/>
      <c r="K180"/>
    </row>
    <row r="181" spans="1:11" x14ac:dyDescent="0.25">
      <c r="A181"/>
      <c r="B181"/>
      <c r="C181"/>
      <c r="D181"/>
      <c r="E181"/>
      <c r="F181"/>
      <c r="G181"/>
      <c r="H181"/>
      <c r="I181"/>
      <c r="J181"/>
      <c r="K181"/>
    </row>
    <row r="182" spans="1:11" x14ac:dyDescent="0.25">
      <c r="A182"/>
      <c r="B182"/>
      <c r="C182"/>
      <c r="D182"/>
      <c r="E182"/>
      <c r="F182"/>
      <c r="G182"/>
      <c r="H182"/>
      <c r="I182"/>
      <c r="J182"/>
      <c r="K182"/>
    </row>
    <row r="183" spans="1:11" x14ac:dyDescent="0.25">
      <c r="A183"/>
      <c r="B183"/>
      <c r="C183"/>
      <c r="D183"/>
      <c r="E183"/>
      <c r="F183"/>
      <c r="G183"/>
      <c r="H183"/>
      <c r="I183"/>
      <c r="J183"/>
      <c r="K183"/>
    </row>
    <row r="184" spans="1:11" x14ac:dyDescent="0.25">
      <c r="A184"/>
      <c r="B184"/>
      <c r="C184"/>
      <c r="D184"/>
      <c r="E184"/>
      <c r="F184"/>
      <c r="G184"/>
      <c r="H184"/>
      <c r="I184"/>
      <c r="J184"/>
      <c r="K184"/>
    </row>
    <row r="185" spans="1:11" x14ac:dyDescent="0.25">
      <c r="A185"/>
      <c r="B185"/>
      <c r="C185"/>
      <c r="D185"/>
      <c r="E185"/>
      <c r="F185"/>
      <c r="G185"/>
      <c r="H185"/>
      <c r="I185"/>
      <c r="J185"/>
      <c r="K185"/>
    </row>
    <row r="186" spans="1:11" x14ac:dyDescent="0.25">
      <c r="A186"/>
      <c r="B186"/>
      <c r="C186"/>
      <c r="D186"/>
      <c r="E186"/>
      <c r="F186"/>
      <c r="G186"/>
      <c r="H186"/>
      <c r="I186"/>
      <c r="J186"/>
      <c r="K186"/>
    </row>
    <row r="187" spans="1:11" x14ac:dyDescent="0.25">
      <c r="A187"/>
      <c r="B187"/>
      <c r="C187"/>
      <c r="D187"/>
      <c r="E187"/>
      <c r="F187"/>
      <c r="G187"/>
      <c r="H187"/>
      <c r="I187"/>
      <c r="J187"/>
      <c r="K187"/>
    </row>
    <row r="188" spans="1:11" x14ac:dyDescent="0.25">
      <c r="A188"/>
      <c r="B188"/>
      <c r="C188"/>
      <c r="D188"/>
      <c r="E188"/>
      <c r="F188"/>
      <c r="G188"/>
      <c r="H188"/>
      <c r="I188"/>
      <c r="J188"/>
      <c r="K188"/>
    </row>
    <row r="189" spans="1:11" x14ac:dyDescent="0.25">
      <c r="A189"/>
      <c r="B189"/>
      <c r="C189"/>
      <c r="D189"/>
      <c r="E189"/>
      <c r="F189"/>
      <c r="G189"/>
      <c r="H189"/>
      <c r="I189"/>
      <c r="J189"/>
      <c r="K189"/>
    </row>
    <row r="190" spans="1:11" x14ac:dyDescent="0.25">
      <c r="A190"/>
      <c r="B190"/>
      <c r="C190"/>
      <c r="D190"/>
      <c r="E190"/>
      <c r="F190"/>
      <c r="G190"/>
      <c r="H190"/>
      <c r="I190"/>
      <c r="J190"/>
      <c r="K190"/>
    </row>
    <row r="191" spans="1:11" x14ac:dyDescent="0.25">
      <c r="A191"/>
      <c r="B191"/>
      <c r="C191"/>
      <c r="D191"/>
      <c r="E191"/>
      <c r="F191"/>
      <c r="G191"/>
      <c r="H191"/>
      <c r="I191"/>
      <c r="J191"/>
      <c r="K191"/>
    </row>
    <row r="192" spans="1:11" x14ac:dyDescent="0.25">
      <c r="A192"/>
      <c r="B192"/>
      <c r="C192"/>
      <c r="D192"/>
      <c r="E192"/>
      <c r="F192"/>
      <c r="G192"/>
      <c r="H192"/>
      <c r="I192"/>
      <c r="J192"/>
      <c r="K192"/>
    </row>
    <row r="193" spans="1:11" x14ac:dyDescent="0.25">
      <c r="A193"/>
      <c r="B193"/>
      <c r="C193"/>
      <c r="D193"/>
      <c r="E193"/>
      <c r="F193"/>
      <c r="G193"/>
      <c r="H193"/>
      <c r="I193"/>
      <c r="J193"/>
      <c r="K193"/>
    </row>
    <row r="194" spans="1:11" x14ac:dyDescent="0.25">
      <c r="A194"/>
      <c r="B194"/>
      <c r="C194"/>
      <c r="D194"/>
      <c r="E194"/>
      <c r="F194"/>
      <c r="G194"/>
      <c r="H194"/>
      <c r="I194"/>
      <c r="J194"/>
      <c r="K194"/>
    </row>
    <row r="195" spans="1:11" x14ac:dyDescent="0.25">
      <c r="A195"/>
      <c r="B195"/>
      <c r="C195"/>
      <c r="D195"/>
      <c r="E195"/>
      <c r="F195"/>
      <c r="G195"/>
      <c r="H195"/>
      <c r="I195"/>
      <c r="J195"/>
      <c r="K195"/>
    </row>
    <row r="196" spans="1:11" x14ac:dyDescent="0.25">
      <c r="A196"/>
      <c r="B196"/>
      <c r="C196"/>
      <c r="D196"/>
      <c r="E196"/>
      <c r="F196"/>
      <c r="G196"/>
      <c r="H196"/>
      <c r="I196"/>
      <c r="J196"/>
      <c r="K196"/>
    </row>
    <row r="197" spans="1:11" x14ac:dyDescent="0.25">
      <c r="A197"/>
      <c r="B197"/>
      <c r="C197"/>
      <c r="D197"/>
      <c r="E197"/>
      <c r="F197"/>
      <c r="G197"/>
      <c r="H197"/>
      <c r="I197"/>
      <c r="J197"/>
      <c r="K197"/>
    </row>
    <row r="198" spans="1:11" x14ac:dyDescent="0.25">
      <c r="A198"/>
      <c r="B198"/>
      <c r="C198"/>
      <c r="D198"/>
      <c r="E198"/>
      <c r="F198"/>
      <c r="G198"/>
      <c r="H198"/>
      <c r="I198"/>
      <c r="J198"/>
      <c r="K198"/>
    </row>
    <row r="199" spans="1:11" x14ac:dyDescent="0.25">
      <c r="A199"/>
      <c r="B199"/>
      <c r="C199"/>
      <c r="D199"/>
      <c r="E199"/>
      <c r="F199"/>
      <c r="G199"/>
      <c r="H199"/>
      <c r="I199"/>
      <c r="J199"/>
      <c r="K199"/>
    </row>
    <row r="200" spans="1:11" x14ac:dyDescent="0.25">
      <c r="A200"/>
      <c r="B200"/>
      <c r="C200"/>
      <c r="D200"/>
      <c r="E200"/>
      <c r="F200"/>
      <c r="G200"/>
      <c r="H200"/>
      <c r="I200"/>
      <c r="J200"/>
      <c r="K200"/>
    </row>
    <row r="201" spans="1:11" x14ac:dyDescent="0.25">
      <c r="A201"/>
      <c r="B201"/>
      <c r="C201"/>
      <c r="D201"/>
      <c r="E201"/>
      <c r="F201"/>
      <c r="G201"/>
      <c r="H201"/>
      <c r="I201"/>
      <c r="J201"/>
      <c r="K201"/>
    </row>
    <row r="202" spans="1:11" x14ac:dyDescent="0.25">
      <c r="A202"/>
      <c r="B202"/>
      <c r="C202"/>
      <c r="D202"/>
      <c r="E202"/>
      <c r="F202"/>
      <c r="G202"/>
      <c r="H202"/>
      <c r="I202"/>
      <c r="J202"/>
      <c r="K202"/>
    </row>
    <row r="203" spans="1:11" x14ac:dyDescent="0.25">
      <c r="A203"/>
      <c r="B203"/>
      <c r="C203"/>
      <c r="D203"/>
      <c r="E203"/>
      <c r="F203"/>
      <c r="G203"/>
      <c r="H203"/>
      <c r="I203"/>
      <c r="J203"/>
      <c r="K203"/>
    </row>
    <row r="204" spans="1:11" x14ac:dyDescent="0.25">
      <c r="A204"/>
      <c r="B204"/>
      <c r="C204"/>
      <c r="D204"/>
      <c r="E204"/>
      <c r="F204"/>
      <c r="G204"/>
      <c r="H204"/>
      <c r="I204"/>
      <c r="J204"/>
      <c r="K204"/>
    </row>
    <row r="205" spans="1:11" x14ac:dyDescent="0.25">
      <c r="A205"/>
      <c r="B205"/>
      <c r="C205"/>
      <c r="D205"/>
      <c r="E205"/>
      <c r="F205"/>
      <c r="G205"/>
      <c r="H205"/>
      <c r="I205"/>
      <c r="J205"/>
      <c r="K205"/>
    </row>
    <row r="206" spans="1:11" x14ac:dyDescent="0.25">
      <c r="A206"/>
      <c r="B206"/>
      <c r="C206"/>
      <c r="D206"/>
      <c r="E206"/>
      <c r="F206"/>
      <c r="G206"/>
      <c r="H206"/>
      <c r="I206"/>
      <c r="J206"/>
      <c r="K206"/>
    </row>
    <row r="207" spans="1:11" x14ac:dyDescent="0.25">
      <c r="A207"/>
      <c r="B207"/>
      <c r="C207"/>
      <c r="D207"/>
      <c r="E207"/>
      <c r="F207"/>
      <c r="G207"/>
      <c r="H207"/>
      <c r="I207"/>
      <c r="J207"/>
      <c r="K207"/>
    </row>
    <row r="208" spans="1:11" x14ac:dyDescent="0.25">
      <c r="A208"/>
      <c r="B208"/>
      <c r="C208"/>
      <c r="D208"/>
      <c r="E208"/>
      <c r="F208"/>
      <c r="G208"/>
      <c r="H208"/>
      <c r="I208"/>
      <c r="J208"/>
      <c r="K208"/>
    </row>
    <row r="209" spans="1:11" x14ac:dyDescent="0.25">
      <c r="A209"/>
      <c r="B209"/>
      <c r="C209"/>
      <c r="D209"/>
      <c r="E209"/>
      <c r="F209"/>
      <c r="G209"/>
      <c r="H209"/>
      <c r="I209"/>
      <c r="J209"/>
      <c r="K209"/>
    </row>
    <row r="210" spans="1:11" x14ac:dyDescent="0.25">
      <c r="A210"/>
      <c r="B210"/>
      <c r="C210"/>
      <c r="D210"/>
      <c r="E210"/>
      <c r="F210"/>
      <c r="G210"/>
      <c r="H210"/>
      <c r="I210"/>
      <c r="J210"/>
      <c r="K210"/>
    </row>
    <row r="211" spans="1:11" x14ac:dyDescent="0.25">
      <c r="A211"/>
      <c r="B211"/>
      <c r="C211"/>
      <c r="D211"/>
      <c r="E211"/>
      <c r="F211"/>
      <c r="G211"/>
      <c r="H211"/>
      <c r="I211"/>
      <c r="J211"/>
      <c r="K211"/>
    </row>
    <row r="212" spans="1:11" x14ac:dyDescent="0.25">
      <c r="A212"/>
      <c r="B212"/>
      <c r="C212"/>
      <c r="D212"/>
      <c r="E212"/>
      <c r="F212"/>
      <c r="G212"/>
      <c r="H212"/>
      <c r="I212"/>
      <c r="J212"/>
      <c r="K212"/>
    </row>
    <row r="213" spans="1:11" x14ac:dyDescent="0.25">
      <c r="A213"/>
      <c r="B213"/>
      <c r="C213"/>
      <c r="D213"/>
      <c r="E213"/>
      <c r="F213"/>
      <c r="G213"/>
      <c r="H213"/>
      <c r="I213"/>
      <c r="J213"/>
      <c r="K213"/>
    </row>
    <row r="214" spans="1:11" x14ac:dyDescent="0.25">
      <c r="A214"/>
      <c r="B214"/>
      <c r="C214"/>
      <c r="D214"/>
      <c r="E214"/>
      <c r="F214"/>
      <c r="G214"/>
      <c r="H214"/>
      <c r="I214"/>
      <c r="J214"/>
      <c r="K214"/>
    </row>
    <row r="215" spans="1:11" x14ac:dyDescent="0.25">
      <c r="A215"/>
      <c r="B215"/>
      <c r="C215"/>
      <c r="D215"/>
      <c r="E215"/>
      <c r="F215"/>
      <c r="G215"/>
      <c r="H215"/>
      <c r="I215"/>
      <c r="J215"/>
      <c r="K215"/>
    </row>
    <row r="216" spans="1:11" x14ac:dyDescent="0.25">
      <c r="A216"/>
      <c r="B216"/>
      <c r="C216"/>
      <c r="D216"/>
      <c r="E216"/>
      <c r="F216"/>
      <c r="G216"/>
      <c r="H216"/>
      <c r="I216"/>
      <c r="J216"/>
      <c r="K216"/>
    </row>
    <row r="217" spans="1:11" x14ac:dyDescent="0.25">
      <c r="A217"/>
      <c r="B217"/>
      <c r="C217"/>
      <c r="D217"/>
      <c r="E217"/>
      <c r="F217"/>
      <c r="G217"/>
      <c r="H217"/>
      <c r="I217"/>
      <c r="J217"/>
      <c r="K217"/>
    </row>
    <row r="218" spans="1:11" x14ac:dyDescent="0.25">
      <c r="A218"/>
      <c r="B218"/>
      <c r="C218"/>
      <c r="D218"/>
      <c r="E218"/>
      <c r="F218"/>
      <c r="G218"/>
      <c r="H218"/>
      <c r="I218"/>
      <c r="J218"/>
      <c r="K218"/>
    </row>
    <row r="219" spans="1:11" x14ac:dyDescent="0.25">
      <c r="A219"/>
      <c r="B219"/>
      <c r="C219"/>
      <c r="D219"/>
      <c r="E219"/>
      <c r="F219"/>
      <c r="G219"/>
      <c r="H219"/>
      <c r="I219"/>
      <c r="J219"/>
      <c r="K219"/>
    </row>
    <row r="220" spans="1:11" x14ac:dyDescent="0.25">
      <c r="A220"/>
      <c r="B220"/>
      <c r="C220"/>
      <c r="D220"/>
      <c r="E220"/>
      <c r="F220"/>
      <c r="G220"/>
      <c r="H220"/>
      <c r="I220"/>
      <c r="J220"/>
      <c r="K220"/>
    </row>
    <row r="221" spans="1:11" x14ac:dyDescent="0.25">
      <c r="A221"/>
      <c r="B221"/>
      <c r="C221"/>
      <c r="D221"/>
      <c r="E221"/>
      <c r="F221"/>
      <c r="G221"/>
      <c r="H221"/>
      <c r="I221"/>
      <c r="J221"/>
      <c r="K221"/>
    </row>
    <row r="222" spans="1:11" x14ac:dyDescent="0.25">
      <c r="A222"/>
      <c r="B222"/>
      <c r="C222"/>
      <c r="D222"/>
      <c r="E222"/>
      <c r="F222"/>
      <c r="G222"/>
      <c r="H222"/>
      <c r="I222"/>
      <c r="J222"/>
      <c r="K222"/>
    </row>
    <row r="223" spans="1:11" x14ac:dyDescent="0.25">
      <c r="A223"/>
      <c r="B223"/>
      <c r="C223"/>
      <c r="D223"/>
      <c r="E223"/>
      <c r="F223"/>
      <c r="G223"/>
      <c r="H223"/>
      <c r="I223"/>
      <c r="J223"/>
      <c r="K223"/>
    </row>
    <row r="224" spans="1:11" x14ac:dyDescent="0.25">
      <c r="A224"/>
      <c r="B224"/>
      <c r="C224"/>
      <c r="D224"/>
      <c r="E224"/>
      <c r="F224"/>
      <c r="G224"/>
      <c r="H224"/>
      <c r="I224"/>
      <c r="J224"/>
      <c r="K224"/>
    </row>
    <row r="225" spans="1:11" x14ac:dyDescent="0.25">
      <c r="A225"/>
      <c r="B225"/>
      <c r="C225"/>
      <c r="D225"/>
      <c r="E225"/>
      <c r="F225"/>
      <c r="G225"/>
      <c r="H225"/>
      <c r="I225"/>
      <c r="J225"/>
      <c r="K225"/>
    </row>
    <row r="226" spans="1:11" x14ac:dyDescent="0.25">
      <c r="A226"/>
      <c r="B226"/>
      <c r="C226"/>
      <c r="D226"/>
      <c r="E226"/>
      <c r="F226"/>
      <c r="G226"/>
      <c r="H226"/>
      <c r="I226"/>
      <c r="J226"/>
      <c r="K226"/>
    </row>
    <row r="227" spans="1:11" x14ac:dyDescent="0.25">
      <c r="A227"/>
      <c r="B227"/>
      <c r="C227"/>
      <c r="D227"/>
      <c r="E227"/>
      <c r="F227"/>
      <c r="G227"/>
      <c r="H227"/>
      <c r="I227"/>
      <c r="J227"/>
      <c r="K227"/>
    </row>
    <row r="228" spans="1:11" x14ac:dyDescent="0.25">
      <c r="A228"/>
      <c r="B228"/>
      <c r="C228"/>
      <c r="D228"/>
      <c r="E228"/>
      <c r="F228"/>
      <c r="G228"/>
      <c r="H228"/>
      <c r="I228"/>
      <c r="J228"/>
      <c r="K228"/>
    </row>
    <row r="229" spans="1:11" x14ac:dyDescent="0.25">
      <c r="A229"/>
      <c r="B229"/>
      <c r="C229"/>
      <c r="D229"/>
      <c r="E229"/>
      <c r="F229"/>
      <c r="G229"/>
      <c r="H229"/>
      <c r="I229"/>
      <c r="J229"/>
      <c r="K229"/>
    </row>
    <row r="230" spans="1:11" x14ac:dyDescent="0.25">
      <c r="A230"/>
      <c r="B230"/>
      <c r="C230"/>
      <c r="D230"/>
      <c r="E230"/>
      <c r="F230"/>
      <c r="G230"/>
      <c r="H230"/>
      <c r="I230"/>
      <c r="J230"/>
      <c r="K230"/>
    </row>
    <row r="231" spans="1:11" x14ac:dyDescent="0.25">
      <c r="A231"/>
      <c r="B231"/>
      <c r="C231"/>
      <c r="D231"/>
      <c r="E231"/>
      <c r="F231"/>
      <c r="G231"/>
      <c r="H231"/>
      <c r="I231"/>
      <c r="J231"/>
      <c r="K231"/>
    </row>
    <row r="232" spans="1:11" x14ac:dyDescent="0.25">
      <c r="A232"/>
      <c r="B232"/>
      <c r="C232"/>
      <c r="D232"/>
      <c r="E232"/>
      <c r="F232"/>
      <c r="G232"/>
      <c r="H232"/>
      <c r="I232"/>
      <c r="J232"/>
      <c r="K232"/>
    </row>
    <row r="233" spans="1:11" x14ac:dyDescent="0.25">
      <c r="A233"/>
      <c r="B233"/>
      <c r="C233"/>
      <c r="D233"/>
      <c r="E233"/>
      <c r="F233"/>
      <c r="G233"/>
      <c r="H233"/>
      <c r="I233"/>
      <c r="J233"/>
      <c r="K233"/>
    </row>
    <row r="234" spans="1:11" x14ac:dyDescent="0.25">
      <c r="A234"/>
      <c r="B234"/>
      <c r="C234"/>
      <c r="D234"/>
      <c r="E234"/>
      <c r="F234"/>
      <c r="G234"/>
      <c r="H234"/>
      <c r="I234"/>
      <c r="J234"/>
      <c r="K234"/>
    </row>
    <row r="235" spans="1:11" x14ac:dyDescent="0.25">
      <c r="A235"/>
      <c r="B235"/>
      <c r="C235"/>
      <c r="D235"/>
      <c r="E235"/>
      <c r="F235"/>
      <c r="G235"/>
      <c r="H235"/>
      <c r="I235"/>
      <c r="J235"/>
      <c r="K235"/>
    </row>
    <row r="236" spans="1:11" x14ac:dyDescent="0.25">
      <c r="A236"/>
      <c r="B236"/>
      <c r="C236"/>
      <c r="D236"/>
      <c r="E236"/>
      <c r="F236"/>
      <c r="G236"/>
      <c r="H236"/>
      <c r="I236"/>
      <c r="J236"/>
      <c r="K236"/>
    </row>
    <row r="237" spans="1:11" x14ac:dyDescent="0.25">
      <c r="A237"/>
      <c r="B237"/>
      <c r="C237"/>
      <c r="D237"/>
      <c r="E237"/>
      <c r="F237"/>
      <c r="G237"/>
      <c r="H237"/>
      <c r="I237"/>
      <c r="J237"/>
      <c r="K237"/>
    </row>
    <row r="238" spans="1:11" x14ac:dyDescent="0.25">
      <c r="A238"/>
      <c r="B238"/>
      <c r="C238"/>
      <c r="D238"/>
      <c r="E238"/>
      <c r="F238"/>
      <c r="G238"/>
      <c r="H238"/>
      <c r="I238"/>
      <c r="J238"/>
      <c r="K238"/>
    </row>
    <row r="239" spans="1:11" x14ac:dyDescent="0.25">
      <c r="A239"/>
      <c r="B239"/>
      <c r="C239"/>
      <c r="D239"/>
      <c r="E239"/>
      <c r="F239"/>
      <c r="G239"/>
      <c r="H239"/>
      <c r="I239"/>
      <c r="J239"/>
      <c r="K239"/>
    </row>
    <row r="240" spans="1:11" x14ac:dyDescent="0.25">
      <c r="A240"/>
      <c r="B240"/>
      <c r="C240"/>
      <c r="D240"/>
      <c r="E240"/>
      <c r="F240"/>
      <c r="G240"/>
      <c r="H240"/>
      <c r="I240"/>
      <c r="J240"/>
      <c r="K240"/>
    </row>
    <row r="241" spans="1:11" x14ac:dyDescent="0.25">
      <c r="A241"/>
      <c r="B241"/>
      <c r="C241"/>
      <c r="D241"/>
      <c r="E241"/>
      <c r="F241"/>
      <c r="G241"/>
      <c r="H241"/>
      <c r="I241"/>
      <c r="J241"/>
      <c r="K241"/>
    </row>
    <row r="242" spans="1:11" x14ac:dyDescent="0.25">
      <c r="A242"/>
      <c r="B242"/>
      <c r="C242"/>
      <c r="D242"/>
      <c r="E242"/>
      <c r="F242"/>
      <c r="G242"/>
      <c r="H242"/>
      <c r="I242"/>
      <c r="J242"/>
      <c r="K242"/>
    </row>
    <row r="243" spans="1:11" x14ac:dyDescent="0.25">
      <c r="A243"/>
      <c r="B243"/>
      <c r="C243"/>
      <c r="D243"/>
      <c r="E243"/>
      <c r="F243"/>
      <c r="G243"/>
      <c r="H243"/>
      <c r="I243"/>
      <c r="J243"/>
      <c r="K243"/>
    </row>
    <row r="244" spans="1:11" x14ac:dyDescent="0.25">
      <c r="A244"/>
      <c r="B244"/>
      <c r="C244"/>
      <c r="D244"/>
      <c r="E244"/>
      <c r="F244"/>
      <c r="G244"/>
      <c r="H244"/>
      <c r="I244"/>
      <c r="J244"/>
      <c r="K244"/>
    </row>
    <row r="245" spans="1:11" x14ac:dyDescent="0.25">
      <c r="A245"/>
      <c r="B245"/>
      <c r="C245"/>
      <c r="D245"/>
      <c r="E245"/>
      <c r="F245"/>
      <c r="G245"/>
      <c r="H245"/>
      <c r="I245"/>
      <c r="J245"/>
      <c r="K245"/>
    </row>
    <row r="246" spans="1:11" x14ac:dyDescent="0.25">
      <c r="A246"/>
      <c r="B246"/>
      <c r="C246"/>
      <c r="D246"/>
      <c r="E246"/>
      <c r="F246"/>
      <c r="G246"/>
      <c r="H246"/>
      <c r="I246"/>
      <c r="J246"/>
      <c r="K246"/>
    </row>
    <row r="247" spans="1:11" x14ac:dyDescent="0.25">
      <c r="A247"/>
      <c r="B247"/>
      <c r="C247"/>
      <c r="D247"/>
      <c r="E247"/>
      <c r="F247"/>
      <c r="G247"/>
      <c r="H247"/>
      <c r="I247"/>
      <c r="J247"/>
      <c r="K247"/>
    </row>
    <row r="248" spans="1:11" x14ac:dyDescent="0.25">
      <c r="A248"/>
      <c r="B248"/>
      <c r="C248"/>
      <c r="D248"/>
      <c r="E248"/>
      <c r="F248"/>
      <c r="G248"/>
      <c r="H248"/>
      <c r="I248"/>
      <c r="J248"/>
      <c r="K248"/>
    </row>
    <row r="249" spans="1:11" x14ac:dyDescent="0.25">
      <c r="A249"/>
      <c r="B249"/>
      <c r="C249"/>
      <c r="D249"/>
      <c r="E249"/>
      <c r="F249"/>
      <c r="G249"/>
      <c r="H249"/>
      <c r="I249"/>
      <c r="J249"/>
      <c r="K249"/>
    </row>
    <row r="250" spans="1:11" x14ac:dyDescent="0.25">
      <c r="A250"/>
      <c r="B250"/>
      <c r="C250"/>
      <c r="D250"/>
      <c r="E250"/>
      <c r="F250"/>
      <c r="G250"/>
      <c r="H250"/>
      <c r="I250"/>
      <c r="J250"/>
      <c r="K250"/>
    </row>
    <row r="251" spans="1:11" x14ac:dyDescent="0.25">
      <c r="A251"/>
      <c r="B251"/>
      <c r="C251"/>
      <c r="D251"/>
      <c r="E251"/>
      <c r="F251"/>
      <c r="G251"/>
      <c r="H251"/>
      <c r="I251"/>
      <c r="J251"/>
      <c r="K251"/>
    </row>
    <row r="252" spans="1:11" x14ac:dyDescent="0.25">
      <c r="A252"/>
      <c r="B252"/>
      <c r="C252"/>
      <c r="D252"/>
      <c r="E252"/>
      <c r="F252"/>
      <c r="G252"/>
      <c r="H252"/>
      <c r="I252"/>
      <c r="J252"/>
      <c r="K252"/>
    </row>
    <row r="253" spans="1:11" x14ac:dyDescent="0.25">
      <c r="A253"/>
      <c r="B253"/>
      <c r="C253"/>
      <c r="D253"/>
      <c r="E253"/>
      <c r="F253"/>
      <c r="G253"/>
      <c r="H253"/>
      <c r="I253"/>
      <c r="J253"/>
      <c r="K253"/>
    </row>
    <row r="254" spans="1:11" x14ac:dyDescent="0.25">
      <c r="A254"/>
      <c r="B254"/>
      <c r="C254"/>
      <c r="D254"/>
      <c r="E254"/>
      <c r="F254"/>
      <c r="G254"/>
      <c r="H254"/>
      <c r="I254"/>
      <c r="J254"/>
      <c r="K254"/>
    </row>
    <row r="255" spans="1:11" x14ac:dyDescent="0.25">
      <c r="A255"/>
      <c r="B255"/>
      <c r="C255"/>
      <c r="D255"/>
      <c r="E255"/>
      <c r="F255"/>
      <c r="G255"/>
      <c r="H255"/>
      <c r="I255"/>
      <c r="J255"/>
      <c r="K255"/>
    </row>
    <row r="256" spans="1:11" x14ac:dyDescent="0.25">
      <c r="A256"/>
      <c r="B256"/>
      <c r="C256"/>
      <c r="D256"/>
      <c r="E256"/>
      <c r="F256"/>
      <c r="G256"/>
      <c r="H256"/>
      <c r="I256"/>
      <c r="J256"/>
      <c r="K256"/>
    </row>
    <row r="257" spans="1:11" x14ac:dyDescent="0.25">
      <c r="A257"/>
      <c r="B257"/>
      <c r="C257"/>
      <c r="D257"/>
      <c r="E257"/>
      <c r="F257"/>
      <c r="G257"/>
      <c r="H257"/>
      <c r="I257"/>
      <c r="J257"/>
      <c r="K257"/>
    </row>
    <row r="258" spans="1:11" x14ac:dyDescent="0.25">
      <c r="A258"/>
      <c r="B258"/>
      <c r="C258"/>
      <c r="D258"/>
      <c r="E258"/>
      <c r="F258"/>
      <c r="G258"/>
      <c r="H258"/>
      <c r="I258"/>
      <c r="J258"/>
      <c r="K258"/>
    </row>
    <row r="259" spans="1:11" x14ac:dyDescent="0.25">
      <c r="A259"/>
      <c r="B259"/>
      <c r="C259"/>
      <c r="D259"/>
      <c r="E259"/>
      <c r="F259"/>
      <c r="G259"/>
      <c r="H259"/>
      <c r="I259"/>
      <c r="J259"/>
      <c r="K259"/>
    </row>
    <row r="260" spans="1:11" x14ac:dyDescent="0.25">
      <c r="A260"/>
      <c r="B260"/>
      <c r="C260"/>
      <c r="D260"/>
      <c r="E260"/>
      <c r="F260"/>
      <c r="G260"/>
      <c r="H260"/>
      <c r="I260"/>
      <c r="J260"/>
      <c r="K260"/>
    </row>
    <row r="261" spans="1:11" x14ac:dyDescent="0.25">
      <c r="A261"/>
      <c r="B261"/>
      <c r="C261"/>
      <c r="D261"/>
      <c r="E261"/>
      <c r="F261"/>
      <c r="G261"/>
      <c r="H261"/>
      <c r="I261"/>
      <c r="J261"/>
      <c r="K261"/>
    </row>
    <row r="262" spans="1:11" x14ac:dyDescent="0.25">
      <c r="A262"/>
      <c r="B262"/>
      <c r="C262"/>
      <c r="D262"/>
      <c r="E262"/>
      <c r="F262"/>
      <c r="G262"/>
      <c r="H262"/>
      <c r="I262"/>
      <c r="J262"/>
      <c r="K262"/>
    </row>
    <row r="263" spans="1:11" x14ac:dyDescent="0.25">
      <c r="A263"/>
      <c r="B263"/>
      <c r="C263"/>
      <c r="D263"/>
      <c r="E263"/>
      <c r="F263"/>
      <c r="G263"/>
      <c r="H263"/>
      <c r="I263"/>
      <c r="J263"/>
      <c r="K263"/>
    </row>
    <row r="264" spans="1:11" x14ac:dyDescent="0.25">
      <c r="A264"/>
      <c r="B264"/>
      <c r="C264"/>
      <c r="D264"/>
      <c r="E264"/>
      <c r="F264"/>
      <c r="G264"/>
      <c r="H264"/>
      <c r="I264"/>
      <c r="J264"/>
      <c r="K264"/>
    </row>
    <row r="265" spans="1:11" x14ac:dyDescent="0.25">
      <c r="A265"/>
      <c r="B265"/>
      <c r="C265"/>
      <c r="D265"/>
      <c r="E265"/>
      <c r="F265"/>
      <c r="G265"/>
      <c r="H265"/>
      <c r="I265"/>
      <c r="J265"/>
      <c r="K265"/>
    </row>
    <row r="266" spans="1:11" x14ac:dyDescent="0.25">
      <c r="A266"/>
      <c r="B266"/>
      <c r="C266"/>
      <c r="D266"/>
      <c r="E266"/>
      <c r="F266"/>
      <c r="G266"/>
      <c r="H266"/>
      <c r="I266"/>
      <c r="J266"/>
      <c r="K266"/>
    </row>
    <row r="267" spans="1:11" x14ac:dyDescent="0.25">
      <c r="A267"/>
      <c r="B267"/>
      <c r="C267"/>
      <c r="D267"/>
      <c r="E267"/>
      <c r="F267"/>
      <c r="G267"/>
      <c r="H267"/>
      <c r="I267"/>
      <c r="J267"/>
      <c r="K267"/>
    </row>
    <row r="268" spans="1:11" x14ac:dyDescent="0.25">
      <c r="A268"/>
      <c r="B268"/>
      <c r="C268"/>
      <c r="D268"/>
      <c r="E268"/>
      <c r="F268"/>
      <c r="G268"/>
      <c r="H268"/>
      <c r="I268"/>
      <c r="J268"/>
      <c r="K268"/>
    </row>
    <row r="269" spans="1:11" x14ac:dyDescent="0.25">
      <c r="A269"/>
      <c r="B269"/>
      <c r="C269"/>
      <c r="D269"/>
      <c r="E269"/>
      <c r="F269"/>
      <c r="G269"/>
      <c r="H269"/>
      <c r="I269"/>
      <c r="J269"/>
      <c r="K269"/>
    </row>
    <row r="270" spans="1:11" x14ac:dyDescent="0.25">
      <c r="A270"/>
      <c r="B270"/>
      <c r="C270"/>
      <c r="D270"/>
      <c r="E270"/>
      <c r="F270"/>
      <c r="G270"/>
      <c r="H270"/>
      <c r="I270"/>
      <c r="J270"/>
      <c r="K270"/>
    </row>
    <row r="271" spans="1:11" x14ac:dyDescent="0.25">
      <c r="A271"/>
      <c r="B271"/>
      <c r="C271"/>
      <c r="D271"/>
      <c r="E271"/>
      <c r="F271"/>
      <c r="G271"/>
      <c r="H271"/>
      <c r="I271"/>
      <c r="J271"/>
      <c r="K271"/>
    </row>
    <row r="272" spans="1:11" x14ac:dyDescent="0.25">
      <c r="A272"/>
      <c r="B272"/>
      <c r="C272"/>
      <c r="D272"/>
      <c r="E272"/>
      <c r="F272"/>
      <c r="G272"/>
      <c r="H272"/>
      <c r="I272"/>
      <c r="J272"/>
      <c r="K272"/>
    </row>
    <row r="273" spans="1:11" x14ac:dyDescent="0.25">
      <c r="A273"/>
      <c r="B273"/>
      <c r="C273"/>
      <c r="D273"/>
      <c r="E273"/>
      <c r="F273"/>
      <c r="G273"/>
      <c r="H273"/>
      <c r="I273"/>
      <c r="J273"/>
      <c r="K273"/>
    </row>
    <row r="274" spans="1:11" x14ac:dyDescent="0.25">
      <c r="A274"/>
      <c r="B274"/>
      <c r="C274"/>
      <c r="D274"/>
      <c r="E274"/>
      <c r="F274"/>
      <c r="G274"/>
      <c r="H274"/>
      <c r="I274"/>
      <c r="J274"/>
      <c r="K274"/>
    </row>
    <row r="275" spans="1:11" x14ac:dyDescent="0.25">
      <c r="A275"/>
      <c r="B275"/>
      <c r="C275"/>
      <c r="D275"/>
      <c r="E275"/>
      <c r="F275"/>
      <c r="G275"/>
      <c r="H275"/>
      <c r="I275"/>
      <c r="J275"/>
      <c r="K275"/>
    </row>
    <row r="276" spans="1:11" x14ac:dyDescent="0.25">
      <c r="A276"/>
      <c r="B276"/>
      <c r="C276"/>
      <c r="D276"/>
      <c r="E276"/>
      <c r="F276"/>
      <c r="G276"/>
      <c r="H276"/>
      <c r="I276"/>
      <c r="J276"/>
      <c r="K276"/>
    </row>
    <row r="277" spans="1:11" x14ac:dyDescent="0.25">
      <c r="A277"/>
      <c r="B277"/>
      <c r="C277"/>
      <c r="D277"/>
      <c r="E277"/>
      <c r="F277"/>
      <c r="G277"/>
      <c r="H277"/>
      <c r="I277"/>
      <c r="J277"/>
      <c r="K277"/>
    </row>
    <row r="278" spans="1:11" x14ac:dyDescent="0.25">
      <c r="A278"/>
      <c r="B278"/>
      <c r="C278"/>
      <c r="D278"/>
      <c r="E278"/>
      <c r="F278"/>
      <c r="G278"/>
      <c r="H278"/>
      <c r="I278"/>
      <c r="J278"/>
      <c r="K278"/>
    </row>
    <row r="279" spans="1:11" x14ac:dyDescent="0.25">
      <c r="A279"/>
      <c r="B279"/>
      <c r="C279"/>
      <c r="D279"/>
      <c r="E279"/>
      <c r="F279"/>
      <c r="G279"/>
      <c r="H279"/>
      <c r="I279"/>
      <c r="J279"/>
      <c r="K279"/>
    </row>
    <row r="280" spans="1:11" x14ac:dyDescent="0.25">
      <c r="A280"/>
      <c r="B280"/>
      <c r="C280"/>
      <c r="D280"/>
      <c r="E280"/>
      <c r="F280"/>
      <c r="G280"/>
      <c r="H280"/>
      <c r="I280"/>
      <c r="J280"/>
      <c r="K280"/>
    </row>
    <row r="281" spans="1:11" x14ac:dyDescent="0.25">
      <c r="A281"/>
      <c r="B281"/>
      <c r="C281"/>
      <c r="D281"/>
      <c r="E281"/>
      <c r="F281"/>
      <c r="G281"/>
      <c r="H281"/>
      <c r="I281"/>
      <c r="J281"/>
      <c r="K281"/>
    </row>
    <row r="282" spans="1:11" x14ac:dyDescent="0.25">
      <c r="A282"/>
      <c r="B282"/>
      <c r="C282"/>
      <c r="D282"/>
      <c r="E282"/>
      <c r="F282"/>
      <c r="G282"/>
      <c r="H282"/>
      <c r="I282"/>
      <c r="J282"/>
      <c r="K282"/>
    </row>
    <row r="283" spans="1:11" x14ac:dyDescent="0.25">
      <c r="A283"/>
      <c r="B283"/>
      <c r="C283"/>
      <c r="D283"/>
      <c r="E283"/>
      <c r="F283"/>
      <c r="G283"/>
      <c r="H283"/>
      <c r="I283"/>
      <c r="J283"/>
      <c r="K283"/>
    </row>
    <row r="284" spans="1:11" x14ac:dyDescent="0.25">
      <c r="A284"/>
      <c r="B284"/>
      <c r="C284"/>
      <c r="D284"/>
      <c r="E284"/>
      <c r="F284"/>
      <c r="G284"/>
      <c r="H284"/>
      <c r="I284"/>
      <c r="J284"/>
      <c r="K284"/>
    </row>
    <row r="285" spans="1:11" x14ac:dyDescent="0.25">
      <c r="A285"/>
      <c r="B285"/>
      <c r="C285"/>
      <c r="D285"/>
      <c r="E285"/>
      <c r="F285"/>
      <c r="G285"/>
      <c r="H285"/>
      <c r="I285"/>
      <c r="J285"/>
      <c r="K285"/>
    </row>
    <row r="286" spans="1:11" x14ac:dyDescent="0.25">
      <c r="A286"/>
      <c r="B286"/>
      <c r="C286"/>
      <c r="D286"/>
      <c r="E286"/>
      <c r="F286"/>
      <c r="G286"/>
      <c r="H286"/>
      <c r="I286"/>
      <c r="J286"/>
      <c r="K286"/>
    </row>
    <row r="287" spans="1:11" x14ac:dyDescent="0.25">
      <c r="A287"/>
      <c r="B287"/>
      <c r="C287"/>
      <c r="D287"/>
      <c r="E287"/>
      <c r="F287"/>
      <c r="G287"/>
      <c r="H287"/>
      <c r="I287"/>
      <c r="J287"/>
      <c r="K287"/>
    </row>
    <row r="288" spans="1:11" x14ac:dyDescent="0.25">
      <c r="A288"/>
      <c r="B288"/>
      <c r="C288"/>
      <c r="D288"/>
      <c r="E288"/>
      <c r="F288"/>
      <c r="G288"/>
      <c r="H288"/>
      <c r="I288"/>
      <c r="J288"/>
      <c r="K288"/>
    </row>
    <row r="289" spans="1:11" x14ac:dyDescent="0.25">
      <c r="A289"/>
      <c r="B289"/>
      <c r="C289"/>
      <c r="D289"/>
      <c r="E289"/>
      <c r="F289"/>
      <c r="G289"/>
      <c r="H289"/>
      <c r="I289"/>
      <c r="J289"/>
      <c r="K289"/>
    </row>
    <row r="290" spans="1:11" x14ac:dyDescent="0.25">
      <c r="A290"/>
      <c r="B290"/>
      <c r="C290"/>
      <c r="D290"/>
      <c r="E290"/>
      <c r="F290"/>
      <c r="G290"/>
      <c r="H290"/>
      <c r="I290"/>
      <c r="J290"/>
      <c r="K290"/>
    </row>
    <row r="291" spans="1:11" x14ac:dyDescent="0.25">
      <c r="A291"/>
      <c r="B291"/>
      <c r="C291"/>
      <c r="D291"/>
      <c r="E291"/>
      <c r="F291"/>
      <c r="G291"/>
      <c r="H291"/>
      <c r="I291"/>
      <c r="J291"/>
      <c r="K291"/>
    </row>
    <row r="292" spans="1:11" x14ac:dyDescent="0.25">
      <c r="A292"/>
      <c r="B292"/>
      <c r="C292"/>
      <c r="D292"/>
      <c r="E292"/>
      <c r="F292"/>
      <c r="G292"/>
      <c r="H292"/>
      <c r="I292"/>
      <c r="J292"/>
      <c r="K292"/>
    </row>
    <row r="293" spans="1:11" x14ac:dyDescent="0.25">
      <c r="A293"/>
      <c r="B293"/>
      <c r="C293"/>
      <c r="D293"/>
      <c r="E293"/>
      <c r="F293"/>
      <c r="G293"/>
      <c r="H293"/>
      <c r="I293"/>
      <c r="J293"/>
      <c r="K293"/>
    </row>
    <row r="294" spans="1:11" x14ac:dyDescent="0.25">
      <c r="A294"/>
      <c r="B294"/>
      <c r="C294"/>
      <c r="D294"/>
      <c r="E294"/>
      <c r="F294"/>
      <c r="G294"/>
      <c r="H294"/>
      <c r="I294"/>
      <c r="J294"/>
      <c r="K294"/>
    </row>
    <row r="295" spans="1:11" x14ac:dyDescent="0.25">
      <c r="A295"/>
      <c r="B295"/>
      <c r="C295"/>
      <c r="D295"/>
      <c r="E295"/>
      <c r="F295"/>
      <c r="G295"/>
      <c r="H295"/>
      <c r="I295"/>
      <c r="J295"/>
      <c r="K295"/>
    </row>
    <row r="296" spans="1:11" x14ac:dyDescent="0.25">
      <c r="A296"/>
      <c r="B296"/>
      <c r="C296"/>
      <c r="D296"/>
      <c r="E296"/>
      <c r="F296"/>
      <c r="G296"/>
      <c r="H296"/>
      <c r="I296"/>
      <c r="J296"/>
      <c r="K296"/>
    </row>
    <row r="297" spans="1:11" x14ac:dyDescent="0.25">
      <c r="A297"/>
      <c r="B297"/>
      <c r="C297"/>
      <c r="D297"/>
      <c r="E297"/>
      <c r="F297"/>
      <c r="G297"/>
      <c r="H297"/>
      <c r="I297"/>
      <c r="J297"/>
      <c r="K297"/>
    </row>
    <row r="298" spans="1:11" x14ac:dyDescent="0.25">
      <c r="A298"/>
      <c r="B298"/>
      <c r="C298"/>
      <c r="D298"/>
      <c r="E298"/>
      <c r="F298"/>
      <c r="G298"/>
      <c r="H298"/>
      <c r="I298"/>
      <c r="J298"/>
      <c r="K298"/>
    </row>
    <row r="299" spans="1:11" x14ac:dyDescent="0.25">
      <c r="A299"/>
      <c r="B299"/>
      <c r="C299"/>
      <c r="D299"/>
      <c r="E299"/>
      <c r="F299"/>
      <c r="G299"/>
      <c r="H299"/>
      <c r="I299"/>
      <c r="J299"/>
      <c r="K299"/>
    </row>
    <row r="300" spans="1:11" x14ac:dyDescent="0.25">
      <c r="A300"/>
      <c r="B300"/>
      <c r="C300"/>
      <c r="D300"/>
      <c r="E300"/>
      <c r="F300"/>
      <c r="G300"/>
      <c r="H300"/>
      <c r="I300"/>
      <c r="J300"/>
      <c r="K300"/>
    </row>
    <row r="301" spans="1:11" x14ac:dyDescent="0.25">
      <c r="A301"/>
      <c r="B301"/>
      <c r="C301"/>
      <c r="D301"/>
      <c r="E301"/>
      <c r="F301"/>
      <c r="G301"/>
      <c r="H301"/>
      <c r="I301"/>
      <c r="J301"/>
      <c r="K301"/>
    </row>
    <row r="302" spans="1:11" x14ac:dyDescent="0.25">
      <c r="A302"/>
      <c r="B302"/>
      <c r="C302"/>
      <c r="D302"/>
      <c r="E302"/>
      <c r="F302"/>
      <c r="G302"/>
      <c r="H302"/>
      <c r="I302"/>
      <c r="J302"/>
      <c r="K302"/>
    </row>
    <row r="303" spans="1:11" x14ac:dyDescent="0.25">
      <c r="A303"/>
      <c r="B303"/>
      <c r="C303"/>
      <c r="D303"/>
      <c r="E303"/>
      <c r="F303"/>
      <c r="G303"/>
      <c r="H303"/>
      <c r="I303"/>
      <c r="J303"/>
      <c r="K303"/>
    </row>
    <row r="304" spans="1:11" x14ac:dyDescent="0.25">
      <c r="A304"/>
      <c r="B304"/>
      <c r="C304"/>
      <c r="D304"/>
      <c r="E304"/>
      <c r="F304"/>
      <c r="G304"/>
      <c r="H304"/>
      <c r="I304"/>
      <c r="J304"/>
      <c r="K304"/>
    </row>
    <row r="305" spans="1:11" x14ac:dyDescent="0.25">
      <c r="A305"/>
      <c r="B305"/>
      <c r="C305"/>
      <c r="D305"/>
      <c r="E305"/>
      <c r="F305"/>
      <c r="G305"/>
      <c r="H305"/>
      <c r="I305"/>
      <c r="J305"/>
      <c r="K305"/>
    </row>
    <row r="306" spans="1:11" x14ac:dyDescent="0.25">
      <c r="A306"/>
      <c r="B306"/>
      <c r="C306"/>
      <c r="D306"/>
      <c r="E306"/>
      <c r="F306"/>
      <c r="G306"/>
      <c r="H306"/>
      <c r="I306"/>
      <c r="J306"/>
      <c r="K306"/>
    </row>
    <row r="307" spans="1:11" x14ac:dyDescent="0.25">
      <c r="A307"/>
      <c r="B307"/>
      <c r="C307"/>
      <c r="D307"/>
      <c r="E307"/>
      <c r="F307"/>
      <c r="G307"/>
      <c r="H307"/>
      <c r="I307"/>
      <c r="J307"/>
      <c r="K307"/>
    </row>
    <row r="308" spans="1:11" x14ac:dyDescent="0.25">
      <c r="A308"/>
      <c r="B308"/>
      <c r="C308"/>
      <c r="D308"/>
      <c r="E308"/>
      <c r="F308"/>
      <c r="G308"/>
      <c r="H308"/>
      <c r="I308"/>
      <c r="J308"/>
      <c r="K308"/>
    </row>
    <row r="309" spans="1:11" x14ac:dyDescent="0.25">
      <c r="A309"/>
      <c r="B309"/>
      <c r="C309"/>
      <c r="D309"/>
      <c r="E309"/>
      <c r="F309"/>
      <c r="G309"/>
      <c r="H309"/>
      <c r="I309"/>
      <c r="J309"/>
      <c r="K309"/>
    </row>
    <row r="310" spans="1:11" x14ac:dyDescent="0.25">
      <c r="A310"/>
      <c r="B310"/>
      <c r="C310"/>
      <c r="D310"/>
      <c r="E310"/>
      <c r="F310"/>
      <c r="G310"/>
      <c r="H310"/>
      <c r="I310"/>
      <c r="J310"/>
      <c r="K310"/>
    </row>
    <row r="311" spans="1:11" x14ac:dyDescent="0.25">
      <c r="A311"/>
      <c r="B311"/>
      <c r="C311"/>
      <c r="D311"/>
      <c r="E311"/>
      <c r="F311"/>
      <c r="G311"/>
      <c r="H311"/>
      <c r="I311"/>
      <c r="J311"/>
      <c r="K311"/>
    </row>
    <row r="312" spans="1:11" x14ac:dyDescent="0.25">
      <c r="A312"/>
      <c r="B312"/>
      <c r="C312"/>
      <c r="D312"/>
      <c r="E312"/>
      <c r="F312"/>
      <c r="G312"/>
      <c r="H312"/>
      <c r="I312"/>
      <c r="J312"/>
      <c r="K312"/>
    </row>
    <row r="313" spans="1:11" x14ac:dyDescent="0.25">
      <c r="A313"/>
      <c r="B313"/>
      <c r="C313"/>
      <c r="D313"/>
      <c r="E313"/>
      <c r="F313"/>
      <c r="G313"/>
      <c r="H313"/>
      <c r="I313"/>
      <c r="J313"/>
      <c r="K313"/>
    </row>
    <row r="314" spans="1:11" x14ac:dyDescent="0.25">
      <c r="A314"/>
      <c r="B314"/>
      <c r="C314"/>
      <c r="D314"/>
      <c r="E314"/>
      <c r="F314"/>
      <c r="G314"/>
      <c r="H314"/>
      <c r="I314"/>
      <c r="J314"/>
      <c r="K314"/>
    </row>
    <row r="315" spans="1:11" x14ac:dyDescent="0.25">
      <c r="A315"/>
      <c r="B315"/>
      <c r="C315"/>
      <c r="D315"/>
      <c r="E315"/>
      <c r="F315"/>
      <c r="G315"/>
      <c r="H315"/>
      <c r="I315"/>
      <c r="J315"/>
      <c r="K315"/>
    </row>
    <row r="316" spans="1:11" x14ac:dyDescent="0.25">
      <c r="A316"/>
      <c r="B316"/>
      <c r="C316"/>
      <c r="D316"/>
      <c r="E316"/>
      <c r="F316"/>
      <c r="G316"/>
      <c r="H316"/>
      <c r="I316"/>
      <c r="J316"/>
      <c r="K316"/>
    </row>
    <row r="317" spans="1:11" x14ac:dyDescent="0.25">
      <c r="A317"/>
      <c r="B317"/>
      <c r="C317"/>
      <c r="D317"/>
      <c r="E317"/>
      <c r="F317"/>
      <c r="G317"/>
      <c r="H317"/>
      <c r="I317"/>
      <c r="J317"/>
      <c r="K317"/>
    </row>
    <row r="318" spans="1:11" x14ac:dyDescent="0.25">
      <c r="A318"/>
      <c r="B318"/>
      <c r="C318"/>
      <c r="D318"/>
      <c r="E318"/>
      <c r="F318"/>
      <c r="G318"/>
      <c r="H318"/>
      <c r="I318"/>
      <c r="J318"/>
      <c r="K318"/>
    </row>
    <row r="319" spans="1:11" x14ac:dyDescent="0.25">
      <c r="A319"/>
      <c r="B319"/>
      <c r="C319"/>
      <c r="D319"/>
      <c r="E319"/>
      <c r="F319"/>
      <c r="G319"/>
      <c r="H319"/>
      <c r="I319"/>
      <c r="J319"/>
      <c r="K319"/>
    </row>
    <row r="320" spans="1:11" x14ac:dyDescent="0.25">
      <c r="A320"/>
      <c r="B320"/>
      <c r="C320"/>
      <c r="D320"/>
      <c r="E320"/>
      <c r="F320"/>
      <c r="G320"/>
      <c r="H320"/>
      <c r="I320"/>
      <c r="J320"/>
      <c r="K320"/>
    </row>
    <row r="321" spans="1:11" x14ac:dyDescent="0.25">
      <c r="A321"/>
      <c r="B321"/>
      <c r="C321"/>
      <c r="D321"/>
      <c r="E321"/>
      <c r="F321"/>
      <c r="G321"/>
      <c r="H321"/>
      <c r="I321"/>
      <c r="J321"/>
      <c r="K321"/>
    </row>
    <row r="322" spans="1:11" x14ac:dyDescent="0.25">
      <c r="A322"/>
      <c r="B322"/>
      <c r="C322"/>
      <c r="D322"/>
      <c r="E322"/>
      <c r="F322"/>
      <c r="G322"/>
      <c r="H322"/>
      <c r="I322"/>
      <c r="J322"/>
      <c r="K322"/>
    </row>
    <row r="323" spans="1:11" x14ac:dyDescent="0.25">
      <c r="A323"/>
      <c r="B323"/>
      <c r="C323"/>
      <c r="D323"/>
      <c r="E323"/>
      <c r="F323"/>
      <c r="G323"/>
      <c r="H323"/>
      <c r="I323"/>
      <c r="J323"/>
      <c r="K323"/>
    </row>
    <row r="324" spans="1:11" x14ac:dyDescent="0.25">
      <c r="A324"/>
      <c r="B324"/>
      <c r="C324"/>
      <c r="D324"/>
      <c r="E324"/>
      <c r="F324"/>
      <c r="G324"/>
      <c r="H324"/>
      <c r="I324"/>
      <c r="J324"/>
      <c r="K324"/>
    </row>
    <row r="325" spans="1:11" x14ac:dyDescent="0.25">
      <c r="A325"/>
      <c r="B325"/>
      <c r="C325"/>
      <c r="D325"/>
      <c r="E325"/>
      <c r="F325"/>
      <c r="G325"/>
      <c r="H325"/>
      <c r="I325"/>
      <c r="J325"/>
      <c r="K325"/>
    </row>
    <row r="326" spans="1:11" x14ac:dyDescent="0.25">
      <c r="A326"/>
      <c r="B326"/>
      <c r="C326"/>
      <c r="D326"/>
      <c r="E326"/>
      <c r="F326"/>
      <c r="G326"/>
      <c r="H326"/>
      <c r="I326"/>
      <c r="J326"/>
      <c r="K326"/>
    </row>
    <row r="327" spans="1:11" x14ac:dyDescent="0.25">
      <c r="A327"/>
      <c r="B327"/>
      <c r="C327"/>
      <c r="D327"/>
      <c r="E327"/>
      <c r="F327"/>
      <c r="G327"/>
      <c r="H327"/>
      <c r="I327"/>
      <c r="J327"/>
      <c r="K327"/>
    </row>
    <row r="328" spans="1:11" x14ac:dyDescent="0.25">
      <c r="A328"/>
      <c r="B328"/>
      <c r="C328"/>
      <c r="D328"/>
      <c r="E328"/>
      <c r="F328"/>
      <c r="G328"/>
      <c r="H328"/>
      <c r="I328"/>
      <c r="J328"/>
      <c r="K328"/>
    </row>
    <row r="329" spans="1:11" x14ac:dyDescent="0.25">
      <c r="A329"/>
      <c r="B329"/>
      <c r="C329"/>
      <c r="D329"/>
      <c r="E329"/>
      <c r="F329"/>
      <c r="G329"/>
      <c r="H329"/>
      <c r="I329"/>
      <c r="J329"/>
      <c r="K329"/>
    </row>
    <row r="330" spans="1:11" x14ac:dyDescent="0.25">
      <c r="A330"/>
      <c r="B330"/>
      <c r="C330"/>
      <c r="D330"/>
      <c r="E330"/>
      <c r="F330"/>
      <c r="G330"/>
      <c r="H330"/>
      <c r="I330"/>
      <c r="J330"/>
      <c r="K330"/>
    </row>
    <row r="331" spans="1:11" x14ac:dyDescent="0.25">
      <c r="A331"/>
      <c r="B331"/>
      <c r="C331"/>
      <c r="D331"/>
      <c r="E331"/>
      <c r="F331"/>
      <c r="G331"/>
      <c r="H331"/>
      <c r="I331"/>
      <c r="J331"/>
      <c r="K331"/>
    </row>
    <row r="332" spans="1:11" x14ac:dyDescent="0.25">
      <c r="A332"/>
      <c r="B332"/>
      <c r="C332"/>
      <c r="D332"/>
      <c r="E332"/>
      <c r="F332"/>
      <c r="G332"/>
      <c r="H332"/>
      <c r="I332"/>
      <c r="J332"/>
      <c r="K332"/>
    </row>
    <row r="333" spans="1:11" x14ac:dyDescent="0.25">
      <c r="A333"/>
      <c r="B333"/>
      <c r="C333"/>
      <c r="D333"/>
      <c r="E333"/>
      <c r="F333"/>
      <c r="G333"/>
      <c r="H333"/>
      <c r="I333"/>
      <c r="J333"/>
      <c r="K333"/>
    </row>
    <row r="334" spans="1:11" x14ac:dyDescent="0.25">
      <c r="A334"/>
      <c r="B334"/>
      <c r="C334"/>
      <c r="D334"/>
      <c r="E334"/>
      <c r="F334"/>
      <c r="G334"/>
      <c r="H334"/>
      <c r="I334"/>
      <c r="J334"/>
      <c r="K334"/>
    </row>
    <row r="335" spans="1:11" x14ac:dyDescent="0.25">
      <c r="A335"/>
      <c r="B335"/>
      <c r="C335"/>
      <c r="D335"/>
      <c r="E335"/>
      <c r="F335"/>
      <c r="G335"/>
      <c r="H335"/>
      <c r="I335"/>
      <c r="J335"/>
      <c r="K335"/>
    </row>
    <row r="336" spans="1:11" x14ac:dyDescent="0.25">
      <c r="A336"/>
      <c r="B336"/>
      <c r="C336"/>
      <c r="D336"/>
      <c r="E336"/>
      <c r="F336"/>
      <c r="G336"/>
      <c r="H336"/>
      <c r="I336"/>
      <c r="J336"/>
      <c r="K336"/>
    </row>
    <row r="337" spans="1:11" x14ac:dyDescent="0.25">
      <c r="A337"/>
      <c r="B337"/>
      <c r="C337"/>
      <c r="D337"/>
      <c r="E337"/>
      <c r="F337"/>
      <c r="G337"/>
      <c r="H337"/>
      <c r="I337"/>
      <c r="J337"/>
      <c r="K337"/>
    </row>
    <row r="338" spans="1:11" x14ac:dyDescent="0.25">
      <c r="A338"/>
      <c r="B338"/>
      <c r="C338"/>
      <c r="D338"/>
      <c r="E338"/>
      <c r="F338"/>
      <c r="G338"/>
      <c r="H338"/>
      <c r="I338"/>
      <c r="J338"/>
      <c r="K338"/>
    </row>
    <row r="339" spans="1:11" x14ac:dyDescent="0.25">
      <c r="A339"/>
      <c r="B339"/>
      <c r="C339"/>
      <c r="D339"/>
      <c r="E339"/>
      <c r="F339"/>
      <c r="G339"/>
      <c r="H339"/>
      <c r="I339"/>
      <c r="J339"/>
      <c r="K339"/>
    </row>
    <row r="340" spans="1:11" x14ac:dyDescent="0.25">
      <c r="A340"/>
      <c r="B340"/>
      <c r="C340"/>
      <c r="D340"/>
      <c r="E340"/>
      <c r="F340"/>
      <c r="G340"/>
      <c r="H340"/>
      <c r="I340"/>
      <c r="J340"/>
      <c r="K340"/>
    </row>
    <row r="341" spans="1:11" x14ac:dyDescent="0.25">
      <c r="A341"/>
      <c r="B341"/>
      <c r="C341"/>
      <c r="D341"/>
      <c r="E341"/>
      <c r="F341"/>
      <c r="G341"/>
      <c r="H341"/>
      <c r="I341"/>
      <c r="J341"/>
      <c r="K341"/>
    </row>
    <row r="342" spans="1:11" x14ac:dyDescent="0.25">
      <c r="A342"/>
      <c r="B342"/>
      <c r="C342"/>
      <c r="D342"/>
      <c r="E342"/>
      <c r="F342"/>
      <c r="G342"/>
      <c r="H342"/>
      <c r="I342"/>
      <c r="J342"/>
      <c r="K342"/>
    </row>
    <row r="343" spans="1:11" x14ac:dyDescent="0.25">
      <c r="A343"/>
      <c r="B343"/>
      <c r="C343"/>
      <c r="D343"/>
      <c r="E343"/>
      <c r="F343"/>
      <c r="G343"/>
      <c r="H343"/>
      <c r="I343"/>
      <c r="J343"/>
      <c r="K343"/>
    </row>
    <row r="344" spans="1:11" x14ac:dyDescent="0.25">
      <c r="A344"/>
      <c r="B344"/>
      <c r="C344"/>
      <c r="D344"/>
      <c r="E344"/>
      <c r="F344"/>
      <c r="G344"/>
      <c r="H344"/>
      <c r="I344"/>
      <c r="J344"/>
      <c r="K344"/>
    </row>
    <row r="345" spans="1:11" x14ac:dyDescent="0.25">
      <c r="A345"/>
      <c r="B345"/>
      <c r="C345"/>
      <c r="D345"/>
      <c r="E345"/>
      <c r="F345"/>
      <c r="G345"/>
      <c r="H345"/>
      <c r="I345"/>
      <c r="J345"/>
      <c r="K345"/>
    </row>
    <row r="346" spans="1:11" x14ac:dyDescent="0.25">
      <c r="A346"/>
      <c r="B346"/>
      <c r="C346"/>
      <c r="D346"/>
      <c r="E346"/>
      <c r="F346"/>
      <c r="G346"/>
      <c r="H346"/>
      <c r="I346"/>
      <c r="J346"/>
      <c r="K346"/>
    </row>
    <row r="347" spans="1:11" x14ac:dyDescent="0.25">
      <c r="A347"/>
      <c r="B347"/>
      <c r="C347"/>
      <c r="D347"/>
      <c r="E347"/>
      <c r="F347"/>
      <c r="G347"/>
      <c r="H347"/>
      <c r="I347"/>
      <c r="J347"/>
      <c r="K347"/>
    </row>
    <row r="348" spans="1:11" x14ac:dyDescent="0.25">
      <c r="A348"/>
      <c r="B348"/>
      <c r="C348"/>
      <c r="D348"/>
      <c r="E348"/>
      <c r="F348"/>
      <c r="G348"/>
      <c r="H348"/>
      <c r="I348"/>
      <c r="J348"/>
      <c r="K348"/>
    </row>
    <row r="349" spans="1:11" x14ac:dyDescent="0.25">
      <c r="A349"/>
      <c r="B349"/>
      <c r="C349"/>
      <c r="D349"/>
      <c r="E349"/>
      <c r="F349"/>
      <c r="G349"/>
      <c r="H349"/>
      <c r="I349"/>
      <c r="J349"/>
      <c r="K349"/>
    </row>
    <row r="350" spans="1:11" x14ac:dyDescent="0.25">
      <c r="A350"/>
      <c r="B350"/>
      <c r="C350"/>
      <c r="D350"/>
      <c r="E350"/>
      <c r="F350"/>
      <c r="G350"/>
      <c r="H350"/>
      <c r="I350"/>
      <c r="J350"/>
      <c r="K350"/>
    </row>
    <row r="351" spans="1:11" x14ac:dyDescent="0.25">
      <c r="A351"/>
      <c r="B351"/>
      <c r="C351"/>
      <c r="D351"/>
      <c r="E351"/>
      <c r="F351"/>
      <c r="G351"/>
      <c r="H351"/>
      <c r="I351"/>
      <c r="J351"/>
      <c r="K351"/>
    </row>
    <row r="352" spans="1:11" x14ac:dyDescent="0.25">
      <c r="A352"/>
      <c r="B352"/>
      <c r="C352"/>
      <c r="D352"/>
      <c r="E352"/>
      <c r="F352"/>
      <c r="G352"/>
      <c r="H352"/>
      <c r="I352"/>
      <c r="J352"/>
      <c r="K352"/>
    </row>
    <row r="353" spans="1:11" x14ac:dyDescent="0.25">
      <c r="A353"/>
      <c r="B353"/>
      <c r="C353"/>
      <c r="D353"/>
      <c r="E353"/>
      <c r="F353"/>
      <c r="G353"/>
      <c r="H353"/>
      <c r="I353"/>
      <c r="J353"/>
      <c r="K353"/>
    </row>
    <row r="354" spans="1:11" x14ac:dyDescent="0.25">
      <c r="A354"/>
      <c r="B354"/>
      <c r="C354"/>
      <c r="D354"/>
      <c r="E354"/>
      <c r="F354"/>
      <c r="G354"/>
      <c r="H354"/>
      <c r="I354"/>
      <c r="J354"/>
      <c r="K354"/>
    </row>
    <row r="355" spans="1:11" x14ac:dyDescent="0.25">
      <c r="A355"/>
      <c r="B355"/>
      <c r="C355"/>
      <c r="D355"/>
      <c r="E355"/>
      <c r="F355"/>
      <c r="G355"/>
      <c r="H355"/>
      <c r="I355"/>
      <c r="J355"/>
      <c r="K355"/>
    </row>
    <row r="356" spans="1:11" x14ac:dyDescent="0.25">
      <c r="A356"/>
      <c r="B356"/>
      <c r="C356"/>
      <c r="D356"/>
      <c r="E356"/>
      <c r="F356"/>
      <c r="G356"/>
      <c r="H356"/>
      <c r="I356"/>
      <c r="J356"/>
      <c r="K356"/>
    </row>
    <row r="357" spans="1:11" x14ac:dyDescent="0.25">
      <c r="A357"/>
      <c r="B357"/>
      <c r="C357"/>
      <c r="D357"/>
      <c r="E357"/>
      <c r="F357"/>
      <c r="G357"/>
      <c r="H357"/>
      <c r="I357"/>
      <c r="J357"/>
      <c r="K357"/>
    </row>
    <row r="358" spans="1:11" x14ac:dyDescent="0.25">
      <c r="A358"/>
      <c r="B358"/>
      <c r="C358"/>
      <c r="D358"/>
      <c r="E358"/>
      <c r="F358"/>
      <c r="G358"/>
      <c r="H358"/>
      <c r="I358"/>
      <c r="J358"/>
      <c r="K358"/>
    </row>
    <row r="359" spans="1:11" x14ac:dyDescent="0.25">
      <c r="A359"/>
      <c r="B359"/>
      <c r="C359"/>
      <c r="D359"/>
      <c r="E359"/>
      <c r="F359"/>
      <c r="G359"/>
      <c r="H359"/>
      <c r="I359"/>
      <c r="J359"/>
      <c r="K359"/>
    </row>
    <row r="360" spans="1:11" x14ac:dyDescent="0.25">
      <c r="A360"/>
      <c r="B360"/>
      <c r="C360"/>
      <c r="D360"/>
      <c r="E360"/>
      <c r="F360"/>
      <c r="G360"/>
      <c r="H360"/>
      <c r="I360"/>
      <c r="J360"/>
      <c r="K360"/>
    </row>
    <row r="361" spans="1:11" x14ac:dyDescent="0.25">
      <c r="A361"/>
      <c r="B361"/>
      <c r="C361"/>
      <c r="D361"/>
      <c r="E361"/>
      <c r="F361"/>
      <c r="G361"/>
      <c r="H361"/>
      <c r="I361"/>
      <c r="J361"/>
      <c r="K361"/>
    </row>
    <row r="362" spans="1:11" x14ac:dyDescent="0.25">
      <c r="A362"/>
      <c r="B362"/>
      <c r="C362"/>
      <c r="D362"/>
      <c r="E362"/>
      <c r="F362"/>
      <c r="G362"/>
      <c r="H362"/>
      <c r="I362"/>
      <c r="J362"/>
      <c r="K362"/>
    </row>
    <row r="363" spans="1:11" x14ac:dyDescent="0.25">
      <c r="A363"/>
      <c r="B363"/>
      <c r="C363"/>
      <c r="D363"/>
      <c r="E363"/>
      <c r="F363"/>
      <c r="G363"/>
      <c r="H363"/>
      <c r="I363"/>
      <c r="J363"/>
      <c r="K363"/>
    </row>
    <row r="364" spans="1:11" x14ac:dyDescent="0.25">
      <c r="A364"/>
      <c r="B364"/>
      <c r="C364"/>
      <c r="D364"/>
      <c r="E364"/>
      <c r="F364"/>
      <c r="G364"/>
      <c r="H364"/>
      <c r="I364"/>
      <c r="J364"/>
      <c r="K364"/>
    </row>
    <row r="365" spans="1:11" x14ac:dyDescent="0.25">
      <c r="A365"/>
      <c r="B365"/>
      <c r="C365"/>
      <c r="D365"/>
      <c r="E365"/>
      <c r="F365"/>
      <c r="G365"/>
      <c r="H365"/>
      <c r="I365"/>
      <c r="J365"/>
      <c r="K365"/>
    </row>
    <row r="366" spans="1:11" x14ac:dyDescent="0.25">
      <c r="A366"/>
      <c r="B366"/>
      <c r="C366"/>
      <c r="D366"/>
      <c r="E366"/>
      <c r="F366"/>
      <c r="G366"/>
      <c r="H366"/>
      <c r="I366"/>
      <c r="J366"/>
      <c r="K366"/>
    </row>
    <row r="367" spans="1:11" x14ac:dyDescent="0.25">
      <c r="A367"/>
      <c r="B367"/>
      <c r="C367"/>
      <c r="D367"/>
      <c r="E367"/>
      <c r="F367"/>
      <c r="G367"/>
      <c r="H367"/>
      <c r="I367"/>
      <c r="J367"/>
      <c r="K367"/>
    </row>
    <row r="368" spans="1:11" x14ac:dyDescent="0.25">
      <c r="A368"/>
      <c r="B368"/>
      <c r="C368"/>
      <c r="D368"/>
      <c r="E368"/>
      <c r="F368"/>
      <c r="G368"/>
      <c r="H368"/>
      <c r="I368"/>
      <c r="J368"/>
      <c r="K368"/>
    </row>
    <row r="369" spans="1:11" x14ac:dyDescent="0.25">
      <c r="A369"/>
      <c r="B369"/>
      <c r="C369"/>
      <c r="D369"/>
      <c r="E369"/>
      <c r="F369"/>
      <c r="G369"/>
      <c r="H369"/>
      <c r="I369"/>
      <c r="J369"/>
      <c r="K369"/>
    </row>
    <row r="370" spans="1:11" x14ac:dyDescent="0.25">
      <c r="A370"/>
      <c r="B370"/>
      <c r="C370"/>
      <c r="D370"/>
      <c r="E370"/>
      <c r="F370"/>
      <c r="G370"/>
      <c r="H370"/>
      <c r="I370"/>
      <c r="J370"/>
      <c r="K370"/>
    </row>
    <row r="371" spans="1:11" x14ac:dyDescent="0.25">
      <c r="A371"/>
      <c r="B371"/>
      <c r="C371"/>
      <c r="D371"/>
      <c r="E371"/>
      <c r="F371"/>
      <c r="G371"/>
      <c r="H371"/>
      <c r="I371"/>
      <c r="J371"/>
      <c r="K371"/>
    </row>
    <row r="372" spans="1:11" x14ac:dyDescent="0.25">
      <c r="A372"/>
      <c r="B372"/>
      <c r="C372"/>
      <c r="D372"/>
      <c r="E372"/>
      <c r="F372"/>
      <c r="G372"/>
      <c r="H372"/>
      <c r="I372"/>
      <c r="J372"/>
      <c r="K372"/>
    </row>
    <row r="373" spans="1:11" x14ac:dyDescent="0.25">
      <c r="A373"/>
      <c r="B373"/>
      <c r="C373"/>
      <c r="D373"/>
      <c r="E373"/>
      <c r="F373"/>
      <c r="G373"/>
      <c r="H373"/>
      <c r="I373"/>
      <c r="J373"/>
      <c r="K373"/>
    </row>
    <row r="374" spans="1:11" x14ac:dyDescent="0.25">
      <c r="A374"/>
      <c r="B374"/>
      <c r="C374"/>
      <c r="D374"/>
      <c r="E374"/>
      <c r="F374"/>
      <c r="G374"/>
      <c r="H374"/>
      <c r="I374"/>
      <c r="J374"/>
      <c r="K374"/>
    </row>
    <row r="375" spans="1:11" x14ac:dyDescent="0.25">
      <c r="A375"/>
      <c r="B375"/>
      <c r="C375"/>
      <c r="D375"/>
      <c r="E375"/>
      <c r="F375"/>
      <c r="G375"/>
      <c r="H375"/>
      <c r="I375"/>
      <c r="J375"/>
      <c r="K375"/>
    </row>
    <row r="376" spans="1:11" x14ac:dyDescent="0.25">
      <c r="A376"/>
      <c r="B376"/>
      <c r="C376"/>
      <c r="D376"/>
      <c r="E376"/>
      <c r="F376"/>
      <c r="G376"/>
      <c r="H376"/>
      <c r="I376"/>
      <c r="J376"/>
      <c r="K376"/>
    </row>
    <row r="377" spans="1:11" x14ac:dyDescent="0.25">
      <c r="A377"/>
      <c r="B377"/>
      <c r="C377"/>
      <c r="D377"/>
      <c r="E377"/>
      <c r="F377"/>
      <c r="G377"/>
      <c r="H377"/>
      <c r="I377"/>
      <c r="J377"/>
      <c r="K377"/>
    </row>
    <row r="378" spans="1:11" x14ac:dyDescent="0.25">
      <c r="A378"/>
      <c r="B378"/>
      <c r="C378"/>
      <c r="D378"/>
      <c r="E378"/>
      <c r="F378"/>
      <c r="G378"/>
      <c r="H378"/>
      <c r="I378"/>
      <c r="J378"/>
      <c r="K378"/>
    </row>
    <row r="379" spans="1:11" x14ac:dyDescent="0.25">
      <c r="A379"/>
      <c r="B379"/>
      <c r="C379"/>
      <c r="D379"/>
      <c r="E379"/>
      <c r="F379"/>
      <c r="G379"/>
      <c r="H379"/>
      <c r="I379"/>
      <c r="J379"/>
      <c r="K379"/>
    </row>
    <row r="380" spans="1:11" x14ac:dyDescent="0.25">
      <c r="A380"/>
      <c r="B380"/>
      <c r="C380"/>
      <c r="D380"/>
      <c r="E380"/>
      <c r="F380"/>
      <c r="G380"/>
      <c r="H380"/>
      <c r="I380"/>
      <c r="J380"/>
      <c r="K380"/>
    </row>
    <row r="381" spans="1:11" x14ac:dyDescent="0.25">
      <c r="A381"/>
      <c r="B381"/>
      <c r="C381"/>
      <c r="D381"/>
      <c r="E381"/>
      <c r="F381"/>
      <c r="G381"/>
      <c r="H381"/>
      <c r="I381"/>
      <c r="J381"/>
      <c r="K381"/>
    </row>
    <row r="382" spans="1:11" x14ac:dyDescent="0.25">
      <c r="A382"/>
      <c r="B382"/>
      <c r="C382"/>
      <c r="D382"/>
      <c r="E382"/>
      <c r="F382"/>
      <c r="G382"/>
      <c r="H382"/>
      <c r="I382"/>
      <c r="J382"/>
      <c r="K382"/>
    </row>
    <row r="383" spans="1:11" x14ac:dyDescent="0.25">
      <c r="A383"/>
      <c r="B383"/>
      <c r="C383"/>
      <c r="D383"/>
      <c r="E383"/>
      <c r="F383"/>
      <c r="G383"/>
      <c r="H383"/>
      <c r="I383"/>
      <c r="J383"/>
      <c r="K383"/>
    </row>
    <row r="384" spans="1:11" x14ac:dyDescent="0.25">
      <c r="A384"/>
      <c r="B384"/>
      <c r="C384"/>
      <c r="D384"/>
      <c r="E384"/>
      <c r="F384"/>
      <c r="G384"/>
      <c r="H384"/>
      <c r="I384"/>
      <c r="J384"/>
      <c r="K384"/>
    </row>
    <row r="385" spans="1:11" x14ac:dyDescent="0.25">
      <c r="A385"/>
      <c r="B385"/>
      <c r="C385"/>
      <c r="D385"/>
      <c r="E385"/>
      <c r="F385"/>
      <c r="G385"/>
      <c r="H385"/>
      <c r="I385"/>
      <c r="J385"/>
      <c r="K385"/>
    </row>
    <row r="386" spans="1:11" x14ac:dyDescent="0.25">
      <c r="A386"/>
      <c r="B386"/>
      <c r="C386"/>
      <c r="D386"/>
      <c r="E386"/>
      <c r="F386"/>
      <c r="G386"/>
      <c r="H386"/>
      <c r="I386"/>
      <c r="J386"/>
      <c r="K386"/>
    </row>
    <row r="387" spans="1:11" x14ac:dyDescent="0.25">
      <c r="A387"/>
      <c r="B387"/>
      <c r="C387"/>
      <c r="D387"/>
      <c r="E387"/>
      <c r="F387"/>
      <c r="G387"/>
      <c r="H387"/>
      <c r="I387"/>
      <c r="J387"/>
      <c r="K387"/>
    </row>
    <row r="388" spans="1:11" x14ac:dyDescent="0.25">
      <c r="A388"/>
      <c r="B388"/>
      <c r="C388"/>
      <c r="D388"/>
      <c r="E388"/>
      <c r="F388"/>
      <c r="G388"/>
      <c r="H388"/>
      <c r="I388"/>
      <c r="J388"/>
      <c r="K388"/>
    </row>
    <row r="389" spans="1:11" x14ac:dyDescent="0.25">
      <c r="A389"/>
      <c r="B389"/>
      <c r="C389"/>
      <c r="D389"/>
      <c r="E389"/>
      <c r="F389"/>
      <c r="G389"/>
      <c r="H389"/>
      <c r="I389"/>
      <c r="J389"/>
      <c r="K389"/>
    </row>
    <row r="390" spans="1:11" x14ac:dyDescent="0.25">
      <c r="A390"/>
      <c r="B390"/>
      <c r="C390"/>
      <c r="D390"/>
      <c r="E390"/>
      <c r="F390"/>
      <c r="G390"/>
      <c r="H390"/>
      <c r="I390"/>
      <c r="J390"/>
      <c r="K390"/>
    </row>
    <row r="391" spans="1:11" x14ac:dyDescent="0.25">
      <c r="A391"/>
      <c r="B391"/>
      <c r="C391"/>
      <c r="D391"/>
      <c r="E391"/>
      <c r="F391"/>
      <c r="G391"/>
      <c r="H391"/>
      <c r="I391"/>
      <c r="J391"/>
      <c r="K391"/>
    </row>
    <row r="392" spans="1:11" x14ac:dyDescent="0.25">
      <c r="A392"/>
      <c r="B392"/>
      <c r="C392"/>
      <c r="D392"/>
      <c r="E392"/>
      <c r="F392"/>
      <c r="G392"/>
      <c r="H392"/>
      <c r="I392"/>
      <c r="J392"/>
      <c r="K392"/>
    </row>
    <row r="393" spans="1:11" x14ac:dyDescent="0.25">
      <c r="A393"/>
      <c r="B393"/>
      <c r="C393"/>
      <c r="D393"/>
      <c r="E393"/>
      <c r="F393"/>
      <c r="G393"/>
      <c r="H393"/>
      <c r="I393"/>
      <c r="J393"/>
      <c r="K393"/>
    </row>
    <row r="394" spans="1:11" x14ac:dyDescent="0.25">
      <c r="A394"/>
      <c r="B394"/>
      <c r="C394"/>
      <c r="D394"/>
      <c r="E394"/>
      <c r="F394"/>
      <c r="G394"/>
      <c r="H394"/>
      <c r="I394"/>
      <c r="J394"/>
      <c r="K394"/>
    </row>
    <row r="395" spans="1:11" x14ac:dyDescent="0.25">
      <c r="A395"/>
      <c r="B395"/>
      <c r="C395"/>
      <c r="D395"/>
      <c r="E395"/>
      <c r="F395"/>
      <c r="G395"/>
      <c r="H395"/>
      <c r="I395"/>
      <c r="J395"/>
      <c r="K395"/>
    </row>
    <row r="396" spans="1:11" x14ac:dyDescent="0.25">
      <c r="A396"/>
      <c r="B396"/>
      <c r="C396"/>
      <c r="D396"/>
      <c r="E396"/>
      <c r="F396"/>
      <c r="G396"/>
      <c r="H396"/>
      <c r="I396"/>
      <c r="J396"/>
      <c r="K396"/>
    </row>
    <row r="397" spans="1:11" x14ac:dyDescent="0.25">
      <c r="A397"/>
      <c r="B397"/>
      <c r="C397"/>
      <c r="D397"/>
      <c r="E397"/>
      <c r="F397"/>
      <c r="G397"/>
      <c r="H397"/>
      <c r="I397"/>
      <c r="J397"/>
      <c r="K397"/>
    </row>
    <row r="398" spans="1:11" x14ac:dyDescent="0.25">
      <c r="A398"/>
      <c r="B398"/>
      <c r="C398"/>
      <c r="D398"/>
      <c r="E398"/>
      <c r="F398"/>
      <c r="G398"/>
      <c r="H398"/>
      <c r="I398"/>
      <c r="J398"/>
      <c r="K398"/>
    </row>
    <row r="399" spans="1:11" x14ac:dyDescent="0.25">
      <c r="A399"/>
      <c r="B399"/>
      <c r="C399"/>
      <c r="D399"/>
      <c r="E399"/>
      <c r="F399"/>
      <c r="G399"/>
      <c r="H399"/>
      <c r="I399"/>
      <c r="J399"/>
      <c r="K399"/>
    </row>
    <row r="400" spans="1:11" x14ac:dyDescent="0.25">
      <c r="A400"/>
      <c r="B400"/>
      <c r="C400"/>
      <c r="D400"/>
      <c r="E400"/>
      <c r="F400"/>
      <c r="G400"/>
      <c r="H400"/>
      <c r="I400"/>
      <c r="J400"/>
      <c r="K400"/>
    </row>
    <row r="401" spans="1:11" x14ac:dyDescent="0.25">
      <c r="A401"/>
      <c r="B401"/>
      <c r="C401"/>
      <c r="D401"/>
      <c r="E401"/>
      <c r="F401"/>
      <c r="G401"/>
      <c r="H401"/>
      <c r="I401"/>
      <c r="J401"/>
      <c r="K401"/>
    </row>
    <row r="402" spans="1:11" x14ac:dyDescent="0.25">
      <c r="A402"/>
      <c r="B402"/>
      <c r="C402"/>
      <c r="D402"/>
      <c r="E402"/>
      <c r="F402"/>
      <c r="G402"/>
      <c r="H402"/>
      <c r="I402"/>
      <c r="J402"/>
      <c r="K402"/>
    </row>
    <row r="403" spans="1:11" x14ac:dyDescent="0.25">
      <c r="A403"/>
      <c r="B403"/>
      <c r="C403"/>
      <c r="D403"/>
      <c r="E403"/>
      <c r="F403"/>
      <c r="G403"/>
      <c r="H403"/>
      <c r="I403"/>
      <c r="J403"/>
      <c r="K403"/>
    </row>
    <row r="404" spans="1:11" x14ac:dyDescent="0.25">
      <c r="A404"/>
      <c r="B404"/>
      <c r="C404"/>
      <c r="D404"/>
      <c r="E404"/>
      <c r="F404"/>
      <c r="G404"/>
      <c r="H404"/>
      <c r="I404"/>
      <c r="J404"/>
      <c r="K404"/>
    </row>
    <row r="405" spans="1:11" x14ac:dyDescent="0.25">
      <c r="A405"/>
      <c r="B405"/>
      <c r="C405"/>
      <c r="D405"/>
      <c r="E405"/>
      <c r="F405"/>
      <c r="G405"/>
      <c r="H405"/>
      <c r="I405"/>
      <c r="J405"/>
      <c r="K405"/>
    </row>
    <row r="406" spans="1:11" x14ac:dyDescent="0.25">
      <c r="A406"/>
      <c r="B406"/>
      <c r="C406"/>
      <c r="D406"/>
      <c r="E406"/>
      <c r="F406"/>
      <c r="G406"/>
      <c r="H406"/>
      <c r="I406"/>
      <c r="J406"/>
      <c r="K406"/>
    </row>
    <row r="407" spans="1:11" x14ac:dyDescent="0.25">
      <c r="A407"/>
      <c r="B407"/>
      <c r="C407"/>
      <c r="D407"/>
      <c r="E407"/>
      <c r="F407"/>
      <c r="G407"/>
      <c r="H407"/>
      <c r="I407"/>
      <c r="J407"/>
      <c r="K407"/>
    </row>
    <row r="408" spans="1:11" x14ac:dyDescent="0.25">
      <c r="A408"/>
      <c r="B408"/>
      <c r="C408"/>
      <c r="D408"/>
      <c r="E408"/>
      <c r="F408"/>
      <c r="G408"/>
      <c r="H408"/>
      <c r="I408"/>
      <c r="J408"/>
      <c r="K408"/>
    </row>
    <row r="409" spans="1:11" x14ac:dyDescent="0.25">
      <c r="A409"/>
      <c r="B409"/>
      <c r="C409"/>
      <c r="D409"/>
      <c r="E409"/>
      <c r="F409"/>
      <c r="G409"/>
      <c r="H409"/>
      <c r="I409"/>
      <c r="J409"/>
      <c r="K409"/>
    </row>
    <row r="410" spans="1:11" x14ac:dyDescent="0.25">
      <c r="A410"/>
      <c r="B410"/>
      <c r="C410"/>
      <c r="D410"/>
      <c r="E410"/>
      <c r="F410"/>
      <c r="G410"/>
      <c r="H410"/>
      <c r="I410"/>
      <c r="J410"/>
      <c r="K410"/>
    </row>
    <row r="411" spans="1:11" x14ac:dyDescent="0.25">
      <c r="A411"/>
      <c r="B411"/>
      <c r="C411"/>
      <c r="D411"/>
      <c r="E411"/>
      <c r="F411"/>
      <c r="G411"/>
      <c r="H411"/>
      <c r="I411"/>
      <c r="J411"/>
      <c r="K411"/>
    </row>
    <row r="412" spans="1:11" x14ac:dyDescent="0.25">
      <c r="A412"/>
      <c r="B412"/>
      <c r="C412"/>
      <c r="D412"/>
      <c r="E412"/>
      <c r="F412"/>
      <c r="G412"/>
      <c r="H412"/>
      <c r="I412"/>
      <c r="J412"/>
      <c r="K412"/>
    </row>
    <row r="413" spans="1:11" x14ac:dyDescent="0.25">
      <c r="A413"/>
      <c r="B413"/>
      <c r="C413"/>
      <c r="D413"/>
      <c r="E413"/>
      <c r="F413"/>
      <c r="G413"/>
      <c r="H413"/>
      <c r="I413"/>
      <c r="J413"/>
      <c r="K413"/>
    </row>
    <row r="414" spans="1:11" x14ac:dyDescent="0.25">
      <c r="A414"/>
      <c r="B414"/>
      <c r="C414"/>
      <c r="D414"/>
      <c r="E414"/>
      <c r="F414"/>
      <c r="G414"/>
      <c r="H414"/>
      <c r="I414"/>
      <c r="J414"/>
      <c r="K414"/>
    </row>
    <row r="415" spans="1:11" x14ac:dyDescent="0.25">
      <c r="A415"/>
      <c r="B415"/>
      <c r="C415"/>
      <c r="D415"/>
      <c r="E415"/>
      <c r="F415"/>
      <c r="G415"/>
      <c r="H415"/>
      <c r="I415"/>
      <c r="J415"/>
      <c r="K415"/>
    </row>
    <row r="416" spans="1:11" x14ac:dyDescent="0.25">
      <c r="A416"/>
      <c r="B416"/>
      <c r="C416"/>
      <c r="D416"/>
      <c r="E416"/>
      <c r="F416"/>
      <c r="G416"/>
      <c r="H416"/>
      <c r="I416"/>
      <c r="J416"/>
      <c r="K416"/>
    </row>
    <row r="417" spans="1:11" x14ac:dyDescent="0.25">
      <c r="A417"/>
      <c r="B417"/>
      <c r="C417"/>
      <c r="D417"/>
      <c r="E417"/>
      <c r="F417"/>
      <c r="G417"/>
      <c r="H417"/>
      <c r="I417"/>
      <c r="J417"/>
      <c r="K417"/>
    </row>
    <row r="418" spans="1:11" x14ac:dyDescent="0.25">
      <c r="A418"/>
      <c r="B418"/>
      <c r="C418"/>
      <c r="D418"/>
      <c r="E418"/>
      <c r="F418"/>
      <c r="G418"/>
      <c r="H418"/>
      <c r="I418"/>
      <c r="J418"/>
      <c r="K418"/>
    </row>
    <row r="419" spans="1:11" x14ac:dyDescent="0.25">
      <c r="A419"/>
      <c r="B419"/>
      <c r="C419"/>
      <c r="D419"/>
      <c r="E419"/>
      <c r="F419"/>
      <c r="G419"/>
      <c r="H419"/>
      <c r="I419"/>
      <c r="J419"/>
      <c r="K419"/>
    </row>
    <row r="420" spans="1:11" x14ac:dyDescent="0.25">
      <c r="A420"/>
      <c r="B420"/>
      <c r="C420"/>
      <c r="D420"/>
      <c r="E420"/>
      <c r="F420"/>
      <c r="G420"/>
      <c r="H420"/>
      <c r="I420"/>
      <c r="J420"/>
      <c r="K420"/>
    </row>
    <row r="421" spans="1:11" x14ac:dyDescent="0.25">
      <c r="A421"/>
      <c r="B421"/>
      <c r="C421"/>
      <c r="D421"/>
      <c r="E421"/>
      <c r="F421"/>
      <c r="G421"/>
      <c r="H421"/>
      <c r="I421"/>
      <c r="J421"/>
      <c r="K421"/>
    </row>
    <row r="422" spans="1:11" x14ac:dyDescent="0.25">
      <c r="A422"/>
      <c r="B422"/>
      <c r="C422"/>
      <c r="D422"/>
      <c r="E422"/>
      <c r="F422"/>
      <c r="G422"/>
      <c r="H422"/>
      <c r="I422"/>
      <c r="J422"/>
      <c r="K422"/>
    </row>
    <row r="423" spans="1:11" x14ac:dyDescent="0.25">
      <c r="A423"/>
      <c r="B423"/>
      <c r="C423"/>
      <c r="D423"/>
      <c r="E423"/>
      <c r="F423"/>
      <c r="G423"/>
      <c r="H423"/>
      <c r="I423"/>
      <c r="J423"/>
      <c r="K423"/>
    </row>
    <row r="424" spans="1:11" x14ac:dyDescent="0.25">
      <c r="A424"/>
      <c r="B424"/>
      <c r="C424"/>
      <c r="D424"/>
      <c r="E424"/>
      <c r="F424"/>
      <c r="G424"/>
      <c r="H424"/>
      <c r="I424"/>
      <c r="J424"/>
      <c r="K424"/>
    </row>
    <row r="425" spans="1:11" x14ac:dyDescent="0.25">
      <c r="A425"/>
      <c r="B425"/>
      <c r="C425"/>
      <c r="D425"/>
      <c r="E425"/>
      <c r="F425"/>
      <c r="G425"/>
      <c r="H425"/>
      <c r="I425"/>
      <c r="J425"/>
      <c r="K425"/>
    </row>
    <row r="426" spans="1:11" x14ac:dyDescent="0.25">
      <c r="A426"/>
      <c r="B426"/>
      <c r="C426"/>
      <c r="D426"/>
      <c r="E426"/>
      <c r="F426"/>
      <c r="G426"/>
      <c r="H426"/>
      <c r="I426"/>
      <c r="J426"/>
      <c r="K426"/>
    </row>
    <row r="427" spans="1:11" x14ac:dyDescent="0.25">
      <c r="A427"/>
      <c r="B427"/>
      <c r="C427"/>
      <c r="D427"/>
      <c r="E427"/>
      <c r="F427"/>
      <c r="G427"/>
      <c r="H427"/>
      <c r="I427"/>
      <c r="J427"/>
      <c r="K427"/>
    </row>
    <row r="428" spans="1:11" x14ac:dyDescent="0.25">
      <c r="A428"/>
      <c r="B428"/>
      <c r="C428"/>
      <c r="D428"/>
      <c r="E428"/>
      <c r="F428"/>
      <c r="G428"/>
      <c r="H428"/>
      <c r="I428"/>
      <c r="J428"/>
      <c r="K428"/>
    </row>
    <row r="429" spans="1:11" x14ac:dyDescent="0.25">
      <c r="A429"/>
      <c r="B429"/>
      <c r="C429"/>
      <c r="D429"/>
      <c r="E429"/>
      <c r="F429"/>
      <c r="G429"/>
      <c r="H429"/>
      <c r="I429"/>
      <c r="J429"/>
      <c r="K429"/>
    </row>
    <row r="430" spans="1:11" x14ac:dyDescent="0.25">
      <c r="A430"/>
      <c r="B430"/>
      <c r="C430"/>
      <c r="D430"/>
      <c r="E430"/>
      <c r="F430"/>
      <c r="G430"/>
      <c r="H430"/>
      <c r="I430"/>
      <c r="J430"/>
      <c r="K430"/>
    </row>
    <row r="431" spans="1:11" x14ac:dyDescent="0.25">
      <c r="A431"/>
      <c r="B431"/>
      <c r="C431"/>
      <c r="D431"/>
      <c r="E431"/>
      <c r="F431"/>
      <c r="G431"/>
      <c r="H431"/>
      <c r="I431"/>
      <c r="J431"/>
      <c r="K431"/>
    </row>
    <row r="432" spans="1:11" x14ac:dyDescent="0.25">
      <c r="A432"/>
      <c r="B432"/>
      <c r="C432"/>
      <c r="D432"/>
      <c r="E432"/>
      <c r="F432"/>
      <c r="G432"/>
      <c r="H432"/>
      <c r="I432"/>
      <c r="J432"/>
      <c r="K432"/>
    </row>
    <row r="433" spans="1:11" x14ac:dyDescent="0.25">
      <c r="A433"/>
      <c r="B433"/>
      <c r="C433"/>
      <c r="D433"/>
      <c r="E433"/>
      <c r="F433"/>
      <c r="G433"/>
      <c r="H433"/>
      <c r="I433"/>
      <c r="J433"/>
      <c r="K433"/>
    </row>
    <row r="434" spans="1:11" x14ac:dyDescent="0.25">
      <c r="A434"/>
      <c r="B434"/>
      <c r="C434"/>
      <c r="D434"/>
      <c r="E434"/>
      <c r="F434"/>
      <c r="G434"/>
      <c r="H434"/>
      <c r="I434"/>
      <c r="J434"/>
      <c r="K434"/>
    </row>
    <row r="435" spans="1:11" x14ac:dyDescent="0.25">
      <c r="A435"/>
      <c r="B435"/>
      <c r="C435"/>
      <c r="D435"/>
      <c r="E435"/>
      <c r="F435"/>
      <c r="G435"/>
      <c r="H435"/>
      <c r="I435"/>
      <c r="J435"/>
      <c r="K435"/>
    </row>
    <row r="436" spans="1:11" x14ac:dyDescent="0.25">
      <c r="A436"/>
      <c r="B436"/>
      <c r="C436"/>
      <c r="D436"/>
      <c r="E436"/>
      <c r="F436"/>
      <c r="G436"/>
      <c r="H436"/>
      <c r="I436"/>
      <c r="J436"/>
      <c r="K436"/>
    </row>
    <row r="437" spans="1:11" x14ac:dyDescent="0.25">
      <c r="A437"/>
      <c r="B437"/>
      <c r="C437"/>
      <c r="D437"/>
      <c r="E437"/>
      <c r="F437"/>
      <c r="G437"/>
      <c r="H437"/>
      <c r="I437"/>
      <c r="J437"/>
      <c r="K437"/>
    </row>
    <row r="438" spans="1:11" x14ac:dyDescent="0.25">
      <c r="A438"/>
      <c r="B438"/>
      <c r="C438"/>
      <c r="D438"/>
      <c r="E438"/>
      <c r="F438"/>
      <c r="G438"/>
      <c r="H438"/>
      <c r="I438"/>
      <c r="J438"/>
      <c r="K438"/>
    </row>
    <row r="439" spans="1:11" x14ac:dyDescent="0.25">
      <c r="A439"/>
      <c r="B439"/>
      <c r="C439"/>
      <c r="D439"/>
      <c r="E439"/>
      <c r="F439"/>
      <c r="G439"/>
      <c r="H439"/>
      <c r="I439"/>
      <c r="J439"/>
      <c r="K439"/>
    </row>
    <row r="440" spans="1:11" x14ac:dyDescent="0.25">
      <c r="A440"/>
      <c r="B440"/>
      <c r="C440"/>
      <c r="D440"/>
      <c r="E440"/>
      <c r="F440"/>
      <c r="G440"/>
      <c r="H440"/>
      <c r="I440"/>
      <c r="J440"/>
      <c r="K440"/>
    </row>
    <row r="441" spans="1:11" x14ac:dyDescent="0.25">
      <c r="A441"/>
      <c r="B441"/>
      <c r="C441"/>
      <c r="D441"/>
      <c r="E441"/>
      <c r="F441"/>
      <c r="G441"/>
      <c r="H441"/>
      <c r="I441"/>
      <c r="J441"/>
      <c r="K441"/>
    </row>
    <row r="442" spans="1:11" x14ac:dyDescent="0.25">
      <c r="A442"/>
      <c r="B442"/>
      <c r="C442"/>
      <c r="D442"/>
      <c r="E442"/>
      <c r="F442"/>
      <c r="G442"/>
      <c r="H442"/>
      <c r="I442"/>
      <c r="J442"/>
      <c r="K442"/>
    </row>
    <row r="443" spans="1:11" x14ac:dyDescent="0.25">
      <c r="A443"/>
      <c r="B443"/>
      <c r="C443"/>
      <c r="D443"/>
      <c r="E443"/>
      <c r="F443"/>
      <c r="G443"/>
      <c r="H443"/>
      <c r="I443"/>
      <c r="J443"/>
      <c r="K443"/>
    </row>
    <row r="444" spans="1:11" x14ac:dyDescent="0.25">
      <c r="A444"/>
      <c r="B444"/>
      <c r="C444"/>
      <c r="D444"/>
      <c r="E444"/>
      <c r="F444"/>
      <c r="G444"/>
      <c r="H444"/>
      <c r="I444"/>
      <c r="J444"/>
      <c r="K444"/>
    </row>
    <row r="445" spans="1:11" x14ac:dyDescent="0.25">
      <c r="A445"/>
      <c r="B445"/>
      <c r="C445"/>
      <c r="D445"/>
      <c r="E445"/>
      <c r="F445"/>
      <c r="G445"/>
      <c r="H445"/>
      <c r="I445"/>
      <c r="J445"/>
      <c r="K445"/>
    </row>
    <row r="446" spans="1:11" x14ac:dyDescent="0.25">
      <c r="A446"/>
      <c r="B446"/>
      <c r="C446"/>
      <c r="D446"/>
      <c r="E446"/>
      <c r="F446"/>
      <c r="G446"/>
      <c r="H446"/>
      <c r="I446"/>
      <c r="J446"/>
      <c r="K446"/>
    </row>
    <row r="447" spans="1:11" x14ac:dyDescent="0.25">
      <c r="A447"/>
      <c r="B447"/>
      <c r="C447"/>
      <c r="D447"/>
      <c r="E447"/>
      <c r="F447"/>
      <c r="G447"/>
      <c r="H447"/>
      <c r="I447"/>
      <c r="J447"/>
      <c r="K447"/>
    </row>
    <row r="448" spans="1:11" x14ac:dyDescent="0.25">
      <c r="A448"/>
      <c r="B448"/>
      <c r="C448"/>
      <c r="D448"/>
      <c r="E448"/>
      <c r="F448"/>
      <c r="G448"/>
      <c r="H448"/>
      <c r="I448"/>
      <c r="J448"/>
      <c r="K448"/>
    </row>
    <row r="449" spans="1:11" x14ac:dyDescent="0.25">
      <c r="A449"/>
      <c r="B449"/>
      <c r="C449"/>
      <c r="D449"/>
      <c r="E449"/>
      <c r="F449"/>
      <c r="G449"/>
      <c r="H449"/>
      <c r="I449"/>
      <c r="J449"/>
      <c r="K449"/>
    </row>
    <row r="450" spans="1:11" x14ac:dyDescent="0.25">
      <c r="A450"/>
      <c r="B450"/>
      <c r="C450"/>
      <c r="D450"/>
      <c r="E450"/>
      <c r="F450"/>
      <c r="G450"/>
      <c r="H450"/>
      <c r="I450"/>
      <c r="J450"/>
      <c r="K450"/>
    </row>
    <row r="451" spans="1:11" x14ac:dyDescent="0.25">
      <c r="A451"/>
      <c r="B451"/>
      <c r="C451"/>
      <c r="D451"/>
      <c r="E451"/>
      <c r="F451"/>
      <c r="G451"/>
      <c r="H451"/>
      <c r="I451"/>
      <c r="J451"/>
      <c r="K451"/>
    </row>
    <row r="452" spans="1:11" x14ac:dyDescent="0.25">
      <c r="A452"/>
      <c r="B452"/>
      <c r="C452"/>
      <c r="D452"/>
      <c r="E452"/>
      <c r="F452"/>
      <c r="G452"/>
      <c r="H452"/>
      <c r="I452"/>
      <c r="J452"/>
      <c r="K452"/>
    </row>
    <row r="453" spans="1:11" x14ac:dyDescent="0.25">
      <c r="A453"/>
      <c r="B453"/>
      <c r="C453"/>
      <c r="D453"/>
      <c r="E453"/>
      <c r="F453"/>
      <c r="G453"/>
      <c r="H453"/>
      <c r="I453"/>
      <c r="J453"/>
      <c r="K453"/>
    </row>
    <row r="454" spans="1:11" x14ac:dyDescent="0.25">
      <c r="A454"/>
      <c r="B454"/>
      <c r="C454"/>
      <c r="D454"/>
      <c r="E454"/>
      <c r="F454"/>
      <c r="G454"/>
      <c r="H454"/>
      <c r="I454"/>
      <c r="J454"/>
      <c r="K454"/>
    </row>
    <row r="455" spans="1:11" x14ac:dyDescent="0.25">
      <c r="A455"/>
      <c r="B455"/>
      <c r="C455"/>
      <c r="D455"/>
      <c r="E455"/>
      <c r="F455"/>
      <c r="G455"/>
      <c r="H455"/>
      <c r="I455"/>
      <c r="J455"/>
      <c r="K455"/>
    </row>
    <row r="456" spans="1:11" x14ac:dyDescent="0.25">
      <c r="A456"/>
      <c r="B456"/>
      <c r="C456"/>
      <c r="D456"/>
      <c r="E456"/>
      <c r="F456"/>
      <c r="G456"/>
      <c r="H456"/>
      <c r="I456"/>
      <c r="J456"/>
      <c r="K456"/>
    </row>
    <row r="457" spans="1:11" x14ac:dyDescent="0.25">
      <c r="A457"/>
      <c r="B457"/>
      <c r="C457"/>
      <c r="D457"/>
      <c r="E457"/>
      <c r="F457"/>
      <c r="G457"/>
      <c r="H457"/>
      <c r="I457"/>
      <c r="J457"/>
      <c r="K457"/>
    </row>
    <row r="458" spans="1:11" x14ac:dyDescent="0.25">
      <c r="A458"/>
      <c r="B458"/>
      <c r="C458"/>
      <c r="D458"/>
      <c r="E458"/>
      <c r="F458"/>
      <c r="G458"/>
      <c r="H458"/>
      <c r="I458"/>
      <c r="J458"/>
      <c r="K458"/>
    </row>
    <row r="459" spans="1:11" x14ac:dyDescent="0.25">
      <c r="A459"/>
      <c r="B459"/>
      <c r="C459"/>
      <c r="D459"/>
      <c r="E459"/>
      <c r="F459"/>
      <c r="G459"/>
      <c r="H459"/>
      <c r="I459"/>
      <c r="J459"/>
      <c r="K459"/>
    </row>
    <row r="460" spans="1:11" x14ac:dyDescent="0.25">
      <c r="A460"/>
      <c r="B460"/>
      <c r="C460"/>
      <c r="D460"/>
      <c r="E460"/>
      <c r="F460"/>
      <c r="G460"/>
      <c r="H460"/>
      <c r="I460"/>
      <c r="J460"/>
      <c r="K460"/>
    </row>
    <row r="461" spans="1:11" x14ac:dyDescent="0.25">
      <c r="A461"/>
      <c r="B461"/>
      <c r="C461"/>
      <c r="D461"/>
      <c r="E461"/>
      <c r="F461"/>
      <c r="G461"/>
      <c r="H461"/>
      <c r="I461"/>
      <c r="J461"/>
      <c r="K461"/>
    </row>
    <row r="462" spans="1:11" x14ac:dyDescent="0.25">
      <c r="A462"/>
      <c r="B462"/>
      <c r="C462"/>
      <c r="D462"/>
      <c r="E462"/>
      <c r="F462"/>
      <c r="G462"/>
      <c r="H462"/>
      <c r="I462"/>
      <c r="J462"/>
      <c r="K462"/>
    </row>
    <row r="463" spans="1:11" x14ac:dyDescent="0.25">
      <c r="A463"/>
      <c r="B463"/>
      <c r="C463"/>
      <c r="D463"/>
      <c r="E463"/>
      <c r="F463"/>
      <c r="G463"/>
      <c r="H463"/>
      <c r="I463"/>
      <c r="J463"/>
      <c r="K463"/>
    </row>
    <row r="464" spans="1:11" x14ac:dyDescent="0.25">
      <c r="A464"/>
      <c r="B464"/>
      <c r="C464"/>
      <c r="D464"/>
      <c r="E464"/>
      <c r="F464"/>
      <c r="G464"/>
      <c r="H464"/>
      <c r="I464"/>
      <c r="J464"/>
      <c r="K464"/>
    </row>
    <row r="465" spans="1:11" x14ac:dyDescent="0.25">
      <c r="A465"/>
      <c r="B465"/>
      <c r="C465"/>
      <c r="D465"/>
      <c r="E465"/>
      <c r="F465"/>
      <c r="G465"/>
      <c r="H465"/>
      <c r="I465"/>
      <c r="J465"/>
      <c r="K465"/>
    </row>
    <row r="466" spans="1:11" x14ac:dyDescent="0.25">
      <c r="A466"/>
      <c r="B466"/>
      <c r="C466"/>
      <c r="D466"/>
      <c r="E466"/>
      <c r="F466"/>
      <c r="G466"/>
      <c r="H466"/>
      <c r="I466"/>
      <c r="J466"/>
      <c r="K466"/>
    </row>
    <row r="467" spans="1:11" x14ac:dyDescent="0.25">
      <c r="A467"/>
      <c r="B467"/>
      <c r="C467"/>
      <c r="D467"/>
      <c r="E467"/>
      <c r="F467"/>
      <c r="G467"/>
      <c r="H467"/>
      <c r="I467"/>
      <c r="J467"/>
      <c r="K467"/>
    </row>
    <row r="468" spans="1:11" x14ac:dyDescent="0.25">
      <c r="A468"/>
      <c r="B468"/>
      <c r="C468"/>
      <c r="D468"/>
      <c r="E468"/>
      <c r="F468"/>
      <c r="G468"/>
      <c r="H468"/>
      <c r="I468"/>
      <c r="J468"/>
      <c r="K468"/>
    </row>
    <row r="469" spans="1:11" x14ac:dyDescent="0.25">
      <c r="A469"/>
      <c r="B469"/>
      <c r="C469"/>
      <c r="D469"/>
      <c r="E469"/>
      <c r="F469"/>
      <c r="G469"/>
      <c r="H469"/>
      <c r="I469"/>
      <c r="J469"/>
      <c r="K469"/>
    </row>
    <row r="470" spans="1:11" x14ac:dyDescent="0.25">
      <c r="A470"/>
      <c r="B470"/>
      <c r="C470"/>
      <c r="D470"/>
      <c r="E470"/>
      <c r="F470"/>
      <c r="G470"/>
      <c r="H470"/>
      <c r="I470"/>
      <c r="J470"/>
      <c r="K470"/>
    </row>
    <row r="471" spans="1:11" x14ac:dyDescent="0.25">
      <c r="A471"/>
      <c r="B471"/>
      <c r="C471"/>
      <c r="D471"/>
      <c r="E471"/>
      <c r="F471"/>
      <c r="G471"/>
      <c r="H471"/>
      <c r="I471"/>
      <c r="J471"/>
      <c r="K471"/>
    </row>
    <row r="472" spans="1:11" x14ac:dyDescent="0.25">
      <c r="A472"/>
      <c r="B472"/>
      <c r="C472"/>
      <c r="D472"/>
      <c r="E472"/>
      <c r="F472"/>
      <c r="G472"/>
      <c r="H472"/>
      <c r="I472"/>
      <c r="J472"/>
      <c r="K472"/>
    </row>
    <row r="473" spans="1:11" x14ac:dyDescent="0.25">
      <c r="A473"/>
      <c r="B473"/>
      <c r="C473"/>
      <c r="D473"/>
      <c r="E473"/>
      <c r="F473"/>
      <c r="G473"/>
      <c r="H473"/>
      <c r="I473"/>
      <c r="J473"/>
      <c r="K473"/>
    </row>
    <row r="474" spans="1:11" x14ac:dyDescent="0.25">
      <c r="A474"/>
      <c r="B474"/>
      <c r="C474"/>
      <c r="D474"/>
      <c r="E474"/>
      <c r="F474"/>
      <c r="G474"/>
      <c r="H474"/>
      <c r="I474"/>
      <c r="J474"/>
      <c r="K474"/>
    </row>
    <row r="475" spans="1:11" x14ac:dyDescent="0.25">
      <c r="A475"/>
      <c r="B475"/>
      <c r="C475"/>
      <c r="D475"/>
      <c r="E475"/>
      <c r="F475"/>
      <c r="G475"/>
      <c r="H475"/>
      <c r="I475"/>
      <c r="J475"/>
      <c r="K475"/>
    </row>
    <row r="476" spans="1:11" x14ac:dyDescent="0.25">
      <c r="A476"/>
      <c r="B476"/>
      <c r="C476"/>
      <c r="D476"/>
      <c r="E476"/>
      <c r="F476"/>
      <c r="G476"/>
      <c r="H476"/>
      <c r="I476"/>
      <c r="J476"/>
      <c r="K476"/>
    </row>
    <row r="477" spans="1:11" x14ac:dyDescent="0.25">
      <c r="A477"/>
      <c r="B477"/>
      <c r="C477"/>
      <c r="D477"/>
      <c r="E477"/>
      <c r="F477"/>
      <c r="G477"/>
      <c r="H477"/>
      <c r="I477"/>
      <c r="J477"/>
      <c r="K477"/>
    </row>
    <row r="478" spans="1:11" x14ac:dyDescent="0.25">
      <c r="A478"/>
      <c r="B478"/>
      <c r="C478"/>
      <c r="D478"/>
      <c r="E478"/>
      <c r="F478"/>
      <c r="G478"/>
      <c r="H478"/>
      <c r="I478"/>
      <c r="J478"/>
      <c r="K478"/>
    </row>
    <row r="479" spans="1:11" x14ac:dyDescent="0.25">
      <c r="A479"/>
      <c r="B479"/>
      <c r="C479"/>
      <c r="D479"/>
      <c r="E479"/>
      <c r="F479"/>
      <c r="G479"/>
      <c r="H479"/>
      <c r="I479"/>
      <c r="J479"/>
      <c r="K479"/>
    </row>
    <row r="480" spans="1:11" x14ac:dyDescent="0.25">
      <c r="A480"/>
      <c r="B480"/>
      <c r="C480"/>
      <c r="D480"/>
      <c r="E480"/>
      <c r="F480"/>
      <c r="G480"/>
      <c r="H480"/>
      <c r="I480"/>
      <c r="J480"/>
      <c r="K480"/>
    </row>
    <row r="481" spans="1:11" x14ac:dyDescent="0.25">
      <c r="A481"/>
      <c r="B481"/>
      <c r="C481"/>
      <c r="D481"/>
      <c r="E481"/>
      <c r="F481"/>
      <c r="G481"/>
      <c r="H481"/>
      <c r="I481"/>
      <c r="J481"/>
      <c r="K481"/>
    </row>
    <row r="482" spans="1:11" x14ac:dyDescent="0.25">
      <c r="A482"/>
      <c r="B482"/>
      <c r="C482"/>
      <c r="D482"/>
      <c r="E482"/>
      <c r="F482"/>
      <c r="G482"/>
      <c r="H482"/>
      <c r="I482"/>
      <c r="J482"/>
      <c r="K482"/>
    </row>
    <row r="483" spans="1:11" x14ac:dyDescent="0.25">
      <c r="A483"/>
      <c r="B483"/>
      <c r="C483"/>
      <c r="D483"/>
      <c r="E483"/>
      <c r="F483"/>
      <c r="G483"/>
      <c r="H483"/>
      <c r="I483"/>
      <c r="J483"/>
      <c r="K483"/>
    </row>
    <row r="484" spans="1:11" x14ac:dyDescent="0.25">
      <c r="A484"/>
      <c r="B484"/>
      <c r="C484"/>
      <c r="D484"/>
      <c r="E484"/>
      <c r="F484"/>
      <c r="G484"/>
      <c r="H484"/>
      <c r="I484"/>
      <c r="J484"/>
      <c r="K484"/>
    </row>
    <row r="485" spans="1:11" x14ac:dyDescent="0.25">
      <c r="A485"/>
      <c r="B485"/>
      <c r="C485"/>
      <c r="D485"/>
      <c r="E485"/>
      <c r="F485"/>
      <c r="G485"/>
      <c r="H485"/>
      <c r="I485"/>
      <c r="J485"/>
      <c r="K485"/>
    </row>
    <row r="486" spans="1:11" x14ac:dyDescent="0.25">
      <c r="A486"/>
      <c r="B486"/>
      <c r="C486"/>
      <c r="D486"/>
      <c r="E486"/>
      <c r="F486"/>
      <c r="G486"/>
      <c r="H486"/>
      <c r="I486"/>
      <c r="J486"/>
      <c r="K486"/>
    </row>
    <row r="487" spans="1:11" x14ac:dyDescent="0.25">
      <c r="A487"/>
      <c r="B487"/>
      <c r="C487"/>
      <c r="D487"/>
      <c r="E487"/>
      <c r="F487"/>
      <c r="G487"/>
      <c r="H487"/>
      <c r="I487"/>
      <c r="J487"/>
      <c r="K487"/>
    </row>
    <row r="488" spans="1:11" x14ac:dyDescent="0.25">
      <c r="A488"/>
      <c r="B488"/>
      <c r="C488"/>
      <c r="D488"/>
      <c r="E488"/>
      <c r="F488"/>
      <c r="G488"/>
      <c r="H488"/>
      <c r="I488"/>
      <c r="J488"/>
      <c r="K488"/>
    </row>
    <row r="489" spans="1:11" x14ac:dyDescent="0.25">
      <c r="A489"/>
      <c r="B489"/>
      <c r="C489"/>
      <c r="D489"/>
      <c r="E489"/>
      <c r="F489"/>
      <c r="G489"/>
      <c r="H489"/>
      <c r="I489"/>
      <c r="J489"/>
      <c r="K489"/>
    </row>
    <row r="490" spans="1:11" x14ac:dyDescent="0.25">
      <c r="A490"/>
      <c r="B490"/>
      <c r="C490"/>
      <c r="D490"/>
      <c r="E490"/>
      <c r="F490"/>
      <c r="G490"/>
      <c r="H490"/>
      <c r="I490"/>
      <c r="J490"/>
      <c r="K490"/>
    </row>
    <row r="491" spans="1:11" x14ac:dyDescent="0.25">
      <c r="A491"/>
      <c r="B491"/>
      <c r="C491"/>
      <c r="D491"/>
      <c r="E491"/>
      <c r="F491"/>
      <c r="G491"/>
      <c r="H491"/>
      <c r="I491"/>
      <c r="J491"/>
      <c r="K491"/>
    </row>
    <row r="492" spans="1:11" x14ac:dyDescent="0.25">
      <c r="A492"/>
      <c r="B492"/>
      <c r="C492"/>
      <c r="D492"/>
      <c r="E492"/>
      <c r="F492"/>
      <c r="G492"/>
      <c r="H492"/>
      <c r="I492"/>
      <c r="J492"/>
      <c r="K492"/>
    </row>
    <row r="493" spans="1:11" x14ac:dyDescent="0.25">
      <c r="A493"/>
      <c r="B493"/>
      <c r="C493"/>
      <c r="D493"/>
      <c r="E493"/>
      <c r="F493"/>
      <c r="G493"/>
      <c r="H493"/>
      <c r="I493"/>
      <c r="J493"/>
      <c r="K493"/>
    </row>
    <row r="494" spans="1:11" x14ac:dyDescent="0.25">
      <c r="A494"/>
      <c r="B494"/>
      <c r="C494"/>
      <c r="D494"/>
      <c r="E494"/>
      <c r="F494"/>
      <c r="G494"/>
      <c r="H494"/>
      <c r="I494"/>
      <c r="J494"/>
      <c r="K494"/>
    </row>
    <row r="495" spans="1:11" x14ac:dyDescent="0.25">
      <c r="A495"/>
      <c r="B495"/>
      <c r="C495"/>
      <c r="D495"/>
      <c r="E495"/>
      <c r="F495"/>
      <c r="G495"/>
      <c r="H495"/>
      <c r="I495"/>
      <c r="J495"/>
      <c r="K495"/>
    </row>
    <row r="496" spans="1:11" x14ac:dyDescent="0.25">
      <c r="A496"/>
      <c r="B496"/>
      <c r="C496"/>
      <c r="D496"/>
      <c r="E496"/>
      <c r="F496"/>
      <c r="G496"/>
      <c r="H496"/>
      <c r="I496"/>
      <c r="J496"/>
      <c r="K496"/>
    </row>
    <row r="497" spans="1:11" x14ac:dyDescent="0.25">
      <c r="A497"/>
      <c r="B497"/>
      <c r="C497"/>
      <c r="D497"/>
      <c r="E497"/>
      <c r="F497"/>
      <c r="G497"/>
      <c r="H497"/>
      <c r="I497"/>
      <c r="J497"/>
      <c r="K497"/>
    </row>
    <row r="498" spans="1:11" x14ac:dyDescent="0.25">
      <c r="A498"/>
      <c r="B498"/>
      <c r="C498"/>
      <c r="D498"/>
      <c r="E498"/>
      <c r="F498"/>
      <c r="G498"/>
      <c r="H498"/>
      <c r="I498"/>
      <c r="J498"/>
      <c r="K498"/>
    </row>
    <row r="499" spans="1:11" x14ac:dyDescent="0.25">
      <c r="A499"/>
      <c r="B499"/>
      <c r="C499"/>
      <c r="D499"/>
      <c r="E499"/>
      <c r="F499"/>
      <c r="G499"/>
      <c r="H499"/>
      <c r="I499"/>
      <c r="J499"/>
      <c r="K499"/>
    </row>
    <row r="500" spans="1:11" x14ac:dyDescent="0.25">
      <c r="A500"/>
      <c r="B500"/>
      <c r="C500"/>
      <c r="D500"/>
      <c r="E500"/>
      <c r="F500"/>
      <c r="G500"/>
      <c r="H500"/>
      <c r="I500"/>
      <c r="J500"/>
      <c r="K500"/>
    </row>
    <row r="501" spans="1:11" x14ac:dyDescent="0.25">
      <c r="A501"/>
      <c r="B501"/>
      <c r="C501"/>
      <c r="D501"/>
      <c r="E501"/>
      <c r="F501"/>
      <c r="G501"/>
      <c r="H501"/>
      <c r="I501"/>
      <c r="J501"/>
      <c r="K501"/>
    </row>
    <row r="502" spans="1:11" x14ac:dyDescent="0.25">
      <c r="A502"/>
      <c r="B502"/>
      <c r="C502"/>
      <c r="D502"/>
      <c r="E502"/>
      <c r="F502"/>
      <c r="G502"/>
      <c r="H502"/>
      <c r="I502"/>
      <c r="J502"/>
      <c r="K502"/>
    </row>
    <row r="503" spans="1:11" x14ac:dyDescent="0.25">
      <c r="A503"/>
      <c r="B503"/>
      <c r="C503"/>
      <c r="D503"/>
      <c r="E503"/>
      <c r="F503"/>
      <c r="G503"/>
      <c r="H503"/>
      <c r="I503"/>
      <c r="J503"/>
      <c r="K503"/>
    </row>
    <row r="504" spans="1:11" x14ac:dyDescent="0.25">
      <c r="A504"/>
      <c r="B504"/>
      <c r="C504"/>
      <c r="D504"/>
      <c r="E504"/>
      <c r="F504"/>
      <c r="G504"/>
      <c r="H504"/>
      <c r="I504"/>
      <c r="J504"/>
      <c r="K504"/>
    </row>
    <row r="505" spans="1:11" x14ac:dyDescent="0.25">
      <c r="A505"/>
      <c r="B505"/>
      <c r="C505"/>
      <c r="D505"/>
      <c r="E505"/>
      <c r="F505"/>
      <c r="G505"/>
      <c r="H505"/>
      <c r="I505"/>
      <c r="J505"/>
      <c r="K505"/>
    </row>
    <row r="506" spans="1:11" x14ac:dyDescent="0.25">
      <c r="A506"/>
      <c r="B506"/>
      <c r="C506"/>
      <c r="D506"/>
      <c r="E506"/>
      <c r="F506"/>
      <c r="G506"/>
      <c r="H506"/>
      <c r="I506"/>
      <c r="J506"/>
      <c r="K506"/>
    </row>
    <row r="507" spans="1:11" x14ac:dyDescent="0.25">
      <c r="A507"/>
      <c r="B507"/>
      <c r="C507"/>
      <c r="D507"/>
      <c r="E507"/>
      <c r="F507"/>
      <c r="G507"/>
      <c r="H507"/>
      <c r="I507"/>
      <c r="J507"/>
      <c r="K507"/>
    </row>
    <row r="508" spans="1:11" x14ac:dyDescent="0.25">
      <c r="A508"/>
      <c r="B508"/>
      <c r="C508"/>
      <c r="D508"/>
      <c r="E508"/>
      <c r="F508"/>
      <c r="G508"/>
      <c r="H508"/>
      <c r="I508"/>
      <c r="J508"/>
      <c r="K508"/>
    </row>
    <row r="509" spans="1:11" x14ac:dyDescent="0.25">
      <c r="A509"/>
      <c r="B509"/>
      <c r="C509"/>
      <c r="D509"/>
      <c r="E509"/>
      <c r="F509"/>
      <c r="G509"/>
      <c r="H509"/>
      <c r="I509"/>
      <c r="J509"/>
      <c r="K509"/>
    </row>
    <row r="510" spans="1:11" x14ac:dyDescent="0.25">
      <c r="A510"/>
      <c r="B510"/>
      <c r="C510"/>
      <c r="D510"/>
      <c r="E510"/>
      <c r="F510"/>
      <c r="G510"/>
      <c r="H510"/>
      <c r="I510"/>
      <c r="J510"/>
      <c r="K510"/>
    </row>
    <row r="511" spans="1:11" x14ac:dyDescent="0.25">
      <c r="A511"/>
      <c r="B511"/>
      <c r="C511"/>
      <c r="D511"/>
      <c r="E511"/>
      <c r="F511"/>
      <c r="G511"/>
      <c r="H511"/>
      <c r="I511"/>
      <c r="J511"/>
      <c r="K511"/>
    </row>
    <row r="512" spans="1:11" x14ac:dyDescent="0.25">
      <c r="A512"/>
      <c r="B512"/>
      <c r="C512"/>
      <c r="D512"/>
      <c r="E512"/>
      <c r="F512"/>
      <c r="G512"/>
      <c r="H512"/>
      <c r="I512"/>
      <c r="J512"/>
      <c r="K512"/>
    </row>
    <row r="513" spans="1:11" x14ac:dyDescent="0.25">
      <c r="A513"/>
      <c r="B513"/>
      <c r="C513"/>
      <c r="D513"/>
      <c r="E513"/>
      <c r="F513"/>
      <c r="G513"/>
      <c r="H513"/>
      <c r="I513"/>
      <c r="J513"/>
      <c r="K513"/>
    </row>
    <row r="514" spans="1:11" x14ac:dyDescent="0.25">
      <c r="A514"/>
      <c r="B514"/>
      <c r="C514"/>
      <c r="D514"/>
      <c r="E514"/>
      <c r="F514"/>
      <c r="G514"/>
      <c r="H514"/>
      <c r="I514"/>
      <c r="J514"/>
      <c r="K514"/>
    </row>
    <row r="515" spans="1:11" x14ac:dyDescent="0.25">
      <c r="A515"/>
      <c r="B515"/>
      <c r="C515"/>
      <c r="D515"/>
      <c r="E515"/>
      <c r="F515"/>
      <c r="G515"/>
      <c r="H515"/>
      <c r="I515"/>
      <c r="J515"/>
      <c r="K515"/>
    </row>
    <row r="516" spans="1:11" x14ac:dyDescent="0.25">
      <c r="A516"/>
      <c r="B516"/>
      <c r="C516"/>
      <c r="D516"/>
      <c r="E516"/>
      <c r="F516"/>
      <c r="G516"/>
      <c r="H516"/>
      <c r="I516"/>
      <c r="J516"/>
      <c r="K516"/>
    </row>
    <row r="517" spans="1:11" x14ac:dyDescent="0.25">
      <c r="A517"/>
      <c r="B517"/>
      <c r="C517"/>
      <c r="D517"/>
      <c r="E517"/>
      <c r="F517"/>
      <c r="G517"/>
      <c r="H517"/>
      <c r="I517"/>
      <c r="J517"/>
      <c r="K517"/>
    </row>
    <row r="518" spans="1:11" x14ac:dyDescent="0.25">
      <c r="A518"/>
      <c r="B518"/>
      <c r="C518"/>
      <c r="D518"/>
      <c r="E518"/>
      <c r="F518"/>
      <c r="G518"/>
      <c r="H518"/>
      <c r="I518"/>
      <c r="J518"/>
      <c r="K518"/>
    </row>
    <row r="519" spans="1:11" x14ac:dyDescent="0.25">
      <c r="G519"/>
      <c r="H519"/>
      <c r="I519"/>
      <c r="J519"/>
      <c r="K519"/>
    </row>
    <row r="520" spans="1:11" x14ac:dyDescent="0.25">
      <c r="G520"/>
      <c r="H520"/>
      <c r="I520"/>
      <c r="J520"/>
      <c r="K520"/>
    </row>
    <row r="521" spans="1:11" x14ac:dyDescent="0.25">
      <c r="G521"/>
      <c r="H521"/>
      <c r="I521"/>
      <c r="J521"/>
      <c r="K521"/>
    </row>
    <row r="522" spans="1:11" x14ac:dyDescent="0.25">
      <c r="G522"/>
      <c r="H522"/>
      <c r="I522"/>
      <c r="J522"/>
      <c r="K522"/>
    </row>
    <row r="523" spans="1:11" x14ac:dyDescent="0.25">
      <c r="G523"/>
      <c r="H523"/>
      <c r="I523"/>
      <c r="J523"/>
      <c r="K523"/>
    </row>
    <row r="524" spans="1:11" x14ac:dyDescent="0.25">
      <c r="G524"/>
      <c r="H524"/>
      <c r="I524"/>
      <c r="J524"/>
      <c r="K524"/>
    </row>
    <row r="525" spans="1:11" x14ac:dyDescent="0.25">
      <c r="G525"/>
      <c r="H525"/>
      <c r="I525"/>
      <c r="J525"/>
      <c r="K525"/>
    </row>
    <row r="526" spans="1:11" x14ac:dyDescent="0.25">
      <c r="G526"/>
      <c r="H526"/>
      <c r="I526"/>
      <c r="J526"/>
      <c r="K5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29"/>
  <sheetViews>
    <sheetView workbookViewId="0">
      <selection activeCell="F2" sqref="F2"/>
    </sheetView>
  </sheetViews>
  <sheetFormatPr defaultRowHeight="15" x14ac:dyDescent="0.25"/>
  <cols>
    <col min="1" max="1" width="5" style="2" bestFit="1" customWidth="1"/>
    <col min="2" max="2" width="6.85546875" style="2" bestFit="1" customWidth="1"/>
    <col min="3" max="3" width="6.140625" style="2" bestFit="1" customWidth="1"/>
    <col min="4" max="4" width="5.140625" style="2" bestFit="1" customWidth="1"/>
    <col min="5" max="5" width="15.85546875" style="3" bestFit="1" customWidth="1"/>
    <col min="6" max="6" width="17.85546875" style="2" bestFit="1" customWidth="1"/>
    <col min="7" max="7" width="39" style="2" bestFit="1" customWidth="1"/>
    <col min="8" max="8" width="36" style="2" bestFit="1" customWidth="1"/>
    <col min="9" max="9" width="14.85546875" style="2" bestFit="1" customWidth="1"/>
    <col min="10" max="10" width="20.7109375" style="2" bestFit="1" customWidth="1"/>
    <col min="11" max="11" width="6.140625" style="2" bestFit="1" customWidth="1"/>
    <col min="12" max="12" width="12.28515625" style="2" bestFit="1" customWidth="1"/>
    <col min="13" max="13" width="10.28515625" style="2" bestFit="1" customWidth="1"/>
    <col min="14" max="16384" width="9.140625" style="2"/>
  </cols>
  <sheetData>
    <row r="1" spans="1:15" x14ac:dyDescent="0.25">
      <c r="A1" s="2" t="s">
        <v>1175</v>
      </c>
      <c r="B1" s="2" t="s">
        <v>1176</v>
      </c>
      <c r="C1" s="2" t="s">
        <v>1177</v>
      </c>
      <c r="D1" s="2" t="s">
        <v>1178</v>
      </c>
      <c r="E1" s="3" t="s">
        <v>0</v>
      </c>
      <c r="F1" s="2" t="s">
        <v>1</v>
      </c>
      <c r="G1" s="2" t="s">
        <v>2</v>
      </c>
      <c r="H1" s="2" t="s">
        <v>3</v>
      </c>
      <c r="I1" s="2" t="s">
        <v>6</v>
      </c>
      <c r="J1" s="2" t="s">
        <v>1184</v>
      </c>
      <c r="K1" s="2" t="s">
        <v>1185</v>
      </c>
      <c r="L1" s="2" t="s">
        <v>1186</v>
      </c>
      <c r="M1" s="2" t="s">
        <v>1223</v>
      </c>
      <c r="N1" s="2" t="s">
        <v>3505</v>
      </c>
      <c r="O1" s="2" t="s">
        <v>3506</v>
      </c>
    </row>
    <row r="2" spans="1:15" x14ac:dyDescent="0.25">
      <c r="A2" s="2">
        <f>YEAR(E2)</f>
        <v>2018</v>
      </c>
      <c r="B2" s="2" t="str">
        <f>TEXT(E2,"MMM")</f>
        <v>Oct</v>
      </c>
      <c r="C2" s="2">
        <f>WEEKNUM(E2)</f>
        <v>41</v>
      </c>
      <c r="D2" s="2" t="str">
        <f>TEXT(E2,"DDD")</f>
        <v>Mon</v>
      </c>
      <c r="E2" s="27">
        <v>43381</v>
      </c>
      <c r="F2" s="41">
        <v>54344</v>
      </c>
      <c r="G2" s="41" t="s">
        <v>870</v>
      </c>
      <c r="H2" s="41" t="s">
        <v>909</v>
      </c>
      <c r="I2" s="41">
        <v>0</v>
      </c>
      <c r="J2" s="41">
        <v>12345678</v>
      </c>
      <c r="K2" s="41">
        <v>1</v>
      </c>
      <c r="L2" s="41" t="s">
        <v>1187</v>
      </c>
      <c r="M2" s="2">
        <f>COUNTIFS(F:F,F2,L:L,L2)</f>
        <v>2</v>
      </c>
      <c r="N2" s="2">
        <f>IF(L2="SHORT",1,0)</f>
        <v>1</v>
      </c>
      <c r="O2" s="41">
        <f>IF(L2="EXTRA",1,0)</f>
        <v>0</v>
      </c>
    </row>
    <row r="3" spans="1:15" x14ac:dyDescent="0.25">
      <c r="A3" s="2">
        <f t="shared" ref="A3:A66" si="0">YEAR(E3)</f>
        <v>2018</v>
      </c>
      <c r="B3" s="2" t="str">
        <f t="shared" ref="B3:B66" si="1">TEXT(E3,"MMM")</f>
        <v>Oct</v>
      </c>
      <c r="C3" s="2">
        <f t="shared" ref="C3:C66" si="2">WEEKNUM(E3)</f>
        <v>41</v>
      </c>
      <c r="D3" s="2" t="str">
        <f t="shared" ref="D3:D66" si="3">TEXT(E3,"DDD")</f>
        <v>Mon</v>
      </c>
      <c r="E3" s="27">
        <v>43381</v>
      </c>
      <c r="F3" s="41">
        <v>54344</v>
      </c>
      <c r="G3" s="41" t="s">
        <v>870</v>
      </c>
      <c r="H3" s="41" t="s">
        <v>909</v>
      </c>
      <c r="I3" s="41">
        <v>0</v>
      </c>
      <c r="J3" s="41">
        <v>987654321</v>
      </c>
      <c r="K3" s="41">
        <v>1</v>
      </c>
      <c r="L3" s="41" t="s">
        <v>1188</v>
      </c>
      <c r="M3" s="41">
        <f t="shared" ref="M3:M66" si="4">COUNTIFS(F:F,F3,L:L,L3)</f>
        <v>1</v>
      </c>
      <c r="N3" s="41">
        <f t="shared" ref="N3:N66" si="5">IF(L3="SHORT",1,0)</f>
        <v>0</v>
      </c>
      <c r="O3" s="41">
        <f t="shared" ref="O3:O66" si="6">IF(L3="EXTRA",1,0)</f>
        <v>1</v>
      </c>
    </row>
    <row r="4" spans="1:15" x14ac:dyDescent="0.25">
      <c r="A4" s="2">
        <f t="shared" si="0"/>
        <v>2018</v>
      </c>
      <c r="B4" s="2" t="str">
        <f t="shared" si="1"/>
        <v>Oct</v>
      </c>
      <c r="C4" s="2">
        <f t="shared" si="2"/>
        <v>41</v>
      </c>
      <c r="D4" s="2" t="str">
        <f t="shared" si="3"/>
        <v>Mon</v>
      </c>
      <c r="E4" s="27">
        <v>43381</v>
      </c>
      <c r="F4" s="41">
        <v>54344</v>
      </c>
      <c r="G4" s="41" t="s">
        <v>870</v>
      </c>
      <c r="H4" s="41" t="s">
        <v>909</v>
      </c>
      <c r="I4" s="41">
        <v>0</v>
      </c>
      <c r="J4" s="41">
        <v>4567890</v>
      </c>
      <c r="K4" s="41">
        <v>1</v>
      </c>
      <c r="L4" s="41" t="s">
        <v>1187</v>
      </c>
      <c r="M4" s="41">
        <f t="shared" si="4"/>
        <v>2</v>
      </c>
      <c r="N4" s="41">
        <f t="shared" si="5"/>
        <v>1</v>
      </c>
      <c r="O4" s="41">
        <f t="shared" si="6"/>
        <v>0</v>
      </c>
    </row>
    <row r="5" spans="1:15" x14ac:dyDescent="0.25">
      <c r="A5" s="2">
        <f t="shared" si="0"/>
        <v>2018</v>
      </c>
      <c r="B5" s="2" t="str">
        <f t="shared" si="1"/>
        <v>Oct</v>
      </c>
      <c r="C5" s="2">
        <f t="shared" si="2"/>
        <v>41</v>
      </c>
      <c r="D5" s="2" t="str">
        <f t="shared" si="3"/>
        <v>Mon</v>
      </c>
      <c r="E5" s="27">
        <v>43381</v>
      </c>
      <c r="F5" s="41">
        <v>54345</v>
      </c>
      <c r="G5" s="41" t="s">
        <v>870</v>
      </c>
      <c r="H5" s="41" t="s">
        <v>909</v>
      </c>
      <c r="I5" s="41">
        <v>0</v>
      </c>
      <c r="J5" s="41" t="s">
        <v>3426</v>
      </c>
      <c r="K5" s="41">
        <v>1</v>
      </c>
      <c r="L5" s="41" t="s">
        <v>1187</v>
      </c>
      <c r="M5" s="41">
        <f t="shared" si="4"/>
        <v>1</v>
      </c>
      <c r="N5" s="41">
        <f t="shared" si="5"/>
        <v>1</v>
      </c>
      <c r="O5" s="41">
        <f t="shared" si="6"/>
        <v>0</v>
      </c>
    </row>
    <row r="6" spans="1:15" x14ac:dyDescent="0.25">
      <c r="A6" s="2">
        <f t="shared" si="0"/>
        <v>2018</v>
      </c>
      <c r="B6" s="2" t="str">
        <f t="shared" si="1"/>
        <v>Oct</v>
      </c>
      <c r="C6" s="2">
        <f t="shared" si="2"/>
        <v>41</v>
      </c>
      <c r="D6" s="2" t="str">
        <f t="shared" si="3"/>
        <v>Mon</v>
      </c>
      <c r="E6" s="27">
        <v>43381</v>
      </c>
      <c r="F6" s="41">
        <v>42350</v>
      </c>
      <c r="G6" s="41" t="s">
        <v>43</v>
      </c>
      <c r="H6" s="41" t="s">
        <v>906</v>
      </c>
      <c r="I6" s="41">
        <v>23</v>
      </c>
      <c r="J6" s="41">
        <v>123456789</v>
      </c>
      <c r="K6" s="41">
        <v>1</v>
      </c>
      <c r="L6" s="41" t="s">
        <v>1187</v>
      </c>
      <c r="M6" s="41">
        <f t="shared" si="4"/>
        <v>1</v>
      </c>
      <c r="N6" s="41">
        <f t="shared" si="5"/>
        <v>1</v>
      </c>
      <c r="O6" s="41">
        <f t="shared" si="6"/>
        <v>0</v>
      </c>
    </row>
    <row r="7" spans="1:15" x14ac:dyDescent="0.25">
      <c r="A7" s="2">
        <f t="shared" si="0"/>
        <v>2018</v>
      </c>
      <c r="B7" s="2" t="str">
        <f t="shared" si="1"/>
        <v>Oct</v>
      </c>
      <c r="C7" s="2">
        <f t="shared" si="2"/>
        <v>41</v>
      </c>
      <c r="D7" s="2" t="str">
        <f t="shared" si="3"/>
        <v>Mon</v>
      </c>
      <c r="E7" s="27">
        <v>43381</v>
      </c>
      <c r="F7" s="41">
        <v>42350</v>
      </c>
      <c r="G7" s="41" t="s">
        <v>43</v>
      </c>
      <c r="H7" s="41" t="s">
        <v>906</v>
      </c>
      <c r="I7" s="41">
        <v>23</v>
      </c>
      <c r="J7" s="41">
        <v>987654321</v>
      </c>
      <c r="K7" s="41">
        <v>1</v>
      </c>
      <c r="L7" s="41" t="s">
        <v>1188</v>
      </c>
      <c r="M7" s="41">
        <f t="shared" si="4"/>
        <v>1</v>
      </c>
      <c r="N7" s="41">
        <f t="shared" si="5"/>
        <v>0</v>
      </c>
      <c r="O7" s="41">
        <f t="shared" si="6"/>
        <v>1</v>
      </c>
    </row>
    <row r="8" spans="1:15" x14ac:dyDescent="0.25">
      <c r="A8" s="2">
        <f t="shared" si="0"/>
        <v>2018</v>
      </c>
      <c r="B8" s="2" t="str">
        <f t="shared" si="1"/>
        <v>Oct</v>
      </c>
      <c r="C8" s="2">
        <f t="shared" si="2"/>
        <v>41</v>
      </c>
      <c r="D8" s="2" t="str">
        <f t="shared" si="3"/>
        <v>Mon</v>
      </c>
      <c r="E8" s="27">
        <v>43381</v>
      </c>
      <c r="F8" s="41">
        <v>42337</v>
      </c>
      <c r="G8" s="41" t="s">
        <v>690</v>
      </c>
      <c r="H8" s="41" t="s">
        <v>2104</v>
      </c>
      <c r="I8" s="41">
        <v>2</v>
      </c>
      <c r="J8" s="41">
        <v>123456789</v>
      </c>
      <c r="K8" s="41">
        <v>1</v>
      </c>
      <c r="L8" s="41" t="s">
        <v>1187</v>
      </c>
      <c r="M8" s="41">
        <f t="shared" si="4"/>
        <v>1</v>
      </c>
      <c r="N8" s="41">
        <f t="shared" si="5"/>
        <v>1</v>
      </c>
      <c r="O8" s="41">
        <f t="shared" si="6"/>
        <v>0</v>
      </c>
    </row>
    <row r="9" spans="1:15" x14ac:dyDescent="0.25">
      <c r="A9" s="2">
        <f t="shared" si="0"/>
        <v>2018</v>
      </c>
      <c r="B9" s="2" t="str">
        <f t="shared" si="1"/>
        <v>Oct</v>
      </c>
      <c r="C9" s="2">
        <f t="shared" si="2"/>
        <v>41</v>
      </c>
      <c r="D9" s="2" t="str">
        <f t="shared" si="3"/>
        <v>Mon</v>
      </c>
      <c r="E9" s="27">
        <v>43381</v>
      </c>
      <c r="F9" s="41">
        <v>42337</v>
      </c>
      <c r="G9" s="41" t="s">
        <v>690</v>
      </c>
      <c r="H9" s="41" t="s">
        <v>2104</v>
      </c>
      <c r="I9" s="41">
        <v>2</v>
      </c>
      <c r="J9" s="41">
        <v>987654321</v>
      </c>
      <c r="K9" s="41">
        <v>1</v>
      </c>
      <c r="L9" s="41" t="s">
        <v>1188</v>
      </c>
      <c r="M9" s="41">
        <f t="shared" si="4"/>
        <v>1</v>
      </c>
      <c r="N9" s="41">
        <f t="shared" si="5"/>
        <v>0</v>
      </c>
      <c r="O9" s="41">
        <f t="shared" si="6"/>
        <v>1</v>
      </c>
    </row>
    <row r="10" spans="1:15" x14ac:dyDescent="0.25">
      <c r="A10" s="2">
        <f t="shared" si="0"/>
        <v>2018</v>
      </c>
      <c r="B10" s="2" t="str">
        <f t="shared" si="1"/>
        <v>Nov</v>
      </c>
      <c r="C10" s="2">
        <f t="shared" si="2"/>
        <v>45</v>
      </c>
      <c r="D10" s="2" t="str">
        <f t="shared" si="3"/>
        <v>Wed</v>
      </c>
      <c r="E10" s="27">
        <v>43411</v>
      </c>
      <c r="F10" s="41">
        <v>39293</v>
      </c>
      <c r="G10" s="41" t="s">
        <v>125</v>
      </c>
      <c r="H10" s="41" t="s">
        <v>126</v>
      </c>
      <c r="I10" s="41">
        <v>201</v>
      </c>
      <c r="J10" s="41" t="s">
        <v>1189</v>
      </c>
      <c r="K10" s="41">
        <v>1</v>
      </c>
      <c r="L10" s="41" t="s">
        <v>1187</v>
      </c>
      <c r="M10" s="41">
        <f t="shared" si="4"/>
        <v>1</v>
      </c>
      <c r="N10" s="41">
        <f t="shared" si="5"/>
        <v>1</v>
      </c>
      <c r="O10" s="41">
        <f t="shared" si="6"/>
        <v>0</v>
      </c>
    </row>
    <row r="11" spans="1:15" x14ac:dyDescent="0.25">
      <c r="A11" s="2">
        <f t="shared" si="0"/>
        <v>2018</v>
      </c>
      <c r="B11" s="2" t="str">
        <f t="shared" si="1"/>
        <v>Nov</v>
      </c>
      <c r="C11" s="2">
        <f t="shared" si="2"/>
        <v>45</v>
      </c>
      <c r="D11" s="2" t="str">
        <f t="shared" si="3"/>
        <v>Wed</v>
      </c>
      <c r="E11" s="27">
        <v>43411</v>
      </c>
      <c r="F11" s="41">
        <v>46924</v>
      </c>
      <c r="G11" s="41" t="s">
        <v>10</v>
      </c>
      <c r="H11" s="41" t="s">
        <v>73</v>
      </c>
      <c r="I11" s="41">
        <v>5</v>
      </c>
      <c r="J11" s="41">
        <v>444779086</v>
      </c>
      <c r="K11" s="41">
        <v>58</v>
      </c>
      <c r="L11" s="41" t="s">
        <v>1187</v>
      </c>
      <c r="M11" s="41">
        <f t="shared" si="4"/>
        <v>1</v>
      </c>
      <c r="N11" s="41">
        <f t="shared" si="5"/>
        <v>1</v>
      </c>
      <c r="O11" s="41">
        <f t="shared" si="6"/>
        <v>0</v>
      </c>
    </row>
    <row r="12" spans="1:15" x14ac:dyDescent="0.25">
      <c r="A12" s="2">
        <f t="shared" si="0"/>
        <v>2018</v>
      </c>
      <c r="B12" s="2" t="str">
        <f t="shared" si="1"/>
        <v>Nov</v>
      </c>
      <c r="C12" s="2">
        <f t="shared" si="2"/>
        <v>46</v>
      </c>
      <c r="D12" s="2" t="str">
        <f t="shared" si="3"/>
        <v>Tue</v>
      </c>
      <c r="E12" s="27">
        <v>43417</v>
      </c>
      <c r="F12" s="41" t="s">
        <v>146</v>
      </c>
      <c r="G12" s="41" t="s">
        <v>147</v>
      </c>
      <c r="H12" s="41" t="s">
        <v>148</v>
      </c>
      <c r="I12" s="41">
        <v>44</v>
      </c>
      <c r="J12" s="41">
        <v>502545468</v>
      </c>
      <c r="K12" s="41">
        <v>100</v>
      </c>
      <c r="L12" s="41" t="s">
        <v>1188</v>
      </c>
      <c r="M12" s="41">
        <f t="shared" si="4"/>
        <v>1</v>
      </c>
      <c r="N12" s="41">
        <f t="shared" si="5"/>
        <v>0</v>
      </c>
      <c r="O12" s="41">
        <f t="shared" si="6"/>
        <v>1</v>
      </c>
    </row>
    <row r="13" spans="1:15" x14ac:dyDescent="0.25">
      <c r="A13" s="2">
        <f t="shared" si="0"/>
        <v>2018</v>
      </c>
      <c r="B13" s="2" t="str">
        <f t="shared" si="1"/>
        <v>Nov</v>
      </c>
      <c r="C13" s="2">
        <f t="shared" si="2"/>
        <v>46</v>
      </c>
      <c r="D13" s="2" t="str">
        <f t="shared" si="3"/>
        <v>Wed</v>
      </c>
      <c r="E13" s="27">
        <v>43418</v>
      </c>
      <c r="F13" s="41">
        <v>46756</v>
      </c>
      <c r="G13" s="41" t="s">
        <v>87</v>
      </c>
      <c r="H13" s="41" t="s">
        <v>100</v>
      </c>
      <c r="I13" s="41">
        <v>2</v>
      </c>
      <c r="J13" s="41">
        <v>521772251</v>
      </c>
      <c r="K13" s="41">
        <v>15</v>
      </c>
      <c r="L13" s="41" t="s">
        <v>1187</v>
      </c>
      <c r="M13" s="41">
        <f t="shared" si="4"/>
        <v>1</v>
      </c>
      <c r="N13" s="41">
        <f t="shared" si="5"/>
        <v>1</v>
      </c>
      <c r="O13" s="41">
        <f t="shared" si="6"/>
        <v>0</v>
      </c>
    </row>
    <row r="14" spans="1:15" x14ac:dyDescent="0.25">
      <c r="A14" s="2">
        <f t="shared" si="0"/>
        <v>2018</v>
      </c>
      <c r="B14" s="2" t="str">
        <f t="shared" si="1"/>
        <v>Nov</v>
      </c>
      <c r="C14" s="2">
        <f t="shared" si="2"/>
        <v>46</v>
      </c>
      <c r="D14" s="2" t="str">
        <f t="shared" si="3"/>
        <v>Wed</v>
      </c>
      <c r="E14" s="27">
        <v>43418</v>
      </c>
      <c r="F14" s="41">
        <v>46756</v>
      </c>
      <c r="G14" s="41" t="s">
        <v>87</v>
      </c>
      <c r="H14" s="41" t="s">
        <v>100</v>
      </c>
      <c r="I14" s="41">
        <v>2</v>
      </c>
      <c r="J14" s="41">
        <v>550046287</v>
      </c>
      <c r="K14" s="41">
        <v>15</v>
      </c>
      <c r="L14" s="41" t="s">
        <v>1188</v>
      </c>
      <c r="M14" s="41">
        <f t="shared" si="4"/>
        <v>1</v>
      </c>
      <c r="N14" s="41">
        <f t="shared" si="5"/>
        <v>0</v>
      </c>
      <c r="O14" s="41">
        <f t="shared" si="6"/>
        <v>1</v>
      </c>
    </row>
    <row r="15" spans="1:15" x14ac:dyDescent="0.25">
      <c r="A15" s="2">
        <f t="shared" si="0"/>
        <v>2018</v>
      </c>
      <c r="B15" s="2" t="str">
        <f t="shared" si="1"/>
        <v>Nov</v>
      </c>
      <c r="C15" s="2">
        <f t="shared" si="2"/>
        <v>47</v>
      </c>
      <c r="D15" s="2" t="str">
        <f t="shared" si="3"/>
        <v>Mon</v>
      </c>
      <c r="E15" s="27">
        <v>43423</v>
      </c>
      <c r="F15" s="41">
        <v>47186</v>
      </c>
      <c r="G15" s="41" t="s">
        <v>125</v>
      </c>
      <c r="H15" s="41" t="s">
        <v>199</v>
      </c>
      <c r="I15" s="41">
        <v>132</v>
      </c>
      <c r="J15" s="41" t="s">
        <v>1190</v>
      </c>
      <c r="K15" s="41">
        <v>2</v>
      </c>
      <c r="L15" s="41" t="s">
        <v>1187</v>
      </c>
      <c r="M15" s="41">
        <f t="shared" si="4"/>
        <v>3</v>
      </c>
      <c r="N15" s="41">
        <f t="shared" si="5"/>
        <v>1</v>
      </c>
      <c r="O15" s="41">
        <f t="shared" si="6"/>
        <v>0</v>
      </c>
    </row>
    <row r="16" spans="1:15" x14ac:dyDescent="0.25">
      <c r="A16" s="2">
        <f t="shared" si="0"/>
        <v>2018</v>
      </c>
      <c r="B16" s="2" t="str">
        <f t="shared" si="1"/>
        <v>Nov</v>
      </c>
      <c r="C16" s="2">
        <f t="shared" si="2"/>
        <v>47</v>
      </c>
      <c r="D16" s="2" t="str">
        <f t="shared" si="3"/>
        <v>Mon</v>
      </c>
      <c r="E16" s="27">
        <v>43423</v>
      </c>
      <c r="F16" s="41">
        <v>47186</v>
      </c>
      <c r="G16" s="41" t="s">
        <v>125</v>
      </c>
      <c r="H16" s="41" t="s">
        <v>199</v>
      </c>
      <c r="I16" s="41">
        <v>132</v>
      </c>
      <c r="J16" s="41" t="s">
        <v>1191</v>
      </c>
      <c r="K16" s="41">
        <v>1</v>
      </c>
      <c r="L16" s="41" t="s">
        <v>1187</v>
      </c>
      <c r="M16" s="41">
        <f t="shared" si="4"/>
        <v>3</v>
      </c>
      <c r="N16" s="41">
        <f t="shared" si="5"/>
        <v>1</v>
      </c>
      <c r="O16" s="41">
        <f t="shared" si="6"/>
        <v>0</v>
      </c>
    </row>
    <row r="17" spans="1:15" x14ac:dyDescent="0.25">
      <c r="A17" s="2">
        <f t="shared" si="0"/>
        <v>2018</v>
      </c>
      <c r="B17" s="2" t="str">
        <f t="shared" si="1"/>
        <v>Nov</v>
      </c>
      <c r="C17" s="2">
        <f t="shared" si="2"/>
        <v>47</v>
      </c>
      <c r="D17" s="2" t="str">
        <f t="shared" si="3"/>
        <v>Mon</v>
      </c>
      <c r="E17" s="27">
        <v>43423</v>
      </c>
      <c r="F17" s="41">
        <v>47186</v>
      </c>
      <c r="G17" s="41" t="s">
        <v>125</v>
      </c>
      <c r="H17" s="41" t="s">
        <v>199</v>
      </c>
      <c r="I17" s="41">
        <v>132</v>
      </c>
      <c r="J17" s="41" t="s">
        <v>1192</v>
      </c>
      <c r="K17" s="41">
        <v>1</v>
      </c>
      <c r="L17" s="41" t="s">
        <v>1187</v>
      </c>
      <c r="M17" s="41">
        <f t="shared" si="4"/>
        <v>3</v>
      </c>
      <c r="N17" s="41">
        <f t="shared" si="5"/>
        <v>1</v>
      </c>
      <c r="O17" s="41">
        <f t="shared" si="6"/>
        <v>0</v>
      </c>
    </row>
    <row r="18" spans="1:15" x14ac:dyDescent="0.25">
      <c r="A18" s="2">
        <f t="shared" si="0"/>
        <v>2018</v>
      </c>
      <c r="B18" s="2" t="str">
        <f t="shared" si="1"/>
        <v>Nov</v>
      </c>
      <c r="C18" s="2">
        <f t="shared" si="2"/>
        <v>47</v>
      </c>
      <c r="D18" s="2" t="str">
        <f t="shared" si="3"/>
        <v>Mon</v>
      </c>
      <c r="E18" s="27">
        <v>43423</v>
      </c>
      <c r="F18" s="41">
        <v>47186</v>
      </c>
      <c r="G18" s="41" t="s">
        <v>125</v>
      </c>
      <c r="H18" s="41" t="s">
        <v>199</v>
      </c>
      <c r="I18" s="41">
        <v>132</v>
      </c>
      <c r="J18" s="41" t="s">
        <v>1193</v>
      </c>
      <c r="K18" s="41">
        <v>2</v>
      </c>
      <c r="L18" s="41" t="s">
        <v>1188</v>
      </c>
      <c r="M18" s="41">
        <f t="shared" si="4"/>
        <v>1</v>
      </c>
      <c r="N18" s="41">
        <f t="shared" si="5"/>
        <v>0</v>
      </c>
      <c r="O18" s="41">
        <f t="shared" si="6"/>
        <v>1</v>
      </c>
    </row>
    <row r="19" spans="1:15" x14ac:dyDescent="0.25">
      <c r="A19" s="2">
        <f t="shared" si="0"/>
        <v>2018</v>
      </c>
      <c r="B19" s="2" t="str">
        <f t="shared" si="1"/>
        <v>Nov</v>
      </c>
      <c r="C19" s="2">
        <f t="shared" si="2"/>
        <v>47</v>
      </c>
      <c r="D19" s="2" t="str">
        <f t="shared" si="3"/>
        <v>Wed</v>
      </c>
      <c r="E19" s="27">
        <v>43425</v>
      </c>
      <c r="F19" s="41">
        <v>48685</v>
      </c>
      <c r="G19" s="41" t="s">
        <v>143</v>
      </c>
      <c r="H19" s="41" t="s">
        <v>509</v>
      </c>
      <c r="I19" s="41">
        <v>91</v>
      </c>
      <c r="J19" s="41">
        <v>632580049</v>
      </c>
      <c r="K19" s="41">
        <v>1</v>
      </c>
      <c r="L19" s="41" t="s">
        <v>1188</v>
      </c>
      <c r="M19" s="41">
        <f t="shared" si="4"/>
        <v>1</v>
      </c>
      <c r="N19" s="41">
        <f t="shared" si="5"/>
        <v>0</v>
      </c>
      <c r="O19" s="41">
        <f t="shared" si="6"/>
        <v>1</v>
      </c>
    </row>
    <row r="20" spans="1:15" x14ac:dyDescent="0.25">
      <c r="A20" s="2">
        <f t="shared" si="0"/>
        <v>2018</v>
      </c>
      <c r="B20" s="2" t="str">
        <f t="shared" si="1"/>
        <v>Nov</v>
      </c>
      <c r="C20" s="2">
        <f t="shared" si="2"/>
        <v>47</v>
      </c>
      <c r="D20" s="2" t="str">
        <f t="shared" si="3"/>
        <v>Wed</v>
      </c>
      <c r="E20" s="27">
        <v>43425</v>
      </c>
      <c r="F20" s="41">
        <v>48685</v>
      </c>
      <c r="G20" s="41" t="s">
        <v>143</v>
      </c>
      <c r="H20" s="41" t="s">
        <v>509</v>
      </c>
      <c r="I20" s="41">
        <v>91</v>
      </c>
      <c r="J20" s="41">
        <v>606110369</v>
      </c>
      <c r="K20" s="41">
        <v>1</v>
      </c>
      <c r="L20" s="41" t="s">
        <v>1187</v>
      </c>
      <c r="M20" s="41">
        <f t="shared" si="4"/>
        <v>2</v>
      </c>
      <c r="N20" s="41">
        <f t="shared" si="5"/>
        <v>1</v>
      </c>
      <c r="O20" s="41">
        <f t="shared" si="6"/>
        <v>0</v>
      </c>
    </row>
    <row r="21" spans="1:15" x14ac:dyDescent="0.25">
      <c r="A21" s="2">
        <f t="shared" si="0"/>
        <v>2018</v>
      </c>
      <c r="B21" s="2" t="str">
        <f t="shared" si="1"/>
        <v>Nov</v>
      </c>
      <c r="C21" s="2">
        <f t="shared" si="2"/>
        <v>47</v>
      </c>
      <c r="D21" s="2" t="str">
        <f t="shared" si="3"/>
        <v>Wed</v>
      </c>
      <c r="E21" s="27">
        <v>43425</v>
      </c>
      <c r="F21" s="41">
        <v>48685</v>
      </c>
      <c r="G21" s="41" t="s">
        <v>143</v>
      </c>
      <c r="H21" s="41" t="s">
        <v>509</v>
      </c>
      <c r="I21" s="41">
        <v>91</v>
      </c>
      <c r="J21" s="41">
        <v>632590179</v>
      </c>
      <c r="K21" s="41">
        <v>2</v>
      </c>
      <c r="L21" s="41" t="s">
        <v>1187</v>
      </c>
      <c r="M21" s="41">
        <f t="shared" si="4"/>
        <v>2</v>
      </c>
      <c r="N21" s="41">
        <f t="shared" si="5"/>
        <v>1</v>
      </c>
      <c r="O21" s="41">
        <f t="shared" si="6"/>
        <v>0</v>
      </c>
    </row>
    <row r="22" spans="1:15" x14ac:dyDescent="0.25">
      <c r="A22" s="2">
        <f t="shared" si="0"/>
        <v>2018</v>
      </c>
      <c r="B22" s="2" t="str">
        <f t="shared" si="1"/>
        <v>Nov</v>
      </c>
      <c r="C22" s="2">
        <f t="shared" si="2"/>
        <v>47</v>
      </c>
      <c r="D22" s="2" t="str">
        <f t="shared" si="3"/>
        <v>Wed</v>
      </c>
      <c r="E22" s="27">
        <v>43425</v>
      </c>
      <c r="F22" s="41">
        <v>47227</v>
      </c>
      <c r="G22" s="41" t="s">
        <v>944</v>
      </c>
      <c r="H22" s="41" t="s">
        <v>945</v>
      </c>
      <c r="I22" s="41">
        <v>17</v>
      </c>
      <c r="J22" s="41">
        <v>555770169</v>
      </c>
      <c r="K22" s="41">
        <v>12</v>
      </c>
      <c r="L22" s="41" t="s">
        <v>1188</v>
      </c>
      <c r="M22" s="41">
        <f t="shared" si="4"/>
        <v>1</v>
      </c>
      <c r="N22" s="41">
        <f t="shared" si="5"/>
        <v>0</v>
      </c>
      <c r="O22" s="41">
        <f t="shared" si="6"/>
        <v>1</v>
      </c>
    </row>
    <row r="23" spans="1:15" x14ac:dyDescent="0.25">
      <c r="A23" s="2">
        <f t="shared" si="0"/>
        <v>2018</v>
      </c>
      <c r="B23" s="2" t="str">
        <f t="shared" si="1"/>
        <v>Nov</v>
      </c>
      <c r="C23" s="2">
        <f t="shared" si="2"/>
        <v>47</v>
      </c>
      <c r="D23" s="2" t="str">
        <f t="shared" si="3"/>
        <v>Thu</v>
      </c>
      <c r="E23" s="27">
        <v>43426</v>
      </c>
      <c r="F23" s="41">
        <v>48827</v>
      </c>
      <c r="G23" s="41" t="s">
        <v>283</v>
      </c>
      <c r="H23" s="41" t="s">
        <v>284</v>
      </c>
      <c r="I23" s="41">
        <v>197</v>
      </c>
      <c r="J23" s="41">
        <v>628660741</v>
      </c>
      <c r="K23" s="41">
        <v>4</v>
      </c>
      <c r="L23" s="41" t="s">
        <v>1188</v>
      </c>
      <c r="M23" s="41">
        <f t="shared" si="4"/>
        <v>4</v>
      </c>
      <c r="N23" s="41">
        <f t="shared" si="5"/>
        <v>0</v>
      </c>
      <c r="O23" s="41">
        <f t="shared" si="6"/>
        <v>1</v>
      </c>
    </row>
    <row r="24" spans="1:15" x14ac:dyDescent="0.25">
      <c r="A24" s="2">
        <f t="shared" si="0"/>
        <v>2018</v>
      </c>
      <c r="B24" s="2" t="str">
        <f t="shared" si="1"/>
        <v>Nov</v>
      </c>
      <c r="C24" s="2">
        <f t="shared" si="2"/>
        <v>47</v>
      </c>
      <c r="D24" s="2" t="str">
        <f t="shared" si="3"/>
        <v>Thu</v>
      </c>
      <c r="E24" s="27">
        <v>43426</v>
      </c>
      <c r="F24" s="41">
        <v>48827</v>
      </c>
      <c r="G24" s="41" t="s">
        <v>283</v>
      </c>
      <c r="H24" s="41" t="s">
        <v>284</v>
      </c>
      <c r="I24" s="41">
        <v>197</v>
      </c>
      <c r="J24" s="41" t="s">
        <v>1194</v>
      </c>
      <c r="K24" s="41">
        <v>3</v>
      </c>
      <c r="L24" s="41" t="s">
        <v>1188</v>
      </c>
      <c r="M24" s="41">
        <f t="shared" si="4"/>
        <v>4</v>
      </c>
      <c r="N24" s="41">
        <f t="shared" si="5"/>
        <v>0</v>
      </c>
      <c r="O24" s="41">
        <f t="shared" si="6"/>
        <v>1</v>
      </c>
    </row>
    <row r="25" spans="1:15" x14ac:dyDescent="0.25">
      <c r="A25" s="2">
        <f t="shared" si="0"/>
        <v>2018</v>
      </c>
      <c r="B25" s="2" t="str">
        <f t="shared" si="1"/>
        <v>Nov</v>
      </c>
      <c r="C25" s="2">
        <f t="shared" si="2"/>
        <v>47</v>
      </c>
      <c r="D25" s="2" t="str">
        <f t="shared" si="3"/>
        <v>Thu</v>
      </c>
      <c r="E25" s="27">
        <v>43426</v>
      </c>
      <c r="F25" s="41">
        <v>48827</v>
      </c>
      <c r="G25" s="41" t="s">
        <v>283</v>
      </c>
      <c r="H25" s="41" t="s">
        <v>284</v>
      </c>
      <c r="I25" s="41">
        <v>197</v>
      </c>
      <c r="J25" s="41" t="s">
        <v>1195</v>
      </c>
      <c r="K25" s="41">
        <v>20</v>
      </c>
      <c r="L25" s="41" t="s">
        <v>1188</v>
      </c>
      <c r="M25" s="41">
        <f t="shared" si="4"/>
        <v>4</v>
      </c>
      <c r="N25" s="41">
        <f t="shared" si="5"/>
        <v>0</v>
      </c>
      <c r="O25" s="41">
        <f t="shared" si="6"/>
        <v>1</v>
      </c>
    </row>
    <row r="26" spans="1:15" x14ac:dyDescent="0.25">
      <c r="A26" s="2">
        <f t="shared" si="0"/>
        <v>2018</v>
      </c>
      <c r="B26" s="2" t="str">
        <f t="shared" si="1"/>
        <v>Nov</v>
      </c>
      <c r="C26" s="2">
        <f t="shared" si="2"/>
        <v>47</v>
      </c>
      <c r="D26" s="2" t="str">
        <f t="shared" si="3"/>
        <v>Thu</v>
      </c>
      <c r="E26" s="27">
        <v>43426</v>
      </c>
      <c r="F26" s="41">
        <v>48827</v>
      </c>
      <c r="G26" s="41" t="s">
        <v>283</v>
      </c>
      <c r="H26" s="41" t="s">
        <v>284</v>
      </c>
      <c r="I26" s="41">
        <v>197</v>
      </c>
      <c r="J26" s="41">
        <v>628745121</v>
      </c>
      <c r="K26" s="41">
        <v>25</v>
      </c>
      <c r="L26" s="41" t="s">
        <v>1188</v>
      </c>
      <c r="M26" s="41">
        <f t="shared" si="4"/>
        <v>4</v>
      </c>
      <c r="N26" s="41">
        <f t="shared" si="5"/>
        <v>0</v>
      </c>
      <c r="O26" s="41">
        <f t="shared" si="6"/>
        <v>1</v>
      </c>
    </row>
    <row r="27" spans="1:15" x14ac:dyDescent="0.25">
      <c r="A27" s="2">
        <f t="shared" si="0"/>
        <v>2018</v>
      </c>
      <c r="B27" s="2" t="str">
        <f t="shared" si="1"/>
        <v>Nov</v>
      </c>
      <c r="C27" s="2">
        <f t="shared" si="2"/>
        <v>47</v>
      </c>
      <c r="D27" s="2" t="str">
        <f t="shared" si="3"/>
        <v>Fri</v>
      </c>
      <c r="E27" s="27">
        <v>43427</v>
      </c>
      <c r="F27" s="41">
        <v>45800</v>
      </c>
      <c r="G27" s="41" t="s">
        <v>157</v>
      </c>
      <c r="H27" s="41" t="s">
        <v>956</v>
      </c>
      <c r="I27" s="41">
        <v>203</v>
      </c>
      <c r="J27" s="41" t="s">
        <v>1196</v>
      </c>
      <c r="K27" s="41">
        <v>10</v>
      </c>
      <c r="L27" s="41" t="s">
        <v>1188</v>
      </c>
      <c r="M27" s="41">
        <f t="shared" si="4"/>
        <v>2</v>
      </c>
      <c r="N27" s="41">
        <f t="shared" si="5"/>
        <v>0</v>
      </c>
      <c r="O27" s="41">
        <f t="shared" si="6"/>
        <v>1</v>
      </c>
    </row>
    <row r="28" spans="1:15" x14ac:dyDescent="0.25">
      <c r="A28" s="2">
        <f t="shared" si="0"/>
        <v>2018</v>
      </c>
      <c r="B28" s="2" t="str">
        <f t="shared" si="1"/>
        <v>Nov</v>
      </c>
      <c r="C28" s="2">
        <f t="shared" si="2"/>
        <v>47</v>
      </c>
      <c r="D28" s="2" t="str">
        <f t="shared" si="3"/>
        <v>Fri</v>
      </c>
      <c r="E28" s="27">
        <v>43427</v>
      </c>
      <c r="F28" s="41">
        <v>45800</v>
      </c>
      <c r="G28" s="41" t="s">
        <v>157</v>
      </c>
      <c r="H28" s="41" t="s">
        <v>956</v>
      </c>
      <c r="I28" s="41">
        <v>203</v>
      </c>
      <c r="J28" s="41" t="s">
        <v>1197</v>
      </c>
      <c r="K28" s="41">
        <v>60</v>
      </c>
      <c r="L28" s="41" t="s">
        <v>1188</v>
      </c>
      <c r="M28" s="41">
        <f t="shared" si="4"/>
        <v>2</v>
      </c>
      <c r="N28" s="41">
        <f t="shared" si="5"/>
        <v>0</v>
      </c>
      <c r="O28" s="41">
        <f t="shared" si="6"/>
        <v>1</v>
      </c>
    </row>
    <row r="29" spans="1:15" x14ac:dyDescent="0.25">
      <c r="A29" s="2">
        <f t="shared" si="0"/>
        <v>2018</v>
      </c>
      <c r="B29" s="2" t="str">
        <f t="shared" si="1"/>
        <v>Nov</v>
      </c>
      <c r="C29" s="2">
        <f t="shared" si="2"/>
        <v>47</v>
      </c>
      <c r="D29" s="2" t="str">
        <f t="shared" si="3"/>
        <v>Fri</v>
      </c>
      <c r="E29" s="27">
        <v>43427</v>
      </c>
      <c r="F29" s="41">
        <v>47413</v>
      </c>
      <c r="G29" s="41" t="s">
        <v>55</v>
      </c>
      <c r="H29" s="41" t="s">
        <v>309</v>
      </c>
      <c r="I29" s="41">
        <v>145</v>
      </c>
      <c r="J29" s="41">
        <v>101601578</v>
      </c>
      <c r="K29" s="41">
        <v>18</v>
      </c>
      <c r="L29" s="41" t="s">
        <v>1187</v>
      </c>
      <c r="M29" s="41">
        <f t="shared" si="4"/>
        <v>3</v>
      </c>
      <c r="N29" s="41">
        <f t="shared" si="5"/>
        <v>1</v>
      </c>
      <c r="O29" s="41">
        <f t="shared" si="6"/>
        <v>0</v>
      </c>
    </row>
    <row r="30" spans="1:15" x14ac:dyDescent="0.25">
      <c r="A30" s="2">
        <f t="shared" si="0"/>
        <v>2018</v>
      </c>
      <c r="B30" s="2" t="str">
        <f t="shared" si="1"/>
        <v>Nov</v>
      </c>
      <c r="C30" s="2">
        <f t="shared" si="2"/>
        <v>47</v>
      </c>
      <c r="D30" s="2" t="str">
        <f t="shared" si="3"/>
        <v>Fri</v>
      </c>
      <c r="E30" s="27">
        <v>43427</v>
      </c>
      <c r="F30" s="41">
        <v>47413</v>
      </c>
      <c r="G30" s="41" t="s">
        <v>55</v>
      </c>
      <c r="H30" s="41" t="s">
        <v>309</v>
      </c>
      <c r="I30" s="41">
        <v>145</v>
      </c>
      <c r="J30" s="41">
        <v>101670218</v>
      </c>
      <c r="K30" s="41">
        <v>5</v>
      </c>
      <c r="L30" s="41" t="s">
        <v>1187</v>
      </c>
      <c r="M30" s="41">
        <f t="shared" si="4"/>
        <v>3</v>
      </c>
      <c r="N30" s="41">
        <f t="shared" si="5"/>
        <v>1</v>
      </c>
      <c r="O30" s="41">
        <f t="shared" si="6"/>
        <v>0</v>
      </c>
    </row>
    <row r="31" spans="1:15" x14ac:dyDescent="0.25">
      <c r="A31" s="2">
        <f t="shared" si="0"/>
        <v>2018</v>
      </c>
      <c r="B31" s="2" t="str">
        <f t="shared" si="1"/>
        <v>Nov</v>
      </c>
      <c r="C31" s="2">
        <f t="shared" si="2"/>
        <v>47</v>
      </c>
      <c r="D31" s="2" t="str">
        <f t="shared" si="3"/>
        <v>Fri</v>
      </c>
      <c r="E31" s="27">
        <v>43427</v>
      </c>
      <c r="F31" s="41">
        <v>47413</v>
      </c>
      <c r="G31" s="41" t="s">
        <v>55</v>
      </c>
      <c r="H31" s="41" t="s">
        <v>309</v>
      </c>
      <c r="I31" s="41">
        <v>145</v>
      </c>
      <c r="J31" s="41">
        <v>101670278</v>
      </c>
      <c r="K31" s="41">
        <v>540</v>
      </c>
      <c r="L31" s="41" t="s">
        <v>1187</v>
      </c>
      <c r="M31" s="41">
        <f t="shared" si="4"/>
        <v>3</v>
      </c>
      <c r="N31" s="41">
        <f t="shared" si="5"/>
        <v>1</v>
      </c>
      <c r="O31" s="41">
        <f t="shared" si="6"/>
        <v>0</v>
      </c>
    </row>
    <row r="32" spans="1:15" x14ac:dyDescent="0.25">
      <c r="A32" s="2">
        <f t="shared" si="0"/>
        <v>2018</v>
      </c>
      <c r="B32" s="2" t="str">
        <f t="shared" si="1"/>
        <v>Nov</v>
      </c>
      <c r="C32" s="2">
        <f t="shared" si="2"/>
        <v>47</v>
      </c>
      <c r="D32" s="2" t="str">
        <f t="shared" si="3"/>
        <v>Fri</v>
      </c>
      <c r="E32" s="27">
        <v>43427</v>
      </c>
      <c r="F32" s="41">
        <v>47413</v>
      </c>
      <c r="G32" s="41" t="s">
        <v>55</v>
      </c>
      <c r="H32" s="41" t="s">
        <v>309</v>
      </c>
      <c r="I32" s="41">
        <v>145</v>
      </c>
      <c r="J32" s="41">
        <v>101703758</v>
      </c>
      <c r="K32" s="41">
        <v>18</v>
      </c>
      <c r="L32" s="41" t="s">
        <v>1188</v>
      </c>
      <c r="M32" s="41">
        <f t="shared" si="4"/>
        <v>4</v>
      </c>
      <c r="N32" s="41">
        <f t="shared" si="5"/>
        <v>0</v>
      </c>
      <c r="O32" s="41">
        <f t="shared" si="6"/>
        <v>1</v>
      </c>
    </row>
    <row r="33" spans="1:15" x14ac:dyDescent="0.25">
      <c r="A33" s="2">
        <f t="shared" si="0"/>
        <v>2018</v>
      </c>
      <c r="B33" s="2" t="str">
        <f t="shared" si="1"/>
        <v>Nov</v>
      </c>
      <c r="C33" s="2">
        <f t="shared" si="2"/>
        <v>47</v>
      </c>
      <c r="D33" s="2" t="str">
        <f t="shared" si="3"/>
        <v>Fri</v>
      </c>
      <c r="E33" s="27">
        <v>43427</v>
      </c>
      <c r="F33" s="41">
        <v>47413</v>
      </c>
      <c r="G33" s="41" t="s">
        <v>55</v>
      </c>
      <c r="H33" s="41" t="s">
        <v>309</v>
      </c>
      <c r="I33" s="41">
        <v>145</v>
      </c>
      <c r="J33" s="41">
        <v>101442068</v>
      </c>
      <c r="K33" s="41">
        <v>34</v>
      </c>
      <c r="L33" s="41" t="s">
        <v>1188</v>
      </c>
      <c r="M33" s="41">
        <f t="shared" si="4"/>
        <v>4</v>
      </c>
      <c r="N33" s="41">
        <f t="shared" si="5"/>
        <v>0</v>
      </c>
      <c r="O33" s="41">
        <f t="shared" si="6"/>
        <v>1</v>
      </c>
    </row>
    <row r="34" spans="1:15" x14ac:dyDescent="0.25">
      <c r="A34" s="2">
        <f t="shared" si="0"/>
        <v>2018</v>
      </c>
      <c r="B34" s="2" t="str">
        <f t="shared" si="1"/>
        <v>Nov</v>
      </c>
      <c r="C34" s="2">
        <f t="shared" si="2"/>
        <v>47</v>
      </c>
      <c r="D34" s="2" t="str">
        <f t="shared" si="3"/>
        <v>Fri</v>
      </c>
      <c r="E34" s="27">
        <v>43427</v>
      </c>
      <c r="F34" s="41">
        <v>47413</v>
      </c>
      <c r="G34" s="41" t="s">
        <v>55</v>
      </c>
      <c r="H34" s="41" t="s">
        <v>309</v>
      </c>
      <c r="I34" s="41">
        <v>145</v>
      </c>
      <c r="J34" s="41">
        <v>101745238</v>
      </c>
      <c r="K34" s="41">
        <v>15</v>
      </c>
      <c r="L34" s="41" t="s">
        <v>1188</v>
      </c>
      <c r="M34" s="41">
        <f t="shared" si="4"/>
        <v>4</v>
      </c>
      <c r="N34" s="41">
        <f t="shared" si="5"/>
        <v>0</v>
      </c>
      <c r="O34" s="41">
        <f t="shared" si="6"/>
        <v>1</v>
      </c>
    </row>
    <row r="35" spans="1:15" x14ac:dyDescent="0.25">
      <c r="A35" s="2">
        <f t="shared" si="0"/>
        <v>2018</v>
      </c>
      <c r="B35" s="2" t="str">
        <f t="shared" si="1"/>
        <v>Nov</v>
      </c>
      <c r="C35" s="2">
        <f t="shared" si="2"/>
        <v>47</v>
      </c>
      <c r="D35" s="2" t="str">
        <f t="shared" si="3"/>
        <v>Fri</v>
      </c>
      <c r="E35" s="27">
        <v>43427</v>
      </c>
      <c r="F35" s="41">
        <v>47413</v>
      </c>
      <c r="G35" s="41" t="s">
        <v>55</v>
      </c>
      <c r="H35" s="41" t="s">
        <v>309</v>
      </c>
      <c r="I35" s="41">
        <v>145</v>
      </c>
      <c r="J35" s="41">
        <v>101820438</v>
      </c>
      <c r="K35" s="41">
        <v>8</v>
      </c>
      <c r="L35" s="41" t="s">
        <v>1188</v>
      </c>
      <c r="M35" s="41">
        <f t="shared" si="4"/>
        <v>4</v>
      </c>
      <c r="N35" s="41">
        <f t="shared" si="5"/>
        <v>0</v>
      </c>
      <c r="O35" s="41">
        <f t="shared" si="6"/>
        <v>1</v>
      </c>
    </row>
    <row r="36" spans="1:15" x14ac:dyDescent="0.25">
      <c r="A36" s="2">
        <f t="shared" si="0"/>
        <v>2018</v>
      </c>
      <c r="B36" s="2" t="str">
        <f t="shared" si="1"/>
        <v>Nov</v>
      </c>
      <c r="C36" s="2">
        <f t="shared" si="2"/>
        <v>47</v>
      </c>
      <c r="D36" s="2" t="str">
        <f t="shared" si="3"/>
        <v>Fri</v>
      </c>
      <c r="E36" s="27">
        <v>43427</v>
      </c>
      <c r="F36" s="41" t="s">
        <v>960</v>
      </c>
      <c r="G36" s="41" t="s">
        <v>952</v>
      </c>
      <c r="H36" s="41" t="s">
        <v>961</v>
      </c>
      <c r="I36" s="41">
        <v>2</v>
      </c>
      <c r="J36" s="41">
        <v>909226081</v>
      </c>
      <c r="K36" s="41">
        <v>1</v>
      </c>
      <c r="L36" s="41" t="s">
        <v>1187</v>
      </c>
      <c r="M36" s="41">
        <f t="shared" si="4"/>
        <v>1</v>
      </c>
      <c r="N36" s="41">
        <f t="shared" si="5"/>
        <v>1</v>
      </c>
      <c r="O36" s="41">
        <f t="shared" si="6"/>
        <v>0</v>
      </c>
    </row>
    <row r="37" spans="1:15" x14ac:dyDescent="0.25">
      <c r="A37" s="2">
        <f t="shared" si="0"/>
        <v>2018</v>
      </c>
      <c r="B37" s="2" t="str">
        <f t="shared" si="1"/>
        <v>Nov</v>
      </c>
      <c r="C37" s="2">
        <f t="shared" si="2"/>
        <v>47</v>
      </c>
      <c r="D37" s="2" t="str">
        <f t="shared" si="3"/>
        <v>Fri</v>
      </c>
      <c r="E37" s="27">
        <v>43427</v>
      </c>
      <c r="F37" s="41" t="s">
        <v>960</v>
      </c>
      <c r="G37" s="41" t="s">
        <v>952</v>
      </c>
      <c r="H37" s="41" t="s">
        <v>961</v>
      </c>
      <c r="I37" s="41">
        <v>2</v>
      </c>
      <c r="J37" s="41" t="s">
        <v>1198</v>
      </c>
      <c r="K37" s="41">
        <v>2</v>
      </c>
      <c r="L37" s="41" t="s">
        <v>1188</v>
      </c>
      <c r="M37" s="41">
        <f t="shared" si="4"/>
        <v>1</v>
      </c>
      <c r="N37" s="41">
        <f t="shared" si="5"/>
        <v>0</v>
      </c>
      <c r="O37" s="41">
        <f t="shared" si="6"/>
        <v>1</v>
      </c>
    </row>
    <row r="38" spans="1:15" x14ac:dyDescent="0.25">
      <c r="A38" s="2">
        <f t="shared" si="0"/>
        <v>2018</v>
      </c>
      <c r="B38" s="2" t="str">
        <f t="shared" si="1"/>
        <v>Nov</v>
      </c>
      <c r="C38" s="2">
        <f t="shared" si="2"/>
        <v>48</v>
      </c>
      <c r="D38" s="2" t="str">
        <f t="shared" si="3"/>
        <v>Mon</v>
      </c>
      <c r="E38" s="27">
        <v>43430</v>
      </c>
      <c r="F38" s="41">
        <v>49286</v>
      </c>
      <c r="G38" s="41" t="s">
        <v>157</v>
      </c>
      <c r="H38" s="41" t="s">
        <v>320</v>
      </c>
      <c r="I38" s="41">
        <v>1</v>
      </c>
      <c r="J38" s="41">
        <v>999770360</v>
      </c>
      <c r="K38" s="41">
        <v>160</v>
      </c>
      <c r="L38" s="41" t="s">
        <v>1188</v>
      </c>
      <c r="M38" s="41">
        <f t="shared" si="4"/>
        <v>1</v>
      </c>
      <c r="N38" s="41">
        <f t="shared" si="5"/>
        <v>0</v>
      </c>
      <c r="O38" s="41">
        <f t="shared" si="6"/>
        <v>1</v>
      </c>
    </row>
    <row r="39" spans="1:15" x14ac:dyDescent="0.25">
      <c r="A39" s="2">
        <f t="shared" si="0"/>
        <v>2018</v>
      </c>
      <c r="B39" s="2" t="str">
        <f t="shared" si="1"/>
        <v>Nov</v>
      </c>
      <c r="C39" s="2">
        <f t="shared" si="2"/>
        <v>48</v>
      </c>
      <c r="D39" s="2" t="str">
        <f t="shared" si="3"/>
        <v>Mon</v>
      </c>
      <c r="E39" s="27">
        <v>43430</v>
      </c>
      <c r="F39" s="41">
        <v>49281</v>
      </c>
      <c r="G39" s="41" t="s">
        <v>31</v>
      </c>
      <c r="H39" s="41" t="s">
        <v>323</v>
      </c>
      <c r="I39" s="41">
        <v>13</v>
      </c>
      <c r="J39" s="41">
        <v>603690221</v>
      </c>
      <c r="K39" s="41">
        <v>2</v>
      </c>
      <c r="L39" s="41" t="s">
        <v>1187</v>
      </c>
      <c r="M39" s="41">
        <f t="shared" si="4"/>
        <v>1</v>
      </c>
      <c r="N39" s="41">
        <f t="shared" si="5"/>
        <v>1</v>
      </c>
      <c r="O39" s="41">
        <f t="shared" si="6"/>
        <v>0</v>
      </c>
    </row>
    <row r="40" spans="1:15" x14ac:dyDescent="0.25">
      <c r="A40" s="2">
        <f t="shared" si="0"/>
        <v>2018</v>
      </c>
      <c r="B40" s="2" t="str">
        <f t="shared" si="1"/>
        <v>Nov</v>
      </c>
      <c r="C40" s="2">
        <f t="shared" si="2"/>
        <v>48</v>
      </c>
      <c r="D40" s="2" t="str">
        <f t="shared" si="3"/>
        <v>Mon</v>
      </c>
      <c r="E40" s="27">
        <v>43430</v>
      </c>
      <c r="F40" s="41">
        <v>47168</v>
      </c>
      <c r="G40" s="41" t="s">
        <v>179</v>
      </c>
      <c r="H40" s="41" t="s">
        <v>350</v>
      </c>
      <c r="I40" s="41">
        <v>153</v>
      </c>
      <c r="J40" s="41">
        <v>308120100</v>
      </c>
      <c r="K40" s="41">
        <v>5</v>
      </c>
      <c r="L40" s="41" t="s">
        <v>1187</v>
      </c>
      <c r="M40" s="41">
        <f t="shared" si="4"/>
        <v>1</v>
      </c>
      <c r="N40" s="41">
        <f t="shared" si="5"/>
        <v>1</v>
      </c>
      <c r="O40" s="41">
        <f t="shared" si="6"/>
        <v>0</v>
      </c>
    </row>
    <row r="41" spans="1:15" x14ac:dyDescent="0.25">
      <c r="A41" s="2">
        <f t="shared" si="0"/>
        <v>2018</v>
      </c>
      <c r="B41" s="2" t="str">
        <f t="shared" si="1"/>
        <v>Nov</v>
      </c>
      <c r="C41" s="2">
        <f t="shared" si="2"/>
        <v>48</v>
      </c>
      <c r="D41" s="2" t="str">
        <f t="shared" si="3"/>
        <v>Mon</v>
      </c>
      <c r="E41" s="27">
        <v>43430</v>
      </c>
      <c r="F41" s="41">
        <v>47168</v>
      </c>
      <c r="G41" s="41" t="s">
        <v>179</v>
      </c>
      <c r="H41" s="41" t="s">
        <v>350</v>
      </c>
      <c r="I41" s="41">
        <v>153</v>
      </c>
      <c r="J41" s="41">
        <v>27.33</v>
      </c>
      <c r="K41" s="41">
        <v>15</v>
      </c>
      <c r="L41" s="41" t="s">
        <v>1188</v>
      </c>
      <c r="M41" s="41">
        <f t="shared" si="4"/>
        <v>1</v>
      </c>
      <c r="N41" s="41">
        <f t="shared" si="5"/>
        <v>0</v>
      </c>
      <c r="O41" s="41">
        <f t="shared" si="6"/>
        <v>1</v>
      </c>
    </row>
    <row r="42" spans="1:15" x14ac:dyDescent="0.25">
      <c r="A42" s="2">
        <f t="shared" si="0"/>
        <v>2018</v>
      </c>
      <c r="B42" s="2" t="str">
        <f t="shared" si="1"/>
        <v>Nov</v>
      </c>
      <c r="C42" s="2">
        <f t="shared" si="2"/>
        <v>48</v>
      </c>
      <c r="D42" s="2" t="str">
        <f t="shared" si="3"/>
        <v>Mon</v>
      </c>
      <c r="E42" s="27">
        <v>43430</v>
      </c>
      <c r="F42" s="41">
        <v>48895</v>
      </c>
      <c r="G42" s="41" t="s">
        <v>58</v>
      </c>
      <c r="H42" s="41" t="s">
        <v>325</v>
      </c>
      <c r="I42" s="41">
        <v>25</v>
      </c>
      <c r="J42" s="41">
        <v>142348</v>
      </c>
      <c r="K42" s="41">
        <v>12</v>
      </c>
      <c r="L42" s="41" t="s">
        <v>1188</v>
      </c>
      <c r="M42" s="41">
        <f t="shared" si="4"/>
        <v>1</v>
      </c>
      <c r="N42" s="41">
        <f t="shared" si="5"/>
        <v>0</v>
      </c>
      <c r="O42" s="41">
        <f t="shared" si="6"/>
        <v>1</v>
      </c>
    </row>
    <row r="43" spans="1:15" x14ac:dyDescent="0.25">
      <c r="A43" s="2">
        <f t="shared" si="0"/>
        <v>2018</v>
      </c>
      <c r="B43" s="2" t="str">
        <f t="shared" si="1"/>
        <v>Nov</v>
      </c>
      <c r="C43" s="2">
        <f t="shared" si="2"/>
        <v>48</v>
      </c>
      <c r="D43" s="2" t="str">
        <f t="shared" si="3"/>
        <v>Mon</v>
      </c>
      <c r="E43" s="27">
        <v>43430</v>
      </c>
      <c r="F43" s="41">
        <v>48900</v>
      </c>
      <c r="G43" s="41" t="s">
        <v>330</v>
      </c>
      <c r="H43" s="41" t="s">
        <v>331</v>
      </c>
      <c r="I43" s="41">
        <v>18</v>
      </c>
      <c r="J43" s="41">
        <v>521771852</v>
      </c>
      <c r="K43" s="41">
        <v>108</v>
      </c>
      <c r="L43" s="41" t="s">
        <v>1187</v>
      </c>
      <c r="M43" s="41">
        <f t="shared" si="4"/>
        <v>10</v>
      </c>
      <c r="N43" s="41">
        <f t="shared" si="5"/>
        <v>1</v>
      </c>
      <c r="O43" s="41">
        <f t="shared" si="6"/>
        <v>0</v>
      </c>
    </row>
    <row r="44" spans="1:15" x14ac:dyDescent="0.25">
      <c r="A44" s="2">
        <f t="shared" si="0"/>
        <v>2018</v>
      </c>
      <c r="B44" s="2" t="str">
        <f t="shared" si="1"/>
        <v>Nov</v>
      </c>
      <c r="C44" s="2">
        <f t="shared" si="2"/>
        <v>48</v>
      </c>
      <c r="D44" s="2" t="str">
        <f t="shared" si="3"/>
        <v>Mon</v>
      </c>
      <c r="E44" s="27">
        <v>43430</v>
      </c>
      <c r="F44" s="41">
        <v>48900</v>
      </c>
      <c r="G44" s="41" t="s">
        <v>330</v>
      </c>
      <c r="H44" s="41" t="s">
        <v>331</v>
      </c>
      <c r="I44" s="41">
        <v>18</v>
      </c>
      <c r="J44" s="41">
        <v>521772842</v>
      </c>
      <c r="K44" s="41">
        <v>12</v>
      </c>
      <c r="L44" s="41" t="s">
        <v>1187</v>
      </c>
      <c r="M44" s="41">
        <f t="shared" si="4"/>
        <v>10</v>
      </c>
      <c r="N44" s="41">
        <f t="shared" si="5"/>
        <v>1</v>
      </c>
      <c r="O44" s="41">
        <f t="shared" si="6"/>
        <v>0</v>
      </c>
    </row>
    <row r="45" spans="1:15" x14ac:dyDescent="0.25">
      <c r="A45" s="2">
        <f t="shared" si="0"/>
        <v>2018</v>
      </c>
      <c r="B45" s="2" t="str">
        <f t="shared" si="1"/>
        <v>Nov</v>
      </c>
      <c r="C45" s="2">
        <f t="shared" si="2"/>
        <v>48</v>
      </c>
      <c r="D45" s="2" t="str">
        <f t="shared" si="3"/>
        <v>Mon</v>
      </c>
      <c r="E45" s="27">
        <v>43430</v>
      </c>
      <c r="F45" s="41">
        <v>48900</v>
      </c>
      <c r="G45" s="41" t="s">
        <v>330</v>
      </c>
      <c r="H45" s="41" t="s">
        <v>331</v>
      </c>
      <c r="I45" s="41">
        <v>18</v>
      </c>
      <c r="J45" s="41">
        <v>521772122</v>
      </c>
      <c r="K45" s="41">
        <v>96</v>
      </c>
      <c r="L45" s="41" t="s">
        <v>1187</v>
      </c>
      <c r="M45" s="41">
        <f t="shared" si="4"/>
        <v>10</v>
      </c>
      <c r="N45" s="41">
        <f t="shared" si="5"/>
        <v>1</v>
      </c>
      <c r="O45" s="41">
        <f t="shared" si="6"/>
        <v>0</v>
      </c>
    </row>
    <row r="46" spans="1:15" x14ac:dyDescent="0.25">
      <c r="A46" s="2">
        <f t="shared" si="0"/>
        <v>2018</v>
      </c>
      <c r="B46" s="2" t="str">
        <f t="shared" si="1"/>
        <v>Nov</v>
      </c>
      <c r="C46" s="2">
        <f t="shared" si="2"/>
        <v>48</v>
      </c>
      <c r="D46" s="2" t="str">
        <f t="shared" si="3"/>
        <v>Mon</v>
      </c>
      <c r="E46" s="27">
        <v>43430</v>
      </c>
      <c r="F46" s="41">
        <v>48900</v>
      </c>
      <c r="G46" s="41" t="s">
        <v>330</v>
      </c>
      <c r="H46" s="41" t="s">
        <v>331</v>
      </c>
      <c r="I46" s="41">
        <v>18</v>
      </c>
      <c r="J46" s="41">
        <v>521771882</v>
      </c>
      <c r="K46" s="41">
        <v>96</v>
      </c>
      <c r="L46" s="41" t="s">
        <v>1187</v>
      </c>
      <c r="M46" s="41">
        <f t="shared" si="4"/>
        <v>10</v>
      </c>
      <c r="N46" s="41">
        <f t="shared" si="5"/>
        <v>1</v>
      </c>
      <c r="O46" s="41">
        <f t="shared" si="6"/>
        <v>0</v>
      </c>
    </row>
    <row r="47" spans="1:15" x14ac:dyDescent="0.25">
      <c r="A47" s="2">
        <f t="shared" si="0"/>
        <v>2018</v>
      </c>
      <c r="B47" s="2" t="str">
        <f t="shared" si="1"/>
        <v>Nov</v>
      </c>
      <c r="C47" s="2">
        <f t="shared" si="2"/>
        <v>48</v>
      </c>
      <c r="D47" s="2" t="str">
        <f t="shared" si="3"/>
        <v>Mon</v>
      </c>
      <c r="E47" s="27">
        <v>43430</v>
      </c>
      <c r="F47" s="41">
        <v>48900</v>
      </c>
      <c r="G47" s="41" t="s">
        <v>330</v>
      </c>
      <c r="H47" s="41" t="s">
        <v>331</v>
      </c>
      <c r="I47" s="41">
        <v>18</v>
      </c>
      <c r="J47" s="41">
        <v>521771851</v>
      </c>
      <c r="K47" s="41">
        <v>432</v>
      </c>
      <c r="L47" s="41" t="s">
        <v>1187</v>
      </c>
      <c r="M47" s="41">
        <f t="shared" si="4"/>
        <v>10</v>
      </c>
      <c r="N47" s="41">
        <f t="shared" si="5"/>
        <v>1</v>
      </c>
      <c r="O47" s="41">
        <f t="shared" si="6"/>
        <v>0</v>
      </c>
    </row>
    <row r="48" spans="1:15" x14ac:dyDescent="0.25">
      <c r="A48" s="2">
        <f t="shared" si="0"/>
        <v>2018</v>
      </c>
      <c r="B48" s="2" t="str">
        <f t="shared" si="1"/>
        <v>Nov</v>
      </c>
      <c r="C48" s="2">
        <f t="shared" si="2"/>
        <v>48</v>
      </c>
      <c r="D48" s="2" t="str">
        <f t="shared" si="3"/>
        <v>Mon</v>
      </c>
      <c r="E48" s="27">
        <v>43430</v>
      </c>
      <c r="F48" s="41">
        <v>48900</v>
      </c>
      <c r="G48" s="41" t="s">
        <v>330</v>
      </c>
      <c r="H48" s="41" t="s">
        <v>331</v>
      </c>
      <c r="I48" s="41">
        <v>18</v>
      </c>
      <c r="J48" s="41">
        <v>521772121</v>
      </c>
      <c r="K48" s="41">
        <v>368</v>
      </c>
      <c r="L48" s="41" t="s">
        <v>1187</v>
      </c>
      <c r="M48" s="41">
        <f t="shared" si="4"/>
        <v>10</v>
      </c>
      <c r="N48" s="41">
        <f t="shared" si="5"/>
        <v>1</v>
      </c>
      <c r="O48" s="41">
        <f t="shared" si="6"/>
        <v>0</v>
      </c>
    </row>
    <row r="49" spans="1:15" x14ac:dyDescent="0.25">
      <c r="A49" s="2">
        <f t="shared" si="0"/>
        <v>2018</v>
      </c>
      <c r="B49" s="2" t="str">
        <f t="shared" si="1"/>
        <v>Nov</v>
      </c>
      <c r="C49" s="2">
        <f t="shared" si="2"/>
        <v>48</v>
      </c>
      <c r="D49" s="2" t="str">
        <f t="shared" si="3"/>
        <v>Mon</v>
      </c>
      <c r="E49" s="27">
        <v>43430</v>
      </c>
      <c r="F49" s="41">
        <v>48900</v>
      </c>
      <c r="G49" s="41" t="s">
        <v>330</v>
      </c>
      <c r="H49" s="41" t="s">
        <v>331</v>
      </c>
      <c r="I49" s="41">
        <v>18</v>
      </c>
      <c r="J49" s="41">
        <v>521771862</v>
      </c>
      <c r="K49" s="41">
        <v>168</v>
      </c>
      <c r="L49" s="41" t="s">
        <v>1187</v>
      </c>
      <c r="M49" s="41">
        <f t="shared" si="4"/>
        <v>10</v>
      </c>
      <c r="N49" s="41">
        <f t="shared" si="5"/>
        <v>1</v>
      </c>
      <c r="O49" s="41">
        <f t="shared" si="6"/>
        <v>0</v>
      </c>
    </row>
    <row r="50" spans="1:15" x14ac:dyDescent="0.25">
      <c r="A50" s="2">
        <f t="shared" si="0"/>
        <v>2018</v>
      </c>
      <c r="B50" s="2" t="str">
        <f t="shared" si="1"/>
        <v>Nov</v>
      </c>
      <c r="C50" s="2">
        <f t="shared" si="2"/>
        <v>48</v>
      </c>
      <c r="D50" s="2" t="str">
        <f t="shared" si="3"/>
        <v>Mon</v>
      </c>
      <c r="E50" s="27">
        <v>43430</v>
      </c>
      <c r="F50" s="41">
        <v>48900</v>
      </c>
      <c r="G50" s="41" t="s">
        <v>330</v>
      </c>
      <c r="H50" s="41" t="s">
        <v>331</v>
      </c>
      <c r="I50" s="41">
        <v>18</v>
      </c>
      <c r="J50" s="41">
        <v>521771861</v>
      </c>
      <c r="K50" s="41">
        <v>744</v>
      </c>
      <c r="L50" s="41" t="s">
        <v>1187</v>
      </c>
      <c r="M50" s="41">
        <f t="shared" si="4"/>
        <v>10</v>
      </c>
      <c r="N50" s="41">
        <f t="shared" si="5"/>
        <v>1</v>
      </c>
      <c r="O50" s="41">
        <f t="shared" si="6"/>
        <v>0</v>
      </c>
    </row>
    <row r="51" spans="1:15" x14ac:dyDescent="0.25">
      <c r="A51" s="2">
        <f t="shared" si="0"/>
        <v>2018</v>
      </c>
      <c r="B51" s="2" t="str">
        <f t="shared" si="1"/>
        <v>Nov</v>
      </c>
      <c r="C51" s="2">
        <f t="shared" si="2"/>
        <v>48</v>
      </c>
      <c r="D51" s="2" t="str">
        <f t="shared" si="3"/>
        <v>Mon</v>
      </c>
      <c r="E51" s="27">
        <v>43430</v>
      </c>
      <c r="F51" s="41">
        <v>48900</v>
      </c>
      <c r="G51" s="41" t="s">
        <v>330</v>
      </c>
      <c r="H51" s="41" t="s">
        <v>331</v>
      </c>
      <c r="I51" s="41">
        <v>18</v>
      </c>
      <c r="J51" s="41">
        <v>521771871</v>
      </c>
      <c r="K51" s="41">
        <v>92</v>
      </c>
      <c r="L51" s="41" t="s">
        <v>1187</v>
      </c>
      <c r="M51" s="41">
        <f t="shared" si="4"/>
        <v>10</v>
      </c>
      <c r="N51" s="41">
        <f t="shared" si="5"/>
        <v>1</v>
      </c>
      <c r="O51" s="41">
        <f t="shared" si="6"/>
        <v>0</v>
      </c>
    </row>
    <row r="52" spans="1:15" x14ac:dyDescent="0.25">
      <c r="A52" s="2">
        <f t="shared" si="0"/>
        <v>2018</v>
      </c>
      <c r="B52" s="2" t="str">
        <f t="shared" si="1"/>
        <v>Nov</v>
      </c>
      <c r="C52" s="2">
        <f t="shared" si="2"/>
        <v>48</v>
      </c>
      <c r="D52" s="2" t="str">
        <f t="shared" si="3"/>
        <v>Mon</v>
      </c>
      <c r="E52" s="27">
        <v>43430</v>
      </c>
      <c r="F52" s="41">
        <v>48900</v>
      </c>
      <c r="G52" s="41" t="s">
        <v>330</v>
      </c>
      <c r="H52" s="41" t="s">
        <v>331</v>
      </c>
      <c r="I52" s="41">
        <v>18</v>
      </c>
      <c r="J52" s="41">
        <v>521771881</v>
      </c>
      <c r="K52" s="41">
        <v>96</v>
      </c>
      <c r="L52" s="41" t="s">
        <v>1187</v>
      </c>
      <c r="M52" s="41">
        <f t="shared" si="4"/>
        <v>10</v>
      </c>
      <c r="N52" s="41">
        <f t="shared" si="5"/>
        <v>1</v>
      </c>
      <c r="O52" s="41">
        <f t="shared" si="6"/>
        <v>0</v>
      </c>
    </row>
    <row r="53" spans="1:15" x14ac:dyDescent="0.25">
      <c r="A53" s="2">
        <f t="shared" si="0"/>
        <v>2018</v>
      </c>
      <c r="B53" s="2" t="str">
        <f t="shared" si="1"/>
        <v>Nov</v>
      </c>
      <c r="C53" s="2">
        <f t="shared" si="2"/>
        <v>48</v>
      </c>
      <c r="D53" s="2" t="str">
        <f t="shared" si="3"/>
        <v>Mon</v>
      </c>
      <c r="E53" s="27">
        <v>43430</v>
      </c>
      <c r="F53" s="41">
        <v>48900</v>
      </c>
      <c r="G53" s="41" t="s">
        <v>330</v>
      </c>
      <c r="H53" s="41" t="s">
        <v>331</v>
      </c>
      <c r="I53" s="41">
        <v>18</v>
      </c>
      <c r="J53" s="41">
        <v>142348</v>
      </c>
      <c r="K53" s="41">
        <v>12</v>
      </c>
      <c r="L53" s="41" t="s">
        <v>1188</v>
      </c>
      <c r="M53" s="41">
        <f t="shared" si="4"/>
        <v>2</v>
      </c>
      <c r="N53" s="41">
        <f t="shared" si="5"/>
        <v>0</v>
      </c>
      <c r="O53" s="41">
        <f t="shared" si="6"/>
        <v>1</v>
      </c>
    </row>
    <row r="54" spans="1:15" x14ac:dyDescent="0.25">
      <c r="A54" s="2">
        <f t="shared" si="0"/>
        <v>2018</v>
      </c>
      <c r="B54" s="2" t="str">
        <f t="shared" si="1"/>
        <v>Nov</v>
      </c>
      <c r="C54" s="2">
        <f t="shared" si="2"/>
        <v>48</v>
      </c>
      <c r="D54" s="2" t="str">
        <f t="shared" si="3"/>
        <v>Mon</v>
      </c>
      <c r="E54" s="27">
        <v>43430</v>
      </c>
      <c r="F54" s="41">
        <v>48900</v>
      </c>
      <c r="G54" s="41" t="s">
        <v>330</v>
      </c>
      <c r="H54" s="41" t="s">
        <v>331</v>
      </c>
      <c r="I54" s="41">
        <v>18</v>
      </c>
      <c r="J54" s="41">
        <v>140273</v>
      </c>
      <c r="K54" s="41">
        <v>24</v>
      </c>
      <c r="L54" s="41" t="s">
        <v>1188</v>
      </c>
      <c r="M54" s="41">
        <f t="shared" si="4"/>
        <v>2</v>
      </c>
      <c r="N54" s="41">
        <f t="shared" si="5"/>
        <v>0</v>
      </c>
      <c r="O54" s="41">
        <f t="shared" si="6"/>
        <v>1</v>
      </c>
    </row>
    <row r="55" spans="1:15" x14ac:dyDescent="0.25">
      <c r="A55" s="2">
        <f t="shared" si="0"/>
        <v>2018</v>
      </c>
      <c r="B55" s="2" t="str">
        <f t="shared" si="1"/>
        <v>Nov</v>
      </c>
      <c r="C55" s="2">
        <f t="shared" si="2"/>
        <v>48</v>
      </c>
      <c r="D55" s="2" t="str">
        <f t="shared" si="3"/>
        <v>Mon</v>
      </c>
      <c r="E55" s="27">
        <v>43430</v>
      </c>
      <c r="F55" s="41">
        <v>47444</v>
      </c>
      <c r="G55" s="41" t="s">
        <v>750</v>
      </c>
      <c r="H55" s="41" t="s">
        <v>975</v>
      </c>
      <c r="I55" s="41">
        <v>7</v>
      </c>
      <c r="J55" s="41" t="s">
        <v>1199</v>
      </c>
      <c r="K55" s="41">
        <v>8</v>
      </c>
      <c r="L55" s="41" t="s">
        <v>1187</v>
      </c>
      <c r="M55" s="41">
        <f t="shared" si="4"/>
        <v>1</v>
      </c>
      <c r="N55" s="41">
        <f t="shared" si="5"/>
        <v>1</v>
      </c>
      <c r="O55" s="41">
        <f t="shared" si="6"/>
        <v>0</v>
      </c>
    </row>
    <row r="56" spans="1:15" x14ac:dyDescent="0.25">
      <c r="A56" s="2">
        <f t="shared" si="0"/>
        <v>2018</v>
      </c>
      <c r="B56" s="2" t="str">
        <f t="shared" si="1"/>
        <v>Nov</v>
      </c>
      <c r="C56" s="2">
        <f t="shared" si="2"/>
        <v>48</v>
      </c>
      <c r="D56" s="2" t="str">
        <f t="shared" si="3"/>
        <v>Mon</v>
      </c>
      <c r="E56" s="27">
        <v>43430</v>
      </c>
      <c r="F56" s="41">
        <v>47444</v>
      </c>
      <c r="G56" s="41" t="s">
        <v>750</v>
      </c>
      <c r="H56" s="41" t="s">
        <v>975</v>
      </c>
      <c r="I56" s="41">
        <v>7</v>
      </c>
      <c r="J56" s="41" t="s">
        <v>1200</v>
      </c>
      <c r="K56" s="41">
        <v>10</v>
      </c>
      <c r="L56" s="41" t="s">
        <v>1188</v>
      </c>
      <c r="M56" s="41">
        <f t="shared" si="4"/>
        <v>1</v>
      </c>
      <c r="N56" s="41">
        <f t="shared" si="5"/>
        <v>0</v>
      </c>
      <c r="O56" s="41">
        <f t="shared" si="6"/>
        <v>1</v>
      </c>
    </row>
    <row r="57" spans="1:15" x14ac:dyDescent="0.25">
      <c r="A57" s="2">
        <f t="shared" si="0"/>
        <v>2018</v>
      </c>
      <c r="B57" s="2" t="str">
        <f t="shared" si="1"/>
        <v>Nov</v>
      </c>
      <c r="C57" s="2">
        <f t="shared" si="2"/>
        <v>48</v>
      </c>
      <c r="D57" s="2" t="str">
        <f t="shared" si="3"/>
        <v>Mon</v>
      </c>
      <c r="E57" s="27">
        <v>43430</v>
      </c>
      <c r="F57" s="41">
        <v>49297</v>
      </c>
      <c r="G57" s="41" t="s">
        <v>149</v>
      </c>
      <c r="H57" s="41" t="s">
        <v>334</v>
      </c>
      <c r="I57" s="41">
        <v>12</v>
      </c>
      <c r="J57" s="41" t="s">
        <v>1201</v>
      </c>
      <c r="K57" s="41">
        <v>5</v>
      </c>
      <c r="L57" s="41" t="s">
        <v>1188</v>
      </c>
      <c r="M57" s="41">
        <f t="shared" si="4"/>
        <v>1</v>
      </c>
      <c r="N57" s="41">
        <f t="shared" si="5"/>
        <v>0</v>
      </c>
      <c r="O57" s="41">
        <f t="shared" si="6"/>
        <v>1</v>
      </c>
    </row>
    <row r="58" spans="1:15" x14ac:dyDescent="0.25">
      <c r="A58" s="2">
        <f t="shared" si="0"/>
        <v>2018</v>
      </c>
      <c r="B58" s="2" t="str">
        <f t="shared" si="1"/>
        <v>Nov</v>
      </c>
      <c r="C58" s="2">
        <f t="shared" si="2"/>
        <v>48</v>
      </c>
      <c r="D58" s="2" t="str">
        <f t="shared" si="3"/>
        <v>Mon</v>
      </c>
      <c r="E58" s="27">
        <v>43430</v>
      </c>
      <c r="F58" s="41">
        <v>47470</v>
      </c>
      <c r="G58" s="41" t="s">
        <v>55</v>
      </c>
      <c r="H58" s="41" t="s">
        <v>336</v>
      </c>
      <c r="I58" s="41">
        <v>129</v>
      </c>
      <c r="J58" s="41">
        <v>101601218</v>
      </c>
      <c r="K58" s="41">
        <v>18</v>
      </c>
      <c r="L58" s="41" t="s">
        <v>1187</v>
      </c>
      <c r="M58" s="41">
        <f t="shared" si="4"/>
        <v>1</v>
      </c>
      <c r="N58" s="41">
        <f t="shared" si="5"/>
        <v>1</v>
      </c>
      <c r="O58" s="41">
        <f t="shared" si="6"/>
        <v>0</v>
      </c>
    </row>
    <row r="59" spans="1:15" x14ac:dyDescent="0.25">
      <c r="A59" s="2">
        <f t="shared" si="0"/>
        <v>2018</v>
      </c>
      <c r="B59" s="2" t="str">
        <f t="shared" si="1"/>
        <v>Nov</v>
      </c>
      <c r="C59" s="2">
        <f t="shared" si="2"/>
        <v>48</v>
      </c>
      <c r="D59" s="2" t="str">
        <f t="shared" si="3"/>
        <v>Mon</v>
      </c>
      <c r="E59" s="27">
        <v>43430</v>
      </c>
      <c r="F59" s="41">
        <v>47440</v>
      </c>
      <c r="G59" s="41" t="s">
        <v>93</v>
      </c>
      <c r="H59" s="41" t="s">
        <v>338</v>
      </c>
      <c r="I59" s="41">
        <v>204</v>
      </c>
      <c r="J59" s="41">
        <v>245058</v>
      </c>
      <c r="K59" s="41">
        <v>3</v>
      </c>
      <c r="L59" s="41" t="s">
        <v>1187</v>
      </c>
      <c r="M59" s="41">
        <f t="shared" si="4"/>
        <v>1</v>
      </c>
      <c r="N59" s="41">
        <f t="shared" si="5"/>
        <v>1</v>
      </c>
      <c r="O59" s="41">
        <f t="shared" si="6"/>
        <v>0</v>
      </c>
    </row>
    <row r="60" spans="1:15" x14ac:dyDescent="0.25">
      <c r="A60" s="2">
        <f t="shared" si="0"/>
        <v>2018</v>
      </c>
      <c r="B60" s="2" t="str">
        <f t="shared" si="1"/>
        <v>Nov</v>
      </c>
      <c r="C60" s="2">
        <f t="shared" si="2"/>
        <v>48</v>
      </c>
      <c r="D60" s="2" t="str">
        <f t="shared" si="3"/>
        <v>Tue</v>
      </c>
      <c r="E60" s="27">
        <v>43431</v>
      </c>
      <c r="F60" s="41">
        <v>47522</v>
      </c>
      <c r="G60" s="41" t="s">
        <v>125</v>
      </c>
      <c r="H60" s="41" t="s">
        <v>366</v>
      </c>
      <c r="I60" s="41">
        <v>165</v>
      </c>
      <c r="J60" s="41" t="s">
        <v>1202</v>
      </c>
      <c r="K60" s="41">
        <v>1</v>
      </c>
      <c r="L60" s="41" t="s">
        <v>1188</v>
      </c>
      <c r="M60" s="41">
        <f t="shared" si="4"/>
        <v>2</v>
      </c>
      <c r="N60" s="41">
        <f t="shared" si="5"/>
        <v>0</v>
      </c>
      <c r="O60" s="41">
        <f t="shared" si="6"/>
        <v>1</v>
      </c>
    </row>
    <row r="61" spans="1:15" x14ac:dyDescent="0.25">
      <c r="A61" s="2">
        <f t="shared" si="0"/>
        <v>2018</v>
      </c>
      <c r="B61" s="2" t="str">
        <f t="shared" si="1"/>
        <v>Nov</v>
      </c>
      <c r="C61" s="2">
        <f t="shared" si="2"/>
        <v>48</v>
      </c>
      <c r="D61" s="2" t="str">
        <f t="shared" si="3"/>
        <v>Tue</v>
      </c>
      <c r="E61" s="27">
        <v>43431</v>
      </c>
      <c r="F61" s="41">
        <v>47522</v>
      </c>
      <c r="G61" s="41" t="s">
        <v>125</v>
      </c>
      <c r="H61" s="41" t="s">
        <v>366</v>
      </c>
      <c r="I61" s="41">
        <v>165</v>
      </c>
      <c r="J61" s="41" t="s">
        <v>1203</v>
      </c>
      <c r="K61" s="41">
        <v>6</v>
      </c>
      <c r="L61" s="41" t="s">
        <v>1188</v>
      </c>
      <c r="M61" s="41">
        <f t="shared" si="4"/>
        <v>2</v>
      </c>
      <c r="N61" s="41">
        <f t="shared" si="5"/>
        <v>0</v>
      </c>
      <c r="O61" s="41">
        <f t="shared" si="6"/>
        <v>1</v>
      </c>
    </row>
    <row r="62" spans="1:15" x14ac:dyDescent="0.25">
      <c r="A62" s="2">
        <f t="shared" si="0"/>
        <v>2018</v>
      </c>
      <c r="B62" s="2" t="str">
        <f t="shared" si="1"/>
        <v>Nov</v>
      </c>
      <c r="C62" s="2">
        <f t="shared" si="2"/>
        <v>48</v>
      </c>
      <c r="D62" s="2" t="str">
        <f t="shared" si="3"/>
        <v>Tue</v>
      </c>
      <c r="E62" s="27">
        <v>43431</v>
      </c>
      <c r="F62" s="41">
        <v>49257</v>
      </c>
      <c r="G62" s="41" t="s">
        <v>382</v>
      </c>
      <c r="H62" s="41" t="s">
        <v>383</v>
      </c>
      <c r="I62" s="41">
        <v>40</v>
      </c>
      <c r="J62" s="41">
        <v>628545550</v>
      </c>
      <c r="K62" s="41">
        <v>1</v>
      </c>
      <c r="L62" s="41" t="s">
        <v>1188</v>
      </c>
      <c r="M62" s="41">
        <f t="shared" si="4"/>
        <v>1</v>
      </c>
      <c r="N62" s="41">
        <f t="shared" si="5"/>
        <v>0</v>
      </c>
      <c r="O62" s="41">
        <f t="shared" si="6"/>
        <v>1</v>
      </c>
    </row>
    <row r="63" spans="1:15" x14ac:dyDescent="0.25">
      <c r="A63" s="2">
        <f t="shared" si="0"/>
        <v>2018</v>
      </c>
      <c r="B63" s="2" t="str">
        <f t="shared" si="1"/>
        <v>Nov</v>
      </c>
      <c r="C63" s="2">
        <f t="shared" si="2"/>
        <v>48</v>
      </c>
      <c r="D63" s="2" t="str">
        <f t="shared" si="3"/>
        <v>Tue</v>
      </c>
      <c r="E63" s="27">
        <v>43431</v>
      </c>
      <c r="F63" s="41">
        <v>38364</v>
      </c>
      <c r="G63" s="41" t="s">
        <v>53</v>
      </c>
      <c r="H63" s="41" t="s">
        <v>395</v>
      </c>
      <c r="I63" s="41">
        <v>2</v>
      </c>
      <c r="J63" s="41">
        <v>542771155</v>
      </c>
      <c r="K63" s="41">
        <v>156</v>
      </c>
      <c r="L63" s="41" t="s">
        <v>1187</v>
      </c>
      <c r="M63" s="41">
        <f t="shared" si="4"/>
        <v>1</v>
      </c>
      <c r="N63" s="41">
        <f t="shared" si="5"/>
        <v>1</v>
      </c>
      <c r="O63" s="41">
        <f t="shared" si="6"/>
        <v>0</v>
      </c>
    </row>
    <row r="64" spans="1:15" x14ac:dyDescent="0.25">
      <c r="A64" s="2">
        <f t="shared" si="0"/>
        <v>2018</v>
      </c>
      <c r="B64" s="2" t="str">
        <f t="shared" si="1"/>
        <v>Nov</v>
      </c>
      <c r="C64" s="2">
        <f t="shared" si="2"/>
        <v>48</v>
      </c>
      <c r="D64" s="2" t="str">
        <f t="shared" si="3"/>
        <v>Tue</v>
      </c>
      <c r="E64" s="27">
        <v>43431</v>
      </c>
      <c r="F64" s="41">
        <v>48850</v>
      </c>
      <c r="G64" s="41" t="s">
        <v>396</v>
      </c>
      <c r="H64" s="41" t="s">
        <v>397</v>
      </c>
      <c r="I64" s="41">
        <v>30</v>
      </c>
      <c r="J64" s="41">
        <v>7191110110</v>
      </c>
      <c r="K64" s="41">
        <v>11</v>
      </c>
      <c r="L64" s="41" t="s">
        <v>1187</v>
      </c>
      <c r="M64" s="41">
        <f t="shared" si="4"/>
        <v>2</v>
      </c>
      <c r="N64" s="41">
        <f t="shared" si="5"/>
        <v>1</v>
      </c>
      <c r="O64" s="41">
        <f t="shared" si="6"/>
        <v>0</v>
      </c>
    </row>
    <row r="65" spans="1:15" x14ac:dyDescent="0.25">
      <c r="A65" s="2">
        <f t="shared" si="0"/>
        <v>2018</v>
      </c>
      <c r="B65" s="2" t="str">
        <f t="shared" si="1"/>
        <v>Nov</v>
      </c>
      <c r="C65" s="2">
        <f t="shared" si="2"/>
        <v>48</v>
      </c>
      <c r="D65" s="2" t="str">
        <f t="shared" si="3"/>
        <v>Tue</v>
      </c>
      <c r="E65" s="27">
        <v>43431</v>
      </c>
      <c r="F65" s="41">
        <v>48850</v>
      </c>
      <c r="G65" s="41" t="s">
        <v>396</v>
      </c>
      <c r="H65" s="41" t="s">
        <v>397</v>
      </c>
      <c r="I65" s="41">
        <v>30</v>
      </c>
      <c r="J65" s="41">
        <v>719443210</v>
      </c>
      <c r="K65" s="41">
        <v>3</v>
      </c>
      <c r="L65" s="41" t="s">
        <v>1187</v>
      </c>
      <c r="M65" s="41">
        <f t="shared" si="4"/>
        <v>2</v>
      </c>
      <c r="N65" s="41">
        <f t="shared" si="5"/>
        <v>1</v>
      </c>
      <c r="O65" s="41">
        <f t="shared" si="6"/>
        <v>0</v>
      </c>
    </row>
    <row r="66" spans="1:15" x14ac:dyDescent="0.25">
      <c r="A66" s="2">
        <f t="shared" si="0"/>
        <v>2018</v>
      </c>
      <c r="B66" s="2" t="str">
        <f t="shared" si="1"/>
        <v>Nov</v>
      </c>
      <c r="C66" s="2">
        <f t="shared" si="2"/>
        <v>48</v>
      </c>
      <c r="D66" s="2" t="str">
        <f t="shared" si="3"/>
        <v>Tue</v>
      </c>
      <c r="E66" s="27">
        <v>43431</v>
      </c>
      <c r="F66" s="41">
        <v>48850</v>
      </c>
      <c r="G66" s="41" t="s">
        <v>396</v>
      </c>
      <c r="H66" s="41" t="s">
        <v>397</v>
      </c>
      <c r="I66" s="41">
        <v>30</v>
      </c>
      <c r="J66" s="41">
        <v>4933500585</v>
      </c>
      <c r="K66" s="41">
        <v>11</v>
      </c>
      <c r="L66" s="41" t="s">
        <v>1188</v>
      </c>
      <c r="M66" s="41">
        <f t="shared" si="4"/>
        <v>2</v>
      </c>
      <c r="N66" s="41">
        <f t="shared" si="5"/>
        <v>0</v>
      </c>
      <c r="O66" s="41">
        <f t="shared" si="6"/>
        <v>1</v>
      </c>
    </row>
    <row r="67" spans="1:15" x14ac:dyDescent="0.25">
      <c r="A67" s="2">
        <f t="shared" ref="A67:A130" si="7">YEAR(E67)</f>
        <v>2018</v>
      </c>
      <c r="B67" s="2" t="str">
        <f t="shared" ref="B67:B130" si="8">TEXT(E67,"MMM")</f>
        <v>Nov</v>
      </c>
      <c r="C67" s="2">
        <f t="shared" ref="C67:C130" si="9">WEEKNUM(E67)</f>
        <v>48</v>
      </c>
      <c r="D67" s="2" t="str">
        <f t="shared" ref="D67:D130" si="10">TEXT(E67,"DDD")</f>
        <v>Tue</v>
      </c>
      <c r="E67" s="27">
        <v>43431</v>
      </c>
      <c r="F67" s="41">
        <v>48850</v>
      </c>
      <c r="G67" s="41" t="s">
        <v>396</v>
      </c>
      <c r="H67" s="41" t="s">
        <v>397</v>
      </c>
      <c r="I67" s="41">
        <v>30</v>
      </c>
      <c r="J67" s="41" t="s">
        <v>1204</v>
      </c>
      <c r="K67" s="41">
        <v>3</v>
      </c>
      <c r="L67" s="41" t="s">
        <v>1188</v>
      </c>
      <c r="M67" s="41">
        <f t="shared" ref="M67:M130" si="11">COUNTIFS(F:F,F67,L:L,L67)</f>
        <v>2</v>
      </c>
      <c r="N67" s="41">
        <f t="shared" ref="N67:N130" si="12">IF(L67="SHORT",1,0)</f>
        <v>0</v>
      </c>
      <c r="O67" s="41">
        <f t="shared" ref="O67:O130" si="13">IF(L67="EXTRA",1,0)</f>
        <v>1</v>
      </c>
    </row>
    <row r="68" spans="1:15" x14ac:dyDescent="0.25">
      <c r="A68" s="2">
        <f t="shared" si="7"/>
        <v>2018</v>
      </c>
      <c r="B68" s="2" t="str">
        <f t="shared" si="8"/>
        <v>Nov</v>
      </c>
      <c r="C68" s="2">
        <f t="shared" si="9"/>
        <v>48</v>
      </c>
      <c r="D68" s="2" t="str">
        <f t="shared" si="10"/>
        <v>Tue</v>
      </c>
      <c r="E68" s="27">
        <v>43431</v>
      </c>
      <c r="F68" s="41">
        <v>47382</v>
      </c>
      <c r="G68" s="41" t="s">
        <v>87</v>
      </c>
      <c r="H68" s="41" t="s">
        <v>419</v>
      </c>
      <c r="I68" s="41">
        <v>5</v>
      </c>
      <c r="J68" s="41">
        <v>521774552</v>
      </c>
      <c r="K68" s="41">
        <v>960</v>
      </c>
      <c r="L68" s="41" t="s">
        <v>1187</v>
      </c>
      <c r="M68" s="41">
        <f t="shared" si="11"/>
        <v>1</v>
      </c>
      <c r="N68" s="41">
        <f t="shared" si="12"/>
        <v>1</v>
      </c>
      <c r="O68" s="41">
        <f t="shared" si="13"/>
        <v>0</v>
      </c>
    </row>
    <row r="69" spans="1:15" x14ac:dyDescent="0.25">
      <c r="A69" s="2">
        <f t="shared" si="7"/>
        <v>2018</v>
      </c>
      <c r="B69" s="2" t="str">
        <f t="shared" si="8"/>
        <v>Nov</v>
      </c>
      <c r="C69" s="2">
        <f t="shared" si="9"/>
        <v>48</v>
      </c>
      <c r="D69" s="2" t="str">
        <f t="shared" si="10"/>
        <v>Wed</v>
      </c>
      <c r="E69" s="27">
        <v>43432</v>
      </c>
      <c r="F69" s="41">
        <v>47601</v>
      </c>
      <c r="G69" s="41" t="s">
        <v>125</v>
      </c>
      <c r="H69" s="41" t="s">
        <v>434</v>
      </c>
      <c r="I69" s="41">
        <v>49</v>
      </c>
      <c r="J69" s="41">
        <v>641746190</v>
      </c>
      <c r="K69" s="41">
        <v>1</v>
      </c>
      <c r="L69" s="41" t="s">
        <v>1187</v>
      </c>
      <c r="M69" s="41">
        <f t="shared" si="11"/>
        <v>1</v>
      </c>
      <c r="N69" s="41">
        <f t="shared" si="12"/>
        <v>1</v>
      </c>
      <c r="O69" s="41">
        <f t="shared" si="13"/>
        <v>0</v>
      </c>
    </row>
    <row r="70" spans="1:15" x14ac:dyDescent="0.25">
      <c r="A70" s="2">
        <f t="shared" si="7"/>
        <v>2018</v>
      </c>
      <c r="B70" s="2" t="str">
        <f t="shared" si="8"/>
        <v>Nov</v>
      </c>
      <c r="C70" s="2">
        <f t="shared" si="9"/>
        <v>48</v>
      </c>
      <c r="D70" s="2" t="str">
        <f t="shared" si="10"/>
        <v>Wed</v>
      </c>
      <c r="E70" s="27">
        <v>43432</v>
      </c>
      <c r="F70" s="41">
        <v>47601</v>
      </c>
      <c r="G70" s="41" t="s">
        <v>125</v>
      </c>
      <c r="H70" s="41" t="s">
        <v>434</v>
      </c>
      <c r="I70" s="41">
        <v>49</v>
      </c>
      <c r="J70" s="41">
        <v>624325633</v>
      </c>
      <c r="K70" s="41">
        <v>1</v>
      </c>
      <c r="L70" s="41" t="s">
        <v>1188</v>
      </c>
      <c r="M70" s="41">
        <f t="shared" si="11"/>
        <v>1</v>
      </c>
      <c r="N70" s="41">
        <f t="shared" si="12"/>
        <v>0</v>
      </c>
      <c r="O70" s="41">
        <f t="shared" si="13"/>
        <v>1</v>
      </c>
    </row>
    <row r="71" spans="1:15" x14ac:dyDescent="0.25">
      <c r="A71" s="2">
        <f t="shared" si="7"/>
        <v>2018</v>
      </c>
      <c r="B71" s="2" t="str">
        <f t="shared" si="8"/>
        <v>Nov</v>
      </c>
      <c r="C71" s="2">
        <f t="shared" si="9"/>
        <v>48</v>
      </c>
      <c r="D71" s="2" t="str">
        <f t="shared" si="10"/>
        <v>Wed</v>
      </c>
      <c r="E71" s="27">
        <v>43432</v>
      </c>
      <c r="F71" s="41">
        <v>48503</v>
      </c>
      <c r="G71" s="41" t="s">
        <v>31</v>
      </c>
      <c r="H71" s="41" t="s">
        <v>909</v>
      </c>
      <c r="I71" s="41">
        <v>0</v>
      </c>
      <c r="J71" s="41">
        <v>601750010</v>
      </c>
      <c r="K71" s="41">
        <v>1</v>
      </c>
      <c r="L71" s="41" t="s">
        <v>1187</v>
      </c>
      <c r="M71" s="41">
        <f t="shared" si="11"/>
        <v>4</v>
      </c>
      <c r="N71" s="41">
        <f t="shared" si="12"/>
        <v>1</v>
      </c>
      <c r="O71" s="41">
        <f t="shared" si="13"/>
        <v>0</v>
      </c>
    </row>
    <row r="72" spans="1:15" x14ac:dyDescent="0.25">
      <c r="A72" s="2">
        <f t="shared" si="7"/>
        <v>2018</v>
      </c>
      <c r="B72" s="2" t="str">
        <f t="shared" si="8"/>
        <v>Nov</v>
      </c>
      <c r="C72" s="2">
        <f t="shared" si="9"/>
        <v>48</v>
      </c>
      <c r="D72" s="2" t="str">
        <f t="shared" si="10"/>
        <v>Wed</v>
      </c>
      <c r="E72" s="27">
        <v>43432</v>
      </c>
      <c r="F72" s="41">
        <v>48503</v>
      </c>
      <c r="G72" s="41" t="s">
        <v>31</v>
      </c>
      <c r="H72" s="41" t="s">
        <v>909</v>
      </c>
      <c r="I72" s="41">
        <v>0</v>
      </c>
      <c r="J72" s="41">
        <v>602850061</v>
      </c>
      <c r="K72" s="41">
        <v>6</v>
      </c>
      <c r="L72" s="41" t="s">
        <v>1187</v>
      </c>
      <c r="M72" s="41">
        <f t="shared" si="11"/>
        <v>4</v>
      </c>
      <c r="N72" s="41">
        <f t="shared" si="12"/>
        <v>1</v>
      </c>
      <c r="O72" s="41">
        <f t="shared" si="13"/>
        <v>0</v>
      </c>
    </row>
    <row r="73" spans="1:15" x14ac:dyDescent="0.25">
      <c r="A73" s="2">
        <f t="shared" si="7"/>
        <v>2018</v>
      </c>
      <c r="B73" s="2" t="str">
        <f t="shared" si="8"/>
        <v>Nov</v>
      </c>
      <c r="C73" s="2">
        <f t="shared" si="9"/>
        <v>48</v>
      </c>
      <c r="D73" s="2" t="str">
        <f t="shared" si="10"/>
        <v>Wed</v>
      </c>
      <c r="E73" s="27">
        <v>43432</v>
      </c>
      <c r="F73" s="41">
        <v>48503</v>
      </c>
      <c r="G73" s="41" t="s">
        <v>31</v>
      </c>
      <c r="H73" s="41" t="s">
        <v>909</v>
      </c>
      <c r="I73" s="41">
        <v>0</v>
      </c>
      <c r="J73" s="41">
        <v>603111071</v>
      </c>
      <c r="K73" s="41">
        <v>10</v>
      </c>
      <c r="L73" s="41" t="s">
        <v>1187</v>
      </c>
      <c r="M73" s="41">
        <f t="shared" si="11"/>
        <v>4</v>
      </c>
      <c r="N73" s="41">
        <f t="shared" si="12"/>
        <v>1</v>
      </c>
      <c r="O73" s="41">
        <f t="shared" si="13"/>
        <v>0</v>
      </c>
    </row>
    <row r="74" spans="1:15" x14ac:dyDescent="0.25">
      <c r="A74" s="2">
        <f t="shared" si="7"/>
        <v>2018</v>
      </c>
      <c r="B74" s="2" t="str">
        <f t="shared" si="8"/>
        <v>Nov</v>
      </c>
      <c r="C74" s="2">
        <f t="shared" si="9"/>
        <v>48</v>
      </c>
      <c r="D74" s="2" t="str">
        <f t="shared" si="10"/>
        <v>Wed</v>
      </c>
      <c r="E74" s="27">
        <v>43432</v>
      </c>
      <c r="F74" s="41">
        <v>48503</v>
      </c>
      <c r="G74" s="41" t="s">
        <v>31</v>
      </c>
      <c r="H74" s="41" t="s">
        <v>909</v>
      </c>
      <c r="I74" s="41">
        <v>0</v>
      </c>
      <c r="J74" s="41">
        <v>603220241</v>
      </c>
      <c r="K74" s="41">
        <v>3</v>
      </c>
      <c r="L74" s="41" t="s">
        <v>1187</v>
      </c>
      <c r="M74" s="41">
        <f t="shared" si="11"/>
        <v>4</v>
      </c>
      <c r="N74" s="41">
        <f t="shared" si="12"/>
        <v>1</v>
      </c>
      <c r="O74" s="41">
        <f t="shared" si="13"/>
        <v>0</v>
      </c>
    </row>
    <row r="75" spans="1:15" x14ac:dyDescent="0.25">
      <c r="A75" s="2">
        <f t="shared" si="7"/>
        <v>2018</v>
      </c>
      <c r="B75" s="2" t="str">
        <f t="shared" si="8"/>
        <v>Nov</v>
      </c>
      <c r="C75" s="2">
        <f t="shared" si="9"/>
        <v>48</v>
      </c>
      <c r="D75" s="2" t="str">
        <f t="shared" si="10"/>
        <v>Wed</v>
      </c>
      <c r="E75" s="27">
        <v>43432</v>
      </c>
      <c r="F75" s="41">
        <v>47576</v>
      </c>
      <c r="G75" s="41" t="s">
        <v>447</v>
      </c>
      <c r="H75" s="41" t="s">
        <v>448</v>
      </c>
      <c r="I75" s="41">
        <v>152</v>
      </c>
      <c r="J75" s="41">
        <v>926446761</v>
      </c>
      <c r="K75" s="41">
        <v>1</v>
      </c>
      <c r="L75" s="41" t="s">
        <v>1187</v>
      </c>
      <c r="M75" s="41">
        <f t="shared" si="11"/>
        <v>2</v>
      </c>
      <c r="N75" s="41">
        <f t="shared" si="12"/>
        <v>1</v>
      </c>
      <c r="O75" s="41">
        <f t="shared" si="13"/>
        <v>0</v>
      </c>
    </row>
    <row r="76" spans="1:15" x14ac:dyDescent="0.25">
      <c r="A76" s="2">
        <f t="shared" si="7"/>
        <v>2018</v>
      </c>
      <c r="B76" s="2" t="str">
        <f t="shared" si="8"/>
        <v>Nov</v>
      </c>
      <c r="C76" s="2">
        <f t="shared" si="9"/>
        <v>48</v>
      </c>
      <c r="D76" s="2" t="str">
        <f t="shared" si="10"/>
        <v>Wed</v>
      </c>
      <c r="E76" s="27">
        <v>43432</v>
      </c>
      <c r="F76" s="41">
        <v>47576</v>
      </c>
      <c r="G76" s="41" t="s">
        <v>447</v>
      </c>
      <c r="H76" s="41" t="s">
        <v>448</v>
      </c>
      <c r="I76" s="41">
        <v>152</v>
      </c>
      <c r="J76" s="41">
        <v>926595741</v>
      </c>
      <c r="K76" s="41">
        <v>1</v>
      </c>
      <c r="L76" s="41" t="s">
        <v>1187</v>
      </c>
      <c r="M76" s="41">
        <f t="shared" si="11"/>
        <v>2</v>
      </c>
      <c r="N76" s="41">
        <f t="shared" si="12"/>
        <v>1</v>
      </c>
      <c r="O76" s="41">
        <f t="shared" si="13"/>
        <v>0</v>
      </c>
    </row>
    <row r="77" spans="1:15" x14ac:dyDescent="0.25">
      <c r="A77" s="2">
        <f t="shared" si="7"/>
        <v>2018</v>
      </c>
      <c r="B77" s="2" t="str">
        <f t="shared" si="8"/>
        <v>Nov</v>
      </c>
      <c r="C77" s="2">
        <f t="shared" si="9"/>
        <v>48</v>
      </c>
      <c r="D77" s="2" t="str">
        <f t="shared" si="10"/>
        <v>Wed</v>
      </c>
      <c r="E77" s="27">
        <v>43432</v>
      </c>
      <c r="F77" s="41">
        <v>47569</v>
      </c>
      <c r="G77" s="41" t="s">
        <v>452</v>
      </c>
      <c r="H77" s="41" t="s">
        <v>453</v>
      </c>
      <c r="I77" s="41">
        <v>137</v>
      </c>
      <c r="J77" s="41">
        <v>28055</v>
      </c>
      <c r="K77" s="41">
        <v>4</v>
      </c>
      <c r="L77" s="41" t="s">
        <v>1188</v>
      </c>
      <c r="M77" s="41">
        <f t="shared" si="11"/>
        <v>1</v>
      </c>
      <c r="N77" s="41">
        <f t="shared" si="12"/>
        <v>0</v>
      </c>
      <c r="O77" s="41">
        <f t="shared" si="13"/>
        <v>1</v>
      </c>
    </row>
    <row r="78" spans="1:15" x14ac:dyDescent="0.25">
      <c r="A78" s="2">
        <f t="shared" si="7"/>
        <v>2018</v>
      </c>
      <c r="B78" s="2" t="str">
        <f t="shared" si="8"/>
        <v>Nov</v>
      </c>
      <c r="C78" s="2">
        <f t="shared" si="9"/>
        <v>48</v>
      </c>
      <c r="D78" s="2" t="str">
        <f t="shared" si="10"/>
        <v>Wed</v>
      </c>
      <c r="E78" s="27">
        <v>43432</v>
      </c>
      <c r="F78" s="41">
        <v>47587</v>
      </c>
      <c r="G78" s="41" t="s">
        <v>60</v>
      </c>
      <c r="H78" s="41" t="s">
        <v>473</v>
      </c>
      <c r="I78" s="41">
        <v>38</v>
      </c>
      <c r="J78" s="41">
        <v>133722321</v>
      </c>
      <c r="K78" s="41">
        <v>4</v>
      </c>
      <c r="L78" s="41" t="s">
        <v>1187</v>
      </c>
      <c r="M78" s="41">
        <f t="shared" si="11"/>
        <v>1</v>
      </c>
      <c r="N78" s="41">
        <f t="shared" si="12"/>
        <v>1</v>
      </c>
      <c r="O78" s="41">
        <f t="shared" si="13"/>
        <v>0</v>
      </c>
    </row>
    <row r="79" spans="1:15" x14ac:dyDescent="0.25">
      <c r="A79" s="2">
        <f t="shared" si="7"/>
        <v>2018</v>
      </c>
      <c r="B79" s="2" t="str">
        <f t="shared" si="8"/>
        <v>Nov</v>
      </c>
      <c r="C79" s="2">
        <f t="shared" si="9"/>
        <v>48</v>
      </c>
      <c r="D79" s="2" t="str">
        <f t="shared" si="10"/>
        <v>Wed</v>
      </c>
      <c r="E79" s="27">
        <v>43432</v>
      </c>
      <c r="F79" s="41">
        <v>47587</v>
      </c>
      <c r="G79" s="41" t="s">
        <v>60</v>
      </c>
      <c r="H79" s="41" t="s">
        <v>473</v>
      </c>
      <c r="I79" s="41">
        <v>38</v>
      </c>
      <c r="J79" s="41">
        <v>133722061</v>
      </c>
      <c r="K79" s="41">
        <v>4</v>
      </c>
      <c r="L79" s="41" t="s">
        <v>1188</v>
      </c>
      <c r="M79" s="41">
        <f t="shared" si="11"/>
        <v>1</v>
      </c>
      <c r="N79" s="41">
        <f t="shared" si="12"/>
        <v>0</v>
      </c>
      <c r="O79" s="41">
        <f t="shared" si="13"/>
        <v>1</v>
      </c>
    </row>
    <row r="80" spans="1:15" x14ac:dyDescent="0.25">
      <c r="A80" s="2">
        <f t="shared" si="7"/>
        <v>2018</v>
      </c>
      <c r="B80" s="2" t="str">
        <f t="shared" si="8"/>
        <v>Nov</v>
      </c>
      <c r="C80" s="2">
        <f t="shared" si="9"/>
        <v>48</v>
      </c>
      <c r="D80" s="2" t="str">
        <f t="shared" si="10"/>
        <v>Wed</v>
      </c>
      <c r="E80" s="27">
        <v>43432</v>
      </c>
      <c r="F80" s="41">
        <v>47442</v>
      </c>
      <c r="G80" s="41" t="s">
        <v>87</v>
      </c>
      <c r="H80" s="41" t="s">
        <v>992</v>
      </c>
      <c r="I80" s="41">
        <v>5</v>
      </c>
      <c r="J80" s="41">
        <v>521773561</v>
      </c>
      <c r="K80" s="41">
        <v>3</v>
      </c>
      <c r="L80" s="41" t="s">
        <v>1187</v>
      </c>
      <c r="M80" s="41">
        <f t="shared" si="11"/>
        <v>1</v>
      </c>
      <c r="N80" s="41">
        <f t="shared" si="12"/>
        <v>1</v>
      </c>
      <c r="O80" s="41">
        <f t="shared" si="13"/>
        <v>0</v>
      </c>
    </row>
    <row r="81" spans="1:15" x14ac:dyDescent="0.25">
      <c r="A81" s="2">
        <f t="shared" si="7"/>
        <v>2018</v>
      </c>
      <c r="B81" s="2" t="str">
        <f t="shared" si="8"/>
        <v>Nov</v>
      </c>
      <c r="C81" s="2">
        <f t="shared" si="9"/>
        <v>48</v>
      </c>
      <c r="D81" s="2" t="str">
        <f t="shared" si="10"/>
        <v>Wed</v>
      </c>
      <c r="E81" s="27">
        <v>43432</v>
      </c>
      <c r="F81" s="41">
        <v>47442</v>
      </c>
      <c r="G81" s="41" t="s">
        <v>87</v>
      </c>
      <c r="H81" s="41" t="s">
        <v>992</v>
      </c>
      <c r="I81" s="41">
        <v>5</v>
      </c>
      <c r="J81" s="41">
        <v>550042300</v>
      </c>
      <c r="K81" s="41">
        <v>3</v>
      </c>
      <c r="L81" s="41" t="s">
        <v>1188</v>
      </c>
      <c r="M81" s="41">
        <f t="shared" si="11"/>
        <v>1</v>
      </c>
      <c r="N81" s="41">
        <f t="shared" si="12"/>
        <v>0</v>
      </c>
      <c r="O81" s="41">
        <f t="shared" si="13"/>
        <v>1</v>
      </c>
    </row>
    <row r="82" spans="1:15" x14ac:dyDescent="0.25">
      <c r="A82" s="2">
        <f t="shared" si="7"/>
        <v>2018</v>
      </c>
      <c r="B82" s="2" t="str">
        <f t="shared" si="8"/>
        <v>Nov</v>
      </c>
      <c r="C82" s="2">
        <f t="shared" si="9"/>
        <v>48</v>
      </c>
      <c r="D82" s="2" t="str">
        <f t="shared" si="10"/>
        <v>Wed</v>
      </c>
      <c r="E82" s="27">
        <v>43432</v>
      </c>
      <c r="F82" s="41">
        <v>47586</v>
      </c>
      <c r="G82" s="41" t="s">
        <v>55</v>
      </c>
      <c r="H82" s="41" t="s">
        <v>994</v>
      </c>
      <c r="I82" s="41">
        <v>103</v>
      </c>
      <c r="J82" s="41">
        <v>101850638</v>
      </c>
      <c r="K82" s="41">
        <v>4</v>
      </c>
      <c r="L82" s="41" t="s">
        <v>1188</v>
      </c>
      <c r="M82" s="41">
        <f t="shared" si="11"/>
        <v>1</v>
      </c>
      <c r="N82" s="41">
        <f t="shared" si="12"/>
        <v>0</v>
      </c>
      <c r="O82" s="41">
        <f t="shared" si="13"/>
        <v>1</v>
      </c>
    </row>
    <row r="83" spans="1:15" x14ac:dyDescent="0.25">
      <c r="A83" s="2">
        <f t="shared" si="7"/>
        <v>2018</v>
      </c>
      <c r="B83" s="2" t="str">
        <f t="shared" si="8"/>
        <v>Nov</v>
      </c>
      <c r="C83" s="2">
        <f t="shared" si="9"/>
        <v>48</v>
      </c>
      <c r="D83" s="2" t="str">
        <f t="shared" si="10"/>
        <v>Thu</v>
      </c>
      <c r="E83" s="27">
        <v>43433</v>
      </c>
      <c r="F83" s="41">
        <v>50543</v>
      </c>
      <c r="G83" s="41" t="s">
        <v>542</v>
      </c>
      <c r="H83" s="41" t="s">
        <v>543</v>
      </c>
      <c r="I83" s="41">
        <v>100</v>
      </c>
      <c r="J83" s="41">
        <v>212590010</v>
      </c>
      <c r="K83" s="41">
        <v>1</v>
      </c>
      <c r="L83" s="41" t="s">
        <v>1187</v>
      </c>
      <c r="M83" s="41">
        <f t="shared" si="11"/>
        <v>1</v>
      </c>
      <c r="N83" s="41">
        <f t="shared" si="12"/>
        <v>1</v>
      </c>
      <c r="O83" s="41">
        <f t="shared" si="13"/>
        <v>0</v>
      </c>
    </row>
    <row r="84" spans="1:15" x14ac:dyDescent="0.25">
      <c r="A84" s="2">
        <f t="shared" si="7"/>
        <v>2018</v>
      </c>
      <c r="B84" s="2" t="str">
        <f t="shared" si="8"/>
        <v>Nov</v>
      </c>
      <c r="C84" s="2">
        <f t="shared" si="9"/>
        <v>48</v>
      </c>
      <c r="D84" s="2" t="str">
        <f t="shared" si="10"/>
        <v>Thu</v>
      </c>
      <c r="E84" s="27">
        <v>43433</v>
      </c>
      <c r="F84" s="41">
        <v>50470</v>
      </c>
      <c r="G84" s="41" t="s">
        <v>552</v>
      </c>
      <c r="H84" s="41" t="s">
        <v>553</v>
      </c>
      <c r="I84" s="41">
        <v>44</v>
      </c>
      <c r="J84" s="41">
        <v>618330050</v>
      </c>
      <c r="K84" s="41">
        <v>3</v>
      </c>
      <c r="L84" s="41" t="s">
        <v>1187</v>
      </c>
      <c r="M84" s="41">
        <f t="shared" si="11"/>
        <v>1</v>
      </c>
      <c r="N84" s="41">
        <f t="shared" si="12"/>
        <v>1</v>
      </c>
      <c r="O84" s="41">
        <f t="shared" si="13"/>
        <v>0</v>
      </c>
    </row>
    <row r="85" spans="1:15" x14ac:dyDescent="0.25">
      <c r="A85" s="2">
        <f t="shared" si="7"/>
        <v>2018</v>
      </c>
      <c r="B85" s="2" t="str">
        <f t="shared" si="8"/>
        <v>Nov</v>
      </c>
      <c r="C85" s="2">
        <f t="shared" si="9"/>
        <v>48</v>
      </c>
      <c r="D85" s="2" t="str">
        <f t="shared" si="10"/>
        <v>Thu</v>
      </c>
      <c r="E85" s="27">
        <v>43433</v>
      </c>
      <c r="F85" s="41">
        <v>38366</v>
      </c>
      <c r="G85" s="41" t="s">
        <v>53</v>
      </c>
      <c r="H85" s="41" t="s">
        <v>532</v>
      </c>
      <c r="I85" s="41">
        <v>7</v>
      </c>
      <c r="J85" s="41">
        <v>542772412</v>
      </c>
      <c r="K85" s="41">
        <v>240</v>
      </c>
      <c r="L85" s="41" t="s">
        <v>1187</v>
      </c>
      <c r="M85" s="41">
        <f t="shared" si="11"/>
        <v>1</v>
      </c>
      <c r="N85" s="41">
        <f t="shared" si="12"/>
        <v>1</v>
      </c>
      <c r="O85" s="41">
        <f t="shared" si="13"/>
        <v>0</v>
      </c>
    </row>
    <row r="86" spans="1:15" x14ac:dyDescent="0.25">
      <c r="A86" s="2">
        <f t="shared" si="7"/>
        <v>2018</v>
      </c>
      <c r="B86" s="2" t="str">
        <f t="shared" si="8"/>
        <v>Nov</v>
      </c>
      <c r="C86" s="2">
        <f t="shared" si="9"/>
        <v>48</v>
      </c>
      <c r="D86" s="2" t="str">
        <f t="shared" si="10"/>
        <v>Thu</v>
      </c>
      <c r="E86" s="27">
        <v>43433</v>
      </c>
      <c r="F86" s="41">
        <v>38366</v>
      </c>
      <c r="G86" s="41" t="s">
        <v>53</v>
      </c>
      <c r="H86" s="41" t="s">
        <v>532</v>
      </c>
      <c r="I86" s="41">
        <v>7</v>
      </c>
      <c r="J86" s="41">
        <v>542771255</v>
      </c>
      <c r="K86" s="41">
        <v>234</v>
      </c>
      <c r="L86" s="41" t="s">
        <v>1188</v>
      </c>
      <c r="M86" s="41">
        <f t="shared" si="11"/>
        <v>1</v>
      </c>
      <c r="N86" s="41">
        <f t="shared" si="12"/>
        <v>0</v>
      </c>
      <c r="O86" s="41">
        <f t="shared" si="13"/>
        <v>1</v>
      </c>
    </row>
    <row r="87" spans="1:15" x14ac:dyDescent="0.25">
      <c r="A87" s="2">
        <f t="shared" si="7"/>
        <v>2018</v>
      </c>
      <c r="B87" s="2" t="str">
        <f t="shared" si="8"/>
        <v>Nov</v>
      </c>
      <c r="C87" s="2">
        <f t="shared" si="9"/>
        <v>48</v>
      </c>
      <c r="D87" s="2" t="str">
        <f t="shared" si="10"/>
        <v>Thu</v>
      </c>
      <c r="E87" s="27">
        <v>43433</v>
      </c>
      <c r="F87" s="41">
        <v>49210</v>
      </c>
      <c r="G87" s="41" t="s">
        <v>560</v>
      </c>
      <c r="H87" s="41" t="s">
        <v>561</v>
      </c>
      <c r="I87" s="41">
        <v>6</v>
      </c>
      <c r="J87" s="41">
        <v>487720160</v>
      </c>
      <c r="K87" s="41">
        <v>36</v>
      </c>
      <c r="L87" s="41" t="s">
        <v>1187</v>
      </c>
      <c r="M87" s="41">
        <f t="shared" si="11"/>
        <v>2</v>
      </c>
      <c r="N87" s="41">
        <f t="shared" si="12"/>
        <v>1</v>
      </c>
      <c r="O87" s="41">
        <f t="shared" si="13"/>
        <v>0</v>
      </c>
    </row>
    <row r="88" spans="1:15" x14ac:dyDescent="0.25">
      <c r="A88" s="2">
        <f t="shared" si="7"/>
        <v>2018</v>
      </c>
      <c r="B88" s="2" t="str">
        <f t="shared" si="8"/>
        <v>Nov</v>
      </c>
      <c r="C88" s="2">
        <f t="shared" si="9"/>
        <v>48</v>
      </c>
      <c r="D88" s="2" t="str">
        <f t="shared" si="10"/>
        <v>Thu</v>
      </c>
      <c r="E88" s="27">
        <v>43433</v>
      </c>
      <c r="F88" s="41">
        <v>49210</v>
      </c>
      <c r="G88" s="41" t="s">
        <v>560</v>
      </c>
      <c r="H88" s="41" t="s">
        <v>561</v>
      </c>
      <c r="I88" s="41">
        <v>6</v>
      </c>
      <c r="J88" s="41">
        <v>855720540</v>
      </c>
      <c r="K88" s="41">
        <v>4</v>
      </c>
      <c r="L88" s="41" t="s">
        <v>1187</v>
      </c>
      <c r="M88" s="41">
        <f t="shared" si="11"/>
        <v>2</v>
      </c>
      <c r="N88" s="41">
        <f t="shared" si="12"/>
        <v>1</v>
      </c>
      <c r="O88" s="41">
        <f t="shared" si="13"/>
        <v>0</v>
      </c>
    </row>
    <row r="89" spans="1:15" x14ac:dyDescent="0.25">
      <c r="A89" s="2">
        <f t="shared" si="7"/>
        <v>2018</v>
      </c>
      <c r="B89" s="2" t="str">
        <f t="shared" si="8"/>
        <v>Nov</v>
      </c>
      <c r="C89" s="2">
        <f t="shared" si="9"/>
        <v>48</v>
      </c>
      <c r="D89" s="2" t="str">
        <f t="shared" si="10"/>
        <v>Thu</v>
      </c>
      <c r="E89" s="27">
        <v>43433</v>
      </c>
      <c r="F89" s="41">
        <v>49210</v>
      </c>
      <c r="G89" s="41" t="s">
        <v>560</v>
      </c>
      <c r="H89" s="41" t="s">
        <v>561</v>
      </c>
      <c r="I89" s="41">
        <v>6</v>
      </c>
      <c r="J89" s="41">
        <v>13432686</v>
      </c>
      <c r="K89" s="41">
        <v>36</v>
      </c>
      <c r="L89" s="41" t="s">
        <v>1188</v>
      </c>
      <c r="M89" s="41">
        <f t="shared" si="11"/>
        <v>2</v>
      </c>
      <c r="N89" s="41">
        <f t="shared" si="12"/>
        <v>0</v>
      </c>
      <c r="O89" s="41">
        <f t="shared" si="13"/>
        <v>1</v>
      </c>
    </row>
    <row r="90" spans="1:15" x14ac:dyDescent="0.25">
      <c r="A90" s="2">
        <f t="shared" si="7"/>
        <v>2018</v>
      </c>
      <c r="B90" s="2" t="str">
        <f t="shared" si="8"/>
        <v>Nov</v>
      </c>
      <c r="C90" s="2">
        <f t="shared" si="9"/>
        <v>48</v>
      </c>
      <c r="D90" s="2" t="str">
        <f t="shared" si="10"/>
        <v>Thu</v>
      </c>
      <c r="E90" s="27">
        <v>43433</v>
      </c>
      <c r="F90" s="41">
        <v>49210</v>
      </c>
      <c r="G90" s="41" t="s">
        <v>560</v>
      </c>
      <c r="H90" s="41" t="s">
        <v>561</v>
      </c>
      <c r="I90" s="41">
        <v>6</v>
      </c>
      <c r="J90" s="41">
        <v>13349906</v>
      </c>
      <c r="K90" s="41">
        <v>4</v>
      </c>
      <c r="L90" s="41" t="s">
        <v>1188</v>
      </c>
      <c r="M90" s="41">
        <f t="shared" si="11"/>
        <v>2</v>
      </c>
      <c r="N90" s="41">
        <f t="shared" si="12"/>
        <v>0</v>
      </c>
      <c r="O90" s="41">
        <f t="shared" si="13"/>
        <v>1</v>
      </c>
    </row>
    <row r="91" spans="1:15" x14ac:dyDescent="0.25">
      <c r="A91" s="2">
        <f t="shared" si="7"/>
        <v>2018</v>
      </c>
      <c r="B91" s="2" t="str">
        <f t="shared" si="8"/>
        <v>Nov</v>
      </c>
      <c r="C91" s="2">
        <f t="shared" si="9"/>
        <v>48</v>
      </c>
      <c r="D91" s="2" t="str">
        <f t="shared" si="10"/>
        <v>Thu</v>
      </c>
      <c r="E91" s="27">
        <v>43433</v>
      </c>
      <c r="F91" s="41">
        <v>47649</v>
      </c>
      <c r="G91" s="41" t="s">
        <v>557</v>
      </c>
      <c r="H91" s="41" t="s">
        <v>558</v>
      </c>
      <c r="I91" s="41">
        <v>24</v>
      </c>
      <c r="J91" s="41">
        <v>936630001</v>
      </c>
      <c r="K91" s="41">
        <v>4</v>
      </c>
      <c r="L91" s="41" t="s">
        <v>1187</v>
      </c>
      <c r="M91" s="41">
        <f t="shared" si="11"/>
        <v>2</v>
      </c>
      <c r="N91" s="41">
        <f t="shared" si="12"/>
        <v>1</v>
      </c>
      <c r="O91" s="41">
        <f t="shared" si="13"/>
        <v>0</v>
      </c>
    </row>
    <row r="92" spans="1:15" x14ac:dyDescent="0.25">
      <c r="A92" s="2">
        <f t="shared" si="7"/>
        <v>2018</v>
      </c>
      <c r="B92" s="2" t="str">
        <f t="shared" si="8"/>
        <v>Nov</v>
      </c>
      <c r="C92" s="2">
        <f t="shared" si="9"/>
        <v>48</v>
      </c>
      <c r="D92" s="2" t="str">
        <f t="shared" si="10"/>
        <v>Thu</v>
      </c>
      <c r="E92" s="27">
        <v>43433</v>
      </c>
      <c r="F92" s="41">
        <v>47649</v>
      </c>
      <c r="G92" s="41" t="s">
        <v>557</v>
      </c>
      <c r="H92" s="41" t="s">
        <v>558</v>
      </c>
      <c r="I92" s="41">
        <v>24</v>
      </c>
      <c r="J92" s="41">
        <v>936775245</v>
      </c>
      <c r="K92" s="41">
        <v>2</v>
      </c>
      <c r="L92" s="41" t="s">
        <v>1187</v>
      </c>
      <c r="M92" s="41">
        <f t="shared" si="11"/>
        <v>2</v>
      </c>
      <c r="N92" s="41">
        <f t="shared" si="12"/>
        <v>1</v>
      </c>
      <c r="O92" s="41">
        <f t="shared" si="13"/>
        <v>0</v>
      </c>
    </row>
    <row r="93" spans="1:15" x14ac:dyDescent="0.25">
      <c r="A93" s="2">
        <f t="shared" si="7"/>
        <v>2018</v>
      </c>
      <c r="B93" s="2" t="str">
        <f t="shared" si="8"/>
        <v>Nov</v>
      </c>
      <c r="C93" s="2">
        <f t="shared" si="9"/>
        <v>48</v>
      </c>
      <c r="D93" s="2" t="str">
        <f t="shared" si="10"/>
        <v>Thu</v>
      </c>
      <c r="E93" s="27">
        <v>43433</v>
      </c>
      <c r="F93" s="41">
        <v>50505</v>
      </c>
      <c r="G93" s="41" t="s">
        <v>550</v>
      </c>
      <c r="H93" s="41" t="s">
        <v>551</v>
      </c>
      <c r="I93" s="41">
        <v>21</v>
      </c>
      <c r="J93" s="41">
        <v>719443231</v>
      </c>
      <c r="K93" s="41">
        <v>1</v>
      </c>
      <c r="L93" s="41" t="s">
        <v>1187</v>
      </c>
      <c r="M93" s="41">
        <f t="shared" si="11"/>
        <v>1</v>
      </c>
      <c r="N93" s="41">
        <f t="shared" si="12"/>
        <v>1</v>
      </c>
      <c r="O93" s="41">
        <f t="shared" si="13"/>
        <v>0</v>
      </c>
    </row>
    <row r="94" spans="1:15" x14ac:dyDescent="0.25">
      <c r="A94" s="2">
        <f t="shared" si="7"/>
        <v>2018</v>
      </c>
      <c r="B94" s="2" t="str">
        <f t="shared" si="8"/>
        <v>Nov</v>
      </c>
      <c r="C94" s="2">
        <f t="shared" si="9"/>
        <v>48</v>
      </c>
      <c r="D94" s="2" t="str">
        <f t="shared" si="10"/>
        <v>Thu</v>
      </c>
      <c r="E94" s="27">
        <v>43433</v>
      </c>
      <c r="F94" s="41">
        <v>50505</v>
      </c>
      <c r="G94" s="41" t="s">
        <v>550</v>
      </c>
      <c r="H94" s="41" t="s">
        <v>551</v>
      </c>
      <c r="I94" s="41">
        <v>21</v>
      </c>
      <c r="J94" s="41">
        <v>719443261</v>
      </c>
      <c r="K94" s="41">
        <v>1</v>
      </c>
      <c r="L94" s="41" t="s">
        <v>1188</v>
      </c>
      <c r="M94" s="41">
        <f t="shared" si="11"/>
        <v>1</v>
      </c>
      <c r="N94" s="41">
        <f t="shared" si="12"/>
        <v>0</v>
      </c>
      <c r="O94" s="41">
        <f t="shared" si="13"/>
        <v>1</v>
      </c>
    </row>
    <row r="95" spans="1:15" x14ac:dyDescent="0.25">
      <c r="A95" s="2">
        <f t="shared" si="7"/>
        <v>2018</v>
      </c>
      <c r="B95" s="2" t="str">
        <f t="shared" si="8"/>
        <v>Nov</v>
      </c>
      <c r="C95" s="2">
        <f t="shared" si="9"/>
        <v>48</v>
      </c>
      <c r="D95" s="2" t="str">
        <f t="shared" si="10"/>
        <v>Fri</v>
      </c>
      <c r="E95" s="27">
        <v>43434</v>
      </c>
      <c r="F95" s="41">
        <v>47714</v>
      </c>
      <c r="G95" s="41" t="s">
        <v>31</v>
      </c>
      <c r="H95" s="41" t="s">
        <v>731</v>
      </c>
      <c r="I95" s="41">
        <v>14</v>
      </c>
      <c r="J95" s="41">
        <v>603220531</v>
      </c>
      <c r="K95" s="41">
        <v>2</v>
      </c>
      <c r="L95" s="41" t="s">
        <v>1187</v>
      </c>
      <c r="M95" s="41">
        <f t="shared" si="11"/>
        <v>5</v>
      </c>
      <c r="N95" s="41">
        <f t="shared" si="12"/>
        <v>1</v>
      </c>
      <c r="O95" s="41">
        <f t="shared" si="13"/>
        <v>0</v>
      </c>
    </row>
    <row r="96" spans="1:15" x14ac:dyDescent="0.25">
      <c r="A96" s="2">
        <f t="shared" si="7"/>
        <v>2018</v>
      </c>
      <c r="B96" s="2" t="str">
        <f t="shared" si="8"/>
        <v>Nov</v>
      </c>
      <c r="C96" s="2">
        <f t="shared" si="9"/>
        <v>48</v>
      </c>
      <c r="D96" s="2" t="str">
        <f t="shared" si="10"/>
        <v>Fri</v>
      </c>
      <c r="E96" s="27">
        <v>43434</v>
      </c>
      <c r="F96" s="41">
        <v>47714</v>
      </c>
      <c r="G96" s="41" t="s">
        <v>31</v>
      </c>
      <c r="H96" s="41" t="s">
        <v>731</v>
      </c>
      <c r="I96" s="41">
        <v>14</v>
      </c>
      <c r="J96" s="41">
        <v>603440751</v>
      </c>
      <c r="K96" s="41">
        <v>2</v>
      </c>
      <c r="L96" s="41" t="s">
        <v>1187</v>
      </c>
      <c r="M96" s="41">
        <f t="shared" si="11"/>
        <v>5</v>
      </c>
      <c r="N96" s="41">
        <f t="shared" si="12"/>
        <v>1</v>
      </c>
      <c r="O96" s="41">
        <f t="shared" si="13"/>
        <v>0</v>
      </c>
    </row>
    <row r="97" spans="1:15" x14ac:dyDescent="0.25">
      <c r="A97" s="2">
        <f t="shared" si="7"/>
        <v>2018</v>
      </c>
      <c r="B97" s="2" t="str">
        <f t="shared" si="8"/>
        <v>Nov</v>
      </c>
      <c r="C97" s="2">
        <f t="shared" si="9"/>
        <v>48</v>
      </c>
      <c r="D97" s="2" t="str">
        <f t="shared" si="10"/>
        <v>Fri</v>
      </c>
      <c r="E97" s="27">
        <v>43434</v>
      </c>
      <c r="F97" s="41">
        <v>47714</v>
      </c>
      <c r="G97" s="41" t="s">
        <v>31</v>
      </c>
      <c r="H97" s="41" t="s">
        <v>731</v>
      </c>
      <c r="I97" s="41">
        <v>14</v>
      </c>
      <c r="J97" s="41">
        <v>603545591</v>
      </c>
      <c r="K97" s="41">
        <v>4</v>
      </c>
      <c r="L97" s="41" t="s">
        <v>1187</v>
      </c>
      <c r="M97" s="41">
        <f t="shared" si="11"/>
        <v>5</v>
      </c>
      <c r="N97" s="41">
        <f t="shared" si="12"/>
        <v>1</v>
      </c>
      <c r="O97" s="41">
        <f t="shared" si="13"/>
        <v>0</v>
      </c>
    </row>
    <row r="98" spans="1:15" x14ac:dyDescent="0.25">
      <c r="A98" s="2">
        <f t="shared" si="7"/>
        <v>2018</v>
      </c>
      <c r="B98" s="2" t="str">
        <f t="shared" si="8"/>
        <v>Nov</v>
      </c>
      <c r="C98" s="2">
        <f t="shared" si="9"/>
        <v>48</v>
      </c>
      <c r="D98" s="2" t="str">
        <f t="shared" si="10"/>
        <v>Fri</v>
      </c>
      <c r="E98" s="27">
        <v>43434</v>
      </c>
      <c r="F98" s="41">
        <v>47714</v>
      </c>
      <c r="G98" s="41" t="s">
        <v>31</v>
      </c>
      <c r="H98" s="41" t="s">
        <v>731</v>
      </c>
      <c r="I98" s="41">
        <v>14</v>
      </c>
      <c r="J98" s="41">
        <v>603670081</v>
      </c>
      <c r="K98" s="41">
        <v>2</v>
      </c>
      <c r="L98" s="41" t="s">
        <v>1187</v>
      </c>
      <c r="M98" s="41">
        <f t="shared" si="11"/>
        <v>5</v>
      </c>
      <c r="N98" s="41">
        <f t="shared" si="12"/>
        <v>1</v>
      </c>
      <c r="O98" s="41">
        <f t="shared" si="13"/>
        <v>0</v>
      </c>
    </row>
    <row r="99" spans="1:15" x14ac:dyDescent="0.25">
      <c r="A99" s="2">
        <f t="shared" si="7"/>
        <v>2018</v>
      </c>
      <c r="B99" s="2" t="str">
        <f t="shared" si="8"/>
        <v>Nov</v>
      </c>
      <c r="C99" s="2">
        <f t="shared" si="9"/>
        <v>48</v>
      </c>
      <c r="D99" s="2" t="str">
        <f t="shared" si="10"/>
        <v>Fri</v>
      </c>
      <c r="E99" s="27">
        <v>43434</v>
      </c>
      <c r="F99" s="41">
        <v>47714</v>
      </c>
      <c r="G99" s="41" t="s">
        <v>31</v>
      </c>
      <c r="H99" s="41" t="s">
        <v>731</v>
      </c>
      <c r="I99" s="41">
        <v>14</v>
      </c>
      <c r="J99" s="41">
        <v>654738141</v>
      </c>
      <c r="K99" s="41">
        <v>10</v>
      </c>
      <c r="L99" s="41" t="s">
        <v>1187</v>
      </c>
      <c r="M99" s="41">
        <f t="shared" si="11"/>
        <v>5</v>
      </c>
      <c r="N99" s="41">
        <f t="shared" si="12"/>
        <v>1</v>
      </c>
      <c r="O99" s="41">
        <f t="shared" si="13"/>
        <v>0</v>
      </c>
    </row>
    <row r="100" spans="1:15" x14ac:dyDescent="0.25">
      <c r="A100" s="2">
        <f t="shared" si="7"/>
        <v>2018</v>
      </c>
      <c r="B100" s="2" t="str">
        <f t="shared" si="8"/>
        <v>Nov</v>
      </c>
      <c r="C100" s="2">
        <f t="shared" si="9"/>
        <v>48</v>
      </c>
      <c r="D100" s="2" t="str">
        <f t="shared" si="10"/>
        <v>Fri</v>
      </c>
      <c r="E100" s="27">
        <v>43434</v>
      </c>
      <c r="F100" s="41">
        <v>47679</v>
      </c>
      <c r="G100" s="41" t="s">
        <v>717</v>
      </c>
      <c r="H100" s="41" t="s">
        <v>718</v>
      </c>
      <c r="I100" s="41">
        <v>9</v>
      </c>
      <c r="J100" s="41" t="s">
        <v>1205</v>
      </c>
      <c r="K100" s="41">
        <v>984</v>
      </c>
      <c r="L100" s="41" t="s">
        <v>1188</v>
      </c>
      <c r="M100" s="41">
        <f t="shared" si="11"/>
        <v>1</v>
      </c>
      <c r="N100" s="41">
        <f t="shared" si="12"/>
        <v>0</v>
      </c>
      <c r="O100" s="41">
        <f t="shared" si="13"/>
        <v>1</v>
      </c>
    </row>
    <row r="101" spans="1:15" x14ac:dyDescent="0.25">
      <c r="A101" s="2">
        <f t="shared" si="7"/>
        <v>2018</v>
      </c>
      <c r="B101" s="2" t="str">
        <f t="shared" si="8"/>
        <v>Nov</v>
      </c>
      <c r="C101" s="2">
        <f t="shared" si="9"/>
        <v>48</v>
      </c>
      <c r="D101" s="2" t="str">
        <f t="shared" si="10"/>
        <v>Fri</v>
      </c>
      <c r="E101" s="27">
        <v>43434</v>
      </c>
      <c r="F101" s="41">
        <v>47695</v>
      </c>
      <c r="G101" s="41" t="s">
        <v>752</v>
      </c>
      <c r="H101" s="41" t="s">
        <v>753</v>
      </c>
      <c r="I101" s="41">
        <v>12</v>
      </c>
      <c r="J101" s="41">
        <v>209590080</v>
      </c>
      <c r="K101" s="41">
        <v>1</v>
      </c>
      <c r="L101" s="41" t="s">
        <v>1187</v>
      </c>
      <c r="M101" s="41">
        <f t="shared" si="11"/>
        <v>2</v>
      </c>
      <c r="N101" s="41">
        <f t="shared" si="12"/>
        <v>1</v>
      </c>
      <c r="O101" s="41">
        <f t="shared" si="13"/>
        <v>0</v>
      </c>
    </row>
    <row r="102" spans="1:15" x14ac:dyDescent="0.25">
      <c r="A102" s="2">
        <f t="shared" si="7"/>
        <v>2018</v>
      </c>
      <c r="B102" s="2" t="str">
        <f t="shared" si="8"/>
        <v>Nov</v>
      </c>
      <c r="C102" s="2">
        <f t="shared" si="9"/>
        <v>48</v>
      </c>
      <c r="D102" s="2" t="str">
        <f t="shared" si="10"/>
        <v>Fri</v>
      </c>
      <c r="E102" s="27">
        <v>43434</v>
      </c>
      <c r="F102" s="41">
        <v>47695</v>
      </c>
      <c r="G102" s="41" t="s">
        <v>752</v>
      </c>
      <c r="H102" s="41" t="s">
        <v>753</v>
      </c>
      <c r="I102" s="41">
        <v>12</v>
      </c>
      <c r="J102" s="41">
        <v>619599005</v>
      </c>
      <c r="K102" s="41">
        <v>2</v>
      </c>
      <c r="L102" s="41" t="s">
        <v>1187</v>
      </c>
      <c r="M102" s="41">
        <f t="shared" si="11"/>
        <v>2</v>
      </c>
      <c r="N102" s="41">
        <f t="shared" si="12"/>
        <v>1</v>
      </c>
      <c r="O102" s="41">
        <f t="shared" si="13"/>
        <v>0</v>
      </c>
    </row>
    <row r="103" spans="1:15" x14ac:dyDescent="0.25">
      <c r="A103" s="2">
        <f t="shared" si="7"/>
        <v>2018</v>
      </c>
      <c r="B103" s="2" t="str">
        <f t="shared" si="8"/>
        <v>Nov</v>
      </c>
      <c r="C103" s="2">
        <f t="shared" si="9"/>
        <v>48</v>
      </c>
      <c r="D103" s="2" t="str">
        <f t="shared" si="10"/>
        <v>Fri</v>
      </c>
      <c r="E103" s="27">
        <v>43434</v>
      </c>
      <c r="F103" s="41">
        <v>38363</v>
      </c>
      <c r="G103" s="41" t="s">
        <v>53</v>
      </c>
      <c r="H103" s="41" t="s">
        <v>720</v>
      </c>
      <c r="I103" s="41">
        <v>10</v>
      </c>
      <c r="J103" s="41">
        <v>542772260</v>
      </c>
      <c r="K103" s="41">
        <v>4</v>
      </c>
      <c r="L103" s="41" t="s">
        <v>1188</v>
      </c>
      <c r="M103" s="41">
        <f t="shared" si="11"/>
        <v>1</v>
      </c>
      <c r="N103" s="41">
        <f t="shared" si="12"/>
        <v>0</v>
      </c>
      <c r="O103" s="41">
        <f t="shared" si="13"/>
        <v>1</v>
      </c>
    </row>
    <row r="104" spans="1:15" x14ac:dyDescent="0.25">
      <c r="A104" s="2">
        <f t="shared" si="7"/>
        <v>2018</v>
      </c>
      <c r="B104" s="2" t="str">
        <f t="shared" si="8"/>
        <v>Nov</v>
      </c>
      <c r="C104" s="2">
        <f t="shared" si="9"/>
        <v>48</v>
      </c>
      <c r="D104" s="2" t="str">
        <f t="shared" si="10"/>
        <v>Fri</v>
      </c>
      <c r="E104" s="27">
        <v>43434</v>
      </c>
      <c r="F104" s="41" t="s">
        <v>742</v>
      </c>
      <c r="G104" s="41" t="s">
        <v>743</v>
      </c>
      <c r="H104" s="41" t="s">
        <v>744</v>
      </c>
      <c r="I104" s="41">
        <v>122</v>
      </c>
      <c r="J104" s="41">
        <v>659770711</v>
      </c>
      <c r="K104" s="41">
        <v>75</v>
      </c>
      <c r="L104" s="41" t="s">
        <v>1187</v>
      </c>
      <c r="M104" s="41">
        <f t="shared" si="11"/>
        <v>1</v>
      </c>
      <c r="N104" s="41">
        <f t="shared" si="12"/>
        <v>1</v>
      </c>
      <c r="O104" s="41">
        <f t="shared" si="13"/>
        <v>0</v>
      </c>
    </row>
    <row r="105" spans="1:15" x14ac:dyDescent="0.25">
      <c r="A105" s="2">
        <f t="shared" si="7"/>
        <v>2018</v>
      </c>
      <c r="B105" s="2" t="str">
        <f t="shared" si="8"/>
        <v>Nov</v>
      </c>
      <c r="C105" s="2">
        <f t="shared" si="9"/>
        <v>48</v>
      </c>
      <c r="D105" s="2" t="str">
        <f t="shared" si="10"/>
        <v>Fri</v>
      </c>
      <c r="E105" s="27">
        <v>43434</v>
      </c>
      <c r="F105" s="41" t="s">
        <v>774</v>
      </c>
      <c r="G105" s="41" t="s">
        <v>775</v>
      </c>
      <c r="H105" s="41" t="s">
        <v>776</v>
      </c>
      <c r="I105" s="41">
        <v>14</v>
      </c>
      <c r="J105" s="41">
        <v>725660010</v>
      </c>
      <c r="K105" s="41">
        <v>2</v>
      </c>
      <c r="L105" s="41" t="s">
        <v>1187</v>
      </c>
      <c r="M105" s="41">
        <f t="shared" si="11"/>
        <v>7</v>
      </c>
      <c r="N105" s="41">
        <f t="shared" si="12"/>
        <v>1</v>
      </c>
      <c r="O105" s="41">
        <f t="shared" si="13"/>
        <v>0</v>
      </c>
    </row>
    <row r="106" spans="1:15" x14ac:dyDescent="0.25">
      <c r="A106" s="2">
        <f t="shared" si="7"/>
        <v>2018</v>
      </c>
      <c r="B106" s="2" t="str">
        <f t="shared" si="8"/>
        <v>Nov</v>
      </c>
      <c r="C106" s="2">
        <f t="shared" si="9"/>
        <v>48</v>
      </c>
      <c r="D106" s="2" t="str">
        <f t="shared" si="10"/>
        <v>Fri</v>
      </c>
      <c r="E106" s="27">
        <v>43434</v>
      </c>
      <c r="F106" s="41" t="s">
        <v>774</v>
      </c>
      <c r="G106" s="41" t="s">
        <v>775</v>
      </c>
      <c r="H106" s="41" t="s">
        <v>776</v>
      </c>
      <c r="I106" s="41">
        <v>14</v>
      </c>
      <c r="J106" s="41">
        <v>710721540</v>
      </c>
      <c r="K106" s="41">
        <v>10</v>
      </c>
      <c r="L106" s="41" t="s">
        <v>1187</v>
      </c>
      <c r="M106" s="41">
        <f t="shared" si="11"/>
        <v>7</v>
      </c>
      <c r="N106" s="41">
        <f t="shared" si="12"/>
        <v>1</v>
      </c>
      <c r="O106" s="41">
        <f t="shared" si="13"/>
        <v>0</v>
      </c>
    </row>
    <row r="107" spans="1:15" x14ac:dyDescent="0.25">
      <c r="A107" s="2">
        <f t="shared" si="7"/>
        <v>2018</v>
      </c>
      <c r="B107" s="2" t="str">
        <f t="shared" si="8"/>
        <v>Nov</v>
      </c>
      <c r="C107" s="2">
        <f t="shared" si="9"/>
        <v>48</v>
      </c>
      <c r="D107" s="2" t="str">
        <f t="shared" si="10"/>
        <v>Fri</v>
      </c>
      <c r="E107" s="27">
        <v>43434</v>
      </c>
      <c r="F107" s="41" t="s">
        <v>774</v>
      </c>
      <c r="G107" s="41" t="s">
        <v>775</v>
      </c>
      <c r="H107" s="41" t="s">
        <v>776</v>
      </c>
      <c r="I107" s="41">
        <v>14</v>
      </c>
      <c r="J107" s="41">
        <v>710745080</v>
      </c>
      <c r="K107" s="41">
        <v>2</v>
      </c>
      <c r="L107" s="41" t="s">
        <v>1187</v>
      </c>
      <c r="M107" s="41">
        <f t="shared" si="11"/>
        <v>7</v>
      </c>
      <c r="N107" s="41">
        <f t="shared" si="12"/>
        <v>1</v>
      </c>
      <c r="O107" s="41">
        <f t="shared" si="13"/>
        <v>0</v>
      </c>
    </row>
    <row r="108" spans="1:15" x14ac:dyDescent="0.25">
      <c r="A108" s="2">
        <f t="shared" si="7"/>
        <v>2018</v>
      </c>
      <c r="B108" s="2" t="str">
        <f t="shared" si="8"/>
        <v>Nov</v>
      </c>
      <c r="C108" s="2">
        <f t="shared" si="9"/>
        <v>48</v>
      </c>
      <c r="D108" s="2" t="str">
        <f t="shared" si="10"/>
        <v>Fri</v>
      </c>
      <c r="E108" s="27">
        <v>43434</v>
      </c>
      <c r="F108" s="41" t="s">
        <v>774</v>
      </c>
      <c r="G108" s="41" t="s">
        <v>775</v>
      </c>
      <c r="H108" s="41" t="s">
        <v>776</v>
      </c>
      <c r="I108" s="41">
        <v>14</v>
      </c>
      <c r="J108" s="41">
        <v>710770411</v>
      </c>
      <c r="K108" s="41">
        <v>20</v>
      </c>
      <c r="L108" s="41" t="s">
        <v>1187</v>
      </c>
      <c r="M108" s="41">
        <f t="shared" si="11"/>
        <v>7</v>
      </c>
      <c r="N108" s="41">
        <f t="shared" si="12"/>
        <v>1</v>
      </c>
      <c r="O108" s="41">
        <f t="shared" si="13"/>
        <v>0</v>
      </c>
    </row>
    <row r="109" spans="1:15" x14ac:dyDescent="0.25">
      <c r="A109" s="2">
        <f t="shared" si="7"/>
        <v>2018</v>
      </c>
      <c r="B109" s="2" t="str">
        <f t="shared" si="8"/>
        <v>Nov</v>
      </c>
      <c r="C109" s="2">
        <f t="shared" si="9"/>
        <v>48</v>
      </c>
      <c r="D109" s="2" t="str">
        <f t="shared" si="10"/>
        <v>Fri</v>
      </c>
      <c r="E109" s="27">
        <v>43434</v>
      </c>
      <c r="F109" s="41" t="s">
        <v>774</v>
      </c>
      <c r="G109" s="41" t="s">
        <v>775</v>
      </c>
      <c r="H109" s="41" t="s">
        <v>776</v>
      </c>
      <c r="I109" s="41">
        <v>14</v>
      </c>
      <c r="J109" s="41">
        <v>710810020</v>
      </c>
      <c r="K109" s="41">
        <v>18</v>
      </c>
      <c r="L109" s="41" t="s">
        <v>1187</v>
      </c>
      <c r="M109" s="41">
        <f t="shared" si="11"/>
        <v>7</v>
      </c>
      <c r="N109" s="41">
        <f t="shared" si="12"/>
        <v>1</v>
      </c>
      <c r="O109" s="41">
        <f t="shared" si="13"/>
        <v>0</v>
      </c>
    </row>
    <row r="110" spans="1:15" x14ac:dyDescent="0.25">
      <c r="A110" s="2">
        <f t="shared" si="7"/>
        <v>2018</v>
      </c>
      <c r="B110" s="2" t="str">
        <f t="shared" si="8"/>
        <v>Nov</v>
      </c>
      <c r="C110" s="2">
        <f t="shared" si="9"/>
        <v>48</v>
      </c>
      <c r="D110" s="2" t="str">
        <f t="shared" si="10"/>
        <v>Fri</v>
      </c>
      <c r="E110" s="27">
        <v>43434</v>
      </c>
      <c r="F110" s="41" t="s">
        <v>774</v>
      </c>
      <c r="G110" s="41" t="s">
        <v>775</v>
      </c>
      <c r="H110" s="41" t="s">
        <v>776</v>
      </c>
      <c r="I110" s="41">
        <v>14</v>
      </c>
      <c r="J110" s="41">
        <v>725590020</v>
      </c>
      <c r="K110" s="41">
        <v>5</v>
      </c>
      <c r="L110" s="41" t="s">
        <v>1187</v>
      </c>
      <c r="M110" s="41">
        <f t="shared" si="11"/>
        <v>7</v>
      </c>
      <c r="N110" s="41">
        <f t="shared" si="12"/>
        <v>1</v>
      </c>
      <c r="O110" s="41">
        <f t="shared" si="13"/>
        <v>0</v>
      </c>
    </row>
    <row r="111" spans="1:15" x14ac:dyDescent="0.25">
      <c r="A111" s="2">
        <f t="shared" si="7"/>
        <v>2018</v>
      </c>
      <c r="B111" s="2" t="str">
        <f t="shared" si="8"/>
        <v>Nov</v>
      </c>
      <c r="C111" s="2">
        <f t="shared" si="9"/>
        <v>48</v>
      </c>
      <c r="D111" s="2" t="str">
        <f t="shared" si="10"/>
        <v>Fri</v>
      </c>
      <c r="E111" s="27">
        <v>43434</v>
      </c>
      <c r="F111" s="41" t="s">
        <v>774</v>
      </c>
      <c r="G111" s="41" t="s">
        <v>775</v>
      </c>
      <c r="H111" s="41" t="s">
        <v>776</v>
      </c>
      <c r="I111" s="41">
        <v>14</v>
      </c>
      <c r="J111" s="41">
        <v>725650011</v>
      </c>
      <c r="K111" s="41">
        <v>3</v>
      </c>
      <c r="L111" s="41" t="s">
        <v>1187</v>
      </c>
      <c r="M111" s="41">
        <f t="shared" si="11"/>
        <v>7</v>
      </c>
      <c r="N111" s="41">
        <f t="shared" si="12"/>
        <v>1</v>
      </c>
      <c r="O111" s="41">
        <f t="shared" si="13"/>
        <v>0</v>
      </c>
    </row>
    <row r="112" spans="1:15" x14ac:dyDescent="0.25">
      <c r="A112" s="2">
        <f t="shared" si="7"/>
        <v>2018</v>
      </c>
      <c r="B112" s="2" t="str">
        <f t="shared" si="8"/>
        <v>Nov</v>
      </c>
      <c r="C112" s="2">
        <f t="shared" si="9"/>
        <v>48</v>
      </c>
      <c r="D112" s="2" t="str">
        <f t="shared" si="10"/>
        <v>Fri</v>
      </c>
      <c r="E112" s="27">
        <v>43434</v>
      </c>
      <c r="F112" s="41">
        <v>49260</v>
      </c>
      <c r="G112" s="41" t="s">
        <v>750</v>
      </c>
      <c r="H112" s="41" t="s">
        <v>751</v>
      </c>
      <c r="I112" s="41">
        <v>7</v>
      </c>
      <c r="J112" s="41">
        <v>521777751</v>
      </c>
      <c r="K112" s="41">
        <v>4</v>
      </c>
      <c r="L112" s="41" t="s">
        <v>1187</v>
      </c>
      <c r="M112" s="41">
        <f t="shared" si="11"/>
        <v>1</v>
      </c>
      <c r="N112" s="41">
        <f t="shared" si="12"/>
        <v>1</v>
      </c>
      <c r="O112" s="41">
        <f t="shared" si="13"/>
        <v>0</v>
      </c>
    </row>
    <row r="113" spans="1:15" x14ac:dyDescent="0.25">
      <c r="A113" s="2">
        <f t="shared" si="7"/>
        <v>2018</v>
      </c>
      <c r="B113" s="2" t="str">
        <f t="shared" si="8"/>
        <v>Nov</v>
      </c>
      <c r="C113" s="2">
        <f t="shared" si="9"/>
        <v>48</v>
      </c>
      <c r="D113" s="2" t="str">
        <f t="shared" si="10"/>
        <v>Fri</v>
      </c>
      <c r="E113" s="27">
        <v>43434</v>
      </c>
      <c r="F113" s="41">
        <v>47668</v>
      </c>
      <c r="G113" s="41" t="s">
        <v>93</v>
      </c>
      <c r="H113" s="41" t="s">
        <v>714</v>
      </c>
      <c r="I113" s="41">
        <v>139</v>
      </c>
      <c r="J113" s="41">
        <v>45185</v>
      </c>
      <c r="K113" s="41">
        <v>5</v>
      </c>
      <c r="L113" s="41" t="s">
        <v>1187</v>
      </c>
      <c r="M113" s="41">
        <f t="shared" si="11"/>
        <v>1</v>
      </c>
      <c r="N113" s="41">
        <f t="shared" si="12"/>
        <v>1</v>
      </c>
      <c r="O113" s="41">
        <f t="shared" si="13"/>
        <v>0</v>
      </c>
    </row>
    <row r="114" spans="1:15" x14ac:dyDescent="0.25">
      <c r="A114" s="2">
        <f t="shared" si="7"/>
        <v>2018</v>
      </c>
      <c r="B114" s="2" t="str">
        <f t="shared" si="8"/>
        <v>Nov</v>
      </c>
      <c r="C114" s="2">
        <f t="shared" si="9"/>
        <v>48</v>
      </c>
      <c r="D114" s="2" t="str">
        <f t="shared" si="10"/>
        <v>Fri</v>
      </c>
      <c r="E114" s="27">
        <v>43434</v>
      </c>
      <c r="F114" s="41">
        <v>47668</v>
      </c>
      <c r="G114" s="41" t="s">
        <v>93</v>
      </c>
      <c r="H114" s="41" t="s">
        <v>714</v>
      </c>
      <c r="I114" s="41">
        <v>139</v>
      </c>
      <c r="J114" s="41">
        <v>88895</v>
      </c>
      <c r="K114" s="41">
        <v>5</v>
      </c>
      <c r="L114" s="41" t="s">
        <v>1188</v>
      </c>
      <c r="M114" s="41">
        <f t="shared" si="11"/>
        <v>1</v>
      </c>
      <c r="N114" s="41">
        <f t="shared" si="12"/>
        <v>0</v>
      </c>
      <c r="O114" s="41">
        <f t="shared" si="13"/>
        <v>1</v>
      </c>
    </row>
    <row r="115" spans="1:15" x14ac:dyDescent="0.25">
      <c r="A115" s="2">
        <f t="shared" si="7"/>
        <v>2018</v>
      </c>
      <c r="B115" s="2" t="str">
        <f t="shared" si="8"/>
        <v>Dec</v>
      </c>
      <c r="C115" s="2">
        <f t="shared" si="9"/>
        <v>49</v>
      </c>
      <c r="D115" s="2" t="str">
        <f t="shared" si="10"/>
        <v>Mon</v>
      </c>
      <c r="E115" s="27">
        <v>43437</v>
      </c>
      <c r="F115" s="41">
        <v>47777</v>
      </c>
      <c r="G115" s="41" t="s">
        <v>125</v>
      </c>
      <c r="H115" s="41" t="s">
        <v>667</v>
      </c>
      <c r="I115" s="41">
        <v>19</v>
      </c>
      <c r="J115" s="41">
        <v>628120040</v>
      </c>
      <c r="K115" s="41">
        <v>24</v>
      </c>
      <c r="L115" s="41" t="s">
        <v>1187</v>
      </c>
      <c r="M115" s="41">
        <f t="shared" si="11"/>
        <v>1</v>
      </c>
      <c r="N115" s="41">
        <f t="shared" si="12"/>
        <v>1</v>
      </c>
      <c r="O115" s="41">
        <f t="shared" si="13"/>
        <v>0</v>
      </c>
    </row>
    <row r="116" spans="1:15" x14ac:dyDescent="0.25">
      <c r="A116" s="2">
        <f t="shared" si="7"/>
        <v>2018</v>
      </c>
      <c r="B116" s="2" t="str">
        <f t="shared" si="8"/>
        <v>Dec</v>
      </c>
      <c r="C116" s="2">
        <f t="shared" si="9"/>
        <v>49</v>
      </c>
      <c r="D116" s="2" t="str">
        <f t="shared" si="10"/>
        <v>Mon</v>
      </c>
      <c r="E116" s="27">
        <v>43437</v>
      </c>
      <c r="F116" s="41">
        <v>47748</v>
      </c>
      <c r="G116" s="41" t="s">
        <v>690</v>
      </c>
      <c r="H116" s="41" t="s">
        <v>691</v>
      </c>
      <c r="I116" s="41">
        <v>2</v>
      </c>
      <c r="J116" s="41" t="s">
        <v>1206</v>
      </c>
      <c r="K116" s="41">
        <v>144</v>
      </c>
      <c r="L116" s="41" t="s">
        <v>1188</v>
      </c>
      <c r="M116" s="41">
        <f t="shared" si="11"/>
        <v>1</v>
      </c>
      <c r="N116" s="41">
        <f t="shared" si="12"/>
        <v>0</v>
      </c>
      <c r="O116" s="41">
        <f t="shared" si="13"/>
        <v>1</v>
      </c>
    </row>
    <row r="117" spans="1:15" x14ac:dyDescent="0.25">
      <c r="A117" s="2">
        <f t="shared" si="7"/>
        <v>2018</v>
      </c>
      <c r="B117" s="2" t="str">
        <f t="shared" si="8"/>
        <v>Dec</v>
      </c>
      <c r="C117" s="2">
        <f t="shared" si="9"/>
        <v>49</v>
      </c>
      <c r="D117" s="2" t="str">
        <f t="shared" si="10"/>
        <v>Mon</v>
      </c>
      <c r="E117" s="27">
        <v>43437</v>
      </c>
      <c r="F117" s="41">
        <v>47770</v>
      </c>
      <c r="G117" s="41" t="s">
        <v>321</v>
      </c>
      <c r="H117" s="41" t="s">
        <v>668</v>
      </c>
      <c r="I117" s="41">
        <v>59</v>
      </c>
      <c r="J117" s="41">
        <v>478746110</v>
      </c>
      <c r="K117" s="41">
        <v>1</v>
      </c>
      <c r="L117" s="41" t="s">
        <v>1187</v>
      </c>
      <c r="M117" s="41">
        <f t="shared" si="11"/>
        <v>1</v>
      </c>
      <c r="N117" s="41">
        <f t="shared" si="12"/>
        <v>1</v>
      </c>
      <c r="O117" s="41">
        <f t="shared" si="13"/>
        <v>0</v>
      </c>
    </row>
    <row r="118" spans="1:15" x14ac:dyDescent="0.25">
      <c r="A118" s="2">
        <f t="shared" si="7"/>
        <v>2018</v>
      </c>
      <c r="B118" s="2" t="str">
        <f t="shared" si="8"/>
        <v>Dec</v>
      </c>
      <c r="C118" s="2">
        <f t="shared" si="9"/>
        <v>49</v>
      </c>
      <c r="D118" s="2" t="str">
        <f t="shared" si="10"/>
        <v>Mon</v>
      </c>
      <c r="E118" s="27">
        <v>43437</v>
      </c>
      <c r="F118" s="41">
        <v>47727</v>
      </c>
      <c r="G118" s="41" t="s">
        <v>669</v>
      </c>
      <c r="H118" s="41" t="s">
        <v>670</v>
      </c>
      <c r="I118" s="41">
        <v>78</v>
      </c>
      <c r="J118" s="41">
        <v>617590809</v>
      </c>
      <c r="K118" s="41">
        <v>41</v>
      </c>
      <c r="L118" s="41" t="s">
        <v>1187</v>
      </c>
      <c r="M118" s="41">
        <f t="shared" si="11"/>
        <v>1</v>
      </c>
      <c r="N118" s="41">
        <f t="shared" si="12"/>
        <v>1</v>
      </c>
      <c r="O118" s="41">
        <f t="shared" si="13"/>
        <v>0</v>
      </c>
    </row>
    <row r="119" spans="1:15" x14ac:dyDescent="0.25">
      <c r="A119" s="2">
        <f t="shared" si="7"/>
        <v>2018</v>
      </c>
      <c r="B119" s="2" t="str">
        <f t="shared" si="8"/>
        <v>Dec</v>
      </c>
      <c r="C119" s="2">
        <f t="shared" si="9"/>
        <v>49</v>
      </c>
      <c r="D119" s="2" t="str">
        <f t="shared" si="10"/>
        <v>Mon</v>
      </c>
      <c r="E119" s="27">
        <v>43437</v>
      </c>
      <c r="F119" s="41">
        <v>47336</v>
      </c>
      <c r="G119" s="41" t="s">
        <v>703</v>
      </c>
      <c r="H119" s="41" t="s">
        <v>704</v>
      </c>
      <c r="I119" s="41">
        <v>28</v>
      </c>
      <c r="J119" s="41" t="s">
        <v>1207</v>
      </c>
      <c r="K119" s="41">
        <v>445</v>
      </c>
      <c r="L119" s="41" t="s">
        <v>1187</v>
      </c>
      <c r="M119" s="41">
        <f t="shared" si="11"/>
        <v>2</v>
      </c>
      <c r="N119" s="41">
        <f t="shared" si="12"/>
        <v>1</v>
      </c>
      <c r="O119" s="41">
        <f t="shared" si="13"/>
        <v>0</v>
      </c>
    </row>
    <row r="120" spans="1:15" x14ac:dyDescent="0.25">
      <c r="A120" s="2">
        <f t="shared" si="7"/>
        <v>2018</v>
      </c>
      <c r="B120" s="2" t="str">
        <f t="shared" si="8"/>
        <v>Dec</v>
      </c>
      <c r="C120" s="2">
        <f t="shared" si="9"/>
        <v>49</v>
      </c>
      <c r="D120" s="2" t="str">
        <f t="shared" si="10"/>
        <v>Mon</v>
      </c>
      <c r="E120" s="27">
        <v>43437</v>
      </c>
      <c r="F120" s="41">
        <v>47336</v>
      </c>
      <c r="G120" s="41" t="s">
        <v>703</v>
      </c>
      <c r="H120" s="41" t="s">
        <v>704</v>
      </c>
      <c r="I120" s="41">
        <v>28</v>
      </c>
      <c r="J120" s="41" t="s">
        <v>1208</v>
      </c>
      <c r="K120" s="41">
        <v>555</v>
      </c>
      <c r="L120" s="41" t="s">
        <v>1187</v>
      </c>
      <c r="M120" s="41">
        <f t="shared" si="11"/>
        <v>2</v>
      </c>
      <c r="N120" s="41">
        <f t="shared" si="12"/>
        <v>1</v>
      </c>
      <c r="O120" s="41">
        <f t="shared" si="13"/>
        <v>0</v>
      </c>
    </row>
    <row r="121" spans="1:15" x14ac:dyDescent="0.25">
      <c r="A121" s="2">
        <f t="shared" si="7"/>
        <v>2018</v>
      </c>
      <c r="B121" s="2" t="str">
        <f t="shared" si="8"/>
        <v>Dec</v>
      </c>
      <c r="C121" s="2">
        <f t="shared" si="9"/>
        <v>49</v>
      </c>
      <c r="D121" s="2" t="str">
        <f t="shared" si="10"/>
        <v>Mon</v>
      </c>
      <c r="E121" s="27">
        <v>43437</v>
      </c>
      <c r="F121" s="41">
        <v>47746</v>
      </c>
      <c r="G121" s="41" t="s">
        <v>180</v>
      </c>
      <c r="H121" s="41" t="s">
        <v>687</v>
      </c>
      <c r="I121" s="41">
        <v>42</v>
      </c>
      <c r="J121" s="41">
        <v>925770211</v>
      </c>
      <c r="K121" s="41">
        <v>1</v>
      </c>
      <c r="L121" s="41" t="s">
        <v>1187</v>
      </c>
      <c r="M121" s="41">
        <f t="shared" si="11"/>
        <v>1</v>
      </c>
      <c r="N121" s="41">
        <f t="shared" si="12"/>
        <v>1</v>
      </c>
      <c r="O121" s="41">
        <f t="shared" si="13"/>
        <v>0</v>
      </c>
    </row>
    <row r="122" spans="1:15" x14ac:dyDescent="0.25">
      <c r="A122" s="2">
        <f t="shared" si="7"/>
        <v>2018</v>
      </c>
      <c r="B122" s="2" t="str">
        <f t="shared" si="8"/>
        <v>Dec</v>
      </c>
      <c r="C122" s="2">
        <f t="shared" si="9"/>
        <v>49</v>
      </c>
      <c r="D122" s="2" t="str">
        <f t="shared" si="10"/>
        <v>Mon</v>
      </c>
      <c r="E122" s="27">
        <v>43437</v>
      </c>
      <c r="F122" s="41">
        <v>49168</v>
      </c>
      <c r="G122" s="41" t="s">
        <v>681</v>
      </c>
      <c r="H122" s="41" t="s">
        <v>682</v>
      </c>
      <c r="I122" s="41">
        <v>73</v>
      </c>
      <c r="J122" s="41">
        <v>489920200</v>
      </c>
      <c r="K122" s="41">
        <v>4</v>
      </c>
      <c r="L122" s="41" t="s">
        <v>1187</v>
      </c>
      <c r="M122" s="41">
        <f t="shared" si="11"/>
        <v>1</v>
      </c>
      <c r="N122" s="41">
        <f t="shared" si="12"/>
        <v>1</v>
      </c>
      <c r="O122" s="41">
        <f t="shared" si="13"/>
        <v>0</v>
      </c>
    </row>
    <row r="123" spans="1:15" x14ac:dyDescent="0.25">
      <c r="A123" s="2">
        <f t="shared" si="7"/>
        <v>2018</v>
      </c>
      <c r="B123" s="2" t="str">
        <f t="shared" si="8"/>
        <v>Dec</v>
      </c>
      <c r="C123" s="2">
        <f t="shared" si="9"/>
        <v>49</v>
      </c>
      <c r="D123" s="2" t="str">
        <f t="shared" si="10"/>
        <v>Mon</v>
      </c>
      <c r="E123" s="27">
        <v>43437</v>
      </c>
      <c r="F123" s="41">
        <v>49168</v>
      </c>
      <c r="G123" s="41" t="s">
        <v>681</v>
      </c>
      <c r="H123" s="41" t="s">
        <v>682</v>
      </c>
      <c r="I123" s="41">
        <v>73</v>
      </c>
      <c r="J123" s="41">
        <v>489920170</v>
      </c>
      <c r="K123" s="41">
        <v>4</v>
      </c>
      <c r="L123" s="41" t="s">
        <v>1188</v>
      </c>
      <c r="M123" s="41">
        <f t="shared" si="11"/>
        <v>1</v>
      </c>
      <c r="N123" s="41">
        <f t="shared" si="12"/>
        <v>0</v>
      </c>
      <c r="O123" s="41">
        <f t="shared" si="13"/>
        <v>1</v>
      </c>
    </row>
    <row r="124" spans="1:15" x14ac:dyDescent="0.25">
      <c r="A124" s="2">
        <f t="shared" si="7"/>
        <v>2018</v>
      </c>
      <c r="B124" s="2" t="str">
        <f t="shared" si="8"/>
        <v>Dec</v>
      </c>
      <c r="C124" s="2">
        <f t="shared" si="9"/>
        <v>49</v>
      </c>
      <c r="D124" s="2" t="str">
        <f t="shared" si="10"/>
        <v>Mon</v>
      </c>
      <c r="E124" s="27">
        <v>43437</v>
      </c>
      <c r="F124" s="41">
        <v>50721</v>
      </c>
      <c r="G124" s="41" t="s">
        <v>707</v>
      </c>
      <c r="H124" s="41" t="s">
        <v>708</v>
      </c>
      <c r="I124" s="41">
        <v>9</v>
      </c>
      <c r="J124" s="41" t="s">
        <v>1209</v>
      </c>
      <c r="K124" s="41">
        <v>5</v>
      </c>
      <c r="L124" s="41" t="s">
        <v>1187</v>
      </c>
      <c r="M124" s="41">
        <f t="shared" si="11"/>
        <v>2</v>
      </c>
      <c r="N124" s="41">
        <f t="shared" si="12"/>
        <v>1</v>
      </c>
      <c r="O124" s="41">
        <f t="shared" si="13"/>
        <v>0</v>
      </c>
    </row>
    <row r="125" spans="1:15" x14ac:dyDescent="0.25">
      <c r="A125" s="2">
        <f t="shared" si="7"/>
        <v>2018</v>
      </c>
      <c r="B125" s="2" t="str">
        <f t="shared" si="8"/>
        <v>Dec</v>
      </c>
      <c r="C125" s="2">
        <f t="shared" si="9"/>
        <v>49</v>
      </c>
      <c r="D125" s="2" t="str">
        <f t="shared" si="10"/>
        <v>Mon</v>
      </c>
      <c r="E125" s="27">
        <v>43437</v>
      </c>
      <c r="F125" s="41">
        <v>50721</v>
      </c>
      <c r="G125" s="41" t="s">
        <v>707</v>
      </c>
      <c r="H125" s="41" t="s">
        <v>708</v>
      </c>
      <c r="I125" s="41">
        <v>9</v>
      </c>
      <c r="J125" s="41" t="s">
        <v>1210</v>
      </c>
      <c r="K125" s="41">
        <v>15</v>
      </c>
      <c r="L125" s="41" t="s">
        <v>1187</v>
      </c>
      <c r="M125" s="41">
        <f t="shared" si="11"/>
        <v>2</v>
      </c>
      <c r="N125" s="41">
        <f t="shared" si="12"/>
        <v>1</v>
      </c>
      <c r="O125" s="41">
        <f t="shared" si="13"/>
        <v>0</v>
      </c>
    </row>
    <row r="126" spans="1:15" x14ac:dyDescent="0.25">
      <c r="A126" s="2">
        <f t="shared" si="7"/>
        <v>2018</v>
      </c>
      <c r="B126" s="2" t="str">
        <f t="shared" si="8"/>
        <v>Dec</v>
      </c>
      <c r="C126" s="2">
        <f t="shared" si="9"/>
        <v>49</v>
      </c>
      <c r="D126" s="2" t="str">
        <f t="shared" si="10"/>
        <v>Tue</v>
      </c>
      <c r="E126" s="27">
        <v>43438</v>
      </c>
      <c r="F126" s="41">
        <v>47437</v>
      </c>
      <c r="G126" s="41" t="s">
        <v>804</v>
      </c>
      <c r="H126" s="41" t="s">
        <v>805</v>
      </c>
      <c r="I126" s="41">
        <v>353</v>
      </c>
      <c r="J126" s="41">
        <v>507600039</v>
      </c>
      <c r="K126" s="41">
        <v>1</v>
      </c>
      <c r="L126" s="41" t="s">
        <v>1187</v>
      </c>
      <c r="M126" s="41">
        <f t="shared" si="11"/>
        <v>3</v>
      </c>
      <c r="N126" s="41">
        <f t="shared" si="12"/>
        <v>1</v>
      </c>
      <c r="O126" s="41">
        <f t="shared" si="13"/>
        <v>0</v>
      </c>
    </row>
    <row r="127" spans="1:15" x14ac:dyDescent="0.25">
      <c r="A127" s="2">
        <f t="shared" si="7"/>
        <v>2018</v>
      </c>
      <c r="B127" s="2" t="str">
        <f t="shared" si="8"/>
        <v>Dec</v>
      </c>
      <c r="C127" s="2">
        <f t="shared" si="9"/>
        <v>49</v>
      </c>
      <c r="D127" s="2" t="str">
        <f t="shared" si="10"/>
        <v>Tue</v>
      </c>
      <c r="E127" s="27">
        <v>43438</v>
      </c>
      <c r="F127" s="41">
        <v>47437</v>
      </c>
      <c r="G127" s="41" t="s">
        <v>804</v>
      </c>
      <c r="H127" s="41" t="s">
        <v>805</v>
      </c>
      <c r="I127" s="41">
        <v>353</v>
      </c>
      <c r="J127" s="41">
        <v>507800089</v>
      </c>
      <c r="K127" s="41">
        <v>35</v>
      </c>
      <c r="L127" s="41" t="s">
        <v>1187</v>
      </c>
      <c r="M127" s="41">
        <f t="shared" si="11"/>
        <v>3</v>
      </c>
      <c r="N127" s="41">
        <f t="shared" si="12"/>
        <v>1</v>
      </c>
      <c r="O127" s="41">
        <f t="shared" si="13"/>
        <v>0</v>
      </c>
    </row>
    <row r="128" spans="1:15" x14ac:dyDescent="0.25">
      <c r="A128" s="2">
        <f t="shared" si="7"/>
        <v>2018</v>
      </c>
      <c r="B128" s="2" t="str">
        <f t="shared" si="8"/>
        <v>Dec</v>
      </c>
      <c r="C128" s="2">
        <f t="shared" si="9"/>
        <v>49</v>
      </c>
      <c r="D128" s="2" t="str">
        <f t="shared" si="10"/>
        <v>Tue</v>
      </c>
      <c r="E128" s="27">
        <v>43438</v>
      </c>
      <c r="F128" s="41">
        <v>47437</v>
      </c>
      <c r="G128" s="41" t="s">
        <v>804</v>
      </c>
      <c r="H128" s="41" t="s">
        <v>805</v>
      </c>
      <c r="I128" s="41">
        <v>353</v>
      </c>
      <c r="J128" s="41">
        <v>507850039</v>
      </c>
      <c r="K128" s="41">
        <v>33</v>
      </c>
      <c r="L128" s="41" t="s">
        <v>1187</v>
      </c>
      <c r="M128" s="41">
        <f t="shared" si="11"/>
        <v>3</v>
      </c>
      <c r="N128" s="41">
        <f t="shared" si="12"/>
        <v>1</v>
      </c>
      <c r="O128" s="41">
        <f t="shared" si="13"/>
        <v>0</v>
      </c>
    </row>
    <row r="129" spans="1:15" x14ac:dyDescent="0.25">
      <c r="A129" s="2">
        <f t="shared" si="7"/>
        <v>2018</v>
      </c>
      <c r="B129" s="2" t="str">
        <f t="shared" si="8"/>
        <v>Dec</v>
      </c>
      <c r="C129" s="2">
        <f t="shared" si="9"/>
        <v>49</v>
      </c>
      <c r="D129" s="2" t="str">
        <f t="shared" si="10"/>
        <v>Tue</v>
      </c>
      <c r="E129" s="27">
        <v>43438</v>
      </c>
      <c r="F129" s="41">
        <v>47806</v>
      </c>
      <c r="G129" s="41" t="s">
        <v>413</v>
      </c>
      <c r="H129" s="41" t="s">
        <v>799</v>
      </c>
      <c r="I129" s="41">
        <v>14</v>
      </c>
      <c r="J129" s="41">
        <v>104670448</v>
      </c>
      <c r="K129" s="41">
        <v>18</v>
      </c>
      <c r="L129" s="41" t="s">
        <v>1187</v>
      </c>
      <c r="M129" s="41">
        <f t="shared" si="11"/>
        <v>1</v>
      </c>
      <c r="N129" s="41">
        <f t="shared" si="12"/>
        <v>1</v>
      </c>
      <c r="O129" s="41">
        <f t="shared" si="13"/>
        <v>0</v>
      </c>
    </row>
    <row r="130" spans="1:15" x14ac:dyDescent="0.25">
      <c r="A130" s="2">
        <f t="shared" si="7"/>
        <v>2018</v>
      </c>
      <c r="B130" s="2" t="str">
        <f t="shared" si="8"/>
        <v>Dec</v>
      </c>
      <c r="C130" s="2">
        <f t="shared" si="9"/>
        <v>49</v>
      </c>
      <c r="D130" s="2" t="str">
        <f t="shared" si="10"/>
        <v>Tue</v>
      </c>
      <c r="E130" s="27">
        <v>43438</v>
      </c>
      <c r="F130" s="41">
        <v>50839</v>
      </c>
      <c r="G130" s="41" t="s">
        <v>812</v>
      </c>
      <c r="H130" s="41" t="s">
        <v>813</v>
      </c>
      <c r="I130" s="41">
        <v>13</v>
      </c>
      <c r="J130" s="41">
        <v>635443117</v>
      </c>
      <c r="K130" s="41">
        <v>2</v>
      </c>
      <c r="L130" s="41" t="s">
        <v>1187</v>
      </c>
      <c r="M130" s="41">
        <f t="shared" si="11"/>
        <v>3</v>
      </c>
      <c r="N130" s="41">
        <f t="shared" si="12"/>
        <v>1</v>
      </c>
      <c r="O130" s="41">
        <f t="shared" si="13"/>
        <v>0</v>
      </c>
    </row>
    <row r="131" spans="1:15" x14ac:dyDescent="0.25">
      <c r="A131" s="2">
        <f t="shared" ref="A131:A170" si="14">YEAR(E131)</f>
        <v>2018</v>
      </c>
      <c r="B131" s="2" t="str">
        <f t="shared" ref="B131:B170" si="15">TEXT(E131,"MMM")</f>
        <v>Dec</v>
      </c>
      <c r="C131" s="2">
        <f t="shared" ref="C131:C170" si="16">WEEKNUM(E131)</f>
        <v>49</v>
      </c>
      <c r="D131" s="2" t="str">
        <f t="shared" ref="D131:D170" si="17">TEXT(E131,"DDD")</f>
        <v>Tue</v>
      </c>
      <c r="E131" s="27">
        <v>43438</v>
      </c>
      <c r="F131" s="41">
        <v>50839</v>
      </c>
      <c r="G131" s="41" t="s">
        <v>812</v>
      </c>
      <c r="H131" s="41" t="s">
        <v>813</v>
      </c>
      <c r="I131" s="41">
        <v>13</v>
      </c>
      <c r="J131" s="41">
        <v>609600277</v>
      </c>
      <c r="K131" s="41">
        <v>8</v>
      </c>
      <c r="L131" s="41" t="s">
        <v>1187</v>
      </c>
      <c r="M131" s="41">
        <f t="shared" ref="M131:M194" si="18">COUNTIFS(F:F,F131,L:L,L131)</f>
        <v>3</v>
      </c>
      <c r="N131" s="41">
        <f t="shared" ref="N131:N194" si="19">IF(L131="SHORT",1,0)</f>
        <v>1</v>
      </c>
      <c r="O131" s="41">
        <f t="shared" ref="O131:O194" si="20">IF(L131="EXTRA",1,0)</f>
        <v>0</v>
      </c>
    </row>
    <row r="132" spans="1:15" x14ac:dyDescent="0.25">
      <c r="A132" s="2">
        <f t="shared" si="14"/>
        <v>2018</v>
      </c>
      <c r="B132" s="2" t="str">
        <f t="shared" si="15"/>
        <v>Dec</v>
      </c>
      <c r="C132" s="2">
        <f t="shared" si="16"/>
        <v>49</v>
      </c>
      <c r="D132" s="2" t="str">
        <f t="shared" si="17"/>
        <v>Tue</v>
      </c>
      <c r="E132" s="27">
        <v>43438</v>
      </c>
      <c r="F132" s="41">
        <v>50839</v>
      </c>
      <c r="G132" s="41" t="s">
        <v>812</v>
      </c>
      <c r="H132" s="41" t="s">
        <v>813</v>
      </c>
      <c r="I132" s="41">
        <v>13</v>
      </c>
      <c r="J132" s="41">
        <v>635920197</v>
      </c>
      <c r="K132" s="41">
        <v>3</v>
      </c>
      <c r="L132" s="41" t="s">
        <v>1187</v>
      </c>
      <c r="M132" s="41">
        <f t="shared" si="18"/>
        <v>3</v>
      </c>
      <c r="N132" s="41">
        <f t="shared" si="19"/>
        <v>1</v>
      </c>
      <c r="O132" s="41">
        <f t="shared" si="20"/>
        <v>0</v>
      </c>
    </row>
    <row r="133" spans="1:15" x14ac:dyDescent="0.25">
      <c r="A133" s="2">
        <f t="shared" si="14"/>
        <v>2018</v>
      </c>
      <c r="B133" s="2" t="str">
        <f t="shared" si="15"/>
        <v>Dec</v>
      </c>
      <c r="C133" s="2">
        <f t="shared" si="16"/>
        <v>49</v>
      </c>
      <c r="D133" s="2" t="str">
        <f t="shared" si="17"/>
        <v>Tue</v>
      </c>
      <c r="E133" s="27">
        <v>43438</v>
      </c>
      <c r="F133" s="41">
        <v>49218</v>
      </c>
      <c r="G133" s="41" t="s">
        <v>707</v>
      </c>
      <c r="H133" s="41" t="s">
        <v>1097</v>
      </c>
      <c r="I133" s="41">
        <v>82</v>
      </c>
      <c r="J133" s="41">
        <v>553995820</v>
      </c>
      <c r="K133" s="41">
        <v>42</v>
      </c>
      <c r="L133" s="41" t="s">
        <v>1187</v>
      </c>
      <c r="M133" s="41">
        <f t="shared" si="18"/>
        <v>4</v>
      </c>
      <c r="N133" s="41">
        <f t="shared" si="19"/>
        <v>1</v>
      </c>
      <c r="O133" s="41">
        <f t="shared" si="20"/>
        <v>0</v>
      </c>
    </row>
    <row r="134" spans="1:15" x14ac:dyDescent="0.25">
      <c r="A134" s="2">
        <f t="shared" si="14"/>
        <v>2018</v>
      </c>
      <c r="B134" s="2" t="str">
        <f t="shared" si="15"/>
        <v>Dec</v>
      </c>
      <c r="C134" s="2">
        <f t="shared" si="16"/>
        <v>49</v>
      </c>
      <c r="D134" s="2" t="str">
        <f t="shared" si="17"/>
        <v>Tue</v>
      </c>
      <c r="E134" s="27">
        <v>43438</v>
      </c>
      <c r="F134" s="41">
        <v>49218</v>
      </c>
      <c r="G134" s="41" t="s">
        <v>707</v>
      </c>
      <c r="H134" s="41" t="s">
        <v>1097</v>
      </c>
      <c r="I134" s="41">
        <v>82</v>
      </c>
      <c r="J134" s="41">
        <v>553772190</v>
      </c>
      <c r="K134" s="41">
        <v>6</v>
      </c>
      <c r="L134" s="41" t="s">
        <v>1187</v>
      </c>
      <c r="M134" s="41">
        <f t="shared" si="18"/>
        <v>4</v>
      </c>
      <c r="N134" s="41">
        <f t="shared" si="19"/>
        <v>1</v>
      </c>
      <c r="O134" s="41">
        <f t="shared" si="20"/>
        <v>0</v>
      </c>
    </row>
    <row r="135" spans="1:15" x14ac:dyDescent="0.25">
      <c r="A135" s="2">
        <f t="shared" si="14"/>
        <v>2018</v>
      </c>
      <c r="B135" s="2" t="str">
        <f t="shared" si="15"/>
        <v>Dec</v>
      </c>
      <c r="C135" s="2">
        <f t="shared" si="16"/>
        <v>49</v>
      </c>
      <c r="D135" s="2" t="str">
        <f t="shared" si="17"/>
        <v>Tue</v>
      </c>
      <c r="E135" s="27">
        <v>43438</v>
      </c>
      <c r="F135" s="41">
        <v>49218</v>
      </c>
      <c r="G135" s="41" t="s">
        <v>707</v>
      </c>
      <c r="H135" s="41" t="s">
        <v>1097</v>
      </c>
      <c r="I135" s="41">
        <v>82</v>
      </c>
      <c r="J135" s="41">
        <v>553995470</v>
      </c>
      <c r="K135" s="41">
        <v>18</v>
      </c>
      <c r="L135" s="41" t="s">
        <v>1187</v>
      </c>
      <c r="M135" s="41">
        <f t="shared" si="18"/>
        <v>4</v>
      </c>
      <c r="N135" s="41">
        <f t="shared" si="19"/>
        <v>1</v>
      </c>
      <c r="O135" s="41">
        <f t="shared" si="20"/>
        <v>0</v>
      </c>
    </row>
    <row r="136" spans="1:15" x14ac:dyDescent="0.25">
      <c r="A136" s="2">
        <f t="shared" si="14"/>
        <v>2018</v>
      </c>
      <c r="B136" s="2" t="str">
        <f t="shared" si="15"/>
        <v>Dec</v>
      </c>
      <c r="C136" s="2">
        <f t="shared" si="16"/>
        <v>49</v>
      </c>
      <c r="D136" s="2" t="str">
        <f t="shared" si="17"/>
        <v>Tue</v>
      </c>
      <c r="E136" s="27">
        <v>43438</v>
      </c>
      <c r="F136" s="41">
        <v>49218</v>
      </c>
      <c r="G136" s="41" t="s">
        <v>707</v>
      </c>
      <c r="H136" s="41" t="s">
        <v>1097</v>
      </c>
      <c r="I136" s="41">
        <v>82</v>
      </c>
      <c r="J136" s="41">
        <v>553996270</v>
      </c>
      <c r="K136" s="41">
        <v>6</v>
      </c>
      <c r="L136" s="41" t="s">
        <v>1187</v>
      </c>
      <c r="M136" s="41">
        <f t="shared" si="18"/>
        <v>4</v>
      </c>
      <c r="N136" s="41">
        <f t="shared" si="19"/>
        <v>1</v>
      </c>
      <c r="O136" s="41">
        <f t="shared" si="20"/>
        <v>0</v>
      </c>
    </row>
    <row r="137" spans="1:15" x14ac:dyDescent="0.25">
      <c r="A137" s="2">
        <f t="shared" si="14"/>
        <v>2018</v>
      </c>
      <c r="B137" s="2" t="str">
        <f t="shared" si="15"/>
        <v>Dec</v>
      </c>
      <c r="C137" s="2">
        <f t="shared" si="16"/>
        <v>49</v>
      </c>
      <c r="D137" s="2" t="str">
        <f t="shared" si="17"/>
        <v>Wed</v>
      </c>
      <c r="E137" s="27">
        <v>43439</v>
      </c>
      <c r="F137" s="41">
        <v>50840</v>
      </c>
      <c r="G137" s="41" t="s">
        <v>595</v>
      </c>
      <c r="H137" s="41" t="s">
        <v>596</v>
      </c>
      <c r="I137" s="41">
        <v>2</v>
      </c>
      <c r="J137" s="41">
        <v>524770301</v>
      </c>
      <c r="K137" s="41">
        <v>60</v>
      </c>
      <c r="L137" s="41" t="s">
        <v>1188</v>
      </c>
      <c r="M137" s="41">
        <f t="shared" si="18"/>
        <v>1</v>
      </c>
      <c r="N137" s="41">
        <f t="shared" si="19"/>
        <v>0</v>
      </c>
      <c r="O137" s="41">
        <f t="shared" si="20"/>
        <v>1</v>
      </c>
    </row>
    <row r="138" spans="1:15" x14ac:dyDescent="0.25">
      <c r="A138" s="2">
        <f t="shared" si="14"/>
        <v>2018</v>
      </c>
      <c r="B138" s="2" t="str">
        <f t="shared" si="15"/>
        <v>Dec</v>
      </c>
      <c r="C138" s="2">
        <f t="shared" si="16"/>
        <v>49</v>
      </c>
      <c r="D138" s="2" t="str">
        <f t="shared" si="17"/>
        <v>Wed</v>
      </c>
      <c r="E138" s="27">
        <v>43439</v>
      </c>
      <c r="F138" s="41">
        <v>38370</v>
      </c>
      <c r="G138" s="41" t="s">
        <v>53</v>
      </c>
      <c r="H138" s="41" t="s">
        <v>600</v>
      </c>
      <c r="I138" s="41">
        <v>6</v>
      </c>
      <c r="J138" s="41">
        <v>542772412</v>
      </c>
      <c r="K138" s="41">
        <v>240</v>
      </c>
      <c r="L138" s="41" t="s">
        <v>1187</v>
      </c>
      <c r="M138" s="41">
        <f t="shared" si="18"/>
        <v>1</v>
      </c>
      <c r="N138" s="41">
        <f t="shared" si="19"/>
        <v>1</v>
      </c>
      <c r="O138" s="41">
        <f t="shared" si="20"/>
        <v>0</v>
      </c>
    </row>
    <row r="139" spans="1:15" x14ac:dyDescent="0.25">
      <c r="A139" s="2">
        <f t="shared" si="14"/>
        <v>2018</v>
      </c>
      <c r="B139" s="2" t="str">
        <f t="shared" si="15"/>
        <v>Dec</v>
      </c>
      <c r="C139" s="2">
        <f t="shared" si="16"/>
        <v>49</v>
      </c>
      <c r="D139" s="2" t="str">
        <f t="shared" si="17"/>
        <v>Wed</v>
      </c>
      <c r="E139" s="27">
        <v>43439</v>
      </c>
      <c r="F139" s="41">
        <v>50611</v>
      </c>
      <c r="G139" s="41" t="s">
        <v>1062</v>
      </c>
      <c r="H139" s="41" t="s">
        <v>2090</v>
      </c>
      <c r="I139" s="41">
        <v>6</v>
      </c>
      <c r="J139" s="41">
        <v>548771191</v>
      </c>
      <c r="K139" s="41">
        <v>2</v>
      </c>
      <c r="L139" s="41" t="s">
        <v>1187</v>
      </c>
      <c r="M139" s="41">
        <f t="shared" si="18"/>
        <v>5</v>
      </c>
      <c r="N139" s="41">
        <f t="shared" si="19"/>
        <v>1</v>
      </c>
      <c r="O139" s="41">
        <f t="shared" si="20"/>
        <v>0</v>
      </c>
    </row>
    <row r="140" spans="1:15" x14ac:dyDescent="0.25">
      <c r="A140" s="2">
        <f t="shared" si="14"/>
        <v>2018</v>
      </c>
      <c r="B140" s="2" t="str">
        <f t="shared" si="15"/>
        <v>Dec</v>
      </c>
      <c r="C140" s="2">
        <f t="shared" si="16"/>
        <v>49</v>
      </c>
      <c r="D140" s="2" t="str">
        <f t="shared" si="17"/>
        <v>Wed</v>
      </c>
      <c r="E140" s="27">
        <v>43439</v>
      </c>
      <c r="F140" s="41">
        <v>50611</v>
      </c>
      <c r="G140" s="41" t="s">
        <v>1062</v>
      </c>
      <c r="H140" s="41" t="s">
        <v>2090</v>
      </c>
      <c r="I140" s="41">
        <v>6</v>
      </c>
      <c r="J140" s="41">
        <v>548771061</v>
      </c>
      <c r="K140" s="41">
        <v>2</v>
      </c>
      <c r="L140" s="41" t="s">
        <v>1187</v>
      </c>
      <c r="M140" s="41">
        <f t="shared" si="18"/>
        <v>5</v>
      </c>
      <c r="N140" s="41">
        <f t="shared" si="19"/>
        <v>1</v>
      </c>
      <c r="O140" s="41">
        <f t="shared" si="20"/>
        <v>0</v>
      </c>
    </row>
    <row r="141" spans="1:15" x14ac:dyDescent="0.25">
      <c r="A141" s="2">
        <f t="shared" si="14"/>
        <v>2018</v>
      </c>
      <c r="B141" s="2" t="str">
        <f t="shared" si="15"/>
        <v>Dec</v>
      </c>
      <c r="C141" s="2">
        <f t="shared" si="16"/>
        <v>49</v>
      </c>
      <c r="D141" s="2" t="str">
        <f t="shared" si="17"/>
        <v>Wed</v>
      </c>
      <c r="E141" s="27">
        <v>43439</v>
      </c>
      <c r="F141" s="41">
        <v>50611</v>
      </c>
      <c r="G141" s="41" t="s">
        <v>1062</v>
      </c>
      <c r="H141" s="41" t="s">
        <v>2090</v>
      </c>
      <c r="I141" s="41">
        <v>6</v>
      </c>
      <c r="J141" s="41">
        <v>548771351</v>
      </c>
      <c r="K141" s="41">
        <v>3</v>
      </c>
      <c r="L141" s="41" t="s">
        <v>1187</v>
      </c>
      <c r="M141" s="41">
        <f t="shared" si="18"/>
        <v>5</v>
      </c>
      <c r="N141" s="41">
        <f t="shared" si="19"/>
        <v>1</v>
      </c>
      <c r="O141" s="41">
        <f t="shared" si="20"/>
        <v>0</v>
      </c>
    </row>
    <row r="142" spans="1:15" x14ac:dyDescent="0.25">
      <c r="A142" s="2">
        <f t="shared" si="14"/>
        <v>2018</v>
      </c>
      <c r="B142" s="2" t="str">
        <f t="shared" si="15"/>
        <v>Dec</v>
      </c>
      <c r="C142" s="2">
        <f t="shared" si="16"/>
        <v>49</v>
      </c>
      <c r="D142" s="2" t="str">
        <f t="shared" si="17"/>
        <v>Wed</v>
      </c>
      <c r="E142" s="27">
        <v>43439</v>
      </c>
      <c r="F142" s="41">
        <v>50611</v>
      </c>
      <c r="G142" s="41" t="s">
        <v>1062</v>
      </c>
      <c r="H142" s="41" t="s">
        <v>2090</v>
      </c>
      <c r="I142" s="41">
        <v>6</v>
      </c>
      <c r="J142" s="41">
        <v>548771091</v>
      </c>
      <c r="K142" s="41">
        <v>3</v>
      </c>
      <c r="L142" s="41" t="s">
        <v>1187</v>
      </c>
      <c r="M142" s="41">
        <f t="shared" si="18"/>
        <v>5</v>
      </c>
      <c r="N142" s="41">
        <f t="shared" si="19"/>
        <v>1</v>
      </c>
      <c r="O142" s="41">
        <f t="shared" si="20"/>
        <v>0</v>
      </c>
    </row>
    <row r="143" spans="1:15" x14ac:dyDescent="0.25">
      <c r="A143" s="2">
        <f t="shared" si="14"/>
        <v>2018</v>
      </c>
      <c r="B143" s="2" t="str">
        <f t="shared" si="15"/>
        <v>Dec</v>
      </c>
      <c r="C143" s="2">
        <f t="shared" si="16"/>
        <v>49</v>
      </c>
      <c r="D143" s="2" t="str">
        <f t="shared" si="17"/>
        <v>Wed</v>
      </c>
      <c r="E143" s="27">
        <v>43439</v>
      </c>
      <c r="F143" s="41">
        <v>50611</v>
      </c>
      <c r="G143" s="41" t="s">
        <v>1062</v>
      </c>
      <c r="H143" s="41" t="s">
        <v>2090</v>
      </c>
      <c r="I143" s="41">
        <v>6</v>
      </c>
      <c r="J143" s="41">
        <v>548778860</v>
      </c>
      <c r="K143" s="41">
        <v>5</v>
      </c>
      <c r="L143" s="41" t="s">
        <v>1187</v>
      </c>
      <c r="M143" s="41">
        <f t="shared" si="18"/>
        <v>5</v>
      </c>
      <c r="N143" s="41">
        <f t="shared" si="19"/>
        <v>1</v>
      </c>
      <c r="O143" s="41">
        <f t="shared" si="20"/>
        <v>0</v>
      </c>
    </row>
    <row r="144" spans="1:15" x14ac:dyDescent="0.25">
      <c r="A144" s="2">
        <f t="shared" si="14"/>
        <v>2018</v>
      </c>
      <c r="B144" s="2" t="str">
        <f t="shared" si="15"/>
        <v>Dec</v>
      </c>
      <c r="C144" s="2">
        <f t="shared" si="16"/>
        <v>49</v>
      </c>
      <c r="D144" s="2" t="str">
        <f t="shared" si="17"/>
        <v>Wed</v>
      </c>
      <c r="E144" s="27">
        <v>43439</v>
      </c>
      <c r="F144" s="41">
        <v>47862</v>
      </c>
      <c r="G144" s="41" t="s">
        <v>601</v>
      </c>
      <c r="H144" s="41" t="s">
        <v>602</v>
      </c>
      <c r="I144" s="41">
        <v>44</v>
      </c>
      <c r="J144" s="41">
        <v>432820212</v>
      </c>
      <c r="K144" s="41">
        <v>2</v>
      </c>
      <c r="L144" s="41" t="s">
        <v>1187</v>
      </c>
      <c r="M144" s="41">
        <f t="shared" si="18"/>
        <v>1</v>
      </c>
      <c r="N144" s="41">
        <f t="shared" si="19"/>
        <v>1</v>
      </c>
      <c r="O144" s="41">
        <f t="shared" si="20"/>
        <v>0</v>
      </c>
    </row>
    <row r="145" spans="1:15" x14ac:dyDescent="0.25">
      <c r="A145" s="2">
        <f t="shared" si="14"/>
        <v>2018</v>
      </c>
      <c r="B145" s="2" t="str">
        <f t="shared" si="15"/>
        <v>Dec</v>
      </c>
      <c r="C145" s="2">
        <f t="shared" si="16"/>
        <v>49</v>
      </c>
      <c r="D145" s="2" t="str">
        <f t="shared" si="17"/>
        <v>Wed</v>
      </c>
      <c r="E145" s="27">
        <v>43439</v>
      </c>
      <c r="F145" s="41">
        <v>47862</v>
      </c>
      <c r="G145" s="41" t="s">
        <v>601</v>
      </c>
      <c r="H145" s="41" t="s">
        <v>602</v>
      </c>
      <c r="I145" s="41">
        <v>44</v>
      </c>
      <c r="J145" s="41">
        <v>432850132</v>
      </c>
      <c r="K145" s="41">
        <v>2</v>
      </c>
      <c r="L145" s="41" t="s">
        <v>1188</v>
      </c>
      <c r="M145" s="41">
        <f t="shared" si="18"/>
        <v>2</v>
      </c>
      <c r="N145" s="41">
        <f t="shared" si="19"/>
        <v>0</v>
      </c>
      <c r="O145" s="41">
        <f t="shared" si="20"/>
        <v>1</v>
      </c>
    </row>
    <row r="146" spans="1:15" x14ac:dyDescent="0.25">
      <c r="A146" s="2">
        <f t="shared" si="14"/>
        <v>2018</v>
      </c>
      <c r="B146" s="2" t="str">
        <f t="shared" si="15"/>
        <v>Dec</v>
      </c>
      <c r="C146" s="2">
        <f t="shared" si="16"/>
        <v>49</v>
      </c>
      <c r="D146" s="2" t="str">
        <f t="shared" si="17"/>
        <v>Wed</v>
      </c>
      <c r="E146" s="27">
        <v>43439</v>
      </c>
      <c r="F146" s="41">
        <v>47862</v>
      </c>
      <c r="G146" s="41" t="s">
        <v>601</v>
      </c>
      <c r="H146" s="41" t="s">
        <v>602</v>
      </c>
      <c r="I146" s="41">
        <v>44</v>
      </c>
      <c r="J146" s="41">
        <v>430590022</v>
      </c>
      <c r="K146" s="41">
        <v>5</v>
      </c>
      <c r="L146" s="41" t="s">
        <v>1188</v>
      </c>
      <c r="M146" s="41">
        <f t="shared" si="18"/>
        <v>2</v>
      </c>
      <c r="N146" s="41">
        <f t="shared" si="19"/>
        <v>0</v>
      </c>
      <c r="O146" s="41">
        <f t="shared" si="20"/>
        <v>1</v>
      </c>
    </row>
    <row r="147" spans="1:15" x14ac:dyDescent="0.25">
      <c r="A147" s="2">
        <f t="shared" si="14"/>
        <v>2018</v>
      </c>
      <c r="B147" s="2" t="str">
        <f t="shared" si="15"/>
        <v>Dec</v>
      </c>
      <c r="C147" s="2">
        <f t="shared" si="16"/>
        <v>49</v>
      </c>
      <c r="D147" s="2" t="str">
        <f t="shared" si="17"/>
        <v>Wed</v>
      </c>
      <c r="E147" s="27">
        <v>43439</v>
      </c>
      <c r="F147" s="41">
        <v>47874</v>
      </c>
      <c r="G147" s="41" t="s">
        <v>55</v>
      </c>
      <c r="H147" s="41" t="s">
        <v>603</v>
      </c>
      <c r="I147" s="41">
        <v>154</v>
      </c>
      <c r="J147" s="41" t="s">
        <v>1211</v>
      </c>
      <c r="K147" s="41">
        <v>18</v>
      </c>
      <c r="L147" s="41" t="s">
        <v>1187</v>
      </c>
      <c r="M147" s="41">
        <f t="shared" si="18"/>
        <v>2</v>
      </c>
      <c r="N147" s="41">
        <f t="shared" si="19"/>
        <v>1</v>
      </c>
      <c r="O147" s="41">
        <f t="shared" si="20"/>
        <v>0</v>
      </c>
    </row>
    <row r="148" spans="1:15" x14ac:dyDescent="0.25">
      <c r="A148" s="2">
        <f t="shared" si="14"/>
        <v>2018</v>
      </c>
      <c r="B148" s="2" t="str">
        <f t="shared" si="15"/>
        <v>Dec</v>
      </c>
      <c r="C148" s="2">
        <f t="shared" si="16"/>
        <v>49</v>
      </c>
      <c r="D148" s="2" t="str">
        <f t="shared" si="17"/>
        <v>Wed</v>
      </c>
      <c r="E148" s="27">
        <v>43439</v>
      </c>
      <c r="F148" s="41">
        <v>47874</v>
      </c>
      <c r="G148" s="41" t="s">
        <v>55</v>
      </c>
      <c r="H148" s="41" t="s">
        <v>603</v>
      </c>
      <c r="I148" s="41">
        <v>154</v>
      </c>
      <c r="J148" s="41" t="s">
        <v>1212</v>
      </c>
      <c r="K148" s="41">
        <v>18</v>
      </c>
      <c r="L148" s="41" t="s">
        <v>1188</v>
      </c>
      <c r="M148" s="41">
        <f t="shared" si="18"/>
        <v>2</v>
      </c>
      <c r="N148" s="41">
        <f t="shared" si="19"/>
        <v>0</v>
      </c>
      <c r="O148" s="41">
        <f t="shared" si="20"/>
        <v>1</v>
      </c>
    </row>
    <row r="149" spans="1:15" x14ac:dyDescent="0.25">
      <c r="A149" s="2">
        <f t="shared" si="14"/>
        <v>2018</v>
      </c>
      <c r="B149" s="2" t="str">
        <f t="shared" si="15"/>
        <v>Dec</v>
      </c>
      <c r="C149" s="2">
        <f t="shared" si="16"/>
        <v>49</v>
      </c>
      <c r="D149" s="2" t="str">
        <f t="shared" si="17"/>
        <v>Wed</v>
      </c>
      <c r="E149" s="27">
        <v>43439</v>
      </c>
      <c r="F149" s="41">
        <v>47874</v>
      </c>
      <c r="G149" s="41" t="s">
        <v>55</v>
      </c>
      <c r="H149" s="41" t="s">
        <v>603</v>
      </c>
      <c r="I149" s="41">
        <v>154</v>
      </c>
      <c r="J149" s="41">
        <v>101824538</v>
      </c>
      <c r="K149" s="41">
        <v>1</v>
      </c>
      <c r="L149" s="41" t="s">
        <v>1187</v>
      </c>
      <c r="M149" s="41">
        <f t="shared" si="18"/>
        <v>2</v>
      </c>
      <c r="N149" s="41">
        <f t="shared" si="19"/>
        <v>1</v>
      </c>
      <c r="O149" s="41">
        <f t="shared" si="20"/>
        <v>0</v>
      </c>
    </row>
    <row r="150" spans="1:15" x14ac:dyDescent="0.25">
      <c r="A150" s="2">
        <f t="shared" si="14"/>
        <v>2018</v>
      </c>
      <c r="B150" s="2" t="str">
        <f t="shared" si="15"/>
        <v>Dec</v>
      </c>
      <c r="C150" s="2">
        <f t="shared" si="16"/>
        <v>49</v>
      </c>
      <c r="D150" s="2" t="str">
        <f t="shared" si="17"/>
        <v>Wed</v>
      </c>
      <c r="E150" s="27">
        <v>43439</v>
      </c>
      <c r="F150" s="41">
        <v>47874</v>
      </c>
      <c r="G150" s="41" t="s">
        <v>55</v>
      </c>
      <c r="H150" s="41" t="s">
        <v>603</v>
      </c>
      <c r="I150" s="41">
        <v>154</v>
      </c>
      <c r="J150" s="41">
        <v>101591538</v>
      </c>
      <c r="K150" s="41">
        <v>3</v>
      </c>
      <c r="L150" s="41" t="s">
        <v>1188</v>
      </c>
      <c r="M150" s="41">
        <f t="shared" si="18"/>
        <v>2</v>
      </c>
      <c r="N150" s="41">
        <f t="shared" si="19"/>
        <v>0</v>
      </c>
      <c r="O150" s="41">
        <f t="shared" si="20"/>
        <v>1</v>
      </c>
    </row>
    <row r="151" spans="1:15" x14ac:dyDescent="0.25">
      <c r="A151" s="2">
        <f t="shared" si="14"/>
        <v>2018</v>
      </c>
      <c r="B151" s="2" t="str">
        <f t="shared" si="15"/>
        <v>Dec</v>
      </c>
      <c r="C151" s="2">
        <f t="shared" si="16"/>
        <v>49</v>
      </c>
      <c r="D151" s="2" t="str">
        <f t="shared" si="17"/>
        <v>Wed</v>
      </c>
      <c r="E151" s="27">
        <v>43439</v>
      </c>
      <c r="F151" s="41">
        <v>47840</v>
      </c>
      <c r="G151" s="41" t="s">
        <v>93</v>
      </c>
      <c r="H151" s="41" t="s">
        <v>1107</v>
      </c>
      <c r="I151" s="41">
        <v>198</v>
      </c>
      <c r="J151" s="41">
        <v>461745640</v>
      </c>
      <c r="K151" s="41">
        <v>1</v>
      </c>
      <c r="L151" s="41" t="s">
        <v>1187</v>
      </c>
      <c r="M151" s="41">
        <f t="shared" si="18"/>
        <v>1</v>
      </c>
      <c r="N151" s="41">
        <f t="shared" si="19"/>
        <v>1</v>
      </c>
      <c r="O151" s="41">
        <f t="shared" si="20"/>
        <v>0</v>
      </c>
    </row>
    <row r="152" spans="1:15" x14ac:dyDescent="0.25">
      <c r="A152" s="2">
        <f t="shared" si="14"/>
        <v>2018</v>
      </c>
      <c r="B152" s="2" t="str">
        <f t="shared" si="15"/>
        <v>Dec</v>
      </c>
      <c r="C152" s="2">
        <f t="shared" si="16"/>
        <v>49</v>
      </c>
      <c r="D152" s="2" t="str">
        <f t="shared" si="17"/>
        <v>Thu</v>
      </c>
      <c r="E152" s="27">
        <v>43440</v>
      </c>
      <c r="F152" s="41">
        <v>47908</v>
      </c>
      <c r="G152" s="41" t="s">
        <v>834</v>
      </c>
      <c r="H152" s="41" t="s">
        <v>835</v>
      </c>
      <c r="I152" s="41">
        <v>17</v>
      </c>
      <c r="J152" s="41">
        <v>543773463</v>
      </c>
      <c r="K152" s="41">
        <v>36</v>
      </c>
      <c r="L152" s="41" t="s">
        <v>1187</v>
      </c>
      <c r="M152" s="41">
        <f t="shared" si="18"/>
        <v>2</v>
      </c>
      <c r="N152" s="41">
        <f t="shared" si="19"/>
        <v>1</v>
      </c>
      <c r="O152" s="41">
        <f t="shared" si="20"/>
        <v>0</v>
      </c>
    </row>
    <row r="153" spans="1:15" x14ac:dyDescent="0.25">
      <c r="A153" s="2">
        <f t="shared" si="14"/>
        <v>2018</v>
      </c>
      <c r="B153" s="2" t="str">
        <f t="shared" si="15"/>
        <v>Dec</v>
      </c>
      <c r="C153" s="2">
        <f t="shared" si="16"/>
        <v>49</v>
      </c>
      <c r="D153" s="2" t="str">
        <f t="shared" si="17"/>
        <v>Thu</v>
      </c>
      <c r="E153" s="27">
        <v>43440</v>
      </c>
      <c r="F153" s="41">
        <v>47908</v>
      </c>
      <c r="G153" s="41" t="s">
        <v>834</v>
      </c>
      <c r="H153" s="41" t="s">
        <v>835</v>
      </c>
      <c r="I153" s="41">
        <v>17</v>
      </c>
      <c r="J153" s="41">
        <v>543773460</v>
      </c>
      <c r="K153" s="41">
        <v>4790</v>
      </c>
      <c r="L153" s="41" t="s">
        <v>1187</v>
      </c>
      <c r="M153" s="41">
        <f t="shared" si="18"/>
        <v>2</v>
      </c>
      <c r="N153" s="41">
        <f t="shared" si="19"/>
        <v>1</v>
      </c>
      <c r="O153" s="41">
        <f t="shared" si="20"/>
        <v>0</v>
      </c>
    </row>
    <row r="154" spans="1:15" x14ac:dyDescent="0.25">
      <c r="A154" s="2">
        <f t="shared" si="14"/>
        <v>2018</v>
      </c>
      <c r="B154" s="2" t="str">
        <f t="shared" si="15"/>
        <v>Dec</v>
      </c>
      <c r="C154" s="2">
        <f t="shared" si="16"/>
        <v>49</v>
      </c>
      <c r="D154" s="2" t="str">
        <f t="shared" si="17"/>
        <v>Thu</v>
      </c>
      <c r="E154" s="27">
        <v>43440</v>
      </c>
      <c r="F154" s="41">
        <v>47908</v>
      </c>
      <c r="G154" s="41" t="s">
        <v>834</v>
      </c>
      <c r="H154" s="41" t="s">
        <v>835</v>
      </c>
      <c r="I154" s="41">
        <v>17</v>
      </c>
      <c r="J154" s="41" t="s">
        <v>1213</v>
      </c>
      <c r="K154" s="41">
        <v>374</v>
      </c>
      <c r="L154" s="41" t="s">
        <v>1188</v>
      </c>
      <c r="M154" s="41">
        <f t="shared" si="18"/>
        <v>2</v>
      </c>
      <c r="N154" s="41">
        <f t="shared" si="19"/>
        <v>0</v>
      </c>
      <c r="O154" s="41">
        <f t="shared" si="20"/>
        <v>1</v>
      </c>
    </row>
    <row r="155" spans="1:15" x14ac:dyDescent="0.25">
      <c r="A155" s="2">
        <f t="shared" si="14"/>
        <v>2018</v>
      </c>
      <c r="B155" s="2" t="str">
        <f t="shared" si="15"/>
        <v>Dec</v>
      </c>
      <c r="C155" s="2">
        <f t="shared" si="16"/>
        <v>49</v>
      </c>
      <c r="D155" s="2" t="str">
        <f t="shared" si="17"/>
        <v>Thu</v>
      </c>
      <c r="E155" s="27">
        <v>43440</v>
      </c>
      <c r="F155" s="41">
        <v>47908</v>
      </c>
      <c r="G155" s="41" t="s">
        <v>834</v>
      </c>
      <c r="H155" s="41" t="s">
        <v>835</v>
      </c>
      <c r="I155" s="41">
        <v>17</v>
      </c>
      <c r="J155" s="41" t="s">
        <v>1214</v>
      </c>
      <c r="K155" s="41">
        <v>432</v>
      </c>
      <c r="L155" s="41" t="s">
        <v>1188</v>
      </c>
      <c r="M155" s="41">
        <f t="shared" si="18"/>
        <v>2</v>
      </c>
      <c r="N155" s="41">
        <f t="shared" si="19"/>
        <v>0</v>
      </c>
      <c r="O155" s="41">
        <f t="shared" si="20"/>
        <v>1</v>
      </c>
    </row>
    <row r="156" spans="1:15" x14ac:dyDescent="0.25">
      <c r="A156" s="2">
        <f t="shared" si="14"/>
        <v>2018</v>
      </c>
      <c r="B156" s="2" t="str">
        <f t="shared" si="15"/>
        <v>Dec</v>
      </c>
      <c r="C156" s="2">
        <f t="shared" si="16"/>
        <v>49</v>
      </c>
      <c r="D156" s="2" t="str">
        <f t="shared" si="17"/>
        <v>Thu</v>
      </c>
      <c r="E156" s="27">
        <v>43440</v>
      </c>
      <c r="F156" s="41">
        <v>50993</v>
      </c>
      <c r="G156" s="41" t="s">
        <v>825</v>
      </c>
      <c r="H156" s="41" t="s">
        <v>826</v>
      </c>
      <c r="I156" s="41">
        <v>3</v>
      </c>
      <c r="J156" s="41">
        <v>557770030</v>
      </c>
      <c r="K156" s="41">
        <v>15</v>
      </c>
      <c r="L156" s="41" t="s">
        <v>1188</v>
      </c>
      <c r="M156" s="41">
        <f t="shared" si="18"/>
        <v>2</v>
      </c>
      <c r="N156" s="41">
        <f t="shared" si="19"/>
        <v>0</v>
      </c>
      <c r="O156" s="41">
        <f t="shared" si="20"/>
        <v>1</v>
      </c>
    </row>
    <row r="157" spans="1:15" x14ac:dyDescent="0.25">
      <c r="A157" s="2">
        <f t="shared" si="14"/>
        <v>2018</v>
      </c>
      <c r="B157" s="2" t="str">
        <f t="shared" si="15"/>
        <v>Dec</v>
      </c>
      <c r="C157" s="2">
        <f t="shared" si="16"/>
        <v>49</v>
      </c>
      <c r="D157" s="2" t="str">
        <f t="shared" si="17"/>
        <v>Thu</v>
      </c>
      <c r="E157" s="27">
        <v>43440</v>
      </c>
      <c r="F157" s="41">
        <v>50993</v>
      </c>
      <c r="G157" s="41" t="s">
        <v>825</v>
      </c>
      <c r="H157" s="41" t="s">
        <v>826</v>
      </c>
      <c r="I157" s="41">
        <v>3</v>
      </c>
      <c r="J157" s="41">
        <v>557770200</v>
      </c>
      <c r="K157" s="41">
        <v>3</v>
      </c>
      <c r="L157" s="41" t="s">
        <v>1188</v>
      </c>
      <c r="M157" s="41">
        <f t="shared" si="18"/>
        <v>2</v>
      </c>
      <c r="N157" s="41">
        <f t="shared" si="19"/>
        <v>0</v>
      </c>
      <c r="O157" s="41">
        <f t="shared" si="20"/>
        <v>1</v>
      </c>
    </row>
    <row r="158" spans="1:15" x14ac:dyDescent="0.25">
      <c r="A158" s="2">
        <f t="shared" si="14"/>
        <v>2018</v>
      </c>
      <c r="B158" s="2" t="str">
        <f t="shared" si="15"/>
        <v>Dec</v>
      </c>
      <c r="C158" s="2">
        <f t="shared" si="16"/>
        <v>49</v>
      </c>
      <c r="D158" s="2" t="str">
        <f t="shared" si="17"/>
        <v>Thu</v>
      </c>
      <c r="E158" s="27">
        <v>43440</v>
      </c>
      <c r="F158" s="41">
        <v>48942</v>
      </c>
      <c r="G158" s="41" t="s">
        <v>524</v>
      </c>
      <c r="H158" s="41" t="s">
        <v>1114</v>
      </c>
      <c r="I158" s="41">
        <v>7</v>
      </c>
      <c r="J158" s="41">
        <v>524990272</v>
      </c>
      <c r="K158" s="41">
        <v>2200</v>
      </c>
      <c r="L158" s="41" t="s">
        <v>1188</v>
      </c>
      <c r="M158" s="41">
        <f t="shared" si="18"/>
        <v>1</v>
      </c>
      <c r="N158" s="41">
        <f t="shared" si="19"/>
        <v>0</v>
      </c>
      <c r="O158" s="41">
        <f t="shared" si="20"/>
        <v>1</v>
      </c>
    </row>
    <row r="159" spans="1:15" x14ac:dyDescent="0.25">
      <c r="A159" s="2">
        <f t="shared" si="14"/>
        <v>2018</v>
      </c>
      <c r="B159" s="2" t="str">
        <f t="shared" si="15"/>
        <v>Dec</v>
      </c>
      <c r="C159" s="2">
        <f t="shared" si="16"/>
        <v>49</v>
      </c>
      <c r="D159" s="2" t="str">
        <f t="shared" si="17"/>
        <v>Thu</v>
      </c>
      <c r="E159" s="27">
        <v>43440</v>
      </c>
      <c r="F159" s="41">
        <v>48942</v>
      </c>
      <c r="G159" s="41" t="s">
        <v>524</v>
      </c>
      <c r="H159" s="41" t="s">
        <v>1114</v>
      </c>
      <c r="I159" s="41">
        <v>7</v>
      </c>
      <c r="J159" s="41">
        <v>524770272</v>
      </c>
      <c r="K159" s="41">
        <v>2200</v>
      </c>
      <c r="L159" s="41" t="s">
        <v>1187</v>
      </c>
      <c r="M159" s="41">
        <f t="shared" si="18"/>
        <v>1</v>
      </c>
      <c r="N159" s="41">
        <f t="shared" si="19"/>
        <v>1</v>
      </c>
      <c r="O159" s="41">
        <f t="shared" si="20"/>
        <v>0</v>
      </c>
    </row>
    <row r="160" spans="1:15" x14ac:dyDescent="0.25">
      <c r="A160" s="2">
        <f t="shared" si="14"/>
        <v>2018</v>
      </c>
      <c r="B160" s="2" t="str">
        <f t="shared" si="15"/>
        <v>Dec</v>
      </c>
      <c r="C160" s="2">
        <f t="shared" si="16"/>
        <v>49</v>
      </c>
      <c r="D160" s="2" t="str">
        <f t="shared" si="17"/>
        <v>Thu</v>
      </c>
      <c r="E160" s="27">
        <v>43440</v>
      </c>
      <c r="F160" s="41">
        <v>49262</v>
      </c>
      <c r="G160" s="41" t="s">
        <v>650</v>
      </c>
      <c r="H160" s="41" t="s">
        <v>832</v>
      </c>
      <c r="I160" s="41">
        <v>11</v>
      </c>
      <c r="J160" s="41" t="s">
        <v>1215</v>
      </c>
      <c r="K160" s="41">
        <v>114</v>
      </c>
      <c r="L160" s="41" t="s">
        <v>1187</v>
      </c>
      <c r="M160" s="41">
        <f t="shared" si="18"/>
        <v>1</v>
      </c>
      <c r="N160" s="41">
        <f t="shared" si="19"/>
        <v>1</v>
      </c>
      <c r="O160" s="41">
        <f t="shared" si="20"/>
        <v>0</v>
      </c>
    </row>
    <row r="161" spans="1:15" x14ac:dyDescent="0.25">
      <c r="A161" s="2">
        <f t="shared" si="14"/>
        <v>2018</v>
      </c>
      <c r="B161" s="2" t="str">
        <f t="shared" si="15"/>
        <v>Dec</v>
      </c>
      <c r="C161" s="2">
        <f t="shared" si="16"/>
        <v>49</v>
      </c>
      <c r="D161" s="2" t="str">
        <f t="shared" si="17"/>
        <v>Fri</v>
      </c>
      <c r="E161" s="27">
        <v>43441</v>
      </c>
      <c r="F161" s="41">
        <v>47985</v>
      </c>
      <c r="G161" s="41" t="s">
        <v>55</v>
      </c>
      <c r="H161" s="41" t="s">
        <v>649</v>
      </c>
      <c r="I161" s="41">
        <v>112</v>
      </c>
      <c r="J161" s="41" t="s">
        <v>1216</v>
      </c>
      <c r="K161" s="41">
        <v>4</v>
      </c>
      <c r="L161" s="41" t="s">
        <v>1188</v>
      </c>
      <c r="M161" s="41">
        <f t="shared" si="18"/>
        <v>1</v>
      </c>
      <c r="N161" s="41">
        <f t="shared" si="19"/>
        <v>0</v>
      </c>
      <c r="O161" s="41">
        <f t="shared" si="20"/>
        <v>1</v>
      </c>
    </row>
    <row r="162" spans="1:15" x14ac:dyDescent="0.25">
      <c r="A162" s="2">
        <f t="shared" si="14"/>
        <v>2018</v>
      </c>
      <c r="B162" s="2" t="str">
        <f t="shared" si="15"/>
        <v>Dec</v>
      </c>
      <c r="C162" s="2">
        <f t="shared" si="16"/>
        <v>50</v>
      </c>
      <c r="D162" s="2" t="str">
        <f t="shared" si="17"/>
        <v>Mon</v>
      </c>
      <c r="E162" s="27">
        <v>43444</v>
      </c>
      <c r="F162" s="41">
        <v>48055</v>
      </c>
      <c r="G162" s="41" t="s">
        <v>125</v>
      </c>
      <c r="H162" s="41" t="s">
        <v>863</v>
      </c>
      <c r="I162" s="41">
        <v>94</v>
      </c>
      <c r="J162" s="41">
        <v>621304533</v>
      </c>
      <c r="K162" s="41">
        <v>1</v>
      </c>
      <c r="L162" s="41" t="s">
        <v>1188</v>
      </c>
      <c r="M162" s="41">
        <f t="shared" si="18"/>
        <v>1</v>
      </c>
      <c r="N162" s="41">
        <f t="shared" si="19"/>
        <v>0</v>
      </c>
      <c r="O162" s="41">
        <f t="shared" si="20"/>
        <v>1</v>
      </c>
    </row>
    <row r="163" spans="1:15" x14ac:dyDescent="0.25">
      <c r="A163" s="2">
        <f t="shared" si="14"/>
        <v>2018</v>
      </c>
      <c r="B163" s="2" t="str">
        <f t="shared" si="15"/>
        <v>Dec</v>
      </c>
      <c r="C163" s="2">
        <f t="shared" si="16"/>
        <v>50</v>
      </c>
      <c r="D163" s="2" t="str">
        <f t="shared" si="17"/>
        <v>Mon</v>
      </c>
      <c r="E163" s="27">
        <v>43444</v>
      </c>
      <c r="F163" s="41">
        <v>48031</v>
      </c>
      <c r="G163" s="41" t="s">
        <v>176</v>
      </c>
      <c r="H163" s="41" t="s">
        <v>884</v>
      </c>
      <c r="I163" s="41">
        <v>117</v>
      </c>
      <c r="J163" s="41">
        <v>859590391</v>
      </c>
      <c r="K163" s="41">
        <v>1</v>
      </c>
      <c r="L163" s="41" t="s">
        <v>1187</v>
      </c>
      <c r="M163" s="41">
        <f t="shared" si="18"/>
        <v>1</v>
      </c>
      <c r="N163" s="41">
        <f t="shared" si="19"/>
        <v>1</v>
      </c>
      <c r="O163" s="41">
        <f t="shared" si="20"/>
        <v>0</v>
      </c>
    </row>
    <row r="164" spans="1:15" x14ac:dyDescent="0.25">
      <c r="A164" s="2">
        <f t="shared" si="14"/>
        <v>2018</v>
      </c>
      <c r="B164" s="2" t="str">
        <f t="shared" si="15"/>
        <v>Dec</v>
      </c>
      <c r="C164" s="2">
        <f t="shared" si="16"/>
        <v>50</v>
      </c>
      <c r="D164" s="2" t="str">
        <f t="shared" si="17"/>
        <v>Mon</v>
      </c>
      <c r="E164" s="27">
        <v>43444</v>
      </c>
      <c r="F164" s="41">
        <v>49295</v>
      </c>
      <c r="G164" s="41" t="s">
        <v>53</v>
      </c>
      <c r="H164" s="41" t="s">
        <v>2608</v>
      </c>
      <c r="I164" s="41">
        <v>5</v>
      </c>
      <c r="J164" s="41">
        <v>542772141</v>
      </c>
      <c r="K164" s="41">
        <v>25</v>
      </c>
      <c r="L164" s="41" t="s">
        <v>1187</v>
      </c>
      <c r="M164" s="41">
        <f t="shared" si="18"/>
        <v>2</v>
      </c>
      <c r="N164" s="41">
        <f t="shared" si="19"/>
        <v>1</v>
      </c>
      <c r="O164" s="41">
        <f t="shared" si="20"/>
        <v>0</v>
      </c>
    </row>
    <row r="165" spans="1:15" x14ac:dyDescent="0.25">
      <c r="A165" s="2">
        <f t="shared" si="14"/>
        <v>2018</v>
      </c>
      <c r="B165" s="2" t="str">
        <f t="shared" si="15"/>
        <v>Dec</v>
      </c>
      <c r="C165" s="2">
        <f t="shared" si="16"/>
        <v>50</v>
      </c>
      <c r="D165" s="2" t="str">
        <f t="shared" si="17"/>
        <v>Mon</v>
      </c>
      <c r="E165" s="27">
        <v>43444</v>
      </c>
      <c r="F165" s="41">
        <v>49295</v>
      </c>
      <c r="G165" s="41" t="s">
        <v>53</v>
      </c>
      <c r="H165" s="41" t="s">
        <v>2608</v>
      </c>
      <c r="I165" s="41">
        <v>5</v>
      </c>
      <c r="J165" s="41">
        <v>542772151</v>
      </c>
      <c r="K165" s="41">
        <v>75</v>
      </c>
      <c r="L165" s="41" t="s">
        <v>1187</v>
      </c>
      <c r="M165" s="41">
        <f t="shared" si="18"/>
        <v>2</v>
      </c>
      <c r="N165" s="41">
        <f t="shared" si="19"/>
        <v>1</v>
      </c>
      <c r="O165" s="41">
        <f t="shared" si="20"/>
        <v>0</v>
      </c>
    </row>
    <row r="166" spans="1:15" x14ac:dyDescent="0.25">
      <c r="A166" s="2">
        <f t="shared" si="14"/>
        <v>2018</v>
      </c>
      <c r="B166" s="2" t="str">
        <f t="shared" si="15"/>
        <v>Dec</v>
      </c>
      <c r="C166" s="2">
        <f t="shared" si="16"/>
        <v>50</v>
      </c>
      <c r="D166" s="2" t="str">
        <f t="shared" si="17"/>
        <v>Mon</v>
      </c>
      <c r="E166" s="27">
        <v>43444</v>
      </c>
      <c r="F166" s="41">
        <v>49650</v>
      </c>
      <c r="G166" s="41" t="s">
        <v>872</v>
      </c>
      <c r="H166" s="41" t="s">
        <v>873</v>
      </c>
      <c r="I166" s="41">
        <v>376</v>
      </c>
      <c r="J166" s="41">
        <v>401691191</v>
      </c>
      <c r="K166" s="41">
        <v>1</v>
      </c>
      <c r="L166" s="41" t="s">
        <v>1187</v>
      </c>
      <c r="M166" s="41">
        <f t="shared" si="18"/>
        <v>2</v>
      </c>
      <c r="N166" s="41">
        <f t="shared" si="19"/>
        <v>1</v>
      </c>
      <c r="O166" s="41">
        <f t="shared" si="20"/>
        <v>0</v>
      </c>
    </row>
    <row r="167" spans="1:15" x14ac:dyDescent="0.25">
      <c r="A167" s="2">
        <f t="shared" si="14"/>
        <v>2018</v>
      </c>
      <c r="B167" s="2" t="str">
        <f t="shared" si="15"/>
        <v>Dec</v>
      </c>
      <c r="C167" s="2">
        <f t="shared" si="16"/>
        <v>50</v>
      </c>
      <c r="D167" s="2" t="str">
        <f t="shared" si="17"/>
        <v>Mon</v>
      </c>
      <c r="E167" s="27">
        <v>43444</v>
      </c>
      <c r="F167" s="41">
        <v>49650</v>
      </c>
      <c r="G167" s="41" t="s">
        <v>872</v>
      </c>
      <c r="H167" s="41" t="s">
        <v>873</v>
      </c>
      <c r="I167" s="41">
        <v>376</v>
      </c>
      <c r="J167" s="41">
        <v>401110941</v>
      </c>
      <c r="K167" s="41">
        <v>2</v>
      </c>
      <c r="L167" s="41" t="s">
        <v>1187</v>
      </c>
      <c r="M167" s="41">
        <f t="shared" si="18"/>
        <v>2</v>
      </c>
      <c r="N167" s="41">
        <f t="shared" si="19"/>
        <v>1</v>
      </c>
      <c r="O167" s="41">
        <f t="shared" si="20"/>
        <v>0</v>
      </c>
    </row>
    <row r="168" spans="1:15" x14ac:dyDescent="0.25">
      <c r="A168" s="2">
        <f t="shared" si="14"/>
        <v>2018</v>
      </c>
      <c r="B168" s="2" t="str">
        <f t="shared" si="15"/>
        <v>Dec</v>
      </c>
      <c r="C168" s="2">
        <f t="shared" si="16"/>
        <v>50</v>
      </c>
      <c r="D168" s="2" t="str">
        <f t="shared" si="17"/>
        <v>Mon</v>
      </c>
      <c r="E168" s="27">
        <v>43444</v>
      </c>
      <c r="F168" s="41">
        <v>50855</v>
      </c>
      <c r="G168" s="41" t="s">
        <v>750</v>
      </c>
      <c r="H168" s="41" t="s">
        <v>869</v>
      </c>
      <c r="I168" s="41">
        <v>13</v>
      </c>
      <c r="J168" s="41">
        <v>521772801</v>
      </c>
      <c r="K168" s="41">
        <v>365</v>
      </c>
      <c r="L168" s="41" t="s">
        <v>1187</v>
      </c>
      <c r="M168" s="41">
        <f t="shared" si="18"/>
        <v>2</v>
      </c>
      <c r="N168" s="41">
        <f t="shared" si="19"/>
        <v>1</v>
      </c>
      <c r="O168" s="41">
        <f t="shared" si="20"/>
        <v>0</v>
      </c>
    </row>
    <row r="169" spans="1:15" x14ac:dyDescent="0.25">
      <c r="A169" s="2">
        <f t="shared" si="14"/>
        <v>2018</v>
      </c>
      <c r="B169" s="2" t="str">
        <f t="shared" si="15"/>
        <v>Dec</v>
      </c>
      <c r="C169" s="2">
        <f t="shared" si="16"/>
        <v>50</v>
      </c>
      <c r="D169" s="2" t="str">
        <f t="shared" si="17"/>
        <v>Mon</v>
      </c>
      <c r="E169" s="27">
        <v>43444</v>
      </c>
      <c r="F169" s="41">
        <v>50855</v>
      </c>
      <c r="G169" s="41" t="s">
        <v>750</v>
      </c>
      <c r="H169" s="41" t="s">
        <v>869</v>
      </c>
      <c r="I169" s="41">
        <v>13</v>
      </c>
      <c r="J169" s="41">
        <v>521772991</v>
      </c>
      <c r="K169" s="41">
        <v>92</v>
      </c>
      <c r="L169" s="41" t="s">
        <v>1187</v>
      </c>
      <c r="M169" s="41">
        <f t="shared" si="18"/>
        <v>2</v>
      </c>
      <c r="N169" s="41">
        <f t="shared" si="19"/>
        <v>1</v>
      </c>
      <c r="O169" s="41">
        <f t="shared" si="20"/>
        <v>0</v>
      </c>
    </row>
    <row r="170" spans="1:15" x14ac:dyDescent="0.25">
      <c r="A170" s="2">
        <f t="shared" si="14"/>
        <v>2018</v>
      </c>
      <c r="B170" s="2" t="str">
        <f t="shared" si="15"/>
        <v>Dec</v>
      </c>
      <c r="C170" s="2">
        <f t="shared" si="16"/>
        <v>50</v>
      </c>
      <c r="D170" s="2" t="str">
        <f t="shared" si="17"/>
        <v>Mon</v>
      </c>
      <c r="E170" s="27">
        <v>43444</v>
      </c>
      <c r="F170" s="41">
        <v>48009</v>
      </c>
      <c r="G170" s="41" t="s">
        <v>93</v>
      </c>
      <c r="H170" s="41" t="s">
        <v>865</v>
      </c>
      <c r="I170" s="41">
        <v>41</v>
      </c>
      <c r="J170" s="41">
        <v>637592380</v>
      </c>
      <c r="K170" s="41">
        <v>2</v>
      </c>
      <c r="L170" s="41" t="s">
        <v>1187</v>
      </c>
      <c r="M170" s="41">
        <f t="shared" si="18"/>
        <v>1</v>
      </c>
      <c r="N170" s="41">
        <f t="shared" si="19"/>
        <v>1</v>
      </c>
      <c r="O170" s="41">
        <f t="shared" si="20"/>
        <v>0</v>
      </c>
    </row>
    <row r="171" spans="1:15" x14ac:dyDescent="0.25">
      <c r="A171" s="41">
        <f t="shared" ref="A171:A234" si="21">YEAR(E171)</f>
        <v>2018</v>
      </c>
      <c r="B171" s="41" t="str">
        <f t="shared" ref="B171:B234" si="22">TEXT(E171,"MMM")</f>
        <v>Dec</v>
      </c>
      <c r="C171" s="41">
        <f t="shared" ref="C171:C234" si="23">WEEKNUM(E171)</f>
        <v>50</v>
      </c>
      <c r="D171" s="41" t="str">
        <f t="shared" ref="D171:D234" si="24">TEXT(E171,"DDD")</f>
        <v>Tue</v>
      </c>
      <c r="E171" s="27">
        <v>43445</v>
      </c>
      <c r="F171" s="41">
        <v>48109</v>
      </c>
      <c r="G171" s="41" t="s">
        <v>125</v>
      </c>
      <c r="H171" s="41" t="s">
        <v>1156</v>
      </c>
      <c r="I171" s="41">
        <v>127</v>
      </c>
      <c r="J171" s="41">
        <v>530037530</v>
      </c>
      <c r="K171" s="41">
        <v>1</v>
      </c>
      <c r="L171" s="41" t="s">
        <v>1188</v>
      </c>
      <c r="M171" s="41">
        <f t="shared" si="18"/>
        <v>12</v>
      </c>
      <c r="N171" s="41">
        <f t="shared" si="19"/>
        <v>0</v>
      </c>
      <c r="O171" s="41">
        <f t="shared" si="20"/>
        <v>1</v>
      </c>
    </row>
    <row r="172" spans="1:15" x14ac:dyDescent="0.25">
      <c r="A172" s="41">
        <f t="shared" si="21"/>
        <v>2018</v>
      </c>
      <c r="B172" s="41" t="str">
        <f t="shared" si="22"/>
        <v>Dec</v>
      </c>
      <c r="C172" s="41">
        <f t="shared" si="23"/>
        <v>50</v>
      </c>
      <c r="D172" s="41" t="str">
        <f t="shared" si="24"/>
        <v>Tue</v>
      </c>
      <c r="E172" s="27">
        <v>43445</v>
      </c>
      <c r="F172" s="41">
        <v>48109</v>
      </c>
      <c r="G172" s="41" t="s">
        <v>125</v>
      </c>
      <c r="H172" s="41" t="s">
        <v>1156</v>
      </c>
      <c r="I172" s="41">
        <v>127</v>
      </c>
      <c r="J172" s="41" t="s">
        <v>1217</v>
      </c>
      <c r="K172" s="41">
        <v>11</v>
      </c>
      <c r="L172" s="41" t="s">
        <v>1188</v>
      </c>
      <c r="M172" s="41">
        <f t="shared" si="18"/>
        <v>12</v>
      </c>
      <c r="N172" s="41">
        <f t="shared" si="19"/>
        <v>0</v>
      </c>
      <c r="O172" s="41">
        <f t="shared" si="20"/>
        <v>1</v>
      </c>
    </row>
    <row r="173" spans="1:15" x14ac:dyDescent="0.25">
      <c r="A173" s="41">
        <f t="shared" si="21"/>
        <v>2018</v>
      </c>
      <c r="B173" s="41" t="str">
        <f t="shared" si="22"/>
        <v>Dec</v>
      </c>
      <c r="C173" s="41">
        <f t="shared" si="23"/>
        <v>50</v>
      </c>
      <c r="D173" s="41" t="str">
        <f t="shared" si="24"/>
        <v>Tue</v>
      </c>
      <c r="E173" s="27">
        <v>43445</v>
      </c>
      <c r="F173" s="41">
        <v>48109</v>
      </c>
      <c r="G173" s="41" t="s">
        <v>125</v>
      </c>
      <c r="H173" s="41" t="s">
        <v>1156</v>
      </c>
      <c r="I173" s="41">
        <v>127</v>
      </c>
      <c r="J173" s="41">
        <v>201050</v>
      </c>
      <c r="K173" s="41">
        <v>1</v>
      </c>
      <c r="L173" s="41" t="s">
        <v>1188</v>
      </c>
      <c r="M173" s="41">
        <f t="shared" si="18"/>
        <v>12</v>
      </c>
      <c r="N173" s="41">
        <f t="shared" si="19"/>
        <v>0</v>
      </c>
      <c r="O173" s="41">
        <f t="shared" si="20"/>
        <v>1</v>
      </c>
    </row>
    <row r="174" spans="1:15" x14ac:dyDescent="0.25">
      <c r="A174" s="41">
        <f t="shared" si="21"/>
        <v>2018</v>
      </c>
      <c r="B174" s="41" t="str">
        <f t="shared" si="22"/>
        <v>Dec</v>
      </c>
      <c r="C174" s="41">
        <f t="shared" si="23"/>
        <v>50</v>
      </c>
      <c r="D174" s="41" t="str">
        <f t="shared" si="24"/>
        <v>Tue</v>
      </c>
      <c r="E174" s="27">
        <v>43445</v>
      </c>
      <c r="F174" s="41">
        <v>48109</v>
      </c>
      <c r="G174" s="41" t="s">
        <v>125</v>
      </c>
      <c r="H174" s="41" t="s">
        <v>1156</v>
      </c>
      <c r="I174" s="41">
        <v>127</v>
      </c>
      <c r="J174" s="41">
        <v>33118</v>
      </c>
      <c r="K174" s="41">
        <v>7</v>
      </c>
      <c r="L174" s="41" t="s">
        <v>1188</v>
      </c>
      <c r="M174" s="41">
        <f t="shared" si="18"/>
        <v>12</v>
      </c>
      <c r="N174" s="41">
        <f t="shared" si="19"/>
        <v>0</v>
      </c>
      <c r="O174" s="41">
        <f t="shared" si="20"/>
        <v>1</v>
      </c>
    </row>
    <row r="175" spans="1:15" x14ac:dyDescent="0.25">
      <c r="A175" s="41">
        <f t="shared" si="21"/>
        <v>2018</v>
      </c>
      <c r="B175" s="41" t="str">
        <f t="shared" si="22"/>
        <v>Dec</v>
      </c>
      <c r="C175" s="41">
        <f t="shared" si="23"/>
        <v>50</v>
      </c>
      <c r="D175" s="41" t="str">
        <f t="shared" si="24"/>
        <v>Tue</v>
      </c>
      <c r="E175" s="27">
        <v>43445</v>
      </c>
      <c r="F175" s="41">
        <v>48109</v>
      </c>
      <c r="G175" s="41" t="s">
        <v>125</v>
      </c>
      <c r="H175" s="41" t="s">
        <v>1156</v>
      </c>
      <c r="I175" s="41">
        <v>127</v>
      </c>
      <c r="J175" s="41">
        <v>33019</v>
      </c>
      <c r="K175" s="41">
        <v>6</v>
      </c>
      <c r="L175" s="41" t="s">
        <v>1188</v>
      </c>
      <c r="M175" s="41">
        <f t="shared" si="18"/>
        <v>12</v>
      </c>
      <c r="N175" s="41">
        <f t="shared" si="19"/>
        <v>0</v>
      </c>
      <c r="O175" s="41">
        <f t="shared" si="20"/>
        <v>1</v>
      </c>
    </row>
    <row r="176" spans="1:15" x14ac:dyDescent="0.25">
      <c r="A176" s="41">
        <f t="shared" si="21"/>
        <v>2018</v>
      </c>
      <c r="B176" s="41" t="str">
        <f t="shared" si="22"/>
        <v>Dec</v>
      </c>
      <c r="C176" s="41">
        <f t="shared" si="23"/>
        <v>50</v>
      </c>
      <c r="D176" s="41" t="str">
        <f t="shared" si="24"/>
        <v>Tue</v>
      </c>
      <c r="E176" s="27">
        <v>43445</v>
      </c>
      <c r="F176" s="41">
        <v>48109</v>
      </c>
      <c r="G176" s="41" t="s">
        <v>125</v>
      </c>
      <c r="H176" s="41" t="s">
        <v>1156</v>
      </c>
      <c r="I176" s="41">
        <v>127</v>
      </c>
      <c r="J176" s="41" t="s">
        <v>1218</v>
      </c>
      <c r="K176" s="41">
        <v>8</v>
      </c>
      <c r="L176" s="41" t="s">
        <v>1188</v>
      </c>
      <c r="M176" s="41">
        <f t="shared" si="18"/>
        <v>12</v>
      </c>
      <c r="N176" s="41">
        <f t="shared" si="19"/>
        <v>0</v>
      </c>
      <c r="O176" s="41">
        <f t="shared" si="20"/>
        <v>1</v>
      </c>
    </row>
    <row r="177" spans="1:15" x14ac:dyDescent="0.25">
      <c r="A177" s="41">
        <f t="shared" si="21"/>
        <v>2018</v>
      </c>
      <c r="B177" s="41" t="str">
        <f t="shared" si="22"/>
        <v>Dec</v>
      </c>
      <c r="C177" s="41">
        <f t="shared" si="23"/>
        <v>50</v>
      </c>
      <c r="D177" s="41" t="str">
        <f t="shared" si="24"/>
        <v>Tue</v>
      </c>
      <c r="E177" s="27">
        <v>43445</v>
      </c>
      <c r="F177" s="41">
        <v>48109</v>
      </c>
      <c r="G177" s="41" t="s">
        <v>125</v>
      </c>
      <c r="H177" s="41" t="s">
        <v>1156</v>
      </c>
      <c r="I177" s="41">
        <v>127</v>
      </c>
      <c r="J177" s="41">
        <v>33021</v>
      </c>
      <c r="K177" s="41">
        <v>4</v>
      </c>
      <c r="L177" s="41" t="s">
        <v>1188</v>
      </c>
      <c r="M177" s="41">
        <f t="shared" si="18"/>
        <v>12</v>
      </c>
      <c r="N177" s="41">
        <f t="shared" si="19"/>
        <v>0</v>
      </c>
      <c r="O177" s="41">
        <f t="shared" si="20"/>
        <v>1</v>
      </c>
    </row>
    <row r="178" spans="1:15" x14ac:dyDescent="0.25">
      <c r="A178" s="41">
        <f t="shared" si="21"/>
        <v>2018</v>
      </c>
      <c r="B178" s="41" t="str">
        <f t="shared" si="22"/>
        <v>Dec</v>
      </c>
      <c r="C178" s="41">
        <f t="shared" si="23"/>
        <v>50</v>
      </c>
      <c r="D178" s="41" t="str">
        <f t="shared" si="24"/>
        <v>Tue</v>
      </c>
      <c r="E178" s="27">
        <v>43445</v>
      </c>
      <c r="F178" s="41">
        <v>48109</v>
      </c>
      <c r="G178" s="41" t="s">
        <v>125</v>
      </c>
      <c r="H178" s="41" t="s">
        <v>1156</v>
      </c>
      <c r="I178" s="41">
        <v>127</v>
      </c>
      <c r="J178" s="41" t="s">
        <v>1219</v>
      </c>
      <c r="K178" s="41">
        <v>2</v>
      </c>
      <c r="L178" s="41" t="s">
        <v>1188</v>
      </c>
      <c r="M178" s="41">
        <f t="shared" si="18"/>
        <v>12</v>
      </c>
      <c r="N178" s="41">
        <f t="shared" si="19"/>
        <v>0</v>
      </c>
      <c r="O178" s="41">
        <f t="shared" si="20"/>
        <v>1</v>
      </c>
    </row>
    <row r="179" spans="1:15" x14ac:dyDescent="0.25">
      <c r="A179" s="41">
        <f t="shared" si="21"/>
        <v>2018</v>
      </c>
      <c r="B179" s="41" t="str">
        <f t="shared" si="22"/>
        <v>Dec</v>
      </c>
      <c r="C179" s="41">
        <f t="shared" si="23"/>
        <v>50</v>
      </c>
      <c r="D179" s="41" t="str">
        <f t="shared" si="24"/>
        <v>Tue</v>
      </c>
      <c r="E179" s="27">
        <v>43445</v>
      </c>
      <c r="F179" s="41">
        <v>48109</v>
      </c>
      <c r="G179" s="41" t="s">
        <v>125</v>
      </c>
      <c r="H179" s="41" t="s">
        <v>1156</v>
      </c>
      <c r="I179" s="41">
        <v>127</v>
      </c>
      <c r="J179" s="41" t="s">
        <v>1220</v>
      </c>
      <c r="K179" s="41">
        <v>5</v>
      </c>
      <c r="L179" s="41" t="s">
        <v>1188</v>
      </c>
      <c r="M179" s="41">
        <f t="shared" si="18"/>
        <v>12</v>
      </c>
      <c r="N179" s="41">
        <f t="shared" si="19"/>
        <v>0</v>
      </c>
      <c r="O179" s="41">
        <f t="shared" si="20"/>
        <v>1</v>
      </c>
    </row>
    <row r="180" spans="1:15" x14ac:dyDescent="0.25">
      <c r="A180" s="41">
        <f t="shared" si="21"/>
        <v>2018</v>
      </c>
      <c r="B180" s="41" t="str">
        <f t="shared" si="22"/>
        <v>Dec</v>
      </c>
      <c r="C180" s="41">
        <f t="shared" si="23"/>
        <v>50</v>
      </c>
      <c r="D180" s="41" t="str">
        <f t="shared" si="24"/>
        <v>Tue</v>
      </c>
      <c r="E180" s="27">
        <v>43445</v>
      </c>
      <c r="F180" s="41">
        <v>48109</v>
      </c>
      <c r="G180" s="41" t="s">
        <v>125</v>
      </c>
      <c r="H180" s="41" t="s">
        <v>1156</v>
      </c>
      <c r="I180" s="41">
        <v>127</v>
      </c>
      <c r="J180" s="41">
        <v>434049710</v>
      </c>
      <c r="K180" s="41">
        <v>6</v>
      </c>
      <c r="L180" s="41" t="s">
        <v>1188</v>
      </c>
      <c r="M180" s="41">
        <f t="shared" si="18"/>
        <v>12</v>
      </c>
      <c r="N180" s="41">
        <f t="shared" si="19"/>
        <v>0</v>
      </c>
      <c r="O180" s="41">
        <f t="shared" si="20"/>
        <v>1</v>
      </c>
    </row>
    <row r="181" spans="1:15" x14ac:dyDescent="0.25">
      <c r="A181" s="41">
        <f t="shared" si="21"/>
        <v>2018</v>
      </c>
      <c r="B181" s="41" t="str">
        <f t="shared" si="22"/>
        <v>Dec</v>
      </c>
      <c r="C181" s="41">
        <f t="shared" si="23"/>
        <v>50</v>
      </c>
      <c r="D181" s="41" t="str">
        <f t="shared" si="24"/>
        <v>Tue</v>
      </c>
      <c r="E181" s="27">
        <v>43445</v>
      </c>
      <c r="F181" s="41">
        <v>48109</v>
      </c>
      <c r="G181" s="41" t="s">
        <v>125</v>
      </c>
      <c r="H181" s="41" t="s">
        <v>1156</v>
      </c>
      <c r="I181" s="41">
        <v>127</v>
      </c>
      <c r="J181" s="41" t="s">
        <v>1221</v>
      </c>
      <c r="K181" s="41">
        <v>10</v>
      </c>
      <c r="L181" s="41" t="s">
        <v>1188</v>
      </c>
      <c r="M181" s="41">
        <f t="shared" si="18"/>
        <v>12</v>
      </c>
      <c r="N181" s="41">
        <f t="shared" si="19"/>
        <v>0</v>
      </c>
      <c r="O181" s="41">
        <f t="shared" si="20"/>
        <v>1</v>
      </c>
    </row>
    <row r="182" spans="1:15" x14ac:dyDescent="0.25">
      <c r="A182" s="41">
        <f t="shared" si="21"/>
        <v>2018</v>
      </c>
      <c r="B182" s="41" t="str">
        <f t="shared" si="22"/>
        <v>Dec</v>
      </c>
      <c r="C182" s="41">
        <f t="shared" si="23"/>
        <v>50</v>
      </c>
      <c r="D182" s="41" t="str">
        <f t="shared" si="24"/>
        <v>Tue</v>
      </c>
      <c r="E182" s="27">
        <v>43445</v>
      </c>
      <c r="F182" s="41">
        <v>48109</v>
      </c>
      <c r="G182" s="41" t="s">
        <v>125</v>
      </c>
      <c r="H182" s="41" t="s">
        <v>1156</v>
      </c>
      <c r="I182" s="41">
        <v>127</v>
      </c>
      <c r="J182" s="41" t="s">
        <v>1222</v>
      </c>
      <c r="K182" s="41">
        <v>3</v>
      </c>
      <c r="L182" s="41" t="s">
        <v>1188</v>
      </c>
      <c r="M182" s="41">
        <f t="shared" si="18"/>
        <v>12</v>
      </c>
      <c r="N182" s="41">
        <f t="shared" si="19"/>
        <v>0</v>
      </c>
      <c r="O182" s="41">
        <f t="shared" si="20"/>
        <v>1</v>
      </c>
    </row>
    <row r="183" spans="1:15" x14ac:dyDescent="0.25">
      <c r="A183" s="41">
        <f t="shared" si="21"/>
        <v>2018</v>
      </c>
      <c r="B183" s="41" t="str">
        <f t="shared" si="22"/>
        <v>Dec</v>
      </c>
      <c r="C183" s="41">
        <f t="shared" si="23"/>
        <v>50</v>
      </c>
      <c r="D183" s="41" t="str">
        <f t="shared" si="24"/>
        <v>Tue</v>
      </c>
      <c r="E183" s="27">
        <v>43445</v>
      </c>
      <c r="F183" s="41">
        <v>48093</v>
      </c>
      <c r="G183" s="41" t="s">
        <v>176</v>
      </c>
      <c r="H183" s="41" t="s">
        <v>1230</v>
      </c>
      <c r="I183" s="41">
        <v>107</v>
      </c>
      <c r="J183" s="41">
        <v>627701270</v>
      </c>
      <c r="K183" s="41">
        <v>1</v>
      </c>
      <c r="L183" s="41" t="s">
        <v>1187</v>
      </c>
      <c r="M183" s="41">
        <f t="shared" si="18"/>
        <v>1</v>
      </c>
      <c r="N183" s="41">
        <f t="shared" si="19"/>
        <v>1</v>
      </c>
      <c r="O183" s="41">
        <f t="shared" si="20"/>
        <v>0</v>
      </c>
    </row>
    <row r="184" spans="1:15" x14ac:dyDescent="0.25">
      <c r="A184" s="41">
        <f t="shared" si="21"/>
        <v>2018</v>
      </c>
      <c r="B184" s="41" t="str">
        <f t="shared" si="22"/>
        <v>Dec</v>
      </c>
      <c r="C184" s="41">
        <f t="shared" si="23"/>
        <v>50</v>
      </c>
      <c r="D184" s="41" t="str">
        <f t="shared" si="24"/>
        <v>Tue</v>
      </c>
      <c r="E184" s="27">
        <v>43445</v>
      </c>
      <c r="F184" s="41">
        <v>48863</v>
      </c>
      <c r="G184" s="41" t="s">
        <v>890</v>
      </c>
      <c r="H184" s="41" t="s">
        <v>1231</v>
      </c>
      <c r="I184" s="41">
        <v>95</v>
      </c>
      <c r="J184" s="41">
        <v>615442309</v>
      </c>
      <c r="K184" s="41">
        <v>13</v>
      </c>
      <c r="L184" s="41" t="s">
        <v>1187</v>
      </c>
      <c r="M184" s="41">
        <f t="shared" si="18"/>
        <v>4</v>
      </c>
      <c r="N184" s="41">
        <f t="shared" si="19"/>
        <v>1</v>
      </c>
      <c r="O184" s="41">
        <f t="shared" si="20"/>
        <v>0</v>
      </c>
    </row>
    <row r="185" spans="1:15" x14ac:dyDescent="0.25">
      <c r="A185" s="41">
        <f t="shared" si="21"/>
        <v>2018</v>
      </c>
      <c r="B185" s="41" t="str">
        <f t="shared" si="22"/>
        <v>Dec</v>
      </c>
      <c r="C185" s="41">
        <f t="shared" si="23"/>
        <v>50</v>
      </c>
      <c r="D185" s="41" t="str">
        <f t="shared" si="24"/>
        <v>Tue</v>
      </c>
      <c r="E185" s="27">
        <v>43445</v>
      </c>
      <c r="F185" s="41">
        <v>48863</v>
      </c>
      <c r="G185" s="41" t="s">
        <v>890</v>
      </c>
      <c r="H185" s="41" t="s">
        <v>1231</v>
      </c>
      <c r="I185" s="41">
        <v>95</v>
      </c>
      <c r="J185" s="41">
        <v>615860229</v>
      </c>
      <c r="K185" s="41">
        <v>9</v>
      </c>
      <c r="L185" s="41" t="s">
        <v>1187</v>
      </c>
      <c r="M185" s="41">
        <f t="shared" si="18"/>
        <v>4</v>
      </c>
      <c r="N185" s="41">
        <f t="shared" si="19"/>
        <v>1</v>
      </c>
      <c r="O185" s="41">
        <f t="shared" si="20"/>
        <v>0</v>
      </c>
    </row>
    <row r="186" spans="1:15" x14ac:dyDescent="0.25">
      <c r="A186" s="41">
        <f t="shared" si="21"/>
        <v>2018</v>
      </c>
      <c r="B186" s="41" t="str">
        <f t="shared" si="22"/>
        <v>Dec</v>
      </c>
      <c r="C186" s="41">
        <f t="shared" si="23"/>
        <v>50</v>
      </c>
      <c r="D186" s="41" t="str">
        <f t="shared" si="24"/>
        <v>Tue</v>
      </c>
      <c r="E186" s="27">
        <v>43445</v>
      </c>
      <c r="F186" s="41">
        <v>48863</v>
      </c>
      <c r="G186" s="41" t="s">
        <v>890</v>
      </c>
      <c r="H186" s="41" t="s">
        <v>1231</v>
      </c>
      <c r="I186" s="41">
        <v>95</v>
      </c>
      <c r="J186" s="41">
        <v>632520029</v>
      </c>
      <c r="K186" s="41">
        <v>9</v>
      </c>
      <c r="L186" s="41" t="s">
        <v>1187</v>
      </c>
      <c r="M186" s="41">
        <f t="shared" si="18"/>
        <v>4</v>
      </c>
      <c r="N186" s="41">
        <f t="shared" si="19"/>
        <v>1</v>
      </c>
      <c r="O186" s="41">
        <f t="shared" si="20"/>
        <v>0</v>
      </c>
    </row>
    <row r="187" spans="1:15" x14ac:dyDescent="0.25">
      <c r="A187" s="41">
        <f t="shared" si="21"/>
        <v>2018</v>
      </c>
      <c r="B187" s="41" t="str">
        <f t="shared" si="22"/>
        <v>Dec</v>
      </c>
      <c r="C187" s="41">
        <f t="shared" si="23"/>
        <v>50</v>
      </c>
      <c r="D187" s="41" t="str">
        <f t="shared" si="24"/>
        <v>Tue</v>
      </c>
      <c r="E187" s="27">
        <v>43445</v>
      </c>
      <c r="F187" s="41">
        <v>48863</v>
      </c>
      <c r="G187" s="41" t="s">
        <v>890</v>
      </c>
      <c r="H187" s="41" t="s">
        <v>1231</v>
      </c>
      <c r="I187" s="41">
        <v>95</v>
      </c>
      <c r="J187" s="41">
        <v>615750099</v>
      </c>
      <c r="K187" s="41">
        <v>4</v>
      </c>
      <c r="L187" s="41" t="s">
        <v>1187</v>
      </c>
      <c r="M187" s="41">
        <f t="shared" si="18"/>
        <v>4</v>
      </c>
      <c r="N187" s="41">
        <f t="shared" si="19"/>
        <v>1</v>
      </c>
      <c r="O187" s="41">
        <f t="shared" si="20"/>
        <v>0</v>
      </c>
    </row>
    <row r="188" spans="1:15" x14ac:dyDescent="0.25">
      <c r="A188" s="41">
        <f t="shared" si="21"/>
        <v>2018</v>
      </c>
      <c r="B188" s="41" t="str">
        <f t="shared" si="22"/>
        <v>Dec</v>
      </c>
      <c r="C188" s="41">
        <f t="shared" si="23"/>
        <v>50</v>
      </c>
      <c r="D188" s="41" t="str">
        <f t="shared" si="24"/>
        <v>Wed</v>
      </c>
      <c r="E188" s="27">
        <v>43446</v>
      </c>
      <c r="F188" s="41">
        <v>50546</v>
      </c>
      <c r="G188" s="41" t="s">
        <v>890</v>
      </c>
      <c r="H188" s="41" t="s">
        <v>1240</v>
      </c>
      <c r="I188" s="41">
        <v>92</v>
      </c>
      <c r="J188" s="41">
        <v>202220445</v>
      </c>
      <c r="K188" s="41">
        <v>5</v>
      </c>
      <c r="L188" s="41" t="s">
        <v>1188</v>
      </c>
      <c r="M188" s="41">
        <f t="shared" si="18"/>
        <v>4</v>
      </c>
      <c r="N188" s="41">
        <f t="shared" si="19"/>
        <v>0</v>
      </c>
      <c r="O188" s="41">
        <f t="shared" si="20"/>
        <v>1</v>
      </c>
    </row>
    <row r="189" spans="1:15" x14ac:dyDescent="0.25">
      <c r="A189" s="41">
        <f t="shared" si="21"/>
        <v>2018</v>
      </c>
      <c r="B189" s="41" t="str">
        <f t="shared" si="22"/>
        <v>Dec</v>
      </c>
      <c r="C189" s="41">
        <f t="shared" si="23"/>
        <v>50</v>
      </c>
      <c r="D189" s="41" t="str">
        <f t="shared" si="24"/>
        <v>Wed</v>
      </c>
      <c r="E189" s="27">
        <v>43446</v>
      </c>
      <c r="F189" s="41">
        <v>50546</v>
      </c>
      <c r="G189" s="41" t="s">
        <v>890</v>
      </c>
      <c r="H189" s="41" t="s">
        <v>1240</v>
      </c>
      <c r="I189" s="41">
        <v>92</v>
      </c>
      <c r="J189" s="41">
        <v>202771945</v>
      </c>
      <c r="K189" s="41">
        <v>5</v>
      </c>
      <c r="L189" s="41" t="s">
        <v>1188</v>
      </c>
      <c r="M189" s="41">
        <f t="shared" si="18"/>
        <v>4</v>
      </c>
      <c r="N189" s="41">
        <f t="shared" si="19"/>
        <v>0</v>
      </c>
      <c r="O189" s="41">
        <f t="shared" si="20"/>
        <v>1</v>
      </c>
    </row>
    <row r="190" spans="1:15" x14ac:dyDescent="0.25">
      <c r="A190" s="41">
        <f t="shared" si="21"/>
        <v>2018</v>
      </c>
      <c r="B190" s="41" t="str">
        <f t="shared" si="22"/>
        <v>Dec</v>
      </c>
      <c r="C190" s="41">
        <f t="shared" si="23"/>
        <v>50</v>
      </c>
      <c r="D190" s="41" t="str">
        <f t="shared" si="24"/>
        <v>Wed</v>
      </c>
      <c r="E190" s="27">
        <v>43446</v>
      </c>
      <c r="F190" s="41">
        <v>50546</v>
      </c>
      <c r="G190" s="41" t="s">
        <v>890</v>
      </c>
      <c r="H190" s="41" t="s">
        <v>1240</v>
      </c>
      <c r="I190" s="41">
        <v>92</v>
      </c>
      <c r="J190" s="41">
        <v>202680025</v>
      </c>
      <c r="K190" s="41">
        <v>40</v>
      </c>
      <c r="L190" s="41" t="s">
        <v>1188</v>
      </c>
      <c r="M190" s="41">
        <f t="shared" si="18"/>
        <v>4</v>
      </c>
      <c r="N190" s="41">
        <f t="shared" si="19"/>
        <v>0</v>
      </c>
      <c r="O190" s="41">
        <f t="shared" si="20"/>
        <v>1</v>
      </c>
    </row>
    <row r="191" spans="1:15" x14ac:dyDescent="0.25">
      <c r="A191" s="41">
        <f t="shared" si="21"/>
        <v>2018</v>
      </c>
      <c r="B191" s="41" t="str">
        <f t="shared" si="22"/>
        <v>Dec</v>
      </c>
      <c r="C191" s="41">
        <f t="shared" si="23"/>
        <v>50</v>
      </c>
      <c r="D191" s="41" t="str">
        <f t="shared" si="24"/>
        <v>Wed</v>
      </c>
      <c r="E191" s="27">
        <v>43446</v>
      </c>
      <c r="F191" s="41">
        <v>50546</v>
      </c>
      <c r="G191" s="41" t="s">
        <v>890</v>
      </c>
      <c r="H191" s="41" t="s">
        <v>1240</v>
      </c>
      <c r="I191" s="41">
        <v>92</v>
      </c>
      <c r="J191" s="41">
        <v>202778675</v>
      </c>
      <c r="K191" s="41">
        <v>30</v>
      </c>
      <c r="L191" s="41" t="s">
        <v>1188</v>
      </c>
      <c r="M191" s="41">
        <f t="shared" si="18"/>
        <v>4</v>
      </c>
      <c r="N191" s="41">
        <f t="shared" si="19"/>
        <v>0</v>
      </c>
      <c r="O191" s="41">
        <f t="shared" si="20"/>
        <v>1</v>
      </c>
    </row>
    <row r="192" spans="1:15" x14ac:dyDescent="0.25">
      <c r="A192" s="41">
        <f t="shared" si="21"/>
        <v>2018</v>
      </c>
      <c r="B192" s="41" t="str">
        <f t="shared" si="22"/>
        <v>Dec</v>
      </c>
      <c r="C192" s="41">
        <f t="shared" si="23"/>
        <v>50</v>
      </c>
      <c r="D192" s="41" t="str">
        <f t="shared" si="24"/>
        <v>Wed</v>
      </c>
      <c r="E192" s="27">
        <v>43446</v>
      </c>
      <c r="F192" s="41">
        <v>50670</v>
      </c>
      <c r="G192" s="41" t="s">
        <v>152</v>
      </c>
      <c r="H192" s="41" t="s">
        <v>1239</v>
      </c>
      <c r="I192" s="41">
        <v>249</v>
      </c>
      <c r="J192" s="41">
        <v>636590110</v>
      </c>
      <c r="K192" s="41">
        <v>4</v>
      </c>
      <c r="L192" s="41" t="s">
        <v>1187</v>
      </c>
      <c r="M192" s="41">
        <f t="shared" si="18"/>
        <v>2</v>
      </c>
      <c r="N192" s="41">
        <f t="shared" si="19"/>
        <v>1</v>
      </c>
      <c r="O192" s="41">
        <f t="shared" si="20"/>
        <v>0</v>
      </c>
    </row>
    <row r="193" spans="1:15" x14ac:dyDescent="0.25">
      <c r="A193" s="41">
        <f t="shared" si="21"/>
        <v>2018</v>
      </c>
      <c r="B193" s="41" t="str">
        <f t="shared" si="22"/>
        <v>Dec</v>
      </c>
      <c r="C193" s="41">
        <f t="shared" si="23"/>
        <v>50</v>
      </c>
      <c r="D193" s="41" t="str">
        <f t="shared" si="24"/>
        <v>Wed</v>
      </c>
      <c r="E193" s="27">
        <v>43446</v>
      </c>
      <c r="F193" s="41">
        <v>50670</v>
      </c>
      <c r="G193" s="41" t="s">
        <v>152</v>
      </c>
      <c r="H193" s="41" t="s">
        <v>1239</v>
      </c>
      <c r="I193" s="41">
        <v>249</v>
      </c>
      <c r="J193" s="41">
        <v>635821770</v>
      </c>
      <c r="K193" s="41">
        <v>1</v>
      </c>
      <c r="L193" s="41" t="s">
        <v>1187</v>
      </c>
      <c r="M193" s="41">
        <f t="shared" si="18"/>
        <v>2</v>
      </c>
      <c r="N193" s="41">
        <f t="shared" si="19"/>
        <v>1</v>
      </c>
      <c r="O193" s="41">
        <f t="shared" si="20"/>
        <v>0</v>
      </c>
    </row>
    <row r="194" spans="1:15" x14ac:dyDescent="0.25">
      <c r="A194" s="41">
        <f t="shared" si="21"/>
        <v>2018</v>
      </c>
      <c r="B194" s="41" t="str">
        <f t="shared" si="22"/>
        <v>Dec</v>
      </c>
      <c r="C194" s="41">
        <f t="shared" si="23"/>
        <v>50</v>
      </c>
      <c r="D194" s="41" t="str">
        <f t="shared" si="24"/>
        <v>Wed</v>
      </c>
      <c r="E194" s="27">
        <v>43446</v>
      </c>
      <c r="F194" s="41">
        <v>50670</v>
      </c>
      <c r="G194" s="41" t="s">
        <v>152</v>
      </c>
      <c r="H194" s="41" t="s">
        <v>1239</v>
      </c>
      <c r="I194" s="41">
        <v>249</v>
      </c>
      <c r="J194" s="41">
        <v>2290601105</v>
      </c>
      <c r="K194" s="41">
        <v>4</v>
      </c>
      <c r="L194" s="41" t="s">
        <v>1188</v>
      </c>
      <c r="M194" s="41">
        <f t="shared" si="18"/>
        <v>2</v>
      </c>
      <c r="N194" s="41">
        <f t="shared" si="19"/>
        <v>0</v>
      </c>
      <c r="O194" s="41">
        <f t="shared" si="20"/>
        <v>1</v>
      </c>
    </row>
    <row r="195" spans="1:15" x14ac:dyDescent="0.25">
      <c r="A195" s="41">
        <f t="shared" si="21"/>
        <v>2018</v>
      </c>
      <c r="B195" s="41" t="str">
        <f t="shared" si="22"/>
        <v>Dec</v>
      </c>
      <c r="C195" s="41">
        <f t="shared" si="23"/>
        <v>50</v>
      </c>
      <c r="D195" s="41" t="str">
        <f t="shared" si="24"/>
        <v>Wed</v>
      </c>
      <c r="E195" s="27">
        <v>43446</v>
      </c>
      <c r="F195" s="41">
        <v>50670</v>
      </c>
      <c r="G195" s="41" t="s">
        <v>152</v>
      </c>
      <c r="H195" s="41" t="s">
        <v>1239</v>
      </c>
      <c r="I195" s="41">
        <v>249</v>
      </c>
      <c r="J195" s="41" t="s">
        <v>3427</v>
      </c>
      <c r="K195" s="41">
        <v>1</v>
      </c>
      <c r="L195" s="41" t="s">
        <v>1188</v>
      </c>
      <c r="M195" s="41">
        <f t="shared" ref="M195:M258" si="25">COUNTIFS(F:F,F195,L:L,L195)</f>
        <v>2</v>
      </c>
      <c r="N195" s="41">
        <f t="shared" ref="N195:N258" si="26">IF(L195="SHORT",1,0)</f>
        <v>0</v>
      </c>
      <c r="O195" s="41">
        <f t="shared" ref="O195:O258" si="27">IF(L195="EXTRA",1,0)</f>
        <v>1</v>
      </c>
    </row>
    <row r="196" spans="1:15" x14ac:dyDescent="0.25">
      <c r="A196" s="41">
        <f t="shared" si="21"/>
        <v>2018</v>
      </c>
      <c r="B196" s="41" t="str">
        <f t="shared" si="22"/>
        <v>Dec</v>
      </c>
      <c r="C196" s="41">
        <f t="shared" si="23"/>
        <v>50</v>
      </c>
      <c r="D196" s="41" t="str">
        <f t="shared" si="24"/>
        <v>Thu</v>
      </c>
      <c r="E196" s="27">
        <v>43447</v>
      </c>
      <c r="F196" s="41">
        <v>48221</v>
      </c>
      <c r="G196" s="41" t="s">
        <v>157</v>
      </c>
      <c r="H196" s="41" t="s">
        <v>2109</v>
      </c>
      <c r="I196" s="41">
        <v>447</v>
      </c>
      <c r="J196" s="41">
        <v>432441045</v>
      </c>
      <c r="K196" s="41">
        <v>1</v>
      </c>
      <c r="L196" s="41" t="s">
        <v>1187</v>
      </c>
      <c r="M196" s="41">
        <f t="shared" si="25"/>
        <v>2</v>
      </c>
      <c r="N196" s="41">
        <f t="shared" si="26"/>
        <v>1</v>
      </c>
      <c r="O196" s="41">
        <f t="shared" si="27"/>
        <v>0</v>
      </c>
    </row>
    <row r="197" spans="1:15" x14ac:dyDescent="0.25">
      <c r="A197" s="41">
        <f t="shared" si="21"/>
        <v>2018</v>
      </c>
      <c r="B197" s="41" t="str">
        <f t="shared" si="22"/>
        <v>Dec</v>
      </c>
      <c r="C197" s="41">
        <f t="shared" si="23"/>
        <v>50</v>
      </c>
      <c r="D197" s="41" t="str">
        <f t="shared" si="24"/>
        <v>Thu</v>
      </c>
      <c r="E197" s="27">
        <v>43447</v>
      </c>
      <c r="F197" s="41">
        <v>48221</v>
      </c>
      <c r="G197" s="41" t="s">
        <v>157</v>
      </c>
      <c r="H197" s="41" t="s">
        <v>2109</v>
      </c>
      <c r="I197" s="41">
        <v>447</v>
      </c>
      <c r="J197" s="41">
        <v>434330270</v>
      </c>
      <c r="K197" s="41">
        <v>4</v>
      </c>
      <c r="L197" s="41" t="s">
        <v>1187</v>
      </c>
      <c r="M197" s="41">
        <f t="shared" si="25"/>
        <v>2</v>
      </c>
      <c r="N197" s="41">
        <f t="shared" si="26"/>
        <v>1</v>
      </c>
      <c r="O197" s="41">
        <f t="shared" si="27"/>
        <v>0</v>
      </c>
    </row>
    <row r="198" spans="1:15" x14ac:dyDescent="0.25">
      <c r="A198" s="41">
        <f t="shared" si="21"/>
        <v>2018</v>
      </c>
      <c r="B198" s="41" t="str">
        <f t="shared" si="22"/>
        <v>Dec</v>
      </c>
      <c r="C198" s="41">
        <f t="shared" si="23"/>
        <v>50</v>
      </c>
      <c r="D198" s="41" t="str">
        <f t="shared" si="24"/>
        <v>Thu</v>
      </c>
      <c r="E198" s="27">
        <v>43447</v>
      </c>
      <c r="F198" s="41">
        <v>48221</v>
      </c>
      <c r="G198" s="41" t="s">
        <v>157</v>
      </c>
      <c r="H198" s="41" t="s">
        <v>2109</v>
      </c>
      <c r="I198" s="41">
        <v>447</v>
      </c>
      <c r="J198" s="41">
        <v>445110646</v>
      </c>
      <c r="K198" s="41">
        <v>1</v>
      </c>
      <c r="L198" s="41" t="s">
        <v>1188</v>
      </c>
      <c r="M198" s="41">
        <f t="shared" si="25"/>
        <v>1</v>
      </c>
      <c r="N198" s="41">
        <f t="shared" si="26"/>
        <v>0</v>
      </c>
      <c r="O198" s="41">
        <f t="shared" si="27"/>
        <v>1</v>
      </c>
    </row>
    <row r="199" spans="1:15" x14ac:dyDescent="0.25">
      <c r="A199" s="41">
        <f t="shared" si="21"/>
        <v>2018</v>
      </c>
      <c r="B199" s="41" t="str">
        <f t="shared" si="22"/>
        <v>Dec</v>
      </c>
      <c r="C199" s="41">
        <f t="shared" si="23"/>
        <v>50</v>
      </c>
      <c r="D199" s="41" t="str">
        <f t="shared" si="24"/>
        <v>Thu</v>
      </c>
      <c r="E199" s="27">
        <v>43447</v>
      </c>
      <c r="F199" s="41">
        <v>48177</v>
      </c>
      <c r="G199" s="41" t="s">
        <v>152</v>
      </c>
      <c r="H199" s="41" t="s">
        <v>2110</v>
      </c>
      <c r="I199" s="41">
        <v>69</v>
      </c>
      <c r="J199" s="41">
        <v>317622</v>
      </c>
      <c r="K199" s="41">
        <v>4</v>
      </c>
      <c r="L199" s="41" t="s">
        <v>1188</v>
      </c>
      <c r="M199" s="41">
        <f t="shared" si="25"/>
        <v>1</v>
      </c>
      <c r="N199" s="41">
        <f t="shared" si="26"/>
        <v>0</v>
      </c>
      <c r="O199" s="41">
        <f t="shared" si="27"/>
        <v>1</v>
      </c>
    </row>
    <row r="200" spans="1:15" x14ac:dyDescent="0.25">
      <c r="A200" s="41">
        <f t="shared" si="21"/>
        <v>2018</v>
      </c>
      <c r="B200" s="41" t="str">
        <f t="shared" si="22"/>
        <v>Dec</v>
      </c>
      <c r="C200" s="41">
        <f t="shared" si="23"/>
        <v>50</v>
      </c>
      <c r="D200" s="41" t="str">
        <f t="shared" si="24"/>
        <v>Thu</v>
      </c>
      <c r="E200" s="27">
        <v>43447</v>
      </c>
      <c r="F200" s="41">
        <v>51228</v>
      </c>
      <c r="G200" s="41" t="s">
        <v>2123</v>
      </c>
      <c r="H200" s="41" t="s">
        <v>2124</v>
      </c>
      <c r="I200" s="41">
        <v>153</v>
      </c>
      <c r="J200" s="41">
        <v>214650215</v>
      </c>
      <c r="K200" s="41">
        <v>1</v>
      </c>
      <c r="L200" s="41" t="s">
        <v>1187</v>
      </c>
      <c r="M200" s="41">
        <f t="shared" si="25"/>
        <v>1</v>
      </c>
      <c r="N200" s="41">
        <f t="shared" si="26"/>
        <v>1</v>
      </c>
      <c r="O200" s="41">
        <f t="shared" si="27"/>
        <v>0</v>
      </c>
    </row>
    <row r="201" spans="1:15" x14ac:dyDescent="0.25">
      <c r="A201" s="41">
        <f t="shared" si="21"/>
        <v>2018</v>
      </c>
      <c r="B201" s="41" t="str">
        <f t="shared" si="22"/>
        <v>Dec</v>
      </c>
      <c r="C201" s="41">
        <f t="shared" si="23"/>
        <v>50</v>
      </c>
      <c r="D201" s="41" t="str">
        <f t="shared" si="24"/>
        <v>Fri</v>
      </c>
      <c r="E201" s="27">
        <v>43448</v>
      </c>
      <c r="F201" s="41">
        <v>51292</v>
      </c>
      <c r="G201" s="41" t="s">
        <v>717</v>
      </c>
      <c r="H201" s="41" t="s">
        <v>2138</v>
      </c>
      <c r="I201" s="41">
        <v>10</v>
      </c>
      <c r="J201" s="41">
        <v>542770960</v>
      </c>
      <c r="K201" s="41">
        <v>48</v>
      </c>
      <c r="L201" s="41" t="s">
        <v>1187</v>
      </c>
      <c r="M201" s="41">
        <f t="shared" si="25"/>
        <v>3</v>
      </c>
      <c r="N201" s="41">
        <f t="shared" si="26"/>
        <v>1</v>
      </c>
      <c r="O201" s="41">
        <f t="shared" si="27"/>
        <v>0</v>
      </c>
    </row>
    <row r="202" spans="1:15" x14ac:dyDescent="0.25">
      <c r="A202" s="41">
        <f t="shared" si="21"/>
        <v>2018</v>
      </c>
      <c r="B202" s="41" t="str">
        <f t="shared" si="22"/>
        <v>Dec</v>
      </c>
      <c r="C202" s="41">
        <f t="shared" si="23"/>
        <v>50</v>
      </c>
      <c r="D202" s="41" t="str">
        <f t="shared" si="24"/>
        <v>Fri</v>
      </c>
      <c r="E202" s="27">
        <v>43448</v>
      </c>
      <c r="F202" s="41">
        <v>51292</v>
      </c>
      <c r="G202" s="41" t="s">
        <v>717</v>
      </c>
      <c r="H202" s="41" t="s">
        <v>2138</v>
      </c>
      <c r="I202" s="41">
        <v>10</v>
      </c>
      <c r="J202" s="41">
        <v>542770320</v>
      </c>
      <c r="K202" s="41">
        <v>45</v>
      </c>
      <c r="L202" s="41" t="s">
        <v>1187</v>
      </c>
      <c r="M202" s="41">
        <f t="shared" si="25"/>
        <v>3</v>
      </c>
      <c r="N202" s="41">
        <f t="shared" si="26"/>
        <v>1</v>
      </c>
      <c r="O202" s="41">
        <f t="shared" si="27"/>
        <v>0</v>
      </c>
    </row>
    <row r="203" spans="1:15" x14ac:dyDescent="0.25">
      <c r="A203" s="41">
        <f t="shared" si="21"/>
        <v>2018</v>
      </c>
      <c r="B203" s="41" t="str">
        <f t="shared" si="22"/>
        <v>Dec</v>
      </c>
      <c r="C203" s="41">
        <f t="shared" si="23"/>
        <v>50</v>
      </c>
      <c r="D203" s="41" t="str">
        <f t="shared" si="24"/>
        <v>Fri</v>
      </c>
      <c r="E203" s="27">
        <v>43448</v>
      </c>
      <c r="F203" s="41">
        <v>51292</v>
      </c>
      <c r="G203" s="41" t="s">
        <v>717</v>
      </c>
      <c r="H203" s="41" t="s">
        <v>2138</v>
      </c>
      <c r="I203" s="41">
        <v>10</v>
      </c>
      <c r="J203" s="41">
        <v>542770750</v>
      </c>
      <c r="K203" s="41">
        <v>192</v>
      </c>
      <c r="L203" s="41" t="s">
        <v>1187</v>
      </c>
      <c r="M203" s="41">
        <f t="shared" si="25"/>
        <v>3</v>
      </c>
      <c r="N203" s="41">
        <f t="shared" si="26"/>
        <v>1</v>
      </c>
      <c r="O203" s="41">
        <f t="shared" si="27"/>
        <v>0</v>
      </c>
    </row>
    <row r="204" spans="1:15" x14ac:dyDescent="0.25">
      <c r="A204" s="41">
        <f t="shared" si="21"/>
        <v>2018</v>
      </c>
      <c r="B204" s="41" t="str">
        <f t="shared" si="22"/>
        <v>Dec</v>
      </c>
      <c r="C204" s="41">
        <f t="shared" si="23"/>
        <v>50</v>
      </c>
      <c r="D204" s="41" t="str">
        <f t="shared" si="24"/>
        <v>Fri</v>
      </c>
      <c r="E204" s="27">
        <v>43448</v>
      </c>
      <c r="F204" s="41">
        <v>51292</v>
      </c>
      <c r="G204" s="41" t="s">
        <v>717</v>
      </c>
      <c r="H204" s="41" t="s">
        <v>2138</v>
      </c>
      <c r="I204" s="41">
        <v>10</v>
      </c>
      <c r="J204" s="41" t="s">
        <v>3428</v>
      </c>
      <c r="K204" s="41">
        <v>600</v>
      </c>
      <c r="L204" s="41" t="s">
        <v>1188</v>
      </c>
      <c r="M204" s="41">
        <f t="shared" si="25"/>
        <v>1</v>
      </c>
      <c r="N204" s="41">
        <f t="shared" si="26"/>
        <v>0</v>
      </c>
      <c r="O204" s="41">
        <f t="shared" si="27"/>
        <v>1</v>
      </c>
    </row>
    <row r="205" spans="1:15" x14ac:dyDescent="0.25">
      <c r="A205" s="41">
        <f t="shared" si="21"/>
        <v>2018</v>
      </c>
      <c r="B205" s="41" t="str">
        <f t="shared" si="22"/>
        <v>Dec</v>
      </c>
      <c r="C205" s="41">
        <f t="shared" si="23"/>
        <v>50</v>
      </c>
      <c r="D205" s="41" t="str">
        <f t="shared" si="24"/>
        <v>Fri</v>
      </c>
      <c r="E205" s="27">
        <v>43448</v>
      </c>
      <c r="F205" s="41">
        <v>49551</v>
      </c>
      <c r="G205" s="41" t="s">
        <v>1841</v>
      </c>
      <c r="H205" s="41" t="s">
        <v>2135</v>
      </c>
      <c r="I205" s="41">
        <v>249</v>
      </c>
      <c r="J205" s="41">
        <v>502441886</v>
      </c>
      <c r="K205" s="41">
        <v>7</v>
      </c>
      <c r="L205" s="41" t="s">
        <v>1187</v>
      </c>
      <c r="M205" s="41">
        <f t="shared" si="25"/>
        <v>2</v>
      </c>
      <c r="N205" s="41">
        <f t="shared" si="26"/>
        <v>1</v>
      </c>
      <c r="O205" s="41">
        <f t="shared" si="27"/>
        <v>0</v>
      </c>
    </row>
    <row r="206" spans="1:15" x14ac:dyDescent="0.25">
      <c r="A206" s="41">
        <f t="shared" si="21"/>
        <v>2018</v>
      </c>
      <c r="B206" s="41" t="str">
        <f t="shared" si="22"/>
        <v>Dec</v>
      </c>
      <c r="C206" s="41">
        <f t="shared" si="23"/>
        <v>50</v>
      </c>
      <c r="D206" s="41" t="str">
        <f t="shared" si="24"/>
        <v>Fri</v>
      </c>
      <c r="E206" s="27">
        <v>43448</v>
      </c>
      <c r="F206" s="41">
        <v>49551</v>
      </c>
      <c r="G206" s="41" t="s">
        <v>1841</v>
      </c>
      <c r="H206" s="41" t="s">
        <v>2135</v>
      </c>
      <c r="I206" s="41">
        <v>249</v>
      </c>
      <c r="J206" s="41">
        <v>502820836</v>
      </c>
      <c r="K206" s="41">
        <v>5</v>
      </c>
      <c r="L206" s="41" t="s">
        <v>1187</v>
      </c>
      <c r="M206" s="41">
        <f t="shared" si="25"/>
        <v>2</v>
      </c>
      <c r="N206" s="41">
        <f t="shared" si="26"/>
        <v>1</v>
      </c>
      <c r="O206" s="41">
        <f t="shared" si="27"/>
        <v>0</v>
      </c>
    </row>
    <row r="207" spans="1:15" x14ac:dyDescent="0.25">
      <c r="A207" s="41">
        <f t="shared" si="21"/>
        <v>2018</v>
      </c>
      <c r="B207" s="41" t="str">
        <f t="shared" si="22"/>
        <v>Dec</v>
      </c>
      <c r="C207" s="41">
        <f t="shared" si="23"/>
        <v>50</v>
      </c>
      <c r="D207" s="41" t="str">
        <f t="shared" si="24"/>
        <v>Fri</v>
      </c>
      <c r="E207" s="27">
        <v>43448</v>
      </c>
      <c r="F207" s="41">
        <v>48235</v>
      </c>
      <c r="G207" s="41" t="s">
        <v>87</v>
      </c>
      <c r="H207" s="41" t="s">
        <v>2136</v>
      </c>
      <c r="I207" s="41">
        <v>2</v>
      </c>
      <c r="J207" s="41">
        <v>521772211</v>
      </c>
      <c r="K207" s="41">
        <v>51</v>
      </c>
      <c r="L207" s="41" t="s">
        <v>1187</v>
      </c>
      <c r="M207" s="41">
        <f t="shared" si="25"/>
        <v>1</v>
      </c>
      <c r="N207" s="41">
        <f t="shared" si="26"/>
        <v>1</v>
      </c>
      <c r="O207" s="41">
        <f t="shared" si="27"/>
        <v>0</v>
      </c>
    </row>
    <row r="208" spans="1:15" x14ac:dyDescent="0.25">
      <c r="A208" s="41">
        <f t="shared" si="21"/>
        <v>2018</v>
      </c>
      <c r="B208" s="41" t="str">
        <f t="shared" si="22"/>
        <v>Dec</v>
      </c>
      <c r="C208" s="41">
        <f t="shared" si="23"/>
        <v>50</v>
      </c>
      <c r="D208" s="41" t="str">
        <f t="shared" si="24"/>
        <v>Fri</v>
      </c>
      <c r="E208" s="27">
        <v>43448</v>
      </c>
      <c r="F208" s="41">
        <v>48235</v>
      </c>
      <c r="G208" s="41" t="s">
        <v>87</v>
      </c>
      <c r="H208" s="41" t="s">
        <v>2136</v>
      </c>
      <c r="I208" s="41">
        <v>2</v>
      </c>
      <c r="J208" s="41">
        <v>550046301</v>
      </c>
      <c r="K208" s="41">
        <v>51</v>
      </c>
      <c r="L208" s="41" t="s">
        <v>1188</v>
      </c>
      <c r="M208" s="41">
        <f t="shared" si="25"/>
        <v>1</v>
      </c>
      <c r="N208" s="41">
        <f t="shared" si="26"/>
        <v>0</v>
      </c>
      <c r="O208" s="41">
        <f t="shared" si="27"/>
        <v>1</v>
      </c>
    </row>
    <row r="209" spans="1:15" x14ac:dyDescent="0.25">
      <c r="A209" s="41">
        <f t="shared" si="21"/>
        <v>2018</v>
      </c>
      <c r="B209" s="41" t="str">
        <f t="shared" si="22"/>
        <v>Dec</v>
      </c>
      <c r="C209" s="41">
        <f t="shared" si="23"/>
        <v>51</v>
      </c>
      <c r="D209" s="41" t="str">
        <f t="shared" si="24"/>
        <v>Mon</v>
      </c>
      <c r="E209" s="27">
        <v>43451</v>
      </c>
      <c r="F209" s="41">
        <v>49347</v>
      </c>
      <c r="G209" s="41" t="s">
        <v>109</v>
      </c>
      <c r="H209" s="41" t="s">
        <v>2178</v>
      </c>
      <c r="I209" s="41">
        <v>331</v>
      </c>
      <c r="J209" s="41">
        <v>549775081</v>
      </c>
      <c r="K209" s="41">
        <v>24</v>
      </c>
      <c r="L209" s="41" t="s">
        <v>1188</v>
      </c>
      <c r="M209" s="41">
        <f t="shared" si="25"/>
        <v>1</v>
      </c>
      <c r="N209" s="41">
        <f t="shared" si="26"/>
        <v>0</v>
      </c>
      <c r="O209" s="41">
        <f t="shared" si="27"/>
        <v>1</v>
      </c>
    </row>
    <row r="210" spans="1:15" x14ac:dyDescent="0.25">
      <c r="A210" s="41">
        <f t="shared" si="21"/>
        <v>2018</v>
      </c>
      <c r="B210" s="41" t="str">
        <f t="shared" si="22"/>
        <v>Dec</v>
      </c>
      <c r="C210" s="41">
        <f t="shared" si="23"/>
        <v>51</v>
      </c>
      <c r="D210" s="41" t="str">
        <f t="shared" si="24"/>
        <v>Mon</v>
      </c>
      <c r="E210" s="27">
        <v>43451</v>
      </c>
      <c r="F210" s="41">
        <v>49347</v>
      </c>
      <c r="G210" s="41" t="s">
        <v>109</v>
      </c>
      <c r="H210" s="41" t="s">
        <v>2178</v>
      </c>
      <c r="I210" s="41">
        <v>331</v>
      </c>
      <c r="J210" s="41">
        <v>553777300</v>
      </c>
      <c r="K210" s="41">
        <v>2</v>
      </c>
      <c r="L210" s="41" t="s">
        <v>1187</v>
      </c>
      <c r="M210" s="41">
        <f t="shared" si="25"/>
        <v>4</v>
      </c>
      <c r="N210" s="41">
        <f t="shared" si="26"/>
        <v>1</v>
      </c>
      <c r="O210" s="41">
        <f t="shared" si="27"/>
        <v>0</v>
      </c>
    </row>
    <row r="211" spans="1:15" x14ac:dyDescent="0.25">
      <c r="A211" s="41">
        <f t="shared" si="21"/>
        <v>2018</v>
      </c>
      <c r="B211" s="41" t="str">
        <f t="shared" si="22"/>
        <v>Dec</v>
      </c>
      <c r="C211" s="41">
        <f t="shared" si="23"/>
        <v>51</v>
      </c>
      <c r="D211" s="41" t="str">
        <f t="shared" si="24"/>
        <v>Mon</v>
      </c>
      <c r="E211" s="27">
        <v>43451</v>
      </c>
      <c r="F211" s="41">
        <v>49347</v>
      </c>
      <c r="G211" s="41" t="s">
        <v>109</v>
      </c>
      <c r="H211" s="41" t="s">
        <v>2178</v>
      </c>
      <c r="I211" s="41">
        <v>331</v>
      </c>
      <c r="J211" s="41">
        <v>553983340</v>
      </c>
      <c r="K211" s="41">
        <v>4</v>
      </c>
      <c r="L211" s="41" t="s">
        <v>1187</v>
      </c>
      <c r="M211" s="41">
        <f t="shared" si="25"/>
        <v>4</v>
      </c>
      <c r="N211" s="41">
        <f t="shared" si="26"/>
        <v>1</v>
      </c>
      <c r="O211" s="41">
        <f t="shared" si="27"/>
        <v>0</v>
      </c>
    </row>
    <row r="212" spans="1:15" x14ac:dyDescent="0.25">
      <c r="A212" s="41">
        <f t="shared" si="21"/>
        <v>2018</v>
      </c>
      <c r="B212" s="41" t="str">
        <f t="shared" si="22"/>
        <v>Dec</v>
      </c>
      <c r="C212" s="41">
        <f t="shared" si="23"/>
        <v>51</v>
      </c>
      <c r="D212" s="41" t="str">
        <f t="shared" si="24"/>
        <v>Mon</v>
      </c>
      <c r="E212" s="27">
        <v>43451</v>
      </c>
      <c r="F212" s="41">
        <v>49347</v>
      </c>
      <c r="G212" s="41" t="s">
        <v>109</v>
      </c>
      <c r="H212" s="41" t="s">
        <v>2178</v>
      </c>
      <c r="I212" s="41">
        <v>331</v>
      </c>
      <c r="J212" s="41">
        <v>553991220</v>
      </c>
      <c r="K212" s="41">
        <v>6</v>
      </c>
      <c r="L212" s="41" t="s">
        <v>1187</v>
      </c>
      <c r="M212" s="41">
        <f t="shared" si="25"/>
        <v>4</v>
      </c>
      <c r="N212" s="41">
        <f t="shared" si="26"/>
        <v>1</v>
      </c>
      <c r="O212" s="41">
        <f t="shared" si="27"/>
        <v>0</v>
      </c>
    </row>
    <row r="213" spans="1:15" x14ac:dyDescent="0.25">
      <c r="A213" s="41">
        <f t="shared" si="21"/>
        <v>2018</v>
      </c>
      <c r="B213" s="41" t="str">
        <f t="shared" si="22"/>
        <v>Dec</v>
      </c>
      <c r="C213" s="41">
        <f t="shared" si="23"/>
        <v>51</v>
      </c>
      <c r="D213" s="41" t="str">
        <f t="shared" si="24"/>
        <v>Mon</v>
      </c>
      <c r="E213" s="27">
        <v>43451</v>
      </c>
      <c r="F213" s="41">
        <v>49347</v>
      </c>
      <c r="G213" s="41" t="s">
        <v>109</v>
      </c>
      <c r="H213" s="41" t="s">
        <v>2178</v>
      </c>
      <c r="I213" s="41">
        <v>331</v>
      </c>
      <c r="J213" s="41">
        <v>553991240</v>
      </c>
      <c r="K213" s="41">
        <v>4</v>
      </c>
      <c r="L213" s="41" t="s">
        <v>1187</v>
      </c>
      <c r="M213" s="41">
        <f t="shared" si="25"/>
        <v>4</v>
      </c>
      <c r="N213" s="41">
        <f t="shared" si="26"/>
        <v>1</v>
      </c>
      <c r="O213" s="41">
        <f t="shared" si="27"/>
        <v>0</v>
      </c>
    </row>
    <row r="214" spans="1:15" x14ac:dyDescent="0.25">
      <c r="A214" s="41">
        <f t="shared" si="21"/>
        <v>2018</v>
      </c>
      <c r="B214" s="41" t="str">
        <f t="shared" si="22"/>
        <v>Dec</v>
      </c>
      <c r="C214" s="41">
        <f t="shared" si="23"/>
        <v>51</v>
      </c>
      <c r="D214" s="41" t="str">
        <f t="shared" si="24"/>
        <v>Mon</v>
      </c>
      <c r="E214" s="27">
        <v>43451</v>
      </c>
      <c r="F214" s="41">
        <v>49378</v>
      </c>
      <c r="G214" s="41" t="s">
        <v>972</v>
      </c>
      <c r="H214" s="41" t="s">
        <v>2200</v>
      </c>
      <c r="I214" s="41">
        <v>93</v>
      </c>
      <c r="J214" s="41">
        <v>203330202</v>
      </c>
      <c r="K214" s="41">
        <v>18</v>
      </c>
      <c r="L214" s="41" t="s">
        <v>1187</v>
      </c>
      <c r="M214" s="41">
        <f t="shared" si="25"/>
        <v>3</v>
      </c>
      <c r="N214" s="41">
        <f t="shared" si="26"/>
        <v>1</v>
      </c>
      <c r="O214" s="41">
        <f t="shared" si="27"/>
        <v>0</v>
      </c>
    </row>
    <row r="215" spans="1:15" x14ac:dyDescent="0.25">
      <c r="A215" s="41">
        <f t="shared" si="21"/>
        <v>2018</v>
      </c>
      <c r="B215" s="41" t="str">
        <f t="shared" si="22"/>
        <v>Dec</v>
      </c>
      <c r="C215" s="41">
        <f t="shared" si="23"/>
        <v>51</v>
      </c>
      <c r="D215" s="41" t="str">
        <f t="shared" si="24"/>
        <v>Mon</v>
      </c>
      <c r="E215" s="27">
        <v>43451</v>
      </c>
      <c r="F215" s="41">
        <v>49378</v>
      </c>
      <c r="G215" s="41" t="s">
        <v>972</v>
      </c>
      <c r="H215" s="41" t="s">
        <v>2200</v>
      </c>
      <c r="I215" s="41">
        <v>93</v>
      </c>
      <c r="J215" s="41">
        <v>203850210</v>
      </c>
      <c r="K215" s="41">
        <v>7</v>
      </c>
      <c r="L215" s="41" t="s">
        <v>1187</v>
      </c>
      <c r="M215" s="41">
        <f t="shared" si="25"/>
        <v>3</v>
      </c>
      <c r="N215" s="41">
        <f t="shared" si="26"/>
        <v>1</v>
      </c>
      <c r="O215" s="41">
        <f t="shared" si="27"/>
        <v>0</v>
      </c>
    </row>
    <row r="216" spans="1:15" x14ac:dyDescent="0.25">
      <c r="A216" s="41">
        <f t="shared" si="21"/>
        <v>2018</v>
      </c>
      <c r="B216" s="41" t="str">
        <f t="shared" si="22"/>
        <v>Dec</v>
      </c>
      <c r="C216" s="41">
        <f t="shared" si="23"/>
        <v>51</v>
      </c>
      <c r="D216" s="41" t="str">
        <f t="shared" si="24"/>
        <v>Mon</v>
      </c>
      <c r="E216" s="27">
        <v>43451</v>
      </c>
      <c r="F216" s="41">
        <v>49378</v>
      </c>
      <c r="G216" s="41" t="s">
        <v>972</v>
      </c>
      <c r="H216" s="41" t="s">
        <v>2200</v>
      </c>
      <c r="I216" s="41">
        <v>93</v>
      </c>
      <c r="J216" s="41">
        <v>203721230</v>
      </c>
      <c r="K216" s="41">
        <v>6</v>
      </c>
      <c r="L216" s="41" t="s">
        <v>1187</v>
      </c>
      <c r="M216" s="41">
        <f t="shared" si="25"/>
        <v>3</v>
      </c>
      <c r="N216" s="41">
        <f t="shared" si="26"/>
        <v>1</v>
      </c>
      <c r="O216" s="41">
        <f t="shared" si="27"/>
        <v>0</v>
      </c>
    </row>
    <row r="217" spans="1:15" x14ac:dyDescent="0.25">
      <c r="A217" s="41">
        <f t="shared" si="21"/>
        <v>2018</v>
      </c>
      <c r="B217" s="41" t="str">
        <f t="shared" si="22"/>
        <v>Dec</v>
      </c>
      <c r="C217" s="41">
        <f t="shared" si="23"/>
        <v>51</v>
      </c>
      <c r="D217" s="41" t="str">
        <f t="shared" si="24"/>
        <v>Mon</v>
      </c>
      <c r="E217" s="27">
        <v>43451</v>
      </c>
      <c r="F217" s="41">
        <v>49378</v>
      </c>
      <c r="G217" s="41" t="s">
        <v>972</v>
      </c>
      <c r="H217" s="41" t="s">
        <v>2200</v>
      </c>
      <c r="I217" s="41">
        <v>93</v>
      </c>
      <c r="J217" s="41" t="s">
        <v>3429</v>
      </c>
      <c r="K217" s="41">
        <v>18</v>
      </c>
      <c r="L217" s="41" t="s">
        <v>1188</v>
      </c>
      <c r="M217" s="41">
        <f t="shared" si="25"/>
        <v>1</v>
      </c>
      <c r="N217" s="41">
        <f t="shared" si="26"/>
        <v>0</v>
      </c>
      <c r="O217" s="41">
        <f t="shared" si="27"/>
        <v>1</v>
      </c>
    </row>
    <row r="218" spans="1:15" x14ac:dyDescent="0.25">
      <c r="A218" s="41">
        <f t="shared" si="21"/>
        <v>2018</v>
      </c>
      <c r="B218" s="41" t="str">
        <f t="shared" si="22"/>
        <v>Dec</v>
      </c>
      <c r="C218" s="41">
        <f t="shared" si="23"/>
        <v>51</v>
      </c>
      <c r="D218" s="41" t="str">
        <f t="shared" si="24"/>
        <v>Mon</v>
      </c>
      <c r="E218" s="27">
        <v>43451</v>
      </c>
      <c r="F218" s="41">
        <v>51495</v>
      </c>
      <c r="G218" s="41" t="s">
        <v>188</v>
      </c>
      <c r="H218" s="41" t="s">
        <v>2201</v>
      </c>
      <c r="I218" s="41">
        <v>2</v>
      </c>
      <c r="J218" s="41" t="s">
        <v>3430</v>
      </c>
      <c r="K218" s="41">
        <v>408</v>
      </c>
      <c r="L218" s="41" t="s">
        <v>1187</v>
      </c>
      <c r="M218" s="41">
        <f t="shared" si="25"/>
        <v>1</v>
      </c>
      <c r="N218" s="41">
        <f t="shared" si="26"/>
        <v>1</v>
      </c>
      <c r="O218" s="41">
        <f t="shared" si="27"/>
        <v>0</v>
      </c>
    </row>
    <row r="219" spans="1:15" x14ac:dyDescent="0.25">
      <c r="A219" s="41">
        <f t="shared" si="21"/>
        <v>2018</v>
      </c>
      <c r="B219" s="41" t="str">
        <f t="shared" si="22"/>
        <v>Dec</v>
      </c>
      <c r="C219" s="41">
        <f t="shared" si="23"/>
        <v>51</v>
      </c>
      <c r="D219" s="41" t="str">
        <f t="shared" si="24"/>
        <v>Mon</v>
      </c>
      <c r="E219" s="27">
        <v>43451</v>
      </c>
      <c r="F219" s="41">
        <v>49370</v>
      </c>
      <c r="G219" s="41" t="s">
        <v>152</v>
      </c>
      <c r="H219" s="41" t="s">
        <v>909</v>
      </c>
      <c r="I219" s="41">
        <v>0</v>
      </c>
      <c r="J219" s="41">
        <v>3182654171</v>
      </c>
      <c r="K219" s="41">
        <v>3</v>
      </c>
      <c r="L219" s="41" t="s">
        <v>1188</v>
      </c>
      <c r="M219" s="41">
        <f t="shared" si="25"/>
        <v>1</v>
      </c>
      <c r="N219" s="41">
        <f t="shared" si="26"/>
        <v>0</v>
      </c>
      <c r="O219" s="41">
        <f t="shared" si="27"/>
        <v>1</v>
      </c>
    </row>
    <row r="220" spans="1:15" x14ac:dyDescent="0.25">
      <c r="A220" s="41">
        <f t="shared" si="21"/>
        <v>2018</v>
      </c>
      <c r="B220" s="41" t="str">
        <f t="shared" si="22"/>
        <v>Dec</v>
      </c>
      <c r="C220" s="41">
        <f t="shared" si="23"/>
        <v>51</v>
      </c>
      <c r="D220" s="41" t="str">
        <f t="shared" si="24"/>
        <v>Tue</v>
      </c>
      <c r="E220" s="27">
        <v>43452</v>
      </c>
      <c r="F220" s="41">
        <v>49396</v>
      </c>
      <c r="G220" s="41" t="s">
        <v>314</v>
      </c>
      <c r="H220" s="41" t="s">
        <v>2228</v>
      </c>
      <c r="I220" s="41">
        <v>48</v>
      </c>
      <c r="J220" s="41">
        <v>982449591</v>
      </c>
      <c r="K220" s="41">
        <v>2</v>
      </c>
      <c r="L220" s="41" t="s">
        <v>1187</v>
      </c>
      <c r="M220" s="41">
        <f t="shared" si="25"/>
        <v>11</v>
      </c>
      <c r="N220" s="41">
        <f t="shared" si="26"/>
        <v>1</v>
      </c>
      <c r="O220" s="41">
        <f t="shared" si="27"/>
        <v>0</v>
      </c>
    </row>
    <row r="221" spans="1:15" x14ac:dyDescent="0.25">
      <c r="A221" s="41">
        <f t="shared" si="21"/>
        <v>2018</v>
      </c>
      <c r="B221" s="41" t="str">
        <f t="shared" si="22"/>
        <v>Dec</v>
      </c>
      <c r="C221" s="41">
        <f t="shared" si="23"/>
        <v>51</v>
      </c>
      <c r="D221" s="41" t="str">
        <f t="shared" si="24"/>
        <v>Tue</v>
      </c>
      <c r="E221" s="27">
        <v>43452</v>
      </c>
      <c r="F221" s="41">
        <v>49396</v>
      </c>
      <c r="G221" s="41" t="s">
        <v>314</v>
      </c>
      <c r="H221" s="41" t="s">
        <v>2228</v>
      </c>
      <c r="I221" s="41">
        <v>48</v>
      </c>
      <c r="J221" s="41">
        <v>983110171</v>
      </c>
      <c r="K221" s="41">
        <v>3</v>
      </c>
      <c r="L221" s="41" t="s">
        <v>1187</v>
      </c>
      <c r="M221" s="41">
        <f t="shared" si="25"/>
        <v>11</v>
      </c>
      <c r="N221" s="41">
        <f t="shared" si="26"/>
        <v>1</v>
      </c>
      <c r="O221" s="41">
        <f t="shared" si="27"/>
        <v>0</v>
      </c>
    </row>
    <row r="222" spans="1:15" x14ac:dyDescent="0.25">
      <c r="A222" s="41">
        <f t="shared" si="21"/>
        <v>2018</v>
      </c>
      <c r="B222" s="41" t="str">
        <f t="shared" si="22"/>
        <v>Dec</v>
      </c>
      <c r="C222" s="41">
        <f t="shared" si="23"/>
        <v>51</v>
      </c>
      <c r="D222" s="41" t="str">
        <f t="shared" si="24"/>
        <v>Tue</v>
      </c>
      <c r="E222" s="27">
        <v>43452</v>
      </c>
      <c r="F222" s="41">
        <v>49396</v>
      </c>
      <c r="G222" s="41" t="s">
        <v>314</v>
      </c>
      <c r="H222" s="41" t="s">
        <v>2228</v>
      </c>
      <c r="I222" s="41">
        <v>48</v>
      </c>
      <c r="J222" s="41">
        <v>983440391</v>
      </c>
      <c r="K222" s="41">
        <v>4</v>
      </c>
      <c r="L222" s="41" t="s">
        <v>1187</v>
      </c>
      <c r="M222" s="41">
        <f t="shared" si="25"/>
        <v>11</v>
      </c>
      <c r="N222" s="41">
        <f t="shared" si="26"/>
        <v>1</v>
      </c>
      <c r="O222" s="41">
        <f t="shared" si="27"/>
        <v>0</v>
      </c>
    </row>
    <row r="223" spans="1:15" x14ac:dyDescent="0.25">
      <c r="A223" s="41">
        <f t="shared" si="21"/>
        <v>2018</v>
      </c>
      <c r="B223" s="41" t="str">
        <f t="shared" si="22"/>
        <v>Dec</v>
      </c>
      <c r="C223" s="41">
        <f t="shared" si="23"/>
        <v>51</v>
      </c>
      <c r="D223" s="41" t="str">
        <f t="shared" si="24"/>
        <v>Tue</v>
      </c>
      <c r="E223" s="27">
        <v>43452</v>
      </c>
      <c r="F223" s="41">
        <v>49396</v>
      </c>
      <c r="G223" s="41" t="s">
        <v>314</v>
      </c>
      <c r="H223" s="41" t="s">
        <v>2228</v>
      </c>
      <c r="I223" s="41">
        <v>48</v>
      </c>
      <c r="J223" s="41">
        <v>983440571</v>
      </c>
      <c r="K223" s="41">
        <v>2</v>
      </c>
      <c r="L223" s="41" t="s">
        <v>1187</v>
      </c>
      <c r="M223" s="41">
        <f t="shared" si="25"/>
        <v>11</v>
      </c>
      <c r="N223" s="41">
        <f t="shared" si="26"/>
        <v>1</v>
      </c>
      <c r="O223" s="41">
        <f t="shared" si="27"/>
        <v>0</v>
      </c>
    </row>
    <row r="224" spans="1:15" x14ac:dyDescent="0.25">
      <c r="A224" s="41">
        <f t="shared" si="21"/>
        <v>2018</v>
      </c>
      <c r="B224" s="41" t="str">
        <f t="shared" si="22"/>
        <v>Dec</v>
      </c>
      <c r="C224" s="41">
        <f t="shared" si="23"/>
        <v>51</v>
      </c>
      <c r="D224" s="41" t="str">
        <f t="shared" si="24"/>
        <v>Tue</v>
      </c>
      <c r="E224" s="27">
        <v>43452</v>
      </c>
      <c r="F224" s="41">
        <v>49396</v>
      </c>
      <c r="G224" s="41" t="s">
        <v>314</v>
      </c>
      <c r="H224" s="41" t="s">
        <v>2228</v>
      </c>
      <c r="I224" s="41">
        <v>48</v>
      </c>
      <c r="J224" s="41">
        <v>983440621</v>
      </c>
      <c r="K224" s="41">
        <v>3</v>
      </c>
      <c r="L224" s="41" t="s">
        <v>1187</v>
      </c>
      <c r="M224" s="41">
        <f t="shared" si="25"/>
        <v>11</v>
      </c>
      <c r="N224" s="41">
        <f t="shared" si="26"/>
        <v>1</v>
      </c>
      <c r="O224" s="41">
        <f t="shared" si="27"/>
        <v>0</v>
      </c>
    </row>
    <row r="225" spans="1:15" x14ac:dyDescent="0.25">
      <c r="A225" s="41">
        <f t="shared" si="21"/>
        <v>2018</v>
      </c>
      <c r="B225" s="41" t="str">
        <f t="shared" si="22"/>
        <v>Dec</v>
      </c>
      <c r="C225" s="41">
        <f t="shared" si="23"/>
        <v>51</v>
      </c>
      <c r="D225" s="41" t="str">
        <f t="shared" si="24"/>
        <v>Tue</v>
      </c>
      <c r="E225" s="27">
        <v>43452</v>
      </c>
      <c r="F225" s="41">
        <v>49396</v>
      </c>
      <c r="G225" s="41" t="s">
        <v>314</v>
      </c>
      <c r="H225" s="41" t="s">
        <v>2228</v>
      </c>
      <c r="I225" s="41">
        <v>48</v>
      </c>
      <c r="J225" s="41">
        <v>983590171</v>
      </c>
      <c r="K225" s="41">
        <v>8</v>
      </c>
      <c r="L225" s="41" t="s">
        <v>1187</v>
      </c>
      <c r="M225" s="41">
        <f t="shared" si="25"/>
        <v>11</v>
      </c>
      <c r="N225" s="41">
        <f t="shared" si="26"/>
        <v>1</v>
      </c>
      <c r="O225" s="41">
        <f t="shared" si="27"/>
        <v>0</v>
      </c>
    </row>
    <row r="226" spans="1:15" x14ac:dyDescent="0.25">
      <c r="A226" s="41">
        <f t="shared" si="21"/>
        <v>2018</v>
      </c>
      <c r="B226" s="41" t="str">
        <f t="shared" si="22"/>
        <v>Dec</v>
      </c>
      <c r="C226" s="41">
        <f t="shared" si="23"/>
        <v>51</v>
      </c>
      <c r="D226" s="41" t="str">
        <f t="shared" si="24"/>
        <v>Tue</v>
      </c>
      <c r="E226" s="27">
        <v>43452</v>
      </c>
      <c r="F226" s="41">
        <v>49396</v>
      </c>
      <c r="G226" s="41" t="s">
        <v>314</v>
      </c>
      <c r="H226" s="41" t="s">
        <v>2228</v>
      </c>
      <c r="I226" s="41">
        <v>48</v>
      </c>
      <c r="J226" s="41">
        <v>983440921</v>
      </c>
      <c r="K226" s="41">
        <v>2</v>
      </c>
      <c r="L226" s="41" t="s">
        <v>1187</v>
      </c>
      <c r="M226" s="41">
        <f t="shared" si="25"/>
        <v>11</v>
      </c>
      <c r="N226" s="41">
        <f t="shared" si="26"/>
        <v>1</v>
      </c>
      <c r="O226" s="41">
        <f t="shared" si="27"/>
        <v>0</v>
      </c>
    </row>
    <row r="227" spans="1:15" x14ac:dyDescent="0.25">
      <c r="A227" s="41">
        <f t="shared" si="21"/>
        <v>2018</v>
      </c>
      <c r="B227" s="41" t="str">
        <f t="shared" si="22"/>
        <v>Dec</v>
      </c>
      <c r="C227" s="41">
        <f t="shared" si="23"/>
        <v>51</v>
      </c>
      <c r="D227" s="41" t="str">
        <f t="shared" si="24"/>
        <v>Tue</v>
      </c>
      <c r="E227" s="27">
        <v>43452</v>
      </c>
      <c r="F227" s="41">
        <v>49396</v>
      </c>
      <c r="G227" s="41" t="s">
        <v>314</v>
      </c>
      <c r="H227" s="41" t="s">
        <v>2228</v>
      </c>
      <c r="I227" s="41">
        <v>48</v>
      </c>
      <c r="J227" s="41">
        <v>983442741</v>
      </c>
      <c r="K227" s="41">
        <v>1</v>
      </c>
      <c r="L227" s="41" t="s">
        <v>1187</v>
      </c>
      <c r="M227" s="41">
        <f t="shared" si="25"/>
        <v>11</v>
      </c>
      <c r="N227" s="41">
        <f t="shared" si="26"/>
        <v>1</v>
      </c>
      <c r="O227" s="41">
        <f t="shared" si="27"/>
        <v>0</v>
      </c>
    </row>
    <row r="228" spans="1:15" x14ac:dyDescent="0.25">
      <c r="A228" s="41">
        <f t="shared" si="21"/>
        <v>2018</v>
      </c>
      <c r="B228" s="41" t="str">
        <f t="shared" si="22"/>
        <v>Dec</v>
      </c>
      <c r="C228" s="41">
        <f t="shared" si="23"/>
        <v>51</v>
      </c>
      <c r="D228" s="41" t="str">
        <f t="shared" si="24"/>
        <v>Tue</v>
      </c>
      <c r="E228" s="27">
        <v>43452</v>
      </c>
      <c r="F228" s="41">
        <v>49396</v>
      </c>
      <c r="G228" s="41" t="s">
        <v>314</v>
      </c>
      <c r="H228" s="41" t="s">
        <v>2228</v>
      </c>
      <c r="I228" s="41">
        <v>48</v>
      </c>
      <c r="J228" s="41">
        <v>983700211</v>
      </c>
      <c r="K228" s="41">
        <v>3</v>
      </c>
      <c r="L228" s="41" t="s">
        <v>1187</v>
      </c>
      <c r="M228" s="41">
        <f t="shared" si="25"/>
        <v>11</v>
      </c>
      <c r="N228" s="41">
        <f t="shared" si="26"/>
        <v>1</v>
      </c>
      <c r="O228" s="41">
        <f t="shared" si="27"/>
        <v>0</v>
      </c>
    </row>
    <row r="229" spans="1:15" x14ac:dyDescent="0.25">
      <c r="A229" s="41">
        <f t="shared" si="21"/>
        <v>2018</v>
      </c>
      <c r="B229" s="41" t="str">
        <f t="shared" si="22"/>
        <v>Dec</v>
      </c>
      <c r="C229" s="41">
        <f t="shared" si="23"/>
        <v>51</v>
      </c>
      <c r="D229" s="41" t="str">
        <f t="shared" si="24"/>
        <v>Tue</v>
      </c>
      <c r="E229" s="27">
        <v>43452</v>
      </c>
      <c r="F229" s="41">
        <v>49396</v>
      </c>
      <c r="G229" s="41" t="s">
        <v>314</v>
      </c>
      <c r="H229" s="41" t="s">
        <v>2228</v>
      </c>
      <c r="I229" s="41">
        <v>48</v>
      </c>
      <c r="J229" s="41">
        <v>983774401</v>
      </c>
      <c r="K229" s="41">
        <v>15</v>
      </c>
      <c r="L229" s="41" t="s">
        <v>1187</v>
      </c>
      <c r="M229" s="41">
        <f t="shared" si="25"/>
        <v>11</v>
      </c>
      <c r="N229" s="41">
        <f t="shared" si="26"/>
        <v>1</v>
      </c>
      <c r="O229" s="41">
        <f t="shared" si="27"/>
        <v>0</v>
      </c>
    </row>
    <row r="230" spans="1:15" x14ac:dyDescent="0.25">
      <c r="A230" s="41">
        <f t="shared" si="21"/>
        <v>2018</v>
      </c>
      <c r="B230" s="41" t="str">
        <f t="shared" si="22"/>
        <v>Dec</v>
      </c>
      <c r="C230" s="41">
        <f t="shared" si="23"/>
        <v>51</v>
      </c>
      <c r="D230" s="41" t="str">
        <f t="shared" si="24"/>
        <v>Tue</v>
      </c>
      <c r="E230" s="27">
        <v>43452</v>
      </c>
      <c r="F230" s="41">
        <v>49396</v>
      </c>
      <c r="G230" s="41" t="s">
        <v>314</v>
      </c>
      <c r="H230" s="41" t="s">
        <v>2228</v>
      </c>
      <c r="I230" s="41">
        <v>48</v>
      </c>
      <c r="J230" s="41">
        <v>983774981</v>
      </c>
      <c r="K230" s="41">
        <v>16</v>
      </c>
      <c r="L230" s="41" t="s">
        <v>1187</v>
      </c>
      <c r="M230" s="41">
        <f t="shared" si="25"/>
        <v>11</v>
      </c>
      <c r="N230" s="41">
        <f t="shared" si="26"/>
        <v>1</v>
      </c>
      <c r="O230" s="41">
        <f t="shared" si="27"/>
        <v>0</v>
      </c>
    </row>
    <row r="231" spans="1:15" x14ac:dyDescent="0.25">
      <c r="A231" s="41">
        <f t="shared" si="21"/>
        <v>2018</v>
      </c>
      <c r="B231" s="41" t="str">
        <f t="shared" si="22"/>
        <v>Dec</v>
      </c>
      <c r="C231" s="41">
        <f t="shared" si="23"/>
        <v>51</v>
      </c>
      <c r="D231" s="41" t="str">
        <f t="shared" si="24"/>
        <v>Tue</v>
      </c>
      <c r="E231" s="27">
        <v>43452</v>
      </c>
      <c r="F231" s="41">
        <v>49396</v>
      </c>
      <c r="G231" s="41" t="s">
        <v>314</v>
      </c>
      <c r="H231" s="41" t="s">
        <v>2228</v>
      </c>
      <c r="I231" s="41">
        <v>48</v>
      </c>
      <c r="J231" s="41" t="s">
        <v>3431</v>
      </c>
      <c r="K231" s="41">
        <v>2</v>
      </c>
      <c r="L231" s="41" t="s">
        <v>1188</v>
      </c>
      <c r="M231" s="41">
        <f t="shared" si="25"/>
        <v>2</v>
      </c>
      <c r="N231" s="41">
        <f t="shared" si="26"/>
        <v>0</v>
      </c>
      <c r="O231" s="41">
        <f t="shared" si="27"/>
        <v>1</v>
      </c>
    </row>
    <row r="232" spans="1:15" x14ac:dyDescent="0.25">
      <c r="A232" s="41">
        <f t="shared" si="21"/>
        <v>2018</v>
      </c>
      <c r="B232" s="41" t="str">
        <f t="shared" si="22"/>
        <v>Dec</v>
      </c>
      <c r="C232" s="41">
        <f t="shared" si="23"/>
        <v>51</v>
      </c>
      <c r="D232" s="41" t="str">
        <f t="shared" si="24"/>
        <v>Tue</v>
      </c>
      <c r="E232" s="27">
        <v>43452</v>
      </c>
      <c r="F232" s="41">
        <v>49396</v>
      </c>
      <c r="G232" s="41" t="s">
        <v>314</v>
      </c>
      <c r="H232" s="41" t="s">
        <v>2228</v>
      </c>
      <c r="I232" s="41">
        <v>48</v>
      </c>
      <c r="J232" s="41" t="s">
        <v>3432</v>
      </c>
      <c r="K232" s="41">
        <v>5</v>
      </c>
      <c r="L232" s="41" t="s">
        <v>1188</v>
      </c>
      <c r="M232" s="41">
        <f t="shared" si="25"/>
        <v>2</v>
      </c>
      <c r="N232" s="41">
        <f t="shared" si="26"/>
        <v>0</v>
      </c>
      <c r="O232" s="41">
        <f t="shared" si="27"/>
        <v>1</v>
      </c>
    </row>
    <row r="233" spans="1:15" x14ac:dyDescent="0.25">
      <c r="A233" s="41">
        <f t="shared" si="21"/>
        <v>2018</v>
      </c>
      <c r="B233" s="41" t="str">
        <f t="shared" si="22"/>
        <v>Dec</v>
      </c>
      <c r="C233" s="41">
        <f t="shared" si="23"/>
        <v>51</v>
      </c>
      <c r="D233" s="41" t="str">
        <f t="shared" si="24"/>
        <v>Tue</v>
      </c>
      <c r="E233" s="27">
        <v>43452</v>
      </c>
      <c r="F233" s="41">
        <v>47694</v>
      </c>
      <c r="G233" s="41" t="s">
        <v>330</v>
      </c>
      <c r="H233" s="41" t="s">
        <v>2220</v>
      </c>
      <c r="I233" s="41">
        <v>10</v>
      </c>
      <c r="J233" s="41">
        <v>521771861</v>
      </c>
      <c r="K233" s="41">
        <v>276</v>
      </c>
      <c r="L233" s="41" t="s">
        <v>1187</v>
      </c>
      <c r="M233" s="41">
        <f t="shared" si="25"/>
        <v>1</v>
      </c>
      <c r="N233" s="41">
        <f t="shared" si="26"/>
        <v>1</v>
      </c>
      <c r="O233" s="41">
        <f t="shared" si="27"/>
        <v>0</v>
      </c>
    </row>
    <row r="234" spans="1:15" x14ac:dyDescent="0.25">
      <c r="A234" s="41">
        <f t="shared" si="21"/>
        <v>2018</v>
      </c>
      <c r="B234" s="41" t="str">
        <f t="shared" si="22"/>
        <v>Dec</v>
      </c>
      <c r="C234" s="41">
        <f t="shared" si="23"/>
        <v>51</v>
      </c>
      <c r="D234" s="41" t="str">
        <f t="shared" si="24"/>
        <v>Wed</v>
      </c>
      <c r="E234" s="27">
        <v>43453</v>
      </c>
      <c r="F234" s="41">
        <v>51636</v>
      </c>
      <c r="G234" s="41" t="s">
        <v>885</v>
      </c>
      <c r="H234" s="41" t="s">
        <v>2247</v>
      </c>
      <c r="I234" s="41">
        <v>56</v>
      </c>
      <c r="J234" s="41">
        <v>575</v>
      </c>
      <c r="K234" s="41">
        <v>138</v>
      </c>
      <c r="L234" s="41" t="s">
        <v>1188</v>
      </c>
      <c r="M234" s="41">
        <f t="shared" si="25"/>
        <v>17</v>
      </c>
      <c r="N234" s="41">
        <f t="shared" si="26"/>
        <v>0</v>
      </c>
      <c r="O234" s="41">
        <f t="shared" si="27"/>
        <v>1</v>
      </c>
    </row>
    <row r="235" spans="1:15" x14ac:dyDescent="0.25">
      <c r="A235" s="41">
        <f t="shared" ref="A235:A298" si="28">YEAR(E235)</f>
        <v>2018</v>
      </c>
      <c r="B235" s="41" t="str">
        <f t="shared" ref="B235:B298" si="29">TEXT(E235,"MMM")</f>
        <v>Dec</v>
      </c>
      <c r="C235" s="41">
        <f t="shared" ref="C235:C298" si="30">WEEKNUM(E235)</f>
        <v>51</v>
      </c>
      <c r="D235" s="41" t="str">
        <f t="shared" ref="D235:D298" si="31">TEXT(E235,"DDD")</f>
        <v>Wed</v>
      </c>
      <c r="E235" s="27">
        <v>43453</v>
      </c>
      <c r="F235" s="41">
        <v>51636</v>
      </c>
      <c r="G235" s="41" t="s">
        <v>885</v>
      </c>
      <c r="H235" s="41" t="s">
        <v>2247</v>
      </c>
      <c r="I235" s="41">
        <v>56</v>
      </c>
      <c r="J235" s="41">
        <v>311</v>
      </c>
      <c r="K235" s="41">
        <v>767</v>
      </c>
      <c r="L235" s="41" t="s">
        <v>1188</v>
      </c>
      <c r="M235" s="41">
        <f t="shared" si="25"/>
        <v>17</v>
      </c>
      <c r="N235" s="41">
        <f t="shared" si="26"/>
        <v>0</v>
      </c>
      <c r="O235" s="41">
        <f t="shared" si="27"/>
        <v>1</v>
      </c>
    </row>
    <row r="236" spans="1:15" x14ac:dyDescent="0.25">
      <c r="A236" s="41">
        <f t="shared" si="28"/>
        <v>2018</v>
      </c>
      <c r="B236" s="41" t="str">
        <f t="shared" si="29"/>
        <v>Dec</v>
      </c>
      <c r="C236" s="41">
        <f t="shared" si="30"/>
        <v>51</v>
      </c>
      <c r="D236" s="41" t="str">
        <f t="shared" si="31"/>
        <v>Wed</v>
      </c>
      <c r="E236" s="27">
        <v>43453</v>
      </c>
      <c r="F236" s="41">
        <v>51636</v>
      </c>
      <c r="G236" s="41" t="s">
        <v>885</v>
      </c>
      <c r="H236" s="41" t="s">
        <v>2247</v>
      </c>
      <c r="I236" s="41">
        <v>56</v>
      </c>
      <c r="J236" s="41">
        <v>335</v>
      </c>
      <c r="K236" s="41">
        <v>209</v>
      </c>
      <c r="L236" s="41" t="s">
        <v>1188</v>
      </c>
      <c r="M236" s="41">
        <f t="shared" si="25"/>
        <v>17</v>
      </c>
      <c r="N236" s="41">
        <f t="shared" si="26"/>
        <v>0</v>
      </c>
      <c r="O236" s="41">
        <f t="shared" si="27"/>
        <v>1</v>
      </c>
    </row>
    <row r="237" spans="1:15" x14ac:dyDescent="0.25">
      <c r="A237" s="41">
        <f t="shared" si="28"/>
        <v>2018</v>
      </c>
      <c r="B237" s="41" t="str">
        <f t="shared" si="29"/>
        <v>Dec</v>
      </c>
      <c r="C237" s="41">
        <f t="shared" si="30"/>
        <v>51</v>
      </c>
      <c r="D237" s="41" t="str">
        <f t="shared" si="31"/>
        <v>Wed</v>
      </c>
      <c r="E237" s="27">
        <v>43453</v>
      </c>
      <c r="F237" s="41">
        <v>51636</v>
      </c>
      <c r="G237" s="41" t="s">
        <v>885</v>
      </c>
      <c r="H237" s="41" t="s">
        <v>2247</v>
      </c>
      <c r="I237" s="41">
        <v>56</v>
      </c>
      <c r="J237" s="41">
        <v>471</v>
      </c>
      <c r="K237" s="41">
        <v>153</v>
      </c>
      <c r="L237" s="41" t="s">
        <v>1188</v>
      </c>
      <c r="M237" s="41">
        <f t="shared" si="25"/>
        <v>17</v>
      </c>
      <c r="N237" s="41">
        <f t="shared" si="26"/>
        <v>0</v>
      </c>
      <c r="O237" s="41">
        <f t="shared" si="27"/>
        <v>1</v>
      </c>
    </row>
    <row r="238" spans="1:15" x14ac:dyDescent="0.25">
      <c r="A238" s="41">
        <f t="shared" si="28"/>
        <v>2018</v>
      </c>
      <c r="B238" s="41" t="str">
        <f t="shared" si="29"/>
        <v>Dec</v>
      </c>
      <c r="C238" s="41">
        <f t="shared" si="30"/>
        <v>51</v>
      </c>
      <c r="D238" s="41" t="str">
        <f t="shared" si="31"/>
        <v>Wed</v>
      </c>
      <c r="E238" s="27">
        <v>43453</v>
      </c>
      <c r="F238" s="41">
        <v>51636</v>
      </c>
      <c r="G238" s="41" t="s">
        <v>885</v>
      </c>
      <c r="H238" s="41" t="s">
        <v>2247</v>
      </c>
      <c r="I238" s="41">
        <v>56</v>
      </c>
      <c r="J238" s="41" t="s">
        <v>3433</v>
      </c>
      <c r="K238" s="41">
        <v>295</v>
      </c>
      <c r="L238" s="41" t="s">
        <v>1188</v>
      </c>
      <c r="M238" s="41">
        <f t="shared" si="25"/>
        <v>17</v>
      </c>
      <c r="N238" s="41">
        <f t="shared" si="26"/>
        <v>0</v>
      </c>
      <c r="O238" s="41">
        <f t="shared" si="27"/>
        <v>1</v>
      </c>
    </row>
    <row r="239" spans="1:15" x14ac:dyDescent="0.25">
      <c r="A239" s="41">
        <f t="shared" si="28"/>
        <v>2018</v>
      </c>
      <c r="B239" s="41" t="str">
        <f t="shared" si="29"/>
        <v>Dec</v>
      </c>
      <c r="C239" s="41">
        <f t="shared" si="30"/>
        <v>51</v>
      </c>
      <c r="D239" s="41" t="str">
        <f t="shared" si="31"/>
        <v>Wed</v>
      </c>
      <c r="E239" s="27">
        <v>43453</v>
      </c>
      <c r="F239" s="41">
        <v>51636</v>
      </c>
      <c r="G239" s="41" t="s">
        <v>885</v>
      </c>
      <c r="H239" s="41" t="s">
        <v>2247</v>
      </c>
      <c r="I239" s="41">
        <v>56</v>
      </c>
      <c r="J239" s="41">
        <v>257</v>
      </c>
      <c r="K239" s="41">
        <v>160</v>
      </c>
      <c r="L239" s="41" t="s">
        <v>1188</v>
      </c>
      <c r="M239" s="41">
        <f t="shared" si="25"/>
        <v>17</v>
      </c>
      <c r="N239" s="41">
        <f t="shared" si="26"/>
        <v>0</v>
      </c>
      <c r="O239" s="41">
        <f t="shared" si="27"/>
        <v>1</v>
      </c>
    </row>
    <row r="240" spans="1:15" x14ac:dyDescent="0.25">
      <c r="A240" s="41">
        <f t="shared" si="28"/>
        <v>2018</v>
      </c>
      <c r="B240" s="41" t="str">
        <f t="shared" si="29"/>
        <v>Dec</v>
      </c>
      <c r="C240" s="41">
        <f t="shared" si="30"/>
        <v>51</v>
      </c>
      <c r="D240" s="41" t="str">
        <f t="shared" si="31"/>
        <v>Wed</v>
      </c>
      <c r="E240" s="27">
        <v>43453</v>
      </c>
      <c r="F240" s="41">
        <v>51636</v>
      </c>
      <c r="G240" s="41" t="s">
        <v>885</v>
      </c>
      <c r="H240" s="41" t="s">
        <v>2247</v>
      </c>
      <c r="I240" s="41">
        <v>56</v>
      </c>
      <c r="J240" s="41" t="s">
        <v>3434</v>
      </c>
      <c r="K240" s="41">
        <v>96</v>
      </c>
      <c r="L240" s="41" t="s">
        <v>1188</v>
      </c>
      <c r="M240" s="41">
        <f t="shared" si="25"/>
        <v>17</v>
      </c>
      <c r="N240" s="41">
        <f t="shared" si="26"/>
        <v>0</v>
      </c>
      <c r="O240" s="41">
        <f t="shared" si="27"/>
        <v>1</v>
      </c>
    </row>
    <row r="241" spans="1:15" x14ac:dyDescent="0.25">
      <c r="A241" s="41">
        <f t="shared" si="28"/>
        <v>2018</v>
      </c>
      <c r="B241" s="41" t="str">
        <f t="shared" si="29"/>
        <v>Dec</v>
      </c>
      <c r="C241" s="41">
        <f t="shared" si="30"/>
        <v>51</v>
      </c>
      <c r="D241" s="41" t="str">
        <f t="shared" si="31"/>
        <v>Wed</v>
      </c>
      <c r="E241" s="27">
        <v>43453</v>
      </c>
      <c r="F241" s="41">
        <v>51636</v>
      </c>
      <c r="G241" s="41" t="s">
        <v>885</v>
      </c>
      <c r="H241" s="41" t="s">
        <v>2247</v>
      </c>
      <c r="I241" s="41">
        <v>56</v>
      </c>
      <c r="J241" s="41">
        <v>260</v>
      </c>
      <c r="K241" s="41">
        <v>160</v>
      </c>
      <c r="L241" s="41" t="s">
        <v>1188</v>
      </c>
      <c r="M241" s="41">
        <f t="shared" si="25"/>
        <v>17</v>
      </c>
      <c r="N241" s="41">
        <f t="shared" si="26"/>
        <v>0</v>
      </c>
      <c r="O241" s="41">
        <f t="shared" si="27"/>
        <v>1</v>
      </c>
    </row>
    <row r="242" spans="1:15" x14ac:dyDescent="0.25">
      <c r="A242" s="41">
        <f t="shared" si="28"/>
        <v>2018</v>
      </c>
      <c r="B242" s="41" t="str">
        <f t="shared" si="29"/>
        <v>Dec</v>
      </c>
      <c r="C242" s="41">
        <f t="shared" si="30"/>
        <v>51</v>
      </c>
      <c r="D242" s="41" t="str">
        <f t="shared" si="31"/>
        <v>Wed</v>
      </c>
      <c r="E242" s="27">
        <v>43453</v>
      </c>
      <c r="F242" s="41">
        <v>51636</v>
      </c>
      <c r="G242" s="41" t="s">
        <v>885</v>
      </c>
      <c r="H242" s="41" t="s">
        <v>2247</v>
      </c>
      <c r="I242" s="41">
        <v>56</v>
      </c>
      <c r="J242" s="41">
        <v>320</v>
      </c>
      <c r="K242" s="41">
        <v>151</v>
      </c>
      <c r="L242" s="41" t="s">
        <v>1188</v>
      </c>
      <c r="M242" s="41">
        <f t="shared" si="25"/>
        <v>17</v>
      </c>
      <c r="N242" s="41">
        <f t="shared" si="26"/>
        <v>0</v>
      </c>
      <c r="O242" s="41">
        <f t="shared" si="27"/>
        <v>1</v>
      </c>
    </row>
    <row r="243" spans="1:15" x14ac:dyDescent="0.25">
      <c r="A243" s="41">
        <f t="shared" si="28"/>
        <v>2018</v>
      </c>
      <c r="B243" s="41" t="str">
        <f t="shared" si="29"/>
        <v>Dec</v>
      </c>
      <c r="C243" s="41">
        <f t="shared" si="30"/>
        <v>51</v>
      </c>
      <c r="D243" s="41" t="str">
        <f t="shared" si="31"/>
        <v>Wed</v>
      </c>
      <c r="E243" s="27">
        <v>43453</v>
      </c>
      <c r="F243" s="41">
        <v>51636</v>
      </c>
      <c r="G243" s="41" t="s">
        <v>885</v>
      </c>
      <c r="H243" s="41" t="s">
        <v>2247</v>
      </c>
      <c r="I243" s="41">
        <v>56</v>
      </c>
      <c r="J243" s="41">
        <v>391</v>
      </c>
      <c r="K243" s="41">
        <v>183</v>
      </c>
      <c r="L243" s="41" t="s">
        <v>1188</v>
      </c>
      <c r="M243" s="41">
        <f t="shared" si="25"/>
        <v>17</v>
      </c>
      <c r="N243" s="41">
        <f t="shared" si="26"/>
        <v>0</v>
      </c>
      <c r="O243" s="41">
        <f t="shared" si="27"/>
        <v>1</v>
      </c>
    </row>
    <row r="244" spans="1:15" x14ac:dyDescent="0.25">
      <c r="A244" s="41">
        <f t="shared" si="28"/>
        <v>2018</v>
      </c>
      <c r="B244" s="41" t="str">
        <f t="shared" si="29"/>
        <v>Dec</v>
      </c>
      <c r="C244" s="41">
        <f t="shared" si="30"/>
        <v>51</v>
      </c>
      <c r="D244" s="41" t="str">
        <f t="shared" si="31"/>
        <v>Wed</v>
      </c>
      <c r="E244" s="27">
        <v>43453</v>
      </c>
      <c r="F244" s="41">
        <v>51636</v>
      </c>
      <c r="G244" s="41" t="s">
        <v>885</v>
      </c>
      <c r="H244" s="41" t="s">
        <v>2247</v>
      </c>
      <c r="I244" s="41">
        <v>56</v>
      </c>
      <c r="J244" s="41">
        <v>267</v>
      </c>
      <c r="K244" s="41">
        <v>139</v>
      </c>
      <c r="L244" s="41" t="s">
        <v>1188</v>
      </c>
      <c r="M244" s="41">
        <f t="shared" si="25"/>
        <v>17</v>
      </c>
      <c r="N244" s="41">
        <f t="shared" si="26"/>
        <v>0</v>
      </c>
      <c r="O244" s="41">
        <f t="shared" si="27"/>
        <v>1</v>
      </c>
    </row>
    <row r="245" spans="1:15" x14ac:dyDescent="0.25">
      <c r="A245" s="41">
        <f t="shared" si="28"/>
        <v>2018</v>
      </c>
      <c r="B245" s="41" t="str">
        <f t="shared" si="29"/>
        <v>Dec</v>
      </c>
      <c r="C245" s="41">
        <f t="shared" si="30"/>
        <v>51</v>
      </c>
      <c r="D245" s="41" t="str">
        <f t="shared" si="31"/>
        <v>Wed</v>
      </c>
      <c r="E245" s="27">
        <v>43453</v>
      </c>
      <c r="F245" s="41">
        <v>51636</v>
      </c>
      <c r="G245" s="41" t="s">
        <v>885</v>
      </c>
      <c r="H245" s="41" t="s">
        <v>2247</v>
      </c>
      <c r="I245" s="41">
        <v>56</v>
      </c>
      <c r="J245" s="41" t="s">
        <v>3435</v>
      </c>
      <c r="K245" s="41">
        <v>89</v>
      </c>
      <c r="L245" s="41" t="s">
        <v>1188</v>
      </c>
      <c r="M245" s="41">
        <f t="shared" si="25"/>
        <v>17</v>
      </c>
      <c r="N245" s="41">
        <f t="shared" si="26"/>
        <v>0</v>
      </c>
      <c r="O245" s="41">
        <f t="shared" si="27"/>
        <v>1</v>
      </c>
    </row>
    <row r="246" spans="1:15" x14ac:dyDescent="0.25">
      <c r="A246" s="41">
        <f t="shared" si="28"/>
        <v>2018</v>
      </c>
      <c r="B246" s="41" t="str">
        <f t="shared" si="29"/>
        <v>Dec</v>
      </c>
      <c r="C246" s="41">
        <f t="shared" si="30"/>
        <v>51</v>
      </c>
      <c r="D246" s="41" t="str">
        <f t="shared" si="31"/>
        <v>Wed</v>
      </c>
      <c r="E246" s="27">
        <v>43453</v>
      </c>
      <c r="F246" s="41">
        <v>51636</v>
      </c>
      <c r="G246" s="41" t="s">
        <v>885</v>
      </c>
      <c r="H246" s="41" t="s">
        <v>2247</v>
      </c>
      <c r="I246" s="41">
        <v>56</v>
      </c>
      <c r="J246" s="41">
        <v>257</v>
      </c>
      <c r="K246" s="41">
        <v>52</v>
      </c>
      <c r="L246" s="41" t="s">
        <v>1188</v>
      </c>
      <c r="M246" s="41">
        <f t="shared" si="25"/>
        <v>17</v>
      </c>
      <c r="N246" s="41">
        <f t="shared" si="26"/>
        <v>0</v>
      </c>
      <c r="O246" s="41">
        <f t="shared" si="27"/>
        <v>1</v>
      </c>
    </row>
    <row r="247" spans="1:15" x14ac:dyDescent="0.25">
      <c r="A247" s="41">
        <f t="shared" si="28"/>
        <v>2018</v>
      </c>
      <c r="B247" s="41" t="str">
        <f t="shared" si="29"/>
        <v>Dec</v>
      </c>
      <c r="C247" s="41">
        <f t="shared" si="30"/>
        <v>51</v>
      </c>
      <c r="D247" s="41" t="str">
        <f t="shared" si="31"/>
        <v>Wed</v>
      </c>
      <c r="E247" s="27">
        <v>43453</v>
      </c>
      <c r="F247" s="41">
        <v>51636</v>
      </c>
      <c r="G247" s="41" t="s">
        <v>885</v>
      </c>
      <c r="H247" s="41" t="s">
        <v>2247</v>
      </c>
      <c r="I247" s="41">
        <v>56</v>
      </c>
      <c r="J247" s="41" t="s">
        <v>3436</v>
      </c>
      <c r="K247" s="41">
        <v>102</v>
      </c>
      <c r="L247" s="41" t="s">
        <v>1188</v>
      </c>
      <c r="M247" s="41">
        <f t="shared" si="25"/>
        <v>17</v>
      </c>
      <c r="N247" s="41">
        <f t="shared" si="26"/>
        <v>0</v>
      </c>
      <c r="O247" s="41">
        <f t="shared" si="27"/>
        <v>1</v>
      </c>
    </row>
    <row r="248" spans="1:15" x14ac:dyDescent="0.25">
      <c r="A248" s="41">
        <f t="shared" si="28"/>
        <v>2018</v>
      </c>
      <c r="B248" s="41" t="str">
        <f t="shared" si="29"/>
        <v>Dec</v>
      </c>
      <c r="C248" s="41">
        <f t="shared" si="30"/>
        <v>51</v>
      </c>
      <c r="D248" s="41" t="str">
        <f t="shared" si="31"/>
        <v>Wed</v>
      </c>
      <c r="E248" s="27">
        <v>43453</v>
      </c>
      <c r="F248" s="41">
        <v>51636</v>
      </c>
      <c r="G248" s="41" t="s">
        <v>885</v>
      </c>
      <c r="H248" s="41" t="s">
        <v>2247</v>
      </c>
      <c r="I248" s="41">
        <v>56</v>
      </c>
      <c r="J248" s="41">
        <v>509</v>
      </c>
      <c r="K248" s="41">
        <v>16</v>
      </c>
      <c r="L248" s="41" t="s">
        <v>1188</v>
      </c>
      <c r="M248" s="41">
        <f t="shared" si="25"/>
        <v>17</v>
      </c>
      <c r="N248" s="41">
        <f t="shared" si="26"/>
        <v>0</v>
      </c>
      <c r="O248" s="41">
        <f t="shared" si="27"/>
        <v>1</v>
      </c>
    </row>
    <row r="249" spans="1:15" x14ac:dyDescent="0.25">
      <c r="A249" s="41">
        <f t="shared" si="28"/>
        <v>2018</v>
      </c>
      <c r="B249" s="41" t="str">
        <f t="shared" si="29"/>
        <v>Dec</v>
      </c>
      <c r="C249" s="41">
        <f t="shared" si="30"/>
        <v>51</v>
      </c>
      <c r="D249" s="41" t="str">
        <f t="shared" si="31"/>
        <v>Wed</v>
      </c>
      <c r="E249" s="27">
        <v>43453</v>
      </c>
      <c r="F249" s="41">
        <v>51636</v>
      </c>
      <c r="G249" s="41" t="s">
        <v>885</v>
      </c>
      <c r="H249" s="41" t="s">
        <v>2247</v>
      </c>
      <c r="I249" s="41">
        <v>56</v>
      </c>
      <c r="J249" s="41" t="s">
        <v>3437</v>
      </c>
      <c r="K249" s="41">
        <v>36</v>
      </c>
      <c r="L249" s="41" t="s">
        <v>1188</v>
      </c>
      <c r="M249" s="41">
        <f t="shared" si="25"/>
        <v>17</v>
      </c>
      <c r="N249" s="41">
        <f t="shared" si="26"/>
        <v>0</v>
      </c>
      <c r="O249" s="41">
        <f t="shared" si="27"/>
        <v>1</v>
      </c>
    </row>
    <row r="250" spans="1:15" x14ac:dyDescent="0.25">
      <c r="A250" s="41">
        <f t="shared" si="28"/>
        <v>2018</v>
      </c>
      <c r="B250" s="41" t="str">
        <f t="shared" si="29"/>
        <v>Dec</v>
      </c>
      <c r="C250" s="41">
        <f t="shared" si="30"/>
        <v>51</v>
      </c>
      <c r="D250" s="41" t="str">
        <f t="shared" si="31"/>
        <v>Wed</v>
      </c>
      <c r="E250" s="27">
        <v>43453</v>
      </c>
      <c r="F250" s="41">
        <v>51636</v>
      </c>
      <c r="G250" s="41" t="s">
        <v>885</v>
      </c>
      <c r="H250" s="41" t="s">
        <v>2247</v>
      </c>
      <c r="I250" s="41">
        <v>56</v>
      </c>
      <c r="J250" s="41">
        <v>194</v>
      </c>
      <c r="K250" s="41">
        <v>44</v>
      </c>
      <c r="L250" s="41" t="s">
        <v>1188</v>
      </c>
      <c r="M250" s="41">
        <f t="shared" si="25"/>
        <v>17</v>
      </c>
      <c r="N250" s="41">
        <f t="shared" si="26"/>
        <v>0</v>
      </c>
      <c r="O250" s="41">
        <f t="shared" si="27"/>
        <v>1</v>
      </c>
    </row>
    <row r="251" spans="1:15" x14ac:dyDescent="0.25">
      <c r="A251" s="41">
        <f t="shared" si="28"/>
        <v>2018</v>
      </c>
      <c r="B251" s="41" t="str">
        <f t="shared" si="29"/>
        <v>Dec</v>
      </c>
      <c r="C251" s="41">
        <f t="shared" si="30"/>
        <v>51</v>
      </c>
      <c r="D251" s="41" t="str">
        <f t="shared" si="31"/>
        <v>Thu</v>
      </c>
      <c r="E251" s="27">
        <v>43454</v>
      </c>
      <c r="F251" s="41">
        <v>49337</v>
      </c>
      <c r="G251" s="41" t="s">
        <v>53</v>
      </c>
      <c r="H251" s="41" t="s">
        <v>2271</v>
      </c>
      <c r="I251" s="41">
        <v>4</v>
      </c>
      <c r="J251" s="41">
        <v>542771201</v>
      </c>
      <c r="K251" s="41">
        <v>1216</v>
      </c>
      <c r="L251" s="41" t="s">
        <v>1187</v>
      </c>
      <c r="M251" s="41">
        <f t="shared" si="25"/>
        <v>2</v>
      </c>
      <c r="N251" s="41">
        <f t="shared" si="26"/>
        <v>1</v>
      </c>
      <c r="O251" s="41">
        <f t="shared" si="27"/>
        <v>0</v>
      </c>
    </row>
    <row r="252" spans="1:15" x14ac:dyDescent="0.25">
      <c r="A252" s="41">
        <f t="shared" si="28"/>
        <v>2018</v>
      </c>
      <c r="B252" s="41" t="str">
        <f t="shared" si="29"/>
        <v>Dec</v>
      </c>
      <c r="C252" s="41">
        <f t="shared" si="30"/>
        <v>51</v>
      </c>
      <c r="D252" s="41" t="str">
        <f t="shared" si="31"/>
        <v>Thu</v>
      </c>
      <c r="E252" s="27">
        <v>43454</v>
      </c>
      <c r="F252" s="41">
        <v>49337</v>
      </c>
      <c r="G252" s="41" t="s">
        <v>53</v>
      </c>
      <c r="H252" s="41" t="s">
        <v>2271</v>
      </c>
      <c r="I252" s="41">
        <v>4</v>
      </c>
      <c r="J252" s="41">
        <v>542771190</v>
      </c>
      <c r="K252" s="41">
        <v>2520</v>
      </c>
      <c r="L252" s="41" t="s">
        <v>1187</v>
      </c>
      <c r="M252" s="41">
        <f t="shared" si="25"/>
        <v>2</v>
      </c>
      <c r="N252" s="41">
        <f t="shared" si="26"/>
        <v>1</v>
      </c>
      <c r="O252" s="41">
        <f t="shared" si="27"/>
        <v>0</v>
      </c>
    </row>
    <row r="253" spans="1:15" x14ac:dyDescent="0.25">
      <c r="A253" s="41">
        <f t="shared" si="28"/>
        <v>2018</v>
      </c>
      <c r="B253" s="41" t="str">
        <f t="shared" si="29"/>
        <v>Dec</v>
      </c>
      <c r="C253" s="41">
        <f t="shared" si="30"/>
        <v>51</v>
      </c>
      <c r="D253" s="41" t="str">
        <f t="shared" si="31"/>
        <v>Thu</v>
      </c>
      <c r="E253" s="27">
        <v>43454</v>
      </c>
      <c r="F253" s="41">
        <v>49494</v>
      </c>
      <c r="G253" s="41" t="s">
        <v>93</v>
      </c>
      <c r="H253" s="41" t="s">
        <v>2260</v>
      </c>
      <c r="I253" s="41">
        <v>89</v>
      </c>
      <c r="J253" s="41">
        <v>487545500</v>
      </c>
      <c r="K253" s="41">
        <v>2</v>
      </c>
      <c r="L253" s="41" t="s">
        <v>1187</v>
      </c>
      <c r="M253" s="41">
        <f t="shared" si="25"/>
        <v>2</v>
      </c>
      <c r="N253" s="41">
        <f t="shared" si="26"/>
        <v>1</v>
      </c>
      <c r="O253" s="41">
        <f t="shared" si="27"/>
        <v>0</v>
      </c>
    </row>
    <row r="254" spans="1:15" x14ac:dyDescent="0.25">
      <c r="A254" s="41">
        <f t="shared" si="28"/>
        <v>2018</v>
      </c>
      <c r="B254" s="41" t="str">
        <f t="shared" si="29"/>
        <v>Dec</v>
      </c>
      <c r="C254" s="41">
        <f t="shared" si="30"/>
        <v>51</v>
      </c>
      <c r="D254" s="41" t="str">
        <f t="shared" si="31"/>
        <v>Thu</v>
      </c>
      <c r="E254" s="27">
        <v>43454</v>
      </c>
      <c r="F254" s="41">
        <v>49494</v>
      </c>
      <c r="G254" s="41" t="s">
        <v>93</v>
      </c>
      <c r="H254" s="41" t="s">
        <v>2260</v>
      </c>
      <c r="I254" s="41">
        <v>89</v>
      </c>
      <c r="J254" s="41">
        <v>471630250</v>
      </c>
      <c r="K254" s="41">
        <v>1</v>
      </c>
      <c r="L254" s="41" t="s">
        <v>1187</v>
      </c>
      <c r="M254" s="41">
        <f t="shared" si="25"/>
        <v>2</v>
      </c>
      <c r="N254" s="41">
        <f t="shared" si="26"/>
        <v>1</v>
      </c>
      <c r="O254" s="41">
        <f t="shared" si="27"/>
        <v>0</v>
      </c>
    </row>
    <row r="255" spans="1:15" x14ac:dyDescent="0.25">
      <c r="A255" s="41">
        <f t="shared" si="28"/>
        <v>2018</v>
      </c>
      <c r="B255" s="41" t="str">
        <f t="shared" si="29"/>
        <v>Dec</v>
      </c>
      <c r="C255" s="41">
        <f t="shared" si="30"/>
        <v>51</v>
      </c>
      <c r="D255" s="41" t="str">
        <f t="shared" si="31"/>
        <v>Fri</v>
      </c>
      <c r="E255" s="27">
        <v>43455</v>
      </c>
      <c r="F255" s="41">
        <v>51270</v>
      </c>
      <c r="G255" s="41" t="s">
        <v>3438</v>
      </c>
      <c r="H255" s="41" t="s">
        <v>3439</v>
      </c>
      <c r="I255" s="41">
        <v>44</v>
      </c>
      <c r="J255" s="41" t="s">
        <v>3440</v>
      </c>
      <c r="K255" s="41">
        <v>3</v>
      </c>
      <c r="L255" s="41" t="s">
        <v>1188</v>
      </c>
      <c r="M255" s="41">
        <f t="shared" si="25"/>
        <v>2</v>
      </c>
      <c r="N255" s="41">
        <f t="shared" si="26"/>
        <v>0</v>
      </c>
      <c r="O255" s="41">
        <f t="shared" si="27"/>
        <v>1</v>
      </c>
    </row>
    <row r="256" spans="1:15" x14ac:dyDescent="0.25">
      <c r="A256" s="41">
        <f t="shared" si="28"/>
        <v>2018</v>
      </c>
      <c r="B256" s="41" t="str">
        <f t="shared" si="29"/>
        <v>Dec</v>
      </c>
      <c r="C256" s="41">
        <f t="shared" si="30"/>
        <v>51</v>
      </c>
      <c r="D256" s="41" t="str">
        <f t="shared" si="31"/>
        <v>Fri</v>
      </c>
      <c r="E256" s="27">
        <v>43455</v>
      </c>
      <c r="F256" s="41">
        <v>51270</v>
      </c>
      <c r="G256" s="41" t="s">
        <v>3438</v>
      </c>
      <c r="H256" s="41" t="s">
        <v>3439</v>
      </c>
      <c r="I256" s="41">
        <v>44</v>
      </c>
      <c r="J256" s="41" t="s">
        <v>3441</v>
      </c>
      <c r="K256" s="41">
        <v>40</v>
      </c>
      <c r="L256" s="41" t="s">
        <v>1188</v>
      </c>
      <c r="M256" s="41">
        <f t="shared" si="25"/>
        <v>2</v>
      </c>
      <c r="N256" s="41">
        <f t="shared" si="26"/>
        <v>0</v>
      </c>
      <c r="O256" s="41">
        <f t="shared" si="27"/>
        <v>1</v>
      </c>
    </row>
    <row r="257" spans="1:15" x14ac:dyDescent="0.25">
      <c r="A257" s="41">
        <f t="shared" si="28"/>
        <v>2019</v>
      </c>
      <c r="B257" s="41" t="str">
        <f t="shared" si="29"/>
        <v>Jan</v>
      </c>
      <c r="C257" s="41">
        <f t="shared" si="30"/>
        <v>1</v>
      </c>
      <c r="D257" s="41" t="str">
        <f t="shared" si="31"/>
        <v>Wed</v>
      </c>
      <c r="E257" s="27">
        <v>43467</v>
      </c>
      <c r="F257" s="41">
        <v>51678</v>
      </c>
      <c r="G257" s="41" t="s">
        <v>58</v>
      </c>
      <c r="H257" s="41" t="s">
        <v>2330</v>
      </c>
      <c r="I257" s="41">
        <v>3</v>
      </c>
      <c r="J257" s="41">
        <v>521772351</v>
      </c>
      <c r="K257" s="41">
        <v>280</v>
      </c>
      <c r="L257" s="41" t="s">
        <v>1187</v>
      </c>
      <c r="M257" s="41">
        <f t="shared" si="25"/>
        <v>1</v>
      </c>
      <c r="N257" s="41">
        <f t="shared" si="26"/>
        <v>1</v>
      </c>
      <c r="O257" s="41">
        <f t="shared" si="27"/>
        <v>0</v>
      </c>
    </row>
    <row r="258" spans="1:15" x14ac:dyDescent="0.25">
      <c r="A258" s="41">
        <f t="shared" si="28"/>
        <v>2019</v>
      </c>
      <c r="B258" s="41" t="str">
        <f t="shared" si="29"/>
        <v>Jan</v>
      </c>
      <c r="C258" s="41">
        <f t="shared" si="30"/>
        <v>1</v>
      </c>
      <c r="D258" s="41" t="str">
        <f t="shared" si="31"/>
        <v>Wed</v>
      </c>
      <c r="E258" s="27">
        <v>43467</v>
      </c>
      <c r="F258" s="41">
        <v>51984</v>
      </c>
      <c r="G258" s="41" t="s">
        <v>2336</v>
      </c>
      <c r="H258" s="41" t="s">
        <v>909</v>
      </c>
      <c r="I258" s="41">
        <v>0</v>
      </c>
      <c r="J258" s="41">
        <v>606590577</v>
      </c>
      <c r="K258" s="41">
        <v>188</v>
      </c>
      <c r="L258" s="41" t="s">
        <v>1187</v>
      </c>
      <c r="M258" s="41">
        <f t="shared" si="25"/>
        <v>7</v>
      </c>
      <c r="N258" s="41">
        <f t="shared" si="26"/>
        <v>1</v>
      </c>
      <c r="O258" s="41">
        <f t="shared" si="27"/>
        <v>0</v>
      </c>
    </row>
    <row r="259" spans="1:15" x14ac:dyDescent="0.25">
      <c r="A259" s="41">
        <f t="shared" si="28"/>
        <v>2019</v>
      </c>
      <c r="B259" s="41" t="str">
        <f t="shared" si="29"/>
        <v>Jan</v>
      </c>
      <c r="C259" s="41">
        <f t="shared" si="30"/>
        <v>1</v>
      </c>
      <c r="D259" s="41" t="str">
        <f t="shared" si="31"/>
        <v>Wed</v>
      </c>
      <c r="E259" s="27">
        <v>43467</v>
      </c>
      <c r="F259" s="41">
        <v>51984</v>
      </c>
      <c r="G259" s="41" t="s">
        <v>2336</v>
      </c>
      <c r="H259" s="41" t="s">
        <v>909</v>
      </c>
      <c r="I259" s="41">
        <v>0</v>
      </c>
      <c r="J259" s="41">
        <v>606745256</v>
      </c>
      <c r="K259" s="41">
        <v>21</v>
      </c>
      <c r="L259" s="41" t="s">
        <v>1187</v>
      </c>
      <c r="M259" s="41">
        <f t="shared" ref="M259:M322" si="32">COUNTIFS(F:F,F259,L:L,L259)</f>
        <v>7</v>
      </c>
      <c r="N259" s="41">
        <f t="shared" ref="N259:N322" si="33">IF(L259="SHORT",1,0)</f>
        <v>1</v>
      </c>
      <c r="O259" s="41">
        <f t="shared" ref="O259:O322" si="34">IF(L259="EXTRA",1,0)</f>
        <v>0</v>
      </c>
    </row>
    <row r="260" spans="1:15" x14ac:dyDescent="0.25">
      <c r="A260" s="41">
        <f t="shared" si="28"/>
        <v>2019</v>
      </c>
      <c r="B260" s="41" t="str">
        <f t="shared" si="29"/>
        <v>Jan</v>
      </c>
      <c r="C260" s="41">
        <f t="shared" si="30"/>
        <v>1</v>
      </c>
      <c r="D260" s="41" t="str">
        <f t="shared" si="31"/>
        <v>Wed</v>
      </c>
      <c r="E260" s="27">
        <v>43467</v>
      </c>
      <c r="F260" s="41">
        <v>51984</v>
      </c>
      <c r="G260" s="41" t="s">
        <v>2336</v>
      </c>
      <c r="H260" s="41" t="s">
        <v>909</v>
      </c>
      <c r="I260" s="41">
        <v>0</v>
      </c>
      <c r="J260" s="41">
        <v>606725227</v>
      </c>
      <c r="K260" s="41">
        <v>440</v>
      </c>
      <c r="L260" s="41" t="s">
        <v>1187</v>
      </c>
      <c r="M260" s="41">
        <f t="shared" si="32"/>
        <v>7</v>
      </c>
      <c r="N260" s="41">
        <f t="shared" si="33"/>
        <v>1</v>
      </c>
      <c r="O260" s="41">
        <f t="shared" si="34"/>
        <v>0</v>
      </c>
    </row>
    <row r="261" spans="1:15" x14ac:dyDescent="0.25">
      <c r="A261" s="41">
        <f t="shared" si="28"/>
        <v>2019</v>
      </c>
      <c r="B261" s="41" t="str">
        <f t="shared" si="29"/>
        <v>Jan</v>
      </c>
      <c r="C261" s="41">
        <f t="shared" si="30"/>
        <v>1</v>
      </c>
      <c r="D261" s="41" t="str">
        <f t="shared" si="31"/>
        <v>Wed</v>
      </c>
      <c r="E261" s="27">
        <v>43467</v>
      </c>
      <c r="F261" s="41">
        <v>51984</v>
      </c>
      <c r="G261" s="41" t="s">
        <v>2336</v>
      </c>
      <c r="H261" s="41" t="s">
        <v>909</v>
      </c>
      <c r="I261" s="41">
        <v>0</v>
      </c>
      <c r="J261" s="41">
        <v>606725237</v>
      </c>
      <c r="K261" s="41">
        <v>192</v>
      </c>
      <c r="L261" s="41" t="s">
        <v>1187</v>
      </c>
      <c r="M261" s="41">
        <f t="shared" si="32"/>
        <v>7</v>
      </c>
      <c r="N261" s="41">
        <f t="shared" si="33"/>
        <v>1</v>
      </c>
      <c r="O261" s="41">
        <f t="shared" si="34"/>
        <v>0</v>
      </c>
    </row>
    <row r="262" spans="1:15" x14ac:dyDescent="0.25">
      <c r="A262" s="41">
        <f t="shared" si="28"/>
        <v>2019</v>
      </c>
      <c r="B262" s="41" t="str">
        <f t="shared" si="29"/>
        <v>Jan</v>
      </c>
      <c r="C262" s="41">
        <f t="shared" si="30"/>
        <v>1</v>
      </c>
      <c r="D262" s="41" t="str">
        <f t="shared" si="31"/>
        <v>Wed</v>
      </c>
      <c r="E262" s="27">
        <v>43467</v>
      </c>
      <c r="F262" s="41">
        <v>51984</v>
      </c>
      <c r="G262" s="41" t="s">
        <v>2336</v>
      </c>
      <c r="H262" s="41" t="s">
        <v>909</v>
      </c>
      <c r="I262" s="41">
        <v>0</v>
      </c>
      <c r="J262" s="41">
        <v>606745347</v>
      </c>
      <c r="K262" s="41">
        <v>16</v>
      </c>
      <c r="L262" s="41" t="s">
        <v>1187</v>
      </c>
      <c r="M262" s="41">
        <f t="shared" si="32"/>
        <v>7</v>
      </c>
      <c r="N262" s="41">
        <f t="shared" si="33"/>
        <v>1</v>
      </c>
      <c r="O262" s="41">
        <f t="shared" si="34"/>
        <v>0</v>
      </c>
    </row>
    <row r="263" spans="1:15" x14ac:dyDescent="0.25">
      <c r="A263" s="41">
        <f t="shared" si="28"/>
        <v>2019</v>
      </c>
      <c r="B263" s="41" t="str">
        <f t="shared" si="29"/>
        <v>Jan</v>
      </c>
      <c r="C263" s="41">
        <f t="shared" si="30"/>
        <v>1</v>
      </c>
      <c r="D263" s="41" t="str">
        <f t="shared" si="31"/>
        <v>Wed</v>
      </c>
      <c r="E263" s="27">
        <v>43467</v>
      </c>
      <c r="F263" s="41">
        <v>51984</v>
      </c>
      <c r="G263" s="41" t="s">
        <v>2336</v>
      </c>
      <c r="H263" s="41" t="s">
        <v>909</v>
      </c>
      <c r="I263" s="41">
        <v>0</v>
      </c>
      <c r="J263" s="41">
        <v>617600377</v>
      </c>
      <c r="K263" s="41">
        <v>86</v>
      </c>
      <c r="L263" s="41" t="s">
        <v>1187</v>
      </c>
      <c r="M263" s="41">
        <f t="shared" si="32"/>
        <v>7</v>
      </c>
      <c r="N263" s="41">
        <f t="shared" si="33"/>
        <v>1</v>
      </c>
      <c r="O263" s="41">
        <f t="shared" si="34"/>
        <v>0</v>
      </c>
    </row>
    <row r="264" spans="1:15" x14ac:dyDescent="0.25">
      <c r="A264" s="41">
        <f t="shared" si="28"/>
        <v>2019</v>
      </c>
      <c r="B264" s="41" t="str">
        <f t="shared" si="29"/>
        <v>Jan</v>
      </c>
      <c r="C264" s="41">
        <f t="shared" si="30"/>
        <v>1</v>
      </c>
      <c r="D264" s="41" t="str">
        <f t="shared" si="31"/>
        <v>Wed</v>
      </c>
      <c r="E264" s="27">
        <v>43467</v>
      </c>
      <c r="F264" s="41">
        <v>51984</v>
      </c>
      <c r="G264" s="41" t="s">
        <v>2336</v>
      </c>
      <c r="H264" s="41" t="s">
        <v>909</v>
      </c>
      <c r="I264" s="41">
        <v>0</v>
      </c>
      <c r="J264" s="41">
        <v>617690577</v>
      </c>
      <c r="K264" s="41">
        <v>59</v>
      </c>
      <c r="L264" s="41" t="s">
        <v>1187</v>
      </c>
      <c r="M264" s="41">
        <f t="shared" si="32"/>
        <v>7</v>
      </c>
      <c r="N264" s="41">
        <f t="shared" si="33"/>
        <v>1</v>
      </c>
      <c r="O264" s="41">
        <f t="shared" si="34"/>
        <v>0</v>
      </c>
    </row>
    <row r="265" spans="1:15" x14ac:dyDescent="0.25">
      <c r="A265" s="41">
        <f t="shared" si="28"/>
        <v>2019</v>
      </c>
      <c r="B265" s="41" t="str">
        <f t="shared" si="29"/>
        <v>Jan</v>
      </c>
      <c r="C265" s="41">
        <f t="shared" si="30"/>
        <v>1</v>
      </c>
      <c r="D265" s="41" t="str">
        <f t="shared" si="31"/>
        <v>Wed</v>
      </c>
      <c r="E265" s="27">
        <v>43467</v>
      </c>
      <c r="F265" s="41">
        <v>51368</v>
      </c>
      <c r="G265" s="41" t="s">
        <v>82</v>
      </c>
      <c r="H265" s="41" t="s">
        <v>2348</v>
      </c>
      <c r="I265" s="41">
        <v>13</v>
      </c>
      <c r="J265" s="41">
        <v>553772120</v>
      </c>
      <c r="K265" s="41">
        <v>9</v>
      </c>
      <c r="L265" s="41" t="s">
        <v>1187</v>
      </c>
      <c r="M265" s="41">
        <f t="shared" si="32"/>
        <v>2</v>
      </c>
      <c r="N265" s="41">
        <f t="shared" si="33"/>
        <v>1</v>
      </c>
      <c r="O265" s="41">
        <f t="shared" si="34"/>
        <v>0</v>
      </c>
    </row>
    <row r="266" spans="1:15" x14ac:dyDescent="0.25">
      <c r="A266" s="41">
        <f t="shared" si="28"/>
        <v>2019</v>
      </c>
      <c r="B266" s="41" t="str">
        <f t="shared" si="29"/>
        <v>Jan</v>
      </c>
      <c r="C266" s="41">
        <f t="shared" si="30"/>
        <v>1</v>
      </c>
      <c r="D266" s="41" t="str">
        <f t="shared" si="31"/>
        <v>Wed</v>
      </c>
      <c r="E266" s="27">
        <v>43467</v>
      </c>
      <c r="F266" s="41">
        <v>51368</v>
      </c>
      <c r="G266" s="41" t="s">
        <v>82</v>
      </c>
      <c r="H266" s="41" t="s">
        <v>2348</v>
      </c>
      <c r="I266" s="41">
        <v>13</v>
      </c>
      <c r="J266" s="41">
        <v>522776185</v>
      </c>
      <c r="K266" s="41">
        <v>2</v>
      </c>
      <c r="L266" s="41" t="s">
        <v>1187</v>
      </c>
      <c r="M266" s="41">
        <f t="shared" si="32"/>
        <v>2</v>
      </c>
      <c r="N266" s="41">
        <f t="shared" si="33"/>
        <v>1</v>
      </c>
      <c r="O266" s="41">
        <f t="shared" si="34"/>
        <v>0</v>
      </c>
    </row>
    <row r="267" spans="1:15" x14ac:dyDescent="0.25">
      <c r="A267" s="41">
        <f t="shared" si="28"/>
        <v>2019</v>
      </c>
      <c r="B267" s="41" t="str">
        <f t="shared" si="29"/>
        <v>Jan</v>
      </c>
      <c r="C267" s="41">
        <f t="shared" si="30"/>
        <v>1</v>
      </c>
      <c r="D267" s="41" t="str">
        <f t="shared" si="31"/>
        <v>Wed</v>
      </c>
      <c r="E267" s="27">
        <v>43467</v>
      </c>
      <c r="F267" s="41" t="s">
        <v>2339</v>
      </c>
      <c r="G267" s="41" t="s">
        <v>2340</v>
      </c>
      <c r="H267" s="41" t="s">
        <v>2341</v>
      </c>
      <c r="I267" s="41">
        <v>0</v>
      </c>
      <c r="J267" s="41">
        <v>104510869</v>
      </c>
      <c r="K267" s="41">
        <v>2</v>
      </c>
      <c r="L267" s="41" t="s">
        <v>1187</v>
      </c>
      <c r="M267" s="41">
        <f t="shared" si="32"/>
        <v>2</v>
      </c>
      <c r="N267" s="41">
        <f t="shared" si="33"/>
        <v>1</v>
      </c>
      <c r="O267" s="41">
        <f t="shared" si="34"/>
        <v>0</v>
      </c>
    </row>
    <row r="268" spans="1:15" x14ac:dyDescent="0.25">
      <c r="A268" s="41">
        <f t="shared" si="28"/>
        <v>2019</v>
      </c>
      <c r="B268" s="41" t="str">
        <f t="shared" si="29"/>
        <v>Jan</v>
      </c>
      <c r="C268" s="41">
        <f t="shared" si="30"/>
        <v>1</v>
      </c>
      <c r="D268" s="41" t="str">
        <f t="shared" si="31"/>
        <v>Wed</v>
      </c>
      <c r="E268" s="27">
        <v>43467</v>
      </c>
      <c r="F268" s="41" t="s">
        <v>2339</v>
      </c>
      <c r="G268" s="41" t="s">
        <v>2340</v>
      </c>
      <c r="H268" s="41" t="s">
        <v>2341</v>
      </c>
      <c r="I268" s="41">
        <v>0</v>
      </c>
      <c r="J268" s="41">
        <v>104850448</v>
      </c>
      <c r="K268" s="41">
        <v>6</v>
      </c>
      <c r="L268" s="41" t="s">
        <v>1187</v>
      </c>
      <c r="M268" s="41">
        <f t="shared" si="32"/>
        <v>2</v>
      </c>
      <c r="N268" s="41">
        <f t="shared" si="33"/>
        <v>1</v>
      </c>
      <c r="O268" s="41">
        <f t="shared" si="34"/>
        <v>0</v>
      </c>
    </row>
    <row r="269" spans="1:15" x14ac:dyDescent="0.25">
      <c r="A269" s="41">
        <f t="shared" si="28"/>
        <v>2019</v>
      </c>
      <c r="B269" s="41" t="str">
        <f t="shared" si="29"/>
        <v>Jan</v>
      </c>
      <c r="C269" s="41">
        <f t="shared" si="30"/>
        <v>1</v>
      </c>
      <c r="D269" s="41" t="str">
        <f t="shared" si="31"/>
        <v>Thu</v>
      </c>
      <c r="E269" s="27">
        <v>43468</v>
      </c>
      <c r="F269" s="41">
        <v>50061</v>
      </c>
      <c r="G269" s="41" t="s">
        <v>53</v>
      </c>
      <c r="H269" s="41" t="s">
        <v>2372</v>
      </c>
      <c r="I269" s="41">
        <v>7</v>
      </c>
      <c r="J269" s="41">
        <v>542771190</v>
      </c>
      <c r="K269" s="41">
        <v>90</v>
      </c>
      <c r="L269" s="41" t="s">
        <v>1188</v>
      </c>
      <c r="M269" s="41">
        <f t="shared" si="32"/>
        <v>3</v>
      </c>
      <c r="N269" s="41">
        <f t="shared" si="33"/>
        <v>0</v>
      </c>
      <c r="O269" s="41">
        <f t="shared" si="34"/>
        <v>1</v>
      </c>
    </row>
    <row r="270" spans="1:15" x14ac:dyDescent="0.25">
      <c r="A270" s="41">
        <f t="shared" si="28"/>
        <v>2019</v>
      </c>
      <c r="B270" s="41" t="str">
        <f t="shared" si="29"/>
        <v>Jan</v>
      </c>
      <c r="C270" s="41">
        <f t="shared" si="30"/>
        <v>1</v>
      </c>
      <c r="D270" s="41" t="str">
        <f t="shared" si="31"/>
        <v>Thu</v>
      </c>
      <c r="E270" s="27">
        <v>43468</v>
      </c>
      <c r="F270" s="41">
        <v>50061</v>
      </c>
      <c r="G270" s="41" t="s">
        <v>53</v>
      </c>
      <c r="H270" s="41" t="s">
        <v>2372</v>
      </c>
      <c r="I270" s="41">
        <v>7</v>
      </c>
      <c r="J270" s="41">
        <v>542771250</v>
      </c>
      <c r="K270" s="41">
        <v>12</v>
      </c>
      <c r="L270" s="41" t="s">
        <v>1188</v>
      </c>
      <c r="M270" s="41">
        <f t="shared" si="32"/>
        <v>3</v>
      </c>
      <c r="N270" s="41">
        <f t="shared" si="33"/>
        <v>0</v>
      </c>
      <c r="O270" s="41">
        <f t="shared" si="34"/>
        <v>1</v>
      </c>
    </row>
    <row r="271" spans="1:15" x14ac:dyDescent="0.25">
      <c r="A271" s="41">
        <f t="shared" si="28"/>
        <v>2019</v>
      </c>
      <c r="B271" s="41" t="str">
        <f t="shared" si="29"/>
        <v>Jan</v>
      </c>
      <c r="C271" s="41">
        <f t="shared" si="30"/>
        <v>1</v>
      </c>
      <c r="D271" s="41" t="str">
        <f t="shared" si="31"/>
        <v>Thu</v>
      </c>
      <c r="E271" s="27">
        <v>43468</v>
      </c>
      <c r="F271" s="41">
        <v>50061</v>
      </c>
      <c r="G271" s="41" t="s">
        <v>53</v>
      </c>
      <c r="H271" s="41" t="s">
        <v>2372</v>
      </c>
      <c r="I271" s="41">
        <v>7</v>
      </c>
      <c r="J271" s="41">
        <v>545773430</v>
      </c>
      <c r="K271" s="41">
        <v>47</v>
      </c>
      <c r="L271" s="41" t="s">
        <v>1188</v>
      </c>
      <c r="M271" s="41">
        <f t="shared" si="32"/>
        <v>3</v>
      </c>
      <c r="N271" s="41">
        <f t="shared" si="33"/>
        <v>0</v>
      </c>
      <c r="O271" s="41">
        <f t="shared" si="34"/>
        <v>1</v>
      </c>
    </row>
    <row r="272" spans="1:15" x14ac:dyDescent="0.25">
      <c r="A272" s="41">
        <f t="shared" si="28"/>
        <v>2019</v>
      </c>
      <c r="B272" s="41" t="str">
        <f t="shared" si="29"/>
        <v>Jan</v>
      </c>
      <c r="C272" s="41">
        <f t="shared" si="30"/>
        <v>1</v>
      </c>
      <c r="D272" s="41" t="str">
        <f t="shared" si="31"/>
        <v>Thu</v>
      </c>
      <c r="E272" s="27">
        <v>43468</v>
      </c>
      <c r="F272" s="41" t="s">
        <v>2377</v>
      </c>
      <c r="G272" s="41" t="s">
        <v>2378</v>
      </c>
      <c r="H272" s="41" t="s">
        <v>2379</v>
      </c>
      <c r="I272" s="41">
        <v>96</v>
      </c>
      <c r="J272" s="41">
        <v>203736020</v>
      </c>
      <c r="K272" s="41">
        <v>2</v>
      </c>
      <c r="L272" s="41" t="s">
        <v>1187</v>
      </c>
      <c r="M272" s="41">
        <f t="shared" si="32"/>
        <v>1</v>
      </c>
      <c r="N272" s="41">
        <f t="shared" si="33"/>
        <v>1</v>
      </c>
      <c r="O272" s="41">
        <f t="shared" si="34"/>
        <v>0</v>
      </c>
    </row>
    <row r="273" spans="1:15" x14ac:dyDescent="0.25">
      <c r="A273" s="41">
        <f t="shared" si="28"/>
        <v>2019</v>
      </c>
      <c r="B273" s="41" t="str">
        <f t="shared" si="29"/>
        <v>Jan</v>
      </c>
      <c r="C273" s="41">
        <f t="shared" si="30"/>
        <v>1</v>
      </c>
      <c r="D273" s="41" t="str">
        <f t="shared" si="31"/>
        <v>Thu</v>
      </c>
      <c r="E273" s="27">
        <v>43468</v>
      </c>
      <c r="F273" s="41">
        <v>51075</v>
      </c>
      <c r="G273" s="41" t="s">
        <v>650</v>
      </c>
      <c r="H273" s="41" t="s">
        <v>2370</v>
      </c>
      <c r="I273" s="41">
        <v>31</v>
      </c>
      <c r="J273" s="41" t="s">
        <v>3442</v>
      </c>
      <c r="K273" s="41">
        <v>244</v>
      </c>
      <c r="L273" s="41" t="s">
        <v>1187</v>
      </c>
      <c r="M273" s="41">
        <f t="shared" si="32"/>
        <v>3</v>
      </c>
      <c r="N273" s="41">
        <f t="shared" si="33"/>
        <v>1</v>
      </c>
      <c r="O273" s="41">
        <f t="shared" si="34"/>
        <v>0</v>
      </c>
    </row>
    <row r="274" spans="1:15" x14ac:dyDescent="0.25">
      <c r="A274" s="41">
        <f t="shared" si="28"/>
        <v>2019</v>
      </c>
      <c r="B274" s="41" t="str">
        <f t="shared" si="29"/>
        <v>Jan</v>
      </c>
      <c r="C274" s="41">
        <f t="shared" si="30"/>
        <v>1</v>
      </c>
      <c r="D274" s="41" t="str">
        <f t="shared" si="31"/>
        <v>Thu</v>
      </c>
      <c r="E274" s="27">
        <v>43468</v>
      </c>
      <c r="F274" s="41">
        <v>51075</v>
      </c>
      <c r="G274" s="41" t="s">
        <v>650</v>
      </c>
      <c r="H274" s="41" t="s">
        <v>2370</v>
      </c>
      <c r="I274" s="41">
        <v>31</v>
      </c>
      <c r="J274" s="41" t="s">
        <v>3443</v>
      </c>
      <c r="K274" s="41">
        <v>12</v>
      </c>
      <c r="L274" s="41" t="s">
        <v>1187</v>
      </c>
      <c r="M274" s="41">
        <f t="shared" si="32"/>
        <v>3</v>
      </c>
      <c r="N274" s="41">
        <f t="shared" si="33"/>
        <v>1</v>
      </c>
      <c r="O274" s="41">
        <f t="shared" si="34"/>
        <v>0</v>
      </c>
    </row>
    <row r="275" spans="1:15" x14ac:dyDescent="0.25">
      <c r="A275" s="41">
        <f t="shared" si="28"/>
        <v>2019</v>
      </c>
      <c r="B275" s="41" t="str">
        <f t="shared" si="29"/>
        <v>Jan</v>
      </c>
      <c r="C275" s="41">
        <f t="shared" si="30"/>
        <v>1</v>
      </c>
      <c r="D275" s="41" t="str">
        <f t="shared" si="31"/>
        <v>Thu</v>
      </c>
      <c r="E275" s="27">
        <v>43468</v>
      </c>
      <c r="F275" s="41">
        <v>51075</v>
      </c>
      <c r="G275" s="41" t="s">
        <v>650</v>
      </c>
      <c r="H275" s="41" t="s">
        <v>2370</v>
      </c>
      <c r="I275" s="41">
        <v>31</v>
      </c>
      <c r="J275" s="41" t="s">
        <v>3444</v>
      </c>
      <c r="K275" s="41">
        <v>153</v>
      </c>
      <c r="L275" s="41" t="s">
        <v>1187</v>
      </c>
      <c r="M275" s="41">
        <f t="shared" si="32"/>
        <v>3</v>
      </c>
      <c r="N275" s="41">
        <f t="shared" si="33"/>
        <v>1</v>
      </c>
      <c r="O275" s="41">
        <f t="shared" si="34"/>
        <v>0</v>
      </c>
    </row>
    <row r="276" spans="1:15" x14ac:dyDescent="0.25">
      <c r="A276" s="41">
        <f t="shared" si="28"/>
        <v>2019</v>
      </c>
      <c r="B276" s="41" t="str">
        <f t="shared" si="29"/>
        <v>Jan</v>
      </c>
      <c r="C276" s="41">
        <f t="shared" si="30"/>
        <v>1</v>
      </c>
      <c r="D276" s="41" t="str">
        <f t="shared" si="31"/>
        <v>Thu</v>
      </c>
      <c r="E276" s="27">
        <v>43468</v>
      </c>
      <c r="F276" s="41">
        <v>49610</v>
      </c>
      <c r="G276" s="41" t="s">
        <v>804</v>
      </c>
      <c r="H276" s="41" t="s">
        <v>2369</v>
      </c>
      <c r="I276" s="41">
        <v>192</v>
      </c>
      <c r="J276" s="41">
        <v>503330139</v>
      </c>
      <c r="K276" s="41">
        <v>12</v>
      </c>
      <c r="L276" s="41" t="s">
        <v>1187</v>
      </c>
      <c r="M276" s="41">
        <f t="shared" si="32"/>
        <v>1</v>
      </c>
      <c r="N276" s="41">
        <f t="shared" si="33"/>
        <v>1</v>
      </c>
      <c r="O276" s="41">
        <f t="shared" si="34"/>
        <v>0</v>
      </c>
    </row>
    <row r="277" spans="1:15" x14ac:dyDescent="0.25">
      <c r="A277" s="41">
        <f t="shared" si="28"/>
        <v>2019</v>
      </c>
      <c r="B277" s="41" t="str">
        <f t="shared" si="29"/>
        <v>Jan</v>
      </c>
      <c r="C277" s="41">
        <f t="shared" si="30"/>
        <v>1</v>
      </c>
      <c r="D277" s="41" t="str">
        <f t="shared" si="31"/>
        <v>Thu</v>
      </c>
      <c r="E277" s="27">
        <v>43468</v>
      </c>
      <c r="F277" s="41" t="s">
        <v>2373</v>
      </c>
      <c r="G277" s="41" t="s">
        <v>2374</v>
      </c>
      <c r="H277" s="41" t="s">
        <v>2375</v>
      </c>
      <c r="I277" s="41">
        <v>29</v>
      </c>
      <c r="J277" s="41">
        <v>501660119</v>
      </c>
      <c r="K277" s="41">
        <v>5</v>
      </c>
      <c r="L277" s="41" t="s">
        <v>1187</v>
      </c>
      <c r="M277" s="41">
        <f t="shared" si="32"/>
        <v>1</v>
      </c>
      <c r="N277" s="41">
        <f t="shared" si="33"/>
        <v>1</v>
      </c>
      <c r="O277" s="41">
        <f t="shared" si="34"/>
        <v>0</v>
      </c>
    </row>
    <row r="278" spans="1:15" x14ac:dyDescent="0.25">
      <c r="A278" s="41">
        <f t="shared" si="28"/>
        <v>2019</v>
      </c>
      <c r="B278" s="41" t="str">
        <f t="shared" si="29"/>
        <v>Jan</v>
      </c>
      <c r="C278" s="41">
        <f t="shared" si="30"/>
        <v>1</v>
      </c>
      <c r="D278" s="41" t="str">
        <f t="shared" si="31"/>
        <v>Thu</v>
      </c>
      <c r="E278" s="27">
        <v>43468</v>
      </c>
      <c r="F278" s="41" t="s">
        <v>2373</v>
      </c>
      <c r="G278" s="41" t="s">
        <v>2374</v>
      </c>
      <c r="H278" s="41" t="s">
        <v>2375</v>
      </c>
      <c r="I278" s="41">
        <v>29</v>
      </c>
      <c r="J278" s="41">
        <v>485773510</v>
      </c>
      <c r="K278" s="41">
        <v>90</v>
      </c>
      <c r="L278" s="41" t="s">
        <v>1188</v>
      </c>
      <c r="M278" s="41">
        <f t="shared" si="32"/>
        <v>1</v>
      </c>
      <c r="N278" s="41">
        <f t="shared" si="33"/>
        <v>0</v>
      </c>
      <c r="O278" s="41">
        <f t="shared" si="34"/>
        <v>1</v>
      </c>
    </row>
    <row r="279" spans="1:15" x14ac:dyDescent="0.25">
      <c r="A279" s="41">
        <f t="shared" si="28"/>
        <v>2019</v>
      </c>
      <c r="B279" s="41" t="str">
        <f t="shared" si="29"/>
        <v>Jan</v>
      </c>
      <c r="C279" s="41">
        <f t="shared" si="30"/>
        <v>1</v>
      </c>
      <c r="D279" s="41" t="str">
        <f t="shared" si="31"/>
        <v>Thu</v>
      </c>
      <c r="E279" s="27">
        <v>43468</v>
      </c>
      <c r="F279" s="41">
        <v>50080</v>
      </c>
      <c r="G279" s="41" t="s">
        <v>348</v>
      </c>
      <c r="H279" s="41" t="s">
        <v>2576</v>
      </c>
      <c r="I279" s="41">
        <v>20</v>
      </c>
      <c r="J279" s="41">
        <v>7.8299000000000003</v>
      </c>
      <c r="K279" s="41">
        <v>1</v>
      </c>
      <c r="L279" s="41" t="s">
        <v>1188</v>
      </c>
      <c r="M279" s="41">
        <f t="shared" si="32"/>
        <v>1</v>
      </c>
      <c r="N279" s="41">
        <f t="shared" si="33"/>
        <v>0</v>
      </c>
      <c r="O279" s="41">
        <f t="shared" si="34"/>
        <v>1</v>
      </c>
    </row>
    <row r="280" spans="1:15" x14ac:dyDescent="0.25">
      <c r="A280" s="41">
        <f t="shared" si="28"/>
        <v>2019</v>
      </c>
      <c r="B280" s="41" t="str">
        <f t="shared" si="29"/>
        <v>Jan</v>
      </c>
      <c r="C280" s="41">
        <f t="shared" si="30"/>
        <v>1</v>
      </c>
      <c r="D280" s="41" t="str">
        <f t="shared" si="31"/>
        <v>Thu</v>
      </c>
      <c r="E280" s="27">
        <v>43468</v>
      </c>
      <c r="F280" s="41">
        <v>50029</v>
      </c>
      <c r="G280" s="41" t="s">
        <v>957</v>
      </c>
      <c r="H280" s="41" t="s">
        <v>2572</v>
      </c>
      <c r="I280" s="41">
        <v>146</v>
      </c>
      <c r="J280" s="41">
        <v>654445391</v>
      </c>
      <c r="K280" s="41">
        <v>4</v>
      </c>
      <c r="L280" s="41" t="s">
        <v>1187</v>
      </c>
      <c r="M280" s="41">
        <f t="shared" si="32"/>
        <v>2</v>
      </c>
      <c r="N280" s="41">
        <f t="shared" si="33"/>
        <v>1</v>
      </c>
      <c r="O280" s="41">
        <f t="shared" si="34"/>
        <v>0</v>
      </c>
    </row>
    <row r="281" spans="1:15" x14ac:dyDescent="0.25">
      <c r="A281" s="41">
        <f t="shared" si="28"/>
        <v>2019</v>
      </c>
      <c r="B281" s="41" t="str">
        <f t="shared" si="29"/>
        <v>Jan</v>
      </c>
      <c r="C281" s="41">
        <f t="shared" si="30"/>
        <v>1</v>
      </c>
      <c r="D281" s="41" t="str">
        <f t="shared" si="31"/>
        <v>Thu</v>
      </c>
      <c r="E281" s="27">
        <v>43468</v>
      </c>
      <c r="F281" s="41">
        <v>50029</v>
      </c>
      <c r="G281" s="41" t="s">
        <v>957</v>
      </c>
      <c r="H281" s="41" t="s">
        <v>2572</v>
      </c>
      <c r="I281" s="41">
        <v>146</v>
      </c>
      <c r="J281" s="41">
        <v>654603110</v>
      </c>
      <c r="K281" s="41">
        <v>5</v>
      </c>
      <c r="L281" s="41" t="s">
        <v>1187</v>
      </c>
      <c r="M281" s="41">
        <f t="shared" si="32"/>
        <v>2</v>
      </c>
      <c r="N281" s="41">
        <f t="shared" si="33"/>
        <v>1</v>
      </c>
      <c r="O281" s="41">
        <f t="shared" si="34"/>
        <v>0</v>
      </c>
    </row>
    <row r="282" spans="1:15" x14ac:dyDescent="0.25">
      <c r="A282" s="41">
        <f t="shared" si="28"/>
        <v>2019</v>
      </c>
      <c r="B282" s="41" t="str">
        <f t="shared" si="29"/>
        <v>Jan</v>
      </c>
      <c r="C282" s="41">
        <f t="shared" si="30"/>
        <v>1</v>
      </c>
      <c r="D282" s="41" t="str">
        <f t="shared" si="31"/>
        <v>Thu</v>
      </c>
      <c r="E282" s="27">
        <v>43468</v>
      </c>
      <c r="F282" s="41">
        <v>50029</v>
      </c>
      <c r="G282" s="41" t="s">
        <v>957</v>
      </c>
      <c r="H282" s="41" t="s">
        <v>2572</v>
      </c>
      <c r="I282" s="41">
        <v>146</v>
      </c>
      <c r="J282" s="41">
        <v>654821230</v>
      </c>
      <c r="K282" s="41">
        <v>3</v>
      </c>
      <c r="L282" s="41" t="s">
        <v>1188</v>
      </c>
      <c r="M282" s="41">
        <f t="shared" si="32"/>
        <v>2</v>
      </c>
      <c r="N282" s="41">
        <f t="shared" si="33"/>
        <v>0</v>
      </c>
      <c r="O282" s="41">
        <f t="shared" si="34"/>
        <v>1</v>
      </c>
    </row>
    <row r="283" spans="1:15" x14ac:dyDescent="0.25">
      <c r="A283" s="41">
        <f t="shared" si="28"/>
        <v>2019</v>
      </c>
      <c r="B283" s="41" t="str">
        <f t="shared" si="29"/>
        <v>Jan</v>
      </c>
      <c r="C283" s="41">
        <f t="shared" si="30"/>
        <v>1</v>
      </c>
      <c r="D283" s="41" t="str">
        <f t="shared" si="31"/>
        <v>Thu</v>
      </c>
      <c r="E283" s="27">
        <v>43468</v>
      </c>
      <c r="F283" s="41">
        <v>50029</v>
      </c>
      <c r="G283" s="41" t="s">
        <v>957</v>
      </c>
      <c r="H283" s="41" t="s">
        <v>2572</v>
      </c>
      <c r="I283" s="41">
        <v>146</v>
      </c>
      <c r="J283" s="41">
        <v>654599410</v>
      </c>
      <c r="K283" s="41">
        <v>4</v>
      </c>
      <c r="L283" s="41" t="s">
        <v>1188</v>
      </c>
      <c r="M283" s="41">
        <f t="shared" si="32"/>
        <v>2</v>
      </c>
      <c r="N283" s="41">
        <f t="shared" si="33"/>
        <v>0</v>
      </c>
      <c r="O283" s="41">
        <f t="shared" si="34"/>
        <v>1</v>
      </c>
    </row>
    <row r="284" spans="1:15" x14ac:dyDescent="0.25">
      <c r="A284" s="41">
        <f t="shared" si="28"/>
        <v>2019</v>
      </c>
      <c r="B284" s="41" t="str">
        <f t="shared" si="29"/>
        <v>Jan</v>
      </c>
      <c r="C284" s="41">
        <f t="shared" si="30"/>
        <v>1</v>
      </c>
      <c r="D284" s="41" t="str">
        <f t="shared" si="31"/>
        <v>Thu</v>
      </c>
      <c r="E284" s="27">
        <v>43468</v>
      </c>
      <c r="F284" s="41">
        <v>50094</v>
      </c>
      <c r="G284" s="41" t="s">
        <v>683</v>
      </c>
      <c r="H284" s="41" t="s">
        <v>2625</v>
      </c>
      <c r="I284" s="41">
        <v>81</v>
      </c>
      <c r="J284" s="41">
        <v>615601919</v>
      </c>
      <c r="K284" s="41">
        <v>72</v>
      </c>
      <c r="L284" s="41" t="s">
        <v>1187</v>
      </c>
      <c r="M284" s="41">
        <f t="shared" si="32"/>
        <v>1</v>
      </c>
      <c r="N284" s="41">
        <f t="shared" si="33"/>
        <v>1</v>
      </c>
      <c r="O284" s="41">
        <f t="shared" si="34"/>
        <v>0</v>
      </c>
    </row>
    <row r="285" spans="1:15" x14ac:dyDescent="0.25">
      <c r="A285" s="41">
        <f t="shared" si="28"/>
        <v>2019</v>
      </c>
      <c r="B285" s="41" t="str">
        <f t="shared" si="29"/>
        <v>Jan</v>
      </c>
      <c r="C285" s="41">
        <f t="shared" si="30"/>
        <v>1</v>
      </c>
      <c r="D285" s="41" t="str">
        <f t="shared" si="31"/>
        <v>Thu</v>
      </c>
      <c r="E285" s="27">
        <v>43468</v>
      </c>
      <c r="F285" s="41" t="s">
        <v>2629</v>
      </c>
      <c r="G285" s="41" t="s">
        <v>2630</v>
      </c>
      <c r="H285" s="41" t="s">
        <v>2631</v>
      </c>
      <c r="I285" s="41">
        <v>15</v>
      </c>
      <c r="J285" s="41">
        <v>104110029</v>
      </c>
      <c r="K285" s="41">
        <v>180</v>
      </c>
      <c r="L285" s="41" t="s">
        <v>1187</v>
      </c>
      <c r="M285" s="41">
        <f t="shared" si="32"/>
        <v>1</v>
      </c>
      <c r="N285" s="41">
        <f t="shared" si="33"/>
        <v>1</v>
      </c>
      <c r="O285" s="41">
        <f t="shared" si="34"/>
        <v>0</v>
      </c>
    </row>
    <row r="286" spans="1:15" x14ac:dyDescent="0.25">
      <c r="A286" s="41">
        <f t="shared" si="28"/>
        <v>2019</v>
      </c>
      <c r="B286" s="41" t="str">
        <f t="shared" si="29"/>
        <v>Jan</v>
      </c>
      <c r="C286" s="41">
        <f t="shared" si="30"/>
        <v>1</v>
      </c>
      <c r="D286" s="41" t="str">
        <f t="shared" si="31"/>
        <v>Thu</v>
      </c>
      <c r="E286" s="27">
        <v>43468</v>
      </c>
      <c r="F286" s="41" t="s">
        <v>2629</v>
      </c>
      <c r="G286" s="41" t="s">
        <v>2630</v>
      </c>
      <c r="H286" s="41" t="s">
        <v>2631</v>
      </c>
      <c r="I286" s="41">
        <v>15</v>
      </c>
      <c r="J286" s="41">
        <v>104111029</v>
      </c>
      <c r="K286" s="41">
        <v>180</v>
      </c>
      <c r="L286" s="41" t="s">
        <v>1188</v>
      </c>
      <c r="M286" s="41">
        <f t="shared" si="32"/>
        <v>1</v>
      </c>
      <c r="N286" s="41">
        <f t="shared" si="33"/>
        <v>0</v>
      </c>
      <c r="O286" s="41">
        <f t="shared" si="34"/>
        <v>1</v>
      </c>
    </row>
    <row r="287" spans="1:15" x14ac:dyDescent="0.25">
      <c r="A287" s="41">
        <f t="shared" si="28"/>
        <v>2019</v>
      </c>
      <c r="B287" s="41" t="str">
        <f t="shared" si="29"/>
        <v>Jan</v>
      </c>
      <c r="C287" s="41">
        <f t="shared" si="30"/>
        <v>1</v>
      </c>
      <c r="D287" s="41" t="str">
        <f t="shared" si="31"/>
        <v>Thu</v>
      </c>
      <c r="E287" s="27">
        <v>43468</v>
      </c>
      <c r="F287" s="41">
        <v>51863</v>
      </c>
      <c r="G287" s="41" t="s">
        <v>595</v>
      </c>
      <c r="H287" s="41" t="s">
        <v>2376</v>
      </c>
      <c r="I287" s="41">
        <v>1</v>
      </c>
      <c r="J287" s="41">
        <v>524770302</v>
      </c>
      <c r="K287" s="41">
        <v>12</v>
      </c>
      <c r="L287" s="41" t="s">
        <v>1187</v>
      </c>
      <c r="M287" s="41">
        <f t="shared" si="32"/>
        <v>1</v>
      </c>
      <c r="N287" s="41">
        <f t="shared" si="33"/>
        <v>1</v>
      </c>
      <c r="O287" s="41">
        <f t="shared" si="34"/>
        <v>0</v>
      </c>
    </row>
    <row r="288" spans="1:15" x14ac:dyDescent="0.25">
      <c r="A288" s="41">
        <f t="shared" si="28"/>
        <v>2019</v>
      </c>
      <c r="B288" s="41" t="str">
        <f t="shared" si="29"/>
        <v>Jan</v>
      </c>
      <c r="C288" s="41">
        <f t="shared" si="30"/>
        <v>1</v>
      </c>
      <c r="D288" s="41" t="str">
        <f t="shared" si="31"/>
        <v>Fri</v>
      </c>
      <c r="E288" s="27">
        <v>43469</v>
      </c>
      <c r="F288" s="41">
        <v>51949</v>
      </c>
      <c r="G288" s="41" t="s">
        <v>2252</v>
      </c>
      <c r="H288" s="41" t="s">
        <v>2726</v>
      </c>
      <c r="I288" s="41">
        <v>2</v>
      </c>
      <c r="J288" s="41">
        <v>545771227</v>
      </c>
      <c r="K288" s="41">
        <v>88</v>
      </c>
      <c r="L288" s="41" t="s">
        <v>1188</v>
      </c>
      <c r="M288" s="41">
        <f t="shared" si="32"/>
        <v>1</v>
      </c>
      <c r="N288" s="41">
        <f t="shared" si="33"/>
        <v>0</v>
      </c>
      <c r="O288" s="41">
        <f t="shared" si="34"/>
        <v>1</v>
      </c>
    </row>
    <row r="289" spans="1:15" x14ac:dyDescent="0.25">
      <c r="A289" s="41">
        <f t="shared" si="28"/>
        <v>2019</v>
      </c>
      <c r="B289" s="41" t="str">
        <f t="shared" si="29"/>
        <v>Jan</v>
      </c>
      <c r="C289" s="41">
        <f t="shared" si="30"/>
        <v>1</v>
      </c>
      <c r="D289" s="41" t="str">
        <f t="shared" si="31"/>
        <v>Fri</v>
      </c>
      <c r="E289" s="27">
        <v>43469</v>
      </c>
      <c r="F289" s="41">
        <v>51860</v>
      </c>
      <c r="G289" s="41" t="s">
        <v>695</v>
      </c>
      <c r="H289" s="41" t="s">
        <v>2677</v>
      </c>
      <c r="I289" s="41">
        <v>27</v>
      </c>
      <c r="J289" s="41">
        <v>615330012</v>
      </c>
      <c r="K289" s="41">
        <v>20</v>
      </c>
      <c r="L289" s="41" t="s">
        <v>1187</v>
      </c>
      <c r="M289" s="41">
        <f t="shared" si="32"/>
        <v>1</v>
      </c>
      <c r="N289" s="41">
        <f t="shared" si="33"/>
        <v>1</v>
      </c>
      <c r="O289" s="41">
        <f t="shared" si="34"/>
        <v>0</v>
      </c>
    </row>
    <row r="290" spans="1:15" x14ac:dyDescent="0.25">
      <c r="A290" s="41">
        <f t="shared" si="28"/>
        <v>2019</v>
      </c>
      <c r="B290" s="41" t="str">
        <f t="shared" si="29"/>
        <v>Jan</v>
      </c>
      <c r="C290" s="41">
        <f t="shared" si="30"/>
        <v>1</v>
      </c>
      <c r="D290" s="41" t="str">
        <f t="shared" si="31"/>
        <v>Fri</v>
      </c>
      <c r="E290" s="27">
        <v>43469</v>
      </c>
      <c r="F290" s="41">
        <v>51860</v>
      </c>
      <c r="G290" s="41" t="s">
        <v>695</v>
      </c>
      <c r="H290" s="41" t="s">
        <v>2677</v>
      </c>
      <c r="I290" s="41">
        <v>27</v>
      </c>
      <c r="J290" s="41">
        <v>615330022</v>
      </c>
      <c r="K290" s="41">
        <v>20</v>
      </c>
      <c r="L290" s="41" t="s">
        <v>1188</v>
      </c>
      <c r="M290" s="41">
        <f t="shared" si="32"/>
        <v>1</v>
      </c>
      <c r="N290" s="41">
        <f t="shared" si="33"/>
        <v>0</v>
      </c>
      <c r="O290" s="41">
        <f t="shared" si="34"/>
        <v>1</v>
      </c>
    </row>
    <row r="291" spans="1:15" x14ac:dyDescent="0.25">
      <c r="A291" s="41">
        <f t="shared" si="28"/>
        <v>2019</v>
      </c>
      <c r="B291" s="41" t="str">
        <f t="shared" si="29"/>
        <v>Jan</v>
      </c>
      <c r="C291" s="41">
        <f t="shared" si="30"/>
        <v>1</v>
      </c>
      <c r="D291" s="41" t="str">
        <f t="shared" si="31"/>
        <v>Fri</v>
      </c>
      <c r="E291" s="27">
        <v>43469</v>
      </c>
      <c r="F291" s="41">
        <v>47844</v>
      </c>
      <c r="G291" s="41" t="s">
        <v>98</v>
      </c>
      <c r="H291" s="41" t="s">
        <v>2663</v>
      </c>
      <c r="I291" s="41">
        <v>52</v>
      </c>
      <c r="J291" s="41">
        <v>725590125</v>
      </c>
      <c r="K291" s="41">
        <v>15</v>
      </c>
      <c r="L291" s="41" t="s">
        <v>1187</v>
      </c>
      <c r="M291" s="41">
        <f t="shared" si="32"/>
        <v>1</v>
      </c>
      <c r="N291" s="41">
        <f t="shared" si="33"/>
        <v>1</v>
      </c>
      <c r="O291" s="41">
        <f t="shared" si="34"/>
        <v>0</v>
      </c>
    </row>
    <row r="292" spans="1:15" x14ac:dyDescent="0.25">
      <c r="A292" s="41">
        <f t="shared" si="28"/>
        <v>2019</v>
      </c>
      <c r="B292" s="41" t="str">
        <f t="shared" si="29"/>
        <v>Jan</v>
      </c>
      <c r="C292" s="41">
        <f t="shared" si="30"/>
        <v>1</v>
      </c>
      <c r="D292" s="41" t="str">
        <f t="shared" si="31"/>
        <v>Fri</v>
      </c>
      <c r="E292" s="27">
        <v>43469</v>
      </c>
      <c r="F292" s="41">
        <v>51948</v>
      </c>
      <c r="G292" s="41" t="s">
        <v>1831</v>
      </c>
      <c r="H292" s="41" t="s">
        <v>2696</v>
      </c>
      <c r="I292" s="41">
        <v>10</v>
      </c>
      <c r="J292" s="41">
        <v>993778021</v>
      </c>
      <c r="K292" s="41">
        <v>10</v>
      </c>
      <c r="L292" s="41" t="s">
        <v>1188</v>
      </c>
      <c r="M292" s="41">
        <f t="shared" si="32"/>
        <v>1</v>
      </c>
      <c r="N292" s="41">
        <f t="shared" si="33"/>
        <v>0</v>
      </c>
      <c r="O292" s="41">
        <f t="shared" si="34"/>
        <v>1</v>
      </c>
    </row>
    <row r="293" spans="1:15" x14ac:dyDescent="0.25">
      <c r="A293" s="41">
        <f t="shared" si="28"/>
        <v>2019</v>
      </c>
      <c r="B293" s="41" t="str">
        <f t="shared" si="29"/>
        <v>Jan</v>
      </c>
      <c r="C293" s="41">
        <f t="shared" si="30"/>
        <v>1</v>
      </c>
      <c r="D293" s="41" t="str">
        <f t="shared" si="31"/>
        <v>Fri</v>
      </c>
      <c r="E293" s="27">
        <v>43469</v>
      </c>
      <c r="F293" s="41">
        <v>49843</v>
      </c>
      <c r="G293" s="41" t="s">
        <v>1841</v>
      </c>
      <c r="H293" s="41" t="s">
        <v>2656</v>
      </c>
      <c r="I293" s="41">
        <v>224</v>
      </c>
      <c r="J293" s="41" t="s">
        <v>3445</v>
      </c>
      <c r="K293" s="41">
        <v>6</v>
      </c>
      <c r="L293" s="41" t="s">
        <v>1188</v>
      </c>
      <c r="M293" s="41">
        <f t="shared" si="32"/>
        <v>2</v>
      </c>
      <c r="N293" s="41">
        <f t="shared" si="33"/>
        <v>0</v>
      </c>
      <c r="O293" s="41">
        <f t="shared" si="34"/>
        <v>1</v>
      </c>
    </row>
    <row r="294" spans="1:15" x14ac:dyDescent="0.25">
      <c r="A294" s="41">
        <f t="shared" si="28"/>
        <v>2019</v>
      </c>
      <c r="B294" s="41" t="str">
        <f t="shared" si="29"/>
        <v>Jan</v>
      </c>
      <c r="C294" s="41">
        <f t="shared" si="30"/>
        <v>1</v>
      </c>
      <c r="D294" s="41" t="str">
        <f t="shared" si="31"/>
        <v>Fri</v>
      </c>
      <c r="E294" s="27">
        <v>43469</v>
      </c>
      <c r="F294" s="41">
        <v>49843</v>
      </c>
      <c r="G294" s="41" t="s">
        <v>1841</v>
      </c>
      <c r="H294" s="41" t="s">
        <v>2656</v>
      </c>
      <c r="I294" s="41">
        <v>224</v>
      </c>
      <c r="J294" s="41" t="s">
        <v>3446</v>
      </c>
      <c r="K294" s="41">
        <v>20</v>
      </c>
      <c r="L294" s="41" t="s">
        <v>1188</v>
      </c>
      <c r="M294" s="41">
        <f t="shared" si="32"/>
        <v>2</v>
      </c>
      <c r="N294" s="41">
        <f t="shared" si="33"/>
        <v>0</v>
      </c>
      <c r="O294" s="41">
        <f t="shared" si="34"/>
        <v>1</v>
      </c>
    </row>
    <row r="295" spans="1:15" x14ac:dyDescent="0.25">
      <c r="A295" s="41">
        <f t="shared" si="28"/>
        <v>2019</v>
      </c>
      <c r="B295" s="41" t="str">
        <f t="shared" si="29"/>
        <v>Jan</v>
      </c>
      <c r="C295" s="41">
        <f t="shared" si="30"/>
        <v>1</v>
      </c>
      <c r="D295" s="41" t="str">
        <f t="shared" si="31"/>
        <v>Fri</v>
      </c>
      <c r="E295" s="27">
        <v>43469</v>
      </c>
      <c r="F295" s="41">
        <v>49843</v>
      </c>
      <c r="G295" s="41" t="s">
        <v>1841</v>
      </c>
      <c r="H295" s="41" t="s">
        <v>2656</v>
      </c>
      <c r="I295" s="41">
        <v>224</v>
      </c>
      <c r="J295" s="41">
        <v>501440466</v>
      </c>
      <c r="K295" s="41">
        <v>12</v>
      </c>
      <c r="L295" s="41" t="s">
        <v>1187</v>
      </c>
      <c r="M295" s="41">
        <f t="shared" si="32"/>
        <v>4</v>
      </c>
      <c r="N295" s="41">
        <f t="shared" si="33"/>
        <v>1</v>
      </c>
      <c r="O295" s="41">
        <f t="shared" si="34"/>
        <v>0</v>
      </c>
    </row>
    <row r="296" spans="1:15" x14ac:dyDescent="0.25">
      <c r="A296" s="41">
        <f t="shared" si="28"/>
        <v>2019</v>
      </c>
      <c r="B296" s="41" t="str">
        <f t="shared" si="29"/>
        <v>Jan</v>
      </c>
      <c r="C296" s="41">
        <f t="shared" si="30"/>
        <v>1</v>
      </c>
      <c r="D296" s="41" t="str">
        <f t="shared" si="31"/>
        <v>Fri</v>
      </c>
      <c r="E296" s="27">
        <v>43469</v>
      </c>
      <c r="F296" s="41">
        <v>49843</v>
      </c>
      <c r="G296" s="41" t="s">
        <v>1841</v>
      </c>
      <c r="H296" s="41" t="s">
        <v>2656</v>
      </c>
      <c r="I296" s="41">
        <v>224</v>
      </c>
      <c r="J296" s="41">
        <v>502110686</v>
      </c>
      <c r="K296" s="41">
        <v>1</v>
      </c>
      <c r="L296" s="41" t="s">
        <v>1187</v>
      </c>
      <c r="M296" s="41">
        <f t="shared" si="32"/>
        <v>4</v>
      </c>
      <c r="N296" s="41">
        <f t="shared" si="33"/>
        <v>1</v>
      </c>
      <c r="O296" s="41">
        <f t="shared" si="34"/>
        <v>0</v>
      </c>
    </row>
    <row r="297" spans="1:15" x14ac:dyDescent="0.25">
      <c r="A297" s="41">
        <f t="shared" si="28"/>
        <v>2019</v>
      </c>
      <c r="B297" s="41" t="str">
        <f t="shared" si="29"/>
        <v>Jan</v>
      </c>
      <c r="C297" s="41">
        <f t="shared" si="30"/>
        <v>1</v>
      </c>
      <c r="D297" s="41" t="str">
        <f t="shared" si="31"/>
        <v>Fri</v>
      </c>
      <c r="E297" s="27">
        <v>43469</v>
      </c>
      <c r="F297" s="41">
        <v>49843</v>
      </c>
      <c r="G297" s="41" t="s">
        <v>1841</v>
      </c>
      <c r="H297" s="41" t="s">
        <v>2656</v>
      </c>
      <c r="I297" s="41">
        <v>224</v>
      </c>
      <c r="J297" s="41">
        <v>502630076</v>
      </c>
      <c r="K297" s="41">
        <v>5</v>
      </c>
      <c r="L297" s="41" t="s">
        <v>1187</v>
      </c>
      <c r="M297" s="41">
        <f t="shared" si="32"/>
        <v>4</v>
      </c>
      <c r="N297" s="41">
        <f t="shared" si="33"/>
        <v>1</v>
      </c>
      <c r="O297" s="41">
        <f t="shared" si="34"/>
        <v>0</v>
      </c>
    </row>
    <row r="298" spans="1:15" x14ac:dyDescent="0.25">
      <c r="A298" s="41">
        <f t="shared" si="28"/>
        <v>2019</v>
      </c>
      <c r="B298" s="41" t="str">
        <f t="shared" si="29"/>
        <v>Jan</v>
      </c>
      <c r="C298" s="41">
        <f t="shared" si="30"/>
        <v>1</v>
      </c>
      <c r="D298" s="41" t="str">
        <f t="shared" si="31"/>
        <v>Fri</v>
      </c>
      <c r="E298" s="27">
        <v>43469</v>
      </c>
      <c r="F298" s="41">
        <v>49843</v>
      </c>
      <c r="G298" s="41" t="s">
        <v>1841</v>
      </c>
      <c r="H298" s="41" t="s">
        <v>2656</v>
      </c>
      <c r="I298" s="41">
        <v>224</v>
      </c>
      <c r="J298" s="41">
        <v>502735216</v>
      </c>
      <c r="K298" s="41">
        <v>5</v>
      </c>
      <c r="L298" s="41" t="s">
        <v>1187</v>
      </c>
      <c r="M298" s="41">
        <f t="shared" si="32"/>
        <v>4</v>
      </c>
      <c r="N298" s="41">
        <f t="shared" si="33"/>
        <v>1</v>
      </c>
      <c r="O298" s="41">
        <f t="shared" si="34"/>
        <v>0</v>
      </c>
    </row>
    <row r="299" spans="1:15" x14ac:dyDescent="0.25">
      <c r="A299" s="41">
        <f t="shared" ref="A299:A362" si="35">YEAR(E299)</f>
        <v>2019</v>
      </c>
      <c r="B299" s="41" t="str">
        <f t="shared" ref="B299:B362" si="36">TEXT(E299,"MMM")</f>
        <v>Jan</v>
      </c>
      <c r="C299" s="41">
        <f t="shared" ref="C299:C362" si="37">WEEKNUM(E299)</f>
        <v>1</v>
      </c>
      <c r="D299" s="41" t="str">
        <f t="shared" ref="D299:D362" si="38">TEXT(E299,"DDD")</f>
        <v>Fri</v>
      </c>
      <c r="E299" s="27">
        <v>43469</v>
      </c>
      <c r="F299" s="41">
        <v>48014</v>
      </c>
      <c r="G299" s="41" t="s">
        <v>1491</v>
      </c>
      <c r="H299" s="41" t="s">
        <v>2695</v>
      </c>
      <c r="I299" s="41">
        <v>303</v>
      </c>
      <c r="J299" s="41" t="s">
        <v>3447</v>
      </c>
      <c r="K299" s="41">
        <v>1</v>
      </c>
      <c r="L299" s="41" t="s">
        <v>1187</v>
      </c>
      <c r="M299" s="41">
        <f t="shared" si="32"/>
        <v>1</v>
      </c>
      <c r="N299" s="41">
        <f t="shared" si="33"/>
        <v>1</v>
      </c>
      <c r="O299" s="41">
        <f t="shared" si="34"/>
        <v>0</v>
      </c>
    </row>
    <row r="300" spans="1:15" x14ac:dyDescent="0.25">
      <c r="A300" s="41">
        <f t="shared" si="35"/>
        <v>2019</v>
      </c>
      <c r="B300" s="41" t="str">
        <f t="shared" si="36"/>
        <v>Jan</v>
      </c>
      <c r="C300" s="41">
        <f t="shared" si="37"/>
        <v>1</v>
      </c>
      <c r="D300" s="41" t="str">
        <f t="shared" si="38"/>
        <v>Fri</v>
      </c>
      <c r="E300" s="27">
        <v>43469</v>
      </c>
      <c r="F300" s="41">
        <v>48014</v>
      </c>
      <c r="G300" s="41" t="s">
        <v>1491</v>
      </c>
      <c r="H300" s="41" t="s">
        <v>2695</v>
      </c>
      <c r="I300" s="41">
        <v>303</v>
      </c>
      <c r="J300" s="41" t="s">
        <v>3448</v>
      </c>
      <c r="K300" s="41">
        <v>2</v>
      </c>
      <c r="L300" s="41" t="s">
        <v>1188</v>
      </c>
      <c r="M300" s="41">
        <f t="shared" si="32"/>
        <v>3</v>
      </c>
      <c r="N300" s="41">
        <f t="shared" si="33"/>
        <v>0</v>
      </c>
      <c r="O300" s="41">
        <f t="shared" si="34"/>
        <v>1</v>
      </c>
    </row>
    <row r="301" spans="1:15" x14ac:dyDescent="0.25">
      <c r="A301" s="41">
        <f t="shared" si="35"/>
        <v>2019</v>
      </c>
      <c r="B301" s="41" t="str">
        <f t="shared" si="36"/>
        <v>Jan</v>
      </c>
      <c r="C301" s="41">
        <f t="shared" si="37"/>
        <v>1</v>
      </c>
      <c r="D301" s="41" t="str">
        <f t="shared" si="38"/>
        <v>Fri</v>
      </c>
      <c r="E301" s="27">
        <v>43469</v>
      </c>
      <c r="F301" s="41">
        <v>48014</v>
      </c>
      <c r="G301" s="41" t="s">
        <v>1491</v>
      </c>
      <c r="H301" s="41" t="s">
        <v>2695</v>
      </c>
      <c r="I301" s="41">
        <v>303</v>
      </c>
      <c r="J301" s="41" t="s">
        <v>3449</v>
      </c>
      <c r="K301" s="41">
        <v>3</v>
      </c>
      <c r="L301" s="41" t="s">
        <v>1188</v>
      </c>
      <c r="M301" s="41">
        <f t="shared" si="32"/>
        <v>3</v>
      </c>
      <c r="N301" s="41">
        <f t="shared" si="33"/>
        <v>0</v>
      </c>
      <c r="O301" s="41">
        <f t="shared" si="34"/>
        <v>1</v>
      </c>
    </row>
    <row r="302" spans="1:15" x14ac:dyDescent="0.25">
      <c r="A302" s="41">
        <f t="shared" si="35"/>
        <v>2019</v>
      </c>
      <c r="B302" s="41" t="str">
        <f t="shared" si="36"/>
        <v>Jan</v>
      </c>
      <c r="C302" s="41">
        <f t="shared" si="37"/>
        <v>1</v>
      </c>
      <c r="D302" s="41" t="str">
        <f t="shared" si="38"/>
        <v>Fri</v>
      </c>
      <c r="E302" s="27">
        <v>43469</v>
      </c>
      <c r="F302" s="41">
        <v>48014</v>
      </c>
      <c r="G302" s="41" t="s">
        <v>1491</v>
      </c>
      <c r="H302" s="41" t="s">
        <v>2695</v>
      </c>
      <c r="I302" s="41">
        <v>303</v>
      </c>
      <c r="J302" s="41" t="s">
        <v>3450</v>
      </c>
      <c r="K302" s="41">
        <v>1</v>
      </c>
      <c r="L302" s="41" t="s">
        <v>1188</v>
      </c>
      <c r="M302" s="41">
        <f t="shared" si="32"/>
        <v>3</v>
      </c>
      <c r="N302" s="41">
        <f t="shared" si="33"/>
        <v>0</v>
      </c>
      <c r="O302" s="41">
        <f t="shared" si="34"/>
        <v>1</v>
      </c>
    </row>
    <row r="303" spans="1:15" x14ac:dyDescent="0.25">
      <c r="A303" s="41">
        <f t="shared" si="35"/>
        <v>2019</v>
      </c>
      <c r="B303" s="41" t="str">
        <f t="shared" si="36"/>
        <v>Jan</v>
      </c>
      <c r="C303" s="41">
        <f t="shared" si="37"/>
        <v>1</v>
      </c>
      <c r="D303" s="41" t="str">
        <f t="shared" si="38"/>
        <v>Fri</v>
      </c>
      <c r="E303" s="27">
        <v>43469</v>
      </c>
      <c r="F303" s="41">
        <v>50133</v>
      </c>
      <c r="G303" s="41" t="s">
        <v>60</v>
      </c>
      <c r="H303" s="41" t="s">
        <v>2710</v>
      </c>
      <c r="I303" s="41">
        <v>47</v>
      </c>
      <c r="J303" s="41">
        <v>133444121</v>
      </c>
      <c r="K303" s="41">
        <v>15</v>
      </c>
      <c r="L303" s="41" t="s">
        <v>1187</v>
      </c>
      <c r="M303" s="41">
        <f t="shared" si="32"/>
        <v>1</v>
      </c>
      <c r="N303" s="41">
        <f t="shared" si="33"/>
        <v>1</v>
      </c>
      <c r="O303" s="41">
        <f t="shared" si="34"/>
        <v>0</v>
      </c>
    </row>
    <row r="304" spans="1:15" x14ac:dyDescent="0.25">
      <c r="A304" s="41">
        <f t="shared" si="35"/>
        <v>2019</v>
      </c>
      <c r="B304" s="41" t="str">
        <f t="shared" si="36"/>
        <v>Jan</v>
      </c>
      <c r="C304" s="41">
        <f t="shared" si="37"/>
        <v>1</v>
      </c>
      <c r="D304" s="41" t="str">
        <f t="shared" si="38"/>
        <v>Fri</v>
      </c>
      <c r="E304" s="27">
        <v>43469</v>
      </c>
      <c r="F304" s="41">
        <v>50133</v>
      </c>
      <c r="G304" s="41" t="s">
        <v>60</v>
      </c>
      <c r="H304" s="41" t="s">
        <v>2710</v>
      </c>
      <c r="I304" s="41">
        <v>47</v>
      </c>
      <c r="J304" s="41">
        <v>133444111</v>
      </c>
      <c r="K304" s="41">
        <v>15</v>
      </c>
      <c r="L304" s="41" t="s">
        <v>1188</v>
      </c>
      <c r="M304" s="41">
        <f t="shared" si="32"/>
        <v>1</v>
      </c>
      <c r="N304" s="41">
        <f t="shared" si="33"/>
        <v>0</v>
      </c>
      <c r="O304" s="41">
        <f t="shared" si="34"/>
        <v>1</v>
      </c>
    </row>
    <row r="305" spans="1:15" x14ac:dyDescent="0.25">
      <c r="A305" s="41">
        <f t="shared" si="35"/>
        <v>2019</v>
      </c>
      <c r="B305" s="41" t="str">
        <f t="shared" si="36"/>
        <v>Jan</v>
      </c>
      <c r="C305" s="41">
        <f t="shared" si="37"/>
        <v>1</v>
      </c>
      <c r="D305" s="41" t="str">
        <f t="shared" si="38"/>
        <v>Fri</v>
      </c>
      <c r="E305" s="27">
        <v>43469</v>
      </c>
      <c r="F305" s="41">
        <v>51944</v>
      </c>
      <c r="G305" s="41" t="s">
        <v>2684</v>
      </c>
      <c r="H305" s="41" t="s">
        <v>2685</v>
      </c>
      <c r="I305" s="41">
        <v>8</v>
      </c>
      <c r="J305" s="41">
        <v>645590201</v>
      </c>
      <c r="K305" s="41">
        <v>26</v>
      </c>
      <c r="L305" s="41" t="s">
        <v>1188</v>
      </c>
      <c r="M305" s="41">
        <f t="shared" si="32"/>
        <v>2</v>
      </c>
      <c r="N305" s="41">
        <f t="shared" si="33"/>
        <v>0</v>
      </c>
      <c r="O305" s="41">
        <f t="shared" si="34"/>
        <v>1</v>
      </c>
    </row>
    <row r="306" spans="1:15" x14ac:dyDescent="0.25">
      <c r="A306" s="41">
        <f t="shared" si="35"/>
        <v>2019</v>
      </c>
      <c r="B306" s="41" t="str">
        <f t="shared" si="36"/>
        <v>Jan</v>
      </c>
      <c r="C306" s="41">
        <f t="shared" si="37"/>
        <v>1</v>
      </c>
      <c r="D306" s="41" t="str">
        <f t="shared" si="38"/>
        <v>Fri</v>
      </c>
      <c r="E306" s="27">
        <v>43469</v>
      </c>
      <c r="F306" s="41">
        <v>51944</v>
      </c>
      <c r="G306" s="41" t="s">
        <v>2684</v>
      </c>
      <c r="H306" s="41" t="s">
        <v>2685</v>
      </c>
      <c r="I306" s="41">
        <v>8</v>
      </c>
      <c r="J306" s="41">
        <v>413880101</v>
      </c>
      <c r="K306" s="41">
        <v>8</v>
      </c>
      <c r="L306" s="41" t="s">
        <v>1188</v>
      </c>
      <c r="M306" s="41">
        <f t="shared" si="32"/>
        <v>2</v>
      </c>
      <c r="N306" s="41">
        <f t="shared" si="33"/>
        <v>0</v>
      </c>
      <c r="O306" s="41">
        <f t="shared" si="34"/>
        <v>1</v>
      </c>
    </row>
    <row r="307" spans="1:15" x14ac:dyDescent="0.25">
      <c r="A307" s="41">
        <f t="shared" si="35"/>
        <v>2019</v>
      </c>
      <c r="B307" s="41" t="str">
        <f t="shared" si="36"/>
        <v>Jan</v>
      </c>
      <c r="C307" s="41">
        <f t="shared" si="37"/>
        <v>1</v>
      </c>
      <c r="D307" s="41" t="str">
        <f t="shared" si="38"/>
        <v>Fri</v>
      </c>
      <c r="E307" s="27">
        <v>43469</v>
      </c>
      <c r="F307" s="41">
        <v>53327</v>
      </c>
      <c r="G307" s="41" t="s">
        <v>2681</v>
      </c>
      <c r="H307" s="41">
        <v>264326</v>
      </c>
      <c r="I307" s="41">
        <v>0</v>
      </c>
      <c r="J307" s="41">
        <v>444779031</v>
      </c>
      <c r="K307" s="41">
        <v>45</v>
      </c>
      <c r="L307" s="41" t="s">
        <v>1187</v>
      </c>
      <c r="M307" s="41">
        <f t="shared" si="32"/>
        <v>1</v>
      </c>
      <c r="N307" s="41">
        <f t="shared" si="33"/>
        <v>1</v>
      </c>
      <c r="O307" s="41">
        <f t="shared" si="34"/>
        <v>0</v>
      </c>
    </row>
    <row r="308" spans="1:15" x14ac:dyDescent="0.25">
      <c r="A308" s="41">
        <f t="shared" si="35"/>
        <v>2019</v>
      </c>
      <c r="B308" s="41" t="str">
        <f t="shared" si="36"/>
        <v>Jan</v>
      </c>
      <c r="C308" s="41">
        <f t="shared" si="37"/>
        <v>1</v>
      </c>
      <c r="D308" s="41" t="str">
        <f t="shared" si="38"/>
        <v>Fri</v>
      </c>
      <c r="E308" s="27">
        <v>43469</v>
      </c>
      <c r="F308" s="41">
        <v>53328</v>
      </c>
      <c r="G308" s="41" t="s">
        <v>2681</v>
      </c>
      <c r="H308" s="41">
        <v>264327</v>
      </c>
      <c r="I308" s="41">
        <v>0</v>
      </c>
      <c r="J308" s="41">
        <v>444770751</v>
      </c>
      <c r="K308" s="41">
        <v>126</v>
      </c>
      <c r="L308" s="41" t="s">
        <v>1187</v>
      </c>
      <c r="M308" s="41">
        <f t="shared" si="32"/>
        <v>1</v>
      </c>
      <c r="N308" s="41">
        <f t="shared" si="33"/>
        <v>1</v>
      </c>
      <c r="O308" s="41">
        <f t="shared" si="34"/>
        <v>0</v>
      </c>
    </row>
    <row r="309" spans="1:15" x14ac:dyDescent="0.25">
      <c r="A309" s="41">
        <f t="shared" si="35"/>
        <v>2019</v>
      </c>
      <c r="B309" s="41" t="str">
        <f t="shared" si="36"/>
        <v>Jan</v>
      </c>
      <c r="C309" s="41">
        <f t="shared" si="37"/>
        <v>1</v>
      </c>
      <c r="D309" s="41" t="str">
        <f t="shared" si="38"/>
        <v>Fri</v>
      </c>
      <c r="E309" s="27">
        <v>43469</v>
      </c>
      <c r="F309" s="41">
        <v>53328</v>
      </c>
      <c r="G309" s="41" t="s">
        <v>2681</v>
      </c>
      <c r="H309" s="41">
        <v>264327</v>
      </c>
      <c r="I309" s="41">
        <v>0</v>
      </c>
      <c r="J309" s="41">
        <v>44770971</v>
      </c>
      <c r="K309" s="41">
        <v>54</v>
      </c>
      <c r="L309" s="41" t="s">
        <v>1188</v>
      </c>
      <c r="M309" s="41">
        <f t="shared" si="32"/>
        <v>2</v>
      </c>
      <c r="N309" s="41">
        <f t="shared" si="33"/>
        <v>0</v>
      </c>
      <c r="O309" s="41">
        <f t="shared" si="34"/>
        <v>1</v>
      </c>
    </row>
    <row r="310" spans="1:15" x14ac:dyDescent="0.25">
      <c r="A310" s="41">
        <f t="shared" si="35"/>
        <v>2019</v>
      </c>
      <c r="B310" s="41" t="str">
        <f t="shared" si="36"/>
        <v>Jan</v>
      </c>
      <c r="C310" s="41">
        <f t="shared" si="37"/>
        <v>1</v>
      </c>
      <c r="D310" s="41" t="str">
        <f t="shared" si="38"/>
        <v>Fri</v>
      </c>
      <c r="E310" s="27">
        <v>43469</v>
      </c>
      <c r="F310" s="41">
        <v>53328</v>
      </c>
      <c r="G310" s="41" t="s">
        <v>2681</v>
      </c>
      <c r="H310" s="41">
        <v>264327</v>
      </c>
      <c r="I310" s="41">
        <v>0</v>
      </c>
      <c r="J310" s="41">
        <v>444779031</v>
      </c>
      <c r="K310" s="41">
        <v>30</v>
      </c>
      <c r="L310" s="41" t="s">
        <v>1188</v>
      </c>
      <c r="M310" s="41">
        <f t="shared" si="32"/>
        <v>2</v>
      </c>
      <c r="N310" s="41">
        <f t="shared" si="33"/>
        <v>0</v>
      </c>
      <c r="O310" s="41">
        <f t="shared" si="34"/>
        <v>1</v>
      </c>
    </row>
    <row r="311" spans="1:15" x14ac:dyDescent="0.25">
      <c r="A311" s="41">
        <f t="shared" si="35"/>
        <v>2019</v>
      </c>
      <c r="B311" s="41" t="str">
        <f t="shared" si="36"/>
        <v>Jan</v>
      </c>
      <c r="C311" s="41">
        <f t="shared" si="37"/>
        <v>1</v>
      </c>
      <c r="D311" s="41" t="str">
        <f t="shared" si="38"/>
        <v>Fri</v>
      </c>
      <c r="E311" s="27">
        <v>43469</v>
      </c>
      <c r="F311" s="41">
        <v>51867</v>
      </c>
      <c r="G311" s="41" t="s">
        <v>82</v>
      </c>
      <c r="H311" s="41" t="s">
        <v>2666</v>
      </c>
      <c r="I311" s="41">
        <v>5</v>
      </c>
      <c r="J311" s="41">
        <v>561770041</v>
      </c>
      <c r="K311" s="41">
        <v>24</v>
      </c>
      <c r="L311" s="41" t="s">
        <v>1187</v>
      </c>
      <c r="M311" s="41">
        <f t="shared" si="32"/>
        <v>1</v>
      </c>
      <c r="N311" s="41">
        <f t="shared" si="33"/>
        <v>1</v>
      </c>
      <c r="O311" s="41">
        <f t="shared" si="34"/>
        <v>0</v>
      </c>
    </row>
    <row r="312" spans="1:15" x14ac:dyDescent="0.25">
      <c r="A312" s="41">
        <f t="shared" si="35"/>
        <v>2019</v>
      </c>
      <c r="B312" s="41" t="str">
        <f t="shared" si="36"/>
        <v>Jan</v>
      </c>
      <c r="C312" s="41">
        <f t="shared" si="37"/>
        <v>2</v>
      </c>
      <c r="D312" s="41" t="str">
        <f t="shared" si="38"/>
        <v>Mon</v>
      </c>
      <c r="E312" s="27">
        <v>43472</v>
      </c>
      <c r="F312" s="41">
        <v>50231</v>
      </c>
      <c r="G312" s="41" t="s">
        <v>10</v>
      </c>
      <c r="H312" s="41" t="s">
        <v>2803</v>
      </c>
      <c r="I312" s="41">
        <v>2</v>
      </c>
      <c r="J312" s="41">
        <v>444779030</v>
      </c>
      <c r="K312" s="41">
        <v>42</v>
      </c>
      <c r="L312" s="41" t="s">
        <v>1187</v>
      </c>
      <c r="M312" s="41">
        <f t="shared" si="32"/>
        <v>1</v>
      </c>
      <c r="N312" s="41">
        <f t="shared" si="33"/>
        <v>1</v>
      </c>
      <c r="O312" s="41">
        <f t="shared" si="34"/>
        <v>0</v>
      </c>
    </row>
    <row r="313" spans="1:15" x14ac:dyDescent="0.25">
      <c r="A313" s="41">
        <f t="shared" si="35"/>
        <v>2019</v>
      </c>
      <c r="B313" s="41" t="str">
        <f t="shared" si="36"/>
        <v>Jan</v>
      </c>
      <c r="C313" s="41">
        <f t="shared" si="37"/>
        <v>2</v>
      </c>
      <c r="D313" s="41" t="str">
        <f t="shared" si="38"/>
        <v>Mon</v>
      </c>
      <c r="E313" s="27">
        <v>43472.652488425927</v>
      </c>
      <c r="F313" s="41">
        <v>50406</v>
      </c>
      <c r="G313" s="41" t="s">
        <v>1841</v>
      </c>
      <c r="H313" s="41" t="s">
        <v>2756</v>
      </c>
      <c r="I313" s="41">
        <v>96</v>
      </c>
      <c r="J313" s="41">
        <v>503545026</v>
      </c>
      <c r="K313" s="41">
        <v>48</v>
      </c>
      <c r="L313" s="41" t="s">
        <v>1187</v>
      </c>
      <c r="M313" s="41">
        <f t="shared" si="32"/>
        <v>2</v>
      </c>
      <c r="N313" s="41">
        <f t="shared" si="33"/>
        <v>1</v>
      </c>
      <c r="O313" s="41">
        <f t="shared" si="34"/>
        <v>0</v>
      </c>
    </row>
    <row r="314" spans="1:15" x14ac:dyDescent="0.25">
      <c r="A314" s="41">
        <f t="shared" si="35"/>
        <v>2019</v>
      </c>
      <c r="B314" s="41" t="str">
        <f t="shared" si="36"/>
        <v>Jan</v>
      </c>
      <c r="C314" s="41">
        <f t="shared" si="37"/>
        <v>2</v>
      </c>
      <c r="D314" s="41" t="str">
        <f t="shared" si="38"/>
        <v>Mon</v>
      </c>
      <c r="E314" s="27">
        <v>43472.652488425927</v>
      </c>
      <c r="F314" s="41">
        <v>50406</v>
      </c>
      <c r="G314" s="41" t="s">
        <v>1841</v>
      </c>
      <c r="H314" s="41" t="s">
        <v>2756</v>
      </c>
      <c r="I314" s="41">
        <v>96</v>
      </c>
      <c r="J314" s="41">
        <v>502700816</v>
      </c>
      <c r="K314" s="41">
        <v>11</v>
      </c>
      <c r="L314" s="41" t="s">
        <v>1187</v>
      </c>
      <c r="M314" s="41">
        <f t="shared" si="32"/>
        <v>2</v>
      </c>
      <c r="N314" s="41">
        <f t="shared" si="33"/>
        <v>1</v>
      </c>
      <c r="O314" s="41">
        <f t="shared" si="34"/>
        <v>0</v>
      </c>
    </row>
    <row r="315" spans="1:15" x14ac:dyDescent="0.25">
      <c r="A315" s="41">
        <f t="shared" si="35"/>
        <v>2019</v>
      </c>
      <c r="B315" s="41" t="str">
        <f t="shared" si="36"/>
        <v>Jan</v>
      </c>
      <c r="C315" s="41">
        <f t="shared" si="37"/>
        <v>2</v>
      </c>
      <c r="D315" s="41" t="str">
        <f t="shared" si="38"/>
        <v>Mon</v>
      </c>
      <c r="E315" s="27">
        <v>43472.65283564815</v>
      </c>
      <c r="F315" s="41">
        <v>50215</v>
      </c>
      <c r="G315" s="41" t="s">
        <v>60</v>
      </c>
      <c r="H315" s="41" t="s">
        <v>2768</v>
      </c>
      <c r="I315" s="41">
        <v>81</v>
      </c>
      <c r="J315" s="41" t="s">
        <v>3451</v>
      </c>
      <c r="K315" s="41">
        <v>5</v>
      </c>
      <c r="L315" s="41" t="s">
        <v>1187</v>
      </c>
      <c r="M315" s="41">
        <f t="shared" si="32"/>
        <v>1</v>
      </c>
      <c r="N315" s="41">
        <f t="shared" si="33"/>
        <v>1</v>
      </c>
      <c r="O315" s="41">
        <f t="shared" si="34"/>
        <v>0</v>
      </c>
    </row>
    <row r="316" spans="1:15" x14ac:dyDescent="0.25">
      <c r="A316" s="41">
        <f t="shared" si="35"/>
        <v>2019</v>
      </c>
      <c r="B316" s="41" t="str">
        <f t="shared" si="36"/>
        <v>Jan</v>
      </c>
      <c r="C316" s="41">
        <f t="shared" si="37"/>
        <v>2</v>
      </c>
      <c r="D316" s="41" t="str">
        <f t="shared" si="38"/>
        <v>Mon</v>
      </c>
      <c r="E316" s="27">
        <v>43472.652962962966</v>
      </c>
      <c r="F316" s="41">
        <v>49872</v>
      </c>
      <c r="G316" s="41" t="s">
        <v>2619</v>
      </c>
      <c r="H316" s="41" t="s">
        <v>2793</v>
      </c>
      <c r="I316" s="41">
        <v>31</v>
      </c>
      <c r="J316" s="41" t="s">
        <v>3452</v>
      </c>
      <c r="K316" s="41">
        <v>3</v>
      </c>
      <c r="L316" s="41" t="s">
        <v>1188</v>
      </c>
      <c r="M316" s="41">
        <f t="shared" si="32"/>
        <v>14</v>
      </c>
      <c r="N316" s="41">
        <f t="shared" si="33"/>
        <v>0</v>
      </c>
      <c r="O316" s="41">
        <f t="shared" si="34"/>
        <v>1</v>
      </c>
    </row>
    <row r="317" spans="1:15" x14ac:dyDescent="0.25">
      <c r="A317" s="41">
        <f t="shared" si="35"/>
        <v>2019</v>
      </c>
      <c r="B317" s="41" t="str">
        <f t="shared" si="36"/>
        <v>Jan</v>
      </c>
      <c r="C317" s="41">
        <f t="shared" si="37"/>
        <v>2</v>
      </c>
      <c r="D317" s="41" t="str">
        <f t="shared" si="38"/>
        <v>Mon</v>
      </c>
      <c r="E317" s="27">
        <v>43472.652962962966</v>
      </c>
      <c r="F317" s="41">
        <v>49872</v>
      </c>
      <c r="G317" s="41" t="s">
        <v>2619</v>
      </c>
      <c r="H317" s="41" t="s">
        <v>2793</v>
      </c>
      <c r="I317" s="41">
        <v>31</v>
      </c>
      <c r="J317" s="41" t="s">
        <v>3453</v>
      </c>
      <c r="K317" s="41">
        <v>5</v>
      </c>
      <c r="L317" s="41" t="s">
        <v>1188</v>
      </c>
      <c r="M317" s="41">
        <f t="shared" si="32"/>
        <v>14</v>
      </c>
      <c r="N317" s="41">
        <f t="shared" si="33"/>
        <v>0</v>
      </c>
      <c r="O317" s="41">
        <f t="shared" si="34"/>
        <v>1</v>
      </c>
    </row>
    <row r="318" spans="1:15" x14ac:dyDescent="0.25">
      <c r="A318" s="41">
        <f t="shared" si="35"/>
        <v>2019</v>
      </c>
      <c r="B318" s="41" t="str">
        <f t="shared" si="36"/>
        <v>Jan</v>
      </c>
      <c r="C318" s="41">
        <f t="shared" si="37"/>
        <v>2</v>
      </c>
      <c r="D318" s="41" t="str">
        <f t="shared" si="38"/>
        <v>Mon</v>
      </c>
      <c r="E318" s="27">
        <v>43472.652962962966</v>
      </c>
      <c r="F318" s="41">
        <v>49872</v>
      </c>
      <c r="G318" s="41" t="s">
        <v>2619</v>
      </c>
      <c r="H318" s="41" t="s">
        <v>2793</v>
      </c>
      <c r="I318" s="41">
        <v>31</v>
      </c>
      <c r="J318" s="41" t="s">
        <v>3454</v>
      </c>
      <c r="K318" s="41">
        <v>4</v>
      </c>
      <c r="L318" s="41" t="s">
        <v>1188</v>
      </c>
      <c r="M318" s="41">
        <f t="shared" si="32"/>
        <v>14</v>
      </c>
      <c r="N318" s="41">
        <f t="shared" si="33"/>
        <v>0</v>
      </c>
      <c r="O318" s="41">
        <f t="shared" si="34"/>
        <v>1</v>
      </c>
    </row>
    <row r="319" spans="1:15" x14ac:dyDescent="0.25">
      <c r="A319" s="41">
        <f t="shared" si="35"/>
        <v>2019</v>
      </c>
      <c r="B319" s="41" t="str">
        <f t="shared" si="36"/>
        <v>Jan</v>
      </c>
      <c r="C319" s="41">
        <f t="shared" si="37"/>
        <v>2</v>
      </c>
      <c r="D319" s="41" t="str">
        <f t="shared" si="38"/>
        <v>Mon</v>
      </c>
      <c r="E319" s="27">
        <v>43472.652962962966</v>
      </c>
      <c r="F319" s="41">
        <v>49872</v>
      </c>
      <c r="G319" s="41" t="s">
        <v>2619</v>
      </c>
      <c r="H319" s="41" t="s">
        <v>2793</v>
      </c>
      <c r="I319" s="41">
        <v>31</v>
      </c>
      <c r="J319" s="41">
        <v>2562037120</v>
      </c>
      <c r="K319" s="41">
        <v>10</v>
      </c>
      <c r="L319" s="41" t="s">
        <v>1188</v>
      </c>
      <c r="M319" s="41">
        <f t="shared" si="32"/>
        <v>14</v>
      </c>
      <c r="N319" s="41">
        <f t="shared" si="33"/>
        <v>0</v>
      </c>
      <c r="O319" s="41">
        <f t="shared" si="34"/>
        <v>1</v>
      </c>
    </row>
    <row r="320" spans="1:15" x14ac:dyDescent="0.25">
      <c r="A320" s="41">
        <f t="shared" si="35"/>
        <v>2019</v>
      </c>
      <c r="B320" s="41" t="str">
        <f t="shared" si="36"/>
        <v>Jan</v>
      </c>
      <c r="C320" s="41">
        <f t="shared" si="37"/>
        <v>2</v>
      </c>
      <c r="D320" s="41" t="str">
        <f t="shared" si="38"/>
        <v>Mon</v>
      </c>
      <c r="E320" s="27">
        <v>43472.652962962966</v>
      </c>
      <c r="F320" s="41">
        <v>49872</v>
      </c>
      <c r="G320" s="41" t="s">
        <v>2619</v>
      </c>
      <c r="H320" s="41" t="s">
        <v>2793</v>
      </c>
      <c r="I320" s="41">
        <v>31</v>
      </c>
      <c r="J320" s="41" t="s">
        <v>3455</v>
      </c>
      <c r="K320" s="41">
        <v>23</v>
      </c>
      <c r="L320" s="41" t="s">
        <v>1188</v>
      </c>
      <c r="M320" s="41">
        <f t="shared" si="32"/>
        <v>14</v>
      </c>
      <c r="N320" s="41">
        <f t="shared" si="33"/>
        <v>0</v>
      </c>
      <c r="O320" s="41">
        <f t="shared" si="34"/>
        <v>1</v>
      </c>
    </row>
    <row r="321" spans="1:15" x14ac:dyDescent="0.25">
      <c r="A321" s="41">
        <f t="shared" si="35"/>
        <v>2019</v>
      </c>
      <c r="B321" s="41" t="str">
        <f t="shared" si="36"/>
        <v>Jan</v>
      </c>
      <c r="C321" s="41">
        <f t="shared" si="37"/>
        <v>2</v>
      </c>
      <c r="D321" s="41" t="str">
        <f t="shared" si="38"/>
        <v>Mon</v>
      </c>
      <c r="E321" s="27">
        <v>43472.652962962966</v>
      </c>
      <c r="F321" s="41">
        <v>49872</v>
      </c>
      <c r="G321" s="41" t="s">
        <v>2619</v>
      </c>
      <c r="H321" s="41" t="s">
        <v>2793</v>
      </c>
      <c r="I321" s="41">
        <v>31</v>
      </c>
      <c r="J321" s="41" t="s">
        <v>3456</v>
      </c>
      <c r="K321" s="41">
        <v>4</v>
      </c>
      <c r="L321" s="41" t="s">
        <v>1188</v>
      </c>
      <c r="M321" s="41">
        <f t="shared" si="32"/>
        <v>14</v>
      </c>
      <c r="N321" s="41">
        <f t="shared" si="33"/>
        <v>0</v>
      </c>
      <c r="O321" s="41">
        <f t="shared" si="34"/>
        <v>1</v>
      </c>
    </row>
    <row r="322" spans="1:15" x14ac:dyDescent="0.25">
      <c r="A322" s="41">
        <f t="shared" si="35"/>
        <v>2019</v>
      </c>
      <c r="B322" s="41" t="str">
        <f t="shared" si="36"/>
        <v>Jan</v>
      </c>
      <c r="C322" s="41">
        <f t="shared" si="37"/>
        <v>2</v>
      </c>
      <c r="D322" s="41" t="str">
        <f t="shared" si="38"/>
        <v>Mon</v>
      </c>
      <c r="E322" s="27">
        <v>43472.652962962966</v>
      </c>
      <c r="F322" s="41">
        <v>49872</v>
      </c>
      <c r="G322" s="41" t="s">
        <v>2619</v>
      </c>
      <c r="H322" s="41" t="s">
        <v>2793</v>
      </c>
      <c r="I322" s="41">
        <v>31</v>
      </c>
      <c r="J322" s="41" t="s">
        <v>3457</v>
      </c>
      <c r="K322" s="41">
        <v>1</v>
      </c>
      <c r="L322" s="41" t="s">
        <v>1188</v>
      </c>
      <c r="M322" s="41">
        <f t="shared" si="32"/>
        <v>14</v>
      </c>
      <c r="N322" s="41">
        <f t="shared" si="33"/>
        <v>0</v>
      </c>
      <c r="O322" s="41">
        <f t="shared" si="34"/>
        <v>1</v>
      </c>
    </row>
    <row r="323" spans="1:15" x14ac:dyDescent="0.25">
      <c r="A323" s="41">
        <f t="shared" si="35"/>
        <v>2019</v>
      </c>
      <c r="B323" s="41" t="str">
        <f t="shared" si="36"/>
        <v>Jan</v>
      </c>
      <c r="C323" s="41">
        <f t="shared" si="37"/>
        <v>2</v>
      </c>
      <c r="D323" s="41" t="str">
        <f t="shared" si="38"/>
        <v>Mon</v>
      </c>
      <c r="E323" s="27">
        <v>43472.652962962966</v>
      </c>
      <c r="F323" s="41">
        <v>49872</v>
      </c>
      <c r="G323" s="41" t="s">
        <v>2619</v>
      </c>
      <c r="H323" s="41" t="s">
        <v>2793</v>
      </c>
      <c r="I323" s="41">
        <v>31</v>
      </c>
      <c r="J323" s="41" t="s">
        <v>3458</v>
      </c>
      <c r="K323" s="41">
        <v>10</v>
      </c>
      <c r="L323" s="41" t="s">
        <v>1188</v>
      </c>
      <c r="M323" s="41">
        <f t="shared" ref="M323:M386" si="39">COUNTIFS(F:F,F323,L:L,L323)</f>
        <v>14</v>
      </c>
      <c r="N323" s="41">
        <f t="shared" ref="N323:N386" si="40">IF(L323="SHORT",1,0)</f>
        <v>0</v>
      </c>
      <c r="O323" s="41">
        <f t="shared" ref="O323:O386" si="41">IF(L323="EXTRA",1,0)</f>
        <v>1</v>
      </c>
    </row>
    <row r="324" spans="1:15" x14ac:dyDescent="0.25">
      <c r="A324" s="41">
        <f t="shared" si="35"/>
        <v>2019</v>
      </c>
      <c r="B324" s="41" t="str">
        <f t="shared" si="36"/>
        <v>Jan</v>
      </c>
      <c r="C324" s="41">
        <f t="shared" si="37"/>
        <v>2</v>
      </c>
      <c r="D324" s="41" t="str">
        <f t="shared" si="38"/>
        <v>Mon</v>
      </c>
      <c r="E324" s="27">
        <v>43472.652962962966</v>
      </c>
      <c r="F324" s="41">
        <v>49872</v>
      </c>
      <c r="G324" s="41" t="s">
        <v>2619</v>
      </c>
      <c r="H324" s="41" t="s">
        <v>2793</v>
      </c>
      <c r="I324" s="41">
        <v>31</v>
      </c>
      <c r="J324" s="41" t="s">
        <v>3459</v>
      </c>
      <c r="K324" s="41">
        <v>2</v>
      </c>
      <c r="L324" s="41" t="s">
        <v>1188</v>
      </c>
      <c r="M324" s="41">
        <f t="shared" si="39"/>
        <v>14</v>
      </c>
      <c r="N324" s="41">
        <f t="shared" si="40"/>
        <v>0</v>
      </c>
      <c r="O324" s="41">
        <f t="shared" si="41"/>
        <v>1</v>
      </c>
    </row>
    <row r="325" spans="1:15" x14ac:dyDescent="0.25">
      <c r="A325" s="41">
        <f t="shared" si="35"/>
        <v>2019</v>
      </c>
      <c r="B325" s="41" t="str">
        <f t="shared" si="36"/>
        <v>Jan</v>
      </c>
      <c r="C325" s="41">
        <f t="shared" si="37"/>
        <v>2</v>
      </c>
      <c r="D325" s="41" t="str">
        <f t="shared" si="38"/>
        <v>Mon</v>
      </c>
      <c r="E325" s="27">
        <v>43472.652962962966</v>
      </c>
      <c r="F325" s="41">
        <v>49872</v>
      </c>
      <c r="G325" s="41" t="s">
        <v>2619</v>
      </c>
      <c r="H325" s="41" t="s">
        <v>2793</v>
      </c>
      <c r="I325" s="41">
        <v>31</v>
      </c>
      <c r="J325" s="41" t="s">
        <v>3460</v>
      </c>
      <c r="K325" s="41">
        <v>2</v>
      </c>
      <c r="L325" s="41" t="s">
        <v>1188</v>
      </c>
      <c r="M325" s="41">
        <f t="shared" si="39"/>
        <v>14</v>
      </c>
      <c r="N325" s="41">
        <f t="shared" si="40"/>
        <v>0</v>
      </c>
      <c r="O325" s="41">
        <f t="shared" si="41"/>
        <v>1</v>
      </c>
    </row>
    <row r="326" spans="1:15" x14ac:dyDescent="0.25">
      <c r="A326" s="41">
        <f t="shared" si="35"/>
        <v>2019</v>
      </c>
      <c r="B326" s="41" t="str">
        <f t="shared" si="36"/>
        <v>Jan</v>
      </c>
      <c r="C326" s="41">
        <f t="shared" si="37"/>
        <v>2</v>
      </c>
      <c r="D326" s="41" t="str">
        <f t="shared" si="38"/>
        <v>Mon</v>
      </c>
      <c r="E326" s="27">
        <v>43472.652962962966</v>
      </c>
      <c r="F326" s="41">
        <v>49872</v>
      </c>
      <c r="G326" s="41" t="s">
        <v>2619</v>
      </c>
      <c r="H326" s="41" t="s">
        <v>2793</v>
      </c>
      <c r="I326" s="41">
        <v>31</v>
      </c>
      <c r="J326" s="41" t="s">
        <v>3461</v>
      </c>
      <c r="K326" s="41">
        <v>3</v>
      </c>
      <c r="L326" s="41" t="s">
        <v>1188</v>
      </c>
      <c r="M326" s="41">
        <f t="shared" si="39"/>
        <v>14</v>
      </c>
      <c r="N326" s="41">
        <f t="shared" si="40"/>
        <v>0</v>
      </c>
      <c r="O326" s="41">
        <f t="shared" si="41"/>
        <v>1</v>
      </c>
    </row>
    <row r="327" spans="1:15" x14ac:dyDescent="0.25">
      <c r="A327" s="41">
        <f t="shared" si="35"/>
        <v>2019</v>
      </c>
      <c r="B327" s="41" t="str">
        <f t="shared" si="36"/>
        <v>Jan</v>
      </c>
      <c r="C327" s="41">
        <f t="shared" si="37"/>
        <v>2</v>
      </c>
      <c r="D327" s="41" t="str">
        <f t="shared" si="38"/>
        <v>Mon</v>
      </c>
      <c r="E327" s="27">
        <v>43472.652962962966</v>
      </c>
      <c r="F327" s="41">
        <v>49872</v>
      </c>
      <c r="G327" s="41" t="s">
        <v>2619</v>
      </c>
      <c r="H327" s="41" t="s">
        <v>2793</v>
      </c>
      <c r="I327" s="41">
        <v>31</v>
      </c>
      <c r="J327" s="41" t="s">
        <v>3462</v>
      </c>
      <c r="K327" s="41">
        <v>14</v>
      </c>
      <c r="L327" s="41" t="s">
        <v>1188</v>
      </c>
      <c r="M327" s="41">
        <f t="shared" si="39"/>
        <v>14</v>
      </c>
      <c r="N327" s="41">
        <f t="shared" si="40"/>
        <v>0</v>
      </c>
      <c r="O327" s="41">
        <f t="shared" si="41"/>
        <v>1</v>
      </c>
    </row>
    <row r="328" spans="1:15" x14ac:dyDescent="0.25">
      <c r="A328" s="41">
        <f t="shared" si="35"/>
        <v>2019</v>
      </c>
      <c r="B328" s="41" t="str">
        <f t="shared" si="36"/>
        <v>Jan</v>
      </c>
      <c r="C328" s="41">
        <f t="shared" si="37"/>
        <v>2</v>
      </c>
      <c r="D328" s="41" t="str">
        <f t="shared" si="38"/>
        <v>Mon</v>
      </c>
      <c r="E328" s="27">
        <v>43472.652962962966</v>
      </c>
      <c r="F328" s="41">
        <v>49872</v>
      </c>
      <c r="G328" s="41" t="s">
        <v>2619</v>
      </c>
      <c r="H328" s="41" t="s">
        <v>2793</v>
      </c>
      <c r="I328" s="41">
        <v>31</v>
      </c>
      <c r="J328" s="41" t="s">
        <v>3463</v>
      </c>
      <c r="K328" s="41">
        <v>9</v>
      </c>
      <c r="L328" s="41" t="s">
        <v>1188</v>
      </c>
      <c r="M328" s="41">
        <f t="shared" si="39"/>
        <v>14</v>
      </c>
      <c r="N328" s="41">
        <f t="shared" si="40"/>
        <v>0</v>
      </c>
      <c r="O328" s="41">
        <f t="shared" si="41"/>
        <v>1</v>
      </c>
    </row>
    <row r="329" spans="1:15" x14ac:dyDescent="0.25">
      <c r="A329" s="41">
        <f t="shared" si="35"/>
        <v>2019</v>
      </c>
      <c r="B329" s="41" t="str">
        <f t="shared" si="36"/>
        <v>Jan</v>
      </c>
      <c r="C329" s="41">
        <f t="shared" si="37"/>
        <v>2</v>
      </c>
      <c r="D329" s="41" t="str">
        <f t="shared" si="38"/>
        <v>Mon</v>
      </c>
      <c r="E329" s="27">
        <v>43472.652962962966</v>
      </c>
      <c r="F329" s="41">
        <v>49872</v>
      </c>
      <c r="G329" s="41" t="s">
        <v>2619</v>
      </c>
      <c r="H329" s="41" t="s">
        <v>2793</v>
      </c>
      <c r="I329" s="41">
        <v>31</v>
      </c>
      <c r="J329" s="41" t="s">
        <v>3464</v>
      </c>
      <c r="K329" s="41">
        <v>1</v>
      </c>
      <c r="L329" s="41" t="s">
        <v>1188</v>
      </c>
      <c r="M329" s="41">
        <f t="shared" si="39"/>
        <v>14</v>
      </c>
      <c r="N329" s="41">
        <f t="shared" si="40"/>
        <v>0</v>
      </c>
      <c r="O329" s="41">
        <f t="shared" si="41"/>
        <v>1</v>
      </c>
    </row>
    <row r="330" spans="1:15" x14ac:dyDescent="0.25">
      <c r="A330" s="41">
        <f t="shared" si="35"/>
        <v>2019</v>
      </c>
      <c r="B330" s="41" t="str">
        <f t="shared" si="36"/>
        <v>Jan</v>
      </c>
      <c r="C330" s="41">
        <f t="shared" si="37"/>
        <v>2</v>
      </c>
      <c r="D330" s="41" t="str">
        <f t="shared" si="38"/>
        <v>Tue</v>
      </c>
      <c r="E330" s="27">
        <v>43473</v>
      </c>
      <c r="F330" s="41">
        <v>50283</v>
      </c>
      <c r="G330" s="41" t="s">
        <v>157</v>
      </c>
      <c r="H330" s="41" t="s">
        <v>2818</v>
      </c>
      <c r="I330" s="41">
        <v>288</v>
      </c>
      <c r="J330" s="41">
        <v>441735160</v>
      </c>
      <c r="K330" s="41">
        <v>2</v>
      </c>
      <c r="L330" s="41" t="s">
        <v>1187</v>
      </c>
      <c r="M330" s="41">
        <f t="shared" si="39"/>
        <v>2</v>
      </c>
      <c r="N330" s="41">
        <f t="shared" si="40"/>
        <v>1</v>
      </c>
      <c r="O330" s="41">
        <f t="shared" si="41"/>
        <v>0</v>
      </c>
    </row>
    <row r="331" spans="1:15" x14ac:dyDescent="0.25">
      <c r="A331" s="41">
        <f t="shared" si="35"/>
        <v>2019</v>
      </c>
      <c r="B331" s="41" t="str">
        <f t="shared" si="36"/>
        <v>Jan</v>
      </c>
      <c r="C331" s="41">
        <f t="shared" si="37"/>
        <v>2</v>
      </c>
      <c r="D331" s="41" t="str">
        <f t="shared" si="38"/>
        <v>Tue</v>
      </c>
      <c r="E331" s="27">
        <v>43473</v>
      </c>
      <c r="F331" s="41">
        <v>50283</v>
      </c>
      <c r="G331" s="41" t="s">
        <v>157</v>
      </c>
      <c r="H331" s="41" t="s">
        <v>2818</v>
      </c>
      <c r="I331" s="41">
        <v>288</v>
      </c>
      <c r="J331" s="41">
        <v>441220350</v>
      </c>
      <c r="K331" s="41">
        <v>1</v>
      </c>
      <c r="L331" s="41" t="s">
        <v>1187</v>
      </c>
      <c r="M331" s="41">
        <f t="shared" si="39"/>
        <v>2</v>
      </c>
      <c r="N331" s="41">
        <f t="shared" si="40"/>
        <v>1</v>
      </c>
      <c r="O331" s="41">
        <f t="shared" si="41"/>
        <v>0</v>
      </c>
    </row>
    <row r="332" spans="1:15" x14ac:dyDescent="0.25">
      <c r="A332" s="41">
        <f t="shared" si="35"/>
        <v>2019</v>
      </c>
      <c r="B332" s="41" t="str">
        <f t="shared" si="36"/>
        <v>Jan</v>
      </c>
      <c r="C332" s="41">
        <f t="shared" si="37"/>
        <v>2</v>
      </c>
      <c r="D332" s="41" t="str">
        <f t="shared" si="38"/>
        <v>Tue</v>
      </c>
      <c r="E332" s="27">
        <v>43473</v>
      </c>
      <c r="F332" s="41">
        <v>51980</v>
      </c>
      <c r="G332" s="41" t="s">
        <v>2837</v>
      </c>
      <c r="H332" s="41" t="s">
        <v>2838</v>
      </c>
      <c r="I332" s="41">
        <v>58</v>
      </c>
      <c r="J332" s="41">
        <v>617440617</v>
      </c>
      <c r="K332" s="41">
        <v>134</v>
      </c>
      <c r="L332" s="41" t="s">
        <v>1187</v>
      </c>
      <c r="M332" s="41">
        <f t="shared" si="39"/>
        <v>1</v>
      </c>
      <c r="N332" s="41">
        <f t="shared" si="40"/>
        <v>1</v>
      </c>
      <c r="O332" s="41">
        <f t="shared" si="41"/>
        <v>0</v>
      </c>
    </row>
    <row r="333" spans="1:15" x14ac:dyDescent="0.25">
      <c r="A333" s="41">
        <f t="shared" si="35"/>
        <v>2019</v>
      </c>
      <c r="B333" s="41" t="str">
        <f t="shared" si="36"/>
        <v>Jan</v>
      </c>
      <c r="C333" s="41">
        <f t="shared" si="37"/>
        <v>2</v>
      </c>
      <c r="D333" s="41" t="str">
        <f t="shared" si="38"/>
        <v>Tue</v>
      </c>
      <c r="E333" s="27">
        <v>43473</v>
      </c>
      <c r="F333" s="41">
        <v>53478</v>
      </c>
      <c r="G333" s="41" t="s">
        <v>218</v>
      </c>
      <c r="H333" s="41" t="s">
        <v>2854</v>
      </c>
      <c r="I333" s="41">
        <v>21</v>
      </c>
      <c r="J333" s="41">
        <v>481770106</v>
      </c>
      <c r="K333" s="41">
        <v>27500</v>
      </c>
      <c r="L333" s="41" t="s">
        <v>1187</v>
      </c>
      <c r="M333" s="41">
        <f t="shared" si="39"/>
        <v>1</v>
      </c>
      <c r="N333" s="41">
        <f t="shared" si="40"/>
        <v>1</v>
      </c>
      <c r="O333" s="41">
        <f t="shared" si="41"/>
        <v>0</v>
      </c>
    </row>
    <row r="334" spans="1:15" x14ac:dyDescent="0.25">
      <c r="A334" s="41">
        <f t="shared" si="35"/>
        <v>2019</v>
      </c>
      <c r="B334" s="41" t="str">
        <f t="shared" si="36"/>
        <v>Jan</v>
      </c>
      <c r="C334" s="41">
        <f t="shared" si="37"/>
        <v>2</v>
      </c>
      <c r="D334" s="41" t="str">
        <f t="shared" si="38"/>
        <v>Tue</v>
      </c>
      <c r="E334" s="27">
        <v>43473</v>
      </c>
      <c r="F334" s="41" t="s">
        <v>2845</v>
      </c>
      <c r="G334" s="41" t="s">
        <v>2846</v>
      </c>
      <c r="H334" s="41" t="s">
        <v>2847</v>
      </c>
      <c r="I334" s="41">
        <v>165</v>
      </c>
      <c r="J334" s="41">
        <v>477120011</v>
      </c>
      <c r="K334" s="41">
        <v>10</v>
      </c>
      <c r="L334" s="41" t="s">
        <v>1187</v>
      </c>
      <c r="M334" s="41">
        <f t="shared" si="39"/>
        <v>1</v>
      </c>
      <c r="N334" s="41">
        <f t="shared" si="40"/>
        <v>1</v>
      </c>
      <c r="O334" s="41">
        <f t="shared" si="41"/>
        <v>0</v>
      </c>
    </row>
    <row r="335" spans="1:15" x14ac:dyDescent="0.25">
      <c r="A335" s="41">
        <f t="shared" si="35"/>
        <v>2019</v>
      </c>
      <c r="B335" s="41" t="str">
        <f t="shared" si="36"/>
        <v>Jan</v>
      </c>
      <c r="C335" s="41">
        <f t="shared" si="37"/>
        <v>2</v>
      </c>
      <c r="D335" s="41" t="str">
        <f t="shared" si="38"/>
        <v>Wed</v>
      </c>
      <c r="E335" s="27">
        <v>43474</v>
      </c>
      <c r="F335" s="41">
        <v>50318</v>
      </c>
      <c r="G335" s="41" t="s">
        <v>176</v>
      </c>
      <c r="H335" s="41" t="s">
        <v>2913</v>
      </c>
      <c r="I335" s="41">
        <v>37</v>
      </c>
      <c r="J335" s="41">
        <v>627746170</v>
      </c>
      <c r="K335" s="41">
        <v>2</v>
      </c>
      <c r="L335" s="41" t="s">
        <v>1187</v>
      </c>
      <c r="M335" s="41">
        <f t="shared" si="39"/>
        <v>1</v>
      </c>
      <c r="N335" s="41">
        <f t="shared" si="40"/>
        <v>1</v>
      </c>
      <c r="O335" s="41">
        <f t="shared" si="41"/>
        <v>0</v>
      </c>
    </row>
    <row r="336" spans="1:15" x14ac:dyDescent="0.25">
      <c r="A336" s="41">
        <f t="shared" si="35"/>
        <v>2019</v>
      </c>
      <c r="B336" s="41" t="str">
        <f t="shared" si="36"/>
        <v>Jan</v>
      </c>
      <c r="C336" s="41">
        <f t="shared" si="37"/>
        <v>2</v>
      </c>
      <c r="D336" s="41" t="str">
        <f t="shared" si="38"/>
        <v>Wed</v>
      </c>
      <c r="E336" s="27">
        <v>43474</v>
      </c>
      <c r="F336" s="41">
        <v>50318</v>
      </c>
      <c r="G336" s="41" t="s">
        <v>176</v>
      </c>
      <c r="H336" s="41" t="s">
        <v>2913</v>
      </c>
      <c r="I336" s="41">
        <v>37</v>
      </c>
      <c r="J336" s="41">
        <v>627591470</v>
      </c>
      <c r="K336" s="41">
        <v>2</v>
      </c>
      <c r="L336" s="41" t="s">
        <v>1188</v>
      </c>
      <c r="M336" s="41">
        <f t="shared" si="39"/>
        <v>1</v>
      </c>
      <c r="N336" s="41">
        <f t="shared" si="40"/>
        <v>0</v>
      </c>
      <c r="O336" s="41">
        <f t="shared" si="41"/>
        <v>1</v>
      </c>
    </row>
    <row r="337" spans="1:15" x14ac:dyDescent="0.25">
      <c r="A337" s="41">
        <f t="shared" si="35"/>
        <v>2019</v>
      </c>
      <c r="B337" s="41" t="str">
        <f t="shared" si="36"/>
        <v>Jan</v>
      </c>
      <c r="C337" s="41">
        <f t="shared" si="37"/>
        <v>2</v>
      </c>
      <c r="D337" s="41" t="str">
        <f t="shared" si="38"/>
        <v>Wed</v>
      </c>
      <c r="E337" s="27">
        <v>43474</v>
      </c>
      <c r="F337" s="41">
        <v>50304</v>
      </c>
      <c r="G337" s="41" t="s">
        <v>452</v>
      </c>
      <c r="H337" s="41" t="s">
        <v>2899</v>
      </c>
      <c r="I337" s="41">
        <v>194</v>
      </c>
      <c r="J337" s="41">
        <v>654780950</v>
      </c>
      <c r="K337" s="41">
        <v>1</v>
      </c>
      <c r="L337" s="41" t="s">
        <v>1187</v>
      </c>
      <c r="M337" s="41">
        <f t="shared" si="39"/>
        <v>1</v>
      </c>
      <c r="N337" s="41">
        <f t="shared" si="40"/>
        <v>1</v>
      </c>
      <c r="O337" s="41">
        <f t="shared" si="41"/>
        <v>0</v>
      </c>
    </row>
    <row r="338" spans="1:15" x14ac:dyDescent="0.25">
      <c r="A338" s="41">
        <f t="shared" si="35"/>
        <v>2019</v>
      </c>
      <c r="B338" s="41" t="str">
        <f t="shared" si="36"/>
        <v>Jan</v>
      </c>
      <c r="C338" s="41">
        <f t="shared" si="37"/>
        <v>2</v>
      </c>
      <c r="D338" s="41" t="str">
        <f t="shared" si="38"/>
        <v>Wed</v>
      </c>
      <c r="E338" s="27">
        <v>43474</v>
      </c>
      <c r="F338" s="41">
        <v>50304</v>
      </c>
      <c r="G338" s="41" t="s">
        <v>452</v>
      </c>
      <c r="H338" s="41" t="s">
        <v>2899</v>
      </c>
      <c r="I338" s="41">
        <v>194</v>
      </c>
      <c r="J338" s="41">
        <v>28055</v>
      </c>
      <c r="K338" s="41">
        <v>4</v>
      </c>
      <c r="L338" s="41" t="s">
        <v>1188</v>
      </c>
      <c r="M338" s="41">
        <f t="shared" si="39"/>
        <v>1</v>
      </c>
      <c r="N338" s="41">
        <f t="shared" si="40"/>
        <v>0</v>
      </c>
      <c r="O338" s="41">
        <f t="shared" si="41"/>
        <v>1</v>
      </c>
    </row>
    <row r="339" spans="1:15" x14ac:dyDescent="0.25">
      <c r="A339" s="41">
        <f t="shared" si="35"/>
        <v>2019</v>
      </c>
      <c r="B339" s="41" t="str">
        <f t="shared" si="36"/>
        <v>Jan</v>
      </c>
      <c r="C339" s="41">
        <f t="shared" si="37"/>
        <v>2</v>
      </c>
      <c r="D339" s="41" t="str">
        <f t="shared" si="38"/>
        <v>Wed</v>
      </c>
      <c r="E339" s="27">
        <v>43474</v>
      </c>
      <c r="F339" s="41">
        <v>51218</v>
      </c>
      <c r="G339" s="41" t="s">
        <v>35</v>
      </c>
      <c r="H339" s="41" t="s">
        <v>2903</v>
      </c>
      <c r="I339" s="41">
        <v>6</v>
      </c>
      <c r="J339" s="41">
        <v>542770534</v>
      </c>
      <c r="K339" s="41">
        <v>60</v>
      </c>
      <c r="L339" s="41" t="s">
        <v>1187</v>
      </c>
      <c r="M339" s="41">
        <f t="shared" si="39"/>
        <v>1</v>
      </c>
      <c r="N339" s="41">
        <f t="shared" si="40"/>
        <v>1</v>
      </c>
      <c r="O339" s="41">
        <f t="shared" si="41"/>
        <v>0</v>
      </c>
    </row>
    <row r="340" spans="1:15" x14ac:dyDescent="0.25">
      <c r="A340" s="41">
        <f t="shared" si="35"/>
        <v>2019</v>
      </c>
      <c r="B340" s="41" t="str">
        <f t="shared" si="36"/>
        <v>Jan</v>
      </c>
      <c r="C340" s="41">
        <f t="shared" si="37"/>
        <v>2</v>
      </c>
      <c r="D340" s="41" t="str">
        <f t="shared" si="38"/>
        <v>Wed</v>
      </c>
      <c r="E340" s="27">
        <v>43474</v>
      </c>
      <c r="F340" s="41">
        <v>49423</v>
      </c>
      <c r="G340" s="41" t="s">
        <v>267</v>
      </c>
      <c r="H340" s="41" t="s">
        <v>2917</v>
      </c>
      <c r="I340" s="41">
        <v>1</v>
      </c>
      <c r="J340" s="41" t="s">
        <v>3465</v>
      </c>
      <c r="K340" s="41">
        <v>1</v>
      </c>
      <c r="L340" s="41" t="s">
        <v>1188</v>
      </c>
      <c r="M340" s="41">
        <f t="shared" si="39"/>
        <v>3</v>
      </c>
      <c r="N340" s="41">
        <f t="shared" si="40"/>
        <v>0</v>
      </c>
      <c r="O340" s="41">
        <f t="shared" si="41"/>
        <v>1</v>
      </c>
    </row>
    <row r="341" spans="1:15" x14ac:dyDescent="0.25">
      <c r="A341" s="41">
        <f t="shared" si="35"/>
        <v>2019</v>
      </c>
      <c r="B341" s="41" t="str">
        <f t="shared" si="36"/>
        <v>Jan</v>
      </c>
      <c r="C341" s="41">
        <f t="shared" si="37"/>
        <v>2</v>
      </c>
      <c r="D341" s="41" t="str">
        <f t="shared" si="38"/>
        <v>Wed</v>
      </c>
      <c r="E341" s="27">
        <v>43474</v>
      </c>
      <c r="F341" s="41">
        <v>49423</v>
      </c>
      <c r="G341" s="41" t="s">
        <v>267</v>
      </c>
      <c r="H341" s="41" t="s">
        <v>2917</v>
      </c>
      <c r="I341" s="41">
        <v>1</v>
      </c>
      <c r="J341" s="41" t="s">
        <v>3466</v>
      </c>
      <c r="K341" s="41">
        <v>1</v>
      </c>
      <c r="L341" s="41" t="s">
        <v>1188</v>
      </c>
      <c r="M341" s="41">
        <f t="shared" si="39"/>
        <v>3</v>
      </c>
      <c r="N341" s="41">
        <f t="shared" si="40"/>
        <v>0</v>
      </c>
      <c r="O341" s="41">
        <f t="shared" si="41"/>
        <v>1</v>
      </c>
    </row>
    <row r="342" spans="1:15" x14ac:dyDescent="0.25">
      <c r="A342" s="41">
        <f t="shared" si="35"/>
        <v>2019</v>
      </c>
      <c r="B342" s="41" t="str">
        <f t="shared" si="36"/>
        <v>Jan</v>
      </c>
      <c r="C342" s="41">
        <f t="shared" si="37"/>
        <v>2</v>
      </c>
      <c r="D342" s="41" t="str">
        <f t="shared" si="38"/>
        <v>Wed</v>
      </c>
      <c r="E342" s="27">
        <v>43474</v>
      </c>
      <c r="F342" s="41">
        <v>49423</v>
      </c>
      <c r="G342" s="41" t="s">
        <v>267</v>
      </c>
      <c r="H342" s="41" t="s">
        <v>2917</v>
      </c>
      <c r="I342" s="41">
        <v>1</v>
      </c>
      <c r="J342" s="41">
        <v>940770121</v>
      </c>
      <c r="K342" s="41">
        <v>5</v>
      </c>
      <c r="L342" s="41" t="s">
        <v>1188</v>
      </c>
      <c r="M342" s="41">
        <f t="shared" si="39"/>
        <v>3</v>
      </c>
      <c r="N342" s="41">
        <f t="shared" si="40"/>
        <v>0</v>
      </c>
      <c r="O342" s="41">
        <f t="shared" si="41"/>
        <v>1</v>
      </c>
    </row>
    <row r="343" spans="1:15" x14ac:dyDescent="0.25">
      <c r="A343" s="41">
        <f t="shared" si="35"/>
        <v>2019</v>
      </c>
      <c r="B343" s="41" t="str">
        <f t="shared" si="36"/>
        <v>Jan</v>
      </c>
      <c r="C343" s="41">
        <f t="shared" si="37"/>
        <v>2</v>
      </c>
      <c r="D343" s="41" t="str">
        <f t="shared" si="38"/>
        <v>Wed</v>
      </c>
      <c r="E343" s="27">
        <v>43474</v>
      </c>
      <c r="F343" s="41">
        <v>50199</v>
      </c>
      <c r="G343" s="41" t="s">
        <v>180</v>
      </c>
      <c r="H343" s="41" t="s">
        <v>2928</v>
      </c>
      <c r="I343" s="41">
        <v>28</v>
      </c>
      <c r="J343" s="41">
        <v>552981290</v>
      </c>
      <c r="K343" s="41">
        <v>3</v>
      </c>
      <c r="L343" s="41" t="s">
        <v>1187</v>
      </c>
      <c r="M343" s="41">
        <f t="shared" si="39"/>
        <v>1</v>
      </c>
      <c r="N343" s="41">
        <f t="shared" si="40"/>
        <v>1</v>
      </c>
      <c r="O343" s="41">
        <f t="shared" si="41"/>
        <v>0</v>
      </c>
    </row>
    <row r="344" spans="1:15" x14ac:dyDescent="0.25">
      <c r="A344" s="41">
        <f t="shared" si="35"/>
        <v>2019</v>
      </c>
      <c r="B344" s="41" t="str">
        <f t="shared" si="36"/>
        <v>Jan</v>
      </c>
      <c r="C344" s="41">
        <f t="shared" si="37"/>
        <v>2</v>
      </c>
      <c r="D344" s="41" t="str">
        <f t="shared" si="38"/>
        <v>Wed</v>
      </c>
      <c r="E344" s="27">
        <v>43474</v>
      </c>
      <c r="F344" s="41">
        <v>50199</v>
      </c>
      <c r="G344" s="41" t="s">
        <v>180</v>
      </c>
      <c r="H344" s="41" t="s">
        <v>2928</v>
      </c>
      <c r="I344" s="41">
        <v>28</v>
      </c>
      <c r="J344" s="41">
        <v>539771410</v>
      </c>
      <c r="K344" s="41">
        <v>100</v>
      </c>
      <c r="L344" s="41" t="s">
        <v>1188</v>
      </c>
      <c r="M344" s="41">
        <f t="shared" si="39"/>
        <v>1</v>
      </c>
      <c r="N344" s="41">
        <f t="shared" si="40"/>
        <v>0</v>
      </c>
      <c r="O344" s="41">
        <f t="shared" si="41"/>
        <v>1</v>
      </c>
    </row>
    <row r="345" spans="1:15" x14ac:dyDescent="0.25">
      <c r="A345" s="41">
        <f t="shared" si="35"/>
        <v>2019</v>
      </c>
      <c r="B345" s="41" t="str">
        <f t="shared" si="36"/>
        <v>Jan</v>
      </c>
      <c r="C345" s="41">
        <f t="shared" si="37"/>
        <v>2</v>
      </c>
      <c r="D345" s="41" t="str">
        <f t="shared" si="38"/>
        <v>Wed</v>
      </c>
      <c r="E345" s="27">
        <v>43474</v>
      </c>
      <c r="F345" s="41">
        <v>49048</v>
      </c>
      <c r="G345" s="41" t="s">
        <v>2932</v>
      </c>
      <c r="H345" s="41" t="s">
        <v>2933</v>
      </c>
      <c r="I345" s="41">
        <v>60</v>
      </c>
      <c r="J345" s="41">
        <v>133442840</v>
      </c>
      <c r="K345" s="41">
        <v>1</v>
      </c>
      <c r="L345" s="41" t="s">
        <v>1187</v>
      </c>
      <c r="M345" s="41">
        <f t="shared" si="39"/>
        <v>2</v>
      </c>
      <c r="N345" s="41">
        <f t="shared" si="40"/>
        <v>1</v>
      </c>
      <c r="O345" s="41">
        <f t="shared" si="41"/>
        <v>0</v>
      </c>
    </row>
    <row r="346" spans="1:15" x14ac:dyDescent="0.25">
      <c r="A346" s="41">
        <f t="shared" si="35"/>
        <v>2019</v>
      </c>
      <c r="B346" s="41" t="str">
        <f t="shared" si="36"/>
        <v>Jan</v>
      </c>
      <c r="C346" s="41">
        <f t="shared" si="37"/>
        <v>2</v>
      </c>
      <c r="D346" s="41" t="str">
        <f t="shared" si="38"/>
        <v>Wed</v>
      </c>
      <c r="E346" s="27">
        <v>43474</v>
      </c>
      <c r="F346" s="41">
        <v>49048</v>
      </c>
      <c r="G346" s="41" t="s">
        <v>2932</v>
      </c>
      <c r="H346" s="41" t="s">
        <v>2933</v>
      </c>
      <c r="I346" s="41">
        <v>60</v>
      </c>
      <c r="J346" s="41">
        <v>133550081</v>
      </c>
      <c r="K346" s="41">
        <v>2</v>
      </c>
      <c r="L346" s="41" t="s">
        <v>1187</v>
      </c>
      <c r="M346" s="41">
        <f t="shared" si="39"/>
        <v>2</v>
      </c>
      <c r="N346" s="41">
        <f t="shared" si="40"/>
        <v>1</v>
      </c>
      <c r="O346" s="41">
        <f t="shared" si="41"/>
        <v>0</v>
      </c>
    </row>
    <row r="347" spans="1:15" x14ac:dyDescent="0.25">
      <c r="A347" s="41">
        <f t="shared" si="35"/>
        <v>2019</v>
      </c>
      <c r="B347" s="41" t="str">
        <f t="shared" si="36"/>
        <v>Jan</v>
      </c>
      <c r="C347" s="41">
        <f t="shared" si="37"/>
        <v>2</v>
      </c>
      <c r="D347" s="41" t="str">
        <f t="shared" si="38"/>
        <v>Thu</v>
      </c>
      <c r="E347" s="27">
        <v>43475</v>
      </c>
      <c r="F347" s="41" t="s">
        <v>2993</v>
      </c>
      <c r="G347" s="41" t="s">
        <v>2994</v>
      </c>
      <c r="H347" s="41" t="s">
        <v>2995</v>
      </c>
      <c r="I347" s="41">
        <v>32</v>
      </c>
      <c r="J347" s="41">
        <v>502440628</v>
      </c>
      <c r="K347" s="41">
        <v>18</v>
      </c>
      <c r="L347" s="41" t="s">
        <v>1187</v>
      </c>
      <c r="M347" s="41">
        <f t="shared" si="39"/>
        <v>1</v>
      </c>
      <c r="N347" s="41">
        <f t="shared" si="40"/>
        <v>1</v>
      </c>
      <c r="O347" s="41">
        <f t="shared" si="41"/>
        <v>0</v>
      </c>
    </row>
    <row r="348" spans="1:15" x14ac:dyDescent="0.25">
      <c r="A348" s="41">
        <f t="shared" si="35"/>
        <v>2019</v>
      </c>
      <c r="B348" s="41" t="str">
        <f t="shared" si="36"/>
        <v>Jan</v>
      </c>
      <c r="C348" s="41">
        <f t="shared" si="37"/>
        <v>2</v>
      </c>
      <c r="D348" s="41" t="str">
        <f t="shared" si="38"/>
        <v>Thu</v>
      </c>
      <c r="E348" s="27">
        <v>43475</v>
      </c>
      <c r="F348" s="41">
        <v>50015</v>
      </c>
      <c r="G348" s="41" t="s">
        <v>171</v>
      </c>
      <c r="H348" s="41" t="s">
        <v>2957</v>
      </c>
      <c r="I348" s="41">
        <v>197</v>
      </c>
      <c r="J348" s="41" t="s">
        <v>3467</v>
      </c>
      <c r="K348" s="41">
        <v>1</v>
      </c>
      <c r="L348" s="41" t="s">
        <v>1188</v>
      </c>
      <c r="M348" s="41">
        <f t="shared" si="39"/>
        <v>1</v>
      </c>
      <c r="N348" s="41">
        <f t="shared" si="40"/>
        <v>0</v>
      </c>
      <c r="O348" s="41">
        <f t="shared" si="41"/>
        <v>1</v>
      </c>
    </row>
    <row r="349" spans="1:15" x14ac:dyDescent="0.25">
      <c r="A349" s="41">
        <f t="shared" si="35"/>
        <v>2019</v>
      </c>
      <c r="B349" s="41" t="str">
        <f t="shared" si="36"/>
        <v>Jan</v>
      </c>
      <c r="C349" s="41">
        <f t="shared" si="37"/>
        <v>2</v>
      </c>
      <c r="D349" s="41" t="str">
        <f t="shared" si="38"/>
        <v>Thu</v>
      </c>
      <c r="E349" s="27">
        <v>43475</v>
      </c>
      <c r="F349" s="41">
        <v>49532</v>
      </c>
      <c r="G349" s="41" t="s">
        <v>1501</v>
      </c>
      <c r="H349" s="41" t="s">
        <v>3012</v>
      </c>
      <c r="I349" s="41">
        <v>33</v>
      </c>
      <c r="J349" s="41">
        <v>337721535</v>
      </c>
      <c r="K349" s="41">
        <v>1</v>
      </c>
      <c r="L349" s="41" t="s">
        <v>1188</v>
      </c>
      <c r="M349" s="41">
        <f t="shared" si="39"/>
        <v>1</v>
      </c>
      <c r="N349" s="41">
        <f t="shared" si="40"/>
        <v>0</v>
      </c>
      <c r="O349" s="41">
        <f t="shared" si="41"/>
        <v>1</v>
      </c>
    </row>
    <row r="350" spans="1:15" x14ac:dyDescent="0.25">
      <c r="A350" s="41">
        <f t="shared" si="35"/>
        <v>2019</v>
      </c>
      <c r="B350" s="41" t="str">
        <f t="shared" si="36"/>
        <v>Jan</v>
      </c>
      <c r="C350" s="41">
        <f t="shared" si="37"/>
        <v>2</v>
      </c>
      <c r="D350" s="41" t="str">
        <f t="shared" si="38"/>
        <v>Thu</v>
      </c>
      <c r="E350" s="27">
        <v>43475</v>
      </c>
      <c r="F350" s="41">
        <v>53495</v>
      </c>
      <c r="G350" s="41" t="s">
        <v>2890</v>
      </c>
      <c r="H350" s="41" t="s">
        <v>2964</v>
      </c>
      <c r="I350" s="41">
        <v>411</v>
      </c>
      <c r="J350" s="41">
        <v>606440377</v>
      </c>
      <c r="K350" s="41">
        <v>6</v>
      </c>
      <c r="L350" s="41" t="s">
        <v>1187</v>
      </c>
      <c r="M350" s="41">
        <f t="shared" si="39"/>
        <v>14</v>
      </c>
      <c r="N350" s="41">
        <f t="shared" si="40"/>
        <v>1</v>
      </c>
      <c r="O350" s="41">
        <f t="shared" si="41"/>
        <v>0</v>
      </c>
    </row>
    <row r="351" spans="1:15" x14ac:dyDescent="0.25">
      <c r="A351" s="41">
        <f t="shared" si="35"/>
        <v>2019</v>
      </c>
      <c r="B351" s="41" t="str">
        <f t="shared" si="36"/>
        <v>Jan</v>
      </c>
      <c r="C351" s="41">
        <f t="shared" si="37"/>
        <v>2</v>
      </c>
      <c r="D351" s="41" t="str">
        <f t="shared" si="38"/>
        <v>Thu</v>
      </c>
      <c r="E351" s="27">
        <v>43475</v>
      </c>
      <c r="F351" s="41">
        <v>53495</v>
      </c>
      <c r="G351" s="41" t="s">
        <v>2890</v>
      </c>
      <c r="H351" s="41" t="s">
        <v>2964</v>
      </c>
      <c r="I351" s="41">
        <v>411</v>
      </c>
      <c r="J351" s="41">
        <v>606900087</v>
      </c>
      <c r="K351" s="41">
        <v>7</v>
      </c>
      <c r="L351" s="41" t="s">
        <v>1187</v>
      </c>
      <c r="M351" s="41">
        <f t="shared" si="39"/>
        <v>14</v>
      </c>
      <c r="N351" s="41">
        <f t="shared" si="40"/>
        <v>1</v>
      </c>
      <c r="O351" s="41">
        <f t="shared" si="41"/>
        <v>0</v>
      </c>
    </row>
    <row r="352" spans="1:15" x14ac:dyDescent="0.25">
      <c r="A352" s="41">
        <f t="shared" si="35"/>
        <v>2019</v>
      </c>
      <c r="B352" s="41" t="str">
        <f t="shared" si="36"/>
        <v>Jan</v>
      </c>
      <c r="C352" s="41">
        <f t="shared" si="37"/>
        <v>2</v>
      </c>
      <c r="D352" s="41" t="str">
        <f t="shared" si="38"/>
        <v>Thu</v>
      </c>
      <c r="E352" s="27">
        <v>43475</v>
      </c>
      <c r="F352" s="41">
        <v>53495</v>
      </c>
      <c r="G352" s="41" t="s">
        <v>2890</v>
      </c>
      <c r="H352" s="41" t="s">
        <v>2964</v>
      </c>
      <c r="I352" s="41">
        <v>411</v>
      </c>
      <c r="J352" s="41">
        <v>617830037</v>
      </c>
      <c r="K352" s="41">
        <v>2</v>
      </c>
      <c r="L352" s="41" t="s">
        <v>1187</v>
      </c>
      <c r="M352" s="41">
        <f t="shared" si="39"/>
        <v>14</v>
      </c>
      <c r="N352" s="41">
        <f t="shared" si="40"/>
        <v>1</v>
      </c>
      <c r="O352" s="41">
        <f t="shared" si="41"/>
        <v>0</v>
      </c>
    </row>
    <row r="353" spans="1:15" x14ac:dyDescent="0.25">
      <c r="A353" s="41">
        <f t="shared" si="35"/>
        <v>2019</v>
      </c>
      <c r="B353" s="41" t="str">
        <f t="shared" si="36"/>
        <v>Jan</v>
      </c>
      <c r="C353" s="41">
        <f t="shared" si="37"/>
        <v>2</v>
      </c>
      <c r="D353" s="41" t="str">
        <f t="shared" si="38"/>
        <v>Thu</v>
      </c>
      <c r="E353" s="27">
        <v>43475</v>
      </c>
      <c r="F353" s="41">
        <v>53495</v>
      </c>
      <c r="G353" s="41" t="s">
        <v>2890</v>
      </c>
      <c r="H353" s="41" t="s">
        <v>2964</v>
      </c>
      <c r="I353" s="41">
        <v>411</v>
      </c>
      <c r="J353" s="41">
        <v>632700357</v>
      </c>
      <c r="K353" s="41">
        <v>5</v>
      </c>
      <c r="L353" s="41" t="s">
        <v>1187</v>
      </c>
      <c r="M353" s="41">
        <f t="shared" si="39"/>
        <v>14</v>
      </c>
      <c r="N353" s="41">
        <f t="shared" si="40"/>
        <v>1</v>
      </c>
      <c r="O353" s="41">
        <f t="shared" si="41"/>
        <v>0</v>
      </c>
    </row>
    <row r="354" spans="1:15" x14ac:dyDescent="0.25">
      <c r="A354" s="41">
        <f t="shared" si="35"/>
        <v>2019</v>
      </c>
      <c r="B354" s="41" t="str">
        <f t="shared" si="36"/>
        <v>Jan</v>
      </c>
      <c r="C354" s="41">
        <f t="shared" si="37"/>
        <v>2</v>
      </c>
      <c r="D354" s="41" t="str">
        <f t="shared" si="38"/>
        <v>Thu</v>
      </c>
      <c r="E354" s="27">
        <v>43475</v>
      </c>
      <c r="F354" s="41">
        <v>53495</v>
      </c>
      <c r="G354" s="41" t="s">
        <v>2890</v>
      </c>
      <c r="H354" s="41" t="s">
        <v>2964</v>
      </c>
      <c r="I354" s="41">
        <v>411</v>
      </c>
      <c r="J354" s="41">
        <v>632830327</v>
      </c>
      <c r="K354" s="41">
        <v>2</v>
      </c>
      <c r="L354" s="41" t="s">
        <v>1187</v>
      </c>
      <c r="M354" s="41">
        <f t="shared" si="39"/>
        <v>14</v>
      </c>
      <c r="N354" s="41">
        <f t="shared" si="40"/>
        <v>1</v>
      </c>
      <c r="O354" s="41">
        <f t="shared" si="41"/>
        <v>0</v>
      </c>
    </row>
    <row r="355" spans="1:15" x14ac:dyDescent="0.25">
      <c r="A355" s="41">
        <f t="shared" si="35"/>
        <v>2019</v>
      </c>
      <c r="B355" s="41" t="str">
        <f t="shared" si="36"/>
        <v>Jan</v>
      </c>
      <c r="C355" s="41">
        <f t="shared" si="37"/>
        <v>2</v>
      </c>
      <c r="D355" s="41" t="str">
        <f t="shared" si="38"/>
        <v>Thu</v>
      </c>
      <c r="E355" s="27">
        <v>43475</v>
      </c>
      <c r="F355" s="41">
        <v>53495</v>
      </c>
      <c r="G355" s="41" t="s">
        <v>2890</v>
      </c>
      <c r="H355" s="41" t="s">
        <v>2964</v>
      </c>
      <c r="I355" s="41">
        <v>411</v>
      </c>
      <c r="J355" s="41">
        <v>632850327</v>
      </c>
      <c r="K355" s="41">
        <v>2</v>
      </c>
      <c r="L355" s="41" t="s">
        <v>1187</v>
      </c>
      <c r="M355" s="41">
        <f t="shared" si="39"/>
        <v>14</v>
      </c>
      <c r="N355" s="41">
        <f t="shared" si="40"/>
        <v>1</v>
      </c>
      <c r="O355" s="41">
        <f t="shared" si="41"/>
        <v>0</v>
      </c>
    </row>
    <row r="356" spans="1:15" x14ac:dyDescent="0.25">
      <c r="A356" s="41">
        <f t="shared" si="35"/>
        <v>2019</v>
      </c>
      <c r="B356" s="41" t="str">
        <f t="shared" si="36"/>
        <v>Jan</v>
      </c>
      <c r="C356" s="41">
        <f t="shared" si="37"/>
        <v>2</v>
      </c>
      <c r="D356" s="41" t="str">
        <f t="shared" si="38"/>
        <v>Thu</v>
      </c>
      <c r="E356" s="27">
        <v>43475</v>
      </c>
      <c r="F356" s="41">
        <v>53495</v>
      </c>
      <c r="G356" s="41" t="s">
        <v>2890</v>
      </c>
      <c r="H356" s="41" t="s">
        <v>2964</v>
      </c>
      <c r="I356" s="41">
        <v>411</v>
      </c>
      <c r="J356" s="41">
        <v>606900317</v>
      </c>
      <c r="K356" s="41">
        <v>22</v>
      </c>
      <c r="L356" s="41" t="s">
        <v>1187</v>
      </c>
      <c r="M356" s="41">
        <f t="shared" si="39"/>
        <v>14</v>
      </c>
      <c r="N356" s="41">
        <f t="shared" si="40"/>
        <v>1</v>
      </c>
      <c r="O356" s="41">
        <f t="shared" si="41"/>
        <v>0</v>
      </c>
    </row>
    <row r="357" spans="1:15" x14ac:dyDescent="0.25">
      <c r="A357" s="41">
        <f t="shared" si="35"/>
        <v>2019</v>
      </c>
      <c r="B357" s="41" t="str">
        <f t="shared" si="36"/>
        <v>Jan</v>
      </c>
      <c r="C357" s="41">
        <f t="shared" si="37"/>
        <v>2</v>
      </c>
      <c r="D357" s="41" t="str">
        <f t="shared" si="38"/>
        <v>Thu</v>
      </c>
      <c r="E357" s="27">
        <v>43475</v>
      </c>
      <c r="F357" s="41">
        <v>53495</v>
      </c>
      <c r="G357" s="41" t="s">
        <v>2890</v>
      </c>
      <c r="H357" s="41" t="s">
        <v>2964</v>
      </c>
      <c r="I357" s="41">
        <v>411</v>
      </c>
      <c r="J357" s="41">
        <v>606660207</v>
      </c>
      <c r="K357" s="41">
        <v>12</v>
      </c>
      <c r="L357" s="41" t="s">
        <v>1187</v>
      </c>
      <c r="M357" s="41">
        <f t="shared" si="39"/>
        <v>14</v>
      </c>
      <c r="N357" s="41">
        <f t="shared" si="40"/>
        <v>1</v>
      </c>
      <c r="O357" s="41">
        <f t="shared" si="41"/>
        <v>0</v>
      </c>
    </row>
    <row r="358" spans="1:15" x14ac:dyDescent="0.25">
      <c r="A358" s="41">
        <f t="shared" si="35"/>
        <v>2019</v>
      </c>
      <c r="B358" s="41" t="str">
        <f t="shared" si="36"/>
        <v>Jan</v>
      </c>
      <c r="C358" s="41">
        <f t="shared" si="37"/>
        <v>2</v>
      </c>
      <c r="D358" s="41" t="str">
        <f t="shared" si="38"/>
        <v>Thu</v>
      </c>
      <c r="E358" s="27">
        <v>43475</v>
      </c>
      <c r="F358" s="41">
        <v>53495</v>
      </c>
      <c r="G358" s="41" t="s">
        <v>2890</v>
      </c>
      <c r="H358" s="41" t="s">
        <v>2964</v>
      </c>
      <c r="I358" s="41">
        <v>411</v>
      </c>
      <c r="J358" s="41">
        <v>606700617</v>
      </c>
      <c r="K358" s="41">
        <v>1</v>
      </c>
      <c r="L358" s="41" t="s">
        <v>1187</v>
      </c>
      <c r="M358" s="41">
        <f t="shared" si="39"/>
        <v>14</v>
      </c>
      <c r="N358" s="41">
        <f t="shared" si="40"/>
        <v>1</v>
      </c>
      <c r="O358" s="41">
        <f t="shared" si="41"/>
        <v>0</v>
      </c>
    </row>
    <row r="359" spans="1:15" x14ac:dyDescent="0.25">
      <c r="A359" s="41">
        <f t="shared" si="35"/>
        <v>2019</v>
      </c>
      <c r="B359" s="41" t="str">
        <f t="shared" si="36"/>
        <v>Jan</v>
      </c>
      <c r="C359" s="41">
        <f t="shared" si="37"/>
        <v>2</v>
      </c>
      <c r="D359" s="41" t="str">
        <f t="shared" si="38"/>
        <v>Thu</v>
      </c>
      <c r="E359" s="27">
        <v>43475</v>
      </c>
      <c r="F359" s="41">
        <v>53495</v>
      </c>
      <c r="G359" s="41" t="s">
        <v>2890</v>
      </c>
      <c r="H359" s="41" t="s">
        <v>2964</v>
      </c>
      <c r="I359" s="41">
        <v>411</v>
      </c>
      <c r="J359" s="41">
        <v>606700687</v>
      </c>
      <c r="K359" s="41">
        <v>4</v>
      </c>
      <c r="L359" s="41" t="s">
        <v>1187</v>
      </c>
      <c r="M359" s="41">
        <f t="shared" si="39"/>
        <v>14</v>
      </c>
      <c r="N359" s="41">
        <f t="shared" si="40"/>
        <v>1</v>
      </c>
      <c r="O359" s="41">
        <f t="shared" si="41"/>
        <v>0</v>
      </c>
    </row>
    <row r="360" spans="1:15" x14ac:dyDescent="0.25">
      <c r="A360" s="41">
        <f t="shared" si="35"/>
        <v>2019</v>
      </c>
      <c r="B360" s="41" t="str">
        <f t="shared" si="36"/>
        <v>Jan</v>
      </c>
      <c r="C360" s="41">
        <f t="shared" si="37"/>
        <v>2</v>
      </c>
      <c r="D360" s="41" t="str">
        <f t="shared" si="38"/>
        <v>Thu</v>
      </c>
      <c r="E360" s="27">
        <v>43475</v>
      </c>
      <c r="F360" s="41">
        <v>53495</v>
      </c>
      <c r="G360" s="41" t="s">
        <v>2890</v>
      </c>
      <c r="H360" s="41" t="s">
        <v>2964</v>
      </c>
      <c r="I360" s="41">
        <v>411</v>
      </c>
      <c r="J360" s="41">
        <v>615110017</v>
      </c>
      <c r="K360" s="41">
        <v>4</v>
      </c>
      <c r="L360" s="41" t="s">
        <v>1187</v>
      </c>
      <c r="M360" s="41">
        <f t="shared" si="39"/>
        <v>14</v>
      </c>
      <c r="N360" s="41">
        <f t="shared" si="40"/>
        <v>1</v>
      </c>
      <c r="O360" s="41">
        <f t="shared" si="41"/>
        <v>0</v>
      </c>
    </row>
    <row r="361" spans="1:15" x14ac:dyDescent="0.25">
      <c r="A361" s="41">
        <f t="shared" si="35"/>
        <v>2019</v>
      </c>
      <c r="B361" s="41" t="str">
        <f t="shared" si="36"/>
        <v>Jan</v>
      </c>
      <c r="C361" s="41">
        <f t="shared" si="37"/>
        <v>2</v>
      </c>
      <c r="D361" s="41" t="str">
        <f t="shared" si="38"/>
        <v>Thu</v>
      </c>
      <c r="E361" s="27">
        <v>43475</v>
      </c>
      <c r="F361" s="41">
        <v>53495</v>
      </c>
      <c r="G361" s="41" t="s">
        <v>2890</v>
      </c>
      <c r="H361" s="41" t="s">
        <v>2964</v>
      </c>
      <c r="I361" s="41">
        <v>411</v>
      </c>
      <c r="J361" s="41">
        <v>615441157</v>
      </c>
      <c r="K361" s="41">
        <v>10</v>
      </c>
      <c r="L361" s="41" t="s">
        <v>1187</v>
      </c>
      <c r="M361" s="41">
        <f t="shared" si="39"/>
        <v>14</v>
      </c>
      <c r="N361" s="41">
        <f t="shared" si="40"/>
        <v>1</v>
      </c>
      <c r="O361" s="41">
        <f t="shared" si="41"/>
        <v>0</v>
      </c>
    </row>
    <row r="362" spans="1:15" x14ac:dyDescent="0.25">
      <c r="A362" s="41">
        <f t="shared" si="35"/>
        <v>2019</v>
      </c>
      <c r="B362" s="41" t="str">
        <f t="shared" si="36"/>
        <v>Jan</v>
      </c>
      <c r="C362" s="41">
        <f t="shared" si="37"/>
        <v>2</v>
      </c>
      <c r="D362" s="41" t="str">
        <f t="shared" si="38"/>
        <v>Thu</v>
      </c>
      <c r="E362" s="27">
        <v>43475</v>
      </c>
      <c r="F362" s="41">
        <v>53495</v>
      </c>
      <c r="G362" s="41" t="s">
        <v>2890</v>
      </c>
      <c r="H362" s="41" t="s">
        <v>2964</v>
      </c>
      <c r="I362" s="41">
        <v>411</v>
      </c>
      <c r="J362" s="41">
        <v>632680687</v>
      </c>
      <c r="K362" s="41">
        <v>3</v>
      </c>
      <c r="L362" s="41" t="s">
        <v>1187</v>
      </c>
      <c r="M362" s="41">
        <f t="shared" si="39"/>
        <v>14</v>
      </c>
      <c r="N362" s="41">
        <f t="shared" si="40"/>
        <v>1</v>
      </c>
      <c r="O362" s="41">
        <f t="shared" si="41"/>
        <v>0</v>
      </c>
    </row>
    <row r="363" spans="1:15" x14ac:dyDescent="0.25">
      <c r="A363" s="41">
        <f t="shared" ref="A363:A426" si="42">YEAR(E363)</f>
        <v>2019</v>
      </c>
      <c r="B363" s="41" t="str">
        <f t="shared" ref="B363:B426" si="43">TEXT(E363,"MMM")</f>
        <v>Jan</v>
      </c>
      <c r="C363" s="41">
        <f t="shared" ref="C363:C426" si="44">WEEKNUM(E363)</f>
        <v>2</v>
      </c>
      <c r="D363" s="41" t="str">
        <f t="shared" ref="D363:D426" si="45">TEXT(E363,"DDD")</f>
        <v>Thu</v>
      </c>
      <c r="E363" s="27">
        <v>43475</v>
      </c>
      <c r="F363" s="41">
        <v>53495</v>
      </c>
      <c r="G363" s="41" t="s">
        <v>2890</v>
      </c>
      <c r="H363" s="41" t="s">
        <v>2964</v>
      </c>
      <c r="I363" s="41">
        <v>411</v>
      </c>
      <c r="J363" s="41">
        <v>632830147</v>
      </c>
      <c r="K363" s="41">
        <v>39</v>
      </c>
      <c r="L363" s="41" t="s">
        <v>1187</v>
      </c>
      <c r="M363" s="41">
        <f t="shared" si="39"/>
        <v>14</v>
      </c>
      <c r="N363" s="41">
        <f t="shared" si="40"/>
        <v>1</v>
      </c>
      <c r="O363" s="41">
        <f t="shared" si="41"/>
        <v>0</v>
      </c>
    </row>
    <row r="364" spans="1:15" x14ac:dyDescent="0.25">
      <c r="A364" s="41">
        <f t="shared" si="42"/>
        <v>2019</v>
      </c>
      <c r="B364" s="41" t="str">
        <f t="shared" si="43"/>
        <v>Jan</v>
      </c>
      <c r="C364" s="41">
        <f t="shared" si="44"/>
        <v>2</v>
      </c>
      <c r="D364" s="41" t="str">
        <f t="shared" si="45"/>
        <v>Thu</v>
      </c>
      <c r="E364" s="27">
        <v>43475</v>
      </c>
      <c r="F364" s="41">
        <v>53495</v>
      </c>
      <c r="G364" s="41" t="s">
        <v>2890</v>
      </c>
      <c r="H364" s="41" t="s">
        <v>2964</v>
      </c>
      <c r="I364" s="41">
        <v>411</v>
      </c>
      <c r="J364" s="41" t="s">
        <v>3468</v>
      </c>
      <c r="K364" s="41">
        <v>8</v>
      </c>
      <c r="L364" s="41" t="s">
        <v>1188</v>
      </c>
      <c r="M364" s="41">
        <f t="shared" si="39"/>
        <v>22</v>
      </c>
      <c r="N364" s="41">
        <f t="shared" si="40"/>
        <v>0</v>
      </c>
      <c r="O364" s="41">
        <f t="shared" si="41"/>
        <v>1</v>
      </c>
    </row>
    <row r="365" spans="1:15" x14ac:dyDescent="0.25">
      <c r="A365" s="41">
        <f t="shared" si="42"/>
        <v>2019</v>
      </c>
      <c r="B365" s="41" t="str">
        <f t="shared" si="43"/>
        <v>Jan</v>
      </c>
      <c r="C365" s="41">
        <f t="shared" si="44"/>
        <v>2</v>
      </c>
      <c r="D365" s="41" t="str">
        <f t="shared" si="45"/>
        <v>Thu</v>
      </c>
      <c r="E365" s="27">
        <v>43475</v>
      </c>
      <c r="F365" s="41">
        <v>53495</v>
      </c>
      <c r="G365" s="41" t="s">
        <v>2890</v>
      </c>
      <c r="H365" s="41" t="s">
        <v>2964</v>
      </c>
      <c r="I365" s="41">
        <v>411</v>
      </c>
      <c r="J365" s="41" t="s">
        <v>3469</v>
      </c>
      <c r="K365" s="41">
        <v>4</v>
      </c>
      <c r="L365" s="41" t="s">
        <v>1188</v>
      </c>
      <c r="M365" s="41">
        <f t="shared" si="39"/>
        <v>22</v>
      </c>
      <c r="N365" s="41">
        <f t="shared" si="40"/>
        <v>0</v>
      </c>
      <c r="O365" s="41">
        <f t="shared" si="41"/>
        <v>1</v>
      </c>
    </row>
    <row r="366" spans="1:15" x14ac:dyDescent="0.25">
      <c r="A366" s="41">
        <f t="shared" si="42"/>
        <v>2019</v>
      </c>
      <c r="B366" s="41" t="str">
        <f t="shared" si="43"/>
        <v>Jan</v>
      </c>
      <c r="C366" s="41">
        <f t="shared" si="44"/>
        <v>2</v>
      </c>
      <c r="D366" s="41" t="str">
        <f t="shared" si="45"/>
        <v>Thu</v>
      </c>
      <c r="E366" s="27">
        <v>43475</v>
      </c>
      <c r="F366" s="41">
        <v>53495</v>
      </c>
      <c r="G366" s="41" t="s">
        <v>2890</v>
      </c>
      <c r="H366" s="41" t="s">
        <v>2964</v>
      </c>
      <c r="I366" s="41">
        <v>411</v>
      </c>
      <c r="J366" s="41" t="s">
        <v>3470</v>
      </c>
      <c r="K366" s="41">
        <v>14</v>
      </c>
      <c r="L366" s="41" t="s">
        <v>1188</v>
      </c>
      <c r="M366" s="41">
        <f t="shared" si="39"/>
        <v>22</v>
      </c>
      <c r="N366" s="41">
        <f t="shared" si="40"/>
        <v>0</v>
      </c>
      <c r="O366" s="41">
        <f t="shared" si="41"/>
        <v>1</v>
      </c>
    </row>
    <row r="367" spans="1:15" x14ac:dyDescent="0.25">
      <c r="A367" s="41">
        <f t="shared" si="42"/>
        <v>2019</v>
      </c>
      <c r="B367" s="41" t="str">
        <f t="shared" si="43"/>
        <v>Jan</v>
      </c>
      <c r="C367" s="41">
        <f t="shared" si="44"/>
        <v>2</v>
      </c>
      <c r="D367" s="41" t="str">
        <f t="shared" si="45"/>
        <v>Thu</v>
      </c>
      <c r="E367" s="27">
        <v>43475</v>
      </c>
      <c r="F367" s="41">
        <v>53495</v>
      </c>
      <c r="G367" s="41" t="s">
        <v>2890</v>
      </c>
      <c r="H367" s="41" t="s">
        <v>2964</v>
      </c>
      <c r="I367" s="41">
        <v>411</v>
      </c>
      <c r="J367" s="41" t="s">
        <v>3471</v>
      </c>
      <c r="K367" s="41">
        <v>9</v>
      </c>
      <c r="L367" s="41" t="s">
        <v>1188</v>
      </c>
      <c r="M367" s="41">
        <f t="shared" si="39"/>
        <v>22</v>
      </c>
      <c r="N367" s="41">
        <f t="shared" si="40"/>
        <v>0</v>
      </c>
      <c r="O367" s="41">
        <f t="shared" si="41"/>
        <v>1</v>
      </c>
    </row>
    <row r="368" spans="1:15" x14ac:dyDescent="0.25">
      <c r="A368" s="41">
        <f t="shared" si="42"/>
        <v>2019</v>
      </c>
      <c r="B368" s="41" t="str">
        <f t="shared" si="43"/>
        <v>Jan</v>
      </c>
      <c r="C368" s="41">
        <f t="shared" si="44"/>
        <v>2</v>
      </c>
      <c r="D368" s="41" t="str">
        <f t="shared" si="45"/>
        <v>Thu</v>
      </c>
      <c r="E368" s="27">
        <v>43475</v>
      </c>
      <c r="F368" s="41">
        <v>53495</v>
      </c>
      <c r="G368" s="41" t="s">
        <v>2890</v>
      </c>
      <c r="H368" s="41" t="s">
        <v>2964</v>
      </c>
      <c r="I368" s="41">
        <v>411</v>
      </c>
      <c r="J368" s="41" t="s">
        <v>3472</v>
      </c>
      <c r="K368" s="41">
        <v>2</v>
      </c>
      <c r="L368" s="41" t="s">
        <v>1188</v>
      </c>
      <c r="M368" s="41">
        <f t="shared" si="39"/>
        <v>22</v>
      </c>
      <c r="N368" s="41">
        <f t="shared" si="40"/>
        <v>0</v>
      </c>
      <c r="O368" s="41">
        <f t="shared" si="41"/>
        <v>1</v>
      </c>
    </row>
    <row r="369" spans="1:15" x14ac:dyDescent="0.25">
      <c r="A369" s="41">
        <f t="shared" si="42"/>
        <v>2019</v>
      </c>
      <c r="B369" s="41" t="str">
        <f t="shared" si="43"/>
        <v>Jan</v>
      </c>
      <c r="C369" s="41">
        <f t="shared" si="44"/>
        <v>2</v>
      </c>
      <c r="D369" s="41" t="str">
        <f t="shared" si="45"/>
        <v>Thu</v>
      </c>
      <c r="E369" s="27">
        <v>43475</v>
      </c>
      <c r="F369" s="41">
        <v>53495</v>
      </c>
      <c r="G369" s="41" t="s">
        <v>2890</v>
      </c>
      <c r="H369" s="41" t="s">
        <v>2964</v>
      </c>
      <c r="I369" s="41">
        <v>411</v>
      </c>
      <c r="J369" s="41" t="s">
        <v>3473</v>
      </c>
      <c r="K369" s="41">
        <v>2</v>
      </c>
      <c r="L369" s="41" t="s">
        <v>1188</v>
      </c>
      <c r="M369" s="41">
        <f t="shared" si="39"/>
        <v>22</v>
      </c>
      <c r="N369" s="41">
        <f t="shared" si="40"/>
        <v>0</v>
      </c>
      <c r="O369" s="41">
        <f t="shared" si="41"/>
        <v>1</v>
      </c>
    </row>
    <row r="370" spans="1:15" x14ac:dyDescent="0.25">
      <c r="A370" s="41">
        <f t="shared" si="42"/>
        <v>2019</v>
      </c>
      <c r="B370" s="41" t="str">
        <f t="shared" si="43"/>
        <v>Jan</v>
      </c>
      <c r="C370" s="41">
        <f t="shared" si="44"/>
        <v>2</v>
      </c>
      <c r="D370" s="41" t="str">
        <f t="shared" si="45"/>
        <v>Thu</v>
      </c>
      <c r="E370" s="27">
        <v>43475</v>
      </c>
      <c r="F370" s="41">
        <v>53495</v>
      </c>
      <c r="G370" s="41" t="s">
        <v>2890</v>
      </c>
      <c r="H370" s="41" t="s">
        <v>2964</v>
      </c>
      <c r="I370" s="41">
        <v>411</v>
      </c>
      <c r="J370" s="41" t="s">
        <v>3474</v>
      </c>
      <c r="K370" s="41">
        <v>2</v>
      </c>
      <c r="L370" s="41" t="s">
        <v>1188</v>
      </c>
      <c r="M370" s="41">
        <f t="shared" si="39"/>
        <v>22</v>
      </c>
      <c r="N370" s="41">
        <f t="shared" si="40"/>
        <v>0</v>
      </c>
      <c r="O370" s="41">
        <f t="shared" si="41"/>
        <v>1</v>
      </c>
    </row>
    <row r="371" spans="1:15" x14ac:dyDescent="0.25">
      <c r="A371" s="41">
        <f t="shared" si="42"/>
        <v>2019</v>
      </c>
      <c r="B371" s="41" t="str">
        <f t="shared" si="43"/>
        <v>Jan</v>
      </c>
      <c r="C371" s="41">
        <f t="shared" si="44"/>
        <v>2</v>
      </c>
      <c r="D371" s="41" t="str">
        <f t="shared" si="45"/>
        <v>Thu</v>
      </c>
      <c r="E371" s="27">
        <v>43475</v>
      </c>
      <c r="F371" s="41">
        <v>53495</v>
      </c>
      <c r="G371" s="41" t="s">
        <v>2890</v>
      </c>
      <c r="H371" s="41" t="s">
        <v>2964</v>
      </c>
      <c r="I371" s="41">
        <v>411</v>
      </c>
      <c r="J371" s="41" t="s">
        <v>3475</v>
      </c>
      <c r="K371" s="41">
        <v>2</v>
      </c>
      <c r="L371" s="41" t="s">
        <v>1188</v>
      </c>
      <c r="M371" s="41">
        <f t="shared" si="39"/>
        <v>22</v>
      </c>
      <c r="N371" s="41">
        <f t="shared" si="40"/>
        <v>0</v>
      </c>
      <c r="O371" s="41">
        <f t="shared" si="41"/>
        <v>1</v>
      </c>
    </row>
    <row r="372" spans="1:15" x14ac:dyDescent="0.25">
      <c r="A372" s="41">
        <f t="shared" si="42"/>
        <v>2019</v>
      </c>
      <c r="B372" s="41" t="str">
        <f t="shared" si="43"/>
        <v>Jan</v>
      </c>
      <c r="C372" s="41">
        <f t="shared" si="44"/>
        <v>2</v>
      </c>
      <c r="D372" s="41" t="str">
        <f t="shared" si="45"/>
        <v>Thu</v>
      </c>
      <c r="E372" s="27">
        <v>43475</v>
      </c>
      <c r="F372" s="41">
        <v>53495</v>
      </c>
      <c r="G372" s="41" t="s">
        <v>2890</v>
      </c>
      <c r="H372" s="41" t="s">
        <v>2964</v>
      </c>
      <c r="I372" s="41">
        <v>411</v>
      </c>
      <c r="J372" s="41" t="s">
        <v>3476</v>
      </c>
      <c r="K372" s="41">
        <v>5</v>
      </c>
      <c r="L372" s="41" t="s">
        <v>1188</v>
      </c>
      <c r="M372" s="41">
        <f t="shared" si="39"/>
        <v>22</v>
      </c>
      <c r="N372" s="41">
        <f t="shared" si="40"/>
        <v>0</v>
      </c>
      <c r="O372" s="41">
        <f t="shared" si="41"/>
        <v>1</v>
      </c>
    </row>
    <row r="373" spans="1:15" x14ac:dyDescent="0.25">
      <c r="A373" s="41">
        <f t="shared" si="42"/>
        <v>2019</v>
      </c>
      <c r="B373" s="41" t="str">
        <f t="shared" si="43"/>
        <v>Jan</v>
      </c>
      <c r="C373" s="41">
        <f t="shared" si="44"/>
        <v>2</v>
      </c>
      <c r="D373" s="41" t="str">
        <f t="shared" si="45"/>
        <v>Thu</v>
      </c>
      <c r="E373" s="27">
        <v>43475</v>
      </c>
      <c r="F373" s="41">
        <v>53495</v>
      </c>
      <c r="G373" s="41" t="s">
        <v>2890</v>
      </c>
      <c r="H373" s="41" t="s">
        <v>2964</v>
      </c>
      <c r="I373" s="41">
        <v>411</v>
      </c>
      <c r="J373" s="41" t="s">
        <v>3477</v>
      </c>
      <c r="K373" s="41">
        <v>4</v>
      </c>
      <c r="L373" s="41" t="s">
        <v>1188</v>
      </c>
      <c r="M373" s="41">
        <f t="shared" si="39"/>
        <v>22</v>
      </c>
      <c r="N373" s="41">
        <f t="shared" si="40"/>
        <v>0</v>
      </c>
      <c r="O373" s="41">
        <f t="shared" si="41"/>
        <v>1</v>
      </c>
    </row>
    <row r="374" spans="1:15" x14ac:dyDescent="0.25">
      <c r="A374" s="41">
        <f t="shared" si="42"/>
        <v>2019</v>
      </c>
      <c r="B374" s="41" t="str">
        <f t="shared" si="43"/>
        <v>Jan</v>
      </c>
      <c r="C374" s="41">
        <f t="shared" si="44"/>
        <v>2</v>
      </c>
      <c r="D374" s="41" t="str">
        <f t="shared" si="45"/>
        <v>Thu</v>
      </c>
      <c r="E374" s="27">
        <v>43475</v>
      </c>
      <c r="F374" s="41">
        <v>53495</v>
      </c>
      <c r="G374" s="41" t="s">
        <v>2890</v>
      </c>
      <c r="H374" s="41" t="s">
        <v>2964</v>
      </c>
      <c r="I374" s="41">
        <v>411</v>
      </c>
      <c r="J374" s="41" t="s">
        <v>3478</v>
      </c>
      <c r="K374" s="41">
        <v>10</v>
      </c>
      <c r="L374" s="41" t="s">
        <v>1188</v>
      </c>
      <c r="M374" s="41">
        <f t="shared" si="39"/>
        <v>22</v>
      </c>
      <c r="N374" s="41">
        <f t="shared" si="40"/>
        <v>0</v>
      </c>
      <c r="O374" s="41">
        <f t="shared" si="41"/>
        <v>1</v>
      </c>
    </row>
    <row r="375" spans="1:15" x14ac:dyDescent="0.25">
      <c r="A375" s="41">
        <f t="shared" si="42"/>
        <v>2019</v>
      </c>
      <c r="B375" s="41" t="str">
        <f t="shared" si="43"/>
        <v>Jan</v>
      </c>
      <c r="C375" s="41">
        <f t="shared" si="44"/>
        <v>2</v>
      </c>
      <c r="D375" s="41" t="str">
        <f t="shared" si="45"/>
        <v>Thu</v>
      </c>
      <c r="E375" s="27">
        <v>43475</v>
      </c>
      <c r="F375" s="41">
        <v>53495</v>
      </c>
      <c r="G375" s="41" t="s">
        <v>2890</v>
      </c>
      <c r="H375" s="41" t="s">
        <v>2964</v>
      </c>
      <c r="I375" s="41">
        <v>411</v>
      </c>
      <c r="J375" s="41" t="s">
        <v>3479</v>
      </c>
      <c r="K375" s="41">
        <v>3</v>
      </c>
      <c r="L375" s="41" t="s">
        <v>1188</v>
      </c>
      <c r="M375" s="41">
        <f t="shared" si="39"/>
        <v>22</v>
      </c>
      <c r="N375" s="41">
        <f t="shared" si="40"/>
        <v>0</v>
      </c>
      <c r="O375" s="41">
        <f t="shared" si="41"/>
        <v>1</v>
      </c>
    </row>
    <row r="376" spans="1:15" x14ac:dyDescent="0.25">
      <c r="A376" s="41">
        <f t="shared" si="42"/>
        <v>2019</v>
      </c>
      <c r="B376" s="41" t="str">
        <f t="shared" si="43"/>
        <v>Jan</v>
      </c>
      <c r="C376" s="41">
        <f t="shared" si="44"/>
        <v>2</v>
      </c>
      <c r="D376" s="41" t="str">
        <f t="shared" si="45"/>
        <v>Thu</v>
      </c>
      <c r="E376" s="27">
        <v>43475</v>
      </c>
      <c r="F376" s="41">
        <v>53495</v>
      </c>
      <c r="G376" s="41" t="s">
        <v>2890</v>
      </c>
      <c r="H376" s="41" t="s">
        <v>2964</v>
      </c>
      <c r="I376" s="41">
        <v>411</v>
      </c>
      <c r="J376" s="41" t="s">
        <v>3480</v>
      </c>
      <c r="K376" s="41">
        <v>2</v>
      </c>
      <c r="L376" s="41" t="s">
        <v>1188</v>
      </c>
      <c r="M376" s="41">
        <f t="shared" si="39"/>
        <v>22</v>
      </c>
      <c r="N376" s="41">
        <f t="shared" si="40"/>
        <v>0</v>
      </c>
      <c r="O376" s="41">
        <f t="shared" si="41"/>
        <v>1</v>
      </c>
    </row>
    <row r="377" spans="1:15" x14ac:dyDescent="0.25">
      <c r="A377" s="41">
        <f t="shared" si="42"/>
        <v>2019</v>
      </c>
      <c r="B377" s="41" t="str">
        <f t="shared" si="43"/>
        <v>Jan</v>
      </c>
      <c r="C377" s="41">
        <f t="shared" si="44"/>
        <v>2</v>
      </c>
      <c r="D377" s="41" t="str">
        <f t="shared" si="45"/>
        <v>Thu</v>
      </c>
      <c r="E377" s="27">
        <v>43475</v>
      </c>
      <c r="F377" s="41">
        <v>53495</v>
      </c>
      <c r="G377" s="41" t="s">
        <v>2890</v>
      </c>
      <c r="H377" s="41" t="s">
        <v>2964</v>
      </c>
      <c r="I377" s="41">
        <v>411</v>
      </c>
      <c r="J377" s="41" t="s">
        <v>3481</v>
      </c>
      <c r="K377" s="41">
        <v>25</v>
      </c>
      <c r="L377" s="41" t="s">
        <v>1188</v>
      </c>
      <c r="M377" s="41">
        <f t="shared" si="39"/>
        <v>22</v>
      </c>
      <c r="N377" s="41">
        <f t="shared" si="40"/>
        <v>0</v>
      </c>
      <c r="O377" s="41">
        <f t="shared" si="41"/>
        <v>1</v>
      </c>
    </row>
    <row r="378" spans="1:15" x14ac:dyDescent="0.25">
      <c r="A378" s="41">
        <f t="shared" si="42"/>
        <v>2019</v>
      </c>
      <c r="B378" s="41" t="str">
        <f t="shared" si="43"/>
        <v>Jan</v>
      </c>
      <c r="C378" s="41">
        <f t="shared" si="44"/>
        <v>2</v>
      </c>
      <c r="D378" s="41" t="str">
        <f t="shared" si="45"/>
        <v>Thu</v>
      </c>
      <c r="E378" s="27">
        <v>43475</v>
      </c>
      <c r="F378" s="41">
        <v>53495</v>
      </c>
      <c r="G378" s="41" t="s">
        <v>2890</v>
      </c>
      <c r="H378" s="41" t="s">
        <v>2964</v>
      </c>
      <c r="I378" s="41">
        <v>411</v>
      </c>
      <c r="J378" s="41" t="s">
        <v>3482</v>
      </c>
      <c r="K378" s="41">
        <v>2</v>
      </c>
      <c r="L378" s="41" t="s">
        <v>1188</v>
      </c>
      <c r="M378" s="41">
        <f t="shared" si="39"/>
        <v>22</v>
      </c>
      <c r="N378" s="41">
        <f t="shared" si="40"/>
        <v>0</v>
      </c>
      <c r="O378" s="41">
        <f t="shared" si="41"/>
        <v>1</v>
      </c>
    </row>
    <row r="379" spans="1:15" x14ac:dyDescent="0.25">
      <c r="A379" s="41">
        <f t="shared" si="42"/>
        <v>2019</v>
      </c>
      <c r="B379" s="41" t="str">
        <f t="shared" si="43"/>
        <v>Jan</v>
      </c>
      <c r="C379" s="41">
        <f t="shared" si="44"/>
        <v>2</v>
      </c>
      <c r="D379" s="41" t="str">
        <f t="shared" si="45"/>
        <v>Thu</v>
      </c>
      <c r="E379" s="27">
        <v>43475</v>
      </c>
      <c r="F379" s="41">
        <v>53495</v>
      </c>
      <c r="G379" s="41" t="s">
        <v>2890</v>
      </c>
      <c r="H379" s="41" t="s">
        <v>2964</v>
      </c>
      <c r="I379" s="41">
        <v>411</v>
      </c>
      <c r="J379" s="41" t="s">
        <v>3483</v>
      </c>
      <c r="K379" s="41">
        <v>85</v>
      </c>
      <c r="L379" s="41" t="s">
        <v>1188</v>
      </c>
      <c r="M379" s="41">
        <f t="shared" si="39"/>
        <v>22</v>
      </c>
      <c r="N379" s="41">
        <f t="shared" si="40"/>
        <v>0</v>
      </c>
      <c r="O379" s="41">
        <f t="shared" si="41"/>
        <v>1</v>
      </c>
    </row>
    <row r="380" spans="1:15" x14ac:dyDescent="0.25">
      <c r="A380" s="41">
        <f t="shared" si="42"/>
        <v>2019</v>
      </c>
      <c r="B380" s="41" t="str">
        <f t="shared" si="43"/>
        <v>Jan</v>
      </c>
      <c r="C380" s="41">
        <f t="shared" si="44"/>
        <v>2</v>
      </c>
      <c r="D380" s="41" t="str">
        <f t="shared" si="45"/>
        <v>Thu</v>
      </c>
      <c r="E380" s="27">
        <v>43475</v>
      </c>
      <c r="F380" s="41">
        <v>53495</v>
      </c>
      <c r="G380" s="41" t="s">
        <v>2890</v>
      </c>
      <c r="H380" s="41" t="s">
        <v>2964</v>
      </c>
      <c r="I380" s="41">
        <v>411</v>
      </c>
      <c r="J380" s="41" t="s">
        <v>3484</v>
      </c>
      <c r="K380" s="41">
        <v>15</v>
      </c>
      <c r="L380" s="41" t="s">
        <v>1188</v>
      </c>
      <c r="M380" s="41">
        <f t="shared" si="39"/>
        <v>22</v>
      </c>
      <c r="N380" s="41">
        <f t="shared" si="40"/>
        <v>0</v>
      </c>
      <c r="O380" s="41">
        <f t="shared" si="41"/>
        <v>1</v>
      </c>
    </row>
    <row r="381" spans="1:15" x14ac:dyDescent="0.25">
      <c r="A381" s="41">
        <f t="shared" si="42"/>
        <v>2019</v>
      </c>
      <c r="B381" s="41" t="str">
        <f t="shared" si="43"/>
        <v>Jan</v>
      </c>
      <c r="C381" s="41">
        <f t="shared" si="44"/>
        <v>2</v>
      </c>
      <c r="D381" s="41" t="str">
        <f t="shared" si="45"/>
        <v>Thu</v>
      </c>
      <c r="E381" s="27">
        <v>43475</v>
      </c>
      <c r="F381" s="41">
        <v>53495</v>
      </c>
      <c r="G381" s="41" t="s">
        <v>2890</v>
      </c>
      <c r="H381" s="41" t="s">
        <v>2964</v>
      </c>
      <c r="I381" s="41">
        <v>411</v>
      </c>
      <c r="J381" s="41" t="s">
        <v>3485</v>
      </c>
      <c r="K381" s="41">
        <v>12</v>
      </c>
      <c r="L381" s="41" t="s">
        <v>1188</v>
      </c>
      <c r="M381" s="41">
        <f t="shared" si="39"/>
        <v>22</v>
      </c>
      <c r="N381" s="41">
        <f t="shared" si="40"/>
        <v>0</v>
      </c>
      <c r="O381" s="41">
        <f t="shared" si="41"/>
        <v>1</v>
      </c>
    </row>
    <row r="382" spans="1:15" x14ac:dyDescent="0.25">
      <c r="A382" s="41">
        <f t="shared" si="42"/>
        <v>2019</v>
      </c>
      <c r="B382" s="41" t="str">
        <f t="shared" si="43"/>
        <v>Jan</v>
      </c>
      <c r="C382" s="41">
        <f t="shared" si="44"/>
        <v>2</v>
      </c>
      <c r="D382" s="41" t="str">
        <f t="shared" si="45"/>
        <v>Thu</v>
      </c>
      <c r="E382" s="27">
        <v>43475</v>
      </c>
      <c r="F382" s="41">
        <v>53495</v>
      </c>
      <c r="G382" s="41" t="s">
        <v>2890</v>
      </c>
      <c r="H382" s="41" t="s">
        <v>2964</v>
      </c>
      <c r="I382" s="41">
        <v>411</v>
      </c>
      <c r="J382" s="41" t="s">
        <v>3486</v>
      </c>
      <c r="K382" s="41">
        <v>8</v>
      </c>
      <c r="L382" s="41" t="s">
        <v>1188</v>
      </c>
      <c r="M382" s="41">
        <f t="shared" si="39"/>
        <v>22</v>
      </c>
      <c r="N382" s="41">
        <f t="shared" si="40"/>
        <v>0</v>
      </c>
      <c r="O382" s="41">
        <f t="shared" si="41"/>
        <v>1</v>
      </c>
    </row>
    <row r="383" spans="1:15" x14ac:dyDescent="0.25">
      <c r="A383" s="41">
        <f t="shared" si="42"/>
        <v>2019</v>
      </c>
      <c r="B383" s="41" t="str">
        <f t="shared" si="43"/>
        <v>Jan</v>
      </c>
      <c r="C383" s="41">
        <f t="shared" si="44"/>
        <v>2</v>
      </c>
      <c r="D383" s="41" t="str">
        <f t="shared" si="45"/>
        <v>Thu</v>
      </c>
      <c r="E383" s="27">
        <v>43475</v>
      </c>
      <c r="F383" s="41">
        <v>53495</v>
      </c>
      <c r="G383" s="41" t="s">
        <v>2890</v>
      </c>
      <c r="H383" s="41" t="s">
        <v>2964</v>
      </c>
      <c r="I383" s="41">
        <v>411</v>
      </c>
      <c r="J383" s="41" t="s">
        <v>3487</v>
      </c>
      <c r="K383" s="41">
        <v>15</v>
      </c>
      <c r="L383" s="41" t="s">
        <v>1188</v>
      </c>
      <c r="M383" s="41">
        <f t="shared" si="39"/>
        <v>22</v>
      </c>
      <c r="N383" s="41">
        <f t="shared" si="40"/>
        <v>0</v>
      </c>
      <c r="O383" s="41">
        <f t="shared" si="41"/>
        <v>1</v>
      </c>
    </row>
    <row r="384" spans="1:15" x14ac:dyDescent="0.25">
      <c r="A384" s="41">
        <f t="shared" si="42"/>
        <v>2019</v>
      </c>
      <c r="B384" s="41" t="str">
        <f t="shared" si="43"/>
        <v>Jan</v>
      </c>
      <c r="C384" s="41">
        <f t="shared" si="44"/>
        <v>2</v>
      </c>
      <c r="D384" s="41" t="str">
        <f t="shared" si="45"/>
        <v>Thu</v>
      </c>
      <c r="E384" s="27">
        <v>43475</v>
      </c>
      <c r="F384" s="41">
        <v>53495</v>
      </c>
      <c r="G384" s="41" t="s">
        <v>2890</v>
      </c>
      <c r="H384" s="41" t="s">
        <v>2964</v>
      </c>
      <c r="I384" s="41">
        <v>411</v>
      </c>
      <c r="J384" s="41" t="s">
        <v>3488</v>
      </c>
      <c r="K384" s="41">
        <v>22</v>
      </c>
      <c r="L384" s="41" t="s">
        <v>1188</v>
      </c>
      <c r="M384" s="41">
        <f t="shared" si="39"/>
        <v>22</v>
      </c>
      <c r="N384" s="41">
        <f t="shared" si="40"/>
        <v>0</v>
      </c>
      <c r="O384" s="41">
        <f t="shared" si="41"/>
        <v>1</v>
      </c>
    </row>
    <row r="385" spans="1:15" x14ac:dyDescent="0.25">
      <c r="A385" s="41">
        <f t="shared" si="42"/>
        <v>2019</v>
      </c>
      <c r="B385" s="41" t="str">
        <f t="shared" si="43"/>
        <v>Jan</v>
      </c>
      <c r="C385" s="41">
        <f t="shared" si="44"/>
        <v>2</v>
      </c>
      <c r="D385" s="41" t="str">
        <f t="shared" si="45"/>
        <v>Thu</v>
      </c>
      <c r="E385" s="27">
        <v>43475</v>
      </c>
      <c r="F385" s="41">
        <v>53495</v>
      </c>
      <c r="G385" s="41" t="s">
        <v>2890</v>
      </c>
      <c r="H385" s="41" t="s">
        <v>2964</v>
      </c>
      <c r="I385" s="41">
        <v>411</v>
      </c>
      <c r="J385" s="41" t="s">
        <v>3489</v>
      </c>
      <c r="K385" s="41">
        <v>52</v>
      </c>
      <c r="L385" s="41" t="s">
        <v>1188</v>
      </c>
      <c r="M385" s="41">
        <f t="shared" si="39"/>
        <v>22</v>
      </c>
      <c r="N385" s="41">
        <f t="shared" si="40"/>
        <v>0</v>
      </c>
      <c r="O385" s="41">
        <f t="shared" si="41"/>
        <v>1</v>
      </c>
    </row>
    <row r="386" spans="1:15" x14ac:dyDescent="0.25">
      <c r="A386" s="41">
        <f t="shared" si="42"/>
        <v>2019</v>
      </c>
      <c r="B386" s="41" t="str">
        <f t="shared" si="43"/>
        <v>Jan</v>
      </c>
      <c r="C386" s="41">
        <f t="shared" si="44"/>
        <v>2</v>
      </c>
      <c r="D386" s="41" t="str">
        <f t="shared" si="45"/>
        <v>Thu</v>
      </c>
      <c r="E386" s="27">
        <v>43475</v>
      </c>
      <c r="F386" s="41">
        <v>53605</v>
      </c>
      <c r="G386" s="41" t="s">
        <v>3006</v>
      </c>
      <c r="H386" s="41" t="s">
        <v>3007</v>
      </c>
      <c r="I386" s="41">
        <v>6</v>
      </c>
      <c r="J386" s="41">
        <v>719900111</v>
      </c>
      <c r="K386" s="41">
        <v>1</v>
      </c>
      <c r="L386" s="41" t="s">
        <v>1187</v>
      </c>
      <c r="M386" s="41">
        <f t="shared" si="39"/>
        <v>1</v>
      </c>
      <c r="N386" s="41">
        <f t="shared" si="40"/>
        <v>1</v>
      </c>
      <c r="O386" s="41">
        <f t="shared" si="41"/>
        <v>0</v>
      </c>
    </row>
    <row r="387" spans="1:15" x14ac:dyDescent="0.25">
      <c r="A387" s="41">
        <f t="shared" si="42"/>
        <v>2019</v>
      </c>
      <c r="B387" s="41" t="str">
        <f t="shared" si="43"/>
        <v>Jan</v>
      </c>
      <c r="C387" s="41">
        <f t="shared" si="44"/>
        <v>2</v>
      </c>
      <c r="D387" s="41" t="str">
        <f t="shared" si="45"/>
        <v>Thu</v>
      </c>
      <c r="E387" s="27">
        <v>43475</v>
      </c>
      <c r="F387" s="41">
        <v>53490</v>
      </c>
      <c r="G387" s="41" t="s">
        <v>598</v>
      </c>
      <c r="H387" s="41" t="s">
        <v>2991</v>
      </c>
      <c r="I387" s="41">
        <v>23</v>
      </c>
      <c r="J387" s="41" t="s">
        <v>3490</v>
      </c>
      <c r="K387" s="41">
        <v>1</v>
      </c>
      <c r="L387" s="41" t="s">
        <v>1187</v>
      </c>
      <c r="M387" s="41">
        <f t="shared" ref="M387:M429" si="46">COUNTIFS(F:F,F387,L:L,L387)</f>
        <v>1</v>
      </c>
      <c r="N387" s="41">
        <f t="shared" ref="N387:N429" si="47">IF(L387="SHORT",1,0)</f>
        <v>1</v>
      </c>
      <c r="O387" s="41">
        <f t="shared" ref="O387:O429" si="48">IF(L387="EXTRA",1,0)</f>
        <v>0</v>
      </c>
    </row>
    <row r="388" spans="1:15" x14ac:dyDescent="0.25">
      <c r="A388" s="41">
        <f t="shared" si="42"/>
        <v>2019</v>
      </c>
      <c r="B388" s="41" t="str">
        <f t="shared" si="43"/>
        <v>Jan</v>
      </c>
      <c r="C388" s="41">
        <f t="shared" si="44"/>
        <v>2</v>
      </c>
      <c r="D388" s="41" t="str">
        <f t="shared" si="45"/>
        <v>Fri</v>
      </c>
      <c r="E388" s="27">
        <v>43476</v>
      </c>
      <c r="F388" s="41">
        <v>53513</v>
      </c>
      <c r="G388" s="41" t="s">
        <v>1931</v>
      </c>
      <c r="H388" s="41" t="s">
        <v>3054</v>
      </c>
      <c r="I388" s="41">
        <v>89</v>
      </c>
      <c r="J388" s="41">
        <v>409330050</v>
      </c>
      <c r="K388" s="41">
        <v>2</v>
      </c>
      <c r="L388" s="41" t="s">
        <v>1187</v>
      </c>
      <c r="M388" s="41">
        <f t="shared" si="46"/>
        <v>1</v>
      </c>
      <c r="N388" s="41">
        <f t="shared" si="47"/>
        <v>1</v>
      </c>
      <c r="O388" s="41">
        <f t="shared" si="48"/>
        <v>0</v>
      </c>
    </row>
    <row r="389" spans="1:15" x14ac:dyDescent="0.25">
      <c r="A389" s="41">
        <f t="shared" si="42"/>
        <v>2019</v>
      </c>
      <c r="B389" s="41" t="str">
        <f t="shared" si="43"/>
        <v>Jan</v>
      </c>
      <c r="C389" s="41">
        <f t="shared" si="44"/>
        <v>2</v>
      </c>
      <c r="D389" s="41" t="str">
        <f t="shared" si="45"/>
        <v>Fri</v>
      </c>
      <c r="E389" s="27">
        <v>43476</v>
      </c>
      <c r="F389" s="41">
        <v>50421</v>
      </c>
      <c r="G389" s="41" t="s">
        <v>232</v>
      </c>
      <c r="H389" s="41" t="s">
        <v>3058</v>
      </c>
      <c r="I389" s="41">
        <v>155</v>
      </c>
      <c r="J389" s="41">
        <v>369229539</v>
      </c>
      <c r="K389" s="41">
        <v>1</v>
      </c>
      <c r="L389" s="41" t="s">
        <v>1187</v>
      </c>
      <c r="M389" s="41">
        <f t="shared" si="46"/>
        <v>2</v>
      </c>
      <c r="N389" s="41">
        <f t="shared" si="47"/>
        <v>1</v>
      </c>
      <c r="O389" s="41">
        <f t="shared" si="48"/>
        <v>0</v>
      </c>
    </row>
    <row r="390" spans="1:15" x14ac:dyDescent="0.25">
      <c r="A390" s="41">
        <f t="shared" si="42"/>
        <v>2019</v>
      </c>
      <c r="B390" s="41" t="str">
        <f t="shared" si="43"/>
        <v>Jan</v>
      </c>
      <c r="C390" s="41">
        <f t="shared" si="44"/>
        <v>2</v>
      </c>
      <c r="D390" s="41" t="str">
        <f t="shared" si="45"/>
        <v>Fri</v>
      </c>
      <c r="E390" s="27">
        <v>43476</v>
      </c>
      <c r="F390" s="41">
        <v>50421</v>
      </c>
      <c r="G390" s="41" t="s">
        <v>232</v>
      </c>
      <c r="H390" s="41" t="s">
        <v>3058</v>
      </c>
      <c r="I390" s="41">
        <v>155</v>
      </c>
      <c r="J390" s="41">
        <v>609610060</v>
      </c>
      <c r="K390" s="41">
        <v>5</v>
      </c>
      <c r="L390" s="41" t="s">
        <v>1187</v>
      </c>
      <c r="M390" s="41">
        <f t="shared" si="46"/>
        <v>2</v>
      </c>
      <c r="N390" s="41">
        <f t="shared" si="47"/>
        <v>1</v>
      </c>
      <c r="O390" s="41">
        <f t="shared" si="48"/>
        <v>0</v>
      </c>
    </row>
    <row r="391" spans="1:15" x14ac:dyDescent="0.25">
      <c r="A391" s="41">
        <f t="shared" si="42"/>
        <v>2019</v>
      </c>
      <c r="B391" s="41" t="str">
        <f t="shared" si="43"/>
        <v>Jan</v>
      </c>
      <c r="C391" s="41">
        <f t="shared" si="44"/>
        <v>2</v>
      </c>
      <c r="D391" s="41" t="str">
        <f t="shared" si="45"/>
        <v>Fri</v>
      </c>
      <c r="E391" s="27">
        <v>43476</v>
      </c>
      <c r="F391" s="41">
        <v>50415</v>
      </c>
      <c r="G391" s="41" t="s">
        <v>656</v>
      </c>
      <c r="H391" s="41" t="s">
        <v>3067</v>
      </c>
      <c r="I391" s="41">
        <v>34</v>
      </c>
      <c r="J391" s="41">
        <v>641811460</v>
      </c>
      <c r="K391" s="41">
        <v>11</v>
      </c>
      <c r="L391" s="41" t="s">
        <v>1188</v>
      </c>
      <c r="M391" s="41">
        <f t="shared" si="46"/>
        <v>6</v>
      </c>
      <c r="N391" s="41">
        <f t="shared" si="47"/>
        <v>0</v>
      </c>
      <c r="O391" s="41">
        <f t="shared" si="48"/>
        <v>1</v>
      </c>
    </row>
    <row r="392" spans="1:15" x14ac:dyDescent="0.25">
      <c r="A392" s="41">
        <f t="shared" si="42"/>
        <v>2019</v>
      </c>
      <c r="B392" s="41" t="str">
        <f t="shared" si="43"/>
        <v>Jan</v>
      </c>
      <c r="C392" s="41">
        <f t="shared" si="44"/>
        <v>2</v>
      </c>
      <c r="D392" s="41" t="str">
        <f t="shared" si="45"/>
        <v>Fri</v>
      </c>
      <c r="E392" s="27">
        <v>43476</v>
      </c>
      <c r="F392" s="41">
        <v>50415</v>
      </c>
      <c r="G392" s="41" t="s">
        <v>656</v>
      </c>
      <c r="H392" s="41" t="s">
        <v>3067</v>
      </c>
      <c r="I392" s="41">
        <v>34</v>
      </c>
      <c r="J392" s="41">
        <v>641700850</v>
      </c>
      <c r="K392" s="41">
        <v>2</v>
      </c>
      <c r="L392" s="41" t="s">
        <v>1188</v>
      </c>
      <c r="M392" s="41">
        <f t="shared" si="46"/>
        <v>6</v>
      </c>
      <c r="N392" s="41">
        <f t="shared" si="47"/>
        <v>0</v>
      </c>
      <c r="O392" s="41">
        <f t="shared" si="48"/>
        <v>1</v>
      </c>
    </row>
    <row r="393" spans="1:15" x14ac:dyDescent="0.25">
      <c r="A393" s="41">
        <f t="shared" si="42"/>
        <v>2019</v>
      </c>
      <c r="B393" s="41" t="str">
        <f t="shared" si="43"/>
        <v>Jan</v>
      </c>
      <c r="C393" s="41">
        <f t="shared" si="44"/>
        <v>2</v>
      </c>
      <c r="D393" s="41" t="str">
        <f t="shared" si="45"/>
        <v>Fri</v>
      </c>
      <c r="E393" s="27">
        <v>43476</v>
      </c>
      <c r="F393" s="41">
        <v>50415</v>
      </c>
      <c r="G393" s="41" t="s">
        <v>656</v>
      </c>
      <c r="H393" s="41" t="s">
        <v>3067</v>
      </c>
      <c r="I393" s="41">
        <v>34</v>
      </c>
      <c r="J393" s="41">
        <v>641692350</v>
      </c>
      <c r="K393" s="41">
        <v>2</v>
      </c>
      <c r="L393" s="41" t="s">
        <v>1188</v>
      </c>
      <c r="M393" s="41">
        <f t="shared" si="46"/>
        <v>6</v>
      </c>
      <c r="N393" s="41">
        <f t="shared" si="47"/>
        <v>0</v>
      </c>
      <c r="O393" s="41">
        <f t="shared" si="48"/>
        <v>1</v>
      </c>
    </row>
    <row r="394" spans="1:15" x14ac:dyDescent="0.25">
      <c r="A394" s="41">
        <f t="shared" si="42"/>
        <v>2019</v>
      </c>
      <c r="B394" s="41" t="str">
        <f t="shared" si="43"/>
        <v>Jan</v>
      </c>
      <c r="C394" s="41">
        <f t="shared" si="44"/>
        <v>2</v>
      </c>
      <c r="D394" s="41" t="str">
        <f t="shared" si="45"/>
        <v>Fri</v>
      </c>
      <c r="E394" s="27">
        <v>43476</v>
      </c>
      <c r="F394" s="41">
        <v>50415</v>
      </c>
      <c r="G394" s="41" t="s">
        <v>656</v>
      </c>
      <c r="H394" s="41" t="s">
        <v>3067</v>
      </c>
      <c r="I394" s="41">
        <v>34</v>
      </c>
      <c r="J394" s="41" t="s">
        <v>3491</v>
      </c>
      <c r="K394" s="41">
        <v>3</v>
      </c>
      <c r="L394" s="41" t="s">
        <v>1188</v>
      </c>
      <c r="M394" s="41">
        <f t="shared" si="46"/>
        <v>6</v>
      </c>
      <c r="N394" s="41">
        <f t="shared" si="47"/>
        <v>0</v>
      </c>
      <c r="O394" s="41">
        <f t="shared" si="48"/>
        <v>1</v>
      </c>
    </row>
    <row r="395" spans="1:15" x14ac:dyDescent="0.25">
      <c r="A395" s="41">
        <f t="shared" si="42"/>
        <v>2019</v>
      </c>
      <c r="B395" s="41" t="str">
        <f t="shared" si="43"/>
        <v>Jan</v>
      </c>
      <c r="C395" s="41">
        <f t="shared" si="44"/>
        <v>2</v>
      </c>
      <c r="D395" s="41" t="str">
        <f t="shared" si="45"/>
        <v>Fri</v>
      </c>
      <c r="E395" s="27">
        <v>43476</v>
      </c>
      <c r="F395" s="41">
        <v>50415</v>
      </c>
      <c r="G395" s="41" t="s">
        <v>656</v>
      </c>
      <c r="H395" s="41" t="s">
        <v>3067</v>
      </c>
      <c r="I395" s="41">
        <v>34</v>
      </c>
      <c r="J395" s="41" t="s">
        <v>3492</v>
      </c>
      <c r="K395" s="41">
        <v>1</v>
      </c>
      <c r="L395" s="41" t="s">
        <v>1188</v>
      </c>
      <c r="M395" s="41">
        <f t="shared" si="46"/>
        <v>6</v>
      </c>
      <c r="N395" s="41">
        <f t="shared" si="47"/>
        <v>0</v>
      </c>
      <c r="O395" s="41">
        <f t="shared" si="48"/>
        <v>1</v>
      </c>
    </row>
    <row r="396" spans="1:15" x14ac:dyDescent="0.25">
      <c r="A396" s="41">
        <f t="shared" si="42"/>
        <v>2019</v>
      </c>
      <c r="B396" s="41" t="str">
        <f t="shared" si="43"/>
        <v>Jan</v>
      </c>
      <c r="C396" s="41">
        <f t="shared" si="44"/>
        <v>2</v>
      </c>
      <c r="D396" s="41" t="str">
        <f t="shared" si="45"/>
        <v>Fri</v>
      </c>
      <c r="E396" s="27">
        <v>43476</v>
      </c>
      <c r="F396" s="41">
        <v>50415</v>
      </c>
      <c r="G396" s="41" t="s">
        <v>656</v>
      </c>
      <c r="H396" s="41" t="s">
        <v>3067</v>
      </c>
      <c r="I396" s="41">
        <v>34</v>
      </c>
      <c r="J396" s="41" t="s">
        <v>3493</v>
      </c>
      <c r="K396" s="41">
        <v>1</v>
      </c>
      <c r="L396" s="41" t="s">
        <v>1188</v>
      </c>
      <c r="M396" s="41">
        <f t="shared" si="46"/>
        <v>6</v>
      </c>
      <c r="N396" s="41">
        <f t="shared" si="47"/>
        <v>0</v>
      </c>
      <c r="O396" s="41">
        <f t="shared" si="48"/>
        <v>1</v>
      </c>
    </row>
    <row r="397" spans="1:15" x14ac:dyDescent="0.25">
      <c r="A397" s="41">
        <f t="shared" si="42"/>
        <v>2019</v>
      </c>
      <c r="B397" s="41" t="str">
        <f t="shared" si="43"/>
        <v>Jan</v>
      </c>
      <c r="C397" s="41">
        <f t="shared" si="44"/>
        <v>2</v>
      </c>
      <c r="D397" s="41" t="str">
        <f t="shared" si="45"/>
        <v>Fri</v>
      </c>
      <c r="E397" s="27">
        <v>43476</v>
      </c>
      <c r="F397" s="41">
        <v>50426</v>
      </c>
      <c r="G397" s="41" t="s">
        <v>176</v>
      </c>
      <c r="H397" s="41" t="s">
        <v>3059</v>
      </c>
      <c r="I397" s="41">
        <v>49</v>
      </c>
      <c r="J397" s="41">
        <v>627593090</v>
      </c>
      <c r="K397" s="41">
        <v>2</v>
      </c>
      <c r="L397" s="41" t="s">
        <v>1187</v>
      </c>
      <c r="M397" s="41">
        <f t="shared" si="46"/>
        <v>1</v>
      </c>
      <c r="N397" s="41">
        <f t="shared" si="47"/>
        <v>1</v>
      </c>
      <c r="O397" s="41">
        <f t="shared" si="48"/>
        <v>0</v>
      </c>
    </row>
    <row r="398" spans="1:15" x14ac:dyDescent="0.25">
      <c r="A398" s="41">
        <f t="shared" si="42"/>
        <v>2019</v>
      </c>
      <c r="B398" s="41" t="str">
        <f t="shared" si="43"/>
        <v>Jan</v>
      </c>
      <c r="C398" s="41">
        <f t="shared" si="44"/>
        <v>2</v>
      </c>
      <c r="D398" s="41" t="str">
        <f t="shared" si="45"/>
        <v>Fri</v>
      </c>
      <c r="E398" s="27">
        <v>43476</v>
      </c>
      <c r="F398" s="41">
        <v>50426</v>
      </c>
      <c r="G398" s="41" t="s">
        <v>176</v>
      </c>
      <c r="H398" s="41" t="s">
        <v>3059</v>
      </c>
      <c r="I398" s="41">
        <v>49</v>
      </c>
      <c r="J398" s="41">
        <v>627690990</v>
      </c>
      <c r="K398" s="41">
        <v>40</v>
      </c>
      <c r="L398" s="41" t="s">
        <v>1188</v>
      </c>
      <c r="M398" s="41">
        <f t="shared" si="46"/>
        <v>1</v>
      </c>
      <c r="N398" s="41">
        <f t="shared" si="47"/>
        <v>0</v>
      </c>
      <c r="O398" s="41">
        <f t="shared" si="48"/>
        <v>1</v>
      </c>
    </row>
    <row r="399" spans="1:15" x14ac:dyDescent="0.25">
      <c r="A399" s="41">
        <f t="shared" si="42"/>
        <v>2019</v>
      </c>
      <c r="B399" s="41" t="str">
        <f t="shared" si="43"/>
        <v>Jan</v>
      </c>
      <c r="C399" s="41">
        <f t="shared" si="44"/>
        <v>2</v>
      </c>
      <c r="D399" s="41" t="str">
        <f t="shared" si="45"/>
        <v>Fri</v>
      </c>
      <c r="E399" s="27">
        <v>43476</v>
      </c>
      <c r="F399" s="41">
        <v>53575</v>
      </c>
      <c r="G399" s="41" t="s">
        <v>2235</v>
      </c>
      <c r="H399" s="41" t="s">
        <v>3090</v>
      </c>
      <c r="I399" s="41">
        <v>26</v>
      </c>
      <c r="J399" s="41" t="s">
        <v>3494</v>
      </c>
      <c r="K399" s="41">
        <v>2</v>
      </c>
      <c r="L399" s="41" t="s">
        <v>1187</v>
      </c>
      <c r="M399" s="41">
        <f t="shared" si="46"/>
        <v>2</v>
      </c>
      <c r="N399" s="41">
        <f t="shared" si="47"/>
        <v>1</v>
      </c>
      <c r="O399" s="41">
        <f t="shared" si="48"/>
        <v>0</v>
      </c>
    </row>
    <row r="400" spans="1:15" x14ac:dyDescent="0.25">
      <c r="A400" s="41">
        <f t="shared" si="42"/>
        <v>2019</v>
      </c>
      <c r="B400" s="41" t="str">
        <f t="shared" si="43"/>
        <v>Jan</v>
      </c>
      <c r="C400" s="41">
        <f t="shared" si="44"/>
        <v>2</v>
      </c>
      <c r="D400" s="41" t="str">
        <f t="shared" si="45"/>
        <v>Fri</v>
      </c>
      <c r="E400" s="27">
        <v>43476</v>
      </c>
      <c r="F400" s="41">
        <v>53575</v>
      </c>
      <c r="G400" s="41" t="s">
        <v>2235</v>
      </c>
      <c r="H400" s="41" t="s">
        <v>3090</v>
      </c>
      <c r="I400" s="41">
        <v>26</v>
      </c>
      <c r="J400" s="41" t="s">
        <v>3495</v>
      </c>
      <c r="K400" s="41">
        <v>2</v>
      </c>
      <c r="L400" s="41" t="s">
        <v>1187</v>
      </c>
      <c r="M400" s="41">
        <f t="shared" si="46"/>
        <v>2</v>
      </c>
      <c r="N400" s="41">
        <f t="shared" si="47"/>
        <v>1</v>
      </c>
      <c r="O400" s="41">
        <f t="shared" si="48"/>
        <v>0</v>
      </c>
    </row>
    <row r="401" spans="1:15" x14ac:dyDescent="0.25">
      <c r="A401" s="41">
        <f t="shared" si="42"/>
        <v>2019</v>
      </c>
      <c r="B401" s="41" t="str">
        <f t="shared" si="43"/>
        <v>Jan</v>
      </c>
      <c r="C401" s="41">
        <f t="shared" si="44"/>
        <v>2</v>
      </c>
      <c r="D401" s="41" t="str">
        <f t="shared" si="45"/>
        <v>Fri</v>
      </c>
      <c r="E401" s="27">
        <v>43476</v>
      </c>
      <c r="F401" s="41">
        <v>53575</v>
      </c>
      <c r="G401" s="41" t="s">
        <v>2235</v>
      </c>
      <c r="H401" s="41" t="s">
        <v>3090</v>
      </c>
      <c r="I401" s="41">
        <v>26</v>
      </c>
      <c r="J401" s="41" t="s">
        <v>3496</v>
      </c>
      <c r="K401" s="41">
        <v>2</v>
      </c>
      <c r="L401" s="41" t="s">
        <v>1188</v>
      </c>
      <c r="M401" s="41">
        <f t="shared" si="46"/>
        <v>4</v>
      </c>
      <c r="N401" s="41">
        <f t="shared" si="47"/>
        <v>0</v>
      </c>
      <c r="O401" s="41">
        <f t="shared" si="48"/>
        <v>1</v>
      </c>
    </row>
    <row r="402" spans="1:15" x14ac:dyDescent="0.25">
      <c r="A402" s="41">
        <f t="shared" si="42"/>
        <v>2019</v>
      </c>
      <c r="B402" s="41" t="str">
        <f t="shared" si="43"/>
        <v>Jan</v>
      </c>
      <c r="C402" s="41">
        <f t="shared" si="44"/>
        <v>2</v>
      </c>
      <c r="D402" s="41" t="str">
        <f t="shared" si="45"/>
        <v>Fri</v>
      </c>
      <c r="E402" s="27">
        <v>43476</v>
      </c>
      <c r="F402" s="41">
        <v>53575</v>
      </c>
      <c r="G402" s="41" t="s">
        <v>2235</v>
      </c>
      <c r="H402" s="41" t="s">
        <v>3090</v>
      </c>
      <c r="I402" s="41">
        <v>26</v>
      </c>
      <c r="J402" s="41" t="s">
        <v>3497</v>
      </c>
      <c r="K402" s="41">
        <v>2</v>
      </c>
      <c r="L402" s="41" t="s">
        <v>1188</v>
      </c>
      <c r="M402" s="41">
        <f t="shared" si="46"/>
        <v>4</v>
      </c>
      <c r="N402" s="41">
        <f t="shared" si="47"/>
        <v>0</v>
      </c>
      <c r="O402" s="41">
        <f t="shared" si="48"/>
        <v>1</v>
      </c>
    </row>
    <row r="403" spans="1:15" x14ac:dyDescent="0.25">
      <c r="A403" s="41">
        <f t="shared" si="42"/>
        <v>2019</v>
      </c>
      <c r="B403" s="41" t="str">
        <f t="shared" si="43"/>
        <v>Jan</v>
      </c>
      <c r="C403" s="41">
        <f t="shared" si="44"/>
        <v>2</v>
      </c>
      <c r="D403" s="41" t="str">
        <f t="shared" si="45"/>
        <v>Fri</v>
      </c>
      <c r="E403" s="27">
        <v>43476</v>
      </c>
      <c r="F403" s="41">
        <v>53575</v>
      </c>
      <c r="G403" s="41" t="s">
        <v>2235</v>
      </c>
      <c r="H403" s="41" t="s">
        <v>3090</v>
      </c>
      <c r="I403" s="41">
        <v>26</v>
      </c>
      <c r="J403" s="41" t="s">
        <v>3498</v>
      </c>
      <c r="K403" s="41">
        <v>2</v>
      </c>
      <c r="L403" s="41" t="s">
        <v>1188</v>
      </c>
      <c r="M403" s="41">
        <f t="shared" si="46"/>
        <v>4</v>
      </c>
      <c r="N403" s="41">
        <f t="shared" si="47"/>
        <v>0</v>
      </c>
      <c r="O403" s="41">
        <f t="shared" si="48"/>
        <v>1</v>
      </c>
    </row>
    <row r="404" spans="1:15" x14ac:dyDescent="0.25">
      <c r="A404" s="41">
        <f t="shared" si="42"/>
        <v>2019</v>
      </c>
      <c r="B404" s="41" t="str">
        <f t="shared" si="43"/>
        <v>Jan</v>
      </c>
      <c r="C404" s="41">
        <f t="shared" si="44"/>
        <v>2</v>
      </c>
      <c r="D404" s="41" t="str">
        <f t="shared" si="45"/>
        <v>Fri</v>
      </c>
      <c r="E404" s="27">
        <v>43476</v>
      </c>
      <c r="F404" s="41">
        <v>53575</v>
      </c>
      <c r="G404" s="41" t="s">
        <v>2235</v>
      </c>
      <c r="H404" s="41" t="s">
        <v>3090</v>
      </c>
      <c r="I404" s="41">
        <v>26</v>
      </c>
      <c r="J404" s="41" t="s">
        <v>3499</v>
      </c>
      <c r="K404" s="41">
        <v>1</v>
      </c>
      <c r="L404" s="41" t="s">
        <v>1188</v>
      </c>
      <c r="M404" s="41">
        <f t="shared" si="46"/>
        <v>4</v>
      </c>
      <c r="N404" s="41">
        <f t="shared" si="47"/>
        <v>0</v>
      </c>
      <c r="O404" s="41">
        <f t="shared" si="48"/>
        <v>1</v>
      </c>
    </row>
    <row r="405" spans="1:15" x14ac:dyDescent="0.25">
      <c r="A405" s="41">
        <f t="shared" si="42"/>
        <v>2019</v>
      </c>
      <c r="B405" s="41" t="str">
        <f t="shared" si="43"/>
        <v>Jan</v>
      </c>
      <c r="C405" s="41">
        <f t="shared" si="44"/>
        <v>2</v>
      </c>
      <c r="D405" s="41" t="str">
        <f t="shared" si="45"/>
        <v>Fri</v>
      </c>
      <c r="E405" s="27">
        <v>43476</v>
      </c>
      <c r="F405" s="41">
        <v>50410</v>
      </c>
      <c r="G405" s="41" t="s">
        <v>1516</v>
      </c>
      <c r="H405" s="41" t="s">
        <v>3074</v>
      </c>
      <c r="I405" s="41">
        <v>32</v>
      </c>
      <c r="J405" s="41">
        <v>133746511</v>
      </c>
      <c r="K405" s="41">
        <v>1</v>
      </c>
      <c r="L405" s="41" t="s">
        <v>1187</v>
      </c>
      <c r="M405" s="41">
        <f t="shared" si="46"/>
        <v>1</v>
      </c>
      <c r="N405" s="41">
        <f t="shared" si="47"/>
        <v>1</v>
      </c>
      <c r="O405" s="41">
        <f t="shared" si="48"/>
        <v>0</v>
      </c>
    </row>
    <row r="406" spans="1:15" x14ac:dyDescent="0.25">
      <c r="A406" s="41">
        <f t="shared" si="42"/>
        <v>2019</v>
      </c>
      <c r="B406" s="41" t="str">
        <f t="shared" si="43"/>
        <v>Jan</v>
      </c>
      <c r="C406" s="41">
        <f t="shared" si="44"/>
        <v>2</v>
      </c>
      <c r="D406" s="41" t="str">
        <f t="shared" si="45"/>
        <v>Fri</v>
      </c>
      <c r="E406" s="27">
        <v>43476</v>
      </c>
      <c r="F406" s="41">
        <v>50410</v>
      </c>
      <c r="G406" s="41" t="s">
        <v>1516</v>
      </c>
      <c r="H406" s="41" t="s">
        <v>3074</v>
      </c>
      <c r="I406" s="41">
        <v>32</v>
      </c>
      <c r="J406" s="41" t="s">
        <v>3500</v>
      </c>
      <c r="K406" s="41">
        <v>1</v>
      </c>
      <c r="L406" s="41" t="s">
        <v>1188</v>
      </c>
      <c r="M406" s="41">
        <f t="shared" si="46"/>
        <v>1</v>
      </c>
      <c r="N406" s="41">
        <f t="shared" si="47"/>
        <v>0</v>
      </c>
      <c r="O406" s="41">
        <f t="shared" si="48"/>
        <v>1</v>
      </c>
    </row>
    <row r="407" spans="1:15" x14ac:dyDescent="0.25">
      <c r="A407" s="41">
        <f t="shared" si="42"/>
        <v>2019</v>
      </c>
      <c r="B407" s="41" t="str">
        <f t="shared" si="43"/>
        <v>Jan</v>
      </c>
      <c r="C407" s="41">
        <f t="shared" si="44"/>
        <v>2</v>
      </c>
      <c r="D407" s="41" t="str">
        <f t="shared" si="45"/>
        <v>Fri</v>
      </c>
      <c r="E407" s="27">
        <v>43476</v>
      </c>
      <c r="F407" s="41">
        <v>50413</v>
      </c>
      <c r="G407" s="41" t="s">
        <v>60</v>
      </c>
      <c r="H407" s="41" t="s">
        <v>3068</v>
      </c>
      <c r="I407" s="41">
        <v>37</v>
      </c>
      <c r="J407" s="41" t="s">
        <v>3501</v>
      </c>
      <c r="K407" s="41">
        <v>2</v>
      </c>
      <c r="L407" s="41" t="s">
        <v>1187</v>
      </c>
      <c r="M407" s="41">
        <f t="shared" si="46"/>
        <v>1</v>
      </c>
      <c r="N407" s="41">
        <f t="shared" si="47"/>
        <v>1</v>
      </c>
      <c r="O407" s="41">
        <f t="shared" si="48"/>
        <v>0</v>
      </c>
    </row>
    <row r="408" spans="1:15" x14ac:dyDescent="0.25">
      <c r="A408" s="41">
        <f t="shared" si="42"/>
        <v>2019</v>
      </c>
      <c r="B408" s="41" t="str">
        <f t="shared" si="43"/>
        <v>Jan</v>
      </c>
      <c r="C408" s="41">
        <f t="shared" si="44"/>
        <v>2</v>
      </c>
      <c r="D408" s="41" t="str">
        <f t="shared" si="45"/>
        <v>Fri</v>
      </c>
      <c r="E408" s="27">
        <v>43476</v>
      </c>
      <c r="F408" s="41">
        <v>53428</v>
      </c>
      <c r="G408" s="41" t="s">
        <v>2681</v>
      </c>
      <c r="H408" s="41">
        <v>264342</v>
      </c>
      <c r="I408" s="41">
        <v>0</v>
      </c>
      <c r="J408" s="41">
        <v>444777001</v>
      </c>
      <c r="K408" s="41">
        <v>1</v>
      </c>
      <c r="L408" s="41" t="s">
        <v>1187</v>
      </c>
      <c r="M408" s="41">
        <f t="shared" si="46"/>
        <v>1</v>
      </c>
      <c r="N408" s="41">
        <f t="shared" si="47"/>
        <v>1</v>
      </c>
      <c r="O408" s="41">
        <f t="shared" si="48"/>
        <v>0</v>
      </c>
    </row>
    <row r="409" spans="1:15" x14ac:dyDescent="0.25">
      <c r="A409" s="41">
        <f t="shared" si="42"/>
        <v>2019</v>
      </c>
      <c r="B409" s="41" t="str">
        <f t="shared" si="43"/>
        <v>Jan</v>
      </c>
      <c r="C409" s="41">
        <f t="shared" si="44"/>
        <v>3</v>
      </c>
      <c r="D409" s="41" t="str">
        <f t="shared" si="45"/>
        <v>Mon</v>
      </c>
      <c r="E409" s="27">
        <v>43479</v>
      </c>
      <c r="F409" s="41">
        <v>52101</v>
      </c>
      <c r="G409" s="41" t="s">
        <v>125</v>
      </c>
      <c r="H409" s="41" t="s">
        <v>3111</v>
      </c>
      <c r="I409" s="41">
        <v>68</v>
      </c>
      <c r="J409" s="41">
        <v>637443110</v>
      </c>
      <c r="K409" s="41">
        <v>1</v>
      </c>
      <c r="L409" s="41" t="s">
        <v>1187</v>
      </c>
      <c r="M409" s="41">
        <f t="shared" si="46"/>
        <v>1</v>
      </c>
      <c r="N409" s="41">
        <f t="shared" si="47"/>
        <v>1</v>
      </c>
      <c r="O409" s="41">
        <f t="shared" si="48"/>
        <v>0</v>
      </c>
    </row>
    <row r="410" spans="1:15" x14ac:dyDescent="0.25">
      <c r="A410" s="41">
        <f t="shared" si="42"/>
        <v>2019</v>
      </c>
      <c r="B410" s="41" t="str">
        <f t="shared" si="43"/>
        <v>Jan</v>
      </c>
      <c r="C410" s="41">
        <f t="shared" si="44"/>
        <v>3</v>
      </c>
      <c r="D410" s="41" t="str">
        <f t="shared" si="45"/>
        <v>Mon</v>
      </c>
      <c r="E410" s="27">
        <v>43479</v>
      </c>
      <c r="F410" s="41">
        <v>47466</v>
      </c>
      <c r="G410" s="41" t="s">
        <v>2182</v>
      </c>
      <c r="H410" s="41" t="s">
        <v>3153</v>
      </c>
      <c r="I410" s="41">
        <v>10</v>
      </c>
      <c r="J410" s="41">
        <v>133722421</v>
      </c>
      <c r="K410" s="41">
        <v>2</v>
      </c>
      <c r="L410" s="41" t="s">
        <v>1187</v>
      </c>
      <c r="M410" s="41">
        <f t="shared" si="46"/>
        <v>1</v>
      </c>
      <c r="N410" s="41">
        <f t="shared" si="47"/>
        <v>1</v>
      </c>
      <c r="O410" s="41">
        <f t="shared" si="48"/>
        <v>0</v>
      </c>
    </row>
    <row r="411" spans="1:15" x14ac:dyDescent="0.25">
      <c r="A411" s="41">
        <f t="shared" si="42"/>
        <v>2019</v>
      </c>
      <c r="B411" s="41" t="str">
        <f t="shared" si="43"/>
        <v>Jan</v>
      </c>
      <c r="C411" s="41">
        <f t="shared" si="44"/>
        <v>3</v>
      </c>
      <c r="D411" s="41" t="str">
        <f t="shared" si="45"/>
        <v>Mon</v>
      </c>
      <c r="E411" s="27">
        <v>43479</v>
      </c>
      <c r="F411" s="41">
        <v>53821</v>
      </c>
      <c r="G411" s="41" t="s">
        <v>503</v>
      </c>
      <c r="H411" s="41" t="s">
        <v>3137</v>
      </c>
      <c r="I411" s="41">
        <v>131</v>
      </c>
      <c r="J411" s="41">
        <v>202774405</v>
      </c>
      <c r="K411" s="41">
        <v>5</v>
      </c>
      <c r="L411" s="41" t="s">
        <v>1187</v>
      </c>
      <c r="M411" s="41">
        <f t="shared" si="46"/>
        <v>2</v>
      </c>
      <c r="N411" s="41">
        <f t="shared" si="47"/>
        <v>1</v>
      </c>
      <c r="O411" s="41">
        <f t="shared" si="48"/>
        <v>0</v>
      </c>
    </row>
    <row r="412" spans="1:15" x14ac:dyDescent="0.25">
      <c r="A412" s="41">
        <f t="shared" si="42"/>
        <v>2019</v>
      </c>
      <c r="B412" s="41" t="str">
        <f t="shared" si="43"/>
        <v>Jan</v>
      </c>
      <c r="C412" s="41">
        <f t="shared" si="44"/>
        <v>3</v>
      </c>
      <c r="D412" s="41" t="str">
        <f t="shared" si="45"/>
        <v>Mon</v>
      </c>
      <c r="E412" s="27">
        <v>43479</v>
      </c>
      <c r="F412" s="41">
        <v>53821</v>
      </c>
      <c r="G412" s="41" t="s">
        <v>503</v>
      </c>
      <c r="H412" s="41" t="s">
        <v>3137</v>
      </c>
      <c r="I412" s="41">
        <v>131</v>
      </c>
      <c r="J412" s="41">
        <v>202775725</v>
      </c>
      <c r="K412" s="41">
        <v>5</v>
      </c>
      <c r="L412" s="41" t="s">
        <v>1187</v>
      </c>
      <c r="M412" s="41">
        <f t="shared" si="46"/>
        <v>2</v>
      </c>
      <c r="N412" s="41">
        <f t="shared" si="47"/>
        <v>1</v>
      </c>
      <c r="O412" s="41">
        <f t="shared" si="48"/>
        <v>0</v>
      </c>
    </row>
    <row r="413" spans="1:15" x14ac:dyDescent="0.25">
      <c r="A413" s="41">
        <f t="shared" si="42"/>
        <v>2019</v>
      </c>
      <c r="B413" s="41" t="str">
        <f t="shared" si="43"/>
        <v>Jan</v>
      </c>
      <c r="C413" s="41">
        <f t="shared" si="44"/>
        <v>3</v>
      </c>
      <c r="D413" s="41" t="str">
        <f t="shared" si="45"/>
        <v>Mon</v>
      </c>
      <c r="E413" s="27">
        <v>43479</v>
      </c>
      <c r="F413" s="41">
        <v>53821</v>
      </c>
      <c r="G413" s="41" t="s">
        <v>503</v>
      </c>
      <c r="H413" s="41" t="s">
        <v>3137</v>
      </c>
      <c r="I413" s="41">
        <v>131</v>
      </c>
      <c r="J413" s="41" t="s">
        <v>3502</v>
      </c>
      <c r="K413" s="41">
        <v>5</v>
      </c>
      <c r="L413" s="41" t="s">
        <v>1188</v>
      </c>
      <c r="M413" s="41">
        <f t="shared" si="46"/>
        <v>2</v>
      </c>
      <c r="N413" s="41">
        <f t="shared" si="47"/>
        <v>0</v>
      </c>
      <c r="O413" s="41">
        <f t="shared" si="48"/>
        <v>1</v>
      </c>
    </row>
    <row r="414" spans="1:15" x14ac:dyDescent="0.25">
      <c r="A414" s="41">
        <f t="shared" si="42"/>
        <v>2019</v>
      </c>
      <c r="B414" s="41" t="str">
        <f t="shared" si="43"/>
        <v>Jan</v>
      </c>
      <c r="C414" s="41">
        <f t="shared" si="44"/>
        <v>3</v>
      </c>
      <c r="D414" s="41" t="str">
        <f t="shared" si="45"/>
        <v>Mon</v>
      </c>
      <c r="E414" s="27">
        <v>43479</v>
      </c>
      <c r="F414" s="41">
        <v>53821</v>
      </c>
      <c r="G414" s="41" t="s">
        <v>503</v>
      </c>
      <c r="H414" s="41" t="s">
        <v>3137</v>
      </c>
      <c r="I414" s="41">
        <v>131</v>
      </c>
      <c r="J414" s="41" t="s">
        <v>3503</v>
      </c>
      <c r="K414" s="41">
        <v>5</v>
      </c>
      <c r="L414" s="41" t="s">
        <v>1188</v>
      </c>
      <c r="M414" s="41">
        <f t="shared" si="46"/>
        <v>2</v>
      </c>
      <c r="N414" s="41">
        <f t="shared" si="47"/>
        <v>0</v>
      </c>
      <c r="O414" s="41">
        <f t="shared" si="48"/>
        <v>1</v>
      </c>
    </row>
    <row r="415" spans="1:15" x14ac:dyDescent="0.25">
      <c r="A415" s="41">
        <f t="shared" si="42"/>
        <v>2019</v>
      </c>
      <c r="B415" s="41" t="str">
        <f t="shared" si="43"/>
        <v>Jan</v>
      </c>
      <c r="C415" s="41">
        <f t="shared" si="44"/>
        <v>3</v>
      </c>
      <c r="D415" s="41" t="str">
        <f t="shared" si="45"/>
        <v>Mon</v>
      </c>
      <c r="E415" s="27">
        <v>43479</v>
      </c>
      <c r="F415" s="41">
        <v>52143</v>
      </c>
      <c r="G415" s="41" t="s">
        <v>215</v>
      </c>
      <c r="H415" s="41" t="s">
        <v>3147</v>
      </c>
      <c r="I415" s="41">
        <v>17</v>
      </c>
      <c r="J415" s="41">
        <v>333730131</v>
      </c>
      <c r="K415" s="41">
        <v>124</v>
      </c>
      <c r="L415" s="41" t="s">
        <v>1187</v>
      </c>
      <c r="M415" s="41">
        <f t="shared" si="46"/>
        <v>2</v>
      </c>
      <c r="N415" s="41">
        <f t="shared" si="47"/>
        <v>1</v>
      </c>
      <c r="O415" s="41">
        <f t="shared" si="48"/>
        <v>0</v>
      </c>
    </row>
    <row r="416" spans="1:15" x14ac:dyDescent="0.25">
      <c r="A416" s="41">
        <f t="shared" si="42"/>
        <v>2019</v>
      </c>
      <c r="B416" s="41" t="str">
        <f t="shared" si="43"/>
        <v>Jan</v>
      </c>
      <c r="C416" s="41">
        <f t="shared" si="44"/>
        <v>3</v>
      </c>
      <c r="D416" s="41" t="str">
        <f t="shared" si="45"/>
        <v>Mon</v>
      </c>
      <c r="E416" s="27">
        <v>43479</v>
      </c>
      <c r="F416" s="41">
        <v>52143</v>
      </c>
      <c r="G416" s="41" t="s">
        <v>215</v>
      </c>
      <c r="H416" s="41" t="s">
        <v>3147</v>
      </c>
      <c r="I416" s="41">
        <v>17</v>
      </c>
      <c r="J416" s="41">
        <v>333590091</v>
      </c>
      <c r="K416" s="41">
        <v>3</v>
      </c>
      <c r="L416" s="41" t="s">
        <v>1187</v>
      </c>
      <c r="M416" s="41">
        <f t="shared" si="46"/>
        <v>2</v>
      </c>
      <c r="N416" s="41">
        <f t="shared" si="47"/>
        <v>1</v>
      </c>
      <c r="O416" s="41">
        <f t="shared" si="48"/>
        <v>0</v>
      </c>
    </row>
    <row r="417" spans="1:15" x14ac:dyDescent="0.25">
      <c r="A417" s="41">
        <f t="shared" si="42"/>
        <v>2019</v>
      </c>
      <c r="B417" s="41" t="str">
        <f t="shared" si="43"/>
        <v>Jan</v>
      </c>
      <c r="C417" s="41">
        <f t="shared" si="44"/>
        <v>3</v>
      </c>
      <c r="D417" s="41" t="str">
        <f t="shared" si="45"/>
        <v>Mon</v>
      </c>
      <c r="E417" s="27">
        <v>43479</v>
      </c>
      <c r="F417" s="41">
        <v>51804</v>
      </c>
      <c r="G417" s="41" t="s">
        <v>35</v>
      </c>
      <c r="H417" s="41" t="s">
        <v>3127</v>
      </c>
      <c r="I417" s="41">
        <v>1</v>
      </c>
      <c r="J417" s="41">
        <v>542770535</v>
      </c>
      <c r="K417" s="41">
        <v>1</v>
      </c>
      <c r="L417" s="41" t="s">
        <v>1187</v>
      </c>
      <c r="M417" s="41">
        <f t="shared" si="46"/>
        <v>1</v>
      </c>
      <c r="N417" s="41">
        <f t="shared" si="47"/>
        <v>1</v>
      </c>
      <c r="O417" s="41">
        <f t="shared" si="48"/>
        <v>0</v>
      </c>
    </row>
    <row r="418" spans="1:15" x14ac:dyDescent="0.25">
      <c r="A418" s="41">
        <f t="shared" si="42"/>
        <v>2019</v>
      </c>
      <c r="B418" s="41" t="str">
        <f t="shared" si="43"/>
        <v>Jan</v>
      </c>
      <c r="C418" s="41">
        <f t="shared" si="44"/>
        <v>3</v>
      </c>
      <c r="D418" s="41" t="str">
        <f t="shared" si="45"/>
        <v>Mon</v>
      </c>
      <c r="E418" s="27">
        <v>43479</v>
      </c>
      <c r="F418" s="41">
        <v>52121</v>
      </c>
      <c r="G418" s="41" t="s">
        <v>2587</v>
      </c>
      <c r="H418" s="41" t="s">
        <v>3115</v>
      </c>
      <c r="I418" s="41">
        <v>54</v>
      </c>
      <c r="J418" s="41">
        <v>489721660</v>
      </c>
      <c r="K418" s="41">
        <v>2</v>
      </c>
      <c r="L418" s="41" t="s">
        <v>1187</v>
      </c>
      <c r="M418" s="41">
        <f t="shared" si="46"/>
        <v>3</v>
      </c>
      <c r="N418" s="41">
        <f t="shared" si="47"/>
        <v>1</v>
      </c>
      <c r="O418" s="41">
        <f t="shared" si="48"/>
        <v>0</v>
      </c>
    </row>
    <row r="419" spans="1:15" x14ac:dyDescent="0.25">
      <c r="A419" s="41">
        <f t="shared" si="42"/>
        <v>2019</v>
      </c>
      <c r="B419" s="41" t="str">
        <f t="shared" si="43"/>
        <v>Jan</v>
      </c>
      <c r="C419" s="41">
        <f t="shared" si="44"/>
        <v>3</v>
      </c>
      <c r="D419" s="41" t="str">
        <f t="shared" si="45"/>
        <v>Mon</v>
      </c>
      <c r="E419" s="27">
        <v>43479</v>
      </c>
      <c r="F419" s="41">
        <v>52121</v>
      </c>
      <c r="G419" s="41" t="s">
        <v>2587</v>
      </c>
      <c r="H419" s="41" t="s">
        <v>3115</v>
      </c>
      <c r="I419" s="41">
        <v>54</v>
      </c>
      <c r="J419" s="41">
        <v>489721650</v>
      </c>
      <c r="K419" s="41">
        <v>2</v>
      </c>
      <c r="L419" s="41" t="s">
        <v>1187</v>
      </c>
      <c r="M419" s="41">
        <f t="shared" si="46"/>
        <v>3</v>
      </c>
      <c r="N419" s="41">
        <f t="shared" si="47"/>
        <v>1</v>
      </c>
      <c r="O419" s="41">
        <f t="shared" si="48"/>
        <v>0</v>
      </c>
    </row>
    <row r="420" spans="1:15" x14ac:dyDescent="0.25">
      <c r="A420" s="41">
        <f t="shared" si="42"/>
        <v>2019</v>
      </c>
      <c r="B420" s="41" t="str">
        <f t="shared" si="43"/>
        <v>Jan</v>
      </c>
      <c r="C420" s="41">
        <f t="shared" si="44"/>
        <v>3</v>
      </c>
      <c r="D420" s="41" t="str">
        <f t="shared" si="45"/>
        <v>Mon</v>
      </c>
      <c r="E420" s="27">
        <v>43479</v>
      </c>
      <c r="F420" s="41">
        <v>52121</v>
      </c>
      <c r="G420" s="41" t="s">
        <v>2587</v>
      </c>
      <c r="H420" s="41" t="s">
        <v>3115</v>
      </c>
      <c r="I420" s="41">
        <v>54</v>
      </c>
      <c r="J420" s="41">
        <v>495775140</v>
      </c>
      <c r="K420" s="41">
        <v>11</v>
      </c>
      <c r="L420" s="41" t="s">
        <v>1187</v>
      </c>
      <c r="M420" s="41">
        <f t="shared" si="46"/>
        <v>3</v>
      </c>
      <c r="N420" s="41">
        <f t="shared" si="47"/>
        <v>1</v>
      </c>
      <c r="O420" s="41">
        <f t="shared" si="48"/>
        <v>0</v>
      </c>
    </row>
    <row r="421" spans="1:15" x14ac:dyDescent="0.25">
      <c r="A421" s="41">
        <f t="shared" si="42"/>
        <v>2019</v>
      </c>
      <c r="B421" s="41" t="str">
        <f t="shared" si="43"/>
        <v>Jan</v>
      </c>
      <c r="C421" s="41">
        <f t="shared" si="44"/>
        <v>3</v>
      </c>
      <c r="D421" s="41" t="str">
        <f t="shared" si="45"/>
        <v>Mon</v>
      </c>
      <c r="E421" s="27">
        <v>43479</v>
      </c>
      <c r="F421" s="41">
        <v>52128</v>
      </c>
      <c r="G421" s="41" t="s">
        <v>180</v>
      </c>
      <c r="H421" s="41" t="s">
        <v>3388</v>
      </c>
      <c r="I421" s="41">
        <v>15</v>
      </c>
      <c r="J421" s="41">
        <v>549775331</v>
      </c>
      <c r="K421" s="41">
        <v>120</v>
      </c>
      <c r="L421" s="41" t="s">
        <v>1188</v>
      </c>
      <c r="M421" s="41">
        <f t="shared" si="46"/>
        <v>2</v>
      </c>
      <c r="N421" s="41">
        <f t="shared" si="47"/>
        <v>0</v>
      </c>
      <c r="O421" s="41">
        <f t="shared" si="48"/>
        <v>1</v>
      </c>
    </row>
    <row r="422" spans="1:15" x14ac:dyDescent="0.25">
      <c r="A422" s="41">
        <f t="shared" si="42"/>
        <v>2019</v>
      </c>
      <c r="B422" s="41" t="str">
        <f t="shared" si="43"/>
        <v>Jan</v>
      </c>
      <c r="C422" s="41">
        <f t="shared" si="44"/>
        <v>3</v>
      </c>
      <c r="D422" s="41" t="str">
        <f t="shared" si="45"/>
        <v>Mon</v>
      </c>
      <c r="E422" s="27">
        <v>43479</v>
      </c>
      <c r="F422" s="41">
        <v>52128</v>
      </c>
      <c r="G422" s="41" t="s">
        <v>180</v>
      </c>
      <c r="H422" s="41" t="s">
        <v>3388</v>
      </c>
      <c r="I422" s="41">
        <v>15</v>
      </c>
      <c r="J422" s="41">
        <v>552990491</v>
      </c>
      <c r="K422" s="41">
        <v>22</v>
      </c>
      <c r="L422" s="41" t="s">
        <v>1188</v>
      </c>
      <c r="M422" s="41">
        <f t="shared" si="46"/>
        <v>2</v>
      </c>
      <c r="N422" s="41">
        <f t="shared" si="47"/>
        <v>0</v>
      </c>
      <c r="O422" s="41">
        <f t="shared" si="48"/>
        <v>1</v>
      </c>
    </row>
    <row r="423" spans="1:15" x14ac:dyDescent="0.25">
      <c r="A423" s="41">
        <f t="shared" si="42"/>
        <v>2019</v>
      </c>
      <c r="B423" s="41" t="str">
        <f t="shared" si="43"/>
        <v>Jan</v>
      </c>
      <c r="C423" s="41">
        <f t="shared" si="44"/>
        <v>3</v>
      </c>
      <c r="D423" s="41" t="str">
        <f t="shared" si="45"/>
        <v>Mon</v>
      </c>
      <c r="E423" s="27">
        <v>43479</v>
      </c>
      <c r="F423" s="41">
        <v>53608</v>
      </c>
      <c r="G423" s="41" t="s">
        <v>3132</v>
      </c>
      <c r="H423" s="41" t="s">
        <v>3133</v>
      </c>
      <c r="I423" s="41">
        <v>5</v>
      </c>
      <c r="J423" s="41">
        <v>526770050</v>
      </c>
      <c r="K423" s="41">
        <v>40</v>
      </c>
      <c r="L423" s="41" t="s">
        <v>1187</v>
      </c>
      <c r="M423" s="41">
        <f t="shared" si="46"/>
        <v>1</v>
      </c>
      <c r="N423" s="41">
        <f t="shared" si="47"/>
        <v>1</v>
      </c>
      <c r="O423" s="41">
        <f t="shared" si="48"/>
        <v>0</v>
      </c>
    </row>
    <row r="424" spans="1:15" x14ac:dyDescent="0.25">
      <c r="A424" s="41">
        <f t="shared" si="42"/>
        <v>2019</v>
      </c>
      <c r="B424" s="41" t="str">
        <f t="shared" si="43"/>
        <v>Jan</v>
      </c>
      <c r="C424" s="41">
        <f t="shared" si="44"/>
        <v>3</v>
      </c>
      <c r="D424" s="41" t="str">
        <f t="shared" si="45"/>
        <v>Mon</v>
      </c>
      <c r="E424" s="27">
        <v>43479</v>
      </c>
      <c r="F424" s="41">
        <v>53608</v>
      </c>
      <c r="G424" s="41" t="s">
        <v>3132</v>
      </c>
      <c r="H424" s="41" t="s">
        <v>3133</v>
      </c>
      <c r="I424" s="41">
        <v>5</v>
      </c>
      <c r="J424" s="41">
        <v>526770150</v>
      </c>
      <c r="K424" s="41">
        <v>40</v>
      </c>
      <c r="L424" s="41" t="s">
        <v>1188</v>
      </c>
      <c r="M424" s="41">
        <f t="shared" si="46"/>
        <v>1</v>
      </c>
      <c r="N424" s="41">
        <f t="shared" si="47"/>
        <v>0</v>
      </c>
      <c r="O424" s="41">
        <f t="shared" si="48"/>
        <v>1</v>
      </c>
    </row>
    <row r="425" spans="1:15" x14ac:dyDescent="0.25">
      <c r="A425" s="41">
        <f t="shared" si="42"/>
        <v>2019</v>
      </c>
      <c r="B425" s="41" t="str">
        <f t="shared" si="43"/>
        <v>Jan</v>
      </c>
      <c r="C425" s="41">
        <f t="shared" si="44"/>
        <v>3</v>
      </c>
      <c r="D425" s="41" t="str">
        <f t="shared" si="45"/>
        <v>Tue</v>
      </c>
      <c r="E425" s="27">
        <v>43480</v>
      </c>
      <c r="F425" s="41">
        <v>52206</v>
      </c>
      <c r="G425" s="41" t="s">
        <v>10</v>
      </c>
      <c r="H425" s="41" t="s">
        <v>3189</v>
      </c>
      <c r="I425" s="41">
        <v>13</v>
      </c>
      <c r="J425" s="41">
        <v>444771560</v>
      </c>
      <c r="K425" s="41">
        <v>72</v>
      </c>
      <c r="L425" s="41" t="s">
        <v>1188</v>
      </c>
      <c r="M425" s="41">
        <f t="shared" si="46"/>
        <v>1</v>
      </c>
      <c r="N425" s="41">
        <f t="shared" si="47"/>
        <v>0</v>
      </c>
      <c r="O425" s="41">
        <f t="shared" si="48"/>
        <v>1</v>
      </c>
    </row>
    <row r="426" spans="1:15" x14ac:dyDescent="0.25">
      <c r="A426" s="41">
        <f t="shared" si="42"/>
        <v>2019</v>
      </c>
      <c r="B426" s="41" t="str">
        <f t="shared" si="43"/>
        <v>Jan</v>
      </c>
      <c r="C426" s="41">
        <f t="shared" si="44"/>
        <v>3</v>
      </c>
      <c r="D426" s="41" t="str">
        <f t="shared" si="45"/>
        <v>Tue</v>
      </c>
      <c r="E426" s="27">
        <v>43480</v>
      </c>
      <c r="F426" s="41">
        <v>52206</v>
      </c>
      <c r="G426" s="41" t="s">
        <v>10</v>
      </c>
      <c r="H426" s="41" t="s">
        <v>3189</v>
      </c>
      <c r="I426" s="41">
        <v>13</v>
      </c>
      <c r="J426" s="41">
        <v>444771580</v>
      </c>
      <c r="K426" s="41">
        <v>72</v>
      </c>
      <c r="L426" s="41" t="s">
        <v>1187</v>
      </c>
      <c r="M426" s="41">
        <f t="shared" si="46"/>
        <v>1</v>
      </c>
      <c r="N426" s="41">
        <f t="shared" si="47"/>
        <v>1</v>
      </c>
      <c r="O426" s="41">
        <f t="shared" si="48"/>
        <v>0</v>
      </c>
    </row>
    <row r="427" spans="1:15" x14ac:dyDescent="0.25">
      <c r="A427" s="41">
        <f t="shared" ref="A427:A429" si="49">YEAR(E427)</f>
        <v>2019</v>
      </c>
      <c r="B427" s="41" t="str">
        <f t="shared" ref="B427:B429" si="50">TEXT(E427,"MMM")</f>
        <v>Jan</v>
      </c>
      <c r="C427" s="41">
        <f t="shared" ref="C427:C429" si="51">WEEKNUM(E427)</f>
        <v>3</v>
      </c>
      <c r="D427" s="41" t="str">
        <f t="shared" ref="D427:D429" si="52">TEXT(E427,"DDD")</f>
        <v>Tue</v>
      </c>
      <c r="E427" s="27">
        <v>43480</v>
      </c>
      <c r="F427" s="41">
        <v>52164</v>
      </c>
      <c r="G427" s="41" t="s">
        <v>545</v>
      </c>
      <c r="H427" s="41" t="s">
        <v>3198</v>
      </c>
      <c r="I427" s="41">
        <v>99</v>
      </c>
      <c r="J427" s="41">
        <v>419545610</v>
      </c>
      <c r="K427" s="41">
        <v>14</v>
      </c>
      <c r="L427" s="41" t="s">
        <v>1187</v>
      </c>
      <c r="M427" s="41">
        <f t="shared" si="46"/>
        <v>1</v>
      </c>
      <c r="N427" s="41">
        <f t="shared" si="47"/>
        <v>1</v>
      </c>
      <c r="O427" s="41">
        <f t="shared" si="48"/>
        <v>0</v>
      </c>
    </row>
    <row r="428" spans="1:15" x14ac:dyDescent="0.25">
      <c r="A428" s="41">
        <f t="shared" si="49"/>
        <v>2019</v>
      </c>
      <c r="B428" s="41" t="str">
        <f t="shared" si="50"/>
        <v>Jan</v>
      </c>
      <c r="C428" s="41">
        <f t="shared" si="51"/>
        <v>3</v>
      </c>
      <c r="D428" s="41" t="str">
        <f t="shared" si="52"/>
        <v>Tue</v>
      </c>
      <c r="E428" s="27">
        <v>43480</v>
      </c>
      <c r="F428" s="41">
        <v>52164</v>
      </c>
      <c r="G428" s="41" t="s">
        <v>545</v>
      </c>
      <c r="H428" s="41" t="s">
        <v>3198</v>
      </c>
      <c r="I428" s="41">
        <v>99</v>
      </c>
      <c r="J428" s="41" t="s">
        <v>3504</v>
      </c>
      <c r="K428" s="41">
        <v>14</v>
      </c>
      <c r="L428" s="41" t="s">
        <v>1188</v>
      </c>
      <c r="M428" s="41">
        <f t="shared" si="46"/>
        <v>1</v>
      </c>
      <c r="N428" s="41">
        <f t="shared" si="47"/>
        <v>0</v>
      </c>
      <c r="O428" s="41">
        <f t="shared" si="48"/>
        <v>1</v>
      </c>
    </row>
    <row r="429" spans="1:15" x14ac:dyDescent="0.25">
      <c r="A429" s="41">
        <f t="shared" si="49"/>
        <v>2019</v>
      </c>
      <c r="B429" s="41" t="str">
        <f t="shared" si="50"/>
        <v>Jan</v>
      </c>
      <c r="C429" s="41">
        <f t="shared" si="51"/>
        <v>3</v>
      </c>
      <c r="D429" s="41" t="str">
        <f t="shared" si="52"/>
        <v>Tue</v>
      </c>
      <c r="E429" s="27">
        <v>43480</v>
      </c>
      <c r="F429" s="41">
        <v>53822</v>
      </c>
      <c r="G429" s="41" t="s">
        <v>87</v>
      </c>
      <c r="H429" s="41" t="s">
        <v>3201</v>
      </c>
      <c r="I429" s="41">
        <v>2</v>
      </c>
      <c r="J429" s="41">
        <v>521773575</v>
      </c>
      <c r="K429" s="41">
        <v>53</v>
      </c>
      <c r="L429" s="41" t="s">
        <v>1188</v>
      </c>
      <c r="M429" s="41">
        <f t="shared" si="46"/>
        <v>1</v>
      </c>
      <c r="N429" s="41">
        <f t="shared" si="47"/>
        <v>0</v>
      </c>
      <c r="O429" s="41">
        <f t="shared" si="48"/>
        <v>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393"/>
  <sheetViews>
    <sheetView workbookViewId="0">
      <selection activeCell="O16" sqref="O16:O22"/>
    </sheetView>
  </sheetViews>
  <sheetFormatPr defaultRowHeight="15" x14ac:dyDescent="0.25"/>
  <cols>
    <col min="1" max="1" width="5" style="2" bestFit="1" customWidth="1"/>
    <col min="2" max="2" width="6.85546875" style="2" bestFit="1" customWidth="1"/>
    <col min="3" max="3" width="6.140625" style="2" bestFit="1" customWidth="1"/>
    <col min="4" max="4" width="5.140625" style="2" bestFit="1" customWidth="1"/>
    <col min="5" max="5" width="12.5703125" style="34" bestFit="1" customWidth="1"/>
    <col min="6" max="6" width="17.85546875" style="2" bestFit="1" customWidth="1"/>
    <col min="7" max="7" width="45.140625" style="2" bestFit="1" customWidth="1"/>
    <col min="8" max="8" width="18.28515625" style="2" bestFit="1" customWidth="1"/>
    <col min="9" max="9" width="10.7109375" style="2" bestFit="1" customWidth="1"/>
    <col min="10" max="10" width="25.140625" style="2" bestFit="1" customWidth="1"/>
    <col min="11" max="11" width="23.140625" style="2" bestFit="1" customWidth="1"/>
    <col min="12" max="12" width="15.28515625" style="2" bestFit="1" customWidth="1"/>
    <col min="13" max="13" width="14.85546875" style="2" bestFit="1" customWidth="1"/>
    <col min="14" max="14" width="11.5703125" style="2" bestFit="1" customWidth="1"/>
    <col min="15" max="15" width="8.140625" style="31" bestFit="1" customWidth="1"/>
    <col min="16" max="16384" width="9.140625" style="2"/>
  </cols>
  <sheetData>
    <row r="1" spans="1:15" x14ac:dyDescent="0.25">
      <c r="A1" s="29" t="s">
        <v>1175</v>
      </c>
      <c r="B1" s="29" t="s">
        <v>1176</v>
      </c>
      <c r="C1" s="29" t="s">
        <v>1177</v>
      </c>
      <c r="D1" s="29" t="s">
        <v>1178</v>
      </c>
      <c r="E1" s="29" t="s">
        <v>0</v>
      </c>
      <c r="F1" s="29" t="s">
        <v>1</v>
      </c>
      <c r="G1" s="29" t="s">
        <v>2</v>
      </c>
      <c r="H1" s="29" t="s">
        <v>3</v>
      </c>
      <c r="I1" s="29" t="s">
        <v>4</v>
      </c>
      <c r="J1" s="29" t="s">
        <v>1243</v>
      </c>
      <c r="K1" s="29" t="s">
        <v>1244</v>
      </c>
      <c r="L1" s="29" t="s">
        <v>7</v>
      </c>
      <c r="M1" s="29" t="s">
        <v>6</v>
      </c>
      <c r="N1" s="29" t="s">
        <v>5</v>
      </c>
      <c r="O1" s="31" t="s">
        <v>1245</v>
      </c>
    </row>
    <row r="2" spans="1:15" x14ac:dyDescent="0.25">
      <c r="A2" s="2">
        <f>YEAR(E2)</f>
        <v>2018</v>
      </c>
      <c r="B2" s="2" t="str">
        <f>TEXT(E2,"MMM")</f>
        <v>Oct</v>
      </c>
      <c r="C2" s="2">
        <f>WEEKNUM(E2)</f>
        <v>41</v>
      </c>
      <c r="D2" s="2" t="str">
        <f>TEXT(E2,"DDD")</f>
        <v>Mon</v>
      </c>
      <c r="E2" s="38">
        <v>43381</v>
      </c>
      <c r="F2" s="30">
        <v>54344</v>
      </c>
      <c r="G2" s="2" t="s">
        <v>870</v>
      </c>
      <c r="H2" s="30" t="s">
        <v>909</v>
      </c>
      <c r="I2" s="2">
        <v>0</v>
      </c>
      <c r="J2" s="30" t="s">
        <v>1310</v>
      </c>
      <c r="K2" s="2" t="s">
        <v>1264</v>
      </c>
      <c r="L2" s="30">
        <v>0</v>
      </c>
      <c r="M2" s="2">
        <v>0</v>
      </c>
      <c r="N2" s="2">
        <v>2</v>
      </c>
      <c r="O2" s="31">
        <v>9.3530092592592595E-2</v>
      </c>
    </row>
    <row r="3" spans="1:15" x14ac:dyDescent="0.25">
      <c r="A3" s="2">
        <f t="shared" ref="A3:A66" si="0">YEAR(E3)</f>
        <v>2018</v>
      </c>
      <c r="B3" s="2" t="str">
        <f t="shared" ref="B3:B66" si="1">TEXT(E3,"MMM")</f>
        <v>Oct</v>
      </c>
      <c r="C3" s="2">
        <f t="shared" ref="C3:C66" si="2">WEEKNUM(E3)</f>
        <v>41</v>
      </c>
      <c r="D3" s="2" t="str">
        <f t="shared" ref="D3:D66" si="3">TEXT(E3,"DDD")</f>
        <v>Mon</v>
      </c>
      <c r="E3" s="38">
        <v>43381</v>
      </c>
      <c r="F3" s="30">
        <v>42350</v>
      </c>
      <c r="G3" s="2" t="s">
        <v>43</v>
      </c>
      <c r="H3" s="30" t="s">
        <v>906</v>
      </c>
      <c r="I3" s="2">
        <v>3</v>
      </c>
      <c r="J3" s="30" t="s">
        <v>1327</v>
      </c>
      <c r="K3" s="2" t="s">
        <v>1272</v>
      </c>
      <c r="L3" s="30">
        <v>134</v>
      </c>
      <c r="M3" s="2">
        <v>23</v>
      </c>
      <c r="N3" s="2">
        <v>4</v>
      </c>
      <c r="O3" s="31">
        <v>0</v>
      </c>
    </row>
    <row r="4" spans="1:15" x14ac:dyDescent="0.25">
      <c r="A4" s="2">
        <f t="shared" si="0"/>
        <v>2018</v>
      </c>
      <c r="B4" s="2" t="str">
        <f t="shared" si="1"/>
        <v>Oct</v>
      </c>
      <c r="C4" s="2">
        <f t="shared" si="2"/>
        <v>41</v>
      </c>
      <c r="D4" s="2" t="str">
        <f t="shared" si="3"/>
        <v>Mon</v>
      </c>
      <c r="E4" s="38">
        <v>43381</v>
      </c>
      <c r="F4" s="30" t="s">
        <v>2385</v>
      </c>
      <c r="G4" s="2" t="s">
        <v>2386</v>
      </c>
      <c r="H4" s="30" t="s">
        <v>2387</v>
      </c>
      <c r="I4" s="2">
        <v>8</v>
      </c>
      <c r="J4" s="30" t="s">
        <v>1447</v>
      </c>
      <c r="K4" s="2" t="s">
        <v>1447</v>
      </c>
      <c r="L4" s="30">
        <v>1718</v>
      </c>
      <c r="M4" s="2">
        <v>10</v>
      </c>
      <c r="N4" s="2">
        <v>28</v>
      </c>
      <c r="O4" s="31">
        <v>0</v>
      </c>
    </row>
    <row r="5" spans="1:15" x14ac:dyDescent="0.25">
      <c r="A5" s="2">
        <f t="shared" si="0"/>
        <v>2018</v>
      </c>
      <c r="B5" s="2" t="str">
        <f t="shared" si="1"/>
        <v>Oct</v>
      </c>
      <c r="C5" s="2">
        <f t="shared" si="2"/>
        <v>41</v>
      </c>
      <c r="D5" s="2" t="str">
        <f t="shared" si="3"/>
        <v>Mon</v>
      </c>
      <c r="E5" s="38">
        <v>43381</v>
      </c>
      <c r="F5" s="30">
        <v>42337</v>
      </c>
      <c r="G5" s="2" t="s">
        <v>690</v>
      </c>
      <c r="H5" s="30" t="s">
        <v>2104</v>
      </c>
      <c r="I5" s="2">
        <v>19</v>
      </c>
      <c r="J5" s="30" t="s">
        <v>1327</v>
      </c>
      <c r="K5" s="2" t="s">
        <v>1272</v>
      </c>
      <c r="L5" s="30">
        <v>4176</v>
      </c>
      <c r="M5" s="2">
        <v>2</v>
      </c>
      <c r="N5" s="2">
        <v>3</v>
      </c>
      <c r="O5" s="31">
        <v>1.7592592592592592E-3</v>
      </c>
    </row>
    <row r="6" spans="1:15" x14ac:dyDescent="0.25">
      <c r="A6" s="2">
        <f t="shared" si="0"/>
        <v>2018</v>
      </c>
      <c r="B6" s="2" t="str">
        <f t="shared" si="1"/>
        <v>Oct</v>
      </c>
      <c r="C6" s="2">
        <f t="shared" si="2"/>
        <v>41</v>
      </c>
      <c r="D6" s="2" t="str">
        <f t="shared" si="3"/>
        <v>Mon</v>
      </c>
      <c r="E6" s="38">
        <v>43381</v>
      </c>
      <c r="F6" s="30">
        <v>44136</v>
      </c>
      <c r="G6" s="2" t="s">
        <v>2230</v>
      </c>
      <c r="H6" s="30" t="s">
        <v>2388</v>
      </c>
      <c r="I6" s="2">
        <v>3</v>
      </c>
      <c r="J6" s="30" t="s">
        <v>1447</v>
      </c>
      <c r="K6" s="2" t="s">
        <v>1447</v>
      </c>
      <c r="L6" s="30">
        <v>91</v>
      </c>
      <c r="M6" s="2">
        <v>22</v>
      </c>
      <c r="N6" s="2">
        <v>2</v>
      </c>
      <c r="O6" s="31">
        <v>0</v>
      </c>
    </row>
    <row r="7" spans="1:15" x14ac:dyDescent="0.25">
      <c r="A7" s="2">
        <f t="shared" si="0"/>
        <v>2018</v>
      </c>
      <c r="B7" s="2" t="str">
        <f t="shared" si="1"/>
        <v>Oct</v>
      </c>
      <c r="C7" s="2">
        <f t="shared" si="2"/>
        <v>41</v>
      </c>
      <c r="D7" s="2" t="str">
        <f t="shared" si="3"/>
        <v>Mon</v>
      </c>
      <c r="E7" s="38">
        <v>43381</v>
      </c>
      <c r="F7" s="30">
        <v>44195</v>
      </c>
      <c r="G7" s="2" t="s">
        <v>157</v>
      </c>
      <c r="H7" s="30" t="s">
        <v>2389</v>
      </c>
      <c r="I7" s="2">
        <v>1</v>
      </c>
      <c r="J7" s="30" t="s">
        <v>1447</v>
      </c>
      <c r="K7" s="2" t="s">
        <v>1447</v>
      </c>
      <c r="L7" s="30">
        <v>84</v>
      </c>
      <c r="M7" s="2">
        <v>2</v>
      </c>
      <c r="N7" s="2">
        <v>2</v>
      </c>
      <c r="O7" s="31">
        <v>0</v>
      </c>
    </row>
    <row r="8" spans="1:15" x14ac:dyDescent="0.25">
      <c r="A8" s="2">
        <f t="shared" si="0"/>
        <v>2018</v>
      </c>
      <c r="B8" s="2" t="str">
        <f t="shared" si="1"/>
        <v>Oct</v>
      </c>
      <c r="C8" s="2">
        <f t="shared" si="2"/>
        <v>41</v>
      </c>
      <c r="D8" s="2" t="str">
        <f t="shared" si="3"/>
        <v>Mon</v>
      </c>
      <c r="E8" s="38">
        <v>43381</v>
      </c>
      <c r="F8" s="30">
        <v>54345</v>
      </c>
      <c r="G8" s="2" t="s">
        <v>870</v>
      </c>
      <c r="H8" s="30" t="s">
        <v>909</v>
      </c>
      <c r="I8" s="2">
        <v>0</v>
      </c>
      <c r="J8" s="30" t="s">
        <v>1310</v>
      </c>
      <c r="K8" s="2" t="s">
        <v>1257</v>
      </c>
      <c r="L8" s="30">
        <v>0</v>
      </c>
      <c r="M8" s="2">
        <v>0</v>
      </c>
      <c r="N8" s="2">
        <v>0</v>
      </c>
      <c r="O8" s="31">
        <v>0</v>
      </c>
    </row>
    <row r="9" spans="1:15" x14ac:dyDescent="0.25">
      <c r="A9" s="2">
        <f t="shared" si="0"/>
        <v>2018</v>
      </c>
      <c r="B9" s="2" t="str">
        <f t="shared" si="1"/>
        <v>Oct</v>
      </c>
      <c r="C9" s="2">
        <f t="shared" si="2"/>
        <v>41</v>
      </c>
      <c r="D9" s="2" t="str">
        <f t="shared" si="3"/>
        <v>Mon</v>
      </c>
      <c r="E9" s="38">
        <v>43381</v>
      </c>
      <c r="F9" s="30">
        <v>54345</v>
      </c>
      <c r="G9" s="2" t="s">
        <v>870</v>
      </c>
      <c r="H9" s="30" t="s">
        <v>909</v>
      </c>
      <c r="I9" s="2">
        <v>0</v>
      </c>
      <c r="J9" s="30" t="s">
        <v>2390</v>
      </c>
      <c r="K9" s="2" t="s">
        <v>1602</v>
      </c>
      <c r="L9" s="30">
        <v>0</v>
      </c>
      <c r="M9" s="2">
        <v>0</v>
      </c>
      <c r="N9" s="2">
        <v>0</v>
      </c>
      <c r="O9" s="31">
        <v>0</v>
      </c>
    </row>
    <row r="10" spans="1:15" x14ac:dyDescent="0.25">
      <c r="A10" s="2">
        <f t="shared" si="0"/>
        <v>2018</v>
      </c>
      <c r="B10" s="2" t="str">
        <f t="shared" si="1"/>
        <v>Oct</v>
      </c>
      <c r="C10" s="2">
        <f t="shared" si="2"/>
        <v>41</v>
      </c>
      <c r="D10" s="2" t="str">
        <f t="shared" si="3"/>
        <v>Mon</v>
      </c>
      <c r="E10" s="38">
        <v>43381</v>
      </c>
      <c r="F10" s="30">
        <v>38333</v>
      </c>
      <c r="G10" s="2" t="s">
        <v>53</v>
      </c>
      <c r="H10" s="30" t="s">
        <v>2391</v>
      </c>
      <c r="I10" s="2">
        <v>15</v>
      </c>
      <c r="J10" s="30" t="s">
        <v>1447</v>
      </c>
      <c r="K10" s="2" t="s">
        <v>1447</v>
      </c>
      <c r="L10" s="30">
        <v>4864</v>
      </c>
      <c r="M10" s="2">
        <v>1</v>
      </c>
      <c r="N10" s="2">
        <v>32</v>
      </c>
      <c r="O10" s="31">
        <v>0</v>
      </c>
    </row>
    <row r="11" spans="1:15" x14ac:dyDescent="0.25">
      <c r="A11" s="2">
        <f t="shared" si="0"/>
        <v>2018</v>
      </c>
      <c r="B11" s="2" t="str">
        <f t="shared" si="1"/>
        <v>Oct</v>
      </c>
      <c r="C11" s="2">
        <f t="shared" si="2"/>
        <v>41</v>
      </c>
      <c r="D11" s="2" t="str">
        <f t="shared" si="3"/>
        <v>Mon</v>
      </c>
      <c r="E11" s="38">
        <v>43381</v>
      </c>
      <c r="F11" s="30">
        <v>43871</v>
      </c>
      <c r="G11" s="2" t="s">
        <v>58</v>
      </c>
      <c r="H11" s="30" t="s">
        <v>2609</v>
      </c>
      <c r="I11" s="2">
        <v>15</v>
      </c>
      <c r="J11" s="30" t="s">
        <v>1447</v>
      </c>
      <c r="K11" s="2" t="s">
        <v>1447</v>
      </c>
      <c r="L11" s="30">
        <v>2912</v>
      </c>
      <c r="M11" s="2">
        <v>1</v>
      </c>
      <c r="N11" s="2">
        <v>26</v>
      </c>
      <c r="O11" s="31">
        <v>0</v>
      </c>
    </row>
    <row r="12" spans="1:15" x14ac:dyDescent="0.25">
      <c r="A12" s="2">
        <f t="shared" si="0"/>
        <v>2018</v>
      </c>
      <c r="B12" s="2" t="str">
        <f t="shared" si="1"/>
        <v>Oct</v>
      </c>
      <c r="C12" s="2">
        <f t="shared" si="2"/>
        <v>41</v>
      </c>
      <c r="D12" s="2" t="str">
        <f t="shared" si="3"/>
        <v>Mon</v>
      </c>
      <c r="E12" s="38">
        <v>43381</v>
      </c>
      <c r="F12" s="30">
        <v>43871</v>
      </c>
      <c r="G12" s="2" t="s">
        <v>58</v>
      </c>
      <c r="H12" s="30" t="s">
        <v>2609</v>
      </c>
      <c r="I12" s="2">
        <v>15</v>
      </c>
      <c r="J12" s="30" t="s">
        <v>1310</v>
      </c>
      <c r="K12" s="2" t="s">
        <v>1257</v>
      </c>
      <c r="L12" s="30">
        <v>2912</v>
      </c>
      <c r="M12" s="2">
        <v>1</v>
      </c>
      <c r="N12" s="2">
        <v>26</v>
      </c>
      <c r="O12" s="31">
        <v>1.6203703703703703E-4</v>
      </c>
    </row>
    <row r="13" spans="1:15" x14ac:dyDescent="0.25">
      <c r="A13" s="2">
        <f t="shared" si="0"/>
        <v>2018</v>
      </c>
      <c r="B13" s="2" t="str">
        <f t="shared" si="1"/>
        <v>Oct</v>
      </c>
      <c r="C13" s="2">
        <f t="shared" si="2"/>
        <v>41</v>
      </c>
      <c r="D13" s="2" t="str">
        <f t="shared" si="3"/>
        <v>Mon</v>
      </c>
      <c r="E13" s="38">
        <v>43381</v>
      </c>
      <c r="F13" s="30">
        <v>43871</v>
      </c>
      <c r="G13" s="2" t="s">
        <v>58</v>
      </c>
      <c r="H13" s="30" t="s">
        <v>2609</v>
      </c>
      <c r="I13" s="2">
        <v>15</v>
      </c>
      <c r="J13" s="30" t="s">
        <v>1327</v>
      </c>
      <c r="K13" s="2" t="s">
        <v>1247</v>
      </c>
      <c r="L13" s="30">
        <v>2912</v>
      </c>
      <c r="M13" s="2">
        <v>1</v>
      </c>
      <c r="N13" s="2">
        <v>26</v>
      </c>
      <c r="O13" s="31">
        <v>2.8935185185185189E-4</v>
      </c>
    </row>
    <row r="14" spans="1:15" x14ac:dyDescent="0.25">
      <c r="A14" s="2">
        <f t="shared" si="0"/>
        <v>2018</v>
      </c>
      <c r="B14" s="2" t="str">
        <f t="shared" si="1"/>
        <v>Oct</v>
      </c>
      <c r="C14" s="2">
        <f t="shared" si="2"/>
        <v>41</v>
      </c>
      <c r="D14" s="2" t="str">
        <f t="shared" si="3"/>
        <v>Mon</v>
      </c>
      <c r="E14" s="28">
        <v>43381</v>
      </c>
      <c r="F14" s="30">
        <v>43871</v>
      </c>
      <c r="G14" s="2" t="s">
        <v>58</v>
      </c>
      <c r="H14" s="30" t="s">
        <v>2609</v>
      </c>
      <c r="I14" s="2">
        <v>15</v>
      </c>
      <c r="J14" s="30" t="s">
        <v>1356</v>
      </c>
      <c r="K14" s="2" t="s">
        <v>1257</v>
      </c>
      <c r="L14" s="30">
        <v>2912</v>
      </c>
      <c r="M14" s="2">
        <v>1</v>
      </c>
      <c r="N14" s="2">
        <v>26</v>
      </c>
      <c r="O14" s="31">
        <v>4.7453703703703704E-4</v>
      </c>
    </row>
    <row r="15" spans="1:15" x14ac:dyDescent="0.25">
      <c r="A15" s="2">
        <f t="shared" si="0"/>
        <v>2018</v>
      </c>
      <c r="B15" s="2" t="str">
        <f t="shared" si="1"/>
        <v>Oct</v>
      </c>
      <c r="C15" s="2">
        <f t="shared" si="2"/>
        <v>41</v>
      </c>
      <c r="D15" s="2" t="str">
        <f t="shared" si="3"/>
        <v>Tue</v>
      </c>
      <c r="E15" s="38">
        <v>43382</v>
      </c>
      <c r="F15" s="30">
        <v>42217</v>
      </c>
      <c r="G15" s="2" t="s">
        <v>897</v>
      </c>
      <c r="H15" s="30" t="s">
        <v>1448</v>
      </c>
      <c r="I15" s="2">
        <v>10</v>
      </c>
      <c r="J15" s="30" t="s">
        <v>1447</v>
      </c>
      <c r="K15" s="2" t="s">
        <v>1447</v>
      </c>
      <c r="L15" s="30">
        <v>1189</v>
      </c>
      <c r="M15" s="2">
        <v>32</v>
      </c>
      <c r="N15" s="2">
        <v>7</v>
      </c>
      <c r="O15" s="31">
        <v>0</v>
      </c>
    </row>
    <row r="16" spans="1:15" x14ac:dyDescent="0.25">
      <c r="A16" s="2">
        <f t="shared" si="0"/>
        <v>2018</v>
      </c>
      <c r="B16" s="2" t="str">
        <f t="shared" si="1"/>
        <v>Oct</v>
      </c>
      <c r="C16" s="2">
        <f t="shared" si="2"/>
        <v>41</v>
      </c>
      <c r="D16" s="2" t="str">
        <f t="shared" si="3"/>
        <v>Tue</v>
      </c>
      <c r="E16" s="38">
        <v>43382</v>
      </c>
      <c r="F16" s="30">
        <v>43953</v>
      </c>
      <c r="G16" s="2" t="s">
        <v>10</v>
      </c>
      <c r="H16" s="30" t="s">
        <v>11</v>
      </c>
      <c r="I16" s="2">
        <v>11</v>
      </c>
      <c r="J16" s="30" t="s">
        <v>1246</v>
      </c>
      <c r="K16" s="2" t="s">
        <v>1247</v>
      </c>
      <c r="L16" s="30">
        <v>1620</v>
      </c>
      <c r="M16" s="2">
        <v>1</v>
      </c>
      <c r="N16" s="2">
        <v>27</v>
      </c>
      <c r="O16" s="31">
        <v>3.8391203703703705E-2</v>
      </c>
    </row>
    <row r="17" spans="1:15" x14ac:dyDescent="0.25">
      <c r="A17" s="2">
        <f t="shared" si="0"/>
        <v>2018</v>
      </c>
      <c r="B17" s="2" t="str">
        <f t="shared" si="1"/>
        <v>Oct</v>
      </c>
      <c r="C17" s="2">
        <f t="shared" si="2"/>
        <v>41</v>
      </c>
      <c r="D17" s="2" t="str">
        <f t="shared" si="3"/>
        <v>Tue</v>
      </c>
      <c r="E17" s="38">
        <v>43382</v>
      </c>
      <c r="F17" s="30">
        <v>43953</v>
      </c>
      <c r="G17" s="2" t="s">
        <v>10</v>
      </c>
      <c r="H17" s="30" t="s">
        <v>11</v>
      </c>
      <c r="I17" s="2">
        <v>11</v>
      </c>
      <c r="J17" s="30" t="s">
        <v>1248</v>
      </c>
      <c r="K17" s="2" t="s">
        <v>1247</v>
      </c>
      <c r="L17" s="30">
        <v>1620</v>
      </c>
      <c r="M17" s="2">
        <v>1</v>
      </c>
      <c r="N17" s="2">
        <v>27</v>
      </c>
      <c r="O17" s="31">
        <v>3.9166666666666669E-2</v>
      </c>
    </row>
    <row r="18" spans="1:15" x14ac:dyDescent="0.25">
      <c r="A18" s="2">
        <f t="shared" si="0"/>
        <v>2018</v>
      </c>
      <c r="B18" s="2" t="str">
        <f t="shared" si="1"/>
        <v>Oct</v>
      </c>
      <c r="C18" s="2">
        <f t="shared" si="2"/>
        <v>41</v>
      </c>
      <c r="D18" s="2" t="str">
        <f t="shared" si="3"/>
        <v>Tue</v>
      </c>
      <c r="E18" s="38">
        <v>43382</v>
      </c>
      <c r="F18" s="30">
        <v>43953</v>
      </c>
      <c r="G18" s="2" t="s">
        <v>10</v>
      </c>
      <c r="H18" s="30" t="s">
        <v>11</v>
      </c>
      <c r="I18" s="2">
        <v>11</v>
      </c>
      <c r="J18" s="30" t="s">
        <v>1249</v>
      </c>
      <c r="K18" s="2" t="s">
        <v>1247</v>
      </c>
      <c r="L18" s="30">
        <v>1620</v>
      </c>
      <c r="M18" s="2">
        <v>1</v>
      </c>
      <c r="N18" s="2">
        <v>27</v>
      </c>
      <c r="O18" s="31">
        <v>2.9074074074074075E-2</v>
      </c>
    </row>
    <row r="19" spans="1:15" x14ac:dyDescent="0.25">
      <c r="A19" s="2">
        <f t="shared" si="0"/>
        <v>2018</v>
      </c>
      <c r="B19" s="2" t="str">
        <f t="shared" si="1"/>
        <v>Oct</v>
      </c>
      <c r="C19" s="2">
        <f t="shared" si="2"/>
        <v>41</v>
      </c>
      <c r="D19" s="2" t="str">
        <f t="shared" si="3"/>
        <v>Tue</v>
      </c>
      <c r="E19" s="38">
        <v>43382</v>
      </c>
      <c r="F19" s="30">
        <v>43953</v>
      </c>
      <c r="G19" s="2" t="s">
        <v>10</v>
      </c>
      <c r="H19" s="30" t="s">
        <v>11</v>
      </c>
      <c r="I19" s="2">
        <v>11</v>
      </c>
      <c r="J19" s="30" t="s">
        <v>1250</v>
      </c>
      <c r="K19" s="2" t="s">
        <v>1247</v>
      </c>
      <c r="L19" s="30">
        <v>1620</v>
      </c>
      <c r="M19" s="2">
        <v>1</v>
      </c>
      <c r="N19" s="2">
        <v>27</v>
      </c>
      <c r="O19" s="31">
        <v>3.7731481481481484E-2</v>
      </c>
    </row>
    <row r="20" spans="1:15" x14ac:dyDescent="0.25">
      <c r="A20" s="2">
        <f t="shared" si="0"/>
        <v>2018</v>
      </c>
      <c r="B20" s="2" t="str">
        <f t="shared" si="1"/>
        <v>Oct</v>
      </c>
      <c r="C20" s="2">
        <f t="shared" si="2"/>
        <v>41</v>
      </c>
      <c r="D20" s="2" t="str">
        <f t="shared" si="3"/>
        <v>Tue</v>
      </c>
      <c r="E20" s="38">
        <v>43382</v>
      </c>
      <c r="F20" s="30">
        <v>43953</v>
      </c>
      <c r="G20" s="2" t="s">
        <v>10</v>
      </c>
      <c r="H20" s="30" t="s">
        <v>11</v>
      </c>
      <c r="I20" s="2">
        <v>11</v>
      </c>
      <c r="J20" s="30" t="s">
        <v>1251</v>
      </c>
      <c r="K20" s="2" t="s">
        <v>1247</v>
      </c>
      <c r="L20" s="30">
        <v>1620</v>
      </c>
      <c r="M20" s="2">
        <v>1</v>
      </c>
      <c r="N20" s="2">
        <v>27</v>
      </c>
      <c r="O20" s="31">
        <v>4.0324074074074075E-2</v>
      </c>
    </row>
    <row r="21" spans="1:15" x14ac:dyDescent="0.25">
      <c r="A21" s="2">
        <f t="shared" si="0"/>
        <v>2018</v>
      </c>
      <c r="B21" s="2" t="str">
        <f t="shared" si="1"/>
        <v>Oct</v>
      </c>
      <c r="C21" s="2">
        <f t="shared" si="2"/>
        <v>41</v>
      </c>
      <c r="D21" s="2" t="str">
        <f t="shared" si="3"/>
        <v>Tue</v>
      </c>
      <c r="E21" s="38">
        <v>43382</v>
      </c>
      <c r="F21" s="30">
        <v>43953</v>
      </c>
      <c r="G21" s="2" t="s">
        <v>10</v>
      </c>
      <c r="H21" s="30" t="s">
        <v>11</v>
      </c>
      <c r="I21" s="2">
        <v>11</v>
      </c>
      <c r="J21" s="30" t="s">
        <v>1252</v>
      </c>
      <c r="K21" s="2" t="s">
        <v>1247</v>
      </c>
      <c r="L21" s="30">
        <v>1620</v>
      </c>
      <c r="M21" s="2">
        <v>1</v>
      </c>
      <c r="N21" s="2">
        <v>27</v>
      </c>
      <c r="O21" s="31">
        <v>2.7442129629629632E-2</v>
      </c>
    </row>
    <row r="22" spans="1:15" x14ac:dyDescent="0.25">
      <c r="A22" s="2">
        <f t="shared" si="0"/>
        <v>2018</v>
      </c>
      <c r="B22" s="2" t="str">
        <f t="shared" si="1"/>
        <v>Oct</v>
      </c>
      <c r="C22" s="2">
        <f t="shared" si="2"/>
        <v>41</v>
      </c>
      <c r="D22" s="2" t="str">
        <f t="shared" si="3"/>
        <v>Tue</v>
      </c>
      <c r="E22" s="38">
        <v>43382</v>
      </c>
      <c r="F22" s="30">
        <v>43953</v>
      </c>
      <c r="G22" s="2" t="s">
        <v>10</v>
      </c>
      <c r="H22" s="30" t="s">
        <v>11</v>
      </c>
      <c r="I22" s="2">
        <v>11</v>
      </c>
      <c r="J22" s="30" t="s">
        <v>1253</v>
      </c>
      <c r="K22" s="2" t="s">
        <v>1247</v>
      </c>
      <c r="L22" s="30">
        <v>1620</v>
      </c>
      <c r="M22" s="2">
        <v>1</v>
      </c>
      <c r="N22" s="2">
        <v>27</v>
      </c>
      <c r="O22" s="31">
        <v>3.2037037037037037E-2</v>
      </c>
    </row>
    <row r="23" spans="1:15" x14ac:dyDescent="0.25">
      <c r="A23" s="2">
        <f t="shared" si="0"/>
        <v>2018</v>
      </c>
      <c r="B23" s="2" t="str">
        <f t="shared" si="1"/>
        <v>Oct</v>
      </c>
      <c r="C23" s="2">
        <f t="shared" si="2"/>
        <v>41</v>
      </c>
      <c r="D23" s="2" t="str">
        <f t="shared" si="3"/>
        <v>Tue</v>
      </c>
      <c r="E23" s="38">
        <v>43382</v>
      </c>
      <c r="F23" s="30" t="s">
        <v>1449</v>
      </c>
      <c r="G23" s="2" t="s">
        <v>1450</v>
      </c>
      <c r="H23" s="30" t="s">
        <v>1451</v>
      </c>
      <c r="I23" s="2">
        <v>22</v>
      </c>
      <c r="J23" s="30" t="s">
        <v>1447</v>
      </c>
      <c r="K23" s="2" t="s">
        <v>1447</v>
      </c>
      <c r="L23" s="30">
        <v>2303</v>
      </c>
      <c r="M23" s="2">
        <v>65</v>
      </c>
      <c r="N23" s="2">
        <v>20</v>
      </c>
      <c r="O23" s="31">
        <v>0</v>
      </c>
    </row>
    <row r="24" spans="1:15" x14ac:dyDescent="0.25">
      <c r="A24" s="2">
        <f t="shared" si="0"/>
        <v>2018</v>
      </c>
      <c r="B24" s="2" t="str">
        <f t="shared" si="1"/>
        <v>Oct</v>
      </c>
      <c r="C24" s="2">
        <f t="shared" si="2"/>
        <v>41</v>
      </c>
      <c r="D24" s="2" t="str">
        <f t="shared" si="3"/>
        <v>Tue</v>
      </c>
      <c r="E24" s="38">
        <v>43382</v>
      </c>
      <c r="F24" s="30" t="s">
        <v>1452</v>
      </c>
      <c r="G24" s="2" t="s">
        <v>1453</v>
      </c>
      <c r="H24" s="30" t="s">
        <v>1454</v>
      </c>
      <c r="I24" s="2">
        <v>21</v>
      </c>
      <c r="J24" s="30" t="s">
        <v>1447</v>
      </c>
      <c r="K24" s="2" t="s">
        <v>1447</v>
      </c>
      <c r="L24" s="30">
        <v>2846</v>
      </c>
      <c r="M24" s="2">
        <v>14</v>
      </c>
      <c r="N24" s="2">
        <v>17</v>
      </c>
      <c r="O24" s="31">
        <v>0</v>
      </c>
    </row>
    <row r="25" spans="1:15" x14ac:dyDescent="0.25">
      <c r="A25" s="2">
        <f t="shared" si="0"/>
        <v>2018</v>
      </c>
      <c r="B25" s="2" t="str">
        <f t="shared" si="1"/>
        <v>Oct</v>
      </c>
      <c r="C25" s="2">
        <f t="shared" si="2"/>
        <v>41</v>
      </c>
      <c r="D25" s="2" t="str">
        <f t="shared" si="3"/>
        <v>Tue</v>
      </c>
      <c r="E25" s="38">
        <v>43382</v>
      </c>
      <c r="F25" s="30" t="s">
        <v>1455</v>
      </c>
      <c r="G25" s="2" t="s">
        <v>1456</v>
      </c>
      <c r="H25" s="30" t="s">
        <v>1457</v>
      </c>
      <c r="I25" s="2">
        <v>24</v>
      </c>
      <c r="J25" s="30" t="s">
        <v>1447</v>
      </c>
      <c r="K25" s="2" t="s">
        <v>1447</v>
      </c>
      <c r="L25" s="30">
        <v>4210</v>
      </c>
      <c r="M25" s="2">
        <v>35</v>
      </c>
      <c r="N25" s="2">
        <v>56</v>
      </c>
      <c r="O25" s="31">
        <v>0</v>
      </c>
    </row>
    <row r="26" spans="1:15" x14ac:dyDescent="0.25">
      <c r="A26" s="2">
        <f t="shared" si="0"/>
        <v>2018</v>
      </c>
      <c r="B26" s="2" t="str">
        <f t="shared" si="1"/>
        <v>Oct</v>
      </c>
      <c r="C26" s="2">
        <f t="shared" si="2"/>
        <v>41</v>
      </c>
      <c r="D26" s="2" t="str">
        <f t="shared" si="3"/>
        <v>Tue</v>
      </c>
      <c r="E26" s="38">
        <v>43382</v>
      </c>
      <c r="F26" s="30" t="s">
        <v>1458</v>
      </c>
      <c r="G26" s="2" t="s">
        <v>1459</v>
      </c>
      <c r="H26" s="30" t="s">
        <v>1460</v>
      </c>
      <c r="I26" s="2">
        <v>21</v>
      </c>
      <c r="J26" s="30" t="s">
        <v>1447</v>
      </c>
      <c r="K26" s="2" t="s">
        <v>1447</v>
      </c>
      <c r="L26" s="30">
        <v>4600</v>
      </c>
      <c r="M26" s="2">
        <v>13</v>
      </c>
      <c r="N26" s="2">
        <v>56</v>
      </c>
      <c r="O26" s="31">
        <v>0</v>
      </c>
    </row>
    <row r="27" spans="1:15" x14ac:dyDescent="0.25">
      <c r="A27" s="2">
        <f t="shared" si="0"/>
        <v>2018</v>
      </c>
      <c r="B27" s="2" t="str">
        <f t="shared" si="1"/>
        <v>Oct</v>
      </c>
      <c r="C27" s="2">
        <f t="shared" si="2"/>
        <v>41</v>
      </c>
      <c r="D27" s="2" t="str">
        <f t="shared" si="3"/>
        <v>Tue</v>
      </c>
      <c r="E27" s="38">
        <v>43382</v>
      </c>
      <c r="F27" s="30" t="s">
        <v>1461</v>
      </c>
      <c r="G27" s="2" t="s">
        <v>1462</v>
      </c>
      <c r="H27" s="30" t="s">
        <v>1463</v>
      </c>
      <c r="I27" s="2">
        <v>44</v>
      </c>
      <c r="J27" s="30" t="s">
        <v>1447</v>
      </c>
      <c r="K27" s="2" t="s">
        <v>1447</v>
      </c>
      <c r="L27" s="30">
        <v>5990</v>
      </c>
      <c r="M27" s="2">
        <v>103</v>
      </c>
      <c r="N27" s="2">
        <v>48</v>
      </c>
      <c r="O27" s="31">
        <v>0</v>
      </c>
    </row>
    <row r="28" spans="1:15" x14ac:dyDescent="0.25">
      <c r="A28" s="2">
        <f t="shared" si="0"/>
        <v>2018</v>
      </c>
      <c r="B28" s="2" t="str">
        <f t="shared" si="1"/>
        <v>Oct</v>
      </c>
      <c r="C28" s="2">
        <f t="shared" si="2"/>
        <v>41</v>
      </c>
      <c r="D28" s="2" t="str">
        <f t="shared" si="3"/>
        <v>Tue</v>
      </c>
      <c r="E28" s="38">
        <v>43382</v>
      </c>
      <c r="F28" s="30" t="s">
        <v>1464</v>
      </c>
      <c r="G28" s="2" t="s">
        <v>1465</v>
      </c>
      <c r="H28" s="30" t="s">
        <v>1466</v>
      </c>
      <c r="I28" s="2">
        <v>26</v>
      </c>
      <c r="J28" s="30" t="s">
        <v>1447</v>
      </c>
      <c r="K28" s="2" t="s">
        <v>1447</v>
      </c>
      <c r="L28" s="30">
        <v>2150</v>
      </c>
      <c r="M28" s="2">
        <v>99</v>
      </c>
      <c r="N28" s="2">
        <v>24</v>
      </c>
      <c r="O28" s="31">
        <v>0</v>
      </c>
    </row>
    <row r="29" spans="1:15" x14ac:dyDescent="0.25">
      <c r="A29" s="2">
        <f t="shared" si="0"/>
        <v>2018</v>
      </c>
      <c r="B29" s="2" t="str">
        <f t="shared" si="1"/>
        <v>Oct</v>
      </c>
      <c r="C29" s="2">
        <f t="shared" si="2"/>
        <v>41</v>
      </c>
      <c r="D29" s="2" t="str">
        <f t="shared" si="3"/>
        <v>Tue</v>
      </c>
      <c r="E29" s="38">
        <v>43382</v>
      </c>
      <c r="F29" s="30" t="s">
        <v>12</v>
      </c>
      <c r="G29" s="2" t="s">
        <v>13</v>
      </c>
      <c r="H29" s="30" t="s">
        <v>14</v>
      </c>
      <c r="I29" s="2">
        <v>84</v>
      </c>
      <c r="J29" s="30" t="s">
        <v>1254</v>
      </c>
      <c r="K29" s="2" t="s">
        <v>1255</v>
      </c>
      <c r="L29" s="30">
        <v>11699</v>
      </c>
      <c r="M29" s="2">
        <v>530</v>
      </c>
      <c r="N29" s="2">
        <v>0</v>
      </c>
      <c r="O29" s="31">
        <v>0.21894675925925924</v>
      </c>
    </row>
    <row r="30" spans="1:15" x14ac:dyDescent="0.25">
      <c r="A30" s="2">
        <f t="shared" si="0"/>
        <v>2018</v>
      </c>
      <c r="B30" s="2" t="str">
        <f t="shared" si="1"/>
        <v>Oct</v>
      </c>
      <c r="C30" s="2">
        <f t="shared" si="2"/>
        <v>41</v>
      </c>
      <c r="D30" s="2" t="str">
        <f t="shared" si="3"/>
        <v>Tue</v>
      </c>
      <c r="E30" s="38">
        <v>43382</v>
      </c>
      <c r="F30" s="30" t="s">
        <v>12</v>
      </c>
      <c r="G30" s="2" t="s">
        <v>13</v>
      </c>
      <c r="H30" s="30" t="s">
        <v>14</v>
      </c>
      <c r="I30" s="2">
        <v>84</v>
      </c>
      <c r="J30" s="30" t="s">
        <v>1256</v>
      </c>
      <c r="K30" s="2" t="s">
        <v>1257</v>
      </c>
      <c r="L30" s="30">
        <v>11699</v>
      </c>
      <c r="M30" s="2">
        <v>530</v>
      </c>
      <c r="N30" s="2">
        <v>0</v>
      </c>
      <c r="O30" s="31">
        <v>0.2210185185185185</v>
      </c>
    </row>
    <row r="31" spans="1:15" x14ac:dyDescent="0.25">
      <c r="A31" s="2">
        <f t="shared" si="0"/>
        <v>2018</v>
      </c>
      <c r="B31" s="2" t="str">
        <f t="shared" si="1"/>
        <v>Oct</v>
      </c>
      <c r="C31" s="2">
        <f t="shared" si="2"/>
        <v>41</v>
      </c>
      <c r="D31" s="2" t="str">
        <f t="shared" si="3"/>
        <v>Tue</v>
      </c>
      <c r="E31" s="38">
        <v>43382</v>
      </c>
      <c r="F31" s="30" t="s">
        <v>12</v>
      </c>
      <c r="G31" s="2" t="s">
        <v>13</v>
      </c>
      <c r="H31" s="30" t="s">
        <v>14</v>
      </c>
      <c r="I31" s="2">
        <v>84</v>
      </c>
      <c r="J31" s="30" t="s">
        <v>1258</v>
      </c>
      <c r="K31" s="2" t="s">
        <v>1247</v>
      </c>
      <c r="L31" s="30">
        <v>11699</v>
      </c>
      <c r="M31" s="2">
        <v>530</v>
      </c>
      <c r="N31" s="2">
        <v>0</v>
      </c>
      <c r="O31" s="31">
        <v>0.18347222222222223</v>
      </c>
    </row>
    <row r="32" spans="1:15" x14ac:dyDescent="0.25">
      <c r="A32" s="2">
        <f t="shared" si="0"/>
        <v>2018</v>
      </c>
      <c r="B32" s="2" t="str">
        <f t="shared" si="1"/>
        <v>Oct</v>
      </c>
      <c r="C32" s="2">
        <f t="shared" si="2"/>
        <v>41</v>
      </c>
      <c r="D32" s="2" t="str">
        <f t="shared" si="3"/>
        <v>Tue</v>
      </c>
      <c r="E32" s="38">
        <v>43382</v>
      </c>
      <c r="F32" s="30" t="s">
        <v>12</v>
      </c>
      <c r="G32" s="2" t="s">
        <v>13</v>
      </c>
      <c r="H32" s="30" t="s">
        <v>14</v>
      </c>
      <c r="I32" s="2">
        <v>84</v>
      </c>
      <c r="J32" s="30" t="s">
        <v>1259</v>
      </c>
      <c r="K32" s="2" t="s">
        <v>1255</v>
      </c>
      <c r="L32" s="30">
        <v>11699</v>
      </c>
      <c r="M32" s="2">
        <v>530</v>
      </c>
      <c r="N32" s="2">
        <v>0</v>
      </c>
      <c r="O32" s="31">
        <v>0.21927083333333333</v>
      </c>
    </row>
    <row r="33" spans="1:15" x14ac:dyDescent="0.25">
      <c r="A33" s="2">
        <f t="shared" si="0"/>
        <v>2018</v>
      </c>
      <c r="B33" s="2" t="str">
        <f t="shared" si="1"/>
        <v>Oct</v>
      </c>
      <c r="C33" s="2">
        <f t="shared" si="2"/>
        <v>41</v>
      </c>
      <c r="D33" s="2" t="str">
        <f t="shared" si="3"/>
        <v>Tue</v>
      </c>
      <c r="E33" s="38">
        <v>43382</v>
      </c>
      <c r="F33" s="30" t="s">
        <v>12</v>
      </c>
      <c r="G33" s="2" t="s">
        <v>13</v>
      </c>
      <c r="H33" s="30" t="s">
        <v>14</v>
      </c>
      <c r="I33" s="2">
        <v>84</v>
      </c>
      <c r="J33" s="30" t="s">
        <v>1260</v>
      </c>
      <c r="K33" s="2" t="s">
        <v>1261</v>
      </c>
      <c r="L33" s="30">
        <v>11699</v>
      </c>
      <c r="M33" s="2">
        <v>530</v>
      </c>
      <c r="N33" s="2">
        <v>0</v>
      </c>
      <c r="O33" s="31">
        <v>0.11695601851851851</v>
      </c>
    </row>
    <row r="34" spans="1:15" x14ac:dyDescent="0.25">
      <c r="A34" s="2">
        <f t="shared" si="0"/>
        <v>2018</v>
      </c>
      <c r="B34" s="2" t="str">
        <f t="shared" si="1"/>
        <v>Oct</v>
      </c>
      <c r="C34" s="2">
        <f t="shared" si="2"/>
        <v>41</v>
      </c>
      <c r="D34" s="2" t="str">
        <f t="shared" si="3"/>
        <v>Tue</v>
      </c>
      <c r="E34" s="38">
        <v>43382</v>
      </c>
      <c r="F34" s="30" t="s">
        <v>12</v>
      </c>
      <c r="G34" s="2" t="s">
        <v>13</v>
      </c>
      <c r="H34" s="30" t="s">
        <v>14</v>
      </c>
      <c r="I34" s="2">
        <v>84</v>
      </c>
      <c r="J34" s="30" t="s">
        <v>1262</v>
      </c>
      <c r="K34" s="2" t="s">
        <v>1467</v>
      </c>
      <c r="L34" s="30">
        <v>11699</v>
      </c>
      <c r="M34" s="2">
        <v>530</v>
      </c>
      <c r="N34" s="2">
        <v>0</v>
      </c>
      <c r="O34" s="31">
        <v>0.22581018518518517</v>
      </c>
    </row>
    <row r="35" spans="1:15" x14ac:dyDescent="0.25">
      <c r="A35" s="2">
        <f t="shared" si="0"/>
        <v>2018</v>
      </c>
      <c r="B35" s="2" t="str">
        <f t="shared" si="1"/>
        <v>Oct</v>
      </c>
      <c r="C35" s="2">
        <f t="shared" si="2"/>
        <v>41</v>
      </c>
      <c r="D35" s="2" t="str">
        <f t="shared" si="3"/>
        <v>Tue</v>
      </c>
      <c r="E35" s="38">
        <v>43382</v>
      </c>
      <c r="F35" s="30" t="s">
        <v>12</v>
      </c>
      <c r="G35" s="2" t="s">
        <v>13</v>
      </c>
      <c r="H35" s="30" t="s">
        <v>14</v>
      </c>
      <c r="I35" s="2">
        <v>84</v>
      </c>
      <c r="J35" s="30" t="s">
        <v>1263</v>
      </c>
      <c r="K35" s="2" t="s">
        <v>1264</v>
      </c>
      <c r="L35" s="30">
        <v>11699</v>
      </c>
      <c r="M35" s="2">
        <v>530</v>
      </c>
      <c r="N35" s="2">
        <v>0</v>
      </c>
      <c r="O35" s="31">
        <v>0.18480324074074073</v>
      </c>
    </row>
    <row r="36" spans="1:15" x14ac:dyDescent="0.25">
      <c r="A36" s="2">
        <f t="shared" si="0"/>
        <v>2018</v>
      </c>
      <c r="B36" s="2" t="str">
        <f t="shared" si="1"/>
        <v>Oct</v>
      </c>
      <c r="C36" s="2">
        <f t="shared" si="2"/>
        <v>41</v>
      </c>
      <c r="D36" s="2" t="str">
        <f t="shared" si="3"/>
        <v>Tue</v>
      </c>
      <c r="E36" s="38">
        <v>43382</v>
      </c>
      <c r="F36" s="30" t="s">
        <v>12</v>
      </c>
      <c r="G36" s="2" t="s">
        <v>13</v>
      </c>
      <c r="H36" s="30" t="s">
        <v>14</v>
      </c>
      <c r="I36" s="2">
        <v>84</v>
      </c>
      <c r="J36" s="30" t="s">
        <v>1265</v>
      </c>
      <c r="K36" s="2" t="s">
        <v>1264</v>
      </c>
      <c r="L36" s="30">
        <v>11699</v>
      </c>
      <c r="M36" s="2">
        <v>530</v>
      </c>
      <c r="N36" s="2">
        <v>0</v>
      </c>
      <c r="O36" s="31">
        <v>0.18216435185185187</v>
      </c>
    </row>
    <row r="37" spans="1:15" x14ac:dyDescent="0.25">
      <c r="A37" s="2">
        <f t="shared" si="0"/>
        <v>2018</v>
      </c>
      <c r="B37" s="2" t="str">
        <f t="shared" si="1"/>
        <v>Oct</v>
      </c>
      <c r="C37" s="2">
        <f t="shared" si="2"/>
        <v>41</v>
      </c>
      <c r="D37" s="2" t="str">
        <f t="shared" si="3"/>
        <v>Tue</v>
      </c>
      <c r="E37" s="38">
        <v>43382</v>
      </c>
      <c r="F37" s="30" t="s">
        <v>12</v>
      </c>
      <c r="G37" s="2" t="s">
        <v>13</v>
      </c>
      <c r="H37" s="30" t="s">
        <v>14</v>
      </c>
      <c r="I37" s="2">
        <v>84</v>
      </c>
      <c r="J37" s="30" t="s">
        <v>1266</v>
      </c>
      <c r="K37" s="2" t="s">
        <v>1468</v>
      </c>
      <c r="L37" s="30">
        <v>11699</v>
      </c>
      <c r="M37" s="2">
        <v>530</v>
      </c>
      <c r="N37" s="2">
        <v>0</v>
      </c>
      <c r="O37" s="31">
        <v>0.11666666666666665</v>
      </c>
    </row>
    <row r="38" spans="1:15" x14ac:dyDescent="0.25">
      <c r="A38" s="2">
        <f t="shared" si="0"/>
        <v>2018</v>
      </c>
      <c r="B38" s="2" t="str">
        <f t="shared" si="1"/>
        <v>Oct</v>
      </c>
      <c r="C38" s="2">
        <f t="shared" si="2"/>
        <v>41</v>
      </c>
      <c r="D38" s="2" t="str">
        <f t="shared" si="3"/>
        <v>Tue</v>
      </c>
      <c r="E38" s="38">
        <v>43382</v>
      </c>
      <c r="F38" s="30" t="s">
        <v>12</v>
      </c>
      <c r="G38" s="2" t="s">
        <v>13</v>
      </c>
      <c r="H38" s="30" t="s">
        <v>14</v>
      </c>
      <c r="I38" s="2">
        <v>84</v>
      </c>
      <c r="J38" s="30" t="s">
        <v>1267</v>
      </c>
      <c r="K38" s="2" t="s">
        <v>1264</v>
      </c>
      <c r="L38" s="30">
        <v>11699</v>
      </c>
      <c r="M38" s="2">
        <v>530</v>
      </c>
      <c r="N38" s="2">
        <v>0</v>
      </c>
      <c r="O38" s="31">
        <v>0.1819212962962963</v>
      </c>
    </row>
    <row r="39" spans="1:15" x14ac:dyDescent="0.25">
      <c r="A39" s="2">
        <f t="shared" si="0"/>
        <v>2018</v>
      </c>
      <c r="B39" s="2" t="str">
        <f t="shared" si="1"/>
        <v>Oct</v>
      </c>
      <c r="C39" s="2">
        <f t="shared" si="2"/>
        <v>41</v>
      </c>
      <c r="D39" s="2" t="str">
        <f t="shared" si="3"/>
        <v>Tue</v>
      </c>
      <c r="E39" s="38">
        <v>43382</v>
      </c>
      <c r="F39" s="30" t="s">
        <v>12</v>
      </c>
      <c r="G39" s="2" t="s">
        <v>13</v>
      </c>
      <c r="H39" s="30" t="s">
        <v>14</v>
      </c>
      <c r="I39" s="2">
        <v>84</v>
      </c>
      <c r="J39" s="30" t="s">
        <v>1268</v>
      </c>
      <c r="K39" s="2" t="s">
        <v>1257</v>
      </c>
      <c r="L39" s="30">
        <v>11699</v>
      </c>
      <c r="M39" s="2">
        <v>530</v>
      </c>
      <c r="N39" s="2">
        <v>0</v>
      </c>
      <c r="O39" s="31">
        <v>3.7476851851851851E-2</v>
      </c>
    </row>
    <row r="40" spans="1:15" x14ac:dyDescent="0.25">
      <c r="A40" s="2">
        <f t="shared" si="0"/>
        <v>2018</v>
      </c>
      <c r="B40" s="2" t="str">
        <f t="shared" si="1"/>
        <v>Oct</v>
      </c>
      <c r="C40" s="2">
        <f t="shared" si="2"/>
        <v>41</v>
      </c>
      <c r="D40" s="2" t="str">
        <f t="shared" si="3"/>
        <v>Tue</v>
      </c>
      <c r="E40" s="38">
        <v>43382</v>
      </c>
      <c r="F40" s="30" t="s">
        <v>12</v>
      </c>
      <c r="G40" s="2" t="s">
        <v>13</v>
      </c>
      <c r="H40" s="30" t="s">
        <v>14</v>
      </c>
      <c r="I40" s="2">
        <v>84</v>
      </c>
      <c r="J40" s="30" t="s">
        <v>1269</v>
      </c>
      <c r="K40" s="2" t="s">
        <v>1264</v>
      </c>
      <c r="L40" s="30">
        <v>11699</v>
      </c>
      <c r="M40" s="2">
        <v>530</v>
      </c>
      <c r="N40" s="2">
        <v>0</v>
      </c>
      <c r="O40" s="31">
        <v>0.17486111111111111</v>
      </c>
    </row>
    <row r="41" spans="1:15" x14ac:dyDescent="0.25">
      <c r="A41" s="2">
        <f t="shared" si="0"/>
        <v>2018</v>
      </c>
      <c r="B41" s="2" t="str">
        <f t="shared" si="1"/>
        <v>Oct</v>
      </c>
      <c r="C41" s="2">
        <f t="shared" si="2"/>
        <v>41</v>
      </c>
      <c r="D41" s="2" t="str">
        <f t="shared" si="3"/>
        <v>Tue</v>
      </c>
      <c r="E41" s="38">
        <v>43382</v>
      </c>
      <c r="F41" s="30" t="s">
        <v>1469</v>
      </c>
      <c r="G41" s="2" t="s">
        <v>1470</v>
      </c>
      <c r="H41" s="30" t="s">
        <v>1471</v>
      </c>
      <c r="I41" s="2">
        <v>12</v>
      </c>
      <c r="J41" s="30" t="s">
        <v>1447</v>
      </c>
      <c r="K41" s="2" t="s">
        <v>1447</v>
      </c>
      <c r="L41" s="30">
        <v>838</v>
      </c>
      <c r="M41" s="2">
        <v>26</v>
      </c>
      <c r="N41" s="2">
        <v>20</v>
      </c>
      <c r="O41" s="31">
        <v>0</v>
      </c>
    </row>
    <row r="42" spans="1:15" x14ac:dyDescent="0.25">
      <c r="A42" s="2">
        <f t="shared" si="0"/>
        <v>2018</v>
      </c>
      <c r="B42" s="2" t="str">
        <f t="shared" si="1"/>
        <v>Oct</v>
      </c>
      <c r="C42" s="2">
        <f t="shared" si="2"/>
        <v>41</v>
      </c>
      <c r="D42" s="2" t="str">
        <f t="shared" si="3"/>
        <v>Tue</v>
      </c>
      <c r="E42" s="28">
        <v>43382</v>
      </c>
      <c r="F42" s="30" t="s">
        <v>1472</v>
      </c>
      <c r="G42" s="2" t="s">
        <v>1473</v>
      </c>
      <c r="H42" s="30" t="s">
        <v>1474</v>
      </c>
      <c r="I42" s="2">
        <v>8</v>
      </c>
      <c r="J42" s="30" t="s">
        <v>1447</v>
      </c>
      <c r="K42" s="2" t="s">
        <v>1447</v>
      </c>
      <c r="L42" s="30">
        <v>1292</v>
      </c>
      <c r="M42" s="2">
        <v>7</v>
      </c>
      <c r="N42" s="2">
        <v>28</v>
      </c>
      <c r="O42" s="31">
        <v>0</v>
      </c>
    </row>
    <row r="43" spans="1:15" x14ac:dyDescent="0.25">
      <c r="A43" s="2">
        <f t="shared" si="0"/>
        <v>2018</v>
      </c>
      <c r="B43" s="2" t="str">
        <f t="shared" si="1"/>
        <v>Oct</v>
      </c>
      <c r="C43" s="2">
        <f t="shared" si="2"/>
        <v>41</v>
      </c>
      <c r="D43" s="2" t="str">
        <f t="shared" si="3"/>
        <v>Wed</v>
      </c>
      <c r="E43" s="38">
        <v>43383</v>
      </c>
      <c r="F43" s="30">
        <v>42463</v>
      </c>
      <c r="G43" s="2" t="s">
        <v>15</v>
      </c>
      <c r="H43" s="30" t="s">
        <v>16</v>
      </c>
      <c r="I43" s="2">
        <v>22</v>
      </c>
      <c r="J43" s="30" t="s">
        <v>1270</v>
      </c>
      <c r="K43" s="2" t="s">
        <v>1261</v>
      </c>
      <c r="L43" s="30">
        <v>855</v>
      </c>
      <c r="M43" s="2">
        <v>159</v>
      </c>
      <c r="N43" s="2">
        <v>57</v>
      </c>
      <c r="O43" s="31">
        <v>1.577546296296296E-2</v>
      </c>
    </row>
    <row r="44" spans="1:15" x14ac:dyDescent="0.25">
      <c r="A44" s="2">
        <f t="shared" si="0"/>
        <v>2018</v>
      </c>
      <c r="B44" s="2" t="str">
        <f t="shared" si="1"/>
        <v>Oct</v>
      </c>
      <c r="C44" s="2">
        <f t="shared" si="2"/>
        <v>41</v>
      </c>
      <c r="D44" s="2" t="str">
        <f t="shared" si="3"/>
        <v>Wed</v>
      </c>
      <c r="E44" s="38">
        <v>43383</v>
      </c>
      <c r="F44" s="30">
        <v>43681</v>
      </c>
      <c r="G44" s="2" t="s">
        <v>17</v>
      </c>
      <c r="H44" s="30" t="s">
        <v>18</v>
      </c>
      <c r="I44" s="2">
        <v>20</v>
      </c>
      <c r="J44" s="30" t="s">
        <v>909</v>
      </c>
      <c r="K44" s="2" t="s">
        <v>1280</v>
      </c>
      <c r="L44" s="30">
        <v>4252</v>
      </c>
      <c r="M44" s="2">
        <v>67</v>
      </c>
      <c r="N44" s="2">
        <v>39</v>
      </c>
      <c r="O44" s="31">
        <v>0</v>
      </c>
    </row>
    <row r="45" spans="1:15" x14ac:dyDescent="0.25">
      <c r="A45" s="2">
        <f t="shared" si="0"/>
        <v>2018</v>
      </c>
      <c r="B45" s="2" t="str">
        <f t="shared" si="1"/>
        <v>Oct</v>
      </c>
      <c r="C45" s="2">
        <f t="shared" si="2"/>
        <v>41</v>
      </c>
      <c r="D45" s="2" t="str">
        <f t="shared" si="3"/>
        <v>Wed</v>
      </c>
      <c r="E45" s="38">
        <v>43383</v>
      </c>
      <c r="F45" s="30">
        <v>43681</v>
      </c>
      <c r="G45" s="2" t="s">
        <v>17</v>
      </c>
      <c r="H45" s="30" t="s">
        <v>18</v>
      </c>
      <c r="I45" s="2">
        <v>20</v>
      </c>
      <c r="J45" s="30" t="s">
        <v>1271</v>
      </c>
      <c r="K45" s="2" t="s">
        <v>1272</v>
      </c>
      <c r="L45" s="30">
        <v>4252</v>
      </c>
      <c r="M45" s="2">
        <v>67</v>
      </c>
      <c r="N45" s="2">
        <v>39</v>
      </c>
      <c r="O45" s="31">
        <v>0</v>
      </c>
    </row>
    <row r="46" spans="1:15" x14ac:dyDescent="0.25">
      <c r="A46" s="2">
        <f t="shared" si="0"/>
        <v>2018</v>
      </c>
      <c r="B46" s="2" t="str">
        <f t="shared" si="1"/>
        <v>Oct</v>
      </c>
      <c r="C46" s="2">
        <f t="shared" si="2"/>
        <v>41</v>
      </c>
      <c r="D46" s="2" t="str">
        <f t="shared" si="3"/>
        <v>Wed</v>
      </c>
      <c r="E46" s="38">
        <v>43383</v>
      </c>
      <c r="F46" s="30">
        <v>43681</v>
      </c>
      <c r="G46" s="2" t="s">
        <v>17</v>
      </c>
      <c r="H46" s="30" t="s">
        <v>18</v>
      </c>
      <c r="I46" s="2">
        <v>20</v>
      </c>
      <c r="J46" s="30" t="s">
        <v>1273</v>
      </c>
      <c r="K46" s="2" t="s">
        <v>1247</v>
      </c>
      <c r="L46" s="30">
        <v>4252</v>
      </c>
      <c r="M46" s="2">
        <v>67</v>
      </c>
      <c r="N46" s="2">
        <v>39</v>
      </c>
      <c r="O46" s="31">
        <v>0</v>
      </c>
    </row>
    <row r="47" spans="1:15" x14ac:dyDescent="0.25">
      <c r="A47" s="2">
        <f t="shared" si="0"/>
        <v>2018</v>
      </c>
      <c r="B47" s="2" t="str">
        <f t="shared" si="1"/>
        <v>Oct</v>
      </c>
      <c r="C47" s="2">
        <f t="shared" si="2"/>
        <v>41</v>
      </c>
      <c r="D47" s="2" t="str">
        <f t="shared" si="3"/>
        <v>Wed</v>
      </c>
      <c r="E47" s="38">
        <v>43383</v>
      </c>
      <c r="F47" s="30">
        <v>43681</v>
      </c>
      <c r="G47" s="2" t="s">
        <v>17</v>
      </c>
      <c r="H47" s="30" t="s">
        <v>18</v>
      </c>
      <c r="I47" s="2">
        <v>20</v>
      </c>
      <c r="J47" s="30" t="s">
        <v>1274</v>
      </c>
      <c r="K47" s="2" t="s">
        <v>1247</v>
      </c>
      <c r="L47" s="30">
        <v>4252</v>
      </c>
      <c r="M47" s="2">
        <v>67</v>
      </c>
      <c r="N47" s="2">
        <v>39</v>
      </c>
      <c r="O47" s="31">
        <v>0</v>
      </c>
    </row>
    <row r="48" spans="1:15" x14ac:dyDescent="0.25">
      <c r="A48" s="2">
        <f t="shared" si="0"/>
        <v>2018</v>
      </c>
      <c r="B48" s="2" t="str">
        <f t="shared" si="1"/>
        <v>Oct</v>
      </c>
      <c r="C48" s="2">
        <f t="shared" si="2"/>
        <v>41</v>
      </c>
      <c r="D48" s="2" t="str">
        <f t="shared" si="3"/>
        <v>Wed</v>
      </c>
      <c r="E48" s="38">
        <v>43383</v>
      </c>
      <c r="F48" s="30">
        <v>43681</v>
      </c>
      <c r="G48" s="2" t="s">
        <v>17</v>
      </c>
      <c r="H48" s="30" t="s">
        <v>18</v>
      </c>
      <c r="I48" s="2">
        <v>20</v>
      </c>
      <c r="J48" s="30" t="s">
        <v>1251</v>
      </c>
      <c r="K48" s="2" t="s">
        <v>1247</v>
      </c>
      <c r="L48" s="30">
        <v>4252</v>
      </c>
      <c r="M48" s="2">
        <v>67</v>
      </c>
      <c r="N48" s="2">
        <v>39</v>
      </c>
      <c r="O48" s="31">
        <v>0</v>
      </c>
    </row>
    <row r="49" spans="1:15" x14ac:dyDescent="0.25">
      <c r="A49" s="2">
        <f t="shared" si="0"/>
        <v>2018</v>
      </c>
      <c r="B49" s="2" t="str">
        <f t="shared" si="1"/>
        <v>Oct</v>
      </c>
      <c r="C49" s="2">
        <f t="shared" si="2"/>
        <v>41</v>
      </c>
      <c r="D49" s="2" t="str">
        <f t="shared" si="3"/>
        <v>Wed</v>
      </c>
      <c r="E49" s="38">
        <v>43383</v>
      </c>
      <c r="F49" s="30">
        <v>43681</v>
      </c>
      <c r="G49" s="2" t="s">
        <v>17</v>
      </c>
      <c r="H49" s="30" t="s">
        <v>18</v>
      </c>
      <c r="I49" s="2">
        <v>20</v>
      </c>
      <c r="J49" s="30" t="s">
        <v>1260</v>
      </c>
      <c r="K49" s="2" t="s">
        <v>1275</v>
      </c>
      <c r="L49" s="30">
        <v>4252</v>
      </c>
      <c r="M49" s="2">
        <v>67</v>
      </c>
      <c r="N49" s="2">
        <v>39</v>
      </c>
      <c r="O49" s="31">
        <v>0</v>
      </c>
    </row>
    <row r="50" spans="1:15" x14ac:dyDescent="0.25">
      <c r="A50" s="2">
        <f t="shared" si="0"/>
        <v>2018</v>
      </c>
      <c r="B50" s="2" t="str">
        <f t="shared" si="1"/>
        <v>Oct</v>
      </c>
      <c r="C50" s="2">
        <f t="shared" si="2"/>
        <v>41</v>
      </c>
      <c r="D50" s="2" t="str">
        <f t="shared" si="3"/>
        <v>Wed</v>
      </c>
      <c r="E50" s="38">
        <v>43383</v>
      </c>
      <c r="F50" s="30">
        <v>43681</v>
      </c>
      <c r="G50" s="2" t="s">
        <v>17</v>
      </c>
      <c r="H50" s="30" t="s">
        <v>18</v>
      </c>
      <c r="I50" s="2">
        <v>20</v>
      </c>
      <c r="J50" s="30" t="s">
        <v>1270</v>
      </c>
      <c r="K50" s="2" t="s">
        <v>1261</v>
      </c>
      <c r="L50" s="30">
        <v>4252</v>
      </c>
      <c r="M50" s="2">
        <v>67</v>
      </c>
      <c r="N50" s="2">
        <v>39</v>
      </c>
      <c r="O50" s="31">
        <v>3.7523148148148146E-2</v>
      </c>
    </row>
    <row r="51" spans="1:15" x14ac:dyDescent="0.25">
      <c r="A51" s="2">
        <f t="shared" si="0"/>
        <v>2018</v>
      </c>
      <c r="B51" s="2" t="str">
        <f t="shared" si="1"/>
        <v>Oct</v>
      </c>
      <c r="C51" s="2">
        <f t="shared" si="2"/>
        <v>41</v>
      </c>
      <c r="D51" s="2" t="str">
        <f t="shared" si="3"/>
        <v>Wed</v>
      </c>
      <c r="E51" s="38">
        <v>43383</v>
      </c>
      <c r="F51" s="30">
        <v>43681</v>
      </c>
      <c r="G51" s="2" t="s">
        <v>17</v>
      </c>
      <c r="H51" s="30" t="s">
        <v>18</v>
      </c>
      <c r="I51" s="2">
        <v>20</v>
      </c>
      <c r="J51" s="30" t="s">
        <v>1252</v>
      </c>
      <c r="K51" s="2" t="s">
        <v>1247</v>
      </c>
      <c r="L51" s="30">
        <v>4252</v>
      </c>
      <c r="M51" s="2">
        <v>67</v>
      </c>
      <c r="N51" s="2">
        <v>39</v>
      </c>
      <c r="O51" s="31">
        <v>0</v>
      </c>
    </row>
    <row r="52" spans="1:15" x14ac:dyDescent="0.25">
      <c r="A52" s="2">
        <f t="shared" si="0"/>
        <v>2018</v>
      </c>
      <c r="B52" s="2" t="str">
        <f t="shared" si="1"/>
        <v>Oct</v>
      </c>
      <c r="C52" s="2">
        <f t="shared" si="2"/>
        <v>41</v>
      </c>
      <c r="D52" s="2" t="str">
        <f t="shared" si="3"/>
        <v>Wed</v>
      </c>
      <c r="E52" s="38">
        <v>43383</v>
      </c>
      <c r="F52" s="30">
        <v>43681</v>
      </c>
      <c r="G52" s="2" t="s">
        <v>17</v>
      </c>
      <c r="H52" s="30" t="s">
        <v>18</v>
      </c>
      <c r="I52" s="2">
        <v>20</v>
      </c>
      <c r="J52" s="30" t="s">
        <v>1276</v>
      </c>
      <c r="K52" s="2" t="s">
        <v>1264</v>
      </c>
      <c r="L52" s="30">
        <v>4252</v>
      </c>
      <c r="M52" s="2">
        <v>67</v>
      </c>
      <c r="N52" s="2">
        <v>39</v>
      </c>
      <c r="O52" s="31">
        <v>0</v>
      </c>
    </row>
    <row r="53" spans="1:15" x14ac:dyDescent="0.25">
      <c r="A53" s="2">
        <f t="shared" si="0"/>
        <v>2018</v>
      </c>
      <c r="B53" s="2" t="str">
        <f t="shared" si="1"/>
        <v>Oct</v>
      </c>
      <c r="C53" s="2">
        <f t="shared" si="2"/>
        <v>41</v>
      </c>
      <c r="D53" s="2" t="str">
        <f t="shared" si="3"/>
        <v>Wed</v>
      </c>
      <c r="E53" s="38">
        <v>43383</v>
      </c>
      <c r="F53" s="30">
        <v>43681</v>
      </c>
      <c r="G53" s="2" t="s">
        <v>17</v>
      </c>
      <c r="H53" s="30" t="s">
        <v>18</v>
      </c>
      <c r="I53" s="2">
        <v>20</v>
      </c>
      <c r="J53" s="30" t="s">
        <v>1253</v>
      </c>
      <c r="K53" s="2" t="s">
        <v>1247</v>
      </c>
      <c r="L53" s="30">
        <v>4252</v>
      </c>
      <c r="M53" s="2">
        <v>67</v>
      </c>
      <c r="N53" s="2">
        <v>39</v>
      </c>
      <c r="O53" s="31">
        <v>0</v>
      </c>
    </row>
    <row r="54" spans="1:15" x14ac:dyDescent="0.25">
      <c r="A54" s="2">
        <f t="shared" si="0"/>
        <v>2018</v>
      </c>
      <c r="B54" s="2" t="str">
        <f t="shared" si="1"/>
        <v>Oct</v>
      </c>
      <c r="C54" s="2">
        <f t="shared" si="2"/>
        <v>41</v>
      </c>
      <c r="D54" s="2" t="str">
        <f t="shared" si="3"/>
        <v>Wed</v>
      </c>
      <c r="E54" s="38">
        <v>43383</v>
      </c>
      <c r="F54" s="30">
        <v>43681</v>
      </c>
      <c r="G54" s="2" t="s">
        <v>17</v>
      </c>
      <c r="H54" s="30" t="s">
        <v>18</v>
      </c>
      <c r="I54" s="2">
        <v>20</v>
      </c>
      <c r="J54" s="30" t="s">
        <v>1277</v>
      </c>
      <c r="K54" s="2" t="s">
        <v>1264</v>
      </c>
      <c r="L54" s="30">
        <v>4252</v>
      </c>
      <c r="M54" s="2">
        <v>67</v>
      </c>
      <c r="N54" s="2">
        <v>39</v>
      </c>
      <c r="O54" s="31">
        <v>0</v>
      </c>
    </row>
    <row r="55" spans="1:15" x14ac:dyDescent="0.25">
      <c r="A55" s="2">
        <f t="shared" si="0"/>
        <v>2018</v>
      </c>
      <c r="B55" s="2" t="str">
        <f t="shared" si="1"/>
        <v>Oct</v>
      </c>
      <c r="C55" s="2">
        <f t="shared" si="2"/>
        <v>41</v>
      </c>
      <c r="D55" s="2" t="str">
        <f t="shared" si="3"/>
        <v>Wed</v>
      </c>
      <c r="E55" s="38">
        <v>43383</v>
      </c>
      <c r="F55" s="30">
        <v>43941</v>
      </c>
      <c r="G55" s="2" t="s">
        <v>19</v>
      </c>
      <c r="H55" s="30" t="s">
        <v>20</v>
      </c>
      <c r="I55" s="2">
        <v>8</v>
      </c>
      <c r="J55" s="30" t="s">
        <v>1271</v>
      </c>
      <c r="K55" s="2" t="s">
        <v>1264</v>
      </c>
      <c r="L55" s="30">
        <v>1078</v>
      </c>
      <c r="M55" s="2">
        <v>1</v>
      </c>
      <c r="N55" s="2">
        <v>22</v>
      </c>
      <c r="O55" s="31">
        <v>8.8888888888888892E-2</v>
      </c>
    </row>
    <row r="56" spans="1:15" x14ac:dyDescent="0.25">
      <c r="A56" s="2">
        <f t="shared" si="0"/>
        <v>2018</v>
      </c>
      <c r="B56" s="2" t="str">
        <f t="shared" si="1"/>
        <v>Oct</v>
      </c>
      <c r="C56" s="2">
        <f t="shared" si="2"/>
        <v>41</v>
      </c>
      <c r="D56" s="2" t="str">
        <f t="shared" si="3"/>
        <v>Wed</v>
      </c>
      <c r="E56" s="38">
        <v>43383</v>
      </c>
      <c r="F56" s="30">
        <v>43941</v>
      </c>
      <c r="G56" s="2" t="s">
        <v>19</v>
      </c>
      <c r="H56" s="30" t="s">
        <v>20</v>
      </c>
      <c r="I56" s="2">
        <v>8</v>
      </c>
      <c r="J56" s="30" t="s">
        <v>1271</v>
      </c>
      <c r="K56" s="2" t="s">
        <v>1272</v>
      </c>
      <c r="L56" s="30">
        <v>1078</v>
      </c>
      <c r="M56" s="2">
        <v>1</v>
      </c>
      <c r="N56" s="2">
        <v>22</v>
      </c>
      <c r="O56" s="31">
        <v>3.1712962962962958E-3</v>
      </c>
    </row>
    <row r="57" spans="1:15" x14ac:dyDescent="0.25">
      <c r="A57" s="2">
        <f t="shared" si="0"/>
        <v>2018</v>
      </c>
      <c r="B57" s="2" t="str">
        <f t="shared" si="1"/>
        <v>Oct</v>
      </c>
      <c r="C57" s="2">
        <f t="shared" si="2"/>
        <v>41</v>
      </c>
      <c r="D57" s="2" t="str">
        <f t="shared" si="3"/>
        <v>Wed</v>
      </c>
      <c r="E57" s="38">
        <v>43383</v>
      </c>
      <c r="F57" s="30">
        <v>43941</v>
      </c>
      <c r="G57" s="2" t="s">
        <v>19</v>
      </c>
      <c r="H57" s="30" t="s">
        <v>20</v>
      </c>
      <c r="I57" s="2">
        <v>8</v>
      </c>
      <c r="J57" s="30" t="s">
        <v>1273</v>
      </c>
      <c r="K57" s="2" t="s">
        <v>1247</v>
      </c>
      <c r="L57" s="30">
        <v>1078</v>
      </c>
      <c r="M57" s="2">
        <v>1</v>
      </c>
      <c r="N57" s="2">
        <v>22</v>
      </c>
      <c r="O57" s="31">
        <v>9.3611111111111103E-2</v>
      </c>
    </row>
    <row r="58" spans="1:15" x14ac:dyDescent="0.25">
      <c r="A58" s="2">
        <f t="shared" si="0"/>
        <v>2018</v>
      </c>
      <c r="B58" s="2" t="str">
        <f t="shared" si="1"/>
        <v>Oct</v>
      </c>
      <c r="C58" s="2">
        <f t="shared" si="2"/>
        <v>41</v>
      </c>
      <c r="D58" s="2" t="str">
        <f t="shared" si="3"/>
        <v>Wed</v>
      </c>
      <c r="E58" s="38">
        <v>43383</v>
      </c>
      <c r="F58" s="30">
        <v>43941</v>
      </c>
      <c r="G58" s="2" t="s">
        <v>19</v>
      </c>
      <c r="H58" s="30" t="s">
        <v>20</v>
      </c>
      <c r="I58" s="2">
        <v>8</v>
      </c>
      <c r="J58" s="30" t="s">
        <v>1251</v>
      </c>
      <c r="K58" s="2" t="s">
        <v>1247</v>
      </c>
      <c r="L58" s="30">
        <v>1078</v>
      </c>
      <c r="M58" s="2">
        <v>1</v>
      </c>
      <c r="N58" s="2">
        <v>22</v>
      </c>
      <c r="O58" s="31">
        <v>9.195601851851852E-2</v>
      </c>
    </row>
    <row r="59" spans="1:15" x14ac:dyDescent="0.25">
      <c r="A59" s="2">
        <f t="shared" si="0"/>
        <v>2018</v>
      </c>
      <c r="B59" s="2" t="str">
        <f t="shared" si="1"/>
        <v>Oct</v>
      </c>
      <c r="C59" s="2">
        <f t="shared" si="2"/>
        <v>41</v>
      </c>
      <c r="D59" s="2" t="str">
        <f t="shared" si="3"/>
        <v>Wed</v>
      </c>
      <c r="E59" s="38">
        <v>43383</v>
      </c>
      <c r="F59" s="30">
        <v>43941</v>
      </c>
      <c r="G59" s="2" t="s">
        <v>19</v>
      </c>
      <c r="H59" s="30" t="s">
        <v>20</v>
      </c>
      <c r="I59" s="2">
        <v>8</v>
      </c>
      <c r="J59" s="30" t="s">
        <v>1252</v>
      </c>
      <c r="K59" s="2" t="s">
        <v>1247</v>
      </c>
      <c r="L59" s="30">
        <v>1078</v>
      </c>
      <c r="M59" s="2">
        <v>1</v>
      </c>
      <c r="N59" s="2">
        <v>22</v>
      </c>
      <c r="O59" s="31">
        <v>9.420138888888889E-2</v>
      </c>
    </row>
    <row r="60" spans="1:15" x14ac:dyDescent="0.25">
      <c r="A60" s="2">
        <f t="shared" si="0"/>
        <v>2018</v>
      </c>
      <c r="B60" s="2" t="str">
        <f t="shared" si="1"/>
        <v>Oct</v>
      </c>
      <c r="C60" s="2">
        <f t="shared" si="2"/>
        <v>41</v>
      </c>
      <c r="D60" s="2" t="str">
        <f t="shared" si="3"/>
        <v>Wed</v>
      </c>
      <c r="E60" s="38">
        <v>43383</v>
      </c>
      <c r="F60" s="30">
        <v>44033</v>
      </c>
      <c r="G60" s="2" t="s">
        <v>21</v>
      </c>
      <c r="H60" s="30" t="s">
        <v>22</v>
      </c>
      <c r="I60" s="2">
        <v>41</v>
      </c>
      <c r="J60" s="30" t="s">
        <v>1271</v>
      </c>
      <c r="K60" s="2" t="s">
        <v>1272</v>
      </c>
      <c r="L60" s="30">
        <v>3593</v>
      </c>
      <c r="M60" s="2">
        <v>62</v>
      </c>
      <c r="N60" s="2">
        <v>55</v>
      </c>
      <c r="O60" s="31">
        <v>0.22770833333333332</v>
      </c>
    </row>
    <row r="61" spans="1:15" x14ac:dyDescent="0.25">
      <c r="A61" s="2">
        <f t="shared" si="0"/>
        <v>2018</v>
      </c>
      <c r="B61" s="2" t="str">
        <f t="shared" si="1"/>
        <v>Oct</v>
      </c>
      <c r="C61" s="2">
        <f t="shared" si="2"/>
        <v>41</v>
      </c>
      <c r="D61" s="2" t="str">
        <f t="shared" si="3"/>
        <v>Wed</v>
      </c>
      <c r="E61" s="38">
        <v>43383</v>
      </c>
      <c r="F61" s="30">
        <v>44033</v>
      </c>
      <c r="G61" s="2" t="s">
        <v>21</v>
      </c>
      <c r="H61" s="30" t="s">
        <v>22</v>
      </c>
      <c r="I61" s="2">
        <v>41</v>
      </c>
      <c r="J61" s="30" t="s">
        <v>1260</v>
      </c>
      <c r="K61" s="2" t="s">
        <v>1275</v>
      </c>
      <c r="L61" s="30">
        <v>3593</v>
      </c>
      <c r="M61" s="2">
        <v>62</v>
      </c>
      <c r="N61" s="2">
        <v>55</v>
      </c>
      <c r="O61" s="31">
        <v>0.2195138888888889</v>
      </c>
    </row>
    <row r="62" spans="1:15" x14ac:dyDescent="0.25">
      <c r="A62" s="2">
        <f t="shared" si="0"/>
        <v>2018</v>
      </c>
      <c r="B62" s="2" t="str">
        <f t="shared" si="1"/>
        <v>Oct</v>
      </c>
      <c r="C62" s="2">
        <f t="shared" si="2"/>
        <v>41</v>
      </c>
      <c r="D62" s="2" t="str">
        <f t="shared" si="3"/>
        <v>Wed</v>
      </c>
      <c r="E62" s="38">
        <v>43383</v>
      </c>
      <c r="F62" s="30">
        <v>44033</v>
      </c>
      <c r="G62" s="2" t="s">
        <v>21</v>
      </c>
      <c r="H62" s="30" t="s">
        <v>22</v>
      </c>
      <c r="I62" s="2">
        <v>41</v>
      </c>
      <c r="J62" s="30" t="s">
        <v>1276</v>
      </c>
      <c r="K62" s="2" t="s">
        <v>1264</v>
      </c>
      <c r="L62" s="30">
        <v>3593</v>
      </c>
      <c r="M62" s="2">
        <v>62</v>
      </c>
      <c r="N62" s="2">
        <v>55</v>
      </c>
      <c r="O62" s="31">
        <v>0.22721064814814815</v>
      </c>
    </row>
    <row r="63" spans="1:15" x14ac:dyDescent="0.25">
      <c r="A63" s="2">
        <f t="shared" si="0"/>
        <v>2018</v>
      </c>
      <c r="B63" s="2" t="str">
        <f t="shared" si="1"/>
        <v>Oct</v>
      </c>
      <c r="C63" s="2">
        <f t="shared" si="2"/>
        <v>41</v>
      </c>
      <c r="D63" s="2" t="str">
        <f t="shared" si="3"/>
        <v>Wed</v>
      </c>
      <c r="E63" s="38">
        <v>43383</v>
      </c>
      <c r="F63" s="30">
        <v>44033</v>
      </c>
      <c r="G63" s="2" t="s">
        <v>21</v>
      </c>
      <c r="H63" s="30" t="s">
        <v>22</v>
      </c>
      <c r="I63" s="2">
        <v>41</v>
      </c>
      <c r="J63" s="30" t="s">
        <v>1278</v>
      </c>
      <c r="K63" s="2" t="s">
        <v>1257</v>
      </c>
      <c r="L63" s="30">
        <v>3593</v>
      </c>
      <c r="M63" s="2">
        <v>62</v>
      </c>
      <c r="N63" s="2">
        <v>55</v>
      </c>
      <c r="O63" s="31">
        <v>0.21361111111111111</v>
      </c>
    </row>
    <row r="64" spans="1:15" x14ac:dyDescent="0.25">
      <c r="A64" s="2">
        <f t="shared" si="0"/>
        <v>2018</v>
      </c>
      <c r="B64" s="2" t="str">
        <f t="shared" si="1"/>
        <v>Oct</v>
      </c>
      <c r="C64" s="2">
        <f t="shared" si="2"/>
        <v>41</v>
      </c>
      <c r="D64" s="2" t="str">
        <f t="shared" si="3"/>
        <v>Wed</v>
      </c>
      <c r="E64" s="38">
        <v>43383</v>
      </c>
      <c r="F64" s="30" t="s">
        <v>23</v>
      </c>
      <c r="G64" s="2" t="s">
        <v>24</v>
      </c>
      <c r="H64" s="30" t="s">
        <v>25</v>
      </c>
      <c r="I64" s="2">
        <v>24</v>
      </c>
      <c r="J64" s="30" t="s">
        <v>1271</v>
      </c>
      <c r="K64" s="2" t="s">
        <v>1261</v>
      </c>
      <c r="L64" s="30">
        <v>5078</v>
      </c>
      <c r="M64" s="2">
        <v>2</v>
      </c>
      <c r="N64" s="2">
        <v>28</v>
      </c>
      <c r="O64" s="31">
        <v>4.4687499999999998E-2</v>
      </c>
    </row>
    <row r="65" spans="1:15" x14ac:dyDescent="0.25">
      <c r="A65" s="2">
        <f t="shared" si="0"/>
        <v>2018</v>
      </c>
      <c r="B65" s="2" t="str">
        <f t="shared" si="1"/>
        <v>Oct</v>
      </c>
      <c r="C65" s="2">
        <f t="shared" si="2"/>
        <v>41</v>
      </c>
      <c r="D65" s="2" t="str">
        <f t="shared" si="3"/>
        <v>Wed</v>
      </c>
      <c r="E65" s="38">
        <v>43383</v>
      </c>
      <c r="F65" s="30" t="s">
        <v>23</v>
      </c>
      <c r="G65" s="2" t="s">
        <v>24</v>
      </c>
      <c r="H65" s="30" t="s">
        <v>25</v>
      </c>
      <c r="I65" s="2">
        <v>24</v>
      </c>
      <c r="J65" s="30" t="s">
        <v>1274</v>
      </c>
      <c r="K65" s="2" t="s">
        <v>1264</v>
      </c>
      <c r="L65" s="30">
        <v>5078</v>
      </c>
      <c r="M65" s="2">
        <v>2</v>
      </c>
      <c r="N65" s="2">
        <v>28</v>
      </c>
      <c r="O65" s="31">
        <v>4.462962962962963E-2</v>
      </c>
    </row>
    <row r="66" spans="1:15" x14ac:dyDescent="0.25">
      <c r="A66" s="2">
        <f t="shared" si="0"/>
        <v>2018</v>
      </c>
      <c r="B66" s="2" t="str">
        <f t="shared" si="1"/>
        <v>Oct</v>
      </c>
      <c r="C66" s="2">
        <f t="shared" si="2"/>
        <v>41</v>
      </c>
      <c r="D66" s="2" t="str">
        <f t="shared" si="3"/>
        <v>Wed</v>
      </c>
      <c r="E66" s="38">
        <v>43383</v>
      </c>
      <c r="F66" s="30" t="s">
        <v>23</v>
      </c>
      <c r="G66" s="2" t="s">
        <v>24</v>
      </c>
      <c r="H66" s="30" t="s">
        <v>25</v>
      </c>
      <c r="I66" s="2">
        <v>24</v>
      </c>
      <c r="J66" s="30" t="s">
        <v>1260</v>
      </c>
      <c r="K66" s="2" t="s">
        <v>1275</v>
      </c>
      <c r="L66" s="30">
        <v>5078</v>
      </c>
      <c r="M66" s="2">
        <v>2</v>
      </c>
      <c r="N66" s="2">
        <v>28</v>
      </c>
      <c r="O66" s="31">
        <v>3.1307870370370368E-2</v>
      </c>
    </row>
    <row r="67" spans="1:15" x14ac:dyDescent="0.25">
      <c r="A67" s="2">
        <f t="shared" ref="A67:A130" si="4">YEAR(E67)</f>
        <v>2018</v>
      </c>
      <c r="B67" s="2" t="str">
        <f t="shared" ref="B67:B130" si="5">TEXT(E67,"MMM")</f>
        <v>Oct</v>
      </c>
      <c r="C67" s="2">
        <f t="shared" ref="C67:C130" si="6">WEEKNUM(E67)</f>
        <v>41</v>
      </c>
      <c r="D67" s="2" t="str">
        <f t="shared" ref="D67:D130" si="7">TEXT(E67,"DDD")</f>
        <v>Wed</v>
      </c>
      <c r="E67" s="38">
        <v>43383</v>
      </c>
      <c r="F67" s="30" t="s">
        <v>23</v>
      </c>
      <c r="G67" s="2" t="s">
        <v>24</v>
      </c>
      <c r="H67" s="30" t="s">
        <v>25</v>
      </c>
      <c r="I67" s="2">
        <v>24</v>
      </c>
      <c r="J67" s="30" t="s">
        <v>1270</v>
      </c>
      <c r="K67" s="2" t="s">
        <v>1272</v>
      </c>
      <c r="L67" s="30">
        <v>5078</v>
      </c>
      <c r="M67" s="2">
        <v>2</v>
      </c>
      <c r="N67" s="2">
        <v>28</v>
      </c>
      <c r="O67" s="31">
        <v>1.9259259259259261E-2</v>
      </c>
    </row>
    <row r="68" spans="1:15" x14ac:dyDescent="0.25">
      <c r="A68" s="2">
        <f t="shared" si="4"/>
        <v>2018</v>
      </c>
      <c r="B68" s="2" t="str">
        <f t="shared" si="5"/>
        <v>Oct</v>
      </c>
      <c r="C68" s="2">
        <f t="shared" si="6"/>
        <v>41</v>
      </c>
      <c r="D68" s="2" t="str">
        <f t="shared" si="7"/>
        <v>Wed</v>
      </c>
      <c r="E68" s="38">
        <v>43383</v>
      </c>
      <c r="F68" s="30" t="s">
        <v>23</v>
      </c>
      <c r="G68" s="2" t="s">
        <v>24</v>
      </c>
      <c r="H68" s="30" t="s">
        <v>25</v>
      </c>
      <c r="I68" s="2">
        <v>24</v>
      </c>
      <c r="J68" s="30" t="s">
        <v>1279</v>
      </c>
      <c r="K68" s="2" t="s">
        <v>1280</v>
      </c>
      <c r="L68" s="30">
        <v>5078</v>
      </c>
      <c r="M68" s="2">
        <v>2</v>
      </c>
      <c r="N68" s="2">
        <v>28</v>
      </c>
      <c r="O68" s="31">
        <v>0</v>
      </c>
    </row>
    <row r="69" spans="1:15" x14ac:dyDescent="0.25">
      <c r="A69" s="2">
        <f t="shared" si="4"/>
        <v>2018</v>
      </c>
      <c r="B69" s="2" t="str">
        <f t="shared" si="5"/>
        <v>Oct</v>
      </c>
      <c r="C69" s="2">
        <f t="shared" si="6"/>
        <v>41</v>
      </c>
      <c r="D69" s="2" t="str">
        <f t="shared" si="7"/>
        <v>Wed</v>
      </c>
      <c r="E69" s="38">
        <v>43383</v>
      </c>
      <c r="F69" s="30">
        <v>45581</v>
      </c>
      <c r="G69" s="2" t="s">
        <v>250</v>
      </c>
      <c r="H69" s="30" t="s">
        <v>251</v>
      </c>
      <c r="I69" s="2">
        <v>14</v>
      </c>
      <c r="J69" s="30" t="s">
        <v>1327</v>
      </c>
      <c r="K69" s="2" t="s">
        <v>1272</v>
      </c>
      <c r="L69" s="30">
        <v>2086</v>
      </c>
      <c r="M69" s="2">
        <v>58</v>
      </c>
      <c r="N69" s="2">
        <v>4</v>
      </c>
      <c r="O69" s="31">
        <v>0.18172453703703703</v>
      </c>
    </row>
    <row r="70" spans="1:15" x14ac:dyDescent="0.25">
      <c r="A70" s="2">
        <f t="shared" si="4"/>
        <v>2018</v>
      </c>
      <c r="B70" s="2" t="str">
        <f t="shared" si="5"/>
        <v>Oct</v>
      </c>
      <c r="C70" s="2">
        <f t="shared" si="6"/>
        <v>41</v>
      </c>
      <c r="D70" s="2" t="str">
        <f t="shared" si="7"/>
        <v>Wed</v>
      </c>
      <c r="E70" s="38">
        <v>43383</v>
      </c>
      <c r="F70" s="30">
        <v>45452</v>
      </c>
      <c r="G70" s="2" t="s">
        <v>503</v>
      </c>
      <c r="H70" s="30" t="s">
        <v>504</v>
      </c>
      <c r="I70" s="2">
        <v>17</v>
      </c>
      <c r="J70" s="30" t="s">
        <v>1327</v>
      </c>
      <c r="K70" s="2" t="s">
        <v>1272</v>
      </c>
      <c r="L70" s="30">
        <v>2894</v>
      </c>
      <c r="M70" s="2">
        <v>64</v>
      </c>
      <c r="N70" s="2">
        <v>7</v>
      </c>
      <c r="O70" s="31">
        <v>1.0648148148148147E-3</v>
      </c>
    </row>
    <row r="71" spans="1:15" x14ac:dyDescent="0.25">
      <c r="A71" s="2">
        <f t="shared" si="4"/>
        <v>2018</v>
      </c>
      <c r="B71" s="2" t="str">
        <f t="shared" si="5"/>
        <v>Oct</v>
      </c>
      <c r="C71" s="2">
        <f t="shared" si="6"/>
        <v>41</v>
      </c>
      <c r="D71" s="2" t="str">
        <f t="shared" si="7"/>
        <v>Wed</v>
      </c>
      <c r="E71" s="38">
        <v>43383</v>
      </c>
      <c r="F71" s="30">
        <v>42444</v>
      </c>
      <c r="G71" s="2" t="s">
        <v>1931</v>
      </c>
      <c r="H71" s="30" t="s">
        <v>2392</v>
      </c>
      <c r="I71" s="2">
        <v>14</v>
      </c>
      <c r="J71" s="30" t="s">
        <v>1447</v>
      </c>
      <c r="K71" s="2" t="s">
        <v>1447</v>
      </c>
      <c r="L71" s="30">
        <v>2988</v>
      </c>
      <c r="M71" s="2">
        <v>35</v>
      </c>
      <c r="N71" s="2">
        <v>8</v>
      </c>
      <c r="O71" s="31">
        <v>0</v>
      </c>
    </row>
    <row r="72" spans="1:15" x14ac:dyDescent="0.25">
      <c r="A72" s="2">
        <f t="shared" si="4"/>
        <v>2018</v>
      </c>
      <c r="B72" s="2" t="str">
        <f t="shared" si="5"/>
        <v>Oct</v>
      </c>
      <c r="C72" s="2">
        <f t="shared" si="6"/>
        <v>41</v>
      </c>
      <c r="D72" s="2" t="str">
        <f t="shared" si="7"/>
        <v>Wed</v>
      </c>
      <c r="E72" s="28">
        <v>43383</v>
      </c>
      <c r="F72" s="30">
        <v>39911</v>
      </c>
      <c r="G72" s="2" t="s">
        <v>2932</v>
      </c>
      <c r="H72" s="30" t="s">
        <v>3211</v>
      </c>
      <c r="I72" s="2">
        <v>84</v>
      </c>
      <c r="J72" s="30" t="s">
        <v>1447</v>
      </c>
      <c r="K72" s="2" t="s">
        <v>1447</v>
      </c>
      <c r="L72" s="30">
        <v>21804</v>
      </c>
      <c r="M72" s="2">
        <v>83</v>
      </c>
      <c r="N72" s="2">
        <v>66</v>
      </c>
      <c r="O72" s="31">
        <v>0</v>
      </c>
    </row>
    <row r="73" spans="1:15" x14ac:dyDescent="0.25">
      <c r="A73" s="2">
        <f t="shared" si="4"/>
        <v>2018</v>
      </c>
      <c r="B73" s="2" t="str">
        <f t="shared" si="5"/>
        <v>Oct</v>
      </c>
      <c r="C73" s="2">
        <f t="shared" si="6"/>
        <v>41</v>
      </c>
      <c r="D73" s="2" t="str">
        <f t="shared" si="7"/>
        <v>Thu</v>
      </c>
      <c r="E73" s="38">
        <v>43384</v>
      </c>
      <c r="F73" s="30">
        <v>42489</v>
      </c>
      <c r="G73" s="2" t="s">
        <v>93</v>
      </c>
      <c r="H73" s="30" t="s">
        <v>1475</v>
      </c>
      <c r="I73" s="2">
        <v>17</v>
      </c>
      <c r="J73" s="30" t="s">
        <v>1447</v>
      </c>
      <c r="K73" s="2" t="s">
        <v>1447</v>
      </c>
      <c r="L73" s="30">
        <v>994</v>
      </c>
      <c r="M73" s="2">
        <v>67</v>
      </c>
      <c r="N73" s="2">
        <v>40</v>
      </c>
      <c r="O73" s="31">
        <v>0</v>
      </c>
    </row>
    <row r="74" spans="1:15" x14ac:dyDescent="0.25">
      <c r="A74" s="2">
        <f t="shared" si="4"/>
        <v>2018</v>
      </c>
      <c r="B74" s="2" t="str">
        <f t="shared" si="5"/>
        <v>Oct</v>
      </c>
      <c r="C74" s="2">
        <f t="shared" si="6"/>
        <v>41</v>
      </c>
      <c r="D74" s="2" t="str">
        <f t="shared" si="7"/>
        <v>Thu</v>
      </c>
      <c r="E74" s="38">
        <v>43384</v>
      </c>
      <c r="F74" s="30">
        <v>42509</v>
      </c>
      <c r="G74" s="2" t="s">
        <v>176</v>
      </c>
      <c r="H74" s="30" t="s">
        <v>1476</v>
      </c>
      <c r="I74" s="2">
        <v>13</v>
      </c>
      <c r="J74" s="30" t="s">
        <v>1447</v>
      </c>
      <c r="K74" s="2" t="s">
        <v>1447</v>
      </c>
      <c r="L74" s="30">
        <v>778</v>
      </c>
      <c r="M74" s="2">
        <v>59</v>
      </c>
      <c r="N74" s="2">
        <v>11</v>
      </c>
      <c r="O74" s="31">
        <v>0</v>
      </c>
    </row>
    <row r="75" spans="1:15" x14ac:dyDescent="0.25">
      <c r="A75" s="2">
        <f t="shared" si="4"/>
        <v>2018</v>
      </c>
      <c r="B75" s="2" t="str">
        <f t="shared" si="5"/>
        <v>Oct</v>
      </c>
      <c r="C75" s="2">
        <f t="shared" si="6"/>
        <v>41</v>
      </c>
      <c r="D75" s="2" t="str">
        <f t="shared" si="7"/>
        <v>Thu</v>
      </c>
      <c r="E75" s="38">
        <v>43384</v>
      </c>
      <c r="F75" s="30">
        <v>42733</v>
      </c>
      <c r="G75" s="2" t="s">
        <v>601</v>
      </c>
      <c r="H75" s="30" t="s">
        <v>1477</v>
      </c>
      <c r="I75" s="2">
        <v>5</v>
      </c>
      <c r="J75" s="30" t="s">
        <v>1447</v>
      </c>
      <c r="K75" s="2" t="s">
        <v>1447</v>
      </c>
      <c r="L75" s="30">
        <v>557</v>
      </c>
      <c r="M75" s="2">
        <v>44</v>
      </c>
      <c r="N75" s="2">
        <v>12</v>
      </c>
      <c r="O75" s="31">
        <v>0</v>
      </c>
    </row>
    <row r="76" spans="1:15" x14ac:dyDescent="0.25">
      <c r="A76" s="2">
        <f t="shared" si="4"/>
        <v>2018</v>
      </c>
      <c r="B76" s="2" t="str">
        <f t="shared" si="5"/>
        <v>Oct</v>
      </c>
      <c r="C76" s="2">
        <f t="shared" si="6"/>
        <v>41</v>
      </c>
      <c r="D76" s="2" t="str">
        <f t="shared" si="7"/>
        <v>Thu</v>
      </c>
      <c r="E76" s="38">
        <v>43384</v>
      </c>
      <c r="F76" s="30" t="s">
        <v>1478</v>
      </c>
      <c r="G76" s="2" t="s">
        <v>1479</v>
      </c>
      <c r="H76" s="30" t="s">
        <v>1480</v>
      </c>
      <c r="I76" s="2">
        <v>16</v>
      </c>
      <c r="J76" s="30" t="s">
        <v>1447</v>
      </c>
      <c r="K76" s="2" t="s">
        <v>1447</v>
      </c>
      <c r="L76" s="30">
        <v>3398</v>
      </c>
      <c r="M76" s="2">
        <v>10</v>
      </c>
      <c r="N76" s="2">
        <v>28</v>
      </c>
      <c r="O76" s="31">
        <v>0</v>
      </c>
    </row>
    <row r="77" spans="1:15" x14ac:dyDescent="0.25">
      <c r="A77" s="2">
        <f t="shared" si="4"/>
        <v>2018</v>
      </c>
      <c r="B77" s="2" t="str">
        <f t="shared" si="5"/>
        <v>Oct</v>
      </c>
      <c r="C77" s="2">
        <f t="shared" si="6"/>
        <v>41</v>
      </c>
      <c r="D77" s="2" t="str">
        <f t="shared" si="7"/>
        <v>Thu</v>
      </c>
      <c r="E77" s="38">
        <v>43384</v>
      </c>
      <c r="F77" s="30" t="s">
        <v>1481</v>
      </c>
      <c r="G77" s="2" t="s">
        <v>1482</v>
      </c>
      <c r="H77" s="30" t="s">
        <v>1483</v>
      </c>
      <c r="I77" s="2">
        <v>25</v>
      </c>
      <c r="J77" s="30" t="s">
        <v>1447</v>
      </c>
      <c r="K77" s="2" t="s">
        <v>1447</v>
      </c>
      <c r="L77" s="30">
        <v>1420</v>
      </c>
      <c r="M77" s="2">
        <v>1</v>
      </c>
      <c r="N77" s="2">
        <v>0</v>
      </c>
      <c r="O77" s="31">
        <v>0</v>
      </c>
    </row>
    <row r="78" spans="1:15" x14ac:dyDescent="0.25">
      <c r="A78" s="2">
        <f t="shared" si="4"/>
        <v>2018</v>
      </c>
      <c r="B78" s="2" t="str">
        <f t="shared" si="5"/>
        <v>Oct</v>
      </c>
      <c r="C78" s="2">
        <f t="shared" si="6"/>
        <v>41</v>
      </c>
      <c r="D78" s="2" t="str">
        <f t="shared" si="7"/>
        <v>Thu</v>
      </c>
      <c r="E78" s="38">
        <v>43384</v>
      </c>
      <c r="F78" s="30">
        <v>44167</v>
      </c>
      <c r="G78" s="2" t="s">
        <v>177</v>
      </c>
      <c r="H78" s="30" t="s">
        <v>1484</v>
      </c>
      <c r="I78" s="2">
        <v>20</v>
      </c>
      <c r="J78" s="30" t="s">
        <v>1447</v>
      </c>
      <c r="K78" s="2" t="s">
        <v>1447</v>
      </c>
      <c r="L78" s="30">
        <v>736</v>
      </c>
      <c r="M78" s="2">
        <v>63</v>
      </c>
      <c r="N78" s="2">
        <v>96</v>
      </c>
      <c r="O78" s="31">
        <v>0</v>
      </c>
    </row>
    <row r="79" spans="1:15" x14ac:dyDescent="0.25">
      <c r="A79" s="2">
        <f t="shared" si="4"/>
        <v>2018</v>
      </c>
      <c r="B79" s="2" t="str">
        <f t="shared" si="5"/>
        <v>Oct</v>
      </c>
      <c r="C79" s="2">
        <f t="shared" si="6"/>
        <v>41</v>
      </c>
      <c r="D79" s="2" t="str">
        <f t="shared" si="7"/>
        <v>Thu</v>
      </c>
      <c r="E79" s="38">
        <v>43384</v>
      </c>
      <c r="F79" s="30">
        <v>44185</v>
      </c>
      <c r="G79" s="2" t="s">
        <v>53</v>
      </c>
      <c r="H79" s="30" t="s">
        <v>1485</v>
      </c>
      <c r="I79" s="2">
        <v>15</v>
      </c>
      <c r="J79" s="30" t="s">
        <v>1447</v>
      </c>
      <c r="K79" s="2" t="s">
        <v>1447</v>
      </c>
      <c r="L79" s="30">
        <v>4864</v>
      </c>
      <c r="M79" s="2">
        <v>1</v>
      </c>
      <c r="N79" s="2">
        <v>32</v>
      </c>
      <c r="O79" s="31">
        <v>0</v>
      </c>
    </row>
    <row r="80" spans="1:15" x14ac:dyDescent="0.25">
      <c r="A80" s="2">
        <f t="shared" si="4"/>
        <v>2018</v>
      </c>
      <c r="B80" s="2" t="str">
        <f t="shared" si="5"/>
        <v>Oct</v>
      </c>
      <c r="C80" s="2">
        <f t="shared" si="6"/>
        <v>41</v>
      </c>
      <c r="D80" s="2" t="str">
        <f t="shared" si="7"/>
        <v>Thu</v>
      </c>
      <c r="E80" s="38">
        <v>43384</v>
      </c>
      <c r="F80" s="30">
        <v>44187</v>
      </c>
      <c r="G80" s="2" t="s">
        <v>178</v>
      </c>
      <c r="H80" s="30" t="s">
        <v>1486</v>
      </c>
      <c r="I80" s="2">
        <v>13</v>
      </c>
      <c r="J80" s="30" t="s">
        <v>1447</v>
      </c>
      <c r="K80" s="2" t="s">
        <v>1447</v>
      </c>
      <c r="L80" s="30">
        <v>28824</v>
      </c>
      <c r="M80" s="2">
        <v>3</v>
      </c>
      <c r="N80" s="2">
        <v>26</v>
      </c>
      <c r="O80" s="31">
        <v>0</v>
      </c>
    </row>
    <row r="81" spans="1:15" x14ac:dyDescent="0.25">
      <c r="A81" s="2">
        <f t="shared" si="4"/>
        <v>2018</v>
      </c>
      <c r="B81" s="2" t="str">
        <f t="shared" si="5"/>
        <v>Oct</v>
      </c>
      <c r="C81" s="2">
        <f t="shared" si="6"/>
        <v>41</v>
      </c>
      <c r="D81" s="2" t="str">
        <f t="shared" si="7"/>
        <v>Thu</v>
      </c>
      <c r="E81" s="38">
        <v>43384</v>
      </c>
      <c r="F81" s="30">
        <v>44191</v>
      </c>
      <c r="G81" s="2" t="s">
        <v>910</v>
      </c>
      <c r="H81" s="30" t="s">
        <v>1487</v>
      </c>
      <c r="I81" s="2">
        <v>10</v>
      </c>
      <c r="J81" s="30" t="s">
        <v>1447</v>
      </c>
      <c r="K81" s="2" t="s">
        <v>1447</v>
      </c>
      <c r="L81" s="30">
        <v>1211</v>
      </c>
      <c r="M81" s="2">
        <v>11</v>
      </c>
      <c r="N81" s="2">
        <v>28</v>
      </c>
      <c r="O81" s="31">
        <v>0</v>
      </c>
    </row>
    <row r="82" spans="1:15" x14ac:dyDescent="0.25">
      <c r="A82" s="2">
        <f t="shared" si="4"/>
        <v>2018</v>
      </c>
      <c r="B82" s="2" t="str">
        <f t="shared" si="5"/>
        <v>Oct</v>
      </c>
      <c r="C82" s="2">
        <f t="shared" si="6"/>
        <v>41</v>
      </c>
      <c r="D82" s="2" t="str">
        <f t="shared" si="7"/>
        <v>Thu</v>
      </c>
      <c r="E82" s="38">
        <v>43384</v>
      </c>
      <c r="F82" s="30">
        <v>45018</v>
      </c>
      <c r="G82" s="2" t="s">
        <v>1435</v>
      </c>
      <c r="H82" s="30" t="s">
        <v>1488</v>
      </c>
      <c r="I82" s="2">
        <v>3</v>
      </c>
      <c r="J82" s="30" t="s">
        <v>1447</v>
      </c>
      <c r="K82" s="2" t="s">
        <v>1447</v>
      </c>
      <c r="L82" s="30">
        <v>229</v>
      </c>
      <c r="M82" s="2">
        <v>12</v>
      </c>
      <c r="N82" s="2">
        <v>3</v>
      </c>
      <c r="O82" s="31">
        <v>0</v>
      </c>
    </row>
    <row r="83" spans="1:15" x14ac:dyDescent="0.25">
      <c r="A83" s="2">
        <f t="shared" si="4"/>
        <v>2018</v>
      </c>
      <c r="B83" s="2" t="str">
        <f t="shared" si="5"/>
        <v>Oct</v>
      </c>
      <c r="C83" s="2">
        <f t="shared" si="6"/>
        <v>41</v>
      </c>
      <c r="D83" s="2" t="str">
        <f t="shared" si="7"/>
        <v>Thu</v>
      </c>
      <c r="E83" s="38">
        <v>43384</v>
      </c>
      <c r="F83" s="30">
        <v>45847</v>
      </c>
      <c r="G83" s="2" t="s">
        <v>812</v>
      </c>
      <c r="H83" s="30" t="s">
        <v>1489</v>
      </c>
      <c r="I83" s="2">
        <v>0</v>
      </c>
      <c r="J83" s="30" t="s">
        <v>1447</v>
      </c>
      <c r="K83" s="2" t="s">
        <v>1447</v>
      </c>
      <c r="L83" s="30">
        <v>21</v>
      </c>
      <c r="M83" s="2">
        <v>3</v>
      </c>
      <c r="N83" s="2">
        <v>0</v>
      </c>
      <c r="O83" s="31">
        <v>0</v>
      </c>
    </row>
    <row r="84" spans="1:15" x14ac:dyDescent="0.25">
      <c r="A84" s="2">
        <f t="shared" si="4"/>
        <v>2018</v>
      </c>
      <c r="B84" s="2" t="str">
        <f t="shared" si="5"/>
        <v>Oct</v>
      </c>
      <c r="C84" s="2">
        <f t="shared" si="6"/>
        <v>41</v>
      </c>
      <c r="D84" s="2" t="str">
        <f t="shared" si="7"/>
        <v>Thu</v>
      </c>
      <c r="E84" s="38">
        <v>43384</v>
      </c>
      <c r="F84" s="30" t="s">
        <v>26</v>
      </c>
      <c r="G84" s="2" t="s">
        <v>27</v>
      </c>
      <c r="H84" s="30" t="s">
        <v>28</v>
      </c>
      <c r="I84" s="2">
        <v>31</v>
      </c>
      <c r="J84" s="30" t="s">
        <v>1281</v>
      </c>
      <c r="K84" s="2" t="s">
        <v>1247</v>
      </c>
      <c r="L84" s="30">
        <v>11920</v>
      </c>
      <c r="M84" s="2">
        <v>5</v>
      </c>
      <c r="N84" s="2">
        <v>0</v>
      </c>
      <c r="O84" s="31">
        <v>4.5347222222222226E-2</v>
      </c>
    </row>
    <row r="85" spans="1:15" x14ac:dyDescent="0.25">
      <c r="A85" s="2">
        <f t="shared" si="4"/>
        <v>2018</v>
      </c>
      <c r="B85" s="2" t="str">
        <f t="shared" si="5"/>
        <v>Oct</v>
      </c>
      <c r="C85" s="2">
        <f t="shared" si="6"/>
        <v>41</v>
      </c>
      <c r="D85" s="2" t="str">
        <f t="shared" si="7"/>
        <v>Thu</v>
      </c>
      <c r="E85" s="38">
        <v>43384</v>
      </c>
      <c r="F85" s="30" t="s">
        <v>26</v>
      </c>
      <c r="G85" s="2" t="s">
        <v>27</v>
      </c>
      <c r="H85" s="30" t="s">
        <v>28</v>
      </c>
      <c r="I85" s="2">
        <v>31</v>
      </c>
      <c r="J85" s="30" t="s">
        <v>1246</v>
      </c>
      <c r="K85" s="2" t="s">
        <v>1282</v>
      </c>
      <c r="L85" s="30">
        <v>11920</v>
      </c>
      <c r="M85" s="2">
        <v>5</v>
      </c>
      <c r="N85" s="2">
        <v>0</v>
      </c>
      <c r="O85" s="31">
        <v>4.5347222222222226E-2</v>
      </c>
    </row>
    <row r="86" spans="1:15" x14ac:dyDescent="0.25">
      <c r="A86" s="2">
        <f t="shared" si="4"/>
        <v>2018</v>
      </c>
      <c r="B86" s="2" t="str">
        <f t="shared" si="5"/>
        <v>Oct</v>
      </c>
      <c r="C86" s="2">
        <f t="shared" si="6"/>
        <v>41</v>
      </c>
      <c r="D86" s="2" t="str">
        <f t="shared" si="7"/>
        <v>Thu</v>
      </c>
      <c r="E86" s="38">
        <v>43384</v>
      </c>
      <c r="F86" s="30" t="s">
        <v>26</v>
      </c>
      <c r="G86" s="2" t="s">
        <v>27</v>
      </c>
      <c r="H86" s="30" t="s">
        <v>28</v>
      </c>
      <c r="I86" s="2">
        <v>31</v>
      </c>
      <c r="J86" s="30" t="s">
        <v>1265</v>
      </c>
      <c r="K86" s="2" t="s">
        <v>1282</v>
      </c>
      <c r="L86" s="30">
        <v>11920</v>
      </c>
      <c r="M86" s="2">
        <v>5</v>
      </c>
      <c r="N86" s="2">
        <v>0</v>
      </c>
      <c r="O86" s="31">
        <v>4.7337962962962971E-2</v>
      </c>
    </row>
    <row r="87" spans="1:15" x14ac:dyDescent="0.25">
      <c r="A87" s="2">
        <f t="shared" si="4"/>
        <v>2018</v>
      </c>
      <c r="B87" s="2" t="str">
        <f t="shared" si="5"/>
        <v>Oct</v>
      </c>
      <c r="C87" s="2">
        <f t="shared" si="6"/>
        <v>41</v>
      </c>
      <c r="D87" s="2" t="str">
        <f t="shared" si="7"/>
        <v>Thu</v>
      </c>
      <c r="E87" s="38">
        <v>43384</v>
      </c>
      <c r="F87" s="30" t="s">
        <v>26</v>
      </c>
      <c r="G87" s="2" t="s">
        <v>27</v>
      </c>
      <c r="H87" s="30" t="s">
        <v>28</v>
      </c>
      <c r="I87" s="2">
        <v>31</v>
      </c>
      <c r="J87" s="30" t="s">
        <v>1283</v>
      </c>
      <c r="K87" s="2" t="s">
        <v>1264</v>
      </c>
      <c r="L87" s="30">
        <v>11920</v>
      </c>
      <c r="M87" s="2">
        <v>5</v>
      </c>
      <c r="N87" s="2">
        <v>0</v>
      </c>
      <c r="O87" s="31">
        <v>4.7314814814814816E-2</v>
      </c>
    </row>
    <row r="88" spans="1:15" x14ac:dyDescent="0.25">
      <c r="A88" s="2">
        <f t="shared" si="4"/>
        <v>2018</v>
      </c>
      <c r="B88" s="2" t="str">
        <f t="shared" si="5"/>
        <v>Oct</v>
      </c>
      <c r="C88" s="2">
        <f t="shared" si="6"/>
        <v>41</v>
      </c>
      <c r="D88" s="2" t="str">
        <f t="shared" si="7"/>
        <v>Thu</v>
      </c>
      <c r="E88" s="38">
        <v>43384</v>
      </c>
      <c r="F88" s="30" t="s">
        <v>26</v>
      </c>
      <c r="G88" s="2" t="s">
        <v>27</v>
      </c>
      <c r="H88" s="30" t="s">
        <v>28</v>
      </c>
      <c r="I88" s="2">
        <v>31</v>
      </c>
      <c r="J88" s="30" t="s">
        <v>1284</v>
      </c>
      <c r="K88" s="2" t="s">
        <v>1247</v>
      </c>
      <c r="L88" s="30">
        <v>11920</v>
      </c>
      <c r="M88" s="2">
        <v>5</v>
      </c>
      <c r="N88" s="2">
        <v>0</v>
      </c>
      <c r="O88" s="31">
        <v>4.7337962962962971E-2</v>
      </c>
    </row>
    <row r="89" spans="1:15" x14ac:dyDescent="0.25">
      <c r="A89" s="2">
        <f t="shared" si="4"/>
        <v>2018</v>
      </c>
      <c r="B89" s="2" t="str">
        <f t="shared" si="5"/>
        <v>Oct</v>
      </c>
      <c r="C89" s="2">
        <f t="shared" si="6"/>
        <v>41</v>
      </c>
      <c r="D89" s="2" t="str">
        <f t="shared" si="7"/>
        <v>Thu</v>
      </c>
      <c r="E89" s="38">
        <v>43384</v>
      </c>
      <c r="F89" s="30" t="s">
        <v>26</v>
      </c>
      <c r="G89" s="2" t="s">
        <v>27</v>
      </c>
      <c r="H89" s="30" t="s">
        <v>28</v>
      </c>
      <c r="I89" s="2">
        <v>31</v>
      </c>
      <c r="J89" s="30" t="s">
        <v>1285</v>
      </c>
      <c r="K89" s="2" t="s">
        <v>1282</v>
      </c>
      <c r="L89" s="30">
        <v>11920</v>
      </c>
      <c r="M89" s="2">
        <v>5</v>
      </c>
      <c r="N89" s="2">
        <v>0</v>
      </c>
      <c r="O89" s="31">
        <v>4.5416666666666668E-2</v>
      </c>
    </row>
    <row r="90" spans="1:15" x14ac:dyDescent="0.25">
      <c r="A90" s="2">
        <f t="shared" si="4"/>
        <v>2018</v>
      </c>
      <c r="B90" s="2" t="str">
        <f t="shared" si="5"/>
        <v>Oct</v>
      </c>
      <c r="C90" s="2">
        <f t="shared" si="6"/>
        <v>41</v>
      </c>
      <c r="D90" s="2" t="str">
        <f t="shared" si="7"/>
        <v>Thu</v>
      </c>
      <c r="E90" s="38">
        <v>43384</v>
      </c>
      <c r="F90" s="30" t="s">
        <v>26</v>
      </c>
      <c r="G90" s="2" t="s">
        <v>27</v>
      </c>
      <c r="H90" s="30" t="s">
        <v>28</v>
      </c>
      <c r="I90" s="2">
        <v>31</v>
      </c>
      <c r="J90" s="30" t="s">
        <v>1286</v>
      </c>
      <c r="K90" s="2" t="s">
        <v>1282</v>
      </c>
      <c r="L90" s="30">
        <v>11920</v>
      </c>
      <c r="M90" s="2">
        <v>5</v>
      </c>
      <c r="N90" s="2">
        <v>0</v>
      </c>
      <c r="O90" s="31">
        <v>4.5439814814814822E-2</v>
      </c>
    </row>
    <row r="91" spans="1:15" x14ac:dyDescent="0.25">
      <c r="A91" s="2">
        <f t="shared" si="4"/>
        <v>2018</v>
      </c>
      <c r="B91" s="2" t="str">
        <f t="shared" si="5"/>
        <v>Oct</v>
      </c>
      <c r="C91" s="2">
        <f t="shared" si="6"/>
        <v>41</v>
      </c>
      <c r="D91" s="2" t="str">
        <f t="shared" si="7"/>
        <v>Thu</v>
      </c>
      <c r="E91" s="38">
        <v>43384</v>
      </c>
      <c r="F91" s="30" t="s">
        <v>26</v>
      </c>
      <c r="G91" s="2" t="s">
        <v>27</v>
      </c>
      <c r="H91" s="30" t="s">
        <v>28</v>
      </c>
      <c r="I91" s="2">
        <v>31</v>
      </c>
      <c r="J91" s="30" t="s">
        <v>1287</v>
      </c>
      <c r="K91" s="2" t="s">
        <v>1255</v>
      </c>
      <c r="L91" s="30">
        <v>11920</v>
      </c>
      <c r="M91" s="2">
        <v>5</v>
      </c>
      <c r="N91" s="2">
        <v>0</v>
      </c>
      <c r="O91" s="31">
        <v>5.094907407407407E-2</v>
      </c>
    </row>
    <row r="92" spans="1:15" x14ac:dyDescent="0.25">
      <c r="A92" s="2">
        <f t="shared" si="4"/>
        <v>2018</v>
      </c>
      <c r="B92" s="2" t="str">
        <f t="shared" si="5"/>
        <v>Oct</v>
      </c>
      <c r="C92" s="2">
        <f t="shared" si="6"/>
        <v>41</v>
      </c>
      <c r="D92" s="2" t="str">
        <f t="shared" si="7"/>
        <v>Thu</v>
      </c>
      <c r="E92" s="28">
        <v>43384</v>
      </c>
      <c r="F92" s="30">
        <v>45881</v>
      </c>
      <c r="G92" s="2" t="s">
        <v>55</v>
      </c>
      <c r="H92" s="30" t="s">
        <v>1490</v>
      </c>
      <c r="I92" s="2">
        <v>0</v>
      </c>
      <c r="J92" s="30" t="s">
        <v>1447</v>
      </c>
      <c r="K92" s="2" t="s">
        <v>1447</v>
      </c>
      <c r="L92" s="30">
        <v>20</v>
      </c>
      <c r="M92" s="2">
        <v>1</v>
      </c>
      <c r="N92" s="2">
        <v>0</v>
      </c>
      <c r="O92" s="31">
        <v>0</v>
      </c>
    </row>
    <row r="93" spans="1:15" x14ac:dyDescent="0.25">
      <c r="A93" s="2">
        <f t="shared" si="4"/>
        <v>2018</v>
      </c>
      <c r="B93" s="2" t="str">
        <f t="shared" si="5"/>
        <v>Oct</v>
      </c>
      <c r="C93" s="2">
        <f t="shared" si="6"/>
        <v>42</v>
      </c>
      <c r="D93" s="2" t="str">
        <f t="shared" si="7"/>
        <v>Mon</v>
      </c>
      <c r="E93" s="38">
        <v>43388</v>
      </c>
      <c r="F93" s="30">
        <v>42605</v>
      </c>
      <c r="G93" s="2" t="s">
        <v>1491</v>
      </c>
      <c r="H93" s="30" t="s">
        <v>1492</v>
      </c>
      <c r="I93" s="2">
        <v>12</v>
      </c>
      <c r="J93" s="30" t="s">
        <v>1447</v>
      </c>
      <c r="K93" s="2" t="s">
        <v>1447</v>
      </c>
      <c r="L93" s="30">
        <v>589</v>
      </c>
      <c r="M93" s="2">
        <v>150</v>
      </c>
      <c r="N93" s="2">
        <v>2</v>
      </c>
      <c r="O93" s="31">
        <v>0</v>
      </c>
    </row>
    <row r="94" spans="1:15" x14ac:dyDescent="0.25">
      <c r="A94" s="2">
        <f t="shared" si="4"/>
        <v>2018</v>
      </c>
      <c r="B94" s="2" t="str">
        <f t="shared" si="5"/>
        <v>Oct</v>
      </c>
      <c r="C94" s="2">
        <f t="shared" si="6"/>
        <v>42</v>
      </c>
      <c r="D94" s="2" t="str">
        <f t="shared" si="7"/>
        <v>Mon</v>
      </c>
      <c r="E94" s="38">
        <v>43388</v>
      </c>
      <c r="F94" s="30">
        <v>42607</v>
      </c>
      <c r="G94" s="2" t="s">
        <v>912</v>
      </c>
      <c r="H94" s="30" t="s">
        <v>1493</v>
      </c>
      <c r="I94" s="2">
        <v>12</v>
      </c>
      <c r="J94" s="30" t="s">
        <v>1447</v>
      </c>
      <c r="K94" s="2" t="s">
        <v>1447</v>
      </c>
      <c r="L94" s="30">
        <v>1297</v>
      </c>
      <c r="M94" s="2">
        <v>38</v>
      </c>
      <c r="N94" s="2">
        <v>10</v>
      </c>
      <c r="O94" s="31">
        <v>0</v>
      </c>
    </row>
    <row r="95" spans="1:15" x14ac:dyDescent="0.25">
      <c r="A95" s="2">
        <f t="shared" si="4"/>
        <v>2018</v>
      </c>
      <c r="B95" s="2" t="str">
        <f t="shared" si="5"/>
        <v>Oct</v>
      </c>
      <c r="C95" s="2">
        <f t="shared" si="6"/>
        <v>42</v>
      </c>
      <c r="D95" s="2" t="str">
        <f t="shared" si="7"/>
        <v>Mon</v>
      </c>
      <c r="E95" s="38">
        <v>43388</v>
      </c>
      <c r="F95" s="30">
        <v>42612</v>
      </c>
      <c r="G95" s="2" t="s">
        <v>179</v>
      </c>
      <c r="H95" s="30" t="s">
        <v>1494</v>
      </c>
      <c r="I95" s="2">
        <v>28</v>
      </c>
      <c r="J95" s="30" t="s">
        <v>1447</v>
      </c>
      <c r="K95" s="2" t="s">
        <v>1447</v>
      </c>
      <c r="L95" s="30">
        <v>4407</v>
      </c>
      <c r="M95" s="2">
        <v>149</v>
      </c>
      <c r="N95" s="2">
        <v>4</v>
      </c>
      <c r="O95" s="31">
        <v>0</v>
      </c>
    </row>
    <row r="96" spans="1:15" x14ac:dyDescent="0.25">
      <c r="A96" s="2">
        <f t="shared" si="4"/>
        <v>2018</v>
      </c>
      <c r="B96" s="2" t="str">
        <f t="shared" si="5"/>
        <v>Oct</v>
      </c>
      <c r="C96" s="2">
        <f t="shared" si="6"/>
        <v>42</v>
      </c>
      <c r="D96" s="2" t="str">
        <f t="shared" si="7"/>
        <v>Mon</v>
      </c>
      <c r="E96" s="38">
        <v>43388</v>
      </c>
      <c r="F96" s="30">
        <v>42617</v>
      </c>
      <c r="G96" s="2" t="s">
        <v>180</v>
      </c>
      <c r="H96" s="30" t="s">
        <v>1288</v>
      </c>
      <c r="I96" s="2">
        <v>22</v>
      </c>
      <c r="J96" s="30" t="s">
        <v>1281</v>
      </c>
      <c r="K96" s="2" t="s">
        <v>1495</v>
      </c>
      <c r="L96" s="30">
        <v>3445</v>
      </c>
      <c r="M96" s="2">
        <v>53</v>
      </c>
      <c r="N96" s="2">
        <v>7</v>
      </c>
      <c r="O96" s="31">
        <v>0</v>
      </c>
    </row>
    <row r="97" spans="1:15" x14ac:dyDescent="0.25">
      <c r="A97" s="2">
        <f t="shared" si="4"/>
        <v>2018</v>
      </c>
      <c r="B97" s="2" t="str">
        <f t="shared" si="5"/>
        <v>Oct</v>
      </c>
      <c r="C97" s="2">
        <f t="shared" si="6"/>
        <v>42</v>
      </c>
      <c r="D97" s="2" t="str">
        <f t="shared" si="7"/>
        <v>Mon</v>
      </c>
      <c r="E97" s="38">
        <v>43388</v>
      </c>
      <c r="F97" s="30">
        <v>42617</v>
      </c>
      <c r="G97" s="2" t="s">
        <v>180</v>
      </c>
      <c r="H97" s="30" t="s">
        <v>1288</v>
      </c>
      <c r="I97" s="2">
        <v>22</v>
      </c>
      <c r="J97" s="30" t="s">
        <v>1289</v>
      </c>
      <c r="K97" s="2" t="s">
        <v>1247</v>
      </c>
      <c r="L97" s="30">
        <v>3445</v>
      </c>
      <c r="M97" s="2">
        <v>53</v>
      </c>
      <c r="N97" s="2">
        <v>7</v>
      </c>
      <c r="O97" s="31">
        <v>0</v>
      </c>
    </row>
    <row r="98" spans="1:15" x14ac:dyDescent="0.25">
      <c r="A98" s="2">
        <f t="shared" si="4"/>
        <v>2018</v>
      </c>
      <c r="B98" s="2" t="str">
        <f t="shared" si="5"/>
        <v>Oct</v>
      </c>
      <c r="C98" s="2">
        <f t="shared" si="6"/>
        <v>42</v>
      </c>
      <c r="D98" s="2" t="str">
        <f t="shared" si="7"/>
        <v>Mon</v>
      </c>
      <c r="E98" s="38">
        <v>43388</v>
      </c>
      <c r="F98" s="30">
        <v>42617</v>
      </c>
      <c r="G98" s="2" t="s">
        <v>180</v>
      </c>
      <c r="H98" s="30" t="s">
        <v>1288</v>
      </c>
      <c r="I98" s="2">
        <v>22</v>
      </c>
      <c r="J98" s="30" t="s">
        <v>1258</v>
      </c>
      <c r="K98" s="2" t="s">
        <v>1495</v>
      </c>
      <c r="L98" s="30">
        <v>3445</v>
      </c>
      <c r="M98" s="2">
        <v>53</v>
      </c>
      <c r="N98" s="2">
        <v>7</v>
      </c>
      <c r="O98" s="31">
        <v>0</v>
      </c>
    </row>
    <row r="99" spans="1:15" x14ac:dyDescent="0.25">
      <c r="A99" s="2">
        <f t="shared" si="4"/>
        <v>2018</v>
      </c>
      <c r="B99" s="2" t="str">
        <f t="shared" si="5"/>
        <v>Oct</v>
      </c>
      <c r="C99" s="2">
        <f t="shared" si="6"/>
        <v>42</v>
      </c>
      <c r="D99" s="2" t="str">
        <f t="shared" si="7"/>
        <v>Mon</v>
      </c>
      <c r="E99" s="38">
        <v>43388</v>
      </c>
      <c r="F99" s="30">
        <v>42617</v>
      </c>
      <c r="G99" s="2" t="s">
        <v>180</v>
      </c>
      <c r="H99" s="30" t="s">
        <v>1288</v>
      </c>
      <c r="I99" s="2">
        <v>22</v>
      </c>
      <c r="J99" s="30" t="s">
        <v>1290</v>
      </c>
      <c r="K99" s="2" t="s">
        <v>1495</v>
      </c>
      <c r="L99" s="30">
        <v>3445</v>
      </c>
      <c r="M99" s="2">
        <v>53</v>
      </c>
      <c r="N99" s="2">
        <v>7</v>
      </c>
      <c r="O99" s="31">
        <v>0</v>
      </c>
    </row>
    <row r="100" spans="1:15" x14ac:dyDescent="0.25">
      <c r="A100" s="2">
        <f t="shared" si="4"/>
        <v>2018</v>
      </c>
      <c r="B100" s="2" t="str">
        <f t="shared" si="5"/>
        <v>Oct</v>
      </c>
      <c r="C100" s="2">
        <f t="shared" si="6"/>
        <v>42</v>
      </c>
      <c r="D100" s="2" t="str">
        <f t="shared" si="7"/>
        <v>Mon</v>
      </c>
      <c r="E100" s="38">
        <v>43388</v>
      </c>
      <c r="F100" s="30">
        <v>42617</v>
      </c>
      <c r="G100" s="2" t="s">
        <v>180</v>
      </c>
      <c r="H100" s="30" t="s">
        <v>1288</v>
      </c>
      <c r="I100" s="2">
        <v>22</v>
      </c>
      <c r="J100" s="30" t="s">
        <v>1291</v>
      </c>
      <c r="K100" s="2" t="s">
        <v>1247</v>
      </c>
      <c r="L100" s="30">
        <v>3445</v>
      </c>
      <c r="M100" s="2">
        <v>53</v>
      </c>
      <c r="N100" s="2">
        <v>7</v>
      </c>
      <c r="O100" s="31">
        <v>0</v>
      </c>
    </row>
    <row r="101" spans="1:15" x14ac:dyDescent="0.25">
      <c r="A101" s="2">
        <f t="shared" si="4"/>
        <v>2018</v>
      </c>
      <c r="B101" s="2" t="str">
        <f t="shared" si="5"/>
        <v>Oct</v>
      </c>
      <c r="C101" s="2">
        <f t="shared" si="6"/>
        <v>42</v>
      </c>
      <c r="D101" s="2" t="str">
        <f t="shared" si="7"/>
        <v>Mon</v>
      </c>
      <c r="E101" s="38">
        <v>43388</v>
      </c>
      <c r="F101" s="30">
        <v>42617</v>
      </c>
      <c r="G101" s="2" t="s">
        <v>180</v>
      </c>
      <c r="H101" s="30" t="s">
        <v>1288</v>
      </c>
      <c r="I101" s="2">
        <v>22</v>
      </c>
      <c r="J101" s="30" t="s">
        <v>1292</v>
      </c>
      <c r="K101" s="2" t="s">
        <v>1264</v>
      </c>
      <c r="L101" s="30">
        <v>3445</v>
      </c>
      <c r="M101" s="2">
        <v>53</v>
      </c>
      <c r="N101" s="2">
        <v>7</v>
      </c>
      <c r="O101" s="31">
        <v>0</v>
      </c>
    </row>
    <row r="102" spans="1:15" x14ac:dyDescent="0.25">
      <c r="A102" s="2">
        <f t="shared" si="4"/>
        <v>2018</v>
      </c>
      <c r="B102" s="2" t="str">
        <f t="shared" si="5"/>
        <v>Oct</v>
      </c>
      <c r="C102" s="2">
        <f t="shared" si="6"/>
        <v>42</v>
      </c>
      <c r="D102" s="2" t="str">
        <f t="shared" si="7"/>
        <v>Mon</v>
      </c>
      <c r="E102" s="38">
        <v>43388</v>
      </c>
      <c r="F102" s="30">
        <v>42617</v>
      </c>
      <c r="G102" s="2" t="s">
        <v>180</v>
      </c>
      <c r="H102" s="30" t="s">
        <v>1288</v>
      </c>
      <c r="I102" s="2">
        <v>22</v>
      </c>
      <c r="J102" s="30" t="s">
        <v>1293</v>
      </c>
      <c r="K102" s="2" t="s">
        <v>1467</v>
      </c>
      <c r="L102" s="30">
        <v>3445</v>
      </c>
      <c r="M102" s="2">
        <v>53</v>
      </c>
      <c r="N102" s="2">
        <v>7</v>
      </c>
      <c r="O102" s="31">
        <v>0</v>
      </c>
    </row>
    <row r="103" spans="1:15" x14ac:dyDescent="0.25">
      <c r="A103" s="2">
        <f t="shared" si="4"/>
        <v>2018</v>
      </c>
      <c r="B103" s="2" t="str">
        <f t="shared" si="5"/>
        <v>Oct</v>
      </c>
      <c r="C103" s="2">
        <f t="shared" si="6"/>
        <v>42</v>
      </c>
      <c r="D103" s="2" t="str">
        <f t="shared" si="7"/>
        <v>Mon</v>
      </c>
      <c r="E103" s="38">
        <v>43388</v>
      </c>
      <c r="F103" s="30">
        <v>42617</v>
      </c>
      <c r="G103" s="2" t="s">
        <v>180</v>
      </c>
      <c r="H103" s="30" t="s">
        <v>1288</v>
      </c>
      <c r="I103" s="2">
        <v>22</v>
      </c>
      <c r="J103" s="30" t="s">
        <v>1279</v>
      </c>
      <c r="K103" s="2" t="s">
        <v>1280</v>
      </c>
      <c r="L103" s="30">
        <v>3445</v>
      </c>
      <c r="M103" s="2">
        <v>53</v>
      </c>
      <c r="N103" s="2">
        <v>7</v>
      </c>
      <c r="O103" s="31">
        <v>0</v>
      </c>
    </row>
    <row r="104" spans="1:15" x14ac:dyDescent="0.25">
      <c r="A104" s="2">
        <f t="shared" si="4"/>
        <v>2018</v>
      </c>
      <c r="B104" s="2" t="str">
        <f t="shared" si="5"/>
        <v>Oct</v>
      </c>
      <c r="C104" s="2">
        <f t="shared" si="6"/>
        <v>42</v>
      </c>
      <c r="D104" s="2" t="str">
        <f t="shared" si="7"/>
        <v>Mon</v>
      </c>
      <c r="E104" s="38">
        <v>43388</v>
      </c>
      <c r="F104" s="30">
        <v>42622</v>
      </c>
      <c r="G104" s="2" t="s">
        <v>176</v>
      </c>
      <c r="H104" s="30" t="s">
        <v>1496</v>
      </c>
      <c r="I104" s="2">
        <v>10</v>
      </c>
      <c r="J104" s="30" t="s">
        <v>1447</v>
      </c>
      <c r="K104" s="2" t="s">
        <v>1447</v>
      </c>
      <c r="L104" s="30">
        <v>949</v>
      </c>
      <c r="M104" s="2">
        <v>55</v>
      </c>
      <c r="N104" s="2">
        <v>11</v>
      </c>
      <c r="O104" s="31">
        <v>0</v>
      </c>
    </row>
    <row r="105" spans="1:15" x14ac:dyDescent="0.25">
      <c r="A105" s="2">
        <f t="shared" si="4"/>
        <v>2018</v>
      </c>
      <c r="B105" s="2" t="str">
        <f t="shared" si="5"/>
        <v>Oct</v>
      </c>
      <c r="C105" s="2">
        <f t="shared" si="6"/>
        <v>42</v>
      </c>
      <c r="D105" s="2" t="str">
        <f t="shared" si="7"/>
        <v>Mon</v>
      </c>
      <c r="E105" s="38">
        <v>43388</v>
      </c>
      <c r="F105" s="30">
        <v>45919</v>
      </c>
      <c r="G105" s="2" t="s">
        <v>29</v>
      </c>
      <c r="H105" s="30" t="s">
        <v>30</v>
      </c>
      <c r="I105" s="2">
        <v>2</v>
      </c>
      <c r="J105" s="30" t="s">
        <v>1294</v>
      </c>
      <c r="K105" s="2" t="s">
        <v>1247</v>
      </c>
      <c r="L105" s="30">
        <v>10</v>
      </c>
      <c r="M105" s="2">
        <v>1</v>
      </c>
      <c r="N105" s="2">
        <v>10</v>
      </c>
      <c r="O105" s="31">
        <v>0.12509259259259259</v>
      </c>
    </row>
    <row r="106" spans="1:15" x14ac:dyDescent="0.25">
      <c r="A106" s="2">
        <f t="shared" si="4"/>
        <v>2018</v>
      </c>
      <c r="B106" s="2" t="str">
        <f t="shared" si="5"/>
        <v>Oct</v>
      </c>
      <c r="C106" s="2">
        <f t="shared" si="6"/>
        <v>42</v>
      </c>
      <c r="D106" s="2" t="str">
        <f t="shared" si="7"/>
        <v>Mon</v>
      </c>
      <c r="E106" s="38">
        <v>43388</v>
      </c>
      <c r="F106" s="30">
        <v>45919</v>
      </c>
      <c r="G106" s="2" t="s">
        <v>29</v>
      </c>
      <c r="H106" s="30" t="s">
        <v>30</v>
      </c>
      <c r="I106" s="2">
        <v>2</v>
      </c>
      <c r="J106" s="30" t="s">
        <v>1295</v>
      </c>
      <c r="K106" s="2" t="s">
        <v>1264</v>
      </c>
      <c r="L106" s="30">
        <v>10</v>
      </c>
      <c r="M106" s="2">
        <v>1</v>
      </c>
      <c r="N106" s="2">
        <v>10</v>
      </c>
      <c r="O106" s="31">
        <v>0.1248611111111111</v>
      </c>
    </row>
    <row r="107" spans="1:15" x14ac:dyDescent="0.25">
      <c r="A107" s="2">
        <f t="shared" si="4"/>
        <v>2018</v>
      </c>
      <c r="B107" s="2" t="str">
        <f t="shared" si="5"/>
        <v>Oct</v>
      </c>
      <c r="C107" s="2">
        <f t="shared" si="6"/>
        <v>42</v>
      </c>
      <c r="D107" s="2" t="str">
        <f t="shared" si="7"/>
        <v>Mon</v>
      </c>
      <c r="E107" s="38">
        <v>43388</v>
      </c>
      <c r="F107" s="30">
        <v>45994</v>
      </c>
      <c r="G107" s="2" t="s">
        <v>31</v>
      </c>
      <c r="H107" s="30" t="s">
        <v>32</v>
      </c>
      <c r="I107" s="2">
        <v>2</v>
      </c>
      <c r="J107" s="30" t="s">
        <v>1296</v>
      </c>
      <c r="K107" s="2" t="s">
        <v>1247</v>
      </c>
      <c r="L107" s="30">
        <v>87</v>
      </c>
      <c r="M107" s="2">
        <v>8</v>
      </c>
      <c r="N107" s="2">
        <v>9</v>
      </c>
      <c r="O107" s="31">
        <v>4.5104166666666667E-2</v>
      </c>
    </row>
    <row r="108" spans="1:15" x14ac:dyDescent="0.25">
      <c r="A108" s="2">
        <f t="shared" si="4"/>
        <v>2018</v>
      </c>
      <c r="B108" s="2" t="str">
        <f t="shared" si="5"/>
        <v>Oct</v>
      </c>
      <c r="C108" s="2">
        <f t="shared" si="6"/>
        <v>42</v>
      </c>
      <c r="D108" s="2" t="str">
        <f t="shared" si="7"/>
        <v>Mon</v>
      </c>
      <c r="E108" s="38">
        <v>43388</v>
      </c>
      <c r="F108" s="30">
        <v>45994</v>
      </c>
      <c r="G108" s="2" t="s">
        <v>31</v>
      </c>
      <c r="H108" s="30" t="s">
        <v>32</v>
      </c>
      <c r="I108" s="2">
        <v>2</v>
      </c>
      <c r="J108" s="30" t="s">
        <v>1297</v>
      </c>
      <c r="K108" s="2" t="s">
        <v>1264</v>
      </c>
      <c r="L108" s="30">
        <v>87</v>
      </c>
      <c r="M108" s="2">
        <v>8</v>
      </c>
      <c r="N108" s="2">
        <v>9</v>
      </c>
      <c r="O108" s="31">
        <v>4.5324074074074072E-2</v>
      </c>
    </row>
    <row r="109" spans="1:15" x14ac:dyDescent="0.25">
      <c r="A109" s="2">
        <f t="shared" si="4"/>
        <v>2018</v>
      </c>
      <c r="B109" s="2" t="str">
        <f t="shared" si="5"/>
        <v>Oct</v>
      </c>
      <c r="C109" s="2">
        <f t="shared" si="6"/>
        <v>42</v>
      </c>
      <c r="D109" s="2" t="str">
        <f t="shared" si="7"/>
        <v>Mon</v>
      </c>
      <c r="E109" s="38">
        <v>43388</v>
      </c>
      <c r="F109" s="30">
        <v>45994</v>
      </c>
      <c r="G109" s="2" t="s">
        <v>31</v>
      </c>
      <c r="H109" s="30" t="s">
        <v>32</v>
      </c>
      <c r="I109" s="2">
        <v>2</v>
      </c>
      <c r="J109" s="30" t="s">
        <v>1298</v>
      </c>
      <c r="K109" s="2" t="s">
        <v>1247</v>
      </c>
      <c r="L109" s="30">
        <v>87</v>
      </c>
      <c r="M109" s="2">
        <v>8</v>
      </c>
      <c r="N109" s="2">
        <v>9</v>
      </c>
      <c r="O109" s="31">
        <v>4.3773148148148144E-2</v>
      </c>
    </row>
    <row r="110" spans="1:15" x14ac:dyDescent="0.25">
      <c r="A110" s="2">
        <f t="shared" si="4"/>
        <v>2018</v>
      </c>
      <c r="B110" s="2" t="str">
        <f t="shared" si="5"/>
        <v>Oct</v>
      </c>
      <c r="C110" s="2">
        <f t="shared" si="6"/>
        <v>42</v>
      </c>
      <c r="D110" s="2" t="str">
        <f t="shared" si="7"/>
        <v>Mon</v>
      </c>
      <c r="E110" s="38">
        <v>43388</v>
      </c>
      <c r="F110" s="30">
        <v>54408</v>
      </c>
      <c r="G110" s="2" t="s">
        <v>179</v>
      </c>
      <c r="H110" s="30" t="s">
        <v>1447</v>
      </c>
      <c r="I110" s="2">
        <v>0</v>
      </c>
      <c r="J110" s="30" t="s">
        <v>1447</v>
      </c>
      <c r="K110" s="2" t="s">
        <v>1447</v>
      </c>
      <c r="L110" s="30">
        <v>0</v>
      </c>
      <c r="M110" s="2">
        <v>0</v>
      </c>
      <c r="N110" s="2">
        <v>1</v>
      </c>
      <c r="O110" s="31">
        <v>0</v>
      </c>
    </row>
    <row r="111" spans="1:15" x14ac:dyDescent="0.25">
      <c r="A111" s="2">
        <f t="shared" si="4"/>
        <v>2018</v>
      </c>
      <c r="B111" s="2" t="str">
        <f t="shared" si="5"/>
        <v>Oct</v>
      </c>
      <c r="C111" s="2">
        <f t="shared" si="6"/>
        <v>42</v>
      </c>
      <c r="D111" s="2" t="str">
        <f t="shared" si="7"/>
        <v>Mon</v>
      </c>
      <c r="E111" s="38">
        <v>43388</v>
      </c>
      <c r="F111" s="30">
        <v>45574</v>
      </c>
      <c r="G111" s="2" t="s">
        <v>53</v>
      </c>
      <c r="H111" s="30" t="s">
        <v>1299</v>
      </c>
      <c r="I111" s="2">
        <v>17</v>
      </c>
      <c r="J111" s="30" t="s">
        <v>1279</v>
      </c>
      <c r="K111" s="2" t="s">
        <v>1280</v>
      </c>
      <c r="L111" s="30">
        <v>4650</v>
      </c>
      <c r="M111" s="2">
        <v>5</v>
      </c>
      <c r="N111" s="2">
        <v>7</v>
      </c>
      <c r="O111" s="31">
        <v>0</v>
      </c>
    </row>
    <row r="112" spans="1:15" x14ac:dyDescent="0.25">
      <c r="A112" s="2">
        <f t="shared" si="4"/>
        <v>2018</v>
      </c>
      <c r="B112" s="2" t="str">
        <f t="shared" si="5"/>
        <v>Oct</v>
      </c>
      <c r="C112" s="2">
        <f t="shared" si="6"/>
        <v>42</v>
      </c>
      <c r="D112" s="2" t="str">
        <f t="shared" si="7"/>
        <v>Mon</v>
      </c>
      <c r="E112" s="38">
        <v>43388</v>
      </c>
      <c r="F112" s="30">
        <v>45574</v>
      </c>
      <c r="G112" s="2" t="s">
        <v>53</v>
      </c>
      <c r="H112" s="30" t="s">
        <v>1299</v>
      </c>
      <c r="I112" s="2">
        <v>17</v>
      </c>
      <c r="J112" s="30" t="s">
        <v>1300</v>
      </c>
      <c r="K112" s="2" t="s">
        <v>1280</v>
      </c>
      <c r="L112" s="30">
        <v>4650</v>
      </c>
      <c r="M112" s="2">
        <v>5</v>
      </c>
      <c r="N112" s="2">
        <v>7</v>
      </c>
      <c r="O112" s="31">
        <v>0</v>
      </c>
    </row>
    <row r="113" spans="1:15" x14ac:dyDescent="0.25">
      <c r="A113" s="2">
        <f t="shared" si="4"/>
        <v>2018</v>
      </c>
      <c r="B113" s="2" t="str">
        <f t="shared" si="5"/>
        <v>Oct</v>
      </c>
      <c r="C113" s="2">
        <f t="shared" si="6"/>
        <v>42</v>
      </c>
      <c r="D113" s="2" t="str">
        <f t="shared" si="7"/>
        <v>Mon</v>
      </c>
      <c r="E113" s="38">
        <v>43388</v>
      </c>
      <c r="F113" s="30">
        <v>45574</v>
      </c>
      <c r="G113" s="2" t="s">
        <v>53</v>
      </c>
      <c r="H113" s="30" t="s">
        <v>1299</v>
      </c>
      <c r="I113" s="2">
        <v>17</v>
      </c>
      <c r="J113" s="30" t="s">
        <v>1301</v>
      </c>
      <c r="K113" s="2" t="s">
        <v>1264</v>
      </c>
      <c r="L113" s="30">
        <v>4650</v>
      </c>
      <c r="M113" s="2">
        <v>5</v>
      </c>
      <c r="N113" s="2">
        <v>7</v>
      </c>
      <c r="O113" s="31">
        <v>0</v>
      </c>
    </row>
    <row r="114" spans="1:15" x14ac:dyDescent="0.25">
      <c r="A114" s="2">
        <f t="shared" si="4"/>
        <v>2018</v>
      </c>
      <c r="B114" s="2" t="str">
        <f t="shared" si="5"/>
        <v>Oct</v>
      </c>
      <c r="C114" s="2">
        <f t="shared" si="6"/>
        <v>42</v>
      </c>
      <c r="D114" s="2" t="str">
        <f t="shared" si="7"/>
        <v>Mon</v>
      </c>
      <c r="E114" s="28">
        <v>43388</v>
      </c>
      <c r="F114" s="30">
        <v>45617</v>
      </c>
      <c r="G114" s="2" t="s">
        <v>58</v>
      </c>
      <c r="H114" s="30" t="s">
        <v>1497</v>
      </c>
      <c r="I114" s="2">
        <v>17</v>
      </c>
      <c r="J114" s="30" t="s">
        <v>1447</v>
      </c>
      <c r="K114" s="2" t="s">
        <v>1447</v>
      </c>
      <c r="L114" s="30">
        <v>3384</v>
      </c>
      <c r="M114" s="2">
        <v>13</v>
      </c>
      <c r="N114" s="2">
        <v>18</v>
      </c>
      <c r="O114" s="31">
        <v>0</v>
      </c>
    </row>
    <row r="115" spans="1:15" x14ac:dyDescent="0.25">
      <c r="A115" s="2">
        <f t="shared" si="4"/>
        <v>2018</v>
      </c>
      <c r="B115" s="2" t="str">
        <f t="shared" si="5"/>
        <v>Oct</v>
      </c>
      <c r="C115" s="2">
        <f t="shared" si="6"/>
        <v>42</v>
      </c>
      <c r="D115" s="2" t="str">
        <f t="shared" si="7"/>
        <v>Thu</v>
      </c>
      <c r="E115" s="38">
        <v>43391</v>
      </c>
      <c r="F115" s="30">
        <v>42805</v>
      </c>
      <c r="G115" s="2" t="s">
        <v>557</v>
      </c>
      <c r="H115" s="30" t="s">
        <v>1498</v>
      </c>
      <c r="I115" s="2">
        <v>2</v>
      </c>
      <c r="J115" s="30" t="s">
        <v>1447</v>
      </c>
      <c r="K115" s="2" t="s">
        <v>1447</v>
      </c>
      <c r="L115" s="30">
        <v>455</v>
      </c>
      <c r="M115" s="2">
        <v>5</v>
      </c>
      <c r="N115" s="2">
        <v>0</v>
      </c>
      <c r="O115" s="31">
        <v>0</v>
      </c>
    </row>
    <row r="116" spans="1:15" x14ac:dyDescent="0.25">
      <c r="A116" s="2">
        <f t="shared" si="4"/>
        <v>2018</v>
      </c>
      <c r="B116" s="2" t="str">
        <f t="shared" si="5"/>
        <v>Oct</v>
      </c>
      <c r="C116" s="2">
        <f t="shared" si="6"/>
        <v>42</v>
      </c>
      <c r="D116" s="2" t="str">
        <f t="shared" si="7"/>
        <v>Thu</v>
      </c>
      <c r="E116" s="38">
        <v>43391</v>
      </c>
      <c r="F116" s="30">
        <v>46212</v>
      </c>
      <c r="G116" s="2" t="s">
        <v>53</v>
      </c>
      <c r="H116" s="30" t="s">
        <v>1499</v>
      </c>
      <c r="I116" s="2">
        <v>3</v>
      </c>
      <c r="J116" s="30" t="s">
        <v>1447</v>
      </c>
      <c r="K116" s="2" t="s">
        <v>1447</v>
      </c>
      <c r="L116" s="30">
        <v>934</v>
      </c>
      <c r="M116" s="2">
        <v>2</v>
      </c>
      <c r="N116" s="2">
        <v>3</v>
      </c>
      <c r="O116" s="31">
        <v>0</v>
      </c>
    </row>
    <row r="117" spans="1:15" x14ac:dyDescent="0.25">
      <c r="A117" s="2">
        <f t="shared" si="4"/>
        <v>2018</v>
      </c>
      <c r="B117" s="2" t="str">
        <f t="shared" si="5"/>
        <v>Oct</v>
      </c>
      <c r="C117" s="2">
        <f t="shared" si="6"/>
        <v>42</v>
      </c>
      <c r="D117" s="2" t="str">
        <f t="shared" si="7"/>
        <v>Thu</v>
      </c>
      <c r="E117" s="38">
        <v>43391</v>
      </c>
      <c r="F117" s="30">
        <v>42767</v>
      </c>
      <c r="G117" s="2" t="s">
        <v>93</v>
      </c>
      <c r="H117" s="30" t="s">
        <v>1500</v>
      </c>
      <c r="I117" s="2">
        <v>11</v>
      </c>
      <c r="J117" s="30" t="s">
        <v>1447</v>
      </c>
      <c r="K117" s="2" t="s">
        <v>1447</v>
      </c>
      <c r="L117" s="30">
        <v>824</v>
      </c>
      <c r="M117" s="2">
        <v>43</v>
      </c>
      <c r="N117" s="2">
        <v>40</v>
      </c>
      <c r="O117" s="31">
        <v>0</v>
      </c>
    </row>
    <row r="118" spans="1:15" x14ac:dyDescent="0.25">
      <c r="A118" s="2">
        <f t="shared" si="4"/>
        <v>2018</v>
      </c>
      <c r="B118" s="2" t="str">
        <f t="shared" si="5"/>
        <v>Oct</v>
      </c>
      <c r="C118" s="2">
        <f t="shared" si="6"/>
        <v>42</v>
      </c>
      <c r="D118" s="2" t="str">
        <f t="shared" si="7"/>
        <v>Thu</v>
      </c>
      <c r="E118" s="28">
        <v>43391</v>
      </c>
      <c r="F118" s="30">
        <v>46135</v>
      </c>
      <c r="G118" s="2" t="s">
        <v>1501</v>
      </c>
      <c r="H118" s="30" t="s">
        <v>1502</v>
      </c>
      <c r="I118" s="2">
        <v>4</v>
      </c>
      <c r="J118" s="30" t="s">
        <v>1447</v>
      </c>
      <c r="K118" s="2" t="s">
        <v>1447</v>
      </c>
      <c r="L118" s="30">
        <v>421</v>
      </c>
      <c r="M118" s="2">
        <v>29</v>
      </c>
      <c r="N118" s="2">
        <v>2</v>
      </c>
      <c r="O118" s="31">
        <v>0</v>
      </c>
    </row>
    <row r="119" spans="1:15" x14ac:dyDescent="0.25">
      <c r="A119" s="2">
        <f t="shared" si="4"/>
        <v>2018</v>
      </c>
      <c r="B119" s="2" t="str">
        <f t="shared" si="5"/>
        <v>Oct</v>
      </c>
      <c r="C119" s="2">
        <f t="shared" si="6"/>
        <v>44</v>
      </c>
      <c r="D119" s="2" t="str">
        <f t="shared" si="7"/>
        <v>Tue</v>
      </c>
      <c r="E119" s="38">
        <v>43403</v>
      </c>
      <c r="F119" s="30">
        <v>38346</v>
      </c>
      <c r="G119" s="2" t="s">
        <v>53</v>
      </c>
      <c r="H119" s="30" t="s">
        <v>1503</v>
      </c>
      <c r="I119" s="2">
        <v>15</v>
      </c>
      <c r="J119" s="30" t="s">
        <v>1447</v>
      </c>
      <c r="K119" s="2" t="s">
        <v>1447</v>
      </c>
      <c r="L119" s="30">
        <v>4734</v>
      </c>
      <c r="M119" s="2">
        <v>2</v>
      </c>
      <c r="N119" s="2">
        <v>32</v>
      </c>
      <c r="O119" s="31">
        <v>0</v>
      </c>
    </row>
    <row r="120" spans="1:15" x14ac:dyDescent="0.25">
      <c r="A120" s="2">
        <f t="shared" si="4"/>
        <v>2018</v>
      </c>
      <c r="B120" s="2" t="str">
        <f t="shared" si="5"/>
        <v>Oct</v>
      </c>
      <c r="C120" s="2">
        <f t="shared" si="6"/>
        <v>44</v>
      </c>
      <c r="D120" s="2" t="str">
        <f t="shared" si="7"/>
        <v>Tue</v>
      </c>
      <c r="E120" s="38">
        <v>43403</v>
      </c>
      <c r="F120" s="30">
        <v>45840</v>
      </c>
      <c r="G120" s="2" t="s">
        <v>750</v>
      </c>
      <c r="H120" s="30" t="s">
        <v>1504</v>
      </c>
      <c r="I120" s="2">
        <v>3</v>
      </c>
      <c r="J120" s="30" t="s">
        <v>1447</v>
      </c>
      <c r="K120" s="2" t="s">
        <v>1447</v>
      </c>
      <c r="L120" s="30">
        <v>437</v>
      </c>
      <c r="M120" s="2">
        <v>8</v>
      </c>
      <c r="N120" s="2">
        <v>4</v>
      </c>
      <c r="O120" s="31">
        <v>0</v>
      </c>
    </row>
    <row r="121" spans="1:15" x14ac:dyDescent="0.25">
      <c r="A121" s="2">
        <f t="shared" si="4"/>
        <v>2018</v>
      </c>
      <c r="B121" s="2" t="str">
        <f t="shared" si="5"/>
        <v>Oct</v>
      </c>
      <c r="C121" s="2">
        <f t="shared" si="6"/>
        <v>44</v>
      </c>
      <c r="D121" s="2" t="str">
        <f t="shared" si="7"/>
        <v>Tue</v>
      </c>
      <c r="E121" s="38">
        <v>43403</v>
      </c>
      <c r="F121" s="30">
        <v>46372</v>
      </c>
      <c r="G121" s="2" t="s">
        <v>33</v>
      </c>
      <c r="H121" s="30" t="s">
        <v>34</v>
      </c>
      <c r="I121" s="2">
        <v>55</v>
      </c>
      <c r="J121" s="30" t="s">
        <v>1302</v>
      </c>
      <c r="K121" s="2" t="s">
        <v>1272</v>
      </c>
      <c r="L121" s="30">
        <v>29122</v>
      </c>
      <c r="M121" s="2">
        <v>3</v>
      </c>
      <c r="N121" s="2">
        <v>32</v>
      </c>
      <c r="O121" s="31">
        <v>1.5555555555555553E-2</v>
      </c>
    </row>
    <row r="122" spans="1:15" x14ac:dyDescent="0.25">
      <c r="A122" s="2">
        <f t="shared" si="4"/>
        <v>2018</v>
      </c>
      <c r="B122" s="2" t="str">
        <f t="shared" si="5"/>
        <v>Oct</v>
      </c>
      <c r="C122" s="2">
        <f t="shared" si="6"/>
        <v>44</v>
      </c>
      <c r="D122" s="2" t="str">
        <f t="shared" si="7"/>
        <v>Tue</v>
      </c>
      <c r="E122" s="38">
        <v>43403</v>
      </c>
      <c r="F122" s="30">
        <v>46372</v>
      </c>
      <c r="G122" s="2" t="s">
        <v>33</v>
      </c>
      <c r="H122" s="30" t="s">
        <v>34</v>
      </c>
      <c r="I122" s="2">
        <v>55</v>
      </c>
      <c r="J122" s="30" t="s">
        <v>1303</v>
      </c>
      <c r="K122" s="2" t="s">
        <v>1255</v>
      </c>
      <c r="L122" s="30">
        <v>29122</v>
      </c>
      <c r="M122" s="2">
        <v>3</v>
      </c>
      <c r="N122" s="2">
        <v>32</v>
      </c>
      <c r="O122" s="31">
        <v>0</v>
      </c>
    </row>
    <row r="123" spans="1:15" x14ac:dyDescent="0.25">
      <c r="A123" s="2">
        <f t="shared" si="4"/>
        <v>2018</v>
      </c>
      <c r="B123" s="2" t="str">
        <f t="shared" si="5"/>
        <v>Oct</v>
      </c>
      <c r="C123" s="2">
        <f t="shared" si="6"/>
        <v>44</v>
      </c>
      <c r="D123" s="2" t="str">
        <f t="shared" si="7"/>
        <v>Tue</v>
      </c>
      <c r="E123" s="38">
        <v>43403</v>
      </c>
      <c r="F123" s="30">
        <v>46372</v>
      </c>
      <c r="G123" s="2" t="s">
        <v>33</v>
      </c>
      <c r="H123" s="30" t="s">
        <v>34</v>
      </c>
      <c r="I123" s="2">
        <v>55</v>
      </c>
      <c r="J123" s="30" t="s">
        <v>1303</v>
      </c>
      <c r="K123" s="2" t="s">
        <v>1304</v>
      </c>
      <c r="L123" s="30">
        <v>29122</v>
      </c>
      <c r="M123" s="2">
        <v>3</v>
      </c>
      <c r="N123" s="2">
        <v>32</v>
      </c>
      <c r="O123" s="31">
        <v>0</v>
      </c>
    </row>
    <row r="124" spans="1:15" x14ac:dyDescent="0.25">
      <c r="A124" s="2">
        <f t="shared" si="4"/>
        <v>2018</v>
      </c>
      <c r="B124" s="2" t="str">
        <f t="shared" si="5"/>
        <v>Oct</v>
      </c>
      <c r="C124" s="2">
        <f t="shared" si="6"/>
        <v>44</v>
      </c>
      <c r="D124" s="2" t="str">
        <f t="shared" si="7"/>
        <v>Tue</v>
      </c>
      <c r="E124" s="38">
        <v>43403</v>
      </c>
      <c r="F124" s="30">
        <v>46372</v>
      </c>
      <c r="G124" s="2" t="s">
        <v>33</v>
      </c>
      <c r="H124" s="30" t="s">
        <v>34</v>
      </c>
      <c r="I124" s="2">
        <v>55</v>
      </c>
      <c r="J124" s="30" t="s">
        <v>1305</v>
      </c>
      <c r="K124" s="2" t="s">
        <v>1264</v>
      </c>
      <c r="L124" s="30">
        <v>29122</v>
      </c>
      <c r="M124" s="2">
        <v>3</v>
      </c>
      <c r="N124" s="2">
        <v>32</v>
      </c>
      <c r="O124" s="31">
        <v>3.2164351851851854E-2</v>
      </c>
    </row>
    <row r="125" spans="1:15" x14ac:dyDescent="0.25">
      <c r="A125" s="2">
        <f t="shared" si="4"/>
        <v>2018</v>
      </c>
      <c r="B125" s="2" t="str">
        <f t="shared" si="5"/>
        <v>Oct</v>
      </c>
      <c r="C125" s="2">
        <f t="shared" si="6"/>
        <v>44</v>
      </c>
      <c r="D125" s="2" t="str">
        <f t="shared" si="7"/>
        <v>Tue</v>
      </c>
      <c r="E125" s="38">
        <v>43403</v>
      </c>
      <c r="F125" s="30">
        <v>46402</v>
      </c>
      <c r="G125" s="2" t="s">
        <v>58</v>
      </c>
      <c r="H125" s="30" t="s">
        <v>1505</v>
      </c>
      <c r="I125" s="2">
        <v>14</v>
      </c>
      <c r="J125" s="30" t="s">
        <v>1447</v>
      </c>
      <c r="K125" s="2" t="s">
        <v>1447</v>
      </c>
      <c r="L125" s="30">
        <v>2728</v>
      </c>
      <c r="M125" s="2">
        <v>1</v>
      </c>
      <c r="N125" s="2">
        <v>25</v>
      </c>
      <c r="O125" s="31">
        <v>0</v>
      </c>
    </row>
    <row r="126" spans="1:15" x14ac:dyDescent="0.25">
      <c r="A126" s="2">
        <f t="shared" si="4"/>
        <v>2018</v>
      </c>
      <c r="B126" s="2" t="str">
        <f t="shared" si="5"/>
        <v>Oct</v>
      </c>
      <c r="C126" s="2">
        <f t="shared" si="6"/>
        <v>44</v>
      </c>
      <c r="D126" s="2" t="str">
        <f t="shared" si="7"/>
        <v>Tue</v>
      </c>
      <c r="E126" s="38">
        <v>43403</v>
      </c>
      <c r="F126" s="30">
        <v>46652</v>
      </c>
      <c r="G126" s="2" t="s">
        <v>35</v>
      </c>
      <c r="H126" s="30" t="s">
        <v>36</v>
      </c>
      <c r="I126" s="2">
        <v>13</v>
      </c>
      <c r="J126" s="30" t="s">
        <v>1305</v>
      </c>
      <c r="K126" s="2" t="s">
        <v>1264</v>
      </c>
      <c r="L126" s="30">
        <v>2079</v>
      </c>
      <c r="M126" s="2">
        <v>1</v>
      </c>
      <c r="N126" s="2">
        <v>33</v>
      </c>
      <c r="O126" s="31">
        <v>4.8032407407407407E-3</v>
      </c>
    </row>
    <row r="127" spans="1:15" x14ac:dyDescent="0.25">
      <c r="A127" s="2">
        <f t="shared" si="4"/>
        <v>2018</v>
      </c>
      <c r="B127" s="2" t="str">
        <f t="shared" si="5"/>
        <v>Oct</v>
      </c>
      <c r="C127" s="2">
        <f t="shared" si="6"/>
        <v>44</v>
      </c>
      <c r="D127" s="2" t="str">
        <f t="shared" si="7"/>
        <v>Tue</v>
      </c>
      <c r="E127" s="38">
        <v>43403</v>
      </c>
      <c r="F127" s="30">
        <v>46652</v>
      </c>
      <c r="G127" s="2" t="s">
        <v>35</v>
      </c>
      <c r="H127" s="30" t="s">
        <v>36</v>
      </c>
      <c r="I127" s="2">
        <v>13</v>
      </c>
      <c r="J127" s="30" t="s">
        <v>1306</v>
      </c>
      <c r="K127" s="2" t="s">
        <v>1272</v>
      </c>
      <c r="L127" s="30">
        <v>2079</v>
      </c>
      <c r="M127" s="2">
        <v>1</v>
      </c>
      <c r="N127" s="2">
        <v>33</v>
      </c>
      <c r="O127" s="31">
        <v>2.1608796296296296E-2</v>
      </c>
    </row>
    <row r="128" spans="1:15" x14ac:dyDescent="0.25">
      <c r="A128" s="2">
        <f t="shared" si="4"/>
        <v>2018</v>
      </c>
      <c r="B128" s="2" t="str">
        <f t="shared" si="5"/>
        <v>Oct</v>
      </c>
      <c r="C128" s="2">
        <f t="shared" si="6"/>
        <v>44</v>
      </c>
      <c r="D128" s="2" t="str">
        <f t="shared" si="7"/>
        <v>Tue</v>
      </c>
      <c r="E128" s="38">
        <v>43403</v>
      </c>
      <c r="F128" s="30">
        <v>42688</v>
      </c>
      <c r="G128" s="2" t="s">
        <v>181</v>
      </c>
      <c r="H128" s="30" t="s">
        <v>1506</v>
      </c>
      <c r="I128" s="2">
        <v>1</v>
      </c>
      <c r="J128" s="30" t="s">
        <v>1447</v>
      </c>
      <c r="K128" s="2" t="s">
        <v>1447</v>
      </c>
      <c r="L128" s="30">
        <v>33</v>
      </c>
      <c r="M128" s="2">
        <v>9</v>
      </c>
      <c r="N128" s="2">
        <v>1</v>
      </c>
      <c r="O128" s="31">
        <v>0</v>
      </c>
    </row>
    <row r="129" spans="1:15" x14ac:dyDescent="0.25">
      <c r="A129" s="2">
        <f t="shared" si="4"/>
        <v>2018</v>
      </c>
      <c r="B129" s="2" t="str">
        <f t="shared" si="5"/>
        <v>Oct</v>
      </c>
      <c r="C129" s="2">
        <f t="shared" si="6"/>
        <v>44</v>
      </c>
      <c r="D129" s="2" t="str">
        <f t="shared" si="7"/>
        <v>Tue</v>
      </c>
      <c r="E129" s="38">
        <v>43403</v>
      </c>
      <c r="F129" s="30">
        <v>44245</v>
      </c>
      <c r="G129" s="2" t="s">
        <v>750</v>
      </c>
      <c r="H129" s="30" t="s">
        <v>1507</v>
      </c>
      <c r="I129" s="2">
        <v>8</v>
      </c>
      <c r="J129" s="30" t="s">
        <v>1447</v>
      </c>
      <c r="K129" s="2" t="s">
        <v>1447</v>
      </c>
      <c r="L129" s="30">
        <v>1346</v>
      </c>
      <c r="M129" s="2">
        <v>9</v>
      </c>
      <c r="N129" s="2">
        <v>17</v>
      </c>
      <c r="O129" s="31">
        <v>0</v>
      </c>
    </row>
    <row r="130" spans="1:15" x14ac:dyDescent="0.25">
      <c r="A130" s="2">
        <f t="shared" si="4"/>
        <v>2018</v>
      </c>
      <c r="B130" s="2" t="str">
        <f t="shared" si="5"/>
        <v>Oct</v>
      </c>
      <c r="C130" s="2">
        <f t="shared" si="6"/>
        <v>44</v>
      </c>
      <c r="D130" s="2" t="str">
        <f t="shared" si="7"/>
        <v>Tue</v>
      </c>
      <c r="E130" s="38">
        <v>43403</v>
      </c>
      <c r="F130" s="30">
        <v>44615</v>
      </c>
      <c r="G130" s="2" t="s">
        <v>914</v>
      </c>
      <c r="H130" s="30" t="s">
        <v>1508</v>
      </c>
      <c r="I130" s="2">
        <v>31</v>
      </c>
      <c r="J130" s="30" t="s">
        <v>1447</v>
      </c>
      <c r="K130" s="2" t="s">
        <v>1447</v>
      </c>
      <c r="L130" s="30">
        <v>4285</v>
      </c>
      <c r="M130" s="2">
        <v>111</v>
      </c>
      <c r="N130" s="2">
        <v>32</v>
      </c>
      <c r="O130" s="31">
        <v>0</v>
      </c>
    </row>
    <row r="131" spans="1:15" x14ac:dyDescent="0.25">
      <c r="A131" s="2">
        <f t="shared" ref="A131:A194" si="8">YEAR(E131)</f>
        <v>2018</v>
      </c>
      <c r="B131" s="2" t="str">
        <f t="shared" ref="B131:B194" si="9">TEXT(E131,"MMM")</f>
        <v>Oct</v>
      </c>
      <c r="C131" s="2">
        <f t="shared" ref="C131:C194" si="10">WEEKNUM(E131)</f>
        <v>44</v>
      </c>
      <c r="D131" s="2" t="str">
        <f t="shared" ref="D131:D194" si="11">TEXT(E131,"DDD")</f>
        <v>Tue</v>
      </c>
      <c r="E131" s="38">
        <v>43403</v>
      </c>
      <c r="F131" s="30">
        <v>44616</v>
      </c>
      <c r="G131" s="2" t="s">
        <v>60</v>
      </c>
      <c r="H131" s="30" t="s">
        <v>1509</v>
      </c>
      <c r="I131" s="2">
        <v>4</v>
      </c>
      <c r="J131" s="30" t="s">
        <v>1447</v>
      </c>
      <c r="K131" s="2" t="s">
        <v>1447</v>
      </c>
      <c r="L131" s="30">
        <v>238</v>
      </c>
      <c r="M131" s="2">
        <v>49</v>
      </c>
      <c r="N131" s="2">
        <v>3</v>
      </c>
      <c r="O131" s="31">
        <v>0</v>
      </c>
    </row>
    <row r="132" spans="1:15" x14ac:dyDescent="0.25">
      <c r="A132" s="2">
        <f t="shared" si="8"/>
        <v>2018</v>
      </c>
      <c r="B132" s="2" t="str">
        <f t="shared" si="9"/>
        <v>Oct</v>
      </c>
      <c r="C132" s="2">
        <f t="shared" si="10"/>
        <v>44</v>
      </c>
      <c r="D132" s="2" t="str">
        <f t="shared" si="11"/>
        <v>Tue</v>
      </c>
      <c r="E132" s="38">
        <v>43403</v>
      </c>
      <c r="F132" s="30">
        <v>44584</v>
      </c>
      <c r="G132" s="2" t="s">
        <v>93</v>
      </c>
      <c r="H132" s="30" t="s">
        <v>1510</v>
      </c>
      <c r="I132" s="2">
        <v>20</v>
      </c>
      <c r="J132" s="30" t="s">
        <v>1447</v>
      </c>
      <c r="K132" s="2" t="s">
        <v>1447</v>
      </c>
      <c r="L132" s="30">
        <v>2936</v>
      </c>
      <c r="M132" s="2">
        <v>92</v>
      </c>
      <c r="N132" s="2">
        <v>27</v>
      </c>
      <c r="O132" s="31">
        <v>0</v>
      </c>
    </row>
    <row r="133" spans="1:15" x14ac:dyDescent="0.25">
      <c r="A133" s="2">
        <f t="shared" si="8"/>
        <v>2018</v>
      </c>
      <c r="B133" s="2" t="str">
        <f t="shared" si="9"/>
        <v>Oct</v>
      </c>
      <c r="C133" s="2">
        <f t="shared" si="10"/>
        <v>44</v>
      </c>
      <c r="D133" s="2" t="str">
        <f t="shared" si="11"/>
        <v>Tue</v>
      </c>
      <c r="E133" s="28">
        <v>43403</v>
      </c>
      <c r="F133" s="30">
        <v>44600</v>
      </c>
      <c r="G133" s="2" t="s">
        <v>182</v>
      </c>
      <c r="H133" s="30" t="s">
        <v>1511</v>
      </c>
      <c r="I133" s="2">
        <v>8</v>
      </c>
      <c r="J133" s="30" t="s">
        <v>1447</v>
      </c>
      <c r="K133" s="2" t="s">
        <v>1447</v>
      </c>
      <c r="L133" s="30">
        <v>695</v>
      </c>
      <c r="M133" s="2">
        <v>55</v>
      </c>
      <c r="N133" s="2">
        <v>4</v>
      </c>
      <c r="O133" s="31">
        <v>0</v>
      </c>
    </row>
    <row r="134" spans="1:15" x14ac:dyDescent="0.25">
      <c r="A134" s="2">
        <f t="shared" si="8"/>
        <v>2018</v>
      </c>
      <c r="B134" s="2" t="str">
        <f t="shared" si="9"/>
        <v>Oct</v>
      </c>
      <c r="C134" s="2">
        <f t="shared" si="10"/>
        <v>44</v>
      </c>
      <c r="D134" s="2" t="str">
        <f t="shared" si="11"/>
        <v>Wed</v>
      </c>
      <c r="E134" s="38">
        <v>43404</v>
      </c>
      <c r="F134" s="30">
        <v>42559</v>
      </c>
      <c r="G134" s="2" t="s">
        <v>1512</v>
      </c>
      <c r="H134" s="30" t="s">
        <v>1513</v>
      </c>
      <c r="I134" s="2">
        <v>6</v>
      </c>
      <c r="J134" s="30" t="s">
        <v>1447</v>
      </c>
      <c r="K134" s="2" t="s">
        <v>1447</v>
      </c>
      <c r="L134" s="30">
        <v>600</v>
      </c>
      <c r="M134" s="2">
        <v>2</v>
      </c>
      <c r="N134" s="2">
        <v>2</v>
      </c>
      <c r="O134" s="31">
        <v>0</v>
      </c>
    </row>
    <row r="135" spans="1:15" x14ac:dyDescent="0.25">
      <c r="A135" s="2">
        <f t="shared" si="8"/>
        <v>2018</v>
      </c>
      <c r="B135" s="2" t="str">
        <f t="shared" si="9"/>
        <v>Oct</v>
      </c>
      <c r="C135" s="2">
        <f t="shared" si="10"/>
        <v>44</v>
      </c>
      <c r="D135" s="2" t="str">
        <f t="shared" si="11"/>
        <v>Wed</v>
      </c>
      <c r="E135" s="38">
        <v>43404</v>
      </c>
      <c r="F135" s="30">
        <v>44652</v>
      </c>
      <c r="G135" s="2" t="s">
        <v>878</v>
      </c>
      <c r="H135" s="30" t="s">
        <v>1514</v>
      </c>
      <c r="I135" s="2">
        <v>3</v>
      </c>
      <c r="J135" s="30" t="s">
        <v>1447</v>
      </c>
      <c r="K135" s="2" t="s">
        <v>1447</v>
      </c>
      <c r="L135" s="30">
        <v>764</v>
      </c>
      <c r="M135" s="2">
        <v>2</v>
      </c>
      <c r="N135" s="2">
        <v>6</v>
      </c>
      <c r="O135" s="31">
        <v>0</v>
      </c>
    </row>
    <row r="136" spans="1:15" x14ac:dyDescent="0.25">
      <c r="A136" s="2">
        <f t="shared" si="8"/>
        <v>2018</v>
      </c>
      <c r="B136" s="2" t="str">
        <f t="shared" si="9"/>
        <v>Oct</v>
      </c>
      <c r="C136" s="2">
        <f t="shared" si="10"/>
        <v>44</v>
      </c>
      <c r="D136" s="2" t="str">
        <f t="shared" si="11"/>
        <v>Wed</v>
      </c>
      <c r="E136" s="38">
        <v>43404</v>
      </c>
      <c r="F136" s="30">
        <v>45866</v>
      </c>
      <c r="G136" s="2" t="s">
        <v>37</v>
      </c>
      <c r="H136" s="30" t="s">
        <v>38</v>
      </c>
      <c r="I136" s="2">
        <v>8</v>
      </c>
      <c r="J136" s="30" t="s">
        <v>1307</v>
      </c>
      <c r="K136" s="2" t="s">
        <v>1257</v>
      </c>
      <c r="L136" s="30">
        <v>924</v>
      </c>
      <c r="M136" s="2">
        <v>1</v>
      </c>
      <c r="N136" s="2">
        <v>33</v>
      </c>
      <c r="O136" s="31">
        <v>1.9768518518518515E-2</v>
      </c>
    </row>
    <row r="137" spans="1:15" x14ac:dyDescent="0.25">
      <c r="A137" s="2">
        <f t="shared" si="8"/>
        <v>2018</v>
      </c>
      <c r="B137" s="2" t="str">
        <f t="shared" si="9"/>
        <v>Oct</v>
      </c>
      <c r="C137" s="2">
        <f t="shared" si="10"/>
        <v>44</v>
      </c>
      <c r="D137" s="2" t="str">
        <f t="shared" si="11"/>
        <v>Wed</v>
      </c>
      <c r="E137" s="38">
        <v>43404</v>
      </c>
      <c r="F137" s="30">
        <v>45866</v>
      </c>
      <c r="G137" s="2" t="s">
        <v>37</v>
      </c>
      <c r="H137" s="30" t="s">
        <v>38</v>
      </c>
      <c r="I137" s="2">
        <v>8</v>
      </c>
      <c r="J137" s="30" t="s">
        <v>1308</v>
      </c>
      <c r="K137" s="2" t="s">
        <v>1272</v>
      </c>
      <c r="L137" s="30">
        <v>924</v>
      </c>
      <c r="M137" s="2">
        <v>1</v>
      </c>
      <c r="N137" s="2">
        <v>33</v>
      </c>
      <c r="O137" s="31">
        <v>2.011574074074074E-2</v>
      </c>
    </row>
    <row r="138" spans="1:15" x14ac:dyDescent="0.25">
      <c r="A138" s="2">
        <f t="shared" si="8"/>
        <v>2018</v>
      </c>
      <c r="B138" s="2" t="str">
        <f t="shared" si="9"/>
        <v>Oct</v>
      </c>
      <c r="C138" s="2">
        <f t="shared" si="10"/>
        <v>44</v>
      </c>
      <c r="D138" s="2" t="str">
        <f t="shared" si="11"/>
        <v>Wed</v>
      </c>
      <c r="E138" s="38">
        <v>43404</v>
      </c>
      <c r="F138" s="30">
        <v>45866</v>
      </c>
      <c r="G138" s="2" t="s">
        <v>37</v>
      </c>
      <c r="H138" s="30" t="s">
        <v>38</v>
      </c>
      <c r="I138" s="2">
        <v>8</v>
      </c>
      <c r="J138" s="30" t="s">
        <v>1309</v>
      </c>
      <c r="K138" s="2" t="s">
        <v>1264</v>
      </c>
      <c r="L138" s="30">
        <v>924</v>
      </c>
      <c r="M138" s="2">
        <v>1</v>
      </c>
      <c r="N138" s="2">
        <v>33</v>
      </c>
      <c r="O138" s="31">
        <v>2.011574074074074E-2</v>
      </c>
    </row>
    <row r="139" spans="1:15" x14ac:dyDescent="0.25">
      <c r="A139" s="2">
        <f t="shared" si="8"/>
        <v>2018</v>
      </c>
      <c r="B139" s="2" t="str">
        <f t="shared" si="9"/>
        <v>Oct</v>
      </c>
      <c r="C139" s="2">
        <f t="shared" si="10"/>
        <v>44</v>
      </c>
      <c r="D139" s="2" t="str">
        <f t="shared" si="11"/>
        <v>Wed</v>
      </c>
      <c r="E139" s="38">
        <v>43404</v>
      </c>
      <c r="F139" s="30">
        <v>46278</v>
      </c>
      <c r="G139" s="2" t="s">
        <v>39</v>
      </c>
      <c r="H139" s="30" t="s">
        <v>40</v>
      </c>
      <c r="I139" s="2">
        <v>13</v>
      </c>
      <c r="J139" s="30" t="s">
        <v>1302</v>
      </c>
      <c r="K139" s="2" t="s">
        <v>1272</v>
      </c>
      <c r="L139" s="30">
        <v>1368</v>
      </c>
      <c r="M139" s="2">
        <v>1</v>
      </c>
      <c r="N139" s="2">
        <v>57</v>
      </c>
      <c r="O139" s="31">
        <v>2.630787037037037E-2</v>
      </c>
    </row>
    <row r="140" spans="1:15" x14ac:dyDescent="0.25">
      <c r="A140" s="2">
        <f t="shared" si="8"/>
        <v>2018</v>
      </c>
      <c r="B140" s="2" t="str">
        <f t="shared" si="9"/>
        <v>Oct</v>
      </c>
      <c r="C140" s="2">
        <f t="shared" si="10"/>
        <v>44</v>
      </c>
      <c r="D140" s="2" t="str">
        <f t="shared" si="11"/>
        <v>Wed</v>
      </c>
      <c r="E140" s="38">
        <v>43404</v>
      </c>
      <c r="F140" s="30">
        <v>46278</v>
      </c>
      <c r="G140" s="2" t="s">
        <v>39</v>
      </c>
      <c r="H140" s="30" t="s">
        <v>40</v>
      </c>
      <c r="I140" s="2">
        <v>13</v>
      </c>
      <c r="J140" s="30" t="s">
        <v>1309</v>
      </c>
      <c r="K140" s="2" t="s">
        <v>1515</v>
      </c>
      <c r="L140" s="30">
        <v>1368</v>
      </c>
      <c r="M140" s="2">
        <v>1</v>
      </c>
      <c r="N140" s="2">
        <v>57</v>
      </c>
      <c r="O140" s="31">
        <v>2.630787037037037E-2</v>
      </c>
    </row>
    <row r="141" spans="1:15" x14ac:dyDescent="0.25">
      <c r="A141" s="2">
        <f t="shared" si="8"/>
        <v>2018</v>
      </c>
      <c r="B141" s="2" t="str">
        <f t="shared" si="9"/>
        <v>Oct</v>
      </c>
      <c r="C141" s="2">
        <f t="shared" si="10"/>
        <v>44</v>
      </c>
      <c r="D141" s="2" t="str">
        <f t="shared" si="11"/>
        <v>Wed</v>
      </c>
      <c r="E141" s="28">
        <v>43404</v>
      </c>
      <c r="F141" s="30">
        <v>46897</v>
      </c>
      <c r="G141" s="2" t="s">
        <v>1516</v>
      </c>
      <c r="H141" s="30" t="s">
        <v>1517</v>
      </c>
      <c r="I141" s="2">
        <v>0</v>
      </c>
      <c r="J141" s="30" t="s">
        <v>1447</v>
      </c>
      <c r="K141" s="2" t="s">
        <v>1447</v>
      </c>
      <c r="L141" s="30">
        <v>16</v>
      </c>
      <c r="M141" s="2">
        <v>2</v>
      </c>
      <c r="N141" s="2">
        <v>0</v>
      </c>
      <c r="O141" s="31">
        <v>0</v>
      </c>
    </row>
    <row r="142" spans="1:15" x14ac:dyDescent="0.25">
      <c r="A142" s="2">
        <f t="shared" si="8"/>
        <v>2018</v>
      </c>
      <c r="B142" s="2" t="str">
        <f t="shared" si="9"/>
        <v>Nov</v>
      </c>
      <c r="C142" s="2">
        <f t="shared" si="10"/>
        <v>44</v>
      </c>
      <c r="D142" s="2" t="str">
        <f t="shared" si="11"/>
        <v>Thu</v>
      </c>
      <c r="E142" s="28">
        <v>43405</v>
      </c>
      <c r="F142" s="30">
        <v>46970</v>
      </c>
      <c r="G142" s="2" t="s">
        <v>915</v>
      </c>
      <c r="H142" s="30">
        <v>3621</v>
      </c>
      <c r="I142" s="2">
        <v>0</v>
      </c>
      <c r="J142" s="30" t="s">
        <v>1447</v>
      </c>
      <c r="K142" s="2" t="s">
        <v>1447</v>
      </c>
      <c r="L142" s="30">
        <v>3</v>
      </c>
      <c r="M142" s="2">
        <v>1</v>
      </c>
      <c r="N142" s="2">
        <v>0</v>
      </c>
      <c r="O142" s="31">
        <v>0</v>
      </c>
    </row>
    <row r="143" spans="1:15" x14ac:dyDescent="0.25">
      <c r="A143" s="2">
        <f t="shared" si="8"/>
        <v>2018</v>
      </c>
      <c r="B143" s="2" t="str">
        <f t="shared" si="9"/>
        <v>Oct</v>
      </c>
      <c r="C143" s="2">
        <f t="shared" si="10"/>
        <v>43</v>
      </c>
      <c r="D143" s="2" t="str">
        <f t="shared" si="11"/>
        <v>Fri</v>
      </c>
      <c r="E143" s="28">
        <v>43399</v>
      </c>
      <c r="F143" s="30">
        <v>44512</v>
      </c>
      <c r="G143" s="2" t="s">
        <v>10</v>
      </c>
      <c r="H143" s="30" t="s">
        <v>1518</v>
      </c>
      <c r="I143" s="2">
        <v>12</v>
      </c>
      <c r="J143" s="30" t="s">
        <v>1447</v>
      </c>
      <c r="K143" s="2" t="s">
        <v>1447</v>
      </c>
      <c r="L143" s="30">
        <v>2016</v>
      </c>
      <c r="M143" s="2">
        <v>1</v>
      </c>
      <c r="N143" s="2">
        <v>28</v>
      </c>
      <c r="O143" s="31">
        <v>0</v>
      </c>
    </row>
    <row r="144" spans="1:15" x14ac:dyDescent="0.25">
      <c r="A144" s="2">
        <f t="shared" si="8"/>
        <v>2018</v>
      </c>
      <c r="B144" s="2" t="str">
        <f t="shared" si="9"/>
        <v>Nov</v>
      </c>
      <c r="C144" s="2">
        <f t="shared" si="10"/>
        <v>44</v>
      </c>
      <c r="D144" s="2" t="str">
        <f t="shared" si="11"/>
        <v>Fri</v>
      </c>
      <c r="E144" s="34">
        <v>43406</v>
      </c>
      <c r="F144" s="30">
        <v>46991</v>
      </c>
      <c r="G144" s="2" t="s">
        <v>41</v>
      </c>
      <c r="H144" s="30" t="s">
        <v>42</v>
      </c>
      <c r="I144" s="2">
        <v>6</v>
      </c>
      <c r="J144" s="30" t="s">
        <v>1310</v>
      </c>
      <c r="K144" s="2" t="s">
        <v>1280</v>
      </c>
      <c r="L144" s="30">
        <v>1325</v>
      </c>
      <c r="M144" s="2">
        <v>3</v>
      </c>
      <c r="N144" s="2">
        <v>2</v>
      </c>
      <c r="O144" s="31">
        <v>4.2824074074074075E-4</v>
      </c>
    </row>
    <row r="145" spans="1:15" x14ac:dyDescent="0.25">
      <c r="A145" s="2">
        <f t="shared" si="8"/>
        <v>2018</v>
      </c>
      <c r="B145" s="2" t="str">
        <f t="shared" si="9"/>
        <v>Nov</v>
      </c>
      <c r="C145" s="2">
        <f t="shared" si="10"/>
        <v>44</v>
      </c>
      <c r="D145" s="2" t="str">
        <f t="shared" si="11"/>
        <v>Fri</v>
      </c>
      <c r="E145" s="34">
        <v>43406</v>
      </c>
      <c r="F145" s="30">
        <v>47023</v>
      </c>
      <c r="G145" s="2" t="s">
        <v>637</v>
      </c>
      <c r="H145" s="30" t="s">
        <v>1311</v>
      </c>
      <c r="I145" s="2">
        <v>0</v>
      </c>
      <c r="J145" s="30" t="s">
        <v>1310</v>
      </c>
      <c r="K145" s="2" t="s">
        <v>1257</v>
      </c>
      <c r="L145" s="30">
        <v>30</v>
      </c>
      <c r="M145" s="2">
        <v>2</v>
      </c>
      <c r="N145" s="2">
        <v>0</v>
      </c>
      <c r="O145" s="31">
        <v>3.3564814814814812E-4</v>
      </c>
    </row>
    <row r="146" spans="1:15" x14ac:dyDescent="0.25">
      <c r="A146" s="2">
        <f t="shared" si="8"/>
        <v>2018</v>
      </c>
      <c r="B146" s="2" t="str">
        <f t="shared" si="9"/>
        <v>Nov</v>
      </c>
      <c r="C146" s="2">
        <f t="shared" si="10"/>
        <v>44</v>
      </c>
      <c r="D146" s="2" t="str">
        <f t="shared" si="11"/>
        <v>Fri</v>
      </c>
      <c r="E146" s="34">
        <v>43406</v>
      </c>
      <c r="F146" s="30">
        <v>45123</v>
      </c>
      <c r="G146" s="2" t="s">
        <v>43</v>
      </c>
      <c r="H146" s="30" t="s">
        <v>44</v>
      </c>
      <c r="I146" s="2">
        <v>2</v>
      </c>
      <c r="J146" s="30" t="s">
        <v>1312</v>
      </c>
      <c r="K146" s="2" t="s">
        <v>1495</v>
      </c>
      <c r="L146" s="30">
        <v>67</v>
      </c>
      <c r="M146" s="2">
        <v>19</v>
      </c>
      <c r="N146" s="2">
        <v>2</v>
      </c>
      <c r="O146" s="31">
        <v>8.1018518518518516E-5</v>
      </c>
    </row>
    <row r="147" spans="1:15" x14ac:dyDescent="0.25">
      <c r="A147" s="2">
        <f t="shared" si="8"/>
        <v>2018</v>
      </c>
      <c r="B147" s="2" t="str">
        <f t="shared" si="9"/>
        <v>Nov</v>
      </c>
      <c r="C147" s="2">
        <f t="shared" si="10"/>
        <v>44</v>
      </c>
      <c r="D147" s="2" t="str">
        <f t="shared" si="11"/>
        <v>Fri</v>
      </c>
      <c r="E147" s="34">
        <v>43406</v>
      </c>
      <c r="F147" s="30">
        <v>44709</v>
      </c>
      <c r="G147" s="2" t="s">
        <v>45</v>
      </c>
      <c r="H147" s="30" t="s">
        <v>46</v>
      </c>
      <c r="I147" s="2">
        <v>12</v>
      </c>
      <c r="J147" s="30" t="s">
        <v>1310</v>
      </c>
      <c r="K147" s="2" t="s">
        <v>1257</v>
      </c>
      <c r="L147" s="30">
        <v>1034</v>
      </c>
      <c r="M147" s="2">
        <v>102</v>
      </c>
      <c r="N147" s="2">
        <v>5</v>
      </c>
      <c r="O147" s="31">
        <v>7.5231481481481471E-4</v>
      </c>
    </row>
    <row r="148" spans="1:15" x14ac:dyDescent="0.25">
      <c r="A148" s="2">
        <f t="shared" si="8"/>
        <v>2018</v>
      </c>
      <c r="B148" s="2" t="str">
        <f t="shared" si="9"/>
        <v>Nov</v>
      </c>
      <c r="C148" s="2">
        <f t="shared" si="10"/>
        <v>44</v>
      </c>
      <c r="D148" s="2" t="str">
        <f t="shared" si="11"/>
        <v>Fri</v>
      </c>
      <c r="E148" s="34">
        <v>43406</v>
      </c>
      <c r="F148" s="30">
        <v>46998</v>
      </c>
      <c r="G148" s="2" t="s">
        <v>183</v>
      </c>
      <c r="H148" s="30" t="s">
        <v>1519</v>
      </c>
      <c r="I148" s="2">
        <v>14</v>
      </c>
      <c r="J148" s="30" t="s">
        <v>1447</v>
      </c>
      <c r="K148" s="2" t="s">
        <v>1447</v>
      </c>
      <c r="L148" s="30">
        <v>3456</v>
      </c>
      <c r="M148" s="2">
        <v>1</v>
      </c>
      <c r="N148" s="2">
        <v>1</v>
      </c>
      <c r="O148" s="31">
        <v>0</v>
      </c>
    </row>
    <row r="149" spans="1:15" x14ac:dyDescent="0.25">
      <c r="A149" s="2">
        <f t="shared" si="8"/>
        <v>2018</v>
      </c>
      <c r="B149" s="2" t="str">
        <f t="shared" si="9"/>
        <v>Nov</v>
      </c>
      <c r="C149" s="2">
        <f t="shared" si="10"/>
        <v>44</v>
      </c>
      <c r="D149" s="2" t="str">
        <f t="shared" si="11"/>
        <v>Fri</v>
      </c>
      <c r="E149" s="34">
        <v>43406</v>
      </c>
      <c r="F149" s="30">
        <v>46886</v>
      </c>
      <c r="G149" s="2" t="s">
        <v>184</v>
      </c>
      <c r="H149" s="30" t="s">
        <v>1520</v>
      </c>
      <c r="I149" s="2">
        <v>1</v>
      </c>
      <c r="J149" s="30" t="s">
        <v>1447</v>
      </c>
      <c r="K149" s="2" t="s">
        <v>1447</v>
      </c>
      <c r="L149" s="30">
        <v>96</v>
      </c>
      <c r="M149" s="2">
        <v>13</v>
      </c>
      <c r="N149" s="2">
        <v>1</v>
      </c>
      <c r="O149" s="31">
        <v>0</v>
      </c>
    </row>
    <row r="150" spans="1:15" x14ac:dyDescent="0.25">
      <c r="A150" s="2">
        <f t="shared" si="8"/>
        <v>2018</v>
      </c>
      <c r="B150" s="2" t="str">
        <f t="shared" si="9"/>
        <v>Nov</v>
      </c>
      <c r="C150" s="2">
        <f t="shared" si="10"/>
        <v>44</v>
      </c>
      <c r="D150" s="2" t="str">
        <f t="shared" si="11"/>
        <v>Fri</v>
      </c>
      <c r="E150" s="34">
        <v>43406</v>
      </c>
      <c r="F150" s="30">
        <v>46934</v>
      </c>
      <c r="G150" s="2" t="s">
        <v>1521</v>
      </c>
      <c r="H150" s="30" t="s">
        <v>1522</v>
      </c>
      <c r="I150" s="2">
        <v>1</v>
      </c>
      <c r="J150" s="30" t="s">
        <v>1447</v>
      </c>
      <c r="K150" s="2" t="s">
        <v>1447</v>
      </c>
      <c r="L150" s="30">
        <v>135</v>
      </c>
      <c r="M150" s="2">
        <v>7</v>
      </c>
      <c r="N150" s="2">
        <v>0</v>
      </c>
      <c r="O150" s="31">
        <v>0</v>
      </c>
    </row>
    <row r="151" spans="1:15" x14ac:dyDescent="0.25">
      <c r="A151" s="2">
        <f t="shared" si="8"/>
        <v>2018</v>
      </c>
      <c r="B151" s="2" t="str">
        <f t="shared" si="9"/>
        <v>Nov</v>
      </c>
      <c r="C151" s="2">
        <f t="shared" si="10"/>
        <v>44</v>
      </c>
      <c r="D151" s="2" t="str">
        <f t="shared" si="11"/>
        <v>Fri</v>
      </c>
      <c r="E151" s="34">
        <v>43406</v>
      </c>
      <c r="F151" s="30">
        <v>46289</v>
      </c>
      <c r="G151" s="2" t="s">
        <v>58</v>
      </c>
      <c r="H151" s="30" t="s">
        <v>1523</v>
      </c>
      <c r="I151" s="2">
        <v>21</v>
      </c>
      <c r="J151" s="30" t="s">
        <v>1447</v>
      </c>
      <c r="K151" s="2" t="s">
        <v>1447</v>
      </c>
      <c r="L151" s="30">
        <v>3820</v>
      </c>
      <c r="M151" s="2">
        <v>22</v>
      </c>
      <c r="N151" s="2">
        <v>18</v>
      </c>
      <c r="O151" s="31">
        <v>0</v>
      </c>
    </row>
    <row r="152" spans="1:15" x14ac:dyDescent="0.25">
      <c r="A152" s="2">
        <f t="shared" si="8"/>
        <v>2018</v>
      </c>
      <c r="B152" s="2" t="str">
        <f t="shared" si="9"/>
        <v>Nov</v>
      </c>
      <c r="C152" s="2">
        <f t="shared" si="10"/>
        <v>44</v>
      </c>
      <c r="D152" s="2" t="str">
        <f t="shared" si="11"/>
        <v>Fri</v>
      </c>
      <c r="E152" s="34">
        <v>43406</v>
      </c>
      <c r="F152" s="30" t="s">
        <v>1524</v>
      </c>
      <c r="G152" s="2" t="s">
        <v>1525</v>
      </c>
      <c r="H152" s="30" t="s">
        <v>1526</v>
      </c>
      <c r="I152" s="2">
        <v>23</v>
      </c>
      <c r="J152" s="30" t="s">
        <v>1447</v>
      </c>
      <c r="K152" s="2" t="s">
        <v>1447</v>
      </c>
      <c r="L152" s="30">
        <v>2552</v>
      </c>
      <c r="M152" s="2">
        <v>31</v>
      </c>
      <c r="N152" s="2">
        <v>28</v>
      </c>
      <c r="O152" s="31">
        <v>0</v>
      </c>
    </row>
    <row r="153" spans="1:15" x14ac:dyDescent="0.25">
      <c r="A153" s="2">
        <f t="shared" si="8"/>
        <v>2018</v>
      </c>
      <c r="B153" s="2" t="str">
        <f t="shared" si="9"/>
        <v>Nov</v>
      </c>
      <c r="C153" s="2">
        <f t="shared" si="10"/>
        <v>44</v>
      </c>
      <c r="D153" s="2" t="str">
        <f t="shared" si="11"/>
        <v>Fri</v>
      </c>
      <c r="E153" s="28">
        <v>43406</v>
      </c>
      <c r="F153" s="30">
        <v>47008</v>
      </c>
      <c r="G153" s="2" t="s">
        <v>1527</v>
      </c>
      <c r="H153" s="30" t="s">
        <v>1528</v>
      </c>
      <c r="I153" s="2">
        <v>1</v>
      </c>
      <c r="J153" s="30" t="s">
        <v>1447</v>
      </c>
      <c r="K153" s="2" t="s">
        <v>1447</v>
      </c>
      <c r="L153" s="30">
        <v>144</v>
      </c>
      <c r="M153" s="2">
        <v>1</v>
      </c>
      <c r="N153" s="2">
        <v>0</v>
      </c>
      <c r="O153" s="31">
        <v>0</v>
      </c>
    </row>
    <row r="154" spans="1:15" x14ac:dyDescent="0.25">
      <c r="A154" s="2">
        <f t="shared" si="8"/>
        <v>2018</v>
      </c>
      <c r="B154" s="2" t="str">
        <f t="shared" si="9"/>
        <v>Oct</v>
      </c>
      <c r="C154" s="2">
        <f t="shared" si="10"/>
        <v>44</v>
      </c>
      <c r="D154" s="2" t="str">
        <f t="shared" si="11"/>
        <v>Mon</v>
      </c>
      <c r="E154" s="34">
        <v>43402</v>
      </c>
      <c r="F154" s="30">
        <v>46549</v>
      </c>
      <c r="G154" s="2" t="s">
        <v>47</v>
      </c>
      <c r="H154" s="30" t="s">
        <v>48</v>
      </c>
      <c r="I154" s="2">
        <v>2</v>
      </c>
      <c r="J154" s="30" t="s">
        <v>1313</v>
      </c>
      <c r="K154" s="2" t="s">
        <v>1275</v>
      </c>
      <c r="L154" s="30">
        <v>231</v>
      </c>
      <c r="M154" s="2">
        <v>17</v>
      </c>
      <c r="N154" s="2">
        <v>1</v>
      </c>
      <c r="O154" s="31">
        <v>6.9444444444444444E-5</v>
      </c>
    </row>
    <row r="155" spans="1:15" x14ac:dyDescent="0.25">
      <c r="A155" s="2">
        <f t="shared" si="8"/>
        <v>2018</v>
      </c>
      <c r="B155" s="2" t="str">
        <f t="shared" si="9"/>
        <v>Oct</v>
      </c>
      <c r="C155" s="2">
        <f t="shared" si="10"/>
        <v>44</v>
      </c>
      <c r="D155" s="2" t="str">
        <f t="shared" si="11"/>
        <v>Mon</v>
      </c>
      <c r="E155" s="34">
        <v>43402</v>
      </c>
      <c r="F155" s="30">
        <v>42182</v>
      </c>
      <c r="G155" s="2" t="s">
        <v>1529</v>
      </c>
      <c r="H155" s="30" t="s">
        <v>1530</v>
      </c>
      <c r="I155" s="2">
        <v>19</v>
      </c>
      <c r="J155" s="30" t="s">
        <v>1447</v>
      </c>
      <c r="K155" s="2" t="s">
        <v>1447</v>
      </c>
      <c r="L155" s="30">
        <v>1194</v>
      </c>
      <c r="M155" s="2">
        <v>81</v>
      </c>
      <c r="N155" s="2">
        <v>64</v>
      </c>
      <c r="O155" s="31">
        <v>0</v>
      </c>
    </row>
    <row r="156" spans="1:15" x14ac:dyDescent="0.25">
      <c r="A156" s="2">
        <f t="shared" si="8"/>
        <v>2018</v>
      </c>
      <c r="B156" s="2" t="str">
        <f t="shared" si="9"/>
        <v>Oct</v>
      </c>
      <c r="C156" s="2">
        <f t="shared" si="10"/>
        <v>44</v>
      </c>
      <c r="D156" s="2" t="str">
        <f t="shared" si="11"/>
        <v>Mon</v>
      </c>
      <c r="E156" s="34">
        <v>43402</v>
      </c>
      <c r="F156" s="30">
        <v>44538</v>
      </c>
      <c r="G156" s="2" t="s">
        <v>180</v>
      </c>
      <c r="H156" s="30" t="s">
        <v>1531</v>
      </c>
      <c r="I156" s="2">
        <v>12</v>
      </c>
      <c r="J156" s="30" t="s">
        <v>1447</v>
      </c>
      <c r="K156" s="2" t="s">
        <v>1447</v>
      </c>
      <c r="L156" s="30">
        <v>2343</v>
      </c>
      <c r="M156" s="2">
        <v>25</v>
      </c>
      <c r="N156" s="2">
        <v>8</v>
      </c>
      <c r="O156" s="31">
        <v>0</v>
      </c>
    </row>
    <row r="157" spans="1:15" x14ac:dyDescent="0.25">
      <c r="A157" s="2">
        <f t="shared" si="8"/>
        <v>2018</v>
      </c>
      <c r="B157" s="2" t="str">
        <f t="shared" si="9"/>
        <v>Oct</v>
      </c>
      <c r="C157" s="2">
        <f t="shared" si="10"/>
        <v>44</v>
      </c>
      <c r="D157" s="2" t="str">
        <f t="shared" si="11"/>
        <v>Mon</v>
      </c>
      <c r="E157" s="34">
        <v>43402</v>
      </c>
      <c r="F157" s="30">
        <v>44523</v>
      </c>
      <c r="G157" s="2" t="s">
        <v>354</v>
      </c>
      <c r="H157" s="30" t="s">
        <v>909</v>
      </c>
      <c r="I157" s="2">
        <v>22</v>
      </c>
      <c r="J157" s="30" t="s">
        <v>1532</v>
      </c>
      <c r="K157" s="2" t="s">
        <v>1282</v>
      </c>
      <c r="L157" s="30">
        <v>4080</v>
      </c>
      <c r="M157" s="2">
        <v>70</v>
      </c>
      <c r="N157" s="2">
        <v>7</v>
      </c>
      <c r="O157" s="31">
        <v>0</v>
      </c>
    </row>
    <row r="158" spans="1:15" x14ac:dyDescent="0.25">
      <c r="A158" s="2">
        <f t="shared" si="8"/>
        <v>2018</v>
      </c>
      <c r="B158" s="2" t="str">
        <f t="shared" si="9"/>
        <v>Oct</v>
      </c>
      <c r="C158" s="2">
        <f t="shared" si="10"/>
        <v>44</v>
      </c>
      <c r="D158" s="2" t="str">
        <f t="shared" si="11"/>
        <v>Mon</v>
      </c>
      <c r="E158" s="34">
        <v>43402</v>
      </c>
      <c r="F158" s="30">
        <v>21075</v>
      </c>
      <c r="G158" s="2" t="s">
        <v>2182</v>
      </c>
      <c r="H158" s="30" t="s">
        <v>2393</v>
      </c>
      <c r="I158" s="2">
        <v>29</v>
      </c>
      <c r="J158" s="30" t="s">
        <v>1447</v>
      </c>
      <c r="K158" s="2" t="s">
        <v>1447</v>
      </c>
      <c r="L158" s="30">
        <v>2317</v>
      </c>
      <c r="M158" s="2">
        <v>247</v>
      </c>
      <c r="N158" s="2">
        <v>16</v>
      </c>
      <c r="O158" s="31">
        <v>0</v>
      </c>
    </row>
    <row r="159" spans="1:15" x14ac:dyDescent="0.25">
      <c r="A159" s="2">
        <f t="shared" si="8"/>
        <v>2018</v>
      </c>
      <c r="B159" s="2" t="str">
        <f t="shared" si="9"/>
        <v>Oct</v>
      </c>
      <c r="C159" s="2">
        <f t="shared" si="10"/>
        <v>44</v>
      </c>
      <c r="D159" s="2" t="str">
        <f t="shared" si="11"/>
        <v>Mon</v>
      </c>
      <c r="E159" s="28">
        <v>43402</v>
      </c>
      <c r="F159" s="30">
        <v>38345</v>
      </c>
      <c r="G159" s="2" t="s">
        <v>53</v>
      </c>
      <c r="H159" s="30" t="s">
        <v>2394</v>
      </c>
      <c r="I159" s="2">
        <v>22</v>
      </c>
      <c r="J159" s="30" t="s">
        <v>1447</v>
      </c>
      <c r="K159" s="2" t="s">
        <v>1447</v>
      </c>
      <c r="L159" s="30">
        <v>3474</v>
      </c>
      <c r="M159" s="2">
        <v>6</v>
      </c>
      <c r="N159" s="2">
        <v>32</v>
      </c>
      <c r="O159" s="31">
        <v>0</v>
      </c>
    </row>
    <row r="160" spans="1:15" x14ac:dyDescent="0.25">
      <c r="A160" s="2">
        <f t="shared" si="8"/>
        <v>2018</v>
      </c>
      <c r="B160" s="2" t="str">
        <f t="shared" si="9"/>
        <v>Nov</v>
      </c>
      <c r="C160" s="2">
        <f t="shared" si="10"/>
        <v>45</v>
      </c>
      <c r="D160" s="2" t="str">
        <f t="shared" si="11"/>
        <v>Mon</v>
      </c>
      <c r="E160" s="34">
        <v>43409</v>
      </c>
      <c r="F160" s="30">
        <v>47000</v>
      </c>
      <c r="G160" s="2" t="s">
        <v>1533</v>
      </c>
      <c r="H160" s="30" t="s">
        <v>1534</v>
      </c>
      <c r="I160" s="2">
        <v>1</v>
      </c>
      <c r="J160" s="30" t="s">
        <v>1447</v>
      </c>
      <c r="K160" s="2" t="s">
        <v>1447</v>
      </c>
      <c r="L160" s="30">
        <v>200</v>
      </c>
      <c r="M160" s="2">
        <v>1</v>
      </c>
      <c r="N160" s="2">
        <v>0</v>
      </c>
      <c r="O160" s="31">
        <v>0</v>
      </c>
    </row>
    <row r="161" spans="1:15" x14ac:dyDescent="0.25">
      <c r="A161" s="2">
        <f t="shared" si="8"/>
        <v>2018</v>
      </c>
      <c r="B161" s="2" t="str">
        <f t="shared" si="9"/>
        <v>Nov</v>
      </c>
      <c r="C161" s="2">
        <f t="shared" si="10"/>
        <v>45</v>
      </c>
      <c r="D161" s="2" t="str">
        <f t="shared" si="11"/>
        <v>Mon</v>
      </c>
      <c r="E161" s="34">
        <v>43409</v>
      </c>
      <c r="F161" s="30" t="s">
        <v>1535</v>
      </c>
      <c r="G161" s="2" t="s">
        <v>919</v>
      </c>
      <c r="H161" s="30" t="s">
        <v>1536</v>
      </c>
      <c r="I161" s="2">
        <v>1</v>
      </c>
      <c r="J161" s="30" t="s">
        <v>1447</v>
      </c>
      <c r="K161" s="2" t="s">
        <v>1447</v>
      </c>
      <c r="L161" s="30">
        <v>9</v>
      </c>
      <c r="M161" s="2">
        <v>7</v>
      </c>
      <c r="N161" s="2">
        <v>0</v>
      </c>
      <c r="O161" s="31">
        <v>0</v>
      </c>
    </row>
    <row r="162" spans="1:15" x14ac:dyDescent="0.25">
      <c r="A162" s="2">
        <f t="shared" si="8"/>
        <v>2018</v>
      </c>
      <c r="B162" s="2" t="str">
        <f t="shared" si="9"/>
        <v>Nov</v>
      </c>
      <c r="C162" s="2">
        <f t="shared" si="10"/>
        <v>45</v>
      </c>
      <c r="D162" s="2" t="str">
        <f t="shared" si="11"/>
        <v>Mon</v>
      </c>
      <c r="E162" s="34">
        <v>43409</v>
      </c>
      <c r="F162" s="30">
        <v>46713</v>
      </c>
      <c r="G162" s="2" t="s">
        <v>1537</v>
      </c>
      <c r="H162" s="30" t="s">
        <v>1538</v>
      </c>
      <c r="I162" s="2">
        <v>54</v>
      </c>
      <c r="J162" s="30" t="s">
        <v>1447</v>
      </c>
      <c r="K162" s="2" t="s">
        <v>1447</v>
      </c>
      <c r="L162" s="30">
        <v>10623</v>
      </c>
      <c r="M162" s="2">
        <v>129</v>
      </c>
      <c r="N162" s="2">
        <v>19</v>
      </c>
      <c r="O162" s="31">
        <v>0</v>
      </c>
    </row>
    <row r="163" spans="1:15" x14ac:dyDescent="0.25">
      <c r="A163" s="2">
        <f t="shared" si="8"/>
        <v>2018</v>
      </c>
      <c r="B163" s="2" t="str">
        <f t="shared" si="9"/>
        <v>Nov</v>
      </c>
      <c r="C163" s="2">
        <f t="shared" si="10"/>
        <v>45</v>
      </c>
      <c r="D163" s="2" t="str">
        <f t="shared" si="11"/>
        <v>Mon</v>
      </c>
      <c r="E163" s="34">
        <v>43409</v>
      </c>
      <c r="F163" s="30">
        <v>44817</v>
      </c>
      <c r="G163" s="2" t="s">
        <v>912</v>
      </c>
      <c r="H163" s="30" t="s">
        <v>1539</v>
      </c>
      <c r="I163" s="2">
        <v>8</v>
      </c>
      <c r="J163" s="30" t="s">
        <v>1447</v>
      </c>
      <c r="K163" s="2" t="s">
        <v>1447</v>
      </c>
      <c r="L163" s="30">
        <v>792</v>
      </c>
      <c r="M163" s="2">
        <v>30</v>
      </c>
      <c r="N163" s="2">
        <v>7</v>
      </c>
      <c r="O163" s="31">
        <v>0</v>
      </c>
    </row>
    <row r="164" spans="1:15" x14ac:dyDescent="0.25">
      <c r="A164" s="2">
        <f t="shared" si="8"/>
        <v>2018</v>
      </c>
      <c r="B164" s="2" t="str">
        <f t="shared" si="9"/>
        <v>Nov</v>
      </c>
      <c r="C164" s="2">
        <f t="shared" si="10"/>
        <v>45</v>
      </c>
      <c r="D164" s="2" t="str">
        <f t="shared" si="11"/>
        <v>Mon</v>
      </c>
      <c r="E164" s="34">
        <v>43409</v>
      </c>
      <c r="F164" s="30">
        <v>45101</v>
      </c>
      <c r="G164" s="2" t="s">
        <v>185</v>
      </c>
      <c r="H164" s="30" t="s">
        <v>1540</v>
      </c>
      <c r="I164" s="2">
        <v>7</v>
      </c>
      <c r="J164" s="30" t="s">
        <v>1447</v>
      </c>
      <c r="K164" s="2" t="s">
        <v>1447</v>
      </c>
      <c r="L164" s="30">
        <v>460</v>
      </c>
      <c r="M164" s="2">
        <v>49</v>
      </c>
      <c r="N164" s="2">
        <v>6</v>
      </c>
      <c r="O164" s="31">
        <v>0</v>
      </c>
    </row>
    <row r="165" spans="1:15" x14ac:dyDescent="0.25">
      <c r="A165" s="2">
        <f t="shared" si="8"/>
        <v>2018</v>
      </c>
      <c r="B165" s="2" t="str">
        <f t="shared" si="9"/>
        <v>Nov</v>
      </c>
      <c r="C165" s="2">
        <f t="shared" si="10"/>
        <v>45</v>
      </c>
      <c r="D165" s="2" t="str">
        <f t="shared" si="11"/>
        <v>Mon</v>
      </c>
      <c r="E165" s="34">
        <v>43409</v>
      </c>
      <c r="F165" s="30">
        <v>44859</v>
      </c>
      <c r="G165" s="2" t="s">
        <v>125</v>
      </c>
      <c r="H165" s="30" t="s">
        <v>1541</v>
      </c>
      <c r="I165" s="2">
        <v>25</v>
      </c>
      <c r="J165" s="30" t="s">
        <v>1447</v>
      </c>
      <c r="K165" s="2" t="s">
        <v>1447</v>
      </c>
      <c r="L165" s="30">
        <v>1564</v>
      </c>
      <c r="M165" s="2">
        <v>108</v>
      </c>
      <c r="N165" s="2">
        <v>59</v>
      </c>
      <c r="O165" s="31">
        <v>0</v>
      </c>
    </row>
    <row r="166" spans="1:15" x14ac:dyDescent="0.25">
      <c r="A166" s="2">
        <f t="shared" si="8"/>
        <v>2018</v>
      </c>
      <c r="B166" s="2" t="str">
        <f t="shared" si="9"/>
        <v>Nov</v>
      </c>
      <c r="C166" s="2">
        <f t="shared" si="10"/>
        <v>45</v>
      </c>
      <c r="D166" s="2" t="str">
        <f t="shared" si="11"/>
        <v>Mon</v>
      </c>
      <c r="E166" s="34">
        <v>43409</v>
      </c>
      <c r="F166" s="30">
        <v>44860</v>
      </c>
      <c r="G166" s="2" t="s">
        <v>125</v>
      </c>
      <c r="H166" s="30" t="s">
        <v>1542</v>
      </c>
      <c r="I166" s="2">
        <v>27</v>
      </c>
      <c r="J166" s="30" t="s">
        <v>1447</v>
      </c>
      <c r="K166" s="2" t="s">
        <v>1447</v>
      </c>
      <c r="L166" s="30">
        <v>1838</v>
      </c>
      <c r="M166" s="2">
        <v>134</v>
      </c>
      <c r="N166" s="2">
        <v>58</v>
      </c>
      <c r="O166" s="31">
        <v>0</v>
      </c>
    </row>
    <row r="167" spans="1:15" x14ac:dyDescent="0.25">
      <c r="A167" s="2">
        <f t="shared" si="8"/>
        <v>2018</v>
      </c>
      <c r="B167" s="2" t="str">
        <f t="shared" si="9"/>
        <v>Nov</v>
      </c>
      <c r="C167" s="2">
        <f t="shared" si="10"/>
        <v>45</v>
      </c>
      <c r="D167" s="2" t="str">
        <f t="shared" si="11"/>
        <v>Mon</v>
      </c>
      <c r="E167" s="34">
        <v>43409</v>
      </c>
      <c r="F167" s="30">
        <v>44832</v>
      </c>
      <c r="G167" s="2" t="s">
        <v>920</v>
      </c>
      <c r="H167" s="30" t="s">
        <v>1543</v>
      </c>
      <c r="I167" s="2">
        <v>27</v>
      </c>
      <c r="J167" s="30" t="s">
        <v>1447</v>
      </c>
      <c r="K167" s="2" t="s">
        <v>1447</v>
      </c>
      <c r="L167" s="30">
        <v>6440</v>
      </c>
      <c r="M167" s="2">
        <v>4</v>
      </c>
      <c r="N167" s="2">
        <v>13</v>
      </c>
      <c r="O167" s="31">
        <v>0</v>
      </c>
    </row>
    <row r="168" spans="1:15" x14ac:dyDescent="0.25">
      <c r="A168" s="2">
        <f t="shared" si="8"/>
        <v>2018</v>
      </c>
      <c r="B168" s="2" t="str">
        <f t="shared" si="9"/>
        <v>Nov</v>
      </c>
      <c r="C168" s="2">
        <f t="shared" si="10"/>
        <v>45</v>
      </c>
      <c r="D168" s="2" t="str">
        <f t="shared" si="11"/>
        <v>Mon</v>
      </c>
      <c r="E168" s="34">
        <v>43409</v>
      </c>
      <c r="F168" s="30">
        <v>47050</v>
      </c>
      <c r="G168" s="2" t="s">
        <v>1544</v>
      </c>
      <c r="H168" s="30" t="s">
        <v>1447</v>
      </c>
      <c r="I168" s="2">
        <v>0</v>
      </c>
      <c r="J168" s="30" t="s">
        <v>1447</v>
      </c>
      <c r="K168" s="2" t="s">
        <v>1447</v>
      </c>
      <c r="L168" s="30">
        <v>0</v>
      </c>
      <c r="M168" s="2">
        <v>0</v>
      </c>
      <c r="N168" s="2">
        <v>1</v>
      </c>
      <c r="O168" s="31">
        <v>0</v>
      </c>
    </row>
    <row r="169" spans="1:15" x14ac:dyDescent="0.25">
      <c r="A169" s="2">
        <f t="shared" si="8"/>
        <v>2018</v>
      </c>
      <c r="B169" s="2" t="str">
        <f t="shared" si="9"/>
        <v>Nov</v>
      </c>
      <c r="C169" s="2">
        <f t="shared" si="10"/>
        <v>45</v>
      </c>
      <c r="D169" s="2" t="str">
        <f t="shared" si="11"/>
        <v>Mon</v>
      </c>
      <c r="E169" s="34">
        <v>43409</v>
      </c>
      <c r="F169" s="30">
        <v>46992</v>
      </c>
      <c r="G169" s="2" t="s">
        <v>43</v>
      </c>
      <c r="H169" s="30" t="s">
        <v>1545</v>
      </c>
      <c r="I169" s="2">
        <v>2</v>
      </c>
      <c r="J169" s="30" t="s">
        <v>1447</v>
      </c>
      <c r="K169" s="2" t="s">
        <v>1447</v>
      </c>
      <c r="L169" s="30">
        <v>95</v>
      </c>
      <c r="M169" s="2">
        <v>21</v>
      </c>
      <c r="N169" s="2">
        <v>4</v>
      </c>
      <c r="O169" s="31">
        <v>0</v>
      </c>
    </row>
    <row r="170" spans="1:15" x14ac:dyDescent="0.25">
      <c r="A170" s="2">
        <f t="shared" si="8"/>
        <v>2018</v>
      </c>
      <c r="B170" s="2" t="str">
        <f t="shared" si="9"/>
        <v>Nov</v>
      </c>
      <c r="C170" s="2">
        <f t="shared" si="10"/>
        <v>45</v>
      </c>
      <c r="D170" s="2" t="str">
        <f t="shared" si="11"/>
        <v>Mon</v>
      </c>
      <c r="E170" s="34">
        <v>43409</v>
      </c>
      <c r="F170" s="30">
        <v>47067</v>
      </c>
      <c r="G170" s="2" t="s">
        <v>45</v>
      </c>
      <c r="H170" s="30" t="s">
        <v>1546</v>
      </c>
      <c r="I170" s="2">
        <v>0</v>
      </c>
      <c r="J170" s="30" t="s">
        <v>1447</v>
      </c>
      <c r="K170" s="2" t="s">
        <v>1447</v>
      </c>
      <c r="L170" s="30">
        <v>38</v>
      </c>
      <c r="M170" s="2">
        <v>2</v>
      </c>
      <c r="N170" s="2">
        <v>0</v>
      </c>
      <c r="O170" s="31">
        <v>0</v>
      </c>
    </row>
    <row r="171" spans="1:15" x14ac:dyDescent="0.25">
      <c r="A171" s="2">
        <f t="shared" si="8"/>
        <v>2018</v>
      </c>
      <c r="B171" s="2" t="str">
        <f t="shared" si="9"/>
        <v>Nov</v>
      </c>
      <c r="C171" s="2">
        <f t="shared" si="10"/>
        <v>45</v>
      </c>
      <c r="D171" s="2" t="str">
        <f t="shared" si="11"/>
        <v>Mon</v>
      </c>
      <c r="E171" s="34">
        <v>43409</v>
      </c>
      <c r="F171" s="30">
        <v>46282</v>
      </c>
      <c r="G171" s="2" t="s">
        <v>39</v>
      </c>
      <c r="H171" s="30" t="s">
        <v>49</v>
      </c>
      <c r="I171" s="2">
        <v>13</v>
      </c>
      <c r="J171" s="30" t="s">
        <v>1314</v>
      </c>
      <c r="K171" s="2" t="s">
        <v>1264</v>
      </c>
      <c r="L171" s="30">
        <v>1368</v>
      </c>
      <c r="M171" s="2">
        <v>1</v>
      </c>
      <c r="N171" s="2">
        <v>57</v>
      </c>
      <c r="O171" s="31">
        <v>2.1574074074074075E-2</v>
      </c>
    </row>
    <row r="172" spans="1:15" x14ac:dyDescent="0.25">
      <c r="A172" s="2">
        <f t="shared" si="8"/>
        <v>2018</v>
      </c>
      <c r="B172" s="2" t="str">
        <f t="shared" si="9"/>
        <v>Nov</v>
      </c>
      <c r="C172" s="2">
        <f t="shared" si="10"/>
        <v>45</v>
      </c>
      <c r="D172" s="2" t="str">
        <f t="shared" si="11"/>
        <v>Mon</v>
      </c>
      <c r="E172" s="34">
        <v>43409</v>
      </c>
      <c r="F172" s="30">
        <v>46282</v>
      </c>
      <c r="G172" s="2" t="s">
        <v>39</v>
      </c>
      <c r="H172" s="30" t="s">
        <v>49</v>
      </c>
      <c r="I172" s="2">
        <v>13</v>
      </c>
      <c r="J172" s="30" t="s">
        <v>1315</v>
      </c>
      <c r="K172" s="2" t="s">
        <v>1272</v>
      </c>
      <c r="L172" s="30">
        <v>1368</v>
      </c>
      <c r="M172" s="2">
        <v>1</v>
      </c>
      <c r="N172" s="2">
        <v>57</v>
      </c>
      <c r="O172" s="31">
        <v>2.0347222222222221E-2</v>
      </c>
    </row>
    <row r="173" spans="1:15" x14ac:dyDescent="0.25">
      <c r="A173" s="2">
        <f t="shared" si="8"/>
        <v>2018</v>
      </c>
      <c r="B173" s="2" t="str">
        <f t="shared" si="9"/>
        <v>Nov</v>
      </c>
      <c r="C173" s="2">
        <f t="shared" si="10"/>
        <v>45</v>
      </c>
      <c r="D173" s="2" t="str">
        <f t="shared" si="11"/>
        <v>Mon</v>
      </c>
      <c r="E173" s="34">
        <v>43409</v>
      </c>
      <c r="F173" s="30">
        <v>46282</v>
      </c>
      <c r="G173" s="2" t="s">
        <v>39</v>
      </c>
      <c r="H173" s="30" t="s">
        <v>49</v>
      </c>
      <c r="I173" s="2">
        <v>13</v>
      </c>
      <c r="J173" s="30" t="s">
        <v>1316</v>
      </c>
      <c r="K173" s="2" t="s">
        <v>1317</v>
      </c>
      <c r="L173" s="30">
        <v>1368</v>
      </c>
      <c r="M173" s="2">
        <v>1</v>
      </c>
      <c r="N173" s="2">
        <v>57</v>
      </c>
      <c r="O173" s="31">
        <v>5.8356481481481481E-2</v>
      </c>
    </row>
    <row r="174" spans="1:15" x14ac:dyDescent="0.25">
      <c r="A174" s="2">
        <f t="shared" si="8"/>
        <v>2018</v>
      </c>
      <c r="B174" s="2" t="str">
        <f t="shared" si="9"/>
        <v>Nov</v>
      </c>
      <c r="C174" s="2">
        <f t="shared" si="10"/>
        <v>45</v>
      </c>
      <c r="D174" s="2" t="str">
        <f t="shared" si="11"/>
        <v>Mon</v>
      </c>
      <c r="E174" s="34">
        <v>43409</v>
      </c>
      <c r="F174" s="30">
        <v>46282</v>
      </c>
      <c r="G174" s="2" t="s">
        <v>39</v>
      </c>
      <c r="H174" s="30" t="s">
        <v>49</v>
      </c>
      <c r="I174" s="2">
        <v>13</v>
      </c>
      <c r="J174" s="30" t="s">
        <v>1318</v>
      </c>
      <c r="K174" s="2" t="s">
        <v>1255</v>
      </c>
      <c r="L174" s="30">
        <v>1368</v>
      </c>
      <c r="M174" s="2">
        <v>1</v>
      </c>
      <c r="N174" s="2">
        <v>57</v>
      </c>
      <c r="O174" s="31">
        <v>2.3148148148148146E-4</v>
      </c>
    </row>
    <row r="175" spans="1:15" x14ac:dyDescent="0.25">
      <c r="A175" s="2">
        <f t="shared" si="8"/>
        <v>2018</v>
      </c>
      <c r="B175" s="2" t="str">
        <f t="shared" si="9"/>
        <v>Nov</v>
      </c>
      <c r="C175" s="2">
        <f t="shared" si="10"/>
        <v>45</v>
      </c>
      <c r="D175" s="2" t="str">
        <f t="shared" si="11"/>
        <v>Mon</v>
      </c>
      <c r="E175" s="34">
        <v>43409</v>
      </c>
      <c r="F175" s="30">
        <v>46283</v>
      </c>
      <c r="G175" s="2" t="s">
        <v>39</v>
      </c>
      <c r="H175" s="30" t="s">
        <v>50</v>
      </c>
      <c r="I175" s="2">
        <v>13</v>
      </c>
      <c r="J175" s="30" t="s">
        <v>1270</v>
      </c>
      <c r="K175" s="2" t="s">
        <v>1261</v>
      </c>
      <c r="L175" s="30">
        <v>1368</v>
      </c>
      <c r="M175" s="2">
        <v>1</v>
      </c>
      <c r="N175" s="2">
        <v>57</v>
      </c>
      <c r="O175" s="31">
        <v>1.8124999999999999E-2</v>
      </c>
    </row>
    <row r="176" spans="1:15" x14ac:dyDescent="0.25">
      <c r="A176" s="2">
        <f t="shared" si="8"/>
        <v>2018</v>
      </c>
      <c r="B176" s="2" t="str">
        <f t="shared" si="9"/>
        <v>Nov</v>
      </c>
      <c r="C176" s="2">
        <f t="shared" si="10"/>
        <v>45</v>
      </c>
      <c r="D176" s="2" t="str">
        <f t="shared" si="11"/>
        <v>Mon</v>
      </c>
      <c r="E176" s="34">
        <v>43409</v>
      </c>
      <c r="F176" s="30">
        <v>46283</v>
      </c>
      <c r="G176" s="2" t="s">
        <v>39</v>
      </c>
      <c r="H176" s="30" t="s">
        <v>50</v>
      </c>
      <c r="I176" s="2">
        <v>13</v>
      </c>
      <c r="J176" s="30" t="s">
        <v>1319</v>
      </c>
      <c r="K176" s="2" t="s">
        <v>1264</v>
      </c>
      <c r="L176" s="30">
        <v>1368</v>
      </c>
      <c r="M176" s="2">
        <v>1</v>
      </c>
      <c r="N176" s="2">
        <v>57</v>
      </c>
      <c r="O176" s="31">
        <v>9.6064814814814815E-3</v>
      </c>
    </row>
    <row r="177" spans="1:15" x14ac:dyDescent="0.25">
      <c r="A177" s="2">
        <f t="shared" si="8"/>
        <v>2018</v>
      </c>
      <c r="B177" s="2" t="str">
        <f t="shared" si="9"/>
        <v>Nov</v>
      </c>
      <c r="C177" s="2">
        <f t="shared" si="10"/>
        <v>45</v>
      </c>
      <c r="D177" s="2" t="str">
        <f t="shared" si="11"/>
        <v>Mon</v>
      </c>
      <c r="E177" s="34">
        <v>43409</v>
      </c>
      <c r="F177" s="30">
        <v>46923</v>
      </c>
      <c r="G177" s="2" t="s">
        <v>10</v>
      </c>
      <c r="H177" s="30" t="s">
        <v>51</v>
      </c>
      <c r="I177" s="2">
        <v>10</v>
      </c>
      <c r="J177" s="30" t="s">
        <v>1320</v>
      </c>
      <c r="K177" s="2" t="s">
        <v>1272</v>
      </c>
      <c r="L177" s="30">
        <v>1486</v>
      </c>
      <c r="M177" s="2">
        <v>7</v>
      </c>
      <c r="N177" s="2">
        <v>24</v>
      </c>
      <c r="O177" s="31">
        <v>1.3912037037037037E-2</v>
      </c>
    </row>
    <row r="178" spans="1:15" x14ac:dyDescent="0.25">
      <c r="A178" s="2">
        <f t="shared" si="8"/>
        <v>2018</v>
      </c>
      <c r="B178" s="2" t="str">
        <f t="shared" si="9"/>
        <v>Nov</v>
      </c>
      <c r="C178" s="2">
        <f t="shared" si="10"/>
        <v>45</v>
      </c>
      <c r="D178" s="2" t="str">
        <f t="shared" si="11"/>
        <v>Mon</v>
      </c>
      <c r="E178" s="34">
        <v>43409</v>
      </c>
      <c r="F178" s="30">
        <v>46923</v>
      </c>
      <c r="G178" s="2" t="s">
        <v>10</v>
      </c>
      <c r="H178" s="30" t="s">
        <v>51</v>
      </c>
      <c r="I178" s="2">
        <v>10</v>
      </c>
      <c r="J178" s="30" t="s">
        <v>1307</v>
      </c>
      <c r="K178" s="2" t="s">
        <v>1257</v>
      </c>
      <c r="L178" s="30">
        <v>1486</v>
      </c>
      <c r="M178" s="2">
        <v>7</v>
      </c>
      <c r="N178" s="2">
        <v>24</v>
      </c>
      <c r="O178" s="31">
        <v>2.8773148148148145E-2</v>
      </c>
    </row>
    <row r="179" spans="1:15" x14ac:dyDescent="0.25">
      <c r="A179" s="2">
        <f t="shared" si="8"/>
        <v>2018</v>
      </c>
      <c r="B179" s="2" t="str">
        <f t="shared" si="9"/>
        <v>Nov</v>
      </c>
      <c r="C179" s="2">
        <f t="shared" si="10"/>
        <v>45</v>
      </c>
      <c r="D179" s="2" t="str">
        <f t="shared" si="11"/>
        <v>Mon</v>
      </c>
      <c r="E179" s="34">
        <v>43409</v>
      </c>
      <c r="F179" s="30">
        <v>46923</v>
      </c>
      <c r="G179" s="2" t="s">
        <v>10</v>
      </c>
      <c r="H179" s="30" t="s">
        <v>51</v>
      </c>
      <c r="I179" s="2">
        <v>10</v>
      </c>
      <c r="J179" s="30" t="s">
        <v>1309</v>
      </c>
      <c r="K179" s="2" t="s">
        <v>1264</v>
      </c>
      <c r="L179" s="30">
        <v>1486</v>
      </c>
      <c r="M179" s="2">
        <v>7</v>
      </c>
      <c r="N179" s="2">
        <v>24</v>
      </c>
      <c r="O179" s="31">
        <v>1.3506944444444445E-2</v>
      </c>
    </row>
    <row r="180" spans="1:15" x14ac:dyDescent="0.25">
      <c r="A180" s="2">
        <f t="shared" si="8"/>
        <v>2018</v>
      </c>
      <c r="B180" s="2" t="str">
        <f t="shared" si="9"/>
        <v>Nov</v>
      </c>
      <c r="C180" s="2">
        <f t="shared" si="10"/>
        <v>45</v>
      </c>
      <c r="D180" s="2" t="str">
        <f t="shared" si="11"/>
        <v>Mon</v>
      </c>
      <c r="E180" s="34">
        <v>43409</v>
      </c>
      <c r="F180" s="30">
        <v>46923</v>
      </c>
      <c r="G180" s="2" t="s">
        <v>10</v>
      </c>
      <c r="H180" s="30" t="s">
        <v>51</v>
      </c>
      <c r="I180" s="2">
        <v>10</v>
      </c>
      <c r="J180" s="30" t="s">
        <v>1321</v>
      </c>
      <c r="K180" s="2" t="s">
        <v>1255</v>
      </c>
      <c r="L180" s="30">
        <v>1486</v>
      </c>
      <c r="M180" s="2">
        <v>7</v>
      </c>
      <c r="N180" s="2">
        <v>24</v>
      </c>
      <c r="O180" s="31">
        <v>3.650462962962963E-2</v>
      </c>
    </row>
    <row r="181" spans="1:15" x14ac:dyDescent="0.25">
      <c r="A181" s="2">
        <f t="shared" si="8"/>
        <v>2018</v>
      </c>
      <c r="B181" s="2" t="str">
        <f t="shared" si="9"/>
        <v>Nov</v>
      </c>
      <c r="C181" s="2">
        <f t="shared" si="10"/>
        <v>45</v>
      </c>
      <c r="D181" s="2" t="str">
        <f t="shared" si="11"/>
        <v>Mon</v>
      </c>
      <c r="E181" s="34">
        <v>43409</v>
      </c>
      <c r="F181" s="30">
        <v>46923</v>
      </c>
      <c r="G181" s="2" t="s">
        <v>10</v>
      </c>
      <c r="H181" s="30" t="s">
        <v>51</v>
      </c>
      <c r="I181" s="2">
        <v>10</v>
      </c>
      <c r="J181" s="30" t="s">
        <v>1322</v>
      </c>
      <c r="K181" s="2" t="s">
        <v>1317</v>
      </c>
      <c r="L181" s="30">
        <v>1486</v>
      </c>
      <c r="M181" s="2">
        <v>7</v>
      </c>
      <c r="N181" s="2">
        <v>24</v>
      </c>
      <c r="O181" s="31">
        <v>9.4907407407407406E-3</v>
      </c>
    </row>
    <row r="182" spans="1:15" x14ac:dyDescent="0.25">
      <c r="A182" s="2">
        <f t="shared" si="8"/>
        <v>2018</v>
      </c>
      <c r="B182" s="2" t="str">
        <f t="shared" si="9"/>
        <v>Nov</v>
      </c>
      <c r="C182" s="2">
        <f t="shared" si="10"/>
        <v>45</v>
      </c>
      <c r="D182" s="2" t="str">
        <f t="shared" si="11"/>
        <v>Mon</v>
      </c>
      <c r="E182" s="34">
        <v>43409</v>
      </c>
      <c r="F182" s="30">
        <v>46923</v>
      </c>
      <c r="G182" s="2" t="s">
        <v>10</v>
      </c>
      <c r="H182" s="30" t="s">
        <v>51</v>
      </c>
      <c r="I182" s="2">
        <v>10</v>
      </c>
      <c r="J182" s="30" t="s">
        <v>1323</v>
      </c>
      <c r="K182" s="2" t="s">
        <v>1275</v>
      </c>
      <c r="L182" s="30">
        <v>1486</v>
      </c>
      <c r="M182" s="2">
        <v>7</v>
      </c>
      <c r="N182" s="2">
        <v>24</v>
      </c>
      <c r="O182" s="31">
        <v>9.0393518518518522E-3</v>
      </c>
    </row>
    <row r="183" spans="1:15" x14ac:dyDescent="0.25">
      <c r="A183" s="2">
        <f t="shared" si="8"/>
        <v>2018</v>
      </c>
      <c r="B183" s="2" t="str">
        <f t="shared" si="9"/>
        <v>Nov</v>
      </c>
      <c r="C183" s="2">
        <f t="shared" si="10"/>
        <v>45</v>
      </c>
      <c r="D183" s="2" t="str">
        <f t="shared" si="11"/>
        <v>Mon</v>
      </c>
      <c r="E183" s="34">
        <v>43409</v>
      </c>
      <c r="F183" s="30">
        <v>44827</v>
      </c>
      <c r="G183" s="2" t="s">
        <v>109</v>
      </c>
      <c r="H183" s="30" t="s">
        <v>110</v>
      </c>
      <c r="I183" s="2">
        <v>54</v>
      </c>
      <c r="J183" s="30" t="s">
        <v>909</v>
      </c>
      <c r="K183" s="2" t="s">
        <v>1280</v>
      </c>
      <c r="L183" s="30">
        <v>6030</v>
      </c>
      <c r="M183" s="2">
        <v>351</v>
      </c>
      <c r="N183" s="2">
        <v>11</v>
      </c>
      <c r="O183" s="31">
        <v>0</v>
      </c>
    </row>
    <row r="184" spans="1:15" x14ac:dyDescent="0.25">
      <c r="A184" s="2">
        <f t="shared" si="8"/>
        <v>2018</v>
      </c>
      <c r="B184" s="2" t="str">
        <f t="shared" si="9"/>
        <v>Nov</v>
      </c>
      <c r="C184" s="2">
        <f t="shared" si="10"/>
        <v>45</v>
      </c>
      <c r="D184" s="2" t="str">
        <f t="shared" si="11"/>
        <v>Mon</v>
      </c>
      <c r="E184" s="34">
        <v>43409</v>
      </c>
      <c r="F184" s="30">
        <v>44827</v>
      </c>
      <c r="G184" s="2" t="s">
        <v>109</v>
      </c>
      <c r="H184" s="30" t="s">
        <v>110</v>
      </c>
      <c r="I184" s="2">
        <v>54</v>
      </c>
      <c r="J184" s="30" t="s">
        <v>1270</v>
      </c>
      <c r="K184" s="2" t="s">
        <v>1261</v>
      </c>
      <c r="L184" s="30">
        <v>6030</v>
      </c>
      <c r="M184" s="2">
        <v>351</v>
      </c>
      <c r="N184" s="2">
        <v>11</v>
      </c>
      <c r="O184" s="31">
        <v>6.2847222222222228E-3</v>
      </c>
    </row>
    <row r="185" spans="1:15" x14ac:dyDescent="0.25">
      <c r="A185" s="2">
        <f t="shared" si="8"/>
        <v>2018</v>
      </c>
      <c r="B185" s="2" t="str">
        <f t="shared" si="9"/>
        <v>Nov</v>
      </c>
      <c r="C185" s="2">
        <f t="shared" si="10"/>
        <v>45</v>
      </c>
      <c r="D185" s="2" t="str">
        <f t="shared" si="11"/>
        <v>Mon</v>
      </c>
      <c r="E185" s="34">
        <v>43409</v>
      </c>
      <c r="F185" s="30">
        <v>46918</v>
      </c>
      <c r="G185" s="2" t="s">
        <v>35</v>
      </c>
      <c r="H185" s="30" t="s">
        <v>52</v>
      </c>
      <c r="I185" s="2">
        <v>4</v>
      </c>
      <c r="J185" s="30" t="s">
        <v>909</v>
      </c>
      <c r="K185" s="2" t="s">
        <v>1261</v>
      </c>
      <c r="L185" s="30">
        <v>630</v>
      </c>
      <c r="M185" s="2">
        <v>1</v>
      </c>
      <c r="N185" s="2">
        <v>10</v>
      </c>
      <c r="O185" s="31">
        <v>3.6921296296296298E-3</v>
      </c>
    </row>
    <row r="186" spans="1:15" x14ac:dyDescent="0.25">
      <c r="A186" s="2">
        <f t="shared" si="8"/>
        <v>2018</v>
      </c>
      <c r="B186" s="2" t="str">
        <f t="shared" si="9"/>
        <v>Nov</v>
      </c>
      <c r="C186" s="2">
        <f t="shared" si="10"/>
        <v>45</v>
      </c>
      <c r="D186" s="2" t="str">
        <f t="shared" si="11"/>
        <v>Mon</v>
      </c>
      <c r="E186" s="34">
        <v>43409</v>
      </c>
      <c r="F186" s="30">
        <v>46918</v>
      </c>
      <c r="G186" s="2" t="s">
        <v>35</v>
      </c>
      <c r="H186" s="30" t="s">
        <v>52</v>
      </c>
      <c r="I186" s="2">
        <v>4</v>
      </c>
      <c r="J186" s="30" t="s">
        <v>1278</v>
      </c>
      <c r="K186" s="2" t="s">
        <v>1264</v>
      </c>
      <c r="L186" s="30">
        <v>630</v>
      </c>
      <c r="M186" s="2">
        <v>1</v>
      </c>
      <c r="N186" s="2">
        <v>10</v>
      </c>
      <c r="O186" s="31">
        <v>1.8634259259259261E-3</v>
      </c>
    </row>
    <row r="187" spans="1:15" x14ac:dyDescent="0.25">
      <c r="A187" s="2">
        <f t="shared" si="8"/>
        <v>2018</v>
      </c>
      <c r="B187" s="2" t="str">
        <f t="shared" si="9"/>
        <v>Nov</v>
      </c>
      <c r="C187" s="2">
        <f t="shared" si="10"/>
        <v>45</v>
      </c>
      <c r="D187" s="2" t="str">
        <f t="shared" si="11"/>
        <v>Mon</v>
      </c>
      <c r="E187" s="34">
        <v>43409</v>
      </c>
      <c r="F187" s="30">
        <v>46683</v>
      </c>
      <c r="G187" s="2" t="s">
        <v>53</v>
      </c>
      <c r="H187" s="30" t="s">
        <v>54</v>
      </c>
      <c r="I187" s="2">
        <v>3</v>
      </c>
      <c r="J187" s="30" t="s">
        <v>1274</v>
      </c>
      <c r="K187" s="2" t="s">
        <v>1264</v>
      </c>
      <c r="L187" s="30">
        <v>390</v>
      </c>
      <c r="M187" s="2">
        <v>1</v>
      </c>
      <c r="N187" s="2">
        <v>15</v>
      </c>
      <c r="O187" s="31">
        <v>7.1759259259259259E-3</v>
      </c>
    </row>
    <row r="188" spans="1:15" x14ac:dyDescent="0.25">
      <c r="A188" s="2">
        <f t="shared" si="8"/>
        <v>2018</v>
      </c>
      <c r="B188" s="2" t="str">
        <f t="shared" si="9"/>
        <v>Nov</v>
      </c>
      <c r="C188" s="2">
        <f t="shared" si="10"/>
        <v>45</v>
      </c>
      <c r="D188" s="2" t="str">
        <f t="shared" si="11"/>
        <v>Mon</v>
      </c>
      <c r="E188" s="34">
        <v>43409</v>
      </c>
      <c r="F188" s="30">
        <v>46683</v>
      </c>
      <c r="G188" s="2" t="s">
        <v>53</v>
      </c>
      <c r="H188" s="30" t="s">
        <v>54</v>
      </c>
      <c r="I188" s="2">
        <v>3</v>
      </c>
      <c r="J188" s="30" t="s">
        <v>1270</v>
      </c>
      <c r="K188" s="2" t="s">
        <v>1261</v>
      </c>
      <c r="L188" s="30">
        <v>390</v>
      </c>
      <c r="M188" s="2">
        <v>1</v>
      </c>
      <c r="N188" s="2">
        <v>15</v>
      </c>
      <c r="O188" s="31">
        <v>1.8275462962962962E-2</v>
      </c>
    </row>
    <row r="189" spans="1:15" x14ac:dyDescent="0.25">
      <c r="A189" s="2">
        <f t="shared" si="8"/>
        <v>2018</v>
      </c>
      <c r="B189" s="2" t="str">
        <f t="shared" si="9"/>
        <v>Nov</v>
      </c>
      <c r="C189" s="2">
        <f t="shared" si="10"/>
        <v>45</v>
      </c>
      <c r="D189" s="2" t="str">
        <f t="shared" si="11"/>
        <v>Mon</v>
      </c>
      <c r="E189" s="34">
        <v>43409</v>
      </c>
      <c r="F189" s="30" t="s">
        <v>1547</v>
      </c>
      <c r="G189" s="2" t="s">
        <v>1548</v>
      </c>
      <c r="H189" s="30" t="s">
        <v>1549</v>
      </c>
      <c r="I189" s="2">
        <v>8</v>
      </c>
      <c r="J189" s="30" t="s">
        <v>1447</v>
      </c>
      <c r="K189" s="2" t="s">
        <v>1447</v>
      </c>
      <c r="L189" s="30">
        <v>1190</v>
      </c>
      <c r="M189" s="2">
        <v>12</v>
      </c>
      <c r="N189" s="2">
        <v>27</v>
      </c>
      <c r="O189" s="31">
        <v>0</v>
      </c>
    </row>
    <row r="190" spans="1:15" x14ac:dyDescent="0.25">
      <c r="A190" s="2">
        <f t="shared" si="8"/>
        <v>2018</v>
      </c>
      <c r="B190" s="2" t="str">
        <f t="shared" si="9"/>
        <v>Nov</v>
      </c>
      <c r="C190" s="2">
        <f t="shared" si="10"/>
        <v>45</v>
      </c>
      <c r="D190" s="2" t="str">
        <f t="shared" si="11"/>
        <v>Mon</v>
      </c>
      <c r="E190" s="34">
        <v>43409</v>
      </c>
      <c r="F190" s="30">
        <v>44844</v>
      </c>
      <c r="G190" s="2" t="s">
        <v>55</v>
      </c>
      <c r="H190" s="30" t="s">
        <v>56</v>
      </c>
      <c r="I190" s="2">
        <v>13</v>
      </c>
      <c r="J190" s="30" t="s">
        <v>1274</v>
      </c>
      <c r="K190" s="2" t="s">
        <v>1264</v>
      </c>
      <c r="L190" s="30">
        <v>2610</v>
      </c>
      <c r="M190" s="2">
        <v>63</v>
      </c>
      <c r="N190" s="2">
        <v>13</v>
      </c>
      <c r="O190" s="31">
        <v>1.4872685185185185E-2</v>
      </c>
    </row>
    <row r="191" spans="1:15" x14ac:dyDescent="0.25">
      <c r="A191" s="2">
        <f t="shared" si="8"/>
        <v>2018</v>
      </c>
      <c r="B191" s="2" t="str">
        <f t="shared" si="9"/>
        <v>Nov</v>
      </c>
      <c r="C191" s="2">
        <f t="shared" si="10"/>
        <v>45</v>
      </c>
      <c r="D191" s="2" t="str">
        <f t="shared" si="11"/>
        <v>Mon</v>
      </c>
      <c r="E191" s="34">
        <v>43409</v>
      </c>
      <c r="F191" s="30">
        <v>44844</v>
      </c>
      <c r="G191" s="2" t="s">
        <v>55</v>
      </c>
      <c r="H191" s="30" t="s">
        <v>56</v>
      </c>
      <c r="I191" s="2">
        <v>13</v>
      </c>
      <c r="J191" s="30" t="s">
        <v>1270</v>
      </c>
      <c r="K191" s="2" t="s">
        <v>1261</v>
      </c>
      <c r="L191" s="30">
        <v>2610</v>
      </c>
      <c r="M191" s="2">
        <v>63</v>
      </c>
      <c r="N191" s="2">
        <v>13</v>
      </c>
      <c r="O191" s="31">
        <v>7.3032407407407412E-3</v>
      </c>
    </row>
    <row r="192" spans="1:15" x14ac:dyDescent="0.25">
      <c r="A192" s="2">
        <f t="shared" si="8"/>
        <v>2018</v>
      </c>
      <c r="B192" s="2" t="str">
        <f t="shared" si="9"/>
        <v>Nov</v>
      </c>
      <c r="C192" s="2">
        <f t="shared" si="10"/>
        <v>45</v>
      </c>
      <c r="D192" s="2" t="str">
        <f t="shared" si="11"/>
        <v>Mon</v>
      </c>
      <c r="E192" s="34">
        <v>43409</v>
      </c>
      <c r="F192" s="30">
        <v>44844</v>
      </c>
      <c r="G192" s="2" t="s">
        <v>55</v>
      </c>
      <c r="H192" s="30" t="s">
        <v>56</v>
      </c>
      <c r="I192" s="2">
        <v>13</v>
      </c>
      <c r="J192" s="30" t="s">
        <v>1253</v>
      </c>
      <c r="K192" s="2" t="s">
        <v>1495</v>
      </c>
      <c r="L192" s="30">
        <v>2610</v>
      </c>
      <c r="M192" s="2">
        <v>63</v>
      </c>
      <c r="N192" s="2">
        <v>13</v>
      </c>
      <c r="O192" s="31">
        <v>3.5717592592592592E-2</v>
      </c>
    </row>
    <row r="193" spans="1:15" x14ac:dyDescent="0.25">
      <c r="A193" s="2">
        <f t="shared" si="8"/>
        <v>2018</v>
      </c>
      <c r="B193" s="2" t="str">
        <f t="shared" si="9"/>
        <v>Nov</v>
      </c>
      <c r="C193" s="2">
        <f t="shared" si="10"/>
        <v>45</v>
      </c>
      <c r="D193" s="2" t="str">
        <f t="shared" si="11"/>
        <v>Mon</v>
      </c>
      <c r="E193" s="34">
        <v>43409</v>
      </c>
      <c r="F193" s="30">
        <v>44844</v>
      </c>
      <c r="G193" s="2" t="s">
        <v>55</v>
      </c>
      <c r="H193" s="30" t="s">
        <v>56</v>
      </c>
      <c r="I193" s="2">
        <v>13</v>
      </c>
      <c r="J193" s="30" t="s">
        <v>1324</v>
      </c>
      <c r="K193" s="2" t="s">
        <v>1495</v>
      </c>
      <c r="L193" s="30">
        <v>2610</v>
      </c>
      <c r="M193" s="2">
        <v>63</v>
      </c>
      <c r="N193" s="2">
        <v>13</v>
      </c>
      <c r="O193" s="31">
        <v>2.8391203703703707E-2</v>
      </c>
    </row>
    <row r="194" spans="1:15" x14ac:dyDescent="0.25">
      <c r="A194" s="2">
        <f t="shared" si="8"/>
        <v>2018</v>
      </c>
      <c r="B194" s="2" t="str">
        <f t="shared" si="9"/>
        <v>Nov</v>
      </c>
      <c r="C194" s="2">
        <f t="shared" si="10"/>
        <v>45</v>
      </c>
      <c r="D194" s="2" t="str">
        <f t="shared" si="11"/>
        <v>Mon</v>
      </c>
      <c r="E194" s="34">
        <v>43409</v>
      </c>
      <c r="F194" s="30">
        <v>44844</v>
      </c>
      <c r="G194" s="2" t="s">
        <v>55</v>
      </c>
      <c r="H194" s="30" t="s">
        <v>56</v>
      </c>
      <c r="I194" s="2">
        <v>13</v>
      </c>
      <c r="J194" s="30" t="s">
        <v>1325</v>
      </c>
      <c r="K194" s="2" t="s">
        <v>1247</v>
      </c>
      <c r="L194" s="30">
        <v>2610</v>
      </c>
      <c r="M194" s="2">
        <v>63</v>
      </c>
      <c r="N194" s="2">
        <v>13</v>
      </c>
      <c r="O194" s="31">
        <v>6.3657407407407404E-3</v>
      </c>
    </row>
    <row r="195" spans="1:15" x14ac:dyDescent="0.25">
      <c r="A195" s="2">
        <f t="shared" ref="A195:A258" si="12">YEAR(E195)</f>
        <v>2018</v>
      </c>
      <c r="B195" s="2" t="str">
        <f t="shared" ref="B195:B258" si="13">TEXT(E195,"MMM")</f>
        <v>Nov</v>
      </c>
      <c r="C195" s="2">
        <f t="shared" ref="C195:C258" si="14">WEEKNUM(E195)</f>
        <v>45</v>
      </c>
      <c r="D195" s="2" t="str">
        <f t="shared" ref="D195:D258" si="15">TEXT(E195,"DDD")</f>
        <v>Mon</v>
      </c>
      <c r="E195" s="28">
        <v>43409</v>
      </c>
      <c r="F195" s="30">
        <v>46997</v>
      </c>
      <c r="G195" s="2" t="s">
        <v>797</v>
      </c>
      <c r="H195" s="30" t="s">
        <v>1550</v>
      </c>
      <c r="I195" s="2">
        <v>2</v>
      </c>
      <c r="J195" s="30" t="s">
        <v>1447</v>
      </c>
      <c r="K195" s="2" t="s">
        <v>1447</v>
      </c>
      <c r="L195" s="30">
        <v>191</v>
      </c>
      <c r="M195" s="2">
        <v>5</v>
      </c>
      <c r="N195" s="2">
        <v>3</v>
      </c>
      <c r="O195" s="31">
        <v>0</v>
      </c>
    </row>
    <row r="196" spans="1:15" x14ac:dyDescent="0.25">
      <c r="A196" s="2">
        <f t="shared" si="12"/>
        <v>2018</v>
      </c>
      <c r="B196" s="2" t="str">
        <f t="shared" si="13"/>
        <v>Nov</v>
      </c>
      <c r="C196" s="2">
        <f t="shared" si="14"/>
        <v>45</v>
      </c>
      <c r="D196" s="2" t="str">
        <f t="shared" si="15"/>
        <v>Tue</v>
      </c>
      <c r="E196" s="34">
        <v>43410</v>
      </c>
      <c r="F196" s="30">
        <v>47032</v>
      </c>
      <c r="G196" s="2" t="s">
        <v>637</v>
      </c>
      <c r="H196" s="30" t="s">
        <v>1551</v>
      </c>
      <c r="I196" s="2">
        <v>3</v>
      </c>
      <c r="J196" s="30" t="s">
        <v>1447</v>
      </c>
      <c r="K196" s="2" t="s">
        <v>1447</v>
      </c>
      <c r="L196" s="30">
        <v>204</v>
      </c>
      <c r="M196" s="2">
        <v>29</v>
      </c>
      <c r="N196" s="2">
        <v>4</v>
      </c>
      <c r="O196" s="31">
        <v>0</v>
      </c>
    </row>
    <row r="197" spans="1:15" x14ac:dyDescent="0.25">
      <c r="A197" s="2">
        <f t="shared" si="12"/>
        <v>2018</v>
      </c>
      <c r="B197" s="2" t="str">
        <f t="shared" si="13"/>
        <v>Nov</v>
      </c>
      <c r="C197" s="2">
        <f t="shared" si="14"/>
        <v>45</v>
      </c>
      <c r="D197" s="2" t="str">
        <f t="shared" si="15"/>
        <v>Tue</v>
      </c>
      <c r="E197" s="34">
        <v>43410</v>
      </c>
      <c r="F197" s="30">
        <v>44915</v>
      </c>
      <c r="G197" s="2" t="s">
        <v>125</v>
      </c>
      <c r="H197" s="30" t="s">
        <v>1552</v>
      </c>
      <c r="I197" s="2">
        <v>60</v>
      </c>
      <c r="J197" s="30" t="s">
        <v>1447</v>
      </c>
      <c r="K197" s="2" t="s">
        <v>1447</v>
      </c>
      <c r="L197" s="30">
        <v>4922</v>
      </c>
      <c r="M197" s="2">
        <v>204</v>
      </c>
      <c r="N197" s="2">
        <v>83</v>
      </c>
      <c r="O197" s="31">
        <v>0</v>
      </c>
    </row>
    <row r="198" spans="1:15" x14ac:dyDescent="0.25">
      <c r="A198" s="2">
        <f t="shared" si="12"/>
        <v>2018</v>
      </c>
      <c r="B198" s="2" t="str">
        <f t="shared" si="13"/>
        <v>Nov</v>
      </c>
      <c r="C198" s="2">
        <f t="shared" si="14"/>
        <v>45</v>
      </c>
      <c r="D198" s="2" t="str">
        <f t="shared" si="15"/>
        <v>Tue</v>
      </c>
      <c r="E198" s="34">
        <v>43410</v>
      </c>
      <c r="F198" s="30">
        <v>47120</v>
      </c>
      <c r="G198" s="2" t="s">
        <v>143</v>
      </c>
      <c r="H198" s="30" t="s">
        <v>1553</v>
      </c>
      <c r="I198" s="2">
        <v>0</v>
      </c>
      <c r="J198" s="30" t="s">
        <v>1447</v>
      </c>
      <c r="K198" s="2" t="s">
        <v>1447</v>
      </c>
      <c r="L198" s="30">
        <v>34</v>
      </c>
      <c r="M198" s="2">
        <v>1</v>
      </c>
      <c r="N198" s="2">
        <v>0</v>
      </c>
      <c r="O198" s="31">
        <v>0</v>
      </c>
    </row>
    <row r="199" spans="1:15" x14ac:dyDescent="0.25">
      <c r="A199" s="2">
        <f t="shared" si="12"/>
        <v>2018</v>
      </c>
      <c r="B199" s="2" t="str">
        <f t="shared" si="13"/>
        <v>Nov</v>
      </c>
      <c r="C199" s="2">
        <f t="shared" si="14"/>
        <v>45</v>
      </c>
      <c r="D199" s="2" t="str">
        <f t="shared" si="15"/>
        <v>Tue</v>
      </c>
      <c r="E199" s="34">
        <v>43410</v>
      </c>
      <c r="F199" s="30">
        <v>44914</v>
      </c>
      <c r="G199" s="2" t="s">
        <v>157</v>
      </c>
      <c r="H199" s="30" t="s">
        <v>1554</v>
      </c>
      <c r="I199" s="2">
        <v>142</v>
      </c>
      <c r="J199" s="30" t="s">
        <v>1447</v>
      </c>
      <c r="K199" s="2" t="s">
        <v>1447</v>
      </c>
      <c r="L199" s="30">
        <v>39283</v>
      </c>
      <c r="M199" s="2">
        <v>363</v>
      </c>
      <c r="N199" s="2">
        <v>65</v>
      </c>
      <c r="O199" s="31">
        <v>0</v>
      </c>
    </row>
    <row r="200" spans="1:15" x14ac:dyDescent="0.25">
      <c r="A200" s="2">
        <f t="shared" si="12"/>
        <v>2018</v>
      </c>
      <c r="B200" s="2" t="str">
        <f t="shared" si="13"/>
        <v>Nov</v>
      </c>
      <c r="C200" s="2">
        <f t="shared" si="14"/>
        <v>45</v>
      </c>
      <c r="D200" s="2" t="str">
        <f t="shared" si="15"/>
        <v>Tue</v>
      </c>
      <c r="E200" s="34">
        <v>43410</v>
      </c>
      <c r="F200" s="30">
        <v>47052</v>
      </c>
      <c r="G200" s="2" t="s">
        <v>187</v>
      </c>
      <c r="H200" s="30" t="s">
        <v>1555</v>
      </c>
      <c r="I200" s="2">
        <v>12</v>
      </c>
      <c r="J200" s="30" t="s">
        <v>1447</v>
      </c>
      <c r="K200" s="2" t="s">
        <v>1447</v>
      </c>
      <c r="L200" s="30">
        <v>1830</v>
      </c>
      <c r="M200" s="2">
        <v>1</v>
      </c>
      <c r="N200" s="2">
        <v>33</v>
      </c>
      <c r="O200" s="31">
        <v>0</v>
      </c>
    </row>
    <row r="201" spans="1:15" x14ac:dyDescent="0.25">
      <c r="A201" s="2">
        <f t="shared" si="12"/>
        <v>2018</v>
      </c>
      <c r="B201" s="2" t="str">
        <f t="shared" si="13"/>
        <v>Nov</v>
      </c>
      <c r="C201" s="2">
        <f t="shared" si="14"/>
        <v>45</v>
      </c>
      <c r="D201" s="2" t="str">
        <f t="shared" si="15"/>
        <v>Tue</v>
      </c>
      <c r="E201" s="34">
        <v>43410</v>
      </c>
      <c r="F201" s="30">
        <v>47058</v>
      </c>
      <c r="G201" s="2" t="s">
        <v>914</v>
      </c>
      <c r="H201" s="30" t="s">
        <v>1556</v>
      </c>
      <c r="I201" s="2">
        <v>8</v>
      </c>
      <c r="J201" s="30" t="s">
        <v>1447</v>
      </c>
      <c r="K201" s="2" t="s">
        <v>1447</v>
      </c>
      <c r="L201" s="30">
        <v>3137</v>
      </c>
      <c r="M201" s="2">
        <v>50</v>
      </c>
      <c r="N201" s="2">
        <v>6</v>
      </c>
      <c r="O201" s="31">
        <v>0</v>
      </c>
    </row>
    <row r="202" spans="1:15" x14ac:dyDescent="0.25">
      <c r="A202" s="2">
        <f t="shared" si="12"/>
        <v>2018</v>
      </c>
      <c r="B202" s="2" t="str">
        <f t="shared" si="13"/>
        <v>Nov</v>
      </c>
      <c r="C202" s="2">
        <f t="shared" si="14"/>
        <v>45</v>
      </c>
      <c r="D202" s="2" t="str">
        <f t="shared" si="15"/>
        <v>Tue</v>
      </c>
      <c r="E202" s="34">
        <v>43410</v>
      </c>
      <c r="F202" s="30">
        <v>44884</v>
      </c>
      <c r="G202" s="2" t="s">
        <v>35</v>
      </c>
      <c r="H202" s="30" t="s">
        <v>57</v>
      </c>
      <c r="I202" s="2">
        <v>12</v>
      </c>
      <c r="J202" s="30" t="s">
        <v>1314</v>
      </c>
      <c r="K202" s="2" t="s">
        <v>1264</v>
      </c>
      <c r="L202" s="30">
        <v>1935</v>
      </c>
      <c r="M202" s="2">
        <v>2</v>
      </c>
      <c r="N202" s="2">
        <v>33</v>
      </c>
      <c r="O202" s="31">
        <v>1.2326388888888888E-2</v>
      </c>
    </row>
    <row r="203" spans="1:15" x14ac:dyDescent="0.25">
      <c r="A203" s="2">
        <f t="shared" si="12"/>
        <v>2018</v>
      </c>
      <c r="B203" s="2" t="str">
        <f t="shared" si="13"/>
        <v>Nov</v>
      </c>
      <c r="C203" s="2">
        <f t="shared" si="14"/>
        <v>45</v>
      </c>
      <c r="D203" s="2" t="str">
        <f t="shared" si="15"/>
        <v>Tue</v>
      </c>
      <c r="E203" s="34">
        <v>43410</v>
      </c>
      <c r="F203" s="30">
        <v>44884</v>
      </c>
      <c r="G203" s="2" t="s">
        <v>35</v>
      </c>
      <c r="H203" s="30" t="s">
        <v>57</v>
      </c>
      <c r="I203" s="2">
        <v>12</v>
      </c>
      <c r="J203" s="30" t="s">
        <v>1323</v>
      </c>
      <c r="K203" s="2" t="s">
        <v>1272</v>
      </c>
      <c r="L203" s="30">
        <v>1935</v>
      </c>
      <c r="M203" s="2">
        <v>2</v>
      </c>
      <c r="N203" s="2">
        <v>33</v>
      </c>
      <c r="O203" s="31">
        <v>1.3368055555555557E-2</v>
      </c>
    </row>
    <row r="204" spans="1:15" x14ac:dyDescent="0.25">
      <c r="A204" s="2">
        <f t="shared" si="12"/>
        <v>2018</v>
      </c>
      <c r="B204" s="2" t="str">
        <f t="shared" si="13"/>
        <v>Nov</v>
      </c>
      <c r="C204" s="2">
        <f t="shared" si="14"/>
        <v>45</v>
      </c>
      <c r="D204" s="2" t="str">
        <f t="shared" si="15"/>
        <v>Tue</v>
      </c>
      <c r="E204" s="34">
        <v>43410</v>
      </c>
      <c r="F204" s="30">
        <v>44884</v>
      </c>
      <c r="G204" s="2" t="s">
        <v>35</v>
      </c>
      <c r="H204" s="30" t="s">
        <v>57</v>
      </c>
      <c r="I204" s="2">
        <v>12</v>
      </c>
      <c r="J204" s="30" t="s">
        <v>1326</v>
      </c>
      <c r="K204" s="2" t="s">
        <v>1255</v>
      </c>
      <c r="L204" s="30">
        <v>1935</v>
      </c>
      <c r="M204" s="2">
        <v>2</v>
      </c>
      <c r="N204" s="2">
        <v>33</v>
      </c>
      <c r="O204" s="31">
        <v>3.4155092592592591E-2</v>
      </c>
    </row>
    <row r="205" spans="1:15" x14ac:dyDescent="0.25">
      <c r="A205" s="2">
        <f t="shared" si="12"/>
        <v>2018</v>
      </c>
      <c r="B205" s="2" t="str">
        <f t="shared" si="13"/>
        <v>Nov</v>
      </c>
      <c r="C205" s="2">
        <f t="shared" si="14"/>
        <v>45</v>
      </c>
      <c r="D205" s="2" t="str">
        <f t="shared" si="15"/>
        <v>Tue</v>
      </c>
      <c r="E205" s="34">
        <v>43410</v>
      </c>
      <c r="F205" s="30">
        <v>47001</v>
      </c>
      <c r="G205" s="2" t="s">
        <v>186</v>
      </c>
      <c r="H205" s="30" t="s">
        <v>1557</v>
      </c>
      <c r="I205" s="2">
        <v>2</v>
      </c>
      <c r="J205" s="30" t="s">
        <v>1447</v>
      </c>
      <c r="K205" s="2" t="s">
        <v>1447</v>
      </c>
      <c r="L205" s="30">
        <v>143</v>
      </c>
      <c r="M205" s="2">
        <v>25</v>
      </c>
      <c r="N205" s="2">
        <v>0</v>
      </c>
      <c r="O205" s="31">
        <v>0</v>
      </c>
    </row>
    <row r="206" spans="1:15" x14ac:dyDescent="0.25">
      <c r="A206" s="2">
        <f t="shared" si="12"/>
        <v>2018</v>
      </c>
      <c r="B206" s="2" t="str">
        <f t="shared" si="13"/>
        <v>Nov</v>
      </c>
      <c r="C206" s="2">
        <f t="shared" si="14"/>
        <v>45</v>
      </c>
      <c r="D206" s="2" t="str">
        <f t="shared" si="15"/>
        <v>Tue</v>
      </c>
      <c r="E206" s="34">
        <v>43410</v>
      </c>
      <c r="F206" s="30" t="s">
        <v>111</v>
      </c>
      <c r="G206" s="2" t="s">
        <v>112</v>
      </c>
      <c r="H206" s="30" t="s">
        <v>113</v>
      </c>
      <c r="I206" s="2">
        <v>62</v>
      </c>
      <c r="J206" s="30" t="s">
        <v>909</v>
      </c>
      <c r="K206" s="2" t="s">
        <v>1495</v>
      </c>
      <c r="L206" s="30">
        <v>16541</v>
      </c>
      <c r="M206" s="2">
        <v>53</v>
      </c>
      <c r="N206" s="2">
        <v>31</v>
      </c>
      <c r="O206" s="31">
        <v>0</v>
      </c>
    </row>
    <row r="207" spans="1:15" x14ac:dyDescent="0.25">
      <c r="A207" s="2">
        <f t="shared" si="12"/>
        <v>2018</v>
      </c>
      <c r="B207" s="2" t="str">
        <f t="shared" si="13"/>
        <v>Nov</v>
      </c>
      <c r="C207" s="2">
        <f t="shared" si="14"/>
        <v>45</v>
      </c>
      <c r="D207" s="2" t="str">
        <f t="shared" si="15"/>
        <v>Tue</v>
      </c>
      <c r="E207" s="34">
        <v>43410</v>
      </c>
      <c r="F207" s="30" t="s">
        <v>111</v>
      </c>
      <c r="G207" s="2" t="s">
        <v>112</v>
      </c>
      <c r="H207" s="30" t="s">
        <v>113</v>
      </c>
      <c r="I207" s="2">
        <v>62</v>
      </c>
      <c r="J207" s="30" t="s">
        <v>1274</v>
      </c>
      <c r="K207" s="2" t="s">
        <v>1264</v>
      </c>
      <c r="L207" s="30">
        <v>16541</v>
      </c>
      <c r="M207" s="2">
        <v>53</v>
      </c>
      <c r="N207" s="2">
        <v>31</v>
      </c>
      <c r="O207" s="31">
        <v>7.719907407407408E-3</v>
      </c>
    </row>
    <row r="208" spans="1:15" x14ac:dyDescent="0.25">
      <c r="A208" s="2">
        <f t="shared" si="12"/>
        <v>2018</v>
      </c>
      <c r="B208" s="2" t="str">
        <f t="shared" si="13"/>
        <v>Nov</v>
      </c>
      <c r="C208" s="2">
        <f t="shared" si="14"/>
        <v>45</v>
      </c>
      <c r="D208" s="2" t="str">
        <f t="shared" si="15"/>
        <v>Tue</v>
      </c>
      <c r="E208" s="34">
        <v>43410</v>
      </c>
      <c r="F208" s="30" t="s">
        <v>111</v>
      </c>
      <c r="G208" s="2" t="s">
        <v>112</v>
      </c>
      <c r="H208" s="30" t="s">
        <v>113</v>
      </c>
      <c r="I208" s="2">
        <v>62</v>
      </c>
      <c r="J208" s="30" t="s">
        <v>1270</v>
      </c>
      <c r="K208" s="2" t="s">
        <v>1261</v>
      </c>
      <c r="L208" s="30">
        <v>16541</v>
      </c>
      <c r="M208" s="2">
        <v>53</v>
      </c>
      <c r="N208" s="2">
        <v>31</v>
      </c>
      <c r="O208" s="31">
        <v>1.6979166666666667E-2</v>
      </c>
    </row>
    <row r="209" spans="1:15" x14ac:dyDescent="0.25">
      <c r="A209" s="2">
        <f t="shared" si="12"/>
        <v>2018</v>
      </c>
      <c r="B209" s="2" t="str">
        <f t="shared" si="13"/>
        <v>Nov</v>
      </c>
      <c r="C209" s="2">
        <f t="shared" si="14"/>
        <v>45</v>
      </c>
      <c r="D209" s="2" t="str">
        <f t="shared" si="15"/>
        <v>Tue</v>
      </c>
      <c r="E209" s="34">
        <v>43410</v>
      </c>
      <c r="F209" s="30">
        <v>47110</v>
      </c>
      <c r="G209" s="2" t="s">
        <v>921</v>
      </c>
      <c r="H209" s="30" t="s">
        <v>922</v>
      </c>
      <c r="I209" s="2">
        <v>0</v>
      </c>
      <c r="J209" s="30" t="s">
        <v>1279</v>
      </c>
      <c r="K209" s="2" t="s">
        <v>1280</v>
      </c>
      <c r="L209" s="30">
        <v>96</v>
      </c>
      <c r="M209" s="2">
        <v>1</v>
      </c>
      <c r="N209" s="2">
        <v>0</v>
      </c>
      <c r="O209" s="31">
        <v>0</v>
      </c>
    </row>
    <row r="210" spans="1:15" x14ac:dyDescent="0.25">
      <c r="A210" s="2">
        <f t="shared" si="12"/>
        <v>2018</v>
      </c>
      <c r="B210" s="2" t="str">
        <f t="shared" si="13"/>
        <v>Nov</v>
      </c>
      <c r="C210" s="2">
        <f t="shared" si="14"/>
        <v>45</v>
      </c>
      <c r="D210" s="2" t="str">
        <f t="shared" si="15"/>
        <v>Tue</v>
      </c>
      <c r="E210" s="34">
        <v>43410</v>
      </c>
      <c r="F210" s="30">
        <v>47110</v>
      </c>
      <c r="G210" s="2" t="s">
        <v>921</v>
      </c>
      <c r="H210" s="30" t="s">
        <v>922</v>
      </c>
      <c r="I210" s="2">
        <v>0</v>
      </c>
      <c r="J210" s="30" t="s">
        <v>1310</v>
      </c>
      <c r="K210" s="2" t="s">
        <v>1317</v>
      </c>
      <c r="L210" s="30">
        <v>96</v>
      </c>
      <c r="M210" s="2">
        <v>1</v>
      </c>
      <c r="N210" s="2">
        <v>0</v>
      </c>
      <c r="O210" s="31">
        <v>7.5231481481481471E-4</v>
      </c>
    </row>
    <row r="211" spans="1:15" x14ac:dyDescent="0.25">
      <c r="A211" s="2">
        <f t="shared" si="12"/>
        <v>2018</v>
      </c>
      <c r="B211" s="2" t="str">
        <f t="shared" si="13"/>
        <v>Nov</v>
      </c>
      <c r="C211" s="2">
        <f t="shared" si="14"/>
        <v>45</v>
      </c>
      <c r="D211" s="2" t="str">
        <f t="shared" si="15"/>
        <v>Tue</v>
      </c>
      <c r="E211" s="34">
        <v>43410</v>
      </c>
      <c r="F211" s="30">
        <v>47110</v>
      </c>
      <c r="G211" s="2" t="s">
        <v>921</v>
      </c>
      <c r="H211" s="30" t="s">
        <v>922</v>
      </c>
      <c r="I211" s="2">
        <v>0</v>
      </c>
      <c r="J211" s="30" t="s">
        <v>1327</v>
      </c>
      <c r="K211" s="2" t="s">
        <v>1257</v>
      </c>
      <c r="L211" s="30">
        <v>96</v>
      </c>
      <c r="M211" s="2">
        <v>1</v>
      </c>
      <c r="N211" s="2">
        <v>0</v>
      </c>
      <c r="O211" s="31">
        <v>1.0879629629629629E-3</v>
      </c>
    </row>
    <row r="212" spans="1:15" x14ac:dyDescent="0.25">
      <c r="A212" s="2">
        <f t="shared" si="12"/>
        <v>2018</v>
      </c>
      <c r="B212" s="2" t="str">
        <f t="shared" si="13"/>
        <v>Nov</v>
      </c>
      <c r="C212" s="2">
        <f t="shared" si="14"/>
        <v>45</v>
      </c>
      <c r="D212" s="2" t="str">
        <f t="shared" si="15"/>
        <v>Tue</v>
      </c>
      <c r="E212" s="34">
        <v>43410</v>
      </c>
      <c r="F212" s="30">
        <v>47110</v>
      </c>
      <c r="G212" s="2" t="s">
        <v>921</v>
      </c>
      <c r="H212" s="30" t="s">
        <v>922</v>
      </c>
      <c r="I212" s="2">
        <v>0</v>
      </c>
      <c r="J212" s="30" t="s">
        <v>1328</v>
      </c>
      <c r="K212" s="2" t="s">
        <v>1264</v>
      </c>
      <c r="L212" s="30">
        <v>96</v>
      </c>
      <c r="M212" s="2">
        <v>1</v>
      </c>
      <c r="N212" s="2">
        <v>0</v>
      </c>
      <c r="O212" s="31">
        <v>8.449074074074075E-4</v>
      </c>
    </row>
    <row r="213" spans="1:15" x14ac:dyDescent="0.25">
      <c r="A213" s="2">
        <f t="shared" si="12"/>
        <v>2018</v>
      </c>
      <c r="B213" s="2" t="str">
        <f t="shared" si="13"/>
        <v>Nov</v>
      </c>
      <c r="C213" s="2">
        <f t="shared" si="14"/>
        <v>45</v>
      </c>
      <c r="D213" s="2" t="str">
        <f t="shared" si="15"/>
        <v>Tue</v>
      </c>
      <c r="E213" s="34">
        <v>43410</v>
      </c>
      <c r="F213" s="30" t="s">
        <v>1558</v>
      </c>
      <c r="G213" s="2" t="s">
        <v>60</v>
      </c>
      <c r="H213" s="30" t="s">
        <v>923</v>
      </c>
      <c r="I213" s="2">
        <v>0</v>
      </c>
      <c r="J213" s="30" t="s">
        <v>1447</v>
      </c>
      <c r="K213" s="2" t="s">
        <v>1447</v>
      </c>
      <c r="L213" s="30">
        <v>2</v>
      </c>
      <c r="M213" s="2">
        <v>1</v>
      </c>
      <c r="N213" s="2">
        <v>0</v>
      </c>
      <c r="O213" s="31">
        <v>0</v>
      </c>
    </row>
    <row r="214" spans="1:15" x14ac:dyDescent="0.25">
      <c r="A214" s="2">
        <f t="shared" si="12"/>
        <v>2018</v>
      </c>
      <c r="B214" s="2" t="str">
        <f t="shared" si="13"/>
        <v>Nov</v>
      </c>
      <c r="C214" s="2">
        <f t="shared" si="14"/>
        <v>45</v>
      </c>
      <c r="D214" s="2" t="str">
        <f t="shared" si="15"/>
        <v>Tue</v>
      </c>
      <c r="E214" s="34">
        <v>43410</v>
      </c>
      <c r="F214" s="30" t="s">
        <v>1559</v>
      </c>
      <c r="G214" s="2" t="s">
        <v>1560</v>
      </c>
      <c r="H214" s="30" t="s">
        <v>1561</v>
      </c>
      <c r="I214" s="2">
        <v>21</v>
      </c>
      <c r="J214" s="30" t="s">
        <v>1447</v>
      </c>
      <c r="K214" s="2" t="s">
        <v>1447</v>
      </c>
      <c r="L214" s="30">
        <v>2208</v>
      </c>
      <c r="M214" s="2">
        <v>27</v>
      </c>
      <c r="N214" s="2">
        <v>22</v>
      </c>
      <c r="O214" s="31">
        <v>0</v>
      </c>
    </row>
    <row r="215" spans="1:15" x14ac:dyDescent="0.25">
      <c r="A215" s="2">
        <f t="shared" si="12"/>
        <v>2018</v>
      </c>
      <c r="B215" s="2" t="str">
        <f t="shared" si="13"/>
        <v>Nov</v>
      </c>
      <c r="C215" s="2">
        <f t="shared" si="14"/>
        <v>45</v>
      </c>
      <c r="D215" s="2" t="str">
        <f t="shared" si="15"/>
        <v>Tue</v>
      </c>
      <c r="E215" s="34">
        <v>43410</v>
      </c>
      <c r="F215" s="30" t="s">
        <v>1562</v>
      </c>
      <c r="G215" s="2" t="s">
        <v>924</v>
      </c>
      <c r="H215" s="30" t="s">
        <v>923</v>
      </c>
      <c r="I215" s="2">
        <v>0</v>
      </c>
      <c r="J215" s="30" t="s">
        <v>1447</v>
      </c>
      <c r="K215" s="2" t="s">
        <v>1447</v>
      </c>
      <c r="L215" s="30">
        <v>7</v>
      </c>
      <c r="M215" s="2">
        <v>1</v>
      </c>
      <c r="N215" s="2">
        <v>0</v>
      </c>
      <c r="O215" s="31">
        <v>0</v>
      </c>
    </row>
    <row r="216" spans="1:15" x14ac:dyDescent="0.25">
      <c r="A216" s="2">
        <f t="shared" si="12"/>
        <v>2018</v>
      </c>
      <c r="B216" s="2" t="str">
        <f t="shared" si="13"/>
        <v>Nov</v>
      </c>
      <c r="C216" s="2">
        <f t="shared" si="14"/>
        <v>45</v>
      </c>
      <c r="D216" s="2" t="str">
        <f t="shared" si="15"/>
        <v>Tue</v>
      </c>
      <c r="E216" s="34">
        <v>43410</v>
      </c>
      <c r="F216" s="30">
        <v>46938</v>
      </c>
      <c r="G216" s="2" t="s">
        <v>58</v>
      </c>
      <c r="H216" s="30" t="s">
        <v>59</v>
      </c>
      <c r="I216" s="2">
        <v>15</v>
      </c>
      <c r="J216" s="30" t="s">
        <v>1270</v>
      </c>
      <c r="K216" s="2" t="s">
        <v>1261</v>
      </c>
      <c r="L216" s="30">
        <v>2924</v>
      </c>
      <c r="M216" s="2">
        <v>3</v>
      </c>
      <c r="N216" s="2">
        <v>27</v>
      </c>
      <c r="O216" s="31">
        <v>3.4722222222222222E-5</v>
      </c>
    </row>
    <row r="217" spans="1:15" x14ac:dyDescent="0.25">
      <c r="A217" s="2">
        <f t="shared" si="12"/>
        <v>2018</v>
      </c>
      <c r="B217" s="2" t="str">
        <f t="shared" si="13"/>
        <v>Nov</v>
      </c>
      <c r="C217" s="2">
        <f t="shared" si="14"/>
        <v>45</v>
      </c>
      <c r="D217" s="2" t="str">
        <f t="shared" si="15"/>
        <v>Tue</v>
      </c>
      <c r="E217" s="34">
        <v>43410</v>
      </c>
      <c r="F217" s="30">
        <v>46938</v>
      </c>
      <c r="G217" s="2" t="s">
        <v>58</v>
      </c>
      <c r="H217" s="30" t="s">
        <v>59</v>
      </c>
      <c r="I217" s="2">
        <v>15</v>
      </c>
      <c r="J217" s="30" t="s">
        <v>1319</v>
      </c>
      <c r="K217" s="2" t="s">
        <v>1280</v>
      </c>
      <c r="L217" s="30">
        <v>2924</v>
      </c>
      <c r="M217" s="2">
        <v>3</v>
      </c>
      <c r="N217" s="2">
        <v>27</v>
      </c>
      <c r="O217" s="31">
        <v>4.9768518518518521E-4</v>
      </c>
    </row>
    <row r="218" spans="1:15" x14ac:dyDescent="0.25">
      <c r="A218" s="2">
        <f t="shared" si="12"/>
        <v>2018</v>
      </c>
      <c r="B218" s="2" t="str">
        <f t="shared" si="13"/>
        <v>Nov</v>
      </c>
      <c r="C218" s="2">
        <f t="shared" si="14"/>
        <v>45</v>
      </c>
      <c r="D218" s="2" t="str">
        <f t="shared" si="15"/>
        <v>Tue</v>
      </c>
      <c r="E218" s="34">
        <v>43410</v>
      </c>
      <c r="F218" s="30">
        <v>44904</v>
      </c>
      <c r="G218" s="2" t="s">
        <v>60</v>
      </c>
      <c r="H218" s="30" t="s">
        <v>61</v>
      </c>
      <c r="I218" s="2">
        <v>25</v>
      </c>
      <c r="J218" s="30" t="s">
        <v>1270</v>
      </c>
      <c r="K218" s="2" t="s">
        <v>1261</v>
      </c>
      <c r="L218" s="30">
        <v>3670</v>
      </c>
      <c r="M218" s="2">
        <v>91</v>
      </c>
      <c r="N218" s="2">
        <v>17</v>
      </c>
      <c r="O218" s="31">
        <v>1.1863425925925925E-2</v>
      </c>
    </row>
    <row r="219" spans="1:15" x14ac:dyDescent="0.25">
      <c r="A219" s="2">
        <f t="shared" si="12"/>
        <v>2018</v>
      </c>
      <c r="B219" s="2" t="str">
        <f t="shared" si="13"/>
        <v>Nov</v>
      </c>
      <c r="C219" s="2">
        <f t="shared" si="14"/>
        <v>45</v>
      </c>
      <c r="D219" s="2" t="str">
        <f t="shared" si="15"/>
        <v>Tue</v>
      </c>
      <c r="E219" s="34">
        <v>43410</v>
      </c>
      <c r="F219" s="30">
        <v>44904</v>
      </c>
      <c r="G219" s="2" t="s">
        <v>60</v>
      </c>
      <c r="H219" s="30" t="s">
        <v>61</v>
      </c>
      <c r="I219" s="2">
        <v>25</v>
      </c>
      <c r="J219" s="30" t="s">
        <v>1276</v>
      </c>
      <c r="K219" s="2" t="s">
        <v>1264</v>
      </c>
      <c r="L219" s="30">
        <v>3670</v>
      </c>
      <c r="M219" s="2">
        <v>91</v>
      </c>
      <c r="N219" s="2">
        <v>17</v>
      </c>
      <c r="O219" s="31">
        <v>0</v>
      </c>
    </row>
    <row r="220" spans="1:15" x14ac:dyDescent="0.25">
      <c r="A220" s="2">
        <f t="shared" si="12"/>
        <v>2018</v>
      </c>
      <c r="B220" s="2" t="str">
        <f t="shared" si="13"/>
        <v>Nov</v>
      </c>
      <c r="C220" s="2">
        <f t="shared" si="14"/>
        <v>45</v>
      </c>
      <c r="D220" s="2" t="str">
        <f t="shared" si="15"/>
        <v>Tue</v>
      </c>
      <c r="E220" s="34">
        <v>43410</v>
      </c>
      <c r="F220" s="30">
        <v>44904</v>
      </c>
      <c r="G220" s="2" t="s">
        <v>60</v>
      </c>
      <c r="H220" s="30" t="s">
        <v>61</v>
      </c>
      <c r="I220" s="2">
        <v>25</v>
      </c>
      <c r="J220" s="30" t="s">
        <v>1279</v>
      </c>
      <c r="K220" s="2" t="s">
        <v>1280</v>
      </c>
      <c r="L220" s="30">
        <v>3670</v>
      </c>
      <c r="M220" s="2">
        <v>91</v>
      </c>
      <c r="N220" s="2">
        <v>17</v>
      </c>
      <c r="O220" s="31">
        <v>0</v>
      </c>
    </row>
    <row r="221" spans="1:15" x14ac:dyDescent="0.25">
      <c r="A221" s="2">
        <f t="shared" si="12"/>
        <v>2018</v>
      </c>
      <c r="B221" s="2" t="str">
        <f t="shared" si="13"/>
        <v>Nov</v>
      </c>
      <c r="C221" s="2">
        <f t="shared" si="14"/>
        <v>45</v>
      </c>
      <c r="D221" s="2" t="str">
        <f t="shared" si="15"/>
        <v>Tue</v>
      </c>
      <c r="E221" s="34">
        <v>43410</v>
      </c>
      <c r="F221" s="30">
        <v>44904</v>
      </c>
      <c r="G221" s="2" t="s">
        <v>60</v>
      </c>
      <c r="H221" s="30" t="s">
        <v>61</v>
      </c>
      <c r="I221" s="2">
        <v>25</v>
      </c>
      <c r="J221" s="30" t="s">
        <v>1325</v>
      </c>
      <c r="K221" s="2" t="s">
        <v>1264</v>
      </c>
      <c r="L221" s="30">
        <v>3670</v>
      </c>
      <c r="M221" s="2">
        <v>91</v>
      </c>
      <c r="N221" s="2">
        <v>17</v>
      </c>
      <c r="O221" s="31">
        <v>0</v>
      </c>
    </row>
    <row r="222" spans="1:15" x14ac:dyDescent="0.25">
      <c r="A222" s="2">
        <f t="shared" si="12"/>
        <v>2018</v>
      </c>
      <c r="B222" s="2" t="str">
        <f t="shared" si="13"/>
        <v>Nov</v>
      </c>
      <c r="C222" s="2">
        <f t="shared" si="14"/>
        <v>45</v>
      </c>
      <c r="D222" s="2" t="str">
        <f t="shared" si="15"/>
        <v>Tue</v>
      </c>
      <c r="E222" s="34">
        <v>43410</v>
      </c>
      <c r="F222" s="30" t="s">
        <v>1563</v>
      </c>
      <c r="G222" s="2" t="s">
        <v>1564</v>
      </c>
      <c r="H222" s="30" t="s">
        <v>1565</v>
      </c>
      <c r="I222" s="2">
        <v>41</v>
      </c>
      <c r="J222" s="30" t="s">
        <v>1447</v>
      </c>
      <c r="K222" s="2" t="s">
        <v>1447</v>
      </c>
      <c r="L222" s="30">
        <v>8050</v>
      </c>
      <c r="M222" s="2">
        <v>111</v>
      </c>
      <c r="N222" s="2">
        <v>29</v>
      </c>
      <c r="O222" s="31">
        <v>0</v>
      </c>
    </row>
    <row r="223" spans="1:15" x14ac:dyDescent="0.25">
      <c r="A223" s="2">
        <f t="shared" si="12"/>
        <v>2018</v>
      </c>
      <c r="B223" s="2" t="str">
        <f t="shared" si="13"/>
        <v>Nov</v>
      </c>
      <c r="C223" s="2">
        <f t="shared" si="14"/>
        <v>45</v>
      </c>
      <c r="D223" s="2" t="str">
        <f t="shared" si="15"/>
        <v>Tue</v>
      </c>
      <c r="E223" s="34">
        <v>43410</v>
      </c>
      <c r="F223" s="30" t="s">
        <v>1566</v>
      </c>
      <c r="G223" s="2" t="s">
        <v>125</v>
      </c>
      <c r="H223" s="30" t="s">
        <v>1567</v>
      </c>
      <c r="I223" s="2">
        <v>0</v>
      </c>
      <c r="J223" s="30" t="s">
        <v>1447</v>
      </c>
      <c r="K223" s="2" t="s">
        <v>1447</v>
      </c>
      <c r="L223" s="30">
        <v>3</v>
      </c>
      <c r="M223" s="2">
        <v>1</v>
      </c>
      <c r="N223" s="2">
        <v>0</v>
      </c>
      <c r="O223" s="31">
        <v>0</v>
      </c>
    </row>
    <row r="224" spans="1:15" x14ac:dyDescent="0.25">
      <c r="A224" s="2">
        <f t="shared" si="12"/>
        <v>2018</v>
      </c>
      <c r="B224" s="2" t="str">
        <f t="shared" si="13"/>
        <v>Nov</v>
      </c>
      <c r="C224" s="2">
        <f t="shared" si="14"/>
        <v>45</v>
      </c>
      <c r="D224" s="2" t="str">
        <f t="shared" si="15"/>
        <v>Tue</v>
      </c>
      <c r="E224" s="34">
        <v>43410</v>
      </c>
      <c r="F224" s="30">
        <v>47122</v>
      </c>
      <c r="G224" s="2" t="s">
        <v>157</v>
      </c>
      <c r="H224" s="30" t="s">
        <v>1568</v>
      </c>
      <c r="I224" s="2">
        <v>0</v>
      </c>
      <c r="J224" s="30" t="s">
        <v>1447</v>
      </c>
      <c r="K224" s="2" t="s">
        <v>1447</v>
      </c>
      <c r="L224" s="30">
        <v>1</v>
      </c>
      <c r="M224" s="2">
        <v>1</v>
      </c>
      <c r="N224" s="2">
        <v>0</v>
      </c>
      <c r="O224" s="31">
        <v>0</v>
      </c>
    </row>
    <row r="225" spans="1:15" x14ac:dyDescent="0.25">
      <c r="A225" s="2">
        <f t="shared" si="12"/>
        <v>2018</v>
      </c>
      <c r="B225" s="2" t="str">
        <f t="shared" si="13"/>
        <v>Nov</v>
      </c>
      <c r="C225" s="2">
        <f t="shared" si="14"/>
        <v>45</v>
      </c>
      <c r="D225" s="2" t="str">
        <f t="shared" si="15"/>
        <v>Tue</v>
      </c>
      <c r="E225" s="34">
        <v>43410</v>
      </c>
      <c r="F225" s="30">
        <v>47024</v>
      </c>
      <c r="G225" s="2" t="s">
        <v>62</v>
      </c>
      <c r="H225" s="30" t="s">
        <v>63</v>
      </c>
      <c r="I225" s="2">
        <v>22</v>
      </c>
      <c r="J225" s="30" t="s">
        <v>1274</v>
      </c>
      <c r="K225" s="2" t="s">
        <v>1264</v>
      </c>
      <c r="L225" s="30">
        <v>3270</v>
      </c>
      <c r="M225" s="2">
        <v>4</v>
      </c>
      <c r="N225" s="2">
        <v>33</v>
      </c>
      <c r="O225" s="31">
        <v>2.7777777777777776E-2</v>
      </c>
    </row>
    <row r="226" spans="1:15" x14ac:dyDescent="0.25">
      <c r="A226" s="2">
        <f t="shared" si="12"/>
        <v>2018</v>
      </c>
      <c r="B226" s="2" t="str">
        <f t="shared" si="13"/>
        <v>Nov</v>
      </c>
      <c r="C226" s="2">
        <f t="shared" si="14"/>
        <v>45</v>
      </c>
      <c r="D226" s="2" t="str">
        <f t="shared" si="15"/>
        <v>Tue</v>
      </c>
      <c r="E226" s="34">
        <v>43410</v>
      </c>
      <c r="F226" s="30">
        <v>47024</v>
      </c>
      <c r="G226" s="2" t="s">
        <v>62</v>
      </c>
      <c r="H226" s="30" t="s">
        <v>63</v>
      </c>
      <c r="I226" s="2">
        <v>22</v>
      </c>
      <c r="J226" s="30" t="s">
        <v>1260</v>
      </c>
      <c r="K226" s="2" t="s">
        <v>1261</v>
      </c>
      <c r="L226" s="30">
        <v>3270</v>
      </c>
      <c r="M226" s="2">
        <v>4</v>
      </c>
      <c r="N226" s="2">
        <v>33</v>
      </c>
      <c r="O226" s="31">
        <v>8.4525462962962955E-2</v>
      </c>
    </row>
    <row r="227" spans="1:15" x14ac:dyDescent="0.25">
      <c r="A227" s="2">
        <f t="shared" si="12"/>
        <v>2018</v>
      </c>
      <c r="B227" s="2" t="str">
        <f t="shared" si="13"/>
        <v>Nov</v>
      </c>
      <c r="C227" s="2">
        <f t="shared" si="14"/>
        <v>45</v>
      </c>
      <c r="D227" s="2" t="str">
        <f t="shared" si="15"/>
        <v>Tue</v>
      </c>
      <c r="E227" s="34">
        <v>43410</v>
      </c>
      <c r="F227" s="30">
        <v>47024</v>
      </c>
      <c r="G227" s="2" t="s">
        <v>62</v>
      </c>
      <c r="H227" s="30" t="s">
        <v>63</v>
      </c>
      <c r="I227" s="2">
        <v>22</v>
      </c>
      <c r="J227" s="30" t="s">
        <v>1270</v>
      </c>
      <c r="K227" s="2" t="s">
        <v>1261</v>
      </c>
      <c r="L227" s="30">
        <v>3270</v>
      </c>
      <c r="M227" s="2">
        <v>4</v>
      </c>
      <c r="N227" s="2">
        <v>33</v>
      </c>
      <c r="O227" s="31">
        <v>2.1319444444444443E-2</v>
      </c>
    </row>
    <row r="228" spans="1:15" x14ac:dyDescent="0.25">
      <c r="A228" s="2">
        <f t="shared" si="12"/>
        <v>2018</v>
      </c>
      <c r="B228" s="2" t="str">
        <f t="shared" si="13"/>
        <v>Nov</v>
      </c>
      <c r="C228" s="2">
        <f t="shared" si="14"/>
        <v>45</v>
      </c>
      <c r="D228" s="2" t="str">
        <f t="shared" si="15"/>
        <v>Tue</v>
      </c>
      <c r="E228" s="34">
        <v>43410</v>
      </c>
      <c r="F228" s="30">
        <v>47024</v>
      </c>
      <c r="G228" s="2" t="s">
        <v>62</v>
      </c>
      <c r="H228" s="30" t="s">
        <v>63</v>
      </c>
      <c r="I228" s="2">
        <v>22</v>
      </c>
      <c r="J228" s="30" t="s">
        <v>1329</v>
      </c>
      <c r="K228" s="2" t="s">
        <v>1264</v>
      </c>
      <c r="L228" s="30">
        <v>3270</v>
      </c>
      <c r="M228" s="2">
        <v>4</v>
      </c>
      <c r="N228" s="2">
        <v>33</v>
      </c>
      <c r="O228" s="31">
        <v>2.5624999999999998E-2</v>
      </c>
    </row>
    <row r="229" spans="1:15" x14ac:dyDescent="0.25">
      <c r="A229" s="2">
        <f t="shared" si="12"/>
        <v>2018</v>
      </c>
      <c r="B229" s="2" t="str">
        <f t="shared" si="13"/>
        <v>Nov</v>
      </c>
      <c r="C229" s="2">
        <f t="shared" si="14"/>
        <v>45</v>
      </c>
      <c r="D229" s="2" t="str">
        <f t="shared" si="15"/>
        <v>Tue</v>
      </c>
      <c r="E229" s="34">
        <v>43410</v>
      </c>
      <c r="F229" s="30" t="s">
        <v>114</v>
      </c>
      <c r="G229" s="2" t="s">
        <v>115</v>
      </c>
      <c r="H229" s="30" t="s">
        <v>116</v>
      </c>
      <c r="I229" s="2">
        <v>23</v>
      </c>
      <c r="J229" s="30" t="s">
        <v>1246</v>
      </c>
      <c r="K229" s="2" t="s">
        <v>1467</v>
      </c>
      <c r="L229" s="30">
        <v>2830</v>
      </c>
      <c r="M229" s="2">
        <v>15</v>
      </c>
      <c r="N229" s="2">
        <v>28</v>
      </c>
      <c r="O229" s="31">
        <v>1.1574074074074073E-5</v>
      </c>
    </row>
    <row r="230" spans="1:15" x14ac:dyDescent="0.25">
      <c r="A230" s="2">
        <f t="shared" si="12"/>
        <v>2018</v>
      </c>
      <c r="B230" s="2" t="str">
        <f t="shared" si="13"/>
        <v>Nov</v>
      </c>
      <c r="C230" s="2">
        <f t="shared" si="14"/>
        <v>45</v>
      </c>
      <c r="D230" s="2" t="str">
        <f t="shared" si="15"/>
        <v>Tue</v>
      </c>
      <c r="E230" s="34">
        <v>43410</v>
      </c>
      <c r="F230" s="30" t="s">
        <v>114</v>
      </c>
      <c r="G230" s="2" t="s">
        <v>115</v>
      </c>
      <c r="H230" s="30" t="s">
        <v>116</v>
      </c>
      <c r="I230" s="2">
        <v>23</v>
      </c>
      <c r="J230" s="30" t="s">
        <v>1277</v>
      </c>
      <c r="K230" s="2" t="s">
        <v>1264</v>
      </c>
      <c r="L230" s="30">
        <v>2830</v>
      </c>
      <c r="M230" s="2">
        <v>15</v>
      </c>
      <c r="N230" s="2">
        <v>28</v>
      </c>
      <c r="O230" s="31">
        <v>0</v>
      </c>
    </row>
    <row r="231" spans="1:15" x14ac:dyDescent="0.25">
      <c r="A231" s="2">
        <f t="shared" si="12"/>
        <v>2018</v>
      </c>
      <c r="B231" s="2" t="str">
        <f t="shared" si="13"/>
        <v>Nov</v>
      </c>
      <c r="C231" s="2">
        <f t="shared" si="14"/>
        <v>45</v>
      </c>
      <c r="D231" s="2" t="str">
        <f t="shared" si="15"/>
        <v>Tue</v>
      </c>
      <c r="E231" s="34">
        <v>43410</v>
      </c>
      <c r="F231" s="30" t="s">
        <v>114</v>
      </c>
      <c r="G231" s="2" t="s">
        <v>115</v>
      </c>
      <c r="H231" s="30" t="s">
        <v>116</v>
      </c>
      <c r="I231" s="2">
        <v>23</v>
      </c>
      <c r="J231" s="30" t="s">
        <v>1330</v>
      </c>
      <c r="K231" s="2" t="s">
        <v>1272</v>
      </c>
      <c r="L231" s="30">
        <v>2830</v>
      </c>
      <c r="M231" s="2">
        <v>15</v>
      </c>
      <c r="N231" s="2">
        <v>28</v>
      </c>
      <c r="O231" s="31">
        <v>4.6064814814814814E-3</v>
      </c>
    </row>
    <row r="232" spans="1:15" x14ac:dyDescent="0.25">
      <c r="A232" s="2">
        <f t="shared" si="12"/>
        <v>2018</v>
      </c>
      <c r="B232" s="2" t="str">
        <f t="shared" si="13"/>
        <v>Nov</v>
      </c>
      <c r="C232" s="2">
        <f t="shared" si="14"/>
        <v>45</v>
      </c>
      <c r="D232" s="2" t="str">
        <f t="shared" si="15"/>
        <v>Tue</v>
      </c>
      <c r="E232" s="34">
        <v>43410</v>
      </c>
      <c r="F232" s="30" t="s">
        <v>114</v>
      </c>
      <c r="G232" s="2" t="s">
        <v>115</v>
      </c>
      <c r="H232" s="30" t="s">
        <v>116</v>
      </c>
      <c r="I232" s="2">
        <v>23</v>
      </c>
      <c r="J232" s="30" t="s">
        <v>1330</v>
      </c>
      <c r="K232" s="2" t="s">
        <v>1317</v>
      </c>
      <c r="L232" s="30">
        <v>2830</v>
      </c>
      <c r="M232" s="2">
        <v>15</v>
      </c>
      <c r="N232" s="2">
        <v>28</v>
      </c>
      <c r="O232" s="31">
        <v>0</v>
      </c>
    </row>
    <row r="233" spans="1:15" x14ac:dyDescent="0.25">
      <c r="A233" s="2">
        <f t="shared" si="12"/>
        <v>2018</v>
      </c>
      <c r="B233" s="2" t="str">
        <f t="shared" si="13"/>
        <v>Nov</v>
      </c>
      <c r="C233" s="2">
        <f t="shared" si="14"/>
        <v>45</v>
      </c>
      <c r="D233" s="2" t="str">
        <f t="shared" si="15"/>
        <v>Tue</v>
      </c>
      <c r="E233" s="34">
        <v>43410</v>
      </c>
      <c r="F233" s="30" t="s">
        <v>114</v>
      </c>
      <c r="G233" s="2" t="s">
        <v>115</v>
      </c>
      <c r="H233" s="30" t="s">
        <v>116</v>
      </c>
      <c r="I233" s="2">
        <v>23</v>
      </c>
      <c r="J233" s="30" t="s">
        <v>1331</v>
      </c>
      <c r="K233" s="2" t="s">
        <v>1272</v>
      </c>
      <c r="L233" s="30">
        <v>2830</v>
      </c>
      <c r="M233" s="2">
        <v>15</v>
      </c>
      <c r="N233" s="2">
        <v>28</v>
      </c>
      <c r="O233" s="31">
        <v>1.3807870370370371E-2</v>
      </c>
    </row>
    <row r="234" spans="1:15" x14ac:dyDescent="0.25">
      <c r="A234" s="2">
        <f t="shared" si="12"/>
        <v>2018</v>
      </c>
      <c r="B234" s="2" t="str">
        <f t="shared" si="13"/>
        <v>Nov</v>
      </c>
      <c r="C234" s="2">
        <f t="shared" si="14"/>
        <v>45</v>
      </c>
      <c r="D234" s="2" t="str">
        <f t="shared" si="15"/>
        <v>Tue</v>
      </c>
      <c r="E234" s="34">
        <v>43410</v>
      </c>
      <c r="F234" s="30" t="s">
        <v>114</v>
      </c>
      <c r="G234" s="2" t="s">
        <v>115</v>
      </c>
      <c r="H234" s="30" t="s">
        <v>116</v>
      </c>
      <c r="I234" s="2">
        <v>23</v>
      </c>
      <c r="J234" s="30" t="s">
        <v>1332</v>
      </c>
      <c r="K234" s="2" t="s">
        <v>1333</v>
      </c>
      <c r="L234" s="30">
        <v>2830</v>
      </c>
      <c r="M234" s="2">
        <v>15</v>
      </c>
      <c r="N234" s="2">
        <v>28</v>
      </c>
      <c r="O234" s="31">
        <v>1.1574074074074073E-5</v>
      </c>
    </row>
    <row r="235" spans="1:15" x14ac:dyDescent="0.25">
      <c r="A235" s="2">
        <f t="shared" si="12"/>
        <v>2018</v>
      </c>
      <c r="B235" s="2" t="str">
        <f t="shared" si="13"/>
        <v>Nov</v>
      </c>
      <c r="C235" s="2">
        <f t="shared" si="14"/>
        <v>45</v>
      </c>
      <c r="D235" s="2" t="str">
        <f t="shared" si="15"/>
        <v>Tue</v>
      </c>
      <c r="E235" s="34">
        <v>43410</v>
      </c>
      <c r="F235" s="30" t="s">
        <v>114</v>
      </c>
      <c r="G235" s="2" t="s">
        <v>115</v>
      </c>
      <c r="H235" s="30" t="s">
        <v>116</v>
      </c>
      <c r="I235" s="2">
        <v>23</v>
      </c>
      <c r="J235" s="30" t="s">
        <v>1334</v>
      </c>
      <c r="K235" s="2" t="s">
        <v>1275</v>
      </c>
      <c r="L235" s="30">
        <v>2830</v>
      </c>
      <c r="M235" s="2">
        <v>15</v>
      </c>
      <c r="N235" s="2">
        <v>28</v>
      </c>
      <c r="O235" s="31">
        <v>1.1574074074074073E-5</v>
      </c>
    </row>
    <row r="236" spans="1:15" x14ac:dyDescent="0.25">
      <c r="A236" s="2">
        <f t="shared" si="12"/>
        <v>2018</v>
      </c>
      <c r="B236" s="2" t="str">
        <f t="shared" si="13"/>
        <v>Nov</v>
      </c>
      <c r="C236" s="2">
        <f t="shared" si="14"/>
        <v>45</v>
      </c>
      <c r="D236" s="2" t="str">
        <f t="shared" si="15"/>
        <v>Tue</v>
      </c>
      <c r="E236" s="34">
        <v>43410</v>
      </c>
      <c r="F236" s="30" t="s">
        <v>114</v>
      </c>
      <c r="G236" s="2" t="s">
        <v>115</v>
      </c>
      <c r="H236" s="30" t="s">
        <v>116</v>
      </c>
      <c r="I236" s="2">
        <v>23</v>
      </c>
      <c r="J236" s="30" t="s">
        <v>1335</v>
      </c>
      <c r="K236" s="2" t="s">
        <v>1495</v>
      </c>
      <c r="L236" s="30">
        <v>2830</v>
      </c>
      <c r="M236" s="2">
        <v>15</v>
      </c>
      <c r="N236" s="2">
        <v>28</v>
      </c>
      <c r="O236" s="31">
        <v>0</v>
      </c>
    </row>
    <row r="237" spans="1:15" x14ac:dyDescent="0.25">
      <c r="A237" s="2">
        <f t="shared" si="12"/>
        <v>2018</v>
      </c>
      <c r="B237" s="2" t="str">
        <f t="shared" si="13"/>
        <v>Nov</v>
      </c>
      <c r="C237" s="2">
        <f t="shared" si="14"/>
        <v>45</v>
      </c>
      <c r="D237" s="2" t="str">
        <f t="shared" si="15"/>
        <v>Tue</v>
      </c>
      <c r="E237" s="34">
        <v>43410</v>
      </c>
      <c r="F237" s="30" t="s">
        <v>114</v>
      </c>
      <c r="G237" s="2" t="s">
        <v>115</v>
      </c>
      <c r="H237" s="30" t="s">
        <v>116</v>
      </c>
      <c r="I237" s="2">
        <v>23</v>
      </c>
      <c r="J237" s="30" t="s">
        <v>1336</v>
      </c>
      <c r="K237" s="2" t="s">
        <v>1255</v>
      </c>
      <c r="L237" s="30">
        <v>2830</v>
      </c>
      <c r="M237" s="2">
        <v>15</v>
      </c>
      <c r="N237" s="2">
        <v>28</v>
      </c>
      <c r="O237" s="31">
        <v>1.1574074074074073E-5</v>
      </c>
    </row>
    <row r="238" spans="1:15" x14ac:dyDescent="0.25">
      <c r="A238" s="2">
        <f t="shared" si="12"/>
        <v>2018</v>
      </c>
      <c r="B238" s="2" t="str">
        <f t="shared" si="13"/>
        <v>Nov</v>
      </c>
      <c r="C238" s="2">
        <f t="shared" si="14"/>
        <v>45</v>
      </c>
      <c r="D238" s="2" t="str">
        <f t="shared" si="15"/>
        <v>Tue</v>
      </c>
      <c r="E238" s="34">
        <v>43410</v>
      </c>
      <c r="F238" s="30" t="s">
        <v>1569</v>
      </c>
      <c r="G238" s="2" t="s">
        <v>1570</v>
      </c>
      <c r="H238" s="30" t="s">
        <v>1571</v>
      </c>
      <c r="I238" s="2">
        <v>32</v>
      </c>
      <c r="J238" s="30" t="s">
        <v>1447</v>
      </c>
      <c r="K238" s="2" t="s">
        <v>1447</v>
      </c>
      <c r="L238" s="30">
        <v>2802</v>
      </c>
      <c r="M238" s="2">
        <v>20</v>
      </c>
      <c r="N238" s="2">
        <v>28</v>
      </c>
      <c r="O238" s="31">
        <v>0</v>
      </c>
    </row>
    <row r="239" spans="1:15" x14ac:dyDescent="0.25">
      <c r="A239" s="2">
        <f t="shared" si="12"/>
        <v>2018</v>
      </c>
      <c r="B239" s="2" t="str">
        <f t="shared" si="13"/>
        <v>Nov</v>
      </c>
      <c r="C239" s="2">
        <f t="shared" si="14"/>
        <v>45</v>
      </c>
      <c r="D239" s="2" t="str">
        <f t="shared" si="15"/>
        <v>Tue</v>
      </c>
      <c r="E239" s="34">
        <v>43410</v>
      </c>
      <c r="F239" s="30">
        <v>47030</v>
      </c>
      <c r="G239" s="2" t="s">
        <v>545</v>
      </c>
      <c r="H239" s="30" t="s">
        <v>1572</v>
      </c>
      <c r="I239" s="2">
        <v>2</v>
      </c>
      <c r="J239" s="30" t="s">
        <v>1447</v>
      </c>
      <c r="K239" s="2" t="s">
        <v>1447</v>
      </c>
      <c r="L239" s="30">
        <v>136</v>
      </c>
      <c r="M239" s="2">
        <v>23</v>
      </c>
      <c r="N239" s="2">
        <v>1</v>
      </c>
      <c r="O239" s="31">
        <v>0</v>
      </c>
    </row>
    <row r="240" spans="1:15" x14ac:dyDescent="0.25">
      <c r="A240" s="2">
        <f t="shared" si="12"/>
        <v>2018</v>
      </c>
      <c r="B240" s="2" t="str">
        <f t="shared" si="13"/>
        <v>Nov</v>
      </c>
      <c r="C240" s="2">
        <f t="shared" si="14"/>
        <v>45</v>
      </c>
      <c r="D240" s="2" t="str">
        <f t="shared" si="15"/>
        <v>Tue</v>
      </c>
      <c r="E240" s="34">
        <v>43410</v>
      </c>
      <c r="F240" s="30">
        <v>46921</v>
      </c>
      <c r="G240" s="2" t="s">
        <v>188</v>
      </c>
      <c r="H240" s="30" t="s">
        <v>1573</v>
      </c>
      <c r="I240" s="2">
        <v>2</v>
      </c>
      <c r="J240" s="30" t="s">
        <v>1447</v>
      </c>
      <c r="K240" s="2" t="s">
        <v>1447</v>
      </c>
      <c r="L240" s="30">
        <v>804</v>
      </c>
      <c r="M240" s="2">
        <v>1</v>
      </c>
      <c r="N240" s="2">
        <v>2</v>
      </c>
      <c r="O240" s="31">
        <v>0</v>
      </c>
    </row>
    <row r="241" spans="1:15" x14ac:dyDescent="0.25">
      <c r="A241" s="2">
        <f t="shared" si="12"/>
        <v>2018</v>
      </c>
      <c r="B241" s="2" t="str">
        <f t="shared" si="13"/>
        <v>Nov</v>
      </c>
      <c r="C241" s="2">
        <f t="shared" si="14"/>
        <v>45</v>
      </c>
      <c r="D241" s="2" t="str">
        <f t="shared" si="15"/>
        <v>Tue</v>
      </c>
      <c r="E241" s="34">
        <v>43410</v>
      </c>
      <c r="F241" s="30">
        <v>44908</v>
      </c>
      <c r="G241" s="2" t="s">
        <v>804</v>
      </c>
      <c r="H241" s="30" t="s">
        <v>1574</v>
      </c>
      <c r="I241" s="2">
        <v>145</v>
      </c>
      <c r="J241" s="30" t="s">
        <v>1447</v>
      </c>
      <c r="K241" s="2" t="s">
        <v>1447</v>
      </c>
      <c r="L241" s="30">
        <v>27029</v>
      </c>
      <c r="M241" s="2">
        <v>71</v>
      </c>
      <c r="N241" s="2">
        <v>89</v>
      </c>
      <c r="O241" s="31">
        <v>0</v>
      </c>
    </row>
    <row r="242" spans="1:15" x14ac:dyDescent="0.25">
      <c r="A242" s="2">
        <f t="shared" si="12"/>
        <v>2018</v>
      </c>
      <c r="B242" s="2" t="str">
        <f t="shared" si="13"/>
        <v>Nov</v>
      </c>
      <c r="C242" s="2">
        <f t="shared" si="14"/>
        <v>45</v>
      </c>
      <c r="D242" s="2" t="str">
        <f t="shared" si="15"/>
        <v>Tue</v>
      </c>
      <c r="E242" s="34">
        <v>43410</v>
      </c>
      <c r="F242" s="30" t="s">
        <v>117</v>
      </c>
      <c r="G242" s="2" t="s">
        <v>118</v>
      </c>
      <c r="H242" s="30" t="s">
        <v>119</v>
      </c>
      <c r="I242" s="2">
        <v>34</v>
      </c>
      <c r="J242" s="30" t="s">
        <v>1250</v>
      </c>
      <c r="K242" s="2" t="s">
        <v>1247</v>
      </c>
      <c r="L242" s="30">
        <v>6842</v>
      </c>
      <c r="M242" s="2">
        <v>40</v>
      </c>
      <c r="N242" s="2">
        <v>28</v>
      </c>
      <c r="O242" s="31">
        <v>7.4583333333333335E-2</v>
      </c>
    </row>
    <row r="243" spans="1:15" x14ac:dyDescent="0.25">
      <c r="A243" s="2">
        <f t="shared" si="12"/>
        <v>2018</v>
      </c>
      <c r="B243" s="2" t="str">
        <f t="shared" si="13"/>
        <v>Nov</v>
      </c>
      <c r="C243" s="2">
        <f t="shared" si="14"/>
        <v>45</v>
      </c>
      <c r="D243" s="2" t="str">
        <f t="shared" si="15"/>
        <v>Tue</v>
      </c>
      <c r="E243" s="34">
        <v>43410</v>
      </c>
      <c r="F243" s="30" t="s">
        <v>117</v>
      </c>
      <c r="G243" s="2" t="s">
        <v>118</v>
      </c>
      <c r="H243" s="30" t="s">
        <v>119</v>
      </c>
      <c r="I243" s="2">
        <v>34</v>
      </c>
      <c r="J243" s="30" t="s">
        <v>1250</v>
      </c>
      <c r="K243" s="2" t="s">
        <v>1272</v>
      </c>
      <c r="L243" s="30">
        <v>6842</v>
      </c>
      <c r="M243" s="2">
        <v>40</v>
      </c>
      <c r="N243" s="2">
        <v>28</v>
      </c>
      <c r="O243" s="31">
        <v>1.5671296296296298E-2</v>
      </c>
    </row>
    <row r="244" spans="1:15" x14ac:dyDescent="0.25">
      <c r="A244" s="2">
        <f t="shared" si="12"/>
        <v>2018</v>
      </c>
      <c r="B244" s="2" t="str">
        <f t="shared" si="13"/>
        <v>Nov</v>
      </c>
      <c r="C244" s="2">
        <f t="shared" si="14"/>
        <v>45</v>
      </c>
      <c r="D244" s="2" t="str">
        <f t="shared" si="15"/>
        <v>Tue</v>
      </c>
      <c r="E244" s="34">
        <v>43410</v>
      </c>
      <c r="F244" s="30" t="s">
        <v>117</v>
      </c>
      <c r="G244" s="2" t="s">
        <v>118</v>
      </c>
      <c r="H244" s="30" t="s">
        <v>119</v>
      </c>
      <c r="I244" s="2">
        <v>34</v>
      </c>
      <c r="J244" s="30" t="s">
        <v>1274</v>
      </c>
      <c r="K244" s="2" t="s">
        <v>1264</v>
      </c>
      <c r="L244" s="30">
        <v>6842</v>
      </c>
      <c r="M244" s="2">
        <v>40</v>
      </c>
      <c r="N244" s="2">
        <v>28</v>
      </c>
      <c r="O244" s="31">
        <v>6.9791666666666674E-3</v>
      </c>
    </row>
    <row r="245" spans="1:15" x14ac:dyDescent="0.25">
      <c r="A245" s="2">
        <f t="shared" si="12"/>
        <v>2018</v>
      </c>
      <c r="B245" s="2" t="str">
        <f t="shared" si="13"/>
        <v>Nov</v>
      </c>
      <c r="C245" s="2">
        <f t="shared" si="14"/>
        <v>45</v>
      </c>
      <c r="D245" s="2" t="str">
        <f t="shared" si="15"/>
        <v>Tue</v>
      </c>
      <c r="E245" s="34">
        <v>43410</v>
      </c>
      <c r="F245" s="30" t="s">
        <v>117</v>
      </c>
      <c r="G245" s="2" t="s">
        <v>118</v>
      </c>
      <c r="H245" s="30" t="s">
        <v>119</v>
      </c>
      <c r="I245" s="2">
        <v>34</v>
      </c>
      <c r="J245" s="30" t="s">
        <v>1274</v>
      </c>
      <c r="K245" s="2" t="s">
        <v>1247</v>
      </c>
      <c r="L245" s="30">
        <v>6842</v>
      </c>
      <c r="M245" s="2">
        <v>40</v>
      </c>
      <c r="N245" s="2">
        <v>28</v>
      </c>
      <c r="O245" s="31">
        <v>3.3564814814814812E-4</v>
      </c>
    </row>
    <row r="246" spans="1:15" x14ac:dyDescent="0.25">
      <c r="A246" s="2">
        <f t="shared" si="12"/>
        <v>2018</v>
      </c>
      <c r="B246" s="2" t="str">
        <f t="shared" si="13"/>
        <v>Nov</v>
      </c>
      <c r="C246" s="2">
        <f t="shared" si="14"/>
        <v>45</v>
      </c>
      <c r="D246" s="2" t="str">
        <f t="shared" si="15"/>
        <v>Tue</v>
      </c>
      <c r="E246" s="34">
        <v>43410</v>
      </c>
      <c r="F246" s="30" t="s">
        <v>117</v>
      </c>
      <c r="G246" s="2" t="s">
        <v>118</v>
      </c>
      <c r="H246" s="30" t="s">
        <v>119</v>
      </c>
      <c r="I246" s="2">
        <v>34</v>
      </c>
      <c r="J246" s="30" t="s">
        <v>1260</v>
      </c>
      <c r="K246" s="2" t="s">
        <v>1247</v>
      </c>
      <c r="L246" s="30">
        <v>6842</v>
      </c>
      <c r="M246" s="2">
        <v>40</v>
      </c>
      <c r="N246" s="2">
        <v>28</v>
      </c>
      <c r="O246" s="31">
        <v>5.9664351851851857E-2</v>
      </c>
    </row>
    <row r="247" spans="1:15" x14ac:dyDescent="0.25">
      <c r="A247" s="2">
        <f t="shared" si="12"/>
        <v>2018</v>
      </c>
      <c r="B247" s="2" t="str">
        <f t="shared" si="13"/>
        <v>Nov</v>
      </c>
      <c r="C247" s="2">
        <f t="shared" si="14"/>
        <v>45</v>
      </c>
      <c r="D247" s="2" t="str">
        <f t="shared" si="15"/>
        <v>Tue</v>
      </c>
      <c r="E247" s="34">
        <v>43410</v>
      </c>
      <c r="F247" s="30" t="s">
        <v>117</v>
      </c>
      <c r="G247" s="2" t="s">
        <v>118</v>
      </c>
      <c r="H247" s="30" t="s">
        <v>119</v>
      </c>
      <c r="I247" s="2">
        <v>34</v>
      </c>
      <c r="J247" s="30" t="s">
        <v>1260</v>
      </c>
      <c r="K247" s="2" t="s">
        <v>1304</v>
      </c>
      <c r="L247" s="30">
        <v>6842</v>
      </c>
      <c r="M247" s="2">
        <v>40</v>
      </c>
      <c r="N247" s="2">
        <v>28</v>
      </c>
      <c r="O247" s="31">
        <v>1.4363425925925925E-2</v>
      </c>
    </row>
    <row r="248" spans="1:15" x14ac:dyDescent="0.25">
      <c r="A248" s="2">
        <f t="shared" si="12"/>
        <v>2018</v>
      </c>
      <c r="B248" s="2" t="str">
        <f t="shared" si="13"/>
        <v>Nov</v>
      </c>
      <c r="C248" s="2">
        <f t="shared" si="14"/>
        <v>45</v>
      </c>
      <c r="D248" s="2" t="str">
        <f t="shared" si="15"/>
        <v>Tue</v>
      </c>
      <c r="E248" s="34">
        <v>43410</v>
      </c>
      <c r="F248" s="30" t="s">
        <v>117</v>
      </c>
      <c r="G248" s="2" t="s">
        <v>118</v>
      </c>
      <c r="H248" s="30" t="s">
        <v>119</v>
      </c>
      <c r="I248" s="2">
        <v>34</v>
      </c>
      <c r="J248" s="30" t="s">
        <v>1276</v>
      </c>
      <c r="K248" s="2" t="s">
        <v>1264</v>
      </c>
      <c r="L248" s="30">
        <v>6842</v>
      </c>
      <c r="M248" s="2">
        <v>40</v>
      </c>
      <c r="N248" s="2">
        <v>28</v>
      </c>
      <c r="O248" s="31">
        <v>8.6689814814814817E-2</v>
      </c>
    </row>
    <row r="249" spans="1:15" x14ac:dyDescent="0.25">
      <c r="A249" s="2">
        <f t="shared" si="12"/>
        <v>2018</v>
      </c>
      <c r="B249" s="2" t="str">
        <f t="shared" si="13"/>
        <v>Nov</v>
      </c>
      <c r="C249" s="2">
        <f t="shared" si="14"/>
        <v>45</v>
      </c>
      <c r="D249" s="2" t="str">
        <f t="shared" si="15"/>
        <v>Tue</v>
      </c>
      <c r="E249" s="34">
        <v>43410</v>
      </c>
      <c r="F249" s="30" t="s">
        <v>117</v>
      </c>
      <c r="G249" s="2" t="s">
        <v>118</v>
      </c>
      <c r="H249" s="30" t="s">
        <v>119</v>
      </c>
      <c r="I249" s="2">
        <v>34</v>
      </c>
      <c r="J249" s="30" t="s">
        <v>1253</v>
      </c>
      <c r="K249" s="2" t="s">
        <v>1247</v>
      </c>
      <c r="L249" s="30">
        <v>6842</v>
      </c>
      <c r="M249" s="2">
        <v>40</v>
      </c>
      <c r="N249" s="2">
        <v>28</v>
      </c>
      <c r="O249" s="31">
        <v>7.4664351851851843E-2</v>
      </c>
    </row>
    <row r="250" spans="1:15" x14ac:dyDescent="0.25">
      <c r="A250" s="2">
        <f t="shared" si="12"/>
        <v>2018</v>
      </c>
      <c r="B250" s="2" t="str">
        <f t="shared" si="13"/>
        <v>Nov</v>
      </c>
      <c r="C250" s="2">
        <f t="shared" si="14"/>
        <v>45</v>
      </c>
      <c r="D250" s="2" t="str">
        <f t="shared" si="15"/>
        <v>Tue</v>
      </c>
      <c r="E250" s="34">
        <v>43410</v>
      </c>
      <c r="F250" s="30" t="s">
        <v>117</v>
      </c>
      <c r="G250" s="2" t="s">
        <v>118</v>
      </c>
      <c r="H250" s="30" t="s">
        <v>119</v>
      </c>
      <c r="I250" s="2">
        <v>34</v>
      </c>
      <c r="J250" s="30" t="s">
        <v>1253</v>
      </c>
      <c r="K250" s="2" t="s">
        <v>1272</v>
      </c>
      <c r="L250" s="30">
        <v>6842</v>
      </c>
      <c r="M250" s="2">
        <v>40</v>
      </c>
      <c r="N250" s="2">
        <v>28</v>
      </c>
      <c r="O250" s="31">
        <v>1.6851851851851851E-2</v>
      </c>
    </row>
    <row r="251" spans="1:15" x14ac:dyDescent="0.25">
      <c r="A251" s="2">
        <f t="shared" si="12"/>
        <v>2018</v>
      </c>
      <c r="B251" s="2" t="str">
        <f t="shared" si="13"/>
        <v>Nov</v>
      </c>
      <c r="C251" s="2">
        <f t="shared" si="14"/>
        <v>45</v>
      </c>
      <c r="D251" s="2" t="str">
        <f t="shared" si="15"/>
        <v>Tue</v>
      </c>
      <c r="E251" s="34">
        <v>43410</v>
      </c>
      <c r="F251" s="30" t="s">
        <v>117</v>
      </c>
      <c r="G251" s="2" t="s">
        <v>118</v>
      </c>
      <c r="H251" s="30" t="s">
        <v>119</v>
      </c>
      <c r="I251" s="2">
        <v>34</v>
      </c>
      <c r="J251" s="30" t="s">
        <v>1277</v>
      </c>
      <c r="K251" s="2" t="s">
        <v>1257</v>
      </c>
      <c r="L251" s="30">
        <v>6842</v>
      </c>
      <c r="M251" s="2">
        <v>40</v>
      </c>
      <c r="N251" s="2">
        <v>28</v>
      </c>
      <c r="O251" s="31">
        <v>2.9062500000000002E-2</v>
      </c>
    </row>
    <row r="252" spans="1:15" x14ac:dyDescent="0.25">
      <c r="A252" s="2">
        <f t="shared" si="12"/>
        <v>2018</v>
      </c>
      <c r="B252" s="2" t="str">
        <f t="shared" si="13"/>
        <v>Nov</v>
      </c>
      <c r="C252" s="2">
        <f t="shared" si="14"/>
        <v>45</v>
      </c>
      <c r="D252" s="2" t="str">
        <f t="shared" si="15"/>
        <v>Tue</v>
      </c>
      <c r="E252" s="34">
        <v>43410</v>
      </c>
      <c r="F252" s="30" t="s">
        <v>117</v>
      </c>
      <c r="G252" s="2" t="s">
        <v>118</v>
      </c>
      <c r="H252" s="30" t="s">
        <v>119</v>
      </c>
      <c r="I252" s="2">
        <v>34</v>
      </c>
      <c r="J252" s="30" t="s">
        <v>1330</v>
      </c>
      <c r="K252" s="2" t="s">
        <v>1247</v>
      </c>
      <c r="L252" s="30">
        <v>6842</v>
      </c>
      <c r="M252" s="2">
        <v>40</v>
      </c>
      <c r="N252" s="2">
        <v>28</v>
      </c>
      <c r="O252" s="31">
        <v>9.4097222222222221E-3</v>
      </c>
    </row>
    <row r="253" spans="1:15" x14ac:dyDescent="0.25">
      <c r="A253" s="2">
        <f t="shared" si="12"/>
        <v>2018</v>
      </c>
      <c r="B253" s="2" t="str">
        <f t="shared" si="13"/>
        <v>Nov</v>
      </c>
      <c r="C253" s="2">
        <f t="shared" si="14"/>
        <v>45</v>
      </c>
      <c r="D253" s="2" t="str">
        <f t="shared" si="15"/>
        <v>Tue</v>
      </c>
      <c r="E253" s="34">
        <v>43410</v>
      </c>
      <c r="F253" s="30" t="s">
        <v>117</v>
      </c>
      <c r="G253" s="2" t="s">
        <v>118</v>
      </c>
      <c r="H253" s="30" t="s">
        <v>119</v>
      </c>
      <c r="I253" s="2">
        <v>34</v>
      </c>
      <c r="J253" s="30" t="s">
        <v>1337</v>
      </c>
      <c r="K253" s="2" t="s">
        <v>1247</v>
      </c>
      <c r="L253" s="30">
        <v>6842</v>
      </c>
      <c r="M253" s="2">
        <v>40</v>
      </c>
      <c r="N253" s="2">
        <v>28</v>
      </c>
      <c r="O253" s="31">
        <v>8.6064814814814816E-2</v>
      </c>
    </row>
    <row r="254" spans="1:15" x14ac:dyDescent="0.25">
      <c r="A254" s="2">
        <f t="shared" si="12"/>
        <v>2018</v>
      </c>
      <c r="B254" s="2" t="str">
        <f t="shared" si="13"/>
        <v>Nov</v>
      </c>
      <c r="C254" s="2">
        <f t="shared" si="14"/>
        <v>45</v>
      </c>
      <c r="D254" s="2" t="str">
        <f t="shared" si="15"/>
        <v>Tue</v>
      </c>
      <c r="E254" s="34">
        <v>43410</v>
      </c>
      <c r="F254" s="30" t="s">
        <v>117</v>
      </c>
      <c r="G254" s="2" t="s">
        <v>118</v>
      </c>
      <c r="H254" s="30" t="s">
        <v>119</v>
      </c>
      <c r="I254" s="2">
        <v>34</v>
      </c>
      <c r="J254" s="30" t="s">
        <v>1338</v>
      </c>
      <c r="K254" s="2" t="s">
        <v>1247</v>
      </c>
      <c r="L254" s="30">
        <v>6842</v>
      </c>
      <c r="M254" s="2">
        <v>40</v>
      </c>
      <c r="N254" s="2">
        <v>28</v>
      </c>
      <c r="O254" s="31">
        <v>8.7858796296296296E-2</v>
      </c>
    </row>
    <row r="255" spans="1:15" x14ac:dyDescent="0.25">
      <c r="A255" s="2">
        <f t="shared" si="12"/>
        <v>2018</v>
      </c>
      <c r="B255" s="2" t="str">
        <f t="shared" si="13"/>
        <v>Nov</v>
      </c>
      <c r="C255" s="2">
        <f t="shared" si="14"/>
        <v>45</v>
      </c>
      <c r="D255" s="2" t="str">
        <f t="shared" si="15"/>
        <v>Tue</v>
      </c>
      <c r="E255" s="34">
        <v>43410</v>
      </c>
      <c r="F255" s="30" t="s">
        <v>117</v>
      </c>
      <c r="G255" s="2" t="s">
        <v>118</v>
      </c>
      <c r="H255" s="30" t="s">
        <v>119</v>
      </c>
      <c r="I255" s="2">
        <v>34</v>
      </c>
      <c r="J255" s="30" t="s">
        <v>1339</v>
      </c>
      <c r="K255" s="2" t="s">
        <v>1247</v>
      </c>
      <c r="L255" s="30">
        <v>6842</v>
      </c>
      <c r="M255" s="2">
        <v>40</v>
      </c>
      <c r="N255" s="2">
        <v>28</v>
      </c>
      <c r="O255" s="31">
        <v>8.6724537037037031E-2</v>
      </c>
    </row>
    <row r="256" spans="1:15" x14ac:dyDescent="0.25">
      <c r="A256" s="2">
        <f t="shared" si="12"/>
        <v>2018</v>
      </c>
      <c r="B256" s="2" t="str">
        <f t="shared" si="13"/>
        <v>Nov</v>
      </c>
      <c r="C256" s="2">
        <f t="shared" si="14"/>
        <v>45</v>
      </c>
      <c r="D256" s="2" t="str">
        <f t="shared" si="15"/>
        <v>Tue</v>
      </c>
      <c r="E256" s="28">
        <v>43410</v>
      </c>
      <c r="F256" s="30" t="s">
        <v>1575</v>
      </c>
      <c r="G256" s="2" t="s">
        <v>1576</v>
      </c>
      <c r="H256" s="30" t="s">
        <v>1577</v>
      </c>
      <c r="I256" s="2">
        <v>51</v>
      </c>
      <c r="J256" s="30" t="s">
        <v>1447</v>
      </c>
      <c r="K256" s="2" t="s">
        <v>1447</v>
      </c>
      <c r="L256" s="30">
        <v>9232</v>
      </c>
      <c r="M256" s="2">
        <v>55</v>
      </c>
      <c r="N256" s="2">
        <v>28</v>
      </c>
      <c r="O256" s="31">
        <v>0</v>
      </c>
    </row>
    <row r="257" spans="1:15" x14ac:dyDescent="0.25">
      <c r="A257" s="2">
        <f t="shared" si="12"/>
        <v>2018</v>
      </c>
      <c r="B257" s="2" t="str">
        <f t="shared" si="13"/>
        <v>Nov</v>
      </c>
      <c r="C257" s="2">
        <f t="shared" si="14"/>
        <v>45</v>
      </c>
      <c r="D257" s="2" t="str">
        <f t="shared" si="15"/>
        <v>Thu</v>
      </c>
      <c r="E257" s="34">
        <v>43412</v>
      </c>
      <c r="F257" s="30" t="s">
        <v>64</v>
      </c>
      <c r="G257" s="2" t="s">
        <v>65</v>
      </c>
      <c r="H257" s="30" t="s">
        <v>66</v>
      </c>
      <c r="I257" s="2">
        <v>16</v>
      </c>
      <c r="J257" s="30" t="s">
        <v>1320</v>
      </c>
      <c r="K257" s="2" t="s">
        <v>1247</v>
      </c>
      <c r="L257" s="30">
        <v>3666</v>
      </c>
      <c r="M257" s="2">
        <v>17</v>
      </c>
      <c r="N257" s="2">
        <v>28</v>
      </c>
      <c r="O257" s="31">
        <v>3.4652777777777775E-2</v>
      </c>
    </row>
    <row r="258" spans="1:15" x14ac:dyDescent="0.25">
      <c r="A258" s="2">
        <f t="shared" si="12"/>
        <v>2018</v>
      </c>
      <c r="B258" s="2" t="str">
        <f t="shared" si="13"/>
        <v>Nov</v>
      </c>
      <c r="C258" s="2">
        <f t="shared" si="14"/>
        <v>45</v>
      </c>
      <c r="D258" s="2" t="str">
        <f t="shared" si="15"/>
        <v>Thu</v>
      </c>
      <c r="E258" s="34">
        <v>43412</v>
      </c>
      <c r="F258" s="30" t="s">
        <v>64</v>
      </c>
      <c r="G258" s="2" t="s">
        <v>65</v>
      </c>
      <c r="H258" s="30" t="s">
        <v>66</v>
      </c>
      <c r="I258" s="2">
        <v>16</v>
      </c>
      <c r="J258" s="30" t="s">
        <v>1340</v>
      </c>
      <c r="K258" s="2" t="s">
        <v>1272</v>
      </c>
      <c r="L258" s="30">
        <v>3666</v>
      </c>
      <c r="M258" s="2">
        <v>17</v>
      </c>
      <c r="N258" s="2">
        <v>28</v>
      </c>
      <c r="O258" s="31">
        <v>7.1932870370370369E-2</v>
      </c>
    </row>
    <row r="259" spans="1:15" x14ac:dyDescent="0.25">
      <c r="A259" s="2">
        <f t="shared" ref="A259:A322" si="16">YEAR(E259)</f>
        <v>2018</v>
      </c>
      <c r="B259" s="2" t="str">
        <f t="shared" ref="B259:B322" si="17">TEXT(E259,"MMM")</f>
        <v>Nov</v>
      </c>
      <c r="C259" s="2">
        <f t="shared" ref="C259:C322" si="18">WEEKNUM(E259)</f>
        <v>45</v>
      </c>
      <c r="D259" s="2" t="str">
        <f t="shared" ref="D259:D322" si="19">TEXT(E259,"DDD")</f>
        <v>Thu</v>
      </c>
      <c r="E259" s="34">
        <v>43412</v>
      </c>
      <c r="F259" s="30" t="s">
        <v>64</v>
      </c>
      <c r="G259" s="2" t="s">
        <v>65</v>
      </c>
      <c r="H259" s="30" t="s">
        <v>66</v>
      </c>
      <c r="I259" s="2">
        <v>16</v>
      </c>
      <c r="J259" s="30" t="s">
        <v>1341</v>
      </c>
      <c r="K259" s="2" t="s">
        <v>1247</v>
      </c>
      <c r="L259" s="30">
        <v>3666</v>
      </c>
      <c r="M259" s="2">
        <v>17</v>
      </c>
      <c r="N259" s="2">
        <v>28</v>
      </c>
      <c r="O259" s="31">
        <v>2.6041666666666668E-2</v>
      </c>
    </row>
    <row r="260" spans="1:15" x14ac:dyDescent="0.25">
      <c r="A260" s="2">
        <f t="shared" si="16"/>
        <v>2018</v>
      </c>
      <c r="B260" s="2" t="str">
        <f t="shared" si="17"/>
        <v>Nov</v>
      </c>
      <c r="C260" s="2">
        <f t="shared" si="18"/>
        <v>45</v>
      </c>
      <c r="D260" s="2" t="str">
        <f t="shared" si="19"/>
        <v>Thu</v>
      </c>
      <c r="E260" s="34">
        <v>43412</v>
      </c>
      <c r="F260" s="30" t="s">
        <v>64</v>
      </c>
      <c r="G260" s="2" t="s">
        <v>65</v>
      </c>
      <c r="H260" s="30" t="s">
        <v>66</v>
      </c>
      <c r="I260" s="2">
        <v>16</v>
      </c>
      <c r="J260" s="30" t="s">
        <v>1307</v>
      </c>
      <c r="K260" s="2" t="s">
        <v>1257</v>
      </c>
      <c r="L260" s="30">
        <v>3666</v>
      </c>
      <c r="M260" s="2">
        <v>17</v>
      </c>
      <c r="N260" s="2">
        <v>28</v>
      </c>
      <c r="O260" s="31">
        <v>6.997685185185186E-2</v>
      </c>
    </row>
    <row r="261" spans="1:15" x14ac:dyDescent="0.25">
      <c r="A261" s="2">
        <f t="shared" si="16"/>
        <v>2018</v>
      </c>
      <c r="B261" s="2" t="str">
        <f t="shared" si="17"/>
        <v>Nov</v>
      </c>
      <c r="C261" s="2">
        <f t="shared" si="18"/>
        <v>45</v>
      </c>
      <c r="D261" s="2" t="str">
        <f t="shared" si="19"/>
        <v>Thu</v>
      </c>
      <c r="E261" s="34">
        <v>43412</v>
      </c>
      <c r="F261" s="30" t="s">
        <v>64</v>
      </c>
      <c r="G261" s="2" t="s">
        <v>65</v>
      </c>
      <c r="H261" s="30" t="s">
        <v>66</v>
      </c>
      <c r="I261" s="2">
        <v>16</v>
      </c>
      <c r="J261" s="30" t="s">
        <v>1302</v>
      </c>
      <c r="K261" s="2" t="s">
        <v>1272</v>
      </c>
      <c r="L261" s="30">
        <v>3666</v>
      </c>
      <c r="M261" s="2">
        <v>17</v>
      </c>
      <c r="N261" s="2">
        <v>28</v>
      </c>
      <c r="O261" s="31">
        <v>7.1481481481481479E-2</v>
      </c>
    </row>
    <row r="262" spans="1:15" x14ac:dyDescent="0.25">
      <c r="A262" s="2">
        <f t="shared" si="16"/>
        <v>2018</v>
      </c>
      <c r="B262" s="2" t="str">
        <f t="shared" si="17"/>
        <v>Nov</v>
      </c>
      <c r="C262" s="2">
        <f t="shared" si="18"/>
        <v>45</v>
      </c>
      <c r="D262" s="2" t="str">
        <f t="shared" si="19"/>
        <v>Thu</v>
      </c>
      <c r="E262" s="34">
        <v>43412</v>
      </c>
      <c r="F262" s="30">
        <v>45674</v>
      </c>
      <c r="G262" s="2" t="s">
        <v>911</v>
      </c>
      <c r="H262" s="30" t="s">
        <v>1578</v>
      </c>
      <c r="I262" s="2">
        <v>0</v>
      </c>
      <c r="J262" s="30" t="s">
        <v>1447</v>
      </c>
      <c r="K262" s="2" t="s">
        <v>1447</v>
      </c>
      <c r="L262" s="30">
        <v>15</v>
      </c>
      <c r="M262" s="2">
        <v>1</v>
      </c>
      <c r="N262" s="2">
        <v>0</v>
      </c>
      <c r="O262" s="31">
        <v>0</v>
      </c>
    </row>
    <row r="263" spans="1:15" x14ac:dyDescent="0.25">
      <c r="A263" s="2">
        <f t="shared" si="16"/>
        <v>2018</v>
      </c>
      <c r="B263" s="2" t="str">
        <f t="shared" si="17"/>
        <v>Nov</v>
      </c>
      <c r="C263" s="2">
        <f t="shared" si="18"/>
        <v>45</v>
      </c>
      <c r="D263" s="2" t="str">
        <f t="shared" si="19"/>
        <v>Thu</v>
      </c>
      <c r="E263" s="34">
        <v>43412</v>
      </c>
      <c r="F263" s="30" t="s">
        <v>67</v>
      </c>
      <c r="G263" s="2" t="s">
        <v>68</v>
      </c>
      <c r="H263" s="30" t="s">
        <v>69</v>
      </c>
      <c r="I263" s="2">
        <v>31</v>
      </c>
      <c r="J263" s="30" t="s">
        <v>1273</v>
      </c>
      <c r="K263" s="2" t="s">
        <v>1282</v>
      </c>
      <c r="L263" s="30">
        <v>1060</v>
      </c>
      <c r="M263" s="2">
        <v>2</v>
      </c>
      <c r="N263" s="2">
        <v>0</v>
      </c>
      <c r="O263" s="31">
        <v>2.0787037037037038E-2</v>
      </c>
    </row>
    <row r="264" spans="1:15" x14ac:dyDescent="0.25">
      <c r="A264" s="2">
        <f t="shared" si="16"/>
        <v>2018</v>
      </c>
      <c r="B264" s="2" t="str">
        <f t="shared" si="17"/>
        <v>Nov</v>
      </c>
      <c r="C264" s="2">
        <f t="shared" si="18"/>
        <v>45</v>
      </c>
      <c r="D264" s="2" t="str">
        <f t="shared" si="19"/>
        <v>Thu</v>
      </c>
      <c r="E264" s="34">
        <v>43412</v>
      </c>
      <c r="F264" s="30" t="s">
        <v>67</v>
      </c>
      <c r="G264" s="2" t="s">
        <v>68</v>
      </c>
      <c r="H264" s="30" t="s">
        <v>69</v>
      </c>
      <c r="I264" s="2">
        <v>31</v>
      </c>
      <c r="J264" s="30" t="s">
        <v>1250</v>
      </c>
      <c r="K264" s="2" t="s">
        <v>1247</v>
      </c>
      <c r="L264" s="30">
        <v>1060</v>
      </c>
      <c r="M264" s="2">
        <v>2</v>
      </c>
      <c r="N264" s="2">
        <v>0</v>
      </c>
      <c r="O264" s="31">
        <v>2.2997685185185187E-2</v>
      </c>
    </row>
    <row r="265" spans="1:15" x14ac:dyDescent="0.25">
      <c r="A265" s="2">
        <f t="shared" si="16"/>
        <v>2018</v>
      </c>
      <c r="B265" s="2" t="str">
        <f t="shared" si="17"/>
        <v>Nov</v>
      </c>
      <c r="C265" s="2">
        <f t="shared" si="18"/>
        <v>45</v>
      </c>
      <c r="D265" s="2" t="str">
        <f t="shared" si="19"/>
        <v>Thu</v>
      </c>
      <c r="E265" s="34">
        <v>43412</v>
      </c>
      <c r="F265" s="30" t="s">
        <v>67</v>
      </c>
      <c r="G265" s="2" t="s">
        <v>68</v>
      </c>
      <c r="H265" s="30" t="s">
        <v>69</v>
      </c>
      <c r="I265" s="2">
        <v>31</v>
      </c>
      <c r="J265" s="30" t="s">
        <v>1337</v>
      </c>
      <c r="K265" s="2" t="s">
        <v>1282</v>
      </c>
      <c r="L265" s="30">
        <v>1060</v>
      </c>
      <c r="M265" s="2">
        <v>2</v>
      </c>
      <c r="N265" s="2">
        <v>0</v>
      </c>
      <c r="O265" s="31">
        <v>1.9270833333333334E-2</v>
      </c>
    </row>
    <row r="266" spans="1:15" x14ac:dyDescent="0.25">
      <c r="A266" s="2">
        <f t="shared" si="16"/>
        <v>2018</v>
      </c>
      <c r="B266" s="2" t="str">
        <f t="shared" si="17"/>
        <v>Nov</v>
      </c>
      <c r="C266" s="2">
        <f t="shared" si="18"/>
        <v>45</v>
      </c>
      <c r="D266" s="2" t="str">
        <f t="shared" si="19"/>
        <v>Thu</v>
      </c>
      <c r="E266" s="34">
        <v>43412</v>
      </c>
      <c r="F266" s="30" t="s">
        <v>67</v>
      </c>
      <c r="G266" s="2" t="s">
        <v>68</v>
      </c>
      <c r="H266" s="30" t="s">
        <v>69</v>
      </c>
      <c r="I266" s="2">
        <v>31</v>
      </c>
      <c r="J266" s="30" t="s">
        <v>1342</v>
      </c>
      <c r="K266" s="2" t="s">
        <v>1272</v>
      </c>
      <c r="L266" s="30">
        <v>1060</v>
      </c>
      <c r="M266" s="2">
        <v>2</v>
      </c>
      <c r="N266" s="2">
        <v>0</v>
      </c>
      <c r="O266" s="31">
        <v>3.5092592592592592E-2</v>
      </c>
    </row>
    <row r="267" spans="1:15" x14ac:dyDescent="0.25">
      <c r="A267" s="2">
        <f t="shared" si="16"/>
        <v>2018</v>
      </c>
      <c r="B267" s="2" t="str">
        <f t="shared" si="17"/>
        <v>Nov</v>
      </c>
      <c r="C267" s="2">
        <f t="shared" si="18"/>
        <v>45</v>
      </c>
      <c r="D267" s="2" t="str">
        <f t="shared" si="19"/>
        <v>Thu</v>
      </c>
      <c r="E267" s="34">
        <v>43412</v>
      </c>
      <c r="F267" s="30" t="s">
        <v>67</v>
      </c>
      <c r="G267" s="2" t="s">
        <v>68</v>
      </c>
      <c r="H267" s="30" t="s">
        <v>69</v>
      </c>
      <c r="I267" s="2">
        <v>31</v>
      </c>
      <c r="J267" s="30" t="s">
        <v>1343</v>
      </c>
      <c r="K267" s="2" t="s">
        <v>1282</v>
      </c>
      <c r="L267" s="30">
        <v>1060</v>
      </c>
      <c r="M267" s="2">
        <v>2</v>
      </c>
      <c r="N267" s="2">
        <v>0</v>
      </c>
      <c r="O267" s="31">
        <v>2.1203703703703707E-2</v>
      </c>
    </row>
    <row r="268" spans="1:15" x14ac:dyDescent="0.25">
      <c r="A268" s="2">
        <f t="shared" si="16"/>
        <v>2018</v>
      </c>
      <c r="B268" s="2" t="str">
        <f t="shared" si="17"/>
        <v>Nov</v>
      </c>
      <c r="C268" s="2">
        <f t="shared" si="18"/>
        <v>45</v>
      </c>
      <c r="D268" s="2" t="str">
        <f t="shared" si="19"/>
        <v>Thu</v>
      </c>
      <c r="E268" s="34">
        <v>43412</v>
      </c>
      <c r="F268" s="30" t="s">
        <v>67</v>
      </c>
      <c r="G268" s="2" t="s">
        <v>68</v>
      </c>
      <c r="H268" s="30" t="s">
        <v>69</v>
      </c>
      <c r="I268" s="2">
        <v>31</v>
      </c>
      <c r="J268" s="30" t="s">
        <v>1344</v>
      </c>
      <c r="K268" s="2" t="s">
        <v>1264</v>
      </c>
      <c r="L268" s="30">
        <v>1060</v>
      </c>
      <c r="M268" s="2">
        <v>2</v>
      </c>
      <c r="N268" s="2">
        <v>0</v>
      </c>
      <c r="O268" s="31">
        <v>2.390046296296296E-2</v>
      </c>
    </row>
    <row r="269" spans="1:15" x14ac:dyDescent="0.25">
      <c r="A269" s="2">
        <f t="shared" si="16"/>
        <v>2018</v>
      </c>
      <c r="B269" s="2" t="str">
        <f t="shared" si="17"/>
        <v>Nov</v>
      </c>
      <c r="C269" s="2">
        <f t="shared" si="18"/>
        <v>45</v>
      </c>
      <c r="D269" s="2" t="str">
        <f t="shared" si="19"/>
        <v>Thu</v>
      </c>
      <c r="E269" s="34">
        <v>43412</v>
      </c>
      <c r="F269" s="30" t="s">
        <v>67</v>
      </c>
      <c r="G269" s="2" t="s">
        <v>68</v>
      </c>
      <c r="H269" s="30" t="s">
        <v>69</v>
      </c>
      <c r="I269" s="2">
        <v>31</v>
      </c>
      <c r="J269" s="30" t="s">
        <v>1345</v>
      </c>
      <c r="K269" s="2" t="s">
        <v>1282</v>
      </c>
      <c r="L269" s="30">
        <v>1060</v>
      </c>
      <c r="M269" s="2">
        <v>2</v>
      </c>
      <c r="N269" s="2">
        <v>0</v>
      </c>
      <c r="O269" s="31">
        <v>2.3240740740740742E-2</v>
      </c>
    </row>
    <row r="270" spans="1:15" x14ac:dyDescent="0.25">
      <c r="A270" s="2">
        <f t="shared" si="16"/>
        <v>2018</v>
      </c>
      <c r="B270" s="2" t="str">
        <f t="shared" si="17"/>
        <v>Nov</v>
      </c>
      <c r="C270" s="2">
        <f t="shared" si="18"/>
        <v>45</v>
      </c>
      <c r="D270" s="2" t="str">
        <f t="shared" si="19"/>
        <v>Thu</v>
      </c>
      <c r="E270" s="34">
        <v>43412</v>
      </c>
      <c r="F270" s="30" t="s">
        <v>67</v>
      </c>
      <c r="G270" s="2" t="s">
        <v>68</v>
      </c>
      <c r="H270" s="30" t="s">
        <v>69</v>
      </c>
      <c r="I270" s="2">
        <v>31</v>
      </c>
      <c r="J270" s="30" t="s">
        <v>1346</v>
      </c>
      <c r="K270" s="2" t="s">
        <v>1247</v>
      </c>
      <c r="L270" s="30">
        <v>1060</v>
      </c>
      <c r="M270" s="2">
        <v>2</v>
      </c>
      <c r="N270" s="2">
        <v>0</v>
      </c>
      <c r="O270" s="31">
        <v>2.2754629629629628E-2</v>
      </c>
    </row>
    <row r="271" spans="1:15" x14ac:dyDescent="0.25">
      <c r="A271" s="2">
        <f t="shared" si="16"/>
        <v>2018</v>
      </c>
      <c r="B271" s="2" t="str">
        <f t="shared" si="17"/>
        <v>Nov</v>
      </c>
      <c r="C271" s="2">
        <f t="shared" si="18"/>
        <v>45</v>
      </c>
      <c r="D271" s="2" t="str">
        <f t="shared" si="19"/>
        <v>Thu</v>
      </c>
      <c r="E271" s="34">
        <v>43412</v>
      </c>
      <c r="F271" s="30" t="s">
        <v>67</v>
      </c>
      <c r="G271" s="2" t="s">
        <v>68</v>
      </c>
      <c r="H271" s="30" t="s">
        <v>69</v>
      </c>
      <c r="I271" s="2">
        <v>31</v>
      </c>
      <c r="J271" s="30" t="s">
        <v>1347</v>
      </c>
      <c r="K271" s="2" t="s">
        <v>1282</v>
      </c>
      <c r="L271" s="30">
        <v>1060</v>
      </c>
      <c r="M271" s="2">
        <v>2</v>
      </c>
      <c r="N271" s="2">
        <v>0</v>
      </c>
      <c r="O271" s="31">
        <v>2.2175925925925929E-2</v>
      </c>
    </row>
    <row r="272" spans="1:15" x14ac:dyDescent="0.25">
      <c r="A272" s="2">
        <f t="shared" si="16"/>
        <v>2018</v>
      </c>
      <c r="B272" s="2" t="str">
        <f t="shared" si="17"/>
        <v>Nov</v>
      </c>
      <c r="C272" s="2">
        <f t="shared" si="18"/>
        <v>45</v>
      </c>
      <c r="D272" s="2" t="str">
        <f t="shared" si="19"/>
        <v>Thu</v>
      </c>
      <c r="E272" s="34">
        <v>43412</v>
      </c>
      <c r="F272" s="30">
        <v>45002</v>
      </c>
      <c r="G272" s="2" t="s">
        <v>176</v>
      </c>
      <c r="H272" s="30" t="s">
        <v>1579</v>
      </c>
      <c r="I272" s="2">
        <v>9</v>
      </c>
      <c r="J272" s="30" t="s">
        <v>1447</v>
      </c>
      <c r="K272" s="2" t="s">
        <v>1447</v>
      </c>
      <c r="L272" s="30">
        <v>709</v>
      </c>
      <c r="M272" s="2">
        <v>37</v>
      </c>
      <c r="N272" s="2">
        <v>10</v>
      </c>
      <c r="O272" s="31">
        <v>0</v>
      </c>
    </row>
    <row r="273" spans="1:15" x14ac:dyDescent="0.25">
      <c r="A273" s="2">
        <f t="shared" si="16"/>
        <v>2018</v>
      </c>
      <c r="B273" s="2" t="str">
        <f t="shared" si="17"/>
        <v>Nov</v>
      </c>
      <c r="C273" s="2">
        <f t="shared" si="18"/>
        <v>45</v>
      </c>
      <c r="D273" s="2" t="str">
        <f t="shared" si="19"/>
        <v>Thu</v>
      </c>
      <c r="E273" s="34">
        <v>43412</v>
      </c>
      <c r="F273" s="30">
        <v>44995</v>
      </c>
      <c r="G273" s="2" t="s">
        <v>524</v>
      </c>
      <c r="H273" s="30" t="s">
        <v>1580</v>
      </c>
      <c r="I273" s="2">
        <v>10</v>
      </c>
      <c r="J273" s="30" t="s">
        <v>1447</v>
      </c>
      <c r="K273" s="2" t="s">
        <v>1447</v>
      </c>
      <c r="L273" s="30">
        <v>3264</v>
      </c>
      <c r="M273" s="2">
        <v>5</v>
      </c>
      <c r="N273" s="2">
        <v>16</v>
      </c>
      <c r="O273" s="31">
        <v>0</v>
      </c>
    </row>
    <row r="274" spans="1:15" x14ac:dyDescent="0.25">
      <c r="A274" s="2">
        <f t="shared" si="16"/>
        <v>2018</v>
      </c>
      <c r="B274" s="2" t="str">
        <f t="shared" si="17"/>
        <v>Nov</v>
      </c>
      <c r="C274" s="2">
        <f t="shared" si="18"/>
        <v>45</v>
      </c>
      <c r="D274" s="2" t="str">
        <f t="shared" si="19"/>
        <v>Thu</v>
      </c>
      <c r="E274" s="34">
        <v>43412</v>
      </c>
      <c r="F274" s="30">
        <v>45012</v>
      </c>
      <c r="G274" s="2" t="s">
        <v>60</v>
      </c>
      <c r="H274" s="30" t="s">
        <v>1581</v>
      </c>
      <c r="I274" s="2">
        <v>5</v>
      </c>
      <c r="J274" s="30" t="s">
        <v>1447</v>
      </c>
      <c r="K274" s="2" t="s">
        <v>1447</v>
      </c>
      <c r="L274" s="30">
        <v>385</v>
      </c>
      <c r="M274" s="2">
        <v>55</v>
      </c>
      <c r="N274" s="2">
        <v>2</v>
      </c>
      <c r="O274" s="31">
        <v>0</v>
      </c>
    </row>
    <row r="275" spans="1:15" x14ac:dyDescent="0.25">
      <c r="A275" s="2">
        <f t="shared" si="16"/>
        <v>2018</v>
      </c>
      <c r="B275" s="2" t="str">
        <f t="shared" si="17"/>
        <v>Nov</v>
      </c>
      <c r="C275" s="2">
        <f t="shared" si="18"/>
        <v>45</v>
      </c>
      <c r="D275" s="2" t="str">
        <f t="shared" si="19"/>
        <v>Thu</v>
      </c>
      <c r="E275" s="34">
        <v>43412</v>
      </c>
      <c r="F275" s="30" t="s">
        <v>1582</v>
      </c>
      <c r="G275" s="2" t="s">
        <v>1583</v>
      </c>
      <c r="H275" s="30" t="s">
        <v>1584</v>
      </c>
      <c r="I275" s="2">
        <v>16</v>
      </c>
      <c r="J275" s="30" t="s">
        <v>1447</v>
      </c>
      <c r="K275" s="2" t="s">
        <v>1447</v>
      </c>
      <c r="L275" s="30">
        <v>3106</v>
      </c>
      <c r="M275" s="2">
        <v>10</v>
      </c>
      <c r="N275" s="2">
        <v>28</v>
      </c>
      <c r="O275" s="31">
        <v>0</v>
      </c>
    </row>
    <row r="276" spans="1:15" x14ac:dyDescent="0.25">
      <c r="A276" s="2">
        <f t="shared" si="16"/>
        <v>2018</v>
      </c>
      <c r="B276" s="2" t="str">
        <f t="shared" si="17"/>
        <v>Nov</v>
      </c>
      <c r="C276" s="2">
        <f t="shared" si="18"/>
        <v>45</v>
      </c>
      <c r="D276" s="2" t="str">
        <f t="shared" si="19"/>
        <v>Thu</v>
      </c>
      <c r="E276" s="34">
        <v>43412</v>
      </c>
      <c r="F276" s="30" t="s">
        <v>127</v>
      </c>
      <c r="G276" s="2" t="s">
        <v>128</v>
      </c>
      <c r="H276" s="30" t="s">
        <v>129</v>
      </c>
      <c r="I276" s="2">
        <v>19</v>
      </c>
      <c r="J276" s="30" t="s">
        <v>1260</v>
      </c>
      <c r="K276" s="2" t="s">
        <v>1272</v>
      </c>
      <c r="L276" s="30">
        <v>2802</v>
      </c>
      <c r="M276" s="2">
        <v>26</v>
      </c>
      <c r="N276" s="2">
        <v>28</v>
      </c>
      <c r="O276" s="31">
        <v>3.4722222222222222E-5</v>
      </c>
    </row>
    <row r="277" spans="1:15" x14ac:dyDescent="0.25">
      <c r="A277" s="2">
        <f t="shared" si="16"/>
        <v>2018</v>
      </c>
      <c r="B277" s="2" t="str">
        <f t="shared" si="17"/>
        <v>Nov</v>
      </c>
      <c r="C277" s="2">
        <f t="shared" si="18"/>
        <v>45</v>
      </c>
      <c r="D277" s="2" t="str">
        <f t="shared" si="19"/>
        <v>Thu</v>
      </c>
      <c r="E277" s="34">
        <v>43412</v>
      </c>
      <c r="F277" s="30" t="s">
        <v>127</v>
      </c>
      <c r="G277" s="2" t="s">
        <v>128</v>
      </c>
      <c r="H277" s="30" t="s">
        <v>129</v>
      </c>
      <c r="I277" s="2">
        <v>19</v>
      </c>
      <c r="J277" s="30" t="s">
        <v>1260</v>
      </c>
      <c r="K277" s="2" t="s">
        <v>1348</v>
      </c>
      <c r="L277" s="30">
        <v>2802</v>
      </c>
      <c r="M277" s="2">
        <v>26</v>
      </c>
      <c r="N277" s="2">
        <v>28</v>
      </c>
      <c r="O277" s="31">
        <v>3.4050925925925922E-2</v>
      </c>
    </row>
    <row r="278" spans="1:15" x14ac:dyDescent="0.25">
      <c r="A278" s="2">
        <f t="shared" si="16"/>
        <v>2018</v>
      </c>
      <c r="B278" s="2" t="str">
        <f t="shared" si="17"/>
        <v>Nov</v>
      </c>
      <c r="C278" s="2">
        <f t="shared" si="18"/>
        <v>45</v>
      </c>
      <c r="D278" s="2" t="str">
        <f t="shared" si="19"/>
        <v>Thu</v>
      </c>
      <c r="E278" s="34">
        <v>43412</v>
      </c>
      <c r="F278" s="30" t="s">
        <v>127</v>
      </c>
      <c r="G278" s="2" t="s">
        <v>128</v>
      </c>
      <c r="H278" s="30" t="s">
        <v>129</v>
      </c>
      <c r="I278" s="2">
        <v>19</v>
      </c>
      <c r="J278" s="30" t="s">
        <v>1260</v>
      </c>
      <c r="K278" s="2" t="s">
        <v>1349</v>
      </c>
      <c r="L278" s="30">
        <v>2802</v>
      </c>
      <c r="M278" s="2">
        <v>26</v>
      </c>
      <c r="N278" s="2">
        <v>28</v>
      </c>
      <c r="O278" s="31">
        <v>1.1574074074074073E-5</v>
      </c>
    </row>
    <row r="279" spans="1:15" x14ac:dyDescent="0.25">
      <c r="A279" s="2">
        <f t="shared" si="16"/>
        <v>2018</v>
      </c>
      <c r="B279" s="2" t="str">
        <f t="shared" si="17"/>
        <v>Nov</v>
      </c>
      <c r="C279" s="2">
        <f t="shared" si="18"/>
        <v>45</v>
      </c>
      <c r="D279" s="2" t="str">
        <f t="shared" si="19"/>
        <v>Thu</v>
      </c>
      <c r="E279" s="34">
        <v>43412</v>
      </c>
      <c r="F279" s="30" t="s">
        <v>127</v>
      </c>
      <c r="G279" s="2" t="s">
        <v>128</v>
      </c>
      <c r="H279" s="30" t="s">
        <v>129</v>
      </c>
      <c r="I279" s="2">
        <v>19</v>
      </c>
      <c r="J279" s="30" t="s">
        <v>1276</v>
      </c>
      <c r="K279" s="2" t="s">
        <v>1264</v>
      </c>
      <c r="L279" s="30">
        <v>2802</v>
      </c>
      <c r="M279" s="2">
        <v>26</v>
      </c>
      <c r="N279" s="2">
        <v>28</v>
      </c>
      <c r="O279" s="31">
        <v>7.6006944444444446E-2</v>
      </c>
    </row>
    <row r="280" spans="1:15" x14ac:dyDescent="0.25">
      <c r="A280" s="2">
        <f t="shared" si="16"/>
        <v>2018</v>
      </c>
      <c r="B280" s="2" t="str">
        <f t="shared" si="17"/>
        <v>Nov</v>
      </c>
      <c r="C280" s="2">
        <f t="shared" si="18"/>
        <v>45</v>
      </c>
      <c r="D280" s="2" t="str">
        <f t="shared" si="19"/>
        <v>Thu</v>
      </c>
      <c r="E280" s="34">
        <v>43412</v>
      </c>
      <c r="F280" s="30" t="s">
        <v>127</v>
      </c>
      <c r="G280" s="2" t="s">
        <v>128</v>
      </c>
      <c r="H280" s="30" t="s">
        <v>129</v>
      </c>
      <c r="I280" s="2">
        <v>19</v>
      </c>
      <c r="J280" s="30" t="s">
        <v>1276</v>
      </c>
      <c r="K280" s="2" t="s">
        <v>1349</v>
      </c>
      <c r="L280" s="30">
        <v>2802</v>
      </c>
      <c r="M280" s="2">
        <v>26</v>
      </c>
      <c r="N280" s="2">
        <v>28</v>
      </c>
      <c r="O280" s="31">
        <v>3.4722222222222222E-5</v>
      </c>
    </row>
    <row r="281" spans="1:15" x14ac:dyDescent="0.25">
      <c r="A281" s="2">
        <f t="shared" si="16"/>
        <v>2018</v>
      </c>
      <c r="B281" s="2" t="str">
        <f t="shared" si="17"/>
        <v>Nov</v>
      </c>
      <c r="C281" s="2">
        <f t="shared" si="18"/>
        <v>45</v>
      </c>
      <c r="D281" s="2" t="str">
        <f t="shared" si="19"/>
        <v>Thu</v>
      </c>
      <c r="E281" s="34">
        <v>43412</v>
      </c>
      <c r="F281" s="30" t="s">
        <v>127</v>
      </c>
      <c r="G281" s="2" t="s">
        <v>128</v>
      </c>
      <c r="H281" s="30" t="s">
        <v>129</v>
      </c>
      <c r="I281" s="2">
        <v>19</v>
      </c>
      <c r="J281" s="30" t="s">
        <v>1342</v>
      </c>
      <c r="K281" s="2" t="s">
        <v>1272</v>
      </c>
      <c r="L281" s="30">
        <v>2802</v>
      </c>
      <c r="M281" s="2">
        <v>26</v>
      </c>
      <c r="N281" s="2">
        <v>28</v>
      </c>
      <c r="O281" s="31">
        <v>4.3402777777777783E-2</v>
      </c>
    </row>
    <row r="282" spans="1:15" x14ac:dyDescent="0.25">
      <c r="A282" s="2">
        <f t="shared" si="16"/>
        <v>2018</v>
      </c>
      <c r="B282" s="2" t="str">
        <f t="shared" si="17"/>
        <v>Nov</v>
      </c>
      <c r="C282" s="2">
        <f t="shared" si="18"/>
        <v>45</v>
      </c>
      <c r="D282" s="2" t="str">
        <f t="shared" si="19"/>
        <v>Thu</v>
      </c>
      <c r="E282" s="34">
        <v>43412</v>
      </c>
      <c r="F282" s="30" t="s">
        <v>1585</v>
      </c>
      <c r="G282" s="2" t="s">
        <v>1586</v>
      </c>
      <c r="H282" s="30" t="s">
        <v>1587</v>
      </c>
      <c r="I282" s="2">
        <v>14</v>
      </c>
      <c r="J282" s="30" t="s">
        <v>1447</v>
      </c>
      <c r="K282" s="2" t="s">
        <v>1447</v>
      </c>
      <c r="L282" s="30">
        <v>2974</v>
      </c>
      <c r="M282" s="2">
        <v>7</v>
      </c>
      <c r="N282" s="2">
        <v>28</v>
      </c>
      <c r="O282" s="31">
        <v>0</v>
      </c>
    </row>
    <row r="283" spans="1:15" x14ac:dyDescent="0.25">
      <c r="A283" s="2">
        <f t="shared" si="16"/>
        <v>2018</v>
      </c>
      <c r="B283" s="2" t="str">
        <f t="shared" si="17"/>
        <v>Nov</v>
      </c>
      <c r="C283" s="2">
        <f t="shared" si="18"/>
        <v>45</v>
      </c>
      <c r="D283" s="2" t="str">
        <f t="shared" si="19"/>
        <v>Thu</v>
      </c>
      <c r="E283" s="34">
        <v>43412</v>
      </c>
      <c r="F283" s="30">
        <v>46929</v>
      </c>
      <c r="G283" s="2" t="s">
        <v>33</v>
      </c>
      <c r="H283" s="30" t="s">
        <v>1588</v>
      </c>
      <c r="I283" s="2">
        <v>7</v>
      </c>
      <c r="J283" s="30" t="s">
        <v>1447</v>
      </c>
      <c r="K283" s="2" t="s">
        <v>1447</v>
      </c>
      <c r="L283" s="30">
        <v>528</v>
      </c>
      <c r="M283" s="2">
        <v>1</v>
      </c>
      <c r="N283" s="2">
        <v>33</v>
      </c>
      <c r="O283" s="31">
        <v>0</v>
      </c>
    </row>
    <row r="284" spans="1:15" x14ac:dyDescent="0.25">
      <c r="A284" s="2">
        <f t="shared" si="16"/>
        <v>2018</v>
      </c>
      <c r="B284" s="2" t="str">
        <f t="shared" si="17"/>
        <v>Nov</v>
      </c>
      <c r="C284" s="2">
        <f t="shared" si="18"/>
        <v>45</v>
      </c>
      <c r="D284" s="2" t="str">
        <f t="shared" si="19"/>
        <v>Thu</v>
      </c>
      <c r="E284" s="34">
        <v>43412</v>
      </c>
      <c r="F284" s="30" t="s">
        <v>130</v>
      </c>
      <c r="G284" s="2" t="s">
        <v>131</v>
      </c>
      <c r="H284" s="30" t="s">
        <v>132</v>
      </c>
      <c r="I284" s="2">
        <v>27</v>
      </c>
      <c r="J284" s="30" t="s">
        <v>1271</v>
      </c>
      <c r="K284" s="2" t="s">
        <v>1348</v>
      </c>
      <c r="L284" s="30">
        <v>3206</v>
      </c>
      <c r="M284" s="2">
        <v>31</v>
      </c>
      <c r="N284" s="2">
        <v>28</v>
      </c>
      <c r="O284" s="31">
        <v>2.4826388888888887E-2</v>
      </c>
    </row>
    <row r="285" spans="1:15" x14ac:dyDescent="0.25">
      <c r="A285" s="2">
        <f t="shared" si="16"/>
        <v>2018</v>
      </c>
      <c r="B285" s="2" t="str">
        <f t="shared" si="17"/>
        <v>Nov</v>
      </c>
      <c r="C285" s="2">
        <f t="shared" si="18"/>
        <v>45</v>
      </c>
      <c r="D285" s="2" t="str">
        <f t="shared" si="19"/>
        <v>Thu</v>
      </c>
      <c r="E285" s="34">
        <v>43412</v>
      </c>
      <c r="F285" s="30" t="s">
        <v>130</v>
      </c>
      <c r="G285" s="2" t="s">
        <v>131</v>
      </c>
      <c r="H285" s="30" t="s">
        <v>132</v>
      </c>
      <c r="I285" s="2">
        <v>27</v>
      </c>
      <c r="J285" s="30" t="s">
        <v>1273</v>
      </c>
      <c r="K285" s="2" t="s">
        <v>1247</v>
      </c>
      <c r="L285" s="30">
        <v>3206</v>
      </c>
      <c r="M285" s="2">
        <v>31</v>
      </c>
      <c r="N285" s="2">
        <v>28</v>
      </c>
      <c r="O285" s="31">
        <v>1.9884259259259258E-2</v>
      </c>
    </row>
    <row r="286" spans="1:15" x14ac:dyDescent="0.25">
      <c r="A286" s="2">
        <f t="shared" si="16"/>
        <v>2018</v>
      </c>
      <c r="B286" s="2" t="str">
        <f t="shared" si="17"/>
        <v>Nov</v>
      </c>
      <c r="C286" s="2">
        <f t="shared" si="18"/>
        <v>45</v>
      </c>
      <c r="D286" s="2" t="str">
        <f t="shared" si="19"/>
        <v>Thu</v>
      </c>
      <c r="E286" s="34">
        <v>43412</v>
      </c>
      <c r="F286" s="30" t="s">
        <v>130</v>
      </c>
      <c r="G286" s="2" t="s">
        <v>131</v>
      </c>
      <c r="H286" s="30" t="s">
        <v>132</v>
      </c>
      <c r="I286" s="2">
        <v>27</v>
      </c>
      <c r="J286" s="30" t="s">
        <v>1274</v>
      </c>
      <c r="K286" s="2" t="s">
        <v>1264</v>
      </c>
      <c r="L286" s="30">
        <v>3206</v>
      </c>
      <c r="M286" s="2">
        <v>31</v>
      </c>
      <c r="N286" s="2">
        <v>28</v>
      </c>
      <c r="O286" s="31">
        <v>2.6701388888888889E-2</v>
      </c>
    </row>
    <row r="287" spans="1:15" x14ac:dyDescent="0.25">
      <c r="A287" s="2">
        <f t="shared" si="16"/>
        <v>2018</v>
      </c>
      <c r="B287" s="2" t="str">
        <f t="shared" si="17"/>
        <v>Nov</v>
      </c>
      <c r="C287" s="2">
        <f t="shared" si="18"/>
        <v>45</v>
      </c>
      <c r="D287" s="2" t="str">
        <f t="shared" si="19"/>
        <v>Thu</v>
      </c>
      <c r="E287" s="34">
        <v>43412</v>
      </c>
      <c r="F287" s="30" t="s">
        <v>130</v>
      </c>
      <c r="G287" s="2" t="s">
        <v>131</v>
      </c>
      <c r="H287" s="30" t="s">
        <v>132</v>
      </c>
      <c r="I287" s="2">
        <v>27</v>
      </c>
      <c r="J287" s="30" t="s">
        <v>1253</v>
      </c>
      <c r="K287" s="2" t="s">
        <v>1275</v>
      </c>
      <c r="L287" s="30">
        <v>3206</v>
      </c>
      <c r="M287" s="2">
        <v>31</v>
      </c>
      <c r="N287" s="2">
        <v>28</v>
      </c>
      <c r="O287" s="31">
        <v>1.8217592592592594E-2</v>
      </c>
    </row>
    <row r="288" spans="1:15" x14ac:dyDescent="0.25">
      <c r="A288" s="2">
        <f t="shared" si="16"/>
        <v>2018</v>
      </c>
      <c r="B288" s="2" t="str">
        <f t="shared" si="17"/>
        <v>Nov</v>
      </c>
      <c r="C288" s="2">
        <f t="shared" si="18"/>
        <v>45</v>
      </c>
      <c r="D288" s="2" t="str">
        <f t="shared" si="19"/>
        <v>Thu</v>
      </c>
      <c r="E288" s="34">
        <v>43412</v>
      </c>
      <c r="F288" s="30" t="s">
        <v>130</v>
      </c>
      <c r="G288" s="2" t="s">
        <v>131</v>
      </c>
      <c r="H288" s="30" t="s">
        <v>132</v>
      </c>
      <c r="I288" s="2">
        <v>27</v>
      </c>
      <c r="J288" s="30" t="s">
        <v>1331</v>
      </c>
      <c r="K288" s="2" t="s">
        <v>1272</v>
      </c>
      <c r="L288" s="30">
        <v>3206</v>
      </c>
      <c r="M288" s="2">
        <v>31</v>
      </c>
      <c r="N288" s="2">
        <v>28</v>
      </c>
      <c r="O288" s="31">
        <v>1.0092592592592592E-2</v>
      </c>
    </row>
    <row r="289" spans="1:15" x14ac:dyDescent="0.25">
      <c r="A289" s="2">
        <f t="shared" si="16"/>
        <v>2018</v>
      </c>
      <c r="B289" s="2" t="str">
        <f t="shared" si="17"/>
        <v>Nov</v>
      </c>
      <c r="C289" s="2">
        <f t="shared" si="18"/>
        <v>45</v>
      </c>
      <c r="D289" s="2" t="str">
        <f t="shared" si="19"/>
        <v>Thu</v>
      </c>
      <c r="E289" s="34">
        <v>43412</v>
      </c>
      <c r="F289" s="30" t="s">
        <v>130</v>
      </c>
      <c r="G289" s="2" t="s">
        <v>131</v>
      </c>
      <c r="H289" s="30" t="s">
        <v>132</v>
      </c>
      <c r="I289" s="2">
        <v>27</v>
      </c>
      <c r="J289" s="30" t="s">
        <v>1338</v>
      </c>
      <c r="K289" s="2" t="s">
        <v>1247</v>
      </c>
      <c r="L289" s="30">
        <v>3206</v>
      </c>
      <c r="M289" s="2">
        <v>31</v>
      </c>
      <c r="N289" s="2">
        <v>28</v>
      </c>
      <c r="O289" s="31">
        <v>2.0706018518518519E-2</v>
      </c>
    </row>
    <row r="290" spans="1:15" x14ac:dyDescent="0.25">
      <c r="A290" s="2">
        <f t="shared" si="16"/>
        <v>2018</v>
      </c>
      <c r="B290" s="2" t="str">
        <f t="shared" si="17"/>
        <v>Nov</v>
      </c>
      <c r="C290" s="2">
        <f t="shared" si="18"/>
        <v>45</v>
      </c>
      <c r="D290" s="2" t="str">
        <f t="shared" si="19"/>
        <v>Thu</v>
      </c>
      <c r="E290" s="34">
        <v>43412</v>
      </c>
      <c r="F290" s="30" t="s">
        <v>130</v>
      </c>
      <c r="G290" s="2" t="s">
        <v>131</v>
      </c>
      <c r="H290" s="30" t="s">
        <v>132</v>
      </c>
      <c r="I290" s="2">
        <v>27</v>
      </c>
      <c r="J290" s="30" t="s">
        <v>1339</v>
      </c>
      <c r="K290" s="2" t="s">
        <v>1275</v>
      </c>
      <c r="L290" s="30">
        <v>3206</v>
      </c>
      <c r="M290" s="2">
        <v>31</v>
      </c>
      <c r="N290" s="2">
        <v>28</v>
      </c>
      <c r="O290" s="31">
        <v>1.8229166666666668E-2</v>
      </c>
    </row>
    <row r="291" spans="1:15" x14ac:dyDescent="0.25">
      <c r="A291" s="2">
        <f t="shared" si="16"/>
        <v>2018</v>
      </c>
      <c r="B291" s="2" t="str">
        <f t="shared" si="17"/>
        <v>Nov</v>
      </c>
      <c r="C291" s="2">
        <f t="shared" si="18"/>
        <v>45</v>
      </c>
      <c r="D291" s="2" t="str">
        <f t="shared" si="19"/>
        <v>Thu</v>
      </c>
      <c r="E291" s="34">
        <v>43412</v>
      </c>
      <c r="F291" s="30">
        <v>44714</v>
      </c>
      <c r="G291" s="2" t="s">
        <v>931</v>
      </c>
      <c r="H291" s="30" t="s">
        <v>1589</v>
      </c>
      <c r="I291" s="2">
        <v>5</v>
      </c>
      <c r="J291" s="30" t="s">
        <v>1447</v>
      </c>
      <c r="K291" s="2" t="s">
        <v>1447</v>
      </c>
      <c r="L291" s="30">
        <v>1152</v>
      </c>
      <c r="M291" s="2">
        <v>6</v>
      </c>
      <c r="N291" s="2">
        <v>3</v>
      </c>
      <c r="O291" s="31">
        <v>0</v>
      </c>
    </row>
    <row r="292" spans="1:15" x14ac:dyDescent="0.25">
      <c r="A292" s="2">
        <f t="shared" si="16"/>
        <v>2018</v>
      </c>
      <c r="B292" s="2" t="str">
        <f t="shared" si="17"/>
        <v>Nov</v>
      </c>
      <c r="C292" s="2">
        <f t="shared" si="18"/>
        <v>45</v>
      </c>
      <c r="D292" s="2" t="str">
        <f t="shared" si="19"/>
        <v>Thu</v>
      </c>
      <c r="E292" s="28">
        <v>43412</v>
      </c>
      <c r="F292" s="30">
        <v>46746</v>
      </c>
      <c r="G292" s="2" t="s">
        <v>87</v>
      </c>
      <c r="H292" s="30" t="s">
        <v>1590</v>
      </c>
      <c r="I292" s="2">
        <v>16</v>
      </c>
      <c r="J292" s="30" t="s">
        <v>1447</v>
      </c>
      <c r="K292" s="2" t="s">
        <v>1447</v>
      </c>
      <c r="L292" s="30">
        <v>2781</v>
      </c>
      <c r="M292" s="2">
        <v>4</v>
      </c>
      <c r="N292" s="2">
        <v>34</v>
      </c>
      <c r="O292" s="31">
        <v>0</v>
      </c>
    </row>
    <row r="293" spans="1:15" x14ac:dyDescent="0.25">
      <c r="A293" s="2">
        <f t="shared" si="16"/>
        <v>2018</v>
      </c>
      <c r="B293" s="2" t="str">
        <f t="shared" si="17"/>
        <v>Nov</v>
      </c>
      <c r="C293" s="2">
        <f t="shared" si="18"/>
        <v>45</v>
      </c>
      <c r="D293" s="2" t="str">
        <f t="shared" si="19"/>
        <v>Wed</v>
      </c>
      <c r="E293" s="34">
        <v>43411</v>
      </c>
      <c r="F293" s="30">
        <v>48415</v>
      </c>
      <c r="G293" s="2" t="s">
        <v>185</v>
      </c>
      <c r="H293" s="30" t="s">
        <v>1591</v>
      </c>
      <c r="I293" s="2">
        <v>0</v>
      </c>
      <c r="J293" s="30" t="s">
        <v>1447</v>
      </c>
      <c r="K293" s="2" t="s">
        <v>1447</v>
      </c>
      <c r="L293" s="30">
        <v>22</v>
      </c>
      <c r="M293" s="2">
        <v>2</v>
      </c>
      <c r="N293" s="2">
        <v>0</v>
      </c>
      <c r="O293" s="31">
        <v>0</v>
      </c>
    </row>
    <row r="294" spans="1:15" x14ac:dyDescent="0.25">
      <c r="A294" s="2">
        <f t="shared" si="16"/>
        <v>2018</v>
      </c>
      <c r="B294" s="2" t="str">
        <f t="shared" si="17"/>
        <v>Nov</v>
      </c>
      <c r="C294" s="2">
        <f t="shared" si="18"/>
        <v>45</v>
      </c>
      <c r="D294" s="2" t="str">
        <f t="shared" si="19"/>
        <v>Wed</v>
      </c>
      <c r="E294" s="34">
        <v>43411</v>
      </c>
      <c r="F294" s="30">
        <v>44970</v>
      </c>
      <c r="G294" s="2" t="s">
        <v>125</v>
      </c>
      <c r="H294" s="30" t="s">
        <v>1592</v>
      </c>
      <c r="I294" s="2">
        <v>43</v>
      </c>
      <c r="J294" s="30" t="s">
        <v>1447</v>
      </c>
      <c r="K294" s="2" t="s">
        <v>1447</v>
      </c>
      <c r="L294" s="30">
        <v>2187</v>
      </c>
      <c r="M294" s="2">
        <v>157</v>
      </c>
      <c r="N294" s="2">
        <v>88</v>
      </c>
      <c r="O294" s="31">
        <v>0</v>
      </c>
    </row>
    <row r="295" spans="1:15" x14ac:dyDescent="0.25">
      <c r="A295" s="2">
        <f t="shared" si="16"/>
        <v>2018</v>
      </c>
      <c r="B295" s="2" t="str">
        <f t="shared" si="17"/>
        <v>Nov</v>
      </c>
      <c r="C295" s="2">
        <f t="shared" si="18"/>
        <v>45</v>
      </c>
      <c r="D295" s="2" t="str">
        <f t="shared" si="19"/>
        <v>Wed</v>
      </c>
      <c r="E295" s="34">
        <v>43411</v>
      </c>
      <c r="F295" s="30">
        <v>48410</v>
      </c>
      <c r="G295" s="2" t="s">
        <v>125</v>
      </c>
      <c r="H295" s="30" t="s">
        <v>1593</v>
      </c>
      <c r="I295" s="2">
        <v>0</v>
      </c>
      <c r="J295" s="30" t="s">
        <v>1447</v>
      </c>
      <c r="K295" s="2" t="s">
        <v>1447</v>
      </c>
      <c r="L295" s="30">
        <v>1</v>
      </c>
      <c r="M295" s="2">
        <v>1</v>
      </c>
      <c r="N295" s="2">
        <v>0</v>
      </c>
      <c r="O295" s="31">
        <v>0</v>
      </c>
    </row>
    <row r="296" spans="1:15" x14ac:dyDescent="0.25">
      <c r="A296" s="2">
        <f t="shared" si="16"/>
        <v>2018</v>
      </c>
      <c r="B296" s="2" t="str">
        <f t="shared" si="17"/>
        <v>Nov</v>
      </c>
      <c r="C296" s="2">
        <f t="shared" si="18"/>
        <v>45</v>
      </c>
      <c r="D296" s="2" t="str">
        <f t="shared" si="19"/>
        <v>Wed</v>
      </c>
      <c r="E296" s="34">
        <v>43411</v>
      </c>
      <c r="F296" s="30" t="s">
        <v>1594</v>
      </c>
      <c r="G296" s="2" t="s">
        <v>1595</v>
      </c>
      <c r="H296" s="30" t="s">
        <v>1596</v>
      </c>
      <c r="I296" s="2">
        <v>11</v>
      </c>
      <c r="J296" s="30" t="s">
        <v>1447</v>
      </c>
      <c r="K296" s="2" t="s">
        <v>1447</v>
      </c>
      <c r="L296" s="30">
        <v>1588</v>
      </c>
      <c r="M296" s="2">
        <v>2</v>
      </c>
      <c r="N296" s="2">
        <v>28</v>
      </c>
      <c r="O296" s="31">
        <v>0</v>
      </c>
    </row>
    <row r="297" spans="1:15" x14ac:dyDescent="0.25">
      <c r="A297" s="2">
        <f t="shared" si="16"/>
        <v>2018</v>
      </c>
      <c r="B297" s="2" t="str">
        <f t="shared" si="17"/>
        <v>Nov</v>
      </c>
      <c r="C297" s="2">
        <f t="shared" si="18"/>
        <v>45</v>
      </c>
      <c r="D297" s="2" t="str">
        <f t="shared" si="19"/>
        <v>Wed</v>
      </c>
      <c r="E297" s="34">
        <v>43411</v>
      </c>
      <c r="F297" s="30">
        <v>44925</v>
      </c>
      <c r="G297" s="2" t="s">
        <v>171</v>
      </c>
      <c r="H297" s="30" t="s">
        <v>1597</v>
      </c>
      <c r="I297" s="2">
        <v>49</v>
      </c>
      <c r="J297" s="30" t="s">
        <v>1447</v>
      </c>
      <c r="K297" s="2" t="s">
        <v>1447</v>
      </c>
      <c r="L297" s="30">
        <v>9861</v>
      </c>
      <c r="M297" s="2">
        <v>215</v>
      </c>
      <c r="N297" s="2">
        <v>45</v>
      </c>
      <c r="O297" s="31">
        <v>0</v>
      </c>
    </row>
    <row r="298" spans="1:15" x14ac:dyDescent="0.25">
      <c r="A298" s="2">
        <f t="shared" si="16"/>
        <v>2018</v>
      </c>
      <c r="B298" s="2" t="str">
        <f t="shared" si="17"/>
        <v>Nov</v>
      </c>
      <c r="C298" s="2">
        <f t="shared" si="18"/>
        <v>45</v>
      </c>
      <c r="D298" s="2" t="str">
        <f t="shared" si="19"/>
        <v>Wed</v>
      </c>
      <c r="E298" s="34">
        <v>43411</v>
      </c>
      <c r="F298" s="30" t="s">
        <v>70</v>
      </c>
      <c r="G298" s="2" t="s">
        <v>71</v>
      </c>
      <c r="H298" s="30" t="s">
        <v>72</v>
      </c>
      <c r="I298" s="2">
        <v>21</v>
      </c>
      <c r="J298" s="30" t="s">
        <v>1271</v>
      </c>
      <c r="K298" s="2" t="s">
        <v>1272</v>
      </c>
      <c r="L298" s="30">
        <v>2110</v>
      </c>
      <c r="M298" s="2">
        <v>23</v>
      </c>
      <c r="N298" s="2">
        <v>22</v>
      </c>
      <c r="O298" s="31">
        <v>0</v>
      </c>
    </row>
    <row r="299" spans="1:15" x14ac:dyDescent="0.25">
      <c r="A299" s="2">
        <f t="shared" si="16"/>
        <v>2018</v>
      </c>
      <c r="B299" s="2" t="str">
        <f t="shared" si="17"/>
        <v>Nov</v>
      </c>
      <c r="C299" s="2">
        <f t="shared" si="18"/>
        <v>45</v>
      </c>
      <c r="D299" s="2" t="str">
        <f t="shared" si="19"/>
        <v>Wed</v>
      </c>
      <c r="E299" s="34">
        <v>43411</v>
      </c>
      <c r="F299" s="30" t="s">
        <v>70</v>
      </c>
      <c r="G299" s="2" t="s">
        <v>71</v>
      </c>
      <c r="H299" s="30" t="s">
        <v>72</v>
      </c>
      <c r="I299" s="2">
        <v>21</v>
      </c>
      <c r="J299" s="30" t="s">
        <v>1270</v>
      </c>
      <c r="K299" s="2" t="s">
        <v>1272</v>
      </c>
      <c r="L299" s="30">
        <v>2110</v>
      </c>
      <c r="M299" s="2">
        <v>23</v>
      </c>
      <c r="N299" s="2">
        <v>22</v>
      </c>
      <c r="O299" s="31">
        <v>8.611111111111111E-3</v>
      </c>
    </row>
    <row r="300" spans="1:15" x14ac:dyDescent="0.25">
      <c r="A300" s="2">
        <f t="shared" si="16"/>
        <v>2018</v>
      </c>
      <c r="B300" s="2" t="str">
        <f t="shared" si="17"/>
        <v>Nov</v>
      </c>
      <c r="C300" s="2">
        <f t="shared" si="18"/>
        <v>45</v>
      </c>
      <c r="D300" s="2" t="str">
        <f t="shared" si="19"/>
        <v>Wed</v>
      </c>
      <c r="E300" s="34">
        <v>43411</v>
      </c>
      <c r="F300" s="30" t="s">
        <v>70</v>
      </c>
      <c r="G300" s="2" t="s">
        <v>71</v>
      </c>
      <c r="H300" s="30" t="s">
        <v>72</v>
      </c>
      <c r="I300" s="2">
        <v>21</v>
      </c>
      <c r="J300" s="30" t="s">
        <v>1279</v>
      </c>
      <c r="K300" s="2" t="s">
        <v>1598</v>
      </c>
      <c r="L300" s="30">
        <v>2110</v>
      </c>
      <c r="M300" s="2">
        <v>23</v>
      </c>
      <c r="N300" s="2">
        <v>22</v>
      </c>
      <c r="O300" s="31">
        <v>0</v>
      </c>
    </row>
    <row r="301" spans="1:15" x14ac:dyDescent="0.25">
      <c r="A301" s="2">
        <f t="shared" si="16"/>
        <v>2018</v>
      </c>
      <c r="B301" s="2" t="str">
        <f t="shared" si="17"/>
        <v>Nov</v>
      </c>
      <c r="C301" s="2">
        <f t="shared" si="18"/>
        <v>45</v>
      </c>
      <c r="D301" s="2" t="str">
        <f t="shared" si="19"/>
        <v>Wed</v>
      </c>
      <c r="E301" s="34">
        <v>43411</v>
      </c>
      <c r="F301" s="30">
        <v>46924</v>
      </c>
      <c r="G301" s="2" t="s">
        <v>10</v>
      </c>
      <c r="H301" s="30" t="s">
        <v>73</v>
      </c>
      <c r="I301" s="2">
        <v>10</v>
      </c>
      <c r="J301" s="30" t="s">
        <v>1302</v>
      </c>
      <c r="K301" s="2" t="s">
        <v>1272</v>
      </c>
      <c r="L301" s="30">
        <v>1371</v>
      </c>
      <c r="M301" s="2">
        <v>5</v>
      </c>
      <c r="N301" s="2">
        <v>27</v>
      </c>
      <c r="O301" s="31">
        <v>1.4895833333333332E-2</v>
      </c>
    </row>
    <row r="302" spans="1:15" x14ac:dyDescent="0.25">
      <c r="A302" s="2">
        <f t="shared" si="16"/>
        <v>2018</v>
      </c>
      <c r="B302" s="2" t="str">
        <f t="shared" si="17"/>
        <v>Nov</v>
      </c>
      <c r="C302" s="2">
        <f t="shared" si="18"/>
        <v>45</v>
      </c>
      <c r="D302" s="2" t="str">
        <f t="shared" si="19"/>
        <v>Wed</v>
      </c>
      <c r="E302" s="34">
        <v>43411</v>
      </c>
      <c r="F302" s="30">
        <v>46924</v>
      </c>
      <c r="G302" s="2" t="s">
        <v>10</v>
      </c>
      <c r="H302" s="30" t="s">
        <v>73</v>
      </c>
      <c r="I302" s="2">
        <v>10</v>
      </c>
      <c r="J302" s="30" t="s">
        <v>1309</v>
      </c>
      <c r="K302" s="2" t="s">
        <v>1264</v>
      </c>
      <c r="L302" s="30">
        <v>1371</v>
      </c>
      <c r="M302" s="2">
        <v>5</v>
      </c>
      <c r="N302" s="2">
        <v>27</v>
      </c>
      <c r="O302" s="31">
        <v>1.6435185185185188E-2</v>
      </c>
    </row>
    <row r="303" spans="1:15" x14ac:dyDescent="0.25">
      <c r="A303" s="2">
        <f t="shared" si="16"/>
        <v>2018</v>
      </c>
      <c r="B303" s="2" t="str">
        <f t="shared" si="17"/>
        <v>Nov</v>
      </c>
      <c r="C303" s="2">
        <f t="shared" si="18"/>
        <v>45</v>
      </c>
      <c r="D303" s="2" t="str">
        <f t="shared" si="19"/>
        <v>Wed</v>
      </c>
      <c r="E303" s="34">
        <v>43411</v>
      </c>
      <c r="F303" s="30">
        <v>46924</v>
      </c>
      <c r="G303" s="2" t="s">
        <v>10</v>
      </c>
      <c r="H303" s="30" t="s">
        <v>73</v>
      </c>
      <c r="I303" s="2">
        <v>10</v>
      </c>
      <c r="J303" s="30" t="s">
        <v>1314</v>
      </c>
      <c r="K303" s="2" t="s">
        <v>1257</v>
      </c>
      <c r="L303" s="30">
        <v>1371</v>
      </c>
      <c r="M303" s="2">
        <v>5</v>
      </c>
      <c r="N303" s="2">
        <v>27</v>
      </c>
      <c r="O303" s="31">
        <v>1.8703703703703705E-2</v>
      </c>
    </row>
    <row r="304" spans="1:15" x14ac:dyDescent="0.25">
      <c r="A304" s="2">
        <f t="shared" si="16"/>
        <v>2018</v>
      </c>
      <c r="B304" s="2" t="str">
        <f t="shared" si="17"/>
        <v>Nov</v>
      </c>
      <c r="C304" s="2">
        <f t="shared" si="18"/>
        <v>45</v>
      </c>
      <c r="D304" s="2" t="str">
        <f t="shared" si="19"/>
        <v>Wed</v>
      </c>
      <c r="E304" s="34">
        <v>43411</v>
      </c>
      <c r="F304" s="30">
        <v>46924</v>
      </c>
      <c r="G304" s="2" t="s">
        <v>10</v>
      </c>
      <c r="H304" s="30" t="s">
        <v>73</v>
      </c>
      <c r="I304" s="2">
        <v>10</v>
      </c>
      <c r="J304" s="30" t="s">
        <v>1350</v>
      </c>
      <c r="K304" s="2" t="s">
        <v>1255</v>
      </c>
      <c r="L304" s="30">
        <v>1371</v>
      </c>
      <c r="M304" s="2">
        <v>5</v>
      </c>
      <c r="N304" s="2">
        <v>27</v>
      </c>
      <c r="O304" s="31">
        <v>1.3622685185185184E-2</v>
      </c>
    </row>
    <row r="305" spans="1:15" x14ac:dyDescent="0.25">
      <c r="A305" s="2">
        <f t="shared" si="16"/>
        <v>2018</v>
      </c>
      <c r="B305" s="2" t="str">
        <f t="shared" si="17"/>
        <v>Nov</v>
      </c>
      <c r="C305" s="2">
        <f t="shared" si="18"/>
        <v>45</v>
      </c>
      <c r="D305" s="2" t="str">
        <f t="shared" si="19"/>
        <v>Wed</v>
      </c>
      <c r="E305" s="34">
        <v>43411</v>
      </c>
      <c r="F305" s="30">
        <v>44919</v>
      </c>
      <c r="G305" s="2" t="s">
        <v>74</v>
      </c>
      <c r="H305" s="30" t="s">
        <v>75</v>
      </c>
      <c r="I305" s="2">
        <v>22</v>
      </c>
      <c r="J305" s="30" t="s">
        <v>1276</v>
      </c>
      <c r="K305" s="2" t="s">
        <v>1264</v>
      </c>
      <c r="L305" s="30">
        <v>2706</v>
      </c>
      <c r="M305" s="2">
        <v>17</v>
      </c>
      <c r="N305" s="2">
        <v>32</v>
      </c>
      <c r="O305" s="31">
        <v>2.2928240740740739E-2</v>
      </c>
    </row>
    <row r="306" spans="1:15" x14ac:dyDescent="0.25">
      <c r="A306" s="2">
        <f t="shared" si="16"/>
        <v>2018</v>
      </c>
      <c r="B306" s="2" t="str">
        <f t="shared" si="17"/>
        <v>Nov</v>
      </c>
      <c r="C306" s="2">
        <f t="shared" si="18"/>
        <v>45</v>
      </c>
      <c r="D306" s="2" t="str">
        <f t="shared" si="19"/>
        <v>Wed</v>
      </c>
      <c r="E306" s="34">
        <v>43411</v>
      </c>
      <c r="F306" s="30">
        <v>44919</v>
      </c>
      <c r="G306" s="2" t="s">
        <v>74</v>
      </c>
      <c r="H306" s="30" t="s">
        <v>75</v>
      </c>
      <c r="I306" s="2">
        <v>22</v>
      </c>
      <c r="J306" s="30" t="s">
        <v>1331</v>
      </c>
      <c r="K306" s="2" t="s">
        <v>1272</v>
      </c>
      <c r="L306" s="30">
        <v>2706</v>
      </c>
      <c r="M306" s="2">
        <v>17</v>
      </c>
      <c r="N306" s="2">
        <v>32</v>
      </c>
      <c r="O306" s="31">
        <v>2.49537037037037E-2</v>
      </c>
    </row>
    <row r="307" spans="1:15" x14ac:dyDescent="0.25">
      <c r="A307" s="2">
        <f t="shared" si="16"/>
        <v>2018</v>
      </c>
      <c r="B307" s="2" t="str">
        <f t="shared" si="17"/>
        <v>Nov</v>
      </c>
      <c r="C307" s="2">
        <f t="shared" si="18"/>
        <v>45</v>
      </c>
      <c r="D307" s="2" t="str">
        <f t="shared" si="19"/>
        <v>Wed</v>
      </c>
      <c r="E307" s="34">
        <v>43411</v>
      </c>
      <c r="F307" s="30" t="s">
        <v>120</v>
      </c>
      <c r="G307" s="2" t="s">
        <v>121</v>
      </c>
      <c r="H307" s="30" t="s">
        <v>122</v>
      </c>
      <c r="I307" s="2">
        <v>23</v>
      </c>
      <c r="J307" s="30" t="s">
        <v>1341</v>
      </c>
      <c r="K307" s="2" t="s">
        <v>1255</v>
      </c>
      <c r="L307" s="30">
        <v>3204</v>
      </c>
      <c r="M307" s="2">
        <v>9</v>
      </c>
      <c r="N307" s="2">
        <v>28</v>
      </c>
      <c r="O307" s="31">
        <v>2.2025462962962958E-2</v>
      </c>
    </row>
    <row r="308" spans="1:15" x14ac:dyDescent="0.25">
      <c r="A308" s="2">
        <f t="shared" si="16"/>
        <v>2018</v>
      </c>
      <c r="B308" s="2" t="str">
        <f t="shared" si="17"/>
        <v>Nov</v>
      </c>
      <c r="C308" s="2">
        <f t="shared" si="18"/>
        <v>45</v>
      </c>
      <c r="D308" s="2" t="str">
        <f t="shared" si="19"/>
        <v>Wed</v>
      </c>
      <c r="E308" s="34">
        <v>43411</v>
      </c>
      <c r="F308" s="30" t="s">
        <v>120</v>
      </c>
      <c r="G308" s="2" t="s">
        <v>121</v>
      </c>
      <c r="H308" s="30" t="s">
        <v>122</v>
      </c>
      <c r="I308" s="2">
        <v>23</v>
      </c>
      <c r="J308" s="30" t="s">
        <v>1306</v>
      </c>
      <c r="K308" s="2" t="s">
        <v>1272</v>
      </c>
      <c r="L308" s="30">
        <v>3204</v>
      </c>
      <c r="M308" s="2">
        <v>9</v>
      </c>
      <c r="N308" s="2">
        <v>28</v>
      </c>
      <c r="O308" s="31">
        <v>9.4444444444444445E-3</v>
      </c>
    </row>
    <row r="309" spans="1:15" x14ac:dyDescent="0.25">
      <c r="A309" s="2">
        <f t="shared" si="16"/>
        <v>2018</v>
      </c>
      <c r="B309" s="2" t="str">
        <f t="shared" si="17"/>
        <v>Nov</v>
      </c>
      <c r="C309" s="2">
        <f t="shared" si="18"/>
        <v>45</v>
      </c>
      <c r="D309" s="2" t="str">
        <f t="shared" si="19"/>
        <v>Wed</v>
      </c>
      <c r="E309" s="34">
        <v>43411</v>
      </c>
      <c r="F309" s="30" t="s">
        <v>120</v>
      </c>
      <c r="G309" s="2" t="s">
        <v>121</v>
      </c>
      <c r="H309" s="30" t="s">
        <v>122</v>
      </c>
      <c r="I309" s="2">
        <v>23</v>
      </c>
      <c r="J309" s="30" t="s">
        <v>1309</v>
      </c>
      <c r="K309" s="2" t="s">
        <v>1264</v>
      </c>
      <c r="L309" s="30">
        <v>3204</v>
      </c>
      <c r="M309" s="2">
        <v>9</v>
      </c>
      <c r="N309" s="2">
        <v>28</v>
      </c>
      <c r="O309" s="31">
        <v>2.732638888888889E-2</v>
      </c>
    </row>
    <row r="310" spans="1:15" x14ac:dyDescent="0.25">
      <c r="A310" s="2">
        <f t="shared" si="16"/>
        <v>2018</v>
      </c>
      <c r="B310" s="2" t="str">
        <f t="shared" si="17"/>
        <v>Nov</v>
      </c>
      <c r="C310" s="2">
        <f t="shared" si="18"/>
        <v>45</v>
      </c>
      <c r="D310" s="2" t="str">
        <f t="shared" si="19"/>
        <v>Wed</v>
      </c>
      <c r="E310" s="34">
        <v>43411</v>
      </c>
      <c r="F310" s="30" t="s">
        <v>120</v>
      </c>
      <c r="G310" s="2" t="s">
        <v>121</v>
      </c>
      <c r="H310" s="30" t="s">
        <v>122</v>
      </c>
      <c r="I310" s="2">
        <v>23</v>
      </c>
      <c r="J310" s="30" t="s">
        <v>1314</v>
      </c>
      <c r="K310" s="2" t="s">
        <v>1257</v>
      </c>
      <c r="L310" s="30">
        <v>3204</v>
      </c>
      <c r="M310" s="2">
        <v>9</v>
      </c>
      <c r="N310" s="2">
        <v>28</v>
      </c>
      <c r="O310" s="31">
        <v>2.7175925925925926E-2</v>
      </c>
    </row>
    <row r="311" spans="1:15" x14ac:dyDescent="0.25">
      <c r="A311" s="2">
        <f t="shared" si="16"/>
        <v>2018</v>
      </c>
      <c r="B311" s="2" t="str">
        <f t="shared" si="17"/>
        <v>Nov</v>
      </c>
      <c r="C311" s="2">
        <f t="shared" si="18"/>
        <v>45</v>
      </c>
      <c r="D311" s="2" t="str">
        <f t="shared" si="19"/>
        <v>Wed</v>
      </c>
      <c r="E311" s="34">
        <v>43411</v>
      </c>
      <c r="F311" s="30" t="s">
        <v>120</v>
      </c>
      <c r="G311" s="2" t="s">
        <v>121</v>
      </c>
      <c r="H311" s="30" t="s">
        <v>122</v>
      </c>
      <c r="I311" s="2">
        <v>23</v>
      </c>
      <c r="J311" s="30" t="s">
        <v>1323</v>
      </c>
      <c r="K311" s="2" t="s">
        <v>1275</v>
      </c>
      <c r="L311" s="30">
        <v>3204</v>
      </c>
      <c r="M311" s="2">
        <v>9</v>
      </c>
      <c r="N311" s="2">
        <v>28</v>
      </c>
      <c r="O311" s="31">
        <v>2.6956018518518522E-2</v>
      </c>
    </row>
    <row r="312" spans="1:15" x14ac:dyDescent="0.25">
      <c r="A312" s="2">
        <f t="shared" si="16"/>
        <v>2018</v>
      </c>
      <c r="B312" s="2" t="str">
        <f t="shared" si="17"/>
        <v>Nov</v>
      </c>
      <c r="C312" s="2">
        <f t="shared" si="18"/>
        <v>45</v>
      </c>
      <c r="D312" s="2" t="str">
        <f t="shared" si="19"/>
        <v>Wed</v>
      </c>
      <c r="E312" s="34">
        <v>43411</v>
      </c>
      <c r="F312" s="30" t="s">
        <v>120</v>
      </c>
      <c r="G312" s="2" t="s">
        <v>121</v>
      </c>
      <c r="H312" s="30" t="s">
        <v>122</v>
      </c>
      <c r="I312" s="2">
        <v>23</v>
      </c>
      <c r="J312" s="30" t="s">
        <v>1351</v>
      </c>
      <c r="K312" s="2" t="s">
        <v>1247</v>
      </c>
      <c r="L312" s="30">
        <v>3204</v>
      </c>
      <c r="M312" s="2">
        <v>9</v>
      </c>
      <c r="N312" s="2">
        <v>28</v>
      </c>
      <c r="O312" s="31">
        <v>1.9074074074074073E-2</v>
      </c>
    </row>
    <row r="313" spans="1:15" x14ac:dyDescent="0.25">
      <c r="A313" s="2">
        <f t="shared" si="16"/>
        <v>2018</v>
      </c>
      <c r="B313" s="2" t="str">
        <f t="shared" si="17"/>
        <v>Nov</v>
      </c>
      <c r="C313" s="2">
        <f t="shared" si="18"/>
        <v>45</v>
      </c>
      <c r="D313" s="2" t="str">
        <f t="shared" si="19"/>
        <v>Wed</v>
      </c>
      <c r="E313" s="34">
        <v>43411</v>
      </c>
      <c r="F313" s="30" t="s">
        <v>120</v>
      </c>
      <c r="G313" s="2" t="s">
        <v>121</v>
      </c>
      <c r="H313" s="30" t="s">
        <v>122</v>
      </c>
      <c r="I313" s="2">
        <v>23</v>
      </c>
      <c r="J313" s="30" t="s">
        <v>1352</v>
      </c>
      <c r="K313" s="2" t="s">
        <v>1348</v>
      </c>
      <c r="L313" s="30">
        <v>3204</v>
      </c>
      <c r="M313" s="2">
        <v>9</v>
      </c>
      <c r="N313" s="2">
        <v>28</v>
      </c>
      <c r="O313" s="31">
        <v>2.4930555555555553E-2</v>
      </c>
    </row>
    <row r="314" spans="1:15" x14ac:dyDescent="0.25">
      <c r="A314" s="2">
        <f t="shared" si="16"/>
        <v>2018</v>
      </c>
      <c r="B314" s="2" t="str">
        <f t="shared" si="17"/>
        <v>Nov</v>
      </c>
      <c r="C314" s="2">
        <f t="shared" si="18"/>
        <v>45</v>
      </c>
      <c r="D314" s="2" t="str">
        <f t="shared" si="19"/>
        <v>Wed</v>
      </c>
      <c r="E314" s="34">
        <v>43411</v>
      </c>
      <c r="F314" s="30">
        <v>46928</v>
      </c>
      <c r="G314" s="2" t="s">
        <v>33</v>
      </c>
      <c r="H314" s="30" t="s">
        <v>123</v>
      </c>
      <c r="I314" s="2">
        <v>7</v>
      </c>
      <c r="J314" s="30" t="s">
        <v>1341</v>
      </c>
      <c r="K314" s="2" t="s">
        <v>1255</v>
      </c>
      <c r="L314" s="30">
        <v>528</v>
      </c>
      <c r="M314" s="2">
        <v>1</v>
      </c>
      <c r="N314" s="2">
        <v>33</v>
      </c>
      <c r="O314" s="31">
        <v>2.2743055555555555E-2</v>
      </c>
    </row>
    <row r="315" spans="1:15" x14ac:dyDescent="0.25">
      <c r="A315" s="2">
        <f t="shared" si="16"/>
        <v>2018</v>
      </c>
      <c r="B315" s="2" t="str">
        <f t="shared" si="17"/>
        <v>Nov</v>
      </c>
      <c r="C315" s="2">
        <f t="shared" si="18"/>
        <v>45</v>
      </c>
      <c r="D315" s="2" t="str">
        <f t="shared" si="19"/>
        <v>Wed</v>
      </c>
      <c r="E315" s="34">
        <v>43411</v>
      </c>
      <c r="F315" s="30">
        <v>46928</v>
      </c>
      <c r="G315" s="2" t="s">
        <v>33</v>
      </c>
      <c r="H315" s="30" t="s">
        <v>123</v>
      </c>
      <c r="I315" s="2">
        <v>7</v>
      </c>
      <c r="J315" s="30" t="s">
        <v>1306</v>
      </c>
      <c r="K315" s="2" t="s">
        <v>1272</v>
      </c>
      <c r="L315" s="30">
        <v>528</v>
      </c>
      <c r="M315" s="2">
        <v>1</v>
      </c>
      <c r="N315" s="2">
        <v>33</v>
      </c>
      <c r="O315" s="31">
        <v>1.9768518518518515E-2</v>
      </c>
    </row>
    <row r="316" spans="1:15" x14ac:dyDescent="0.25">
      <c r="A316" s="2">
        <f t="shared" si="16"/>
        <v>2018</v>
      </c>
      <c r="B316" s="2" t="str">
        <f t="shared" si="17"/>
        <v>Nov</v>
      </c>
      <c r="C316" s="2">
        <f t="shared" si="18"/>
        <v>45</v>
      </c>
      <c r="D316" s="2" t="str">
        <f t="shared" si="19"/>
        <v>Wed</v>
      </c>
      <c r="E316" s="34">
        <v>43411</v>
      </c>
      <c r="F316" s="30">
        <v>46928</v>
      </c>
      <c r="G316" s="2" t="s">
        <v>33</v>
      </c>
      <c r="H316" s="30" t="s">
        <v>123</v>
      </c>
      <c r="I316" s="2">
        <v>7</v>
      </c>
      <c r="J316" s="30" t="s">
        <v>1314</v>
      </c>
      <c r="K316" s="2" t="s">
        <v>1257</v>
      </c>
      <c r="L316" s="30">
        <v>528</v>
      </c>
      <c r="M316" s="2">
        <v>1</v>
      </c>
      <c r="N316" s="2">
        <v>33</v>
      </c>
      <c r="O316" s="31">
        <v>2.9340277777777781E-2</v>
      </c>
    </row>
    <row r="317" spans="1:15" x14ac:dyDescent="0.25">
      <c r="A317" s="2">
        <f t="shared" si="16"/>
        <v>2018</v>
      </c>
      <c r="B317" s="2" t="str">
        <f t="shared" si="17"/>
        <v>Nov</v>
      </c>
      <c r="C317" s="2">
        <f t="shared" si="18"/>
        <v>45</v>
      </c>
      <c r="D317" s="2" t="str">
        <f t="shared" si="19"/>
        <v>Wed</v>
      </c>
      <c r="E317" s="34">
        <v>43411</v>
      </c>
      <c r="F317" s="30">
        <v>46928</v>
      </c>
      <c r="G317" s="2" t="s">
        <v>33</v>
      </c>
      <c r="H317" s="30" t="s">
        <v>123</v>
      </c>
      <c r="I317" s="2">
        <v>7</v>
      </c>
      <c r="J317" s="30" t="s">
        <v>1353</v>
      </c>
      <c r="K317" s="2" t="s">
        <v>1264</v>
      </c>
      <c r="L317" s="30">
        <v>528</v>
      </c>
      <c r="M317" s="2">
        <v>1</v>
      </c>
      <c r="N317" s="2">
        <v>33</v>
      </c>
      <c r="O317" s="31">
        <v>1.1678240740740741E-2</v>
      </c>
    </row>
    <row r="318" spans="1:15" x14ac:dyDescent="0.25">
      <c r="A318" s="2">
        <f t="shared" si="16"/>
        <v>2018</v>
      </c>
      <c r="B318" s="2" t="str">
        <f t="shared" si="17"/>
        <v>Nov</v>
      </c>
      <c r="C318" s="2">
        <f t="shared" si="18"/>
        <v>45</v>
      </c>
      <c r="D318" s="2" t="str">
        <f t="shared" si="19"/>
        <v>Wed</v>
      </c>
      <c r="E318" s="34">
        <v>43411</v>
      </c>
      <c r="F318" s="30">
        <v>46928</v>
      </c>
      <c r="G318" s="2" t="s">
        <v>33</v>
      </c>
      <c r="H318" s="30" t="s">
        <v>123</v>
      </c>
      <c r="I318" s="2">
        <v>7</v>
      </c>
      <c r="J318" s="30" t="s">
        <v>1354</v>
      </c>
      <c r="K318" s="2" t="s">
        <v>1247</v>
      </c>
      <c r="L318" s="30">
        <v>528</v>
      </c>
      <c r="M318" s="2">
        <v>1</v>
      </c>
      <c r="N318" s="2">
        <v>33</v>
      </c>
      <c r="O318" s="31">
        <v>2.3310185185185187E-2</v>
      </c>
    </row>
    <row r="319" spans="1:15" x14ac:dyDescent="0.25">
      <c r="A319" s="2">
        <f t="shared" si="16"/>
        <v>2018</v>
      </c>
      <c r="B319" s="2" t="str">
        <f t="shared" si="17"/>
        <v>Nov</v>
      </c>
      <c r="C319" s="2">
        <f t="shared" si="18"/>
        <v>45</v>
      </c>
      <c r="D319" s="2" t="str">
        <f t="shared" si="19"/>
        <v>Wed</v>
      </c>
      <c r="E319" s="34">
        <v>43411</v>
      </c>
      <c r="F319" s="30" t="s">
        <v>925</v>
      </c>
      <c r="G319" s="2" t="s">
        <v>926</v>
      </c>
      <c r="H319" s="30" t="s">
        <v>927</v>
      </c>
      <c r="I319" s="2">
        <v>61</v>
      </c>
      <c r="J319" s="30" t="s">
        <v>1270</v>
      </c>
      <c r="K319" s="2" t="s">
        <v>1272</v>
      </c>
      <c r="L319" s="30">
        <v>16974</v>
      </c>
      <c r="M319" s="2">
        <v>31</v>
      </c>
      <c r="N319" s="2">
        <v>48</v>
      </c>
      <c r="O319" s="31">
        <v>0</v>
      </c>
    </row>
    <row r="320" spans="1:15" x14ac:dyDescent="0.25">
      <c r="A320" s="2">
        <f t="shared" si="16"/>
        <v>2018</v>
      </c>
      <c r="B320" s="2" t="str">
        <f t="shared" si="17"/>
        <v>Nov</v>
      </c>
      <c r="C320" s="2">
        <f t="shared" si="18"/>
        <v>45</v>
      </c>
      <c r="D320" s="2" t="str">
        <f t="shared" si="19"/>
        <v>Wed</v>
      </c>
      <c r="E320" s="34">
        <v>43411</v>
      </c>
      <c r="F320" s="30">
        <v>44962</v>
      </c>
      <c r="G320" s="2" t="s">
        <v>618</v>
      </c>
      <c r="H320" s="30" t="s">
        <v>928</v>
      </c>
      <c r="I320" s="2">
        <v>9</v>
      </c>
      <c r="J320" s="30" t="s">
        <v>1279</v>
      </c>
      <c r="K320" s="2" t="s">
        <v>1264</v>
      </c>
      <c r="L320" s="30">
        <v>933</v>
      </c>
      <c r="M320" s="2">
        <v>41</v>
      </c>
      <c r="N320" s="2">
        <v>12</v>
      </c>
      <c r="O320" s="31">
        <v>0</v>
      </c>
    </row>
    <row r="321" spans="1:15" x14ac:dyDescent="0.25">
      <c r="A321" s="2">
        <f t="shared" si="16"/>
        <v>2018</v>
      </c>
      <c r="B321" s="2" t="str">
        <f t="shared" si="17"/>
        <v>Nov</v>
      </c>
      <c r="C321" s="2">
        <f t="shared" si="18"/>
        <v>45</v>
      </c>
      <c r="D321" s="2" t="str">
        <f t="shared" si="19"/>
        <v>Wed</v>
      </c>
      <c r="E321" s="34">
        <v>43411</v>
      </c>
      <c r="F321" s="30">
        <v>44962</v>
      </c>
      <c r="G321" s="2" t="s">
        <v>618</v>
      </c>
      <c r="H321" s="30" t="s">
        <v>928</v>
      </c>
      <c r="I321" s="2">
        <v>9</v>
      </c>
      <c r="J321" s="30" t="s">
        <v>1279</v>
      </c>
      <c r="K321" s="2" t="s">
        <v>1247</v>
      </c>
      <c r="L321" s="30">
        <v>933</v>
      </c>
      <c r="M321" s="2">
        <v>41</v>
      </c>
      <c r="N321" s="2">
        <v>12</v>
      </c>
      <c r="O321" s="31">
        <v>0</v>
      </c>
    </row>
    <row r="322" spans="1:15" x14ac:dyDescent="0.25">
      <c r="A322" s="2">
        <f t="shared" si="16"/>
        <v>2018</v>
      </c>
      <c r="B322" s="2" t="str">
        <f t="shared" si="17"/>
        <v>Nov</v>
      </c>
      <c r="C322" s="2">
        <f t="shared" si="18"/>
        <v>45</v>
      </c>
      <c r="D322" s="2" t="str">
        <f t="shared" si="19"/>
        <v>Wed</v>
      </c>
      <c r="E322" s="34">
        <v>43411</v>
      </c>
      <c r="F322" s="30">
        <v>44962</v>
      </c>
      <c r="G322" s="2" t="s">
        <v>618</v>
      </c>
      <c r="H322" s="30" t="s">
        <v>928</v>
      </c>
      <c r="I322" s="2">
        <v>9</v>
      </c>
      <c r="J322" s="30" t="s">
        <v>1331</v>
      </c>
      <c r="K322" s="2" t="s">
        <v>1272</v>
      </c>
      <c r="L322" s="30">
        <v>933</v>
      </c>
      <c r="M322" s="2">
        <v>41</v>
      </c>
      <c r="N322" s="2">
        <v>12</v>
      </c>
      <c r="O322" s="31">
        <v>0</v>
      </c>
    </row>
    <row r="323" spans="1:15" x14ac:dyDescent="0.25">
      <c r="A323" s="2">
        <f t="shared" ref="A323:A386" si="20">YEAR(E323)</f>
        <v>2018</v>
      </c>
      <c r="B323" s="2" t="str">
        <f t="shared" ref="B323:B386" si="21">TEXT(E323,"MMM")</f>
        <v>Nov</v>
      </c>
      <c r="C323" s="2">
        <f t="shared" ref="C323:C386" si="22">WEEKNUM(E323)</f>
        <v>45</v>
      </c>
      <c r="D323" s="2" t="str">
        <f t="shared" ref="D323:D386" si="23">TEXT(E323,"DDD")</f>
        <v>Wed</v>
      </c>
      <c r="E323" s="34">
        <v>43411</v>
      </c>
      <c r="F323" s="30">
        <v>46936</v>
      </c>
      <c r="G323" s="2" t="s">
        <v>82</v>
      </c>
      <c r="H323" s="30" t="s">
        <v>1599</v>
      </c>
      <c r="I323" s="2">
        <v>16</v>
      </c>
      <c r="J323" s="30" t="s">
        <v>1447</v>
      </c>
      <c r="K323" s="2" t="s">
        <v>1447</v>
      </c>
      <c r="L323" s="30">
        <v>4942</v>
      </c>
      <c r="M323" s="2">
        <v>21</v>
      </c>
      <c r="N323" s="2">
        <v>22</v>
      </c>
      <c r="O323" s="31">
        <v>0</v>
      </c>
    </row>
    <row r="324" spans="1:15" x14ac:dyDescent="0.25">
      <c r="A324" s="2">
        <f t="shared" si="20"/>
        <v>2018</v>
      </c>
      <c r="B324" s="2" t="str">
        <f t="shared" si="21"/>
        <v>Nov</v>
      </c>
      <c r="C324" s="2">
        <f t="shared" si="22"/>
        <v>45</v>
      </c>
      <c r="D324" s="2" t="str">
        <f t="shared" si="23"/>
        <v>Wed</v>
      </c>
      <c r="E324" s="34">
        <v>43411</v>
      </c>
      <c r="F324" s="30">
        <v>44957</v>
      </c>
      <c r="G324" s="2" t="s">
        <v>55</v>
      </c>
      <c r="H324" s="30" t="s">
        <v>124</v>
      </c>
      <c r="I324" s="2">
        <v>35</v>
      </c>
      <c r="J324" s="30" t="s">
        <v>909</v>
      </c>
      <c r="K324" s="2" t="s">
        <v>1247</v>
      </c>
      <c r="L324" s="30">
        <v>7829</v>
      </c>
      <c r="M324" s="2">
        <v>115</v>
      </c>
      <c r="N324" s="2">
        <v>32</v>
      </c>
      <c r="O324" s="31">
        <v>4.8055555555555553E-2</v>
      </c>
    </row>
    <row r="325" spans="1:15" x14ac:dyDescent="0.25">
      <c r="A325" s="2">
        <f t="shared" si="20"/>
        <v>2018</v>
      </c>
      <c r="B325" s="2" t="str">
        <f t="shared" si="21"/>
        <v>Nov</v>
      </c>
      <c r="C325" s="2">
        <f t="shared" si="22"/>
        <v>45</v>
      </c>
      <c r="D325" s="2" t="str">
        <f t="shared" si="23"/>
        <v>Wed</v>
      </c>
      <c r="E325" s="34">
        <v>43411</v>
      </c>
      <c r="F325" s="30">
        <v>44957</v>
      </c>
      <c r="G325" s="2" t="s">
        <v>55</v>
      </c>
      <c r="H325" s="30" t="s">
        <v>124</v>
      </c>
      <c r="I325" s="2">
        <v>35</v>
      </c>
      <c r="J325" s="30" t="s">
        <v>1250</v>
      </c>
      <c r="K325" s="2" t="s">
        <v>1247</v>
      </c>
      <c r="L325" s="30">
        <v>7829</v>
      </c>
      <c r="M325" s="2">
        <v>115</v>
      </c>
      <c r="N325" s="2">
        <v>32</v>
      </c>
      <c r="O325" s="31">
        <v>5.6331018518518516E-2</v>
      </c>
    </row>
    <row r="326" spans="1:15" x14ac:dyDescent="0.25">
      <c r="A326" s="2">
        <f t="shared" si="20"/>
        <v>2018</v>
      </c>
      <c r="B326" s="2" t="str">
        <f t="shared" si="21"/>
        <v>Nov</v>
      </c>
      <c r="C326" s="2">
        <f t="shared" si="22"/>
        <v>45</v>
      </c>
      <c r="D326" s="2" t="str">
        <f t="shared" si="23"/>
        <v>Wed</v>
      </c>
      <c r="E326" s="34">
        <v>43411</v>
      </c>
      <c r="F326" s="30">
        <v>44957</v>
      </c>
      <c r="G326" s="2" t="s">
        <v>55</v>
      </c>
      <c r="H326" s="30" t="s">
        <v>124</v>
      </c>
      <c r="I326" s="2">
        <v>35</v>
      </c>
      <c r="J326" s="30" t="s">
        <v>1276</v>
      </c>
      <c r="K326" s="2" t="s">
        <v>1264</v>
      </c>
      <c r="L326" s="30">
        <v>7829</v>
      </c>
      <c r="M326" s="2">
        <v>115</v>
      </c>
      <c r="N326" s="2">
        <v>32</v>
      </c>
      <c r="O326" s="31">
        <v>2.0798611111111111E-2</v>
      </c>
    </row>
    <row r="327" spans="1:15" x14ac:dyDescent="0.25">
      <c r="A327" s="2">
        <f t="shared" si="20"/>
        <v>2018</v>
      </c>
      <c r="B327" s="2" t="str">
        <f t="shared" si="21"/>
        <v>Nov</v>
      </c>
      <c r="C327" s="2">
        <f t="shared" si="22"/>
        <v>45</v>
      </c>
      <c r="D327" s="2" t="str">
        <f t="shared" si="23"/>
        <v>Wed</v>
      </c>
      <c r="E327" s="34">
        <v>43411</v>
      </c>
      <c r="F327" s="30">
        <v>44957</v>
      </c>
      <c r="G327" s="2" t="s">
        <v>55</v>
      </c>
      <c r="H327" s="30" t="s">
        <v>124</v>
      </c>
      <c r="I327" s="2">
        <v>35</v>
      </c>
      <c r="J327" s="30" t="s">
        <v>1253</v>
      </c>
      <c r="K327" s="2" t="s">
        <v>1247</v>
      </c>
      <c r="L327" s="30">
        <v>7829</v>
      </c>
      <c r="M327" s="2">
        <v>115</v>
      </c>
      <c r="N327" s="2">
        <v>32</v>
      </c>
      <c r="O327" s="31">
        <v>6.0069444444444446E-2</v>
      </c>
    </row>
    <row r="328" spans="1:15" x14ac:dyDescent="0.25">
      <c r="A328" s="2">
        <f t="shared" si="20"/>
        <v>2018</v>
      </c>
      <c r="B328" s="2" t="str">
        <f t="shared" si="21"/>
        <v>Nov</v>
      </c>
      <c r="C328" s="2">
        <f t="shared" si="22"/>
        <v>45</v>
      </c>
      <c r="D328" s="2" t="str">
        <f t="shared" si="23"/>
        <v>Wed</v>
      </c>
      <c r="E328" s="34">
        <v>43411</v>
      </c>
      <c r="F328" s="30">
        <v>44957</v>
      </c>
      <c r="G328" s="2" t="s">
        <v>55</v>
      </c>
      <c r="H328" s="30" t="s">
        <v>124</v>
      </c>
      <c r="I328" s="2">
        <v>35</v>
      </c>
      <c r="J328" s="30" t="s">
        <v>1277</v>
      </c>
      <c r="K328" s="2" t="s">
        <v>1257</v>
      </c>
      <c r="L328" s="30">
        <v>7829</v>
      </c>
      <c r="M328" s="2">
        <v>115</v>
      </c>
      <c r="N328" s="2">
        <v>32</v>
      </c>
      <c r="O328" s="31">
        <v>2.0578703703703703E-2</v>
      </c>
    </row>
    <row r="329" spans="1:15" x14ac:dyDescent="0.25">
      <c r="A329" s="2">
        <f t="shared" si="20"/>
        <v>2018</v>
      </c>
      <c r="B329" s="2" t="str">
        <f t="shared" si="21"/>
        <v>Nov</v>
      </c>
      <c r="C329" s="2">
        <f t="shared" si="22"/>
        <v>45</v>
      </c>
      <c r="D329" s="2" t="str">
        <f t="shared" si="23"/>
        <v>Wed</v>
      </c>
      <c r="E329" s="34">
        <v>43411</v>
      </c>
      <c r="F329" s="30">
        <v>44957</v>
      </c>
      <c r="G329" s="2" t="s">
        <v>55</v>
      </c>
      <c r="H329" s="30" t="s">
        <v>124</v>
      </c>
      <c r="I329" s="2">
        <v>35</v>
      </c>
      <c r="J329" s="30" t="s">
        <v>1331</v>
      </c>
      <c r="K329" s="2" t="s">
        <v>1272</v>
      </c>
      <c r="L329" s="30">
        <v>7829</v>
      </c>
      <c r="M329" s="2">
        <v>115</v>
      </c>
      <c r="N329" s="2">
        <v>32</v>
      </c>
      <c r="O329" s="31">
        <v>1.2974537037037036E-2</v>
      </c>
    </row>
    <row r="330" spans="1:15" x14ac:dyDescent="0.25">
      <c r="A330" s="2">
        <f t="shared" si="20"/>
        <v>2018</v>
      </c>
      <c r="B330" s="2" t="str">
        <f t="shared" si="21"/>
        <v>Nov</v>
      </c>
      <c r="C330" s="2">
        <f t="shared" si="22"/>
        <v>45</v>
      </c>
      <c r="D330" s="2" t="str">
        <f t="shared" si="23"/>
        <v>Wed</v>
      </c>
      <c r="E330" s="34">
        <v>43411</v>
      </c>
      <c r="F330" s="30">
        <v>44957</v>
      </c>
      <c r="G330" s="2" t="s">
        <v>55</v>
      </c>
      <c r="H330" s="30" t="s">
        <v>124</v>
      </c>
      <c r="I330" s="2">
        <v>35</v>
      </c>
      <c r="J330" s="30" t="s">
        <v>1337</v>
      </c>
      <c r="K330" s="2" t="s">
        <v>1247</v>
      </c>
      <c r="L330" s="30">
        <v>7829</v>
      </c>
      <c r="M330" s="2">
        <v>115</v>
      </c>
      <c r="N330" s="2">
        <v>32</v>
      </c>
      <c r="O330" s="31">
        <v>5.5104166666666669E-2</v>
      </c>
    </row>
    <row r="331" spans="1:15" x14ac:dyDescent="0.25">
      <c r="A331" s="2">
        <f t="shared" si="20"/>
        <v>2018</v>
      </c>
      <c r="B331" s="2" t="str">
        <f t="shared" si="21"/>
        <v>Nov</v>
      </c>
      <c r="C331" s="2">
        <f t="shared" si="22"/>
        <v>45</v>
      </c>
      <c r="D331" s="2" t="str">
        <f t="shared" si="23"/>
        <v>Wed</v>
      </c>
      <c r="E331" s="34">
        <v>43411</v>
      </c>
      <c r="F331" s="30">
        <v>44957</v>
      </c>
      <c r="G331" s="2" t="s">
        <v>55</v>
      </c>
      <c r="H331" s="30" t="s">
        <v>124</v>
      </c>
      <c r="I331" s="2">
        <v>35</v>
      </c>
      <c r="J331" s="30" t="s">
        <v>1338</v>
      </c>
      <c r="K331" s="2" t="s">
        <v>1247</v>
      </c>
      <c r="L331" s="30">
        <v>7829</v>
      </c>
      <c r="M331" s="2">
        <v>115</v>
      </c>
      <c r="N331" s="2">
        <v>32</v>
      </c>
      <c r="O331" s="31">
        <v>6.682870370370371E-2</v>
      </c>
    </row>
    <row r="332" spans="1:15" x14ac:dyDescent="0.25">
      <c r="A332" s="2">
        <f t="shared" si="20"/>
        <v>2018</v>
      </c>
      <c r="B332" s="2" t="str">
        <f t="shared" si="21"/>
        <v>Nov</v>
      </c>
      <c r="C332" s="2">
        <f t="shared" si="22"/>
        <v>45</v>
      </c>
      <c r="D332" s="2" t="str">
        <f t="shared" si="23"/>
        <v>Wed</v>
      </c>
      <c r="E332" s="34">
        <v>43411</v>
      </c>
      <c r="F332" s="30">
        <v>44957</v>
      </c>
      <c r="G332" s="2" t="s">
        <v>55</v>
      </c>
      <c r="H332" s="30" t="s">
        <v>124</v>
      </c>
      <c r="I332" s="2">
        <v>35</v>
      </c>
      <c r="J332" s="30" t="s">
        <v>1339</v>
      </c>
      <c r="K332" s="2" t="s">
        <v>1247</v>
      </c>
      <c r="L332" s="30">
        <v>7829</v>
      </c>
      <c r="M332" s="2">
        <v>115</v>
      </c>
      <c r="N332" s="2">
        <v>32</v>
      </c>
      <c r="O332" s="31">
        <v>6.3310185185185178E-2</v>
      </c>
    </row>
    <row r="333" spans="1:15" x14ac:dyDescent="0.25">
      <c r="A333" s="2">
        <f t="shared" si="20"/>
        <v>2018</v>
      </c>
      <c r="B333" s="2" t="str">
        <f t="shared" si="21"/>
        <v>Nov</v>
      </c>
      <c r="C333" s="2">
        <f t="shared" si="22"/>
        <v>45</v>
      </c>
      <c r="D333" s="2" t="str">
        <f t="shared" si="23"/>
        <v>Wed</v>
      </c>
      <c r="E333" s="34">
        <v>43411</v>
      </c>
      <c r="F333" s="30">
        <v>44923</v>
      </c>
      <c r="G333" s="2" t="s">
        <v>93</v>
      </c>
      <c r="H333" s="30" t="s">
        <v>1600</v>
      </c>
      <c r="I333" s="2">
        <v>9</v>
      </c>
      <c r="J333" s="30" t="s">
        <v>1447</v>
      </c>
      <c r="K333" s="2" t="s">
        <v>1447</v>
      </c>
      <c r="L333" s="30">
        <v>488</v>
      </c>
      <c r="M333" s="2">
        <v>59</v>
      </c>
      <c r="N333" s="2">
        <v>18</v>
      </c>
      <c r="O333" s="31">
        <v>0</v>
      </c>
    </row>
    <row r="334" spans="1:15" x14ac:dyDescent="0.25">
      <c r="A334" s="2">
        <f t="shared" si="20"/>
        <v>2018</v>
      </c>
      <c r="B334" s="2" t="str">
        <f t="shared" si="21"/>
        <v>Nov</v>
      </c>
      <c r="C334" s="2">
        <f t="shared" si="22"/>
        <v>45</v>
      </c>
      <c r="D334" s="2" t="str">
        <f t="shared" si="23"/>
        <v>Wed</v>
      </c>
      <c r="E334" s="34">
        <v>43411</v>
      </c>
      <c r="F334" s="30">
        <v>39293</v>
      </c>
      <c r="G334" s="2" t="s">
        <v>125</v>
      </c>
      <c r="H334" s="30" t="s">
        <v>126</v>
      </c>
      <c r="I334" s="2">
        <v>52</v>
      </c>
      <c r="J334" s="30" t="s">
        <v>909</v>
      </c>
      <c r="K334" s="2" t="s">
        <v>1247</v>
      </c>
      <c r="L334" s="30">
        <v>3458</v>
      </c>
      <c r="M334" s="2">
        <v>201</v>
      </c>
      <c r="N334" s="2">
        <v>87</v>
      </c>
      <c r="O334" s="31">
        <v>0.11940972222222224</v>
      </c>
    </row>
    <row r="335" spans="1:15" x14ac:dyDescent="0.25">
      <c r="A335" s="2">
        <f t="shared" si="20"/>
        <v>2018</v>
      </c>
      <c r="B335" s="2" t="str">
        <f t="shared" si="21"/>
        <v>Nov</v>
      </c>
      <c r="C335" s="2">
        <f t="shared" si="22"/>
        <v>45</v>
      </c>
      <c r="D335" s="2" t="str">
        <f t="shared" si="23"/>
        <v>Wed</v>
      </c>
      <c r="E335" s="34">
        <v>43411</v>
      </c>
      <c r="F335" s="30">
        <v>39293</v>
      </c>
      <c r="G335" s="2" t="s">
        <v>125</v>
      </c>
      <c r="H335" s="30" t="s">
        <v>126</v>
      </c>
      <c r="I335" s="2">
        <v>52</v>
      </c>
      <c r="J335" s="30" t="s">
        <v>1271</v>
      </c>
      <c r="K335" s="2" t="s">
        <v>1348</v>
      </c>
      <c r="L335" s="30">
        <v>3458</v>
      </c>
      <c r="M335" s="2">
        <v>201</v>
      </c>
      <c r="N335" s="2">
        <v>87</v>
      </c>
      <c r="O335" s="31">
        <v>2.6712962962962966E-2</v>
      </c>
    </row>
    <row r="336" spans="1:15" x14ac:dyDescent="0.25">
      <c r="A336" s="2">
        <f t="shared" si="20"/>
        <v>2018</v>
      </c>
      <c r="B336" s="2" t="str">
        <f t="shared" si="21"/>
        <v>Nov</v>
      </c>
      <c r="C336" s="2">
        <f t="shared" si="22"/>
        <v>45</v>
      </c>
      <c r="D336" s="2" t="str">
        <f t="shared" si="23"/>
        <v>Wed</v>
      </c>
      <c r="E336" s="34">
        <v>43411</v>
      </c>
      <c r="F336" s="30">
        <v>39293</v>
      </c>
      <c r="G336" s="2" t="s">
        <v>125</v>
      </c>
      <c r="H336" s="30" t="s">
        <v>126</v>
      </c>
      <c r="I336" s="2">
        <v>52</v>
      </c>
      <c r="J336" s="30" t="s">
        <v>1250</v>
      </c>
      <c r="K336" s="2" t="s">
        <v>1247</v>
      </c>
      <c r="L336" s="30">
        <v>3458</v>
      </c>
      <c r="M336" s="2">
        <v>201</v>
      </c>
      <c r="N336" s="2">
        <v>87</v>
      </c>
      <c r="O336" s="31">
        <v>3.0555555555555558E-2</v>
      </c>
    </row>
    <row r="337" spans="1:15" x14ac:dyDescent="0.25">
      <c r="A337" s="2">
        <f t="shared" si="20"/>
        <v>2018</v>
      </c>
      <c r="B337" s="2" t="str">
        <f t="shared" si="21"/>
        <v>Nov</v>
      </c>
      <c r="C337" s="2">
        <f t="shared" si="22"/>
        <v>45</v>
      </c>
      <c r="D337" s="2" t="str">
        <f t="shared" si="23"/>
        <v>Wed</v>
      </c>
      <c r="E337" s="34">
        <v>43411</v>
      </c>
      <c r="F337" s="30">
        <v>39293</v>
      </c>
      <c r="G337" s="2" t="s">
        <v>125</v>
      </c>
      <c r="H337" s="30" t="s">
        <v>126</v>
      </c>
      <c r="I337" s="2">
        <v>52</v>
      </c>
      <c r="J337" s="30" t="s">
        <v>1274</v>
      </c>
      <c r="K337" s="2" t="s">
        <v>1355</v>
      </c>
      <c r="L337" s="30">
        <v>3458</v>
      </c>
      <c r="M337" s="2">
        <v>201</v>
      </c>
      <c r="N337" s="2">
        <v>87</v>
      </c>
      <c r="O337" s="31">
        <v>4.6643518518518518E-3</v>
      </c>
    </row>
    <row r="338" spans="1:15" x14ac:dyDescent="0.25">
      <c r="A338" s="2">
        <f t="shared" si="20"/>
        <v>2018</v>
      </c>
      <c r="B338" s="2" t="str">
        <f t="shared" si="21"/>
        <v>Nov</v>
      </c>
      <c r="C338" s="2">
        <f t="shared" si="22"/>
        <v>45</v>
      </c>
      <c r="D338" s="2" t="str">
        <f t="shared" si="23"/>
        <v>Wed</v>
      </c>
      <c r="E338" s="34">
        <v>43411</v>
      </c>
      <c r="F338" s="30">
        <v>39293</v>
      </c>
      <c r="G338" s="2" t="s">
        <v>125</v>
      </c>
      <c r="H338" s="30" t="s">
        <v>126</v>
      </c>
      <c r="I338" s="2">
        <v>52</v>
      </c>
      <c r="J338" s="30" t="s">
        <v>1276</v>
      </c>
      <c r="K338" s="2" t="s">
        <v>1264</v>
      </c>
      <c r="L338" s="30">
        <v>3458</v>
      </c>
      <c r="M338" s="2">
        <v>201</v>
      </c>
      <c r="N338" s="2">
        <v>87</v>
      </c>
      <c r="O338" s="31">
        <v>4.9375000000000002E-2</v>
      </c>
    </row>
    <row r="339" spans="1:15" x14ac:dyDescent="0.25">
      <c r="A339" s="2">
        <f t="shared" si="20"/>
        <v>2018</v>
      </c>
      <c r="B339" s="2" t="str">
        <f t="shared" si="21"/>
        <v>Nov</v>
      </c>
      <c r="C339" s="2">
        <f t="shared" si="22"/>
        <v>45</v>
      </c>
      <c r="D339" s="2" t="str">
        <f t="shared" si="23"/>
        <v>Wed</v>
      </c>
      <c r="E339" s="34">
        <v>43411</v>
      </c>
      <c r="F339" s="30">
        <v>39293</v>
      </c>
      <c r="G339" s="2" t="s">
        <v>125</v>
      </c>
      <c r="H339" s="30" t="s">
        <v>126</v>
      </c>
      <c r="I339" s="2">
        <v>52</v>
      </c>
      <c r="J339" s="30" t="s">
        <v>1253</v>
      </c>
      <c r="K339" s="2" t="s">
        <v>1282</v>
      </c>
      <c r="L339" s="30">
        <v>3458</v>
      </c>
      <c r="M339" s="2">
        <v>201</v>
      </c>
      <c r="N339" s="2">
        <v>87</v>
      </c>
      <c r="O339" s="31">
        <v>5.7812499999999996E-2</v>
      </c>
    </row>
    <row r="340" spans="1:15" x14ac:dyDescent="0.25">
      <c r="A340" s="2">
        <f t="shared" si="20"/>
        <v>2018</v>
      </c>
      <c r="B340" s="2" t="str">
        <f t="shared" si="21"/>
        <v>Nov</v>
      </c>
      <c r="C340" s="2">
        <f t="shared" si="22"/>
        <v>45</v>
      </c>
      <c r="D340" s="2" t="str">
        <f t="shared" si="23"/>
        <v>Wed</v>
      </c>
      <c r="E340" s="34">
        <v>43411</v>
      </c>
      <c r="F340" s="30">
        <v>39293</v>
      </c>
      <c r="G340" s="2" t="s">
        <v>125</v>
      </c>
      <c r="H340" s="30" t="s">
        <v>126</v>
      </c>
      <c r="I340" s="2">
        <v>52</v>
      </c>
      <c r="J340" s="30" t="s">
        <v>1338</v>
      </c>
      <c r="K340" s="2" t="s">
        <v>1282</v>
      </c>
      <c r="L340" s="30">
        <v>3458</v>
      </c>
      <c r="M340" s="2">
        <v>201</v>
      </c>
      <c r="N340" s="2">
        <v>87</v>
      </c>
      <c r="O340" s="31">
        <v>5.8125000000000003E-2</v>
      </c>
    </row>
    <row r="341" spans="1:15" x14ac:dyDescent="0.25">
      <c r="A341" s="2">
        <f t="shared" si="20"/>
        <v>2018</v>
      </c>
      <c r="B341" s="2" t="str">
        <f t="shared" si="21"/>
        <v>Nov</v>
      </c>
      <c r="C341" s="2">
        <f t="shared" si="22"/>
        <v>45</v>
      </c>
      <c r="D341" s="2" t="str">
        <f t="shared" si="23"/>
        <v>Wed</v>
      </c>
      <c r="E341" s="34">
        <v>43411</v>
      </c>
      <c r="F341" s="30">
        <v>39293</v>
      </c>
      <c r="G341" s="2" t="s">
        <v>125</v>
      </c>
      <c r="H341" s="30" t="s">
        <v>126</v>
      </c>
      <c r="I341" s="2">
        <v>52</v>
      </c>
      <c r="J341" s="30" t="s">
        <v>1342</v>
      </c>
      <c r="K341" s="2" t="s">
        <v>1355</v>
      </c>
      <c r="L341" s="30">
        <v>3458</v>
      </c>
      <c r="M341" s="2">
        <v>201</v>
      </c>
      <c r="N341" s="2">
        <v>87</v>
      </c>
      <c r="O341" s="31">
        <v>6.06712962962963E-2</v>
      </c>
    </row>
    <row r="342" spans="1:15" x14ac:dyDescent="0.25">
      <c r="A342" s="2">
        <f t="shared" si="20"/>
        <v>2018</v>
      </c>
      <c r="B342" s="2" t="str">
        <f t="shared" si="21"/>
        <v>Nov</v>
      </c>
      <c r="C342" s="2">
        <f t="shared" si="22"/>
        <v>45</v>
      </c>
      <c r="D342" s="2" t="str">
        <f t="shared" si="23"/>
        <v>Wed</v>
      </c>
      <c r="E342" s="34">
        <v>43411</v>
      </c>
      <c r="F342" s="30">
        <v>39293</v>
      </c>
      <c r="G342" s="2" t="s">
        <v>125</v>
      </c>
      <c r="H342" s="30" t="s">
        <v>126</v>
      </c>
      <c r="I342" s="2">
        <v>52</v>
      </c>
      <c r="J342" s="30" t="s">
        <v>1344</v>
      </c>
      <c r="K342" s="2" t="s">
        <v>1264</v>
      </c>
      <c r="L342" s="30">
        <v>3458</v>
      </c>
      <c r="M342" s="2">
        <v>201</v>
      </c>
      <c r="N342" s="2">
        <v>87</v>
      </c>
      <c r="O342" s="31">
        <v>2.6817129629629632E-2</v>
      </c>
    </row>
    <row r="343" spans="1:15" x14ac:dyDescent="0.25">
      <c r="A343" s="2">
        <f t="shared" si="20"/>
        <v>2018</v>
      </c>
      <c r="B343" s="2" t="str">
        <f t="shared" si="21"/>
        <v>Nov</v>
      </c>
      <c r="C343" s="2">
        <f t="shared" si="22"/>
        <v>45</v>
      </c>
      <c r="D343" s="2" t="str">
        <f t="shared" si="23"/>
        <v>Wed</v>
      </c>
      <c r="E343" s="34">
        <v>43411</v>
      </c>
      <c r="F343" s="30">
        <v>38352</v>
      </c>
      <c r="G343" s="2" t="s">
        <v>53</v>
      </c>
      <c r="H343" s="30" t="s">
        <v>226</v>
      </c>
      <c r="I343" s="2">
        <v>19</v>
      </c>
      <c r="J343" s="30" t="s">
        <v>1310</v>
      </c>
      <c r="K343" s="2" t="s">
        <v>1257</v>
      </c>
      <c r="L343" s="30">
        <v>5390</v>
      </c>
      <c r="M343" s="2">
        <v>7</v>
      </c>
      <c r="N343" s="2">
        <v>32</v>
      </c>
      <c r="O343" s="31">
        <v>4.1319444444444443E-2</v>
      </c>
    </row>
    <row r="344" spans="1:15" x14ac:dyDescent="0.25">
      <c r="A344" s="2">
        <f t="shared" si="20"/>
        <v>2018</v>
      </c>
      <c r="B344" s="2" t="str">
        <f t="shared" si="21"/>
        <v>Nov</v>
      </c>
      <c r="C344" s="2">
        <f t="shared" si="22"/>
        <v>45</v>
      </c>
      <c r="D344" s="2" t="str">
        <f t="shared" si="23"/>
        <v>Wed</v>
      </c>
      <c r="E344" s="28">
        <v>43411</v>
      </c>
      <c r="F344" s="30">
        <v>38352</v>
      </c>
      <c r="G344" s="2" t="s">
        <v>53</v>
      </c>
      <c r="H344" s="30" t="s">
        <v>226</v>
      </c>
      <c r="I344" s="2">
        <v>19</v>
      </c>
      <c r="J344" s="30" t="s">
        <v>1601</v>
      </c>
      <c r="K344" s="2" t="s">
        <v>1602</v>
      </c>
      <c r="L344" s="30">
        <v>5390</v>
      </c>
      <c r="M344" s="2">
        <v>7</v>
      </c>
      <c r="N344" s="2">
        <v>32</v>
      </c>
      <c r="O344" s="31">
        <v>3.4456018518518518E-2</v>
      </c>
    </row>
    <row r="345" spans="1:15" x14ac:dyDescent="0.25">
      <c r="A345" s="2">
        <f t="shared" si="20"/>
        <v>2018</v>
      </c>
      <c r="B345" s="2" t="str">
        <f t="shared" si="21"/>
        <v>Nov</v>
      </c>
      <c r="C345" s="2">
        <f t="shared" si="22"/>
        <v>45</v>
      </c>
      <c r="D345" s="2" t="str">
        <f t="shared" si="23"/>
        <v>Fri</v>
      </c>
      <c r="E345" s="39">
        <v>43413</v>
      </c>
      <c r="F345" s="30">
        <v>48478</v>
      </c>
      <c r="G345" s="2" t="s">
        <v>133</v>
      </c>
      <c r="H345" s="30" t="s">
        <v>134</v>
      </c>
      <c r="I345" s="2">
        <v>9</v>
      </c>
      <c r="J345" s="30" t="s">
        <v>1356</v>
      </c>
      <c r="K345" s="2" t="s">
        <v>1257</v>
      </c>
      <c r="L345" s="30">
        <v>2000</v>
      </c>
      <c r="M345" s="2">
        <v>2</v>
      </c>
      <c r="N345" s="2">
        <v>13</v>
      </c>
      <c r="O345" s="31">
        <v>7.407407407407407E-4</v>
      </c>
    </row>
    <row r="346" spans="1:15" x14ac:dyDescent="0.25">
      <c r="A346" s="2">
        <f t="shared" si="20"/>
        <v>2018</v>
      </c>
      <c r="B346" s="2" t="str">
        <f t="shared" si="21"/>
        <v>Nov</v>
      </c>
      <c r="C346" s="2">
        <f t="shared" si="22"/>
        <v>45</v>
      </c>
      <c r="D346" s="2" t="str">
        <f t="shared" si="23"/>
        <v>Fri</v>
      </c>
      <c r="E346" s="39">
        <v>43413</v>
      </c>
      <c r="F346" s="30" t="s">
        <v>1603</v>
      </c>
      <c r="G346" s="2" t="s">
        <v>1604</v>
      </c>
      <c r="H346" s="30" t="s">
        <v>1605</v>
      </c>
      <c r="I346" s="2">
        <v>16</v>
      </c>
      <c r="J346" s="30" t="s">
        <v>1447</v>
      </c>
      <c r="K346" s="2" t="s">
        <v>1447</v>
      </c>
      <c r="L346" s="30">
        <v>966</v>
      </c>
      <c r="M346" s="2">
        <v>25</v>
      </c>
      <c r="N346" s="2">
        <v>49</v>
      </c>
      <c r="O346" s="31">
        <v>0</v>
      </c>
    </row>
    <row r="347" spans="1:15" x14ac:dyDescent="0.25">
      <c r="A347" s="2">
        <f t="shared" si="20"/>
        <v>2018</v>
      </c>
      <c r="B347" s="2" t="str">
        <f t="shared" si="21"/>
        <v>Nov</v>
      </c>
      <c r="C347" s="2">
        <f t="shared" si="22"/>
        <v>45</v>
      </c>
      <c r="D347" s="2" t="str">
        <f t="shared" si="23"/>
        <v>Fri</v>
      </c>
      <c r="E347" s="39">
        <v>43413</v>
      </c>
      <c r="F347" s="30">
        <v>45061</v>
      </c>
      <c r="G347" s="2" t="s">
        <v>135</v>
      </c>
      <c r="H347" s="30" t="s">
        <v>136</v>
      </c>
      <c r="I347" s="2">
        <v>30</v>
      </c>
      <c r="J347" s="30" t="s">
        <v>1273</v>
      </c>
      <c r="K347" s="2" t="s">
        <v>1272</v>
      </c>
      <c r="L347" s="30">
        <v>2844</v>
      </c>
      <c r="M347" s="2">
        <v>70</v>
      </c>
      <c r="N347" s="2">
        <v>32</v>
      </c>
      <c r="O347" s="31">
        <v>4.3287037037037041E-2</v>
      </c>
    </row>
    <row r="348" spans="1:15" x14ac:dyDescent="0.25">
      <c r="A348" s="2">
        <f t="shared" si="20"/>
        <v>2018</v>
      </c>
      <c r="B348" s="2" t="str">
        <f t="shared" si="21"/>
        <v>Nov</v>
      </c>
      <c r="C348" s="2">
        <f t="shared" si="22"/>
        <v>45</v>
      </c>
      <c r="D348" s="2" t="str">
        <f t="shared" si="23"/>
        <v>Fri</v>
      </c>
      <c r="E348" s="39">
        <v>43413</v>
      </c>
      <c r="F348" s="30">
        <v>45061</v>
      </c>
      <c r="G348" s="2" t="s">
        <v>135</v>
      </c>
      <c r="H348" s="30" t="s">
        <v>136</v>
      </c>
      <c r="I348" s="2">
        <v>30</v>
      </c>
      <c r="J348" s="30" t="s">
        <v>1274</v>
      </c>
      <c r="K348" s="2" t="s">
        <v>1264</v>
      </c>
      <c r="L348" s="30">
        <v>2844</v>
      </c>
      <c r="M348" s="2">
        <v>70</v>
      </c>
      <c r="N348" s="2">
        <v>32</v>
      </c>
      <c r="O348" s="31">
        <v>0.1302662037037037</v>
      </c>
    </row>
    <row r="349" spans="1:15" x14ac:dyDescent="0.25">
      <c r="A349" s="2">
        <f t="shared" si="20"/>
        <v>2018</v>
      </c>
      <c r="B349" s="2" t="str">
        <f t="shared" si="21"/>
        <v>Nov</v>
      </c>
      <c r="C349" s="2">
        <f t="shared" si="22"/>
        <v>45</v>
      </c>
      <c r="D349" s="2" t="str">
        <f t="shared" si="23"/>
        <v>Fri</v>
      </c>
      <c r="E349" s="39">
        <v>43413</v>
      </c>
      <c r="F349" s="30">
        <v>48508</v>
      </c>
      <c r="G349" s="2" t="s">
        <v>41</v>
      </c>
      <c r="H349" s="30" t="s">
        <v>1606</v>
      </c>
      <c r="I349" s="2">
        <v>14</v>
      </c>
      <c r="J349" s="30" t="s">
        <v>1447</v>
      </c>
      <c r="K349" s="2" t="s">
        <v>1447</v>
      </c>
      <c r="L349" s="30">
        <v>3608</v>
      </c>
      <c r="M349" s="2">
        <v>7</v>
      </c>
      <c r="N349" s="2">
        <v>4</v>
      </c>
      <c r="O349" s="31">
        <v>0</v>
      </c>
    </row>
    <row r="350" spans="1:15" x14ac:dyDescent="0.25">
      <c r="A350" s="2">
        <f t="shared" si="20"/>
        <v>2018</v>
      </c>
      <c r="B350" s="2" t="str">
        <f t="shared" si="21"/>
        <v>Nov</v>
      </c>
      <c r="C350" s="2">
        <f t="shared" si="22"/>
        <v>45</v>
      </c>
      <c r="D350" s="2" t="str">
        <f t="shared" si="23"/>
        <v>Fri</v>
      </c>
      <c r="E350" s="39">
        <v>43413</v>
      </c>
      <c r="F350" s="30">
        <v>48538</v>
      </c>
      <c r="G350" s="2" t="s">
        <v>1607</v>
      </c>
      <c r="H350" s="30" t="s">
        <v>1608</v>
      </c>
      <c r="I350" s="2">
        <v>0</v>
      </c>
      <c r="J350" s="30" t="s">
        <v>1447</v>
      </c>
      <c r="K350" s="2" t="s">
        <v>1447</v>
      </c>
      <c r="L350" s="30">
        <v>40</v>
      </c>
      <c r="M350" s="2">
        <v>2</v>
      </c>
      <c r="N350" s="2">
        <v>0</v>
      </c>
      <c r="O350" s="31">
        <v>0</v>
      </c>
    </row>
    <row r="351" spans="1:15" x14ac:dyDescent="0.25">
      <c r="A351" s="2">
        <f t="shared" si="20"/>
        <v>2018</v>
      </c>
      <c r="B351" s="2" t="str">
        <f t="shared" si="21"/>
        <v>Nov</v>
      </c>
      <c r="C351" s="2">
        <f t="shared" si="22"/>
        <v>45</v>
      </c>
      <c r="D351" s="2" t="str">
        <f t="shared" si="23"/>
        <v>Fri</v>
      </c>
      <c r="E351" s="39">
        <v>43413</v>
      </c>
      <c r="F351" s="30" t="s">
        <v>1609</v>
      </c>
      <c r="G351" s="2" t="s">
        <v>1610</v>
      </c>
      <c r="H351" s="30" t="s">
        <v>1611</v>
      </c>
      <c r="I351" s="2">
        <v>11</v>
      </c>
      <c r="J351" s="30" t="s">
        <v>1447</v>
      </c>
      <c r="K351" s="2" t="s">
        <v>1447</v>
      </c>
      <c r="L351" s="30">
        <v>1551</v>
      </c>
      <c r="M351" s="2">
        <v>3</v>
      </c>
      <c r="N351" s="2">
        <v>28</v>
      </c>
      <c r="O351" s="31">
        <v>0</v>
      </c>
    </row>
    <row r="352" spans="1:15" x14ac:dyDescent="0.25">
      <c r="A352" s="2">
        <f t="shared" si="20"/>
        <v>2018</v>
      </c>
      <c r="B352" s="2" t="str">
        <f t="shared" si="21"/>
        <v>Nov</v>
      </c>
      <c r="C352" s="2">
        <f t="shared" si="22"/>
        <v>45</v>
      </c>
      <c r="D352" s="2" t="str">
        <f t="shared" si="23"/>
        <v>Fri</v>
      </c>
      <c r="E352" s="39">
        <v>43413</v>
      </c>
      <c r="F352" s="30">
        <v>45864</v>
      </c>
      <c r="G352" s="2" t="s">
        <v>37</v>
      </c>
      <c r="H352" s="30" t="s">
        <v>137</v>
      </c>
      <c r="I352" s="2">
        <v>27</v>
      </c>
      <c r="J352" s="30" t="s">
        <v>1274</v>
      </c>
      <c r="K352" s="2" t="s">
        <v>1264</v>
      </c>
      <c r="L352" s="30">
        <v>7608</v>
      </c>
      <c r="M352" s="2">
        <v>11</v>
      </c>
      <c r="N352" s="2">
        <v>33</v>
      </c>
      <c r="O352" s="31">
        <v>2.6840277777777779E-2</v>
      </c>
    </row>
    <row r="353" spans="1:15" x14ac:dyDescent="0.25">
      <c r="A353" s="2">
        <f t="shared" si="20"/>
        <v>2018</v>
      </c>
      <c r="B353" s="2" t="str">
        <f t="shared" si="21"/>
        <v>Nov</v>
      </c>
      <c r="C353" s="2">
        <f t="shared" si="22"/>
        <v>45</v>
      </c>
      <c r="D353" s="2" t="str">
        <f t="shared" si="23"/>
        <v>Fri</v>
      </c>
      <c r="E353" s="39">
        <v>43413</v>
      </c>
      <c r="F353" s="30">
        <v>45864</v>
      </c>
      <c r="G353" s="2" t="s">
        <v>37</v>
      </c>
      <c r="H353" s="30" t="s">
        <v>137</v>
      </c>
      <c r="I353" s="2">
        <v>27</v>
      </c>
      <c r="J353" s="30" t="s">
        <v>1342</v>
      </c>
      <c r="K353" s="2" t="s">
        <v>1272</v>
      </c>
      <c r="L353" s="30">
        <v>7608</v>
      </c>
      <c r="M353" s="2">
        <v>11</v>
      </c>
      <c r="N353" s="2">
        <v>33</v>
      </c>
      <c r="O353" s="31">
        <v>2.7986111111111111E-2</v>
      </c>
    </row>
    <row r="354" spans="1:15" x14ac:dyDescent="0.25">
      <c r="A354" s="2">
        <f t="shared" si="20"/>
        <v>2018</v>
      </c>
      <c r="B354" s="2" t="str">
        <f t="shared" si="21"/>
        <v>Nov</v>
      </c>
      <c r="C354" s="2">
        <f t="shared" si="22"/>
        <v>45</v>
      </c>
      <c r="D354" s="2" t="str">
        <f t="shared" si="23"/>
        <v>Fri</v>
      </c>
      <c r="E354" s="39">
        <v>43413</v>
      </c>
      <c r="F354" s="30">
        <v>46925</v>
      </c>
      <c r="G354" s="2" t="s">
        <v>10</v>
      </c>
      <c r="H354" s="30" t="s">
        <v>138</v>
      </c>
      <c r="I354" s="2">
        <v>9</v>
      </c>
      <c r="J354" s="30" t="s">
        <v>1341</v>
      </c>
      <c r="K354" s="2" t="s">
        <v>1255</v>
      </c>
      <c r="L354" s="30">
        <v>1146</v>
      </c>
      <c r="M354" s="2">
        <v>9</v>
      </c>
      <c r="N354" s="2">
        <v>26</v>
      </c>
      <c r="O354" s="31">
        <v>2.5173611111111108E-2</v>
      </c>
    </row>
    <row r="355" spans="1:15" x14ac:dyDescent="0.25">
      <c r="A355" s="2">
        <f t="shared" si="20"/>
        <v>2018</v>
      </c>
      <c r="B355" s="2" t="str">
        <f t="shared" si="21"/>
        <v>Nov</v>
      </c>
      <c r="C355" s="2">
        <f t="shared" si="22"/>
        <v>45</v>
      </c>
      <c r="D355" s="2" t="str">
        <f t="shared" si="23"/>
        <v>Fri</v>
      </c>
      <c r="E355" s="39">
        <v>43413</v>
      </c>
      <c r="F355" s="30">
        <v>46925</v>
      </c>
      <c r="G355" s="2" t="s">
        <v>10</v>
      </c>
      <c r="H355" s="30" t="s">
        <v>138</v>
      </c>
      <c r="I355" s="2">
        <v>9</v>
      </c>
      <c r="J355" s="30" t="s">
        <v>1305</v>
      </c>
      <c r="K355" s="2" t="s">
        <v>1257</v>
      </c>
      <c r="L355" s="30">
        <v>1146</v>
      </c>
      <c r="M355" s="2">
        <v>9</v>
      </c>
      <c r="N355" s="2">
        <v>26</v>
      </c>
      <c r="O355" s="31">
        <v>2.5798611111111109E-2</v>
      </c>
    </row>
    <row r="356" spans="1:15" x14ac:dyDescent="0.25">
      <c r="A356" s="2">
        <f t="shared" si="20"/>
        <v>2018</v>
      </c>
      <c r="B356" s="2" t="str">
        <f t="shared" si="21"/>
        <v>Nov</v>
      </c>
      <c r="C356" s="2">
        <f t="shared" si="22"/>
        <v>45</v>
      </c>
      <c r="D356" s="2" t="str">
        <f t="shared" si="23"/>
        <v>Fri</v>
      </c>
      <c r="E356" s="39">
        <v>43413</v>
      </c>
      <c r="F356" s="30">
        <v>46925</v>
      </c>
      <c r="G356" s="2" t="s">
        <v>10</v>
      </c>
      <c r="H356" s="30" t="s">
        <v>138</v>
      </c>
      <c r="I356" s="2">
        <v>9</v>
      </c>
      <c r="J356" s="30" t="s">
        <v>1306</v>
      </c>
      <c r="K356" s="2" t="s">
        <v>1272</v>
      </c>
      <c r="L356" s="30">
        <v>1146</v>
      </c>
      <c r="M356" s="2">
        <v>9</v>
      </c>
      <c r="N356" s="2">
        <v>26</v>
      </c>
      <c r="O356" s="31">
        <v>2.9537037037037039E-2</v>
      </c>
    </row>
    <row r="357" spans="1:15" x14ac:dyDescent="0.25">
      <c r="A357" s="2">
        <f t="shared" si="20"/>
        <v>2018</v>
      </c>
      <c r="B357" s="2" t="str">
        <f t="shared" si="21"/>
        <v>Nov</v>
      </c>
      <c r="C357" s="2">
        <f t="shared" si="22"/>
        <v>45</v>
      </c>
      <c r="D357" s="2" t="str">
        <f t="shared" si="23"/>
        <v>Fri</v>
      </c>
      <c r="E357" s="39">
        <v>43413</v>
      </c>
      <c r="F357" s="30">
        <v>46925</v>
      </c>
      <c r="G357" s="2" t="s">
        <v>10</v>
      </c>
      <c r="H357" s="30" t="s">
        <v>138</v>
      </c>
      <c r="I357" s="2">
        <v>9</v>
      </c>
      <c r="J357" s="30" t="s">
        <v>1352</v>
      </c>
      <c r="K357" s="2" t="s">
        <v>1348</v>
      </c>
      <c r="L357" s="30">
        <v>1146</v>
      </c>
      <c r="M357" s="2">
        <v>9</v>
      </c>
      <c r="N357" s="2">
        <v>26</v>
      </c>
      <c r="O357" s="31">
        <v>2.8576388888888887E-2</v>
      </c>
    </row>
    <row r="358" spans="1:15" x14ac:dyDescent="0.25">
      <c r="A358" s="2">
        <f t="shared" si="20"/>
        <v>2018</v>
      </c>
      <c r="B358" s="2" t="str">
        <f t="shared" si="21"/>
        <v>Nov</v>
      </c>
      <c r="C358" s="2">
        <f t="shared" si="22"/>
        <v>45</v>
      </c>
      <c r="D358" s="2" t="str">
        <f t="shared" si="23"/>
        <v>Fri</v>
      </c>
      <c r="E358" s="39">
        <v>43413</v>
      </c>
      <c r="F358" s="30">
        <v>46925</v>
      </c>
      <c r="G358" s="2" t="s">
        <v>10</v>
      </c>
      <c r="H358" s="30" t="s">
        <v>138</v>
      </c>
      <c r="I358" s="2">
        <v>9</v>
      </c>
      <c r="J358" s="30" t="s">
        <v>1357</v>
      </c>
      <c r="K358" s="2" t="s">
        <v>1264</v>
      </c>
      <c r="L358" s="30">
        <v>1146</v>
      </c>
      <c r="M358" s="2">
        <v>9</v>
      </c>
      <c r="N358" s="2">
        <v>26</v>
      </c>
      <c r="O358" s="31">
        <v>2.946759259259259E-2</v>
      </c>
    </row>
    <row r="359" spans="1:15" x14ac:dyDescent="0.25">
      <c r="A359" s="2">
        <f t="shared" si="20"/>
        <v>2018</v>
      </c>
      <c r="B359" s="2" t="str">
        <f t="shared" si="21"/>
        <v>Nov</v>
      </c>
      <c r="C359" s="2">
        <f t="shared" si="22"/>
        <v>45</v>
      </c>
      <c r="D359" s="2" t="str">
        <f t="shared" si="23"/>
        <v>Fri</v>
      </c>
      <c r="E359" s="39">
        <v>43413</v>
      </c>
      <c r="F359" s="30" t="s">
        <v>76</v>
      </c>
      <c r="G359" s="2" t="s">
        <v>77</v>
      </c>
      <c r="H359" s="30" t="s">
        <v>78</v>
      </c>
      <c r="I359" s="2">
        <v>20</v>
      </c>
      <c r="J359" s="30" t="s">
        <v>1271</v>
      </c>
      <c r="K359" s="2" t="s">
        <v>1272</v>
      </c>
      <c r="L359" s="30">
        <v>3398</v>
      </c>
      <c r="M359" s="2">
        <v>20</v>
      </c>
      <c r="N359" s="2">
        <v>28</v>
      </c>
      <c r="O359" s="31">
        <v>8.2407407407407395E-3</v>
      </c>
    </row>
    <row r="360" spans="1:15" x14ac:dyDescent="0.25">
      <c r="A360" s="2">
        <f t="shared" si="20"/>
        <v>2018</v>
      </c>
      <c r="B360" s="2" t="str">
        <f t="shared" si="21"/>
        <v>Nov</v>
      </c>
      <c r="C360" s="2">
        <f t="shared" si="22"/>
        <v>45</v>
      </c>
      <c r="D360" s="2" t="str">
        <f t="shared" si="23"/>
        <v>Fri</v>
      </c>
      <c r="E360" s="39">
        <v>43413</v>
      </c>
      <c r="F360" s="30" t="s">
        <v>76</v>
      </c>
      <c r="G360" s="2" t="s">
        <v>77</v>
      </c>
      <c r="H360" s="30" t="s">
        <v>78</v>
      </c>
      <c r="I360" s="2">
        <v>20</v>
      </c>
      <c r="J360" s="30" t="s">
        <v>1271</v>
      </c>
      <c r="K360" s="2" t="s">
        <v>1348</v>
      </c>
      <c r="L360" s="30">
        <v>3398</v>
      </c>
      <c r="M360" s="2">
        <v>20</v>
      </c>
      <c r="N360" s="2">
        <v>28</v>
      </c>
      <c r="O360" s="31">
        <v>3.229166666666667E-2</v>
      </c>
    </row>
    <row r="361" spans="1:15" x14ac:dyDescent="0.25">
      <c r="A361" s="2">
        <f t="shared" si="20"/>
        <v>2018</v>
      </c>
      <c r="B361" s="2" t="str">
        <f t="shared" si="21"/>
        <v>Nov</v>
      </c>
      <c r="C361" s="2">
        <f t="shared" si="22"/>
        <v>45</v>
      </c>
      <c r="D361" s="2" t="str">
        <f t="shared" si="23"/>
        <v>Fri</v>
      </c>
      <c r="E361" s="39">
        <v>43413</v>
      </c>
      <c r="F361" s="30" t="s">
        <v>76</v>
      </c>
      <c r="G361" s="2" t="s">
        <v>77</v>
      </c>
      <c r="H361" s="30" t="s">
        <v>78</v>
      </c>
      <c r="I361" s="2">
        <v>20</v>
      </c>
      <c r="J361" s="30" t="s">
        <v>1271</v>
      </c>
      <c r="K361" s="2" t="s">
        <v>1349</v>
      </c>
      <c r="L361" s="30">
        <v>3398</v>
      </c>
      <c r="M361" s="2">
        <v>20</v>
      </c>
      <c r="N361" s="2">
        <v>28</v>
      </c>
      <c r="O361" s="31">
        <v>4.0347222222222222E-2</v>
      </c>
    </row>
    <row r="362" spans="1:15" x14ac:dyDescent="0.25">
      <c r="A362" s="2">
        <f t="shared" si="20"/>
        <v>2018</v>
      </c>
      <c r="B362" s="2" t="str">
        <f t="shared" si="21"/>
        <v>Nov</v>
      </c>
      <c r="C362" s="2">
        <f t="shared" si="22"/>
        <v>45</v>
      </c>
      <c r="D362" s="2" t="str">
        <f t="shared" si="23"/>
        <v>Fri</v>
      </c>
      <c r="E362" s="39">
        <v>43413</v>
      </c>
      <c r="F362" s="30" t="s">
        <v>76</v>
      </c>
      <c r="G362" s="2" t="s">
        <v>77</v>
      </c>
      <c r="H362" s="30" t="s">
        <v>78</v>
      </c>
      <c r="I362" s="2">
        <v>20</v>
      </c>
      <c r="J362" s="30" t="s">
        <v>1277</v>
      </c>
      <c r="K362" s="2" t="s">
        <v>1264</v>
      </c>
      <c r="L362" s="30">
        <v>3398</v>
      </c>
      <c r="M362" s="2">
        <v>20</v>
      </c>
      <c r="N362" s="2">
        <v>28</v>
      </c>
      <c r="O362" s="31">
        <v>1.8449074074074073E-2</v>
      </c>
    </row>
    <row r="363" spans="1:15" x14ac:dyDescent="0.25">
      <c r="A363" s="2">
        <f t="shared" si="20"/>
        <v>2018</v>
      </c>
      <c r="B363" s="2" t="str">
        <f t="shared" si="21"/>
        <v>Nov</v>
      </c>
      <c r="C363" s="2">
        <f t="shared" si="22"/>
        <v>45</v>
      </c>
      <c r="D363" s="2" t="str">
        <f t="shared" si="23"/>
        <v>Fri</v>
      </c>
      <c r="E363" s="39">
        <v>43413</v>
      </c>
      <c r="F363" s="30" t="s">
        <v>79</v>
      </c>
      <c r="G363" s="2" t="s">
        <v>80</v>
      </c>
      <c r="H363" s="30" t="s">
        <v>81</v>
      </c>
      <c r="I363" s="2">
        <v>17</v>
      </c>
      <c r="J363" s="30" t="s">
        <v>1340</v>
      </c>
      <c r="K363" s="2" t="s">
        <v>1247</v>
      </c>
      <c r="L363" s="30">
        <v>3064</v>
      </c>
      <c r="M363" s="2">
        <v>5</v>
      </c>
      <c r="N363" s="2">
        <v>28</v>
      </c>
      <c r="O363" s="31">
        <v>3.8726851851851853E-2</v>
      </c>
    </row>
    <row r="364" spans="1:15" x14ac:dyDescent="0.25">
      <c r="A364" s="2">
        <f t="shared" si="20"/>
        <v>2018</v>
      </c>
      <c r="B364" s="2" t="str">
        <f t="shared" si="21"/>
        <v>Nov</v>
      </c>
      <c r="C364" s="2">
        <f t="shared" si="22"/>
        <v>45</v>
      </c>
      <c r="D364" s="2" t="str">
        <f t="shared" si="23"/>
        <v>Fri</v>
      </c>
      <c r="E364" s="39">
        <v>43413</v>
      </c>
      <c r="F364" s="30" t="s">
        <v>79</v>
      </c>
      <c r="G364" s="2" t="s">
        <v>80</v>
      </c>
      <c r="H364" s="30" t="s">
        <v>81</v>
      </c>
      <c r="I364" s="2">
        <v>17</v>
      </c>
      <c r="J364" s="30" t="s">
        <v>1302</v>
      </c>
      <c r="K364" s="2" t="s">
        <v>1247</v>
      </c>
      <c r="L364" s="30">
        <v>3064</v>
      </c>
      <c r="M364" s="2">
        <v>5</v>
      </c>
      <c r="N364" s="2">
        <v>28</v>
      </c>
      <c r="O364" s="31">
        <v>3.8726851851851853E-2</v>
      </c>
    </row>
    <row r="365" spans="1:15" x14ac:dyDescent="0.25">
      <c r="A365" s="2">
        <f t="shared" si="20"/>
        <v>2018</v>
      </c>
      <c r="B365" s="2" t="str">
        <f t="shared" si="21"/>
        <v>Nov</v>
      </c>
      <c r="C365" s="2">
        <f t="shared" si="22"/>
        <v>45</v>
      </c>
      <c r="D365" s="2" t="str">
        <f t="shared" si="23"/>
        <v>Fri</v>
      </c>
      <c r="E365" s="39">
        <v>43413</v>
      </c>
      <c r="F365" s="30" t="s">
        <v>79</v>
      </c>
      <c r="G365" s="2" t="s">
        <v>80</v>
      </c>
      <c r="H365" s="30" t="s">
        <v>81</v>
      </c>
      <c r="I365" s="2">
        <v>17</v>
      </c>
      <c r="J365" s="30" t="s">
        <v>1302</v>
      </c>
      <c r="K365" s="2" t="s">
        <v>1272</v>
      </c>
      <c r="L365" s="30">
        <v>3064</v>
      </c>
      <c r="M365" s="2">
        <v>5</v>
      </c>
      <c r="N365" s="2">
        <v>28</v>
      </c>
      <c r="O365" s="31">
        <v>1.8553240740740742E-2</v>
      </c>
    </row>
    <row r="366" spans="1:15" x14ac:dyDescent="0.25">
      <c r="A366" s="2">
        <f t="shared" si="20"/>
        <v>2018</v>
      </c>
      <c r="B366" s="2" t="str">
        <f t="shared" si="21"/>
        <v>Nov</v>
      </c>
      <c r="C366" s="2">
        <f t="shared" si="22"/>
        <v>45</v>
      </c>
      <c r="D366" s="2" t="str">
        <f t="shared" si="23"/>
        <v>Fri</v>
      </c>
      <c r="E366" s="39">
        <v>43413</v>
      </c>
      <c r="F366" s="30" t="s">
        <v>79</v>
      </c>
      <c r="G366" s="2" t="s">
        <v>80</v>
      </c>
      <c r="H366" s="30" t="s">
        <v>81</v>
      </c>
      <c r="I366" s="2">
        <v>17</v>
      </c>
      <c r="J366" s="30" t="s">
        <v>1309</v>
      </c>
      <c r="K366" s="2" t="s">
        <v>1264</v>
      </c>
      <c r="L366" s="30">
        <v>3064</v>
      </c>
      <c r="M366" s="2">
        <v>5</v>
      </c>
      <c r="N366" s="2">
        <v>28</v>
      </c>
      <c r="O366" s="31">
        <v>9.1898148148148139E-3</v>
      </c>
    </row>
    <row r="367" spans="1:15" x14ac:dyDescent="0.25">
      <c r="A367" s="2">
        <f t="shared" si="20"/>
        <v>2018</v>
      </c>
      <c r="B367" s="2" t="str">
        <f t="shared" si="21"/>
        <v>Nov</v>
      </c>
      <c r="C367" s="2">
        <f t="shared" si="22"/>
        <v>45</v>
      </c>
      <c r="D367" s="2" t="str">
        <f t="shared" si="23"/>
        <v>Fri</v>
      </c>
      <c r="E367" s="39">
        <v>43413</v>
      </c>
      <c r="F367" s="30" t="s">
        <v>79</v>
      </c>
      <c r="G367" s="2" t="s">
        <v>80</v>
      </c>
      <c r="H367" s="30" t="s">
        <v>81</v>
      </c>
      <c r="I367" s="2">
        <v>17</v>
      </c>
      <c r="J367" s="30" t="s">
        <v>1314</v>
      </c>
      <c r="K367" s="2" t="s">
        <v>1257</v>
      </c>
      <c r="L367" s="30">
        <v>3064</v>
      </c>
      <c r="M367" s="2">
        <v>5</v>
      </c>
      <c r="N367" s="2">
        <v>28</v>
      </c>
      <c r="O367" s="31">
        <v>5.0324074074074077E-2</v>
      </c>
    </row>
    <row r="368" spans="1:15" x14ac:dyDescent="0.25">
      <c r="A368" s="2">
        <f t="shared" si="20"/>
        <v>2018</v>
      </c>
      <c r="B368" s="2" t="str">
        <f t="shared" si="21"/>
        <v>Nov</v>
      </c>
      <c r="C368" s="2">
        <f t="shared" si="22"/>
        <v>45</v>
      </c>
      <c r="D368" s="2" t="str">
        <f t="shared" si="23"/>
        <v>Fri</v>
      </c>
      <c r="E368" s="39">
        <v>43413</v>
      </c>
      <c r="F368" s="30" t="s">
        <v>79</v>
      </c>
      <c r="G368" s="2" t="s">
        <v>80</v>
      </c>
      <c r="H368" s="30" t="s">
        <v>81</v>
      </c>
      <c r="I368" s="2">
        <v>17</v>
      </c>
      <c r="J368" s="30" t="s">
        <v>1323</v>
      </c>
      <c r="K368" s="2" t="s">
        <v>1275</v>
      </c>
      <c r="L368" s="30">
        <v>3064</v>
      </c>
      <c r="M368" s="2">
        <v>5</v>
      </c>
      <c r="N368" s="2">
        <v>28</v>
      </c>
      <c r="O368" s="31">
        <v>3.7916666666666668E-2</v>
      </c>
    </row>
    <row r="369" spans="1:15" x14ac:dyDescent="0.25">
      <c r="A369" s="2">
        <f t="shared" si="20"/>
        <v>2018</v>
      </c>
      <c r="B369" s="2" t="str">
        <f t="shared" si="21"/>
        <v>Nov</v>
      </c>
      <c r="C369" s="2">
        <f t="shared" si="22"/>
        <v>45</v>
      </c>
      <c r="D369" s="2" t="str">
        <f t="shared" si="23"/>
        <v>Fri</v>
      </c>
      <c r="E369" s="39">
        <v>43413</v>
      </c>
      <c r="F369" s="30" t="s">
        <v>79</v>
      </c>
      <c r="G369" s="2" t="s">
        <v>80</v>
      </c>
      <c r="H369" s="30" t="s">
        <v>81</v>
      </c>
      <c r="I369" s="2">
        <v>17</v>
      </c>
      <c r="J369" s="30" t="s">
        <v>1352</v>
      </c>
      <c r="K369" s="2" t="s">
        <v>1348</v>
      </c>
      <c r="L369" s="30">
        <v>3064</v>
      </c>
      <c r="M369" s="2">
        <v>5</v>
      </c>
      <c r="N369" s="2">
        <v>28</v>
      </c>
      <c r="O369" s="31">
        <v>5.7187500000000002E-2</v>
      </c>
    </row>
    <row r="370" spans="1:15" x14ac:dyDescent="0.25">
      <c r="A370" s="2">
        <f t="shared" si="20"/>
        <v>2018</v>
      </c>
      <c r="B370" s="2" t="str">
        <f t="shared" si="21"/>
        <v>Nov</v>
      </c>
      <c r="C370" s="2">
        <f t="shared" si="22"/>
        <v>45</v>
      </c>
      <c r="D370" s="2" t="str">
        <f t="shared" si="23"/>
        <v>Fri</v>
      </c>
      <c r="E370" s="39">
        <v>43413</v>
      </c>
      <c r="F370" s="30" t="s">
        <v>79</v>
      </c>
      <c r="G370" s="2" t="s">
        <v>80</v>
      </c>
      <c r="H370" s="30" t="s">
        <v>81</v>
      </c>
      <c r="I370" s="2">
        <v>17</v>
      </c>
      <c r="J370" s="30" t="s">
        <v>1358</v>
      </c>
      <c r="K370" s="2" t="s">
        <v>1275</v>
      </c>
      <c r="L370" s="30">
        <v>3064</v>
      </c>
      <c r="M370" s="2">
        <v>5</v>
      </c>
      <c r="N370" s="2">
        <v>28</v>
      </c>
      <c r="O370" s="31">
        <v>3.7905092592592594E-2</v>
      </c>
    </row>
    <row r="371" spans="1:15" x14ac:dyDescent="0.25">
      <c r="A371" s="2">
        <f t="shared" si="20"/>
        <v>2018</v>
      </c>
      <c r="B371" s="2" t="str">
        <f t="shared" si="21"/>
        <v>Nov</v>
      </c>
      <c r="C371" s="2">
        <f t="shared" si="22"/>
        <v>45</v>
      </c>
      <c r="D371" s="2" t="str">
        <f t="shared" si="23"/>
        <v>Fri</v>
      </c>
      <c r="E371" s="39">
        <v>43413</v>
      </c>
      <c r="F371" s="30">
        <v>45042</v>
      </c>
      <c r="G371" s="2" t="s">
        <v>625</v>
      </c>
      <c r="H371" s="30" t="s">
        <v>1612</v>
      </c>
      <c r="I371" s="2">
        <v>34</v>
      </c>
      <c r="J371" s="30" t="s">
        <v>1447</v>
      </c>
      <c r="K371" s="2" t="s">
        <v>1447</v>
      </c>
      <c r="L371" s="30">
        <v>31839</v>
      </c>
      <c r="M371" s="2">
        <v>231</v>
      </c>
      <c r="N371" s="2">
        <v>3</v>
      </c>
      <c r="O371" s="31">
        <v>0</v>
      </c>
    </row>
    <row r="372" spans="1:15" x14ac:dyDescent="0.25">
      <c r="A372" s="2">
        <f t="shared" si="20"/>
        <v>2018</v>
      </c>
      <c r="B372" s="2" t="str">
        <f t="shared" si="21"/>
        <v>Nov</v>
      </c>
      <c r="C372" s="2">
        <f t="shared" si="22"/>
        <v>45</v>
      </c>
      <c r="D372" s="2" t="str">
        <f t="shared" si="23"/>
        <v>Fri</v>
      </c>
      <c r="E372" s="39">
        <v>43413</v>
      </c>
      <c r="F372" s="32">
        <v>46937</v>
      </c>
      <c r="G372" s="33" t="s">
        <v>82</v>
      </c>
      <c r="H372" s="32" t="s">
        <v>83</v>
      </c>
      <c r="I372" s="33">
        <v>22</v>
      </c>
      <c r="J372" s="32" t="s">
        <v>1273</v>
      </c>
      <c r="K372" s="33" t="s">
        <v>1247</v>
      </c>
      <c r="L372" s="32">
        <v>8518</v>
      </c>
      <c r="M372" s="33">
        <v>13</v>
      </c>
      <c r="N372" s="33">
        <v>18</v>
      </c>
      <c r="O372" s="31">
        <v>5.1215277777777783E-2</v>
      </c>
    </row>
    <row r="373" spans="1:15" x14ac:dyDescent="0.25">
      <c r="A373" s="2">
        <f t="shared" si="20"/>
        <v>2018</v>
      </c>
      <c r="B373" s="2" t="str">
        <f t="shared" si="21"/>
        <v>Nov</v>
      </c>
      <c r="C373" s="2">
        <f t="shared" si="22"/>
        <v>45</v>
      </c>
      <c r="D373" s="2" t="str">
        <f t="shared" si="23"/>
        <v>Fri</v>
      </c>
      <c r="E373" s="39">
        <v>43413</v>
      </c>
      <c r="F373" s="32">
        <v>46937</v>
      </c>
      <c r="G373" s="33" t="s">
        <v>82</v>
      </c>
      <c r="H373" s="32" t="s">
        <v>83</v>
      </c>
      <c r="I373" s="33">
        <v>22</v>
      </c>
      <c r="J373" s="32" t="s">
        <v>1273</v>
      </c>
      <c r="K373" s="33" t="s">
        <v>1272</v>
      </c>
      <c r="L373" s="30">
        <v>8518</v>
      </c>
      <c r="M373" s="2">
        <v>13</v>
      </c>
      <c r="N373" s="33">
        <v>18</v>
      </c>
      <c r="O373" s="31">
        <v>5.4189814814814809E-2</v>
      </c>
    </row>
    <row r="374" spans="1:15" x14ac:dyDescent="0.25">
      <c r="A374" s="2">
        <f t="shared" si="20"/>
        <v>2018</v>
      </c>
      <c r="B374" s="2" t="str">
        <f t="shared" si="21"/>
        <v>Nov</v>
      </c>
      <c r="C374" s="2">
        <f t="shared" si="22"/>
        <v>45</v>
      </c>
      <c r="D374" s="2" t="str">
        <f t="shared" si="23"/>
        <v>Fri</v>
      </c>
      <c r="E374" s="39">
        <v>43413</v>
      </c>
      <c r="F374" s="32">
        <v>46937</v>
      </c>
      <c r="G374" s="33" t="s">
        <v>82</v>
      </c>
      <c r="H374" s="32" t="s">
        <v>83</v>
      </c>
      <c r="I374" s="33">
        <v>22</v>
      </c>
      <c r="J374" s="32" t="s">
        <v>1260</v>
      </c>
      <c r="K374" s="33" t="s">
        <v>1282</v>
      </c>
      <c r="L374" s="30">
        <v>8518</v>
      </c>
      <c r="M374" s="2">
        <v>13</v>
      </c>
      <c r="N374" s="33">
        <v>18</v>
      </c>
      <c r="O374" s="31">
        <v>4.0173611111111111E-2</v>
      </c>
    </row>
    <row r="375" spans="1:15" x14ac:dyDescent="0.25">
      <c r="A375" s="2">
        <f t="shared" si="20"/>
        <v>2018</v>
      </c>
      <c r="B375" s="2" t="str">
        <f t="shared" si="21"/>
        <v>Nov</v>
      </c>
      <c r="C375" s="2">
        <f t="shared" si="22"/>
        <v>45</v>
      </c>
      <c r="D375" s="2" t="str">
        <f t="shared" si="23"/>
        <v>Fri</v>
      </c>
      <c r="E375" s="39">
        <v>43413</v>
      </c>
      <c r="F375" s="32">
        <v>46937</v>
      </c>
      <c r="G375" s="33" t="s">
        <v>82</v>
      </c>
      <c r="H375" s="32" t="s">
        <v>83</v>
      </c>
      <c r="I375" s="33">
        <v>22</v>
      </c>
      <c r="J375" s="32" t="s">
        <v>1279</v>
      </c>
      <c r="K375" s="33" t="s">
        <v>1247</v>
      </c>
      <c r="L375" s="30">
        <v>8518</v>
      </c>
      <c r="M375" s="2">
        <v>13</v>
      </c>
      <c r="N375" s="33">
        <v>18</v>
      </c>
      <c r="O375" s="31">
        <v>6.8437499999999998E-2</v>
      </c>
    </row>
    <row r="376" spans="1:15" x14ac:dyDescent="0.25">
      <c r="A376" s="2">
        <f t="shared" si="20"/>
        <v>2018</v>
      </c>
      <c r="B376" s="2" t="str">
        <f t="shared" si="21"/>
        <v>Nov</v>
      </c>
      <c r="C376" s="2">
        <f t="shared" si="22"/>
        <v>45</v>
      </c>
      <c r="D376" s="2" t="str">
        <f t="shared" si="23"/>
        <v>Fri</v>
      </c>
      <c r="E376" s="39">
        <v>43413</v>
      </c>
      <c r="F376" s="32">
        <v>46937</v>
      </c>
      <c r="G376" s="33" t="s">
        <v>82</v>
      </c>
      <c r="H376" s="32" t="s">
        <v>83</v>
      </c>
      <c r="I376" s="33">
        <v>22</v>
      </c>
      <c r="J376" s="32" t="s">
        <v>1342</v>
      </c>
      <c r="K376" s="2" t="s">
        <v>1247</v>
      </c>
      <c r="L376" s="30">
        <v>8518</v>
      </c>
      <c r="M376" s="2">
        <v>13</v>
      </c>
      <c r="N376" s="33">
        <v>18</v>
      </c>
      <c r="O376" s="31">
        <v>6.9733796296296294E-2</v>
      </c>
    </row>
    <row r="377" spans="1:15" x14ac:dyDescent="0.25">
      <c r="A377" s="2">
        <f t="shared" si="20"/>
        <v>2018</v>
      </c>
      <c r="B377" s="2" t="str">
        <f t="shared" si="21"/>
        <v>Nov</v>
      </c>
      <c r="C377" s="2">
        <f t="shared" si="22"/>
        <v>45</v>
      </c>
      <c r="D377" s="2" t="str">
        <f t="shared" si="23"/>
        <v>Fri</v>
      </c>
      <c r="E377" s="39">
        <v>43413</v>
      </c>
      <c r="F377" s="32">
        <v>46937</v>
      </c>
      <c r="G377" s="33" t="s">
        <v>82</v>
      </c>
      <c r="H377" s="32" t="s">
        <v>83</v>
      </c>
      <c r="I377" s="33">
        <v>22</v>
      </c>
      <c r="J377" s="32" t="s">
        <v>1343</v>
      </c>
      <c r="K377" s="33" t="s">
        <v>1264</v>
      </c>
      <c r="L377" s="30">
        <v>8518</v>
      </c>
      <c r="M377" s="2">
        <v>13</v>
      </c>
      <c r="N377" s="33">
        <v>18</v>
      </c>
      <c r="O377" s="31">
        <v>3.2812500000000001E-2</v>
      </c>
    </row>
    <row r="378" spans="1:15" x14ac:dyDescent="0.25">
      <c r="A378" s="2">
        <f t="shared" si="20"/>
        <v>2018</v>
      </c>
      <c r="B378" s="2" t="str">
        <f t="shared" si="21"/>
        <v>Nov</v>
      </c>
      <c r="C378" s="2">
        <f t="shared" si="22"/>
        <v>45</v>
      </c>
      <c r="D378" s="2" t="str">
        <f t="shared" si="23"/>
        <v>Fri</v>
      </c>
      <c r="E378" s="39">
        <v>43413</v>
      </c>
      <c r="F378" s="30">
        <v>45068</v>
      </c>
      <c r="G378" s="2" t="s">
        <v>55</v>
      </c>
      <c r="H378" s="30" t="s">
        <v>139</v>
      </c>
      <c r="I378" s="2">
        <v>35</v>
      </c>
      <c r="J378" s="30" t="s">
        <v>1273</v>
      </c>
      <c r="K378" s="2" t="s">
        <v>1272</v>
      </c>
      <c r="L378" s="30">
        <v>7380</v>
      </c>
      <c r="M378" s="2">
        <v>131</v>
      </c>
      <c r="N378" s="2">
        <v>32</v>
      </c>
      <c r="O378" s="31">
        <v>2.1805555555555554E-2</v>
      </c>
    </row>
    <row r="379" spans="1:15" x14ac:dyDescent="0.25">
      <c r="A379" s="2">
        <f t="shared" si="20"/>
        <v>2018</v>
      </c>
      <c r="B379" s="2" t="str">
        <f t="shared" si="21"/>
        <v>Nov</v>
      </c>
      <c r="C379" s="2">
        <f t="shared" si="22"/>
        <v>45</v>
      </c>
      <c r="D379" s="2" t="str">
        <f t="shared" si="23"/>
        <v>Fri</v>
      </c>
      <c r="E379" s="39">
        <v>43413</v>
      </c>
      <c r="F379" s="30">
        <v>45068</v>
      </c>
      <c r="G379" s="2" t="s">
        <v>55</v>
      </c>
      <c r="H379" s="30" t="s">
        <v>139</v>
      </c>
      <c r="I379" s="2">
        <v>35</v>
      </c>
      <c r="J379" s="30" t="s">
        <v>1250</v>
      </c>
      <c r="K379" s="2" t="s">
        <v>1247</v>
      </c>
      <c r="L379" s="30">
        <v>7380</v>
      </c>
      <c r="M379" s="2">
        <v>131</v>
      </c>
      <c r="N379" s="2">
        <v>32</v>
      </c>
      <c r="O379" s="31">
        <v>6.7777777777777784E-2</v>
      </c>
    </row>
    <row r="380" spans="1:15" x14ac:dyDescent="0.25">
      <c r="A380" s="2">
        <f t="shared" si="20"/>
        <v>2018</v>
      </c>
      <c r="B380" s="2" t="str">
        <f t="shared" si="21"/>
        <v>Nov</v>
      </c>
      <c r="C380" s="2">
        <f t="shared" si="22"/>
        <v>45</v>
      </c>
      <c r="D380" s="2" t="str">
        <f t="shared" si="23"/>
        <v>Fri</v>
      </c>
      <c r="E380" s="39">
        <v>43413</v>
      </c>
      <c r="F380" s="30">
        <v>45068</v>
      </c>
      <c r="G380" s="2" t="s">
        <v>55</v>
      </c>
      <c r="H380" s="30" t="s">
        <v>139</v>
      </c>
      <c r="I380" s="2">
        <v>35</v>
      </c>
      <c r="J380" s="30" t="s">
        <v>1274</v>
      </c>
      <c r="K380" s="2" t="s">
        <v>1264</v>
      </c>
      <c r="L380" s="30">
        <v>7380</v>
      </c>
      <c r="M380" s="2">
        <v>131</v>
      </c>
      <c r="N380" s="2">
        <v>32</v>
      </c>
      <c r="O380" s="31">
        <v>9.5324074074074075E-2</v>
      </c>
    </row>
    <row r="381" spans="1:15" x14ac:dyDescent="0.25">
      <c r="A381" s="2">
        <f t="shared" si="20"/>
        <v>2018</v>
      </c>
      <c r="B381" s="2" t="str">
        <f t="shared" si="21"/>
        <v>Nov</v>
      </c>
      <c r="C381" s="2">
        <f t="shared" si="22"/>
        <v>45</v>
      </c>
      <c r="D381" s="2" t="str">
        <f t="shared" si="23"/>
        <v>Fri</v>
      </c>
      <c r="E381" s="39">
        <v>43413</v>
      </c>
      <c r="F381" s="30">
        <v>45068</v>
      </c>
      <c r="G381" s="2" t="s">
        <v>55</v>
      </c>
      <c r="H381" s="30" t="s">
        <v>139</v>
      </c>
      <c r="I381" s="2">
        <v>35</v>
      </c>
      <c r="J381" s="30" t="s">
        <v>1253</v>
      </c>
      <c r="K381" s="2" t="s">
        <v>1247</v>
      </c>
      <c r="L381" s="30">
        <v>7380</v>
      </c>
      <c r="M381" s="2">
        <v>131</v>
      </c>
      <c r="N381" s="2">
        <v>32</v>
      </c>
      <c r="O381" s="31">
        <v>9.6064814814814811E-2</v>
      </c>
    </row>
    <row r="382" spans="1:15" x14ac:dyDescent="0.25">
      <c r="A382" s="2">
        <f t="shared" si="20"/>
        <v>2018</v>
      </c>
      <c r="B382" s="2" t="str">
        <f t="shared" si="21"/>
        <v>Nov</v>
      </c>
      <c r="C382" s="2">
        <f t="shared" si="22"/>
        <v>45</v>
      </c>
      <c r="D382" s="2" t="str">
        <f t="shared" si="23"/>
        <v>Fri</v>
      </c>
      <c r="E382" s="39">
        <v>43413</v>
      </c>
      <c r="F382" s="30">
        <v>45068</v>
      </c>
      <c r="G382" s="2" t="s">
        <v>55</v>
      </c>
      <c r="H382" s="30" t="s">
        <v>139</v>
      </c>
      <c r="I382" s="2">
        <v>35</v>
      </c>
      <c r="J382" s="30" t="s">
        <v>1277</v>
      </c>
      <c r="K382" s="2" t="s">
        <v>1257</v>
      </c>
      <c r="L382" s="30">
        <v>7380</v>
      </c>
      <c r="M382" s="2">
        <v>131</v>
      </c>
      <c r="N382" s="2">
        <v>32</v>
      </c>
      <c r="O382" s="31">
        <v>1.9247685185185184E-2</v>
      </c>
    </row>
    <row r="383" spans="1:15" x14ac:dyDescent="0.25">
      <c r="A383" s="2">
        <f t="shared" si="20"/>
        <v>2018</v>
      </c>
      <c r="B383" s="2" t="str">
        <f t="shared" si="21"/>
        <v>Nov</v>
      </c>
      <c r="C383" s="2">
        <f t="shared" si="22"/>
        <v>45</v>
      </c>
      <c r="D383" s="2" t="str">
        <f t="shared" si="23"/>
        <v>Fri</v>
      </c>
      <c r="E383" s="39">
        <v>43413</v>
      </c>
      <c r="F383" s="30">
        <v>45068</v>
      </c>
      <c r="G383" s="2" t="s">
        <v>55</v>
      </c>
      <c r="H383" s="30" t="s">
        <v>139</v>
      </c>
      <c r="I383" s="2">
        <v>35</v>
      </c>
      <c r="J383" s="30" t="s">
        <v>1359</v>
      </c>
      <c r="K383" s="2" t="s">
        <v>1304</v>
      </c>
      <c r="L383" s="30">
        <v>7380</v>
      </c>
      <c r="M383" s="2">
        <v>131</v>
      </c>
      <c r="N383" s="2">
        <v>32</v>
      </c>
      <c r="O383" s="31">
        <v>2.7777777777777778E-4</v>
      </c>
    </row>
    <row r="384" spans="1:15" x14ac:dyDescent="0.25">
      <c r="A384" s="2">
        <f t="shared" si="20"/>
        <v>2018</v>
      </c>
      <c r="B384" s="2" t="str">
        <f t="shared" si="21"/>
        <v>Nov</v>
      </c>
      <c r="C384" s="2">
        <f t="shared" si="22"/>
        <v>46</v>
      </c>
      <c r="D384" s="2" t="str">
        <f t="shared" si="23"/>
        <v>Mon</v>
      </c>
      <c r="E384" s="34">
        <v>43416</v>
      </c>
      <c r="F384" s="30">
        <v>48587</v>
      </c>
      <c r="G384" s="2" t="s">
        <v>1613</v>
      </c>
      <c r="H384" s="30" t="s">
        <v>1614</v>
      </c>
      <c r="I384" s="2">
        <v>0</v>
      </c>
      <c r="J384" s="30" t="s">
        <v>1447</v>
      </c>
      <c r="K384" s="2" t="s">
        <v>1447</v>
      </c>
      <c r="L384" s="30">
        <v>10</v>
      </c>
      <c r="M384" s="2">
        <v>1</v>
      </c>
      <c r="N384" s="2">
        <v>0</v>
      </c>
      <c r="O384" s="31">
        <v>0</v>
      </c>
    </row>
    <row r="385" spans="1:15" x14ac:dyDescent="0.25">
      <c r="A385" s="2">
        <f t="shared" si="20"/>
        <v>2018</v>
      </c>
      <c r="B385" s="2" t="str">
        <f t="shared" si="21"/>
        <v>Nov</v>
      </c>
      <c r="C385" s="2">
        <f t="shared" si="22"/>
        <v>46</v>
      </c>
      <c r="D385" s="2" t="str">
        <f t="shared" si="23"/>
        <v>Mon</v>
      </c>
      <c r="E385" s="34">
        <v>43416</v>
      </c>
      <c r="F385" s="30" t="s">
        <v>84</v>
      </c>
      <c r="G385" s="2" t="s">
        <v>85</v>
      </c>
      <c r="H385" s="30" t="s">
        <v>86</v>
      </c>
      <c r="I385" s="2">
        <v>8</v>
      </c>
      <c r="J385" s="30" t="s">
        <v>1274</v>
      </c>
      <c r="K385" s="2" t="s">
        <v>1264</v>
      </c>
      <c r="L385" s="30">
        <v>1326</v>
      </c>
      <c r="M385" s="2">
        <v>7</v>
      </c>
      <c r="N385" s="2">
        <v>28</v>
      </c>
      <c r="O385" s="31">
        <v>0</v>
      </c>
    </row>
    <row r="386" spans="1:15" x14ac:dyDescent="0.25">
      <c r="A386" s="2">
        <f t="shared" si="20"/>
        <v>2018</v>
      </c>
      <c r="B386" s="2" t="str">
        <f t="shared" si="21"/>
        <v>Nov</v>
      </c>
      <c r="C386" s="2">
        <f t="shared" si="22"/>
        <v>46</v>
      </c>
      <c r="D386" s="2" t="str">
        <f t="shared" si="23"/>
        <v>Mon</v>
      </c>
      <c r="E386" s="34">
        <v>43416</v>
      </c>
      <c r="F386" s="30" t="s">
        <v>84</v>
      </c>
      <c r="G386" s="2" t="s">
        <v>85</v>
      </c>
      <c r="H386" s="30" t="s">
        <v>86</v>
      </c>
      <c r="I386" s="2">
        <v>8</v>
      </c>
      <c r="J386" s="30" t="s">
        <v>1331</v>
      </c>
      <c r="K386" s="2" t="s">
        <v>1272</v>
      </c>
      <c r="L386" s="30">
        <v>1326</v>
      </c>
      <c r="M386" s="2">
        <v>7</v>
      </c>
      <c r="N386" s="2">
        <v>28</v>
      </c>
      <c r="O386" s="31">
        <v>0</v>
      </c>
    </row>
    <row r="387" spans="1:15" x14ac:dyDescent="0.25">
      <c r="A387" s="2">
        <f t="shared" ref="A387:A450" si="24">YEAR(E387)</f>
        <v>2018</v>
      </c>
      <c r="B387" s="2" t="str">
        <f t="shared" ref="B387:B450" si="25">TEXT(E387,"MMM")</f>
        <v>Nov</v>
      </c>
      <c r="C387" s="2">
        <f t="shared" ref="C387:C450" si="26">WEEKNUM(E387)</f>
        <v>46</v>
      </c>
      <c r="D387" s="2" t="str">
        <f t="shared" ref="D387:D450" si="27">TEXT(E387,"DDD")</f>
        <v>Mon</v>
      </c>
      <c r="E387" s="34">
        <v>43416</v>
      </c>
      <c r="F387" s="30" t="s">
        <v>84</v>
      </c>
      <c r="G387" s="2" t="s">
        <v>85</v>
      </c>
      <c r="H387" s="30" t="s">
        <v>86</v>
      </c>
      <c r="I387" s="2">
        <v>8</v>
      </c>
      <c r="J387" s="30" t="s">
        <v>1359</v>
      </c>
      <c r="K387" s="2" t="s">
        <v>1275</v>
      </c>
      <c r="L387" s="30">
        <v>1326</v>
      </c>
      <c r="M387" s="2">
        <v>7</v>
      </c>
      <c r="N387" s="2">
        <v>28</v>
      </c>
      <c r="O387" s="31">
        <v>4.108796296296297E-3</v>
      </c>
    </row>
    <row r="388" spans="1:15" x14ac:dyDescent="0.25">
      <c r="A388" s="2">
        <f t="shared" si="24"/>
        <v>2018</v>
      </c>
      <c r="B388" s="2" t="str">
        <f t="shared" si="25"/>
        <v>Nov</v>
      </c>
      <c r="C388" s="2">
        <f t="shared" si="26"/>
        <v>46</v>
      </c>
      <c r="D388" s="2" t="str">
        <f t="shared" si="27"/>
        <v>Mon</v>
      </c>
      <c r="E388" s="34">
        <v>43416</v>
      </c>
      <c r="F388" s="30" t="s">
        <v>84</v>
      </c>
      <c r="G388" s="2" t="s">
        <v>85</v>
      </c>
      <c r="H388" s="30" t="s">
        <v>86</v>
      </c>
      <c r="I388" s="2">
        <v>8</v>
      </c>
      <c r="J388" s="30" t="s">
        <v>1359</v>
      </c>
      <c r="K388" s="2" t="s">
        <v>1280</v>
      </c>
      <c r="L388" s="30">
        <v>1326</v>
      </c>
      <c r="M388" s="2">
        <v>7</v>
      </c>
      <c r="N388" s="2">
        <v>28</v>
      </c>
      <c r="O388" s="31">
        <v>3.4722222222222222E-5</v>
      </c>
    </row>
    <row r="389" spans="1:15" x14ac:dyDescent="0.25">
      <c r="A389" s="2">
        <f t="shared" si="24"/>
        <v>2018</v>
      </c>
      <c r="B389" s="2" t="str">
        <f t="shared" si="25"/>
        <v>Nov</v>
      </c>
      <c r="C389" s="2">
        <f t="shared" si="26"/>
        <v>46</v>
      </c>
      <c r="D389" s="2" t="str">
        <f t="shared" si="27"/>
        <v>Mon</v>
      </c>
      <c r="E389" s="34">
        <v>43416</v>
      </c>
      <c r="F389" s="30">
        <v>48586</v>
      </c>
      <c r="G389" s="2" t="s">
        <v>157</v>
      </c>
      <c r="H389" s="30" t="s">
        <v>1360</v>
      </c>
      <c r="I389" s="2">
        <v>1</v>
      </c>
      <c r="J389" s="30" t="s">
        <v>1300</v>
      </c>
      <c r="K389" s="2" t="s">
        <v>1264</v>
      </c>
      <c r="L389" s="30">
        <v>100</v>
      </c>
      <c r="M389" s="2">
        <v>1</v>
      </c>
      <c r="N389" s="2">
        <v>0</v>
      </c>
      <c r="O389" s="31">
        <v>0</v>
      </c>
    </row>
    <row r="390" spans="1:15" x14ac:dyDescent="0.25">
      <c r="A390" s="2">
        <f t="shared" si="24"/>
        <v>2018</v>
      </c>
      <c r="B390" s="2" t="str">
        <f t="shared" si="25"/>
        <v>Nov</v>
      </c>
      <c r="C390" s="2">
        <f t="shared" si="26"/>
        <v>46</v>
      </c>
      <c r="D390" s="2" t="str">
        <f t="shared" si="27"/>
        <v>Mon</v>
      </c>
      <c r="E390" s="34">
        <v>43416</v>
      </c>
      <c r="F390" s="30">
        <v>38354</v>
      </c>
      <c r="G390" s="2" t="s">
        <v>53</v>
      </c>
      <c r="H390" s="30" t="s">
        <v>1615</v>
      </c>
      <c r="I390" s="2">
        <v>15</v>
      </c>
      <c r="J390" s="30" t="s">
        <v>1447</v>
      </c>
      <c r="K390" s="2" t="s">
        <v>1447</v>
      </c>
      <c r="L390" s="30">
        <v>4864</v>
      </c>
      <c r="M390" s="2">
        <v>1</v>
      </c>
      <c r="N390" s="2">
        <v>32</v>
      </c>
      <c r="O390" s="31">
        <v>0</v>
      </c>
    </row>
    <row r="391" spans="1:15" x14ac:dyDescent="0.25">
      <c r="A391" s="2">
        <f t="shared" si="24"/>
        <v>2018</v>
      </c>
      <c r="B391" s="2" t="str">
        <f t="shared" si="25"/>
        <v>Nov</v>
      </c>
      <c r="C391" s="2">
        <f t="shared" si="26"/>
        <v>46</v>
      </c>
      <c r="D391" s="2" t="str">
        <f t="shared" si="27"/>
        <v>Mon</v>
      </c>
      <c r="E391" s="34">
        <v>43416</v>
      </c>
      <c r="F391" s="30" t="s">
        <v>140</v>
      </c>
      <c r="G391" s="2" t="s">
        <v>141</v>
      </c>
      <c r="H391" s="30" t="s">
        <v>142</v>
      </c>
      <c r="I391" s="2">
        <v>32</v>
      </c>
      <c r="J391" s="30" t="s">
        <v>909</v>
      </c>
      <c r="K391" s="2" t="s">
        <v>1280</v>
      </c>
      <c r="L391" s="30">
        <v>3492</v>
      </c>
      <c r="M391" s="2">
        <v>18</v>
      </c>
      <c r="N391" s="2">
        <v>28</v>
      </c>
      <c r="O391" s="31">
        <v>0</v>
      </c>
    </row>
    <row r="392" spans="1:15" x14ac:dyDescent="0.25">
      <c r="A392" s="2">
        <f t="shared" si="24"/>
        <v>2018</v>
      </c>
      <c r="B392" s="2" t="str">
        <f t="shared" si="25"/>
        <v>Nov</v>
      </c>
      <c r="C392" s="2">
        <f t="shared" si="26"/>
        <v>46</v>
      </c>
      <c r="D392" s="2" t="str">
        <f t="shared" si="27"/>
        <v>Mon</v>
      </c>
      <c r="E392" s="34">
        <v>43416</v>
      </c>
      <c r="F392" s="30" t="s">
        <v>140</v>
      </c>
      <c r="G392" s="2" t="s">
        <v>141</v>
      </c>
      <c r="H392" s="30" t="s">
        <v>142</v>
      </c>
      <c r="I392" s="2">
        <v>32</v>
      </c>
      <c r="J392" s="30" t="s">
        <v>1250</v>
      </c>
      <c r="K392" s="2" t="s">
        <v>1282</v>
      </c>
      <c r="L392" s="30">
        <v>3492</v>
      </c>
      <c r="M392" s="2">
        <v>18</v>
      </c>
      <c r="N392" s="2">
        <v>28</v>
      </c>
      <c r="O392" s="31">
        <v>4.3749999999999995E-3</v>
      </c>
    </row>
    <row r="393" spans="1:15" x14ac:dyDescent="0.25">
      <c r="A393" s="2">
        <f t="shared" si="24"/>
        <v>2018</v>
      </c>
      <c r="B393" s="2" t="str">
        <f t="shared" si="25"/>
        <v>Nov</v>
      </c>
      <c r="C393" s="2">
        <f t="shared" si="26"/>
        <v>46</v>
      </c>
      <c r="D393" s="2" t="str">
        <f t="shared" si="27"/>
        <v>Mon</v>
      </c>
      <c r="E393" s="34">
        <v>43416</v>
      </c>
      <c r="F393" s="30" t="s">
        <v>140</v>
      </c>
      <c r="G393" s="2" t="s">
        <v>141</v>
      </c>
      <c r="H393" s="30" t="s">
        <v>142</v>
      </c>
      <c r="I393" s="2">
        <v>32</v>
      </c>
      <c r="J393" s="30" t="s">
        <v>1274</v>
      </c>
      <c r="K393" s="2" t="s">
        <v>1264</v>
      </c>
      <c r="L393" s="30">
        <v>3492</v>
      </c>
      <c r="M393" s="2">
        <v>18</v>
      </c>
      <c r="N393" s="2">
        <v>28</v>
      </c>
      <c r="O393" s="31">
        <v>1.9641203703703706E-2</v>
      </c>
    </row>
    <row r="394" spans="1:15" x14ac:dyDescent="0.25">
      <c r="A394" s="2">
        <f t="shared" si="24"/>
        <v>2018</v>
      </c>
      <c r="B394" s="2" t="str">
        <f t="shared" si="25"/>
        <v>Nov</v>
      </c>
      <c r="C394" s="2">
        <f t="shared" si="26"/>
        <v>46</v>
      </c>
      <c r="D394" s="2" t="str">
        <f t="shared" si="27"/>
        <v>Mon</v>
      </c>
      <c r="E394" s="34">
        <v>43416</v>
      </c>
      <c r="F394" s="30" t="s">
        <v>140</v>
      </c>
      <c r="G394" s="2" t="s">
        <v>141</v>
      </c>
      <c r="H394" s="30" t="s">
        <v>142</v>
      </c>
      <c r="I394" s="2">
        <v>32</v>
      </c>
      <c r="J394" s="30" t="s">
        <v>1253</v>
      </c>
      <c r="K394" s="2" t="s">
        <v>1247</v>
      </c>
      <c r="L394" s="30">
        <v>3492</v>
      </c>
      <c r="M394" s="2">
        <v>18</v>
      </c>
      <c r="N394" s="2">
        <v>28</v>
      </c>
      <c r="O394" s="31">
        <v>4.0277777777777777E-3</v>
      </c>
    </row>
    <row r="395" spans="1:15" x14ac:dyDescent="0.25">
      <c r="A395" s="2">
        <f t="shared" si="24"/>
        <v>2018</v>
      </c>
      <c r="B395" s="2" t="str">
        <f t="shared" si="25"/>
        <v>Nov</v>
      </c>
      <c r="C395" s="2">
        <f t="shared" si="26"/>
        <v>46</v>
      </c>
      <c r="D395" s="2" t="str">
        <f t="shared" si="27"/>
        <v>Mon</v>
      </c>
      <c r="E395" s="34">
        <v>43416</v>
      </c>
      <c r="F395" s="30" t="s">
        <v>140</v>
      </c>
      <c r="G395" s="2" t="s">
        <v>141</v>
      </c>
      <c r="H395" s="30" t="s">
        <v>142</v>
      </c>
      <c r="I395" s="2">
        <v>32</v>
      </c>
      <c r="J395" s="30" t="s">
        <v>1331</v>
      </c>
      <c r="K395" s="2" t="s">
        <v>1272</v>
      </c>
      <c r="L395" s="30">
        <v>3492</v>
      </c>
      <c r="M395" s="2">
        <v>18</v>
      </c>
      <c r="N395" s="2">
        <v>28</v>
      </c>
      <c r="O395" s="31">
        <v>9.0277777777777787E-3</v>
      </c>
    </row>
    <row r="396" spans="1:15" x14ac:dyDescent="0.25">
      <c r="A396" s="2">
        <f t="shared" si="24"/>
        <v>2018</v>
      </c>
      <c r="B396" s="2" t="str">
        <f t="shared" si="25"/>
        <v>Nov</v>
      </c>
      <c r="C396" s="2">
        <f t="shared" si="26"/>
        <v>46</v>
      </c>
      <c r="D396" s="2" t="str">
        <f t="shared" si="27"/>
        <v>Mon</v>
      </c>
      <c r="E396" s="34">
        <v>43416</v>
      </c>
      <c r="F396" s="30" t="s">
        <v>140</v>
      </c>
      <c r="G396" s="2" t="s">
        <v>141</v>
      </c>
      <c r="H396" s="30" t="s">
        <v>142</v>
      </c>
      <c r="I396" s="2">
        <v>32</v>
      </c>
      <c r="J396" s="30" t="s">
        <v>1300</v>
      </c>
      <c r="K396" s="2" t="s">
        <v>1348</v>
      </c>
      <c r="L396" s="30">
        <v>3492</v>
      </c>
      <c r="M396" s="2">
        <v>18</v>
      </c>
      <c r="N396" s="2">
        <v>28</v>
      </c>
      <c r="O396" s="31">
        <v>7.7800925925925926E-2</v>
      </c>
    </row>
    <row r="397" spans="1:15" x14ac:dyDescent="0.25">
      <c r="A397" s="2">
        <f t="shared" si="24"/>
        <v>2018</v>
      </c>
      <c r="B397" s="2" t="str">
        <f t="shared" si="25"/>
        <v>Nov</v>
      </c>
      <c r="C397" s="2">
        <f t="shared" si="26"/>
        <v>46</v>
      </c>
      <c r="D397" s="2" t="str">
        <f t="shared" si="27"/>
        <v>Mon</v>
      </c>
      <c r="E397" s="34">
        <v>43416</v>
      </c>
      <c r="F397" s="30">
        <v>45126</v>
      </c>
      <c r="G397" s="2" t="s">
        <v>60</v>
      </c>
      <c r="H397" s="30" t="s">
        <v>1616</v>
      </c>
      <c r="I397" s="2">
        <v>3</v>
      </c>
      <c r="J397" s="30" t="s">
        <v>1447</v>
      </c>
      <c r="K397" s="2" t="s">
        <v>1447</v>
      </c>
      <c r="L397" s="30">
        <v>352</v>
      </c>
      <c r="M397" s="2">
        <v>5</v>
      </c>
      <c r="N397" s="2">
        <v>2</v>
      </c>
      <c r="O397" s="31">
        <v>0</v>
      </c>
    </row>
    <row r="398" spans="1:15" x14ac:dyDescent="0.25">
      <c r="A398" s="2">
        <f t="shared" si="24"/>
        <v>2018</v>
      </c>
      <c r="B398" s="2" t="str">
        <f t="shared" si="25"/>
        <v>Nov</v>
      </c>
      <c r="C398" s="2">
        <f t="shared" si="26"/>
        <v>46</v>
      </c>
      <c r="D398" s="2" t="str">
        <f t="shared" si="27"/>
        <v>Mon</v>
      </c>
      <c r="E398" s="34">
        <v>43416</v>
      </c>
      <c r="F398" s="30">
        <v>46125</v>
      </c>
      <c r="G398" s="2" t="s">
        <v>750</v>
      </c>
      <c r="H398" s="30" t="s">
        <v>1617</v>
      </c>
      <c r="I398" s="2">
        <v>12</v>
      </c>
      <c r="J398" s="30" t="s">
        <v>1447</v>
      </c>
      <c r="K398" s="2" t="s">
        <v>1447</v>
      </c>
      <c r="L398" s="30">
        <v>1900</v>
      </c>
      <c r="M398" s="2">
        <v>4</v>
      </c>
      <c r="N398" s="2">
        <v>33</v>
      </c>
      <c r="O398" s="31">
        <v>0</v>
      </c>
    </row>
    <row r="399" spans="1:15" x14ac:dyDescent="0.25">
      <c r="A399" s="2">
        <f t="shared" si="24"/>
        <v>2018</v>
      </c>
      <c r="B399" s="2" t="str">
        <f t="shared" si="25"/>
        <v>Nov</v>
      </c>
      <c r="C399" s="2">
        <f t="shared" si="26"/>
        <v>46</v>
      </c>
      <c r="D399" s="2" t="str">
        <f t="shared" si="27"/>
        <v>Mon</v>
      </c>
      <c r="E399" s="34">
        <v>43416</v>
      </c>
      <c r="F399" s="30">
        <v>46750</v>
      </c>
      <c r="G399" s="2" t="s">
        <v>87</v>
      </c>
      <c r="H399" s="30" t="s">
        <v>88</v>
      </c>
      <c r="I399" s="2">
        <v>16</v>
      </c>
      <c r="J399" s="30" t="s">
        <v>909</v>
      </c>
      <c r="K399" s="2" t="s">
        <v>1272</v>
      </c>
      <c r="L399" s="30">
        <v>2970</v>
      </c>
      <c r="M399" s="2">
        <v>3</v>
      </c>
      <c r="N399" s="2">
        <v>33</v>
      </c>
      <c r="O399" s="31">
        <v>4.3576388888888894E-2</v>
      </c>
    </row>
    <row r="400" spans="1:15" x14ac:dyDescent="0.25">
      <c r="A400" s="2">
        <f t="shared" si="24"/>
        <v>2018</v>
      </c>
      <c r="B400" s="2" t="str">
        <f t="shared" si="25"/>
        <v>Nov</v>
      </c>
      <c r="C400" s="2">
        <f t="shared" si="26"/>
        <v>46</v>
      </c>
      <c r="D400" s="2" t="str">
        <f t="shared" si="27"/>
        <v>Mon</v>
      </c>
      <c r="E400" s="34">
        <v>43416</v>
      </c>
      <c r="F400" s="30">
        <v>46750</v>
      </c>
      <c r="G400" s="2" t="s">
        <v>87</v>
      </c>
      <c r="H400" s="30" t="s">
        <v>88</v>
      </c>
      <c r="I400" s="2">
        <v>16</v>
      </c>
      <c r="J400" s="30" t="s">
        <v>909</v>
      </c>
      <c r="K400" s="2" t="s">
        <v>909</v>
      </c>
      <c r="L400" s="30">
        <v>2970</v>
      </c>
      <c r="M400" s="2">
        <v>3</v>
      </c>
      <c r="N400" s="2">
        <v>33</v>
      </c>
      <c r="O400" s="31">
        <v>4.1874999999999996E-2</v>
      </c>
    </row>
    <row r="401" spans="1:15" x14ac:dyDescent="0.25">
      <c r="A401" s="2">
        <f t="shared" si="24"/>
        <v>2018</v>
      </c>
      <c r="B401" s="2" t="str">
        <f t="shared" si="25"/>
        <v>Nov</v>
      </c>
      <c r="C401" s="2">
        <f t="shared" si="26"/>
        <v>46</v>
      </c>
      <c r="D401" s="2" t="str">
        <f t="shared" si="27"/>
        <v>Mon</v>
      </c>
      <c r="E401" s="34">
        <v>43416</v>
      </c>
      <c r="F401" s="30">
        <v>46750</v>
      </c>
      <c r="G401" s="2" t="s">
        <v>87</v>
      </c>
      <c r="H401" s="30" t="s">
        <v>88</v>
      </c>
      <c r="I401" s="2">
        <v>16</v>
      </c>
      <c r="J401" s="30" t="s">
        <v>1274</v>
      </c>
      <c r="K401" s="2" t="s">
        <v>1598</v>
      </c>
      <c r="L401" s="30">
        <v>2970</v>
      </c>
      <c r="M401" s="2">
        <v>3</v>
      </c>
      <c r="N401" s="2">
        <v>33</v>
      </c>
      <c r="O401" s="31">
        <v>4.05787037037037E-2</v>
      </c>
    </row>
    <row r="402" spans="1:15" x14ac:dyDescent="0.25">
      <c r="A402" s="2">
        <f t="shared" si="24"/>
        <v>2018</v>
      </c>
      <c r="B402" s="2" t="str">
        <f t="shared" si="25"/>
        <v>Nov</v>
      </c>
      <c r="C402" s="2">
        <f t="shared" si="26"/>
        <v>46</v>
      </c>
      <c r="D402" s="2" t="str">
        <f t="shared" si="27"/>
        <v>Mon</v>
      </c>
      <c r="E402" s="34">
        <v>43416</v>
      </c>
      <c r="F402" s="30">
        <v>46750</v>
      </c>
      <c r="G402" s="2" t="s">
        <v>87</v>
      </c>
      <c r="H402" s="30" t="s">
        <v>88</v>
      </c>
      <c r="I402" s="2">
        <v>16</v>
      </c>
      <c r="J402" s="30" t="s">
        <v>1279</v>
      </c>
      <c r="K402" s="2" t="s">
        <v>909</v>
      </c>
      <c r="L402" s="30">
        <v>2970</v>
      </c>
      <c r="M402" s="2">
        <v>3</v>
      </c>
      <c r="N402" s="2">
        <v>33</v>
      </c>
      <c r="O402" s="31">
        <v>2.3148148148148147E-5</v>
      </c>
    </row>
    <row r="403" spans="1:15" x14ac:dyDescent="0.25">
      <c r="A403" s="2">
        <f t="shared" si="24"/>
        <v>2018</v>
      </c>
      <c r="B403" s="2" t="str">
        <f t="shared" si="25"/>
        <v>Nov</v>
      </c>
      <c r="C403" s="2">
        <f t="shared" si="26"/>
        <v>46</v>
      </c>
      <c r="D403" s="2" t="str">
        <f t="shared" si="27"/>
        <v>Mon</v>
      </c>
      <c r="E403" s="34">
        <v>43416</v>
      </c>
      <c r="F403" s="30">
        <v>48555</v>
      </c>
      <c r="G403" s="2" t="s">
        <v>1618</v>
      </c>
      <c r="H403" s="30" t="s">
        <v>1619</v>
      </c>
      <c r="I403" s="2">
        <v>3</v>
      </c>
      <c r="J403" s="30" t="s">
        <v>1447</v>
      </c>
      <c r="K403" s="2" t="s">
        <v>1447</v>
      </c>
      <c r="L403" s="30">
        <v>140</v>
      </c>
      <c r="M403" s="2">
        <v>28</v>
      </c>
      <c r="N403" s="2">
        <v>0</v>
      </c>
      <c r="O403" s="31">
        <v>0</v>
      </c>
    </row>
    <row r="404" spans="1:15" x14ac:dyDescent="0.25">
      <c r="A404" s="2">
        <f t="shared" si="24"/>
        <v>2018</v>
      </c>
      <c r="B404" s="2" t="str">
        <f t="shared" si="25"/>
        <v>Nov</v>
      </c>
      <c r="C404" s="2">
        <f t="shared" si="26"/>
        <v>46</v>
      </c>
      <c r="D404" s="2" t="str">
        <f t="shared" si="27"/>
        <v>Mon</v>
      </c>
      <c r="E404" s="34">
        <v>43416</v>
      </c>
      <c r="F404" s="30" t="s">
        <v>1620</v>
      </c>
      <c r="G404" s="2" t="s">
        <v>1621</v>
      </c>
      <c r="H404" s="30" t="s">
        <v>1622</v>
      </c>
      <c r="I404" s="2">
        <v>7</v>
      </c>
      <c r="J404" s="30" t="s">
        <v>1447</v>
      </c>
      <c r="K404" s="2" t="s">
        <v>1447</v>
      </c>
      <c r="L404" s="30">
        <v>1260</v>
      </c>
      <c r="M404" s="2">
        <v>1</v>
      </c>
      <c r="N404" s="2">
        <v>28</v>
      </c>
      <c r="O404" s="31">
        <v>0</v>
      </c>
    </row>
    <row r="405" spans="1:15" x14ac:dyDescent="0.25">
      <c r="A405" s="2">
        <f t="shared" si="24"/>
        <v>2018</v>
      </c>
      <c r="B405" s="2" t="str">
        <f t="shared" si="25"/>
        <v>Nov</v>
      </c>
      <c r="C405" s="2">
        <f t="shared" si="26"/>
        <v>46</v>
      </c>
      <c r="D405" s="2" t="str">
        <f t="shared" si="27"/>
        <v>Mon</v>
      </c>
      <c r="E405" s="34">
        <v>43416</v>
      </c>
      <c r="F405" s="30" t="s">
        <v>1623</v>
      </c>
      <c r="G405" s="2" t="s">
        <v>1624</v>
      </c>
      <c r="H405" s="30" t="s">
        <v>1625</v>
      </c>
      <c r="I405" s="2">
        <v>7</v>
      </c>
      <c r="J405" s="30" t="s">
        <v>1447</v>
      </c>
      <c r="K405" s="2" t="s">
        <v>1447</v>
      </c>
      <c r="L405" s="30">
        <v>1260</v>
      </c>
      <c r="M405" s="2">
        <v>1</v>
      </c>
      <c r="N405" s="2">
        <v>28</v>
      </c>
      <c r="O405" s="31">
        <v>0</v>
      </c>
    </row>
    <row r="406" spans="1:15" x14ac:dyDescent="0.25">
      <c r="A406" s="2">
        <f t="shared" si="24"/>
        <v>2018</v>
      </c>
      <c r="B406" s="2" t="str">
        <f t="shared" si="25"/>
        <v>Nov</v>
      </c>
      <c r="C406" s="2">
        <f t="shared" si="26"/>
        <v>46</v>
      </c>
      <c r="D406" s="2" t="str">
        <f t="shared" si="27"/>
        <v>Mon</v>
      </c>
      <c r="E406" s="34">
        <v>43416</v>
      </c>
      <c r="F406" s="30">
        <v>46645</v>
      </c>
      <c r="G406" s="2" t="s">
        <v>143</v>
      </c>
      <c r="H406" s="30" t="s">
        <v>144</v>
      </c>
      <c r="I406" s="2">
        <v>35</v>
      </c>
      <c r="J406" s="30" t="s">
        <v>909</v>
      </c>
      <c r="K406" s="2" t="s">
        <v>1247</v>
      </c>
      <c r="L406" s="30">
        <v>8020</v>
      </c>
      <c r="M406" s="2">
        <v>67</v>
      </c>
      <c r="N406" s="2">
        <v>48</v>
      </c>
      <c r="O406" s="31">
        <v>0.33402777777777776</v>
      </c>
    </row>
    <row r="407" spans="1:15" x14ac:dyDescent="0.25">
      <c r="A407" s="2">
        <f t="shared" si="24"/>
        <v>2018</v>
      </c>
      <c r="B407" s="2" t="str">
        <f t="shared" si="25"/>
        <v>Nov</v>
      </c>
      <c r="C407" s="2">
        <f t="shared" si="26"/>
        <v>46</v>
      </c>
      <c r="D407" s="2" t="str">
        <f t="shared" si="27"/>
        <v>Mon</v>
      </c>
      <c r="E407" s="34">
        <v>43416</v>
      </c>
      <c r="F407" s="30">
        <v>46645</v>
      </c>
      <c r="G407" s="2" t="s">
        <v>143</v>
      </c>
      <c r="H407" s="30" t="s">
        <v>144</v>
      </c>
      <c r="I407" s="2">
        <v>35</v>
      </c>
      <c r="J407" s="30" t="s">
        <v>1271</v>
      </c>
      <c r="K407" s="2" t="s">
        <v>1348</v>
      </c>
      <c r="L407" s="30">
        <v>8020</v>
      </c>
      <c r="M407" s="2">
        <v>67</v>
      </c>
      <c r="N407" s="2">
        <v>48</v>
      </c>
      <c r="O407" s="31">
        <v>7.3391203703703708E-2</v>
      </c>
    </row>
    <row r="408" spans="1:15" x14ac:dyDescent="0.25">
      <c r="A408" s="2">
        <f t="shared" si="24"/>
        <v>2018</v>
      </c>
      <c r="B408" s="2" t="str">
        <f t="shared" si="25"/>
        <v>Nov</v>
      </c>
      <c r="C408" s="2">
        <f t="shared" si="26"/>
        <v>46</v>
      </c>
      <c r="D408" s="2" t="str">
        <f t="shared" si="27"/>
        <v>Mon</v>
      </c>
      <c r="E408" s="34">
        <v>43416</v>
      </c>
      <c r="F408" s="30">
        <v>46645</v>
      </c>
      <c r="G408" s="2" t="s">
        <v>143</v>
      </c>
      <c r="H408" s="30" t="s">
        <v>144</v>
      </c>
      <c r="I408" s="2">
        <v>35</v>
      </c>
      <c r="J408" s="30" t="s">
        <v>1273</v>
      </c>
      <c r="K408" s="2" t="s">
        <v>1282</v>
      </c>
      <c r="L408" s="30">
        <v>8020</v>
      </c>
      <c r="M408" s="2">
        <v>67</v>
      </c>
      <c r="N408" s="2">
        <v>48</v>
      </c>
      <c r="O408" s="31">
        <v>0.10950231481481482</v>
      </c>
    </row>
    <row r="409" spans="1:15" x14ac:dyDescent="0.25">
      <c r="A409" s="2">
        <f t="shared" si="24"/>
        <v>2018</v>
      </c>
      <c r="B409" s="2" t="str">
        <f t="shared" si="25"/>
        <v>Nov</v>
      </c>
      <c r="C409" s="2">
        <f t="shared" si="26"/>
        <v>46</v>
      </c>
      <c r="D409" s="2" t="str">
        <f t="shared" si="27"/>
        <v>Mon</v>
      </c>
      <c r="E409" s="34">
        <v>43416</v>
      </c>
      <c r="F409" s="30">
        <v>46645</v>
      </c>
      <c r="G409" s="2" t="s">
        <v>143</v>
      </c>
      <c r="H409" s="30" t="s">
        <v>144</v>
      </c>
      <c r="I409" s="2">
        <v>35</v>
      </c>
      <c r="J409" s="30" t="s">
        <v>1250</v>
      </c>
      <c r="K409" s="2" t="s">
        <v>1247</v>
      </c>
      <c r="L409" s="30">
        <v>8020</v>
      </c>
      <c r="M409" s="2">
        <v>67</v>
      </c>
      <c r="N409" s="2">
        <v>48</v>
      </c>
      <c r="O409" s="31">
        <v>0.14465277777777777</v>
      </c>
    </row>
    <row r="410" spans="1:15" x14ac:dyDescent="0.25">
      <c r="A410" s="2">
        <f t="shared" si="24"/>
        <v>2018</v>
      </c>
      <c r="B410" s="2" t="str">
        <f t="shared" si="25"/>
        <v>Nov</v>
      </c>
      <c r="C410" s="2">
        <f t="shared" si="26"/>
        <v>46</v>
      </c>
      <c r="D410" s="2" t="str">
        <f t="shared" si="27"/>
        <v>Mon</v>
      </c>
      <c r="E410" s="34">
        <v>43416</v>
      </c>
      <c r="F410" s="30">
        <v>46645</v>
      </c>
      <c r="G410" s="2" t="s">
        <v>143</v>
      </c>
      <c r="H410" s="30" t="s">
        <v>144</v>
      </c>
      <c r="I410" s="2">
        <v>35</v>
      </c>
      <c r="J410" s="30" t="s">
        <v>1250</v>
      </c>
      <c r="K410" s="2" t="s">
        <v>1282</v>
      </c>
      <c r="L410" s="30">
        <v>8020</v>
      </c>
      <c r="M410" s="2">
        <v>67</v>
      </c>
      <c r="N410" s="2">
        <v>48</v>
      </c>
      <c r="O410" s="31">
        <v>0.1105324074074074</v>
      </c>
    </row>
    <row r="411" spans="1:15" x14ac:dyDescent="0.25">
      <c r="A411" s="2">
        <f t="shared" si="24"/>
        <v>2018</v>
      </c>
      <c r="B411" s="2" t="str">
        <f t="shared" si="25"/>
        <v>Nov</v>
      </c>
      <c r="C411" s="2">
        <f t="shared" si="26"/>
        <v>46</v>
      </c>
      <c r="D411" s="2" t="str">
        <f t="shared" si="27"/>
        <v>Mon</v>
      </c>
      <c r="E411" s="34">
        <v>43416</v>
      </c>
      <c r="F411" s="30">
        <v>46645</v>
      </c>
      <c r="G411" s="2" t="s">
        <v>143</v>
      </c>
      <c r="H411" s="30" t="s">
        <v>144</v>
      </c>
      <c r="I411" s="2">
        <v>35</v>
      </c>
      <c r="J411" s="30" t="s">
        <v>1274</v>
      </c>
      <c r="K411" s="2" t="s">
        <v>1264</v>
      </c>
      <c r="L411" s="30">
        <v>8020</v>
      </c>
      <c r="M411" s="2">
        <v>67</v>
      </c>
      <c r="N411" s="2">
        <v>48</v>
      </c>
      <c r="O411" s="31">
        <v>1.042824074074074E-2</v>
      </c>
    </row>
    <row r="412" spans="1:15" x14ac:dyDescent="0.25">
      <c r="A412" s="2">
        <f t="shared" si="24"/>
        <v>2018</v>
      </c>
      <c r="B412" s="2" t="str">
        <f t="shared" si="25"/>
        <v>Nov</v>
      </c>
      <c r="C412" s="2">
        <f t="shared" si="26"/>
        <v>46</v>
      </c>
      <c r="D412" s="2" t="str">
        <f t="shared" si="27"/>
        <v>Mon</v>
      </c>
      <c r="E412" s="34">
        <v>43416</v>
      </c>
      <c r="F412" s="30">
        <v>46645</v>
      </c>
      <c r="G412" s="2" t="s">
        <v>143</v>
      </c>
      <c r="H412" s="30" t="s">
        <v>144</v>
      </c>
      <c r="I412" s="2">
        <v>35</v>
      </c>
      <c r="J412" s="30" t="s">
        <v>1276</v>
      </c>
      <c r="K412" s="2" t="s">
        <v>1264</v>
      </c>
      <c r="L412" s="30">
        <v>8020</v>
      </c>
      <c r="M412" s="2">
        <v>67</v>
      </c>
      <c r="N412" s="2">
        <v>48</v>
      </c>
      <c r="O412" s="31">
        <v>0.1632638888888889</v>
      </c>
    </row>
    <row r="413" spans="1:15" x14ac:dyDescent="0.25">
      <c r="A413" s="2">
        <f t="shared" si="24"/>
        <v>2018</v>
      </c>
      <c r="B413" s="2" t="str">
        <f t="shared" si="25"/>
        <v>Nov</v>
      </c>
      <c r="C413" s="2">
        <f t="shared" si="26"/>
        <v>46</v>
      </c>
      <c r="D413" s="2" t="str">
        <f t="shared" si="27"/>
        <v>Mon</v>
      </c>
      <c r="E413" s="34">
        <v>43416</v>
      </c>
      <c r="F413" s="30">
        <v>46645</v>
      </c>
      <c r="G413" s="2" t="s">
        <v>143</v>
      </c>
      <c r="H413" s="30" t="s">
        <v>144</v>
      </c>
      <c r="I413" s="2">
        <v>35</v>
      </c>
      <c r="J413" s="30" t="s">
        <v>1253</v>
      </c>
      <c r="K413" s="2" t="s">
        <v>1247</v>
      </c>
      <c r="L413" s="30">
        <v>8020</v>
      </c>
      <c r="M413" s="2">
        <v>67</v>
      </c>
      <c r="N413" s="2">
        <v>48</v>
      </c>
      <c r="O413" s="31">
        <v>9.2291666666666661E-2</v>
      </c>
    </row>
    <row r="414" spans="1:15" x14ac:dyDescent="0.25">
      <c r="A414" s="2">
        <f t="shared" si="24"/>
        <v>2018</v>
      </c>
      <c r="B414" s="2" t="str">
        <f t="shared" si="25"/>
        <v>Nov</v>
      </c>
      <c r="C414" s="2">
        <f t="shared" si="26"/>
        <v>46</v>
      </c>
      <c r="D414" s="2" t="str">
        <f t="shared" si="27"/>
        <v>Mon</v>
      </c>
      <c r="E414" s="34">
        <v>43416</v>
      </c>
      <c r="F414" s="30">
        <v>46645</v>
      </c>
      <c r="G414" s="2" t="s">
        <v>143</v>
      </c>
      <c r="H414" s="30" t="s">
        <v>144</v>
      </c>
      <c r="I414" s="2">
        <v>35</v>
      </c>
      <c r="J414" s="30" t="s">
        <v>1279</v>
      </c>
      <c r="K414" s="2" t="s">
        <v>1280</v>
      </c>
      <c r="L414" s="30">
        <v>8020</v>
      </c>
      <c r="M414" s="2">
        <v>67</v>
      </c>
      <c r="N414" s="2">
        <v>48</v>
      </c>
      <c r="O414" s="31">
        <v>0</v>
      </c>
    </row>
    <row r="415" spans="1:15" x14ac:dyDescent="0.25">
      <c r="A415" s="2">
        <f t="shared" si="24"/>
        <v>2018</v>
      </c>
      <c r="B415" s="2" t="str">
        <f t="shared" si="25"/>
        <v>Nov</v>
      </c>
      <c r="C415" s="2">
        <f t="shared" si="26"/>
        <v>46</v>
      </c>
      <c r="D415" s="2" t="str">
        <f t="shared" si="27"/>
        <v>Mon</v>
      </c>
      <c r="E415" s="34">
        <v>43416</v>
      </c>
      <c r="F415" s="30">
        <v>46645</v>
      </c>
      <c r="G415" s="2" t="s">
        <v>143</v>
      </c>
      <c r="H415" s="30" t="s">
        <v>144</v>
      </c>
      <c r="I415" s="2">
        <v>35</v>
      </c>
      <c r="J415" s="30" t="s">
        <v>1338</v>
      </c>
      <c r="K415" s="2" t="s">
        <v>1275</v>
      </c>
      <c r="L415" s="30">
        <v>8020</v>
      </c>
      <c r="M415" s="2">
        <v>67</v>
      </c>
      <c r="N415" s="2">
        <v>48</v>
      </c>
      <c r="O415" s="31">
        <v>5.9675925925925931E-2</v>
      </c>
    </row>
    <row r="416" spans="1:15" x14ac:dyDescent="0.25">
      <c r="A416" s="2">
        <f t="shared" si="24"/>
        <v>2018</v>
      </c>
      <c r="B416" s="2" t="str">
        <f t="shared" si="25"/>
        <v>Nov</v>
      </c>
      <c r="C416" s="2">
        <f t="shared" si="26"/>
        <v>46</v>
      </c>
      <c r="D416" s="2" t="str">
        <f t="shared" si="27"/>
        <v>Mon</v>
      </c>
      <c r="E416" s="34">
        <v>43416</v>
      </c>
      <c r="F416" s="30">
        <v>46645</v>
      </c>
      <c r="G416" s="2" t="s">
        <v>143</v>
      </c>
      <c r="H416" s="30" t="s">
        <v>144</v>
      </c>
      <c r="I416" s="2">
        <v>35</v>
      </c>
      <c r="J416" s="30" t="s">
        <v>1361</v>
      </c>
      <c r="K416" s="2" t="s">
        <v>1282</v>
      </c>
      <c r="L416" s="30">
        <v>8020</v>
      </c>
      <c r="M416" s="2">
        <v>67</v>
      </c>
      <c r="N416" s="2">
        <v>48</v>
      </c>
      <c r="O416" s="31">
        <v>6.0625000000000005E-2</v>
      </c>
    </row>
    <row r="417" spans="1:15" x14ac:dyDescent="0.25">
      <c r="A417" s="2">
        <f t="shared" si="24"/>
        <v>2018</v>
      </c>
      <c r="B417" s="2" t="str">
        <f t="shared" si="25"/>
        <v>Nov</v>
      </c>
      <c r="C417" s="2">
        <f t="shared" si="26"/>
        <v>46</v>
      </c>
      <c r="D417" s="2" t="str">
        <f t="shared" si="27"/>
        <v>Mon</v>
      </c>
      <c r="E417" s="34">
        <v>43416</v>
      </c>
      <c r="F417" s="30">
        <v>45144</v>
      </c>
      <c r="G417" s="2" t="s">
        <v>74</v>
      </c>
      <c r="H417" s="30" t="s">
        <v>89</v>
      </c>
      <c r="I417" s="2">
        <v>16</v>
      </c>
      <c r="J417" s="30" t="s">
        <v>1340</v>
      </c>
      <c r="K417" s="2" t="s">
        <v>1272</v>
      </c>
      <c r="L417" s="30">
        <v>2880</v>
      </c>
      <c r="M417" s="2">
        <v>9</v>
      </c>
      <c r="N417" s="2">
        <v>32</v>
      </c>
      <c r="O417" s="31">
        <v>2.6770833333333331E-2</v>
      </c>
    </row>
    <row r="418" spans="1:15" x14ac:dyDescent="0.25">
      <c r="A418" s="2">
        <f t="shared" si="24"/>
        <v>2018</v>
      </c>
      <c r="B418" s="2" t="str">
        <f t="shared" si="25"/>
        <v>Nov</v>
      </c>
      <c r="C418" s="2">
        <f t="shared" si="26"/>
        <v>46</v>
      </c>
      <c r="D418" s="2" t="str">
        <f t="shared" si="27"/>
        <v>Mon</v>
      </c>
      <c r="E418" s="34">
        <v>43416</v>
      </c>
      <c r="F418" s="30">
        <v>45144</v>
      </c>
      <c r="G418" s="2" t="s">
        <v>74</v>
      </c>
      <c r="H418" s="30" t="s">
        <v>89</v>
      </c>
      <c r="I418" s="2">
        <v>16</v>
      </c>
      <c r="J418" s="30" t="s">
        <v>1341</v>
      </c>
      <c r="K418" s="2" t="s">
        <v>1255</v>
      </c>
      <c r="L418" s="30">
        <v>2880</v>
      </c>
      <c r="M418" s="2">
        <v>9</v>
      </c>
      <c r="N418" s="2">
        <v>32</v>
      </c>
      <c r="O418" s="31">
        <v>4.2025462962962966E-2</v>
      </c>
    </row>
    <row r="419" spans="1:15" x14ac:dyDescent="0.25">
      <c r="A419" s="2">
        <f t="shared" si="24"/>
        <v>2018</v>
      </c>
      <c r="B419" s="2" t="str">
        <f t="shared" si="25"/>
        <v>Nov</v>
      </c>
      <c r="C419" s="2">
        <f t="shared" si="26"/>
        <v>46</v>
      </c>
      <c r="D419" s="2" t="str">
        <f t="shared" si="27"/>
        <v>Mon</v>
      </c>
      <c r="E419" s="34">
        <v>43416</v>
      </c>
      <c r="F419" s="30">
        <v>45144</v>
      </c>
      <c r="G419" s="2" t="s">
        <v>74</v>
      </c>
      <c r="H419" s="30" t="s">
        <v>89</v>
      </c>
      <c r="I419" s="2">
        <v>16</v>
      </c>
      <c r="J419" s="30" t="s">
        <v>1303</v>
      </c>
      <c r="K419" s="2" t="s">
        <v>1255</v>
      </c>
      <c r="L419" s="30">
        <v>2880</v>
      </c>
      <c r="M419" s="2">
        <v>9</v>
      </c>
      <c r="N419" s="2">
        <v>32</v>
      </c>
      <c r="O419" s="31">
        <v>4.2025462962962966E-2</v>
      </c>
    </row>
    <row r="420" spans="1:15" x14ac:dyDescent="0.25">
      <c r="A420" s="2">
        <f t="shared" si="24"/>
        <v>2018</v>
      </c>
      <c r="B420" s="2" t="str">
        <f t="shared" si="25"/>
        <v>Nov</v>
      </c>
      <c r="C420" s="2">
        <f t="shared" si="26"/>
        <v>46</v>
      </c>
      <c r="D420" s="2" t="str">
        <f t="shared" si="27"/>
        <v>Mon</v>
      </c>
      <c r="E420" s="34">
        <v>43416</v>
      </c>
      <c r="F420" s="30">
        <v>45144</v>
      </c>
      <c r="G420" s="2" t="s">
        <v>74</v>
      </c>
      <c r="H420" s="30" t="s">
        <v>89</v>
      </c>
      <c r="I420" s="2">
        <v>16</v>
      </c>
      <c r="J420" s="30" t="s">
        <v>1305</v>
      </c>
      <c r="K420" s="2" t="s">
        <v>1257</v>
      </c>
      <c r="L420" s="30">
        <v>2880</v>
      </c>
      <c r="M420" s="2">
        <v>9</v>
      </c>
      <c r="N420" s="2">
        <v>32</v>
      </c>
      <c r="O420" s="31">
        <v>0.11408564814814814</v>
      </c>
    </row>
    <row r="421" spans="1:15" x14ac:dyDescent="0.25">
      <c r="A421" s="2">
        <f t="shared" si="24"/>
        <v>2018</v>
      </c>
      <c r="B421" s="2" t="str">
        <f t="shared" si="25"/>
        <v>Nov</v>
      </c>
      <c r="C421" s="2">
        <f t="shared" si="26"/>
        <v>46</v>
      </c>
      <c r="D421" s="2" t="str">
        <f t="shared" si="27"/>
        <v>Mon</v>
      </c>
      <c r="E421" s="34">
        <v>43416</v>
      </c>
      <c r="F421" s="30">
        <v>45144</v>
      </c>
      <c r="G421" s="2" t="s">
        <v>74</v>
      </c>
      <c r="H421" s="30" t="s">
        <v>89</v>
      </c>
      <c r="I421" s="2">
        <v>16</v>
      </c>
      <c r="J421" s="30" t="s">
        <v>1309</v>
      </c>
      <c r="K421" s="2" t="s">
        <v>1264</v>
      </c>
      <c r="L421" s="30">
        <v>2880</v>
      </c>
      <c r="M421" s="2">
        <v>9</v>
      </c>
      <c r="N421" s="2">
        <v>32</v>
      </c>
      <c r="O421" s="31">
        <v>4.462962962962963E-2</v>
      </c>
    </row>
    <row r="422" spans="1:15" x14ac:dyDescent="0.25">
      <c r="A422" s="2">
        <f t="shared" si="24"/>
        <v>2018</v>
      </c>
      <c r="B422" s="2" t="str">
        <f t="shared" si="25"/>
        <v>Nov</v>
      </c>
      <c r="C422" s="2">
        <f t="shared" si="26"/>
        <v>46</v>
      </c>
      <c r="D422" s="2" t="str">
        <f t="shared" si="27"/>
        <v>Mon</v>
      </c>
      <c r="E422" s="34">
        <v>43416</v>
      </c>
      <c r="F422" s="30">
        <v>45144</v>
      </c>
      <c r="G422" s="2" t="s">
        <v>74</v>
      </c>
      <c r="H422" s="30" t="s">
        <v>89</v>
      </c>
      <c r="I422" s="2">
        <v>16</v>
      </c>
      <c r="J422" s="30" t="s">
        <v>1362</v>
      </c>
      <c r="K422" s="2" t="s">
        <v>1282</v>
      </c>
      <c r="L422" s="30">
        <v>2880</v>
      </c>
      <c r="M422" s="2">
        <v>9</v>
      </c>
      <c r="N422" s="2">
        <v>32</v>
      </c>
      <c r="O422" s="31">
        <v>0.11409722222222222</v>
      </c>
    </row>
    <row r="423" spans="1:15" x14ac:dyDescent="0.25">
      <c r="A423" s="2">
        <f t="shared" si="24"/>
        <v>2018</v>
      </c>
      <c r="B423" s="2" t="str">
        <f t="shared" si="25"/>
        <v>Nov</v>
      </c>
      <c r="C423" s="2">
        <f t="shared" si="26"/>
        <v>46</v>
      </c>
      <c r="D423" s="2" t="str">
        <f t="shared" si="27"/>
        <v>Mon</v>
      </c>
      <c r="E423" s="34">
        <v>43416</v>
      </c>
      <c r="F423" s="30">
        <v>45144</v>
      </c>
      <c r="G423" s="2" t="s">
        <v>74</v>
      </c>
      <c r="H423" s="30" t="s">
        <v>89</v>
      </c>
      <c r="I423" s="2">
        <v>16</v>
      </c>
      <c r="J423" s="30" t="s">
        <v>1363</v>
      </c>
      <c r="K423" s="2" t="s">
        <v>1282</v>
      </c>
      <c r="L423" s="30">
        <v>2880</v>
      </c>
      <c r="M423" s="2">
        <v>9</v>
      </c>
      <c r="N423" s="2">
        <v>32</v>
      </c>
      <c r="O423" s="31">
        <v>0.10143518518518518</v>
      </c>
    </row>
    <row r="424" spans="1:15" x14ac:dyDescent="0.25">
      <c r="A424" s="2">
        <f t="shared" si="24"/>
        <v>2018</v>
      </c>
      <c r="B424" s="2" t="str">
        <f t="shared" si="25"/>
        <v>Nov</v>
      </c>
      <c r="C424" s="2">
        <f t="shared" si="26"/>
        <v>46</v>
      </c>
      <c r="D424" s="2" t="str">
        <f t="shared" si="27"/>
        <v>Mon</v>
      </c>
      <c r="E424" s="34">
        <v>43416</v>
      </c>
      <c r="F424" s="30">
        <v>48388</v>
      </c>
      <c r="G424" s="2" t="s">
        <v>35</v>
      </c>
      <c r="H424" s="30" t="s">
        <v>1626</v>
      </c>
      <c r="I424" s="2">
        <v>15</v>
      </c>
      <c r="J424" s="30" t="s">
        <v>1447</v>
      </c>
      <c r="K424" s="2" t="s">
        <v>1447</v>
      </c>
      <c r="L424" s="30">
        <v>2421</v>
      </c>
      <c r="M424" s="2">
        <v>2</v>
      </c>
      <c r="N424" s="2">
        <v>33</v>
      </c>
      <c r="O424" s="31">
        <v>0</v>
      </c>
    </row>
    <row r="425" spans="1:15" x14ac:dyDescent="0.25">
      <c r="A425" s="2">
        <f t="shared" si="24"/>
        <v>2018</v>
      </c>
      <c r="B425" s="2" t="str">
        <f t="shared" si="25"/>
        <v>Nov</v>
      </c>
      <c r="C425" s="2">
        <f t="shared" si="26"/>
        <v>46</v>
      </c>
      <c r="D425" s="2" t="str">
        <f t="shared" si="27"/>
        <v>Mon</v>
      </c>
      <c r="E425" s="34">
        <v>43416</v>
      </c>
      <c r="F425" s="30">
        <v>46872</v>
      </c>
      <c r="G425" s="2" t="s">
        <v>87</v>
      </c>
      <c r="H425" s="30" t="s">
        <v>90</v>
      </c>
      <c r="I425" s="2">
        <v>16</v>
      </c>
      <c r="J425" s="30" t="s">
        <v>1341</v>
      </c>
      <c r="K425" s="2" t="s">
        <v>1255</v>
      </c>
      <c r="L425" s="30">
        <v>2970</v>
      </c>
      <c r="M425" s="2">
        <v>4</v>
      </c>
      <c r="N425" s="2">
        <v>33</v>
      </c>
      <c r="O425" s="31">
        <v>6.1342592592592594E-3</v>
      </c>
    </row>
    <row r="426" spans="1:15" x14ac:dyDescent="0.25">
      <c r="A426" s="2">
        <f t="shared" si="24"/>
        <v>2018</v>
      </c>
      <c r="B426" s="2" t="str">
        <f t="shared" si="25"/>
        <v>Nov</v>
      </c>
      <c r="C426" s="2">
        <f t="shared" si="26"/>
        <v>46</v>
      </c>
      <c r="D426" s="2" t="str">
        <f t="shared" si="27"/>
        <v>Mon</v>
      </c>
      <c r="E426" s="34">
        <v>43416</v>
      </c>
      <c r="F426" s="30">
        <v>46872</v>
      </c>
      <c r="G426" s="2" t="s">
        <v>87</v>
      </c>
      <c r="H426" s="30" t="s">
        <v>90</v>
      </c>
      <c r="I426" s="2">
        <v>16</v>
      </c>
      <c r="J426" s="30" t="s">
        <v>1303</v>
      </c>
      <c r="K426" s="2" t="s">
        <v>1255</v>
      </c>
      <c r="L426" s="30">
        <v>2970</v>
      </c>
      <c r="M426" s="2">
        <v>4</v>
      </c>
      <c r="N426" s="2">
        <v>33</v>
      </c>
      <c r="O426" s="31">
        <v>6.1574074074074074E-3</v>
      </c>
    </row>
    <row r="427" spans="1:15" x14ac:dyDescent="0.25">
      <c r="A427" s="2">
        <f t="shared" si="24"/>
        <v>2018</v>
      </c>
      <c r="B427" s="2" t="str">
        <f t="shared" si="25"/>
        <v>Nov</v>
      </c>
      <c r="C427" s="2">
        <f t="shared" si="26"/>
        <v>46</v>
      </c>
      <c r="D427" s="2" t="str">
        <f t="shared" si="27"/>
        <v>Mon</v>
      </c>
      <c r="E427" s="34">
        <v>43416</v>
      </c>
      <c r="F427" s="30">
        <v>46872</v>
      </c>
      <c r="G427" s="2" t="s">
        <v>87</v>
      </c>
      <c r="H427" s="30" t="s">
        <v>90</v>
      </c>
      <c r="I427" s="2">
        <v>16</v>
      </c>
      <c r="J427" s="30" t="s">
        <v>1305</v>
      </c>
      <c r="K427" s="2" t="s">
        <v>1257</v>
      </c>
      <c r="L427" s="30">
        <v>2970</v>
      </c>
      <c r="M427" s="2">
        <v>4</v>
      </c>
      <c r="N427" s="2">
        <v>33</v>
      </c>
      <c r="O427" s="31">
        <v>5.8530092592592592E-2</v>
      </c>
    </row>
    <row r="428" spans="1:15" x14ac:dyDescent="0.25">
      <c r="A428" s="2">
        <f t="shared" si="24"/>
        <v>2018</v>
      </c>
      <c r="B428" s="2" t="str">
        <f t="shared" si="25"/>
        <v>Nov</v>
      </c>
      <c r="C428" s="2">
        <f t="shared" si="26"/>
        <v>46</v>
      </c>
      <c r="D428" s="2" t="str">
        <f t="shared" si="27"/>
        <v>Mon</v>
      </c>
      <c r="E428" s="34">
        <v>43416</v>
      </c>
      <c r="F428" s="30">
        <v>46872</v>
      </c>
      <c r="G428" s="2" t="s">
        <v>87</v>
      </c>
      <c r="H428" s="30" t="s">
        <v>90</v>
      </c>
      <c r="I428" s="2">
        <v>16</v>
      </c>
      <c r="J428" s="30" t="s">
        <v>1306</v>
      </c>
      <c r="K428" s="2" t="s">
        <v>1272</v>
      </c>
      <c r="L428" s="30">
        <v>2970</v>
      </c>
      <c r="M428" s="2">
        <v>4</v>
      </c>
      <c r="N428" s="2">
        <v>33</v>
      </c>
      <c r="O428" s="31">
        <v>2.6388888888888889E-2</v>
      </c>
    </row>
    <row r="429" spans="1:15" x14ac:dyDescent="0.25">
      <c r="A429" s="2">
        <f t="shared" si="24"/>
        <v>2018</v>
      </c>
      <c r="B429" s="2" t="str">
        <f t="shared" si="25"/>
        <v>Nov</v>
      </c>
      <c r="C429" s="2">
        <f t="shared" si="26"/>
        <v>46</v>
      </c>
      <c r="D429" s="2" t="str">
        <f t="shared" si="27"/>
        <v>Mon</v>
      </c>
      <c r="E429" s="34">
        <v>43416</v>
      </c>
      <c r="F429" s="30">
        <v>46872</v>
      </c>
      <c r="G429" s="2" t="s">
        <v>87</v>
      </c>
      <c r="H429" s="30" t="s">
        <v>90</v>
      </c>
      <c r="I429" s="2">
        <v>16</v>
      </c>
      <c r="J429" s="30" t="s">
        <v>1309</v>
      </c>
      <c r="K429" s="2" t="s">
        <v>1264</v>
      </c>
      <c r="L429" s="30">
        <v>2970</v>
      </c>
      <c r="M429" s="2">
        <v>4</v>
      </c>
      <c r="N429" s="2">
        <v>33</v>
      </c>
      <c r="O429" s="31">
        <v>5.3993055555555558E-2</v>
      </c>
    </row>
    <row r="430" spans="1:15" x14ac:dyDescent="0.25">
      <c r="A430" s="2">
        <f t="shared" si="24"/>
        <v>2018</v>
      </c>
      <c r="B430" s="2" t="str">
        <f t="shared" si="25"/>
        <v>Nov</v>
      </c>
      <c r="C430" s="2">
        <f t="shared" si="26"/>
        <v>46</v>
      </c>
      <c r="D430" s="2" t="str">
        <f t="shared" si="27"/>
        <v>Mon</v>
      </c>
      <c r="E430" s="34">
        <v>43416</v>
      </c>
      <c r="F430" s="30">
        <v>46872</v>
      </c>
      <c r="G430" s="2" t="s">
        <v>87</v>
      </c>
      <c r="H430" s="30" t="s">
        <v>90</v>
      </c>
      <c r="I430" s="2">
        <v>16</v>
      </c>
      <c r="J430" s="30" t="s">
        <v>1364</v>
      </c>
      <c r="K430" s="2" t="s">
        <v>1247</v>
      </c>
      <c r="L430" s="30">
        <v>2970</v>
      </c>
      <c r="M430" s="2">
        <v>4</v>
      </c>
      <c r="N430" s="2">
        <v>33</v>
      </c>
      <c r="O430" s="31">
        <v>5.7118055555555554E-2</v>
      </c>
    </row>
    <row r="431" spans="1:15" x14ac:dyDescent="0.25">
      <c r="A431" s="2">
        <f t="shared" si="24"/>
        <v>2018</v>
      </c>
      <c r="B431" s="2" t="str">
        <f t="shared" si="25"/>
        <v>Nov</v>
      </c>
      <c r="C431" s="2">
        <f t="shared" si="26"/>
        <v>46</v>
      </c>
      <c r="D431" s="2" t="str">
        <f t="shared" si="27"/>
        <v>Mon</v>
      </c>
      <c r="E431" s="28">
        <v>43416</v>
      </c>
      <c r="F431" s="30">
        <v>21076</v>
      </c>
      <c r="G431" s="2" t="s">
        <v>2182</v>
      </c>
      <c r="H431" s="30" t="s">
        <v>2395</v>
      </c>
      <c r="I431" s="2">
        <v>33</v>
      </c>
      <c r="J431" s="30" t="s">
        <v>1447</v>
      </c>
      <c r="K431" s="2" t="s">
        <v>1447</v>
      </c>
      <c r="L431" s="30">
        <v>2228</v>
      </c>
      <c r="M431" s="2">
        <v>177</v>
      </c>
      <c r="N431" s="2">
        <v>14</v>
      </c>
      <c r="O431" s="31">
        <v>0</v>
      </c>
    </row>
    <row r="432" spans="1:15" x14ac:dyDescent="0.25">
      <c r="A432" s="2">
        <f t="shared" si="24"/>
        <v>2018</v>
      </c>
      <c r="B432" s="2" t="str">
        <f t="shared" si="25"/>
        <v>Nov</v>
      </c>
      <c r="C432" s="2">
        <f t="shared" si="26"/>
        <v>46</v>
      </c>
      <c r="D432" s="2" t="str">
        <f t="shared" si="27"/>
        <v>Tue</v>
      </c>
      <c r="E432" s="34">
        <v>43417</v>
      </c>
      <c r="F432" s="30">
        <v>45817</v>
      </c>
      <c r="G432" s="2" t="s">
        <v>1627</v>
      </c>
      <c r="H432" s="30" t="s">
        <v>1628</v>
      </c>
      <c r="I432" s="2">
        <v>2</v>
      </c>
      <c r="J432" s="30" t="s">
        <v>1447</v>
      </c>
      <c r="K432" s="2" t="s">
        <v>1447</v>
      </c>
      <c r="L432" s="30">
        <v>210</v>
      </c>
      <c r="M432" s="2">
        <v>7</v>
      </c>
      <c r="N432" s="2">
        <v>0</v>
      </c>
      <c r="O432" s="31">
        <v>0</v>
      </c>
    </row>
    <row r="433" spans="1:15" x14ac:dyDescent="0.25">
      <c r="A433" s="2">
        <f t="shared" si="24"/>
        <v>2018</v>
      </c>
      <c r="B433" s="2" t="str">
        <f t="shared" si="25"/>
        <v>Nov</v>
      </c>
      <c r="C433" s="2">
        <f t="shared" si="26"/>
        <v>46</v>
      </c>
      <c r="D433" s="2" t="str">
        <f t="shared" si="27"/>
        <v>Tue</v>
      </c>
      <c r="E433" s="34">
        <v>43417</v>
      </c>
      <c r="F433" s="30">
        <v>48603</v>
      </c>
      <c r="G433" s="2" t="s">
        <v>133</v>
      </c>
      <c r="H433" s="30" t="s">
        <v>1629</v>
      </c>
      <c r="I433" s="2">
        <v>41</v>
      </c>
      <c r="J433" s="30" t="s">
        <v>1447</v>
      </c>
      <c r="K433" s="2" t="s">
        <v>1447</v>
      </c>
      <c r="L433" s="30">
        <v>12000</v>
      </c>
      <c r="M433" s="2">
        <v>3</v>
      </c>
      <c r="N433" s="2">
        <v>5</v>
      </c>
      <c r="O433" s="31">
        <v>0</v>
      </c>
    </row>
    <row r="434" spans="1:15" x14ac:dyDescent="0.25">
      <c r="A434" s="2">
        <f t="shared" si="24"/>
        <v>2018</v>
      </c>
      <c r="B434" s="2" t="str">
        <f t="shared" si="25"/>
        <v>Nov</v>
      </c>
      <c r="C434" s="2">
        <f t="shared" si="26"/>
        <v>46</v>
      </c>
      <c r="D434" s="2" t="str">
        <f t="shared" si="27"/>
        <v>Tue</v>
      </c>
      <c r="E434" s="34">
        <v>43417</v>
      </c>
      <c r="F434" s="30" t="s">
        <v>1630</v>
      </c>
      <c r="G434" s="2" t="s">
        <v>1631</v>
      </c>
      <c r="H434" s="30" t="s">
        <v>1632</v>
      </c>
      <c r="I434" s="2">
        <v>7</v>
      </c>
      <c r="J434" s="30" t="s">
        <v>1447</v>
      </c>
      <c r="K434" s="2" t="s">
        <v>1447</v>
      </c>
      <c r="L434" s="30">
        <v>1260</v>
      </c>
      <c r="M434" s="2">
        <v>1</v>
      </c>
      <c r="N434" s="2">
        <v>28</v>
      </c>
      <c r="O434" s="31">
        <v>0</v>
      </c>
    </row>
    <row r="435" spans="1:15" x14ac:dyDescent="0.25">
      <c r="A435" s="2">
        <f t="shared" si="24"/>
        <v>2018</v>
      </c>
      <c r="B435" s="2" t="str">
        <f t="shared" si="25"/>
        <v>Nov</v>
      </c>
      <c r="C435" s="2">
        <f t="shared" si="26"/>
        <v>46</v>
      </c>
      <c r="D435" s="2" t="str">
        <f t="shared" si="27"/>
        <v>Tue</v>
      </c>
      <c r="E435" s="34">
        <v>43417</v>
      </c>
      <c r="F435" s="30" t="s">
        <v>1633</v>
      </c>
      <c r="G435" s="2" t="s">
        <v>1634</v>
      </c>
      <c r="H435" s="30" t="s">
        <v>1635</v>
      </c>
      <c r="I435" s="2">
        <v>16</v>
      </c>
      <c r="J435" s="30" t="s">
        <v>1447</v>
      </c>
      <c r="K435" s="2" t="s">
        <v>1447</v>
      </c>
      <c r="L435" s="30">
        <v>4110</v>
      </c>
      <c r="M435" s="2">
        <v>22</v>
      </c>
      <c r="N435" s="2">
        <v>15</v>
      </c>
      <c r="O435" s="31">
        <v>0</v>
      </c>
    </row>
    <row r="436" spans="1:15" x14ac:dyDescent="0.25">
      <c r="A436" s="2">
        <f t="shared" si="24"/>
        <v>2018</v>
      </c>
      <c r="B436" s="2" t="str">
        <f t="shared" si="25"/>
        <v>Nov</v>
      </c>
      <c r="C436" s="2">
        <f t="shared" si="26"/>
        <v>46</v>
      </c>
      <c r="D436" s="2" t="str">
        <f t="shared" si="27"/>
        <v>Tue</v>
      </c>
      <c r="E436" s="34">
        <v>43417</v>
      </c>
      <c r="F436" s="30">
        <v>45205</v>
      </c>
      <c r="G436" s="2" t="s">
        <v>924</v>
      </c>
      <c r="H436" s="30" t="s">
        <v>1636</v>
      </c>
      <c r="I436" s="2">
        <v>40</v>
      </c>
      <c r="J436" s="30" t="s">
        <v>1447</v>
      </c>
      <c r="K436" s="2" t="s">
        <v>1447</v>
      </c>
      <c r="L436" s="30">
        <v>14419</v>
      </c>
      <c r="M436" s="2">
        <v>154</v>
      </c>
      <c r="N436" s="2">
        <v>27</v>
      </c>
      <c r="O436" s="31">
        <v>0</v>
      </c>
    </row>
    <row r="437" spans="1:15" x14ac:dyDescent="0.25">
      <c r="A437" s="2">
        <f t="shared" si="24"/>
        <v>2018</v>
      </c>
      <c r="B437" s="2" t="str">
        <f t="shared" si="25"/>
        <v>Nov</v>
      </c>
      <c r="C437" s="2">
        <f t="shared" si="26"/>
        <v>46</v>
      </c>
      <c r="D437" s="2" t="str">
        <f t="shared" si="27"/>
        <v>Tue</v>
      </c>
      <c r="E437" s="34">
        <v>43417</v>
      </c>
      <c r="F437" s="30">
        <v>46926</v>
      </c>
      <c r="G437" s="2" t="s">
        <v>10</v>
      </c>
      <c r="H437" s="30" t="s">
        <v>91</v>
      </c>
      <c r="I437" s="2">
        <v>10</v>
      </c>
      <c r="J437" s="30" t="s">
        <v>1271</v>
      </c>
      <c r="K437" s="2" t="s">
        <v>1348</v>
      </c>
      <c r="L437" s="30">
        <v>991</v>
      </c>
      <c r="M437" s="2">
        <v>17</v>
      </c>
      <c r="N437" s="2">
        <v>25</v>
      </c>
      <c r="O437" s="31">
        <v>5.4398148148148144E-4</v>
      </c>
    </row>
    <row r="438" spans="1:15" x14ac:dyDescent="0.25">
      <c r="A438" s="2">
        <f t="shared" si="24"/>
        <v>2018</v>
      </c>
      <c r="B438" s="2" t="str">
        <f t="shared" si="25"/>
        <v>Nov</v>
      </c>
      <c r="C438" s="2">
        <f t="shared" si="26"/>
        <v>46</v>
      </c>
      <c r="D438" s="2" t="str">
        <f t="shared" si="27"/>
        <v>Tue</v>
      </c>
      <c r="E438" s="34">
        <v>43417</v>
      </c>
      <c r="F438" s="30">
        <v>46926</v>
      </c>
      <c r="G438" s="2" t="s">
        <v>10</v>
      </c>
      <c r="H438" s="30" t="s">
        <v>91</v>
      </c>
      <c r="I438" s="2">
        <v>10</v>
      </c>
      <c r="J438" s="30" t="s">
        <v>1274</v>
      </c>
      <c r="K438" s="2" t="s">
        <v>1264</v>
      </c>
      <c r="L438" s="30">
        <v>991</v>
      </c>
      <c r="M438" s="2">
        <v>17</v>
      </c>
      <c r="N438" s="2">
        <v>25</v>
      </c>
      <c r="O438" s="31">
        <v>1.9884259259259258E-2</v>
      </c>
    </row>
    <row r="439" spans="1:15" x14ac:dyDescent="0.25">
      <c r="A439" s="2">
        <f t="shared" si="24"/>
        <v>2018</v>
      </c>
      <c r="B439" s="2" t="str">
        <f t="shared" si="25"/>
        <v>Nov</v>
      </c>
      <c r="C439" s="2">
        <f t="shared" si="26"/>
        <v>46</v>
      </c>
      <c r="D439" s="2" t="str">
        <f t="shared" si="27"/>
        <v>Tue</v>
      </c>
      <c r="E439" s="34">
        <v>43417</v>
      </c>
      <c r="F439" s="30">
        <v>46926</v>
      </c>
      <c r="G439" s="2" t="s">
        <v>10</v>
      </c>
      <c r="H439" s="30" t="s">
        <v>91</v>
      </c>
      <c r="I439" s="2">
        <v>10</v>
      </c>
      <c r="J439" s="30" t="s">
        <v>1331</v>
      </c>
      <c r="K439" s="2" t="s">
        <v>1272</v>
      </c>
      <c r="L439" s="30">
        <v>991</v>
      </c>
      <c r="M439" s="2">
        <v>17</v>
      </c>
      <c r="N439" s="2">
        <v>25</v>
      </c>
      <c r="O439" s="31">
        <v>2.0185185185185184E-2</v>
      </c>
    </row>
    <row r="440" spans="1:15" x14ac:dyDescent="0.25">
      <c r="A440" s="2">
        <f t="shared" si="24"/>
        <v>2018</v>
      </c>
      <c r="B440" s="2" t="str">
        <f t="shared" si="25"/>
        <v>Nov</v>
      </c>
      <c r="C440" s="2">
        <f t="shared" si="26"/>
        <v>46</v>
      </c>
      <c r="D440" s="2" t="str">
        <f t="shared" si="27"/>
        <v>Tue</v>
      </c>
      <c r="E440" s="34">
        <v>43417</v>
      </c>
      <c r="F440" s="30">
        <v>38355</v>
      </c>
      <c r="G440" s="2" t="s">
        <v>53</v>
      </c>
      <c r="H440" s="30" t="s">
        <v>145</v>
      </c>
      <c r="I440" s="2">
        <v>7</v>
      </c>
      <c r="J440" s="30" t="s">
        <v>1274</v>
      </c>
      <c r="K440" s="2" t="s">
        <v>1264</v>
      </c>
      <c r="L440" s="30">
        <v>832</v>
      </c>
      <c r="M440" s="2">
        <v>1</v>
      </c>
      <c r="N440" s="2">
        <v>32</v>
      </c>
      <c r="O440" s="31">
        <v>3.0243055555555554E-2</v>
      </c>
    </row>
    <row r="441" spans="1:15" x14ac:dyDescent="0.25">
      <c r="A441" s="2">
        <f t="shared" si="24"/>
        <v>2018</v>
      </c>
      <c r="B441" s="2" t="str">
        <f t="shared" si="25"/>
        <v>Nov</v>
      </c>
      <c r="C441" s="2">
        <f t="shared" si="26"/>
        <v>46</v>
      </c>
      <c r="D441" s="2" t="str">
        <f t="shared" si="27"/>
        <v>Tue</v>
      </c>
      <c r="E441" s="34">
        <v>43417</v>
      </c>
      <c r="F441" s="30">
        <v>38355</v>
      </c>
      <c r="G441" s="2" t="s">
        <v>53</v>
      </c>
      <c r="H441" s="30" t="s">
        <v>145</v>
      </c>
      <c r="I441" s="2">
        <v>7</v>
      </c>
      <c r="J441" s="30" t="s">
        <v>1342</v>
      </c>
      <c r="K441" s="2" t="s">
        <v>1272</v>
      </c>
      <c r="L441" s="30">
        <v>832</v>
      </c>
      <c r="M441" s="2">
        <v>1</v>
      </c>
      <c r="N441" s="2">
        <v>32</v>
      </c>
      <c r="O441" s="31">
        <v>3.0497685185185183E-2</v>
      </c>
    </row>
    <row r="442" spans="1:15" x14ac:dyDescent="0.25">
      <c r="A442" s="2">
        <f t="shared" si="24"/>
        <v>2018</v>
      </c>
      <c r="B442" s="2" t="str">
        <f t="shared" si="25"/>
        <v>Nov</v>
      </c>
      <c r="C442" s="2">
        <f t="shared" si="26"/>
        <v>46</v>
      </c>
      <c r="D442" s="2" t="str">
        <f t="shared" si="27"/>
        <v>Tue</v>
      </c>
      <c r="E442" s="34">
        <v>43417</v>
      </c>
      <c r="F442" s="30" t="s">
        <v>1637</v>
      </c>
      <c r="G442" s="2" t="s">
        <v>1638</v>
      </c>
      <c r="H442" s="30" t="s">
        <v>1639</v>
      </c>
      <c r="I442" s="2">
        <v>30</v>
      </c>
      <c r="J442" s="30" t="s">
        <v>1447</v>
      </c>
      <c r="K442" s="2" t="s">
        <v>1447</v>
      </c>
      <c r="L442" s="30">
        <v>2796</v>
      </c>
      <c r="M442" s="2">
        <v>18</v>
      </c>
      <c r="N442" s="2">
        <v>28</v>
      </c>
      <c r="O442" s="31">
        <v>0</v>
      </c>
    </row>
    <row r="443" spans="1:15" x14ac:dyDescent="0.25">
      <c r="A443" s="2">
        <f t="shared" si="24"/>
        <v>2018</v>
      </c>
      <c r="B443" s="2" t="str">
        <f t="shared" si="25"/>
        <v>Nov</v>
      </c>
      <c r="C443" s="2">
        <f t="shared" si="26"/>
        <v>46</v>
      </c>
      <c r="D443" s="2" t="str">
        <f t="shared" si="27"/>
        <v>Tue</v>
      </c>
      <c r="E443" s="34">
        <v>43417</v>
      </c>
      <c r="F443" s="30">
        <v>45161</v>
      </c>
      <c r="G443" s="2" t="s">
        <v>33</v>
      </c>
      <c r="H443" s="30" t="s">
        <v>1640</v>
      </c>
      <c r="I443" s="2">
        <v>5</v>
      </c>
      <c r="J443" s="30" t="s">
        <v>1447</v>
      </c>
      <c r="K443" s="2" t="s">
        <v>1447</v>
      </c>
      <c r="L443" s="30">
        <v>1719</v>
      </c>
      <c r="M443" s="2">
        <v>13</v>
      </c>
      <c r="N443" s="2">
        <v>3</v>
      </c>
      <c r="O443" s="31">
        <v>0</v>
      </c>
    </row>
    <row r="444" spans="1:15" x14ac:dyDescent="0.25">
      <c r="A444" s="2">
        <f t="shared" si="24"/>
        <v>2018</v>
      </c>
      <c r="B444" s="2" t="str">
        <f t="shared" si="25"/>
        <v>Nov</v>
      </c>
      <c r="C444" s="2">
        <f t="shared" si="26"/>
        <v>46</v>
      </c>
      <c r="D444" s="2" t="str">
        <f t="shared" si="27"/>
        <v>Tue</v>
      </c>
      <c r="E444" s="34">
        <v>43417</v>
      </c>
      <c r="F444" s="30" t="s">
        <v>146</v>
      </c>
      <c r="G444" s="2" t="s">
        <v>147</v>
      </c>
      <c r="H444" s="30" t="s">
        <v>148</v>
      </c>
      <c r="I444" s="2">
        <v>40</v>
      </c>
      <c r="J444" s="30" t="s">
        <v>909</v>
      </c>
      <c r="K444" s="2" t="s">
        <v>1247</v>
      </c>
      <c r="L444" s="30">
        <v>9780</v>
      </c>
      <c r="M444" s="2">
        <v>44</v>
      </c>
      <c r="N444" s="2">
        <v>28</v>
      </c>
      <c r="O444" s="31">
        <v>4.7546296296296295E-2</v>
      </c>
    </row>
    <row r="445" spans="1:15" x14ac:dyDescent="0.25">
      <c r="A445" s="2">
        <f t="shared" si="24"/>
        <v>2018</v>
      </c>
      <c r="B445" s="2" t="str">
        <f t="shared" si="25"/>
        <v>Nov</v>
      </c>
      <c r="C445" s="2">
        <f t="shared" si="26"/>
        <v>46</v>
      </c>
      <c r="D445" s="2" t="str">
        <f t="shared" si="27"/>
        <v>Tue</v>
      </c>
      <c r="E445" s="34">
        <v>43417</v>
      </c>
      <c r="F445" s="30" t="s">
        <v>146</v>
      </c>
      <c r="G445" s="2" t="s">
        <v>147</v>
      </c>
      <c r="H445" s="30" t="s">
        <v>148</v>
      </c>
      <c r="I445" s="2">
        <v>40</v>
      </c>
      <c r="J445" s="30" t="s">
        <v>1250</v>
      </c>
      <c r="K445" s="2" t="s">
        <v>1282</v>
      </c>
      <c r="L445" s="30">
        <v>9780</v>
      </c>
      <c r="M445" s="2">
        <v>44</v>
      </c>
      <c r="N445" s="2">
        <v>28</v>
      </c>
      <c r="O445" s="31">
        <v>2.7384259259259257E-2</v>
      </c>
    </row>
    <row r="446" spans="1:15" x14ac:dyDescent="0.25">
      <c r="A446" s="2">
        <f t="shared" si="24"/>
        <v>2018</v>
      </c>
      <c r="B446" s="2" t="str">
        <f t="shared" si="25"/>
        <v>Nov</v>
      </c>
      <c r="C446" s="2">
        <f t="shared" si="26"/>
        <v>46</v>
      </c>
      <c r="D446" s="2" t="str">
        <f t="shared" si="27"/>
        <v>Tue</v>
      </c>
      <c r="E446" s="34">
        <v>43417</v>
      </c>
      <c r="F446" s="30" t="s">
        <v>146</v>
      </c>
      <c r="G446" s="2" t="s">
        <v>147</v>
      </c>
      <c r="H446" s="30" t="s">
        <v>148</v>
      </c>
      <c r="I446" s="2">
        <v>40</v>
      </c>
      <c r="J446" s="30" t="s">
        <v>1276</v>
      </c>
      <c r="K446" s="2" t="s">
        <v>1264</v>
      </c>
      <c r="L446" s="30">
        <v>9780</v>
      </c>
      <c r="M446" s="2">
        <v>44</v>
      </c>
      <c r="N446" s="2">
        <v>28</v>
      </c>
      <c r="O446" s="31">
        <v>2.7546296296296294E-2</v>
      </c>
    </row>
    <row r="447" spans="1:15" x14ac:dyDescent="0.25">
      <c r="A447" s="2">
        <f t="shared" si="24"/>
        <v>2018</v>
      </c>
      <c r="B447" s="2" t="str">
        <f t="shared" si="25"/>
        <v>Nov</v>
      </c>
      <c r="C447" s="2">
        <f t="shared" si="26"/>
        <v>46</v>
      </c>
      <c r="D447" s="2" t="str">
        <f t="shared" si="27"/>
        <v>Tue</v>
      </c>
      <c r="E447" s="34">
        <v>43417</v>
      </c>
      <c r="F447" s="30" t="s">
        <v>146</v>
      </c>
      <c r="G447" s="2" t="s">
        <v>147</v>
      </c>
      <c r="H447" s="30" t="s">
        <v>148</v>
      </c>
      <c r="I447" s="2">
        <v>40</v>
      </c>
      <c r="J447" s="30" t="s">
        <v>1253</v>
      </c>
      <c r="K447" s="2" t="s">
        <v>1282</v>
      </c>
      <c r="L447" s="30">
        <v>9780</v>
      </c>
      <c r="M447" s="2">
        <v>44</v>
      </c>
      <c r="N447" s="2">
        <v>28</v>
      </c>
      <c r="O447" s="31">
        <v>2.9374999999999998E-2</v>
      </c>
    </row>
    <row r="448" spans="1:15" x14ac:dyDescent="0.25">
      <c r="A448" s="2">
        <f t="shared" si="24"/>
        <v>2018</v>
      </c>
      <c r="B448" s="2" t="str">
        <f t="shared" si="25"/>
        <v>Nov</v>
      </c>
      <c r="C448" s="2">
        <f t="shared" si="26"/>
        <v>46</v>
      </c>
      <c r="D448" s="2" t="str">
        <f t="shared" si="27"/>
        <v>Tue</v>
      </c>
      <c r="E448" s="34">
        <v>43417</v>
      </c>
      <c r="F448" s="30" t="s">
        <v>146</v>
      </c>
      <c r="G448" s="2" t="s">
        <v>147</v>
      </c>
      <c r="H448" s="30" t="s">
        <v>148</v>
      </c>
      <c r="I448" s="2">
        <v>40</v>
      </c>
      <c r="J448" s="30" t="s">
        <v>1324</v>
      </c>
      <c r="K448" s="2" t="s">
        <v>1247</v>
      </c>
      <c r="L448" s="30">
        <v>9780</v>
      </c>
      <c r="M448" s="2">
        <v>44</v>
      </c>
      <c r="N448" s="2">
        <v>28</v>
      </c>
      <c r="O448" s="31">
        <v>2.8773148148148145E-2</v>
      </c>
    </row>
    <row r="449" spans="1:15" x14ac:dyDescent="0.25">
      <c r="A449" s="2">
        <f t="shared" si="24"/>
        <v>2018</v>
      </c>
      <c r="B449" s="2" t="str">
        <f t="shared" si="25"/>
        <v>Nov</v>
      </c>
      <c r="C449" s="2">
        <f t="shared" si="26"/>
        <v>46</v>
      </c>
      <c r="D449" s="2" t="str">
        <f t="shared" si="27"/>
        <v>Tue</v>
      </c>
      <c r="E449" s="34">
        <v>43417</v>
      </c>
      <c r="F449" s="30" t="s">
        <v>146</v>
      </c>
      <c r="G449" s="2" t="s">
        <v>147</v>
      </c>
      <c r="H449" s="30" t="s">
        <v>148</v>
      </c>
      <c r="I449" s="2">
        <v>40</v>
      </c>
      <c r="J449" s="30" t="s">
        <v>1342</v>
      </c>
      <c r="K449" s="2" t="s">
        <v>1247</v>
      </c>
      <c r="L449" s="30">
        <v>9780</v>
      </c>
      <c r="M449" s="2">
        <v>44</v>
      </c>
      <c r="N449" s="2">
        <v>28</v>
      </c>
      <c r="O449" s="31">
        <v>2.988425925925926E-2</v>
      </c>
    </row>
    <row r="450" spans="1:15" x14ac:dyDescent="0.25">
      <c r="A450" s="2">
        <f t="shared" si="24"/>
        <v>2018</v>
      </c>
      <c r="B450" s="2" t="str">
        <f t="shared" si="25"/>
        <v>Nov</v>
      </c>
      <c r="C450" s="2">
        <f t="shared" si="26"/>
        <v>46</v>
      </c>
      <c r="D450" s="2" t="str">
        <f t="shared" si="27"/>
        <v>Tue</v>
      </c>
      <c r="E450" s="34">
        <v>43417</v>
      </c>
      <c r="F450" s="30" t="s">
        <v>146</v>
      </c>
      <c r="G450" s="2" t="s">
        <v>147</v>
      </c>
      <c r="H450" s="30" t="s">
        <v>148</v>
      </c>
      <c r="I450" s="2">
        <v>40</v>
      </c>
      <c r="J450" s="30" t="s">
        <v>1365</v>
      </c>
      <c r="K450" s="2" t="s">
        <v>1247</v>
      </c>
      <c r="L450" s="30">
        <v>9780</v>
      </c>
      <c r="M450" s="2">
        <v>44</v>
      </c>
      <c r="N450" s="2">
        <v>28</v>
      </c>
      <c r="O450" s="31">
        <v>2.8645833333333332E-2</v>
      </c>
    </row>
    <row r="451" spans="1:15" x14ac:dyDescent="0.25">
      <c r="A451" s="2">
        <f t="shared" ref="A451:A514" si="28">YEAR(E451)</f>
        <v>2018</v>
      </c>
      <c r="B451" s="2" t="str">
        <f t="shared" ref="B451:B514" si="29">TEXT(E451,"MMM")</f>
        <v>Nov</v>
      </c>
      <c r="C451" s="2">
        <f t="shared" ref="C451:C514" si="30">WEEKNUM(E451)</f>
        <v>46</v>
      </c>
      <c r="D451" s="2" t="str">
        <f t="shared" ref="D451:D514" si="31">TEXT(E451,"DDD")</f>
        <v>Tue</v>
      </c>
      <c r="E451" s="34">
        <v>43417</v>
      </c>
      <c r="F451" s="30" t="s">
        <v>146</v>
      </c>
      <c r="G451" s="2" t="s">
        <v>147</v>
      </c>
      <c r="H451" s="30" t="s">
        <v>148</v>
      </c>
      <c r="I451" s="2">
        <v>40</v>
      </c>
      <c r="J451" s="30" t="s">
        <v>1366</v>
      </c>
      <c r="K451" s="2" t="s">
        <v>1247</v>
      </c>
      <c r="L451" s="30">
        <v>9780</v>
      </c>
      <c r="M451" s="2">
        <v>44</v>
      </c>
      <c r="N451" s="2">
        <v>28</v>
      </c>
      <c r="O451" s="31">
        <v>2.8217592592592589E-2</v>
      </c>
    </row>
    <row r="452" spans="1:15" x14ac:dyDescent="0.25">
      <c r="A452" s="2">
        <f t="shared" si="28"/>
        <v>2018</v>
      </c>
      <c r="B452" s="2" t="str">
        <f t="shared" si="29"/>
        <v>Nov</v>
      </c>
      <c r="C452" s="2">
        <f t="shared" si="30"/>
        <v>46</v>
      </c>
      <c r="D452" s="2" t="str">
        <f t="shared" si="31"/>
        <v>Tue</v>
      </c>
      <c r="E452" s="34">
        <v>43417</v>
      </c>
      <c r="F452" s="30">
        <v>48517</v>
      </c>
      <c r="G452" s="2" t="s">
        <v>149</v>
      </c>
      <c r="H452" s="30" t="s">
        <v>150</v>
      </c>
      <c r="I452" s="2">
        <v>30</v>
      </c>
      <c r="J452" s="30" t="s">
        <v>1279</v>
      </c>
      <c r="K452" s="2" t="s">
        <v>1280</v>
      </c>
      <c r="L452" s="30">
        <v>0</v>
      </c>
      <c r="M452" s="2">
        <v>0</v>
      </c>
      <c r="N452" s="2">
        <v>6</v>
      </c>
      <c r="O452" s="31">
        <v>4.2824074074074075E-4</v>
      </c>
    </row>
    <row r="453" spans="1:15" x14ac:dyDescent="0.25">
      <c r="A453" s="2">
        <f t="shared" si="28"/>
        <v>2018</v>
      </c>
      <c r="B453" s="2" t="str">
        <f t="shared" si="29"/>
        <v>Nov</v>
      </c>
      <c r="C453" s="2">
        <f t="shared" si="30"/>
        <v>46</v>
      </c>
      <c r="D453" s="2" t="str">
        <f t="shared" si="31"/>
        <v>Tue</v>
      </c>
      <c r="E453" s="34">
        <v>43417</v>
      </c>
      <c r="F453" s="30">
        <v>48517</v>
      </c>
      <c r="G453" s="2" t="s">
        <v>149</v>
      </c>
      <c r="H453" s="30" t="s">
        <v>150</v>
      </c>
      <c r="I453" s="2">
        <v>30</v>
      </c>
      <c r="J453" s="30" t="s">
        <v>1359</v>
      </c>
      <c r="K453" s="2" t="s">
        <v>1257</v>
      </c>
      <c r="L453" s="30">
        <v>0</v>
      </c>
      <c r="M453" s="2">
        <v>0</v>
      </c>
      <c r="N453" s="2">
        <v>6</v>
      </c>
      <c r="O453" s="31">
        <v>2.1944444444444444E-2</v>
      </c>
    </row>
    <row r="454" spans="1:15" x14ac:dyDescent="0.25">
      <c r="A454" s="2">
        <f t="shared" si="28"/>
        <v>2018</v>
      </c>
      <c r="B454" s="2" t="str">
        <f t="shared" si="29"/>
        <v>Nov</v>
      </c>
      <c r="C454" s="2">
        <f t="shared" si="30"/>
        <v>46</v>
      </c>
      <c r="D454" s="2" t="str">
        <f t="shared" si="31"/>
        <v>Tue</v>
      </c>
      <c r="E454" s="34">
        <v>43417</v>
      </c>
      <c r="F454" s="30">
        <v>48517</v>
      </c>
      <c r="G454" s="2" t="s">
        <v>149</v>
      </c>
      <c r="H454" s="30" t="s">
        <v>150</v>
      </c>
      <c r="I454" s="2">
        <v>30</v>
      </c>
      <c r="J454" s="30" t="s">
        <v>1367</v>
      </c>
      <c r="K454" s="2" t="s">
        <v>1247</v>
      </c>
      <c r="L454" s="30">
        <v>0</v>
      </c>
      <c r="M454" s="2">
        <v>0</v>
      </c>
      <c r="N454" s="2">
        <v>6</v>
      </c>
      <c r="O454" s="31">
        <v>2.7511574074074074E-2</v>
      </c>
    </row>
    <row r="455" spans="1:15" x14ac:dyDescent="0.25">
      <c r="A455" s="2">
        <f t="shared" si="28"/>
        <v>2018</v>
      </c>
      <c r="B455" s="2" t="str">
        <f t="shared" si="29"/>
        <v>Nov</v>
      </c>
      <c r="C455" s="2">
        <f t="shared" si="30"/>
        <v>46</v>
      </c>
      <c r="D455" s="2" t="str">
        <f t="shared" si="31"/>
        <v>Tue</v>
      </c>
      <c r="E455" s="34">
        <v>43417</v>
      </c>
      <c r="F455" s="30">
        <v>48517</v>
      </c>
      <c r="G455" s="2" t="s">
        <v>149</v>
      </c>
      <c r="H455" s="30" t="s">
        <v>150</v>
      </c>
      <c r="I455" s="2">
        <v>30</v>
      </c>
      <c r="J455" s="30" t="s">
        <v>1367</v>
      </c>
      <c r="K455" s="2" t="s">
        <v>1355</v>
      </c>
      <c r="L455" s="30">
        <v>0</v>
      </c>
      <c r="M455" s="2">
        <v>0</v>
      </c>
      <c r="N455" s="2">
        <v>6</v>
      </c>
      <c r="O455" s="31">
        <v>0.13171296296296295</v>
      </c>
    </row>
    <row r="456" spans="1:15" x14ac:dyDescent="0.25">
      <c r="A456" s="2">
        <f t="shared" si="28"/>
        <v>2018</v>
      </c>
      <c r="B456" s="2" t="str">
        <f t="shared" si="29"/>
        <v>Nov</v>
      </c>
      <c r="C456" s="2">
        <f t="shared" si="30"/>
        <v>46</v>
      </c>
      <c r="D456" s="2" t="str">
        <f t="shared" si="31"/>
        <v>Tue</v>
      </c>
      <c r="E456" s="34">
        <v>43417</v>
      </c>
      <c r="F456" s="30">
        <v>48517</v>
      </c>
      <c r="G456" s="2" t="s">
        <v>149</v>
      </c>
      <c r="H456" s="30" t="s">
        <v>150</v>
      </c>
      <c r="I456" s="2">
        <v>30</v>
      </c>
      <c r="J456" s="30" t="s">
        <v>1368</v>
      </c>
      <c r="K456" s="2" t="s">
        <v>1247</v>
      </c>
      <c r="L456" s="30">
        <v>0</v>
      </c>
      <c r="M456" s="2">
        <v>0</v>
      </c>
      <c r="N456" s="2">
        <v>6</v>
      </c>
      <c r="O456" s="31">
        <v>1.7187499999999998E-2</v>
      </c>
    </row>
    <row r="457" spans="1:15" x14ac:dyDescent="0.25">
      <c r="A457" s="2">
        <f t="shared" si="28"/>
        <v>2018</v>
      </c>
      <c r="B457" s="2" t="str">
        <f t="shared" si="29"/>
        <v>Nov</v>
      </c>
      <c r="C457" s="2">
        <f t="shared" si="30"/>
        <v>46</v>
      </c>
      <c r="D457" s="2" t="str">
        <f t="shared" si="31"/>
        <v>Tue</v>
      </c>
      <c r="E457" s="34">
        <v>43417</v>
      </c>
      <c r="F457" s="30">
        <v>48517</v>
      </c>
      <c r="G457" s="2" t="s">
        <v>149</v>
      </c>
      <c r="H457" s="30" t="s">
        <v>150</v>
      </c>
      <c r="I457" s="2">
        <v>30</v>
      </c>
      <c r="J457" s="30" t="s">
        <v>1368</v>
      </c>
      <c r="K457" s="2" t="s">
        <v>1355</v>
      </c>
      <c r="L457" s="30">
        <v>0</v>
      </c>
      <c r="M457" s="2">
        <v>0</v>
      </c>
      <c r="N457" s="2">
        <v>6</v>
      </c>
      <c r="O457" s="31">
        <v>0.13126157407407407</v>
      </c>
    </row>
    <row r="458" spans="1:15" x14ac:dyDescent="0.25">
      <c r="A458" s="2">
        <f t="shared" si="28"/>
        <v>2018</v>
      </c>
      <c r="B458" s="2" t="str">
        <f t="shared" si="29"/>
        <v>Nov</v>
      </c>
      <c r="C458" s="2">
        <f t="shared" si="30"/>
        <v>46</v>
      </c>
      <c r="D458" s="2" t="str">
        <f t="shared" si="31"/>
        <v>Tue</v>
      </c>
      <c r="E458" s="34">
        <v>43417</v>
      </c>
      <c r="F458" s="30">
        <v>48517</v>
      </c>
      <c r="G458" s="2" t="s">
        <v>149</v>
      </c>
      <c r="H458" s="30" t="s">
        <v>150</v>
      </c>
      <c r="I458" s="2">
        <v>30</v>
      </c>
      <c r="J458" s="30" t="s">
        <v>1369</v>
      </c>
      <c r="K458" s="2" t="s">
        <v>1264</v>
      </c>
      <c r="L458" s="30">
        <v>0</v>
      </c>
      <c r="M458" s="2">
        <v>0</v>
      </c>
      <c r="N458" s="2">
        <v>6</v>
      </c>
      <c r="O458" s="31">
        <v>1.7187499999999998E-2</v>
      </c>
    </row>
    <row r="459" spans="1:15" x14ac:dyDescent="0.25">
      <c r="A459" s="2">
        <f t="shared" si="28"/>
        <v>2018</v>
      </c>
      <c r="B459" s="2" t="str">
        <f t="shared" si="29"/>
        <v>Nov</v>
      </c>
      <c r="C459" s="2">
        <f t="shared" si="30"/>
        <v>46</v>
      </c>
      <c r="D459" s="2" t="str">
        <f t="shared" si="31"/>
        <v>Tue</v>
      </c>
      <c r="E459" s="34">
        <v>43417</v>
      </c>
      <c r="F459" s="30">
        <v>48517</v>
      </c>
      <c r="G459" s="2" t="s">
        <v>149</v>
      </c>
      <c r="H459" s="30" t="s">
        <v>150</v>
      </c>
      <c r="I459" s="2">
        <v>30</v>
      </c>
      <c r="J459" s="30" t="s">
        <v>1369</v>
      </c>
      <c r="K459" s="2" t="s">
        <v>1355</v>
      </c>
      <c r="L459" s="30">
        <v>0</v>
      </c>
      <c r="M459" s="2">
        <v>0</v>
      </c>
      <c r="N459" s="2">
        <v>6</v>
      </c>
      <c r="O459" s="31">
        <v>0.13084490740740742</v>
      </c>
    </row>
    <row r="460" spans="1:15" x14ac:dyDescent="0.25">
      <c r="A460" s="2">
        <f t="shared" si="28"/>
        <v>2018</v>
      </c>
      <c r="B460" s="2" t="str">
        <f t="shared" si="29"/>
        <v>Nov</v>
      </c>
      <c r="C460" s="2">
        <f t="shared" si="30"/>
        <v>46</v>
      </c>
      <c r="D460" s="2" t="str">
        <f t="shared" si="31"/>
        <v>Tue</v>
      </c>
      <c r="E460" s="34">
        <v>43417</v>
      </c>
      <c r="F460" s="30">
        <v>48517</v>
      </c>
      <c r="G460" s="2" t="s">
        <v>149</v>
      </c>
      <c r="H460" s="30" t="s">
        <v>150</v>
      </c>
      <c r="I460" s="2">
        <v>30</v>
      </c>
      <c r="J460" s="30" t="s">
        <v>1370</v>
      </c>
      <c r="K460" s="2" t="s">
        <v>1247</v>
      </c>
      <c r="L460" s="30">
        <v>0</v>
      </c>
      <c r="M460" s="2">
        <v>0</v>
      </c>
      <c r="N460" s="2">
        <v>6</v>
      </c>
      <c r="O460" s="31">
        <v>2.6249999999999999E-2</v>
      </c>
    </row>
    <row r="461" spans="1:15" x14ac:dyDescent="0.25">
      <c r="A461" s="2">
        <f t="shared" si="28"/>
        <v>2018</v>
      </c>
      <c r="B461" s="2" t="str">
        <f t="shared" si="29"/>
        <v>Nov</v>
      </c>
      <c r="C461" s="2">
        <f t="shared" si="30"/>
        <v>46</v>
      </c>
      <c r="D461" s="2" t="str">
        <f t="shared" si="31"/>
        <v>Tue</v>
      </c>
      <c r="E461" s="34">
        <v>43417</v>
      </c>
      <c r="F461" s="30">
        <v>48517</v>
      </c>
      <c r="G461" s="2" t="s">
        <v>149</v>
      </c>
      <c r="H461" s="30" t="s">
        <v>150</v>
      </c>
      <c r="I461" s="2">
        <v>30</v>
      </c>
      <c r="J461" s="30" t="s">
        <v>1371</v>
      </c>
      <c r="K461" s="2" t="s">
        <v>1247</v>
      </c>
      <c r="L461" s="30">
        <v>0</v>
      </c>
      <c r="M461" s="2">
        <v>0</v>
      </c>
      <c r="N461" s="2">
        <v>6</v>
      </c>
      <c r="O461" s="31">
        <v>2.5937500000000002E-2</v>
      </c>
    </row>
    <row r="462" spans="1:15" x14ac:dyDescent="0.25">
      <c r="A462" s="2">
        <f t="shared" si="28"/>
        <v>2018</v>
      </c>
      <c r="B462" s="2" t="str">
        <f t="shared" si="29"/>
        <v>Nov</v>
      </c>
      <c r="C462" s="2">
        <f t="shared" si="30"/>
        <v>46</v>
      </c>
      <c r="D462" s="2" t="str">
        <f t="shared" si="31"/>
        <v>Tue</v>
      </c>
      <c r="E462" s="34">
        <v>43417</v>
      </c>
      <c r="F462" s="30">
        <v>48517</v>
      </c>
      <c r="G462" s="2" t="s">
        <v>149</v>
      </c>
      <c r="H462" s="30" t="s">
        <v>150</v>
      </c>
      <c r="I462" s="2">
        <v>30</v>
      </c>
      <c r="J462" s="30" t="s">
        <v>1372</v>
      </c>
      <c r="K462" s="2" t="s">
        <v>1247</v>
      </c>
      <c r="L462" s="30">
        <v>0</v>
      </c>
      <c r="M462" s="2">
        <v>0</v>
      </c>
      <c r="N462" s="2">
        <v>6</v>
      </c>
      <c r="O462" s="31">
        <v>2.5567129629629634E-2</v>
      </c>
    </row>
    <row r="463" spans="1:15" x14ac:dyDescent="0.25">
      <c r="A463" s="2">
        <f t="shared" si="28"/>
        <v>2018</v>
      </c>
      <c r="B463" s="2" t="str">
        <f t="shared" si="29"/>
        <v>Nov</v>
      </c>
      <c r="C463" s="2">
        <f t="shared" si="30"/>
        <v>46</v>
      </c>
      <c r="D463" s="2" t="str">
        <f t="shared" si="31"/>
        <v>Tue</v>
      </c>
      <c r="E463" s="34">
        <v>43417</v>
      </c>
      <c r="F463" s="30">
        <v>48517</v>
      </c>
      <c r="G463" s="2" t="s">
        <v>149</v>
      </c>
      <c r="H463" s="30" t="s">
        <v>150</v>
      </c>
      <c r="I463" s="2">
        <v>30</v>
      </c>
      <c r="J463" s="30" t="s">
        <v>1372</v>
      </c>
      <c r="K463" s="2" t="s">
        <v>1355</v>
      </c>
      <c r="L463" s="30">
        <v>0</v>
      </c>
      <c r="M463" s="2">
        <v>0</v>
      </c>
      <c r="N463" s="2">
        <v>6</v>
      </c>
      <c r="O463" s="31">
        <v>6.9722222222222227E-2</v>
      </c>
    </row>
    <row r="464" spans="1:15" x14ac:dyDescent="0.25">
      <c r="A464" s="2">
        <f t="shared" si="28"/>
        <v>2018</v>
      </c>
      <c r="B464" s="2" t="str">
        <f t="shared" si="29"/>
        <v>Nov</v>
      </c>
      <c r="C464" s="2">
        <f t="shared" si="30"/>
        <v>46</v>
      </c>
      <c r="D464" s="2" t="str">
        <f t="shared" si="31"/>
        <v>Tue</v>
      </c>
      <c r="E464" s="34">
        <v>43417</v>
      </c>
      <c r="F464" s="30">
        <v>48517</v>
      </c>
      <c r="G464" s="2" t="s">
        <v>149</v>
      </c>
      <c r="H464" s="30" t="s">
        <v>150</v>
      </c>
      <c r="I464" s="2">
        <v>30</v>
      </c>
      <c r="J464" s="30" t="s">
        <v>1373</v>
      </c>
      <c r="K464" s="2" t="s">
        <v>1264</v>
      </c>
      <c r="L464" s="30">
        <v>0</v>
      </c>
      <c r="M464" s="2">
        <v>0</v>
      </c>
      <c r="N464" s="2">
        <v>6</v>
      </c>
      <c r="O464" s="31">
        <v>0.15003472222222225</v>
      </c>
    </row>
    <row r="465" spans="1:15" x14ac:dyDescent="0.25">
      <c r="A465" s="2">
        <f t="shared" si="28"/>
        <v>2018</v>
      </c>
      <c r="B465" s="2" t="str">
        <f t="shared" si="29"/>
        <v>Nov</v>
      </c>
      <c r="C465" s="2">
        <f t="shared" si="30"/>
        <v>46</v>
      </c>
      <c r="D465" s="2" t="str">
        <f t="shared" si="31"/>
        <v>Tue</v>
      </c>
      <c r="E465" s="34">
        <v>43417</v>
      </c>
      <c r="F465" s="30">
        <v>48517</v>
      </c>
      <c r="G465" s="2" t="s">
        <v>149</v>
      </c>
      <c r="H465" s="30" t="s">
        <v>150</v>
      </c>
      <c r="I465" s="2">
        <v>30</v>
      </c>
      <c r="J465" s="30" t="s">
        <v>1374</v>
      </c>
      <c r="K465" s="2" t="s">
        <v>1247</v>
      </c>
      <c r="L465" s="30">
        <v>0</v>
      </c>
      <c r="M465" s="2">
        <v>0</v>
      </c>
      <c r="N465" s="2">
        <v>6</v>
      </c>
      <c r="O465" s="31">
        <v>2.4282407407407409E-2</v>
      </c>
    </row>
    <row r="466" spans="1:15" x14ac:dyDescent="0.25">
      <c r="A466" s="2">
        <f t="shared" si="28"/>
        <v>2018</v>
      </c>
      <c r="B466" s="2" t="str">
        <f t="shared" si="29"/>
        <v>Nov</v>
      </c>
      <c r="C466" s="2">
        <f t="shared" si="30"/>
        <v>46</v>
      </c>
      <c r="D466" s="2" t="str">
        <f t="shared" si="31"/>
        <v>Tue</v>
      </c>
      <c r="E466" s="34">
        <v>43417</v>
      </c>
      <c r="F466" s="30">
        <v>48517</v>
      </c>
      <c r="G466" s="2" t="s">
        <v>149</v>
      </c>
      <c r="H466" s="30" t="s">
        <v>150</v>
      </c>
      <c r="I466" s="2">
        <v>30</v>
      </c>
      <c r="J466" s="30" t="s">
        <v>1374</v>
      </c>
      <c r="K466" s="2" t="s">
        <v>1355</v>
      </c>
      <c r="L466" s="30">
        <v>0</v>
      </c>
      <c r="M466" s="2">
        <v>0</v>
      </c>
      <c r="N466" s="2">
        <v>6</v>
      </c>
      <c r="O466" s="31">
        <v>0.12733796296296296</v>
      </c>
    </row>
    <row r="467" spans="1:15" x14ac:dyDescent="0.25">
      <c r="A467" s="2">
        <f t="shared" si="28"/>
        <v>2018</v>
      </c>
      <c r="B467" s="2" t="str">
        <f t="shared" si="29"/>
        <v>Nov</v>
      </c>
      <c r="C467" s="2">
        <f t="shared" si="30"/>
        <v>46</v>
      </c>
      <c r="D467" s="2" t="str">
        <f t="shared" si="31"/>
        <v>Tue</v>
      </c>
      <c r="E467" s="34">
        <v>43417</v>
      </c>
      <c r="F467" s="30">
        <v>48517</v>
      </c>
      <c r="G467" s="2" t="s">
        <v>149</v>
      </c>
      <c r="H467" s="30" t="s">
        <v>150</v>
      </c>
      <c r="I467" s="2">
        <v>30</v>
      </c>
      <c r="J467" s="30" t="s">
        <v>1375</v>
      </c>
      <c r="K467" s="2" t="s">
        <v>1264</v>
      </c>
      <c r="L467" s="30">
        <v>0</v>
      </c>
      <c r="M467" s="2">
        <v>0</v>
      </c>
      <c r="N467" s="2">
        <v>6</v>
      </c>
      <c r="O467" s="31">
        <v>1.9525462962962963E-2</v>
      </c>
    </row>
    <row r="468" spans="1:15" x14ac:dyDescent="0.25">
      <c r="A468" s="2">
        <f t="shared" si="28"/>
        <v>2018</v>
      </c>
      <c r="B468" s="2" t="str">
        <f t="shared" si="29"/>
        <v>Nov</v>
      </c>
      <c r="C468" s="2">
        <f t="shared" si="30"/>
        <v>46</v>
      </c>
      <c r="D468" s="2" t="str">
        <f t="shared" si="31"/>
        <v>Tue</v>
      </c>
      <c r="E468" s="34">
        <v>43417</v>
      </c>
      <c r="F468" s="30">
        <v>48517</v>
      </c>
      <c r="G468" s="2" t="s">
        <v>149</v>
      </c>
      <c r="H468" s="30" t="s">
        <v>150</v>
      </c>
      <c r="I468" s="2">
        <v>30</v>
      </c>
      <c r="J468" s="30" t="s">
        <v>1375</v>
      </c>
      <c r="K468" s="2" t="s">
        <v>1355</v>
      </c>
      <c r="L468" s="30">
        <v>0</v>
      </c>
      <c r="M468" s="2">
        <v>0</v>
      </c>
      <c r="N468" s="2">
        <v>6</v>
      </c>
      <c r="O468" s="31">
        <v>0.12766203703703705</v>
      </c>
    </row>
    <row r="469" spans="1:15" x14ac:dyDescent="0.25">
      <c r="A469" s="2">
        <f t="shared" si="28"/>
        <v>2018</v>
      </c>
      <c r="B469" s="2" t="str">
        <f t="shared" si="29"/>
        <v>Nov</v>
      </c>
      <c r="C469" s="2">
        <f t="shared" si="30"/>
        <v>46</v>
      </c>
      <c r="D469" s="2" t="str">
        <f t="shared" si="31"/>
        <v>Tue</v>
      </c>
      <c r="E469" s="34">
        <v>43417</v>
      </c>
      <c r="F469" s="30">
        <v>48517</v>
      </c>
      <c r="G469" s="2" t="s">
        <v>149</v>
      </c>
      <c r="H469" s="30" t="s">
        <v>150</v>
      </c>
      <c r="I469" s="2">
        <v>30</v>
      </c>
      <c r="J469" s="30" t="s">
        <v>1376</v>
      </c>
      <c r="K469" s="2" t="s">
        <v>1247</v>
      </c>
      <c r="L469" s="30">
        <v>0</v>
      </c>
      <c r="M469" s="2">
        <v>0</v>
      </c>
      <c r="N469" s="2">
        <v>6</v>
      </c>
      <c r="O469" s="31">
        <v>1.8379629629629628E-2</v>
      </c>
    </row>
    <row r="470" spans="1:15" x14ac:dyDescent="0.25">
      <c r="A470" s="2">
        <f t="shared" si="28"/>
        <v>2018</v>
      </c>
      <c r="B470" s="2" t="str">
        <f t="shared" si="29"/>
        <v>Nov</v>
      </c>
      <c r="C470" s="2">
        <f t="shared" si="30"/>
        <v>46</v>
      </c>
      <c r="D470" s="2" t="str">
        <f t="shared" si="31"/>
        <v>Tue</v>
      </c>
      <c r="E470" s="34">
        <v>43417</v>
      </c>
      <c r="F470" s="30">
        <v>48517</v>
      </c>
      <c r="G470" s="2" t="s">
        <v>149</v>
      </c>
      <c r="H470" s="30" t="s">
        <v>150</v>
      </c>
      <c r="I470" s="2">
        <v>30</v>
      </c>
      <c r="J470" s="30" t="s">
        <v>1376</v>
      </c>
      <c r="K470" s="2" t="s">
        <v>1355</v>
      </c>
      <c r="L470" s="30">
        <v>0</v>
      </c>
      <c r="M470" s="2">
        <v>0</v>
      </c>
      <c r="N470" s="2">
        <v>6</v>
      </c>
      <c r="O470" s="31">
        <v>0.12847222222222224</v>
      </c>
    </row>
    <row r="471" spans="1:15" x14ac:dyDescent="0.25">
      <c r="A471" s="2">
        <f t="shared" si="28"/>
        <v>2018</v>
      </c>
      <c r="B471" s="2" t="str">
        <f t="shared" si="29"/>
        <v>Nov</v>
      </c>
      <c r="C471" s="2">
        <f t="shared" si="30"/>
        <v>46</v>
      </c>
      <c r="D471" s="2" t="str">
        <f t="shared" si="31"/>
        <v>Tue</v>
      </c>
      <c r="E471" s="34">
        <v>43417</v>
      </c>
      <c r="F471" s="30">
        <v>48517</v>
      </c>
      <c r="G471" s="2" t="s">
        <v>149</v>
      </c>
      <c r="H471" s="30" t="s">
        <v>150</v>
      </c>
      <c r="I471" s="2">
        <v>30</v>
      </c>
      <c r="J471" s="30" t="s">
        <v>1377</v>
      </c>
      <c r="K471" s="2" t="s">
        <v>1247</v>
      </c>
      <c r="L471" s="30">
        <v>0</v>
      </c>
      <c r="M471" s="2">
        <v>0</v>
      </c>
      <c r="N471" s="2">
        <v>6</v>
      </c>
      <c r="O471" s="31">
        <v>1.7615740740740741E-2</v>
      </c>
    </row>
    <row r="472" spans="1:15" x14ac:dyDescent="0.25">
      <c r="A472" s="2">
        <f t="shared" si="28"/>
        <v>2018</v>
      </c>
      <c r="B472" s="2" t="str">
        <f t="shared" si="29"/>
        <v>Nov</v>
      </c>
      <c r="C472" s="2">
        <f t="shared" si="30"/>
        <v>46</v>
      </c>
      <c r="D472" s="2" t="str">
        <f t="shared" si="31"/>
        <v>Tue</v>
      </c>
      <c r="E472" s="34">
        <v>43417</v>
      </c>
      <c r="F472" s="30">
        <v>48517</v>
      </c>
      <c r="G472" s="2" t="s">
        <v>149</v>
      </c>
      <c r="H472" s="30" t="s">
        <v>150</v>
      </c>
      <c r="I472" s="2">
        <v>30</v>
      </c>
      <c r="J472" s="30" t="s">
        <v>1378</v>
      </c>
      <c r="K472" s="2" t="s">
        <v>1355</v>
      </c>
      <c r="L472" s="30">
        <v>0</v>
      </c>
      <c r="M472" s="2">
        <v>0</v>
      </c>
      <c r="N472" s="2">
        <v>6</v>
      </c>
      <c r="O472" s="31">
        <v>2.1875000000000002E-2</v>
      </c>
    </row>
    <row r="473" spans="1:15" x14ac:dyDescent="0.25">
      <c r="A473" s="2">
        <f t="shared" si="28"/>
        <v>2018</v>
      </c>
      <c r="B473" s="2" t="str">
        <f t="shared" si="29"/>
        <v>Nov</v>
      </c>
      <c r="C473" s="2">
        <f t="shared" si="30"/>
        <v>46</v>
      </c>
      <c r="D473" s="2" t="str">
        <f t="shared" si="31"/>
        <v>Tue</v>
      </c>
      <c r="E473" s="34">
        <v>43417</v>
      </c>
      <c r="F473" s="30">
        <v>47085</v>
      </c>
      <c r="G473" s="2" t="s">
        <v>87</v>
      </c>
      <c r="H473" s="30" t="s">
        <v>92</v>
      </c>
      <c r="I473" s="2">
        <v>16</v>
      </c>
      <c r="J473" s="30" t="s">
        <v>1341</v>
      </c>
      <c r="K473" s="2" t="s">
        <v>1255</v>
      </c>
      <c r="L473" s="30">
        <v>2970</v>
      </c>
      <c r="M473" s="2">
        <v>4</v>
      </c>
      <c r="N473" s="2">
        <v>33</v>
      </c>
      <c r="O473" s="31">
        <v>4.0335648148148148E-2</v>
      </c>
    </row>
    <row r="474" spans="1:15" x14ac:dyDescent="0.25">
      <c r="A474" s="2">
        <f t="shared" si="28"/>
        <v>2018</v>
      </c>
      <c r="B474" s="2" t="str">
        <f t="shared" si="29"/>
        <v>Nov</v>
      </c>
      <c r="C474" s="2">
        <f t="shared" si="30"/>
        <v>46</v>
      </c>
      <c r="D474" s="2" t="str">
        <f t="shared" si="31"/>
        <v>Tue</v>
      </c>
      <c r="E474" s="34">
        <v>43417</v>
      </c>
      <c r="F474" s="30">
        <v>47085</v>
      </c>
      <c r="G474" s="2" t="s">
        <v>87</v>
      </c>
      <c r="H474" s="30" t="s">
        <v>92</v>
      </c>
      <c r="I474" s="2">
        <v>16</v>
      </c>
      <c r="J474" s="30" t="s">
        <v>1303</v>
      </c>
      <c r="K474" s="2" t="s">
        <v>1255</v>
      </c>
      <c r="L474" s="30">
        <v>2970</v>
      </c>
      <c r="M474" s="2">
        <v>4</v>
      </c>
      <c r="N474" s="2">
        <v>33</v>
      </c>
      <c r="O474" s="31">
        <v>4.0231481481481479E-2</v>
      </c>
    </row>
    <row r="475" spans="1:15" x14ac:dyDescent="0.25">
      <c r="A475" s="2">
        <f t="shared" si="28"/>
        <v>2018</v>
      </c>
      <c r="B475" s="2" t="str">
        <f t="shared" si="29"/>
        <v>Nov</v>
      </c>
      <c r="C475" s="2">
        <f t="shared" si="30"/>
        <v>46</v>
      </c>
      <c r="D475" s="2" t="str">
        <f t="shared" si="31"/>
        <v>Tue</v>
      </c>
      <c r="E475" s="34">
        <v>43417</v>
      </c>
      <c r="F475" s="30">
        <v>47085</v>
      </c>
      <c r="G475" s="2" t="s">
        <v>87</v>
      </c>
      <c r="H475" s="30" t="s">
        <v>92</v>
      </c>
      <c r="I475" s="2">
        <v>16</v>
      </c>
      <c r="J475" s="30" t="s">
        <v>1305</v>
      </c>
      <c r="K475" s="2" t="s">
        <v>1257</v>
      </c>
      <c r="L475" s="30">
        <v>2970</v>
      </c>
      <c r="M475" s="2">
        <v>4</v>
      </c>
      <c r="N475" s="2">
        <v>33</v>
      </c>
      <c r="O475" s="31">
        <v>5.061342592592593E-2</v>
      </c>
    </row>
    <row r="476" spans="1:15" x14ac:dyDescent="0.25">
      <c r="A476" s="2">
        <f t="shared" si="28"/>
        <v>2018</v>
      </c>
      <c r="B476" s="2" t="str">
        <f t="shared" si="29"/>
        <v>Nov</v>
      </c>
      <c r="C476" s="2">
        <f t="shared" si="30"/>
        <v>46</v>
      </c>
      <c r="D476" s="2" t="str">
        <f t="shared" si="31"/>
        <v>Tue</v>
      </c>
      <c r="E476" s="34">
        <v>43417</v>
      </c>
      <c r="F476" s="30">
        <v>47085</v>
      </c>
      <c r="G476" s="2" t="s">
        <v>87</v>
      </c>
      <c r="H476" s="30" t="s">
        <v>92</v>
      </c>
      <c r="I476" s="2">
        <v>16</v>
      </c>
      <c r="J476" s="30" t="s">
        <v>1306</v>
      </c>
      <c r="K476" s="2" t="s">
        <v>1272</v>
      </c>
      <c r="L476" s="30">
        <v>2970</v>
      </c>
      <c r="M476" s="2">
        <v>4</v>
      </c>
      <c r="N476" s="2">
        <v>33</v>
      </c>
      <c r="O476" s="31">
        <v>3.8506944444444448E-2</v>
      </c>
    </row>
    <row r="477" spans="1:15" x14ac:dyDescent="0.25">
      <c r="A477" s="2">
        <f t="shared" si="28"/>
        <v>2018</v>
      </c>
      <c r="B477" s="2" t="str">
        <f t="shared" si="29"/>
        <v>Nov</v>
      </c>
      <c r="C477" s="2">
        <f t="shared" si="30"/>
        <v>46</v>
      </c>
      <c r="D477" s="2" t="str">
        <f t="shared" si="31"/>
        <v>Tue</v>
      </c>
      <c r="E477" s="34">
        <v>43417</v>
      </c>
      <c r="F477" s="30">
        <v>47085</v>
      </c>
      <c r="G477" s="2" t="s">
        <v>87</v>
      </c>
      <c r="H477" s="30" t="s">
        <v>92</v>
      </c>
      <c r="I477" s="2">
        <v>16</v>
      </c>
      <c r="J477" s="30" t="s">
        <v>1379</v>
      </c>
      <c r="K477" s="2" t="s">
        <v>1264</v>
      </c>
      <c r="L477" s="30">
        <v>2970</v>
      </c>
      <c r="M477" s="2">
        <v>4</v>
      </c>
      <c r="N477" s="2">
        <v>33</v>
      </c>
      <c r="O477" s="31">
        <v>5.0601851851851849E-2</v>
      </c>
    </row>
    <row r="478" spans="1:15" x14ac:dyDescent="0.25">
      <c r="A478" s="2">
        <f t="shared" si="28"/>
        <v>2018</v>
      </c>
      <c r="B478" s="2" t="str">
        <f t="shared" si="29"/>
        <v>Nov</v>
      </c>
      <c r="C478" s="2">
        <f t="shared" si="30"/>
        <v>46</v>
      </c>
      <c r="D478" s="2" t="str">
        <f t="shared" si="31"/>
        <v>Tue</v>
      </c>
      <c r="E478" s="34">
        <v>43417</v>
      </c>
      <c r="F478" s="30">
        <v>47085</v>
      </c>
      <c r="G478" s="2" t="s">
        <v>87</v>
      </c>
      <c r="H478" s="30" t="s">
        <v>92</v>
      </c>
      <c r="I478" s="2">
        <v>16</v>
      </c>
      <c r="J478" s="30" t="s">
        <v>1380</v>
      </c>
      <c r="K478" s="2" t="s">
        <v>1247</v>
      </c>
      <c r="L478" s="30">
        <v>2970</v>
      </c>
      <c r="M478" s="2">
        <v>4</v>
      </c>
      <c r="N478" s="2">
        <v>33</v>
      </c>
      <c r="O478" s="31">
        <v>5.0601851851851849E-2</v>
      </c>
    </row>
    <row r="479" spans="1:15" x14ac:dyDescent="0.25">
      <c r="A479" s="2">
        <f t="shared" si="28"/>
        <v>2018</v>
      </c>
      <c r="B479" s="2" t="str">
        <f t="shared" si="29"/>
        <v>Nov</v>
      </c>
      <c r="C479" s="2">
        <f t="shared" si="30"/>
        <v>46</v>
      </c>
      <c r="D479" s="2" t="str">
        <f t="shared" si="31"/>
        <v>Tue</v>
      </c>
      <c r="E479" s="34">
        <v>43417</v>
      </c>
      <c r="F479" s="30">
        <v>45152</v>
      </c>
      <c r="G479" s="2" t="s">
        <v>93</v>
      </c>
      <c r="H479" s="30" t="s">
        <v>94</v>
      </c>
      <c r="I479" s="2">
        <v>12</v>
      </c>
      <c r="J479" s="30" t="s">
        <v>909</v>
      </c>
      <c r="K479" s="2" t="s">
        <v>909</v>
      </c>
      <c r="L479" s="30">
        <v>616</v>
      </c>
      <c r="M479" s="2">
        <v>67</v>
      </c>
      <c r="N479" s="2">
        <v>21</v>
      </c>
      <c r="O479" s="31">
        <v>0</v>
      </c>
    </row>
    <row r="480" spans="1:15" x14ac:dyDescent="0.25">
      <c r="A480" s="2">
        <f t="shared" si="28"/>
        <v>2018</v>
      </c>
      <c r="B480" s="2" t="str">
        <f t="shared" si="29"/>
        <v>Nov</v>
      </c>
      <c r="C480" s="2">
        <f t="shared" si="30"/>
        <v>46</v>
      </c>
      <c r="D480" s="2" t="str">
        <f t="shared" si="31"/>
        <v>Tue</v>
      </c>
      <c r="E480" s="34">
        <v>43417</v>
      </c>
      <c r="F480" s="30">
        <v>45152</v>
      </c>
      <c r="G480" s="2" t="s">
        <v>93</v>
      </c>
      <c r="H480" s="30" t="s">
        <v>94</v>
      </c>
      <c r="I480" s="2">
        <v>12</v>
      </c>
      <c r="J480" s="30" t="s">
        <v>1279</v>
      </c>
      <c r="K480" s="2" t="s">
        <v>1280</v>
      </c>
      <c r="L480" s="30">
        <v>616</v>
      </c>
      <c r="M480" s="2">
        <v>67</v>
      </c>
      <c r="N480" s="2">
        <v>21</v>
      </c>
      <c r="O480" s="31">
        <v>0</v>
      </c>
    </row>
    <row r="481" spans="1:15" x14ac:dyDescent="0.25">
      <c r="A481" s="2">
        <f t="shared" si="28"/>
        <v>2018</v>
      </c>
      <c r="B481" s="2" t="str">
        <f t="shared" si="29"/>
        <v>Nov</v>
      </c>
      <c r="C481" s="2">
        <f t="shared" si="30"/>
        <v>46</v>
      </c>
      <c r="D481" s="2" t="str">
        <f t="shared" si="31"/>
        <v>Tue</v>
      </c>
      <c r="E481" s="34">
        <v>43417</v>
      </c>
      <c r="F481" s="30">
        <v>45152</v>
      </c>
      <c r="G481" s="2" t="s">
        <v>93</v>
      </c>
      <c r="H481" s="30" t="s">
        <v>94</v>
      </c>
      <c r="I481" s="2">
        <v>12</v>
      </c>
      <c r="J481" s="30" t="s">
        <v>1447</v>
      </c>
      <c r="K481" s="2" t="s">
        <v>1447</v>
      </c>
      <c r="L481" s="30">
        <v>616</v>
      </c>
      <c r="M481" s="2">
        <v>67</v>
      </c>
      <c r="N481" s="2">
        <v>21</v>
      </c>
      <c r="O481" s="31">
        <v>0</v>
      </c>
    </row>
    <row r="482" spans="1:15" x14ac:dyDescent="0.25">
      <c r="A482" s="2">
        <f t="shared" si="28"/>
        <v>2018</v>
      </c>
      <c r="B482" s="2" t="str">
        <f t="shared" si="29"/>
        <v>Nov</v>
      </c>
      <c r="C482" s="2">
        <f t="shared" si="30"/>
        <v>46</v>
      </c>
      <c r="D482" s="2" t="str">
        <f t="shared" si="31"/>
        <v>Tue</v>
      </c>
      <c r="E482" s="34">
        <v>43417</v>
      </c>
      <c r="F482" s="30">
        <v>45152</v>
      </c>
      <c r="G482" s="2" t="s">
        <v>93</v>
      </c>
      <c r="H482" s="30" t="s">
        <v>94</v>
      </c>
      <c r="I482" s="2">
        <v>12</v>
      </c>
      <c r="J482" s="30" t="s">
        <v>1368</v>
      </c>
      <c r="K482" s="2" t="s">
        <v>1264</v>
      </c>
      <c r="L482" s="30">
        <v>616</v>
      </c>
      <c r="M482" s="2">
        <v>67</v>
      </c>
      <c r="N482" s="2">
        <v>21</v>
      </c>
      <c r="O482" s="31">
        <v>8.1018518518518516E-5</v>
      </c>
    </row>
    <row r="483" spans="1:15" x14ac:dyDescent="0.25">
      <c r="A483" s="2">
        <f t="shared" si="28"/>
        <v>2018</v>
      </c>
      <c r="B483" s="2" t="str">
        <f t="shared" si="29"/>
        <v>Nov</v>
      </c>
      <c r="C483" s="2">
        <f t="shared" si="30"/>
        <v>46</v>
      </c>
      <c r="D483" s="2" t="str">
        <f t="shared" si="31"/>
        <v>Tue</v>
      </c>
      <c r="E483" s="34">
        <v>43417</v>
      </c>
      <c r="F483" s="30">
        <v>45152</v>
      </c>
      <c r="G483" s="2" t="s">
        <v>93</v>
      </c>
      <c r="H483" s="30" t="s">
        <v>94</v>
      </c>
      <c r="I483" s="2">
        <v>12</v>
      </c>
      <c r="J483" s="30" t="s">
        <v>1368</v>
      </c>
      <c r="K483" s="2" t="s">
        <v>1355</v>
      </c>
      <c r="L483" s="30">
        <v>616</v>
      </c>
      <c r="M483" s="2">
        <v>67</v>
      </c>
      <c r="N483" s="2">
        <v>21</v>
      </c>
      <c r="O483" s="31">
        <v>4.6296296296296294E-5</v>
      </c>
    </row>
    <row r="484" spans="1:15" x14ac:dyDescent="0.25">
      <c r="A484" s="2">
        <f t="shared" si="28"/>
        <v>2018</v>
      </c>
      <c r="B484" s="2" t="str">
        <f t="shared" si="29"/>
        <v>Nov</v>
      </c>
      <c r="C484" s="2">
        <f t="shared" si="30"/>
        <v>46</v>
      </c>
      <c r="D484" s="2" t="str">
        <f t="shared" si="31"/>
        <v>Tue</v>
      </c>
      <c r="E484" s="34">
        <v>43417</v>
      </c>
      <c r="F484" s="30">
        <v>45193</v>
      </c>
      <c r="G484" s="2" t="s">
        <v>125</v>
      </c>
      <c r="H484" s="30" t="s">
        <v>151</v>
      </c>
      <c r="I484" s="2">
        <v>57</v>
      </c>
      <c r="J484" s="30" t="s">
        <v>1341</v>
      </c>
      <c r="K484" s="2" t="s">
        <v>1255</v>
      </c>
      <c r="L484" s="30">
        <v>5606</v>
      </c>
      <c r="M484" s="2">
        <v>203</v>
      </c>
      <c r="N484" s="2">
        <v>69</v>
      </c>
      <c r="O484" s="31">
        <v>0.12821759259259261</v>
      </c>
    </row>
    <row r="485" spans="1:15" x14ac:dyDescent="0.25">
      <c r="A485" s="2">
        <f t="shared" si="28"/>
        <v>2018</v>
      </c>
      <c r="B485" s="2" t="str">
        <f t="shared" si="29"/>
        <v>Nov</v>
      </c>
      <c r="C485" s="2">
        <f t="shared" si="30"/>
        <v>46</v>
      </c>
      <c r="D485" s="2" t="str">
        <f t="shared" si="31"/>
        <v>Tue</v>
      </c>
      <c r="E485" s="34">
        <v>43417</v>
      </c>
      <c r="F485" s="30">
        <v>45193</v>
      </c>
      <c r="G485" s="2" t="s">
        <v>125</v>
      </c>
      <c r="H485" s="30" t="s">
        <v>151</v>
      </c>
      <c r="I485" s="2">
        <v>57</v>
      </c>
      <c r="J485" s="30" t="s">
        <v>1303</v>
      </c>
      <c r="K485" s="2" t="s">
        <v>1255</v>
      </c>
      <c r="L485" s="30">
        <v>5606</v>
      </c>
      <c r="M485" s="2">
        <v>203</v>
      </c>
      <c r="N485" s="2">
        <v>69</v>
      </c>
      <c r="O485" s="31">
        <v>0.21626157407407409</v>
      </c>
    </row>
    <row r="486" spans="1:15" x14ac:dyDescent="0.25">
      <c r="A486" s="2">
        <f t="shared" si="28"/>
        <v>2018</v>
      </c>
      <c r="B486" s="2" t="str">
        <f t="shared" si="29"/>
        <v>Nov</v>
      </c>
      <c r="C486" s="2">
        <f t="shared" si="30"/>
        <v>46</v>
      </c>
      <c r="D486" s="2" t="str">
        <f t="shared" si="31"/>
        <v>Tue</v>
      </c>
      <c r="E486" s="34">
        <v>43417</v>
      </c>
      <c r="F486" s="30">
        <v>45193</v>
      </c>
      <c r="G486" s="2" t="s">
        <v>125</v>
      </c>
      <c r="H486" s="30" t="s">
        <v>151</v>
      </c>
      <c r="I486" s="2">
        <v>57</v>
      </c>
      <c r="J486" s="30" t="s">
        <v>1305</v>
      </c>
      <c r="K486" s="2" t="s">
        <v>1257</v>
      </c>
      <c r="L486" s="30">
        <v>5606</v>
      </c>
      <c r="M486" s="2">
        <v>203</v>
      </c>
      <c r="N486" s="2">
        <v>69</v>
      </c>
      <c r="O486" s="31">
        <v>0.26458333333333334</v>
      </c>
    </row>
    <row r="487" spans="1:15" x14ac:dyDescent="0.25">
      <c r="A487" s="2">
        <f t="shared" si="28"/>
        <v>2018</v>
      </c>
      <c r="B487" s="2" t="str">
        <f t="shared" si="29"/>
        <v>Nov</v>
      </c>
      <c r="C487" s="2">
        <f t="shared" si="30"/>
        <v>46</v>
      </c>
      <c r="D487" s="2" t="str">
        <f t="shared" si="31"/>
        <v>Tue</v>
      </c>
      <c r="E487" s="34">
        <v>43417</v>
      </c>
      <c r="F487" s="30">
        <v>45193</v>
      </c>
      <c r="G487" s="2" t="s">
        <v>125</v>
      </c>
      <c r="H487" s="30" t="s">
        <v>151</v>
      </c>
      <c r="I487" s="2">
        <v>57</v>
      </c>
      <c r="J487" s="30" t="s">
        <v>1354</v>
      </c>
      <c r="K487" s="2" t="s">
        <v>1264</v>
      </c>
      <c r="L487" s="30">
        <v>5606</v>
      </c>
      <c r="M487" s="2">
        <v>203</v>
      </c>
      <c r="N487" s="2">
        <v>69</v>
      </c>
      <c r="O487" s="31">
        <v>0.26133101851851853</v>
      </c>
    </row>
    <row r="488" spans="1:15" x14ac:dyDescent="0.25">
      <c r="A488" s="2">
        <f t="shared" si="28"/>
        <v>2018</v>
      </c>
      <c r="B488" s="2" t="str">
        <f t="shared" si="29"/>
        <v>Nov</v>
      </c>
      <c r="C488" s="2">
        <f t="shared" si="30"/>
        <v>46</v>
      </c>
      <c r="D488" s="2" t="str">
        <f t="shared" si="31"/>
        <v>Tue</v>
      </c>
      <c r="E488" s="34">
        <v>43417</v>
      </c>
      <c r="F488" s="30">
        <v>45193</v>
      </c>
      <c r="G488" s="2" t="s">
        <v>125</v>
      </c>
      <c r="H488" s="30" t="s">
        <v>151</v>
      </c>
      <c r="I488" s="2">
        <v>57</v>
      </c>
      <c r="J488" s="30" t="s">
        <v>1363</v>
      </c>
      <c r="K488" s="2" t="s">
        <v>1355</v>
      </c>
      <c r="L488" s="30">
        <v>5606</v>
      </c>
      <c r="M488" s="2">
        <v>203</v>
      </c>
      <c r="N488" s="2">
        <v>69</v>
      </c>
      <c r="O488" s="31">
        <v>0.26156249999999998</v>
      </c>
    </row>
    <row r="489" spans="1:15" x14ac:dyDescent="0.25">
      <c r="A489" s="2">
        <f t="shared" si="28"/>
        <v>2018</v>
      </c>
      <c r="B489" s="2" t="str">
        <f t="shared" si="29"/>
        <v>Nov</v>
      </c>
      <c r="C489" s="2">
        <f t="shared" si="30"/>
        <v>46</v>
      </c>
      <c r="D489" s="2" t="str">
        <f t="shared" si="31"/>
        <v>Tue</v>
      </c>
      <c r="E489" s="34">
        <v>43417</v>
      </c>
      <c r="F489" s="30">
        <v>45193</v>
      </c>
      <c r="G489" s="2" t="s">
        <v>125</v>
      </c>
      <c r="H489" s="30" t="s">
        <v>151</v>
      </c>
      <c r="I489" s="2">
        <v>57</v>
      </c>
      <c r="J489" s="30" t="s">
        <v>1364</v>
      </c>
      <c r="K489" s="2" t="s">
        <v>1282</v>
      </c>
      <c r="L489" s="30">
        <v>5606</v>
      </c>
      <c r="M489" s="2">
        <v>203</v>
      </c>
      <c r="N489" s="2">
        <v>69</v>
      </c>
      <c r="O489" s="31">
        <v>0.26133101851851853</v>
      </c>
    </row>
    <row r="490" spans="1:15" x14ac:dyDescent="0.25">
      <c r="A490" s="2">
        <f t="shared" si="28"/>
        <v>2018</v>
      </c>
      <c r="B490" s="2" t="str">
        <f t="shared" si="29"/>
        <v>Nov</v>
      </c>
      <c r="C490" s="2">
        <f t="shared" si="30"/>
        <v>46</v>
      </c>
      <c r="D490" s="2" t="str">
        <f t="shared" si="31"/>
        <v>Tue</v>
      </c>
      <c r="E490" s="34">
        <v>43417</v>
      </c>
      <c r="F490" s="30">
        <v>45193</v>
      </c>
      <c r="G490" s="2" t="s">
        <v>125</v>
      </c>
      <c r="H490" s="30" t="s">
        <v>151</v>
      </c>
      <c r="I490" s="2">
        <v>57</v>
      </c>
      <c r="J490" s="30" t="s">
        <v>1379</v>
      </c>
      <c r="K490" s="2" t="s">
        <v>1264</v>
      </c>
      <c r="L490" s="30">
        <v>5606</v>
      </c>
      <c r="M490" s="2">
        <v>203</v>
      </c>
      <c r="N490" s="2">
        <v>69</v>
      </c>
      <c r="O490" s="31">
        <v>0.24562499999999998</v>
      </c>
    </row>
    <row r="491" spans="1:15" x14ac:dyDescent="0.25">
      <c r="A491" s="2">
        <f t="shared" si="28"/>
        <v>2018</v>
      </c>
      <c r="B491" s="2" t="str">
        <f t="shared" si="29"/>
        <v>Nov</v>
      </c>
      <c r="C491" s="2">
        <f t="shared" si="30"/>
        <v>46</v>
      </c>
      <c r="D491" s="2" t="str">
        <f t="shared" si="31"/>
        <v>Tue</v>
      </c>
      <c r="E491" s="34">
        <v>43417</v>
      </c>
      <c r="F491" s="30">
        <v>45193</v>
      </c>
      <c r="G491" s="2" t="s">
        <v>125</v>
      </c>
      <c r="H491" s="30" t="s">
        <v>151</v>
      </c>
      <c r="I491" s="2">
        <v>57</v>
      </c>
      <c r="J491" s="30" t="s">
        <v>1380</v>
      </c>
      <c r="K491" s="2" t="s">
        <v>1247</v>
      </c>
      <c r="L491" s="30">
        <v>5606</v>
      </c>
      <c r="M491" s="2">
        <v>203</v>
      </c>
      <c r="N491" s="2">
        <v>69</v>
      </c>
      <c r="O491" s="31">
        <v>0.26157407407407407</v>
      </c>
    </row>
    <row r="492" spans="1:15" x14ac:dyDescent="0.25">
      <c r="A492" s="2">
        <f t="shared" si="28"/>
        <v>2018</v>
      </c>
      <c r="B492" s="2" t="str">
        <f t="shared" si="29"/>
        <v>Nov</v>
      </c>
      <c r="C492" s="2">
        <f t="shared" si="30"/>
        <v>46</v>
      </c>
      <c r="D492" s="2" t="str">
        <f t="shared" si="31"/>
        <v>Tue</v>
      </c>
      <c r="E492" s="34">
        <v>43417</v>
      </c>
      <c r="F492" s="30">
        <v>45193</v>
      </c>
      <c r="G492" s="2" t="s">
        <v>125</v>
      </c>
      <c r="H492" s="30" t="s">
        <v>151</v>
      </c>
      <c r="I492" s="2">
        <v>57</v>
      </c>
      <c r="J492" s="30" t="s">
        <v>1381</v>
      </c>
      <c r="K492" s="2" t="s">
        <v>1264</v>
      </c>
      <c r="L492" s="30">
        <v>5606</v>
      </c>
      <c r="M492" s="2">
        <v>203</v>
      </c>
      <c r="N492" s="2">
        <v>69</v>
      </c>
      <c r="O492" s="31">
        <v>0.26133101851851853</v>
      </c>
    </row>
    <row r="493" spans="1:15" x14ac:dyDescent="0.25">
      <c r="A493" s="2">
        <f t="shared" si="28"/>
        <v>2018</v>
      </c>
      <c r="B493" s="2" t="str">
        <f t="shared" si="29"/>
        <v>Nov</v>
      </c>
      <c r="C493" s="2">
        <f t="shared" si="30"/>
        <v>46</v>
      </c>
      <c r="D493" s="2" t="str">
        <f t="shared" si="31"/>
        <v>Tue</v>
      </c>
      <c r="E493" s="34">
        <v>43417</v>
      </c>
      <c r="F493" s="30">
        <v>45193</v>
      </c>
      <c r="G493" s="2" t="s">
        <v>125</v>
      </c>
      <c r="H493" s="30" t="s">
        <v>151</v>
      </c>
      <c r="I493" s="2">
        <v>57</v>
      </c>
      <c r="J493" s="30" t="s">
        <v>1382</v>
      </c>
      <c r="K493" s="2" t="s">
        <v>1247</v>
      </c>
      <c r="L493" s="30">
        <v>5606</v>
      </c>
      <c r="M493" s="2">
        <v>203</v>
      </c>
      <c r="N493" s="2">
        <v>69</v>
      </c>
      <c r="O493" s="31">
        <v>0.26131944444444444</v>
      </c>
    </row>
    <row r="494" spans="1:15" x14ac:dyDescent="0.25">
      <c r="A494" s="2">
        <f t="shared" si="28"/>
        <v>2018</v>
      </c>
      <c r="B494" s="2" t="str">
        <f t="shared" si="29"/>
        <v>Nov</v>
      </c>
      <c r="C494" s="2">
        <f t="shared" si="30"/>
        <v>46</v>
      </c>
      <c r="D494" s="2" t="str">
        <f t="shared" si="31"/>
        <v>Tue</v>
      </c>
      <c r="E494" s="34">
        <v>43417</v>
      </c>
      <c r="F494" s="30">
        <v>45193</v>
      </c>
      <c r="G494" s="2" t="s">
        <v>125</v>
      </c>
      <c r="H494" s="30" t="s">
        <v>151</v>
      </c>
      <c r="I494" s="2">
        <v>57</v>
      </c>
      <c r="J494" s="30" t="s">
        <v>1383</v>
      </c>
      <c r="K494" s="2" t="s">
        <v>1282</v>
      </c>
      <c r="L494" s="30">
        <v>5606</v>
      </c>
      <c r="M494" s="2">
        <v>203</v>
      </c>
      <c r="N494" s="2">
        <v>69</v>
      </c>
      <c r="O494" s="31">
        <v>0.26157407407407407</v>
      </c>
    </row>
    <row r="495" spans="1:15" x14ac:dyDescent="0.25">
      <c r="A495" s="2">
        <f t="shared" si="28"/>
        <v>2018</v>
      </c>
      <c r="B495" s="2" t="str">
        <f t="shared" si="29"/>
        <v>Nov</v>
      </c>
      <c r="C495" s="2">
        <f t="shared" si="30"/>
        <v>46</v>
      </c>
      <c r="D495" s="2" t="str">
        <f t="shared" si="31"/>
        <v>Tue</v>
      </c>
      <c r="E495" s="34">
        <v>43417</v>
      </c>
      <c r="F495" s="30">
        <v>45193</v>
      </c>
      <c r="G495" s="2" t="s">
        <v>125</v>
      </c>
      <c r="H495" s="30" t="s">
        <v>151</v>
      </c>
      <c r="I495" s="2">
        <v>57</v>
      </c>
      <c r="J495" s="30" t="s">
        <v>1384</v>
      </c>
      <c r="K495" s="2" t="s">
        <v>1355</v>
      </c>
      <c r="L495" s="30">
        <v>5606</v>
      </c>
      <c r="M495" s="2">
        <v>203</v>
      </c>
      <c r="N495" s="2">
        <v>69</v>
      </c>
      <c r="O495" s="31">
        <v>0.26115740740740739</v>
      </c>
    </row>
    <row r="496" spans="1:15" x14ac:dyDescent="0.25">
      <c r="A496" s="2">
        <f t="shared" si="28"/>
        <v>2018</v>
      </c>
      <c r="B496" s="2" t="str">
        <f t="shared" si="29"/>
        <v>Nov</v>
      </c>
      <c r="C496" s="2">
        <f t="shared" si="30"/>
        <v>46</v>
      </c>
      <c r="D496" s="2" t="str">
        <f t="shared" si="31"/>
        <v>Tue</v>
      </c>
      <c r="E496" s="28">
        <v>43417</v>
      </c>
      <c r="F496" s="30">
        <v>45193</v>
      </c>
      <c r="G496" s="2" t="s">
        <v>125</v>
      </c>
      <c r="H496" s="30" t="s">
        <v>151</v>
      </c>
      <c r="I496" s="2">
        <v>57</v>
      </c>
      <c r="J496" s="30" t="s">
        <v>1385</v>
      </c>
      <c r="K496" s="2" t="s">
        <v>1348</v>
      </c>
      <c r="L496" s="30">
        <v>5606</v>
      </c>
      <c r="M496" s="2">
        <v>203</v>
      </c>
      <c r="N496" s="2">
        <v>69</v>
      </c>
      <c r="O496" s="31">
        <v>0.26504629629629628</v>
      </c>
    </row>
    <row r="497" spans="1:15" x14ac:dyDescent="0.25">
      <c r="A497" s="2">
        <f t="shared" si="28"/>
        <v>2018</v>
      </c>
      <c r="B497" s="2" t="str">
        <f t="shared" si="29"/>
        <v>Nov</v>
      </c>
      <c r="C497" s="2">
        <f t="shared" si="30"/>
        <v>46</v>
      </c>
      <c r="D497" s="2" t="str">
        <f t="shared" si="31"/>
        <v>Wed</v>
      </c>
      <c r="E497" s="34">
        <v>43418</v>
      </c>
      <c r="F497" s="30">
        <v>45218</v>
      </c>
      <c r="G497" s="2" t="s">
        <v>189</v>
      </c>
      <c r="H497" s="30" t="s">
        <v>1641</v>
      </c>
      <c r="I497" s="2">
        <v>22</v>
      </c>
      <c r="J497" s="30" t="s">
        <v>1447</v>
      </c>
      <c r="K497" s="2" t="s">
        <v>1447</v>
      </c>
      <c r="L497" s="30">
        <v>3466</v>
      </c>
      <c r="M497" s="2">
        <v>170</v>
      </c>
      <c r="N497" s="2">
        <v>13</v>
      </c>
      <c r="O497" s="31">
        <v>0</v>
      </c>
    </row>
    <row r="498" spans="1:15" x14ac:dyDescent="0.25">
      <c r="A498" s="2">
        <f t="shared" si="28"/>
        <v>2018</v>
      </c>
      <c r="B498" s="2" t="str">
        <f t="shared" si="29"/>
        <v>Nov</v>
      </c>
      <c r="C498" s="2">
        <f t="shared" si="30"/>
        <v>46</v>
      </c>
      <c r="D498" s="2" t="str">
        <f t="shared" si="31"/>
        <v>Wed</v>
      </c>
      <c r="E498" s="34">
        <v>43418</v>
      </c>
      <c r="F498" s="30">
        <v>45203</v>
      </c>
      <c r="G498" s="2" t="s">
        <v>152</v>
      </c>
      <c r="H498" s="30" t="s">
        <v>153</v>
      </c>
      <c r="I498" s="2">
        <v>46</v>
      </c>
      <c r="J498" s="30" t="s">
        <v>1279</v>
      </c>
      <c r="K498" s="2" t="s">
        <v>1280</v>
      </c>
      <c r="L498" s="30">
        <v>2336</v>
      </c>
      <c r="M498" s="2">
        <v>302</v>
      </c>
      <c r="N498" s="2">
        <v>96</v>
      </c>
      <c r="O498" s="31">
        <v>0</v>
      </c>
    </row>
    <row r="499" spans="1:15" x14ac:dyDescent="0.25">
      <c r="A499" s="2">
        <f t="shared" si="28"/>
        <v>2018</v>
      </c>
      <c r="B499" s="2" t="str">
        <f t="shared" si="29"/>
        <v>Nov</v>
      </c>
      <c r="C499" s="2">
        <f t="shared" si="30"/>
        <v>46</v>
      </c>
      <c r="D499" s="2" t="str">
        <f t="shared" si="31"/>
        <v>Wed</v>
      </c>
      <c r="E499" s="34">
        <v>43418</v>
      </c>
      <c r="F499" s="30">
        <v>45203</v>
      </c>
      <c r="G499" s="2" t="s">
        <v>152</v>
      </c>
      <c r="H499" s="30" t="s">
        <v>153</v>
      </c>
      <c r="I499" s="2">
        <v>46</v>
      </c>
      <c r="J499" s="30" t="s">
        <v>1300</v>
      </c>
      <c r="K499" s="2" t="s">
        <v>1275</v>
      </c>
      <c r="L499" s="30">
        <v>2336</v>
      </c>
      <c r="M499" s="2">
        <v>302</v>
      </c>
      <c r="N499" s="2">
        <v>96</v>
      </c>
      <c r="O499" s="31">
        <v>3.109953703703704E-2</v>
      </c>
    </row>
    <row r="500" spans="1:15" x14ac:dyDescent="0.25">
      <c r="A500" s="2">
        <f t="shared" si="28"/>
        <v>2018</v>
      </c>
      <c r="B500" s="2" t="str">
        <f t="shared" si="29"/>
        <v>Nov</v>
      </c>
      <c r="C500" s="2">
        <f t="shared" si="30"/>
        <v>46</v>
      </c>
      <c r="D500" s="2" t="str">
        <f t="shared" si="31"/>
        <v>Wed</v>
      </c>
      <c r="E500" s="34">
        <v>43418</v>
      </c>
      <c r="F500" s="30">
        <v>45203</v>
      </c>
      <c r="G500" s="2" t="s">
        <v>152</v>
      </c>
      <c r="H500" s="30" t="s">
        <v>153</v>
      </c>
      <c r="I500" s="2">
        <v>46</v>
      </c>
      <c r="J500" s="30" t="s">
        <v>1300</v>
      </c>
      <c r="K500" s="2" t="s">
        <v>1348</v>
      </c>
      <c r="L500" s="30">
        <v>2336</v>
      </c>
      <c r="M500" s="2">
        <v>302</v>
      </c>
      <c r="N500" s="2">
        <v>96</v>
      </c>
      <c r="O500" s="31">
        <v>1.5185185185185185E-2</v>
      </c>
    </row>
    <row r="501" spans="1:15" x14ac:dyDescent="0.25">
      <c r="A501" s="2">
        <f t="shared" si="28"/>
        <v>2018</v>
      </c>
      <c r="B501" s="2" t="str">
        <f t="shared" si="29"/>
        <v>Nov</v>
      </c>
      <c r="C501" s="2">
        <f t="shared" si="30"/>
        <v>46</v>
      </c>
      <c r="D501" s="2" t="str">
        <f t="shared" si="31"/>
        <v>Wed</v>
      </c>
      <c r="E501" s="34">
        <v>43418</v>
      </c>
      <c r="F501" s="30">
        <v>45203</v>
      </c>
      <c r="G501" s="2" t="s">
        <v>152</v>
      </c>
      <c r="H501" s="30" t="s">
        <v>153</v>
      </c>
      <c r="I501" s="2">
        <v>46</v>
      </c>
      <c r="J501" s="30" t="s">
        <v>1386</v>
      </c>
      <c r="K501" s="2" t="s">
        <v>1282</v>
      </c>
      <c r="L501" s="30">
        <v>2336</v>
      </c>
      <c r="M501" s="2">
        <v>302</v>
      </c>
      <c r="N501" s="2">
        <v>96</v>
      </c>
      <c r="O501" s="31">
        <v>0</v>
      </c>
    </row>
    <row r="502" spans="1:15" x14ac:dyDescent="0.25">
      <c r="A502" s="2">
        <f t="shared" si="28"/>
        <v>2018</v>
      </c>
      <c r="B502" s="2" t="str">
        <f t="shared" si="29"/>
        <v>Nov</v>
      </c>
      <c r="C502" s="2">
        <f t="shared" si="30"/>
        <v>46</v>
      </c>
      <c r="D502" s="2" t="str">
        <f t="shared" si="31"/>
        <v>Wed</v>
      </c>
      <c r="E502" s="34">
        <v>43418</v>
      </c>
      <c r="F502" s="30">
        <v>45203</v>
      </c>
      <c r="G502" s="2" t="s">
        <v>152</v>
      </c>
      <c r="H502" s="30" t="s">
        <v>153</v>
      </c>
      <c r="I502" s="2">
        <v>46</v>
      </c>
      <c r="J502" s="30" t="s">
        <v>1386</v>
      </c>
      <c r="K502" s="2" t="s">
        <v>1355</v>
      </c>
      <c r="L502" s="30">
        <v>2336</v>
      </c>
      <c r="M502" s="2">
        <v>302</v>
      </c>
      <c r="N502" s="2">
        <v>96</v>
      </c>
      <c r="O502" s="31">
        <v>7.6261574074074079E-2</v>
      </c>
    </row>
    <row r="503" spans="1:15" x14ac:dyDescent="0.25">
      <c r="A503" s="2">
        <f t="shared" si="28"/>
        <v>2018</v>
      </c>
      <c r="B503" s="2" t="str">
        <f t="shared" si="29"/>
        <v>Nov</v>
      </c>
      <c r="C503" s="2">
        <f t="shared" si="30"/>
        <v>46</v>
      </c>
      <c r="D503" s="2" t="str">
        <f t="shared" si="31"/>
        <v>Wed</v>
      </c>
      <c r="E503" s="34">
        <v>43418</v>
      </c>
      <c r="F503" s="30">
        <v>45203</v>
      </c>
      <c r="G503" s="2" t="s">
        <v>152</v>
      </c>
      <c r="H503" s="30" t="s">
        <v>153</v>
      </c>
      <c r="I503" s="2">
        <v>46</v>
      </c>
      <c r="J503" s="30" t="s">
        <v>1387</v>
      </c>
      <c r="K503" s="2" t="s">
        <v>1264</v>
      </c>
      <c r="L503" s="30">
        <v>2336</v>
      </c>
      <c r="M503" s="2">
        <v>302</v>
      </c>
      <c r="N503" s="2">
        <v>96</v>
      </c>
      <c r="O503" s="31">
        <v>7.5891203703703711E-2</v>
      </c>
    </row>
    <row r="504" spans="1:15" x14ac:dyDescent="0.25">
      <c r="A504" s="2">
        <f t="shared" si="28"/>
        <v>2018</v>
      </c>
      <c r="B504" s="2" t="str">
        <f t="shared" si="29"/>
        <v>Nov</v>
      </c>
      <c r="C504" s="2">
        <f t="shared" si="30"/>
        <v>46</v>
      </c>
      <c r="D504" s="2" t="str">
        <f t="shared" si="31"/>
        <v>Wed</v>
      </c>
      <c r="E504" s="34">
        <v>43418</v>
      </c>
      <c r="F504" s="30">
        <v>45203</v>
      </c>
      <c r="G504" s="2" t="s">
        <v>152</v>
      </c>
      <c r="H504" s="30" t="s">
        <v>153</v>
      </c>
      <c r="I504" s="2">
        <v>46</v>
      </c>
      <c r="J504" s="30" t="s">
        <v>1388</v>
      </c>
      <c r="K504" s="2" t="s">
        <v>1264</v>
      </c>
      <c r="L504" s="30">
        <v>2336</v>
      </c>
      <c r="M504" s="2">
        <v>302</v>
      </c>
      <c r="N504" s="2">
        <v>96</v>
      </c>
      <c r="O504" s="31">
        <v>7.9687500000000008E-2</v>
      </c>
    </row>
    <row r="505" spans="1:15" x14ac:dyDescent="0.25">
      <c r="A505" s="2">
        <f t="shared" si="28"/>
        <v>2018</v>
      </c>
      <c r="B505" s="2" t="str">
        <f t="shared" si="29"/>
        <v>Nov</v>
      </c>
      <c r="C505" s="2">
        <f t="shared" si="30"/>
        <v>46</v>
      </c>
      <c r="D505" s="2" t="str">
        <f t="shared" si="31"/>
        <v>Wed</v>
      </c>
      <c r="E505" s="34">
        <v>43418</v>
      </c>
      <c r="F505" s="30">
        <v>45203</v>
      </c>
      <c r="G505" s="2" t="s">
        <v>152</v>
      </c>
      <c r="H505" s="30" t="s">
        <v>153</v>
      </c>
      <c r="I505" s="2">
        <v>46</v>
      </c>
      <c r="J505" s="30" t="s">
        <v>1388</v>
      </c>
      <c r="K505" s="2" t="s">
        <v>1247</v>
      </c>
      <c r="L505" s="30">
        <v>2336</v>
      </c>
      <c r="M505" s="2">
        <v>302</v>
      </c>
      <c r="N505" s="2">
        <v>96</v>
      </c>
      <c r="O505" s="31">
        <v>0</v>
      </c>
    </row>
    <row r="506" spans="1:15" x14ac:dyDescent="0.25">
      <c r="A506" s="2">
        <f t="shared" si="28"/>
        <v>2018</v>
      </c>
      <c r="B506" s="2" t="str">
        <f t="shared" si="29"/>
        <v>Nov</v>
      </c>
      <c r="C506" s="2">
        <f t="shared" si="30"/>
        <v>46</v>
      </c>
      <c r="D506" s="2" t="str">
        <f t="shared" si="31"/>
        <v>Wed</v>
      </c>
      <c r="E506" s="34">
        <v>43418</v>
      </c>
      <c r="F506" s="30">
        <v>45203</v>
      </c>
      <c r="G506" s="2" t="s">
        <v>152</v>
      </c>
      <c r="H506" s="30" t="s">
        <v>153</v>
      </c>
      <c r="I506" s="2">
        <v>46</v>
      </c>
      <c r="J506" s="30" t="s">
        <v>1301</v>
      </c>
      <c r="K506" s="2" t="s">
        <v>1264</v>
      </c>
      <c r="L506" s="30">
        <v>2336</v>
      </c>
      <c r="M506" s="2">
        <v>302</v>
      </c>
      <c r="N506" s="2">
        <v>96</v>
      </c>
      <c r="O506" s="31">
        <v>0.10342592592592592</v>
      </c>
    </row>
    <row r="507" spans="1:15" x14ac:dyDescent="0.25">
      <c r="A507" s="2">
        <f t="shared" si="28"/>
        <v>2018</v>
      </c>
      <c r="B507" s="2" t="str">
        <f t="shared" si="29"/>
        <v>Nov</v>
      </c>
      <c r="C507" s="2">
        <f t="shared" si="30"/>
        <v>46</v>
      </c>
      <c r="D507" s="2" t="str">
        <f t="shared" si="31"/>
        <v>Wed</v>
      </c>
      <c r="E507" s="34">
        <v>43418</v>
      </c>
      <c r="F507" s="30">
        <v>45203</v>
      </c>
      <c r="G507" s="2" t="s">
        <v>152</v>
      </c>
      <c r="H507" s="30" t="s">
        <v>153</v>
      </c>
      <c r="I507" s="2">
        <v>46</v>
      </c>
      <c r="J507" s="30" t="s">
        <v>1301</v>
      </c>
      <c r="K507" s="2" t="s">
        <v>1282</v>
      </c>
      <c r="L507" s="30">
        <v>2336</v>
      </c>
      <c r="M507" s="2">
        <v>302</v>
      </c>
      <c r="N507" s="2">
        <v>96</v>
      </c>
      <c r="O507" s="31">
        <v>0</v>
      </c>
    </row>
    <row r="508" spans="1:15" x14ac:dyDescent="0.25">
      <c r="A508" s="2">
        <f t="shared" si="28"/>
        <v>2018</v>
      </c>
      <c r="B508" s="2" t="str">
        <f t="shared" si="29"/>
        <v>Nov</v>
      </c>
      <c r="C508" s="2">
        <f t="shared" si="30"/>
        <v>46</v>
      </c>
      <c r="D508" s="2" t="str">
        <f t="shared" si="31"/>
        <v>Wed</v>
      </c>
      <c r="E508" s="34">
        <v>43418</v>
      </c>
      <c r="F508" s="30">
        <v>45203</v>
      </c>
      <c r="G508" s="2" t="s">
        <v>152</v>
      </c>
      <c r="H508" s="30" t="s">
        <v>153</v>
      </c>
      <c r="I508" s="2">
        <v>46</v>
      </c>
      <c r="J508" s="30" t="s">
        <v>1389</v>
      </c>
      <c r="K508" s="2" t="s">
        <v>1264</v>
      </c>
      <c r="L508" s="30">
        <v>2336</v>
      </c>
      <c r="M508" s="2">
        <v>302</v>
      </c>
      <c r="N508" s="2">
        <v>96</v>
      </c>
      <c r="O508" s="31">
        <v>7.1967592592592597E-2</v>
      </c>
    </row>
    <row r="509" spans="1:15" x14ac:dyDescent="0.25">
      <c r="A509" s="2">
        <f t="shared" si="28"/>
        <v>2018</v>
      </c>
      <c r="B509" s="2" t="str">
        <f t="shared" si="29"/>
        <v>Nov</v>
      </c>
      <c r="C509" s="2">
        <f t="shared" si="30"/>
        <v>46</v>
      </c>
      <c r="D509" s="2" t="str">
        <f t="shared" si="31"/>
        <v>Wed</v>
      </c>
      <c r="E509" s="34">
        <v>43418</v>
      </c>
      <c r="F509" s="30">
        <v>45203</v>
      </c>
      <c r="G509" s="2" t="s">
        <v>152</v>
      </c>
      <c r="H509" s="30" t="s">
        <v>153</v>
      </c>
      <c r="I509" s="2">
        <v>46</v>
      </c>
      <c r="J509" s="30" t="s">
        <v>1389</v>
      </c>
      <c r="K509" s="2" t="s">
        <v>1282</v>
      </c>
      <c r="L509" s="30">
        <v>2336</v>
      </c>
      <c r="M509" s="2">
        <v>302</v>
      </c>
      <c r="N509" s="2">
        <v>96</v>
      </c>
      <c r="O509" s="31">
        <v>1.9768518518518515E-2</v>
      </c>
    </row>
    <row r="510" spans="1:15" x14ac:dyDescent="0.25">
      <c r="A510" s="2">
        <f t="shared" si="28"/>
        <v>2018</v>
      </c>
      <c r="B510" s="2" t="str">
        <f t="shared" si="29"/>
        <v>Nov</v>
      </c>
      <c r="C510" s="2">
        <f t="shared" si="30"/>
        <v>46</v>
      </c>
      <c r="D510" s="2" t="str">
        <f t="shared" si="31"/>
        <v>Wed</v>
      </c>
      <c r="E510" s="34">
        <v>43418</v>
      </c>
      <c r="F510" s="30">
        <v>45203</v>
      </c>
      <c r="G510" s="2" t="s">
        <v>152</v>
      </c>
      <c r="H510" s="30" t="s">
        <v>153</v>
      </c>
      <c r="I510" s="2">
        <v>46</v>
      </c>
      <c r="J510" s="30" t="s">
        <v>1390</v>
      </c>
      <c r="K510" s="2" t="s">
        <v>1247</v>
      </c>
      <c r="L510" s="30">
        <v>2336</v>
      </c>
      <c r="M510" s="2">
        <v>302</v>
      </c>
      <c r="N510" s="2">
        <v>96</v>
      </c>
      <c r="O510" s="31">
        <v>2.2129629629629628E-2</v>
      </c>
    </row>
    <row r="511" spans="1:15" x14ac:dyDescent="0.25">
      <c r="A511" s="2">
        <f t="shared" si="28"/>
        <v>2018</v>
      </c>
      <c r="B511" s="2" t="str">
        <f t="shared" si="29"/>
        <v>Nov</v>
      </c>
      <c r="C511" s="2">
        <f t="shared" si="30"/>
        <v>46</v>
      </c>
      <c r="D511" s="2" t="str">
        <f t="shared" si="31"/>
        <v>Wed</v>
      </c>
      <c r="E511" s="34">
        <v>43418</v>
      </c>
      <c r="F511" s="30">
        <v>45203</v>
      </c>
      <c r="G511" s="2" t="s">
        <v>152</v>
      </c>
      <c r="H511" s="30" t="s">
        <v>153</v>
      </c>
      <c r="I511" s="2">
        <v>46</v>
      </c>
      <c r="J511" s="30" t="s">
        <v>1390</v>
      </c>
      <c r="K511" s="2" t="s">
        <v>1282</v>
      </c>
      <c r="L511" s="30">
        <v>2336</v>
      </c>
      <c r="M511" s="2">
        <v>302</v>
      </c>
      <c r="N511" s="2">
        <v>96</v>
      </c>
      <c r="O511" s="31">
        <v>0</v>
      </c>
    </row>
    <row r="512" spans="1:15" x14ac:dyDescent="0.25">
      <c r="A512" s="2">
        <f t="shared" si="28"/>
        <v>2018</v>
      </c>
      <c r="B512" s="2" t="str">
        <f t="shared" si="29"/>
        <v>Nov</v>
      </c>
      <c r="C512" s="2">
        <f t="shared" si="30"/>
        <v>46</v>
      </c>
      <c r="D512" s="2" t="str">
        <f t="shared" si="31"/>
        <v>Wed</v>
      </c>
      <c r="E512" s="34">
        <v>43418</v>
      </c>
      <c r="F512" s="30">
        <v>45203</v>
      </c>
      <c r="G512" s="2" t="s">
        <v>152</v>
      </c>
      <c r="H512" s="30" t="s">
        <v>153</v>
      </c>
      <c r="I512" s="2">
        <v>46</v>
      </c>
      <c r="J512" s="30" t="s">
        <v>1390</v>
      </c>
      <c r="K512" s="2" t="s">
        <v>1355</v>
      </c>
      <c r="L512" s="30">
        <v>2336</v>
      </c>
      <c r="M512" s="2">
        <v>302</v>
      </c>
      <c r="N512" s="2">
        <v>96</v>
      </c>
      <c r="O512" s="31">
        <v>6.4525462962962965E-2</v>
      </c>
    </row>
    <row r="513" spans="1:15" x14ac:dyDescent="0.25">
      <c r="A513" s="2">
        <f t="shared" si="28"/>
        <v>2018</v>
      </c>
      <c r="B513" s="2" t="str">
        <f t="shared" si="29"/>
        <v>Nov</v>
      </c>
      <c r="C513" s="2">
        <f t="shared" si="30"/>
        <v>46</v>
      </c>
      <c r="D513" s="2" t="str">
        <f t="shared" si="31"/>
        <v>Wed</v>
      </c>
      <c r="E513" s="34">
        <v>43418</v>
      </c>
      <c r="F513" s="30">
        <v>45203</v>
      </c>
      <c r="G513" s="2" t="s">
        <v>152</v>
      </c>
      <c r="H513" s="30" t="s">
        <v>153</v>
      </c>
      <c r="I513" s="2">
        <v>46</v>
      </c>
      <c r="J513" s="30" t="s">
        <v>1391</v>
      </c>
      <c r="K513" s="2" t="s">
        <v>1247</v>
      </c>
      <c r="L513" s="30">
        <v>2336</v>
      </c>
      <c r="M513" s="2">
        <v>302</v>
      </c>
      <c r="N513" s="2">
        <v>96</v>
      </c>
      <c r="O513" s="31">
        <v>0</v>
      </c>
    </row>
    <row r="514" spans="1:15" x14ac:dyDescent="0.25">
      <c r="A514" s="2">
        <f t="shared" si="28"/>
        <v>2018</v>
      </c>
      <c r="B514" s="2" t="str">
        <f t="shared" si="29"/>
        <v>Nov</v>
      </c>
      <c r="C514" s="2">
        <f t="shared" si="30"/>
        <v>46</v>
      </c>
      <c r="D514" s="2" t="str">
        <f t="shared" si="31"/>
        <v>Wed</v>
      </c>
      <c r="E514" s="34">
        <v>43418</v>
      </c>
      <c r="F514" s="30">
        <v>45203</v>
      </c>
      <c r="G514" s="2" t="s">
        <v>152</v>
      </c>
      <c r="H514" s="30" t="s">
        <v>153</v>
      </c>
      <c r="I514" s="2">
        <v>46</v>
      </c>
      <c r="J514" s="30" t="s">
        <v>1391</v>
      </c>
      <c r="K514" s="2" t="s">
        <v>1282</v>
      </c>
      <c r="L514" s="30">
        <v>2336</v>
      </c>
      <c r="M514" s="2">
        <v>302</v>
      </c>
      <c r="N514" s="2">
        <v>96</v>
      </c>
      <c r="O514" s="31">
        <v>0</v>
      </c>
    </row>
    <row r="515" spans="1:15" x14ac:dyDescent="0.25">
      <c r="A515" s="2">
        <f t="shared" ref="A515:A578" si="32">YEAR(E515)</f>
        <v>2018</v>
      </c>
      <c r="B515" s="2" t="str">
        <f t="shared" ref="B515:B578" si="33">TEXT(E515,"MMM")</f>
        <v>Nov</v>
      </c>
      <c r="C515" s="2">
        <f t="shared" ref="C515:C578" si="34">WEEKNUM(E515)</f>
        <v>46</v>
      </c>
      <c r="D515" s="2" t="str">
        <f t="shared" ref="D515:D578" si="35">TEXT(E515,"DDD")</f>
        <v>Wed</v>
      </c>
      <c r="E515" s="34">
        <v>43418</v>
      </c>
      <c r="F515" s="30">
        <v>45203</v>
      </c>
      <c r="G515" s="2" t="s">
        <v>152</v>
      </c>
      <c r="H515" s="30" t="s">
        <v>153</v>
      </c>
      <c r="I515" s="2">
        <v>46</v>
      </c>
      <c r="J515" s="30" t="s">
        <v>1391</v>
      </c>
      <c r="K515" s="2" t="s">
        <v>1355</v>
      </c>
      <c r="L515" s="30">
        <v>2336</v>
      </c>
      <c r="M515" s="2">
        <v>302</v>
      </c>
      <c r="N515" s="2">
        <v>96</v>
      </c>
      <c r="O515" s="31">
        <v>6.6736111111111107E-2</v>
      </c>
    </row>
    <row r="516" spans="1:15" x14ac:dyDescent="0.25">
      <c r="A516" s="2">
        <f t="shared" si="32"/>
        <v>2018</v>
      </c>
      <c r="B516" s="2" t="str">
        <f t="shared" si="33"/>
        <v>Nov</v>
      </c>
      <c r="C516" s="2">
        <f t="shared" si="34"/>
        <v>46</v>
      </c>
      <c r="D516" s="2" t="str">
        <f t="shared" si="35"/>
        <v>Wed</v>
      </c>
      <c r="E516" s="34">
        <v>43418</v>
      </c>
      <c r="F516" s="30">
        <v>45203</v>
      </c>
      <c r="G516" s="2" t="s">
        <v>152</v>
      </c>
      <c r="H516" s="30" t="s">
        <v>153</v>
      </c>
      <c r="I516" s="2">
        <v>46</v>
      </c>
      <c r="J516" s="30" t="s">
        <v>1392</v>
      </c>
      <c r="K516" s="2" t="s">
        <v>1282</v>
      </c>
      <c r="L516" s="30">
        <v>2336</v>
      </c>
      <c r="M516" s="2">
        <v>302</v>
      </c>
      <c r="N516" s="2">
        <v>96</v>
      </c>
      <c r="O516" s="31">
        <v>1.8124999999999999E-2</v>
      </c>
    </row>
    <row r="517" spans="1:15" x14ac:dyDescent="0.25">
      <c r="A517" s="2">
        <f t="shared" si="32"/>
        <v>2018</v>
      </c>
      <c r="B517" s="2" t="str">
        <f t="shared" si="33"/>
        <v>Nov</v>
      </c>
      <c r="C517" s="2">
        <f t="shared" si="34"/>
        <v>46</v>
      </c>
      <c r="D517" s="2" t="str">
        <f t="shared" si="35"/>
        <v>Wed</v>
      </c>
      <c r="E517" s="34">
        <v>43418</v>
      </c>
      <c r="F517" s="30">
        <v>45203</v>
      </c>
      <c r="G517" s="2" t="s">
        <v>152</v>
      </c>
      <c r="H517" s="30" t="s">
        <v>153</v>
      </c>
      <c r="I517" s="2">
        <v>46</v>
      </c>
      <c r="J517" s="30" t="s">
        <v>1392</v>
      </c>
      <c r="K517" s="2" t="s">
        <v>1355</v>
      </c>
      <c r="L517" s="30">
        <v>2336</v>
      </c>
      <c r="M517" s="2">
        <v>302</v>
      </c>
      <c r="N517" s="2">
        <v>96</v>
      </c>
      <c r="O517" s="31">
        <v>6.5439814814814812E-2</v>
      </c>
    </row>
    <row r="518" spans="1:15" x14ac:dyDescent="0.25">
      <c r="A518" s="2">
        <f t="shared" si="32"/>
        <v>2018</v>
      </c>
      <c r="B518" s="2" t="str">
        <f t="shared" si="33"/>
        <v>Nov</v>
      </c>
      <c r="C518" s="2">
        <f t="shared" si="34"/>
        <v>46</v>
      </c>
      <c r="D518" s="2" t="str">
        <f t="shared" si="35"/>
        <v>Wed</v>
      </c>
      <c r="E518" s="34">
        <v>43418</v>
      </c>
      <c r="F518" s="30">
        <v>45203</v>
      </c>
      <c r="G518" s="2" t="s">
        <v>152</v>
      </c>
      <c r="H518" s="30" t="s">
        <v>153</v>
      </c>
      <c r="I518" s="2">
        <v>46</v>
      </c>
      <c r="J518" s="30" t="s">
        <v>1393</v>
      </c>
      <c r="K518" s="2" t="s">
        <v>1282</v>
      </c>
      <c r="L518" s="30">
        <v>2336</v>
      </c>
      <c r="M518" s="2">
        <v>302</v>
      </c>
      <c r="N518" s="2">
        <v>96</v>
      </c>
      <c r="O518" s="31">
        <v>0</v>
      </c>
    </row>
    <row r="519" spans="1:15" x14ac:dyDescent="0.25">
      <c r="A519" s="2">
        <f t="shared" si="32"/>
        <v>2018</v>
      </c>
      <c r="B519" s="2" t="str">
        <f t="shared" si="33"/>
        <v>Nov</v>
      </c>
      <c r="C519" s="2">
        <f t="shared" si="34"/>
        <v>46</v>
      </c>
      <c r="D519" s="2" t="str">
        <f t="shared" si="35"/>
        <v>Wed</v>
      </c>
      <c r="E519" s="34">
        <v>43418</v>
      </c>
      <c r="F519" s="30">
        <v>45203</v>
      </c>
      <c r="G519" s="2" t="s">
        <v>152</v>
      </c>
      <c r="H519" s="30" t="s">
        <v>153</v>
      </c>
      <c r="I519" s="2">
        <v>46</v>
      </c>
      <c r="J519" s="30" t="s">
        <v>1393</v>
      </c>
      <c r="K519" s="2" t="s">
        <v>1355</v>
      </c>
      <c r="L519" s="30">
        <v>2336</v>
      </c>
      <c r="M519" s="2">
        <v>302</v>
      </c>
      <c r="N519" s="2">
        <v>96</v>
      </c>
      <c r="O519" s="31">
        <v>6.2627314814814816E-2</v>
      </c>
    </row>
    <row r="520" spans="1:15" x14ac:dyDescent="0.25">
      <c r="A520" s="2">
        <f t="shared" si="32"/>
        <v>2018</v>
      </c>
      <c r="B520" s="2" t="str">
        <f t="shared" si="33"/>
        <v>Nov</v>
      </c>
      <c r="C520" s="2">
        <f t="shared" si="34"/>
        <v>46</v>
      </c>
      <c r="D520" s="2" t="str">
        <f t="shared" si="35"/>
        <v>Wed</v>
      </c>
      <c r="E520" s="34">
        <v>43418</v>
      </c>
      <c r="F520" s="30">
        <v>45203</v>
      </c>
      <c r="G520" s="2" t="s">
        <v>152</v>
      </c>
      <c r="H520" s="30" t="s">
        <v>153</v>
      </c>
      <c r="I520" s="2">
        <v>46</v>
      </c>
      <c r="J520" s="30" t="s">
        <v>1394</v>
      </c>
      <c r="K520" s="2" t="s">
        <v>1247</v>
      </c>
      <c r="L520" s="30">
        <v>2336</v>
      </c>
      <c r="M520" s="2">
        <v>302</v>
      </c>
      <c r="N520" s="2">
        <v>96</v>
      </c>
      <c r="O520" s="31">
        <v>3.1180555555555555E-2</v>
      </c>
    </row>
    <row r="521" spans="1:15" x14ac:dyDescent="0.25">
      <c r="A521" s="2">
        <f t="shared" si="32"/>
        <v>2018</v>
      </c>
      <c r="B521" s="2" t="str">
        <f t="shared" si="33"/>
        <v>Nov</v>
      </c>
      <c r="C521" s="2">
        <f t="shared" si="34"/>
        <v>46</v>
      </c>
      <c r="D521" s="2" t="str">
        <f t="shared" si="35"/>
        <v>Wed</v>
      </c>
      <c r="E521" s="34">
        <v>43418</v>
      </c>
      <c r="F521" s="30">
        <v>45203</v>
      </c>
      <c r="G521" s="2" t="s">
        <v>152</v>
      </c>
      <c r="H521" s="30" t="s">
        <v>153</v>
      </c>
      <c r="I521" s="2">
        <v>46</v>
      </c>
      <c r="J521" s="30" t="s">
        <v>1395</v>
      </c>
      <c r="K521" s="2" t="s">
        <v>1275</v>
      </c>
      <c r="L521" s="30">
        <v>2336</v>
      </c>
      <c r="M521" s="2">
        <v>302</v>
      </c>
      <c r="N521" s="2">
        <v>96</v>
      </c>
      <c r="O521" s="31">
        <v>0</v>
      </c>
    </row>
    <row r="522" spans="1:15" x14ac:dyDescent="0.25">
      <c r="A522" s="2">
        <f t="shared" si="32"/>
        <v>2018</v>
      </c>
      <c r="B522" s="2" t="str">
        <f t="shared" si="33"/>
        <v>Nov</v>
      </c>
      <c r="C522" s="2">
        <f t="shared" si="34"/>
        <v>46</v>
      </c>
      <c r="D522" s="2" t="str">
        <f t="shared" si="35"/>
        <v>Wed</v>
      </c>
      <c r="E522" s="34">
        <v>43418</v>
      </c>
      <c r="F522" s="30">
        <v>45203</v>
      </c>
      <c r="G522" s="2" t="s">
        <v>152</v>
      </c>
      <c r="H522" s="30" t="s">
        <v>153</v>
      </c>
      <c r="I522" s="2">
        <v>46</v>
      </c>
      <c r="J522" s="30" t="s">
        <v>1396</v>
      </c>
      <c r="K522" s="2" t="s">
        <v>1247</v>
      </c>
      <c r="L522" s="30">
        <v>2336</v>
      </c>
      <c r="M522" s="2">
        <v>302</v>
      </c>
      <c r="N522" s="2">
        <v>96</v>
      </c>
      <c r="O522" s="31">
        <v>0</v>
      </c>
    </row>
    <row r="523" spans="1:15" x14ac:dyDescent="0.25">
      <c r="A523" s="2">
        <f t="shared" si="32"/>
        <v>2018</v>
      </c>
      <c r="B523" s="2" t="str">
        <f t="shared" si="33"/>
        <v>Nov</v>
      </c>
      <c r="C523" s="2">
        <f t="shared" si="34"/>
        <v>46</v>
      </c>
      <c r="D523" s="2" t="str">
        <f t="shared" si="35"/>
        <v>Wed</v>
      </c>
      <c r="E523" s="34">
        <v>43418</v>
      </c>
      <c r="F523" s="30">
        <v>45203</v>
      </c>
      <c r="G523" s="2" t="s">
        <v>152</v>
      </c>
      <c r="H523" s="30" t="s">
        <v>153</v>
      </c>
      <c r="I523" s="2">
        <v>46</v>
      </c>
      <c r="J523" s="30" t="s">
        <v>1397</v>
      </c>
      <c r="K523" s="2" t="s">
        <v>1282</v>
      </c>
      <c r="L523" s="30">
        <v>2336</v>
      </c>
      <c r="M523" s="2">
        <v>302</v>
      </c>
      <c r="N523" s="2">
        <v>96</v>
      </c>
      <c r="O523" s="31">
        <v>2.1446759259259259E-2</v>
      </c>
    </row>
    <row r="524" spans="1:15" x14ac:dyDescent="0.25">
      <c r="A524" s="2">
        <f t="shared" si="32"/>
        <v>2018</v>
      </c>
      <c r="B524" s="2" t="str">
        <f t="shared" si="33"/>
        <v>Nov</v>
      </c>
      <c r="C524" s="2">
        <f t="shared" si="34"/>
        <v>46</v>
      </c>
      <c r="D524" s="2" t="str">
        <f t="shared" si="35"/>
        <v>Wed</v>
      </c>
      <c r="E524" s="34">
        <v>43418</v>
      </c>
      <c r="F524" s="30">
        <v>45203</v>
      </c>
      <c r="G524" s="2" t="s">
        <v>152</v>
      </c>
      <c r="H524" s="30" t="s">
        <v>153</v>
      </c>
      <c r="I524" s="2">
        <v>46</v>
      </c>
      <c r="J524" s="30" t="s">
        <v>1398</v>
      </c>
      <c r="K524" s="2" t="s">
        <v>1275</v>
      </c>
      <c r="L524" s="30">
        <v>2336</v>
      </c>
      <c r="M524" s="2">
        <v>302</v>
      </c>
      <c r="N524" s="2">
        <v>96</v>
      </c>
      <c r="O524" s="31">
        <v>0</v>
      </c>
    </row>
    <row r="525" spans="1:15" x14ac:dyDescent="0.25">
      <c r="A525" s="2">
        <f t="shared" si="32"/>
        <v>2018</v>
      </c>
      <c r="B525" s="2" t="str">
        <f t="shared" si="33"/>
        <v>Nov</v>
      </c>
      <c r="C525" s="2">
        <f t="shared" si="34"/>
        <v>46</v>
      </c>
      <c r="D525" s="2" t="str">
        <f t="shared" si="35"/>
        <v>Wed</v>
      </c>
      <c r="E525" s="34">
        <v>43418</v>
      </c>
      <c r="F525" s="30" t="s">
        <v>1642</v>
      </c>
      <c r="G525" s="2" t="s">
        <v>1643</v>
      </c>
      <c r="H525" s="30" t="s">
        <v>1644</v>
      </c>
      <c r="I525" s="2">
        <v>21</v>
      </c>
      <c r="J525" s="30" t="s">
        <v>1447</v>
      </c>
      <c r="K525" s="2" t="s">
        <v>1447</v>
      </c>
      <c r="L525" s="30">
        <v>1720</v>
      </c>
      <c r="M525" s="2">
        <v>8</v>
      </c>
      <c r="N525" s="2">
        <v>0</v>
      </c>
      <c r="O525" s="31">
        <v>0</v>
      </c>
    </row>
    <row r="526" spans="1:15" x14ac:dyDescent="0.25">
      <c r="A526" s="2">
        <f t="shared" si="32"/>
        <v>2018</v>
      </c>
      <c r="B526" s="2" t="str">
        <f t="shared" si="33"/>
        <v>Nov</v>
      </c>
      <c r="C526" s="2">
        <f t="shared" si="34"/>
        <v>46</v>
      </c>
      <c r="D526" s="2" t="str">
        <f t="shared" si="35"/>
        <v>Wed</v>
      </c>
      <c r="E526" s="34">
        <v>43418</v>
      </c>
      <c r="F526" s="30">
        <v>48544</v>
      </c>
      <c r="G526" s="2" t="s">
        <v>1645</v>
      </c>
      <c r="H526" s="30" t="s">
        <v>1646</v>
      </c>
      <c r="I526" s="2">
        <v>0</v>
      </c>
      <c r="J526" s="30" t="s">
        <v>1447</v>
      </c>
      <c r="K526" s="2" t="s">
        <v>1447</v>
      </c>
      <c r="L526" s="30">
        <v>5</v>
      </c>
      <c r="M526" s="2">
        <v>3</v>
      </c>
      <c r="N526" s="2">
        <v>0</v>
      </c>
      <c r="O526" s="31">
        <v>0</v>
      </c>
    </row>
    <row r="527" spans="1:15" x14ac:dyDescent="0.25">
      <c r="A527" s="2">
        <f t="shared" si="32"/>
        <v>2018</v>
      </c>
      <c r="B527" s="2" t="str">
        <f t="shared" si="33"/>
        <v>Nov</v>
      </c>
      <c r="C527" s="2">
        <f t="shared" si="34"/>
        <v>46</v>
      </c>
      <c r="D527" s="2" t="str">
        <f t="shared" si="35"/>
        <v>Wed</v>
      </c>
      <c r="E527" s="34">
        <v>43418</v>
      </c>
      <c r="F527" s="30" t="s">
        <v>1647</v>
      </c>
      <c r="G527" s="2" t="s">
        <v>1648</v>
      </c>
      <c r="H527" s="30" t="s">
        <v>1649</v>
      </c>
      <c r="I527" s="2">
        <v>67</v>
      </c>
      <c r="J527" s="30" t="s">
        <v>1447</v>
      </c>
      <c r="K527" s="2" t="s">
        <v>1447</v>
      </c>
      <c r="L527" s="30">
        <v>9236</v>
      </c>
      <c r="M527" s="2">
        <v>388</v>
      </c>
      <c r="N527" s="2">
        <v>0</v>
      </c>
      <c r="O527" s="31">
        <v>0</v>
      </c>
    </row>
    <row r="528" spans="1:15" x14ac:dyDescent="0.25">
      <c r="A528" s="2">
        <f t="shared" si="32"/>
        <v>2018</v>
      </c>
      <c r="B528" s="2" t="str">
        <f t="shared" si="33"/>
        <v>Nov</v>
      </c>
      <c r="C528" s="2">
        <f t="shared" si="34"/>
        <v>46</v>
      </c>
      <c r="D528" s="2" t="str">
        <f t="shared" si="35"/>
        <v>Wed</v>
      </c>
      <c r="E528" s="34">
        <v>43418</v>
      </c>
      <c r="F528" s="30" t="s">
        <v>154</v>
      </c>
      <c r="G528" s="2" t="s">
        <v>155</v>
      </c>
      <c r="H528" s="30" t="s">
        <v>156</v>
      </c>
      <c r="I528" s="2">
        <v>7</v>
      </c>
      <c r="J528" s="30" t="s">
        <v>1340</v>
      </c>
      <c r="K528" s="2" t="s">
        <v>1275</v>
      </c>
      <c r="L528" s="30">
        <v>1258</v>
      </c>
      <c r="M528" s="2">
        <v>2</v>
      </c>
      <c r="N528" s="2">
        <v>28</v>
      </c>
      <c r="O528" s="31">
        <v>3.1863425925925927E-2</v>
      </c>
    </row>
    <row r="529" spans="1:15" x14ac:dyDescent="0.25">
      <c r="A529" s="2">
        <f t="shared" si="32"/>
        <v>2018</v>
      </c>
      <c r="B529" s="2" t="str">
        <f t="shared" si="33"/>
        <v>Nov</v>
      </c>
      <c r="C529" s="2">
        <f t="shared" si="34"/>
        <v>46</v>
      </c>
      <c r="D529" s="2" t="str">
        <f t="shared" si="35"/>
        <v>Wed</v>
      </c>
      <c r="E529" s="34">
        <v>43418</v>
      </c>
      <c r="F529" s="30" t="s">
        <v>154</v>
      </c>
      <c r="G529" s="2" t="s">
        <v>155</v>
      </c>
      <c r="H529" s="30" t="s">
        <v>156</v>
      </c>
      <c r="I529" s="2">
        <v>7</v>
      </c>
      <c r="J529" s="30" t="s">
        <v>1341</v>
      </c>
      <c r="K529" s="2" t="s">
        <v>1255</v>
      </c>
      <c r="L529" s="30">
        <v>1258</v>
      </c>
      <c r="M529" s="2">
        <v>2</v>
      </c>
      <c r="N529" s="2">
        <v>28</v>
      </c>
      <c r="O529" s="31">
        <v>4.0300925925925928E-2</v>
      </c>
    </row>
    <row r="530" spans="1:15" x14ac:dyDescent="0.25">
      <c r="A530" s="2">
        <f t="shared" si="32"/>
        <v>2018</v>
      </c>
      <c r="B530" s="2" t="str">
        <f t="shared" si="33"/>
        <v>Nov</v>
      </c>
      <c r="C530" s="2">
        <f t="shared" si="34"/>
        <v>46</v>
      </c>
      <c r="D530" s="2" t="str">
        <f t="shared" si="35"/>
        <v>Wed</v>
      </c>
      <c r="E530" s="34">
        <v>43418</v>
      </c>
      <c r="F530" s="30" t="s">
        <v>154</v>
      </c>
      <c r="G530" s="2" t="s">
        <v>155</v>
      </c>
      <c r="H530" s="30" t="s">
        <v>156</v>
      </c>
      <c r="I530" s="2">
        <v>7</v>
      </c>
      <c r="J530" s="30" t="s">
        <v>1305</v>
      </c>
      <c r="K530" s="2" t="s">
        <v>1257</v>
      </c>
      <c r="L530" s="30">
        <v>1258</v>
      </c>
      <c r="M530" s="2">
        <v>2</v>
      </c>
      <c r="N530" s="2">
        <v>28</v>
      </c>
      <c r="O530" s="31">
        <v>4.1712962962962959E-2</v>
      </c>
    </row>
    <row r="531" spans="1:15" x14ac:dyDescent="0.25">
      <c r="A531" s="2">
        <f t="shared" si="32"/>
        <v>2018</v>
      </c>
      <c r="B531" s="2" t="str">
        <f t="shared" si="33"/>
        <v>Nov</v>
      </c>
      <c r="C531" s="2">
        <f t="shared" si="34"/>
        <v>46</v>
      </c>
      <c r="D531" s="2" t="str">
        <f t="shared" si="35"/>
        <v>Wed</v>
      </c>
      <c r="E531" s="34">
        <v>43418</v>
      </c>
      <c r="F531" s="30" t="s">
        <v>154</v>
      </c>
      <c r="G531" s="2" t="s">
        <v>155</v>
      </c>
      <c r="H531" s="30" t="s">
        <v>156</v>
      </c>
      <c r="I531" s="2">
        <v>7</v>
      </c>
      <c r="J531" s="30" t="s">
        <v>1352</v>
      </c>
      <c r="K531" s="2" t="s">
        <v>1348</v>
      </c>
      <c r="L531" s="30">
        <v>1258</v>
      </c>
      <c r="M531" s="2">
        <v>2</v>
      </c>
      <c r="N531" s="2">
        <v>28</v>
      </c>
      <c r="O531" s="31">
        <v>4.0312499999999994E-2</v>
      </c>
    </row>
    <row r="532" spans="1:15" x14ac:dyDescent="0.25">
      <c r="A532" s="2">
        <f t="shared" si="32"/>
        <v>2018</v>
      </c>
      <c r="B532" s="2" t="str">
        <f t="shared" si="33"/>
        <v>Nov</v>
      </c>
      <c r="C532" s="2">
        <f t="shared" si="34"/>
        <v>46</v>
      </c>
      <c r="D532" s="2" t="str">
        <f t="shared" si="35"/>
        <v>Wed</v>
      </c>
      <c r="E532" s="34">
        <v>43418</v>
      </c>
      <c r="F532" s="30" t="s">
        <v>154</v>
      </c>
      <c r="G532" s="2" t="s">
        <v>155</v>
      </c>
      <c r="H532" s="30" t="s">
        <v>156</v>
      </c>
      <c r="I532" s="2">
        <v>7</v>
      </c>
      <c r="J532" s="30" t="s">
        <v>1399</v>
      </c>
      <c r="K532" s="2" t="s">
        <v>1264</v>
      </c>
      <c r="L532" s="30">
        <v>1258</v>
      </c>
      <c r="M532" s="2">
        <v>2</v>
      </c>
      <c r="N532" s="2">
        <v>28</v>
      </c>
      <c r="O532" s="31">
        <v>4.1782407407407407E-2</v>
      </c>
    </row>
    <row r="533" spans="1:15" x14ac:dyDescent="0.25">
      <c r="A533" s="2">
        <f t="shared" si="32"/>
        <v>2018</v>
      </c>
      <c r="B533" s="2" t="str">
        <f t="shared" si="33"/>
        <v>Nov</v>
      </c>
      <c r="C533" s="2">
        <f t="shared" si="34"/>
        <v>46</v>
      </c>
      <c r="D533" s="2" t="str">
        <f t="shared" si="35"/>
        <v>Wed</v>
      </c>
      <c r="E533" s="34">
        <v>43418</v>
      </c>
      <c r="F533" s="30" t="s">
        <v>154</v>
      </c>
      <c r="G533" s="2" t="s">
        <v>155</v>
      </c>
      <c r="H533" s="30" t="s">
        <v>156</v>
      </c>
      <c r="I533" s="2">
        <v>7</v>
      </c>
      <c r="J533" s="30" t="s">
        <v>1400</v>
      </c>
      <c r="K533" s="2" t="s">
        <v>1275</v>
      </c>
      <c r="L533" s="30">
        <v>1258</v>
      </c>
      <c r="M533" s="2">
        <v>2</v>
      </c>
      <c r="N533" s="2">
        <v>28</v>
      </c>
      <c r="O533" s="31">
        <v>3.1805555555555552E-2</v>
      </c>
    </row>
    <row r="534" spans="1:15" x14ac:dyDescent="0.25">
      <c r="A534" s="2">
        <f t="shared" si="32"/>
        <v>2018</v>
      </c>
      <c r="B534" s="2" t="str">
        <f t="shared" si="33"/>
        <v>Nov</v>
      </c>
      <c r="C534" s="2">
        <f t="shared" si="34"/>
        <v>46</v>
      </c>
      <c r="D534" s="2" t="str">
        <f t="shared" si="35"/>
        <v>Wed</v>
      </c>
      <c r="E534" s="34">
        <v>43418</v>
      </c>
      <c r="F534" s="30" t="s">
        <v>95</v>
      </c>
      <c r="G534" s="2" t="s">
        <v>96</v>
      </c>
      <c r="H534" s="30" t="s">
        <v>97</v>
      </c>
      <c r="I534" s="2">
        <v>8</v>
      </c>
      <c r="J534" s="30" t="s">
        <v>1277</v>
      </c>
      <c r="K534" s="2" t="s">
        <v>1264</v>
      </c>
      <c r="L534" s="30">
        <v>1512</v>
      </c>
      <c r="M534" s="2">
        <v>1</v>
      </c>
      <c r="N534" s="2">
        <v>28</v>
      </c>
      <c r="O534" s="31">
        <v>2.3634259259259258E-2</v>
      </c>
    </row>
    <row r="535" spans="1:15" x14ac:dyDescent="0.25">
      <c r="A535" s="2">
        <f t="shared" si="32"/>
        <v>2018</v>
      </c>
      <c r="B535" s="2" t="str">
        <f t="shared" si="33"/>
        <v>Nov</v>
      </c>
      <c r="C535" s="2">
        <f t="shared" si="34"/>
        <v>46</v>
      </c>
      <c r="D535" s="2" t="str">
        <f t="shared" si="35"/>
        <v>Wed</v>
      </c>
      <c r="E535" s="34">
        <v>43418</v>
      </c>
      <c r="F535" s="30" t="s">
        <v>95</v>
      </c>
      <c r="G535" s="2" t="s">
        <v>96</v>
      </c>
      <c r="H535" s="30" t="s">
        <v>97</v>
      </c>
      <c r="I535" s="2">
        <v>8</v>
      </c>
      <c r="J535" s="30" t="s">
        <v>1345</v>
      </c>
      <c r="K535" s="2" t="s">
        <v>1275</v>
      </c>
      <c r="L535" s="30">
        <v>1512</v>
      </c>
      <c r="M535" s="2">
        <v>1</v>
      </c>
      <c r="N535" s="2">
        <v>28</v>
      </c>
      <c r="O535" s="31">
        <v>5.3831018518518514E-2</v>
      </c>
    </row>
    <row r="536" spans="1:15" x14ac:dyDescent="0.25">
      <c r="A536" s="2">
        <f t="shared" si="32"/>
        <v>2018</v>
      </c>
      <c r="B536" s="2" t="str">
        <f t="shared" si="33"/>
        <v>Nov</v>
      </c>
      <c r="C536" s="2">
        <f t="shared" si="34"/>
        <v>46</v>
      </c>
      <c r="D536" s="2" t="str">
        <f t="shared" si="35"/>
        <v>Wed</v>
      </c>
      <c r="E536" s="34">
        <v>43418</v>
      </c>
      <c r="F536" s="30" t="s">
        <v>95</v>
      </c>
      <c r="G536" s="2" t="s">
        <v>96</v>
      </c>
      <c r="H536" s="30" t="s">
        <v>97</v>
      </c>
      <c r="I536" s="2">
        <v>8</v>
      </c>
      <c r="J536" s="30" t="s">
        <v>1401</v>
      </c>
      <c r="K536" s="2" t="s">
        <v>1402</v>
      </c>
      <c r="L536" s="30">
        <v>1512</v>
      </c>
      <c r="M536" s="2">
        <v>1</v>
      </c>
      <c r="N536" s="2">
        <v>28</v>
      </c>
      <c r="O536" s="31">
        <v>4.4594907407407409E-2</v>
      </c>
    </row>
    <row r="537" spans="1:15" x14ac:dyDescent="0.25">
      <c r="A537" s="2">
        <f t="shared" si="32"/>
        <v>2018</v>
      </c>
      <c r="B537" s="2" t="str">
        <f t="shared" si="33"/>
        <v>Nov</v>
      </c>
      <c r="C537" s="2">
        <f t="shared" si="34"/>
        <v>46</v>
      </c>
      <c r="D537" s="2" t="str">
        <f t="shared" si="35"/>
        <v>Wed</v>
      </c>
      <c r="E537" s="34">
        <v>43418</v>
      </c>
      <c r="F537" s="30" t="s">
        <v>95</v>
      </c>
      <c r="G537" s="2" t="s">
        <v>96</v>
      </c>
      <c r="H537" s="30" t="s">
        <v>97</v>
      </c>
      <c r="I537" s="2">
        <v>8</v>
      </c>
      <c r="J537" s="30" t="s">
        <v>1403</v>
      </c>
      <c r="K537" s="2" t="s">
        <v>1275</v>
      </c>
      <c r="L537" s="30">
        <v>1512</v>
      </c>
      <c r="M537" s="2">
        <v>1</v>
      </c>
      <c r="N537" s="2">
        <v>28</v>
      </c>
      <c r="O537" s="31">
        <v>5.3587962962962969E-2</v>
      </c>
    </row>
    <row r="538" spans="1:15" x14ac:dyDescent="0.25">
      <c r="A538" s="2">
        <f t="shared" si="32"/>
        <v>2018</v>
      </c>
      <c r="B538" s="2" t="str">
        <f t="shared" si="33"/>
        <v>Nov</v>
      </c>
      <c r="C538" s="2">
        <f t="shared" si="34"/>
        <v>46</v>
      </c>
      <c r="D538" s="2" t="str">
        <f t="shared" si="35"/>
        <v>Wed</v>
      </c>
      <c r="E538" s="34">
        <v>43418</v>
      </c>
      <c r="F538" s="30">
        <v>48453</v>
      </c>
      <c r="G538" s="2" t="s">
        <v>157</v>
      </c>
      <c r="H538" s="30" t="s">
        <v>158</v>
      </c>
      <c r="I538" s="2">
        <v>144</v>
      </c>
      <c r="J538" s="30" t="s">
        <v>1302</v>
      </c>
      <c r="K538" s="2" t="s">
        <v>1255</v>
      </c>
      <c r="L538" s="30">
        <v>46697</v>
      </c>
      <c r="M538" s="2">
        <v>186</v>
      </c>
      <c r="N538" s="2">
        <v>70</v>
      </c>
      <c r="O538" s="31">
        <v>0.21640046296296298</v>
      </c>
    </row>
    <row r="539" spans="1:15" x14ac:dyDescent="0.25">
      <c r="A539" s="2">
        <f t="shared" si="32"/>
        <v>2018</v>
      </c>
      <c r="B539" s="2" t="str">
        <f t="shared" si="33"/>
        <v>Nov</v>
      </c>
      <c r="C539" s="2">
        <f t="shared" si="34"/>
        <v>46</v>
      </c>
      <c r="D539" s="2" t="str">
        <f t="shared" si="35"/>
        <v>Wed</v>
      </c>
      <c r="E539" s="34">
        <v>43418</v>
      </c>
      <c r="F539" s="30">
        <v>48453</v>
      </c>
      <c r="G539" s="2" t="s">
        <v>157</v>
      </c>
      <c r="H539" s="30" t="s">
        <v>158</v>
      </c>
      <c r="I539" s="2">
        <v>144</v>
      </c>
      <c r="J539" s="30" t="s">
        <v>1305</v>
      </c>
      <c r="K539" s="2" t="s">
        <v>1257</v>
      </c>
      <c r="L539" s="30">
        <v>46697</v>
      </c>
      <c r="M539" s="2">
        <v>186</v>
      </c>
      <c r="N539" s="2">
        <v>70</v>
      </c>
      <c r="O539" s="31">
        <v>0.21618055555555557</v>
      </c>
    </row>
    <row r="540" spans="1:15" x14ac:dyDescent="0.25">
      <c r="A540" s="2">
        <f t="shared" si="32"/>
        <v>2018</v>
      </c>
      <c r="B540" s="2" t="str">
        <f t="shared" si="33"/>
        <v>Nov</v>
      </c>
      <c r="C540" s="2">
        <f t="shared" si="34"/>
        <v>46</v>
      </c>
      <c r="D540" s="2" t="str">
        <f t="shared" si="35"/>
        <v>Wed</v>
      </c>
      <c r="E540" s="34">
        <v>43418</v>
      </c>
      <c r="F540" s="30">
        <v>48453</v>
      </c>
      <c r="G540" s="2" t="s">
        <v>157</v>
      </c>
      <c r="H540" s="30" t="s">
        <v>158</v>
      </c>
      <c r="I540" s="2">
        <v>144</v>
      </c>
      <c r="J540" s="30" t="s">
        <v>1354</v>
      </c>
      <c r="K540" s="2" t="s">
        <v>1264</v>
      </c>
      <c r="L540" s="30">
        <v>46697</v>
      </c>
      <c r="M540" s="2">
        <v>186</v>
      </c>
      <c r="N540" s="2">
        <v>70</v>
      </c>
      <c r="O540" s="31">
        <v>0.21710648148148148</v>
      </c>
    </row>
    <row r="541" spans="1:15" x14ac:dyDescent="0.25">
      <c r="A541" s="2">
        <f t="shared" si="32"/>
        <v>2018</v>
      </c>
      <c r="B541" s="2" t="str">
        <f t="shared" si="33"/>
        <v>Nov</v>
      </c>
      <c r="C541" s="2">
        <f t="shared" si="34"/>
        <v>46</v>
      </c>
      <c r="D541" s="2" t="str">
        <f t="shared" si="35"/>
        <v>Wed</v>
      </c>
      <c r="E541" s="34">
        <v>43418</v>
      </c>
      <c r="F541" s="30">
        <v>48453</v>
      </c>
      <c r="G541" s="2" t="s">
        <v>157</v>
      </c>
      <c r="H541" s="30" t="s">
        <v>158</v>
      </c>
      <c r="I541" s="2">
        <v>144</v>
      </c>
      <c r="J541" s="30" t="s">
        <v>1287</v>
      </c>
      <c r="K541" s="2" t="s">
        <v>1255</v>
      </c>
      <c r="L541" s="30">
        <v>46697</v>
      </c>
      <c r="M541" s="2">
        <v>186</v>
      </c>
      <c r="N541" s="2">
        <v>70</v>
      </c>
      <c r="O541" s="31">
        <v>0.21671296296296297</v>
      </c>
    </row>
    <row r="542" spans="1:15" x14ac:dyDescent="0.25">
      <c r="A542" s="2">
        <f t="shared" si="32"/>
        <v>2018</v>
      </c>
      <c r="B542" s="2" t="str">
        <f t="shared" si="33"/>
        <v>Nov</v>
      </c>
      <c r="C542" s="2">
        <f t="shared" si="34"/>
        <v>46</v>
      </c>
      <c r="D542" s="2" t="str">
        <f t="shared" si="35"/>
        <v>Wed</v>
      </c>
      <c r="E542" s="34">
        <v>43418</v>
      </c>
      <c r="F542" s="30">
        <v>48453</v>
      </c>
      <c r="G542" s="2" t="s">
        <v>157</v>
      </c>
      <c r="H542" s="30" t="s">
        <v>158</v>
      </c>
      <c r="I542" s="2">
        <v>144</v>
      </c>
      <c r="J542" s="30" t="s">
        <v>1363</v>
      </c>
      <c r="K542" s="2" t="s">
        <v>1282</v>
      </c>
      <c r="L542" s="30">
        <v>46697</v>
      </c>
      <c r="M542" s="2">
        <v>186</v>
      </c>
      <c r="N542" s="2">
        <v>70</v>
      </c>
      <c r="O542" s="31">
        <v>0.21762731481481482</v>
      </c>
    </row>
    <row r="543" spans="1:15" x14ac:dyDescent="0.25">
      <c r="A543" s="2">
        <f t="shared" si="32"/>
        <v>2018</v>
      </c>
      <c r="B543" s="2" t="str">
        <f t="shared" si="33"/>
        <v>Nov</v>
      </c>
      <c r="C543" s="2">
        <f t="shared" si="34"/>
        <v>46</v>
      </c>
      <c r="D543" s="2" t="str">
        <f t="shared" si="35"/>
        <v>Wed</v>
      </c>
      <c r="E543" s="34">
        <v>43418</v>
      </c>
      <c r="F543" s="30">
        <v>48453</v>
      </c>
      <c r="G543" s="2" t="s">
        <v>157</v>
      </c>
      <c r="H543" s="30" t="s">
        <v>158</v>
      </c>
      <c r="I543" s="2">
        <v>144</v>
      </c>
      <c r="J543" s="30" t="s">
        <v>1364</v>
      </c>
      <c r="K543" s="2" t="s">
        <v>1247</v>
      </c>
      <c r="L543" s="30">
        <v>46697</v>
      </c>
      <c r="M543" s="2">
        <v>186</v>
      </c>
      <c r="N543" s="2">
        <v>70</v>
      </c>
      <c r="O543" s="31">
        <v>0.22322916666666667</v>
      </c>
    </row>
    <row r="544" spans="1:15" x14ac:dyDescent="0.25">
      <c r="A544" s="2">
        <f t="shared" si="32"/>
        <v>2018</v>
      </c>
      <c r="B544" s="2" t="str">
        <f t="shared" si="33"/>
        <v>Nov</v>
      </c>
      <c r="C544" s="2">
        <f t="shared" si="34"/>
        <v>46</v>
      </c>
      <c r="D544" s="2" t="str">
        <f t="shared" si="35"/>
        <v>Wed</v>
      </c>
      <c r="E544" s="34">
        <v>43418</v>
      </c>
      <c r="F544" s="30">
        <v>48453</v>
      </c>
      <c r="G544" s="2" t="s">
        <v>157</v>
      </c>
      <c r="H544" s="30" t="s">
        <v>158</v>
      </c>
      <c r="I544" s="2">
        <v>144</v>
      </c>
      <c r="J544" s="30" t="s">
        <v>1379</v>
      </c>
      <c r="K544" s="2" t="s">
        <v>1264</v>
      </c>
      <c r="L544" s="30">
        <v>46697</v>
      </c>
      <c r="M544" s="2">
        <v>186</v>
      </c>
      <c r="N544" s="2">
        <v>70</v>
      </c>
      <c r="O544" s="31">
        <v>0.17738425925925927</v>
      </c>
    </row>
    <row r="545" spans="1:15" x14ac:dyDescent="0.25">
      <c r="A545" s="2">
        <f t="shared" si="32"/>
        <v>2018</v>
      </c>
      <c r="B545" s="2" t="str">
        <f t="shared" si="33"/>
        <v>Nov</v>
      </c>
      <c r="C545" s="2">
        <f t="shared" si="34"/>
        <v>46</v>
      </c>
      <c r="D545" s="2" t="str">
        <f t="shared" si="35"/>
        <v>Wed</v>
      </c>
      <c r="E545" s="34">
        <v>43418</v>
      </c>
      <c r="F545" s="30">
        <v>48453</v>
      </c>
      <c r="G545" s="2" t="s">
        <v>157</v>
      </c>
      <c r="H545" s="30" t="s">
        <v>158</v>
      </c>
      <c r="I545" s="2">
        <v>144</v>
      </c>
      <c r="J545" s="30" t="s">
        <v>1380</v>
      </c>
      <c r="K545" s="2" t="s">
        <v>1355</v>
      </c>
      <c r="L545" s="30">
        <v>46697</v>
      </c>
      <c r="M545" s="2">
        <v>186</v>
      </c>
      <c r="N545" s="2">
        <v>70</v>
      </c>
      <c r="O545" s="31">
        <v>0.20976851851851852</v>
      </c>
    </row>
    <row r="546" spans="1:15" x14ac:dyDescent="0.25">
      <c r="A546" s="2">
        <f t="shared" si="32"/>
        <v>2018</v>
      </c>
      <c r="B546" s="2" t="str">
        <f t="shared" si="33"/>
        <v>Nov</v>
      </c>
      <c r="C546" s="2">
        <f t="shared" si="34"/>
        <v>46</v>
      </c>
      <c r="D546" s="2" t="str">
        <f t="shared" si="35"/>
        <v>Wed</v>
      </c>
      <c r="E546" s="34">
        <v>43418</v>
      </c>
      <c r="F546" s="30">
        <v>48453</v>
      </c>
      <c r="G546" s="2" t="s">
        <v>157</v>
      </c>
      <c r="H546" s="30" t="s">
        <v>158</v>
      </c>
      <c r="I546" s="2">
        <v>144</v>
      </c>
      <c r="J546" s="30" t="s">
        <v>1382</v>
      </c>
      <c r="K546" s="2" t="s">
        <v>1282</v>
      </c>
      <c r="L546" s="30">
        <v>46697</v>
      </c>
      <c r="M546" s="2">
        <v>186</v>
      </c>
      <c r="N546" s="2">
        <v>70</v>
      </c>
      <c r="O546" s="31">
        <v>0.17749999999999999</v>
      </c>
    </row>
    <row r="547" spans="1:15" x14ac:dyDescent="0.25">
      <c r="A547" s="2">
        <f t="shared" si="32"/>
        <v>2018</v>
      </c>
      <c r="B547" s="2" t="str">
        <f t="shared" si="33"/>
        <v>Nov</v>
      </c>
      <c r="C547" s="2">
        <f t="shared" si="34"/>
        <v>46</v>
      </c>
      <c r="D547" s="2" t="str">
        <f t="shared" si="35"/>
        <v>Wed</v>
      </c>
      <c r="E547" s="34">
        <v>43418</v>
      </c>
      <c r="F547" s="30">
        <v>48453</v>
      </c>
      <c r="G547" s="2" t="s">
        <v>157</v>
      </c>
      <c r="H547" s="30" t="s">
        <v>158</v>
      </c>
      <c r="I547" s="2">
        <v>144</v>
      </c>
      <c r="J547" s="30" t="s">
        <v>1383</v>
      </c>
      <c r="K547" s="2" t="s">
        <v>1247</v>
      </c>
      <c r="L547" s="30">
        <v>46697</v>
      </c>
      <c r="M547" s="2">
        <v>186</v>
      </c>
      <c r="N547" s="2">
        <v>70</v>
      </c>
      <c r="O547" s="31">
        <v>0.21762731481481482</v>
      </c>
    </row>
    <row r="548" spans="1:15" x14ac:dyDescent="0.25">
      <c r="A548" s="2">
        <f t="shared" si="32"/>
        <v>2018</v>
      </c>
      <c r="B548" s="2" t="str">
        <f t="shared" si="33"/>
        <v>Nov</v>
      </c>
      <c r="C548" s="2">
        <f t="shared" si="34"/>
        <v>46</v>
      </c>
      <c r="D548" s="2" t="str">
        <f t="shared" si="35"/>
        <v>Wed</v>
      </c>
      <c r="E548" s="34">
        <v>43418</v>
      </c>
      <c r="F548" s="30">
        <v>48453</v>
      </c>
      <c r="G548" s="2" t="s">
        <v>157</v>
      </c>
      <c r="H548" s="30" t="s">
        <v>158</v>
      </c>
      <c r="I548" s="2">
        <v>144</v>
      </c>
      <c r="J548" s="30" t="s">
        <v>1384</v>
      </c>
      <c r="K548" s="2" t="s">
        <v>1355</v>
      </c>
      <c r="L548" s="30">
        <v>46697</v>
      </c>
      <c r="M548" s="2">
        <v>186</v>
      </c>
      <c r="N548" s="2">
        <v>70</v>
      </c>
      <c r="O548" s="31">
        <v>0.20997685185185186</v>
      </c>
    </row>
    <row r="549" spans="1:15" x14ac:dyDescent="0.25">
      <c r="A549" s="2">
        <f t="shared" si="32"/>
        <v>2018</v>
      </c>
      <c r="B549" s="2" t="str">
        <f t="shared" si="33"/>
        <v>Nov</v>
      </c>
      <c r="C549" s="2">
        <f t="shared" si="34"/>
        <v>46</v>
      </c>
      <c r="D549" s="2" t="str">
        <f t="shared" si="35"/>
        <v>Wed</v>
      </c>
      <c r="E549" s="34">
        <v>43418</v>
      </c>
      <c r="F549" s="30">
        <v>48453</v>
      </c>
      <c r="G549" s="2" t="s">
        <v>157</v>
      </c>
      <c r="H549" s="30" t="s">
        <v>158</v>
      </c>
      <c r="I549" s="2">
        <v>144</v>
      </c>
      <c r="J549" s="30" t="s">
        <v>1404</v>
      </c>
      <c r="K549" s="2" t="s">
        <v>1272</v>
      </c>
      <c r="L549" s="30">
        <v>46697</v>
      </c>
      <c r="M549" s="2">
        <v>186</v>
      </c>
      <c r="N549" s="2">
        <v>70</v>
      </c>
      <c r="O549" s="31">
        <v>2.884259259259259E-2</v>
      </c>
    </row>
    <row r="550" spans="1:15" x14ac:dyDescent="0.25">
      <c r="A550" s="2">
        <f t="shared" si="32"/>
        <v>2018</v>
      </c>
      <c r="B550" s="2" t="str">
        <f t="shared" si="33"/>
        <v>Nov</v>
      </c>
      <c r="C550" s="2">
        <f t="shared" si="34"/>
        <v>46</v>
      </c>
      <c r="D550" s="2" t="str">
        <f t="shared" si="35"/>
        <v>Wed</v>
      </c>
      <c r="E550" s="34">
        <v>43418</v>
      </c>
      <c r="F550" s="30">
        <v>48453</v>
      </c>
      <c r="G550" s="2" t="s">
        <v>157</v>
      </c>
      <c r="H550" s="30" t="s">
        <v>158</v>
      </c>
      <c r="I550" s="2">
        <v>144</v>
      </c>
      <c r="J550" s="30" t="s">
        <v>1405</v>
      </c>
      <c r="K550" s="2" t="s">
        <v>1264</v>
      </c>
      <c r="L550" s="30">
        <v>46697</v>
      </c>
      <c r="M550" s="2">
        <v>186</v>
      </c>
      <c r="N550" s="2">
        <v>70</v>
      </c>
      <c r="O550" s="31">
        <v>0.22366898148148148</v>
      </c>
    </row>
    <row r="551" spans="1:15" x14ac:dyDescent="0.25">
      <c r="A551" s="2">
        <f t="shared" si="32"/>
        <v>2018</v>
      </c>
      <c r="B551" s="2" t="str">
        <f t="shared" si="33"/>
        <v>Nov</v>
      </c>
      <c r="C551" s="2">
        <f t="shared" si="34"/>
        <v>46</v>
      </c>
      <c r="D551" s="2" t="str">
        <f t="shared" si="35"/>
        <v>Wed</v>
      </c>
      <c r="E551" s="34">
        <v>43418</v>
      </c>
      <c r="F551" s="30">
        <v>48453</v>
      </c>
      <c r="G551" s="2" t="s">
        <v>157</v>
      </c>
      <c r="H551" s="30" t="s">
        <v>158</v>
      </c>
      <c r="I551" s="2">
        <v>144</v>
      </c>
      <c r="J551" s="30" t="s">
        <v>1406</v>
      </c>
      <c r="K551" s="2" t="s">
        <v>1355</v>
      </c>
      <c r="L551" s="30">
        <v>46697</v>
      </c>
      <c r="M551" s="2">
        <v>186</v>
      </c>
      <c r="N551" s="2">
        <v>70</v>
      </c>
      <c r="O551" s="31">
        <v>9.9918981481481484E-2</v>
      </c>
    </row>
    <row r="552" spans="1:15" x14ac:dyDescent="0.25">
      <c r="A552" s="2">
        <f t="shared" si="32"/>
        <v>2018</v>
      </c>
      <c r="B552" s="2" t="str">
        <f t="shared" si="33"/>
        <v>Nov</v>
      </c>
      <c r="C552" s="2">
        <f t="shared" si="34"/>
        <v>46</v>
      </c>
      <c r="D552" s="2" t="str">
        <f t="shared" si="35"/>
        <v>Wed</v>
      </c>
      <c r="E552" s="34">
        <v>43418</v>
      </c>
      <c r="F552" s="30">
        <v>48453</v>
      </c>
      <c r="G552" s="2" t="s">
        <v>157</v>
      </c>
      <c r="H552" s="30" t="s">
        <v>158</v>
      </c>
      <c r="I552" s="2">
        <v>144</v>
      </c>
      <c r="J552" s="30" t="s">
        <v>1407</v>
      </c>
      <c r="K552" s="2" t="s">
        <v>1355</v>
      </c>
      <c r="L552" s="30">
        <v>46697</v>
      </c>
      <c r="M552" s="2">
        <v>186</v>
      </c>
      <c r="N552" s="2">
        <v>70</v>
      </c>
      <c r="O552" s="31">
        <v>1.5868055555555555E-2</v>
      </c>
    </row>
    <row r="553" spans="1:15" x14ac:dyDescent="0.25">
      <c r="A553" s="2">
        <f t="shared" si="32"/>
        <v>2018</v>
      </c>
      <c r="B553" s="2" t="str">
        <f t="shared" si="33"/>
        <v>Nov</v>
      </c>
      <c r="C553" s="2">
        <f t="shared" si="34"/>
        <v>46</v>
      </c>
      <c r="D553" s="2" t="str">
        <f t="shared" si="35"/>
        <v>Wed</v>
      </c>
      <c r="E553" s="34">
        <v>43418</v>
      </c>
      <c r="F553" s="30">
        <v>48453</v>
      </c>
      <c r="G553" s="2" t="s">
        <v>157</v>
      </c>
      <c r="H553" s="30" t="s">
        <v>158</v>
      </c>
      <c r="I553" s="2">
        <v>144</v>
      </c>
      <c r="J553" s="30" t="s">
        <v>1408</v>
      </c>
      <c r="K553" s="2" t="s">
        <v>1355</v>
      </c>
      <c r="L553" s="30">
        <v>46697</v>
      </c>
      <c r="M553" s="2">
        <v>186</v>
      </c>
      <c r="N553" s="2">
        <v>70</v>
      </c>
      <c r="O553" s="31">
        <v>1.5486111111111112E-2</v>
      </c>
    </row>
    <row r="554" spans="1:15" x14ac:dyDescent="0.25">
      <c r="A554" s="2">
        <f t="shared" si="32"/>
        <v>2018</v>
      </c>
      <c r="B554" s="2" t="str">
        <f t="shared" si="33"/>
        <v>Nov</v>
      </c>
      <c r="C554" s="2">
        <f t="shared" si="34"/>
        <v>46</v>
      </c>
      <c r="D554" s="2" t="str">
        <f t="shared" si="35"/>
        <v>Wed</v>
      </c>
      <c r="E554" s="34">
        <v>43418</v>
      </c>
      <c r="F554" s="30">
        <v>48453</v>
      </c>
      <c r="G554" s="2" t="s">
        <v>157</v>
      </c>
      <c r="H554" s="30" t="s">
        <v>158</v>
      </c>
      <c r="I554" s="2">
        <v>144</v>
      </c>
      <c r="J554" s="30" t="s">
        <v>1409</v>
      </c>
      <c r="K554" s="2" t="s">
        <v>1355</v>
      </c>
      <c r="L554" s="30">
        <v>46697</v>
      </c>
      <c r="M554" s="2">
        <v>186</v>
      </c>
      <c r="N554" s="2">
        <v>70</v>
      </c>
      <c r="O554" s="31">
        <v>1.5243055555555557E-2</v>
      </c>
    </row>
    <row r="555" spans="1:15" x14ac:dyDescent="0.25">
      <c r="A555" s="2">
        <f t="shared" si="32"/>
        <v>2018</v>
      </c>
      <c r="B555" s="2" t="str">
        <f t="shared" si="33"/>
        <v>Nov</v>
      </c>
      <c r="C555" s="2">
        <f t="shared" si="34"/>
        <v>46</v>
      </c>
      <c r="D555" s="2" t="str">
        <f t="shared" si="35"/>
        <v>Wed</v>
      </c>
      <c r="E555" s="34">
        <v>43418</v>
      </c>
      <c r="F555" s="30" t="s">
        <v>159</v>
      </c>
      <c r="G555" s="2" t="s">
        <v>160</v>
      </c>
      <c r="H555" s="30" t="s">
        <v>161</v>
      </c>
      <c r="I555" s="2">
        <v>49</v>
      </c>
      <c r="J555" s="30" t="s">
        <v>1273</v>
      </c>
      <c r="K555" s="2" t="s">
        <v>1247</v>
      </c>
      <c r="L555" s="30">
        <v>27680</v>
      </c>
      <c r="M555" s="2">
        <v>10</v>
      </c>
      <c r="N555" s="2">
        <v>0</v>
      </c>
      <c r="O555" s="31">
        <v>9.8495370370370369E-3</v>
      </c>
    </row>
    <row r="556" spans="1:15" x14ac:dyDescent="0.25">
      <c r="A556" s="2">
        <f t="shared" si="32"/>
        <v>2018</v>
      </c>
      <c r="B556" s="2" t="str">
        <f t="shared" si="33"/>
        <v>Nov</v>
      </c>
      <c r="C556" s="2">
        <f t="shared" si="34"/>
        <v>46</v>
      </c>
      <c r="D556" s="2" t="str">
        <f t="shared" si="35"/>
        <v>Wed</v>
      </c>
      <c r="E556" s="34">
        <v>43418</v>
      </c>
      <c r="F556" s="30" t="s">
        <v>159</v>
      </c>
      <c r="G556" s="2" t="s">
        <v>160</v>
      </c>
      <c r="H556" s="30" t="s">
        <v>161</v>
      </c>
      <c r="I556" s="2">
        <v>49</v>
      </c>
      <c r="J556" s="30" t="s">
        <v>1250</v>
      </c>
      <c r="K556" s="2" t="s">
        <v>1247</v>
      </c>
      <c r="L556" s="30">
        <v>27680</v>
      </c>
      <c r="M556" s="2">
        <v>10</v>
      </c>
      <c r="N556" s="2">
        <v>0</v>
      </c>
      <c r="O556" s="31">
        <v>0.13940972222222223</v>
      </c>
    </row>
    <row r="557" spans="1:15" x14ac:dyDescent="0.25">
      <c r="A557" s="2">
        <f t="shared" si="32"/>
        <v>2018</v>
      </c>
      <c r="B557" s="2" t="str">
        <f t="shared" si="33"/>
        <v>Nov</v>
      </c>
      <c r="C557" s="2">
        <f t="shared" si="34"/>
        <v>46</v>
      </c>
      <c r="D557" s="2" t="str">
        <f t="shared" si="35"/>
        <v>Wed</v>
      </c>
      <c r="E557" s="34">
        <v>43418</v>
      </c>
      <c r="F557" s="30" t="s">
        <v>159</v>
      </c>
      <c r="G557" s="2" t="s">
        <v>160</v>
      </c>
      <c r="H557" s="30" t="s">
        <v>161</v>
      </c>
      <c r="I557" s="2">
        <v>49</v>
      </c>
      <c r="J557" s="30" t="s">
        <v>1274</v>
      </c>
      <c r="K557" s="2" t="s">
        <v>1264</v>
      </c>
      <c r="L557" s="30">
        <v>27680</v>
      </c>
      <c r="M557" s="2">
        <v>10</v>
      </c>
      <c r="N557" s="2">
        <v>0</v>
      </c>
      <c r="O557" s="31">
        <v>0.14003472222222221</v>
      </c>
    </row>
    <row r="558" spans="1:15" x14ac:dyDescent="0.25">
      <c r="A558" s="2">
        <f t="shared" si="32"/>
        <v>2018</v>
      </c>
      <c r="B558" s="2" t="str">
        <f t="shared" si="33"/>
        <v>Nov</v>
      </c>
      <c r="C558" s="2">
        <f t="shared" si="34"/>
        <v>46</v>
      </c>
      <c r="D558" s="2" t="str">
        <f t="shared" si="35"/>
        <v>Wed</v>
      </c>
      <c r="E558" s="34">
        <v>43418</v>
      </c>
      <c r="F558" s="30" t="s">
        <v>159</v>
      </c>
      <c r="G558" s="2" t="s">
        <v>160</v>
      </c>
      <c r="H558" s="30" t="s">
        <v>161</v>
      </c>
      <c r="I558" s="2">
        <v>49</v>
      </c>
      <c r="J558" s="30" t="s">
        <v>1343</v>
      </c>
      <c r="K558" s="2" t="s">
        <v>1272</v>
      </c>
      <c r="L558" s="30">
        <v>27680</v>
      </c>
      <c r="M558" s="2">
        <v>10</v>
      </c>
      <c r="N558" s="2">
        <v>0</v>
      </c>
      <c r="O558" s="31">
        <v>0.13922453703703705</v>
      </c>
    </row>
    <row r="559" spans="1:15" x14ac:dyDescent="0.25">
      <c r="A559" s="2">
        <f t="shared" si="32"/>
        <v>2018</v>
      </c>
      <c r="B559" s="2" t="str">
        <f t="shared" si="33"/>
        <v>Nov</v>
      </c>
      <c r="C559" s="2">
        <f t="shared" si="34"/>
        <v>46</v>
      </c>
      <c r="D559" s="2" t="str">
        <f t="shared" si="35"/>
        <v>Wed</v>
      </c>
      <c r="E559" s="34">
        <v>43418</v>
      </c>
      <c r="F559" s="30" t="s">
        <v>159</v>
      </c>
      <c r="G559" s="2" t="s">
        <v>160</v>
      </c>
      <c r="H559" s="30" t="s">
        <v>161</v>
      </c>
      <c r="I559" s="2">
        <v>49</v>
      </c>
      <c r="J559" s="30" t="s">
        <v>1345</v>
      </c>
      <c r="K559" s="2" t="s">
        <v>1247</v>
      </c>
      <c r="L559" s="30">
        <v>27680</v>
      </c>
      <c r="M559" s="2">
        <v>10</v>
      </c>
      <c r="N559" s="2">
        <v>0</v>
      </c>
      <c r="O559" s="31">
        <v>0.11677083333333334</v>
      </c>
    </row>
    <row r="560" spans="1:15" x14ac:dyDescent="0.25">
      <c r="A560" s="2">
        <f t="shared" si="32"/>
        <v>2018</v>
      </c>
      <c r="B560" s="2" t="str">
        <f t="shared" si="33"/>
        <v>Nov</v>
      </c>
      <c r="C560" s="2">
        <f t="shared" si="34"/>
        <v>46</v>
      </c>
      <c r="D560" s="2" t="str">
        <f t="shared" si="35"/>
        <v>Wed</v>
      </c>
      <c r="E560" s="34">
        <v>43418</v>
      </c>
      <c r="F560" s="30" t="s">
        <v>159</v>
      </c>
      <c r="G560" s="2" t="s">
        <v>160</v>
      </c>
      <c r="H560" s="30" t="s">
        <v>161</v>
      </c>
      <c r="I560" s="2">
        <v>49</v>
      </c>
      <c r="J560" s="30" t="s">
        <v>1345</v>
      </c>
      <c r="K560" s="2" t="s">
        <v>1282</v>
      </c>
      <c r="L560" s="30">
        <v>27680</v>
      </c>
      <c r="M560" s="2">
        <v>10</v>
      </c>
      <c r="N560" s="2">
        <v>0</v>
      </c>
      <c r="O560" s="31">
        <v>2.2581018518518518E-2</v>
      </c>
    </row>
    <row r="561" spans="1:15" x14ac:dyDescent="0.25">
      <c r="A561" s="2">
        <f t="shared" si="32"/>
        <v>2018</v>
      </c>
      <c r="B561" s="2" t="str">
        <f t="shared" si="33"/>
        <v>Nov</v>
      </c>
      <c r="C561" s="2">
        <f t="shared" si="34"/>
        <v>46</v>
      </c>
      <c r="D561" s="2" t="str">
        <f t="shared" si="35"/>
        <v>Wed</v>
      </c>
      <c r="E561" s="34">
        <v>43418</v>
      </c>
      <c r="F561" s="30">
        <v>45206</v>
      </c>
      <c r="G561" s="2" t="s">
        <v>98</v>
      </c>
      <c r="H561" s="30" t="s">
        <v>99</v>
      </c>
      <c r="I561" s="2">
        <v>6</v>
      </c>
      <c r="J561" s="30" t="s">
        <v>1279</v>
      </c>
      <c r="K561" s="2" t="s">
        <v>1247</v>
      </c>
      <c r="L561" s="30">
        <v>569</v>
      </c>
      <c r="M561" s="2">
        <v>39</v>
      </c>
      <c r="N561" s="2">
        <v>7</v>
      </c>
      <c r="O561" s="31">
        <v>0.10269675925925927</v>
      </c>
    </row>
    <row r="562" spans="1:15" x14ac:dyDescent="0.25">
      <c r="A562" s="2">
        <f t="shared" si="32"/>
        <v>2018</v>
      </c>
      <c r="B562" s="2" t="str">
        <f t="shared" si="33"/>
        <v>Nov</v>
      </c>
      <c r="C562" s="2">
        <f t="shared" si="34"/>
        <v>46</v>
      </c>
      <c r="D562" s="2" t="str">
        <f t="shared" si="35"/>
        <v>Wed</v>
      </c>
      <c r="E562" s="34">
        <v>43418</v>
      </c>
      <c r="F562" s="30">
        <v>45206</v>
      </c>
      <c r="G562" s="2" t="s">
        <v>98</v>
      </c>
      <c r="H562" s="30" t="s">
        <v>99</v>
      </c>
      <c r="I562" s="2">
        <v>6</v>
      </c>
      <c r="J562" s="30" t="s">
        <v>1359</v>
      </c>
      <c r="K562" s="2" t="s">
        <v>1257</v>
      </c>
      <c r="L562" s="30">
        <v>569</v>
      </c>
      <c r="M562" s="2">
        <v>39</v>
      </c>
      <c r="N562" s="2">
        <v>7</v>
      </c>
      <c r="O562" s="31">
        <v>4.4444444444444444E-3</v>
      </c>
    </row>
    <row r="563" spans="1:15" x14ac:dyDescent="0.25">
      <c r="A563" s="2">
        <f t="shared" si="32"/>
        <v>2018</v>
      </c>
      <c r="B563" s="2" t="str">
        <f t="shared" si="33"/>
        <v>Nov</v>
      </c>
      <c r="C563" s="2">
        <f t="shared" si="34"/>
        <v>46</v>
      </c>
      <c r="D563" s="2" t="str">
        <f t="shared" si="35"/>
        <v>Wed</v>
      </c>
      <c r="E563" s="34">
        <v>43418</v>
      </c>
      <c r="F563" s="30">
        <v>45206</v>
      </c>
      <c r="G563" s="2" t="s">
        <v>98</v>
      </c>
      <c r="H563" s="30" t="s">
        <v>99</v>
      </c>
      <c r="I563" s="2">
        <v>6</v>
      </c>
      <c r="J563" s="30" t="s">
        <v>1367</v>
      </c>
      <c r="K563" s="2" t="s">
        <v>1247</v>
      </c>
      <c r="L563" s="30">
        <v>569</v>
      </c>
      <c r="M563" s="2">
        <v>39</v>
      </c>
      <c r="N563" s="2">
        <v>7</v>
      </c>
      <c r="O563" s="31">
        <v>5.1273148148148151E-2</v>
      </c>
    </row>
    <row r="564" spans="1:15" x14ac:dyDescent="0.25">
      <c r="A564" s="2">
        <f t="shared" si="32"/>
        <v>2018</v>
      </c>
      <c r="B564" s="2" t="str">
        <f t="shared" si="33"/>
        <v>Nov</v>
      </c>
      <c r="C564" s="2">
        <f t="shared" si="34"/>
        <v>46</v>
      </c>
      <c r="D564" s="2" t="str">
        <f t="shared" si="35"/>
        <v>Wed</v>
      </c>
      <c r="E564" s="34">
        <v>43418</v>
      </c>
      <c r="F564" s="30">
        <v>45206</v>
      </c>
      <c r="G564" s="2" t="s">
        <v>98</v>
      </c>
      <c r="H564" s="30" t="s">
        <v>99</v>
      </c>
      <c r="I564" s="2">
        <v>6</v>
      </c>
      <c r="J564" s="30" t="s">
        <v>1368</v>
      </c>
      <c r="K564" s="2" t="s">
        <v>1247</v>
      </c>
      <c r="L564" s="30">
        <v>569</v>
      </c>
      <c r="M564" s="2">
        <v>39</v>
      </c>
      <c r="N564" s="2">
        <v>7</v>
      </c>
      <c r="O564" s="31">
        <v>0</v>
      </c>
    </row>
    <row r="565" spans="1:15" x14ac:dyDescent="0.25">
      <c r="A565" s="2">
        <f t="shared" si="32"/>
        <v>2018</v>
      </c>
      <c r="B565" s="2" t="str">
        <f t="shared" si="33"/>
        <v>Nov</v>
      </c>
      <c r="C565" s="2">
        <f t="shared" si="34"/>
        <v>46</v>
      </c>
      <c r="D565" s="2" t="str">
        <f t="shared" si="35"/>
        <v>Wed</v>
      </c>
      <c r="E565" s="34">
        <v>43418</v>
      </c>
      <c r="F565" s="30">
        <v>45206</v>
      </c>
      <c r="G565" s="2" t="s">
        <v>98</v>
      </c>
      <c r="H565" s="30" t="s">
        <v>99</v>
      </c>
      <c r="I565" s="2">
        <v>6</v>
      </c>
      <c r="J565" s="30" t="s">
        <v>1369</v>
      </c>
      <c r="K565" s="2" t="s">
        <v>1264</v>
      </c>
      <c r="L565" s="30">
        <v>569</v>
      </c>
      <c r="M565" s="2">
        <v>39</v>
      </c>
      <c r="N565" s="2">
        <v>7</v>
      </c>
      <c r="O565" s="31">
        <v>5.1307870370370372E-2</v>
      </c>
    </row>
    <row r="566" spans="1:15" x14ac:dyDescent="0.25">
      <c r="A566" s="2">
        <f t="shared" si="32"/>
        <v>2018</v>
      </c>
      <c r="B566" s="2" t="str">
        <f t="shared" si="33"/>
        <v>Nov</v>
      </c>
      <c r="C566" s="2">
        <f t="shared" si="34"/>
        <v>46</v>
      </c>
      <c r="D566" s="2" t="str">
        <f t="shared" si="35"/>
        <v>Wed</v>
      </c>
      <c r="E566" s="34">
        <v>43418</v>
      </c>
      <c r="F566" s="30">
        <v>45206</v>
      </c>
      <c r="G566" s="2" t="s">
        <v>98</v>
      </c>
      <c r="H566" s="30" t="s">
        <v>99</v>
      </c>
      <c r="I566" s="2">
        <v>6</v>
      </c>
      <c r="J566" s="30" t="s">
        <v>1372</v>
      </c>
      <c r="K566" s="2" t="s">
        <v>1247</v>
      </c>
      <c r="L566" s="30">
        <v>569</v>
      </c>
      <c r="M566" s="2">
        <v>39</v>
      </c>
      <c r="N566" s="2">
        <v>7</v>
      </c>
      <c r="O566" s="31">
        <v>5.1249999999999997E-2</v>
      </c>
    </row>
    <row r="567" spans="1:15" x14ac:dyDescent="0.25">
      <c r="A567" s="2">
        <f t="shared" si="32"/>
        <v>2018</v>
      </c>
      <c r="B567" s="2" t="str">
        <f t="shared" si="33"/>
        <v>Nov</v>
      </c>
      <c r="C567" s="2">
        <f t="shared" si="34"/>
        <v>46</v>
      </c>
      <c r="D567" s="2" t="str">
        <f t="shared" si="35"/>
        <v>Wed</v>
      </c>
      <c r="E567" s="34">
        <v>43418</v>
      </c>
      <c r="F567" s="30">
        <v>45206</v>
      </c>
      <c r="G567" s="2" t="s">
        <v>98</v>
      </c>
      <c r="H567" s="30" t="s">
        <v>99</v>
      </c>
      <c r="I567" s="2">
        <v>6</v>
      </c>
      <c r="J567" s="30" t="s">
        <v>1410</v>
      </c>
      <c r="K567" s="2" t="s">
        <v>1247</v>
      </c>
      <c r="L567" s="30">
        <v>569</v>
      </c>
      <c r="M567" s="2">
        <v>39</v>
      </c>
      <c r="N567" s="2">
        <v>7</v>
      </c>
      <c r="O567" s="31">
        <v>5.1238425925925923E-2</v>
      </c>
    </row>
    <row r="568" spans="1:15" x14ac:dyDescent="0.25">
      <c r="A568" s="2">
        <f t="shared" si="32"/>
        <v>2018</v>
      </c>
      <c r="B568" s="2" t="str">
        <f t="shared" si="33"/>
        <v>Nov</v>
      </c>
      <c r="C568" s="2">
        <f t="shared" si="34"/>
        <v>46</v>
      </c>
      <c r="D568" s="2" t="str">
        <f t="shared" si="35"/>
        <v>Wed</v>
      </c>
      <c r="E568" s="34">
        <v>43418</v>
      </c>
      <c r="F568" s="30">
        <v>48432</v>
      </c>
      <c r="G568" s="2" t="s">
        <v>1650</v>
      </c>
      <c r="H568" s="30" t="s">
        <v>1651</v>
      </c>
      <c r="I568" s="2">
        <v>20</v>
      </c>
      <c r="J568" s="30" t="s">
        <v>1447</v>
      </c>
      <c r="K568" s="2" t="s">
        <v>1447</v>
      </c>
      <c r="L568" s="30">
        <v>3072</v>
      </c>
      <c r="M568" s="2">
        <v>3</v>
      </c>
      <c r="N568" s="2">
        <v>49</v>
      </c>
      <c r="O568" s="31">
        <v>0</v>
      </c>
    </row>
    <row r="569" spans="1:15" x14ac:dyDescent="0.25">
      <c r="A569" s="2">
        <f t="shared" si="32"/>
        <v>2018</v>
      </c>
      <c r="B569" s="2" t="str">
        <f t="shared" si="33"/>
        <v>Nov</v>
      </c>
      <c r="C569" s="2">
        <f t="shared" si="34"/>
        <v>46</v>
      </c>
      <c r="D569" s="2" t="str">
        <f t="shared" si="35"/>
        <v>Wed</v>
      </c>
      <c r="E569" s="34">
        <v>43418</v>
      </c>
      <c r="F569" s="30">
        <v>48518</v>
      </c>
      <c r="G569" s="2" t="s">
        <v>149</v>
      </c>
      <c r="H569" s="30" t="s">
        <v>1652</v>
      </c>
      <c r="I569" s="2">
        <v>44</v>
      </c>
      <c r="J569" s="30" t="s">
        <v>1447</v>
      </c>
      <c r="K569" s="2" t="s">
        <v>1447</v>
      </c>
      <c r="L569" s="30">
        <v>12501</v>
      </c>
      <c r="M569" s="2">
        <v>26</v>
      </c>
      <c r="N569" s="2">
        <v>4</v>
      </c>
      <c r="O569" s="31">
        <v>0</v>
      </c>
    </row>
    <row r="570" spans="1:15" x14ac:dyDescent="0.25">
      <c r="A570" s="2">
        <f t="shared" si="32"/>
        <v>2018</v>
      </c>
      <c r="B570" s="2" t="str">
        <f t="shared" si="33"/>
        <v>Nov</v>
      </c>
      <c r="C570" s="2">
        <f t="shared" si="34"/>
        <v>46</v>
      </c>
      <c r="D570" s="2" t="str">
        <f t="shared" si="35"/>
        <v>Wed</v>
      </c>
      <c r="E570" s="34">
        <v>43418</v>
      </c>
      <c r="F570" s="30">
        <v>46756</v>
      </c>
      <c r="G570" s="2" t="s">
        <v>87</v>
      </c>
      <c r="H570" s="30" t="s">
        <v>100</v>
      </c>
      <c r="I570" s="2">
        <v>16</v>
      </c>
      <c r="J570" s="30" t="s">
        <v>909</v>
      </c>
      <c r="K570" s="2" t="s">
        <v>1280</v>
      </c>
      <c r="L570" s="30">
        <v>2970</v>
      </c>
      <c r="M570" s="2">
        <v>2</v>
      </c>
      <c r="N570" s="2">
        <v>33</v>
      </c>
      <c r="O570" s="31">
        <v>0</v>
      </c>
    </row>
    <row r="571" spans="1:15" x14ac:dyDescent="0.25">
      <c r="A571" s="2">
        <f t="shared" si="32"/>
        <v>2018</v>
      </c>
      <c r="B571" s="2" t="str">
        <f t="shared" si="33"/>
        <v>Nov</v>
      </c>
      <c r="C571" s="2">
        <f t="shared" si="34"/>
        <v>46</v>
      </c>
      <c r="D571" s="2" t="str">
        <f t="shared" si="35"/>
        <v>Wed</v>
      </c>
      <c r="E571" s="34">
        <v>43418</v>
      </c>
      <c r="F571" s="30">
        <v>46756</v>
      </c>
      <c r="G571" s="2" t="s">
        <v>87</v>
      </c>
      <c r="H571" s="30" t="s">
        <v>100</v>
      </c>
      <c r="I571" s="2">
        <v>16</v>
      </c>
      <c r="J571" s="30" t="s">
        <v>1273</v>
      </c>
      <c r="K571" s="2" t="s">
        <v>1272</v>
      </c>
      <c r="L571" s="30">
        <v>2970</v>
      </c>
      <c r="M571" s="2">
        <v>2</v>
      </c>
      <c r="N571" s="2">
        <v>33</v>
      </c>
      <c r="O571" s="31">
        <v>9.6516203703703715E-2</v>
      </c>
    </row>
    <row r="572" spans="1:15" x14ac:dyDescent="0.25">
      <c r="A572" s="2">
        <f t="shared" si="32"/>
        <v>2018</v>
      </c>
      <c r="B572" s="2" t="str">
        <f t="shared" si="33"/>
        <v>Nov</v>
      </c>
      <c r="C572" s="2">
        <f t="shared" si="34"/>
        <v>46</v>
      </c>
      <c r="D572" s="2" t="str">
        <f t="shared" si="35"/>
        <v>Wed</v>
      </c>
      <c r="E572" s="34">
        <v>43418</v>
      </c>
      <c r="F572" s="30">
        <v>46756</v>
      </c>
      <c r="G572" s="2" t="s">
        <v>87</v>
      </c>
      <c r="H572" s="30" t="s">
        <v>100</v>
      </c>
      <c r="I572" s="2">
        <v>16</v>
      </c>
      <c r="J572" s="30" t="s">
        <v>1276</v>
      </c>
      <c r="K572" s="2" t="s">
        <v>1264</v>
      </c>
      <c r="L572" s="30">
        <v>2970</v>
      </c>
      <c r="M572" s="2">
        <v>2</v>
      </c>
      <c r="N572" s="2">
        <v>33</v>
      </c>
      <c r="O572" s="31">
        <v>9.6273148148148149E-2</v>
      </c>
    </row>
    <row r="573" spans="1:15" x14ac:dyDescent="0.25">
      <c r="A573" s="2">
        <f t="shared" si="32"/>
        <v>2018</v>
      </c>
      <c r="B573" s="2" t="str">
        <f t="shared" si="33"/>
        <v>Nov</v>
      </c>
      <c r="C573" s="2">
        <f t="shared" si="34"/>
        <v>46</v>
      </c>
      <c r="D573" s="2" t="str">
        <f t="shared" si="35"/>
        <v>Wed</v>
      </c>
      <c r="E573" s="34">
        <v>43418</v>
      </c>
      <c r="F573" s="30">
        <v>46756</v>
      </c>
      <c r="G573" s="2" t="s">
        <v>87</v>
      </c>
      <c r="H573" s="30" t="s">
        <v>100</v>
      </c>
      <c r="I573" s="2">
        <v>16</v>
      </c>
      <c r="J573" s="30" t="s">
        <v>1253</v>
      </c>
      <c r="K573" s="2" t="s">
        <v>1247</v>
      </c>
      <c r="L573" s="30">
        <v>2970</v>
      </c>
      <c r="M573" s="2">
        <v>2</v>
      </c>
      <c r="N573" s="2">
        <v>33</v>
      </c>
      <c r="O573" s="31">
        <v>9.5844907407407406E-2</v>
      </c>
    </row>
    <row r="574" spans="1:15" x14ac:dyDescent="0.25">
      <c r="A574" s="2">
        <f t="shared" si="32"/>
        <v>2018</v>
      </c>
      <c r="B574" s="2" t="str">
        <f t="shared" si="33"/>
        <v>Nov</v>
      </c>
      <c r="C574" s="2">
        <f t="shared" si="34"/>
        <v>46</v>
      </c>
      <c r="D574" s="2" t="str">
        <f t="shared" si="35"/>
        <v>Wed</v>
      </c>
      <c r="E574" s="34">
        <v>43418</v>
      </c>
      <c r="F574" s="30">
        <v>46756</v>
      </c>
      <c r="G574" s="2" t="s">
        <v>87</v>
      </c>
      <c r="H574" s="30" t="s">
        <v>100</v>
      </c>
      <c r="I574" s="2">
        <v>16</v>
      </c>
      <c r="J574" s="30" t="s">
        <v>1338</v>
      </c>
      <c r="K574" s="2" t="s">
        <v>1282</v>
      </c>
      <c r="L574" s="30">
        <v>2970</v>
      </c>
      <c r="M574" s="2">
        <v>2</v>
      </c>
      <c r="N574" s="2">
        <v>33</v>
      </c>
      <c r="O574" s="31">
        <v>9.5393518518518516E-2</v>
      </c>
    </row>
    <row r="575" spans="1:15" x14ac:dyDescent="0.25">
      <c r="A575" s="2">
        <f t="shared" si="32"/>
        <v>2018</v>
      </c>
      <c r="B575" s="2" t="str">
        <f t="shared" si="33"/>
        <v>Nov</v>
      </c>
      <c r="C575" s="2">
        <f t="shared" si="34"/>
        <v>46</v>
      </c>
      <c r="D575" s="2" t="str">
        <f t="shared" si="35"/>
        <v>Wed</v>
      </c>
      <c r="E575" s="34">
        <v>43418</v>
      </c>
      <c r="F575" s="30">
        <v>46756</v>
      </c>
      <c r="G575" s="2" t="s">
        <v>87</v>
      </c>
      <c r="H575" s="30" t="s">
        <v>100</v>
      </c>
      <c r="I575" s="2">
        <v>16</v>
      </c>
      <c r="J575" s="30" t="s">
        <v>1342</v>
      </c>
      <c r="K575" s="2" t="s">
        <v>1247</v>
      </c>
      <c r="L575" s="30">
        <v>2970</v>
      </c>
      <c r="M575" s="2">
        <v>2</v>
      </c>
      <c r="N575" s="2">
        <v>33</v>
      </c>
      <c r="O575" s="31">
        <v>9.6064814814814811E-2</v>
      </c>
    </row>
    <row r="576" spans="1:15" x14ac:dyDescent="0.25">
      <c r="A576" s="2">
        <f t="shared" si="32"/>
        <v>2018</v>
      </c>
      <c r="B576" s="2" t="str">
        <f t="shared" si="33"/>
        <v>Nov</v>
      </c>
      <c r="C576" s="2">
        <f t="shared" si="34"/>
        <v>46</v>
      </c>
      <c r="D576" s="2" t="str">
        <f t="shared" si="35"/>
        <v>Wed</v>
      </c>
      <c r="E576" s="34">
        <v>43418</v>
      </c>
      <c r="F576" s="30">
        <v>46756</v>
      </c>
      <c r="G576" s="2" t="s">
        <v>87</v>
      </c>
      <c r="H576" s="30" t="s">
        <v>100</v>
      </c>
      <c r="I576" s="2">
        <v>16</v>
      </c>
      <c r="J576" s="30" t="s">
        <v>1346</v>
      </c>
      <c r="K576" s="2" t="s">
        <v>1247</v>
      </c>
      <c r="L576" s="30">
        <v>2970</v>
      </c>
      <c r="M576" s="2">
        <v>2</v>
      </c>
      <c r="N576" s="2">
        <v>33</v>
      </c>
      <c r="O576" s="31">
        <v>9.4386574074074081E-2</v>
      </c>
    </row>
    <row r="577" spans="1:15" x14ac:dyDescent="0.25">
      <c r="A577" s="2">
        <f t="shared" si="32"/>
        <v>2018</v>
      </c>
      <c r="B577" s="2" t="str">
        <f t="shared" si="33"/>
        <v>Nov</v>
      </c>
      <c r="C577" s="2">
        <f t="shared" si="34"/>
        <v>46</v>
      </c>
      <c r="D577" s="2" t="str">
        <f t="shared" si="35"/>
        <v>Wed</v>
      </c>
      <c r="E577" s="34">
        <v>43418</v>
      </c>
      <c r="F577" s="30">
        <v>48558</v>
      </c>
      <c r="G577" s="2" t="s">
        <v>179</v>
      </c>
      <c r="H577" s="30" t="s">
        <v>191</v>
      </c>
      <c r="I577" s="2">
        <v>29</v>
      </c>
      <c r="J577" s="30" t="s">
        <v>1300</v>
      </c>
      <c r="K577" s="2" t="s">
        <v>1247</v>
      </c>
      <c r="L577" s="30">
        <v>3938</v>
      </c>
      <c r="M577" s="2">
        <v>184</v>
      </c>
      <c r="N577" s="2">
        <v>4</v>
      </c>
      <c r="O577" s="31">
        <v>0.24981481481481482</v>
      </c>
    </row>
    <row r="578" spans="1:15" x14ac:dyDescent="0.25">
      <c r="A578" s="2">
        <f t="shared" si="32"/>
        <v>2018</v>
      </c>
      <c r="B578" s="2" t="str">
        <f t="shared" si="33"/>
        <v>Nov</v>
      </c>
      <c r="C578" s="2">
        <f t="shared" si="34"/>
        <v>46</v>
      </c>
      <c r="D578" s="2" t="str">
        <f t="shared" si="35"/>
        <v>Wed</v>
      </c>
      <c r="E578" s="34">
        <v>43418</v>
      </c>
      <c r="F578" s="30">
        <v>48558</v>
      </c>
      <c r="G578" s="2" t="s">
        <v>179</v>
      </c>
      <c r="H578" s="30" t="s">
        <v>191</v>
      </c>
      <c r="I578" s="2">
        <v>29</v>
      </c>
      <c r="J578" s="30" t="s">
        <v>1387</v>
      </c>
      <c r="K578" s="2" t="s">
        <v>1264</v>
      </c>
      <c r="L578" s="30">
        <v>3938</v>
      </c>
      <c r="M578" s="2">
        <v>184</v>
      </c>
      <c r="N578" s="2">
        <v>4</v>
      </c>
      <c r="O578" s="31">
        <v>0.25024305555555554</v>
      </c>
    </row>
    <row r="579" spans="1:15" x14ac:dyDescent="0.25">
      <c r="A579" s="2">
        <f t="shared" ref="A579:A642" si="36">YEAR(E579)</f>
        <v>2018</v>
      </c>
      <c r="B579" s="2" t="str">
        <f t="shared" ref="B579:B642" si="37">TEXT(E579,"MMM")</f>
        <v>Nov</v>
      </c>
      <c r="C579" s="2">
        <f t="shared" ref="C579:C642" si="38">WEEKNUM(E579)</f>
        <v>46</v>
      </c>
      <c r="D579" s="2" t="str">
        <f t="shared" ref="D579:D642" si="39">TEXT(E579,"DDD")</f>
        <v>Wed</v>
      </c>
      <c r="E579" s="34">
        <v>43418</v>
      </c>
      <c r="F579" s="30">
        <v>48558</v>
      </c>
      <c r="G579" s="2" t="s">
        <v>179</v>
      </c>
      <c r="H579" s="30" t="s">
        <v>191</v>
      </c>
      <c r="I579" s="2">
        <v>29</v>
      </c>
      <c r="J579" s="30" t="s">
        <v>1390</v>
      </c>
      <c r="K579" s="2" t="s">
        <v>1355</v>
      </c>
      <c r="L579" s="30">
        <v>3938</v>
      </c>
      <c r="M579" s="2">
        <v>184</v>
      </c>
      <c r="N579" s="2">
        <v>4</v>
      </c>
      <c r="O579" s="31">
        <v>0</v>
      </c>
    </row>
    <row r="580" spans="1:15" x14ac:dyDescent="0.25">
      <c r="A580" s="2">
        <f t="shared" si="36"/>
        <v>2018</v>
      </c>
      <c r="B580" s="2" t="str">
        <f t="shared" si="37"/>
        <v>Nov</v>
      </c>
      <c r="C580" s="2">
        <f t="shared" si="38"/>
        <v>46</v>
      </c>
      <c r="D580" s="2" t="str">
        <f t="shared" si="39"/>
        <v>Wed</v>
      </c>
      <c r="E580" s="34">
        <v>43418</v>
      </c>
      <c r="F580" s="30">
        <v>48558</v>
      </c>
      <c r="G580" s="2" t="s">
        <v>179</v>
      </c>
      <c r="H580" s="30" t="s">
        <v>191</v>
      </c>
      <c r="I580" s="2">
        <v>29</v>
      </c>
      <c r="J580" s="30" t="s">
        <v>1411</v>
      </c>
      <c r="K580" s="2" t="s">
        <v>1257</v>
      </c>
      <c r="L580" s="30">
        <v>3938</v>
      </c>
      <c r="M580" s="2">
        <v>184</v>
      </c>
      <c r="N580" s="2">
        <v>4</v>
      </c>
      <c r="O580" s="31">
        <v>0.13141203703703705</v>
      </c>
    </row>
    <row r="581" spans="1:15" x14ac:dyDescent="0.25">
      <c r="A581" s="2">
        <f t="shared" si="36"/>
        <v>2018</v>
      </c>
      <c r="B581" s="2" t="str">
        <f t="shared" si="37"/>
        <v>Nov</v>
      </c>
      <c r="C581" s="2">
        <f t="shared" si="38"/>
        <v>46</v>
      </c>
      <c r="D581" s="2" t="str">
        <f t="shared" si="39"/>
        <v>Wed</v>
      </c>
      <c r="E581" s="28">
        <v>43418</v>
      </c>
      <c r="F581" s="30">
        <v>48558</v>
      </c>
      <c r="G581" s="2" t="s">
        <v>179</v>
      </c>
      <c r="H581" s="30" t="s">
        <v>191</v>
      </c>
      <c r="I581" s="2">
        <v>29</v>
      </c>
      <c r="J581" s="30" t="s">
        <v>1411</v>
      </c>
      <c r="K581" s="2" t="s">
        <v>1355</v>
      </c>
      <c r="L581" s="30">
        <v>3938</v>
      </c>
      <c r="M581" s="2">
        <v>184</v>
      </c>
      <c r="N581" s="2">
        <v>4</v>
      </c>
      <c r="O581" s="31">
        <v>6.174768518518519E-2</v>
      </c>
    </row>
    <row r="582" spans="1:15" x14ac:dyDescent="0.25">
      <c r="A582" s="2">
        <f t="shared" si="36"/>
        <v>2018</v>
      </c>
      <c r="B582" s="2" t="str">
        <f t="shared" si="37"/>
        <v>Nov</v>
      </c>
      <c r="C582" s="2">
        <f t="shared" si="38"/>
        <v>46</v>
      </c>
      <c r="D582" s="2" t="str">
        <f t="shared" si="39"/>
        <v>Thu</v>
      </c>
      <c r="E582" s="34">
        <v>43419</v>
      </c>
      <c r="F582" s="30">
        <v>48455</v>
      </c>
      <c r="G582" s="2" t="s">
        <v>190</v>
      </c>
      <c r="H582" s="30" t="s">
        <v>1412</v>
      </c>
      <c r="I582" s="2">
        <v>4</v>
      </c>
      <c r="J582" s="30" t="s">
        <v>1373</v>
      </c>
      <c r="K582" s="2" t="s">
        <v>1264</v>
      </c>
      <c r="L582" s="30">
        <v>354</v>
      </c>
      <c r="M582" s="2">
        <v>5</v>
      </c>
      <c r="N582" s="2">
        <v>4</v>
      </c>
      <c r="O582" s="31">
        <v>0</v>
      </c>
    </row>
    <row r="583" spans="1:15" x14ac:dyDescent="0.25">
      <c r="A583" s="2">
        <f t="shared" si="36"/>
        <v>2018</v>
      </c>
      <c r="B583" s="2" t="str">
        <f t="shared" si="37"/>
        <v>Nov</v>
      </c>
      <c r="C583" s="2">
        <f t="shared" si="38"/>
        <v>46</v>
      </c>
      <c r="D583" s="2" t="str">
        <f t="shared" si="39"/>
        <v>Thu</v>
      </c>
      <c r="E583" s="34">
        <v>43419</v>
      </c>
      <c r="F583" s="30">
        <v>45237</v>
      </c>
      <c r="G583" s="2" t="s">
        <v>618</v>
      </c>
      <c r="H583" s="30" t="s">
        <v>932</v>
      </c>
      <c r="I583" s="2">
        <v>15</v>
      </c>
      <c r="J583" s="30" t="s">
        <v>1413</v>
      </c>
      <c r="K583" s="2" t="s">
        <v>1255</v>
      </c>
      <c r="L583" s="30">
        <v>1121</v>
      </c>
      <c r="M583" s="2">
        <v>116</v>
      </c>
      <c r="N583" s="2">
        <v>15</v>
      </c>
      <c r="O583" s="31">
        <v>0</v>
      </c>
    </row>
    <row r="584" spans="1:15" x14ac:dyDescent="0.25">
      <c r="A584" s="2">
        <f t="shared" si="36"/>
        <v>2018</v>
      </c>
      <c r="B584" s="2" t="str">
        <f t="shared" si="37"/>
        <v>Nov</v>
      </c>
      <c r="C584" s="2">
        <f t="shared" si="38"/>
        <v>46</v>
      </c>
      <c r="D584" s="2" t="str">
        <f t="shared" si="39"/>
        <v>Thu</v>
      </c>
      <c r="E584" s="34">
        <v>43419</v>
      </c>
      <c r="F584" s="30" t="s">
        <v>1653</v>
      </c>
      <c r="G584" s="2" t="s">
        <v>1654</v>
      </c>
      <c r="H584" s="30" t="s">
        <v>1655</v>
      </c>
      <c r="I584" s="2">
        <v>21</v>
      </c>
      <c r="J584" s="30" t="s">
        <v>1447</v>
      </c>
      <c r="K584" s="2" t="s">
        <v>1447</v>
      </c>
      <c r="L584" s="30">
        <v>2112</v>
      </c>
      <c r="M584" s="2">
        <v>4</v>
      </c>
      <c r="N584" s="2">
        <v>0</v>
      </c>
      <c r="O584" s="31">
        <v>0</v>
      </c>
    </row>
    <row r="585" spans="1:15" x14ac:dyDescent="0.25">
      <c r="A585" s="2">
        <f t="shared" si="36"/>
        <v>2018</v>
      </c>
      <c r="B585" s="2" t="str">
        <f t="shared" si="37"/>
        <v>Nov</v>
      </c>
      <c r="C585" s="2">
        <f t="shared" si="38"/>
        <v>46</v>
      </c>
      <c r="D585" s="2" t="str">
        <f t="shared" si="39"/>
        <v>Thu</v>
      </c>
      <c r="E585" s="34">
        <v>43419</v>
      </c>
      <c r="F585" s="30" t="s">
        <v>1656</v>
      </c>
      <c r="G585" s="2" t="s">
        <v>1657</v>
      </c>
      <c r="H585" s="30" t="s">
        <v>1658</v>
      </c>
      <c r="I585" s="2">
        <v>20</v>
      </c>
      <c r="J585" s="30" t="s">
        <v>1447</v>
      </c>
      <c r="K585" s="2" t="s">
        <v>1447</v>
      </c>
      <c r="L585" s="30">
        <v>1688</v>
      </c>
      <c r="M585" s="2">
        <v>11</v>
      </c>
      <c r="N585" s="2">
        <v>0</v>
      </c>
      <c r="O585" s="31">
        <v>0</v>
      </c>
    </row>
    <row r="586" spans="1:15" x14ac:dyDescent="0.25">
      <c r="A586" s="2">
        <f t="shared" si="36"/>
        <v>2018</v>
      </c>
      <c r="B586" s="2" t="str">
        <f t="shared" si="37"/>
        <v>Nov</v>
      </c>
      <c r="C586" s="2">
        <f t="shared" si="38"/>
        <v>46</v>
      </c>
      <c r="D586" s="2" t="str">
        <f t="shared" si="39"/>
        <v>Thu</v>
      </c>
      <c r="E586" s="34">
        <v>43419</v>
      </c>
      <c r="F586" s="30">
        <v>45172</v>
      </c>
      <c r="G586" s="2" t="s">
        <v>125</v>
      </c>
      <c r="H586" s="30" t="s">
        <v>1659</v>
      </c>
      <c r="I586" s="2">
        <v>23</v>
      </c>
      <c r="J586" s="30" t="s">
        <v>1447</v>
      </c>
      <c r="K586" s="2" t="s">
        <v>1447</v>
      </c>
      <c r="L586" s="30">
        <v>2342</v>
      </c>
      <c r="M586" s="2">
        <v>111</v>
      </c>
      <c r="N586" s="2">
        <v>14</v>
      </c>
      <c r="O586" s="31">
        <v>0</v>
      </c>
    </row>
    <row r="587" spans="1:15" x14ac:dyDescent="0.25">
      <c r="A587" s="2">
        <f t="shared" si="36"/>
        <v>2018</v>
      </c>
      <c r="B587" s="2" t="str">
        <f t="shared" si="37"/>
        <v>Nov</v>
      </c>
      <c r="C587" s="2">
        <f t="shared" si="38"/>
        <v>46</v>
      </c>
      <c r="D587" s="2" t="str">
        <f t="shared" si="39"/>
        <v>Thu</v>
      </c>
      <c r="E587" s="34">
        <v>43419</v>
      </c>
      <c r="F587" s="30">
        <v>48835</v>
      </c>
      <c r="G587" s="2" t="s">
        <v>125</v>
      </c>
      <c r="H587" s="30" t="s">
        <v>1660</v>
      </c>
      <c r="I587" s="2">
        <v>0</v>
      </c>
      <c r="J587" s="30" t="s">
        <v>1447</v>
      </c>
      <c r="K587" s="2" t="s">
        <v>1447</v>
      </c>
      <c r="L587" s="30">
        <v>11</v>
      </c>
      <c r="M587" s="2">
        <v>5</v>
      </c>
      <c r="N587" s="2">
        <v>0</v>
      </c>
      <c r="O587" s="31">
        <v>0</v>
      </c>
    </row>
    <row r="588" spans="1:15" x14ac:dyDescent="0.25">
      <c r="A588" s="2">
        <f t="shared" si="36"/>
        <v>2018</v>
      </c>
      <c r="B588" s="2" t="str">
        <f t="shared" si="37"/>
        <v>Nov</v>
      </c>
      <c r="C588" s="2">
        <f t="shared" si="38"/>
        <v>46</v>
      </c>
      <c r="D588" s="2" t="str">
        <f t="shared" si="39"/>
        <v>Thu</v>
      </c>
      <c r="E588" s="34">
        <v>43419</v>
      </c>
      <c r="F588" s="30" t="s">
        <v>1661</v>
      </c>
      <c r="G588" s="2" t="s">
        <v>1662</v>
      </c>
      <c r="H588" s="30" t="s">
        <v>1663</v>
      </c>
      <c r="I588" s="2">
        <v>8</v>
      </c>
      <c r="J588" s="30" t="s">
        <v>1447</v>
      </c>
      <c r="K588" s="2" t="s">
        <v>1447</v>
      </c>
      <c r="L588" s="30">
        <v>1512</v>
      </c>
      <c r="M588" s="2">
        <v>1</v>
      </c>
      <c r="N588" s="2">
        <v>28</v>
      </c>
      <c r="O588" s="31">
        <v>0</v>
      </c>
    </row>
    <row r="589" spans="1:15" x14ac:dyDescent="0.25">
      <c r="A589" s="2">
        <f t="shared" si="36"/>
        <v>2018</v>
      </c>
      <c r="B589" s="2" t="str">
        <f t="shared" si="37"/>
        <v>Nov</v>
      </c>
      <c r="C589" s="2">
        <f t="shared" si="38"/>
        <v>46</v>
      </c>
      <c r="D589" s="2" t="str">
        <f t="shared" si="39"/>
        <v>Thu</v>
      </c>
      <c r="E589" s="34">
        <v>43419</v>
      </c>
      <c r="F589" s="30" t="s">
        <v>1664</v>
      </c>
      <c r="G589" s="2" t="s">
        <v>1665</v>
      </c>
      <c r="H589" s="30" t="s">
        <v>1666</v>
      </c>
      <c r="I589" s="2">
        <v>7</v>
      </c>
      <c r="J589" s="30" t="s">
        <v>1447</v>
      </c>
      <c r="K589" s="2" t="s">
        <v>1447</v>
      </c>
      <c r="L589" s="30">
        <v>840</v>
      </c>
      <c r="M589" s="2">
        <v>1</v>
      </c>
      <c r="N589" s="2">
        <v>28</v>
      </c>
      <c r="O589" s="31">
        <v>0</v>
      </c>
    </row>
    <row r="590" spans="1:15" x14ac:dyDescent="0.25">
      <c r="A590" s="2">
        <f t="shared" si="36"/>
        <v>2018</v>
      </c>
      <c r="B590" s="2" t="str">
        <f t="shared" si="37"/>
        <v>Nov</v>
      </c>
      <c r="C590" s="2">
        <f t="shared" si="38"/>
        <v>46</v>
      </c>
      <c r="D590" s="2" t="str">
        <f t="shared" si="39"/>
        <v>Thu</v>
      </c>
      <c r="E590" s="34">
        <v>43419</v>
      </c>
      <c r="F590" s="30" t="s">
        <v>1667</v>
      </c>
      <c r="G590" s="2" t="s">
        <v>1668</v>
      </c>
      <c r="H590" s="30" t="s">
        <v>1669</v>
      </c>
      <c r="I590" s="2">
        <v>7</v>
      </c>
      <c r="J590" s="30" t="s">
        <v>1447</v>
      </c>
      <c r="K590" s="2" t="s">
        <v>1447</v>
      </c>
      <c r="L590" s="30">
        <v>840</v>
      </c>
      <c r="M590" s="2">
        <v>1</v>
      </c>
      <c r="N590" s="2">
        <v>28</v>
      </c>
      <c r="O590" s="31">
        <v>0</v>
      </c>
    </row>
    <row r="591" spans="1:15" x14ac:dyDescent="0.25">
      <c r="A591" s="2">
        <f t="shared" si="36"/>
        <v>2018</v>
      </c>
      <c r="B591" s="2" t="str">
        <f t="shared" si="37"/>
        <v>Nov</v>
      </c>
      <c r="C591" s="2">
        <f t="shared" si="38"/>
        <v>46</v>
      </c>
      <c r="D591" s="2" t="str">
        <f t="shared" si="39"/>
        <v>Thu</v>
      </c>
      <c r="E591" s="34">
        <v>43419</v>
      </c>
      <c r="F591" s="30">
        <v>45305</v>
      </c>
      <c r="G591" s="2" t="s">
        <v>157</v>
      </c>
      <c r="H591" s="30" t="s">
        <v>162</v>
      </c>
      <c r="I591" s="2">
        <v>106</v>
      </c>
      <c r="J591" s="30" t="s">
        <v>1300</v>
      </c>
      <c r="K591" s="2" t="s">
        <v>1257</v>
      </c>
      <c r="L591" s="30">
        <v>36751</v>
      </c>
      <c r="M591" s="2">
        <v>154</v>
      </c>
      <c r="N591" s="2">
        <v>67</v>
      </c>
      <c r="O591" s="31">
        <v>2.0011574074074074E-2</v>
      </c>
    </row>
    <row r="592" spans="1:15" x14ac:dyDescent="0.25">
      <c r="A592" s="2">
        <f t="shared" si="36"/>
        <v>2018</v>
      </c>
      <c r="B592" s="2" t="str">
        <f t="shared" si="37"/>
        <v>Nov</v>
      </c>
      <c r="C592" s="2">
        <f t="shared" si="38"/>
        <v>46</v>
      </c>
      <c r="D592" s="2" t="str">
        <f t="shared" si="39"/>
        <v>Thu</v>
      </c>
      <c r="E592" s="34">
        <v>43419</v>
      </c>
      <c r="F592" s="30">
        <v>45305</v>
      </c>
      <c r="G592" s="2" t="s">
        <v>157</v>
      </c>
      <c r="H592" s="30" t="s">
        <v>162</v>
      </c>
      <c r="I592" s="2">
        <v>106</v>
      </c>
      <c r="J592" s="30" t="s">
        <v>1300</v>
      </c>
      <c r="K592" s="2" t="s">
        <v>1355</v>
      </c>
      <c r="L592" s="30">
        <v>36751</v>
      </c>
      <c r="M592" s="2">
        <v>154</v>
      </c>
      <c r="N592" s="2">
        <v>67</v>
      </c>
      <c r="O592" s="31">
        <v>0.16795138888888891</v>
      </c>
    </row>
    <row r="593" spans="1:15" x14ac:dyDescent="0.25">
      <c r="A593" s="2">
        <f t="shared" si="36"/>
        <v>2018</v>
      </c>
      <c r="B593" s="2" t="str">
        <f t="shared" si="37"/>
        <v>Nov</v>
      </c>
      <c r="C593" s="2">
        <f t="shared" si="38"/>
        <v>46</v>
      </c>
      <c r="D593" s="2" t="str">
        <f t="shared" si="39"/>
        <v>Thu</v>
      </c>
      <c r="E593" s="34">
        <v>43419</v>
      </c>
      <c r="F593" s="30">
        <v>45305</v>
      </c>
      <c r="G593" s="2" t="s">
        <v>157</v>
      </c>
      <c r="H593" s="30" t="s">
        <v>162</v>
      </c>
      <c r="I593" s="2">
        <v>106</v>
      </c>
      <c r="J593" s="30" t="s">
        <v>1389</v>
      </c>
      <c r="K593" s="2" t="s">
        <v>1355</v>
      </c>
      <c r="L593" s="30">
        <v>36751</v>
      </c>
      <c r="M593" s="2">
        <v>154</v>
      </c>
      <c r="N593" s="2">
        <v>67</v>
      </c>
      <c r="O593" s="31">
        <v>0</v>
      </c>
    </row>
    <row r="594" spans="1:15" x14ac:dyDescent="0.25">
      <c r="A594" s="2">
        <f t="shared" si="36"/>
        <v>2018</v>
      </c>
      <c r="B594" s="2" t="str">
        <f t="shared" si="37"/>
        <v>Nov</v>
      </c>
      <c r="C594" s="2">
        <f t="shared" si="38"/>
        <v>46</v>
      </c>
      <c r="D594" s="2" t="str">
        <f t="shared" si="39"/>
        <v>Thu</v>
      </c>
      <c r="E594" s="34">
        <v>43419</v>
      </c>
      <c r="F594" s="30">
        <v>45305</v>
      </c>
      <c r="G594" s="2" t="s">
        <v>157</v>
      </c>
      <c r="H594" s="30" t="s">
        <v>162</v>
      </c>
      <c r="I594" s="2">
        <v>106</v>
      </c>
      <c r="J594" s="30" t="s">
        <v>1394</v>
      </c>
      <c r="K594" s="2" t="s">
        <v>1355</v>
      </c>
      <c r="L594" s="30">
        <v>36751</v>
      </c>
      <c r="M594" s="2">
        <v>154</v>
      </c>
      <c r="N594" s="2">
        <v>67</v>
      </c>
      <c r="O594" s="31">
        <v>0.20806712962962962</v>
      </c>
    </row>
    <row r="595" spans="1:15" x14ac:dyDescent="0.25">
      <c r="A595" s="2">
        <f t="shared" si="36"/>
        <v>2018</v>
      </c>
      <c r="B595" s="2" t="str">
        <f t="shared" si="37"/>
        <v>Nov</v>
      </c>
      <c r="C595" s="2">
        <f t="shared" si="38"/>
        <v>46</v>
      </c>
      <c r="D595" s="2" t="str">
        <f t="shared" si="39"/>
        <v>Thu</v>
      </c>
      <c r="E595" s="34">
        <v>43419</v>
      </c>
      <c r="F595" s="30">
        <v>45305</v>
      </c>
      <c r="G595" s="2" t="s">
        <v>157</v>
      </c>
      <c r="H595" s="30" t="s">
        <v>162</v>
      </c>
      <c r="I595" s="2">
        <v>106</v>
      </c>
      <c r="J595" s="30" t="s">
        <v>1395</v>
      </c>
      <c r="K595" s="2" t="s">
        <v>1355</v>
      </c>
      <c r="L595" s="30">
        <v>36751</v>
      </c>
      <c r="M595" s="2">
        <v>154</v>
      </c>
      <c r="N595" s="2">
        <v>67</v>
      </c>
      <c r="O595" s="31">
        <v>0.16575231481481481</v>
      </c>
    </row>
    <row r="596" spans="1:15" x14ac:dyDescent="0.25">
      <c r="A596" s="2">
        <f t="shared" si="36"/>
        <v>2018</v>
      </c>
      <c r="B596" s="2" t="str">
        <f t="shared" si="37"/>
        <v>Nov</v>
      </c>
      <c r="C596" s="2">
        <f t="shared" si="38"/>
        <v>46</v>
      </c>
      <c r="D596" s="2" t="str">
        <f t="shared" si="39"/>
        <v>Thu</v>
      </c>
      <c r="E596" s="34">
        <v>43419</v>
      </c>
      <c r="F596" s="30">
        <v>45305</v>
      </c>
      <c r="G596" s="2" t="s">
        <v>157</v>
      </c>
      <c r="H596" s="30" t="s">
        <v>162</v>
      </c>
      <c r="I596" s="2">
        <v>106</v>
      </c>
      <c r="J596" s="30" t="s">
        <v>1411</v>
      </c>
      <c r="K596" s="2" t="s">
        <v>1257</v>
      </c>
      <c r="L596" s="30">
        <v>36751</v>
      </c>
      <c r="M596" s="2">
        <v>154</v>
      </c>
      <c r="N596" s="2">
        <v>67</v>
      </c>
      <c r="O596" s="31">
        <v>0</v>
      </c>
    </row>
    <row r="597" spans="1:15" x14ac:dyDescent="0.25">
      <c r="A597" s="2">
        <f t="shared" si="36"/>
        <v>2018</v>
      </c>
      <c r="B597" s="2" t="str">
        <f t="shared" si="37"/>
        <v>Nov</v>
      </c>
      <c r="C597" s="2">
        <f t="shared" si="38"/>
        <v>46</v>
      </c>
      <c r="D597" s="2" t="str">
        <f t="shared" si="39"/>
        <v>Thu</v>
      </c>
      <c r="E597" s="34">
        <v>43419</v>
      </c>
      <c r="F597" s="30">
        <v>48454</v>
      </c>
      <c r="G597" s="2" t="s">
        <v>157</v>
      </c>
      <c r="H597" s="30" t="s">
        <v>1670</v>
      </c>
      <c r="I597" s="2">
        <v>151</v>
      </c>
      <c r="J597" s="30" t="s">
        <v>1447</v>
      </c>
      <c r="K597" s="2" t="s">
        <v>1447</v>
      </c>
      <c r="L597" s="30">
        <v>48836</v>
      </c>
      <c r="M597" s="2">
        <v>414</v>
      </c>
      <c r="N597" s="2">
        <v>65</v>
      </c>
      <c r="O597" s="31">
        <v>0</v>
      </c>
    </row>
    <row r="598" spans="1:15" x14ac:dyDescent="0.25">
      <c r="A598" s="2">
        <f t="shared" si="36"/>
        <v>2018</v>
      </c>
      <c r="B598" s="2" t="str">
        <f t="shared" si="37"/>
        <v>Nov</v>
      </c>
      <c r="C598" s="2">
        <f t="shared" si="38"/>
        <v>46</v>
      </c>
      <c r="D598" s="2" t="str">
        <f t="shared" si="39"/>
        <v>Thu</v>
      </c>
      <c r="E598" s="34">
        <v>43419</v>
      </c>
      <c r="F598" s="30">
        <v>47095</v>
      </c>
      <c r="G598" s="2" t="s">
        <v>58</v>
      </c>
      <c r="H598" s="30" t="s">
        <v>101</v>
      </c>
      <c r="I598" s="2">
        <v>8</v>
      </c>
      <c r="J598" s="30" t="s">
        <v>1341</v>
      </c>
      <c r="K598" s="2" t="s">
        <v>1255</v>
      </c>
      <c r="L598" s="30">
        <v>628</v>
      </c>
      <c r="M598" s="2">
        <v>7</v>
      </c>
      <c r="N598" s="2">
        <v>30</v>
      </c>
      <c r="O598" s="31">
        <v>0.11381944444444443</v>
      </c>
    </row>
    <row r="599" spans="1:15" x14ac:dyDescent="0.25">
      <c r="A599" s="2">
        <f t="shared" si="36"/>
        <v>2018</v>
      </c>
      <c r="B599" s="2" t="str">
        <f t="shared" si="37"/>
        <v>Nov</v>
      </c>
      <c r="C599" s="2">
        <f t="shared" si="38"/>
        <v>46</v>
      </c>
      <c r="D599" s="2" t="str">
        <f t="shared" si="39"/>
        <v>Thu</v>
      </c>
      <c r="E599" s="34">
        <v>43419</v>
      </c>
      <c r="F599" s="30">
        <v>47095</v>
      </c>
      <c r="G599" s="2" t="s">
        <v>58</v>
      </c>
      <c r="H599" s="30" t="s">
        <v>101</v>
      </c>
      <c r="I599" s="2">
        <v>8</v>
      </c>
      <c r="J599" s="30" t="s">
        <v>1305</v>
      </c>
      <c r="K599" s="2" t="s">
        <v>1282</v>
      </c>
      <c r="L599" s="30">
        <v>628</v>
      </c>
      <c r="M599" s="2">
        <v>7</v>
      </c>
      <c r="N599" s="2">
        <v>30</v>
      </c>
      <c r="O599" s="31">
        <v>5.5555555555555556E-4</v>
      </c>
    </row>
    <row r="600" spans="1:15" x14ac:dyDescent="0.25">
      <c r="A600" s="2">
        <f t="shared" si="36"/>
        <v>2018</v>
      </c>
      <c r="B600" s="2" t="str">
        <f t="shared" si="37"/>
        <v>Nov</v>
      </c>
      <c r="C600" s="2">
        <f t="shared" si="38"/>
        <v>46</v>
      </c>
      <c r="D600" s="2" t="str">
        <f t="shared" si="39"/>
        <v>Thu</v>
      </c>
      <c r="E600" s="34">
        <v>43419</v>
      </c>
      <c r="F600" s="30">
        <v>47095</v>
      </c>
      <c r="G600" s="2" t="s">
        <v>58</v>
      </c>
      <c r="H600" s="30" t="s">
        <v>101</v>
      </c>
      <c r="I600" s="2">
        <v>8</v>
      </c>
      <c r="J600" s="30" t="s">
        <v>1309</v>
      </c>
      <c r="K600" s="2" t="s">
        <v>1264</v>
      </c>
      <c r="L600" s="30">
        <v>628</v>
      </c>
      <c r="M600" s="2">
        <v>7</v>
      </c>
      <c r="N600" s="2">
        <v>30</v>
      </c>
      <c r="O600" s="31">
        <v>0.11423611111111111</v>
      </c>
    </row>
    <row r="601" spans="1:15" x14ac:dyDescent="0.25">
      <c r="A601" s="2">
        <f t="shared" si="36"/>
        <v>2018</v>
      </c>
      <c r="B601" s="2" t="str">
        <f t="shared" si="37"/>
        <v>Nov</v>
      </c>
      <c r="C601" s="2">
        <f t="shared" si="38"/>
        <v>46</v>
      </c>
      <c r="D601" s="2" t="str">
        <f t="shared" si="39"/>
        <v>Thu</v>
      </c>
      <c r="E601" s="34">
        <v>43419</v>
      </c>
      <c r="F601" s="30">
        <v>47095</v>
      </c>
      <c r="G601" s="2" t="s">
        <v>58</v>
      </c>
      <c r="H601" s="30" t="s">
        <v>101</v>
      </c>
      <c r="I601" s="2">
        <v>8</v>
      </c>
      <c r="J601" s="30" t="s">
        <v>1357</v>
      </c>
      <c r="K601" s="2" t="s">
        <v>1257</v>
      </c>
      <c r="L601" s="30">
        <v>628</v>
      </c>
      <c r="M601" s="2">
        <v>7</v>
      </c>
      <c r="N601" s="2">
        <v>30</v>
      </c>
      <c r="O601" s="31">
        <v>0.1292939814814815</v>
      </c>
    </row>
    <row r="602" spans="1:15" x14ac:dyDescent="0.25">
      <c r="A602" s="2">
        <f t="shared" si="36"/>
        <v>2018</v>
      </c>
      <c r="B602" s="2" t="str">
        <f t="shared" si="37"/>
        <v>Nov</v>
      </c>
      <c r="C602" s="2">
        <f t="shared" si="38"/>
        <v>46</v>
      </c>
      <c r="D602" s="2" t="str">
        <f t="shared" si="39"/>
        <v>Thu</v>
      </c>
      <c r="E602" s="34">
        <v>43419</v>
      </c>
      <c r="F602" s="30">
        <v>47095</v>
      </c>
      <c r="G602" s="2" t="s">
        <v>58</v>
      </c>
      <c r="H602" s="30" t="s">
        <v>101</v>
      </c>
      <c r="I602" s="2">
        <v>8</v>
      </c>
      <c r="J602" s="30" t="s">
        <v>1363</v>
      </c>
      <c r="K602" s="2" t="s">
        <v>1247</v>
      </c>
      <c r="L602" s="30">
        <v>628</v>
      </c>
      <c r="M602" s="2">
        <v>7</v>
      </c>
      <c r="N602" s="2">
        <v>30</v>
      </c>
      <c r="O602" s="31">
        <v>0.11413194444444445</v>
      </c>
    </row>
    <row r="603" spans="1:15" x14ac:dyDescent="0.25">
      <c r="A603" s="2">
        <f t="shared" si="36"/>
        <v>2018</v>
      </c>
      <c r="B603" s="2" t="str">
        <f t="shared" si="37"/>
        <v>Nov</v>
      </c>
      <c r="C603" s="2">
        <f t="shared" si="38"/>
        <v>46</v>
      </c>
      <c r="D603" s="2" t="str">
        <f t="shared" si="39"/>
        <v>Thu</v>
      </c>
      <c r="E603" s="34">
        <v>43419</v>
      </c>
      <c r="F603" s="30">
        <v>47095</v>
      </c>
      <c r="G603" s="2" t="s">
        <v>58</v>
      </c>
      <c r="H603" s="30" t="s">
        <v>101</v>
      </c>
      <c r="I603" s="2">
        <v>8</v>
      </c>
      <c r="J603" s="30" t="s">
        <v>1404</v>
      </c>
      <c r="K603" s="2" t="s">
        <v>1272</v>
      </c>
      <c r="L603" s="30">
        <v>628</v>
      </c>
      <c r="M603" s="2">
        <v>7</v>
      </c>
      <c r="N603" s="2">
        <v>30</v>
      </c>
      <c r="O603" s="31">
        <v>1.8275462962962962E-2</v>
      </c>
    </row>
    <row r="604" spans="1:15" x14ac:dyDescent="0.25">
      <c r="A604" s="2">
        <f t="shared" si="36"/>
        <v>2018</v>
      </c>
      <c r="B604" s="2" t="str">
        <f t="shared" si="37"/>
        <v>Nov</v>
      </c>
      <c r="C604" s="2">
        <f t="shared" si="38"/>
        <v>46</v>
      </c>
      <c r="D604" s="2" t="str">
        <f t="shared" si="39"/>
        <v>Thu</v>
      </c>
      <c r="E604" s="34">
        <v>43419</v>
      </c>
      <c r="F604" s="30">
        <v>47095</v>
      </c>
      <c r="G604" s="2" t="s">
        <v>58</v>
      </c>
      <c r="H604" s="30" t="s">
        <v>101</v>
      </c>
      <c r="I604" s="2">
        <v>8</v>
      </c>
      <c r="J604" s="30" t="s">
        <v>1414</v>
      </c>
      <c r="K604" s="2" t="s">
        <v>1247</v>
      </c>
      <c r="L604" s="30">
        <v>628</v>
      </c>
      <c r="M604" s="2">
        <v>7</v>
      </c>
      <c r="N604" s="2">
        <v>30</v>
      </c>
      <c r="O604" s="31">
        <v>5.7511574074074069E-2</v>
      </c>
    </row>
    <row r="605" spans="1:15" x14ac:dyDescent="0.25">
      <c r="A605" s="2">
        <f t="shared" si="36"/>
        <v>2018</v>
      </c>
      <c r="B605" s="2" t="str">
        <f t="shared" si="37"/>
        <v>Nov</v>
      </c>
      <c r="C605" s="2">
        <f t="shared" si="38"/>
        <v>46</v>
      </c>
      <c r="D605" s="2" t="str">
        <f t="shared" si="39"/>
        <v>Thu</v>
      </c>
      <c r="E605" s="34">
        <v>43419</v>
      </c>
      <c r="F605" s="30">
        <v>47095</v>
      </c>
      <c r="G605" s="2" t="s">
        <v>58</v>
      </c>
      <c r="H605" s="30" t="s">
        <v>101</v>
      </c>
      <c r="I605" s="2">
        <v>8</v>
      </c>
      <c r="J605" s="30" t="s">
        <v>1415</v>
      </c>
      <c r="K605" s="2" t="s">
        <v>1255</v>
      </c>
      <c r="L605" s="30">
        <v>628</v>
      </c>
      <c r="M605" s="2">
        <v>7</v>
      </c>
      <c r="N605" s="2">
        <v>30</v>
      </c>
      <c r="O605" s="31">
        <v>0.11383101851851851</v>
      </c>
    </row>
    <row r="606" spans="1:15" x14ac:dyDescent="0.25">
      <c r="A606" s="2">
        <f t="shared" si="36"/>
        <v>2018</v>
      </c>
      <c r="B606" s="2" t="str">
        <f t="shared" si="37"/>
        <v>Nov</v>
      </c>
      <c r="C606" s="2">
        <f t="shared" si="38"/>
        <v>46</v>
      </c>
      <c r="D606" s="2" t="str">
        <f t="shared" si="39"/>
        <v>Thu</v>
      </c>
      <c r="E606" s="34">
        <v>43419</v>
      </c>
      <c r="F606" s="30">
        <v>45277</v>
      </c>
      <c r="G606" s="2" t="s">
        <v>703</v>
      </c>
      <c r="H606" s="30" t="s">
        <v>1671</v>
      </c>
      <c r="I606" s="2">
        <v>10</v>
      </c>
      <c r="J606" s="30" t="s">
        <v>1447</v>
      </c>
      <c r="K606" s="2" t="s">
        <v>1447</v>
      </c>
      <c r="L606" s="30">
        <v>2964</v>
      </c>
      <c r="M606" s="2">
        <v>4</v>
      </c>
      <c r="N606" s="2">
        <v>3</v>
      </c>
      <c r="O606" s="31">
        <v>0</v>
      </c>
    </row>
    <row r="607" spans="1:15" x14ac:dyDescent="0.25">
      <c r="A607" s="2">
        <f t="shared" si="36"/>
        <v>2018</v>
      </c>
      <c r="B607" s="2" t="str">
        <f t="shared" si="37"/>
        <v>Nov</v>
      </c>
      <c r="C607" s="2">
        <f t="shared" si="38"/>
        <v>46</v>
      </c>
      <c r="D607" s="2" t="str">
        <f t="shared" si="39"/>
        <v>Thu</v>
      </c>
      <c r="E607" s="34">
        <v>43419</v>
      </c>
      <c r="F607" s="30">
        <v>48519</v>
      </c>
      <c r="G607" s="2" t="s">
        <v>149</v>
      </c>
      <c r="H607" s="30" t="s">
        <v>163</v>
      </c>
      <c r="I607" s="2">
        <v>38</v>
      </c>
      <c r="J607" s="30" t="s">
        <v>1279</v>
      </c>
      <c r="K607" s="2" t="s">
        <v>1247</v>
      </c>
      <c r="L607" s="30">
        <v>10597</v>
      </c>
      <c r="M607" s="2">
        <v>26</v>
      </c>
      <c r="N607" s="2">
        <v>3</v>
      </c>
      <c r="O607" s="31">
        <v>0.16163194444444443</v>
      </c>
    </row>
    <row r="608" spans="1:15" x14ac:dyDescent="0.25">
      <c r="A608" s="2">
        <f t="shared" si="36"/>
        <v>2018</v>
      </c>
      <c r="B608" s="2" t="str">
        <f t="shared" si="37"/>
        <v>Nov</v>
      </c>
      <c r="C608" s="2">
        <f t="shared" si="38"/>
        <v>46</v>
      </c>
      <c r="D608" s="2" t="str">
        <f t="shared" si="39"/>
        <v>Thu</v>
      </c>
      <c r="E608" s="34">
        <v>43419</v>
      </c>
      <c r="F608" s="30">
        <v>48519</v>
      </c>
      <c r="G608" s="2" t="s">
        <v>149</v>
      </c>
      <c r="H608" s="30" t="s">
        <v>163</v>
      </c>
      <c r="I608" s="2">
        <v>38</v>
      </c>
      <c r="J608" s="30" t="s">
        <v>1279</v>
      </c>
      <c r="K608" s="2" t="s">
        <v>1355</v>
      </c>
      <c r="L608" s="30">
        <v>10597</v>
      </c>
      <c r="M608" s="2">
        <v>26</v>
      </c>
      <c r="N608" s="2">
        <v>3</v>
      </c>
      <c r="O608" s="31">
        <v>0.16155092592592593</v>
      </c>
    </row>
    <row r="609" spans="1:15" x14ac:dyDescent="0.25">
      <c r="A609" s="2">
        <f t="shared" si="36"/>
        <v>2018</v>
      </c>
      <c r="B609" s="2" t="str">
        <f t="shared" si="37"/>
        <v>Nov</v>
      </c>
      <c r="C609" s="2">
        <f t="shared" si="38"/>
        <v>46</v>
      </c>
      <c r="D609" s="2" t="str">
        <f t="shared" si="39"/>
        <v>Thu</v>
      </c>
      <c r="E609" s="34">
        <v>43419</v>
      </c>
      <c r="F609" s="30">
        <v>48519</v>
      </c>
      <c r="G609" s="2" t="s">
        <v>149</v>
      </c>
      <c r="H609" s="30" t="s">
        <v>163</v>
      </c>
      <c r="I609" s="2">
        <v>38</v>
      </c>
      <c r="J609" s="30" t="s">
        <v>1367</v>
      </c>
      <c r="K609" s="2" t="s">
        <v>1355</v>
      </c>
      <c r="L609" s="30">
        <v>10597</v>
      </c>
      <c r="M609" s="2">
        <v>26</v>
      </c>
      <c r="N609" s="2">
        <v>3</v>
      </c>
      <c r="O609" s="31">
        <v>0.16201388888888887</v>
      </c>
    </row>
    <row r="610" spans="1:15" x14ac:dyDescent="0.25">
      <c r="A610" s="2">
        <f t="shared" si="36"/>
        <v>2018</v>
      </c>
      <c r="B610" s="2" t="str">
        <f t="shared" si="37"/>
        <v>Nov</v>
      </c>
      <c r="C610" s="2">
        <f t="shared" si="38"/>
        <v>46</v>
      </c>
      <c r="D610" s="2" t="str">
        <f t="shared" si="39"/>
        <v>Thu</v>
      </c>
      <c r="E610" s="34">
        <v>43419</v>
      </c>
      <c r="F610" s="30">
        <v>48519</v>
      </c>
      <c r="G610" s="2" t="s">
        <v>149</v>
      </c>
      <c r="H610" s="30" t="s">
        <v>163</v>
      </c>
      <c r="I610" s="2">
        <v>38</v>
      </c>
      <c r="J610" s="30" t="s">
        <v>1368</v>
      </c>
      <c r="K610" s="2" t="s">
        <v>1264</v>
      </c>
      <c r="L610" s="30">
        <v>10597</v>
      </c>
      <c r="M610" s="2">
        <v>26</v>
      </c>
      <c r="N610" s="2">
        <v>3</v>
      </c>
      <c r="O610" s="31">
        <v>0.16251157407407407</v>
      </c>
    </row>
    <row r="611" spans="1:15" x14ac:dyDescent="0.25">
      <c r="A611" s="2">
        <f t="shared" si="36"/>
        <v>2018</v>
      </c>
      <c r="B611" s="2" t="str">
        <f t="shared" si="37"/>
        <v>Nov</v>
      </c>
      <c r="C611" s="2">
        <f t="shared" si="38"/>
        <v>46</v>
      </c>
      <c r="D611" s="2" t="str">
        <f t="shared" si="39"/>
        <v>Thu</v>
      </c>
      <c r="E611" s="34">
        <v>43419</v>
      </c>
      <c r="F611" s="30">
        <v>48519</v>
      </c>
      <c r="G611" s="2" t="s">
        <v>149</v>
      </c>
      <c r="H611" s="30" t="s">
        <v>163</v>
      </c>
      <c r="I611" s="2">
        <v>38</v>
      </c>
      <c r="J611" s="30" t="s">
        <v>1368</v>
      </c>
      <c r="K611" s="2" t="s">
        <v>1355</v>
      </c>
      <c r="L611" s="30">
        <v>10597</v>
      </c>
      <c r="M611" s="2">
        <v>26</v>
      </c>
      <c r="N611" s="2">
        <v>3</v>
      </c>
      <c r="O611" s="31">
        <v>4.4872685185185189E-2</v>
      </c>
    </row>
    <row r="612" spans="1:15" x14ac:dyDescent="0.25">
      <c r="A612" s="2">
        <f t="shared" si="36"/>
        <v>2018</v>
      </c>
      <c r="B612" s="2" t="str">
        <f t="shared" si="37"/>
        <v>Nov</v>
      </c>
      <c r="C612" s="2">
        <f t="shared" si="38"/>
        <v>46</v>
      </c>
      <c r="D612" s="2" t="str">
        <f t="shared" si="39"/>
        <v>Thu</v>
      </c>
      <c r="E612" s="34">
        <v>43419</v>
      </c>
      <c r="F612" s="30">
        <v>48519</v>
      </c>
      <c r="G612" s="2" t="s">
        <v>149</v>
      </c>
      <c r="H612" s="30" t="s">
        <v>163</v>
      </c>
      <c r="I612" s="2">
        <v>38</v>
      </c>
      <c r="J612" s="30" t="s">
        <v>1372</v>
      </c>
      <c r="K612" s="2" t="s">
        <v>1247</v>
      </c>
      <c r="L612" s="30">
        <v>10597</v>
      </c>
      <c r="M612" s="2">
        <v>26</v>
      </c>
      <c r="N612" s="2">
        <v>3</v>
      </c>
      <c r="O612" s="31">
        <v>0.16221064814814815</v>
      </c>
    </row>
    <row r="613" spans="1:15" x14ac:dyDescent="0.25">
      <c r="A613" s="2">
        <f t="shared" si="36"/>
        <v>2018</v>
      </c>
      <c r="B613" s="2" t="str">
        <f t="shared" si="37"/>
        <v>Nov</v>
      </c>
      <c r="C613" s="2">
        <f t="shared" si="38"/>
        <v>46</v>
      </c>
      <c r="D613" s="2" t="str">
        <f t="shared" si="39"/>
        <v>Thu</v>
      </c>
      <c r="E613" s="34">
        <v>43419</v>
      </c>
      <c r="F613" s="30">
        <v>48519</v>
      </c>
      <c r="G613" s="2" t="s">
        <v>149</v>
      </c>
      <c r="H613" s="30" t="s">
        <v>163</v>
      </c>
      <c r="I613" s="2">
        <v>38</v>
      </c>
      <c r="J613" s="30" t="s">
        <v>1413</v>
      </c>
      <c r="K613" s="2" t="s">
        <v>1355</v>
      </c>
      <c r="L613" s="30">
        <v>10597</v>
      </c>
      <c r="M613" s="2">
        <v>26</v>
      </c>
      <c r="N613" s="2">
        <v>3</v>
      </c>
      <c r="O613" s="31">
        <v>4.2777777777777776E-2</v>
      </c>
    </row>
    <row r="614" spans="1:15" x14ac:dyDescent="0.25">
      <c r="A614" s="2">
        <f t="shared" si="36"/>
        <v>2018</v>
      </c>
      <c r="B614" s="2" t="str">
        <f t="shared" si="37"/>
        <v>Nov</v>
      </c>
      <c r="C614" s="2">
        <f t="shared" si="38"/>
        <v>46</v>
      </c>
      <c r="D614" s="2" t="str">
        <f t="shared" si="39"/>
        <v>Thu</v>
      </c>
      <c r="E614" s="34">
        <v>43419</v>
      </c>
      <c r="F614" s="30">
        <v>48519</v>
      </c>
      <c r="G614" s="2" t="s">
        <v>149</v>
      </c>
      <c r="H614" s="30" t="s">
        <v>163</v>
      </c>
      <c r="I614" s="2">
        <v>38</v>
      </c>
      <c r="J614" s="30" t="s">
        <v>1416</v>
      </c>
      <c r="K614" s="2" t="s">
        <v>1264</v>
      </c>
      <c r="L614" s="30">
        <v>10597</v>
      </c>
      <c r="M614" s="2">
        <v>26</v>
      </c>
      <c r="N614" s="2">
        <v>3</v>
      </c>
      <c r="O614" s="31">
        <v>0.16267361111111112</v>
      </c>
    </row>
    <row r="615" spans="1:15" x14ac:dyDescent="0.25">
      <c r="A615" s="2">
        <f t="shared" si="36"/>
        <v>2018</v>
      </c>
      <c r="B615" s="2" t="str">
        <f t="shared" si="37"/>
        <v>Nov</v>
      </c>
      <c r="C615" s="2">
        <f t="shared" si="38"/>
        <v>46</v>
      </c>
      <c r="D615" s="2" t="str">
        <f t="shared" si="39"/>
        <v>Thu</v>
      </c>
      <c r="E615" s="34">
        <v>43419</v>
      </c>
      <c r="F615" s="30">
        <v>48519</v>
      </c>
      <c r="G615" s="2" t="s">
        <v>149</v>
      </c>
      <c r="H615" s="30" t="s">
        <v>163</v>
      </c>
      <c r="I615" s="2">
        <v>38</v>
      </c>
      <c r="J615" s="30" t="s">
        <v>1417</v>
      </c>
      <c r="K615" s="2" t="s">
        <v>1355</v>
      </c>
      <c r="L615" s="30">
        <v>10597</v>
      </c>
      <c r="M615" s="2">
        <v>26</v>
      </c>
      <c r="N615" s="2">
        <v>3</v>
      </c>
      <c r="O615" s="31">
        <v>4.5162037037037035E-2</v>
      </c>
    </row>
    <row r="616" spans="1:15" x14ac:dyDescent="0.25">
      <c r="A616" s="2">
        <f t="shared" si="36"/>
        <v>2018</v>
      </c>
      <c r="B616" s="2" t="str">
        <f t="shared" si="37"/>
        <v>Nov</v>
      </c>
      <c r="C616" s="2">
        <f t="shared" si="38"/>
        <v>46</v>
      </c>
      <c r="D616" s="2" t="str">
        <f t="shared" si="39"/>
        <v>Thu</v>
      </c>
      <c r="E616" s="34">
        <v>43419</v>
      </c>
      <c r="F616" s="30">
        <v>48519</v>
      </c>
      <c r="G616" s="2" t="s">
        <v>149</v>
      </c>
      <c r="H616" s="30" t="s">
        <v>163</v>
      </c>
      <c r="I616" s="2">
        <v>38</v>
      </c>
      <c r="J616" s="30" t="s">
        <v>1418</v>
      </c>
      <c r="K616" s="2" t="s">
        <v>1355</v>
      </c>
      <c r="L616" s="30">
        <v>10597</v>
      </c>
      <c r="M616" s="2">
        <v>26</v>
      </c>
      <c r="N616" s="2">
        <v>3</v>
      </c>
      <c r="O616" s="31">
        <v>4.4722222222222219E-2</v>
      </c>
    </row>
    <row r="617" spans="1:15" x14ac:dyDescent="0.25">
      <c r="A617" s="2">
        <f t="shared" si="36"/>
        <v>2018</v>
      </c>
      <c r="B617" s="2" t="str">
        <f t="shared" si="37"/>
        <v>Nov</v>
      </c>
      <c r="C617" s="2">
        <f t="shared" si="38"/>
        <v>46</v>
      </c>
      <c r="D617" s="2" t="str">
        <f t="shared" si="39"/>
        <v>Thu</v>
      </c>
      <c r="E617" s="34">
        <v>43419</v>
      </c>
      <c r="F617" s="30">
        <v>48519</v>
      </c>
      <c r="G617" s="2" t="s">
        <v>149</v>
      </c>
      <c r="H617" s="30" t="s">
        <v>163</v>
      </c>
      <c r="I617" s="2">
        <v>38</v>
      </c>
      <c r="J617" s="30" t="s">
        <v>1419</v>
      </c>
      <c r="K617" s="2" t="s">
        <v>1355</v>
      </c>
      <c r="L617" s="30">
        <v>10597</v>
      </c>
      <c r="M617" s="2">
        <v>26</v>
      </c>
      <c r="N617" s="2">
        <v>3</v>
      </c>
      <c r="O617" s="31">
        <v>4.4166666666666667E-2</v>
      </c>
    </row>
    <row r="618" spans="1:15" x14ac:dyDescent="0.25">
      <c r="A618" s="2">
        <f t="shared" si="36"/>
        <v>2018</v>
      </c>
      <c r="B618" s="2" t="str">
        <f t="shared" si="37"/>
        <v>Nov</v>
      </c>
      <c r="C618" s="2">
        <f t="shared" si="38"/>
        <v>46</v>
      </c>
      <c r="D618" s="2" t="str">
        <f t="shared" si="39"/>
        <v>Thu</v>
      </c>
      <c r="E618" s="34">
        <v>43419</v>
      </c>
      <c r="F618" s="30">
        <v>48519</v>
      </c>
      <c r="G618" s="2" t="s">
        <v>149</v>
      </c>
      <c r="H618" s="30" t="s">
        <v>163</v>
      </c>
      <c r="I618" s="2">
        <v>38</v>
      </c>
      <c r="J618" s="30" t="s">
        <v>1420</v>
      </c>
      <c r="K618" s="2" t="s">
        <v>1355</v>
      </c>
      <c r="L618" s="30">
        <v>10597</v>
      </c>
      <c r="M618" s="2">
        <v>26</v>
      </c>
      <c r="N618" s="2">
        <v>3</v>
      </c>
      <c r="O618" s="31">
        <v>4.3923611111111115E-2</v>
      </c>
    </row>
    <row r="619" spans="1:15" x14ac:dyDescent="0.25">
      <c r="A619" s="2">
        <f t="shared" si="36"/>
        <v>2018</v>
      </c>
      <c r="B619" s="2" t="str">
        <f t="shared" si="37"/>
        <v>Nov</v>
      </c>
      <c r="C619" s="2">
        <f t="shared" si="38"/>
        <v>46</v>
      </c>
      <c r="D619" s="2" t="str">
        <f t="shared" si="39"/>
        <v>Thu</v>
      </c>
      <c r="E619" s="34">
        <v>43419</v>
      </c>
      <c r="F619" s="30">
        <v>48519</v>
      </c>
      <c r="G619" s="2" t="s">
        <v>149</v>
      </c>
      <c r="H619" s="30" t="s">
        <v>163</v>
      </c>
      <c r="I619" s="2">
        <v>38</v>
      </c>
      <c r="J619" s="30" t="s">
        <v>1421</v>
      </c>
      <c r="K619" s="2" t="s">
        <v>1355</v>
      </c>
      <c r="L619" s="30">
        <v>10597</v>
      </c>
      <c r="M619" s="2">
        <v>26</v>
      </c>
      <c r="N619" s="2">
        <v>3</v>
      </c>
      <c r="O619" s="31">
        <v>4.3344907407407408E-2</v>
      </c>
    </row>
    <row r="620" spans="1:15" x14ac:dyDescent="0.25">
      <c r="A620" s="2">
        <f t="shared" si="36"/>
        <v>2018</v>
      </c>
      <c r="B620" s="2" t="str">
        <f t="shared" si="37"/>
        <v>Nov</v>
      </c>
      <c r="C620" s="2">
        <f t="shared" si="38"/>
        <v>46</v>
      </c>
      <c r="D620" s="2" t="str">
        <f t="shared" si="39"/>
        <v>Thu</v>
      </c>
      <c r="E620" s="34">
        <v>43419</v>
      </c>
      <c r="F620" s="30">
        <v>48519</v>
      </c>
      <c r="G620" s="2" t="s">
        <v>149</v>
      </c>
      <c r="H620" s="30" t="s">
        <v>163</v>
      </c>
      <c r="I620" s="2">
        <v>38</v>
      </c>
      <c r="J620" s="30" t="s">
        <v>1422</v>
      </c>
      <c r="K620" s="2" t="s">
        <v>1355</v>
      </c>
      <c r="L620" s="30">
        <v>10597</v>
      </c>
      <c r="M620" s="2">
        <v>26</v>
      </c>
      <c r="N620" s="2">
        <v>3</v>
      </c>
      <c r="O620" s="31">
        <v>4.3078703703703702E-2</v>
      </c>
    </row>
    <row r="621" spans="1:15" x14ac:dyDescent="0.25">
      <c r="A621" s="2">
        <f t="shared" si="36"/>
        <v>2018</v>
      </c>
      <c r="B621" s="2" t="str">
        <f t="shared" si="37"/>
        <v>Nov</v>
      </c>
      <c r="C621" s="2">
        <f t="shared" si="38"/>
        <v>46</v>
      </c>
      <c r="D621" s="2" t="str">
        <f t="shared" si="39"/>
        <v>Thu</v>
      </c>
      <c r="E621" s="34">
        <v>43419</v>
      </c>
      <c r="F621" s="30">
        <v>48833</v>
      </c>
      <c r="G621" s="2" t="s">
        <v>149</v>
      </c>
      <c r="H621" s="30" t="s">
        <v>1672</v>
      </c>
      <c r="I621" s="2">
        <v>3</v>
      </c>
      <c r="J621" s="30" t="s">
        <v>1447</v>
      </c>
      <c r="K621" s="2" t="s">
        <v>1447</v>
      </c>
      <c r="L621" s="30">
        <v>774</v>
      </c>
      <c r="M621" s="2">
        <v>2</v>
      </c>
      <c r="N621" s="2">
        <v>0</v>
      </c>
      <c r="O621" s="31">
        <v>0</v>
      </c>
    </row>
    <row r="622" spans="1:15" x14ac:dyDescent="0.25">
      <c r="A622" s="2">
        <f t="shared" si="36"/>
        <v>2018</v>
      </c>
      <c r="B622" s="2" t="str">
        <f t="shared" si="37"/>
        <v>Nov</v>
      </c>
      <c r="C622" s="2">
        <f t="shared" si="38"/>
        <v>46</v>
      </c>
      <c r="D622" s="2" t="str">
        <f t="shared" si="39"/>
        <v>Thu</v>
      </c>
      <c r="E622" s="34">
        <v>43419</v>
      </c>
      <c r="F622" s="30" t="s">
        <v>1423</v>
      </c>
      <c r="G622" s="2" t="s">
        <v>1424</v>
      </c>
      <c r="H622" s="30" t="s">
        <v>1425</v>
      </c>
      <c r="I622" s="2">
        <v>55</v>
      </c>
      <c r="J622" s="30" t="s">
        <v>1279</v>
      </c>
      <c r="K622" s="2" t="s">
        <v>1280</v>
      </c>
      <c r="L622" s="30">
        <v>17634</v>
      </c>
      <c r="M622" s="2">
        <v>47</v>
      </c>
      <c r="N622" s="2">
        <v>48</v>
      </c>
      <c r="O622" s="31">
        <v>0</v>
      </c>
    </row>
    <row r="623" spans="1:15" x14ac:dyDescent="0.25">
      <c r="A623" s="2">
        <f t="shared" si="36"/>
        <v>2018</v>
      </c>
      <c r="B623" s="2" t="str">
        <f t="shared" si="37"/>
        <v>Nov</v>
      </c>
      <c r="C623" s="2">
        <f t="shared" si="38"/>
        <v>46</v>
      </c>
      <c r="D623" s="2" t="str">
        <f t="shared" si="39"/>
        <v>Thu</v>
      </c>
      <c r="E623" s="34">
        <v>43419</v>
      </c>
      <c r="F623" s="30" t="s">
        <v>1423</v>
      </c>
      <c r="G623" s="2" t="s">
        <v>1424</v>
      </c>
      <c r="H623" s="30" t="s">
        <v>1425</v>
      </c>
      <c r="I623" s="2">
        <v>55</v>
      </c>
      <c r="J623" s="30" t="s">
        <v>1447</v>
      </c>
      <c r="K623" s="2" t="s">
        <v>1447</v>
      </c>
      <c r="L623" s="30">
        <v>17634</v>
      </c>
      <c r="M623" s="2">
        <v>47</v>
      </c>
      <c r="N623" s="2">
        <v>48</v>
      </c>
      <c r="O623" s="31">
        <v>0</v>
      </c>
    </row>
    <row r="624" spans="1:15" x14ac:dyDescent="0.25">
      <c r="A624" s="2">
        <f t="shared" si="36"/>
        <v>2018</v>
      </c>
      <c r="B624" s="2" t="str">
        <f t="shared" si="37"/>
        <v>Nov</v>
      </c>
      <c r="C624" s="2">
        <f t="shared" si="38"/>
        <v>46</v>
      </c>
      <c r="D624" s="2" t="str">
        <f t="shared" si="39"/>
        <v>Thu</v>
      </c>
      <c r="E624" s="34">
        <v>43419</v>
      </c>
      <c r="F624" s="30">
        <v>46753</v>
      </c>
      <c r="G624" s="2" t="s">
        <v>87</v>
      </c>
      <c r="H624" s="30" t="s">
        <v>102</v>
      </c>
      <c r="I624" s="2">
        <v>17</v>
      </c>
      <c r="J624" s="30" t="s">
        <v>1273</v>
      </c>
      <c r="K624" s="2" t="s">
        <v>1282</v>
      </c>
      <c r="L624" s="30">
        <v>2862</v>
      </c>
      <c r="M624" s="2">
        <v>23</v>
      </c>
      <c r="N624" s="2">
        <v>33</v>
      </c>
      <c r="O624" s="31">
        <v>4.971064814814815E-2</v>
      </c>
    </row>
    <row r="625" spans="1:15" x14ac:dyDescent="0.25">
      <c r="A625" s="2">
        <f t="shared" si="36"/>
        <v>2018</v>
      </c>
      <c r="B625" s="2" t="str">
        <f t="shared" si="37"/>
        <v>Nov</v>
      </c>
      <c r="C625" s="2">
        <f t="shared" si="38"/>
        <v>46</v>
      </c>
      <c r="D625" s="2" t="str">
        <f t="shared" si="39"/>
        <v>Thu</v>
      </c>
      <c r="E625" s="34">
        <v>43419</v>
      </c>
      <c r="F625" s="30">
        <v>46753</v>
      </c>
      <c r="G625" s="2" t="s">
        <v>87</v>
      </c>
      <c r="H625" s="30" t="s">
        <v>102</v>
      </c>
      <c r="I625" s="2">
        <v>17</v>
      </c>
      <c r="J625" s="30" t="s">
        <v>1250</v>
      </c>
      <c r="K625" s="2" t="s">
        <v>1282</v>
      </c>
      <c r="L625" s="30">
        <v>2862</v>
      </c>
      <c r="M625" s="2">
        <v>23</v>
      </c>
      <c r="N625" s="2">
        <v>33</v>
      </c>
      <c r="O625" s="31">
        <v>5.0289351851851849E-2</v>
      </c>
    </row>
    <row r="626" spans="1:15" x14ac:dyDescent="0.25">
      <c r="A626" s="2">
        <f t="shared" si="36"/>
        <v>2018</v>
      </c>
      <c r="B626" s="2" t="str">
        <f t="shared" si="37"/>
        <v>Nov</v>
      </c>
      <c r="C626" s="2">
        <f t="shared" si="38"/>
        <v>46</v>
      </c>
      <c r="D626" s="2" t="str">
        <f t="shared" si="39"/>
        <v>Thu</v>
      </c>
      <c r="E626" s="34">
        <v>43419</v>
      </c>
      <c r="F626" s="30">
        <v>46753</v>
      </c>
      <c r="G626" s="2" t="s">
        <v>87</v>
      </c>
      <c r="H626" s="30" t="s">
        <v>102</v>
      </c>
      <c r="I626" s="2">
        <v>17</v>
      </c>
      <c r="J626" s="30" t="s">
        <v>1276</v>
      </c>
      <c r="K626" s="2" t="s">
        <v>1264</v>
      </c>
      <c r="L626" s="30">
        <v>2862</v>
      </c>
      <c r="M626" s="2">
        <v>23</v>
      </c>
      <c r="N626" s="2">
        <v>33</v>
      </c>
      <c r="O626" s="31">
        <v>5.167824074074074E-2</v>
      </c>
    </row>
    <row r="627" spans="1:15" x14ac:dyDescent="0.25">
      <c r="A627" s="2">
        <f t="shared" si="36"/>
        <v>2018</v>
      </c>
      <c r="B627" s="2" t="str">
        <f t="shared" si="37"/>
        <v>Nov</v>
      </c>
      <c r="C627" s="2">
        <f t="shared" si="38"/>
        <v>46</v>
      </c>
      <c r="D627" s="2" t="str">
        <f t="shared" si="39"/>
        <v>Thu</v>
      </c>
      <c r="E627" s="34">
        <v>43419</v>
      </c>
      <c r="F627" s="30">
        <v>46753</v>
      </c>
      <c r="G627" s="2" t="s">
        <v>87</v>
      </c>
      <c r="H627" s="30" t="s">
        <v>102</v>
      </c>
      <c r="I627" s="2">
        <v>17</v>
      </c>
      <c r="J627" s="30" t="s">
        <v>1253</v>
      </c>
      <c r="K627" s="2" t="s">
        <v>1282</v>
      </c>
      <c r="L627" s="30">
        <v>2862</v>
      </c>
      <c r="M627" s="2">
        <v>23</v>
      </c>
      <c r="N627" s="2">
        <v>33</v>
      </c>
      <c r="O627" s="31">
        <v>4.6550925925925919E-2</v>
      </c>
    </row>
    <row r="628" spans="1:15" x14ac:dyDescent="0.25">
      <c r="A628" s="2">
        <f t="shared" si="36"/>
        <v>2018</v>
      </c>
      <c r="B628" s="2" t="str">
        <f t="shared" si="37"/>
        <v>Nov</v>
      </c>
      <c r="C628" s="2">
        <f t="shared" si="38"/>
        <v>46</v>
      </c>
      <c r="D628" s="2" t="str">
        <f t="shared" si="39"/>
        <v>Thu</v>
      </c>
      <c r="E628" s="34">
        <v>43419</v>
      </c>
      <c r="F628" s="30">
        <v>46753</v>
      </c>
      <c r="G628" s="2" t="s">
        <v>87</v>
      </c>
      <c r="H628" s="30" t="s">
        <v>102</v>
      </c>
      <c r="I628" s="2">
        <v>17</v>
      </c>
      <c r="J628" s="30" t="s">
        <v>1337</v>
      </c>
      <c r="K628" s="2" t="s">
        <v>1282</v>
      </c>
      <c r="L628" s="30">
        <v>2862</v>
      </c>
      <c r="M628" s="2">
        <v>23</v>
      </c>
      <c r="N628" s="2">
        <v>33</v>
      </c>
      <c r="O628" s="31">
        <v>5.0648148148148144E-2</v>
      </c>
    </row>
    <row r="629" spans="1:15" x14ac:dyDescent="0.25">
      <c r="A629" s="2">
        <f t="shared" si="36"/>
        <v>2018</v>
      </c>
      <c r="B629" s="2" t="str">
        <f t="shared" si="37"/>
        <v>Nov</v>
      </c>
      <c r="C629" s="2">
        <f t="shared" si="38"/>
        <v>46</v>
      </c>
      <c r="D629" s="2" t="str">
        <f t="shared" si="39"/>
        <v>Thu</v>
      </c>
      <c r="E629" s="34">
        <v>43419</v>
      </c>
      <c r="F629" s="30">
        <v>46753</v>
      </c>
      <c r="G629" s="2" t="s">
        <v>87</v>
      </c>
      <c r="H629" s="30" t="s">
        <v>102</v>
      </c>
      <c r="I629" s="2">
        <v>17</v>
      </c>
      <c r="J629" s="30" t="s">
        <v>1342</v>
      </c>
      <c r="K629" s="2" t="s">
        <v>1247</v>
      </c>
      <c r="L629" s="30">
        <v>2862</v>
      </c>
      <c r="M629" s="2">
        <v>23</v>
      </c>
      <c r="N629" s="2">
        <v>33</v>
      </c>
      <c r="O629" s="31">
        <v>5.1388888888888894E-2</v>
      </c>
    </row>
    <row r="630" spans="1:15" x14ac:dyDescent="0.25">
      <c r="A630" s="2">
        <f t="shared" si="36"/>
        <v>2018</v>
      </c>
      <c r="B630" s="2" t="str">
        <f t="shared" si="37"/>
        <v>Nov</v>
      </c>
      <c r="C630" s="2">
        <f t="shared" si="38"/>
        <v>46</v>
      </c>
      <c r="D630" s="2" t="str">
        <f t="shared" si="39"/>
        <v>Thu</v>
      </c>
      <c r="E630" s="34">
        <v>43419</v>
      </c>
      <c r="F630" s="30">
        <v>46753</v>
      </c>
      <c r="G630" s="2" t="s">
        <v>87</v>
      </c>
      <c r="H630" s="30" t="s">
        <v>102</v>
      </c>
      <c r="I630" s="2">
        <v>17</v>
      </c>
      <c r="J630" s="30" t="s">
        <v>1346</v>
      </c>
      <c r="K630" s="2" t="s">
        <v>1247</v>
      </c>
      <c r="L630" s="30">
        <v>2862</v>
      </c>
      <c r="M630" s="2">
        <v>23</v>
      </c>
      <c r="N630" s="2">
        <v>33</v>
      </c>
      <c r="O630" s="31">
        <v>5.0960648148148151E-2</v>
      </c>
    </row>
    <row r="631" spans="1:15" x14ac:dyDescent="0.25">
      <c r="A631" s="2">
        <f t="shared" si="36"/>
        <v>2018</v>
      </c>
      <c r="B631" s="2" t="str">
        <f t="shared" si="37"/>
        <v>Nov</v>
      </c>
      <c r="C631" s="2">
        <f t="shared" si="38"/>
        <v>46</v>
      </c>
      <c r="D631" s="2" t="str">
        <f t="shared" si="39"/>
        <v>Thu</v>
      </c>
      <c r="E631" s="34">
        <v>43419</v>
      </c>
      <c r="F631" s="30">
        <v>46753</v>
      </c>
      <c r="G631" s="2" t="s">
        <v>87</v>
      </c>
      <c r="H631" s="30" t="s">
        <v>102</v>
      </c>
      <c r="I631" s="2">
        <v>17</v>
      </c>
      <c r="J631" s="30" t="s">
        <v>1347</v>
      </c>
      <c r="K631" s="2" t="s">
        <v>1247</v>
      </c>
      <c r="L631" s="30">
        <v>2862</v>
      </c>
      <c r="M631" s="2">
        <v>23</v>
      </c>
      <c r="N631" s="2">
        <v>33</v>
      </c>
      <c r="O631" s="31">
        <v>5.1099537037037041E-2</v>
      </c>
    </row>
    <row r="632" spans="1:15" x14ac:dyDescent="0.25">
      <c r="A632" s="2">
        <f t="shared" si="36"/>
        <v>2018</v>
      </c>
      <c r="B632" s="2" t="str">
        <f t="shared" si="37"/>
        <v>Nov</v>
      </c>
      <c r="C632" s="2">
        <f t="shared" si="38"/>
        <v>46</v>
      </c>
      <c r="D632" s="2" t="str">
        <f t="shared" si="39"/>
        <v>Thu</v>
      </c>
      <c r="E632" s="34">
        <v>43419</v>
      </c>
      <c r="F632" s="30">
        <v>45047</v>
      </c>
      <c r="G632" s="2" t="s">
        <v>58</v>
      </c>
      <c r="H632" s="30" t="s">
        <v>101</v>
      </c>
      <c r="I632" s="2">
        <v>8</v>
      </c>
      <c r="J632" s="30" t="s">
        <v>1447</v>
      </c>
      <c r="K632" s="2" t="s">
        <v>1447</v>
      </c>
      <c r="L632" s="30">
        <v>628</v>
      </c>
      <c r="M632" s="2">
        <v>7</v>
      </c>
      <c r="N632" s="2">
        <v>30</v>
      </c>
      <c r="O632" s="31">
        <v>0</v>
      </c>
    </row>
    <row r="633" spans="1:15" x14ac:dyDescent="0.25">
      <c r="A633" s="2">
        <f t="shared" si="36"/>
        <v>2018</v>
      </c>
      <c r="B633" s="2" t="str">
        <f t="shared" si="37"/>
        <v>Nov</v>
      </c>
      <c r="C633" s="2">
        <f t="shared" si="38"/>
        <v>46</v>
      </c>
      <c r="D633" s="2" t="str">
        <f t="shared" si="39"/>
        <v>Thu</v>
      </c>
      <c r="E633" s="34">
        <v>43419</v>
      </c>
      <c r="F633" s="30">
        <v>48393</v>
      </c>
      <c r="G633" s="2" t="s">
        <v>35</v>
      </c>
      <c r="H633" s="30" t="s">
        <v>164</v>
      </c>
      <c r="I633" s="2">
        <v>13</v>
      </c>
      <c r="J633" s="30" t="s">
        <v>1341</v>
      </c>
      <c r="K633" s="2" t="s">
        <v>1255</v>
      </c>
      <c r="L633" s="30">
        <v>2079</v>
      </c>
      <c r="M633" s="2">
        <v>1</v>
      </c>
      <c r="N633" s="2">
        <v>33</v>
      </c>
      <c r="O633" s="31">
        <v>1.4525462962962964E-2</v>
      </c>
    </row>
    <row r="634" spans="1:15" x14ac:dyDescent="0.25">
      <c r="A634" s="2">
        <f t="shared" si="36"/>
        <v>2018</v>
      </c>
      <c r="B634" s="2" t="str">
        <f t="shared" si="37"/>
        <v>Nov</v>
      </c>
      <c r="C634" s="2">
        <f t="shared" si="38"/>
        <v>46</v>
      </c>
      <c r="D634" s="2" t="str">
        <f t="shared" si="39"/>
        <v>Thu</v>
      </c>
      <c r="E634" s="34">
        <v>43419</v>
      </c>
      <c r="F634" s="30">
        <v>48393</v>
      </c>
      <c r="G634" s="2" t="s">
        <v>35</v>
      </c>
      <c r="H634" s="30" t="s">
        <v>164</v>
      </c>
      <c r="I634" s="2">
        <v>13</v>
      </c>
      <c r="J634" s="30" t="s">
        <v>1404</v>
      </c>
      <c r="K634" s="2" t="s">
        <v>1272</v>
      </c>
      <c r="L634" s="30">
        <v>2079</v>
      </c>
      <c r="M634" s="2">
        <v>1</v>
      </c>
      <c r="N634" s="2">
        <v>33</v>
      </c>
      <c r="O634" s="31">
        <v>6.8101851851851858E-2</v>
      </c>
    </row>
    <row r="635" spans="1:15" x14ac:dyDescent="0.25">
      <c r="A635" s="2">
        <f t="shared" si="36"/>
        <v>2018</v>
      </c>
      <c r="B635" s="2" t="str">
        <f t="shared" si="37"/>
        <v>Nov</v>
      </c>
      <c r="C635" s="2">
        <f t="shared" si="38"/>
        <v>46</v>
      </c>
      <c r="D635" s="2" t="str">
        <f t="shared" si="39"/>
        <v>Thu</v>
      </c>
      <c r="E635" s="34">
        <v>43419</v>
      </c>
      <c r="F635" s="30">
        <v>48393</v>
      </c>
      <c r="G635" s="2" t="s">
        <v>35</v>
      </c>
      <c r="H635" s="30" t="s">
        <v>164</v>
      </c>
      <c r="I635" s="2">
        <v>13</v>
      </c>
      <c r="J635" s="30" t="s">
        <v>1414</v>
      </c>
      <c r="K635" s="2" t="s">
        <v>1264</v>
      </c>
      <c r="L635" s="30">
        <v>2079</v>
      </c>
      <c r="M635" s="2">
        <v>1</v>
      </c>
      <c r="N635" s="2">
        <v>33</v>
      </c>
      <c r="O635" s="31">
        <v>6.789351851851852E-2</v>
      </c>
    </row>
    <row r="636" spans="1:15" x14ac:dyDescent="0.25">
      <c r="A636" s="2">
        <f t="shared" si="36"/>
        <v>2018</v>
      </c>
      <c r="B636" s="2" t="str">
        <f t="shared" si="37"/>
        <v>Nov</v>
      </c>
      <c r="C636" s="2">
        <f t="shared" si="38"/>
        <v>46</v>
      </c>
      <c r="D636" s="2" t="str">
        <f t="shared" si="39"/>
        <v>Thu</v>
      </c>
      <c r="E636" s="34">
        <v>43419</v>
      </c>
      <c r="F636" s="30">
        <v>48394</v>
      </c>
      <c r="G636" s="2" t="s">
        <v>35</v>
      </c>
      <c r="H636" s="30" t="s">
        <v>165</v>
      </c>
      <c r="I636" s="2">
        <v>13</v>
      </c>
      <c r="J636" s="30" t="s">
        <v>1341</v>
      </c>
      <c r="K636" s="2" t="s">
        <v>1255</v>
      </c>
      <c r="L636" s="30">
        <v>2079</v>
      </c>
      <c r="M636" s="2">
        <v>1</v>
      </c>
      <c r="N636" s="2">
        <v>33</v>
      </c>
      <c r="O636" s="31">
        <v>5.5254629629629626E-2</v>
      </c>
    </row>
    <row r="637" spans="1:15" x14ac:dyDescent="0.25">
      <c r="A637" s="2">
        <f t="shared" si="36"/>
        <v>2018</v>
      </c>
      <c r="B637" s="2" t="str">
        <f t="shared" si="37"/>
        <v>Nov</v>
      </c>
      <c r="C637" s="2">
        <f t="shared" si="38"/>
        <v>46</v>
      </c>
      <c r="D637" s="2" t="str">
        <f t="shared" si="39"/>
        <v>Thu</v>
      </c>
      <c r="E637" s="34">
        <v>43419</v>
      </c>
      <c r="F637" s="30">
        <v>48394</v>
      </c>
      <c r="G637" s="2" t="s">
        <v>35</v>
      </c>
      <c r="H637" s="30" t="s">
        <v>165</v>
      </c>
      <c r="I637" s="2">
        <v>13</v>
      </c>
      <c r="J637" s="30" t="s">
        <v>1303</v>
      </c>
      <c r="K637" s="2" t="s">
        <v>1255</v>
      </c>
      <c r="L637" s="30">
        <v>2079</v>
      </c>
      <c r="M637" s="2">
        <v>1</v>
      </c>
      <c r="N637" s="2">
        <v>33</v>
      </c>
      <c r="O637" s="31">
        <v>5.5266203703703699E-2</v>
      </c>
    </row>
    <row r="638" spans="1:15" x14ac:dyDescent="0.25">
      <c r="A638" s="2">
        <f t="shared" si="36"/>
        <v>2018</v>
      </c>
      <c r="B638" s="2" t="str">
        <f t="shared" si="37"/>
        <v>Nov</v>
      </c>
      <c r="C638" s="2">
        <f t="shared" si="38"/>
        <v>46</v>
      </c>
      <c r="D638" s="2" t="str">
        <f t="shared" si="39"/>
        <v>Thu</v>
      </c>
      <c r="E638" s="34">
        <v>43419</v>
      </c>
      <c r="F638" s="30">
        <v>48394</v>
      </c>
      <c r="G638" s="2" t="s">
        <v>35</v>
      </c>
      <c r="H638" s="30" t="s">
        <v>165</v>
      </c>
      <c r="I638" s="2">
        <v>13</v>
      </c>
      <c r="J638" s="30" t="s">
        <v>1305</v>
      </c>
      <c r="K638" s="2" t="s">
        <v>1257</v>
      </c>
      <c r="L638" s="30">
        <v>2079</v>
      </c>
      <c r="M638" s="2">
        <v>1</v>
      </c>
      <c r="N638" s="2">
        <v>33</v>
      </c>
      <c r="O638" s="31">
        <v>5.5925925925925928E-2</v>
      </c>
    </row>
    <row r="639" spans="1:15" x14ac:dyDescent="0.25">
      <c r="A639" s="2">
        <f t="shared" si="36"/>
        <v>2018</v>
      </c>
      <c r="B639" s="2" t="str">
        <f t="shared" si="37"/>
        <v>Nov</v>
      </c>
      <c r="C639" s="2">
        <f t="shared" si="38"/>
        <v>46</v>
      </c>
      <c r="D639" s="2" t="str">
        <f t="shared" si="39"/>
        <v>Thu</v>
      </c>
      <c r="E639" s="34">
        <v>43419</v>
      </c>
      <c r="F639" s="30">
        <v>48394</v>
      </c>
      <c r="G639" s="2" t="s">
        <v>35</v>
      </c>
      <c r="H639" s="30" t="s">
        <v>165</v>
      </c>
      <c r="I639" s="2">
        <v>13</v>
      </c>
      <c r="J639" s="30" t="s">
        <v>1408</v>
      </c>
      <c r="K639" s="2" t="s">
        <v>1355</v>
      </c>
      <c r="L639" s="30">
        <v>2079</v>
      </c>
      <c r="M639" s="2">
        <v>1</v>
      </c>
      <c r="N639" s="2">
        <v>33</v>
      </c>
      <c r="O639" s="31">
        <v>5.4988425925925927E-2</v>
      </c>
    </row>
    <row r="640" spans="1:15" x14ac:dyDescent="0.25">
      <c r="A640" s="2">
        <f t="shared" si="36"/>
        <v>2018</v>
      </c>
      <c r="B640" s="2" t="str">
        <f t="shared" si="37"/>
        <v>Nov</v>
      </c>
      <c r="C640" s="2">
        <f t="shared" si="38"/>
        <v>46</v>
      </c>
      <c r="D640" s="2" t="str">
        <f t="shared" si="39"/>
        <v>Thu</v>
      </c>
      <c r="E640" s="34">
        <v>43419</v>
      </c>
      <c r="F640" s="30">
        <v>48394</v>
      </c>
      <c r="G640" s="2" t="s">
        <v>35</v>
      </c>
      <c r="H640" s="30" t="s">
        <v>165</v>
      </c>
      <c r="I640" s="2">
        <v>13</v>
      </c>
      <c r="J640" s="30" t="s">
        <v>1414</v>
      </c>
      <c r="K640" s="2" t="s">
        <v>1264</v>
      </c>
      <c r="L640" s="30">
        <v>2079</v>
      </c>
      <c r="M640" s="2">
        <v>1</v>
      </c>
      <c r="N640" s="2">
        <v>33</v>
      </c>
      <c r="O640" s="31">
        <v>5.6053240740740744E-2</v>
      </c>
    </row>
    <row r="641" spans="1:15" x14ac:dyDescent="0.25">
      <c r="A641" s="2">
        <f t="shared" si="36"/>
        <v>2018</v>
      </c>
      <c r="B641" s="2" t="str">
        <f t="shared" si="37"/>
        <v>Nov</v>
      </c>
      <c r="C641" s="2">
        <f t="shared" si="38"/>
        <v>46</v>
      </c>
      <c r="D641" s="2" t="str">
        <f t="shared" si="39"/>
        <v>Thu</v>
      </c>
      <c r="E641" s="34">
        <v>43419</v>
      </c>
      <c r="F641" s="30" t="s">
        <v>166</v>
      </c>
      <c r="G641" s="2" t="s">
        <v>167</v>
      </c>
      <c r="H641" s="30" t="s">
        <v>168</v>
      </c>
      <c r="I641" s="2">
        <v>30</v>
      </c>
      <c r="J641" s="30" t="s">
        <v>1259</v>
      </c>
      <c r="K641" s="2" t="s">
        <v>1247</v>
      </c>
      <c r="L641" s="30">
        <v>5761</v>
      </c>
      <c r="M641" s="2">
        <v>72</v>
      </c>
      <c r="N641" s="2">
        <v>46</v>
      </c>
      <c r="O641" s="31">
        <v>1.6458333333333332E-2</v>
      </c>
    </row>
    <row r="642" spans="1:15" x14ac:dyDescent="0.25">
      <c r="A642" s="2">
        <f t="shared" si="36"/>
        <v>2018</v>
      </c>
      <c r="B642" s="2" t="str">
        <f t="shared" si="37"/>
        <v>Nov</v>
      </c>
      <c r="C642" s="2">
        <f t="shared" si="38"/>
        <v>46</v>
      </c>
      <c r="D642" s="2" t="str">
        <f t="shared" si="39"/>
        <v>Thu</v>
      </c>
      <c r="E642" s="34">
        <v>43419</v>
      </c>
      <c r="F642" s="30" t="s">
        <v>166</v>
      </c>
      <c r="G642" s="2" t="s">
        <v>167</v>
      </c>
      <c r="H642" s="30" t="s">
        <v>168</v>
      </c>
      <c r="I642" s="2">
        <v>30</v>
      </c>
      <c r="J642" s="30" t="s">
        <v>1300</v>
      </c>
      <c r="K642" s="2" t="s">
        <v>1348</v>
      </c>
      <c r="L642" s="30">
        <v>5761</v>
      </c>
      <c r="M642" s="2">
        <v>72</v>
      </c>
      <c r="N642" s="2">
        <v>46</v>
      </c>
      <c r="O642" s="31">
        <v>2.9965277777777775E-2</v>
      </c>
    </row>
    <row r="643" spans="1:15" x14ac:dyDescent="0.25">
      <c r="A643" s="2">
        <f t="shared" ref="A643:A706" si="40">YEAR(E643)</f>
        <v>2018</v>
      </c>
      <c r="B643" s="2" t="str">
        <f t="shared" ref="B643:B706" si="41">TEXT(E643,"MMM")</f>
        <v>Nov</v>
      </c>
      <c r="C643" s="2">
        <f t="shared" ref="C643:C706" si="42">WEEKNUM(E643)</f>
        <v>46</v>
      </c>
      <c r="D643" s="2" t="str">
        <f t="shared" ref="D643:D706" si="43">TEXT(E643,"DDD")</f>
        <v>Thu</v>
      </c>
      <c r="E643" s="34">
        <v>43419</v>
      </c>
      <c r="F643" s="30" t="s">
        <v>166</v>
      </c>
      <c r="G643" s="2" t="s">
        <v>167</v>
      </c>
      <c r="H643" s="30" t="s">
        <v>168</v>
      </c>
      <c r="I643" s="2">
        <v>30</v>
      </c>
      <c r="J643" s="30" t="s">
        <v>1387</v>
      </c>
      <c r="K643" s="2" t="s">
        <v>1264</v>
      </c>
      <c r="L643" s="30">
        <v>5761</v>
      </c>
      <c r="M643" s="2">
        <v>72</v>
      </c>
      <c r="N643" s="2">
        <v>46</v>
      </c>
      <c r="O643" s="31">
        <v>1.0393518518518519E-2</v>
      </c>
    </row>
    <row r="644" spans="1:15" x14ac:dyDescent="0.25">
      <c r="A644" s="2">
        <f t="shared" si="40"/>
        <v>2018</v>
      </c>
      <c r="B644" s="2" t="str">
        <f t="shared" si="41"/>
        <v>Nov</v>
      </c>
      <c r="C644" s="2">
        <f t="shared" si="42"/>
        <v>46</v>
      </c>
      <c r="D644" s="2" t="str">
        <f t="shared" si="43"/>
        <v>Thu</v>
      </c>
      <c r="E644" s="34">
        <v>43419</v>
      </c>
      <c r="F644" s="30" t="s">
        <v>166</v>
      </c>
      <c r="G644" s="2" t="s">
        <v>167</v>
      </c>
      <c r="H644" s="30" t="s">
        <v>168</v>
      </c>
      <c r="I644" s="2">
        <v>30</v>
      </c>
      <c r="J644" s="30" t="s">
        <v>1387</v>
      </c>
      <c r="K644" s="2" t="s">
        <v>1247</v>
      </c>
      <c r="L644" s="30">
        <v>5761</v>
      </c>
      <c r="M644" s="2">
        <v>72</v>
      </c>
      <c r="N644" s="2">
        <v>46</v>
      </c>
      <c r="O644" s="31">
        <v>1.2685185185185183E-2</v>
      </c>
    </row>
    <row r="645" spans="1:15" x14ac:dyDescent="0.25">
      <c r="A645" s="2">
        <f t="shared" si="40"/>
        <v>2018</v>
      </c>
      <c r="B645" s="2" t="str">
        <f t="shared" si="41"/>
        <v>Nov</v>
      </c>
      <c r="C645" s="2">
        <f t="shared" si="42"/>
        <v>46</v>
      </c>
      <c r="D645" s="2" t="str">
        <f t="shared" si="43"/>
        <v>Thu</v>
      </c>
      <c r="E645" s="34">
        <v>43419</v>
      </c>
      <c r="F645" s="30" t="s">
        <v>166</v>
      </c>
      <c r="G645" s="2" t="s">
        <v>167</v>
      </c>
      <c r="H645" s="30" t="s">
        <v>168</v>
      </c>
      <c r="I645" s="2">
        <v>30</v>
      </c>
      <c r="J645" s="30" t="s">
        <v>1388</v>
      </c>
      <c r="K645" s="2" t="s">
        <v>1264</v>
      </c>
      <c r="L645" s="30">
        <v>5761</v>
      </c>
      <c r="M645" s="2">
        <v>72</v>
      </c>
      <c r="N645" s="2">
        <v>46</v>
      </c>
      <c r="O645" s="31">
        <v>0.12050925925925926</v>
      </c>
    </row>
    <row r="646" spans="1:15" x14ac:dyDescent="0.25">
      <c r="A646" s="2">
        <f t="shared" si="40"/>
        <v>2018</v>
      </c>
      <c r="B646" s="2" t="str">
        <f t="shared" si="41"/>
        <v>Nov</v>
      </c>
      <c r="C646" s="2">
        <f t="shared" si="42"/>
        <v>46</v>
      </c>
      <c r="D646" s="2" t="str">
        <f t="shared" si="43"/>
        <v>Thu</v>
      </c>
      <c r="E646" s="34">
        <v>43419</v>
      </c>
      <c r="F646" s="30" t="s">
        <v>166</v>
      </c>
      <c r="G646" s="2" t="s">
        <v>167</v>
      </c>
      <c r="H646" s="30" t="s">
        <v>168</v>
      </c>
      <c r="I646" s="2">
        <v>30</v>
      </c>
      <c r="J646" s="30" t="s">
        <v>1301</v>
      </c>
      <c r="K646" s="2" t="s">
        <v>1264</v>
      </c>
      <c r="L646" s="30">
        <v>5761</v>
      </c>
      <c r="M646" s="2">
        <v>72</v>
      </c>
      <c r="N646" s="2">
        <v>46</v>
      </c>
      <c r="O646" s="31">
        <v>0.12018518518518519</v>
      </c>
    </row>
    <row r="647" spans="1:15" x14ac:dyDescent="0.25">
      <c r="A647" s="2">
        <f t="shared" si="40"/>
        <v>2018</v>
      </c>
      <c r="B647" s="2" t="str">
        <f t="shared" si="41"/>
        <v>Nov</v>
      </c>
      <c r="C647" s="2">
        <f t="shared" si="42"/>
        <v>46</v>
      </c>
      <c r="D647" s="2" t="str">
        <f t="shared" si="43"/>
        <v>Thu</v>
      </c>
      <c r="E647" s="34">
        <v>43419</v>
      </c>
      <c r="F647" s="30" t="s">
        <v>166</v>
      </c>
      <c r="G647" s="2" t="s">
        <v>167</v>
      </c>
      <c r="H647" s="30" t="s">
        <v>168</v>
      </c>
      <c r="I647" s="2">
        <v>30</v>
      </c>
      <c r="J647" s="30" t="s">
        <v>1389</v>
      </c>
      <c r="K647" s="2" t="s">
        <v>1264</v>
      </c>
      <c r="L647" s="30">
        <v>5761</v>
      </c>
      <c r="M647" s="2">
        <v>72</v>
      </c>
      <c r="N647" s="2">
        <v>46</v>
      </c>
      <c r="O647" s="31">
        <v>0.11986111111111113</v>
      </c>
    </row>
    <row r="648" spans="1:15" x14ac:dyDescent="0.25">
      <c r="A648" s="2">
        <f t="shared" si="40"/>
        <v>2018</v>
      </c>
      <c r="B648" s="2" t="str">
        <f t="shared" si="41"/>
        <v>Nov</v>
      </c>
      <c r="C648" s="2">
        <f t="shared" si="42"/>
        <v>46</v>
      </c>
      <c r="D648" s="2" t="str">
        <f t="shared" si="43"/>
        <v>Thu</v>
      </c>
      <c r="E648" s="34">
        <v>43419</v>
      </c>
      <c r="F648" s="30" t="s">
        <v>166</v>
      </c>
      <c r="G648" s="2" t="s">
        <v>167</v>
      </c>
      <c r="H648" s="30" t="s">
        <v>168</v>
      </c>
      <c r="I648" s="2">
        <v>30</v>
      </c>
      <c r="J648" s="30" t="s">
        <v>1390</v>
      </c>
      <c r="K648" s="2" t="s">
        <v>1247</v>
      </c>
      <c r="L648" s="30">
        <v>5761</v>
      </c>
      <c r="M648" s="2">
        <v>72</v>
      </c>
      <c r="N648" s="2">
        <v>46</v>
      </c>
      <c r="O648" s="31">
        <v>2.0196759259259258E-2</v>
      </c>
    </row>
    <row r="649" spans="1:15" x14ac:dyDescent="0.25">
      <c r="A649" s="2">
        <f t="shared" si="40"/>
        <v>2018</v>
      </c>
      <c r="B649" s="2" t="str">
        <f t="shared" si="41"/>
        <v>Nov</v>
      </c>
      <c r="C649" s="2">
        <f t="shared" si="42"/>
        <v>46</v>
      </c>
      <c r="D649" s="2" t="str">
        <f t="shared" si="43"/>
        <v>Thu</v>
      </c>
      <c r="E649" s="34">
        <v>43419</v>
      </c>
      <c r="F649" s="30" t="s">
        <v>166</v>
      </c>
      <c r="G649" s="2" t="s">
        <v>167</v>
      </c>
      <c r="H649" s="30" t="s">
        <v>168</v>
      </c>
      <c r="I649" s="2">
        <v>30</v>
      </c>
      <c r="J649" s="30" t="s">
        <v>1390</v>
      </c>
      <c r="K649" s="2" t="s">
        <v>1282</v>
      </c>
      <c r="L649" s="30">
        <v>5761</v>
      </c>
      <c r="M649" s="2">
        <v>72</v>
      </c>
      <c r="N649" s="2">
        <v>46</v>
      </c>
      <c r="O649" s="31">
        <v>3.6180555555555556E-2</v>
      </c>
    </row>
    <row r="650" spans="1:15" x14ac:dyDescent="0.25">
      <c r="A650" s="2">
        <f t="shared" si="40"/>
        <v>2018</v>
      </c>
      <c r="B650" s="2" t="str">
        <f t="shared" si="41"/>
        <v>Nov</v>
      </c>
      <c r="C650" s="2">
        <f t="shared" si="42"/>
        <v>46</v>
      </c>
      <c r="D650" s="2" t="str">
        <f t="shared" si="43"/>
        <v>Thu</v>
      </c>
      <c r="E650" s="34">
        <v>43419</v>
      </c>
      <c r="F650" s="30" t="s">
        <v>166</v>
      </c>
      <c r="G650" s="2" t="s">
        <v>167</v>
      </c>
      <c r="H650" s="30" t="s">
        <v>168</v>
      </c>
      <c r="I650" s="2">
        <v>30</v>
      </c>
      <c r="J650" s="30" t="s">
        <v>1391</v>
      </c>
      <c r="K650" s="2" t="s">
        <v>1247</v>
      </c>
      <c r="L650" s="30">
        <v>5761</v>
      </c>
      <c r="M650" s="2">
        <v>72</v>
      </c>
      <c r="N650" s="2">
        <v>46</v>
      </c>
      <c r="O650" s="31">
        <v>0.12394675925925926</v>
      </c>
    </row>
    <row r="651" spans="1:15" x14ac:dyDescent="0.25">
      <c r="A651" s="2">
        <f t="shared" si="40"/>
        <v>2018</v>
      </c>
      <c r="B651" s="2" t="str">
        <f t="shared" si="41"/>
        <v>Nov</v>
      </c>
      <c r="C651" s="2">
        <f t="shared" si="42"/>
        <v>46</v>
      </c>
      <c r="D651" s="2" t="str">
        <f t="shared" si="43"/>
        <v>Thu</v>
      </c>
      <c r="E651" s="34">
        <v>43419</v>
      </c>
      <c r="F651" s="30" t="s">
        <v>166</v>
      </c>
      <c r="G651" s="2" t="s">
        <v>167</v>
      </c>
      <c r="H651" s="30" t="s">
        <v>168</v>
      </c>
      <c r="I651" s="2">
        <v>30</v>
      </c>
      <c r="J651" s="30" t="s">
        <v>1392</v>
      </c>
      <c r="K651" s="2" t="s">
        <v>1247</v>
      </c>
      <c r="L651" s="30">
        <v>5761</v>
      </c>
      <c r="M651" s="2">
        <v>72</v>
      </c>
      <c r="N651" s="2">
        <v>46</v>
      </c>
      <c r="O651" s="31">
        <v>2.0011574074074074E-2</v>
      </c>
    </row>
    <row r="652" spans="1:15" x14ac:dyDescent="0.25">
      <c r="A652" s="2">
        <f t="shared" si="40"/>
        <v>2018</v>
      </c>
      <c r="B652" s="2" t="str">
        <f t="shared" si="41"/>
        <v>Nov</v>
      </c>
      <c r="C652" s="2">
        <f t="shared" si="42"/>
        <v>46</v>
      </c>
      <c r="D652" s="2" t="str">
        <f t="shared" si="43"/>
        <v>Thu</v>
      </c>
      <c r="E652" s="34">
        <v>43419</v>
      </c>
      <c r="F652" s="30" t="s">
        <v>166</v>
      </c>
      <c r="G652" s="2" t="s">
        <v>167</v>
      </c>
      <c r="H652" s="30" t="s">
        <v>168</v>
      </c>
      <c r="I652" s="2">
        <v>30</v>
      </c>
      <c r="J652" s="30" t="s">
        <v>1392</v>
      </c>
      <c r="K652" s="2" t="s">
        <v>1282</v>
      </c>
      <c r="L652" s="30">
        <v>5761</v>
      </c>
      <c r="M652" s="2">
        <v>72</v>
      </c>
      <c r="N652" s="2">
        <v>46</v>
      </c>
      <c r="O652" s="31">
        <v>0.10469907407407408</v>
      </c>
    </row>
    <row r="653" spans="1:15" x14ac:dyDescent="0.25">
      <c r="A653" s="2">
        <f t="shared" si="40"/>
        <v>2018</v>
      </c>
      <c r="B653" s="2" t="str">
        <f t="shared" si="41"/>
        <v>Nov</v>
      </c>
      <c r="C653" s="2">
        <f t="shared" si="42"/>
        <v>46</v>
      </c>
      <c r="D653" s="2" t="str">
        <f t="shared" si="43"/>
        <v>Thu</v>
      </c>
      <c r="E653" s="34">
        <v>43419</v>
      </c>
      <c r="F653" s="30" t="s">
        <v>166</v>
      </c>
      <c r="G653" s="2" t="s">
        <v>167</v>
      </c>
      <c r="H653" s="30" t="s">
        <v>168</v>
      </c>
      <c r="I653" s="2">
        <v>30</v>
      </c>
      <c r="J653" s="30" t="s">
        <v>1393</v>
      </c>
      <c r="K653" s="2" t="s">
        <v>1247</v>
      </c>
      <c r="L653" s="30">
        <v>5761</v>
      </c>
      <c r="M653" s="2">
        <v>72</v>
      </c>
      <c r="N653" s="2">
        <v>46</v>
      </c>
      <c r="O653" s="31">
        <v>0.12138888888888888</v>
      </c>
    </row>
    <row r="654" spans="1:15" x14ac:dyDescent="0.25">
      <c r="A654" s="2">
        <f t="shared" si="40"/>
        <v>2018</v>
      </c>
      <c r="B654" s="2" t="str">
        <f t="shared" si="41"/>
        <v>Nov</v>
      </c>
      <c r="C654" s="2">
        <f t="shared" si="42"/>
        <v>46</v>
      </c>
      <c r="D654" s="2" t="str">
        <f t="shared" si="43"/>
        <v>Thu</v>
      </c>
      <c r="E654" s="34">
        <v>43419</v>
      </c>
      <c r="F654" s="30" t="s">
        <v>166</v>
      </c>
      <c r="G654" s="2" t="s">
        <v>167</v>
      </c>
      <c r="H654" s="30" t="s">
        <v>168</v>
      </c>
      <c r="I654" s="2">
        <v>30</v>
      </c>
      <c r="J654" s="30" t="s">
        <v>1394</v>
      </c>
      <c r="K654" s="2" t="s">
        <v>1272</v>
      </c>
      <c r="L654" s="30">
        <v>5761</v>
      </c>
      <c r="M654" s="2">
        <v>72</v>
      </c>
      <c r="N654" s="2">
        <v>46</v>
      </c>
      <c r="O654" s="31">
        <v>0.12266203703703704</v>
      </c>
    </row>
    <row r="655" spans="1:15" x14ac:dyDescent="0.25">
      <c r="A655" s="2">
        <f t="shared" si="40"/>
        <v>2018</v>
      </c>
      <c r="B655" s="2" t="str">
        <f t="shared" si="41"/>
        <v>Nov</v>
      </c>
      <c r="C655" s="2">
        <f t="shared" si="42"/>
        <v>46</v>
      </c>
      <c r="D655" s="2" t="str">
        <f t="shared" si="43"/>
        <v>Thu</v>
      </c>
      <c r="E655" s="34">
        <v>43419</v>
      </c>
      <c r="F655" s="30" t="s">
        <v>166</v>
      </c>
      <c r="G655" s="2" t="s">
        <v>167</v>
      </c>
      <c r="H655" s="30" t="s">
        <v>168</v>
      </c>
      <c r="I655" s="2">
        <v>30</v>
      </c>
      <c r="J655" s="30" t="s">
        <v>1395</v>
      </c>
      <c r="K655" s="2" t="s">
        <v>1282</v>
      </c>
      <c r="L655" s="30">
        <v>5761</v>
      </c>
      <c r="M655" s="2">
        <v>72</v>
      </c>
      <c r="N655" s="2">
        <v>46</v>
      </c>
      <c r="O655" s="31">
        <v>0.12072916666666667</v>
      </c>
    </row>
    <row r="656" spans="1:15" x14ac:dyDescent="0.25">
      <c r="A656" s="2">
        <f t="shared" si="40"/>
        <v>2018</v>
      </c>
      <c r="B656" s="2" t="str">
        <f t="shared" si="41"/>
        <v>Nov</v>
      </c>
      <c r="C656" s="2">
        <f t="shared" si="42"/>
        <v>46</v>
      </c>
      <c r="D656" s="2" t="str">
        <f t="shared" si="43"/>
        <v>Thu</v>
      </c>
      <c r="E656" s="34">
        <v>43419</v>
      </c>
      <c r="F656" s="30" t="s">
        <v>166</v>
      </c>
      <c r="G656" s="2" t="s">
        <v>167</v>
      </c>
      <c r="H656" s="30" t="s">
        <v>168</v>
      </c>
      <c r="I656" s="2">
        <v>30</v>
      </c>
      <c r="J656" s="30" t="s">
        <v>1411</v>
      </c>
      <c r="K656" s="2" t="s">
        <v>1257</v>
      </c>
      <c r="L656" s="30">
        <v>5761</v>
      </c>
      <c r="M656" s="2">
        <v>72</v>
      </c>
      <c r="N656" s="2">
        <v>46</v>
      </c>
      <c r="O656" s="31">
        <v>3.1793981481481479E-2</v>
      </c>
    </row>
    <row r="657" spans="1:15" x14ac:dyDescent="0.25">
      <c r="A657" s="2">
        <f t="shared" si="40"/>
        <v>2018</v>
      </c>
      <c r="B657" s="2" t="str">
        <f t="shared" si="41"/>
        <v>Nov</v>
      </c>
      <c r="C657" s="2">
        <f t="shared" si="42"/>
        <v>46</v>
      </c>
      <c r="D657" s="2" t="str">
        <f t="shared" si="43"/>
        <v>Thu</v>
      </c>
      <c r="E657" s="34">
        <v>43419</v>
      </c>
      <c r="F657" s="30">
        <v>45279</v>
      </c>
      <c r="G657" s="2" t="s">
        <v>169</v>
      </c>
      <c r="H657" s="30" t="s">
        <v>170</v>
      </c>
      <c r="I657" s="2">
        <v>19</v>
      </c>
      <c r="J657" s="30" t="s">
        <v>1258</v>
      </c>
      <c r="K657" s="2" t="s">
        <v>1247</v>
      </c>
      <c r="L657" s="30">
        <v>1996</v>
      </c>
      <c r="M657" s="2">
        <v>149</v>
      </c>
      <c r="N657" s="2">
        <v>9</v>
      </c>
      <c r="O657" s="31">
        <v>4.4953703703703697E-2</v>
      </c>
    </row>
    <row r="658" spans="1:15" x14ac:dyDescent="0.25">
      <c r="A658" s="2">
        <f t="shared" si="40"/>
        <v>2018</v>
      </c>
      <c r="B658" s="2" t="str">
        <f t="shared" si="41"/>
        <v>Nov</v>
      </c>
      <c r="C658" s="2">
        <f t="shared" si="42"/>
        <v>46</v>
      </c>
      <c r="D658" s="2" t="str">
        <f t="shared" si="43"/>
        <v>Thu</v>
      </c>
      <c r="E658" s="34">
        <v>43419</v>
      </c>
      <c r="F658" s="30">
        <v>45279</v>
      </c>
      <c r="G658" s="2" t="s">
        <v>169</v>
      </c>
      <c r="H658" s="30" t="s">
        <v>170</v>
      </c>
      <c r="I658" s="2">
        <v>19</v>
      </c>
      <c r="J658" s="30" t="s">
        <v>1292</v>
      </c>
      <c r="K658" s="2" t="s">
        <v>1264</v>
      </c>
      <c r="L658" s="30">
        <v>1996</v>
      </c>
      <c r="M658" s="2">
        <v>149</v>
      </c>
      <c r="N658" s="2">
        <v>9</v>
      </c>
      <c r="O658" s="31">
        <v>4.4930555555555557E-2</v>
      </c>
    </row>
    <row r="659" spans="1:15" x14ac:dyDescent="0.25">
      <c r="A659" s="2">
        <f t="shared" si="40"/>
        <v>2018</v>
      </c>
      <c r="B659" s="2" t="str">
        <f t="shared" si="41"/>
        <v>Nov</v>
      </c>
      <c r="C659" s="2">
        <f t="shared" si="42"/>
        <v>46</v>
      </c>
      <c r="D659" s="2" t="str">
        <f t="shared" si="43"/>
        <v>Thu</v>
      </c>
      <c r="E659" s="34">
        <v>43419</v>
      </c>
      <c r="F659" s="30">
        <v>45279</v>
      </c>
      <c r="G659" s="2" t="s">
        <v>169</v>
      </c>
      <c r="H659" s="30" t="s">
        <v>170</v>
      </c>
      <c r="I659" s="2">
        <v>19</v>
      </c>
      <c r="J659" s="30" t="s">
        <v>1293</v>
      </c>
      <c r="K659" s="2" t="s">
        <v>1247</v>
      </c>
      <c r="L659" s="30">
        <v>1996</v>
      </c>
      <c r="M659" s="2">
        <v>149</v>
      </c>
      <c r="N659" s="2">
        <v>9</v>
      </c>
      <c r="O659" s="31">
        <v>0.10115740740740742</v>
      </c>
    </row>
    <row r="660" spans="1:15" x14ac:dyDescent="0.25">
      <c r="A660" s="2">
        <f t="shared" si="40"/>
        <v>2018</v>
      </c>
      <c r="B660" s="2" t="str">
        <f t="shared" si="41"/>
        <v>Nov</v>
      </c>
      <c r="C660" s="2">
        <f t="shared" si="42"/>
        <v>46</v>
      </c>
      <c r="D660" s="2" t="str">
        <f t="shared" si="43"/>
        <v>Thu</v>
      </c>
      <c r="E660" s="34">
        <v>43419</v>
      </c>
      <c r="F660" s="30">
        <v>45279</v>
      </c>
      <c r="G660" s="2" t="s">
        <v>169</v>
      </c>
      <c r="H660" s="30" t="s">
        <v>170</v>
      </c>
      <c r="I660" s="2">
        <v>19</v>
      </c>
      <c r="J660" s="30" t="s">
        <v>1295</v>
      </c>
      <c r="K660" s="2" t="s">
        <v>1264</v>
      </c>
      <c r="L660" s="30">
        <v>1996</v>
      </c>
      <c r="M660" s="2">
        <v>149</v>
      </c>
      <c r="N660" s="2">
        <v>9</v>
      </c>
      <c r="O660" s="31">
        <v>0.10115740740740742</v>
      </c>
    </row>
    <row r="661" spans="1:15" x14ac:dyDescent="0.25">
      <c r="A661" s="2">
        <f t="shared" si="40"/>
        <v>2018</v>
      </c>
      <c r="B661" s="2" t="str">
        <f t="shared" si="41"/>
        <v>Nov</v>
      </c>
      <c r="C661" s="2">
        <f t="shared" si="42"/>
        <v>46</v>
      </c>
      <c r="D661" s="2" t="str">
        <f t="shared" si="43"/>
        <v>Thu</v>
      </c>
      <c r="E661" s="34">
        <v>43419</v>
      </c>
      <c r="F661" s="30">
        <v>45279</v>
      </c>
      <c r="G661" s="2" t="s">
        <v>169</v>
      </c>
      <c r="H661" s="30" t="s">
        <v>170</v>
      </c>
      <c r="I661" s="2">
        <v>19</v>
      </c>
      <c r="J661" s="30" t="s">
        <v>1305</v>
      </c>
      <c r="K661" s="2" t="s">
        <v>1257</v>
      </c>
      <c r="L661" s="30">
        <v>1996</v>
      </c>
      <c r="M661" s="2">
        <v>149</v>
      </c>
      <c r="N661" s="2">
        <v>9</v>
      </c>
      <c r="O661" s="31">
        <v>0.10006944444444445</v>
      </c>
    </row>
    <row r="662" spans="1:15" x14ac:dyDescent="0.25">
      <c r="A662" s="2">
        <f t="shared" si="40"/>
        <v>2018</v>
      </c>
      <c r="B662" s="2" t="str">
        <f t="shared" si="41"/>
        <v>Nov</v>
      </c>
      <c r="C662" s="2">
        <f t="shared" si="42"/>
        <v>46</v>
      </c>
      <c r="D662" s="2" t="str">
        <f t="shared" si="43"/>
        <v>Thu</v>
      </c>
      <c r="E662" s="34">
        <v>43419</v>
      </c>
      <c r="F662" s="30">
        <v>45279</v>
      </c>
      <c r="G662" s="2" t="s">
        <v>169</v>
      </c>
      <c r="H662" s="30" t="s">
        <v>170</v>
      </c>
      <c r="I662" s="2">
        <v>19</v>
      </c>
      <c r="J662" s="30" t="s">
        <v>1426</v>
      </c>
      <c r="K662" s="2" t="s">
        <v>1247</v>
      </c>
      <c r="L662" s="30">
        <v>1996</v>
      </c>
      <c r="M662" s="2">
        <v>149</v>
      </c>
      <c r="N662" s="2">
        <v>9</v>
      </c>
      <c r="O662" s="31">
        <v>0.10006944444444445</v>
      </c>
    </row>
    <row r="663" spans="1:15" x14ac:dyDescent="0.25">
      <c r="A663" s="2">
        <f t="shared" si="40"/>
        <v>2018</v>
      </c>
      <c r="B663" s="2" t="str">
        <f t="shared" si="41"/>
        <v>Nov</v>
      </c>
      <c r="C663" s="2">
        <f t="shared" si="42"/>
        <v>46</v>
      </c>
      <c r="D663" s="2" t="str">
        <f t="shared" si="43"/>
        <v>Thu</v>
      </c>
      <c r="E663" s="34">
        <v>43419</v>
      </c>
      <c r="F663" s="30">
        <v>45293</v>
      </c>
      <c r="G663" s="2" t="s">
        <v>192</v>
      </c>
      <c r="H663" s="30" t="s">
        <v>193</v>
      </c>
      <c r="I663" s="2">
        <v>30</v>
      </c>
      <c r="J663" s="30" t="s">
        <v>909</v>
      </c>
      <c r="K663" s="2" t="s">
        <v>1247</v>
      </c>
      <c r="L663" s="30">
        <v>3528</v>
      </c>
      <c r="M663" s="2">
        <v>184</v>
      </c>
      <c r="N663" s="2">
        <v>14</v>
      </c>
      <c r="O663" s="31">
        <v>0.15872685185185184</v>
      </c>
    </row>
    <row r="664" spans="1:15" x14ac:dyDescent="0.25">
      <c r="A664" s="2">
        <f t="shared" si="40"/>
        <v>2018</v>
      </c>
      <c r="B664" s="2" t="str">
        <f t="shared" si="41"/>
        <v>Nov</v>
      </c>
      <c r="C664" s="2">
        <f t="shared" si="42"/>
        <v>46</v>
      </c>
      <c r="D664" s="2" t="str">
        <f t="shared" si="43"/>
        <v>Thu</v>
      </c>
      <c r="E664" s="34">
        <v>43419</v>
      </c>
      <c r="F664" s="30">
        <v>45293</v>
      </c>
      <c r="G664" s="2" t="s">
        <v>192</v>
      </c>
      <c r="H664" s="30" t="s">
        <v>193</v>
      </c>
      <c r="I664" s="2">
        <v>30</v>
      </c>
      <c r="J664" s="30" t="s">
        <v>1279</v>
      </c>
      <c r="K664" s="2" t="s">
        <v>1247</v>
      </c>
      <c r="L664" s="30">
        <v>3528</v>
      </c>
      <c r="M664" s="2">
        <v>184</v>
      </c>
      <c r="N664" s="2">
        <v>14</v>
      </c>
      <c r="O664" s="31">
        <v>0.31530092592592596</v>
      </c>
    </row>
    <row r="665" spans="1:15" x14ac:dyDescent="0.25">
      <c r="A665" s="2">
        <f t="shared" si="40"/>
        <v>2018</v>
      </c>
      <c r="B665" s="2" t="str">
        <f t="shared" si="41"/>
        <v>Nov</v>
      </c>
      <c r="C665" s="2">
        <f t="shared" si="42"/>
        <v>46</v>
      </c>
      <c r="D665" s="2" t="str">
        <f t="shared" si="43"/>
        <v>Thu</v>
      </c>
      <c r="E665" s="34">
        <v>43419</v>
      </c>
      <c r="F665" s="30">
        <v>45293</v>
      </c>
      <c r="G665" s="2" t="s">
        <v>192</v>
      </c>
      <c r="H665" s="30" t="s">
        <v>193</v>
      </c>
      <c r="I665" s="2">
        <v>30</v>
      </c>
      <c r="J665" s="30" t="s">
        <v>1367</v>
      </c>
      <c r="K665" s="2" t="s">
        <v>1247</v>
      </c>
      <c r="L665" s="30">
        <v>3528</v>
      </c>
      <c r="M665" s="2">
        <v>184</v>
      </c>
      <c r="N665" s="2">
        <v>14</v>
      </c>
      <c r="O665" s="31">
        <v>0.15914351851851852</v>
      </c>
    </row>
    <row r="666" spans="1:15" x14ac:dyDescent="0.25">
      <c r="A666" s="2">
        <f t="shared" si="40"/>
        <v>2018</v>
      </c>
      <c r="B666" s="2" t="str">
        <f t="shared" si="41"/>
        <v>Nov</v>
      </c>
      <c r="C666" s="2">
        <f t="shared" si="42"/>
        <v>46</v>
      </c>
      <c r="D666" s="2" t="str">
        <f t="shared" si="43"/>
        <v>Thu</v>
      </c>
      <c r="E666" s="34">
        <v>43419</v>
      </c>
      <c r="F666" s="30">
        <v>45293</v>
      </c>
      <c r="G666" s="2" t="s">
        <v>192</v>
      </c>
      <c r="H666" s="30" t="s">
        <v>193</v>
      </c>
      <c r="I666" s="2">
        <v>30</v>
      </c>
      <c r="J666" s="30" t="s">
        <v>1368</v>
      </c>
      <c r="K666" s="2" t="s">
        <v>1264</v>
      </c>
      <c r="L666" s="30">
        <v>3528</v>
      </c>
      <c r="M666" s="2">
        <v>184</v>
      </c>
      <c r="N666" s="2">
        <v>14</v>
      </c>
      <c r="O666" s="31">
        <v>0.20974537037037036</v>
      </c>
    </row>
    <row r="667" spans="1:15" x14ac:dyDescent="0.25">
      <c r="A667" s="2">
        <f t="shared" si="40"/>
        <v>2018</v>
      </c>
      <c r="B667" s="2" t="str">
        <f t="shared" si="41"/>
        <v>Nov</v>
      </c>
      <c r="C667" s="2">
        <f t="shared" si="42"/>
        <v>46</v>
      </c>
      <c r="D667" s="2" t="str">
        <f t="shared" si="43"/>
        <v>Thu</v>
      </c>
      <c r="E667" s="34">
        <v>43419</v>
      </c>
      <c r="F667" s="30">
        <v>45293</v>
      </c>
      <c r="G667" s="2" t="s">
        <v>192</v>
      </c>
      <c r="H667" s="30" t="s">
        <v>193</v>
      </c>
      <c r="I667" s="2">
        <v>30</v>
      </c>
      <c r="J667" s="30" t="s">
        <v>1374</v>
      </c>
      <c r="K667" s="2" t="s">
        <v>1247</v>
      </c>
      <c r="L667" s="30">
        <v>3528</v>
      </c>
      <c r="M667" s="2">
        <v>184</v>
      </c>
      <c r="N667" s="2">
        <v>14</v>
      </c>
      <c r="O667" s="31">
        <v>0.15806712962962963</v>
      </c>
    </row>
    <row r="668" spans="1:15" x14ac:dyDescent="0.25">
      <c r="A668" s="2">
        <f t="shared" si="40"/>
        <v>2018</v>
      </c>
      <c r="B668" s="2" t="str">
        <f t="shared" si="41"/>
        <v>Nov</v>
      </c>
      <c r="C668" s="2">
        <f t="shared" si="42"/>
        <v>46</v>
      </c>
      <c r="D668" s="2" t="str">
        <f t="shared" si="43"/>
        <v>Thu</v>
      </c>
      <c r="E668" s="34">
        <v>43419</v>
      </c>
      <c r="F668" s="30">
        <v>45293</v>
      </c>
      <c r="G668" s="2" t="s">
        <v>192</v>
      </c>
      <c r="H668" s="30" t="s">
        <v>193</v>
      </c>
      <c r="I668" s="2">
        <v>30</v>
      </c>
      <c r="J668" s="30" t="s">
        <v>1375</v>
      </c>
      <c r="K668" s="2" t="s">
        <v>1247</v>
      </c>
      <c r="L668" s="30">
        <v>3528</v>
      </c>
      <c r="M668" s="2">
        <v>184</v>
      </c>
      <c r="N668" s="2">
        <v>14</v>
      </c>
      <c r="O668" s="31">
        <v>0.15935185185185186</v>
      </c>
    </row>
    <row r="669" spans="1:15" x14ac:dyDescent="0.25">
      <c r="A669" s="2">
        <f t="shared" si="40"/>
        <v>2018</v>
      </c>
      <c r="B669" s="2" t="str">
        <f t="shared" si="41"/>
        <v>Nov</v>
      </c>
      <c r="C669" s="2">
        <f t="shared" si="42"/>
        <v>46</v>
      </c>
      <c r="D669" s="2" t="str">
        <f t="shared" si="43"/>
        <v>Thu</v>
      </c>
      <c r="E669" s="34">
        <v>43419</v>
      </c>
      <c r="F669" s="30">
        <v>45293</v>
      </c>
      <c r="G669" s="2" t="s">
        <v>192</v>
      </c>
      <c r="H669" s="30" t="s">
        <v>193</v>
      </c>
      <c r="I669" s="2">
        <v>30</v>
      </c>
      <c r="J669" s="30" t="s">
        <v>1378</v>
      </c>
      <c r="K669" s="2" t="s">
        <v>1247</v>
      </c>
      <c r="L669" s="30">
        <v>3528</v>
      </c>
      <c r="M669" s="2">
        <v>184</v>
      </c>
      <c r="N669" s="2">
        <v>14</v>
      </c>
      <c r="O669" s="31">
        <v>0.15774305555555554</v>
      </c>
    </row>
    <row r="670" spans="1:15" x14ac:dyDescent="0.25">
      <c r="A670" s="2">
        <f t="shared" si="40"/>
        <v>2018</v>
      </c>
      <c r="B670" s="2" t="str">
        <f t="shared" si="41"/>
        <v>Nov</v>
      </c>
      <c r="C670" s="2">
        <f t="shared" si="42"/>
        <v>46</v>
      </c>
      <c r="D670" s="2" t="str">
        <f t="shared" si="43"/>
        <v>Thu</v>
      </c>
      <c r="E670" s="34">
        <v>43419</v>
      </c>
      <c r="F670" s="30">
        <v>45136</v>
      </c>
      <c r="G670" s="2" t="s">
        <v>252</v>
      </c>
      <c r="H670" s="30" t="s">
        <v>253</v>
      </c>
      <c r="I670" s="2">
        <v>3</v>
      </c>
      <c r="J670" s="30" t="s">
        <v>1279</v>
      </c>
      <c r="K670" s="2" t="s">
        <v>1280</v>
      </c>
      <c r="L670" s="30">
        <v>156</v>
      </c>
      <c r="M670" s="2">
        <v>24</v>
      </c>
      <c r="N670" s="2">
        <v>1</v>
      </c>
      <c r="O670" s="31">
        <v>8.1018518518518516E-5</v>
      </c>
    </row>
    <row r="671" spans="1:15" x14ac:dyDescent="0.25">
      <c r="A671" s="2">
        <f t="shared" si="40"/>
        <v>2018</v>
      </c>
      <c r="B671" s="2" t="str">
        <f t="shared" si="41"/>
        <v>Nov</v>
      </c>
      <c r="C671" s="2">
        <f t="shared" si="42"/>
        <v>46</v>
      </c>
      <c r="D671" s="2" t="str">
        <f t="shared" si="43"/>
        <v>Thu</v>
      </c>
      <c r="E671" s="34">
        <v>43419</v>
      </c>
      <c r="F671" s="30">
        <v>45136</v>
      </c>
      <c r="G671" s="2" t="s">
        <v>252</v>
      </c>
      <c r="H671" s="30" t="s">
        <v>253</v>
      </c>
      <c r="I671" s="2">
        <v>3</v>
      </c>
      <c r="J671" s="30" t="s">
        <v>1279</v>
      </c>
      <c r="K671" s="2" t="s">
        <v>1247</v>
      </c>
      <c r="L671" s="30">
        <v>156</v>
      </c>
      <c r="M671" s="2">
        <v>24</v>
      </c>
      <c r="N671" s="2">
        <v>1</v>
      </c>
      <c r="O671" s="31">
        <v>0.14840277777777777</v>
      </c>
    </row>
    <row r="672" spans="1:15" x14ac:dyDescent="0.25">
      <c r="A672" s="2">
        <f t="shared" si="40"/>
        <v>2018</v>
      </c>
      <c r="B672" s="2" t="str">
        <f t="shared" si="41"/>
        <v>Nov</v>
      </c>
      <c r="C672" s="2">
        <f t="shared" si="42"/>
        <v>46</v>
      </c>
      <c r="D672" s="2" t="str">
        <f t="shared" si="43"/>
        <v>Thu</v>
      </c>
      <c r="E672" s="34">
        <v>43419</v>
      </c>
      <c r="F672" s="30">
        <v>45136</v>
      </c>
      <c r="G672" s="2" t="s">
        <v>252</v>
      </c>
      <c r="H672" s="30" t="s">
        <v>253</v>
      </c>
      <c r="I672" s="2">
        <v>3</v>
      </c>
      <c r="J672" s="30" t="s">
        <v>1368</v>
      </c>
      <c r="K672" s="2" t="s">
        <v>1264</v>
      </c>
      <c r="L672" s="30">
        <v>156</v>
      </c>
      <c r="M672" s="2">
        <v>24</v>
      </c>
      <c r="N672" s="2">
        <v>1</v>
      </c>
      <c r="O672" s="31">
        <v>7.4456018518518519E-2</v>
      </c>
    </row>
    <row r="673" spans="1:15" x14ac:dyDescent="0.25">
      <c r="A673" s="2">
        <f t="shared" si="40"/>
        <v>2018</v>
      </c>
      <c r="B673" s="2" t="str">
        <f t="shared" si="41"/>
        <v>Nov</v>
      </c>
      <c r="C673" s="2">
        <f t="shared" si="42"/>
        <v>46</v>
      </c>
      <c r="D673" s="2" t="str">
        <f t="shared" si="43"/>
        <v>Thu</v>
      </c>
      <c r="E673" s="34">
        <v>43419</v>
      </c>
      <c r="F673" s="30">
        <v>45136</v>
      </c>
      <c r="G673" s="2" t="s">
        <v>252</v>
      </c>
      <c r="H673" s="30" t="s">
        <v>253</v>
      </c>
      <c r="I673" s="2">
        <v>3</v>
      </c>
      <c r="J673" s="30" t="s">
        <v>1375</v>
      </c>
      <c r="K673" s="2" t="s">
        <v>1247</v>
      </c>
      <c r="L673" s="30">
        <v>156</v>
      </c>
      <c r="M673" s="2">
        <v>24</v>
      </c>
      <c r="N673" s="2">
        <v>1</v>
      </c>
      <c r="O673" s="31">
        <v>7.5034722222222225E-2</v>
      </c>
    </row>
    <row r="674" spans="1:15" x14ac:dyDescent="0.25">
      <c r="A674" s="2">
        <f t="shared" si="40"/>
        <v>2018</v>
      </c>
      <c r="B674" s="2" t="str">
        <f t="shared" si="41"/>
        <v>Nov</v>
      </c>
      <c r="C674" s="2">
        <f t="shared" si="42"/>
        <v>46</v>
      </c>
      <c r="D674" s="2" t="str">
        <f t="shared" si="43"/>
        <v>Thu</v>
      </c>
      <c r="E674" s="34">
        <v>43419</v>
      </c>
      <c r="F674" s="30">
        <v>45296</v>
      </c>
      <c r="G674" s="2" t="s">
        <v>39</v>
      </c>
      <c r="H674" s="30" t="s">
        <v>254</v>
      </c>
      <c r="I674" s="2">
        <v>23</v>
      </c>
      <c r="J674" s="30" t="s">
        <v>1341</v>
      </c>
      <c r="K674" s="2" t="s">
        <v>1255</v>
      </c>
      <c r="L674" s="30">
        <v>5712</v>
      </c>
      <c r="M674" s="2">
        <v>18</v>
      </c>
      <c r="N674" s="2">
        <v>57</v>
      </c>
      <c r="O674" s="31">
        <v>5.8356481481481481E-2</v>
      </c>
    </row>
    <row r="675" spans="1:15" x14ac:dyDescent="0.25">
      <c r="A675" s="2">
        <f t="shared" si="40"/>
        <v>2018</v>
      </c>
      <c r="B675" s="2" t="str">
        <f t="shared" si="41"/>
        <v>Nov</v>
      </c>
      <c r="C675" s="2">
        <f t="shared" si="42"/>
        <v>46</v>
      </c>
      <c r="D675" s="2" t="str">
        <f t="shared" si="43"/>
        <v>Thu</v>
      </c>
      <c r="E675" s="34">
        <v>43419</v>
      </c>
      <c r="F675" s="30">
        <v>45296</v>
      </c>
      <c r="G675" s="2" t="s">
        <v>39</v>
      </c>
      <c r="H675" s="30" t="s">
        <v>254</v>
      </c>
      <c r="I675" s="2">
        <v>23</v>
      </c>
      <c r="J675" s="30" t="s">
        <v>1305</v>
      </c>
      <c r="K675" s="2" t="s">
        <v>1257</v>
      </c>
      <c r="L675" s="30">
        <v>5712</v>
      </c>
      <c r="M675" s="2">
        <v>18</v>
      </c>
      <c r="N675" s="2">
        <v>57</v>
      </c>
      <c r="O675" s="31">
        <v>0.10534722222222222</v>
      </c>
    </row>
    <row r="676" spans="1:15" x14ac:dyDescent="0.25">
      <c r="A676" s="2">
        <f t="shared" si="40"/>
        <v>2018</v>
      </c>
      <c r="B676" s="2" t="str">
        <f t="shared" si="41"/>
        <v>Nov</v>
      </c>
      <c r="C676" s="2">
        <f t="shared" si="42"/>
        <v>46</v>
      </c>
      <c r="D676" s="2" t="str">
        <f t="shared" si="43"/>
        <v>Thu</v>
      </c>
      <c r="E676" s="34">
        <v>43419</v>
      </c>
      <c r="F676" s="30">
        <v>45296</v>
      </c>
      <c r="G676" s="2" t="s">
        <v>39</v>
      </c>
      <c r="H676" s="30" t="s">
        <v>254</v>
      </c>
      <c r="I676" s="2">
        <v>23</v>
      </c>
      <c r="J676" s="30" t="s">
        <v>1306</v>
      </c>
      <c r="K676" s="2" t="s">
        <v>1272</v>
      </c>
      <c r="L676" s="30">
        <v>5712</v>
      </c>
      <c r="M676" s="2">
        <v>18</v>
      </c>
      <c r="N676" s="2">
        <v>57</v>
      </c>
      <c r="O676" s="31">
        <v>4.7071759259259265E-2</v>
      </c>
    </row>
    <row r="677" spans="1:15" x14ac:dyDescent="0.25">
      <c r="A677" s="2">
        <f t="shared" si="40"/>
        <v>2018</v>
      </c>
      <c r="B677" s="2" t="str">
        <f t="shared" si="41"/>
        <v>Nov</v>
      </c>
      <c r="C677" s="2">
        <f t="shared" si="42"/>
        <v>46</v>
      </c>
      <c r="D677" s="2" t="str">
        <f t="shared" si="43"/>
        <v>Thu</v>
      </c>
      <c r="E677" s="34">
        <v>43419</v>
      </c>
      <c r="F677" s="30">
        <v>45296</v>
      </c>
      <c r="G677" s="2" t="s">
        <v>39</v>
      </c>
      <c r="H677" s="30" t="s">
        <v>254</v>
      </c>
      <c r="I677" s="2">
        <v>23</v>
      </c>
      <c r="J677" s="30" t="s">
        <v>1415</v>
      </c>
      <c r="K677" s="2" t="s">
        <v>1255</v>
      </c>
      <c r="L677" s="30">
        <v>5712</v>
      </c>
      <c r="M677" s="2">
        <v>18</v>
      </c>
      <c r="N677" s="2">
        <v>57</v>
      </c>
      <c r="O677" s="31">
        <v>5.903935185185185E-2</v>
      </c>
    </row>
    <row r="678" spans="1:15" x14ac:dyDescent="0.25">
      <c r="A678" s="2">
        <f t="shared" si="40"/>
        <v>2018</v>
      </c>
      <c r="B678" s="2" t="str">
        <f t="shared" si="41"/>
        <v>Nov</v>
      </c>
      <c r="C678" s="2">
        <f t="shared" si="42"/>
        <v>46</v>
      </c>
      <c r="D678" s="2" t="str">
        <f t="shared" si="43"/>
        <v>Thu</v>
      </c>
      <c r="E678" s="34">
        <v>43419</v>
      </c>
      <c r="F678" s="30">
        <v>45296</v>
      </c>
      <c r="G678" s="2" t="s">
        <v>39</v>
      </c>
      <c r="H678" s="30" t="s">
        <v>254</v>
      </c>
      <c r="I678" s="2">
        <v>23</v>
      </c>
      <c r="J678" s="30" t="s">
        <v>1673</v>
      </c>
      <c r="K678" s="2" t="s">
        <v>1272</v>
      </c>
      <c r="L678" s="30">
        <v>5712</v>
      </c>
      <c r="M678" s="2">
        <v>18</v>
      </c>
      <c r="N678" s="2">
        <v>57</v>
      </c>
      <c r="O678" s="31">
        <v>4.6296296296296301E-2</v>
      </c>
    </row>
    <row r="679" spans="1:15" x14ac:dyDescent="0.25">
      <c r="A679" s="2">
        <f t="shared" si="40"/>
        <v>2018</v>
      </c>
      <c r="B679" s="2" t="str">
        <f t="shared" si="41"/>
        <v>Nov</v>
      </c>
      <c r="C679" s="2">
        <f t="shared" si="42"/>
        <v>46</v>
      </c>
      <c r="D679" s="2" t="str">
        <f t="shared" si="43"/>
        <v>Thu</v>
      </c>
      <c r="E679" s="34">
        <v>43419</v>
      </c>
      <c r="F679" s="30">
        <v>45296</v>
      </c>
      <c r="G679" s="2" t="s">
        <v>39</v>
      </c>
      <c r="H679" s="30" t="s">
        <v>254</v>
      </c>
      <c r="I679" s="2">
        <v>23</v>
      </c>
      <c r="J679" s="30" t="s">
        <v>1674</v>
      </c>
      <c r="K679" s="2" t="s">
        <v>1264</v>
      </c>
      <c r="L679" s="30">
        <v>5712</v>
      </c>
      <c r="M679" s="2">
        <v>18</v>
      </c>
      <c r="N679" s="2">
        <v>57</v>
      </c>
      <c r="O679" s="31">
        <v>0.1052199074074074</v>
      </c>
    </row>
    <row r="680" spans="1:15" x14ac:dyDescent="0.25">
      <c r="A680" s="2">
        <f t="shared" si="40"/>
        <v>2018</v>
      </c>
      <c r="B680" s="2" t="str">
        <f t="shared" si="41"/>
        <v>Nov</v>
      </c>
      <c r="C680" s="2">
        <f t="shared" si="42"/>
        <v>46</v>
      </c>
      <c r="D680" s="2" t="str">
        <f t="shared" si="43"/>
        <v>Thu</v>
      </c>
      <c r="E680" s="34">
        <v>43419</v>
      </c>
      <c r="F680" s="30" t="s">
        <v>505</v>
      </c>
      <c r="G680" s="2" t="s">
        <v>506</v>
      </c>
      <c r="H680" s="30" t="s">
        <v>507</v>
      </c>
      <c r="I680" s="2">
        <v>7</v>
      </c>
      <c r="J680" s="30" t="s">
        <v>1675</v>
      </c>
      <c r="K680" s="2" t="s">
        <v>1247</v>
      </c>
      <c r="L680" s="30">
        <v>1575</v>
      </c>
      <c r="M680" s="2">
        <v>1</v>
      </c>
      <c r="N680" s="2">
        <v>25</v>
      </c>
      <c r="O680" s="31">
        <v>1.6666666666666668E-3</v>
      </c>
    </row>
    <row r="681" spans="1:15" x14ac:dyDescent="0.25">
      <c r="A681" s="2">
        <f t="shared" si="40"/>
        <v>2018</v>
      </c>
      <c r="B681" s="2" t="str">
        <f t="shared" si="41"/>
        <v>Nov</v>
      </c>
      <c r="C681" s="2">
        <f t="shared" si="42"/>
        <v>46</v>
      </c>
      <c r="D681" s="2" t="str">
        <f t="shared" si="43"/>
        <v>Thu</v>
      </c>
      <c r="E681" s="28">
        <v>43419</v>
      </c>
      <c r="F681" s="30" t="s">
        <v>505</v>
      </c>
      <c r="G681" s="2" t="s">
        <v>506</v>
      </c>
      <c r="H681" s="30" t="s">
        <v>507</v>
      </c>
      <c r="I681" s="2">
        <v>7</v>
      </c>
      <c r="J681" s="30" t="s">
        <v>1676</v>
      </c>
      <c r="K681" s="2" t="s">
        <v>1304</v>
      </c>
      <c r="L681" s="30">
        <v>1575</v>
      </c>
      <c r="M681" s="2">
        <v>1</v>
      </c>
      <c r="N681" s="2">
        <v>25</v>
      </c>
      <c r="O681" s="31">
        <v>1.5046296296296294E-3</v>
      </c>
    </row>
    <row r="682" spans="1:15" x14ac:dyDescent="0.25">
      <c r="A682" s="2">
        <f t="shared" si="40"/>
        <v>2018</v>
      </c>
      <c r="B682" s="2" t="str">
        <f t="shared" si="41"/>
        <v>Jun</v>
      </c>
      <c r="C682" s="2">
        <f t="shared" si="42"/>
        <v>25</v>
      </c>
      <c r="D682" s="2" t="str">
        <f t="shared" si="43"/>
        <v>Thu</v>
      </c>
      <c r="E682" s="34">
        <v>43272</v>
      </c>
      <c r="F682" s="30">
        <v>45305</v>
      </c>
      <c r="G682" s="2" t="s">
        <v>157</v>
      </c>
      <c r="H682" s="30" t="s">
        <v>162</v>
      </c>
      <c r="I682" s="2">
        <v>106</v>
      </c>
      <c r="J682" s="30" t="s">
        <v>1300</v>
      </c>
      <c r="K682" s="2" t="s">
        <v>1348</v>
      </c>
      <c r="L682" s="30">
        <v>36751</v>
      </c>
      <c r="M682" s="2">
        <v>154</v>
      </c>
      <c r="N682" s="2">
        <v>67</v>
      </c>
      <c r="O682" s="31">
        <v>7.1296296296296288E-2</v>
      </c>
    </row>
    <row r="683" spans="1:15" x14ac:dyDescent="0.25">
      <c r="A683" s="2">
        <f t="shared" si="40"/>
        <v>2018</v>
      </c>
      <c r="B683" s="2" t="str">
        <f t="shared" si="41"/>
        <v>Jun</v>
      </c>
      <c r="C683" s="2">
        <f t="shared" si="42"/>
        <v>25</v>
      </c>
      <c r="D683" s="2" t="str">
        <f t="shared" si="43"/>
        <v>Thu</v>
      </c>
      <c r="E683" s="34">
        <v>43272</v>
      </c>
      <c r="F683" s="30">
        <v>45305</v>
      </c>
      <c r="G683" s="2" t="s">
        <v>157</v>
      </c>
      <c r="H683" s="30" t="s">
        <v>162</v>
      </c>
      <c r="I683" s="2">
        <v>106</v>
      </c>
      <c r="J683" s="30" t="s">
        <v>1386</v>
      </c>
      <c r="K683" s="2" t="s">
        <v>1355</v>
      </c>
      <c r="L683" s="30">
        <v>36751</v>
      </c>
      <c r="M683" s="2">
        <v>154</v>
      </c>
      <c r="N683" s="2">
        <v>67</v>
      </c>
      <c r="O683" s="31">
        <v>0.28409722222222222</v>
      </c>
    </row>
    <row r="684" spans="1:15" x14ac:dyDescent="0.25">
      <c r="A684" s="2">
        <f t="shared" si="40"/>
        <v>2018</v>
      </c>
      <c r="B684" s="2" t="str">
        <f t="shared" si="41"/>
        <v>Jun</v>
      </c>
      <c r="C684" s="2">
        <f t="shared" si="42"/>
        <v>25</v>
      </c>
      <c r="D684" s="2" t="str">
        <f t="shared" si="43"/>
        <v>Thu</v>
      </c>
      <c r="E684" s="34">
        <v>43272</v>
      </c>
      <c r="F684" s="30">
        <v>45305</v>
      </c>
      <c r="G684" s="2" t="s">
        <v>157</v>
      </c>
      <c r="H684" s="30" t="s">
        <v>162</v>
      </c>
      <c r="I684" s="2">
        <v>106</v>
      </c>
      <c r="J684" s="30" t="s">
        <v>1388</v>
      </c>
      <c r="K684" s="2" t="s">
        <v>1264</v>
      </c>
      <c r="L684" s="30">
        <v>36751</v>
      </c>
      <c r="M684" s="2">
        <v>154</v>
      </c>
      <c r="N684" s="2">
        <v>67</v>
      </c>
      <c r="O684" s="31">
        <v>0.21041666666666667</v>
      </c>
    </row>
    <row r="685" spans="1:15" x14ac:dyDescent="0.25">
      <c r="A685" s="2">
        <f t="shared" si="40"/>
        <v>2018</v>
      </c>
      <c r="B685" s="2" t="str">
        <f t="shared" si="41"/>
        <v>Jun</v>
      </c>
      <c r="C685" s="2">
        <f t="shared" si="42"/>
        <v>25</v>
      </c>
      <c r="D685" s="2" t="str">
        <f t="shared" si="43"/>
        <v>Thu</v>
      </c>
      <c r="E685" s="34">
        <v>43272</v>
      </c>
      <c r="F685" s="30">
        <v>45305</v>
      </c>
      <c r="G685" s="2" t="s">
        <v>157</v>
      </c>
      <c r="H685" s="30" t="s">
        <v>162</v>
      </c>
      <c r="I685" s="2">
        <v>106</v>
      </c>
      <c r="J685" s="30" t="s">
        <v>1301</v>
      </c>
      <c r="K685" s="2" t="s">
        <v>1264</v>
      </c>
      <c r="L685" s="30">
        <v>36751</v>
      </c>
      <c r="M685" s="2">
        <v>154</v>
      </c>
      <c r="N685" s="2">
        <v>67</v>
      </c>
      <c r="O685" s="31">
        <v>0.21106481481481479</v>
      </c>
    </row>
    <row r="686" spans="1:15" x14ac:dyDescent="0.25">
      <c r="A686" s="2">
        <f t="shared" si="40"/>
        <v>2018</v>
      </c>
      <c r="B686" s="2" t="str">
        <f t="shared" si="41"/>
        <v>Jun</v>
      </c>
      <c r="C686" s="2">
        <f t="shared" si="42"/>
        <v>25</v>
      </c>
      <c r="D686" s="2" t="str">
        <f t="shared" si="43"/>
        <v>Thu</v>
      </c>
      <c r="E686" s="34">
        <v>43272</v>
      </c>
      <c r="F686" s="30">
        <v>45305</v>
      </c>
      <c r="G686" s="2" t="s">
        <v>157</v>
      </c>
      <c r="H686" s="30" t="s">
        <v>162</v>
      </c>
      <c r="I686" s="2">
        <v>106</v>
      </c>
      <c r="J686" s="30" t="s">
        <v>1389</v>
      </c>
      <c r="K686" s="2" t="s">
        <v>1264</v>
      </c>
      <c r="L686" s="30">
        <v>36751</v>
      </c>
      <c r="M686" s="2">
        <v>154</v>
      </c>
      <c r="N686" s="2">
        <v>67</v>
      </c>
      <c r="O686" s="31">
        <v>0.20678240740740739</v>
      </c>
    </row>
    <row r="687" spans="1:15" x14ac:dyDescent="0.25">
      <c r="A687" s="2">
        <f t="shared" si="40"/>
        <v>2018</v>
      </c>
      <c r="B687" s="2" t="str">
        <f t="shared" si="41"/>
        <v>Jun</v>
      </c>
      <c r="C687" s="2">
        <f t="shared" si="42"/>
        <v>25</v>
      </c>
      <c r="D687" s="2" t="str">
        <f t="shared" si="43"/>
        <v>Thu</v>
      </c>
      <c r="E687" s="34">
        <v>43272</v>
      </c>
      <c r="F687" s="30">
        <v>45305</v>
      </c>
      <c r="G687" s="2" t="s">
        <v>157</v>
      </c>
      <c r="H687" s="30" t="s">
        <v>162</v>
      </c>
      <c r="I687" s="2">
        <v>106</v>
      </c>
      <c r="J687" s="30" t="s">
        <v>1390</v>
      </c>
      <c r="K687" s="2" t="s">
        <v>1355</v>
      </c>
      <c r="L687" s="30">
        <v>36751</v>
      </c>
      <c r="M687" s="2">
        <v>154</v>
      </c>
      <c r="N687" s="2">
        <v>67</v>
      </c>
      <c r="O687" s="31">
        <v>0.28334490740740742</v>
      </c>
    </row>
    <row r="688" spans="1:15" x14ac:dyDescent="0.25">
      <c r="A688" s="2">
        <f t="shared" si="40"/>
        <v>2018</v>
      </c>
      <c r="B688" s="2" t="str">
        <f t="shared" si="41"/>
        <v>Jun</v>
      </c>
      <c r="C688" s="2">
        <f t="shared" si="42"/>
        <v>25</v>
      </c>
      <c r="D688" s="2" t="str">
        <f t="shared" si="43"/>
        <v>Thu</v>
      </c>
      <c r="E688" s="34">
        <v>43272</v>
      </c>
      <c r="F688" s="30">
        <v>45305</v>
      </c>
      <c r="G688" s="2" t="s">
        <v>157</v>
      </c>
      <c r="H688" s="30" t="s">
        <v>162</v>
      </c>
      <c r="I688" s="2">
        <v>106</v>
      </c>
      <c r="J688" s="30" t="s">
        <v>1391</v>
      </c>
      <c r="K688" s="2" t="s">
        <v>1355</v>
      </c>
      <c r="L688" s="30">
        <v>36751</v>
      </c>
      <c r="M688" s="2">
        <v>154</v>
      </c>
      <c r="N688" s="2">
        <v>67</v>
      </c>
      <c r="O688" s="31">
        <v>0.28798611111111111</v>
      </c>
    </row>
    <row r="689" spans="1:15" x14ac:dyDescent="0.25">
      <c r="A689" s="2">
        <f t="shared" si="40"/>
        <v>2018</v>
      </c>
      <c r="B689" s="2" t="str">
        <f t="shared" si="41"/>
        <v>Jun</v>
      </c>
      <c r="C689" s="2">
        <f t="shared" si="42"/>
        <v>25</v>
      </c>
      <c r="D689" s="2" t="str">
        <f t="shared" si="43"/>
        <v>Thu</v>
      </c>
      <c r="E689" s="34">
        <v>43272</v>
      </c>
      <c r="F689" s="30">
        <v>45305</v>
      </c>
      <c r="G689" s="2" t="s">
        <v>157</v>
      </c>
      <c r="H689" s="30" t="s">
        <v>162</v>
      </c>
      <c r="I689" s="2">
        <v>106</v>
      </c>
      <c r="J689" s="30" t="s">
        <v>1392</v>
      </c>
      <c r="K689" s="2" t="s">
        <v>1355</v>
      </c>
      <c r="L689" s="30">
        <v>36751</v>
      </c>
      <c r="M689" s="2">
        <v>154</v>
      </c>
      <c r="N689" s="2">
        <v>67</v>
      </c>
      <c r="O689" s="31">
        <v>0.28364583333333332</v>
      </c>
    </row>
    <row r="690" spans="1:15" x14ac:dyDescent="0.25">
      <c r="A690" s="2">
        <f t="shared" si="40"/>
        <v>2018</v>
      </c>
      <c r="B690" s="2" t="str">
        <f t="shared" si="41"/>
        <v>Jun</v>
      </c>
      <c r="C690" s="2">
        <f t="shared" si="42"/>
        <v>25</v>
      </c>
      <c r="D690" s="2" t="str">
        <f t="shared" si="43"/>
        <v>Thu</v>
      </c>
      <c r="E690" s="34">
        <v>43272</v>
      </c>
      <c r="F690" s="30">
        <v>45305</v>
      </c>
      <c r="G690" s="2" t="s">
        <v>157</v>
      </c>
      <c r="H690" s="30" t="s">
        <v>162</v>
      </c>
      <c r="I690" s="2">
        <v>106</v>
      </c>
      <c r="J690" s="30" t="s">
        <v>1393</v>
      </c>
      <c r="K690" s="2" t="s">
        <v>1355</v>
      </c>
      <c r="L690" s="30">
        <v>36751</v>
      </c>
      <c r="M690" s="2">
        <v>154</v>
      </c>
      <c r="N690" s="2">
        <v>67</v>
      </c>
      <c r="O690" s="31">
        <v>0.28618055555555555</v>
      </c>
    </row>
    <row r="691" spans="1:15" x14ac:dyDescent="0.25">
      <c r="A691" s="2">
        <f t="shared" si="40"/>
        <v>2018</v>
      </c>
      <c r="B691" s="2" t="str">
        <f t="shared" si="41"/>
        <v>Jun</v>
      </c>
      <c r="C691" s="2">
        <f t="shared" si="42"/>
        <v>25</v>
      </c>
      <c r="D691" s="2" t="str">
        <f t="shared" si="43"/>
        <v>Thu</v>
      </c>
      <c r="E691" s="34">
        <v>43272</v>
      </c>
      <c r="F691" s="30">
        <v>45305</v>
      </c>
      <c r="G691" s="2" t="s">
        <v>157</v>
      </c>
      <c r="H691" s="30" t="s">
        <v>162</v>
      </c>
      <c r="I691" s="2">
        <v>106</v>
      </c>
      <c r="J691" s="30" t="s">
        <v>1394</v>
      </c>
      <c r="K691" s="2" t="s">
        <v>1272</v>
      </c>
      <c r="L691" s="30">
        <v>36751</v>
      </c>
      <c r="M691" s="2">
        <v>154</v>
      </c>
      <c r="N691" s="2">
        <v>67</v>
      </c>
      <c r="O691" s="31">
        <v>3.3587962962962965E-2</v>
      </c>
    </row>
    <row r="692" spans="1:15" x14ac:dyDescent="0.25">
      <c r="A692" s="2">
        <f t="shared" si="40"/>
        <v>2018</v>
      </c>
      <c r="B692" s="2" t="str">
        <f t="shared" si="41"/>
        <v>Jun</v>
      </c>
      <c r="C692" s="2">
        <f t="shared" si="42"/>
        <v>25</v>
      </c>
      <c r="D692" s="2" t="str">
        <f t="shared" si="43"/>
        <v>Thu</v>
      </c>
      <c r="E692" s="34">
        <v>43272</v>
      </c>
      <c r="F692" s="30">
        <v>45305</v>
      </c>
      <c r="G692" s="2" t="s">
        <v>157</v>
      </c>
      <c r="H692" s="30" t="s">
        <v>162</v>
      </c>
      <c r="I692" s="2">
        <v>106</v>
      </c>
      <c r="J692" s="30" t="s">
        <v>1395</v>
      </c>
      <c r="K692" s="2" t="s">
        <v>1247</v>
      </c>
      <c r="L692" s="30">
        <v>36751</v>
      </c>
      <c r="M692" s="2">
        <v>154</v>
      </c>
      <c r="N692" s="2">
        <v>67</v>
      </c>
      <c r="O692" s="31">
        <v>6.0949074074074072E-2</v>
      </c>
    </row>
    <row r="693" spans="1:15" x14ac:dyDescent="0.25">
      <c r="A693" s="2">
        <f t="shared" si="40"/>
        <v>2018</v>
      </c>
      <c r="B693" s="2" t="str">
        <f t="shared" si="41"/>
        <v>Jun</v>
      </c>
      <c r="C693" s="2">
        <f t="shared" si="42"/>
        <v>25</v>
      </c>
      <c r="D693" s="2" t="str">
        <f t="shared" si="43"/>
        <v>Thu</v>
      </c>
      <c r="E693" s="34">
        <v>43272</v>
      </c>
      <c r="F693" s="30">
        <v>47468</v>
      </c>
      <c r="G693" s="2" t="s">
        <v>972</v>
      </c>
      <c r="H693" s="30" t="s">
        <v>1677</v>
      </c>
      <c r="I693" s="2">
        <v>5</v>
      </c>
      <c r="J693" s="30" t="s">
        <v>1678</v>
      </c>
      <c r="K693" s="2" t="s">
        <v>1264</v>
      </c>
      <c r="L693" s="30">
        <v>232</v>
      </c>
      <c r="M693" s="2">
        <v>39</v>
      </c>
      <c r="N693" s="2">
        <v>7</v>
      </c>
      <c r="O693" s="31">
        <v>0</v>
      </c>
    </row>
    <row r="694" spans="1:15" x14ac:dyDescent="0.25">
      <c r="A694" s="2">
        <f t="shared" si="40"/>
        <v>2018</v>
      </c>
      <c r="B694" s="2" t="str">
        <f t="shared" si="41"/>
        <v>Jun</v>
      </c>
      <c r="C694" s="2">
        <f t="shared" si="42"/>
        <v>25</v>
      </c>
      <c r="D694" s="2" t="str">
        <f t="shared" si="43"/>
        <v>Thu</v>
      </c>
      <c r="E694" s="34">
        <v>43272</v>
      </c>
      <c r="F694" s="30">
        <v>50552</v>
      </c>
      <c r="G694" s="2" t="s">
        <v>1003</v>
      </c>
      <c r="H694" s="30" t="s">
        <v>1004</v>
      </c>
      <c r="I694" s="2">
        <v>2</v>
      </c>
      <c r="J694" s="30" t="s">
        <v>1678</v>
      </c>
      <c r="K694" s="2" t="s">
        <v>1264</v>
      </c>
      <c r="L694" s="30">
        <v>363</v>
      </c>
      <c r="M694" s="2">
        <v>10</v>
      </c>
      <c r="N694" s="2">
        <v>5</v>
      </c>
      <c r="O694" s="31">
        <v>0</v>
      </c>
    </row>
    <row r="695" spans="1:15" x14ac:dyDescent="0.25">
      <c r="A695" s="2">
        <f t="shared" si="40"/>
        <v>2018</v>
      </c>
      <c r="B695" s="2" t="str">
        <f t="shared" si="41"/>
        <v>Jun</v>
      </c>
      <c r="C695" s="2">
        <f t="shared" si="42"/>
        <v>25</v>
      </c>
      <c r="D695" s="2" t="str">
        <f t="shared" si="43"/>
        <v>Thu</v>
      </c>
      <c r="E695" s="34">
        <v>43272</v>
      </c>
      <c r="F695" s="30">
        <v>47778</v>
      </c>
      <c r="G695" s="2" t="s">
        <v>125</v>
      </c>
      <c r="H695" s="30" t="s">
        <v>508</v>
      </c>
      <c r="I695" s="2">
        <v>30</v>
      </c>
      <c r="J695" s="30" t="s">
        <v>1260</v>
      </c>
      <c r="K695" s="2" t="s">
        <v>1679</v>
      </c>
      <c r="L695" s="30">
        <v>3043</v>
      </c>
      <c r="M695" s="2">
        <v>56</v>
      </c>
      <c r="N695" s="2">
        <v>56</v>
      </c>
      <c r="O695" s="31">
        <v>8.3298611111111115E-2</v>
      </c>
    </row>
    <row r="696" spans="1:15" x14ac:dyDescent="0.25">
      <c r="A696" s="2">
        <f t="shared" si="40"/>
        <v>2018</v>
      </c>
      <c r="B696" s="2" t="str">
        <f t="shared" si="41"/>
        <v>Jun</v>
      </c>
      <c r="C696" s="2">
        <f t="shared" si="42"/>
        <v>25</v>
      </c>
      <c r="D696" s="2" t="str">
        <f t="shared" si="43"/>
        <v>Thu</v>
      </c>
      <c r="E696" s="34">
        <v>43272</v>
      </c>
      <c r="F696" s="30">
        <v>47778</v>
      </c>
      <c r="G696" s="2" t="s">
        <v>125</v>
      </c>
      <c r="H696" s="30" t="s">
        <v>508</v>
      </c>
      <c r="I696" s="2">
        <v>30</v>
      </c>
      <c r="J696" s="30" t="s">
        <v>1253</v>
      </c>
      <c r="K696" s="2" t="s">
        <v>1355</v>
      </c>
      <c r="L696" s="30">
        <v>3043</v>
      </c>
      <c r="M696" s="2">
        <v>56</v>
      </c>
      <c r="N696" s="2">
        <v>56</v>
      </c>
      <c r="O696" s="31">
        <v>8.3819444444444446E-2</v>
      </c>
    </row>
    <row r="697" spans="1:15" x14ac:dyDescent="0.25">
      <c r="A697" s="2">
        <f t="shared" si="40"/>
        <v>2018</v>
      </c>
      <c r="B697" s="2" t="str">
        <f t="shared" si="41"/>
        <v>Jun</v>
      </c>
      <c r="C697" s="2">
        <f t="shared" si="42"/>
        <v>25</v>
      </c>
      <c r="D697" s="2" t="str">
        <f t="shared" si="43"/>
        <v>Thu</v>
      </c>
      <c r="E697" s="34">
        <v>43272</v>
      </c>
      <c r="F697" s="30">
        <v>47778</v>
      </c>
      <c r="G697" s="2" t="s">
        <v>125</v>
      </c>
      <c r="H697" s="30" t="s">
        <v>508</v>
      </c>
      <c r="I697" s="2">
        <v>30</v>
      </c>
      <c r="J697" s="30" t="s">
        <v>1279</v>
      </c>
      <c r="K697" s="2" t="s">
        <v>1280</v>
      </c>
      <c r="L697" s="30">
        <v>3043</v>
      </c>
      <c r="M697" s="2">
        <v>56</v>
      </c>
      <c r="N697" s="2">
        <v>56</v>
      </c>
      <c r="O697" s="31">
        <v>0</v>
      </c>
    </row>
    <row r="698" spans="1:15" x14ac:dyDescent="0.25">
      <c r="A698" s="2">
        <f t="shared" si="40"/>
        <v>2018</v>
      </c>
      <c r="B698" s="2" t="str">
        <f t="shared" si="41"/>
        <v>Jun</v>
      </c>
      <c r="C698" s="2">
        <f t="shared" si="42"/>
        <v>25</v>
      </c>
      <c r="D698" s="2" t="str">
        <f t="shared" si="43"/>
        <v>Thu</v>
      </c>
      <c r="E698" s="34">
        <v>43272</v>
      </c>
      <c r="F698" s="30">
        <v>47778</v>
      </c>
      <c r="G698" s="2" t="s">
        <v>125</v>
      </c>
      <c r="H698" s="30" t="s">
        <v>508</v>
      </c>
      <c r="I698" s="2">
        <v>30</v>
      </c>
      <c r="J698" s="30" t="s">
        <v>1330</v>
      </c>
      <c r="K698" s="2" t="s">
        <v>1348</v>
      </c>
      <c r="L698" s="30">
        <v>3043</v>
      </c>
      <c r="M698" s="2">
        <v>56</v>
      </c>
      <c r="N698" s="2">
        <v>56</v>
      </c>
      <c r="O698" s="31">
        <v>8.1284722222222217E-2</v>
      </c>
    </row>
    <row r="699" spans="1:15" x14ac:dyDescent="0.25">
      <c r="A699" s="2">
        <f t="shared" si="40"/>
        <v>2018</v>
      </c>
      <c r="B699" s="2" t="str">
        <f t="shared" si="41"/>
        <v>Jun</v>
      </c>
      <c r="C699" s="2">
        <f t="shared" si="42"/>
        <v>25</v>
      </c>
      <c r="D699" s="2" t="str">
        <f t="shared" si="43"/>
        <v>Thu</v>
      </c>
      <c r="E699" s="34">
        <v>43272</v>
      </c>
      <c r="F699" s="30">
        <v>47778</v>
      </c>
      <c r="G699" s="2" t="s">
        <v>125</v>
      </c>
      <c r="H699" s="30" t="s">
        <v>508</v>
      </c>
      <c r="I699" s="2">
        <v>30</v>
      </c>
      <c r="J699" s="30" t="s">
        <v>1338</v>
      </c>
      <c r="K699" s="2" t="s">
        <v>1355</v>
      </c>
      <c r="L699" s="30">
        <v>3043</v>
      </c>
      <c r="M699" s="2">
        <v>56</v>
      </c>
      <c r="N699" s="2">
        <v>56</v>
      </c>
      <c r="O699" s="31">
        <v>7.8784722222222228E-2</v>
      </c>
    </row>
    <row r="700" spans="1:15" x14ac:dyDescent="0.25">
      <c r="A700" s="2">
        <f t="shared" si="40"/>
        <v>2018</v>
      </c>
      <c r="B700" s="2" t="str">
        <f t="shared" si="41"/>
        <v>Jun</v>
      </c>
      <c r="C700" s="2">
        <f t="shared" si="42"/>
        <v>25</v>
      </c>
      <c r="D700" s="2" t="str">
        <f t="shared" si="43"/>
        <v>Thu</v>
      </c>
      <c r="E700" s="34">
        <v>43272</v>
      </c>
      <c r="F700" s="30">
        <v>47778</v>
      </c>
      <c r="G700" s="2" t="s">
        <v>125</v>
      </c>
      <c r="H700" s="30" t="s">
        <v>508</v>
      </c>
      <c r="I700" s="2">
        <v>30</v>
      </c>
      <c r="J700" s="30" t="s">
        <v>1339</v>
      </c>
      <c r="K700" s="2" t="s">
        <v>1355</v>
      </c>
      <c r="L700" s="30">
        <v>3043</v>
      </c>
      <c r="M700" s="2">
        <v>56</v>
      </c>
      <c r="N700" s="2">
        <v>56</v>
      </c>
      <c r="O700" s="31">
        <v>8.1469907407407408E-2</v>
      </c>
    </row>
    <row r="701" spans="1:15" x14ac:dyDescent="0.25">
      <c r="A701" s="2">
        <f t="shared" si="40"/>
        <v>2018</v>
      </c>
      <c r="B701" s="2" t="str">
        <f t="shared" si="41"/>
        <v>Jun</v>
      </c>
      <c r="C701" s="2">
        <f t="shared" si="42"/>
        <v>25</v>
      </c>
      <c r="D701" s="2" t="str">
        <f t="shared" si="43"/>
        <v>Thu</v>
      </c>
      <c r="E701" s="34">
        <v>43272</v>
      </c>
      <c r="F701" s="30">
        <v>47778</v>
      </c>
      <c r="G701" s="2" t="s">
        <v>125</v>
      </c>
      <c r="H701" s="30" t="s">
        <v>508</v>
      </c>
      <c r="I701" s="2">
        <v>30</v>
      </c>
      <c r="J701" s="30" t="s">
        <v>1342</v>
      </c>
      <c r="K701" s="2" t="s">
        <v>1428</v>
      </c>
      <c r="L701" s="30">
        <v>3043</v>
      </c>
      <c r="M701" s="2">
        <v>56</v>
      </c>
      <c r="N701" s="2">
        <v>56</v>
      </c>
      <c r="O701" s="31">
        <v>8.0185185185185193E-2</v>
      </c>
    </row>
    <row r="702" spans="1:15" x14ac:dyDescent="0.25">
      <c r="A702" s="2">
        <f t="shared" si="40"/>
        <v>2018</v>
      </c>
      <c r="B702" s="2" t="str">
        <f t="shared" si="41"/>
        <v>Jun</v>
      </c>
      <c r="C702" s="2">
        <f t="shared" si="42"/>
        <v>25</v>
      </c>
      <c r="D702" s="2" t="str">
        <f t="shared" si="43"/>
        <v>Thu</v>
      </c>
      <c r="E702" s="34">
        <v>43272</v>
      </c>
      <c r="F702" s="30">
        <v>47778</v>
      </c>
      <c r="G702" s="2" t="s">
        <v>125</v>
      </c>
      <c r="H702" s="30" t="s">
        <v>508</v>
      </c>
      <c r="I702" s="2">
        <v>30</v>
      </c>
      <c r="J702" s="30" t="s">
        <v>1343</v>
      </c>
      <c r="K702" s="2" t="s">
        <v>1355</v>
      </c>
      <c r="L702" s="30">
        <v>3043</v>
      </c>
      <c r="M702" s="2">
        <v>56</v>
      </c>
      <c r="N702" s="2">
        <v>56</v>
      </c>
      <c r="O702" s="31">
        <v>8.2928240740740733E-2</v>
      </c>
    </row>
    <row r="703" spans="1:15" x14ac:dyDescent="0.25">
      <c r="A703" s="2">
        <f t="shared" si="40"/>
        <v>2018</v>
      </c>
      <c r="B703" s="2" t="str">
        <f t="shared" si="41"/>
        <v>Jun</v>
      </c>
      <c r="C703" s="2">
        <f t="shared" si="42"/>
        <v>25</v>
      </c>
      <c r="D703" s="2" t="str">
        <f t="shared" si="43"/>
        <v>Thu</v>
      </c>
      <c r="E703" s="34">
        <v>43272</v>
      </c>
      <c r="F703" s="30">
        <v>47778</v>
      </c>
      <c r="G703" s="2" t="s">
        <v>125</v>
      </c>
      <c r="H703" s="30" t="s">
        <v>508</v>
      </c>
      <c r="I703" s="2">
        <v>30</v>
      </c>
      <c r="J703" s="30" t="s">
        <v>1345</v>
      </c>
      <c r="K703" s="2" t="s">
        <v>1355</v>
      </c>
      <c r="L703" s="30">
        <v>3043</v>
      </c>
      <c r="M703" s="2">
        <v>56</v>
      </c>
      <c r="N703" s="2">
        <v>56</v>
      </c>
      <c r="O703" s="31">
        <v>8.1956018518518511E-2</v>
      </c>
    </row>
    <row r="704" spans="1:15" x14ac:dyDescent="0.25">
      <c r="A704" s="2">
        <f t="shared" si="40"/>
        <v>2018</v>
      </c>
      <c r="B704" s="2" t="str">
        <f t="shared" si="41"/>
        <v>Jun</v>
      </c>
      <c r="C704" s="2">
        <f t="shared" si="42"/>
        <v>25</v>
      </c>
      <c r="D704" s="2" t="str">
        <f t="shared" si="43"/>
        <v>Thu</v>
      </c>
      <c r="E704" s="34">
        <v>43272</v>
      </c>
      <c r="F704" s="30">
        <v>47778</v>
      </c>
      <c r="G704" s="2" t="s">
        <v>125</v>
      </c>
      <c r="H704" s="30" t="s">
        <v>508</v>
      </c>
      <c r="I704" s="2">
        <v>30</v>
      </c>
      <c r="J704" s="30" t="s">
        <v>1347</v>
      </c>
      <c r="K704" s="2" t="s">
        <v>1275</v>
      </c>
      <c r="L704" s="30">
        <v>3043</v>
      </c>
      <c r="M704" s="2">
        <v>56</v>
      </c>
      <c r="N704" s="2">
        <v>56</v>
      </c>
      <c r="O704" s="31">
        <v>8.2523148148148151E-2</v>
      </c>
    </row>
    <row r="705" spans="1:15" x14ac:dyDescent="0.25">
      <c r="A705" s="2">
        <f t="shared" si="40"/>
        <v>2018</v>
      </c>
      <c r="B705" s="2" t="str">
        <f t="shared" si="41"/>
        <v>Jun</v>
      </c>
      <c r="C705" s="2">
        <f t="shared" si="42"/>
        <v>25</v>
      </c>
      <c r="D705" s="2" t="str">
        <f t="shared" si="43"/>
        <v>Thu</v>
      </c>
      <c r="E705" s="28">
        <v>43272</v>
      </c>
      <c r="F705" s="30">
        <v>47778</v>
      </c>
      <c r="G705" s="2" t="s">
        <v>125</v>
      </c>
      <c r="H705" s="30" t="s">
        <v>508</v>
      </c>
      <c r="I705" s="2">
        <v>30</v>
      </c>
      <c r="J705" s="30" t="s">
        <v>1680</v>
      </c>
      <c r="K705" s="2" t="s">
        <v>1355</v>
      </c>
      <c r="L705" s="30">
        <v>3043</v>
      </c>
      <c r="M705" s="2">
        <v>56</v>
      </c>
      <c r="N705" s="2">
        <v>56</v>
      </c>
      <c r="O705" s="31">
        <v>8.2673611111111114E-2</v>
      </c>
    </row>
    <row r="706" spans="1:15" x14ac:dyDescent="0.25">
      <c r="A706" s="2">
        <f t="shared" si="40"/>
        <v>2018</v>
      </c>
      <c r="B706" s="2" t="str">
        <f t="shared" si="41"/>
        <v>Nov</v>
      </c>
      <c r="C706" s="2">
        <f t="shared" si="42"/>
        <v>46</v>
      </c>
      <c r="D706" s="2" t="str">
        <f t="shared" si="43"/>
        <v>Fri</v>
      </c>
      <c r="E706" s="34">
        <v>43420</v>
      </c>
      <c r="F706" s="30">
        <v>45343</v>
      </c>
      <c r="G706" s="2" t="s">
        <v>171</v>
      </c>
      <c r="H706" s="30" t="s">
        <v>172</v>
      </c>
      <c r="I706" s="2">
        <v>39</v>
      </c>
      <c r="J706" s="30" t="s">
        <v>1271</v>
      </c>
      <c r="K706" s="2" t="s">
        <v>1348</v>
      </c>
      <c r="L706" s="30">
        <v>4406</v>
      </c>
      <c r="M706" s="2">
        <v>245</v>
      </c>
      <c r="N706" s="2">
        <v>64</v>
      </c>
      <c r="O706" s="31">
        <v>0.22207175925925926</v>
      </c>
    </row>
    <row r="707" spans="1:15" x14ac:dyDescent="0.25">
      <c r="A707" s="2">
        <f t="shared" ref="A707:A770" si="44">YEAR(E707)</f>
        <v>2018</v>
      </c>
      <c r="B707" s="2" t="str">
        <f t="shared" ref="B707:B770" si="45">TEXT(E707,"MMM")</f>
        <v>Nov</v>
      </c>
      <c r="C707" s="2">
        <f t="shared" ref="C707:C770" si="46">WEEKNUM(E707)</f>
        <v>46</v>
      </c>
      <c r="D707" s="2" t="str">
        <f t="shared" ref="D707:D770" si="47">TEXT(E707,"DDD")</f>
        <v>Fri</v>
      </c>
      <c r="E707" s="34">
        <v>43420</v>
      </c>
      <c r="F707" s="30">
        <v>45343</v>
      </c>
      <c r="G707" s="2" t="s">
        <v>171</v>
      </c>
      <c r="H707" s="30" t="s">
        <v>172</v>
      </c>
      <c r="I707" s="2">
        <v>39</v>
      </c>
      <c r="J707" s="30" t="s">
        <v>1273</v>
      </c>
      <c r="K707" s="2" t="s">
        <v>1282</v>
      </c>
      <c r="L707" s="30">
        <v>4406</v>
      </c>
      <c r="M707" s="2">
        <v>245</v>
      </c>
      <c r="N707" s="2">
        <v>64</v>
      </c>
      <c r="O707" s="31">
        <v>0.22273148148148147</v>
      </c>
    </row>
    <row r="708" spans="1:15" x14ac:dyDescent="0.25">
      <c r="A708" s="2">
        <f t="shared" si="44"/>
        <v>2018</v>
      </c>
      <c r="B708" s="2" t="str">
        <f t="shared" si="45"/>
        <v>Nov</v>
      </c>
      <c r="C708" s="2">
        <f t="shared" si="46"/>
        <v>46</v>
      </c>
      <c r="D708" s="2" t="str">
        <f t="shared" si="47"/>
        <v>Fri</v>
      </c>
      <c r="E708" s="34">
        <v>43420</v>
      </c>
      <c r="F708" s="30">
        <v>45343</v>
      </c>
      <c r="G708" s="2" t="s">
        <v>171</v>
      </c>
      <c r="H708" s="30" t="s">
        <v>172</v>
      </c>
      <c r="I708" s="2">
        <v>39</v>
      </c>
      <c r="J708" s="30" t="s">
        <v>1252</v>
      </c>
      <c r="K708" s="2" t="s">
        <v>1247</v>
      </c>
      <c r="L708" s="30">
        <v>4406</v>
      </c>
      <c r="M708" s="2">
        <v>245</v>
      </c>
      <c r="N708" s="2">
        <v>64</v>
      </c>
      <c r="O708" s="31">
        <v>0.20247685185185185</v>
      </c>
    </row>
    <row r="709" spans="1:15" x14ac:dyDescent="0.25">
      <c r="A709" s="2">
        <f t="shared" si="44"/>
        <v>2018</v>
      </c>
      <c r="B709" s="2" t="str">
        <f t="shared" si="45"/>
        <v>Nov</v>
      </c>
      <c r="C709" s="2">
        <f t="shared" si="46"/>
        <v>46</v>
      </c>
      <c r="D709" s="2" t="str">
        <f t="shared" si="47"/>
        <v>Fri</v>
      </c>
      <c r="E709" s="34">
        <v>43420</v>
      </c>
      <c r="F709" s="30">
        <v>45343</v>
      </c>
      <c r="G709" s="2" t="s">
        <v>171</v>
      </c>
      <c r="H709" s="30" t="s">
        <v>172</v>
      </c>
      <c r="I709" s="2">
        <v>39</v>
      </c>
      <c r="J709" s="30" t="s">
        <v>1276</v>
      </c>
      <c r="K709" s="2" t="s">
        <v>1264</v>
      </c>
      <c r="L709" s="30">
        <v>4406</v>
      </c>
      <c r="M709" s="2">
        <v>245</v>
      </c>
      <c r="N709" s="2">
        <v>64</v>
      </c>
      <c r="O709" s="31">
        <v>0.19997685185185185</v>
      </c>
    </row>
    <row r="710" spans="1:15" x14ac:dyDescent="0.25">
      <c r="A710" s="2">
        <f t="shared" si="44"/>
        <v>2018</v>
      </c>
      <c r="B710" s="2" t="str">
        <f t="shared" si="45"/>
        <v>Nov</v>
      </c>
      <c r="C710" s="2">
        <f t="shared" si="46"/>
        <v>46</v>
      </c>
      <c r="D710" s="2" t="str">
        <f t="shared" si="47"/>
        <v>Fri</v>
      </c>
      <c r="E710" s="34">
        <v>43420</v>
      </c>
      <c r="F710" s="30">
        <v>45343</v>
      </c>
      <c r="G710" s="2" t="s">
        <v>171</v>
      </c>
      <c r="H710" s="30" t="s">
        <v>172</v>
      </c>
      <c r="I710" s="2">
        <v>39</v>
      </c>
      <c r="J710" s="30" t="s">
        <v>1331</v>
      </c>
      <c r="K710" s="2" t="s">
        <v>1272</v>
      </c>
      <c r="L710" s="30">
        <v>4406</v>
      </c>
      <c r="M710" s="2">
        <v>245</v>
      </c>
      <c r="N710" s="2">
        <v>64</v>
      </c>
      <c r="O710" s="31">
        <v>5.3090277777777778E-2</v>
      </c>
    </row>
    <row r="711" spans="1:15" x14ac:dyDescent="0.25">
      <c r="A711" s="2">
        <f t="shared" si="44"/>
        <v>2018</v>
      </c>
      <c r="B711" s="2" t="str">
        <f t="shared" si="45"/>
        <v>Nov</v>
      </c>
      <c r="C711" s="2">
        <f t="shared" si="46"/>
        <v>46</v>
      </c>
      <c r="D711" s="2" t="str">
        <f t="shared" si="47"/>
        <v>Fri</v>
      </c>
      <c r="E711" s="34">
        <v>43420</v>
      </c>
      <c r="F711" s="30">
        <v>45343</v>
      </c>
      <c r="G711" s="2" t="s">
        <v>171</v>
      </c>
      <c r="H711" s="30" t="s">
        <v>172</v>
      </c>
      <c r="I711" s="2">
        <v>39</v>
      </c>
      <c r="J711" s="30" t="s">
        <v>1337</v>
      </c>
      <c r="K711" s="2" t="s">
        <v>1247</v>
      </c>
      <c r="L711" s="30">
        <v>4406</v>
      </c>
      <c r="M711" s="2">
        <v>245</v>
      </c>
      <c r="N711" s="2">
        <v>64</v>
      </c>
      <c r="O711" s="31">
        <v>0.22762731481481482</v>
      </c>
    </row>
    <row r="712" spans="1:15" x14ac:dyDescent="0.25">
      <c r="A712" s="2">
        <f t="shared" si="44"/>
        <v>2018</v>
      </c>
      <c r="B712" s="2" t="str">
        <f t="shared" si="45"/>
        <v>Nov</v>
      </c>
      <c r="C712" s="2">
        <f t="shared" si="46"/>
        <v>46</v>
      </c>
      <c r="D712" s="2" t="str">
        <f t="shared" si="47"/>
        <v>Fri</v>
      </c>
      <c r="E712" s="34">
        <v>43420</v>
      </c>
      <c r="F712" s="30">
        <v>45343</v>
      </c>
      <c r="G712" s="2" t="s">
        <v>171</v>
      </c>
      <c r="H712" s="30" t="s">
        <v>172</v>
      </c>
      <c r="I712" s="2">
        <v>39</v>
      </c>
      <c r="J712" s="30" t="s">
        <v>1338</v>
      </c>
      <c r="K712" s="2" t="s">
        <v>1247</v>
      </c>
      <c r="L712" s="30">
        <v>4406</v>
      </c>
      <c r="M712" s="2">
        <v>245</v>
      </c>
      <c r="N712" s="2">
        <v>64</v>
      </c>
      <c r="O712" s="31">
        <v>0.22406250000000003</v>
      </c>
    </row>
    <row r="713" spans="1:15" x14ac:dyDescent="0.25">
      <c r="A713" s="2">
        <f t="shared" si="44"/>
        <v>2018</v>
      </c>
      <c r="B713" s="2" t="str">
        <f t="shared" si="45"/>
        <v>Nov</v>
      </c>
      <c r="C713" s="2">
        <f t="shared" si="46"/>
        <v>46</v>
      </c>
      <c r="D713" s="2" t="str">
        <f t="shared" si="47"/>
        <v>Fri</v>
      </c>
      <c r="E713" s="34">
        <v>43420</v>
      </c>
      <c r="F713" s="30">
        <v>45343</v>
      </c>
      <c r="G713" s="2" t="s">
        <v>171</v>
      </c>
      <c r="H713" s="30" t="s">
        <v>172</v>
      </c>
      <c r="I713" s="2">
        <v>39</v>
      </c>
      <c r="J713" s="30" t="s">
        <v>1344</v>
      </c>
      <c r="K713" s="2" t="s">
        <v>1264</v>
      </c>
      <c r="L713" s="30">
        <v>4406</v>
      </c>
      <c r="M713" s="2">
        <v>245</v>
      </c>
      <c r="N713" s="2">
        <v>64</v>
      </c>
      <c r="O713" s="31">
        <v>0.1115162037037037</v>
      </c>
    </row>
    <row r="714" spans="1:15" x14ac:dyDescent="0.25">
      <c r="A714" s="2">
        <f t="shared" si="44"/>
        <v>2018</v>
      </c>
      <c r="B714" s="2" t="str">
        <f t="shared" si="45"/>
        <v>Nov</v>
      </c>
      <c r="C714" s="2">
        <f t="shared" si="46"/>
        <v>46</v>
      </c>
      <c r="D714" s="2" t="str">
        <f t="shared" si="47"/>
        <v>Fri</v>
      </c>
      <c r="E714" s="34">
        <v>43420</v>
      </c>
      <c r="F714" s="30">
        <v>45343</v>
      </c>
      <c r="G714" s="2" t="s">
        <v>171</v>
      </c>
      <c r="H714" s="30" t="s">
        <v>172</v>
      </c>
      <c r="I714" s="2">
        <v>39</v>
      </c>
      <c r="J714" s="30" t="s">
        <v>1345</v>
      </c>
      <c r="K714" s="2" t="s">
        <v>1247</v>
      </c>
      <c r="L714" s="30">
        <v>4406</v>
      </c>
      <c r="M714" s="2">
        <v>245</v>
      </c>
      <c r="N714" s="2">
        <v>64</v>
      </c>
      <c r="O714" s="31">
        <v>0.17961805555555554</v>
      </c>
    </row>
    <row r="715" spans="1:15" x14ac:dyDescent="0.25">
      <c r="A715" s="2">
        <f t="shared" si="44"/>
        <v>2018</v>
      </c>
      <c r="B715" s="2" t="str">
        <f t="shared" si="45"/>
        <v>Nov</v>
      </c>
      <c r="C715" s="2">
        <f t="shared" si="46"/>
        <v>46</v>
      </c>
      <c r="D715" s="2" t="str">
        <f t="shared" si="47"/>
        <v>Fri</v>
      </c>
      <c r="E715" s="34">
        <v>43420</v>
      </c>
      <c r="F715" s="30">
        <v>45343</v>
      </c>
      <c r="G715" s="2" t="s">
        <v>171</v>
      </c>
      <c r="H715" s="30" t="s">
        <v>172</v>
      </c>
      <c r="I715" s="2">
        <v>39</v>
      </c>
      <c r="J715" s="30" t="s">
        <v>1346</v>
      </c>
      <c r="K715" s="2" t="s">
        <v>1247</v>
      </c>
      <c r="L715" s="30">
        <v>4406</v>
      </c>
      <c r="M715" s="2">
        <v>245</v>
      </c>
      <c r="N715" s="2">
        <v>64</v>
      </c>
      <c r="O715" s="31">
        <v>0.22392361111111111</v>
      </c>
    </row>
    <row r="716" spans="1:15" x14ac:dyDescent="0.25">
      <c r="A716" s="2">
        <f t="shared" si="44"/>
        <v>2018</v>
      </c>
      <c r="B716" s="2" t="str">
        <f t="shared" si="45"/>
        <v>Nov</v>
      </c>
      <c r="C716" s="2">
        <f t="shared" si="46"/>
        <v>46</v>
      </c>
      <c r="D716" s="2" t="str">
        <f t="shared" si="47"/>
        <v>Fri</v>
      </c>
      <c r="E716" s="34">
        <v>43420</v>
      </c>
      <c r="F716" s="30">
        <v>45343</v>
      </c>
      <c r="G716" s="2" t="s">
        <v>171</v>
      </c>
      <c r="H716" s="30" t="s">
        <v>172</v>
      </c>
      <c r="I716" s="2">
        <v>39</v>
      </c>
      <c r="J716" s="30" t="s">
        <v>1427</v>
      </c>
      <c r="K716" s="2" t="s">
        <v>1247</v>
      </c>
      <c r="L716" s="30">
        <v>4406</v>
      </c>
      <c r="M716" s="2">
        <v>245</v>
      </c>
      <c r="N716" s="2">
        <v>64</v>
      </c>
      <c r="O716" s="31">
        <v>0.22435185185185183</v>
      </c>
    </row>
    <row r="717" spans="1:15" x14ac:dyDescent="0.25">
      <c r="A717" s="2">
        <f t="shared" si="44"/>
        <v>2018</v>
      </c>
      <c r="B717" s="2" t="str">
        <f t="shared" si="45"/>
        <v>Nov</v>
      </c>
      <c r="C717" s="2">
        <f t="shared" si="46"/>
        <v>46</v>
      </c>
      <c r="D717" s="2" t="str">
        <f t="shared" si="47"/>
        <v>Fri</v>
      </c>
      <c r="E717" s="34">
        <v>43420</v>
      </c>
      <c r="F717" s="30">
        <v>45357</v>
      </c>
      <c r="G717" s="2" t="s">
        <v>10</v>
      </c>
      <c r="H717" s="30" t="s">
        <v>1681</v>
      </c>
      <c r="I717" s="2">
        <v>12</v>
      </c>
      <c r="J717" s="30" t="s">
        <v>1447</v>
      </c>
      <c r="K717" s="2" t="s">
        <v>1447</v>
      </c>
      <c r="L717" s="30">
        <v>2016</v>
      </c>
      <c r="M717" s="2">
        <v>1</v>
      </c>
      <c r="N717" s="2">
        <v>28</v>
      </c>
      <c r="O717" s="31">
        <v>0</v>
      </c>
    </row>
    <row r="718" spans="1:15" x14ac:dyDescent="0.25">
      <c r="A718" s="2">
        <f t="shared" si="44"/>
        <v>2018</v>
      </c>
      <c r="B718" s="2" t="str">
        <f t="shared" si="45"/>
        <v>Nov</v>
      </c>
      <c r="C718" s="2">
        <f t="shared" si="46"/>
        <v>46</v>
      </c>
      <c r="D718" s="2" t="str">
        <f t="shared" si="47"/>
        <v>Fri</v>
      </c>
      <c r="E718" s="34">
        <v>43420</v>
      </c>
      <c r="F718" s="30">
        <v>45347</v>
      </c>
      <c r="G718" s="2" t="s">
        <v>173</v>
      </c>
      <c r="H718" s="30" t="s">
        <v>174</v>
      </c>
      <c r="I718" s="2">
        <v>8</v>
      </c>
      <c r="J718" s="30" t="s">
        <v>1273</v>
      </c>
      <c r="K718" s="2" t="s">
        <v>1282</v>
      </c>
      <c r="L718" s="30">
        <v>1832</v>
      </c>
      <c r="M718" s="2">
        <v>27</v>
      </c>
      <c r="N718" s="2">
        <v>10</v>
      </c>
      <c r="O718" s="31">
        <v>3.30787037037037E-2</v>
      </c>
    </row>
    <row r="719" spans="1:15" x14ac:dyDescent="0.25">
      <c r="A719" s="2">
        <f t="shared" si="44"/>
        <v>2018</v>
      </c>
      <c r="B719" s="2" t="str">
        <f t="shared" si="45"/>
        <v>Nov</v>
      </c>
      <c r="C719" s="2">
        <f t="shared" si="46"/>
        <v>46</v>
      </c>
      <c r="D719" s="2" t="str">
        <f t="shared" si="47"/>
        <v>Fri</v>
      </c>
      <c r="E719" s="34">
        <v>43420</v>
      </c>
      <c r="F719" s="30">
        <v>45347</v>
      </c>
      <c r="G719" s="2" t="s">
        <v>173</v>
      </c>
      <c r="H719" s="30" t="s">
        <v>174</v>
      </c>
      <c r="I719" s="2">
        <v>8</v>
      </c>
      <c r="J719" s="30" t="s">
        <v>1250</v>
      </c>
      <c r="K719" s="2" t="s">
        <v>1247</v>
      </c>
      <c r="L719" s="30">
        <v>1832</v>
      </c>
      <c r="M719" s="2">
        <v>27</v>
      </c>
      <c r="N719" s="2">
        <v>10</v>
      </c>
      <c r="O719" s="31">
        <v>3.4016203703703708E-2</v>
      </c>
    </row>
    <row r="720" spans="1:15" x14ac:dyDescent="0.25">
      <c r="A720" s="2">
        <f t="shared" si="44"/>
        <v>2018</v>
      </c>
      <c r="B720" s="2" t="str">
        <f t="shared" si="45"/>
        <v>Nov</v>
      </c>
      <c r="C720" s="2">
        <f t="shared" si="46"/>
        <v>46</v>
      </c>
      <c r="D720" s="2" t="str">
        <f t="shared" si="47"/>
        <v>Fri</v>
      </c>
      <c r="E720" s="34">
        <v>43420</v>
      </c>
      <c r="F720" s="30">
        <v>45347</v>
      </c>
      <c r="G720" s="2" t="s">
        <v>173</v>
      </c>
      <c r="H720" s="30" t="s">
        <v>174</v>
      </c>
      <c r="I720" s="2">
        <v>8</v>
      </c>
      <c r="J720" s="30" t="s">
        <v>1276</v>
      </c>
      <c r="K720" s="2" t="s">
        <v>1264</v>
      </c>
      <c r="L720" s="30">
        <v>1832</v>
      </c>
      <c r="M720" s="2">
        <v>27</v>
      </c>
      <c r="N720" s="2">
        <v>10</v>
      </c>
      <c r="O720" s="31">
        <v>2.3715277777777776E-2</v>
      </c>
    </row>
    <row r="721" spans="1:15" x14ac:dyDescent="0.25">
      <c r="A721" s="2">
        <f t="shared" si="44"/>
        <v>2018</v>
      </c>
      <c r="B721" s="2" t="str">
        <f t="shared" si="45"/>
        <v>Nov</v>
      </c>
      <c r="C721" s="2">
        <f t="shared" si="46"/>
        <v>46</v>
      </c>
      <c r="D721" s="2" t="str">
        <f t="shared" si="47"/>
        <v>Fri</v>
      </c>
      <c r="E721" s="34">
        <v>43420</v>
      </c>
      <c r="F721" s="30">
        <v>45347</v>
      </c>
      <c r="G721" s="2" t="s">
        <v>173</v>
      </c>
      <c r="H721" s="30" t="s">
        <v>174</v>
      </c>
      <c r="I721" s="2">
        <v>8</v>
      </c>
      <c r="J721" s="30" t="s">
        <v>1253</v>
      </c>
      <c r="K721" s="2" t="s">
        <v>1282</v>
      </c>
      <c r="L721" s="30">
        <v>1832</v>
      </c>
      <c r="M721" s="2">
        <v>27</v>
      </c>
      <c r="N721" s="2">
        <v>10</v>
      </c>
      <c r="O721" s="31">
        <v>3.3344907407407406E-2</v>
      </c>
    </row>
    <row r="722" spans="1:15" x14ac:dyDescent="0.25">
      <c r="A722" s="2">
        <f t="shared" si="44"/>
        <v>2018</v>
      </c>
      <c r="B722" s="2" t="str">
        <f t="shared" si="45"/>
        <v>Nov</v>
      </c>
      <c r="C722" s="2">
        <f t="shared" si="46"/>
        <v>46</v>
      </c>
      <c r="D722" s="2" t="str">
        <f t="shared" si="47"/>
        <v>Fri</v>
      </c>
      <c r="E722" s="34">
        <v>43420</v>
      </c>
      <c r="F722" s="30">
        <v>45347</v>
      </c>
      <c r="G722" s="2" t="s">
        <v>173</v>
      </c>
      <c r="H722" s="30" t="s">
        <v>174</v>
      </c>
      <c r="I722" s="2">
        <v>8</v>
      </c>
      <c r="J722" s="30" t="s">
        <v>1337</v>
      </c>
      <c r="K722" s="2" t="s">
        <v>1247</v>
      </c>
      <c r="L722" s="30">
        <v>1832</v>
      </c>
      <c r="M722" s="2">
        <v>27</v>
      </c>
      <c r="N722" s="2">
        <v>10</v>
      </c>
      <c r="O722" s="31">
        <v>3.425925925925926E-2</v>
      </c>
    </row>
    <row r="723" spans="1:15" x14ac:dyDescent="0.25">
      <c r="A723" s="2">
        <f t="shared" si="44"/>
        <v>2018</v>
      </c>
      <c r="B723" s="2" t="str">
        <f t="shared" si="45"/>
        <v>Nov</v>
      </c>
      <c r="C723" s="2">
        <f t="shared" si="46"/>
        <v>46</v>
      </c>
      <c r="D723" s="2" t="str">
        <f t="shared" si="47"/>
        <v>Fri</v>
      </c>
      <c r="E723" s="34">
        <v>43420</v>
      </c>
      <c r="F723" s="30">
        <v>45347</v>
      </c>
      <c r="G723" s="2" t="s">
        <v>173</v>
      </c>
      <c r="H723" s="30" t="s">
        <v>174</v>
      </c>
      <c r="I723" s="2">
        <v>8</v>
      </c>
      <c r="J723" s="30" t="s">
        <v>1338</v>
      </c>
      <c r="K723" s="2" t="s">
        <v>1247</v>
      </c>
      <c r="L723" s="30">
        <v>1832</v>
      </c>
      <c r="M723" s="2">
        <v>27</v>
      </c>
      <c r="N723" s="2">
        <v>10</v>
      </c>
      <c r="O723" s="31">
        <v>2.8715277777777781E-2</v>
      </c>
    </row>
    <row r="724" spans="1:15" x14ac:dyDescent="0.25">
      <c r="A724" s="2">
        <f t="shared" si="44"/>
        <v>2018</v>
      </c>
      <c r="B724" s="2" t="str">
        <f t="shared" si="45"/>
        <v>Nov</v>
      </c>
      <c r="C724" s="2">
        <f t="shared" si="46"/>
        <v>46</v>
      </c>
      <c r="D724" s="2" t="str">
        <f t="shared" si="47"/>
        <v>Fri</v>
      </c>
      <c r="E724" s="34">
        <v>43420</v>
      </c>
      <c r="F724" s="30">
        <v>45347</v>
      </c>
      <c r="G724" s="2" t="s">
        <v>173</v>
      </c>
      <c r="H724" s="30" t="s">
        <v>174</v>
      </c>
      <c r="I724" s="2">
        <v>8</v>
      </c>
      <c r="J724" s="30" t="s">
        <v>1343</v>
      </c>
      <c r="K724" s="2" t="s">
        <v>1247</v>
      </c>
      <c r="L724" s="30">
        <v>1832</v>
      </c>
      <c r="M724" s="2">
        <v>27</v>
      </c>
      <c r="N724" s="2">
        <v>10</v>
      </c>
      <c r="O724" s="31">
        <v>2.9074074074074075E-2</v>
      </c>
    </row>
    <row r="725" spans="1:15" x14ac:dyDescent="0.25">
      <c r="A725" s="2">
        <f t="shared" si="44"/>
        <v>2018</v>
      </c>
      <c r="B725" s="2" t="str">
        <f t="shared" si="45"/>
        <v>Nov</v>
      </c>
      <c r="C725" s="2">
        <f t="shared" si="46"/>
        <v>46</v>
      </c>
      <c r="D725" s="2" t="str">
        <f t="shared" si="47"/>
        <v>Fri</v>
      </c>
      <c r="E725" s="34">
        <v>43420</v>
      </c>
      <c r="F725" s="30">
        <v>45347</v>
      </c>
      <c r="G725" s="2" t="s">
        <v>173</v>
      </c>
      <c r="H725" s="30" t="s">
        <v>174</v>
      </c>
      <c r="I725" s="2">
        <v>8</v>
      </c>
      <c r="J725" s="30" t="s">
        <v>1345</v>
      </c>
      <c r="K725" s="2" t="s">
        <v>1272</v>
      </c>
      <c r="L725" s="30">
        <v>1832</v>
      </c>
      <c r="M725" s="2">
        <v>27</v>
      </c>
      <c r="N725" s="2">
        <v>10</v>
      </c>
      <c r="O725" s="31">
        <v>3.4548611111111113E-2</v>
      </c>
    </row>
    <row r="726" spans="1:15" x14ac:dyDescent="0.25">
      <c r="A726" s="2">
        <f t="shared" si="44"/>
        <v>2018</v>
      </c>
      <c r="B726" s="2" t="str">
        <f t="shared" si="45"/>
        <v>Nov</v>
      </c>
      <c r="C726" s="2">
        <f t="shared" si="46"/>
        <v>46</v>
      </c>
      <c r="D726" s="2" t="str">
        <f t="shared" si="47"/>
        <v>Fri</v>
      </c>
      <c r="E726" s="34">
        <v>43420</v>
      </c>
      <c r="F726" s="30">
        <v>45347</v>
      </c>
      <c r="G726" s="2" t="s">
        <v>173</v>
      </c>
      <c r="H726" s="30" t="s">
        <v>174</v>
      </c>
      <c r="I726" s="2">
        <v>8</v>
      </c>
      <c r="J726" s="30" t="s">
        <v>1346</v>
      </c>
      <c r="K726" s="2" t="s">
        <v>1247</v>
      </c>
      <c r="L726" s="30">
        <v>1832</v>
      </c>
      <c r="M726" s="2">
        <v>27</v>
      </c>
      <c r="N726" s="2">
        <v>10</v>
      </c>
      <c r="O726" s="31">
        <v>3.3773148148148149E-2</v>
      </c>
    </row>
    <row r="727" spans="1:15" x14ac:dyDescent="0.25">
      <c r="A727" s="2">
        <f t="shared" si="44"/>
        <v>2018</v>
      </c>
      <c r="B727" s="2" t="str">
        <f t="shared" si="45"/>
        <v>Nov</v>
      </c>
      <c r="C727" s="2">
        <f t="shared" si="46"/>
        <v>46</v>
      </c>
      <c r="D727" s="2" t="str">
        <f t="shared" si="47"/>
        <v>Fri</v>
      </c>
      <c r="E727" s="34">
        <v>43420</v>
      </c>
      <c r="F727" s="30">
        <v>45315</v>
      </c>
      <c r="G727" s="2" t="s">
        <v>93</v>
      </c>
      <c r="H727" s="30" t="s">
        <v>175</v>
      </c>
      <c r="I727" s="2">
        <v>5</v>
      </c>
      <c r="J727" s="30" t="s">
        <v>1273</v>
      </c>
      <c r="K727" s="2" t="s">
        <v>1282</v>
      </c>
      <c r="L727" s="30">
        <v>303</v>
      </c>
      <c r="M727" s="2">
        <v>28</v>
      </c>
      <c r="N727" s="2">
        <v>13</v>
      </c>
      <c r="O727" s="31">
        <v>2.7592592592592596E-2</v>
      </c>
    </row>
    <row r="728" spans="1:15" x14ac:dyDescent="0.25">
      <c r="A728" s="2">
        <f t="shared" si="44"/>
        <v>2018</v>
      </c>
      <c r="B728" s="2" t="str">
        <f t="shared" si="45"/>
        <v>Nov</v>
      </c>
      <c r="C728" s="2">
        <f t="shared" si="46"/>
        <v>46</v>
      </c>
      <c r="D728" s="2" t="str">
        <f t="shared" si="47"/>
        <v>Fri</v>
      </c>
      <c r="E728" s="34">
        <v>43420</v>
      </c>
      <c r="F728" s="30">
        <v>45315</v>
      </c>
      <c r="G728" s="2" t="s">
        <v>93</v>
      </c>
      <c r="H728" s="30" t="s">
        <v>175</v>
      </c>
      <c r="I728" s="2">
        <v>5</v>
      </c>
      <c r="J728" s="30" t="s">
        <v>1250</v>
      </c>
      <c r="K728" s="2" t="s">
        <v>1282</v>
      </c>
      <c r="L728" s="30">
        <v>303</v>
      </c>
      <c r="M728" s="2">
        <v>28</v>
      </c>
      <c r="N728" s="2">
        <v>13</v>
      </c>
      <c r="O728" s="31">
        <v>2.8136574074074074E-2</v>
      </c>
    </row>
    <row r="729" spans="1:15" x14ac:dyDescent="0.25">
      <c r="A729" s="2">
        <f t="shared" si="44"/>
        <v>2018</v>
      </c>
      <c r="B729" s="2" t="str">
        <f t="shared" si="45"/>
        <v>Nov</v>
      </c>
      <c r="C729" s="2">
        <f t="shared" si="46"/>
        <v>46</v>
      </c>
      <c r="D729" s="2" t="str">
        <f t="shared" si="47"/>
        <v>Fri</v>
      </c>
      <c r="E729" s="34">
        <v>43420</v>
      </c>
      <c r="F729" s="30">
        <v>45315</v>
      </c>
      <c r="G729" s="2" t="s">
        <v>93</v>
      </c>
      <c r="H729" s="30" t="s">
        <v>175</v>
      </c>
      <c r="I729" s="2">
        <v>5</v>
      </c>
      <c r="J729" s="30" t="s">
        <v>1276</v>
      </c>
      <c r="K729" s="2" t="s">
        <v>1264</v>
      </c>
      <c r="L729" s="30">
        <v>303</v>
      </c>
      <c r="M729" s="2">
        <v>28</v>
      </c>
      <c r="N729" s="2">
        <v>13</v>
      </c>
      <c r="O729" s="31">
        <v>3.0590277777777775E-2</v>
      </c>
    </row>
    <row r="730" spans="1:15" x14ac:dyDescent="0.25">
      <c r="A730" s="2">
        <f t="shared" si="44"/>
        <v>2018</v>
      </c>
      <c r="B730" s="2" t="str">
        <f t="shared" si="45"/>
        <v>Nov</v>
      </c>
      <c r="C730" s="2">
        <f t="shared" si="46"/>
        <v>46</v>
      </c>
      <c r="D730" s="2" t="str">
        <f t="shared" si="47"/>
        <v>Fri</v>
      </c>
      <c r="E730" s="34">
        <v>43420</v>
      </c>
      <c r="F730" s="30">
        <v>45315</v>
      </c>
      <c r="G730" s="2" t="s">
        <v>93</v>
      </c>
      <c r="H730" s="30" t="s">
        <v>175</v>
      </c>
      <c r="I730" s="2">
        <v>5</v>
      </c>
      <c r="J730" s="30" t="s">
        <v>1253</v>
      </c>
      <c r="K730" s="2" t="s">
        <v>1247</v>
      </c>
      <c r="L730" s="30">
        <v>303</v>
      </c>
      <c r="M730" s="2">
        <v>28</v>
      </c>
      <c r="N730" s="2">
        <v>13</v>
      </c>
      <c r="O730" s="31">
        <v>3.0150462962962962E-2</v>
      </c>
    </row>
    <row r="731" spans="1:15" x14ac:dyDescent="0.25">
      <c r="A731" s="2">
        <f t="shared" si="44"/>
        <v>2018</v>
      </c>
      <c r="B731" s="2" t="str">
        <f t="shared" si="45"/>
        <v>Nov</v>
      </c>
      <c r="C731" s="2">
        <f t="shared" si="46"/>
        <v>46</v>
      </c>
      <c r="D731" s="2" t="str">
        <f t="shared" si="47"/>
        <v>Fri</v>
      </c>
      <c r="E731" s="34">
        <v>43420</v>
      </c>
      <c r="F731" s="30">
        <v>45315</v>
      </c>
      <c r="G731" s="2" t="s">
        <v>93</v>
      </c>
      <c r="H731" s="30" t="s">
        <v>175</v>
      </c>
      <c r="I731" s="2">
        <v>5</v>
      </c>
      <c r="J731" s="30" t="s">
        <v>1337</v>
      </c>
      <c r="K731" s="2" t="s">
        <v>1282</v>
      </c>
      <c r="L731" s="30">
        <v>303</v>
      </c>
      <c r="M731" s="2">
        <v>28</v>
      </c>
      <c r="N731" s="2">
        <v>13</v>
      </c>
      <c r="O731" s="31">
        <v>2.5821759259259256E-2</v>
      </c>
    </row>
    <row r="732" spans="1:15" x14ac:dyDescent="0.25">
      <c r="A732" s="2">
        <f t="shared" si="44"/>
        <v>2018</v>
      </c>
      <c r="B732" s="2" t="str">
        <f t="shared" si="45"/>
        <v>Nov</v>
      </c>
      <c r="C732" s="2">
        <f t="shared" si="46"/>
        <v>46</v>
      </c>
      <c r="D732" s="2" t="str">
        <f t="shared" si="47"/>
        <v>Fri</v>
      </c>
      <c r="E732" s="34">
        <v>43420</v>
      </c>
      <c r="F732" s="30">
        <v>45315</v>
      </c>
      <c r="G732" s="2" t="s">
        <v>93</v>
      </c>
      <c r="H732" s="30" t="s">
        <v>175</v>
      </c>
      <c r="I732" s="2">
        <v>5</v>
      </c>
      <c r="J732" s="30" t="s">
        <v>1338</v>
      </c>
      <c r="K732" s="2" t="s">
        <v>1247</v>
      </c>
      <c r="L732" s="30">
        <v>303</v>
      </c>
      <c r="M732" s="2">
        <v>28</v>
      </c>
      <c r="N732" s="2">
        <v>13</v>
      </c>
      <c r="O732" s="31">
        <v>2.6817129629629632E-2</v>
      </c>
    </row>
    <row r="733" spans="1:15" x14ac:dyDescent="0.25">
      <c r="A733" s="2">
        <f t="shared" si="44"/>
        <v>2018</v>
      </c>
      <c r="B733" s="2" t="str">
        <f t="shared" si="45"/>
        <v>Nov</v>
      </c>
      <c r="C733" s="2">
        <f t="shared" si="46"/>
        <v>46</v>
      </c>
      <c r="D733" s="2" t="str">
        <f t="shared" si="47"/>
        <v>Fri</v>
      </c>
      <c r="E733" s="34">
        <v>43420</v>
      </c>
      <c r="F733" s="30">
        <v>45315</v>
      </c>
      <c r="G733" s="2" t="s">
        <v>93</v>
      </c>
      <c r="H733" s="30" t="s">
        <v>175</v>
      </c>
      <c r="I733" s="2">
        <v>5</v>
      </c>
      <c r="J733" s="30" t="s">
        <v>1342</v>
      </c>
      <c r="K733" s="2" t="s">
        <v>1282</v>
      </c>
      <c r="L733" s="30">
        <v>303</v>
      </c>
      <c r="M733" s="2">
        <v>28</v>
      </c>
      <c r="N733" s="2">
        <v>13</v>
      </c>
      <c r="O733" s="31">
        <v>2.7893518518518515E-2</v>
      </c>
    </row>
    <row r="734" spans="1:15" x14ac:dyDescent="0.25">
      <c r="A734" s="2">
        <f t="shared" si="44"/>
        <v>2018</v>
      </c>
      <c r="B734" s="2" t="str">
        <f t="shared" si="45"/>
        <v>Nov</v>
      </c>
      <c r="C734" s="2">
        <f t="shared" si="46"/>
        <v>46</v>
      </c>
      <c r="D734" s="2" t="str">
        <f t="shared" si="47"/>
        <v>Fri</v>
      </c>
      <c r="E734" s="34">
        <v>43420</v>
      </c>
      <c r="F734" s="30">
        <v>45315</v>
      </c>
      <c r="G734" s="2" t="s">
        <v>93</v>
      </c>
      <c r="H734" s="30" t="s">
        <v>175</v>
      </c>
      <c r="I734" s="2">
        <v>5</v>
      </c>
      <c r="J734" s="30" t="s">
        <v>1343</v>
      </c>
      <c r="K734" s="2" t="s">
        <v>1247</v>
      </c>
      <c r="L734" s="30">
        <v>303</v>
      </c>
      <c r="M734" s="2">
        <v>28</v>
      </c>
      <c r="N734" s="2">
        <v>13</v>
      </c>
      <c r="O734" s="31">
        <v>3.0347222222222223E-2</v>
      </c>
    </row>
    <row r="735" spans="1:15" x14ac:dyDescent="0.25">
      <c r="A735" s="2">
        <f t="shared" si="44"/>
        <v>2018</v>
      </c>
      <c r="B735" s="2" t="str">
        <f t="shared" si="45"/>
        <v>Nov</v>
      </c>
      <c r="C735" s="2">
        <f t="shared" si="46"/>
        <v>46</v>
      </c>
      <c r="D735" s="2" t="str">
        <f t="shared" si="47"/>
        <v>Fri</v>
      </c>
      <c r="E735" s="34">
        <v>43420</v>
      </c>
      <c r="F735" s="30">
        <v>45315</v>
      </c>
      <c r="G735" s="2" t="s">
        <v>93</v>
      </c>
      <c r="H735" s="30" t="s">
        <v>175</v>
      </c>
      <c r="I735" s="2">
        <v>5</v>
      </c>
      <c r="J735" s="30" t="s">
        <v>1346</v>
      </c>
      <c r="K735" s="2" t="s">
        <v>1247</v>
      </c>
      <c r="L735" s="30">
        <v>303</v>
      </c>
      <c r="M735" s="2">
        <v>28</v>
      </c>
      <c r="N735" s="2">
        <v>13</v>
      </c>
      <c r="O735" s="31">
        <v>2.9942129629629628E-2</v>
      </c>
    </row>
    <row r="736" spans="1:15" x14ac:dyDescent="0.25">
      <c r="A736" s="2">
        <f t="shared" si="44"/>
        <v>2018</v>
      </c>
      <c r="B736" s="2" t="str">
        <f t="shared" si="45"/>
        <v>Nov</v>
      </c>
      <c r="C736" s="2">
        <f t="shared" si="46"/>
        <v>46</v>
      </c>
      <c r="D736" s="2" t="str">
        <f t="shared" si="47"/>
        <v>Fri</v>
      </c>
      <c r="E736" s="34">
        <v>43420</v>
      </c>
      <c r="F736" s="30">
        <v>45315</v>
      </c>
      <c r="G736" s="2" t="s">
        <v>93</v>
      </c>
      <c r="H736" s="30" t="s">
        <v>175</v>
      </c>
      <c r="I736" s="2">
        <v>5</v>
      </c>
      <c r="J736" s="30" t="s">
        <v>1347</v>
      </c>
      <c r="K736" s="2" t="s">
        <v>1247</v>
      </c>
      <c r="L736" s="30">
        <v>303</v>
      </c>
      <c r="M736" s="2">
        <v>28</v>
      </c>
      <c r="N736" s="2">
        <v>13</v>
      </c>
      <c r="O736" s="31">
        <v>2.8564814814814817E-2</v>
      </c>
    </row>
    <row r="737" spans="1:15" x14ac:dyDescent="0.25">
      <c r="A737" s="2">
        <f t="shared" si="44"/>
        <v>2018</v>
      </c>
      <c r="B737" s="2" t="str">
        <f t="shared" si="45"/>
        <v>Nov</v>
      </c>
      <c r="C737" s="2">
        <f t="shared" si="46"/>
        <v>46</v>
      </c>
      <c r="D737" s="2" t="str">
        <f t="shared" si="47"/>
        <v>Fri</v>
      </c>
      <c r="E737" s="34">
        <v>43420</v>
      </c>
      <c r="F737" s="30" t="s">
        <v>194</v>
      </c>
      <c r="G737" s="2" t="s">
        <v>195</v>
      </c>
      <c r="H737" s="30" t="s">
        <v>196</v>
      </c>
      <c r="I737" s="2">
        <v>20</v>
      </c>
      <c r="J737" s="30" t="s">
        <v>1246</v>
      </c>
      <c r="K737" s="2" t="s">
        <v>1282</v>
      </c>
      <c r="L737" s="30">
        <v>2260</v>
      </c>
      <c r="M737" s="2">
        <v>8</v>
      </c>
      <c r="N737" s="2">
        <v>0</v>
      </c>
      <c r="O737" s="31">
        <v>0.10357638888888888</v>
      </c>
    </row>
    <row r="738" spans="1:15" x14ac:dyDescent="0.25">
      <c r="A738" s="2">
        <f t="shared" si="44"/>
        <v>2018</v>
      </c>
      <c r="B738" s="2" t="str">
        <f t="shared" si="45"/>
        <v>Nov</v>
      </c>
      <c r="C738" s="2">
        <f t="shared" si="46"/>
        <v>46</v>
      </c>
      <c r="D738" s="2" t="str">
        <f t="shared" si="47"/>
        <v>Fri</v>
      </c>
      <c r="E738" s="34">
        <v>43420</v>
      </c>
      <c r="F738" s="30" t="s">
        <v>194</v>
      </c>
      <c r="G738" s="2" t="s">
        <v>195</v>
      </c>
      <c r="H738" s="30" t="s">
        <v>196</v>
      </c>
      <c r="I738" s="2">
        <v>20</v>
      </c>
      <c r="J738" s="30" t="s">
        <v>1341</v>
      </c>
      <c r="K738" s="2" t="s">
        <v>1255</v>
      </c>
      <c r="L738" s="30">
        <v>2260</v>
      </c>
      <c r="M738" s="2">
        <v>8</v>
      </c>
      <c r="N738" s="2">
        <v>0</v>
      </c>
      <c r="O738" s="31">
        <v>0.10331018518518519</v>
      </c>
    </row>
    <row r="739" spans="1:15" x14ac:dyDescent="0.25">
      <c r="A739" s="2">
        <f t="shared" si="44"/>
        <v>2018</v>
      </c>
      <c r="B739" s="2" t="str">
        <f t="shared" si="45"/>
        <v>Nov</v>
      </c>
      <c r="C739" s="2">
        <f t="shared" si="46"/>
        <v>46</v>
      </c>
      <c r="D739" s="2" t="str">
        <f t="shared" si="47"/>
        <v>Fri</v>
      </c>
      <c r="E739" s="34">
        <v>43420</v>
      </c>
      <c r="F739" s="30" t="s">
        <v>194</v>
      </c>
      <c r="G739" s="2" t="s">
        <v>195</v>
      </c>
      <c r="H739" s="30" t="s">
        <v>196</v>
      </c>
      <c r="I739" s="2">
        <v>20</v>
      </c>
      <c r="J739" s="30" t="s">
        <v>1298</v>
      </c>
      <c r="K739" s="2" t="s">
        <v>1247</v>
      </c>
      <c r="L739" s="30">
        <v>2260</v>
      </c>
      <c r="M739" s="2">
        <v>8</v>
      </c>
      <c r="N739" s="2">
        <v>0</v>
      </c>
      <c r="O739" s="31">
        <v>0.10355324074074074</v>
      </c>
    </row>
    <row r="740" spans="1:15" x14ac:dyDescent="0.25">
      <c r="A740" s="2">
        <f t="shared" si="44"/>
        <v>2018</v>
      </c>
      <c r="B740" s="2" t="str">
        <f t="shared" si="45"/>
        <v>Nov</v>
      </c>
      <c r="C740" s="2">
        <f t="shared" si="46"/>
        <v>46</v>
      </c>
      <c r="D740" s="2" t="str">
        <f t="shared" si="47"/>
        <v>Fri</v>
      </c>
      <c r="E740" s="34">
        <v>43420</v>
      </c>
      <c r="F740" s="30" t="s">
        <v>194</v>
      </c>
      <c r="G740" s="2" t="s">
        <v>195</v>
      </c>
      <c r="H740" s="30" t="s">
        <v>196</v>
      </c>
      <c r="I740" s="2">
        <v>20</v>
      </c>
      <c r="J740" s="30" t="s">
        <v>1305</v>
      </c>
      <c r="K740" s="2" t="s">
        <v>1247</v>
      </c>
      <c r="L740" s="30">
        <v>2260</v>
      </c>
      <c r="M740" s="2">
        <v>8</v>
      </c>
      <c r="N740" s="2">
        <v>0</v>
      </c>
      <c r="O740" s="31">
        <v>0.10300925925925926</v>
      </c>
    </row>
    <row r="741" spans="1:15" x14ac:dyDescent="0.25">
      <c r="A741" s="2">
        <f t="shared" si="44"/>
        <v>2018</v>
      </c>
      <c r="B741" s="2" t="str">
        <f t="shared" si="45"/>
        <v>Nov</v>
      </c>
      <c r="C741" s="2">
        <f t="shared" si="46"/>
        <v>46</v>
      </c>
      <c r="D741" s="2" t="str">
        <f t="shared" si="47"/>
        <v>Fri</v>
      </c>
      <c r="E741" s="34">
        <v>43420</v>
      </c>
      <c r="F741" s="30" t="s">
        <v>194</v>
      </c>
      <c r="G741" s="2" t="s">
        <v>195</v>
      </c>
      <c r="H741" s="30" t="s">
        <v>196</v>
      </c>
      <c r="I741" s="2">
        <v>20</v>
      </c>
      <c r="J741" s="30" t="s">
        <v>1284</v>
      </c>
      <c r="K741" s="2" t="s">
        <v>1282</v>
      </c>
      <c r="L741" s="30">
        <v>2260</v>
      </c>
      <c r="M741" s="2">
        <v>8</v>
      </c>
      <c r="N741" s="2">
        <v>0</v>
      </c>
      <c r="O741" s="31">
        <v>0.10356481481481482</v>
      </c>
    </row>
    <row r="742" spans="1:15" x14ac:dyDescent="0.25">
      <c r="A742" s="2">
        <f t="shared" si="44"/>
        <v>2018</v>
      </c>
      <c r="B742" s="2" t="str">
        <f t="shared" si="45"/>
        <v>Nov</v>
      </c>
      <c r="C742" s="2">
        <f t="shared" si="46"/>
        <v>46</v>
      </c>
      <c r="D742" s="2" t="str">
        <f t="shared" si="47"/>
        <v>Fri</v>
      </c>
      <c r="E742" s="34">
        <v>43420</v>
      </c>
      <c r="F742" s="30" t="s">
        <v>194</v>
      </c>
      <c r="G742" s="2" t="s">
        <v>195</v>
      </c>
      <c r="H742" s="30" t="s">
        <v>196</v>
      </c>
      <c r="I742" s="2">
        <v>20</v>
      </c>
      <c r="J742" s="30" t="s">
        <v>1285</v>
      </c>
      <c r="K742" s="2" t="s">
        <v>1247</v>
      </c>
      <c r="L742" s="30">
        <v>2260</v>
      </c>
      <c r="M742" s="2">
        <v>8</v>
      </c>
      <c r="N742" s="2">
        <v>0</v>
      </c>
      <c r="O742" s="31">
        <v>0.10357638888888888</v>
      </c>
    </row>
    <row r="743" spans="1:15" x14ac:dyDescent="0.25">
      <c r="A743" s="2">
        <f t="shared" si="44"/>
        <v>2018</v>
      </c>
      <c r="B743" s="2" t="str">
        <f t="shared" si="45"/>
        <v>Nov</v>
      </c>
      <c r="C743" s="2">
        <f t="shared" si="46"/>
        <v>46</v>
      </c>
      <c r="D743" s="2" t="str">
        <f t="shared" si="47"/>
        <v>Fri</v>
      </c>
      <c r="E743" s="34">
        <v>43420</v>
      </c>
      <c r="F743" s="30" t="s">
        <v>194</v>
      </c>
      <c r="G743" s="2" t="s">
        <v>195</v>
      </c>
      <c r="H743" s="30" t="s">
        <v>196</v>
      </c>
      <c r="I743" s="2">
        <v>20</v>
      </c>
      <c r="J743" s="30" t="s">
        <v>1682</v>
      </c>
      <c r="K743" s="2" t="s">
        <v>1264</v>
      </c>
      <c r="L743" s="30">
        <v>2260</v>
      </c>
      <c r="M743" s="2">
        <v>8</v>
      </c>
      <c r="N743" s="2">
        <v>0</v>
      </c>
      <c r="O743" s="31">
        <v>0.10357638888888888</v>
      </c>
    </row>
    <row r="744" spans="1:15" x14ac:dyDescent="0.25">
      <c r="A744" s="2">
        <f t="shared" si="44"/>
        <v>2018</v>
      </c>
      <c r="B744" s="2" t="str">
        <f t="shared" si="45"/>
        <v>Nov</v>
      </c>
      <c r="C744" s="2">
        <f t="shared" si="46"/>
        <v>46</v>
      </c>
      <c r="D744" s="2" t="str">
        <f t="shared" si="47"/>
        <v>Fri</v>
      </c>
      <c r="E744" s="34">
        <v>43420</v>
      </c>
      <c r="F744" s="30" t="s">
        <v>194</v>
      </c>
      <c r="G744" s="2" t="s">
        <v>195</v>
      </c>
      <c r="H744" s="30" t="s">
        <v>196</v>
      </c>
      <c r="I744" s="2">
        <v>20</v>
      </c>
      <c r="J744" s="30" t="s">
        <v>1683</v>
      </c>
      <c r="K744" s="2" t="s">
        <v>1282</v>
      </c>
      <c r="L744" s="30">
        <v>2260</v>
      </c>
      <c r="M744" s="2">
        <v>8</v>
      </c>
      <c r="N744" s="2">
        <v>0</v>
      </c>
      <c r="O744" s="31">
        <v>0.10357638888888888</v>
      </c>
    </row>
    <row r="745" spans="1:15" x14ac:dyDescent="0.25">
      <c r="A745" s="2">
        <f t="shared" si="44"/>
        <v>2018</v>
      </c>
      <c r="B745" s="2" t="str">
        <f t="shared" si="45"/>
        <v>Nov</v>
      </c>
      <c r="C745" s="2">
        <f t="shared" si="46"/>
        <v>46</v>
      </c>
      <c r="D745" s="2" t="str">
        <f t="shared" si="47"/>
        <v>Fri</v>
      </c>
      <c r="E745" s="34">
        <v>43420</v>
      </c>
      <c r="F745" s="30" t="s">
        <v>194</v>
      </c>
      <c r="G745" s="2" t="s">
        <v>195</v>
      </c>
      <c r="H745" s="30" t="s">
        <v>196</v>
      </c>
      <c r="I745" s="2">
        <v>20</v>
      </c>
      <c r="J745" s="30" t="s">
        <v>1684</v>
      </c>
      <c r="K745" s="2" t="s">
        <v>1282</v>
      </c>
      <c r="L745" s="30">
        <v>2260</v>
      </c>
      <c r="M745" s="2">
        <v>8</v>
      </c>
      <c r="N745" s="2">
        <v>0</v>
      </c>
      <c r="O745" s="31">
        <v>0.10358796296296297</v>
      </c>
    </row>
    <row r="746" spans="1:15" x14ac:dyDescent="0.25">
      <c r="A746" s="2">
        <f t="shared" si="44"/>
        <v>2018</v>
      </c>
      <c r="B746" s="2" t="str">
        <f t="shared" si="45"/>
        <v>Nov</v>
      </c>
      <c r="C746" s="2">
        <f t="shared" si="46"/>
        <v>46</v>
      </c>
      <c r="D746" s="2" t="str">
        <f t="shared" si="47"/>
        <v>Fri</v>
      </c>
      <c r="E746" s="34">
        <v>43420</v>
      </c>
      <c r="F746" s="30" t="s">
        <v>194</v>
      </c>
      <c r="G746" s="2" t="s">
        <v>195</v>
      </c>
      <c r="H746" s="30" t="s">
        <v>196</v>
      </c>
      <c r="I746" s="2">
        <v>20</v>
      </c>
      <c r="J746" s="30" t="s">
        <v>1685</v>
      </c>
      <c r="K746" s="2" t="s">
        <v>1255</v>
      </c>
      <c r="L746" s="30">
        <v>2260</v>
      </c>
      <c r="M746" s="2">
        <v>8</v>
      </c>
      <c r="N746" s="2">
        <v>0</v>
      </c>
      <c r="O746" s="31">
        <v>0.10313657407407407</v>
      </c>
    </row>
    <row r="747" spans="1:15" x14ac:dyDescent="0.25">
      <c r="A747" s="2">
        <f t="shared" si="44"/>
        <v>2018</v>
      </c>
      <c r="B747" s="2" t="str">
        <f t="shared" si="45"/>
        <v>Nov</v>
      </c>
      <c r="C747" s="2">
        <f t="shared" si="46"/>
        <v>46</v>
      </c>
      <c r="D747" s="2" t="str">
        <f t="shared" si="47"/>
        <v>Fri</v>
      </c>
      <c r="E747" s="34">
        <v>43420</v>
      </c>
      <c r="F747" s="30">
        <v>48865</v>
      </c>
      <c r="G747" s="2" t="s">
        <v>197</v>
      </c>
      <c r="H747" s="30" t="s">
        <v>1686</v>
      </c>
      <c r="I747" s="2">
        <v>2</v>
      </c>
      <c r="J747" s="30" t="s">
        <v>1447</v>
      </c>
      <c r="K747" s="2" t="s">
        <v>1447</v>
      </c>
      <c r="L747" s="30">
        <v>291</v>
      </c>
      <c r="M747" s="2">
        <v>10</v>
      </c>
      <c r="N747" s="2">
        <v>0</v>
      </c>
      <c r="O747" s="31">
        <v>0</v>
      </c>
    </row>
    <row r="748" spans="1:15" x14ac:dyDescent="0.25">
      <c r="A748" s="2">
        <f t="shared" si="44"/>
        <v>2018</v>
      </c>
      <c r="B748" s="2" t="str">
        <f t="shared" si="45"/>
        <v>Nov</v>
      </c>
      <c r="C748" s="2">
        <f t="shared" si="46"/>
        <v>46</v>
      </c>
      <c r="D748" s="2" t="str">
        <f t="shared" si="47"/>
        <v>Fri</v>
      </c>
      <c r="E748" s="34">
        <v>43420</v>
      </c>
      <c r="F748" s="30">
        <v>48542</v>
      </c>
      <c r="G748" s="2" t="s">
        <v>43</v>
      </c>
      <c r="H748" s="30" t="s">
        <v>1687</v>
      </c>
      <c r="I748" s="2">
        <v>2</v>
      </c>
      <c r="J748" s="30" t="s">
        <v>1447</v>
      </c>
      <c r="K748" s="2" t="s">
        <v>1447</v>
      </c>
      <c r="L748" s="30">
        <v>71</v>
      </c>
      <c r="M748" s="2">
        <v>17</v>
      </c>
      <c r="N748" s="2">
        <v>3</v>
      </c>
      <c r="O748" s="31">
        <v>0</v>
      </c>
    </row>
    <row r="749" spans="1:15" x14ac:dyDescent="0.25">
      <c r="A749" s="2">
        <f t="shared" si="44"/>
        <v>2018</v>
      </c>
      <c r="B749" s="2" t="str">
        <f t="shared" si="45"/>
        <v>Nov</v>
      </c>
      <c r="C749" s="2">
        <f t="shared" si="46"/>
        <v>46</v>
      </c>
      <c r="D749" s="2" t="str">
        <f t="shared" si="47"/>
        <v>Fri</v>
      </c>
      <c r="E749" s="34">
        <v>43420</v>
      </c>
      <c r="F749" s="30" t="s">
        <v>1688</v>
      </c>
      <c r="G749" s="2" t="s">
        <v>759</v>
      </c>
      <c r="H749" s="30" t="s">
        <v>1689</v>
      </c>
      <c r="I749" s="2">
        <v>4</v>
      </c>
      <c r="J749" s="30" t="s">
        <v>1447</v>
      </c>
      <c r="K749" s="2" t="s">
        <v>1447</v>
      </c>
      <c r="L749" s="30">
        <v>1000</v>
      </c>
      <c r="M749" s="2">
        <v>1</v>
      </c>
      <c r="N749" s="2">
        <v>0</v>
      </c>
      <c r="O749" s="31">
        <v>0</v>
      </c>
    </row>
    <row r="750" spans="1:15" x14ac:dyDescent="0.25">
      <c r="A750" s="2">
        <f t="shared" si="44"/>
        <v>2018</v>
      </c>
      <c r="B750" s="2" t="str">
        <f t="shared" si="45"/>
        <v>Nov</v>
      </c>
      <c r="C750" s="2">
        <f t="shared" si="46"/>
        <v>46</v>
      </c>
      <c r="D750" s="2" t="str">
        <f t="shared" si="47"/>
        <v>Fri</v>
      </c>
      <c r="E750" s="34">
        <v>43420</v>
      </c>
      <c r="F750" s="30">
        <v>47103</v>
      </c>
      <c r="G750" s="2" t="s">
        <v>58</v>
      </c>
      <c r="H750" s="30" t="s">
        <v>198</v>
      </c>
      <c r="I750" s="2">
        <v>15</v>
      </c>
      <c r="J750" s="30" t="s">
        <v>1274</v>
      </c>
      <c r="K750" s="2" t="s">
        <v>1247</v>
      </c>
      <c r="L750" s="30">
        <v>3028</v>
      </c>
      <c r="M750" s="2">
        <v>4</v>
      </c>
      <c r="N750" s="2">
        <v>25</v>
      </c>
      <c r="O750" s="31">
        <v>5.5983796296296295E-2</v>
      </c>
    </row>
    <row r="751" spans="1:15" x14ac:dyDescent="0.25">
      <c r="A751" s="2">
        <f t="shared" si="44"/>
        <v>2018</v>
      </c>
      <c r="B751" s="2" t="str">
        <f t="shared" si="45"/>
        <v>Nov</v>
      </c>
      <c r="C751" s="2">
        <f t="shared" si="46"/>
        <v>46</v>
      </c>
      <c r="D751" s="2" t="str">
        <f t="shared" si="47"/>
        <v>Fri</v>
      </c>
      <c r="E751" s="34">
        <v>43420</v>
      </c>
      <c r="F751" s="30">
        <v>47103</v>
      </c>
      <c r="G751" s="2" t="s">
        <v>58</v>
      </c>
      <c r="H751" s="30" t="s">
        <v>198</v>
      </c>
      <c r="I751" s="2">
        <v>15</v>
      </c>
      <c r="J751" s="30" t="s">
        <v>1277</v>
      </c>
      <c r="K751" s="2" t="s">
        <v>1282</v>
      </c>
      <c r="L751" s="30">
        <v>3028</v>
      </c>
      <c r="M751" s="2">
        <v>4</v>
      </c>
      <c r="N751" s="2">
        <v>25</v>
      </c>
      <c r="O751" s="31">
        <v>5.5497685185185185E-2</v>
      </c>
    </row>
    <row r="752" spans="1:15" x14ac:dyDescent="0.25">
      <c r="A752" s="2">
        <f t="shared" si="44"/>
        <v>2018</v>
      </c>
      <c r="B752" s="2" t="str">
        <f t="shared" si="45"/>
        <v>Nov</v>
      </c>
      <c r="C752" s="2">
        <f t="shared" si="46"/>
        <v>46</v>
      </c>
      <c r="D752" s="2" t="str">
        <f t="shared" si="47"/>
        <v>Fri</v>
      </c>
      <c r="E752" s="34">
        <v>43420</v>
      </c>
      <c r="F752" s="30">
        <v>47103</v>
      </c>
      <c r="G752" s="2" t="s">
        <v>58</v>
      </c>
      <c r="H752" s="30" t="s">
        <v>198</v>
      </c>
      <c r="I752" s="2">
        <v>15</v>
      </c>
      <c r="J752" s="30" t="s">
        <v>1331</v>
      </c>
      <c r="K752" s="2" t="s">
        <v>1272</v>
      </c>
      <c r="L752" s="30">
        <v>3028</v>
      </c>
      <c r="M752" s="2">
        <v>4</v>
      </c>
      <c r="N752" s="2">
        <v>25</v>
      </c>
      <c r="O752" s="31">
        <v>5.9837962962962961E-2</v>
      </c>
    </row>
    <row r="753" spans="1:15" x14ac:dyDescent="0.25">
      <c r="A753" s="2">
        <f t="shared" si="44"/>
        <v>2018</v>
      </c>
      <c r="B753" s="2" t="str">
        <f t="shared" si="45"/>
        <v>Nov</v>
      </c>
      <c r="C753" s="2">
        <f t="shared" si="46"/>
        <v>46</v>
      </c>
      <c r="D753" s="2" t="str">
        <f t="shared" si="47"/>
        <v>Fri</v>
      </c>
      <c r="E753" s="34">
        <v>43420</v>
      </c>
      <c r="F753" s="30">
        <v>47103</v>
      </c>
      <c r="G753" s="2" t="s">
        <v>58</v>
      </c>
      <c r="H753" s="30" t="s">
        <v>198</v>
      </c>
      <c r="I753" s="2">
        <v>15</v>
      </c>
      <c r="J753" s="30" t="s">
        <v>1344</v>
      </c>
      <c r="K753" s="2" t="s">
        <v>1264</v>
      </c>
      <c r="L753" s="30">
        <v>3028</v>
      </c>
      <c r="M753" s="2">
        <v>4</v>
      </c>
      <c r="N753" s="2">
        <v>25</v>
      </c>
      <c r="O753" s="31">
        <v>5.7303240740740745E-2</v>
      </c>
    </row>
    <row r="754" spans="1:15" x14ac:dyDescent="0.25">
      <c r="A754" s="2">
        <f t="shared" si="44"/>
        <v>2018</v>
      </c>
      <c r="B754" s="2" t="str">
        <f t="shared" si="45"/>
        <v>Nov</v>
      </c>
      <c r="C754" s="2">
        <f t="shared" si="46"/>
        <v>46</v>
      </c>
      <c r="D754" s="2" t="str">
        <f t="shared" si="47"/>
        <v>Fri</v>
      </c>
      <c r="E754" s="34">
        <v>43420</v>
      </c>
      <c r="F754" s="30">
        <v>48864</v>
      </c>
      <c r="G754" s="2" t="s">
        <v>31</v>
      </c>
      <c r="H754" s="30" t="s">
        <v>212</v>
      </c>
      <c r="I754" s="2">
        <v>3</v>
      </c>
      <c r="J754" s="30" t="s">
        <v>1265</v>
      </c>
      <c r="K754" s="2" t="s">
        <v>1247</v>
      </c>
      <c r="L754" s="30">
        <v>110</v>
      </c>
      <c r="M754" s="2">
        <v>10</v>
      </c>
      <c r="N754" s="2">
        <v>9</v>
      </c>
      <c r="O754" s="31">
        <v>3.290509259259259E-2</v>
      </c>
    </row>
    <row r="755" spans="1:15" x14ac:dyDescent="0.25">
      <c r="A755" s="2">
        <f t="shared" si="44"/>
        <v>2018</v>
      </c>
      <c r="B755" s="2" t="str">
        <f t="shared" si="45"/>
        <v>Nov</v>
      </c>
      <c r="C755" s="2">
        <f t="shared" si="46"/>
        <v>46</v>
      </c>
      <c r="D755" s="2" t="str">
        <f t="shared" si="47"/>
        <v>Fri</v>
      </c>
      <c r="E755" s="34">
        <v>43420</v>
      </c>
      <c r="F755" s="30">
        <v>48864</v>
      </c>
      <c r="G755" s="2" t="s">
        <v>31</v>
      </c>
      <c r="H755" s="30" t="s">
        <v>212</v>
      </c>
      <c r="I755" s="2">
        <v>3</v>
      </c>
      <c r="J755" s="30" t="s">
        <v>1343</v>
      </c>
      <c r="K755" s="2" t="s">
        <v>1275</v>
      </c>
      <c r="L755" s="30">
        <v>110</v>
      </c>
      <c r="M755" s="2">
        <v>10</v>
      </c>
      <c r="N755" s="2">
        <v>9</v>
      </c>
      <c r="O755" s="31">
        <v>2.9756944444444447E-2</v>
      </c>
    </row>
    <row r="756" spans="1:15" x14ac:dyDescent="0.25">
      <c r="A756" s="2">
        <f t="shared" si="44"/>
        <v>2018</v>
      </c>
      <c r="B756" s="2" t="str">
        <f t="shared" si="45"/>
        <v>Nov</v>
      </c>
      <c r="C756" s="2">
        <f t="shared" si="46"/>
        <v>46</v>
      </c>
      <c r="D756" s="2" t="str">
        <f t="shared" si="47"/>
        <v>Fri</v>
      </c>
      <c r="E756" s="34">
        <v>43420</v>
      </c>
      <c r="F756" s="30">
        <v>48864</v>
      </c>
      <c r="G756" s="2" t="s">
        <v>31</v>
      </c>
      <c r="H756" s="30" t="s">
        <v>212</v>
      </c>
      <c r="I756" s="2">
        <v>3</v>
      </c>
      <c r="J756" s="30" t="s">
        <v>1300</v>
      </c>
      <c r="K756" s="2" t="s">
        <v>1247</v>
      </c>
      <c r="L756" s="30">
        <v>110</v>
      </c>
      <c r="M756" s="2">
        <v>10</v>
      </c>
      <c r="N756" s="2">
        <v>9</v>
      </c>
      <c r="O756" s="31">
        <v>3.2638888888888891E-2</v>
      </c>
    </row>
    <row r="757" spans="1:15" x14ac:dyDescent="0.25">
      <c r="A757" s="2">
        <f t="shared" si="44"/>
        <v>2018</v>
      </c>
      <c r="B757" s="2" t="str">
        <f t="shared" si="45"/>
        <v>Nov</v>
      </c>
      <c r="C757" s="2">
        <f t="shared" si="46"/>
        <v>46</v>
      </c>
      <c r="D757" s="2" t="str">
        <f t="shared" si="47"/>
        <v>Fri</v>
      </c>
      <c r="E757" s="34">
        <v>43420</v>
      </c>
      <c r="F757" s="30">
        <v>48864</v>
      </c>
      <c r="G757" s="2" t="s">
        <v>31</v>
      </c>
      <c r="H757" s="30" t="s">
        <v>212</v>
      </c>
      <c r="I757" s="2">
        <v>3</v>
      </c>
      <c r="J757" s="30" t="s">
        <v>1284</v>
      </c>
      <c r="K757" s="2" t="s">
        <v>1247</v>
      </c>
      <c r="L757" s="30">
        <v>110</v>
      </c>
      <c r="M757" s="2">
        <v>10</v>
      </c>
      <c r="N757" s="2">
        <v>9</v>
      </c>
      <c r="O757" s="31">
        <v>3.0335648148148143E-2</v>
      </c>
    </row>
    <row r="758" spans="1:15" x14ac:dyDescent="0.25">
      <c r="A758" s="2">
        <f t="shared" si="44"/>
        <v>2018</v>
      </c>
      <c r="B758" s="2" t="str">
        <f t="shared" si="45"/>
        <v>Nov</v>
      </c>
      <c r="C758" s="2">
        <f t="shared" si="46"/>
        <v>46</v>
      </c>
      <c r="D758" s="2" t="str">
        <f t="shared" si="47"/>
        <v>Fri</v>
      </c>
      <c r="E758" s="34">
        <v>43420</v>
      </c>
      <c r="F758" s="30">
        <v>48864</v>
      </c>
      <c r="G758" s="2" t="s">
        <v>31</v>
      </c>
      <c r="H758" s="30" t="s">
        <v>212</v>
      </c>
      <c r="I758" s="2">
        <v>3</v>
      </c>
      <c r="J758" s="30" t="s">
        <v>1389</v>
      </c>
      <c r="K758" s="2" t="s">
        <v>1264</v>
      </c>
      <c r="L758" s="30">
        <v>110</v>
      </c>
      <c r="M758" s="2">
        <v>10</v>
      </c>
      <c r="N758" s="2">
        <v>9</v>
      </c>
      <c r="O758" s="31">
        <v>3.3391203703703708E-2</v>
      </c>
    </row>
    <row r="759" spans="1:15" x14ac:dyDescent="0.25">
      <c r="A759" s="2">
        <f t="shared" si="44"/>
        <v>2018</v>
      </c>
      <c r="B759" s="2" t="str">
        <f t="shared" si="45"/>
        <v>Nov</v>
      </c>
      <c r="C759" s="2">
        <f t="shared" si="46"/>
        <v>46</v>
      </c>
      <c r="D759" s="2" t="str">
        <f t="shared" si="47"/>
        <v>Fri</v>
      </c>
      <c r="E759" s="34">
        <v>43420</v>
      </c>
      <c r="F759" s="30">
        <v>48864</v>
      </c>
      <c r="G759" s="2" t="s">
        <v>31</v>
      </c>
      <c r="H759" s="30" t="s">
        <v>212</v>
      </c>
      <c r="I759" s="2">
        <v>3</v>
      </c>
      <c r="J759" s="30" t="s">
        <v>1390</v>
      </c>
      <c r="K759" s="2" t="s">
        <v>1247</v>
      </c>
      <c r="L759" s="30">
        <v>110</v>
      </c>
      <c r="M759" s="2">
        <v>10</v>
      </c>
      <c r="N759" s="2">
        <v>9</v>
      </c>
      <c r="O759" s="31">
        <v>3.0891203703703702E-2</v>
      </c>
    </row>
    <row r="760" spans="1:15" x14ac:dyDescent="0.25">
      <c r="A760" s="2">
        <f t="shared" si="44"/>
        <v>2018</v>
      </c>
      <c r="B760" s="2" t="str">
        <f t="shared" si="45"/>
        <v>Nov</v>
      </c>
      <c r="C760" s="2">
        <f t="shared" si="46"/>
        <v>46</v>
      </c>
      <c r="D760" s="2" t="str">
        <f t="shared" si="47"/>
        <v>Fri</v>
      </c>
      <c r="E760" s="34">
        <v>43420</v>
      </c>
      <c r="F760" s="30">
        <v>48864</v>
      </c>
      <c r="G760" s="2" t="s">
        <v>31</v>
      </c>
      <c r="H760" s="30" t="s">
        <v>212</v>
      </c>
      <c r="I760" s="2">
        <v>3</v>
      </c>
      <c r="J760" s="30" t="s">
        <v>1392</v>
      </c>
      <c r="K760" s="2" t="s">
        <v>1247</v>
      </c>
      <c r="L760" s="30">
        <v>110</v>
      </c>
      <c r="M760" s="2">
        <v>10</v>
      </c>
      <c r="N760" s="2">
        <v>9</v>
      </c>
      <c r="O760" s="31">
        <v>2.8993055555555553E-2</v>
      </c>
    </row>
    <row r="761" spans="1:15" x14ac:dyDescent="0.25">
      <c r="A761" s="2">
        <f t="shared" si="44"/>
        <v>2018</v>
      </c>
      <c r="B761" s="2" t="str">
        <f t="shared" si="45"/>
        <v>Nov</v>
      </c>
      <c r="C761" s="2">
        <f t="shared" si="46"/>
        <v>46</v>
      </c>
      <c r="D761" s="2" t="str">
        <f t="shared" si="47"/>
        <v>Fri</v>
      </c>
      <c r="E761" s="34">
        <v>43420</v>
      </c>
      <c r="F761" s="30">
        <v>48864</v>
      </c>
      <c r="G761" s="2" t="s">
        <v>31</v>
      </c>
      <c r="H761" s="30" t="s">
        <v>212</v>
      </c>
      <c r="I761" s="2">
        <v>3</v>
      </c>
      <c r="J761" s="30" t="s">
        <v>1345</v>
      </c>
      <c r="K761" s="2" t="s">
        <v>1275</v>
      </c>
      <c r="L761" s="30">
        <v>110</v>
      </c>
      <c r="M761" s="2">
        <v>10</v>
      </c>
      <c r="N761" s="2">
        <v>9</v>
      </c>
      <c r="O761" s="31">
        <v>2.9479166666666667E-2</v>
      </c>
    </row>
    <row r="762" spans="1:15" x14ac:dyDescent="0.25">
      <c r="A762" s="2">
        <f t="shared" si="44"/>
        <v>2018</v>
      </c>
      <c r="B762" s="2" t="str">
        <f t="shared" si="45"/>
        <v>Nov</v>
      </c>
      <c r="C762" s="2">
        <f t="shared" si="46"/>
        <v>46</v>
      </c>
      <c r="D762" s="2" t="str">
        <f t="shared" si="47"/>
        <v>Fri</v>
      </c>
      <c r="E762" s="34">
        <v>43420</v>
      </c>
      <c r="F762" s="30">
        <v>48864</v>
      </c>
      <c r="G762" s="2" t="s">
        <v>31</v>
      </c>
      <c r="H762" s="30" t="s">
        <v>212</v>
      </c>
      <c r="I762" s="2">
        <v>3</v>
      </c>
      <c r="J762" s="30" t="s">
        <v>1411</v>
      </c>
      <c r="K762" s="2" t="s">
        <v>1247</v>
      </c>
      <c r="L762" s="30">
        <v>110</v>
      </c>
      <c r="M762" s="2">
        <v>10</v>
      </c>
      <c r="N762" s="2">
        <v>9</v>
      </c>
      <c r="O762" s="31">
        <v>3.1631944444444442E-2</v>
      </c>
    </row>
    <row r="763" spans="1:15" x14ac:dyDescent="0.25">
      <c r="A763" s="2">
        <f t="shared" si="44"/>
        <v>2018</v>
      </c>
      <c r="B763" s="2" t="str">
        <f t="shared" si="45"/>
        <v>Nov</v>
      </c>
      <c r="C763" s="2">
        <f t="shared" si="46"/>
        <v>46</v>
      </c>
      <c r="D763" s="2" t="str">
        <f t="shared" si="47"/>
        <v>Fri</v>
      </c>
      <c r="E763" s="28">
        <v>43420</v>
      </c>
      <c r="F763" s="30">
        <v>48864</v>
      </c>
      <c r="G763" s="2" t="s">
        <v>31</v>
      </c>
      <c r="H763" s="30" t="s">
        <v>212</v>
      </c>
      <c r="I763" s="2">
        <v>3</v>
      </c>
      <c r="J763" s="30" t="s">
        <v>1690</v>
      </c>
      <c r="K763" s="2" t="s">
        <v>1247</v>
      </c>
      <c r="L763" s="30">
        <v>110</v>
      </c>
      <c r="M763" s="2">
        <v>10</v>
      </c>
      <c r="N763" s="2">
        <v>9</v>
      </c>
      <c r="O763" s="31">
        <v>3.1111111111111107E-2</v>
      </c>
    </row>
    <row r="764" spans="1:15" x14ac:dyDescent="0.25">
      <c r="A764" s="2">
        <f t="shared" si="44"/>
        <v>2018</v>
      </c>
      <c r="B764" s="2" t="str">
        <f t="shared" si="45"/>
        <v>Nov</v>
      </c>
      <c r="C764" s="2">
        <f t="shared" si="46"/>
        <v>46</v>
      </c>
      <c r="D764" s="2" t="str">
        <f t="shared" si="47"/>
        <v>Fri</v>
      </c>
      <c r="E764" s="28">
        <v>43420</v>
      </c>
      <c r="F764" s="30">
        <v>48866</v>
      </c>
      <c r="G764" s="2" t="s">
        <v>189</v>
      </c>
      <c r="H764" s="30" t="s">
        <v>1691</v>
      </c>
      <c r="I764" s="2">
        <v>12</v>
      </c>
      <c r="J764" s="30" t="s">
        <v>1447</v>
      </c>
      <c r="K764" s="2" t="s">
        <v>1447</v>
      </c>
      <c r="L764" s="30">
        <v>3803</v>
      </c>
      <c r="M764" s="2">
        <v>30</v>
      </c>
      <c r="N764" s="2">
        <v>7</v>
      </c>
      <c r="O764" s="31">
        <v>0</v>
      </c>
    </row>
    <row r="765" spans="1:15" x14ac:dyDescent="0.25">
      <c r="A765" s="2">
        <f t="shared" si="44"/>
        <v>2018</v>
      </c>
      <c r="B765" s="2" t="str">
        <f t="shared" si="45"/>
        <v>Nov</v>
      </c>
      <c r="C765" s="2">
        <f t="shared" si="46"/>
        <v>47</v>
      </c>
      <c r="D765" s="2" t="str">
        <f t="shared" si="47"/>
        <v>Mon</v>
      </c>
      <c r="E765" s="34">
        <v>43423</v>
      </c>
      <c r="F765" s="30">
        <v>48948</v>
      </c>
      <c r="G765" s="2" t="s">
        <v>1692</v>
      </c>
      <c r="H765" s="30" t="s">
        <v>1693</v>
      </c>
      <c r="I765" s="2">
        <v>0</v>
      </c>
      <c r="J765" s="30" t="s">
        <v>1447</v>
      </c>
      <c r="K765" s="2" t="s">
        <v>1447</v>
      </c>
      <c r="L765" s="30">
        <v>10</v>
      </c>
      <c r="M765" s="2">
        <v>1</v>
      </c>
      <c r="N765" s="2">
        <v>0</v>
      </c>
      <c r="O765" s="31">
        <v>0</v>
      </c>
    </row>
    <row r="766" spans="1:15" x14ac:dyDescent="0.25">
      <c r="A766" s="2">
        <f t="shared" si="44"/>
        <v>2018</v>
      </c>
      <c r="B766" s="2" t="str">
        <f t="shared" si="45"/>
        <v>Nov</v>
      </c>
      <c r="C766" s="2">
        <f t="shared" si="46"/>
        <v>47</v>
      </c>
      <c r="D766" s="2" t="str">
        <f t="shared" si="47"/>
        <v>Mon</v>
      </c>
      <c r="E766" s="34">
        <v>43423</v>
      </c>
      <c r="F766" s="30">
        <v>47152</v>
      </c>
      <c r="G766" s="2" t="s">
        <v>125</v>
      </c>
      <c r="H766" s="30" t="s">
        <v>1694</v>
      </c>
      <c r="I766" s="2">
        <v>65</v>
      </c>
      <c r="J766" s="30" t="s">
        <v>1447</v>
      </c>
      <c r="K766" s="2" t="s">
        <v>1447</v>
      </c>
      <c r="L766" s="30">
        <v>2994</v>
      </c>
      <c r="M766" s="2">
        <v>366</v>
      </c>
      <c r="N766" s="2">
        <v>101</v>
      </c>
      <c r="O766" s="31">
        <v>0</v>
      </c>
    </row>
    <row r="767" spans="1:15" x14ac:dyDescent="0.25">
      <c r="A767" s="2">
        <f t="shared" si="44"/>
        <v>2018</v>
      </c>
      <c r="B767" s="2" t="str">
        <f t="shared" si="45"/>
        <v>Nov</v>
      </c>
      <c r="C767" s="2">
        <f t="shared" si="46"/>
        <v>47</v>
      </c>
      <c r="D767" s="2" t="str">
        <f t="shared" si="47"/>
        <v>Mon</v>
      </c>
      <c r="E767" s="34">
        <v>43423</v>
      </c>
      <c r="F767" s="30">
        <v>47186</v>
      </c>
      <c r="G767" s="2" t="s">
        <v>125</v>
      </c>
      <c r="H767" s="30" t="s">
        <v>199</v>
      </c>
      <c r="I767" s="2">
        <v>29</v>
      </c>
      <c r="J767" s="30" t="s">
        <v>1260</v>
      </c>
      <c r="K767" s="2" t="s">
        <v>1348</v>
      </c>
      <c r="L767" s="30">
        <v>2261</v>
      </c>
      <c r="M767" s="2">
        <v>132</v>
      </c>
      <c r="N767" s="2">
        <v>58</v>
      </c>
      <c r="O767" s="31">
        <v>3.9247685185185184E-2</v>
      </c>
    </row>
    <row r="768" spans="1:15" x14ac:dyDescent="0.25">
      <c r="A768" s="2">
        <f t="shared" si="44"/>
        <v>2018</v>
      </c>
      <c r="B768" s="2" t="str">
        <f t="shared" si="45"/>
        <v>Nov</v>
      </c>
      <c r="C768" s="2">
        <f t="shared" si="46"/>
        <v>47</v>
      </c>
      <c r="D768" s="2" t="str">
        <f t="shared" si="47"/>
        <v>Mon</v>
      </c>
      <c r="E768" s="34">
        <v>43423</v>
      </c>
      <c r="F768" s="30">
        <v>47186</v>
      </c>
      <c r="G768" s="2" t="s">
        <v>125</v>
      </c>
      <c r="H768" s="30" t="s">
        <v>199</v>
      </c>
      <c r="I768" s="2">
        <v>29</v>
      </c>
      <c r="J768" s="30" t="s">
        <v>1292</v>
      </c>
      <c r="K768" s="2" t="s">
        <v>1264</v>
      </c>
      <c r="L768" s="30">
        <v>2261</v>
      </c>
      <c r="M768" s="2">
        <v>132</v>
      </c>
      <c r="N768" s="2">
        <v>58</v>
      </c>
      <c r="O768" s="31">
        <v>6.9884259259259257E-2</v>
      </c>
    </row>
    <row r="769" spans="1:15" x14ac:dyDescent="0.25">
      <c r="A769" s="2">
        <f t="shared" si="44"/>
        <v>2018</v>
      </c>
      <c r="B769" s="2" t="str">
        <f t="shared" si="45"/>
        <v>Nov</v>
      </c>
      <c r="C769" s="2">
        <f t="shared" si="46"/>
        <v>47</v>
      </c>
      <c r="D769" s="2" t="str">
        <f t="shared" si="47"/>
        <v>Mon</v>
      </c>
      <c r="E769" s="34">
        <v>43423</v>
      </c>
      <c r="F769" s="30">
        <v>47186</v>
      </c>
      <c r="G769" s="2" t="s">
        <v>125</v>
      </c>
      <c r="H769" s="30" t="s">
        <v>199</v>
      </c>
      <c r="I769" s="2">
        <v>29</v>
      </c>
      <c r="J769" s="30" t="s">
        <v>1265</v>
      </c>
      <c r="K769" s="2" t="s">
        <v>1247</v>
      </c>
      <c r="L769" s="30">
        <v>2261</v>
      </c>
      <c r="M769" s="2">
        <v>132</v>
      </c>
      <c r="N769" s="2">
        <v>58</v>
      </c>
      <c r="O769" s="31">
        <v>7.604166666666666E-2</v>
      </c>
    </row>
    <row r="770" spans="1:15" x14ac:dyDescent="0.25">
      <c r="A770" s="2">
        <f t="shared" si="44"/>
        <v>2018</v>
      </c>
      <c r="B770" s="2" t="str">
        <f t="shared" si="45"/>
        <v>Nov</v>
      </c>
      <c r="C770" s="2">
        <f t="shared" si="46"/>
        <v>47</v>
      </c>
      <c r="D770" s="2" t="str">
        <f t="shared" si="47"/>
        <v>Mon</v>
      </c>
      <c r="E770" s="34">
        <v>43423</v>
      </c>
      <c r="F770" s="30">
        <v>47186</v>
      </c>
      <c r="G770" s="2" t="s">
        <v>125</v>
      </c>
      <c r="H770" s="30" t="s">
        <v>199</v>
      </c>
      <c r="I770" s="2">
        <v>29</v>
      </c>
      <c r="J770" s="30" t="s">
        <v>1265</v>
      </c>
      <c r="K770" s="2" t="s">
        <v>1282</v>
      </c>
      <c r="L770" s="30">
        <v>2261</v>
      </c>
      <c r="M770" s="2">
        <v>132</v>
      </c>
      <c r="N770" s="2">
        <v>58</v>
      </c>
      <c r="O770" s="31">
        <v>0</v>
      </c>
    </row>
    <row r="771" spans="1:15" x14ac:dyDescent="0.25">
      <c r="A771" s="2">
        <f t="shared" ref="A771:A817" si="48">YEAR(E771)</f>
        <v>2018</v>
      </c>
      <c r="B771" s="2" t="str">
        <f t="shared" ref="B771:B817" si="49">TEXT(E771,"MMM")</f>
        <v>Nov</v>
      </c>
      <c r="C771" s="2">
        <f t="shared" ref="C771:C817" si="50">WEEKNUM(E771)</f>
        <v>47</v>
      </c>
      <c r="D771" s="2" t="str">
        <f t="shared" ref="D771:D834" si="51">TEXT(E771,"DDD")</f>
        <v>Mon</v>
      </c>
      <c r="E771" s="34">
        <v>43423</v>
      </c>
      <c r="F771" s="30">
        <v>47186</v>
      </c>
      <c r="G771" s="2" t="s">
        <v>125</v>
      </c>
      <c r="H771" s="30" t="s">
        <v>199</v>
      </c>
      <c r="I771" s="2">
        <v>29</v>
      </c>
      <c r="J771" s="30" t="s">
        <v>1284</v>
      </c>
      <c r="K771" s="2" t="s">
        <v>1355</v>
      </c>
      <c r="L771" s="30">
        <v>2261</v>
      </c>
      <c r="M771" s="2">
        <v>132</v>
      </c>
      <c r="N771" s="2">
        <v>58</v>
      </c>
      <c r="O771" s="31">
        <v>0.10231481481481482</v>
      </c>
    </row>
    <row r="772" spans="1:15" x14ac:dyDescent="0.25">
      <c r="A772" s="2">
        <f t="shared" si="48"/>
        <v>2018</v>
      </c>
      <c r="B772" s="2" t="str">
        <f t="shared" si="49"/>
        <v>Nov</v>
      </c>
      <c r="C772" s="2">
        <f t="shared" si="50"/>
        <v>47</v>
      </c>
      <c r="D772" s="2" t="str">
        <f t="shared" si="51"/>
        <v>Mon</v>
      </c>
      <c r="E772" s="34">
        <v>43423</v>
      </c>
      <c r="F772" s="30">
        <v>47186</v>
      </c>
      <c r="G772" s="2" t="s">
        <v>125</v>
      </c>
      <c r="H772" s="30" t="s">
        <v>199</v>
      </c>
      <c r="I772" s="2">
        <v>29</v>
      </c>
      <c r="J772" s="30" t="s">
        <v>1386</v>
      </c>
      <c r="K772" s="2" t="s">
        <v>1275</v>
      </c>
      <c r="L772" s="30">
        <v>2261</v>
      </c>
      <c r="M772" s="2">
        <v>132</v>
      </c>
      <c r="N772" s="2">
        <v>58</v>
      </c>
      <c r="O772" s="31">
        <v>3.3541666666666664E-2</v>
      </c>
    </row>
    <row r="773" spans="1:15" x14ac:dyDescent="0.25">
      <c r="A773" s="2">
        <f t="shared" si="48"/>
        <v>2018</v>
      </c>
      <c r="B773" s="2" t="str">
        <f t="shared" si="49"/>
        <v>Nov</v>
      </c>
      <c r="C773" s="2">
        <f t="shared" si="50"/>
        <v>47</v>
      </c>
      <c r="D773" s="2" t="str">
        <f t="shared" si="51"/>
        <v>Mon</v>
      </c>
      <c r="E773" s="34">
        <v>43423</v>
      </c>
      <c r="F773" s="30">
        <v>47186</v>
      </c>
      <c r="G773" s="2" t="s">
        <v>125</v>
      </c>
      <c r="H773" s="30" t="s">
        <v>199</v>
      </c>
      <c r="I773" s="2">
        <v>29</v>
      </c>
      <c r="J773" s="30" t="s">
        <v>1386</v>
      </c>
      <c r="K773" s="2" t="s">
        <v>1247</v>
      </c>
      <c r="L773" s="30">
        <v>2261</v>
      </c>
      <c r="M773" s="2">
        <v>132</v>
      </c>
      <c r="N773" s="2">
        <v>58</v>
      </c>
      <c r="O773" s="31">
        <v>7.3807870370370371E-2</v>
      </c>
    </row>
    <row r="774" spans="1:15" x14ac:dyDescent="0.25">
      <c r="A774" s="2">
        <f t="shared" si="48"/>
        <v>2018</v>
      </c>
      <c r="B774" s="2" t="str">
        <f t="shared" si="49"/>
        <v>Nov</v>
      </c>
      <c r="C774" s="2">
        <f t="shared" si="50"/>
        <v>47</v>
      </c>
      <c r="D774" s="2" t="str">
        <f t="shared" si="51"/>
        <v>Mon</v>
      </c>
      <c r="E774" s="34">
        <v>43423</v>
      </c>
      <c r="F774" s="30">
        <v>47186</v>
      </c>
      <c r="G774" s="2" t="s">
        <v>125</v>
      </c>
      <c r="H774" s="30" t="s">
        <v>199</v>
      </c>
      <c r="I774" s="2">
        <v>29</v>
      </c>
      <c r="J774" s="30" t="s">
        <v>1389</v>
      </c>
      <c r="K774" s="2" t="s">
        <v>1264</v>
      </c>
      <c r="L774" s="30">
        <v>2261</v>
      </c>
      <c r="M774" s="2">
        <v>132</v>
      </c>
      <c r="N774" s="2">
        <v>58</v>
      </c>
      <c r="O774" s="31">
        <v>0.10855324074074074</v>
      </c>
    </row>
    <row r="775" spans="1:15" x14ac:dyDescent="0.25">
      <c r="A775" s="2">
        <f t="shared" si="48"/>
        <v>2018</v>
      </c>
      <c r="B775" s="2" t="str">
        <f t="shared" si="49"/>
        <v>Nov</v>
      </c>
      <c r="C775" s="2">
        <f t="shared" si="50"/>
        <v>47</v>
      </c>
      <c r="D775" s="2" t="str">
        <f t="shared" si="51"/>
        <v>Mon</v>
      </c>
      <c r="E775" s="34">
        <v>43423</v>
      </c>
      <c r="F775" s="30">
        <v>47186</v>
      </c>
      <c r="G775" s="2" t="s">
        <v>125</v>
      </c>
      <c r="H775" s="30" t="s">
        <v>199</v>
      </c>
      <c r="I775" s="2">
        <v>29</v>
      </c>
      <c r="J775" s="30" t="s">
        <v>1390</v>
      </c>
      <c r="K775" s="2" t="s">
        <v>1247</v>
      </c>
      <c r="L775" s="30">
        <v>2261</v>
      </c>
      <c r="M775" s="2">
        <v>132</v>
      </c>
      <c r="N775" s="2">
        <v>58</v>
      </c>
      <c r="O775" s="31">
        <v>7.7627314814814816E-2</v>
      </c>
    </row>
    <row r="776" spans="1:15" x14ac:dyDescent="0.25">
      <c r="A776" s="2">
        <f t="shared" si="48"/>
        <v>2018</v>
      </c>
      <c r="B776" s="2" t="str">
        <f t="shared" si="49"/>
        <v>Nov</v>
      </c>
      <c r="C776" s="2">
        <f t="shared" si="50"/>
        <v>47</v>
      </c>
      <c r="D776" s="2" t="str">
        <f t="shared" si="51"/>
        <v>Mon</v>
      </c>
      <c r="E776" s="34">
        <v>43423</v>
      </c>
      <c r="F776" s="30">
        <v>47186</v>
      </c>
      <c r="G776" s="2" t="s">
        <v>125</v>
      </c>
      <c r="H776" s="30" t="s">
        <v>199</v>
      </c>
      <c r="I776" s="2">
        <v>29</v>
      </c>
      <c r="J776" s="30" t="s">
        <v>1390</v>
      </c>
      <c r="K776" s="2" t="s">
        <v>1282</v>
      </c>
      <c r="L776" s="30">
        <v>2261</v>
      </c>
      <c r="M776" s="2">
        <v>132</v>
      </c>
      <c r="N776" s="2">
        <v>58</v>
      </c>
      <c r="O776" s="31">
        <v>2.8125000000000001E-2</v>
      </c>
    </row>
    <row r="777" spans="1:15" x14ac:dyDescent="0.25">
      <c r="A777" s="2">
        <f t="shared" si="48"/>
        <v>2018</v>
      </c>
      <c r="B777" s="2" t="str">
        <f t="shared" si="49"/>
        <v>Nov</v>
      </c>
      <c r="C777" s="2">
        <f t="shared" si="50"/>
        <v>47</v>
      </c>
      <c r="D777" s="2" t="str">
        <f t="shared" si="51"/>
        <v>Mon</v>
      </c>
      <c r="E777" s="34">
        <v>43423</v>
      </c>
      <c r="F777" s="30">
        <v>47186</v>
      </c>
      <c r="G777" s="2" t="s">
        <v>125</v>
      </c>
      <c r="H777" s="30" t="s">
        <v>199</v>
      </c>
      <c r="I777" s="2">
        <v>29</v>
      </c>
      <c r="J777" s="30" t="s">
        <v>1391</v>
      </c>
      <c r="K777" s="2" t="s">
        <v>1282</v>
      </c>
      <c r="L777" s="30">
        <v>2261</v>
      </c>
      <c r="M777" s="2">
        <v>132</v>
      </c>
      <c r="N777" s="2">
        <v>58</v>
      </c>
      <c r="O777" s="31">
        <v>2.884259259259259E-2</v>
      </c>
    </row>
    <row r="778" spans="1:15" x14ac:dyDescent="0.25">
      <c r="A778" s="2">
        <f t="shared" si="48"/>
        <v>2018</v>
      </c>
      <c r="B778" s="2" t="str">
        <f t="shared" si="49"/>
        <v>Nov</v>
      </c>
      <c r="C778" s="2">
        <f t="shared" si="50"/>
        <v>47</v>
      </c>
      <c r="D778" s="2" t="str">
        <f t="shared" si="51"/>
        <v>Mon</v>
      </c>
      <c r="E778" s="34">
        <v>43423</v>
      </c>
      <c r="F778" s="30">
        <v>47186</v>
      </c>
      <c r="G778" s="2" t="s">
        <v>125</v>
      </c>
      <c r="H778" s="30" t="s">
        <v>199</v>
      </c>
      <c r="I778" s="2">
        <v>29</v>
      </c>
      <c r="J778" s="30" t="s">
        <v>1391</v>
      </c>
      <c r="K778" s="2" t="s">
        <v>1355</v>
      </c>
      <c r="L778" s="30">
        <v>2261</v>
      </c>
      <c r="M778" s="2">
        <v>132</v>
      </c>
      <c r="N778" s="2">
        <v>58</v>
      </c>
      <c r="O778" s="31">
        <v>7.5694444444444439E-2</v>
      </c>
    </row>
    <row r="779" spans="1:15" x14ac:dyDescent="0.25">
      <c r="A779" s="2">
        <f t="shared" si="48"/>
        <v>2018</v>
      </c>
      <c r="B779" s="2" t="str">
        <f t="shared" si="49"/>
        <v>Nov</v>
      </c>
      <c r="C779" s="2">
        <f t="shared" si="50"/>
        <v>47</v>
      </c>
      <c r="D779" s="2" t="str">
        <f t="shared" si="51"/>
        <v>Mon</v>
      </c>
      <c r="E779" s="34">
        <v>43423</v>
      </c>
      <c r="F779" s="30">
        <v>47186</v>
      </c>
      <c r="G779" s="2" t="s">
        <v>125</v>
      </c>
      <c r="H779" s="30" t="s">
        <v>199</v>
      </c>
      <c r="I779" s="2">
        <v>29</v>
      </c>
      <c r="J779" s="30" t="s">
        <v>1392</v>
      </c>
      <c r="K779" s="2" t="s">
        <v>1275</v>
      </c>
      <c r="L779" s="30">
        <v>2261</v>
      </c>
      <c r="M779" s="2">
        <v>132</v>
      </c>
      <c r="N779" s="2">
        <v>58</v>
      </c>
      <c r="O779" s="31">
        <v>3.3796296296296297E-2</v>
      </c>
    </row>
    <row r="780" spans="1:15" x14ac:dyDescent="0.25">
      <c r="A780" s="2">
        <f t="shared" si="48"/>
        <v>2018</v>
      </c>
      <c r="B780" s="2" t="str">
        <f t="shared" si="49"/>
        <v>Nov</v>
      </c>
      <c r="C780" s="2">
        <f t="shared" si="50"/>
        <v>47</v>
      </c>
      <c r="D780" s="2" t="str">
        <f t="shared" si="51"/>
        <v>Mon</v>
      </c>
      <c r="E780" s="34">
        <v>43423</v>
      </c>
      <c r="F780" s="30">
        <v>47186</v>
      </c>
      <c r="G780" s="2" t="s">
        <v>125</v>
      </c>
      <c r="H780" s="30" t="s">
        <v>199</v>
      </c>
      <c r="I780" s="2">
        <v>29</v>
      </c>
      <c r="J780" s="30" t="s">
        <v>1392</v>
      </c>
      <c r="K780" s="2" t="s">
        <v>1355</v>
      </c>
      <c r="L780" s="30">
        <v>2261</v>
      </c>
      <c r="M780" s="2">
        <v>132</v>
      </c>
      <c r="N780" s="2">
        <v>58</v>
      </c>
      <c r="O780" s="31">
        <v>7.0659722222222221E-2</v>
      </c>
    </row>
    <row r="781" spans="1:15" x14ac:dyDescent="0.25">
      <c r="A781" s="2">
        <f t="shared" si="48"/>
        <v>2018</v>
      </c>
      <c r="B781" s="2" t="str">
        <f t="shared" si="49"/>
        <v>Nov</v>
      </c>
      <c r="C781" s="2">
        <f t="shared" si="50"/>
        <v>47</v>
      </c>
      <c r="D781" s="2" t="str">
        <f t="shared" si="51"/>
        <v>Mon</v>
      </c>
      <c r="E781" s="34">
        <v>43423</v>
      </c>
      <c r="F781" s="30">
        <v>47186</v>
      </c>
      <c r="G781" s="2" t="s">
        <v>125</v>
      </c>
      <c r="H781" s="30" t="s">
        <v>199</v>
      </c>
      <c r="I781" s="2">
        <v>29</v>
      </c>
      <c r="J781" s="30" t="s">
        <v>1344</v>
      </c>
      <c r="K781" s="2" t="s">
        <v>1272</v>
      </c>
      <c r="L781" s="30">
        <v>2261</v>
      </c>
      <c r="M781" s="2">
        <v>132</v>
      </c>
      <c r="N781" s="2">
        <v>58</v>
      </c>
      <c r="O781" s="31">
        <v>4.6053240740740742E-2</v>
      </c>
    </row>
    <row r="782" spans="1:15" x14ac:dyDescent="0.25">
      <c r="A782" s="2">
        <f t="shared" si="48"/>
        <v>2018</v>
      </c>
      <c r="B782" s="2" t="str">
        <f t="shared" si="49"/>
        <v>Nov</v>
      </c>
      <c r="C782" s="2">
        <f t="shared" si="50"/>
        <v>47</v>
      </c>
      <c r="D782" s="2" t="str">
        <f t="shared" si="51"/>
        <v>Mon</v>
      </c>
      <c r="E782" s="34">
        <v>43423</v>
      </c>
      <c r="F782" s="30">
        <v>47186</v>
      </c>
      <c r="G782" s="2" t="s">
        <v>125</v>
      </c>
      <c r="H782" s="30" t="s">
        <v>199</v>
      </c>
      <c r="I782" s="2">
        <v>29</v>
      </c>
      <c r="J782" s="30" t="s">
        <v>1411</v>
      </c>
      <c r="K782" s="2" t="s">
        <v>1264</v>
      </c>
      <c r="L782" s="30">
        <v>2261</v>
      </c>
      <c r="M782" s="2">
        <v>132</v>
      </c>
      <c r="N782" s="2">
        <v>58</v>
      </c>
      <c r="O782" s="31">
        <v>8.172453703703704E-2</v>
      </c>
    </row>
    <row r="783" spans="1:15" x14ac:dyDescent="0.25">
      <c r="A783" s="2">
        <f t="shared" si="48"/>
        <v>2018</v>
      </c>
      <c r="B783" s="2" t="str">
        <f t="shared" si="49"/>
        <v>Nov</v>
      </c>
      <c r="C783" s="2">
        <f t="shared" si="50"/>
        <v>47</v>
      </c>
      <c r="D783" s="2" t="str">
        <f t="shared" si="51"/>
        <v>Mon</v>
      </c>
      <c r="E783" s="34">
        <v>43423</v>
      </c>
      <c r="F783" s="30">
        <v>47186</v>
      </c>
      <c r="G783" s="2" t="s">
        <v>125</v>
      </c>
      <c r="H783" s="30" t="s">
        <v>199</v>
      </c>
      <c r="I783" s="2">
        <v>29</v>
      </c>
      <c r="J783" s="30" t="s">
        <v>1690</v>
      </c>
      <c r="K783" s="2" t="s">
        <v>1355</v>
      </c>
      <c r="L783" s="30">
        <v>2261</v>
      </c>
      <c r="M783" s="2">
        <v>132</v>
      </c>
      <c r="N783" s="2">
        <v>58</v>
      </c>
      <c r="O783" s="31">
        <v>7.3275462962962959E-2</v>
      </c>
    </row>
    <row r="784" spans="1:15" x14ac:dyDescent="0.25">
      <c r="A784" s="2">
        <f t="shared" si="48"/>
        <v>2018</v>
      </c>
      <c r="B784" s="2" t="str">
        <f t="shared" si="49"/>
        <v>Nov</v>
      </c>
      <c r="C784" s="2">
        <f t="shared" si="50"/>
        <v>47</v>
      </c>
      <c r="D784" s="2" t="str">
        <f t="shared" si="51"/>
        <v>Mon</v>
      </c>
      <c r="E784" s="34">
        <v>43423</v>
      </c>
      <c r="F784" s="30">
        <v>47186</v>
      </c>
      <c r="G784" s="2" t="s">
        <v>125</v>
      </c>
      <c r="H784" s="30" t="s">
        <v>199</v>
      </c>
      <c r="I784" s="2">
        <v>29</v>
      </c>
      <c r="J784" s="30" t="s">
        <v>1695</v>
      </c>
      <c r="K784" s="2" t="s">
        <v>1355</v>
      </c>
      <c r="L784" s="30">
        <v>2261</v>
      </c>
      <c r="M784" s="2">
        <v>132</v>
      </c>
      <c r="N784" s="2">
        <v>58</v>
      </c>
      <c r="O784" s="31">
        <v>7.3078703703703715E-2</v>
      </c>
    </row>
    <row r="785" spans="1:15" x14ac:dyDescent="0.25">
      <c r="A785" s="2">
        <f t="shared" si="48"/>
        <v>2018</v>
      </c>
      <c r="B785" s="2" t="str">
        <f t="shared" si="49"/>
        <v>Nov</v>
      </c>
      <c r="C785" s="2">
        <f t="shared" si="50"/>
        <v>47</v>
      </c>
      <c r="D785" s="2" t="str">
        <f t="shared" si="51"/>
        <v>Mon</v>
      </c>
      <c r="E785" s="34">
        <v>43423</v>
      </c>
      <c r="F785" s="30">
        <v>47186</v>
      </c>
      <c r="G785" s="2" t="s">
        <v>125</v>
      </c>
      <c r="H785" s="30" t="s">
        <v>199</v>
      </c>
      <c r="I785" s="2">
        <v>29</v>
      </c>
      <c r="J785" s="30" t="s">
        <v>1696</v>
      </c>
      <c r="K785" s="2" t="s">
        <v>1247</v>
      </c>
      <c r="L785" s="30">
        <v>2261</v>
      </c>
      <c r="M785" s="2">
        <v>132</v>
      </c>
      <c r="N785" s="2">
        <v>58</v>
      </c>
      <c r="O785" s="31">
        <v>7.4062499999999989E-2</v>
      </c>
    </row>
    <row r="786" spans="1:15" x14ac:dyDescent="0.25">
      <c r="A786" s="2">
        <f t="shared" si="48"/>
        <v>2018</v>
      </c>
      <c r="B786" s="2" t="str">
        <f t="shared" si="49"/>
        <v>Nov</v>
      </c>
      <c r="C786" s="2">
        <f t="shared" si="50"/>
        <v>47</v>
      </c>
      <c r="D786" s="2" t="str">
        <f t="shared" si="51"/>
        <v>Mon</v>
      </c>
      <c r="E786" s="34">
        <v>43423</v>
      </c>
      <c r="F786" s="30">
        <v>47186</v>
      </c>
      <c r="G786" s="2" t="s">
        <v>125</v>
      </c>
      <c r="H786" s="30" t="s">
        <v>199</v>
      </c>
      <c r="I786" s="2">
        <v>29</v>
      </c>
      <c r="J786" s="30" t="s">
        <v>1696</v>
      </c>
      <c r="K786" s="2" t="s">
        <v>1282</v>
      </c>
      <c r="L786" s="30">
        <v>2261</v>
      </c>
      <c r="M786" s="2">
        <v>132</v>
      </c>
      <c r="N786" s="2">
        <v>58</v>
      </c>
      <c r="O786" s="31">
        <v>2.8657407407407406E-2</v>
      </c>
    </row>
    <row r="787" spans="1:15" x14ac:dyDescent="0.25">
      <c r="A787" s="2">
        <f t="shared" si="48"/>
        <v>2018</v>
      </c>
      <c r="B787" s="2" t="str">
        <f t="shared" si="49"/>
        <v>Nov</v>
      </c>
      <c r="C787" s="2">
        <f t="shared" si="50"/>
        <v>47</v>
      </c>
      <c r="D787" s="2" t="str">
        <f t="shared" si="51"/>
        <v>Mon</v>
      </c>
      <c r="E787" s="34">
        <v>43423</v>
      </c>
      <c r="F787" s="30">
        <v>47186</v>
      </c>
      <c r="G787" s="2" t="s">
        <v>125</v>
      </c>
      <c r="H787" s="30" t="s">
        <v>199</v>
      </c>
      <c r="I787" s="2">
        <v>29</v>
      </c>
      <c r="J787" s="30" t="s">
        <v>1697</v>
      </c>
      <c r="K787" s="2" t="s">
        <v>1282</v>
      </c>
      <c r="L787" s="30">
        <v>2261</v>
      </c>
      <c r="M787" s="2">
        <v>132</v>
      </c>
      <c r="N787" s="2">
        <v>58</v>
      </c>
      <c r="O787" s="31">
        <v>2.9699074074074072E-2</v>
      </c>
    </row>
    <row r="788" spans="1:15" x14ac:dyDescent="0.25">
      <c r="A788" s="2">
        <f t="shared" si="48"/>
        <v>2018</v>
      </c>
      <c r="B788" s="2" t="str">
        <f t="shared" si="49"/>
        <v>Nov</v>
      </c>
      <c r="C788" s="2">
        <f t="shared" si="50"/>
        <v>47</v>
      </c>
      <c r="D788" s="2" t="str">
        <f t="shared" si="51"/>
        <v>Mon</v>
      </c>
      <c r="E788" s="34">
        <v>43423</v>
      </c>
      <c r="F788" s="30">
        <v>47186</v>
      </c>
      <c r="G788" s="2" t="s">
        <v>125</v>
      </c>
      <c r="H788" s="30" t="s">
        <v>199</v>
      </c>
      <c r="I788" s="2">
        <v>29</v>
      </c>
      <c r="J788" s="30" t="s">
        <v>1697</v>
      </c>
      <c r="K788" s="2" t="s">
        <v>1355</v>
      </c>
      <c r="L788" s="30">
        <v>2261</v>
      </c>
      <c r="M788" s="2">
        <v>132</v>
      </c>
      <c r="N788" s="2">
        <v>58</v>
      </c>
      <c r="O788" s="31">
        <v>7.2002314814814811E-2</v>
      </c>
    </row>
    <row r="789" spans="1:15" x14ac:dyDescent="0.25">
      <c r="A789" s="2">
        <f t="shared" si="48"/>
        <v>2018</v>
      </c>
      <c r="B789" s="2" t="str">
        <f t="shared" si="49"/>
        <v>Nov</v>
      </c>
      <c r="C789" s="2">
        <f t="shared" si="50"/>
        <v>47</v>
      </c>
      <c r="D789" s="2" t="str">
        <f t="shared" si="51"/>
        <v>Mon</v>
      </c>
      <c r="E789" s="34">
        <v>43423</v>
      </c>
      <c r="F789" s="30">
        <v>47183</v>
      </c>
      <c r="G789" s="2" t="s">
        <v>920</v>
      </c>
      <c r="H789" s="30" t="s">
        <v>1698</v>
      </c>
      <c r="I789" s="2">
        <v>18</v>
      </c>
      <c r="J789" s="30" t="s">
        <v>1447</v>
      </c>
      <c r="K789" s="2" t="s">
        <v>1447</v>
      </c>
      <c r="L789" s="30">
        <v>3795</v>
      </c>
      <c r="M789" s="2">
        <v>11</v>
      </c>
      <c r="N789" s="2">
        <v>25</v>
      </c>
      <c r="O789" s="31">
        <v>0</v>
      </c>
    </row>
    <row r="790" spans="1:15" x14ac:dyDescent="0.25">
      <c r="A790" s="2">
        <f t="shared" si="48"/>
        <v>2018</v>
      </c>
      <c r="B790" s="2" t="str">
        <f t="shared" si="49"/>
        <v>Nov</v>
      </c>
      <c r="C790" s="2">
        <f t="shared" si="50"/>
        <v>47</v>
      </c>
      <c r="D790" s="2" t="str">
        <f t="shared" si="51"/>
        <v>Mon</v>
      </c>
      <c r="E790" s="34">
        <v>43423</v>
      </c>
      <c r="F790" s="30">
        <v>47178</v>
      </c>
      <c r="G790" s="2" t="s">
        <v>43</v>
      </c>
      <c r="H790" s="30" t="s">
        <v>1699</v>
      </c>
      <c r="I790" s="2">
        <v>1</v>
      </c>
      <c r="J790" s="30" t="s">
        <v>1447</v>
      </c>
      <c r="K790" s="2" t="s">
        <v>1447</v>
      </c>
      <c r="L790" s="30">
        <v>12</v>
      </c>
      <c r="M790" s="2">
        <v>7</v>
      </c>
      <c r="N790" s="2">
        <v>1</v>
      </c>
      <c r="O790" s="31">
        <v>0</v>
      </c>
    </row>
    <row r="791" spans="1:15" x14ac:dyDescent="0.25">
      <c r="A791" s="2">
        <f t="shared" si="48"/>
        <v>2018</v>
      </c>
      <c r="B791" s="2" t="str">
        <f t="shared" si="49"/>
        <v>Nov</v>
      </c>
      <c r="C791" s="2">
        <f t="shared" si="50"/>
        <v>47</v>
      </c>
      <c r="D791" s="2" t="str">
        <f t="shared" si="51"/>
        <v>Mon</v>
      </c>
      <c r="E791" s="34">
        <v>43423</v>
      </c>
      <c r="F791" s="30">
        <v>47180</v>
      </c>
      <c r="G791" s="2" t="s">
        <v>690</v>
      </c>
      <c r="H791" s="30" t="s">
        <v>1700</v>
      </c>
      <c r="I791" s="2">
        <v>8</v>
      </c>
      <c r="J791" s="30" t="s">
        <v>1447</v>
      </c>
      <c r="K791" s="2" t="s">
        <v>1447</v>
      </c>
      <c r="L791" s="30">
        <v>1314</v>
      </c>
      <c r="M791" s="2">
        <v>10</v>
      </c>
      <c r="N791" s="2">
        <v>2</v>
      </c>
      <c r="O791" s="31">
        <v>0</v>
      </c>
    </row>
    <row r="792" spans="1:15" x14ac:dyDescent="0.25">
      <c r="A792" s="2">
        <f t="shared" si="48"/>
        <v>2018</v>
      </c>
      <c r="B792" s="2" t="str">
        <f t="shared" si="49"/>
        <v>Nov</v>
      </c>
      <c r="C792" s="2">
        <f t="shared" si="50"/>
        <v>47</v>
      </c>
      <c r="D792" s="2" t="str">
        <f t="shared" si="51"/>
        <v>Mon</v>
      </c>
      <c r="E792" s="34">
        <v>43423</v>
      </c>
      <c r="F792" s="30">
        <v>48920</v>
      </c>
      <c r="G792" s="2" t="s">
        <v>152</v>
      </c>
      <c r="H792" s="30" t="s">
        <v>1701</v>
      </c>
      <c r="I792" s="2">
        <v>1</v>
      </c>
      <c r="J792" s="30" t="s">
        <v>1447</v>
      </c>
      <c r="K792" s="2" t="s">
        <v>1447</v>
      </c>
      <c r="L792" s="30">
        <v>80</v>
      </c>
      <c r="M792" s="2">
        <v>1</v>
      </c>
      <c r="N792" s="2">
        <v>4</v>
      </c>
      <c r="O792" s="31">
        <v>0</v>
      </c>
    </row>
    <row r="793" spans="1:15" x14ac:dyDescent="0.25">
      <c r="A793" s="2">
        <f t="shared" si="48"/>
        <v>2018</v>
      </c>
      <c r="B793" s="2" t="str">
        <f t="shared" si="49"/>
        <v>Nov</v>
      </c>
      <c r="C793" s="2">
        <f t="shared" si="50"/>
        <v>47</v>
      </c>
      <c r="D793" s="2" t="str">
        <f t="shared" si="51"/>
        <v>Mon</v>
      </c>
      <c r="E793" s="34">
        <v>43423</v>
      </c>
      <c r="F793" s="30">
        <v>45175</v>
      </c>
      <c r="G793" s="2" t="s">
        <v>933</v>
      </c>
      <c r="H793" s="30" t="s">
        <v>1702</v>
      </c>
      <c r="I793" s="2">
        <v>10</v>
      </c>
      <c r="J793" s="30" t="s">
        <v>1447</v>
      </c>
      <c r="K793" s="2" t="s">
        <v>1447</v>
      </c>
      <c r="L793" s="30">
        <v>2610</v>
      </c>
      <c r="M793" s="2">
        <v>3</v>
      </c>
      <c r="N793" s="2">
        <v>3</v>
      </c>
      <c r="O793" s="31">
        <v>0</v>
      </c>
    </row>
    <row r="794" spans="1:15" x14ac:dyDescent="0.25">
      <c r="A794" s="2">
        <f t="shared" si="48"/>
        <v>2018</v>
      </c>
      <c r="B794" s="2" t="str">
        <f t="shared" si="49"/>
        <v>Nov</v>
      </c>
      <c r="C794" s="2">
        <f t="shared" si="50"/>
        <v>47</v>
      </c>
      <c r="D794" s="2" t="str">
        <f t="shared" si="51"/>
        <v>Mon</v>
      </c>
      <c r="E794" s="34">
        <v>43423</v>
      </c>
      <c r="F794" s="30" t="s">
        <v>200</v>
      </c>
      <c r="G794" s="2" t="s">
        <v>201</v>
      </c>
      <c r="H794" s="30" t="s">
        <v>202</v>
      </c>
      <c r="I794" s="2">
        <v>24</v>
      </c>
      <c r="J794" s="30" t="s">
        <v>1253</v>
      </c>
      <c r="K794" s="2" t="s">
        <v>1282</v>
      </c>
      <c r="L794" s="30">
        <v>4118</v>
      </c>
      <c r="M794" s="2">
        <v>28</v>
      </c>
      <c r="N794" s="2">
        <v>56</v>
      </c>
      <c r="O794" s="31">
        <v>6.6388888888888886E-2</v>
      </c>
    </row>
    <row r="795" spans="1:15" x14ac:dyDescent="0.25">
      <c r="A795" s="2">
        <f t="shared" si="48"/>
        <v>2018</v>
      </c>
      <c r="B795" s="2" t="str">
        <f t="shared" si="49"/>
        <v>Nov</v>
      </c>
      <c r="C795" s="2">
        <f t="shared" si="50"/>
        <v>47</v>
      </c>
      <c r="D795" s="2" t="str">
        <f t="shared" si="51"/>
        <v>Mon</v>
      </c>
      <c r="E795" s="34">
        <v>43423</v>
      </c>
      <c r="F795" s="30" t="s">
        <v>200</v>
      </c>
      <c r="G795" s="2" t="s">
        <v>201</v>
      </c>
      <c r="H795" s="30" t="s">
        <v>202</v>
      </c>
      <c r="I795" s="2">
        <v>24</v>
      </c>
      <c r="J795" s="30" t="s">
        <v>1277</v>
      </c>
      <c r="K795" s="2" t="s">
        <v>1264</v>
      </c>
      <c r="L795" s="30">
        <v>4118</v>
      </c>
      <c r="M795" s="2">
        <v>28</v>
      </c>
      <c r="N795" s="2">
        <v>56</v>
      </c>
      <c r="O795" s="31">
        <v>7.9942129629629641E-2</v>
      </c>
    </row>
    <row r="796" spans="1:15" x14ac:dyDescent="0.25">
      <c r="A796" s="2">
        <f t="shared" si="48"/>
        <v>2018</v>
      </c>
      <c r="B796" s="2" t="str">
        <f t="shared" si="49"/>
        <v>Nov</v>
      </c>
      <c r="C796" s="2">
        <f t="shared" si="50"/>
        <v>47</v>
      </c>
      <c r="D796" s="2" t="str">
        <f t="shared" si="51"/>
        <v>Mon</v>
      </c>
      <c r="E796" s="34">
        <v>43423</v>
      </c>
      <c r="F796" s="30" t="s">
        <v>200</v>
      </c>
      <c r="G796" s="2" t="s">
        <v>201</v>
      </c>
      <c r="H796" s="30" t="s">
        <v>202</v>
      </c>
      <c r="I796" s="2">
        <v>24</v>
      </c>
      <c r="J796" s="30" t="s">
        <v>1337</v>
      </c>
      <c r="K796" s="2" t="s">
        <v>1247</v>
      </c>
      <c r="L796" s="30">
        <v>4118</v>
      </c>
      <c r="M796" s="2">
        <v>28</v>
      </c>
      <c r="N796" s="2">
        <v>56</v>
      </c>
      <c r="O796" s="31">
        <v>8.3321759259259262E-2</v>
      </c>
    </row>
    <row r="797" spans="1:15" x14ac:dyDescent="0.25">
      <c r="A797" s="2">
        <f t="shared" si="48"/>
        <v>2018</v>
      </c>
      <c r="B797" s="2" t="str">
        <f t="shared" si="49"/>
        <v>Nov</v>
      </c>
      <c r="C797" s="2">
        <f t="shared" si="50"/>
        <v>47</v>
      </c>
      <c r="D797" s="2" t="str">
        <f t="shared" si="51"/>
        <v>Mon</v>
      </c>
      <c r="E797" s="34">
        <v>43423</v>
      </c>
      <c r="F797" s="30" t="s">
        <v>200</v>
      </c>
      <c r="G797" s="2" t="s">
        <v>201</v>
      </c>
      <c r="H797" s="30" t="s">
        <v>202</v>
      </c>
      <c r="I797" s="2">
        <v>24</v>
      </c>
      <c r="J797" s="30" t="s">
        <v>1337</v>
      </c>
      <c r="K797" s="2" t="s">
        <v>1282</v>
      </c>
      <c r="L797" s="30">
        <v>4118</v>
      </c>
      <c r="M797" s="2">
        <v>28</v>
      </c>
      <c r="N797" s="2">
        <v>56</v>
      </c>
      <c r="O797" s="31">
        <v>6.6516203703703702E-2</v>
      </c>
    </row>
    <row r="798" spans="1:15" x14ac:dyDescent="0.25">
      <c r="A798" s="2">
        <f t="shared" si="48"/>
        <v>2018</v>
      </c>
      <c r="B798" s="2" t="str">
        <f t="shared" si="49"/>
        <v>Nov</v>
      </c>
      <c r="C798" s="2">
        <f t="shared" si="50"/>
        <v>47</v>
      </c>
      <c r="D798" s="2" t="str">
        <f t="shared" si="51"/>
        <v>Mon</v>
      </c>
      <c r="E798" s="34">
        <v>43423</v>
      </c>
      <c r="F798" s="30" t="s">
        <v>200</v>
      </c>
      <c r="G798" s="2" t="s">
        <v>201</v>
      </c>
      <c r="H798" s="30" t="s">
        <v>202</v>
      </c>
      <c r="I798" s="2">
        <v>24</v>
      </c>
      <c r="J798" s="30" t="s">
        <v>1346</v>
      </c>
      <c r="K798" s="2" t="s">
        <v>1247</v>
      </c>
      <c r="L798" s="30">
        <v>4118</v>
      </c>
      <c r="M798" s="2">
        <v>28</v>
      </c>
      <c r="N798" s="2">
        <v>56</v>
      </c>
      <c r="O798" s="31">
        <v>6.6898148148148151E-2</v>
      </c>
    </row>
    <row r="799" spans="1:15" x14ac:dyDescent="0.25">
      <c r="A799" s="2">
        <f t="shared" si="48"/>
        <v>2018</v>
      </c>
      <c r="B799" s="2" t="str">
        <f t="shared" si="49"/>
        <v>Nov</v>
      </c>
      <c r="C799" s="2">
        <f t="shared" si="50"/>
        <v>47</v>
      </c>
      <c r="D799" s="2" t="str">
        <f t="shared" si="51"/>
        <v>Mon</v>
      </c>
      <c r="E799" s="34">
        <v>43423</v>
      </c>
      <c r="F799" s="30" t="s">
        <v>200</v>
      </c>
      <c r="G799" s="2" t="s">
        <v>201</v>
      </c>
      <c r="H799" s="30" t="s">
        <v>202</v>
      </c>
      <c r="I799" s="2">
        <v>24</v>
      </c>
      <c r="J799" s="30" t="s">
        <v>1347</v>
      </c>
      <c r="K799" s="2" t="s">
        <v>1247</v>
      </c>
      <c r="L799" s="30">
        <v>4118</v>
      </c>
      <c r="M799" s="2">
        <v>28</v>
      </c>
      <c r="N799" s="2">
        <v>56</v>
      </c>
      <c r="O799" s="31">
        <v>8.396990740740741E-2</v>
      </c>
    </row>
    <row r="800" spans="1:15" x14ac:dyDescent="0.25">
      <c r="A800" s="2">
        <f t="shared" si="48"/>
        <v>2018</v>
      </c>
      <c r="B800" s="2" t="str">
        <f t="shared" si="49"/>
        <v>Nov</v>
      </c>
      <c r="C800" s="2">
        <f t="shared" si="50"/>
        <v>47</v>
      </c>
      <c r="D800" s="2" t="str">
        <f t="shared" si="51"/>
        <v>Mon</v>
      </c>
      <c r="E800" s="34">
        <v>43423</v>
      </c>
      <c r="F800" s="30" t="s">
        <v>200</v>
      </c>
      <c r="G800" s="2" t="s">
        <v>201</v>
      </c>
      <c r="H800" s="30" t="s">
        <v>202</v>
      </c>
      <c r="I800" s="2">
        <v>24</v>
      </c>
      <c r="J800" s="30" t="s">
        <v>1427</v>
      </c>
      <c r="K800" s="2" t="s">
        <v>1247</v>
      </c>
      <c r="L800" s="30">
        <v>4118</v>
      </c>
      <c r="M800" s="2">
        <v>28</v>
      </c>
      <c r="N800" s="2">
        <v>56</v>
      </c>
      <c r="O800" s="31">
        <v>8.414351851851852E-2</v>
      </c>
    </row>
    <row r="801" spans="1:15" x14ac:dyDescent="0.25">
      <c r="A801" s="2">
        <f t="shared" si="48"/>
        <v>2018</v>
      </c>
      <c r="B801" s="2" t="str">
        <f t="shared" si="49"/>
        <v>Nov</v>
      </c>
      <c r="C801" s="2">
        <f t="shared" si="50"/>
        <v>47</v>
      </c>
      <c r="D801" s="2" t="str">
        <f t="shared" si="51"/>
        <v>Mon</v>
      </c>
      <c r="E801" s="34">
        <v>43423</v>
      </c>
      <c r="F801" s="30" t="s">
        <v>200</v>
      </c>
      <c r="G801" s="2" t="s">
        <v>201</v>
      </c>
      <c r="H801" s="30" t="s">
        <v>202</v>
      </c>
      <c r="I801" s="2">
        <v>24</v>
      </c>
      <c r="J801" s="30" t="s">
        <v>1703</v>
      </c>
      <c r="K801" s="2" t="s">
        <v>1282</v>
      </c>
      <c r="L801" s="30">
        <v>4118</v>
      </c>
      <c r="M801" s="2">
        <v>28</v>
      </c>
      <c r="N801" s="2">
        <v>56</v>
      </c>
      <c r="O801" s="31">
        <v>8.3518518518518506E-2</v>
      </c>
    </row>
    <row r="802" spans="1:15" x14ac:dyDescent="0.25">
      <c r="A802" s="2">
        <f t="shared" si="48"/>
        <v>2018</v>
      </c>
      <c r="B802" s="2" t="str">
        <f t="shared" si="49"/>
        <v>Nov</v>
      </c>
      <c r="C802" s="2">
        <f t="shared" si="50"/>
        <v>47</v>
      </c>
      <c r="D802" s="2" t="str">
        <f t="shared" si="51"/>
        <v>Mon</v>
      </c>
      <c r="E802" s="34">
        <v>43423</v>
      </c>
      <c r="F802" s="30">
        <v>46755</v>
      </c>
      <c r="G802" s="2" t="s">
        <v>87</v>
      </c>
      <c r="H802" s="30" t="s">
        <v>203</v>
      </c>
      <c r="I802" s="2">
        <v>16</v>
      </c>
      <c r="J802" s="30" t="s">
        <v>1340</v>
      </c>
      <c r="K802" s="2" t="s">
        <v>1272</v>
      </c>
      <c r="L802" s="30">
        <v>2931</v>
      </c>
      <c r="M802" s="2">
        <v>3</v>
      </c>
      <c r="N802" s="2">
        <v>33</v>
      </c>
      <c r="O802" s="31">
        <v>0.14282407407407408</v>
      </c>
    </row>
    <row r="803" spans="1:15" x14ac:dyDescent="0.25">
      <c r="A803" s="2">
        <f t="shared" si="48"/>
        <v>2018</v>
      </c>
      <c r="B803" s="2" t="str">
        <f t="shared" si="49"/>
        <v>Nov</v>
      </c>
      <c r="C803" s="2">
        <f t="shared" si="50"/>
        <v>47</v>
      </c>
      <c r="D803" s="2" t="str">
        <f t="shared" si="51"/>
        <v>Mon</v>
      </c>
      <c r="E803" s="34">
        <v>43423</v>
      </c>
      <c r="F803" s="30">
        <v>46755</v>
      </c>
      <c r="G803" s="2" t="s">
        <v>87</v>
      </c>
      <c r="H803" s="30" t="s">
        <v>203</v>
      </c>
      <c r="I803" s="2">
        <v>16</v>
      </c>
      <c r="J803" s="30" t="s">
        <v>1341</v>
      </c>
      <c r="K803" s="2" t="s">
        <v>1255</v>
      </c>
      <c r="L803" s="30">
        <v>2931</v>
      </c>
      <c r="M803" s="2">
        <v>3</v>
      </c>
      <c r="N803" s="2">
        <v>33</v>
      </c>
      <c r="O803" s="31">
        <v>5.9629629629629623E-2</v>
      </c>
    </row>
    <row r="804" spans="1:15" x14ac:dyDescent="0.25">
      <c r="A804" s="2">
        <f t="shared" si="48"/>
        <v>2018</v>
      </c>
      <c r="B804" s="2" t="str">
        <f t="shared" si="49"/>
        <v>Nov</v>
      </c>
      <c r="C804" s="2">
        <f t="shared" si="50"/>
        <v>47</v>
      </c>
      <c r="D804" s="2" t="str">
        <f t="shared" si="51"/>
        <v>Mon</v>
      </c>
      <c r="E804" s="34">
        <v>43423</v>
      </c>
      <c r="F804" s="30">
        <v>46755</v>
      </c>
      <c r="G804" s="2" t="s">
        <v>87</v>
      </c>
      <c r="H804" s="30" t="s">
        <v>203</v>
      </c>
      <c r="I804" s="2">
        <v>16</v>
      </c>
      <c r="J804" s="30" t="s">
        <v>1357</v>
      </c>
      <c r="K804" s="2" t="s">
        <v>1264</v>
      </c>
      <c r="L804" s="30">
        <v>2931</v>
      </c>
      <c r="M804" s="2">
        <v>3</v>
      </c>
      <c r="N804" s="2">
        <v>33</v>
      </c>
      <c r="O804" s="31">
        <v>0.14277777777777778</v>
      </c>
    </row>
    <row r="805" spans="1:15" x14ac:dyDescent="0.25">
      <c r="A805" s="2">
        <f t="shared" si="48"/>
        <v>2018</v>
      </c>
      <c r="B805" s="2" t="str">
        <f t="shared" si="49"/>
        <v>Nov</v>
      </c>
      <c r="C805" s="2">
        <f t="shared" si="50"/>
        <v>47</v>
      </c>
      <c r="D805" s="2" t="str">
        <f t="shared" si="51"/>
        <v>Mon</v>
      </c>
      <c r="E805" s="34">
        <v>43423</v>
      </c>
      <c r="F805" s="30">
        <v>46755</v>
      </c>
      <c r="G805" s="2" t="s">
        <v>87</v>
      </c>
      <c r="H805" s="30" t="s">
        <v>203</v>
      </c>
      <c r="I805" s="2">
        <v>16</v>
      </c>
      <c r="J805" s="30" t="s">
        <v>1415</v>
      </c>
      <c r="K805" s="2" t="s">
        <v>1255</v>
      </c>
      <c r="L805" s="30">
        <v>2931</v>
      </c>
      <c r="M805" s="2">
        <v>3</v>
      </c>
      <c r="N805" s="2">
        <v>33</v>
      </c>
      <c r="O805" s="31">
        <v>5.9768518518518519E-2</v>
      </c>
    </row>
    <row r="806" spans="1:15" x14ac:dyDescent="0.25">
      <c r="A806" s="2">
        <f t="shared" si="48"/>
        <v>2018</v>
      </c>
      <c r="B806" s="2" t="str">
        <f t="shared" si="49"/>
        <v>Nov</v>
      </c>
      <c r="C806" s="2">
        <f t="shared" si="50"/>
        <v>47</v>
      </c>
      <c r="D806" s="2" t="str">
        <f t="shared" si="51"/>
        <v>Mon</v>
      </c>
      <c r="E806" s="34">
        <v>43423</v>
      </c>
      <c r="F806" s="30">
        <v>46755</v>
      </c>
      <c r="G806" s="2" t="s">
        <v>87</v>
      </c>
      <c r="H806" s="30" t="s">
        <v>203</v>
      </c>
      <c r="I806" s="2">
        <v>16</v>
      </c>
      <c r="J806" s="30" t="s">
        <v>1704</v>
      </c>
      <c r="K806" s="2" t="s">
        <v>1257</v>
      </c>
      <c r="L806" s="30">
        <v>2931</v>
      </c>
      <c r="M806" s="2">
        <v>3</v>
      </c>
      <c r="N806" s="2">
        <v>33</v>
      </c>
      <c r="O806" s="31">
        <v>0.14277777777777778</v>
      </c>
    </row>
    <row r="807" spans="1:15" x14ac:dyDescent="0.25">
      <c r="A807" s="2">
        <f t="shared" si="48"/>
        <v>2018</v>
      </c>
      <c r="B807" s="2" t="str">
        <f t="shared" si="49"/>
        <v>Nov</v>
      </c>
      <c r="C807" s="2">
        <f t="shared" si="50"/>
        <v>47</v>
      </c>
      <c r="D807" s="2" t="str">
        <f t="shared" si="51"/>
        <v>Mon</v>
      </c>
      <c r="E807" s="34">
        <v>43423</v>
      </c>
      <c r="F807" s="30">
        <v>46755</v>
      </c>
      <c r="G807" s="2" t="s">
        <v>87</v>
      </c>
      <c r="H807" s="30" t="s">
        <v>203</v>
      </c>
      <c r="I807" s="2">
        <v>16</v>
      </c>
      <c r="J807" s="30" t="s">
        <v>1673</v>
      </c>
      <c r="K807" s="2" t="s">
        <v>1355</v>
      </c>
      <c r="L807" s="30">
        <v>2931</v>
      </c>
      <c r="M807" s="2">
        <v>3</v>
      </c>
      <c r="N807" s="2">
        <v>33</v>
      </c>
      <c r="O807" s="31">
        <v>0.14277777777777778</v>
      </c>
    </row>
    <row r="808" spans="1:15" x14ac:dyDescent="0.25">
      <c r="A808" s="2">
        <f t="shared" si="48"/>
        <v>2018</v>
      </c>
      <c r="B808" s="2" t="str">
        <f t="shared" si="49"/>
        <v>Nov</v>
      </c>
      <c r="C808" s="2">
        <f t="shared" si="50"/>
        <v>47</v>
      </c>
      <c r="D808" s="2" t="str">
        <f t="shared" si="51"/>
        <v>Mon</v>
      </c>
      <c r="E808" s="34">
        <v>43423</v>
      </c>
      <c r="F808" s="30">
        <v>48395</v>
      </c>
      <c r="G808" s="2" t="s">
        <v>35</v>
      </c>
      <c r="H808" s="30" t="s">
        <v>204</v>
      </c>
      <c r="I808" s="2">
        <v>13</v>
      </c>
      <c r="J808" s="30" t="s">
        <v>1274</v>
      </c>
      <c r="K808" s="2" t="s">
        <v>1355</v>
      </c>
      <c r="L808" s="30">
        <v>2079</v>
      </c>
      <c r="M808" s="2">
        <v>1</v>
      </c>
      <c r="N808" s="2">
        <v>33</v>
      </c>
      <c r="O808" s="31">
        <v>2.1724537037037039E-2</v>
      </c>
    </row>
    <row r="809" spans="1:15" x14ac:dyDescent="0.25">
      <c r="A809" s="2">
        <f t="shared" si="48"/>
        <v>2018</v>
      </c>
      <c r="B809" s="2" t="str">
        <f t="shared" si="49"/>
        <v>Nov</v>
      </c>
      <c r="C809" s="2">
        <f t="shared" si="50"/>
        <v>47</v>
      </c>
      <c r="D809" s="2" t="str">
        <f t="shared" si="51"/>
        <v>Mon</v>
      </c>
      <c r="E809" s="34">
        <v>43423</v>
      </c>
      <c r="F809" s="30">
        <v>48395</v>
      </c>
      <c r="G809" s="2" t="s">
        <v>35</v>
      </c>
      <c r="H809" s="30" t="s">
        <v>204</v>
      </c>
      <c r="I809" s="2">
        <v>13</v>
      </c>
      <c r="J809" s="30" t="s">
        <v>1705</v>
      </c>
      <c r="K809" s="2" t="s">
        <v>1272</v>
      </c>
      <c r="L809" s="30">
        <v>2079</v>
      </c>
      <c r="M809" s="2">
        <v>1</v>
      </c>
      <c r="N809" s="2">
        <v>33</v>
      </c>
      <c r="O809" s="31">
        <v>2.9398148148148149E-2</v>
      </c>
    </row>
    <row r="810" spans="1:15" x14ac:dyDescent="0.25">
      <c r="A810" s="2">
        <f t="shared" si="48"/>
        <v>2018</v>
      </c>
      <c r="B810" s="2" t="str">
        <f t="shared" si="49"/>
        <v>Nov</v>
      </c>
      <c r="C810" s="2">
        <f t="shared" si="50"/>
        <v>47</v>
      </c>
      <c r="D810" s="2" t="str">
        <f t="shared" si="51"/>
        <v>Mon</v>
      </c>
      <c r="E810" s="34">
        <v>43423</v>
      </c>
      <c r="F810" s="30">
        <v>48395</v>
      </c>
      <c r="G810" s="2" t="s">
        <v>35</v>
      </c>
      <c r="H810" s="30" t="s">
        <v>204</v>
      </c>
      <c r="I810" s="2">
        <v>13</v>
      </c>
      <c r="J810" s="30" t="s">
        <v>1706</v>
      </c>
      <c r="K810" s="2" t="s">
        <v>1264</v>
      </c>
      <c r="L810" s="30">
        <v>2079</v>
      </c>
      <c r="M810" s="2">
        <v>1</v>
      </c>
      <c r="N810" s="2">
        <v>33</v>
      </c>
      <c r="O810" s="31">
        <v>7.5000000000000006E-3</v>
      </c>
    </row>
    <row r="811" spans="1:15" x14ac:dyDescent="0.25">
      <c r="A811" s="2">
        <f t="shared" si="48"/>
        <v>2018</v>
      </c>
      <c r="B811" s="2" t="str">
        <f t="shared" si="49"/>
        <v>Nov</v>
      </c>
      <c r="C811" s="2">
        <f t="shared" si="50"/>
        <v>47</v>
      </c>
      <c r="D811" s="2" t="str">
        <f t="shared" si="51"/>
        <v>Mon</v>
      </c>
      <c r="E811" s="34">
        <v>43423</v>
      </c>
      <c r="F811" s="30">
        <v>47104</v>
      </c>
      <c r="G811" s="2" t="s">
        <v>58</v>
      </c>
      <c r="H811" s="30" t="s">
        <v>205</v>
      </c>
      <c r="I811" s="2">
        <v>15</v>
      </c>
      <c r="J811" s="30" t="s">
        <v>1340</v>
      </c>
      <c r="K811" s="2" t="s">
        <v>1272</v>
      </c>
      <c r="L811" s="30">
        <v>2748</v>
      </c>
      <c r="M811" s="2">
        <v>21</v>
      </c>
      <c r="N811" s="2">
        <v>14</v>
      </c>
      <c r="O811" s="31">
        <v>6.5254629629629635E-2</v>
      </c>
    </row>
    <row r="812" spans="1:15" x14ac:dyDescent="0.25">
      <c r="A812" s="2">
        <f t="shared" si="48"/>
        <v>2018</v>
      </c>
      <c r="B812" s="2" t="str">
        <f t="shared" si="49"/>
        <v>Nov</v>
      </c>
      <c r="C812" s="2">
        <f t="shared" si="50"/>
        <v>47</v>
      </c>
      <c r="D812" s="2" t="str">
        <f t="shared" si="51"/>
        <v>Mon</v>
      </c>
      <c r="E812" s="34">
        <v>43423</v>
      </c>
      <c r="F812" s="30">
        <v>47104</v>
      </c>
      <c r="G812" s="2" t="s">
        <v>58</v>
      </c>
      <c r="H812" s="30" t="s">
        <v>205</v>
      </c>
      <c r="I812" s="2">
        <v>15</v>
      </c>
      <c r="J812" s="30" t="s">
        <v>1341</v>
      </c>
      <c r="K812" s="2" t="s">
        <v>1255</v>
      </c>
      <c r="L812" s="30">
        <v>2748</v>
      </c>
      <c r="M812" s="2">
        <v>21</v>
      </c>
      <c r="N812" s="2">
        <v>14</v>
      </c>
      <c r="O812" s="31">
        <v>0.10952546296296296</v>
      </c>
    </row>
    <row r="813" spans="1:15" x14ac:dyDescent="0.25">
      <c r="A813" s="2">
        <f t="shared" si="48"/>
        <v>2018</v>
      </c>
      <c r="B813" s="2" t="str">
        <f t="shared" si="49"/>
        <v>Nov</v>
      </c>
      <c r="C813" s="2">
        <f t="shared" si="50"/>
        <v>47</v>
      </c>
      <c r="D813" s="2" t="str">
        <f t="shared" si="51"/>
        <v>Mon</v>
      </c>
      <c r="E813" s="34">
        <v>43423</v>
      </c>
      <c r="F813" s="30">
        <v>47104</v>
      </c>
      <c r="G813" s="2" t="s">
        <v>58</v>
      </c>
      <c r="H813" s="30" t="s">
        <v>205</v>
      </c>
      <c r="I813" s="2">
        <v>15</v>
      </c>
      <c r="J813" s="30" t="s">
        <v>1305</v>
      </c>
      <c r="K813" s="2" t="s">
        <v>1257</v>
      </c>
      <c r="L813" s="30">
        <v>2748</v>
      </c>
      <c r="M813" s="2">
        <v>21</v>
      </c>
      <c r="N813" s="2">
        <v>14</v>
      </c>
      <c r="O813" s="31">
        <v>0.10952546296296296</v>
      </c>
    </row>
    <row r="814" spans="1:15" x14ac:dyDescent="0.25">
      <c r="A814" s="2">
        <f t="shared" si="48"/>
        <v>2018</v>
      </c>
      <c r="B814" s="2" t="str">
        <f t="shared" si="49"/>
        <v>Nov</v>
      </c>
      <c r="C814" s="2">
        <f t="shared" si="50"/>
        <v>47</v>
      </c>
      <c r="D814" s="2" t="str">
        <f t="shared" si="51"/>
        <v>Mon</v>
      </c>
      <c r="E814" s="34">
        <v>43423</v>
      </c>
      <c r="F814" s="30">
        <v>47104</v>
      </c>
      <c r="G814" s="2" t="s">
        <v>58</v>
      </c>
      <c r="H814" s="30" t="s">
        <v>205</v>
      </c>
      <c r="I814" s="2">
        <v>15</v>
      </c>
      <c r="J814" s="30" t="s">
        <v>1357</v>
      </c>
      <c r="K814" s="2" t="s">
        <v>1264</v>
      </c>
      <c r="L814" s="30">
        <v>2748</v>
      </c>
      <c r="M814" s="2">
        <v>21</v>
      </c>
      <c r="N814" s="2">
        <v>14</v>
      </c>
      <c r="O814" s="31">
        <v>0.11390046296296297</v>
      </c>
    </row>
    <row r="815" spans="1:15" x14ac:dyDescent="0.25">
      <c r="A815" s="2">
        <f t="shared" si="48"/>
        <v>2018</v>
      </c>
      <c r="B815" s="2" t="str">
        <f t="shared" si="49"/>
        <v>Nov</v>
      </c>
      <c r="C815" s="2">
        <f t="shared" si="50"/>
        <v>47</v>
      </c>
      <c r="D815" s="2" t="str">
        <f t="shared" si="51"/>
        <v>Mon</v>
      </c>
      <c r="E815" s="34">
        <v>43423</v>
      </c>
      <c r="F815" s="30">
        <v>47104</v>
      </c>
      <c r="G815" s="2" t="s">
        <v>58</v>
      </c>
      <c r="H815" s="30" t="s">
        <v>205</v>
      </c>
      <c r="I815" s="2">
        <v>15</v>
      </c>
      <c r="J815" s="30" t="s">
        <v>1364</v>
      </c>
      <c r="K815" s="2" t="s">
        <v>1247</v>
      </c>
      <c r="L815" s="30">
        <v>2748</v>
      </c>
      <c r="M815" s="2">
        <v>21</v>
      </c>
      <c r="N815" s="2">
        <v>14</v>
      </c>
      <c r="O815" s="31">
        <v>0.10952546296296296</v>
      </c>
    </row>
    <row r="816" spans="1:15" x14ac:dyDescent="0.25">
      <c r="A816" s="2">
        <f t="shared" si="48"/>
        <v>2018</v>
      </c>
      <c r="B816" s="2" t="str">
        <f t="shared" si="49"/>
        <v>Nov</v>
      </c>
      <c r="C816" s="2">
        <f t="shared" si="50"/>
        <v>47</v>
      </c>
      <c r="D816" s="2" t="str">
        <f t="shared" si="51"/>
        <v>Mon</v>
      </c>
      <c r="E816" s="34">
        <v>43423</v>
      </c>
      <c r="F816" s="30">
        <v>48577</v>
      </c>
      <c r="G816" s="2" t="s">
        <v>178</v>
      </c>
      <c r="H816" s="30" t="s">
        <v>206</v>
      </c>
      <c r="I816" s="2">
        <v>44</v>
      </c>
      <c r="J816" s="30" t="s">
        <v>1292</v>
      </c>
      <c r="K816" s="2" t="s">
        <v>1264</v>
      </c>
      <c r="L816" s="30">
        <v>10430</v>
      </c>
      <c r="M816" s="2">
        <v>66</v>
      </c>
      <c r="N816" s="2">
        <v>19</v>
      </c>
      <c r="O816" s="31">
        <v>3.4305555555555554E-2</v>
      </c>
    </row>
    <row r="817" spans="1:15" x14ac:dyDescent="0.25">
      <c r="A817" s="2">
        <f t="shared" si="48"/>
        <v>2018</v>
      </c>
      <c r="B817" s="2" t="str">
        <f t="shared" si="49"/>
        <v>Nov</v>
      </c>
      <c r="C817" s="2">
        <f t="shared" si="50"/>
        <v>47</v>
      </c>
      <c r="D817" s="2" t="str">
        <f t="shared" si="51"/>
        <v>Mon</v>
      </c>
      <c r="E817" s="34">
        <v>43423</v>
      </c>
      <c r="F817" s="30">
        <v>48577</v>
      </c>
      <c r="G817" s="2" t="s">
        <v>178</v>
      </c>
      <c r="H817" s="30" t="s">
        <v>206</v>
      </c>
      <c r="I817" s="2">
        <v>44</v>
      </c>
      <c r="J817" s="30" t="s">
        <v>1292</v>
      </c>
      <c r="K817" s="2" t="s">
        <v>1355</v>
      </c>
      <c r="L817" s="30">
        <v>10430</v>
      </c>
      <c r="M817" s="2">
        <v>66</v>
      </c>
      <c r="N817" s="2">
        <v>19</v>
      </c>
      <c r="O817" s="31">
        <v>9.8333333333333328E-2</v>
      </c>
    </row>
    <row r="818" spans="1:15" x14ac:dyDescent="0.25">
      <c r="A818" s="2">
        <f t="shared" ref="A818:A881" si="52">YEAR(E818)</f>
        <v>2018</v>
      </c>
      <c r="B818" s="2" t="str">
        <f t="shared" ref="B818:B881" si="53">TEXT(E818,"MMM")</f>
        <v>Nov</v>
      </c>
      <c r="C818" s="2">
        <f t="shared" ref="C818:C881" si="54">WEEKNUM(E818)</f>
        <v>47</v>
      </c>
      <c r="D818" s="2" t="str">
        <f t="shared" si="51"/>
        <v>Mon</v>
      </c>
      <c r="E818" s="34">
        <v>43423</v>
      </c>
      <c r="F818" s="30">
        <v>48577</v>
      </c>
      <c r="G818" s="2" t="s">
        <v>178</v>
      </c>
      <c r="H818" s="30" t="s">
        <v>206</v>
      </c>
      <c r="I818" s="2">
        <v>44</v>
      </c>
      <c r="J818" s="30" t="s">
        <v>1265</v>
      </c>
      <c r="K818" s="2" t="s">
        <v>1355</v>
      </c>
      <c r="L818" s="30">
        <v>10430</v>
      </c>
      <c r="M818" s="2">
        <v>66</v>
      </c>
      <c r="N818" s="2">
        <v>19</v>
      </c>
      <c r="O818" s="31">
        <v>9.8807870370370365E-2</v>
      </c>
    </row>
    <row r="819" spans="1:15" x14ac:dyDescent="0.25">
      <c r="A819" s="2">
        <f t="shared" si="52"/>
        <v>2018</v>
      </c>
      <c r="B819" s="2" t="str">
        <f t="shared" si="53"/>
        <v>Nov</v>
      </c>
      <c r="C819" s="2">
        <f t="shared" si="54"/>
        <v>47</v>
      </c>
      <c r="D819" s="2" t="str">
        <f t="shared" si="51"/>
        <v>Mon</v>
      </c>
      <c r="E819" s="34">
        <v>43423</v>
      </c>
      <c r="F819" s="30">
        <v>48577</v>
      </c>
      <c r="G819" s="2" t="s">
        <v>178</v>
      </c>
      <c r="H819" s="30" t="s">
        <v>206</v>
      </c>
      <c r="I819" s="2">
        <v>44</v>
      </c>
      <c r="J819" s="30" t="s">
        <v>1300</v>
      </c>
      <c r="K819" s="2" t="s">
        <v>1272</v>
      </c>
      <c r="L819" s="30">
        <v>10430</v>
      </c>
      <c r="M819" s="2">
        <v>66</v>
      </c>
      <c r="N819" s="2">
        <v>19</v>
      </c>
      <c r="O819" s="31">
        <v>9.7870370370370371E-2</v>
      </c>
    </row>
    <row r="820" spans="1:15" x14ac:dyDescent="0.25">
      <c r="A820" s="2">
        <f t="shared" si="52"/>
        <v>2018</v>
      </c>
      <c r="B820" s="2" t="str">
        <f t="shared" si="53"/>
        <v>Nov</v>
      </c>
      <c r="C820" s="2">
        <f t="shared" si="54"/>
        <v>47</v>
      </c>
      <c r="D820" s="2" t="str">
        <f t="shared" si="51"/>
        <v>Mon</v>
      </c>
      <c r="E820" s="34">
        <v>43423</v>
      </c>
      <c r="F820" s="30">
        <v>48577</v>
      </c>
      <c r="G820" s="2" t="s">
        <v>178</v>
      </c>
      <c r="H820" s="30" t="s">
        <v>206</v>
      </c>
      <c r="I820" s="2">
        <v>44</v>
      </c>
      <c r="J820" s="30" t="s">
        <v>1284</v>
      </c>
      <c r="K820" s="2" t="s">
        <v>1355</v>
      </c>
      <c r="L820" s="30">
        <v>10430</v>
      </c>
      <c r="M820" s="2">
        <v>66</v>
      </c>
      <c r="N820" s="2">
        <v>19</v>
      </c>
      <c r="O820" s="31">
        <v>0.11729166666666667</v>
      </c>
    </row>
    <row r="821" spans="1:15" x14ac:dyDescent="0.25">
      <c r="A821" s="2">
        <f t="shared" si="52"/>
        <v>2018</v>
      </c>
      <c r="B821" s="2" t="str">
        <f t="shared" si="53"/>
        <v>Nov</v>
      </c>
      <c r="C821" s="2">
        <f t="shared" si="54"/>
        <v>47</v>
      </c>
      <c r="D821" s="2" t="str">
        <f t="shared" si="51"/>
        <v>Mon</v>
      </c>
      <c r="E821" s="34">
        <v>43423</v>
      </c>
      <c r="F821" s="30">
        <v>48577</v>
      </c>
      <c r="G821" s="2" t="s">
        <v>178</v>
      </c>
      <c r="H821" s="30" t="s">
        <v>206</v>
      </c>
      <c r="I821" s="2">
        <v>44</v>
      </c>
      <c r="J821" s="30" t="s">
        <v>1285</v>
      </c>
      <c r="K821" s="2" t="s">
        <v>1355</v>
      </c>
      <c r="L821" s="30">
        <v>10430</v>
      </c>
      <c r="M821" s="2">
        <v>66</v>
      </c>
      <c r="N821" s="2">
        <v>19</v>
      </c>
      <c r="O821" s="31">
        <v>9.854166666666668E-2</v>
      </c>
    </row>
    <row r="822" spans="1:15" x14ac:dyDescent="0.25">
      <c r="A822" s="2">
        <f t="shared" si="52"/>
        <v>2018</v>
      </c>
      <c r="B822" s="2" t="str">
        <f t="shared" si="53"/>
        <v>Nov</v>
      </c>
      <c r="C822" s="2">
        <f t="shared" si="54"/>
        <v>47</v>
      </c>
      <c r="D822" s="2" t="str">
        <f t="shared" si="51"/>
        <v>Mon</v>
      </c>
      <c r="E822" s="34">
        <v>43423</v>
      </c>
      <c r="F822" s="30">
        <v>48577</v>
      </c>
      <c r="G822" s="2" t="s">
        <v>178</v>
      </c>
      <c r="H822" s="30" t="s">
        <v>206</v>
      </c>
      <c r="I822" s="2">
        <v>44</v>
      </c>
      <c r="J822" s="30" t="s">
        <v>1386</v>
      </c>
      <c r="K822" s="2" t="s">
        <v>1355</v>
      </c>
      <c r="L822" s="30">
        <v>10430</v>
      </c>
      <c r="M822" s="2">
        <v>66</v>
      </c>
      <c r="N822" s="2">
        <v>19</v>
      </c>
      <c r="O822" s="31">
        <v>0.1426388888888889</v>
      </c>
    </row>
    <row r="823" spans="1:15" x14ac:dyDescent="0.25">
      <c r="A823" s="2">
        <f t="shared" si="52"/>
        <v>2018</v>
      </c>
      <c r="B823" s="2" t="str">
        <f t="shared" si="53"/>
        <v>Nov</v>
      </c>
      <c r="C823" s="2">
        <f t="shared" si="54"/>
        <v>47</v>
      </c>
      <c r="D823" s="2" t="str">
        <f t="shared" si="51"/>
        <v>Mon</v>
      </c>
      <c r="E823" s="34">
        <v>43423</v>
      </c>
      <c r="F823" s="30">
        <v>48577</v>
      </c>
      <c r="G823" s="2" t="s">
        <v>178</v>
      </c>
      <c r="H823" s="30" t="s">
        <v>206</v>
      </c>
      <c r="I823" s="2">
        <v>44</v>
      </c>
      <c r="J823" s="30" t="s">
        <v>1389</v>
      </c>
      <c r="K823" s="2" t="s">
        <v>1264</v>
      </c>
      <c r="L823" s="30">
        <v>10430</v>
      </c>
      <c r="M823" s="2">
        <v>66</v>
      </c>
      <c r="N823" s="2">
        <v>19</v>
      </c>
      <c r="O823" s="31">
        <v>0.14299768518518519</v>
      </c>
    </row>
    <row r="824" spans="1:15" x14ac:dyDescent="0.25">
      <c r="A824" s="2">
        <f t="shared" si="52"/>
        <v>2018</v>
      </c>
      <c r="B824" s="2" t="str">
        <f t="shared" si="53"/>
        <v>Nov</v>
      </c>
      <c r="C824" s="2">
        <f t="shared" si="54"/>
        <v>47</v>
      </c>
      <c r="D824" s="2" t="str">
        <f t="shared" si="51"/>
        <v>Mon</v>
      </c>
      <c r="E824" s="34">
        <v>43423</v>
      </c>
      <c r="F824" s="30">
        <v>48577</v>
      </c>
      <c r="G824" s="2" t="s">
        <v>178</v>
      </c>
      <c r="H824" s="30" t="s">
        <v>206</v>
      </c>
      <c r="I824" s="2">
        <v>44</v>
      </c>
      <c r="J824" s="30" t="s">
        <v>1390</v>
      </c>
      <c r="K824" s="2" t="s">
        <v>1355</v>
      </c>
      <c r="L824" s="30">
        <v>10430</v>
      </c>
      <c r="M824" s="2">
        <v>66</v>
      </c>
      <c r="N824" s="2">
        <v>19</v>
      </c>
      <c r="O824" s="31">
        <v>9.9259259259259269E-2</v>
      </c>
    </row>
    <row r="825" spans="1:15" x14ac:dyDescent="0.25">
      <c r="A825" s="2">
        <f t="shared" si="52"/>
        <v>2018</v>
      </c>
      <c r="B825" s="2" t="str">
        <f t="shared" si="53"/>
        <v>Nov</v>
      </c>
      <c r="C825" s="2">
        <f t="shared" si="54"/>
        <v>47</v>
      </c>
      <c r="D825" s="2" t="str">
        <f t="shared" si="51"/>
        <v>Mon</v>
      </c>
      <c r="E825" s="34">
        <v>43423</v>
      </c>
      <c r="F825" s="30">
        <v>48577</v>
      </c>
      <c r="G825" s="2" t="s">
        <v>178</v>
      </c>
      <c r="H825" s="30" t="s">
        <v>206</v>
      </c>
      <c r="I825" s="2">
        <v>44</v>
      </c>
      <c r="J825" s="30" t="s">
        <v>1391</v>
      </c>
      <c r="K825" s="2" t="s">
        <v>1355</v>
      </c>
      <c r="L825" s="30">
        <v>10430</v>
      </c>
      <c r="M825" s="2">
        <v>66</v>
      </c>
      <c r="N825" s="2">
        <v>19</v>
      </c>
      <c r="O825" s="31">
        <v>0.11700231481481482</v>
      </c>
    </row>
    <row r="826" spans="1:15" x14ac:dyDescent="0.25">
      <c r="A826" s="2">
        <f t="shared" si="52"/>
        <v>2018</v>
      </c>
      <c r="B826" s="2" t="str">
        <f t="shared" si="53"/>
        <v>Nov</v>
      </c>
      <c r="C826" s="2">
        <f t="shared" si="54"/>
        <v>47</v>
      </c>
      <c r="D826" s="2" t="str">
        <f t="shared" si="51"/>
        <v>Mon</v>
      </c>
      <c r="E826" s="34">
        <v>43423</v>
      </c>
      <c r="F826" s="30">
        <v>48577</v>
      </c>
      <c r="G826" s="2" t="s">
        <v>178</v>
      </c>
      <c r="H826" s="30" t="s">
        <v>206</v>
      </c>
      <c r="I826" s="2">
        <v>44</v>
      </c>
      <c r="J826" s="30" t="s">
        <v>1392</v>
      </c>
      <c r="K826" s="2" t="s">
        <v>1355</v>
      </c>
      <c r="L826" s="30">
        <v>10430</v>
      </c>
      <c r="M826" s="2">
        <v>66</v>
      </c>
      <c r="N826" s="2">
        <v>19</v>
      </c>
      <c r="O826" s="31">
        <v>0.14239583333333333</v>
      </c>
    </row>
    <row r="827" spans="1:15" x14ac:dyDescent="0.25">
      <c r="A827" s="2">
        <f t="shared" si="52"/>
        <v>2018</v>
      </c>
      <c r="B827" s="2" t="str">
        <f t="shared" si="53"/>
        <v>Nov</v>
      </c>
      <c r="C827" s="2">
        <f t="shared" si="54"/>
        <v>47</v>
      </c>
      <c r="D827" s="2" t="str">
        <f t="shared" si="51"/>
        <v>Mon</v>
      </c>
      <c r="E827" s="34">
        <v>43423</v>
      </c>
      <c r="F827" s="30">
        <v>48577</v>
      </c>
      <c r="G827" s="2" t="s">
        <v>178</v>
      </c>
      <c r="H827" s="30" t="s">
        <v>206</v>
      </c>
      <c r="I827" s="2">
        <v>44</v>
      </c>
      <c r="J827" s="30" t="s">
        <v>1344</v>
      </c>
      <c r="K827" s="2" t="s">
        <v>1247</v>
      </c>
      <c r="L827" s="30">
        <v>10430</v>
      </c>
      <c r="M827" s="2">
        <v>66</v>
      </c>
      <c r="N827" s="2">
        <v>19</v>
      </c>
      <c r="O827" s="31">
        <v>3.6296296296296292E-2</v>
      </c>
    </row>
    <row r="828" spans="1:15" x14ac:dyDescent="0.25">
      <c r="A828" s="2">
        <f t="shared" si="52"/>
        <v>2018</v>
      </c>
      <c r="B828" s="2" t="str">
        <f t="shared" si="53"/>
        <v>Nov</v>
      </c>
      <c r="C828" s="2">
        <f t="shared" si="54"/>
        <v>47</v>
      </c>
      <c r="D828" s="2" t="str">
        <f t="shared" si="51"/>
        <v>Mon</v>
      </c>
      <c r="E828" s="34">
        <v>43423</v>
      </c>
      <c r="F828" s="30">
        <v>48577</v>
      </c>
      <c r="G828" s="2" t="s">
        <v>178</v>
      </c>
      <c r="H828" s="30" t="s">
        <v>206</v>
      </c>
      <c r="I828" s="2">
        <v>44</v>
      </c>
      <c r="J828" s="30" t="s">
        <v>1344</v>
      </c>
      <c r="K828" s="2" t="s">
        <v>1355</v>
      </c>
      <c r="L828" s="30">
        <v>10430</v>
      </c>
      <c r="M828" s="2">
        <v>66</v>
      </c>
      <c r="N828" s="2">
        <v>19</v>
      </c>
      <c r="O828" s="31">
        <v>9.8043981481481482E-2</v>
      </c>
    </row>
    <row r="829" spans="1:15" x14ac:dyDescent="0.25">
      <c r="A829" s="2">
        <f t="shared" si="52"/>
        <v>2018</v>
      </c>
      <c r="B829" s="2" t="str">
        <f t="shared" si="53"/>
        <v>Nov</v>
      </c>
      <c r="C829" s="2">
        <f t="shared" si="54"/>
        <v>47</v>
      </c>
      <c r="D829" s="2" t="str">
        <f t="shared" si="51"/>
        <v>Mon</v>
      </c>
      <c r="E829" s="34">
        <v>43423</v>
      </c>
      <c r="F829" s="30">
        <v>48577</v>
      </c>
      <c r="G829" s="2" t="s">
        <v>178</v>
      </c>
      <c r="H829" s="30" t="s">
        <v>206</v>
      </c>
      <c r="I829" s="2">
        <v>44</v>
      </c>
      <c r="J829" s="30" t="s">
        <v>1411</v>
      </c>
      <c r="K829" s="2" t="s">
        <v>1264</v>
      </c>
      <c r="L829" s="30">
        <v>10430</v>
      </c>
      <c r="M829" s="2">
        <v>66</v>
      </c>
      <c r="N829" s="2">
        <v>19</v>
      </c>
      <c r="O829" s="31">
        <v>0.11869212962962962</v>
      </c>
    </row>
    <row r="830" spans="1:15" x14ac:dyDescent="0.25">
      <c r="A830" s="2">
        <f t="shared" si="52"/>
        <v>2018</v>
      </c>
      <c r="B830" s="2" t="str">
        <f t="shared" si="53"/>
        <v>Nov</v>
      </c>
      <c r="C830" s="2">
        <f t="shared" si="54"/>
        <v>47</v>
      </c>
      <c r="D830" s="2" t="str">
        <f t="shared" si="51"/>
        <v>Mon</v>
      </c>
      <c r="E830" s="34">
        <v>43423</v>
      </c>
      <c r="F830" s="30">
        <v>48577</v>
      </c>
      <c r="G830" s="2" t="s">
        <v>178</v>
      </c>
      <c r="H830" s="30" t="s">
        <v>206</v>
      </c>
      <c r="I830" s="2">
        <v>44</v>
      </c>
      <c r="J830" s="30" t="s">
        <v>1690</v>
      </c>
      <c r="K830" s="2" t="s">
        <v>1247</v>
      </c>
      <c r="L830" s="30">
        <v>10430</v>
      </c>
      <c r="M830" s="2">
        <v>66</v>
      </c>
      <c r="N830" s="2">
        <v>19</v>
      </c>
      <c r="O830" s="31">
        <v>3.4872685185185187E-2</v>
      </c>
    </row>
    <row r="831" spans="1:15" x14ac:dyDescent="0.25">
      <c r="A831" s="2">
        <f t="shared" si="52"/>
        <v>2018</v>
      </c>
      <c r="B831" s="2" t="str">
        <f t="shared" si="53"/>
        <v>Nov</v>
      </c>
      <c r="C831" s="2">
        <f t="shared" si="54"/>
        <v>47</v>
      </c>
      <c r="D831" s="2" t="str">
        <f t="shared" si="51"/>
        <v>Mon</v>
      </c>
      <c r="E831" s="34">
        <v>43423</v>
      </c>
      <c r="F831" s="30">
        <v>48577</v>
      </c>
      <c r="G831" s="2" t="s">
        <v>178</v>
      </c>
      <c r="H831" s="30" t="s">
        <v>206</v>
      </c>
      <c r="I831" s="2">
        <v>44</v>
      </c>
      <c r="J831" s="30" t="s">
        <v>1690</v>
      </c>
      <c r="K831" s="2" t="s">
        <v>1355</v>
      </c>
      <c r="L831" s="30">
        <v>10430</v>
      </c>
      <c r="M831" s="2">
        <v>66</v>
      </c>
      <c r="N831" s="2">
        <v>19</v>
      </c>
      <c r="O831" s="31">
        <v>0.14341435185185183</v>
      </c>
    </row>
    <row r="832" spans="1:15" x14ac:dyDescent="0.25">
      <c r="A832" s="2">
        <f t="shared" si="52"/>
        <v>2018</v>
      </c>
      <c r="B832" s="2" t="str">
        <f t="shared" si="53"/>
        <v>Nov</v>
      </c>
      <c r="C832" s="2">
        <f t="shared" si="54"/>
        <v>47</v>
      </c>
      <c r="D832" s="2" t="str">
        <f t="shared" si="51"/>
        <v>Mon</v>
      </c>
      <c r="E832" s="34">
        <v>43423</v>
      </c>
      <c r="F832" s="30">
        <v>48577</v>
      </c>
      <c r="G832" s="2" t="s">
        <v>178</v>
      </c>
      <c r="H832" s="30" t="s">
        <v>206</v>
      </c>
      <c r="I832" s="2">
        <v>44</v>
      </c>
      <c r="J832" s="30" t="s">
        <v>1695</v>
      </c>
      <c r="K832" s="2" t="s">
        <v>1247</v>
      </c>
      <c r="L832" s="30">
        <v>10430</v>
      </c>
      <c r="M832" s="2">
        <v>66</v>
      </c>
      <c r="N832" s="2">
        <v>19</v>
      </c>
      <c r="O832" s="31">
        <v>3.4583333333333334E-2</v>
      </c>
    </row>
    <row r="833" spans="1:15" x14ac:dyDescent="0.25">
      <c r="A833" s="2">
        <f t="shared" si="52"/>
        <v>2018</v>
      </c>
      <c r="B833" s="2" t="str">
        <f t="shared" si="53"/>
        <v>Nov</v>
      </c>
      <c r="C833" s="2">
        <f t="shared" si="54"/>
        <v>47</v>
      </c>
      <c r="D833" s="2" t="str">
        <f t="shared" si="51"/>
        <v>Mon</v>
      </c>
      <c r="E833" s="34">
        <v>43423</v>
      </c>
      <c r="F833" s="30">
        <v>48577</v>
      </c>
      <c r="G833" s="2" t="s">
        <v>178</v>
      </c>
      <c r="H833" s="30" t="s">
        <v>206</v>
      </c>
      <c r="I833" s="2">
        <v>44</v>
      </c>
      <c r="J833" s="30" t="s">
        <v>1695</v>
      </c>
      <c r="K833" s="2" t="s">
        <v>1355</v>
      </c>
      <c r="L833" s="30">
        <v>10430</v>
      </c>
      <c r="M833" s="2">
        <v>66</v>
      </c>
      <c r="N833" s="2">
        <v>19</v>
      </c>
      <c r="O833" s="31">
        <v>0.14325231481481482</v>
      </c>
    </row>
    <row r="834" spans="1:15" x14ac:dyDescent="0.25">
      <c r="A834" s="2">
        <f t="shared" si="52"/>
        <v>2018</v>
      </c>
      <c r="B834" s="2" t="str">
        <f t="shared" si="53"/>
        <v>Nov</v>
      </c>
      <c r="C834" s="2">
        <f t="shared" si="54"/>
        <v>47</v>
      </c>
      <c r="D834" s="2" t="str">
        <f t="shared" si="51"/>
        <v>Mon</v>
      </c>
      <c r="E834" s="34">
        <v>43423</v>
      </c>
      <c r="F834" s="30">
        <v>48577</v>
      </c>
      <c r="G834" s="2" t="s">
        <v>178</v>
      </c>
      <c r="H834" s="30" t="s">
        <v>206</v>
      </c>
      <c r="I834" s="2">
        <v>44</v>
      </c>
      <c r="J834" s="30" t="s">
        <v>1697</v>
      </c>
      <c r="K834" s="2" t="s">
        <v>1355</v>
      </c>
      <c r="L834" s="30">
        <v>10430</v>
      </c>
      <c r="M834" s="2">
        <v>66</v>
      </c>
      <c r="N834" s="2">
        <v>19</v>
      </c>
      <c r="O834" s="31">
        <v>0.11673611111111111</v>
      </c>
    </row>
    <row r="835" spans="1:15" x14ac:dyDescent="0.25">
      <c r="A835" s="2">
        <f t="shared" si="52"/>
        <v>2018</v>
      </c>
      <c r="B835" s="2" t="str">
        <f t="shared" si="53"/>
        <v>Nov</v>
      </c>
      <c r="C835" s="2">
        <f t="shared" si="54"/>
        <v>47</v>
      </c>
      <c r="D835" s="2" t="str">
        <f t="shared" ref="D835:D898" si="55">TEXT(E835,"DDD")</f>
        <v>Mon</v>
      </c>
      <c r="E835" s="34">
        <v>43423</v>
      </c>
      <c r="F835" s="30">
        <v>48658</v>
      </c>
      <c r="G835" s="2" t="s">
        <v>53</v>
      </c>
      <c r="H835" s="30" t="s">
        <v>934</v>
      </c>
      <c r="I835" s="2">
        <v>15</v>
      </c>
      <c r="J835" s="30" t="s">
        <v>1705</v>
      </c>
      <c r="K835" s="2" t="s">
        <v>1272</v>
      </c>
      <c r="L835" s="30">
        <v>4612</v>
      </c>
      <c r="M835" s="2">
        <v>2</v>
      </c>
      <c r="N835" s="2">
        <v>32</v>
      </c>
      <c r="O835" s="31">
        <v>0</v>
      </c>
    </row>
    <row r="836" spans="1:15" x14ac:dyDescent="0.25">
      <c r="A836" s="2">
        <f t="shared" si="52"/>
        <v>2018</v>
      </c>
      <c r="B836" s="2" t="str">
        <f t="shared" si="53"/>
        <v>Nov</v>
      </c>
      <c r="C836" s="2">
        <f t="shared" si="54"/>
        <v>47</v>
      </c>
      <c r="D836" s="2" t="str">
        <f t="shared" si="55"/>
        <v>Mon</v>
      </c>
      <c r="E836" s="34">
        <v>43423</v>
      </c>
      <c r="F836" s="30">
        <v>48658</v>
      </c>
      <c r="G836" s="2" t="s">
        <v>53</v>
      </c>
      <c r="H836" s="30" t="s">
        <v>934</v>
      </c>
      <c r="I836" s="2">
        <v>15</v>
      </c>
      <c r="J836" s="30" t="s">
        <v>1706</v>
      </c>
      <c r="K836" s="2" t="s">
        <v>1264</v>
      </c>
      <c r="L836" s="30">
        <v>4612</v>
      </c>
      <c r="M836" s="2">
        <v>2</v>
      </c>
      <c r="N836" s="2">
        <v>32</v>
      </c>
      <c r="O836" s="31">
        <v>0</v>
      </c>
    </row>
    <row r="837" spans="1:15" x14ac:dyDescent="0.25">
      <c r="A837" s="2">
        <f t="shared" si="52"/>
        <v>2018</v>
      </c>
      <c r="B837" s="2" t="str">
        <f t="shared" si="53"/>
        <v>Nov</v>
      </c>
      <c r="C837" s="2">
        <f t="shared" si="54"/>
        <v>47</v>
      </c>
      <c r="D837" s="2" t="str">
        <f t="shared" si="55"/>
        <v>Mon</v>
      </c>
      <c r="E837" s="34">
        <v>43423</v>
      </c>
      <c r="F837" s="30">
        <v>47154</v>
      </c>
      <c r="G837" s="2" t="s">
        <v>870</v>
      </c>
      <c r="H837" s="30" t="s">
        <v>1707</v>
      </c>
      <c r="I837" s="2">
        <v>8</v>
      </c>
      <c r="J837" s="30" t="s">
        <v>1447</v>
      </c>
      <c r="K837" s="2" t="s">
        <v>1447</v>
      </c>
      <c r="L837" s="30">
        <v>701</v>
      </c>
      <c r="M837" s="2">
        <v>45</v>
      </c>
      <c r="N837" s="2">
        <v>13</v>
      </c>
      <c r="O837" s="31">
        <v>0</v>
      </c>
    </row>
    <row r="838" spans="1:15" x14ac:dyDescent="0.25">
      <c r="A838" s="2">
        <f t="shared" si="52"/>
        <v>2018</v>
      </c>
      <c r="B838" s="2" t="str">
        <f t="shared" si="53"/>
        <v>Nov</v>
      </c>
      <c r="C838" s="2">
        <f t="shared" si="54"/>
        <v>47</v>
      </c>
      <c r="D838" s="2" t="str">
        <f t="shared" si="55"/>
        <v>Mon</v>
      </c>
      <c r="E838" s="34">
        <v>43423</v>
      </c>
      <c r="F838" s="30">
        <v>48450</v>
      </c>
      <c r="G838" s="2" t="s">
        <v>82</v>
      </c>
      <c r="H838" s="30" t="s">
        <v>207</v>
      </c>
      <c r="I838" s="2">
        <v>24</v>
      </c>
      <c r="J838" s="30" t="s">
        <v>1253</v>
      </c>
      <c r="K838" s="2" t="s">
        <v>1282</v>
      </c>
      <c r="L838" s="30">
        <v>11338</v>
      </c>
      <c r="M838" s="2">
        <v>5</v>
      </c>
      <c r="N838" s="2">
        <v>26</v>
      </c>
      <c r="O838" s="31">
        <v>4.8101851851851847E-2</v>
      </c>
    </row>
    <row r="839" spans="1:15" x14ac:dyDescent="0.25">
      <c r="A839" s="2">
        <f t="shared" si="52"/>
        <v>2018</v>
      </c>
      <c r="B839" s="2" t="str">
        <f t="shared" si="53"/>
        <v>Nov</v>
      </c>
      <c r="C839" s="2">
        <f t="shared" si="54"/>
        <v>47</v>
      </c>
      <c r="D839" s="2" t="str">
        <f t="shared" si="55"/>
        <v>Mon</v>
      </c>
      <c r="E839" s="34">
        <v>43423</v>
      </c>
      <c r="F839" s="30">
        <v>48450</v>
      </c>
      <c r="G839" s="2" t="s">
        <v>82</v>
      </c>
      <c r="H839" s="30" t="s">
        <v>207</v>
      </c>
      <c r="I839" s="2">
        <v>24</v>
      </c>
      <c r="J839" s="30" t="s">
        <v>1337</v>
      </c>
      <c r="K839" s="2" t="s">
        <v>1247</v>
      </c>
      <c r="L839" s="30">
        <v>11338</v>
      </c>
      <c r="M839" s="2">
        <v>5</v>
      </c>
      <c r="N839" s="2">
        <v>26</v>
      </c>
      <c r="O839" s="31">
        <v>4.6597222222222227E-2</v>
      </c>
    </row>
    <row r="840" spans="1:15" x14ac:dyDescent="0.25">
      <c r="A840" s="2">
        <f t="shared" si="52"/>
        <v>2018</v>
      </c>
      <c r="B840" s="2" t="str">
        <f t="shared" si="53"/>
        <v>Nov</v>
      </c>
      <c r="C840" s="2">
        <f t="shared" si="54"/>
        <v>47</v>
      </c>
      <c r="D840" s="2" t="str">
        <f t="shared" si="55"/>
        <v>Mon</v>
      </c>
      <c r="E840" s="34">
        <v>43423</v>
      </c>
      <c r="F840" s="30">
        <v>48450</v>
      </c>
      <c r="G840" s="2" t="s">
        <v>82</v>
      </c>
      <c r="H840" s="30" t="s">
        <v>207</v>
      </c>
      <c r="I840" s="2">
        <v>24</v>
      </c>
      <c r="J840" s="30" t="s">
        <v>1345</v>
      </c>
      <c r="K840" s="2" t="s">
        <v>1282</v>
      </c>
      <c r="L840" s="30">
        <v>11338</v>
      </c>
      <c r="M840" s="2">
        <v>5</v>
      </c>
      <c r="N840" s="2">
        <v>26</v>
      </c>
      <c r="O840" s="31">
        <v>4.5740740740740742E-2</v>
      </c>
    </row>
    <row r="841" spans="1:15" x14ac:dyDescent="0.25">
      <c r="A841" s="2">
        <f t="shared" si="52"/>
        <v>2018</v>
      </c>
      <c r="B841" s="2" t="str">
        <f t="shared" si="53"/>
        <v>Nov</v>
      </c>
      <c r="C841" s="2">
        <f t="shared" si="54"/>
        <v>47</v>
      </c>
      <c r="D841" s="2" t="str">
        <f t="shared" si="55"/>
        <v>Mon</v>
      </c>
      <c r="E841" s="34">
        <v>43423</v>
      </c>
      <c r="F841" s="30">
        <v>48450</v>
      </c>
      <c r="G841" s="2" t="s">
        <v>82</v>
      </c>
      <c r="H841" s="30" t="s">
        <v>207</v>
      </c>
      <c r="I841" s="2">
        <v>24</v>
      </c>
      <c r="J841" s="30" t="s">
        <v>1346</v>
      </c>
      <c r="K841" s="2" t="s">
        <v>1247</v>
      </c>
      <c r="L841" s="30">
        <v>11338</v>
      </c>
      <c r="M841" s="2">
        <v>5</v>
      </c>
      <c r="N841" s="2">
        <v>26</v>
      </c>
      <c r="O841" s="31">
        <v>4.7812500000000001E-2</v>
      </c>
    </row>
    <row r="842" spans="1:15" x14ac:dyDescent="0.25">
      <c r="A842" s="2">
        <f t="shared" si="52"/>
        <v>2018</v>
      </c>
      <c r="B842" s="2" t="str">
        <f t="shared" si="53"/>
        <v>Nov</v>
      </c>
      <c r="C842" s="2">
        <f t="shared" si="54"/>
        <v>47</v>
      </c>
      <c r="D842" s="2" t="str">
        <f t="shared" si="55"/>
        <v>Mon</v>
      </c>
      <c r="E842" s="34">
        <v>43423</v>
      </c>
      <c r="F842" s="30">
        <v>48450</v>
      </c>
      <c r="G842" s="2" t="s">
        <v>82</v>
      </c>
      <c r="H842" s="30" t="s">
        <v>207</v>
      </c>
      <c r="I842" s="2">
        <v>24</v>
      </c>
      <c r="J842" s="30" t="s">
        <v>1427</v>
      </c>
      <c r="K842" s="2" t="s">
        <v>1247</v>
      </c>
      <c r="L842" s="30">
        <v>11338</v>
      </c>
      <c r="M842" s="2">
        <v>5</v>
      </c>
      <c r="N842" s="2">
        <v>26</v>
      </c>
      <c r="O842" s="31">
        <v>4.8206018518518523E-2</v>
      </c>
    </row>
    <row r="843" spans="1:15" x14ac:dyDescent="0.25">
      <c r="A843" s="2">
        <f t="shared" si="52"/>
        <v>2018</v>
      </c>
      <c r="B843" s="2" t="str">
        <f t="shared" si="53"/>
        <v>Nov</v>
      </c>
      <c r="C843" s="2">
        <f t="shared" si="54"/>
        <v>47</v>
      </c>
      <c r="D843" s="2" t="str">
        <f t="shared" si="55"/>
        <v>Mon</v>
      </c>
      <c r="E843" s="34">
        <v>43423</v>
      </c>
      <c r="F843" s="30">
        <v>48450</v>
      </c>
      <c r="G843" s="2" t="s">
        <v>82</v>
      </c>
      <c r="H843" s="30" t="s">
        <v>207</v>
      </c>
      <c r="I843" s="2">
        <v>24</v>
      </c>
      <c r="J843" s="30" t="s">
        <v>1703</v>
      </c>
      <c r="K843" s="2" t="s">
        <v>1247</v>
      </c>
      <c r="L843" s="30">
        <v>11338</v>
      </c>
      <c r="M843" s="2">
        <v>5</v>
      </c>
      <c r="N843" s="2">
        <v>26</v>
      </c>
      <c r="O843" s="31">
        <v>4.83912037037037E-2</v>
      </c>
    </row>
    <row r="844" spans="1:15" x14ac:dyDescent="0.25">
      <c r="A844" s="2">
        <f t="shared" si="52"/>
        <v>2018</v>
      </c>
      <c r="B844" s="2" t="str">
        <f t="shared" si="53"/>
        <v>Nov</v>
      </c>
      <c r="C844" s="2">
        <f t="shared" si="54"/>
        <v>47</v>
      </c>
      <c r="D844" s="2" t="str">
        <f t="shared" si="55"/>
        <v>Mon</v>
      </c>
      <c r="E844" s="34">
        <v>43423</v>
      </c>
      <c r="F844" s="30">
        <v>48450</v>
      </c>
      <c r="G844" s="2" t="s">
        <v>82</v>
      </c>
      <c r="H844" s="30" t="s">
        <v>207</v>
      </c>
      <c r="I844" s="2">
        <v>24</v>
      </c>
      <c r="J844" s="30" t="s">
        <v>1705</v>
      </c>
      <c r="K844" s="2" t="s">
        <v>1272</v>
      </c>
      <c r="L844" s="30">
        <v>11338</v>
      </c>
      <c r="M844" s="2">
        <v>5</v>
      </c>
      <c r="N844" s="2">
        <v>26</v>
      </c>
      <c r="O844" s="31">
        <v>4.6030092592592588E-2</v>
      </c>
    </row>
    <row r="845" spans="1:15" x14ac:dyDescent="0.25">
      <c r="A845" s="2">
        <f t="shared" si="52"/>
        <v>2018</v>
      </c>
      <c r="B845" s="2" t="str">
        <f t="shared" si="53"/>
        <v>Nov</v>
      </c>
      <c r="C845" s="2">
        <f t="shared" si="54"/>
        <v>47</v>
      </c>
      <c r="D845" s="2" t="str">
        <f t="shared" si="55"/>
        <v>Mon</v>
      </c>
      <c r="E845" s="34">
        <v>43423</v>
      </c>
      <c r="F845" s="30">
        <v>48450</v>
      </c>
      <c r="G845" s="2" t="s">
        <v>82</v>
      </c>
      <c r="H845" s="30" t="s">
        <v>207</v>
      </c>
      <c r="I845" s="2">
        <v>24</v>
      </c>
      <c r="J845" s="30" t="s">
        <v>1708</v>
      </c>
      <c r="K845" s="2" t="s">
        <v>1264</v>
      </c>
      <c r="L845" s="30">
        <v>11338</v>
      </c>
      <c r="M845" s="2">
        <v>5</v>
      </c>
      <c r="N845" s="2">
        <v>26</v>
      </c>
      <c r="O845" s="31">
        <v>4.8761574074074075E-2</v>
      </c>
    </row>
    <row r="846" spans="1:15" x14ac:dyDescent="0.25">
      <c r="A846" s="2">
        <f t="shared" si="52"/>
        <v>2018</v>
      </c>
      <c r="B846" s="2" t="str">
        <f t="shared" si="53"/>
        <v>Nov</v>
      </c>
      <c r="C846" s="2">
        <f t="shared" si="54"/>
        <v>47</v>
      </c>
      <c r="D846" s="2" t="str">
        <f t="shared" si="55"/>
        <v>Mon</v>
      </c>
      <c r="E846" s="34">
        <v>43423</v>
      </c>
      <c r="F846" s="30">
        <v>48450</v>
      </c>
      <c r="G846" s="2" t="s">
        <v>82</v>
      </c>
      <c r="H846" s="30" t="s">
        <v>207</v>
      </c>
      <c r="I846" s="2">
        <v>24</v>
      </c>
      <c r="J846" s="30" t="s">
        <v>1709</v>
      </c>
      <c r="K846" s="2" t="s">
        <v>1355</v>
      </c>
      <c r="L846" s="30">
        <v>11338</v>
      </c>
      <c r="M846" s="2">
        <v>5</v>
      </c>
      <c r="N846" s="2">
        <v>26</v>
      </c>
      <c r="O846" s="31">
        <v>4.8587962962962965E-2</v>
      </c>
    </row>
    <row r="847" spans="1:15" x14ac:dyDescent="0.25">
      <c r="A847" s="2">
        <f t="shared" si="52"/>
        <v>2018</v>
      </c>
      <c r="B847" s="2" t="str">
        <f t="shared" si="53"/>
        <v>Nov</v>
      </c>
      <c r="C847" s="2">
        <f t="shared" si="54"/>
        <v>47</v>
      </c>
      <c r="D847" s="2" t="str">
        <f t="shared" si="55"/>
        <v>Mon</v>
      </c>
      <c r="E847" s="34">
        <v>43423</v>
      </c>
      <c r="F847" s="30">
        <v>48450</v>
      </c>
      <c r="G847" s="2" t="s">
        <v>82</v>
      </c>
      <c r="H847" s="30" t="s">
        <v>207</v>
      </c>
      <c r="I847" s="2">
        <v>24</v>
      </c>
      <c r="J847" s="30" t="s">
        <v>1710</v>
      </c>
      <c r="K847" s="2" t="s">
        <v>1282</v>
      </c>
      <c r="L847" s="30">
        <v>11338</v>
      </c>
      <c r="M847" s="2">
        <v>5</v>
      </c>
      <c r="N847" s="2">
        <v>26</v>
      </c>
      <c r="O847" s="31">
        <v>4.6956018518518522E-2</v>
      </c>
    </row>
    <row r="848" spans="1:15" x14ac:dyDescent="0.25">
      <c r="A848" s="2">
        <f t="shared" si="52"/>
        <v>2018</v>
      </c>
      <c r="B848" s="2" t="str">
        <f t="shared" si="53"/>
        <v>Nov</v>
      </c>
      <c r="C848" s="2">
        <f t="shared" si="54"/>
        <v>47</v>
      </c>
      <c r="D848" s="2" t="str">
        <f t="shared" si="55"/>
        <v>Mon</v>
      </c>
      <c r="E848" s="34">
        <v>43423</v>
      </c>
      <c r="F848" s="30">
        <v>47187</v>
      </c>
      <c r="G848" s="2" t="s">
        <v>55</v>
      </c>
      <c r="H848" s="30" t="s">
        <v>208</v>
      </c>
      <c r="I848" s="2">
        <v>15</v>
      </c>
      <c r="J848" s="30" t="s">
        <v>1345</v>
      </c>
      <c r="K848" s="2" t="s">
        <v>1272</v>
      </c>
      <c r="L848" s="30">
        <v>3082</v>
      </c>
      <c r="M848" s="2">
        <v>69</v>
      </c>
      <c r="N848" s="2">
        <v>13</v>
      </c>
      <c r="O848" s="31">
        <v>1.9780092592592592E-2</v>
      </c>
    </row>
    <row r="849" spans="1:15" x14ac:dyDescent="0.25">
      <c r="A849" s="2">
        <f t="shared" si="52"/>
        <v>2018</v>
      </c>
      <c r="B849" s="2" t="str">
        <f t="shared" si="53"/>
        <v>Nov</v>
      </c>
      <c r="C849" s="2">
        <f t="shared" si="54"/>
        <v>47</v>
      </c>
      <c r="D849" s="2" t="str">
        <f t="shared" si="55"/>
        <v>Mon</v>
      </c>
      <c r="E849" s="34">
        <v>43423</v>
      </c>
      <c r="F849" s="30">
        <v>47187</v>
      </c>
      <c r="G849" s="2" t="s">
        <v>55</v>
      </c>
      <c r="H849" s="30" t="s">
        <v>208</v>
      </c>
      <c r="I849" s="2">
        <v>15</v>
      </c>
      <c r="J849" s="30" t="s">
        <v>1346</v>
      </c>
      <c r="K849" s="2" t="s">
        <v>1247</v>
      </c>
      <c r="L849" s="30">
        <v>3082</v>
      </c>
      <c r="M849" s="2">
        <v>69</v>
      </c>
      <c r="N849" s="2">
        <v>13</v>
      </c>
      <c r="O849" s="31">
        <v>3.1539351851851853E-2</v>
      </c>
    </row>
    <row r="850" spans="1:15" x14ac:dyDescent="0.25">
      <c r="A850" s="2">
        <f t="shared" si="52"/>
        <v>2018</v>
      </c>
      <c r="B850" s="2" t="str">
        <f t="shared" si="53"/>
        <v>Nov</v>
      </c>
      <c r="C850" s="2">
        <f t="shared" si="54"/>
        <v>47</v>
      </c>
      <c r="D850" s="2" t="str">
        <f t="shared" si="55"/>
        <v>Mon</v>
      </c>
      <c r="E850" s="34">
        <v>43423</v>
      </c>
      <c r="F850" s="30">
        <v>47187</v>
      </c>
      <c r="G850" s="2" t="s">
        <v>55</v>
      </c>
      <c r="H850" s="30" t="s">
        <v>208</v>
      </c>
      <c r="I850" s="2">
        <v>15</v>
      </c>
      <c r="J850" s="30" t="s">
        <v>1347</v>
      </c>
      <c r="K850" s="2" t="s">
        <v>1247</v>
      </c>
      <c r="L850" s="30">
        <v>3082</v>
      </c>
      <c r="M850" s="2">
        <v>69</v>
      </c>
      <c r="N850" s="2">
        <v>13</v>
      </c>
      <c r="O850" s="31">
        <v>1.9583333333333331E-2</v>
      </c>
    </row>
    <row r="851" spans="1:15" x14ac:dyDescent="0.25">
      <c r="A851" s="2">
        <f t="shared" si="52"/>
        <v>2018</v>
      </c>
      <c r="B851" s="2" t="str">
        <f t="shared" si="53"/>
        <v>Nov</v>
      </c>
      <c r="C851" s="2">
        <f t="shared" si="54"/>
        <v>47</v>
      </c>
      <c r="D851" s="2" t="str">
        <f t="shared" si="55"/>
        <v>Mon</v>
      </c>
      <c r="E851" s="34">
        <v>43423</v>
      </c>
      <c r="F851" s="30">
        <v>47187</v>
      </c>
      <c r="G851" s="2" t="s">
        <v>55</v>
      </c>
      <c r="H851" s="30" t="s">
        <v>208</v>
      </c>
      <c r="I851" s="2">
        <v>15</v>
      </c>
      <c r="J851" s="30" t="s">
        <v>1703</v>
      </c>
      <c r="K851" s="2" t="s">
        <v>1247</v>
      </c>
      <c r="L851" s="30">
        <v>3082</v>
      </c>
      <c r="M851" s="2">
        <v>69</v>
      </c>
      <c r="N851" s="2">
        <v>13</v>
      </c>
      <c r="O851" s="31">
        <v>1.9664351851851853E-2</v>
      </c>
    </row>
    <row r="852" spans="1:15" x14ac:dyDescent="0.25">
      <c r="A852" s="2">
        <f t="shared" si="52"/>
        <v>2018</v>
      </c>
      <c r="B852" s="2" t="str">
        <f t="shared" si="53"/>
        <v>Nov</v>
      </c>
      <c r="C852" s="2">
        <f t="shared" si="54"/>
        <v>47</v>
      </c>
      <c r="D852" s="2" t="str">
        <f t="shared" si="55"/>
        <v>Mon</v>
      </c>
      <c r="E852" s="34">
        <v>43423</v>
      </c>
      <c r="F852" s="30">
        <v>47187</v>
      </c>
      <c r="G852" s="2" t="s">
        <v>55</v>
      </c>
      <c r="H852" s="30" t="s">
        <v>208</v>
      </c>
      <c r="I852" s="2">
        <v>15</v>
      </c>
      <c r="J852" s="30" t="s">
        <v>1706</v>
      </c>
      <c r="K852" s="2" t="s">
        <v>1264</v>
      </c>
      <c r="L852" s="30">
        <v>3082</v>
      </c>
      <c r="M852" s="2">
        <v>69</v>
      </c>
      <c r="N852" s="2">
        <v>13</v>
      </c>
      <c r="O852" s="31">
        <v>2.9236111111111112E-2</v>
      </c>
    </row>
    <row r="853" spans="1:15" x14ac:dyDescent="0.25">
      <c r="A853" s="2">
        <f t="shared" si="52"/>
        <v>2018</v>
      </c>
      <c r="B853" s="2" t="str">
        <f t="shared" si="53"/>
        <v>Nov</v>
      </c>
      <c r="C853" s="2">
        <f t="shared" si="54"/>
        <v>47</v>
      </c>
      <c r="D853" s="2" t="str">
        <f t="shared" si="55"/>
        <v>Mon</v>
      </c>
      <c r="E853" s="34">
        <v>43423</v>
      </c>
      <c r="F853" s="30">
        <v>47187</v>
      </c>
      <c r="G853" s="2" t="s">
        <v>55</v>
      </c>
      <c r="H853" s="30" t="s">
        <v>208</v>
      </c>
      <c r="I853" s="2">
        <v>15</v>
      </c>
      <c r="J853" s="30" t="s">
        <v>1711</v>
      </c>
      <c r="K853" s="2" t="s">
        <v>1282</v>
      </c>
      <c r="L853" s="30">
        <v>3082</v>
      </c>
      <c r="M853" s="2">
        <v>69</v>
      </c>
      <c r="N853" s="2">
        <v>13</v>
      </c>
      <c r="O853" s="31">
        <v>3.1307870370370368E-2</v>
      </c>
    </row>
    <row r="854" spans="1:15" x14ac:dyDescent="0.25">
      <c r="A854" s="2">
        <f t="shared" si="52"/>
        <v>2018</v>
      </c>
      <c r="B854" s="2" t="str">
        <f t="shared" si="53"/>
        <v>Nov</v>
      </c>
      <c r="C854" s="2">
        <f t="shared" si="54"/>
        <v>47</v>
      </c>
      <c r="D854" s="2" t="str">
        <f t="shared" si="55"/>
        <v>Mon</v>
      </c>
      <c r="E854" s="34">
        <v>43423</v>
      </c>
      <c r="F854" s="30">
        <v>47155</v>
      </c>
      <c r="G854" s="2" t="s">
        <v>10</v>
      </c>
      <c r="H854" s="30" t="s">
        <v>209</v>
      </c>
      <c r="I854" s="2">
        <v>10</v>
      </c>
      <c r="J854" s="30" t="s">
        <v>1340</v>
      </c>
      <c r="K854" s="2" t="s">
        <v>1272</v>
      </c>
      <c r="L854" s="30">
        <v>1428</v>
      </c>
      <c r="M854" s="2">
        <v>1</v>
      </c>
      <c r="N854" s="2">
        <v>28</v>
      </c>
      <c r="O854" s="31">
        <v>2.90162037037037E-2</v>
      </c>
    </row>
    <row r="855" spans="1:15" x14ac:dyDescent="0.25">
      <c r="A855" s="2">
        <f t="shared" si="52"/>
        <v>2018</v>
      </c>
      <c r="B855" s="2" t="str">
        <f t="shared" si="53"/>
        <v>Nov</v>
      </c>
      <c r="C855" s="2">
        <f t="shared" si="54"/>
        <v>47</v>
      </c>
      <c r="D855" s="2" t="str">
        <f t="shared" si="55"/>
        <v>Mon</v>
      </c>
      <c r="E855" s="34">
        <v>43423</v>
      </c>
      <c r="F855" s="30">
        <v>47155</v>
      </c>
      <c r="G855" s="2" t="s">
        <v>10</v>
      </c>
      <c r="H855" s="30" t="s">
        <v>209</v>
      </c>
      <c r="I855" s="2">
        <v>10</v>
      </c>
      <c r="J855" s="30" t="s">
        <v>1341</v>
      </c>
      <c r="K855" s="2" t="s">
        <v>1255</v>
      </c>
      <c r="L855" s="30">
        <v>1428</v>
      </c>
      <c r="M855" s="2">
        <v>1</v>
      </c>
      <c r="N855" s="2">
        <v>28</v>
      </c>
      <c r="O855" s="31">
        <v>0.16495370370370369</v>
      </c>
    </row>
    <row r="856" spans="1:15" x14ac:dyDescent="0.25">
      <c r="A856" s="2">
        <f t="shared" si="52"/>
        <v>2018</v>
      </c>
      <c r="B856" s="2" t="str">
        <f t="shared" si="53"/>
        <v>Nov</v>
      </c>
      <c r="C856" s="2">
        <f t="shared" si="54"/>
        <v>47</v>
      </c>
      <c r="D856" s="2" t="str">
        <f t="shared" si="55"/>
        <v>Mon</v>
      </c>
      <c r="E856" s="34">
        <v>43423</v>
      </c>
      <c r="F856" s="30">
        <v>47155</v>
      </c>
      <c r="G856" s="2" t="s">
        <v>10</v>
      </c>
      <c r="H856" s="30" t="s">
        <v>209</v>
      </c>
      <c r="I856" s="2">
        <v>10</v>
      </c>
      <c r="J856" s="30" t="s">
        <v>1305</v>
      </c>
      <c r="K856" s="2" t="s">
        <v>1257</v>
      </c>
      <c r="L856" s="30">
        <v>1428</v>
      </c>
      <c r="M856" s="2">
        <v>1</v>
      </c>
      <c r="N856" s="2">
        <v>28</v>
      </c>
      <c r="O856" s="31">
        <v>0.16390046296296296</v>
      </c>
    </row>
    <row r="857" spans="1:15" x14ac:dyDescent="0.25">
      <c r="A857" s="2">
        <f t="shared" si="52"/>
        <v>2018</v>
      </c>
      <c r="B857" s="2" t="str">
        <f t="shared" si="53"/>
        <v>Nov</v>
      </c>
      <c r="C857" s="2">
        <f t="shared" si="54"/>
        <v>47</v>
      </c>
      <c r="D857" s="2" t="str">
        <f t="shared" si="55"/>
        <v>Mon</v>
      </c>
      <c r="E857" s="34">
        <v>43423</v>
      </c>
      <c r="F857" s="30">
        <v>47155</v>
      </c>
      <c r="G857" s="2" t="s">
        <v>10</v>
      </c>
      <c r="H857" s="30" t="s">
        <v>209</v>
      </c>
      <c r="I857" s="2">
        <v>10</v>
      </c>
      <c r="J857" s="30" t="s">
        <v>1323</v>
      </c>
      <c r="K857" s="2" t="s">
        <v>1275</v>
      </c>
      <c r="L857" s="30">
        <v>1428</v>
      </c>
      <c r="M857" s="2">
        <v>1</v>
      </c>
      <c r="N857" s="2">
        <v>28</v>
      </c>
      <c r="O857" s="31">
        <v>0.16416666666666666</v>
      </c>
    </row>
    <row r="858" spans="1:15" x14ac:dyDescent="0.25">
      <c r="A858" s="2">
        <f t="shared" si="52"/>
        <v>2018</v>
      </c>
      <c r="B858" s="2" t="str">
        <f t="shared" si="53"/>
        <v>Nov</v>
      </c>
      <c r="C858" s="2">
        <f t="shared" si="54"/>
        <v>47</v>
      </c>
      <c r="D858" s="2" t="str">
        <f t="shared" si="55"/>
        <v>Mon</v>
      </c>
      <c r="E858" s="34">
        <v>43423</v>
      </c>
      <c r="F858" s="30">
        <v>47155</v>
      </c>
      <c r="G858" s="2" t="s">
        <v>10</v>
      </c>
      <c r="H858" s="30" t="s">
        <v>209</v>
      </c>
      <c r="I858" s="2">
        <v>10</v>
      </c>
      <c r="J858" s="30" t="s">
        <v>1352</v>
      </c>
      <c r="K858" s="2" t="s">
        <v>1348</v>
      </c>
      <c r="L858" s="30">
        <v>1428</v>
      </c>
      <c r="M858" s="2">
        <v>1</v>
      </c>
      <c r="N858" s="2">
        <v>28</v>
      </c>
      <c r="O858" s="31">
        <v>2.8310185185185185E-2</v>
      </c>
    </row>
    <row r="859" spans="1:15" x14ac:dyDescent="0.25">
      <c r="A859" s="2">
        <f t="shared" si="52"/>
        <v>2018</v>
      </c>
      <c r="B859" s="2" t="str">
        <f t="shared" si="53"/>
        <v>Nov</v>
      </c>
      <c r="C859" s="2">
        <f t="shared" si="54"/>
        <v>47</v>
      </c>
      <c r="D859" s="2" t="str">
        <f t="shared" si="55"/>
        <v>Mon</v>
      </c>
      <c r="E859" s="34">
        <v>43423</v>
      </c>
      <c r="F859" s="30">
        <v>47155</v>
      </c>
      <c r="G859" s="2" t="s">
        <v>10</v>
      </c>
      <c r="H859" s="30" t="s">
        <v>209</v>
      </c>
      <c r="I859" s="2">
        <v>10</v>
      </c>
      <c r="J859" s="30" t="s">
        <v>1357</v>
      </c>
      <c r="K859" s="2" t="s">
        <v>1264</v>
      </c>
      <c r="L859" s="30">
        <v>1428</v>
      </c>
      <c r="M859" s="2">
        <v>1</v>
      </c>
      <c r="N859" s="2">
        <v>28</v>
      </c>
      <c r="O859" s="31">
        <v>7.8009259259259264E-2</v>
      </c>
    </row>
    <row r="860" spans="1:15" x14ac:dyDescent="0.25">
      <c r="A860" s="2">
        <f t="shared" si="52"/>
        <v>2018</v>
      </c>
      <c r="B860" s="2" t="str">
        <f t="shared" si="53"/>
        <v>Nov</v>
      </c>
      <c r="C860" s="2">
        <f t="shared" si="54"/>
        <v>47</v>
      </c>
      <c r="D860" s="2" t="str">
        <f t="shared" si="55"/>
        <v>Mon</v>
      </c>
      <c r="E860" s="34">
        <v>43423</v>
      </c>
      <c r="F860" s="30">
        <v>47155</v>
      </c>
      <c r="G860" s="2" t="s">
        <v>10</v>
      </c>
      <c r="H860" s="30" t="s">
        <v>209</v>
      </c>
      <c r="I860" s="2">
        <v>10</v>
      </c>
      <c r="J860" s="30" t="s">
        <v>1415</v>
      </c>
      <c r="K860" s="2" t="s">
        <v>1255</v>
      </c>
      <c r="L860" s="30">
        <v>1428</v>
      </c>
      <c r="M860" s="2">
        <v>1</v>
      </c>
      <c r="N860" s="2">
        <v>28</v>
      </c>
      <c r="O860" s="31">
        <v>0.16516203703703705</v>
      </c>
    </row>
    <row r="861" spans="1:15" x14ac:dyDescent="0.25">
      <c r="A861" s="2">
        <f t="shared" si="52"/>
        <v>2018</v>
      </c>
      <c r="B861" s="2" t="str">
        <f t="shared" si="53"/>
        <v>Nov</v>
      </c>
      <c r="C861" s="2">
        <f t="shared" si="54"/>
        <v>47</v>
      </c>
      <c r="D861" s="2" t="str">
        <f t="shared" si="55"/>
        <v>Mon</v>
      </c>
      <c r="E861" s="34">
        <v>43423</v>
      </c>
      <c r="F861" s="30">
        <v>47172</v>
      </c>
      <c r="G861" s="2" t="s">
        <v>109</v>
      </c>
      <c r="H861" s="30" t="s">
        <v>213</v>
      </c>
      <c r="I861" s="2">
        <v>39</v>
      </c>
      <c r="J861" s="30" t="s">
        <v>909</v>
      </c>
      <c r="K861" s="2" t="s">
        <v>1247</v>
      </c>
      <c r="L861" s="30">
        <v>5242</v>
      </c>
      <c r="M861" s="2">
        <v>221</v>
      </c>
      <c r="N861" s="2">
        <v>7</v>
      </c>
      <c r="O861" s="31">
        <v>0.31087962962962967</v>
      </c>
    </row>
    <row r="862" spans="1:15" x14ac:dyDescent="0.25">
      <c r="A862" s="2">
        <f t="shared" si="52"/>
        <v>2018</v>
      </c>
      <c r="B862" s="2" t="str">
        <f t="shared" si="53"/>
        <v>Nov</v>
      </c>
      <c r="C862" s="2">
        <f t="shared" si="54"/>
        <v>47</v>
      </c>
      <c r="D862" s="2" t="str">
        <f t="shared" si="55"/>
        <v>Mon</v>
      </c>
      <c r="E862" s="34">
        <v>43423</v>
      </c>
      <c r="F862" s="30">
        <v>47172</v>
      </c>
      <c r="G862" s="2" t="s">
        <v>109</v>
      </c>
      <c r="H862" s="30" t="s">
        <v>213</v>
      </c>
      <c r="I862" s="2">
        <v>39</v>
      </c>
      <c r="J862" s="30" t="s">
        <v>1279</v>
      </c>
      <c r="K862" s="2" t="s">
        <v>1247</v>
      </c>
      <c r="L862" s="30">
        <v>5242</v>
      </c>
      <c r="M862" s="2">
        <v>221</v>
      </c>
      <c r="N862" s="2">
        <v>7</v>
      </c>
      <c r="O862" s="31">
        <v>0.30978009259259259</v>
      </c>
    </row>
    <row r="863" spans="1:15" x14ac:dyDescent="0.25">
      <c r="A863" s="2">
        <f t="shared" si="52"/>
        <v>2018</v>
      </c>
      <c r="B863" s="2" t="str">
        <f t="shared" si="53"/>
        <v>Nov</v>
      </c>
      <c r="C863" s="2">
        <f t="shared" si="54"/>
        <v>47</v>
      </c>
      <c r="D863" s="2" t="str">
        <f t="shared" si="55"/>
        <v>Mon</v>
      </c>
      <c r="E863" s="34">
        <v>43423</v>
      </c>
      <c r="F863" s="30">
        <v>47172</v>
      </c>
      <c r="G863" s="2" t="s">
        <v>109</v>
      </c>
      <c r="H863" s="30" t="s">
        <v>213</v>
      </c>
      <c r="I863" s="2">
        <v>39</v>
      </c>
      <c r="J863" s="30" t="s">
        <v>1367</v>
      </c>
      <c r="K863" s="2" t="s">
        <v>1247</v>
      </c>
      <c r="L863" s="30">
        <v>5242</v>
      </c>
      <c r="M863" s="2">
        <v>221</v>
      </c>
      <c r="N863" s="2">
        <v>7</v>
      </c>
      <c r="O863" s="31">
        <v>0.15570601851851854</v>
      </c>
    </row>
    <row r="864" spans="1:15" x14ac:dyDescent="0.25">
      <c r="A864" s="2">
        <f t="shared" si="52"/>
        <v>2018</v>
      </c>
      <c r="B864" s="2" t="str">
        <f t="shared" si="53"/>
        <v>Nov</v>
      </c>
      <c r="C864" s="2">
        <f t="shared" si="54"/>
        <v>47</v>
      </c>
      <c r="D864" s="2" t="str">
        <f t="shared" si="55"/>
        <v>Mon</v>
      </c>
      <c r="E864" s="34">
        <v>43423</v>
      </c>
      <c r="F864" s="30">
        <v>47172</v>
      </c>
      <c r="G864" s="2" t="s">
        <v>109</v>
      </c>
      <c r="H864" s="30" t="s">
        <v>213</v>
      </c>
      <c r="I864" s="2">
        <v>39</v>
      </c>
      <c r="J864" s="30" t="s">
        <v>1368</v>
      </c>
      <c r="K864" s="2" t="s">
        <v>1264</v>
      </c>
      <c r="L864" s="30">
        <v>5242</v>
      </c>
      <c r="M864" s="2">
        <v>221</v>
      </c>
      <c r="N864" s="2">
        <v>7</v>
      </c>
      <c r="O864" s="31">
        <v>0.15743055555555555</v>
      </c>
    </row>
    <row r="865" spans="1:15" x14ac:dyDescent="0.25">
      <c r="A865" s="2">
        <f t="shared" si="52"/>
        <v>2018</v>
      </c>
      <c r="B865" s="2" t="str">
        <f t="shared" si="53"/>
        <v>Nov</v>
      </c>
      <c r="C865" s="2">
        <f t="shared" si="54"/>
        <v>47</v>
      </c>
      <c r="D865" s="2" t="str">
        <f t="shared" si="55"/>
        <v>Mon</v>
      </c>
      <c r="E865" s="34">
        <v>43423</v>
      </c>
      <c r="F865" s="30">
        <v>47172</v>
      </c>
      <c r="G865" s="2" t="s">
        <v>109</v>
      </c>
      <c r="H865" s="30" t="s">
        <v>213</v>
      </c>
      <c r="I865" s="2">
        <v>39</v>
      </c>
      <c r="J865" s="30" t="s">
        <v>1374</v>
      </c>
      <c r="K865" s="2" t="s">
        <v>1247</v>
      </c>
      <c r="L865" s="30">
        <v>5242</v>
      </c>
      <c r="M865" s="2">
        <v>221</v>
      </c>
      <c r="N865" s="2">
        <v>7</v>
      </c>
      <c r="O865" s="31">
        <v>0.15700231481481483</v>
      </c>
    </row>
    <row r="866" spans="1:15" x14ac:dyDescent="0.25">
      <c r="A866" s="2">
        <f t="shared" si="52"/>
        <v>2018</v>
      </c>
      <c r="B866" s="2" t="str">
        <f t="shared" si="53"/>
        <v>Nov</v>
      </c>
      <c r="C866" s="2">
        <f t="shared" si="54"/>
        <v>47</v>
      </c>
      <c r="D866" s="2" t="str">
        <f t="shared" si="55"/>
        <v>Mon</v>
      </c>
      <c r="E866" s="34">
        <v>43423</v>
      </c>
      <c r="F866" s="30">
        <v>47172</v>
      </c>
      <c r="G866" s="2" t="s">
        <v>109</v>
      </c>
      <c r="H866" s="30" t="s">
        <v>213</v>
      </c>
      <c r="I866" s="2">
        <v>39</v>
      </c>
      <c r="J866" s="30" t="s">
        <v>1375</v>
      </c>
      <c r="K866" s="2" t="s">
        <v>1247</v>
      </c>
      <c r="L866" s="30">
        <v>5242</v>
      </c>
      <c r="M866" s="2">
        <v>221</v>
      </c>
      <c r="N866" s="2">
        <v>7</v>
      </c>
      <c r="O866" s="31">
        <v>0.15722222222222224</v>
      </c>
    </row>
    <row r="867" spans="1:15" x14ac:dyDescent="0.25">
      <c r="A867" s="2">
        <f t="shared" si="52"/>
        <v>2018</v>
      </c>
      <c r="B867" s="2" t="str">
        <f t="shared" si="53"/>
        <v>Nov</v>
      </c>
      <c r="C867" s="2">
        <f t="shared" si="54"/>
        <v>47</v>
      </c>
      <c r="D867" s="2" t="str">
        <f t="shared" si="55"/>
        <v>Mon</v>
      </c>
      <c r="E867" s="34">
        <v>43423</v>
      </c>
      <c r="F867" s="30">
        <v>47172</v>
      </c>
      <c r="G867" s="2" t="s">
        <v>109</v>
      </c>
      <c r="H867" s="30" t="s">
        <v>213</v>
      </c>
      <c r="I867" s="2">
        <v>39</v>
      </c>
      <c r="J867" s="30" t="s">
        <v>1376</v>
      </c>
      <c r="K867" s="2" t="s">
        <v>1247</v>
      </c>
      <c r="L867" s="30">
        <v>5242</v>
      </c>
      <c r="M867" s="2">
        <v>221</v>
      </c>
      <c r="N867" s="2">
        <v>7</v>
      </c>
      <c r="O867" s="31">
        <v>0.15542824074074074</v>
      </c>
    </row>
    <row r="868" spans="1:15" x14ac:dyDescent="0.25">
      <c r="A868" s="2">
        <f t="shared" si="52"/>
        <v>2018</v>
      </c>
      <c r="B868" s="2" t="str">
        <f t="shared" si="53"/>
        <v>Nov</v>
      </c>
      <c r="C868" s="2">
        <f t="shared" si="54"/>
        <v>47</v>
      </c>
      <c r="D868" s="2" t="str">
        <f t="shared" si="55"/>
        <v>Mon</v>
      </c>
      <c r="E868" s="34">
        <v>43423</v>
      </c>
      <c r="F868" s="30">
        <v>47172</v>
      </c>
      <c r="G868" s="2" t="s">
        <v>109</v>
      </c>
      <c r="H868" s="30" t="s">
        <v>213</v>
      </c>
      <c r="I868" s="2">
        <v>39</v>
      </c>
      <c r="J868" s="30" t="s">
        <v>1378</v>
      </c>
      <c r="K868" s="2" t="s">
        <v>1247</v>
      </c>
      <c r="L868" s="30">
        <v>5242</v>
      </c>
      <c r="M868" s="2">
        <v>221</v>
      </c>
      <c r="N868" s="2">
        <v>7</v>
      </c>
      <c r="O868" s="31">
        <v>0.15619212962962961</v>
      </c>
    </row>
    <row r="869" spans="1:15" x14ac:dyDescent="0.25">
      <c r="A869" s="2">
        <f t="shared" si="52"/>
        <v>2018</v>
      </c>
      <c r="B869" s="2" t="str">
        <f t="shared" si="53"/>
        <v>Nov</v>
      </c>
      <c r="C869" s="2">
        <f t="shared" si="54"/>
        <v>47</v>
      </c>
      <c r="D869" s="2" t="str">
        <f t="shared" si="55"/>
        <v>Mon</v>
      </c>
      <c r="E869" s="34">
        <v>43423</v>
      </c>
      <c r="F869" s="30">
        <v>48599</v>
      </c>
      <c r="G869" s="2" t="s">
        <v>625</v>
      </c>
      <c r="H869" s="30" t="s">
        <v>1712</v>
      </c>
      <c r="I869" s="2">
        <v>18</v>
      </c>
      <c r="J869" s="30" t="s">
        <v>1447</v>
      </c>
      <c r="K869" s="2" t="s">
        <v>1447</v>
      </c>
      <c r="L869" s="30">
        <v>5000</v>
      </c>
      <c r="M869" s="2">
        <v>1</v>
      </c>
      <c r="N869" s="2">
        <v>2</v>
      </c>
      <c r="O869" s="31">
        <v>0</v>
      </c>
    </row>
    <row r="870" spans="1:15" x14ac:dyDescent="0.25">
      <c r="A870" s="2">
        <f t="shared" si="52"/>
        <v>2018</v>
      </c>
      <c r="B870" s="2" t="str">
        <f t="shared" si="53"/>
        <v>Nov</v>
      </c>
      <c r="C870" s="2">
        <f t="shared" si="54"/>
        <v>47</v>
      </c>
      <c r="D870" s="2" t="str">
        <f t="shared" si="55"/>
        <v>Mon</v>
      </c>
      <c r="E870" s="34">
        <v>43423</v>
      </c>
      <c r="F870" s="30">
        <v>47177</v>
      </c>
      <c r="G870" s="2" t="s">
        <v>180</v>
      </c>
      <c r="H870" s="30" t="s">
        <v>214</v>
      </c>
      <c r="I870" s="2">
        <v>15</v>
      </c>
      <c r="J870" s="30" t="s">
        <v>1713</v>
      </c>
      <c r="K870" s="2" t="s">
        <v>1264</v>
      </c>
      <c r="L870" s="30">
        <v>2782</v>
      </c>
      <c r="M870" s="2">
        <v>35</v>
      </c>
      <c r="N870" s="2">
        <v>8</v>
      </c>
      <c r="O870" s="31">
        <v>0.12842592592592592</v>
      </c>
    </row>
    <row r="871" spans="1:15" x14ac:dyDescent="0.25">
      <c r="A871" s="2">
        <f t="shared" si="52"/>
        <v>2018</v>
      </c>
      <c r="B871" s="2" t="str">
        <f t="shared" si="53"/>
        <v>Nov</v>
      </c>
      <c r="C871" s="2">
        <f t="shared" si="54"/>
        <v>47</v>
      </c>
      <c r="D871" s="2" t="str">
        <f t="shared" si="55"/>
        <v>Mon</v>
      </c>
      <c r="E871" s="34">
        <v>43423</v>
      </c>
      <c r="F871" s="30">
        <v>47177</v>
      </c>
      <c r="G871" s="2" t="s">
        <v>180</v>
      </c>
      <c r="H871" s="30" t="s">
        <v>214</v>
      </c>
      <c r="I871" s="2">
        <v>15</v>
      </c>
      <c r="J871" s="30" t="s">
        <v>1714</v>
      </c>
      <c r="K871" s="2" t="s">
        <v>1282</v>
      </c>
      <c r="L871" s="30">
        <v>2782</v>
      </c>
      <c r="M871" s="2">
        <v>35</v>
      </c>
      <c r="N871" s="2">
        <v>8</v>
      </c>
      <c r="O871" s="31">
        <v>0.12126157407407408</v>
      </c>
    </row>
    <row r="872" spans="1:15" x14ac:dyDescent="0.25">
      <c r="A872" s="2">
        <f t="shared" si="52"/>
        <v>2018</v>
      </c>
      <c r="B872" s="2" t="str">
        <f t="shared" si="53"/>
        <v>Nov</v>
      </c>
      <c r="C872" s="2">
        <f t="shared" si="54"/>
        <v>47</v>
      </c>
      <c r="D872" s="2" t="str">
        <f t="shared" si="55"/>
        <v>Mon</v>
      </c>
      <c r="E872" s="34">
        <v>43423</v>
      </c>
      <c r="F872" s="30">
        <v>47177</v>
      </c>
      <c r="G872" s="2" t="s">
        <v>180</v>
      </c>
      <c r="H872" s="30" t="s">
        <v>214</v>
      </c>
      <c r="I872" s="2">
        <v>15</v>
      </c>
      <c r="J872" s="30" t="s">
        <v>1715</v>
      </c>
      <c r="K872" s="2" t="s">
        <v>1247</v>
      </c>
      <c r="L872" s="30">
        <v>2782</v>
      </c>
      <c r="M872" s="2">
        <v>35</v>
      </c>
      <c r="N872" s="2">
        <v>8</v>
      </c>
      <c r="O872" s="31">
        <v>0.12129629629629629</v>
      </c>
    </row>
    <row r="873" spans="1:15" x14ac:dyDescent="0.25">
      <c r="A873" s="2">
        <f t="shared" si="52"/>
        <v>2018</v>
      </c>
      <c r="B873" s="2" t="str">
        <f t="shared" si="53"/>
        <v>Nov</v>
      </c>
      <c r="C873" s="2">
        <f t="shared" si="54"/>
        <v>47</v>
      </c>
      <c r="D873" s="2" t="str">
        <f t="shared" si="55"/>
        <v>Mon</v>
      </c>
      <c r="E873" s="34">
        <v>43423</v>
      </c>
      <c r="F873" s="30">
        <v>47177</v>
      </c>
      <c r="G873" s="2" t="s">
        <v>180</v>
      </c>
      <c r="H873" s="30" t="s">
        <v>214</v>
      </c>
      <c r="I873" s="2">
        <v>15</v>
      </c>
      <c r="J873" s="30" t="s">
        <v>1716</v>
      </c>
      <c r="K873" s="2" t="s">
        <v>1355</v>
      </c>
      <c r="L873" s="30">
        <v>2782</v>
      </c>
      <c r="M873" s="2">
        <v>35</v>
      </c>
      <c r="N873" s="2">
        <v>8</v>
      </c>
      <c r="O873" s="31">
        <v>0.12128472222222221</v>
      </c>
    </row>
    <row r="874" spans="1:15" x14ac:dyDescent="0.25">
      <c r="A874" s="2">
        <f t="shared" si="52"/>
        <v>2018</v>
      </c>
      <c r="B874" s="2" t="str">
        <f t="shared" si="53"/>
        <v>Nov</v>
      </c>
      <c r="C874" s="2">
        <f t="shared" si="54"/>
        <v>47</v>
      </c>
      <c r="D874" s="2" t="str">
        <f t="shared" si="55"/>
        <v>Mon</v>
      </c>
      <c r="E874" s="34">
        <v>43423</v>
      </c>
      <c r="F874" s="30">
        <v>47177</v>
      </c>
      <c r="G874" s="2" t="s">
        <v>180</v>
      </c>
      <c r="H874" s="30" t="s">
        <v>214</v>
      </c>
      <c r="I874" s="2">
        <v>15</v>
      </c>
      <c r="J874" s="30" t="s">
        <v>1717</v>
      </c>
      <c r="K874" s="2" t="s">
        <v>1257</v>
      </c>
      <c r="L874" s="30">
        <v>2782</v>
      </c>
      <c r="M874" s="2">
        <v>35</v>
      </c>
      <c r="N874" s="2">
        <v>8</v>
      </c>
      <c r="O874" s="31">
        <v>0.12921296296296297</v>
      </c>
    </row>
    <row r="875" spans="1:15" x14ac:dyDescent="0.25">
      <c r="A875" s="2">
        <f t="shared" si="52"/>
        <v>2018</v>
      </c>
      <c r="B875" s="2" t="str">
        <f t="shared" si="53"/>
        <v>Nov</v>
      </c>
      <c r="C875" s="2">
        <f t="shared" si="54"/>
        <v>47</v>
      </c>
      <c r="D875" s="2" t="str">
        <f t="shared" si="55"/>
        <v>Mon</v>
      </c>
      <c r="E875" s="34">
        <v>43423</v>
      </c>
      <c r="F875" s="30">
        <v>47177</v>
      </c>
      <c r="G875" s="2" t="s">
        <v>180</v>
      </c>
      <c r="H875" s="30" t="s">
        <v>214</v>
      </c>
      <c r="I875" s="2">
        <v>15</v>
      </c>
      <c r="J875" s="30" t="s">
        <v>1718</v>
      </c>
      <c r="K875" s="2" t="s">
        <v>1247</v>
      </c>
      <c r="L875" s="30">
        <v>2782</v>
      </c>
      <c r="M875" s="2">
        <v>35</v>
      </c>
      <c r="N875" s="2">
        <v>8</v>
      </c>
      <c r="O875" s="31">
        <v>0.12130787037037037</v>
      </c>
    </row>
    <row r="876" spans="1:15" x14ac:dyDescent="0.25">
      <c r="A876" s="2">
        <f t="shared" si="52"/>
        <v>2018</v>
      </c>
      <c r="B876" s="2" t="str">
        <f t="shared" si="53"/>
        <v>Nov</v>
      </c>
      <c r="C876" s="2">
        <f t="shared" si="54"/>
        <v>47</v>
      </c>
      <c r="D876" s="2" t="str">
        <f t="shared" si="55"/>
        <v>Mon</v>
      </c>
      <c r="E876" s="34">
        <v>43423</v>
      </c>
      <c r="F876" s="30">
        <v>47177</v>
      </c>
      <c r="G876" s="2" t="s">
        <v>180</v>
      </c>
      <c r="H876" s="30" t="s">
        <v>214</v>
      </c>
      <c r="I876" s="2">
        <v>15</v>
      </c>
      <c r="J876" s="30" t="s">
        <v>1719</v>
      </c>
      <c r="K876" s="2" t="s">
        <v>1275</v>
      </c>
      <c r="L876" s="30">
        <v>2782</v>
      </c>
      <c r="M876" s="2">
        <v>35</v>
      </c>
      <c r="N876" s="2">
        <v>8</v>
      </c>
      <c r="O876" s="31">
        <v>0.12130787037037037</v>
      </c>
    </row>
    <row r="877" spans="1:15" x14ac:dyDescent="0.25">
      <c r="A877" s="2">
        <f t="shared" si="52"/>
        <v>2018</v>
      </c>
      <c r="B877" s="2" t="str">
        <f t="shared" si="53"/>
        <v>Nov</v>
      </c>
      <c r="C877" s="2">
        <f t="shared" si="54"/>
        <v>47</v>
      </c>
      <c r="D877" s="2" t="str">
        <f t="shared" si="55"/>
        <v>Mon</v>
      </c>
      <c r="E877" s="34">
        <v>43423</v>
      </c>
      <c r="F877" s="30">
        <v>47177</v>
      </c>
      <c r="G877" s="2" t="s">
        <v>180</v>
      </c>
      <c r="H877" s="30" t="s">
        <v>214</v>
      </c>
      <c r="I877" s="2">
        <v>15</v>
      </c>
      <c r="J877" s="30" t="s">
        <v>1720</v>
      </c>
      <c r="K877" s="2" t="s">
        <v>1272</v>
      </c>
      <c r="L877" s="30">
        <v>2782</v>
      </c>
      <c r="M877" s="2">
        <v>35</v>
      </c>
      <c r="N877" s="2">
        <v>8</v>
      </c>
      <c r="O877" s="31">
        <v>0.12130787037037037</v>
      </c>
    </row>
    <row r="878" spans="1:15" x14ac:dyDescent="0.25">
      <c r="A878" s="2">
        <f t="shared" si="52"/>
        <v>2018</v>
      </c>
      <c r="B878" s="2" t="str">
        <f t="shared" si="53"/>
        <v>Nov</v>
      </c>
      <c r="C878" s="2">
        <f t="shared" si="54"/>
        <v>47</v>
      </c>
      <c r="D878" s="2" t="str">
        <f t="shared" si="55"/>
        <v>Mon</v>
      </c>
      <c r="E878" s="34">
        <v>43423</v>
      </c>
      <c r="F878" s="30">
        <v>47177</v>
      </c>
      <c r="G878" s="2" t="s">
        <v>180</v>
      </c>
      <c r="H878" s="30" t="s">
        <v>214</v>
      </c>
      <c r="I878" s="2">
        <v>15</v>
      </c>
      <c r="J878" s="30" t="s">
        <v>1721</v>
      </c>
      <c r="K878" s="2" t="s">
        <v>1247</v>
      </c>
      <c r="L878" s="30">
        <v>2782</v>
      </c>
      <c r="M878" s="2">
        <v>35</v>
      </c>
      <c r="N878" s="2">
        <v>8</v>
      </c>
      <c r="O878" s="31">
        <v>0.1213773148148148</v>
      </c>
    </row>
    <row r="879" spans="1:15" x14ac:dyDescent="0.25">
      <c r="A879" s="2">
        <f t="shared" si="52"/>
        <v>2018</v>
      </c>
      <c r="B879" s="2" t="str">
        <f t="shared" si="53"/>
        <v>Nov</v>
      </c>
      <c r="C879" s="2">
        <f t="shared" si="54"/>
        <v>47</v>
      </c>
      <c r="D879" s="2" t="str">
        <f t="shared" si="55"/>
        <v>Mon</v>
      </c>
      <c r="E879" s="34">
        <v>43423</v>
      </c>
      <c r="F879" s="30" t="s">
        <v>255</v>
      </c>
      <c r="G879" s="2" t="s">
        <v>256</v>
      </c>
      <c r="H879" s="30" t="s">
        <v>257</v>
      </c>
      <c r="I879" s="2">
        <v>12</v>
      </c>
      <c r="J879" s="30" t="s">
        <v>1274</v>
      </c>
      <c r="K879" s="2" t="s">
        <v>1264</v>
      </c>
      <c r="L879" s="30">
        <v>1944</v>
      </c>
      <c r="M879" s="2">
        <v>1</v>
      </c>
      <c r="N879" s="2">
        <v>27</v>
      </c>
      <c r="O879" s="31">
        <v>5.4861111111111117E-3</v>
      </c>
    </row>
    <row r="880" spans="1:15" x14ac:dyDescent="0.25">
      <c r="A880" s="2">
        <f t="shared" si="52"/>
        <v>2018</v>
      </c>
      <c r="B880" s="2" t="str">
        <f t="shared" si="53"/>
        <v>Nov</v>
      </c>
      <c r="C880" s="2">
        <f t="shared" si="54"/>
        <v>47</v>
      </c>
      <c r="D880" s="2" t="str">
        <f t="shared" si="55"/>
        <v>Mon</v>
      </c>
      <c r="E880" s="34">
        <v>43423</v>
      </c>
      <c r="F880" s="30" t="s">
        <v>255</v>
      </c>
      <c r="G880" s="2" t="s">
        <v>256</v>
      </c>
      <c r="H880" s="30" t="s">
        <v>257</v>
      </c>
      <c r="I880" s="2">
        <v>12</v>
      </c>
      <c r="J880" s="30" t="s">
        <v>1710</v>
      </c>
      <c r="K880" s="2" t="s">
        <v>1272</v>
      </c>
      <c r="L880" s="30">
        <v>1944</v>
      </c>
      <c r="M880" s="2">
        <v>1</v>
      </c>
      <c r="N880" s="2">
        <v>27</v>
      </c>
      <c r="O880" s="31">
        <v>3.6041666666666666E-2</v>
      </c>
    </row>
    <row r="881" spans="1:15" x14ac:dyDescent="0.25">
      <c r="A881" s="2">
        <f t="shared" si="52"/>
        <v>2018</v>
      </c>
      <c r="B881" s="2" t="str">
        <f t="shared" si="53"/>
        <v>Nov</v>
      </c>
      <c r="C881" s="2">
        <f t="shared" si="54"/>
        <v>47</v>
      </c>
      <c r="D881" s="2" t="str">
        <f t="shared" si="55"/>
        <v>Mon</v>
      </c>
      <c r="E881" s="34">
        <v>43423</v>
      </c>
      <c r="F881" s="30">
        <v>48854</v>
      </c>
      <c r="G881" s="2" t="s">
        <v>230</v>
      </c>
      <c r="H881" s="30" t="s">
        <v>231</v>
      </c>
      <c r="I881" s="2">
        <v>7</v>
      </c>
      <c r="J881" s="30" t="s">
        <v>1279</v>
      </c>
      <c r="K881" s="2" t="s">
        <v>1247</v>
      </c>
      <c r="L881" s="30">
        <v>998</v>
      </c>
      <c r="M881" s="2">
        <v>29</v>
      </c>
      <c r="N881" s="2">
        <v>6</v>
      </c>
      <c r="O881" s="31">
        <v>0.24069444444444443</v>
      </c>
    </row>
    <row r="882" spans="1:15" x14ac:dyDescent="0.25">
      <c r="A882" s="2">
        <f t="shared" ref="A882:A945" si="56">YEAR(E882)</f>
        <v>2018</v>
      </c>
      <c r="B882" s="2" t="str">
        <f t="shared" ref="B882:B945" si="57">TEXT(E882,"MMM")</f>
        <v>Nov</v>
      </c>
      <c r="C882" s="2">
        <f t="shared" ref="C882:C945" si="58">WEEKNUM(E882)</f>
        <v>47</v>
      </c>
      <c r="D882" s="2" t="str">
        <f t="shared" si="55"/>
        <v>Mon</v>
      </c>
      <c r="E882" s="34">
        <v>43423</v>
      </c>
      <c r="F882" s="30">
        <v>48854</v>
      </c>
      <c r="G882" s="2" t="s">
        <v>230</v>
      </c>
      <c r="H882" s="30" t="s">
        <v>231</v>
      </c>
      <c r="I882" s="2">
        <v>7</v>
      </c>
      <c r="J882" s="30" t="s">
        <v>1367</v>
      </c>
      <c r="K882" s="2" t="s">
        <v>1247</v>
      </c>
      <c r="L882" s="30">
        <v>998</v>
      </c>
      <c r="M882" s="2">
        <v>29</v>
      </c>
      <c r="N882" s="2">
        <v>6</v>
      </c>
      <c r="O882" s="31">
        <v>6.2442129629629632E-2</v>
      </c>
    </row>
    <row r="883" spans="1:15" x14ac:dyDescent="0.25">
      <c r="A883" s="2">
        <f t="shared" si="56"/>
        <v>2018</v>
      </c>
      <c r="B883" s="2" t="str">
        <f t="shared" si="57"/>
        <v>Nov</v>
      </c>
      <c r="C883" s="2">
        <f t="shared" si="58"/>
        <v>47</v>
      </c>
      <c r="D883" s="2" t="str">
        <f t="shared" si="55"/>
        <v>Mon</v>
      </c>
      <c r="E883" s="34">
        <v>43423</v>
      </c>
      <c r="F883" s="30">
        <v>48854</v>
      </c>
      <c r="G883" s="2" t="s">
        <v>230</v>
      </c>
      <c r="H883" s="30" t="s">
        <v>231</v>
      </c>
      <c r="I883" s="2">
        <v>7</v>
      </c>
      <c r="J883" s="30" t="s">
        <v>1368</v>
      </c>
      <c r="K883" s="2" t="s">
        <v>1264</v>
      </c>
      <c r="L883" s="30">
        <v>998</v>
      </c>
      <c r="M883" s="2">
        <v>29</v>
      </c>
      <c r="N883" s="2">
        <v>6</v>
      </c>
      <c r="O883" s="31">
        <v>6.2430555555555552E-2</v>
      </c>
    </row>
    <row r="884" spans="1:15" x14ac:dyDescent="0.25">
      <c r="A884" s="2">
        <f t="shared" si="56"/>
        <v>2018</v>
      </c>
      <c r="B884" s="2" t="str">
        <f t="shared" si="57"/>
        <v>Nov</v>
      </c>
      <c r="C884" s="2">
        <f t="shared" si="58"/>
        <v>47</v>
      </c>
      <c r="D884" s="2" t="str">
        <f t="shared" si="55"/>
        <v>Mon</v>
      </c>
      <c r="E884" s="34">
        <v>43423</v>
      </c>
      <c r="F884" s="30">
        <v>48854</v>
      </c>
      <c r="G884" s="2" t="s">
        <v>230</v>
      </c>
      <c r="H884" s="30" t="s">
        <v>231</v>
      </c>
      <c r="I884" s="2">
        <v>7</v>
      </c>
      <c r="J884" s="30" t="s">
        <v>1373</v>
      </c>
      <c r="K884" s="2" t="s">
        <v>1264</v>
      </c>
      <c r="L884" s="30">
        <v>998</v>
      </c>
      <c r="M884" s="2">
        <v>29</v>
      </c>
      <c r="N884" s="2">
        <v>6</v>
      </c>
      <c r="O884" s="31">
        <v>6.2430555555555552E-2</v>
      </c>
    </row>
    <row r="885" spans="1:15" x14ac:dyDescent="0.25">
      <c r="A885" s="2">
        <f t="shared" si="56"/>
        <v>2018</v>
      </c>
      <c r="B885" s="2" t="str">
        <f t="shared" si="57"/>
        <v>Nov</v>
      </c>
      <c r="C885" s="2">
        <f t="shared" si="58"/>
        <v>47</v>
      </c>
      <c r="D885" s="2" t="str">
        <f t="shared" si="55"/>
        <v>Mon</v>
      </c>
      <c r="E885" s="34">
        <v>43423</v>
      </c>
      <c r="F885" s="30">
        <v>48854</v>
      </c>
      <c r="G885" s="2" t="s">
        <v>230</v>
      </c>
      <c r="H885" s="30" t="s">
        <v>231</v>
      </c>
      <c r="I885" s="2">
        <v>7</v>
      </c>
      <c r="J885" s="30" t="s">
        <v>1374</v>
      </c>
      <c r="K885" s="2" t="s">
        <v>1247</v>
      </c>
      <c r="L885" s="30">
        <v>998</v>
      </c>
      <c r="M885" s="2">
        <v>29</v>
      </c>
      <c r="N885" s="2">
        <v>6</v>
      </c>
      <c r="O885" s="31">
        <v>6.1307870370370367E-2</v>
      </c>
    </row>
    <row r="886" spans="1:15" x14ac:dyDescent="0.25">
      <c r="A886" s="2">
        <f t="shared" si="56"/>
        <v>2018</v>
      </c>
      <c r="B886" s="2" t="str">
        <f t="shared" si="57"/>
        <v>Nov</v>
      </c>
      <c r="C886" s="2">
        <f t="shared" si="58"/>
        <v>47</v>
      </c>
      <c r="D886" s="2" t="str">
        <f t="shared" si="55"/>
        <v>Mon</v>
      </c>
      <c r="E886" s="34">
        <v>43423</v>
      </c>
      <c r="F886" s="30">
        <v>48854</v>
      </c>
      <c r="G886" s="2" t="s">
        <v>230</v>
      </c>
      <c r="H886" s="30" t="s">
        <v>231</v>
      </c>
      <c r="I886" s="2">
        <v>7</v>
      </c>
      <c r="J886" s="30" t="s">
        <v>1375</v>
      </c>
      <c r="K886" s="2" t="s">
        <v>1247</v>
      </c>
      <c r="L886" s="30">
        <v>998</v>
      </c>
      <c r="M886" s="2">
        <v>29</v>
      </c>
      <c r="N886" s="2">
        <v>6</v>
      </c>
      <c r="O886" s="31">
        <v>6.1817129629629632E-2</v>
      </c>
    </row>
    <row r="887" spans="1:15" x14ac:dyDescent="0.25">
      <c r="A887" s="2">
        <f t="shared" si="56"/>
        <v>2018</v>
      </c>
      <c r="B887" s="2" t="str">
        <f t="shared" si="57"/>
        <v>Nov</v>
      </c>
      <c r="C887" s="2">
        <f t="shared" si="58"/>
        <v>47</v>
      </c>
      <c r="D887" s="2" t="str">
        <f t="shared" si="55"/>
        <v>Mon</v>
      </c>
      <c r="E887" s="34">
        <v>43423</v>
      </c>
      <c r="F887" s="30">
        <v>48854</v>
      </c>
      <c r="G887" s="2" t="s">
        <v>230</v>
      </c>
      <c r="H887" s="30" t="s">
        <v>231</v>
      </c>
      <c r="I887" s="2">
        <v>7</v>
      </c>
      <c r="J887" s="30" t="s">
        <v>1376</v>
      </c>
      <c r="K887" s="2" t="s">
        <v>1247</v>
      </c>
      <c r="L887" s="30">
        <v>998</v>
      </c>
      <c r="M887" s="2">
        <v>29</v>
      </c>
      <c r="N887" s="2">
        <v>6</v>
      </c>
      <c r="O887" s="31">
        <v>6.0868055555555557E-2</v>
      </c>
    </row>
    <row r="888" spans="1:15" x14ac:dyDescent="0.25">
      <c r="A888" s="2">
        <f t="shared" si="56"/>
        <v>2018</v>
      </c>
      <c r="B888" s="2" t="str">
        <f t="shared" si="57"/>
        <v>Nov</v>
      </c>
      <c r="C888" s="2">
        <f t="shared" si="58"/>
        <v>47</v>
      </c>
      <c r="D888" s="2" t="str">
        <f t="shared" si="55"/>
        <v>Mon</v>
      </c>
      <c r="E888" s="34">
        <v>43423</v>
      </c>
      <c r="F888" s="30">
        <v>48854</v>
      </c>
      <c r="G888" s="2" t="s">
        <v>230</v>
      </c>
      <c r="H888" s="30" t="s">
        <v>231</v>
      </c>
      <c r="I888" s="2">
        <v>7</v>
      </c>
      <c r="J888" s="30" t="s">
        <v>1378</v>
      </c>
      <c r="K888" s="2" t="s">
        <v>1247</v>
      </c>
      <c r="L888" s="30">
        <v>998</v>
      </c>
      <c r="M888" s="2">
        <v>29</v>
      </c>
      <c r="N888" s="2">
        <v>6</v>
      </c>
      <c r="O888" s="31">
        <v>6.1793981481481484E-2</v>
      </c>
    </row>
    <row r="889" spans="1:15" x14ac:dyDescent="0.25">
      <c r="A889" s="2">
        <f t="shared" si="56"/>
        <v>2018</v>
      </c>
      <c r="B889" s="2" t="str">
        <f t="shared" si="57"/>
        <v>Nov</v>
      </c>
      <c r="C889" s="2">
        <f t="shared" si="58"/>
        <v>47</v>
      </c>
      <c r="D889" s="2" t="str">
        <f t="shared" si="55"/>
        <v>Mon</v>
      </c>
      <c r="E889" s="34">
        <v>43423</v>
      </c>
      <c r="F889" s="30">
        <v>48918</v>
      </c>
      <c r="G889" s="2" t="s">
        <v>938</v>
      </c>
      <c r="H889" s="30" t="s">
        <v>909</v>
      </c>
      <c r="I889" s="2">
        <v>0</v>
      </c>
      <c r="J889" s="30" t="s">
        <v>1310</v>
      </c>
      <c r="K889" s="2" t="s">
        <v>1257</v>
      </c>
      <c r="L889" s="30">
        <v>0</v>
      </c>
      <c r="M889" s="2">
        <v>0</v>
      </c>
      <c r="N889" s="2">
        <v>1</v>
      </c>
      <c r="O889" s="31">
        <v>3.9351851851851857E-3</v>
      </c>
    </row>
    <row r="890" spans="1:15" x14ac:dyDescent="0.25">
      <c r="A890" s="2">
        <f t="shared" si="56"/>
        <v>2018</v>
      </c>
      <c r="B890" s="2" t="str">
        <f t="shared" si="57"/>
        <v>Nov</v>
      </c>
      <c r="C890" s="2">
        <f t="shared" si="58"/>
        <v>47</v>
      </c>
      <c r="D890" s="2" t="str">
        <f t="shared" si="55"/>
        <v>Mon</v>
      </c>
      <c r="E890" s="34">
        <v>43423</v>
      </c>
      <c r="F890" s="30">
        <v>48918</v>
      </c>
      <c r="G890" s="2" t="s">
        <v>938</v>
      </c>
      <c r="H890" s="30" t="s">
        <v>909</v>
      </c>
      <c r="I890" s="2">
        <v>0</v>
      </c>
      <c r="J890" s="30" t="s">
        <v>1356</v>
      </c>
      <c r="K890" s="2" t="s">
        <v>1264</v>
      </c>
      <c r="L890" s="30">
        <v>0</v>
      </c>
      <c r="M890" s="2">
        <v>0</v>
      </c>
      <c r="N890" s="2">
        <v>1</v>
      </c>
      <c r="O890" s="31">
        <v>2.3148148148148147E-5</v>
      </c>
    </row>
    <row r="891" spans="1:15" x14ac:dyDescent="0.25">
      <c r="A891" s="2">
        <f t="shared" si="56"/>
        <v>2018</v>
      </c>
      <c r="B891" s="2" t="str">
        <f t="shared" si="57"/>
        <v>Nov</v>
      </c>
      <c r="C891" s="2">
        <f t="shared" si="58"/>
        <v>47</v>
      </c>
      <c r="D891" s="2" t="str">
        <f t="shared" si="55"/>
        <v>Mon</v>
      </c>
      <c r="E891" s="28">
        <v>43423</v>
      </c>
      <c r="F891" s="30">
        <v>48918</v>
      </c>
      <c r="G891" s="2" t="s">
        <v>938</v>
      </c>
      <c r="H891" s="30" t="s">
        <v>909</v>
      </c>
      <c r="I891" s="2">
        <v>0</v>
      </c>
      <c r="J891" s="30" t="s">
        <v>1722</v>
      </c>
      <c r="K891" s="2" t="s">
        <v>1257</v>
      </c>
      <c r="L891" s="30">
        <v>0</v>
      </c>
      <c r="M891" s="2">
        <v>0</v>
      </c>
      <c r="N891" s="2">
        <v>1</v>
      </c>
      <c r="O891" s="31">
        <v>1.4351851851851854E-3</v>
      </c>
    </row>
    <row r="892" spans="1:15" x14ac:dyDescent="0.25">
      <c r="A892" s="2">
        <f t="shared" si="56"/>
        <v>2018</v>
      </c>
      <c r="B892" s="2" t="str">
        <f t="shared" si="57"/>
        <v>Nov</v>
      </c>
      <c r="C892" s="2">
        <f t="shared" si="58"/>
        <v>47</v>
      </c>
      <c r="D892" s="2" t="str">
        <f t="shared" si="55"/>
        <v>Tue</v>
      </c>
      <c r="E892" s="34">
        <v>43424</v>
      </c>
      <c r="F892" s="30">
        <v>48683</v>
      </c>
      <c r="G892" s="2" t="s">
        <v>1723</v>
      </c>
      <c r="H892" s="30" t="s">
        <v>1724</v>
      </c>
      <c r="I892" s="2">
        <v>7</v>
      </c>
      <c r="J892" s="30" t="s">
        <v>1447</v>
      </c>
      <c r="K892" s="2" t="s">
        <v>1447</v>
      </c>
      <c r="L892" s="30">
        <v>322</v>
      </c>
      <c r="M892" s="2">
        <v>27</v>
      </c>
      <c r="N892" s="2">
        <v>10</v>
      </c>
      <c r="O892" s="31">
        <v>0</v>
      </c>
    </row>
    <row r="893" spans="1:15" x14ac:dyDescent="0.25">
      <c r="A893" s="2">
        <f t="shared" si="56"/>
        <v>2018</v>
      </c>
      <c r="B893" s="2" t="str">
        <f t="shared" si="57"/>
        <v>Nov</v>
      </c>
      <c r="C893" s="2">
        <f t="shared" si="58"/>
        <v>47</v>
      </c>
      <c r="D893" s="2" t="str">
        <f t="shared" si="55"/>
        <v>Tue</v>
      </c>
      <c r="E893" s="34">
        <v>43424</v>
      </c>
      <c r="F893" s="30">
        <v>47257</v>
      </c>
      <c r="G893" s="2" t="s">
        <v>10</v>
      </c>
      <c r="H893" s="30" t="s">
        <v>210</v>
      </c>
      <c r="I893" s="2">
        <v>10</v>
      </c>
      <c r="J893" s="30" t="s">
        <v>1305</v>
      </c>
      <c r="K893" s="2" t="s">
        <v>1257</v>
      </c>
      <c r="L893" s="30">
        <v>1428</v>
      </c>
      <c r="M893" s="2">
        <v>2</v>
      </c>
      <c r="N893" s="2">
        <v>28</v>
      </c>
      <c r="O893" s="31">
        <v>4.7962962962962964E-2</v>
      </c>
    </row>
    <row r="894" spans="1:15" x14ac:dyDescent="0.25">
      <c r="A894" s="2">
        <f t="shared" si="56"/>
        <v>2018</v>
      </c>
      <c r="B894" s="2" t="str">
        <f t="shared" si="57"/>
        <v>Nov</v>
      </c>
      <c r="C894" s="2">
        <f t="shared" si="58"/>
        <v>47</v>
      </c>
      <c r="D894" s="2" t="str">
        <f t="shared" si="55"/>
        <v>Tue</v>
      </c>
      <c r="E894" s="34">
        <v>43424</v>
      </c>
      <c r="F894" s="30">
        <v>47257</v>
      </c>
      <c r="G894" s="2" t="s">
        <v>10</v>
      </c>
      <c r="H894" s="30" t="s">
        <v>210</v>
      </c>
      <c r="I894" s="2">
        <v>10</v>
      </c>
      <c r="J894" s="30" t="s">
        <v>1306</v>
      </c>
      <c r="K894" s="2" t="s">
        <v>1247</v>
      </c>
      <c r="L894" s="30">
        <v>1428</v>
      </c>
      <c r="M894" s="2">
        <v>2</v>
      </c>
      <c r="N894" s="2">
        <v>28</v>
      </c>
      <c r="O894" s="31">
        <v>3.8321759259259257E-2</v>
      </c>
    </row>
    <row r="895" spans="1:15" x14ac:dyDescent="0.25">
      <c r="A895" s="2">
        <f t="shared" si="56"/>
        <v>2018</v>
      </c>
      <c r="B895" s="2" t="str">
        <f t="shared" si="57"/>
        <v>Nov</v>
      </c>
      <c r="C895" s="2">
        <f t="shared" si="58"/>
        <v>47</v>
      </c>
      <c r="D895" s="2" t="str">
        <f t="shared" si="55"/>
        <v>Tue</v>
      </c>
      <c r="E895" s="34">
        <v>43424</v>
      </c>
      <c r="F895" s="30">
        <v>47257</v>
      </c>
      <c r="G895" s="2" t="s">
        <v>10</v>
      </c>
      <c r="H895" s="30" t="s">
        <v>210</v>
      </c>
      <c r="I895" s="2">
        <v>10</v>
      </c>
      <c r="J895" s="30" t="s">
        <v>1309</v>
      </c>
      <c r="K895" s="2" t="s">
        <v>1264</v>
      </c>
      <c r="L895" s="30">
        <v>1428</v>
      </c>
      <c r="M895" s="2">
        <v>2</v>
      </c>
      <c r="N895" s="2">
        <v>28</v>
      </c>
      <c r="O895" s="31">
        <v>4.7962962962962964E-2</v>
      </c>
    </row>
    <row r="896" spans="1:15" x14ac:dyDescent="0.25">
      <c r="A896" s="2">
        <f t="shared" si="56"/>
        <v>2018</v>
      </c>
      <c r="B896" s="2" t="str">
        <f t="shared" si="57"/>
        <v>Nov</v>
      </c>
      <c r="C896" s="2">
        <f t="shared" si="58"/>
        <v>47</v>
      </c>
      <c r="D896" s="2" t="str">
        <f t="shared" si="55"/>
        <v>Tue</v>
      </c>
      <c r="E896" s="34">
        <v>43424</v>
      </c>
      <c r="F896" s="30">
        <v>47257</v>
      </c>
      <c r="G896" s="2" t="s">
        <v>10</v>
      </c>
      <c r="H896" s="30" t="s">
        <v>210</v>
      </c>
      <c r="I896" s="2">
        <v>10</v>
      </c>
      <c r="J896" s="30" t="s">
        <v>1323</v>
      </c>
      <c r="K896" s="2" t="s">
        <v>1272</v>
      </c>
      <c r="L896" s="30">
        <v>1428</v>
      </c>
      <c r="M896" s="2">
        <v>2</v>
      </c>
      <c r="N896" s="2">
        <v>28</v>
      </c>
      <c r="O896" s="31">
        <v>4.809027777777778E-2</v>
      </c>
    </row>
    <row r="897" spans="1:15" x14ac:dyDescent="0.25">
      <c r="A897" s="2">
        <f t="shared" si="56"/>
        <v>2018</v>
      </c>
      <c r="B897" s="2" t="str">
        <f t="shared" si="57"/>
        <v>Nov</v>
      </c>
      <c r="C897" s="2">
        <f t="shared" si="58"/>
        <v>47</v>
      </c>
      <c r="D897" s="2" t="str">
        <f t="shared" si="55"/>
        <v>Tue</v>
      </c>
      <c r="E897" s="34">
        <v>43424</v>
      </c>
      <c r="F897" s="30">
        <v>47257</v>
      </c>
      <c r="G897" s="2" t="s">
        <v>10</v>
      </c>
      <c r="H897" s="30" t="s">
        <v>210</v>
      </c>
      <c r="I897" s="2">
        <v>10</v>
      </c>
      <c r="J897" s="30" t="s">
        <v>1725</v>
      </c>
      <c r="K897" s="2" t="s">
        <v>1255</v>
      </c>
      <c r="L897" s="30">
        <v>1428</v>
      </c>
      <c r="M897" s="2">
        <v>2</v>
      </c>
      <c r="N897" s="2">
        <v>28</v>
      </c>
      <c r="O897" s="31">
        <v>4.7488425925925927E-2</v>
      </c>
    </row>
    <row r="898" spans="1:15" x14ac:dyDescent="0.25">
      <c r="A898" s="2">
        <f t="shared" si="56"/>
        <v>2018</v>
      </c>
      <c r="B898" s="2" t="str">
        <f t="shared" si="57"/>
        <v>Nov</v>
      </c>
      <c r="C898" s="2">
        <f t="shared" si="58"/>
        <v>47</v>
      </c>
      <c r="D898" s="2" t="str">
        <f t="shared" si="55"/>
        <v>Tue</v>
      </c>
      <c r="E898" s="34">
        <v>43424</v>
      </c>
      <c r="F898" s="30">
        <v>47037</v>
      </c>
      <c r="G898" s="2" t="s">
        <v>211</v>
      </c>
      <c r="H898" s="30" t="s">
        <v>940</v>
      </c>
      <c r="I898" s="2">
        <v>37</v>
      </c>
      <c r="J898" s="30" t="s">
        <v>1341</v>
      </c>
      <c r="K898" s="2" t="s">
        <v>1255</v>
      </c>
      <c r="L898" s="30">
        <v>10000</v>
      </c>
      <c r="M898" s="2">
        <v>2</v>
      </c>
      <c r="N898" s="2">
        <v>15</v>
      </c>
      <c r="O898" s="31">
        <v>7.4490740740740746E-2</v>
      </c>
    </row>
    <row r="899" spans="1:15" x14ac:dyDescent="0.25">
      <c r="A899" s="2">
        <f t="shared" si="56"/>
        <v>2018</v>
      </c>
      <c r="B899" s="2" t="str">
        <f t="shared" si="57"/>
        <v>Nov</v>
      </c>
      <c r="C899" s="2">
        <f t="shared" si="58"/>
        <v>47</v>
      </c>
      <c r="D899" s="2" t="str">
        <f t="shared" ref="D899:D962" si="59">TEXT(E899,"DDD")</f>
        <v>Tue</v>
      </c>
      <c r="E899" s="34">
        <v>43424</v>
      </c>
      <c r="F899" s="30">
        <v>47037</v>
      </c>
      <c r="G899" s="2" t="s">
        <v>211</v>
      </c>
      <c r="H899" s="30" t="s">
        <v>940</v>
      </c>
      <c r="I899" s="2">
        <v>37</v>
      </c>
      <c r="J899" s="30" t="s">
        <v>1305</v>
      </c>
      <c r="K899" s="2" t="s">
        <v>1257</v>
      </c>
      <c r="L899" s="30">
        <v>10000</v>
      </c>
      <c r="M899" s="2">
        <v>2</v>
      </c>
      <c r="N899" s="2">
        <v>15</v>
      </c>
      <c r="O899" s="31">
        <v>7.4675925925925923E-2</v>
      </c>
    </row>
    <row r="900" spans="1:15" x14ac:dyDescent="0.25">
      <c r="A900" s="2">
        <f t="shared" si="56"/>
        <v>2018</v>
      </c>
      <c r="B900" s="2" t="str">
        <f t="shared" si="57"/>
        <v>Nov</v>
      </c>
      <c r="C900" s="2">
        <f t="shared" si="58"/>
        <v>47</v>
      </c>
      <c r="D900" s="2" t="str">
        <f t="shared" si="59"/>
        <v>Tue</v>
      </c>
      <c r="E900" s="34">
        <v>43424</v>
      </c>
      <c r="F900" s="30">
        <v>47037</v>
      </c>
      <c r="G900" s="2" t="s">
        <v>211</v>
      </c>
      <c r="H900" s="30" t="s">
        <v>940</v>
      </c>
      <c r="I900" s="2">
        <v>37</v>
      </c>
      <c r="J900" s="30" t="s">
        <v>1309</v>
      </c>
      <c r="K900" s="2" t="s">
        <v>1264</v>
      </c>
      <c r="L900" s="30">
        <v>10000</v>
      </c>
      <c r="M900" s="2">
        <v>2</v>
      </c>
      <c r="N900" s="2">
        <v>15</v>
      </c>
      <c r="O900" s="31">
        <v>7.5208333333333335E-2</v>
      </c>
    </row>
    <row r="901" spans="1:15" x14ac:dyDescent="0.25">
      <c r="A901" s="2">
        <f t="shared" si="56"/>
        <v>2018</v>
      </c>
      <c r="B901" s="2" t="str">
        <f t="shared" si="57"/>
        <v>Nov</v>
      </c>
      <c r="C901" s="2">
        <f t="shared" si="58"/>
        <v>47</v>
      </c>
      <c r="D901" s="2" t="str">
        <f t="shared" si="59"/>
        <v>Tue</v>
      </c>
      <c r="E901" s="34">
        <v>43424</v>
      </c>
      <c r="F901" s="30">
        <v>47037</v>
      </c>
      <c r="G901" s="2" t="s">
        <v>211</v>
      </c>
      <c r="H901" s="30" t="s">
        <v>940</v>
      </c>
      <c r="I901" s="2">
        <v>37</v>
      </c>
      <c r="J901" s="30" t="s">
        <v>1323</v>
      </c>
      <c r="K901" s="2" t="s">
        <v>1272</v>
      </c>
      <c r="L901" s="30">
        <v>10000</v>
      </c>
      <c r="M901" s="2">
        <v>2</v>
      </c>
      <c r="N901" s="2">
        <v>15</v>
      </c>
      <c r="O901" s="31">
        <v>7.6134259259259263E-2</v>
      </c>
    </row>
    <row r="902" spans="1:15" x14ac:dyDescent="0.25">
      <c r="A902" s="2">
        <f t="shared" si="56"/>
        <v>2018</v>
      </c>
      <c r="B902" s="2" t="str">
        <f t="shared" si="57"/>
        <v>Nov</v>
      </c>
      <c r="C902" s="2">
        <f t="shared" si="58"/>
        <v>47</v>
      </c>
      <c r="D902" s="2" t="str">
        <f t="shared" si="59"/>
        <v>Tue</v>
      </c>
      <c r="E902" s="34">
        <v>43424</v>
      </c>
      <c r="F902" s="30">
        <v>47037</v>
      </c>
      <c r="G902" s="2" t="s">
        <v>211</v>
      </c>
      <c r="H902" s="30" t="s">
        <v>940</v>
      </c>
      <c r="I902" s="2">
        <v>37</v>
      </c>
      <c r="J902" s="30" t="s">
        <v>1357</v>
      </c>
      <c r="K902" s="2" t="s">
        <v>1280</v>
      </c>
      <c r="L902" s="30">
        <v>10000</v>
      </c>
      <c r="M902" s="2">
        <v>2</v>
      </c>
      <c r="N902" s="2">
        <v>15</v>
      </c>
      <c r="O902" s="31">
        <v>6.3981481481481486E-2</v>
      </c>
    </row>
    <row r="903" spans="1:15" x14ac:dyDescent="0.25">
      <c r="A903" s="2">
        <f t="shared" si="56"/>
        <v>2018</v>
      </c>
      <c r="B903" s="2" t="str">
        <f t="shared" si="57"/>
        <v>Nov</v>
      </c>
      <c r="C903" s="2">
        <f t="shared" si="58"/>
        <v>47</v>
      </c>
      <c r="D903" s="2" t="str">
        <f t="shared" si="59"/>
        <v>Tue</v>
      </c>
      <c r="E903" s="34">
        <v>43424</v>
      </c>
      <c r="F903" s="30">
        <v>47037</v>
      </c>
      <c r="G903" s="2" t="s">
        <v>211</v>
      </c>
      <c r="H903" s="30" t="s">
        <v>940</v>
      </c>
      <c r="I903" s="2">
        <v>37</v>
      </c>
      <c r="J903" s="30" t="s">
        <v>1380</v>
      </c>
      <c r="K903" s="2" t="s">
        <v>1355</v>
      </c>
      <c r="L903" s="30">
        <v>10000</v>
      </c>
      <c r="M903" s="2">
        <v>2</v>
      </c>
      <c r="N903" s="2">
        <v>15</v>
      </c>
      <c r="O903" s="31">
        <v>6.986111111111111E-2</v>
      </c>
    </row>
    <row r="904" spans="1:15" x14ac:dyDescent="0.25">
      <c r="A904" s="2">
        <f t="shared" si="56"/>
        <v>2018</v>
      </c>
      <c r="B904" s="2" t="str">
        <f t="shared" si="57"/>
        <v>Nov</v>
      </c>
      <c r="C904" s="2">
        <f t="shared" si="58"/>
        <v>47</v>
      </c>
      <c r="D904" s="2" t="str">
        <f t="shared" si="59"/>
        <v>Tue</v>
      </c>
      <c r="E904" s="34">
        <v>43424</v>
      </c>
      <c r="F904" s="30">
        <v>47037</v>
      </c>
      <c r="G904" s="2" t="s">
        <v>211</v>
      </c>
      <c r="H904" s="30" t="s">
        <v>940</v>
      </c>
      <c r="I904" s="2">
        <v>37</v>
      </c>
      <c r="J904" s="30" t="s">
        <v>1673</v>
      </c>
      <c r="K904" s="2" t="s">
        <v>1247</v>
      </c>
      <c r="L904" s="30">
        <v>10000</v>
      </c>
      <c r="M904" s="2">
        <v>2</v>
      </c>
      <c r="N904" s="2">
        <v>15</v>
      </c>
      <c r="O904" s="31">
        <v>7.363425925925926E-2</v>
      </c>
    </row>
    <row r="905" spans="1:15" x14ac:dyDescent="0.25">
      <c r="A905" s="2">
        <f t="shared" si="56"/>
        <v>2018</v>
      </c>
      <c r="B905" s="2" t="str">
        <f t="shared" si="57"/>
        <v>Nov</v>
      </c>
      <c r="C905" s="2">
        <f t="shared" si="58"/>
        <v>47</v>
      </c>
      <c r="D905" s="2" t="str">
        <f t="shared" si="59"/>
        <v>Tue</v>
      </c>
      <c r="E905" s="34">
        <v>43424</v>
      </c>
      <c r="F905" s="30">
        <v>47037</v>
      </c>
      <c r="G905" s="2" t="s">
        <v>211</v>
      </c>
      <c r="H905" s="30" t="s">
        <v>940</v>
      </c>
      <c r="I905" s="2">
        <v>37</v>
      </c>
      <c r="J905" s="30" t="s">
        <v>1725</v>
      </c>
      <c r="K905" s="2" t="s">
        <v>1255</v>
      </c>
      <c r="L905" s="30">
        <v>10000</v>
      </c>
      <c r="M905" s="2">
        <v>2</v>
      </c>
      <c r="N905" s="2">
        <v>15</v>
      </c>
      <c r="O905" s="31">
        <v>7.3807870370370371E-2</v>
      </c>
    </row>
    <row r="906" spans="1:15" x14ac:dyDescent="0.25">
      <c r="A906" s="2">
        <f t="shared" si="56"/>
        <v>2018</v>
      </c>
      <c r="B906" s="2" t="str">
        <f t="shared" si="57"/>
        <v>Nov</v>
      </c>
      <c r="C906" s="2">
        <f t="shared" si="58"/>
        <v>47</v>
      </c>
      <c r="D906" s="2" t="str">
        <f t="shared" si="59"/>
        <v>Tue</v>
      </c>
      <c r="E906" s="34">
        <v>43424</v>
      </c>
      <c r="F906" s="30">
        <v>47037</v>
      </c>
      <c r="G906" s="2" t="s">
        <v>211</v>
      </c>
      <c r="H906" s="30" t="s">
        <v>940</v>
      </c>
      <c r="I906" s="2">
        <v>37</v>
      </c>
      <c r="J906" s="30" t="s">
        <v>1726</v>
      </c>
      <c r="K906" s="2" t="s">
        <v>1355</v>
      </c>
      <c r="L906" s="30">
        <v>10000</v>
      </c>
      <c r="M906" s="2">
        <v>2</v>
      </c>
      <c r="N906" s="2">
        <v>15</v>
      </c>
      <c r="O906" s="31">
        <v>7.4675925925925923E-2</v>
      </c>
    </row>
    <row r="907" spans="1:15" x14ac:dyDescent="0.25">
      <c r="A907" s="2">
        <f t="shared" si="56"/>
        <v>2018</v>
      </c>
      <c r="B907" s="2" t="str">
        <f t="shared" si="57"/>
        <v>Nov</v>
      </c>
      <c r="C907" s="2">
        <f t="shared" si="58"/>
        <v>47</v>
      </c>
      <c r="D907" s="2" t="str">
        <f t="shared" si="59"/>
        <v>Tue</v>
      </c>
      <c r="E907" s="34">
        <v>43424</v>
      </c>
      <c r="F907" s="30">
        <v>47037</v>
      </c>
      <c r="G907" s="2" t="s">
        <v>211</v>
      </c>
      <c r="H907" s="30" t="s">
        <v>940</v>
      </c>
      <c r="I907" s="2">
        <v>37</v>
      </c>
      <c r="J907" s="30" t="s">
        <v>1727</v>
      </c>
      <c r="K907" s="2" t="s">
        <v>1355</v>
      </c>
      <c r="L907" s="30">
        <v>10000</v>
      </c>
      <c r="M907" s="2">
        <v>2</v>
      </c>
      <c r="N907" s="2">
        <v>15</v>
      </c>
      <c r="O907" s="31">
        <v>7.4675925925925923E-2</v>
      </c>
    </row>
    <row r="908" spans="1:15" x14ac:dyDescent="0.25">
      <c r="A908" s="2">
        <f t="shared" si="56"/>
        <v>2018</v>
      </c>
      <c r="B908" s="2" t="str">
        <f t="shared" si="57"/>
        <v>Nov</v>
      </c>
      <c r="C908" s="2">
        <f t="shared" si="58"/>
        <v>47</v>
      </c>
      <c r="D908" s="2" t="str">
        <f t="shared" si="59"/>
        <v>Tue</v>
      </c>
      <c r="E908" s="34">
        <v>43424</v>
      </c>
      <c r="F908" s="30" t="s">
        <v>1728</v>
      </c>
      <c r="G908" s="2" t="s">
        <v>1729</v>
      </c>
      <c r="H908" s="30" t="s">
        <v>1730</v>
      </c>
      <c r="I908" s="2">
        <v>42</v>
      </c>
      <c r="J908" s="30" t="s">
        <v>1447</v>
      </c>
      <c r="K908" s="2" t="s">
        <v>1447</v>
      </c>
      <c r="L908" s="30">
        <v>9959</v>
      </c>
      <c r="M908" s="2">
        <v>37</v>
      </c>
      <c r="N908" s="2">
        <v>27</v>
      </c>
      <c r="O908" s="31">
        <v>0</v>
      </c>
    </row>
    <row r="909" spans="1:15" x14ac:dyDescent="0.25">
      <c r="A909" s="2">
        <f t="shared" si="56"/>
        <v>2018</v>
      </c>
      <c r="B909" s="2" t="str">
        <f t="shared" si="57"/>
        <v>Nov</v>
      </c>
      <c r="C909" s="2">
        <f t="shared" si="58"/>
        <v>47</v>
      </c>
      <c r="D909" s="2" t="str">
        <f t="shared" si="59"/>
        <v>Tue</v>
      </c>
      <c r="E909" s="34">
        <v>43424</v>
      </c>
      <c r="F909" s="30">
        <v>49072</v>
      </c>
      <c r="G909" s="2" t="s">
        <v>125</v>
      </c>
      <c r="H909" s="30" t="s">
        <v>1731</v>
      </c>
      <c r="I909" s="2">
        <v>11</v>
      </c>
      <c r="J909" s="30" t="s">
        <v>1447</v>
      </c>
      <c r="K909" s="2" t="s">
        <v>1447</v>
      </c>
      <c r="L909" s="30">
        <v>2427</v>
      </c>
      <c r="M909" s="2">
        <v>24</v>
      </c>
      <c r="N909" s="2">
        <v>0</v>
      </c>
      <c r="O909" s="31">
        <v>0</v>
      </c>
    </row>
    <row r="910" spans="1:15" x14ac:dyDescent="0.25">
      <c r="A910" s="2">
        <f t="shared" si="56"/>
        <v>2018</v>
      </c>
      <c r="B910" s="2" t="str">
        <f t="shared" si="57"/>
        <v>Nov</v>
      </c>
      <c r="C910" s="2">
        <f t="shared" si="58"/>
        <v>47</v>
      </c>
      <c r="D910" s="2" t="str">
        <f t="shared" si="59"/>
        <v>Tue</v>
      </c>
      <c r="E910" s="34">
        <v>43424</v>
      </c>
      <c r="F910" s="30">
        <v>47543</v>
      </c>
      <c r="G910" s="2" t="s">
        <v>672</v>
      </c>
      <c r="H910" s="30" t="s">
        <v>1732</v>
      </c>
      <c r="I910" s="2">
        <v>1</v>
      </c>
      <c r="J910" s="30" t="s">
        <v>1447</v>
      </c>
      <c r="K910" s="2" t="s">
        <v>1447</v>
      </c>
      <c r="L910" s="30">
        <v>82</v>
      </c>
      <c r="M910" s="2">
        <v>2</v>
      </c>
      <c r="N910" s="2">
        <v>1</v>
      </c>
      <c r="O910" s="31">
        <v>0</v>
      </c>
    </row>
    <row r="911" spans="1:15" x14ac:dyDescent="0.25">
      <c r="A911" s="2">
        <f t="shared" si="56"/>
        <v>2018</v>
      </c>
      <c r="B911" s="2" t="str">
        <f t="shared" si="57"/>
        <v>Nov</v>
      </c>
      <c r="C911" s="2">
        <f t="shared" si="58"/>
        <v>47</v>
      </c>
      <c r="D911" s="2" t="str">
        <f t="shared" si="59"/>
        <v>Tue</v>
      </c>
      <c r="E911" s="34">
        <v>43424</v>
      </c>
      <c r="F911" s="30">
        <v>45271</v>
      </c>
      <c r="G911" s="2" t="s">
        <v>834</v>
      </c>
      <c r="H911" s="30" t="s">
        <v>939</v>
      </c>
      <c r="I911" s="2">
        <v>77</v>
      </c>
      <c r="J911" s="30" t="s">
        <v>1250</v>
      </c>
      <c r="K911" s="2" t="s">
        <v>1282</v>
      </c>
      <c r="L911" s="30">
        <v>15576</v>
      </c>
      <c r="M911" s="2">
        <v>16</v>
      </c>
      <c r="N911" s="2">
        <v>27</v>
      </c>
      <c r="O911" s="31">
        <v>9.9953703703703711E-2</v>
      </c>
    </row>
    <row r="912" spans="1:15" x14ac:dyDescent="0.25">
      <c r="A912" s="2">
        <f t="shared" si="56"/>
        <v>2018</v>
      </c>
      <c r="B912" s="2" t="str">
        <f t="shared" si="57"/>
        <v>Nov</v>
      </c>
      <c r="C912" s="2">
        <f t="shared" si="58"/>
        <v>47</v>
      </c>
      <c r="D912" s="2" t="str">
        <f t="shared" si="59"/>
        <v>Tue</v>
      </c>
      <c r="E912" s="34">
        <v>43424</v>
      </c>
      <c r="F912" s="30">
        <v>45271</v>
      </c>
      <c r="G912" s="2" t="s">
        <v>834</v>
      </c>
      <c r="H912" s="30" t="s">
        <v>939</v>
      </c>
      <c r="I912" s="2">
        <v>77</v>
      </c>
      <c r="J912" s="30" t="s">
        <v>1252</v>
      </c>
      <c r="K912" s="2" t="s">
        <v>1247</v>
      </c>
      <c r="L912" s="30">
        <v>15576</v>
      </c>
      <c r="M912" s="2">
        <v>16</v>
      </c>
      <c r="N912" s="2">
        <v>27</v>
      </c>
      <c r="O912" s="31">
        <v>0.10204861111111112</v>
      </c>
    </row>
    <row r="913" spans="1:15" x14ac:dyDescent="0.25">
      <c r="A913" s="2">
        <f t="shared" si="56"/>
        <v>2018</v>
      </c>
      <c r="B913" s="2" t="str">
        <f t="shared" si="57"/>
        <v>Nov</v>
      </c>
      <c r="C913" s="2">
        <f t="shared" si="58"/>
        <v>47</v>
      </c>
      <c r="D913" s="2" t="str">
        <f t="shared" si="59"/>
        <v>Tue</v>
      </c>
      <c r="E913" s="34">
        <v>43424</v>
      </c>
      <c r="F913" s="30">
        <v>45271</v>
      </c>
      <c r="G913" s="2" t="s">
        <v>834</v>
      </c>
      <c r="H913" s="30" t="s">
        <v>939</v>
      </c>
      <c r="I913" s="2">
        <v>77</v>
      </c>
      <c r="J913" s="30" t="s">
        <v>1279</v>
      </c>
      <c r="K913" s="2" t="s">
        <v>1280</v>
      </c>
      <c r="L913" s="30">
        <v>15576</v>
      </c>
      <c r="M913" s="2">
        <v>16</v>
      </c>
      <c r="N913" s="2">
        <v>27</v>
      </c>
      <c r="O913" s="31">
        <v>0</v>
      </c>
    </row>
    <row r="914" spans="1:15" x14ac:dyDescent="0.25">
      <c r="A914" s="2">
        <f t="shared" si="56"/>
        <v>2018</v>
      </c>
      <c r="B914" s="2" t="str">
        <f t="shared" si="57"/>
        <v>Nov</v>
      </c>
      <c r="C914" s="2">
        <f t="shared" si="58"/>
        <v>47</v>
      </c>
      <c r="D914" s="2" t="str">
        <f t="shared" si="59"/>
        <v>Tue</v>
      </c>
      <c r="E914" s="34">
        <v>43424</v>
      </c>
      <c r="F914" s="30">
        <v>45271</v>
      </c>
      <c r="G914" s="2" t="s">
        <v>834</v>
      </c>
      <c r="H914" s="30" t="s">
        <v>939</v>
      </c>
      <c r="I914" s="2">
        <v>77</v>
      </c>
      <c r="J914" s="30" t="s">
        <v>1277</v>
      </c>
      <c r="K914" s="2" t="s">
        <v>1247</v>
      </c>
      <c r="L914" s="30">
        <v>15576</v>
      </c>
      <c r="M914" s="2">
        <v>16</v>
      </c>
      <c r="N914" s="2">
        <v>27</v>
      </c>
      <c r="O914" s="31">
        <v>0.12861111111111112</v>
      </c>
    </row>
    <row r="915" spans="1:15" x14ac:dyDescent="0.25">
      <c r="A915" s="2">
        <f t="shared" si="56"/>
        <v>2018</v>
      </c>
      <c r="B915" s="2" t="str">
        <f t="shared" si="57"/>
        <v>Nov</v>
      </c>
      <c r="C915" s="2">
        <f t="shared" si="58"/>
        <v>47</v>
      </c>
      <c r="D915" s="2" t="str">
        <f t="shared" si="59"/>
        <v>Tue</v>
      </c>
      <c r="E915" s="34">
        <v>43424</v>
      </c>
      <c r="F915" s="30">
        <v>45271</v>
      </c>
      <c r="G915" s="2" t="s">
        <v>834</v>
      </c>
      <c r="H915" s="30" t="s">
        <v>939</v>
      </c>
      <c r="I915" s="2">
        <v>77</v>
      </c>
      <c r="J915" s="30" t="s">
        <v>1337</v>
      </c>
      <c r="K915" s="2" t="s">
        <v>1247</v>
      </c>
      <c r="L915" s="30">
        <v>15576</v>
      </c>
      <c r="M915" s="2">
        <v>16</v>
      </c>
      <c r="N915" s="2">
        <v>27</v>
      </c>
      <c r="O915" s="31">
        <v>0.13388888888888889</v>
      </c>
    </row>
    <row r="916" spans="1:15" x14ac:dyDescent="0.25">
      <c r="A916" s="2">
        <f t="shared" si="56"/>
        <v>2018</v>
      </c>
      <c r="B916" s="2" t="str">
        <f t="shared" si="57"/>
        <v>Nov</v>
      </c>
      <c r="C916" s="2">
        <f t="shared" si="58"/>
        <v>47</v>
      </c>
      <c r="D916" s="2" t="str">
        <f t="shared" si="59"/>
        <v>Tue</v>
      </c>
      <c r="E916" s="34">
        <v>43424</v>
      </c>
      <c r="F916" s="30">
        <v>45271</v>
      </c>
      <c r="G916" s="2" t="s">
        <v>834</v>
      </c>
      <c r="H916" s="30" t="s">
        <v>939</v>
      </c>
      <c r="I916" s="2">
        <v>77</v>
      </c>
      <c r="J916" s="30" t="s">
        <v>1338</v>
      </c>
      <c r="K916" s="2" t="s">
        <v>1247</v>
      </c>
      <c r="L916" s="30">
        <v>15576</v>
      </c>
      <c r="M916" s="2">
        <v>16</v>
      </c>
      <c r="N916" s="2">
        <v>27</v>
      </c>
      <c r="O916" s="31">
        <v>0.1365625</v>
      </c>
    </row>
    <row r="917" spans="1:15" x14ac:dyDescent="0.25">
      <c r="A917" s="2">
        <f t="shared" si="56"/>
        <v>2018</v>
      </c>
      <c r="B917" s="2" t="str">
        <f t="shared" si="57"/>
        <v>Nov</v>
      </c>
      <c r="C917" s="2">
        <f t="shared" si="58"/>
        <v>47</v>
      </c>
      <c r="D917" s="2" t="str">
        <f t="shared" si="59"/>
        <v>Tue</v>
      </c>
      <c r="E917" s="34">
        <v>43424</v>
      </c>
      <c r="F917" s="30">
        <v>45271</v>
      </c>
      <c r="G917" s="2" t="s">
        <v>834</v>
      </c>
      <c r="H917" s="30" t="s">
        <v>939</v>
      </c>
      <c r="I917" s="2">
        <v>77</v>
      </c>
      <c r="J917" s="30" t="s">
        <v>1342</v>
      </c>
      <c r="K917" s="2" t="s">
        <v>1282</v>
      </c>
      <c r="L917" s="30">
        <v>15576</v>
      </c>
      <c r="M917" s="2">
        <v>16</v>
      </c>
      <c r="N917" s="2">
        <v>27</v>
      </c>
      <c r="O917" s="31">
        <v>0.13799768518518518</v>
      </c>
    </row>
    <row r="918" spans="1:15" x14ac:dyDescent="0.25">
      <c r="A918" s="2">
        <f t="shared" si="56"/>
        <v>2018</v>
      </c>
      <c r="B918" s="2" t="str">
        <f t="shared" si="57"/>
        <v>Nov</v>
      </c>
      <c r="C918" s="2">
        <f t="shared" si="58"/>
        <v>47</v>
      </c>
      <c r="D918" s="2" t="str">
        <f t="shared" si="59"/>
        <v>Tue</v>
      </c>
      <c r="E918" s="34">
        <v>43424</v>
      </c>
      <c r="F918" s="30">
        <v>45271</v>
      </c>
      <c r="G918" s="2" t="s">
        <v>834</v>
      </c>
      <c r="H918" s="30" t="s">
        <v>939</v>
      </c>
      <c r="I918" s="2">
        <v>77</v>
      </c>
      <c r="J918" s="30" t="s">
        <v>1343</v>
      </c>
      <c r="K918" s="2" t="s">
        <v>1282</v>
      </c>
      <c r="L918" s="30">
        <v>15576</v>
      </c>
      <c r="M918" s="2">
        <v>16</v>
      </c>
      <c r="N918" s="2">
        <v>27</v>
      </c>
      <c r="O918" s="31">
        <v>0.13635416666666667</v>
      </c>
    </row>
    <row r="919" spans="1:15" x14ac:dyDescent="0.25">
      <c r="A919" s="2">
        <f t="shared" si="56"/>
        <v>2018</v>
      </c>
      <c r="B919" s="2" t="str">
        <f t="shared" si="57"/>
        <v>Nov</v>
      </c>
      <c r="C919" s="2">
        <f t="shared" si="58"/>
        <v>47</v>
      </c>
      <c r="D919" s="2" t="str">
        <f t="shared" si="59"/>
        <v>Tue</v>
      </c>
      <c r="E919" s="34">
        <v>43424</v>
      </c>
      <c r="F919" s="30">
        <v>45271</v>
      </c>
      <c r="G919" s="2" t="s">
        <v>834</v>
      </c>
      <c r="H919" s="30" t="s">
        <v>939</v>
      </c>
      <c r="I919" s="2">
        <v>77</v>
      </c>
      <c r="J919" s="30" t="s">
        <v>1300</v>
      </c>
      <c r="K919" s="2" t="s">
        <v>1272</v>
      </c>
      <c r="L919" s="30">
        <v>15576</v>
      </c>
      <c r="M919" s="2">
        <v>16</v>
      </c>
      <c r="N919" s="2">
        <v>27</v>
      </c>
      <c r="O919" s="31">
        <v>3.7824074074074072E-2</v>
      </c>
    </row>
    <row r="920" spans="1:15" x14ac:dyDescent="0.25">
      <c r="A920" s="2">
        <f t="shared" si="56"/>
        <v>2018</v>
      </c>
      <c r="B920" s="2" t="str">
        <f t="shared" si="57"/>
        <v>Nov</v>
      </c>
      <c r="C920" s="2">
        <f t="shared" si="58"/>
        <v>47</v>
      </c>
      <c r="D920" s="2" t="str">
        <f t="shared" si="59"/>
        <v>Tue</v>
      </c>
      <c r="E920" s="34">
        <v>43424</v>
      </c>
      <c r="F920" s="30">
        <v>45271</v>
      </c>
      <c r="G920" s="2" t="s">
        <v>834</v>
      </c>
      <c r="H920" s="30" t="s">
        <v>939</v>
      </c>
      <c r="I920" s="2">
        <v>77</v>
      </c>
      <c r="J920" s="30" t="s">
        <v>1284</v>
      </c>
      <c r="K920" s="2" t="s">
        <v>1355</v>
      </c>
      <c r="L920" s="30">
        <v>15576</v>
      </c>
      <c r="M920" s="2">
        <v>16</v>
      </c>
      <c r="N920" s="2">
        <v>27</v>
      </c>
      <c r="O920" s="31">
        <v>6.6585648148148144E-2</v>
      </c>
    </row>
    <row r="921" spans="1:15" x14ac:dyDescent="0.25">
      <c r="A921" s="2">
        <f t="shared" si="56"/>
        <v>2018</v>
      </c>
      <c r="B921" s="2" t="str">
        <f t="shared" si="57"/>
        <v>Nov</v>
      </c>
      <c r="C921" s="2">
        <f t="shared" si="58"/>
        <v>47</v>
      </c>
      <c r="D921" s="2" t="str">
        <f t="shared" si="59"/>
        <v>Tue</v>
      </c>
      <c r="E921" s="34">
        <v>43424</v>
      </c>
      <c r="F921" s="30">
        <v>45271</v>
      </c>
      <c r="G921" s="2" t="s">
        <v>834</v>
      </c>
      <c r="H921" s="30" t="s">
        <v>939</v>
      </c>
      <c r="I921" s="2">
        <v>77</v>
      </c>
      <c r="J921" s="30" t="s">
        <v>1386</v>
      </c>
      <c r="K921" s="2" t="s">
        <v>1355</v>
      </c>
      <c r="L921" s="30">
        <v>15576</v>
      </c>
      <c r="M921" s="2">
        <v>16</v>
      </c>
      <c r="N921" s="2">
        <v>27</v>
      </c>
      <c r="O921" s="31">
        <v>6.8368055555555557E-2</v>
      </c>
    </row>
    <row r="922" spans="1:15" x14ac:dyDescent="0.25">
      <c r="A922" s="2">
        <f t="shared" si="56"/>
        <v>2018</v>
      </c>
      <c r="B922" s="2" t="str">
        <f t="shared" si="57"/>
        <v>Nov</v>
      </c>
      <c r="C922" s="2">
        <f t="shared" si="58"/>
        <v>47</v>
      </c>
      <c r="D922" s="2" t="str">
        <f t="shared" si="59"/>
        <v>Tue</v>
      </c>
      <c r="E922" s="34">
        <v>43424</v>
      </c>
      <c r="F922" s="30">
        <v>45271</v>
      </c>
      <c r="G922" s="2" t="s">
        <v>834</v>
      </c>
      <c r="H922" s="30" t="s">
        <v>939</v>
      </c>
      <c r="I922" s="2">
        <v>77</v>
      </c>
      <c r="J922" s="30" t="s">
        <v>1390</v>
      </c>
      <c r="K922" s="2" t="s">
        <v>1355</v>
      </c>
      <c r="L922" s="30">
        <v>15576</v>
      </c>
      <c r="M922" s="2">
        <v>16</v>
      </c>
      <c r="N922" s="2">
        <v>27</v>
      </c>
      <c r="O922" s="31">
        <v>6.7199074074074064E-2</v>
      </c>
    </row>
    <row r="923" spans="1:15" x14ac:dyDescent="0.25">
      <c r="A923" s="2">
        <f t="shared" si="56"/>
        <v>2018</v>
      </c>
      <c r="B923" s="2" t="str">
        <f t="shared" si="57"/>
        <v>Nov</v>
      </c>
      <c r="C923" s="2">
        <f t="shared" si="58"/>
        <v>47</v>
      </c>
      <c r="D923" s="2" t="str">
        <f t="shared" si="59"/>
        <v>Tue</v>
      </c>
      <c r="E923" s="34">
        <v>43424</v>
      </c>
      <c r="F923" s="30">
        <v>45271</v>
      </c>
      <c r="G923" s="2" t="s">
        <v>834</v>
      </c>
      <c r="H923" s="30" t="s">
        <v>939</v>
      </c>
      <c r="I923" s="2">
        <v>77</v>
      </c>
      <c r="J923" s="30" t="s">
        <v>1392</v>
      </c>
      <c r="K923" s="2" t="s">
        <v>1355</v>
      </c>
      <c r="L923" s="30">
        <v>15576</v>
      </c>
      <c r="M923" s="2">
        <v>16</v>
      </c>
      <c r="N923" s="2">
        <v>27</v>
      </c>
      <c r="O923" s="31">
        <v>6.5023148148148149E-2</v>
      </c>
    </row>
    <row r="924" spans="1:15" x14ac:dyDescent="0.25">
      <c r="A924" s="2">
        <f t="shared" si="56"/>
        <v>2018</v>
      </c>
      <c r="B924" s="2" t="str">
        <f t="shared" si="57"/>
        <v>Nov</v>
      </c>
      <c r="C924" s="2">
        <f t="shared" si="58"/>
        <v>47</v>
      </c>
      <c r="D924" s="2" t="str">
        <f t="shared" si="59"/>
        <v>Tue</v>
      </c>
      <c r="E924" s="34">
        <v>43424</v>
      </c>
      <c r="F924" s="30">
        <v>45271</v>
      </c>
      <c r="G924" s="2" t="s">
        <v>834</v>
      </c>
      <c r="H924" s="30" t="s">
        <v>939</v>
      </c>
      <c r="I924" s="2">
        <v>77</v>
      </c>
      <c r="J924" s="30" t="s">
        <v>1344</v>
      </c>
      <c r="K924" s="2" t="s">
        <v>1355</v>
      </c>
      <c r="L924" s="30">
        <v>15576</v>
      </c>
      <c r="M924" s="2">
        <v>16</v>
      </c>
      <c r="N924" s="2">
        <v>27</v>
      </c>
      <c r="O924" s="31">
        <v>3.0104166666666668E-2</v>
      </c>
    </row>
    <row r="925" spans="1:15" x14ac:dyDescent="0.25">
      <c r="A925" s="2">
        <f t="shared" si="56"/>
        <v>2018</v>
      </c>
      <c r="B925" s="2" t="str">
        <f t="shared" si="57"/>
        <v>Nov</v>
      </c>
      <c r="C925" s="2">
        <f t="shared" si="58"/>
        <v>47</v>
      </c>
      <c r="D925" s="2" t="str">
        <f t="shared" si="59"/>
        <v>Tue</v>
      </c>
      <c r="E925" s="34">
        <v>43424</v>
      </c>
      <c r="F925" s="30">
        <v>45271</v>
      </c>
      <c r="G925" s="2" t="s">
        <v>834</v>
      </c>
      <c r="H925" s="30" t="s">
        <v>939</v>
      </c>
      <c r="I925" s="2">
        <v>77</v>
      </c>
      <c r="J925" s="30" t="s">
        <v>1345</v>
      </c>
      <c r="K925" s="2" t="s">
        <v>1247</v>
      </c>
      <c r="L925" s="30">
        <v>15576</v>
      </c>
      <c r="M925" s="2">
        <v>16</v>
      </c>
      <c r="N925" s="2">
        <v>27</v>
      </c>
      <c r="O925" s="31">
        <v>0.1361111111111111</v>
      </c>
    </row>
    <row r="926" spans="1:15" x14ac:dyDescent="0.25">
      <c r="A926" s="2">
        <f t="shared" si="56"/>
        <v>2018</v>
      </c>
      <c r="B926" s="2" t="str">
        <f t="shared" si="57"/>
        <v>Nov</v>
      </c>
      <c r="C926" s="2">
        <f t="shared" si="58"/>
        <v>47</v>
      </c>
      <c r="D926" s="2" t="str">
        <f t="shared" si="59"/>
        <v>Tue</v>
      </c>
      <c r="E926" s="34">
        <v>43424</v>
      </c>
      <c r="F926" s="30">
        <v>45271</v>
      </c>
      <c r="G926" s="2" t="s">
        <v>834</v>
      </c>
      <c r="H926" s="30" t="s">
        <v>939</v>
      </c>
      <c r="I926" s="2">
        <v>77</v>
      </c>
      <c r="J926" s="30" t="s">
        <v>1346</v>
      </c>
      <c r="K926" s="2" t="s">
        <v>1355</v>
      </c>
      <c r="L926" s="30">
        <v>15576</v>
      </c>
      <c r="M926" s="2">
        <v>16</v>
      </c>
      <c r="N926" s="2">
        <v>27</v>
      </c>
      <c r="O926" s="31">
        <v>0.13670138888888889</v>
      </c>
    </row>
    <row r="927" spans="1:15" x14ac:dyDescent="0.25">
      <c r="A927" s="2">
        <f t="shared" si="56"/>
        <v>2018</v>
      </c>
      <c r="B927" s="2" t="str">
        <f t="shared" si="57"/>
        <v>Nov</v>
      </c>
      <c r="C927" s="2">
        <f t="shared" si="58"/>
        <v>47</v>
      </c>
      <c r="D927" s="2" t="str">
        <f t="shared" si="59"/>
        <v>Tue</v>
      </c>
      <c r="E927" s="34">
        <v>43424</v>
      </c>
      <c r="F927" s="30">
        <v>45271</v>
      </c>
      <c r="G927" s="2" t="s">
        <v>834</v>
      </c>
      <c r="H927" s="30" t="s">
        <v>939</v>
      </c>
      <c r="I927" s="2">
        <v>77</v>
      </c>
      <c r="J927" s="30" t="s">
        <v>1409</v>
      </c>
      <c r="K927" s="2" t="s">
        <v>1355</v>
      </c>
      <c r="L927" s="30">
        <v>15576</v>
      </c>
      <c r="M927" s="2">
        <v>16</v>
      </c>
      <c r="N927" s="2">
        <v>27</v>
      </c>
      <c r="O927" s="31">
        <v>6.5844907407407408E-2</v>
      </c>
    </row>
    <row r="928" spans="1:15" x14ac:dyDescent="0.25">
      <c r="A928" s="2">
        <f t="shared" si="56"/>
        <v>2018</v>
      </c>
      <c r="B928" s="2" t="str">
        <f t="shared" si="57"/>
        <v>Nov</v>
      </c>
      <c r="C928" s="2">
        <f t="shared" si="58"/>
        <v>47</v>
      </c>
      <c r="D928" s="2" t="str">
        <f t="shared" si="59"/>
        <v>Tue</v>
      </c>
      <c r="E928" s="34">
        <v>43424</v>
      </c>
      <c r="F928" s="30">
        <v>45271</v>
      </c>
      <c r="G928" s="2" t="s">
        <v>834</v>
      </c>
      <c r="H928" s="30" t="s">
        <v>939</v>
      </c>
      <c r="I928" s="2">
        <v>77</v>
      </c>
      <c r="J928" s="30" t="s">
        <v>1706</v>
      </c>
      <c r="K928" s="2" t="s">
        <v>1264</v>
      </c>
      <c r="L928" s="30">
        <v>15576</v>
      </c>
      <c r="M928" s="2">
        <v>16</v>
      </c>
      <c r="N928" s="2">
        <v>27</v>
      </c>
      <c r="O928" s="31">
        <v>0.11204861111111113</v>
      </c>
    </row>
    <row r="929" spans="1:15" x14ac:dyDescent="0.25">
      <c r="A929" s="2">
        <f t="shared" si="56"/>
        <v>2018</v>
      </c>
      <c r="B929" s="2" t="str">
        <f t="shared" si="57"/>
        <v>Nov</v>
      </c>
      <c r="C929" s="2">
        <f t="shared" si="58"/>
        <v>47</v>
      </c>
      <c r="D929" s="2" t="str">
        <f t="shared" si="59"/>
        <v>Tue</v>
      </c>
      <c r="E929" s="34">
        <v>43424</v>
      </c>
      <c r="F929" s="30">
        <v>45271</v>
      </c>
      <c r="G929" s="2" t="s">
        <v>834</v>
      </c>
      <c r="H929" s="30" t="s">
        <v>939</v>
      </c>
      <c r="I929" s="2">
        <v>77</v>
      </c>
      <c r="J929" s="30" t="s">
        <v>1733</v>
      </c>
      <c r="K929" s="2" t="s">
        <v>1355</v>
      </c>
      <c r="L929" s="30">
        <v>15576</v>
      </c>
      <c r="M929" s="2">
        <v>16</v>
      </c>
      <c r="N929" s="2">
        <v>27</v>
      </c>
      <c r="O929" s="31">
        <v>0.10103009259259259</v>
      </c>
    </row>
    <row r="930" spans="1:15" x14ac:dyDescent="0.25">
      <c r="A930" s="2">
        <f t="shared" si="56"/>
        <v>2018</v>
      </c>
      <c r="B930" s="2" t="str">
        <f t="shared" si="57"/>
        <v>Nov</v>
      </c>
      <c r="C930" s="2">
        <f t="shared" si="58"/>
        <v>47</v>
      </c>
      <c r="D930" s="2" t="str">
        <f t="shared" si="59"/>
        <v>Tue</v>
      </c>
      <c r="E930" s="34">
        <v>43424</v>
      </c>
      <c r="F930" s="30">
        <v>45271</v>
      </c>
      <c r="G930" s="2" t="s">
        <v>834</v>
      </c>
      <c r="H930" s="30" t="s">
        <v>939</v>
      </c>
      <c r="I930" s="2">
        <v>77</v>
      </c>
      <c r="J930" s="30" t="s">
        <v>1734</v>
      </c>
      <c r="K930" s="2" t="s">
        <v>1247</v>
      </c>
      <c r="L930" s="30">
        <v>15576</v>
      </c>
      <c r="M930" s="2">
        <v>16</v>
      </c>
      <c r="N930" s="2">
        <v>27</v>
      </c>
      <c r="O930" s="31">
        <v>6.7719907407407409E-2</v>
      </c>
    </row>
    <row r="931" spans="1:15" x14ac:dyDescent="0.25">
      <c r="A931" s="2">
        <f t="shared" si="56"/>
        <v>2018</v>
      </c>
      <c r="B931" s="2" t="str">
        <f t="shared" si="57"/>
        <v>Nov</v>
      </c>
      <c r="C931" s="2">
        <f t="shared" si="58"/>
        <v>47</v>
      </c>
      <c r="D931" s="2" t="str">
        <f t="shared" si="59"/>
        <v>Tue</v>
      </c>
      <c r="E931" s="34">
        <v>43424</v>
      </c>
      <c r="F931" s="30">
        <v>45271</v>
      </c>
      <c r="G931" s="2" t="s">
        <v>834</v>
      </c>
      <c r="H931" s="30" t="s">
        <v>939</v>
      </c>
      <c r="I931" s="2">
        <v>77</v>
      </c>
      <c r="J931" s="30" t="s">
        <v>1735</v>
      </c>
      <c r="K931" s="2" t="s">
        <v>1355</v>
      </c>
      <c r="L931" s="30">
        <v>15576</v>
      </c>
      <c r="M931" s="2">
        <v>16</v>
      </c>
      <c r="N931" s="2">
        <v>27</v>
      </c>
      <c r="O931" s="31">
        <v>6.6770833333333335E-2</v>
      </c>
    </row>
    <row r="932" spans="1:15" x14ac:dyDescent="0.25">
      <c r="A932" s="2">
        <f t="shared" si="56"/>
        <v>2018</v>
      </c>
      <c r="B932" s="2" t="str">
        <f t="shared" si="57"/>
        <v>Nov</v>
      </c>
      <c r="C932" s="2">
        <f t="shared" si="58"/>
        <v>47</v>
      </c>
      <c r="D932" s="2" t="str">
        <f t="shared" si="59"/>
        <v>Tue</v>
      </c>
      <c r="E932" s="34">
        <v>43424</v>
      </c>
      <c r="F932" s="30">
        <v>45271</v>
      </c>
      <c r="G932" s="2" t="s">
        <v>834</v>
      </c>
      <c r="H932" s="30" t="s">
        <v>939</v>
      </c>
      <c r="I932" s="2">
        <v>77</v>
      </c>
      <c r="J932" s="30" t="s">
        <v>1736</v>
      </c>
      <c r="K932" s="2" t="s">
        <v>1355</v>
      </c>
      <c r="L932" s="30">
        <v>15576</v>
      </c>
      <c r="M932" s="2">
        <v>16</v>
      </c>
      <c r="N932" s="2">
        <v>27</v>
      </c>
      <c r="O932" s="31">
        <v>6.4282407407407413E-2</v>
      </c>
    </row>
    <row r="933" spans="1:15" x14ac:dyDescent="0.25">
      <c r="A933" s="2">
        <f t="shared" si="56"/>
        <v>2018</v>
      </c>
      <c r="B933" s="2" t="str">
        <f t="shared" si="57"/>
        <v>Nov</v>
      </c>
      <c r="C933" s="2">
        <f t="shared" si="58"/>
        <v>47</v>
      </c>
      <c r="D933" s="2" t="str">
        <f t="shared" si="59"/>
        <v>Tue</v>
      </c>
      <c r="E933" s="34">
        <v>43424</v>
      </c>
      <c r="F933" s="30">
        <v>45271</v>
      </c>
      <c r="G933" s="2" t="s">
        <v>834</v>
      </c>
      <c r="H933" s="30" t="s">
        <v>939</v>
      </c>
      <c r="I933" s="2">
        <v>77</v>
      </c>
      <c r="J933" s="30" t="s">
        <v>1737</v>
      </c>
      <c r="K933" s="2" t="s">
        <v>1264</v>
      </c>
      <c r="L933" s="30">
        <v>15576</v>
      </c>
      <c r="M933" s="2">
        <v>16</v>
      </c>
      <c r="N933" s="2">
        <v>27</v>
      </c>
      <c r="O933" s="31">
        <v>5.603009259259259E-2</v>
      </c>
    </row>
    <row r="934" spans="1:15" x14ac:dyDescent="0.25">
      <c r="A934" s="2">
        <f t="shared" si="56"/>
        <v>2018</v>
      </c>
      <c r="B934" s="2" t="str">
        <f t="shared" si="57"/>
        <v>Nov</v>
      </c>
      <c r="C934" s="2">
        <f t="shared" si="58"/>
        <v>47</v>
      </c>
      <c r="D934" s="2" t="str">
        <f t="shared" si="59"/>
        <v>Tue</v>
      </c>
      <c r="E934" s="34">
        <v>43424</v>
      </c>
      <c r="F934" s="30">
        <v>49070</v>
      </c>
      <c r="G934" s="2" t="s">
        <v>1738</v>
      </c>
      <c r="H934" s="30" t="s">
        <v>1739</v>
      </c>
      <c r="I934" s="2">
        <v>0</v>
      </c>
      <c r="J934" s="30" t="s">
        <v>1447</v>
      </c>
      <c r="K934" s="2" t="s">
        <v>1447</v>
      </c>
      <c r="L934" s="30">
        <v>10</v>
      </c>
      <c r="M934" s="2">
        <v>1</v>
      </c>
      <c r="N934" s="2">
        <v>0</v>
      </c>
      <c r="O934" s="31">
        <v>0</v>
      </c>
    </row>
    <row r="935" spans="1:15" x14ac:dyDescent="0.25">
      <c r="A935" s="2">
        <f t="shared" si="56"/>
        <v>2018</v>
      </c>
      <c r="B935" s="2" t="str">
        <f t="shared" si="57"/>
        <v>Nov</v>
      </c>
      <c r="C935" s="2">
        <f t="shared" si="58"/>
        <v>47</v>
      </c>
      <c r="D935" s="2" t="str">
        <f t="shared" si="59"/>
        <v>Tue</v>
      </c>
      <c r="E935" s="34">
        <v>43424</v>
      </c>
      <c r="F935" s="30">
        <v>46735</v>
      </c>
      <c r="G935" s="2" t="s">
        <v>215</v>
      </c>
      <c r="H935" s="30" t="s">
        <v>216</v>
      </c>
      <c r="I935" s="2">
        <v>15</v>
      </c>
      <c r="J935" s="30" t="s">
        <v>1265</v>
      </c>
      <c r="K935" s="2" t="s">
        <v>1247</v>
      </c>
      <c r="L935" s="30">
        <v>7530</v>
      </c>
      <c r="M935" s="2">
        <v>22</v>
      </c>
      <c r="N935" s="2">
        <v>2</v>
      </c>
      <c r="O935" s="31">
        <v>6.4930555555555549E-3</v>
      </c>
    </row>
    <row r="936" spans="1:15" x14ac:dyDescent="0.25">
      <c r="A936" s="2">
        <f t="shared" si="56"/>
        <v>2018</v>
      </c>
      <c r="B936" s="2" t="str">
        <f t="shared" si="57"/>
        <v>Nov</v>
      </c>
      <c r="C936" s="2">
        <f t="shared" si="58"/>
        <v>47</v>
      </c>
      <c r="D936" s="2" t="str">
        <f t="shared" si="59"/>
        <v>Tue</v>
      </c>
      <c r="E936" s="34">
        <v>43424</v>
      </c>
      <c r="F936" s="30">
        <v>46735</v>
      </c>
      <c r="G936" s="2" t="s">
        <v>215</v>
      </c>
      <c r="H936" s="30" t="s">
        <v>216</v>
      </c>
      <c r="I936" s="2">
        <v>15</v>
      </c>
      <c r="J936" s="30" t="s">
        <v>1300</v>
      </c>
      <c r="K936" s="2" t="s">
        <v>1247</v>
      </c>
      <c r="L936" s="30">
        <v>7530</v>
      </c>
      <c r="M936" s="2">
        <v>22</v>
      </c>
      <c r="N936" s="2">
        <v>2</v>
      </c>
      <c r="O936" s="31">
        <v>2.4594907407407409E-2</v>
      </c>
    </row>
    <row r="937" spans="1:15" x14ac:dyDescent="0.25">
      <c r="A937" s="2">
        <f t="shared" si="56"/>
        <v>2018</v>
      </c>
      <c r="B937" s="2" t="str">
        <f t="shared" si="57"/>
        <v>Nov</v>
      </c>
      <c r="C937" s="2">
        <f t="shared" si="58"/>
        <v>47</v>
      </c>
      <c r="D937" s="2" t="str">
        <f t="shared" si="59"/>
        <v>Tue</v>
      </c>
      <c r="E937" s="34">
        <v>43424</v>
      </c>
      <c r="F937" s="30">
        <v>46735</v>
      </c>
      <c r="G937" s="2" t="s">
        <v>215</v>
      </c>
      <c r="H937" s="30" t="s">
        <v>216</v>
      </c>
      <c r="I937" s="2">
        <v>15</v>
      </c>
      <c r="J937" s="30" t="s">
        <v>1386</v>
      </c>
      <c r="K937" s="2" t="s">
        <v>1247</v>
      </c>
      <c r="L937" s="30">
        <v>7530</v>
      </c>
      <c r="M937" s="2">
        <v>22</v>
      </c>
      <c r="N937" s="2">
        <v>2</v>
      </c>
      <c r="O937" s="31">
        <v>2.3738425925925923E-2</v>
      </c>
    </row>
    <row r="938" spans="1:15" x14ac:dyDescent="0.25">
      <c r="A938" s="2">
        <f t="shared" si="56"/>
        <v>2018</v>
      </c>
      <c r="B938" s="2" t="str">
        <f t="shared" si="57"/>
        <v>Nov</v>
      </c>
      <c r="C938" s="2">
        <f t="shared" si="58"/>
        <v>47</v>
      </c>
      <c r="D938" s="2" t="str">
        <f t="shared" si="59"/>
        <v>Tue</v>
      </c>
      <c r="E938" s="34">
        <v>43424</v>
      </c>
      <c r="F938" s="30">
        <v>46735</v>
      </c>
      <c r="G938" s="2" t="s">
        <v>215</v>
      </c>
      <c r="H938" s="30" t="s">
        <v>216</v>
      </c>
      <c r="I938" s="2">
        <v>15</v>
      </c>
      <c r="J938" s="30" t="s">
        <v>1389</v>
      </c>
      <c r="K938" s="2" t="s">
        <v>1247</v>
      </c>
      <c r="L938" s="30">
        <v>7530</v>
      </c>
      <c r="M938" s="2">
        <v>22</v>
      </c>
      <c r="N938" s="2">
        <v>2</v>
      </c>
      <c r="O938" s="31">
        <v>6.0648148148148145E-3</v>
      </c>
    </row>
    <row r="939" spans="1:15" x14ac:dyDescent="0.25">
      <c r="A939" s="2">
        <f t="shared" si="56"/>
        <v>2018</v>
      </c>
      <c r="B939" s="2" t="str">
        <f t="shared" si="57"/>
        <v>Nov</v>
      </c>
      <c r="C939" s="2">
        <f t="shared" si="58"/>
        <v>47</v>
      </c>
      <c r="D939" s="2" t="str">
        <f t="shared" si="59"/>
        <v>Tue</v>
      </c>
      <c r="E939" s="34">
        <v>43424</v>
      </c>
      <c r="F939" s="30">
        <v>46735</v>
      </c>
      <c r="G939" s="2" t="s">
        <v>215</v>
      </c>
      <c r="H939" s="30" t="s">
        <v>216</v>
      </c>
      <c r="I939" s="2">
        <v>15</v>
      </c>
      <c r="J939" s="30" t="s">
        <v>1390</v>
      </c>
      <c r="K939" s="2" t="s">
        <v>1247</v>
      </c>
      <c r="L939" s="30">
        <v>7530</v>
      </c>
      <c r="M939" s="2">
        <v>22</v>
      </c>
      <c r="N939" s="2">
        <v>2</v>
      </c>
      <c r="O939" s="31">
        <v>2.3958333333333331E-2</v>
      </c>
    </row>
    <row r="940" spans="1:15" x14ac:dyDescent="0.25">
      <c r="A940" s="2">
        <f t="shared" si="56"/>
        <v>2018</v>
      </c>
      <c r="B940" s="2" t="str">
        <f t="shared" si="57"/>
        <v>Nov</v>
      </c>
      <c r="C940" s="2">
        <f t="shared" si="58"/>
        <v>47</v>
      </c>
      <c r="D940" s="2" t="str">
        <f t="shared" si="59"/>
        <v>Tue</v>
      </c>
      <c r="E940" s="34">
        <v>43424</v>
      </c>
      <c r="F940" s="30">
        <v>46735</v>
      </c>
      <c r="G940" s="2" t="s">
        <v>215</v>
      </c>
      <c r="H940" s="30" t="s">
        <v>216</v>
      </c>
      <c r="I940" s="2">
        <v>15</v>
      </c>
      <c r="J940" s="30" t="s">
        <v>1391</v>
      </c>
      <c r="K940" s="2" t="s">
        <v>1247</v>
      </c>
      <c r="L940" s="30">
        <v>7530</v>
      </c>
      <c r="M940" s="2">
        <v>22</v>
      </c>
      <c r="N940" s="2">
        <v>2</v>
      </c>
      <c r="O940" s="31">
        <v>5.3819444444444453E-3</v>
      </c>
    </row>
    <row r="941" spans="1:15" x14ac:dyDescent="0.25">
      <c r="A941" s="2">
        <f t="shared" si="56"/>
        <v>2018</v>
      </c>
      <c r="B941" s="2" t="str">
        <f t="shared" si="57"/>
        <v>Nov</v>
      </c>
      <c r="C941" s="2">
        <f t="shared" si="58"/>
        <v>47</v>
      </c>
      <c r="D941" s="2" t="str">
        <f t="shared" si="59"/>
        <v>Tue</v>
      </c>
      <c r="E941" s="34">
        <v>43424</v>
      </c>
      <c r="F941" s="30">
        <v>46735</v>
      </c>
      <c r="G941" s="2" t="s">
        <v>215</v>
      </c>
      <c r="H941" s="30" t="s">
        <v>216</v>
      </c>
      <c r="I941" s="2">
        <v>15</v>
      </c>
      <c r="J941" s="30" t="s">
        <v>1392</v>
      </c>
      <c r="K941" s="2" t="s">
        <v>1247</v>
      </c>
      <c r="L941" s="30">
        <v>7530</v>
      </c>
      <c r="M941" s="2">
        <v>22</v>
      </c>
      <c r="N941" s="2">
        <v>2</v>
      </c>
      <c r="O941" s="31">
        <v>2.4155092592592589E-2</v>
      </c>
    </row>
    <row r="942" spans="1:15" x14ac:dyDescent="0.25">
      <c r="A942" s="2">
        <f t="shared" si="56"/>
        <v>2018</v>
      </c>
      <c r="B942" s="2" t="str">
        <f t="shared" si="57"/>
        <v>Nov</v>
      </c>
      <c r="C942" s="2">
        <f t="shared" si="58"/>
        <v>47</v>
      </c>
      <c r="D942" s="2" t="str">
        <f t="shared" si="59"/>
        <v>Tue</v>
      </c>
      <c r="E942" s="34">
        <v>43424</v>
      </c>
      <c r="F942" s="30">
        <v>46735</v>
      </c>
      <c r="G942" s="2" t="s">
        <v>215</v>
      </c>
      <c r="H942" s="30" t="s">
        <v>216</v>
      </c>
      <c r="I942" s="2">
        <v>15</v>
      </c>
      <c r="J942" s="30" t="s">
        <v>1393</v>
      </c>
      <c r="K942" s="2" t="s">
        <v>1247</v>
      </c>
      <c r="L942" s="30">
        <v>7530</v>
      </c>
      <c r="M942" s="2">
        <v>22</v>
      </c>
      <c r="N942" s="2">
        <v>2</v>
      </c>
      <c r="O942" s="31">
        <v>5.0347222222222225E-3</v>
      </c>
    </row>
    <row r="943" spans="1:15" x14ac:dyDescent="0.25">
      <c r="A943" s="2">
        <f t="shared" si="56"/>
        <v>2018</v>
      </c>
      <c r="B943" s="2" t="str">
        <f t="shared" si="57"/>
        <v>Nov</v>
      </c>
      <c r="C943" s="2">
        <f t="shared" si="58"/>
        <v>47</v>
      </c>
      <c r="D943" s="2" t="str">
        <f t="shared" si="59"/>
        <v>Tue</v>
      </c>
      <c r="E943" s="34">
        <v>43424</v>
      </c>
      <c r="F943" s="30">
        <v>46735</v>
      </c>
      <c r="G943" s="2" t="s">
        <v>215</v>
      </c>
      <c r="H943" s="30" t="s">
        <v>216</v>
      </c>
      <c r="I943" s="2">
        <v>15</v>
      </c>
      <c r="J943" s="30" t="s">
        <v>1344</v>
      </c>
      <c r="K943" s="2" t="s">
        <v>1247</v>
      </c>
      <c r="L943" s="30">
        <v>7530</v>
      </c>
      <c r="M943" s="2">
        <v>22</v>
      </c>
      <c r="N943" s="2">
        <v>2</v>
      </c>
      <c r="O943" s="31">
        <v>2.476851851851852E-2</v>
      </c>
    </row>
    <row r="944" spans="1:15" x14ac:dyDescent="0.25">
      <c r="A944" s="2">
        <f t="shared" si="56"/>
        <v>2018</v>
      </c>
      <c r="B944" s="2" t="str">
        <f t="shared" si="57"/>
        <v>Nov</v>
      </c>
      <c r="C944" s="2">
        <f t="shared" si="58"/>
        <v>47</v>
      </c>
      <c r="D944" s="2" t="str">
        <f t="shared" si="59"/>
        <v>Tue</v>
      </c>
      <c r="E944" s="34">
        <v>43424</v>
      </c>
      <c r="F944" s="30">
        <v>46735</v>
      </c>
      <c r="G944" s="2" t="s">
        <v>215</v>
      </c>
      <c r="H944" s="30" t="s">
        <v>216</v>
      </c>
      <c r="I944" s="2">
        <v>15</v>
      </c>
      <c r="J944" s="30" t="s">
        <v>1411</v>
      </c>
      <c r="K944" s="2" t="s">
        <v>1264</v>
      </c>
      <c r="L944" s="30">
        <v>7530</v>
      </c>
      <c r="M944" s="2">
        <v>22</v>
      </c>
      <c r="N944" s="2">
        <v>2</v>
      </c>
      <c r="O944" s="31">
        <v>2.494212962962963E-2</v>
      </c>
    </row>
    <row r="945" spans="1:15" x14ac:dyDescent="0.25">
      <c r="A945" s="2">
        <f t="shared" si="56"/>
        <v>2018</v>
      </c>
      <c r="B945" s="2" t="str">
        <f t="shared" si="57"/>
        <v>Nov</v>
      </c>
      <c r="C945" s="2">
        <f t="shared" si="58"/>
        <v>47</v>
      </c>
      <c r="D945" s="2" t="str">
        <f t="shared" si="59"/>
        <v>Tue</v>
      </c>
      <c r="E945" s="34">
        <v>43424</v>
      </c>
      <c r="F945" s="30">
        <v>46735</v>
      </c>
      <c r="G945" s="2" t="s">
        <v>215</v>
      </c>
      <c r="H945" s="30" t="s">
        <v>216</v>
      </c>
      <c r="I945" s="2">
        <v>15</v>
      </c>
      <c r="J945" s="30" t="s">
        <v>1740</v>
      </c>
      <c r="K945" s="2" t="s">
        <v>1247</v>
      </c>
      <c r="L945" s="30">
        <v>7530</v>
      </c>
      <c r="M945" s="2">
        <v>22</v>
      </c>
      <c r="N945" s="2">
        <v>2</v>
      </c>
      <c r="O945" s="31">
        <v>2.4282407407407409E-2</v>
      </c>
    </row>
    <row r="946" spans="1:15" x14ac:dyDescent="0.25">
      <c r="A946" s="2">
        <f t="shared" ref="A946:A1009" si="60">YEAR(E946)</f>
        <v>2018</v>
      </c>
      <c r="B946" s="2" t="str">
        <f t="shared" ref="B946:B1009" si="61">TEXT(E946,"MMM")</f>
        <v>Nov</v>
      </c>
      <c r="C946" s="2">
        <f t="shared" ref="C946:C1009" si="62">WEEKNUM(E946)</f>
        <v>47</v>
      </c>
      <c r="D946" s="2" t="str">
        <f t="shared" si="59"/>
        <v>Tue</v>
      </c>
      <c r="E946" s="34">
        <v>43424</v>
      </c>
      <c r="F946" s="30">
        <v>47247</v>
      </c>
      <c r="G946" s="2" t="s">
        <v>177</v>
      </c>
      <c r="H946" s="30" t="s">
        <v>1741</v>
      </c>
      <c r="I946" s="2">
        <v>23</v>
      </c>
      <c r="J946" s="30" t="s">
        <v>1447</v>
      </c>
      <c r="K946" s="2" t="s">
        <v>1447</v>
      </c>
      <c r="L946" s="30">
        <v>641</v>
      </c>
      <c r="M946" s="2">
        <v>95</v>
      </c>
      <c r="N946" s="2">
        <v>96</v>
      </c>
      <c r="O946" s="31">
        <v>0</v>
      </c>
    </row>
    <row r="947" spans="1:15" x14ac:dyDescent="0.25">
      <c r="A947" s="2">
        <f t="shared" si="60"/>
        <v>2018</v>
      </c>
      <c r="B947" s="2" t="str">
        <f t="shared" si="61"/>
        <v>Nov</v>
      </c>
      <c r="C947" s="2">
        <f t="shared" si="62"/>
        <v>47</v>
      </c>
      <c r="D947" s="2" t="str">
        <f t="shared" si="59"/>
        <v>Tue</v>
      </c>
      <c r="E947" s="34">
        <v>43424</v>
      </c>
      <c r="F947" s="30">
        <v>38359</v>
      </c>
      <c r="G947" s="2" t="s">
        <v>53</v>
      </c>
      <c r="H947" s="30" t="s">
        <v>217</v>
      </c>
      <c r="I947" s="2">
        <v>7</v>
      </c>
      <c r="J947" s="30" t="s">
        <v>1341</v>
      </c>
      <c r="K947" s="2" t="s">
        <v>1282</v>
      </c>
      <c r="L947" s="30">
        <v>832</v>
      </c>
      <c r="M947" s="2">
        <v>1</v>
      </c>
      <c r="N947" s="2">
        <v>32</v>
      </c>
      <c r="O947" s="31">
        <v>2.2129629629629628E-2</v>
      </c>
    </row>
    <row r="948" spans="1:15" x14ac:dyDescent="0.25">
      <c r="A948" s="2">
        <f t="shared" si="60"/>
        <v>2018</v>
      </c>
      <c r="B948" s="2" t="str">
        <f t="shared" si="61"/>
        <v>Nov</v>
      </c>
      <c r="C948" s="2">
        <f t="shared" si="62"/>
        <v>47</v>
      </c>
      <c r="D948" s="2" t="str">
        <f t="shared" si="59"/>
        <v>Tue</v>
      </c>
      <c r="E948" s="34">
        <v>43424</v>
      </c>
      <c r="F948" s="30">
        <v>38359</v>
      </c>
      <c r="G948" s="2" t="s">
        <v>53</v>
      </c>
      <c r="H948" s="30" t="s">
        <v>217</v>
      </c>
      <c r="I948" s="2">
        <v>7</v>
      </c>
      <c r="J948" s="30" t="s">
        <v>1305</v>
      </c>
      <c r="K948" s="2" t="s">
        <v>1257</v>
      </c>
      <c r="L948" s="30">
        <v>832</v>
      </c>
      <c r="M948" s="2">
        <v>1</v>
      </c>
      <c r="N948" s="2">
        <v>32</v>
      </c>
      <c r="O948" s="31">
        <v>3.3287037037037039E-2</v>
      </c>
    </row>
    <row r="949" spans="1:15" x14ac:dyDescent="0.25">
      <c r="A949" s="2">
        <f t="shared" si="60"/>
        <v>2018</v>
      </c>
      <c r="B949" s="2" t="str">
        <f t="shared" si="61"/>
        <v>Nov</v>
      </c>
      <c r="C949" s="2">
        <f t="shared" si="62"/>
        <v>47</v>
      </c>
      <c r="D949" s="2" t="str">
        <f t="shared" si="59"/>
        <v>Tue</v>
      </c>
      <c r="E949" s="34">
        <v>43424</v>
      </c>
      <c r="F949" s="30">
        <v>38359</v>
      </c>
      <c r="G949" s="2" t="s">
        <v>53</v>
      </c>
      <c r="H949" s="30" t="s">
        <v>217</v>
      </c>
      <c r="I949" s="2">
        <v>7</v>
      </c>
      <c r="J949" s="30" t="s">
        <v>1306</v>
      </c>
      <c r="K949" s="2" t="s">
        <v>1272</v>
      </c>
      <c r="L949" s="30">
        <v>832</v>
      </c>
      <c r="M949" s="2">
        <v>1</v>
      </c>
      <c r="N949" s="2">
        <v>32</v>
      </c>
      <c r="O949" s="31">
        <v>3.4212962962962966E-2</v>
      </c>
    </row>
    <row r="950" spans="1:15" x14ac:dyDescent="0.25">
      <c r="A950" s="2">
        <f t="shared" si="60"/>
        <v>2018</v>
      </c>
      <c r="B950" s="2" t="str">
        <f t="shared" si="61"/>
        <v>Nov</v>
      </c>
      <c r="C950" s="2">
        <f t="shared" si="62"/>
        <v>47</v>
      </c>
      <c r="D950" s="2" t="str">
        <f t="shared" si="59"/>
        <v>Tue</v>
      </c>
      <c r="E950" s="34">
        <v>43424</v>
      </c>
      <c r="F950" s="30">
        <v>38359</v>
      </c>
      <c r="G950" s="2" t="s">
        <v>53</v>
      </c>
      <c r="H950" s="30" t="s">
        <v>217</v>
      </c>
      <c r="I950" s="2">
        <v>7</v>
      </c>
      <c r="J950" s="30" t="s">
        <v>1309</v>
      </c>
      <c r="K950" s="2" t="s">
        <v>1264</v>
      </c>
      <c r="L950" s="30">
        <v>832</v>
      </c>
      <c r="M950" s="2">
        <v>1</v>
      </c>
      <c r="N950" s="2">
        <v>32</v>
      </c>
      <c r="O950" s="31">
        <v>3.3460648148148149E-2</v>
      </c>
    </row>
    <row r="951" spans="1:15" x14ac:dyDescent="0.25">
      <c r="A951" s="2">
        <f t="shared" si="60"/>
        <v>2018</v>
      </c>
      <c r="B951" s="2" t="str">
        <f t="shared" si="61"/>
        <v>Nov</v>
      </c>
      <c r="C951" s="2">
        <f t="shared" si="62"/>
        <v>47</v>
      </c>
      <c r="D951" s="2" t="str">
        <f t="shared" si="59"/>
        <v>Tue</v>
      </c>
      <c r="E951" s="34">
        <v>43424</v>
      </c>
      <c r="F951" s="30">
        <v>38359</v>
      </c>
      <c r="G951" s="2" t="s">
        <v>53</v>
      </c>
      <c r="H951" s="30" t="s">
        <v>217</v>
      </c>
      <c r="I951" s="2">
        <v>7</v>
      </c>
      <c r="J951" s="30" t="s">
        <v>1415</v>
      </c>
      <c r="K951" s="2" t="s">
        <v>1255</v>
      </c>
      <c r="L951" s="30">
        <v>832</v>
      </c>
      <c r="M951" s="2">
        <v>1</v>
      </c>
      <c r="N951" s="2">
        <v>32</v>
      </c>
      <c r="O951" s="31">
        <v>3.2951388888888891E-2</v>
      </c>
    </row>
    <row r="952" spans="1:15" x14ac:dyDescent="0.25">
      <c r="A952" s="2">
        <f t="shared" si="60"/>
        <v>2018</v>
      </c>
      <c r="B952" s="2" t="str">
        <f t="shared" si="61"/>
        <v>Nov</v>
      </c>
      <c r="C952" s="2">
        <f t="shared" si="62"/>
        <v>47</v>
      </c>
      <c r="D952" s="2" t="str">
        <f t="shared" si="59"/>
        <v>Tue</v>
      </c>
      <c r="E952" s="34">
        <v>43424</v>
      </c>
      <c r="F952" s="30">
        <v>38359</v>
      </c>
      <c r="G952" s="2" t="s">
        <v>53</v>
      </c>
      <c r="H952" s="30" t="s">
        <v>217</v>
      </c>
      <c r="I952" s="2">
        <v>7</v>
      </c>
      <c r="J952" s="30" t="s">
        <v>1673</v>
      </c>
      <c r="K952" s="2" t="s">
        <v>1247</v>
      </c>
      <c r="L952" s="30">
        <v>832</v>
      </c>
      <c r="M952" s="2">
        <v>1</v>
      </c>
      <c r="N952" s="2">
        <v>32</v>
      </c>
      <c r="O952" s="31">
        <v>2.2175925925925929E-2</v>
      </c>
    </row>
    <row r="953" spans="1:15" x14ac:dyDescent="0.25">
      <c r="A953" s="2">
        <f t="shared" si="60"/>
        <v>2018</v>
      </c>
      <c r="B953" s="2" t="str">
        <f t="shared" si="61"/>
        <v>Nov</v>
      </c>
      <c r="C953" s="2">
        <f t="shared" si="62"/>
        <v>47</v>
      </c>
      <c r="D953" s="2" t="str">
        <f t="shared" si="59"/>
        <v>Tue</v>
      </c>
      <c r="E953" s="34">
        <v>43424</v>
      </c>
      <c r="F953" s="30">
        <v>38359</v>
      </c>
      <c r="G953" s="2" t="s">
        <v>53</v>
      </c>
      <c r="H953" s="30" t="s">
        <v>217</v>
      </c>
      <c r="I953" s="2">
        <v>7</v>
      </c>
      <c r="J953" s="30" t="s">
        <v>1725</v>
      </c>
      <c r="K953" s="2" t="s">
        <v>1255</v>
      </c>
      <c r="L953" s="30">
        <v>832</v>
      </c>
      <c r="M953" s="2">
        <v>1</v>
      </c>
      <c r="N953" s="2">
        <v>32</v>
      </c>
      <c r="O953" s="31">
        <v>3.3113425925925928E-2</v>
      </c>
    </row>
    <row r="954" spans="1:15" x14ac:dyDescent="0.25">
      <c r="A954" s="2">
        <f t="shared" si="60"/>
        <v>2018</v>
      </c>
      <c r="B954" s="2" t="str">
        <f t="shared" si="61"/>
        <v>Nov</v>
      </c>
      <c r="C954" s="2">
        <f t="shared" si="62"/>
        <v>47</v>
      </c>
      <c r="D954" s="2" t="str">
        <f t="shared" si="59"/>
        <v>Tue</v>
      </c>
      <c r="E954" s="34">
        <v>43424</v>
      </c>
      <c r="F954" s="30">
        <v>45176</v>
      </c>
      <c r="G954" s="2" t="s">
        <v>218</v>
      </c>
      <c r="H954" s="30" t="s">
        <v>219</v>
      </c>
      <c r="I954" s="2">
        <v>84</v>
      </c>
      <c r="J954" s="30" t="s">
        <v>1292</v>
      </c>
      <c r="K954" s="2" t="s">
        <v>1264</v>
      </c>
      <c r="L954" s="30">
        <v>196559</v>
      </c>
      <c r="M954" s="2">
        <v>76</v>
      </c>
      <c r="N954" s="2">
        <v>17</v>
      </c>
      <c r="O954" s="31">
        <v>0.15768518518518518</v>
      </c>
    </row>
    <row r="955" spans="1:15" x14ac:dyDescent="0.25">
      <c r="A955" s="2">
        <f t="shared" si="60"/>
        <v>2018</v>
      </c>
      <c r="B955" s="2" t="str">
        <f t="shared" si="61"/>
        <v>Nov</v>
      </c>
      <c r="C955" s="2">
        <f t="shared" si="62"/>
        <v>47</v>
      </c>
      <c r="D955" s="2" t="str">
        <f t="shared" si="59"/>
        <v>Tue</v>
      </c>
      <c r="E955" s="34">
        <v>43424</v>
      </c>
      <c r="F955" s="30">
        <v>45176</v>
      </c>
      <c r="G955" s="2" t="s">
        <v>218</v>
      </c>
      <c r="H955" s="30" t="s">
        <v>219</v>
      </c>
      <c r="I955" s="2">
        <v>84</v>
      </c>
      <c r="J955" s="30" t="s">
        <v>1265</v>
      </c>
      <c r="K955" s="2" t="s">
        <v>1355</v>
      </c>
      <c r="L955" s="30">
        <v>196559</v>
      </c>
      <c r="M955" s="2">
        <v>76</v>
      </c>
      <c r="N955" s="2">
        <v>17</v>
      </c>
      <c r="O955" s="31">
        <v>0.15586805555555555</v>
      </c>
    </row>
    <row r="956" spans="1:15" x14ac:dyDescent="0.25">
      <c r="A956" s="2">
        <f t="shared" si="60"/>
        <v>2018</v>
      </c>
      <c r="B956" s="2" t="str">
        <f t="shared" si="61"/>
        <v>Nov</v>
      </c>
      <c r="C956" s="2">
        <f t="shared" si="62"/>
        <v>47</v>
      </c>
      <c r="D956" s="2" t="str">
        <f t="shared" si="59"/>
        <v>Tue</v>
      </c>
      <c r="E956" s="34">
        <v>43424</v>
      </c>
      <c r="F956" s="30">
        <v>45176</v>
      </c>
      <c r="G956" s="2" t="s">
        <v>218</v>
      </c>
      <c r="H956" s="30" t="s">
        <v>219</v>
      </c>
      <c r="I956" s="2">
        <v>84</v>
      </c>
      <c r="J956" s="30" t="s">
        <v>1300</v>
      </c>
      <c r="K956" s="2" t="s">
        <v>1272</v>
      </c>
      <c r="L956" s="30">
        <v>196559</v>
      </c>
      <c r="M956" s="2">
        <v>76</v>
      </c>
      <c r="N956" s="2">
        <v>17</v>
      </c>
      <c r="O956" s="31">
        <v>8.0983796296296304E-2</v>
      </c>
    </row>
    <row r="957" spans="1:15" x14ac:dyDescent="0.25">
      <c r="A957" s="2">
        <f t="shared" si="60"/>
        <v>2018</v>
      </c>
      <c r="B957" s="2" t="str">
        <f t="shared" si="61"/>
        <v>Nov</v>
      </c>
      <c r="C957" s="2">
        <f t="shared" si="62"/>
        <v>47</v>
      </c>
      <c r="D957" s="2" t="str">
        <f t="shared" si="59"/>
        <v>Tue</v>
      </c>
      <c r="E957" s="34">
        <v>43424</v>
      </c>
      <c r="F957" s="30">
        <v>45176</v>
      </c>
      <c r="G957" s="2" t="s">
        <v>218</v>
      </c>
      <c r="H957" s="30" t="s">
        <v>219</v>
      </c>
      <c r="I957" s="2">
        <v>84</v>
      </c>
      <c r="J957" s="30" t="s">
        <v>1300</v>
      </c>
      <c r="K957" s="2" t="s">
        <v>1355</v>
      </c>
      <c r="L957" s="30">
        <v>196559</v>
      </c>
      <c r="M957" s="2">
        <v>76</v>
      </c>
      <c r="N957" s="2">
        <v>17</v>
      </c>
      <c r="O957" s="31">
        <v>6.40162037037037E-2</v>
      </c>
    </row>
    <row r="958" spans="1:15" x14ac:dyDescent="0.25">
      <c r="A958" s="2">
        <f t="shared" si="60"/>
        <v>2018</v>
      </c>
      <c r="B958" s="2" t="str">
        <f t="shared" si="61"/>
        <v>Nov</v>
      </c>
      <c r="C958" s="2">
        <f t="shared" si="62"/>
        <v>47</v>
      </c>
      <c r="D958" s="2" t="str">
        <f t="shared" si="59"/>
        <v>Tue</v>
      </c>
      <c r="E958" s="34">
        <v>43424</v>
      </c>
      <c r="F958" s="30">
        <v>45176</v>
      </c>
      <c r="G958" s="2" t="s">
        <v>218</v>
      </c>
      <c r="H958" s="30" t="s">
        <v>219</v>
      </c>
      <c r="I958" s="2">
        <v>84</v>
      </c>
      <c r="J958" s="30" t="s">
        <v>1284</v>
      </c>
      <c r="K958" s="2" t="s">
        <v>1355</v>
      </c>
      <c r="L958" s="30">
        <v>196559</v>
      </c>
      <c r="M958" s="2">
        <v>76</v>
      </c>
      <c r="N958" s="2">
        <v>17</v>
      </c>
      <c r="O958" s="31">
        <v>0.15159722222222222</v>
      </c>
    </row>
    <row r="959" spans="1:15" x14ac:dyDescent="0.25">
      <c r="A959" s="2">
        <f t="shared" si="60"/>
        <v>2018</v>
      </c>
      <c r="B959" s="2" t="str">
        <f t="shared" si="61"/>
        <v>Nov</v>
      </c>
      <c r="C959" s="2">
        <f t="shared" si="62"/>
        <v>47</v>
      </c>
      <c r="D959" s="2" t="str">
        <f t="shared" si="59"/>
        <v>Tue</v>
      </c>
      <c r="E959" s="34">
        <v>43424</v>
      </c>
      <c r="F959" s="30">
        <v>45176</v>
      </c>
      <c r="G959" s="2" t="s">
        <v>218</v>
      </c>
      <c r="H959" s="30" t="s">
        <v>219</v>
      </c>
      <c r="I959" s="2">
        <v>84</v>
      </c>
      <c r="J959" s="30" t="s">
        <v>1285</v>
      </c>
      <c r="K959" s="2" t="s">
        <v>1355</v>
      </c>
      <c r="L959" s="30">
        <v>196559</v>
      </c>
      <c r="M959" s="2">
        <v>76</v>
      </c>
      <c r="N959" s="2">
        <v>17</v>
      </c>
      <c r="O959" s="31">
        <v>0.15468750000000001</v>
      </c>
    </row>
    <row r="960" spans="1:15" x14ac:dyDescent="0.25">
      <c r="A960" s="2">
        <f t="shared" si="60"/>
        <v>2018</v>
      </c>
      <c r="B960" s="2" t="str">
        <f t="shared" si="61"/>
        <v>Nov</v>
      </c>
      <c r="C960" s="2">
        <f t="shared" si="62"/>
        <v>47</v>
      </c>
      <c r="D960" s="2" t="str">
        <f t="shared" si="59"/>
        <v>Tue</v>
      </c>
      <c r="E960" s="34">
        <v>43424</v>
      </c>
      <c r="F960" s="30">
        <v>45176</v>
      </c>
      <c r="G960" s="2" t="s">
        <v>218</v>
      </c>
      <c r="H960" s="30" t="s">
        <v>219</v>
      </c>
      <c r="I960" s="2">
        <v>84</v>
      </c>
      <c r="J960" s="30" t="s">
        <v>1386</v>
      </c>
      <c r="K960" s="2" t="s">
        <v>1355</v>
      </c>
      <c r="L960" s="30">
        <v>196559</v>
      </c>
      <c r="M960" s="2">
        <v>76</v>
      </c>
      <c r="N960" s="2">
        <v>17</v>
      </c>
      <c r="O960" s="31">
        <v>0.15555555555555556</v>
      </c>
    </row>
    <row r="961" spans="1:15" x14ac:dyDescent="0.25">
      <c r="A961" s="2">
        <f t="shared" si="60"/>
        <v>2018</v>
      </c>
      <c r="B961" s="2" t="str">
        <f t="shared" si="61"/>
        <v>Nov</v>
      </c>
      <c r="C961" s="2">
        <f t="shared" si="62"/>
        <v>47</v>
      </c>
      <c r="D961" s="2" t="str">
        <f t="shared" si="59"/>
        <v>Tue</v>
      </c>
      <c r="E961" s="34">
        <v>43424</v>
      </c>
      <c r="F961" s="30">
        <v>45176</v>
      </c>
      <c r="G961" s="2" t="s">
        <v>218</v>
      </c>
      <c r="H961" s="30" t="s">
        <v>219</v>
      </c>
      <c r="I961" s="2">
        <v>84</v>
      </c>
      <c r="J961" s="30" t="s">
        <v>1389</v>
      </c>
      <c r="K961" s="2" t="s">
        <v>1264</v>
      </c>
      <c r="L961" s="30">
        <v>196559</v>
      </c>
      <c r="M961" s="2">
        <v>76</v>
      </c>
      <c r="N961" s="2">
        <v>17</v>
      </c>
      <c r="O961" s="31">
        <v>0.15903935185185183</v>
      </c>
    </row>
    <row r="962" spans="1:15" x14ac:dyDescent="0.25">
      <c r="A962" s="2">
        <f t="shared" si="60"/>
        <v>2018</v>
      </c>
      <c r="B962" s="2" t="str">
        <f t="shared" si="61"/>
        <v>Nov</v>
      </c>
      <c r="C962" s="2">
        <f t="shared" si="62"/>
        <v>47</v>
      </c>
      <c r="D962" s="2" t="str">
        <f t="shared" si="59"/>
        <v>Tue</v>
      </c>
      <c r="E962" s="34">
        <v>43424</v>
      </c>
      <c r="F962" s="30">
        <v>45176</v>
      </c>
      <c r="G962" s="2" t="s">
        <v>218</v>
      </c>
      <c r="H962" s="30" t="s">
        <v>219</v>
      </c>
      <c r="I962" s="2">
        <v>84</v>
      </c>
      <c r="J962" s="30" t="s">
        <v>1390</v>
      </c>
      <c r="K962" s="2" t="s">
        <v>1247</v>
      </c>
      <c r="L962" s="30">
        <v>196559</v>
      </c>
      <c r="M962" s="2">
        <v>76</v>
      </c>
      <c r="N962" s="2">
        <v>17</v>
      </c>
      <c r="O962" s="31">
        <v>0.15621527777777777</v>
      </c>
    </row>
    <row r="963" spans="1:15" x14ac:dyDescent="0.25">
      <c r="A963" s="2">
        <f t="shared" si="60"/>
        <v>2018</v>
      </c>
      <c r="B963" s="2" t="str">
        <f t="shared" si="61"/>
        <v>Nov</v>
      </c>
      <c r="C963" s="2">
        <f t="shared" si="62"/>
        <v>47</v>
      </c>
      <c r="D963" s="2" t="str">
        <f t="shared" ref="D963:D1026" si="63">TEXT(E963,"DDD")</f>
        <v>Tue</v>
      </c>
      <c r="E963" s="34">
        <v>43424</v>
      </c>
      <c r="F963" s="30">
        <v>45176</v>
      </c>
      <c r="G963" s="2" t="s">
        <v>218</v>
      </c>
      <c r="H963" s="30" t="s">
        <v>219</v>
      </c>
      <c r="I963" s="2">
        <v>84</v>
      </c>
      <c r="J963" s="30" t="s">
        <v>1391</v>
      </c>
      <c r="K963" s="2" t="s">
        <v>1355</v>
      </c>
      <c r="L963" s="30">
        <v>196559</v>
      </c>
      <c r="M963" s="2">
        <v>76</v>
      </c>
      <c r="N963" s="2">
        <v>17</v>
      </c>
      <c r="O963" s="31">
        <v>0.15298611111111113</v>
      </c>
    </row>
    <row r="964" spans="1:15" x14ac:dyDescent="0.25">
      <c r="A964" s="2">
        <f t="shared" si="60"/>
        <v>2018</v>
      </c>
      <c r="B964" s="2" t="str">
        <f t="shared" si="61"/>
        <v>Nov</v>
      </c>
      <c r="C964" s="2">
        <f t="shared" si="62"/>
        <v>47</v>
      </c>
      <c r="D964" s="2" t="str">
        <f t="shared" si="63"/>
        <v>Tue</v>
      </c>
      <c r="E964" s="34">
        <v>43424</v>
      </c>
      <c r="F964" s="30">
        <v>45176</v>
      </c>
      <c r="G964" s="2" t="s">
        <v>218</v>
      </c>
      <c r="H964" s="30" t="s">
        <v>219</v>
      </c>
      <c r="I964" s="2">
        <v>84</v>
      </c>
      <c r="J964" s="30" t="s">
        <v>1344</v>
      </c>
      <c r="K964" s="2" t="s">
        <v>1355</v>
      </c>
      <c r="L964" s="30">
        <v>196559</v>
      </c>
      <c r="M964" s="2">
        <v>76</v>
      </c>
      <c r="N964" s="2">
        <v>17</v>
      </c>
      <c r="O964" s="31">
        <v>0.13873842592592592</v>
      </c>
    </row>
    <row r="965" spans="1:15" x14ac:dyDescent="0.25">
      <c r="A965" s="2">
        <f t="shared" si="60"/>
        <v>2018</v>
      </c>
      <c r="B965" s="2" t="str">
        <f t="shared" si="61"/>
        <v>Nov</v>
      </c>
      <c r="C965" s="2">
        <f t="shared" si="62"/>
        <v>47</v>
      </c>
      <c r="D965" s="2" t="str">
        <f t="shared" si="63"/>
        <v>Tue</v>
      </c>
      <c r="E965" s="34">
        <v>43424</v>
      </c>
      <c r="F965" s="30">
        <v>45176</v>
      </c>
      <c r="G965" s="2" t="s">
        <v>218</v>
      </c>
      <c r="H965" s="30" t="s">
        <v>219</v>
      </c>
      <c r="I965" s="2">
        <v>84</v>
      </c>
      <c r="J965" s="30" t="s">
        <v>1411</v>
      </c>
      <c r="K965" s="2" t="s">
        <v>1264</v>
      </c>
      <c r="L965" s="30">
        <v>196559</v>
      </c>
      <c r="M965" s="2">
        <v>76</v>
      </c>
      <c r="N965" s="2">
        <v>17</v>
      </c>
      <c r="O965" s="31">
        <v>0.13854166666666667</v>
      </c>
    </row>
    <row r="966" spans="1:15" x14ac:dyDescent="0.25">
      <c r="A966" s="2">
        <f t="shared" si="60"/>
        <v>2018</v>
      </c>
      <c r="B966" s="2" t="str">
        <f t="shared" si="61"/>
        <v>Nov</v>
      </c>
      <c r="C966" s="2">
        <f t="shared" si="62"/>
        <v>47</v>
      </c>
      <c r="D966" s="2" t="str">
        <f t="shared" si="63"/>
        <v>Tue</v>
      </c>
      <c r="E966" s="34">
        <v>43424</v>
      </c>
      <c r="F966" s="30">
        <v>45176</v>
      </c>
      <c r="G966" s="2" t="s">
        <v>218</v>
      </c>
      <c r="H966" s="30" t="s">
        <v>219</v>
      </c>
      <c r="I966" s="2">
        <v>84</v>
      </c>
      <c r="J966" s="30" t="s">
        <v>1690</v>
      </c>
      <c r="K966" s="2" t="s">
        <v>1355</v>
      </c>
      <c r="L966" s="30">
        <v>196559</v>
      </c>
      <c r="M966" s="2">
        <v>76</v>
      </c>
      <c r="N966" s="2">
        <v>17</v>
      </c>
      <c r="O966" s="31">
        <v>0.15430555555555556</v>
      </c>
    </row>
    <row r="967" spans="1:15" x14ac:dyDescent="0.25">
      <c r="A967" s="2">
        <f t="shared" si="60"/>
        <v>2018</v>
      </c>
      <c r="B967" s="2" t="str">
        <f t="shared" si="61"/>
        <v>Nov</v>
      </c>
      <c r="C967" s="2">
        <f t="shared" si="62"/>
        <v>47</v>
      </c>
      <c r="D967" s="2" t="str">
        <f t="shared" si="63"/>
        <v>Tue</v>
      </c>
      <c r="E967" s="34">
        <v>43424</v>
      </c>
      <c r="F967" s="30">
        <v>45176</v>
      </c>
      <c r="G967" s="2" t="s">
        <v>218</v>
      </c>
      <c r="H967" s="30" t="s">
        <v>219</v>
      </c>
      <c r="I967" s="2">
        <v>84</v>
      </c>
      <c r="J967" s="30" t="s">
        <v>1695</v>
      </c>
      <c r="K967" s="2" t="s">
        <v>1355</v>
      </c>
      <c r="L967" s="30">
        <v>196559</v>
      </c>
      <c r="M967" s="2">
        <v>76</v>
      </c>
      <c r="N967" s="2">
        <v>17</v>
      </c>
      <c r="O967" s="31">
        <v>0.15354166666666666</v>
      </c>
    </row>
    <row r="968" spans="1:15" x14ac:dyDescent="0.25">
      <c r="A968" s="2">
        <f t="shared" si="60"/>
        <v>2018</v>
      </c>
      <c r="B968" s="2" t="str">
        <f t="shared" si="61"/>
        <v>Nov</v>
      </c>
      <c r="C968" s="2">
        <f t="shared" si="62"/>
        <v>47</v>
      </c>
      <c r="D968" s="2" t="str">
        <f t="shared" si="63"/>
        <v>Tue</v>
      </c>
      <c r="E968" s="34">
        <v>43424</v>
      </c>
      <c r="F968" s="30">
        <v>45176</v>
      </c>
      <c r="G968" s="2" t="s">
        <v>218</v>
      </c>
      <c r="H968" s="30" t="s">
        <v>219</v>
      </c>
      <c r="I968" s="2">
        <v>84</v>
      </c>
      <c r="J968" s="30" t="s">
        <v>1697</v>
      </c>
      <c r="K968" s="2" t="s">
        <v>1247</v>
      </c>
      <c r="L968" s="30">
        <v>196559</v>
      </c>
      <c r="M968" s="2">
        <v>76</v>
      </c>
      <c r="N968" s="2">
        <v>17</v>
      </c>
      <c r="O968" s="31">
        <v>0.15681712962962963</v>
      </c>
    </row>
    <row r="969" spans="1:15" x14ac:dyDescent="0.25">
      <c r="A969" s="2">
        <f t="shared" si="60"/>
        <v>2018</v>
      </c>
      <c r="B969" s="2" t="str">
        <f t="shared" si="61"/>
        <v>Nov</v>
      </c>
      <c r="C969" s="2">
        <f t="shared" si="62"/>
        <v>47</v>
      </c>
      <c r="D969" s="2" t="str">
        <f t="shared" si="63"/>
        <v>Tue</v>
      </c>
      <c r="E969" s="34">
        <v>43424</v>
      </c>
      <c r="F969" s="30">
        <v>45176</v>
      </c>
      <c r="G969" s="2" t="s">
        <v>218</v>
      </c>
      <c r="H969" s="30" t="s">
        <v>219</v>
      </c>
      <c r="I969" s="2">
        <v>84</v>
      </c>
      <c r="J969" s="30" t="s">
        <v>1742</v>
      </c>
      <c r="K969" s="2" t="s">
        <v>1247</v>
      </c>
      <c r="L969" s="30">
        <v>196559</v>
      </c>
      <c r="M969" s="2">
        <v>76</v>
      </c>
      <c r="N969" s="2">
        <v>17</v>
      </c>
      <c r="O969" s="31">
        <v>0.15650462962962963</v>
      </c>
    </row>
    <row r="970" spans="1:15" x14ac:dyDescent="0.25">
      <c r="A970" s="2">
        <f t="shared" si="60"/>
        <v>2018</v>
      </c>
      <c r="B970" s="2" t="str">
        <f t="shared" si="61"/>
        <v>Nov</v>
      </c>
      <c r="C970" s="2">
        <f t="shared" si="62"/>
        <v>47</v>
      </c>
      <c r="D970" s="2" t="str">
        <f t="shared" si="63"/>
        <v>Tue</v>
      </c>
      <c r="E970" s="34">
        <v>43424</v>
      </c>
      <c r="F970" s="30">
        <v>47212</v>
      </c>
      <c r="G970" s="2" t="s">
        <v>93</v>
      </c>
      <c r="H970" s="30" t="s">
        <v>220</v>
      </c>
      <c r="I970" s="2">
        <v>7</v>
      </c>
      <c r="J970" s="30" t="s">
        <v>1250</v>
      </c>
      <c r="K970" s="2" t="s">
        <v>1247</v>
      </c>
      <c r="L970" s="30">
        <v>335</v>
      </c>
      <c r="M970" s="2">
        <v>46</v>
      </c>
      <c r="N970" s="2">
        <v>16</v>
      </c>
      <c r="O970" s="31">
        <v>3.4930555555555555E-2</v>
      </c>
    </row>
    <row r="971" spans="1:15" x14ac:dyDescent="0.25">
      <c r="A971" s="2">
        <f t="shared" si="60"/>
        <v>2018</v>
      </c>
      <c r="B971" s="2" t="str">
        <f t="shared" si="61"/>
        <v>Nov</v>
      </c>
      <c r="C971" s="2">
        <f t="shared" si="62"/>
        <v>47</v>
      </c>
      <c r="D971" s="2" t="str">
        <f t="shared" si="63"/>
        <v>Tue</v>
      </c>
      <c r="E971" s="34">
        <v>43424</v>
      </c>
      <c r="F971" s="30">
        <v>47212</v>
      </c>
      <c r="G971" s="2" t="s">
        <v>93</v>
      </c>
      <c r="H971" s="30" t="s">
        <v>220</v>
      </c>
      <c r="I971" s="2">
        <v>7</v>
      </c>
      <c r="J971" s="30" t="s">
        <v>1276</v>
      </c>
      <c r="K971" s="2" t="s">
        <v>1264</v>
      </c>
      <c r="L971" s="30">
        <v>335</v>
      </c>
      <c r="M971" s="2">
        <v>46</v>
      </c>
      <c r="N971" s="2">
        <v>16</v>
      </c>
      <c r="O971" s="31">
        <v>3.4456018518518518E-2</v>
      </c>
    </row>
    <row r="972" spans="1:15" x14ac:dyDescent="0.25">
      <c r="A972" s="2">
        <f t="shared" si="60"/>
        <v>2018</v>
      </c>
      <c r="B972" s="2" t="str">
        <f t="shared" si="61"/>
        <v>Nov</v>
      </c>
      <c r="C972" s="2">
        <f t="shared" si="62"/>
        <v>47</v>
      </c>
      <c r="D972" s="2" t="str">
        <f t="shared" si="63"/>
        <v>Tue</v>
      </c>
      <c r="E972" s="34">
        <v>43424</v>
      </c>
      <c r="F972" s="30">
        <v>47212</v>
      </c>
      <c r="G972" s="2" t="s">
        <v>93</v>
      </c>
      <c r="H972" s="30" t="s">
        <v>220</v>
      </c>
      <c r="I972" s="2">
        <v>7</v>
      </c>
      <c r="J972" s="30" t="s">
        <v>1253</v>
      </c>
      <c r="K972" s="2" t="s">
        <v>1247</v>
      </c>
      <c r="L972" s="30">
        <v>335</v>
      </c>
      <c r="M972" s="2">
        <v>46</v>
      </c>
      <c r="N972" s="2">
        <v>16</v>
      </c>
      <c r="O972" s="31">
        <v>3.5081018518518518E-2</v>
      </c>
    </row>
    <row r="973" spans="1:15" x14ac:dyDescent="0.25">
      <c r="A973" s="2">
        <f t="shared" si="60"/>
        <v>2018</v>
      </c>
      <c r="B973" s="2" t="str">
        <f t="shared" si="61"/>
        <v>Nov</v>
      </c>
      <c r="C973" s="2">
        <f t="shared" si="62"/>
        <v>47</v>
      </c>
      <c r="D973" s="2" t="str">
        <f t="shared" si="63"/>
        <v>Tue</v>
      </c>
      <c r="E973" s="34">
        <v>43424</v>
      </c>
      <c r="F973" s="30">
        <v>47212</v>
      </c>
      <c r="G973" s="2" t="s">
        <v>93</v>
      </c>
      <c r="H973" s="30" t="s">
        <v>220</v>
      </c>
      <c r="I973" s="2">
        <v>7</v>
      </c>
      <c r="J973" s="30" t="s">
        <v>1337</v>
      </c>
      <c r="K973" s="2" t="s">
        <v>1247</v>
      </c>
      <c r="L973" s="30">
        <v>335</v>
      </c>
      <c r="M973" s="2">
        <v>46</v>
      </c>
      <c r="N973" s="2">
        <v>16</v>
      </c>
      <c r="O973" s="31">
        <v>3.4745370370370371E-2</v>
      </c>
    </row>
    <row r="974" spans="1:15" x14ac:dyDescent="0.25">
      <c r="A974" s="2">
        <f t="shared" si="60"/>
        <v>2018</v>
      </c>
      <c r="B974" s="2" t="str">
        <f t="shared" si="61"/>
        <v>Nov</v>
      </c>
      <c r="C974" s="2">
        <f t="shared" si="62"/>
        <v>47</v>
      </c>
      <c r="D974" s="2" t="str">
        <f t="shared" si="63"/>
        <v>Tue</v>
      </c>
      <c r="E974" s="34">
        <v>43424</v>
      </c>
      <c r="F974" s="30">
        <v>47212</v>
      </c>
      <c r="G974" s="2" t="s">
        <v>93</v>
      </c>
      <c r="H974" s="30" t="s">
        <v>220</v>
      </c>
      <c r="I974" s="2">
        <v>7</v>
      </c>
      <c r="J974" s="30" t="s">
        <v>1338</v>
      </c>
      <c r="K974" s="2" t="s">
        <v>1247</v>
      </c>
      <c r="L974" s="30">
        <v>335</v>
      </c>
      <c r="M974" s="2">
        <v>46</v>
      </c>
      <c r="N974" s="2">
        <v>16</v>
      </c>
      <c r="O974" s="31">
        <v>3.3587962962962965E-2</v>
      </c>
    </row>
    <row r="975" spans="1:15" x14ac:dyDescent="0.25">
      <c r="A975" s="2">
        <f t="shared" si="60"/>
        <v>2018</v>
      </c>
      <c r="B975" s="2" t="str">
        <f t="shared" si="61"/>
        <v>Nov</v>
      </c>
      <c r="C975" s="2">
        <f t="shared" si="62"/>
        <v>47</v>
      </c>
      <c r="D975" s="2" t="str">
        <f t="shared" si="63"/>
        <v>Tue</v>
      </c>
      <c r="E975" s="34">
        <v>43424</v>
      </c>
      <c r="F975" s="30">
        <v>47212</v>
      </c>
      <c r="G975" s="2" t="s">
        <v>93</v>
      </c>
      <c r="H975" s="30" t="s">
        <v>220</v>
      </c>
      <c r="I975" s="2">
        <v>7</v>
      </c>
      <c r="J975" s="30" t="s">
        <v>1342</v>
      </c>
      <c r="K975" s="2" t="s">
        <v>1247</v>
      </c>
      <c r="L975" s="30">
        <v>335</v>
      </c>
      <c r="M975" s="2">
        <v>46</v>
      </c>
      <c r="N975" s="2">
        <v>16</v>
      </c>
      <c r="O975" s="31">
        <v>3.3379629629629634E-2</v>
      </c>
    </row>
    <row r="976" spans="1:15" x14ac:dyDescent="0.25">
      <c r="A976" s="2">
        <f t="shared" si="60"/>
        <v>2018</v>
      </c>
      <c r="B976" s="2" t="str">
        <f t="shared" si="61"/>
        <v>Nov</v>
      </c>
      <c r="C976" s="2">
        <f t="shared" si="62"/>
        <v>47</v>
      </c>
      <c r="D976" s="2" t="str">
        <f t="shared" si="63"/>
        <v>Tue</v>
      </c>
      <c r="E976" s="34">
        <v>43424</v>
      </c>
      <c r="F976" s="30">
        <v>47212</v>
      </c>
      <c r="G976" s="2" t="s">
        <v>93</v>
      </c>
      <c r="H976" s="30" t="s">
        <v>220</v>
      </c>
      <c r="I976" s="2">
        <v>7</v>
      </c>
      <c r="J976" s="30" t="s">
        <v>1345</v>
      </c>
      <c r="K976" s="2" t="s">
        <v>1275</v>
      </c>
      <c r="L976" s="30">
        <v>335</v>
      </c>
      <c r="M976" s="2">
        <v>46</v>
      </c>
      <c r="N976" s="2">
        <v>16</v>
      </c>
      <c r="O976" s="31">
        <v>7.6273148148148151E-3</v>
      </c>
    </row>
    <row r="977" spans="1:15" x14ac:dyDescent="0.25">
      <c r="A977" s="2">
        <f t="shared" si="60"/>
        <v>2018</v>
      </c>
      <c r="B977" s="2" t="str">
        <f t="shared" si="61"/>
        <v>Nov</v>
      </c>
      <c r="C977" s="2">
        <f t="shared" si="62"/>
        <v>47</v>
      </c>
      <c r="D977" s="2" t="str">
        <f t="shared" si="63"/>
        <v>Tue</v>
      </c>
      <c r="E977" s="34">
        <v>43424</v>
      </c>
      <c r="F977" s="30">
        <v>47212</v>
      </c>
      <c r="G977" s="2" t="s">
        <v>93</v>
      </c>
      <c r="H977" s="30" t="s">
        <v>220</v>
      </c>
      <c r="I977" s="2">
        <v>7</v>
      </c>
      <c r="J977" s="30" t="s">
        <v>1345</v>
      </c>
      <c r="K977" s="2" t="s">
        <v>1247</v>
      </c>
      <c r="L977" s="30">
        <v>335</v>
      </c>
      <c r="M977" s="2">
        <v>46</v>
      </c>
      <c r="N977" s="2">
        <v>16</v>
      </c>
      <c r="O977" s="31">
        <v>2.614583333333333E-2</v>
      </c>
    </row>
    <row r="978" spans="1:15" x14ac:dyDescent="0.25">
      <c r="A978" s="2">
        <f t="shared" si="60"/>
        <v>2018</v>
      </c>
      <c r="B978" s="2" t="str">
        <f t="shared" si="61"/>
        <v>Nov</v>
      </c>
      <c r="C978" s="2">
        <f t="shared" si="62"/>
        <v>47</v>
      </c>
      <c r="D978" s="2" t="str">
        <f t="shared" si="63"/>
        <v>Tue</v>
      </c>
      <c r="E978" s="34">
        <v>43424</v>
      </c>
      <c r="F978" s="30">
        <v>47212</v>
      </c>
      <c r="G978" s="2" t="s">
        <v>93</v>
      </c>
      <c r="H978" s="30" t="s">
        <v>220</v>
      </c>
      <c r="I978" s="2">
        <v>7</v>
      </c>
      <c r="J978" s="30" t="s">
        <v>1346</v>
      </c>
      <c r="K978" s="2" t="s">
        <v>1247</v>
      </c>
      <c r="L978" s="30">
        <v>335</v>
      </c>
      <c r="M978" s="2">
        <v>46</v>
      </c>
      <c r="N978" s="2">
        <v>16</v>
      </c>
      <c r="O978" s="31">
        <v>3.5416666666666666E-2</v>
      </c>
    </row>
    <row r="979" spans="1:15" x14ac:dyDescent="0.25">
      <c r="A979" s="2">
        <f t="shared" si="60"/>
        <v>2018</v>
      </c>
      <c r="B979" s="2" t="str">
        <f t="shared" si="61"/>
        <v>Nov</v>
      </c>
      <c r="C979" s="2">
        <f t="shared" si="62"/>
        <v>47</v>
      </c>
      <c r="D979" s="2" t="str">
        <f t="shared" si="63"/>
        <v>Tue</v>
      </c>
      <c r="E979" s="34">
        <v>43424</v>
      </c>
      <c r="F979" s="30">
        <v>47212</v>
      </c>
      <c r="G979" s="2" t="s">
        <v>93</v>
      </c>
      <c r="H979" s="30" t="s">
        <v>220</v>
      </c>
      <c r="I979" s="2">
        <v>7</v>
      </c>
      <c r="J979" s="30" t="s">
        <v>1347</v>
      </c>
      <c r="K979" s="2" t="s">
        <v>1247</v>
      </c>
      <c r="L979" s="30">
        <v>335</v>
      </c>
      <c r="M979" s="2">
        <v>46</v>
      </c>
      <c r="N979" s="2">
        <v>16</v>
      </c>
      <c r="O979" s="31">
        <v>3.5243055555555555E-2</v>
      </c>
    </row>
    <row r="980" spans="1:15" x14ac:dyDescent="0.25">
      <c r="A980" s="2">
        <f t="shared" si="60"/>
        <v>2018</v>
      </c>
      <c r="B980" s="2" t="str">
        <f t="shared" si="61"/>
        <v>Nov</v>
      </c>
      <c r="C980" s="2">
        <f t="shared" si="62"/>
        <v>47</v>
      </c>
      <c r="D980" s="2" t="str">
        <f t="shared" si="63"/>
        <v>Tue</v>
      </c>
      <c r="E980" s="34">
        <v>43424</v>
      </c>
      <c r="F980" s="30">
        <v>47212</v>
      </c>
      <c r="G980" s="2" t="s">
        <v>93</v>
      </c>
      <c r="H980" s="30" t="s">
        <v>220</v>
      </c>
      <c r="I980" s="2">
        <v>7</v>
      </c>
      <c r="J980" s="30" t="s">
        <v>1703</v>
      </c>
      <c r="K980" s="2" t="s">
        <v>1247</v>
      </c>
      <c r="L980" s="30">
        <v>335</v>
      </c>
      <c r="M980" s="2">
        <v>46</v>
      </c>
      <c r="N980" s="2">
        <v>16</v>
      </c>
      <c r="O980" s="31">
        <v>3.4340277777777782E-2</v>
      </c>
    </row>
    <row r="981" spans="1:15" x14ac:dyDescent="0.25">
      <c r="A981" s="2">
        <f t="shared" si="60"/>
        <v>2018</v>
      </c>
      <c r="B981" s="2" t="str">
        <f t="shared" si="61"/>
        <v>Nov</v>
      </c>
      <c r="C981" s="2">
        <f t="shared" si="62"/>
        <v>47</v>
      </c>
      <c r="D981" s="2" t="str">
        <f t="shared" si="63"/>
        <v>Tue</v>
      </c>
      <c r="E981" s="34">
        <v>43424</v>
      </c>
      <c r="F981" s="30">
        <v>47212</v>
      </c>
      <c r="G981" s="2" t="s">
        <v>93</v>
      </c>
      <c r="H981" s="30" t="s">
        <v>220</v>
      </c>
      <c r="I981" s="2">
        <v>7</v>
      </c>
      <c r="J981" s="30" t="s">
        <v>1709</v>
      </c>
      <c r="K981" s="2" t="s">
        <v>1355</v>
      </c>
      <c r="L981" s="30">
        <v>335</v>
      </c>
      <c r="M981" s="2">
        <v>46</v>
      </c>
      <c r="N981" s="2">
        <v>16</v>
      </c>
      <c r="O981" s="31">
        <v>2.4062500000000001E-2</v>
      </c>
    </row>
    <row r="982" spans="1:15" x14ac:dyDescent="0.25">
      <c r="A982" s="2">
        <f t="shared" si="60"/>
        <v>2018</v>
      </c>
      <c r="B982" s="2" t="str">
        <f t="shared" si="61"/>
        <v>Nov</v>
      </c>
      <c r="C982" s="2">
        <f t="shared" si="62"/>
        <v>47</v>
      </c>
      <c r="D982" s="2" t="str">
        <f t="shared" si="63"/>
        <v>Tue</v>
      </c>
      <c r="E982" s="34">
        <v>43424</v>
      </c>
      <c r="F982" s="30">
        <v>47232</v>
      </c>
      <c r="G982" s="2" t="s">
        <v>31</v>
      </c>
      <c r="H982" s="30" t="s">
        <v>258</v>
      </c>
      <c r="I982" s="2">
        <v>3</v>
      </c>
      <c r="J982" s="30" t="s">
        <v>1279</v>
      </c>
      <c r="K982" s="2" t="s">
        <v>1280</v>
      </c>
      <c r="L982" s="30">
        <v>319</v>
      </c>
      <c r="M982" s="2">
        <v>9</v>
      </c>
      <c r="N982" s="2">
        <v>9</v>
      </c>
      <c r="O982" s="31">
        <v>0</v>
      </c>
    </row>
    <row r="983" spans="1:15" x14ac:dyDescent="0.25">
      <c r="A983" s="2">
        <f t="shared" si="60"/>
        <v>2018</v>
      </c>
      <c r="B983" s="2" t="str">
        <f t="shared" si="61"/>
        <v>Nov</v>
      </c>
      <c r="C983" s="2">
        <f t="shared" si="62"/>
        <v>47</v>
      </c>
      <c r="D983" s="2" t="str">
        <f t="shared" si="63"/>
        <v>Tue</v>
      </c>
      <c r="E983" s="34">
        <v>43424</v>
      </c>
      <c r="F983" s="30">
        <v>47232</v>
      </c>
      <c r="G983" s="2" t="s">
        <v>31</v>
      </c>
      <c r="H983" s="30" t="s">
        <v>258</v>
      </c>
      <c r="I983" s="2">
        <v>3</v>
      </c>
      <c r="J983" s="30" t="s">
        <v>1359</v>
      </c>
      <c r="K983" s="2" t="s">
        <v>1257</v>
      </c>
      <c r="L983" s="30">
        <v>319</v>
      </c>
      <c r="M983" s="2">
        <v>9</v>
      </c>
      <c r="N983" s="2">
        <v>9</v>
      </c>
      <c r="O983" s="31">
        <v>3.0451388888888889E-2</v>
      </c>
    </row>
    <row r="984" spans="1:15" x14ac:dyDescent="0.25">
      <c r="A984" s="2">
        <f t="shared" si="60"/>
        <v>2018</v>
      </c>
      <c r="B984" s="2" t="str">
        <f t="shared" si="61"/>
        <v>Nov</v>
      </c>
      <c r="C984" s="2">
        <f t="shared" si="62"/>
        <v>47</v>
      </c>
      <c r="D984" s="2" t="str">
        <f t="shared" si="63"/>
        <v>Tue</v>
      </c>
      <c r="E984" s="34">
        <v>43424</v>
      </c>
      <c r="F984" s="30">
        <v>47232</v>
      </c>
      <c r="G984" s="2" t="s">
        <v>31</v>
      </c>
      <c r="H984" s="30" t="s">
        <v>258</v>
      </c>
      <c r="I984" s="2">
        <v>3</v>
      </c>
      <c r="J984" s="30" t="s">
        <v>1367</v>
      </c>
      <c r="K984" s="2" t="s">
        <v>1247</v>
      </c>
      <c r="L984" s="30">
        <v>319</v>
      </c>
      <c r="M984" s="2">
        <v>9</v>
      </c>
      <c r="N984" s="2">
        <v>9</v>
      </c>
      <c r="O984" s="31">
        <v>5.3865740740740742E-2</v>
      </c>
    </row>
    <row r="985" spans="1:15" x14ac:dyDescent="0.25">
      <c r="A985" s="2">
        <f t="shared" si="60"/>
        <v>2018</v>
      </c>
      <c r="B985" s="2" t="str">
        <f t="shared" si="61"/>
        <v>Nov</v>
      </c>
      <c r="C985" s="2">
        <f t="shared" si="62"/>
        <v>47</v>
      </c>
      <c r="D985" s="2" t="str">
        <f t="shared" si="63"/>
        <v>Tue</v>
      </c>
      <c r="E985" s="34">
        <v>43424</v>
      </c>
      <c r="F985" s="30">
        <v>47232</v>
      </c>
      <c r="G985" s="2" t="s">
        <v>31</v>
      </c>
      <c r="H985" s="30" t="s">
        <v>258</v>
      </c>
      <c r="I985" s="2">
        <v>3</v>
      </c>
      <c r="J985" s="30" t="s">
        <v>1373</v>
      </c>
      <c r="K985" s="2" t="s">
        <v>1264</v>
      </c>
      <c r="L985" s="30">
        <v>319</v>
      </c>
      <c r="M985" s="2">
        <v>9</v>
      </c>
      <c r="N985" s="2">
        <v>9</v>
      </c>
      <c r="O985" s="31">
        <v>5.5104166666666669E-2</v>
      </c>
    </row>
    <row r="986" spans="1:15" x14ac:dyDescent="0.25">
      <c r="A986" s="2">
        <f t="shared" si="60"/>
        <v>2018</v>
      </c>
      <c r="B986" s="2" t="str">
        <f t="shared" si="61"/>
        <v>Nov</v>
      </c>
      <c r="C986" s="2">
        <f t="shared" si="62"/>
        <v>47</v>
      </c>
      <c r="D986" s="2" t="str">
        <f t="shared" si="63"/>
        <v>Tue</v>
      </c>
      <c r="E986" s="34">
        <v>43424</v>
      </c>
      <c r="F986" s="30">
        <v>47232</v>
      </c>
      <c r="G986" s="2" t="s">
        <v>31</v>
      </c>
      <c r="H986" s="30" t="s">
        <v>258</v>
      </c>
      <c r="I986" s="2">
        <v>3</v>
      </c>
      <c r="J986" s="30" t="s">
        <v>1374</v>
      </c>
      <c r="K986" s="2" t="s">
        <v>1247</v>
      </c>
      <c r="L986" s="30">
        <v>319</v>
      </c>
      <c r="M986" s="2">
        <v>9</v>
      </c>
      <c r="N986" s="2">
        <v>9</v>
      </c>
      <c r="O986" s="31">
        <v>5.0694444444444441E-3</v>
      </c>
    </row>
    <row r="987" spans="1:15" x14ac:dyDescent="0.25">
      <c r="A987" s="2">
        <f t="shared" si="60"/>
        <v>2018</v>
      </c>
      <c r="B987" s="2" t="str">
        <f t="shared" si="61"/>
        <v>Nov</v>
      </c>
      <c r="C987" s="2">
        <f t="shared" si="62"/>
        <v>47</v>
      </c>
      <c r="D987" s="2" t="str">
        <f t="shared" si="63"/>
        <v>Tue</v>
      </c>
      <c r="E987" s="34">
        <v>43424</v>
      </c>
      <c r="F987" s="30">
        <v>47232</v>
      </c>
      <c r="G987" s="2" t="s">
        <v>31</v>
      </c>
      <c r="H987" s="30" t="s">
        <v>258</v>
      </c>
      <c r="I987" s="2">
        <v>3</v>
      </c>
      <c r="J987" s="30" t="s">
        <v>1374</v>
      </c>
      <c r="K987" s="2" t="s">
        <v>1282</v>
      </c>
      <c r="L987" s="30">
        <v>319</v>
      </c>
      <c r="M987" s="2">
        <v>9</v>
      </c>
      <c r="N987" s="2">
        <v>9</v>
      </c>
      <c r="O987" s="31">
        <v>3.3449074074074069E-2</v>
      </c>
    </row>
    <row r="988" spans="1:15" x14ac:dyDescent="0.25">
      <c r="A988" s="2">
        <f t="shared" si="60"/>
        <v>2018</v>
      </c>
      <c r="B988" s="2" t="str">
        <f t="shared" si="61"/>
        <v>Nov</v>
      </c>
      <c r="C988" s="2">
        <f t="shared" si="62"/>
        <v>47</v>
      </c>
      <c r="D988" s="2" t="str">
        <f t="shared" si="63"/>
        <v>Tue</v>
      </c>
      <c r="E988" s="34">
        <v>43424</v>
      </c>
      <c r="F988" s="30">
        <v>47232</v>
      </c>
      <c r="G988" s="2" t="s">
        <v>31</v>
      </c>
      <c r="H988" s="30" t="s">
        <v>258</v>
      </c>
      <c r="I988" s="2">
        <v>3</v>
      </c>
      <c r="J988" s="30" t="s">
        <v>1374</v>
      </c>
      <c r="K988" s="2" t="s">
        <v>1355</v>
      </c>
      <c r="L988" s="30">
        <v>319</v>
      </c>
      <c r="M988" s="2">
        <v>9</v>
      </c>
      <c r="N988" s="2">
        <v>9</v>
      </c>
      <c r="O988" s="31">
        <v>9.6064814814814815E-3</v>
      </c>
    </row>
    <row r="989" spans="1:15" x14ac:dyDescent="0.25">
      <c r="A989" s="2">
        <f t="shared" si="60"/>
        <v>2018</v>
      </c>
      <c r="B989" s="2" t="str">
        <f t="shared" si="61"/>
        <v>Nov</v>
      </c>
      <c r="C989" s="2">
        <f t="shared" si="62"/>
        <v>47</v>
      </c>
      <c r="D989" s="2" t="str">
        <f t="shared" si="63"/>
        <v>Tue</v>
      </c>
      <c r="E989" s="34">
        <v>43424</v>
      </c>
      <c r="F989" s="30">
        <v>47232</v>
      </c>
      <c r="G989" s="2" t="s">
        <v>31</v>
      </c>
      <c r="H989" s="30" t="s">
        <v>258</v>
      </c>
      <c r="I989" s="2">
        <v>3</v>
      </c>
      <c r="J989" s="30" t="s">
        <v>1378</v>
      </c>
      <c r="K989" s="2" t="s">
        <v>1257</v>
      </c>
      <c r="L989" s="30">
        <v>319</v>
      </c>
      <c r="M989" s="2">
        <v>9</v>
      </c>
      <c r="N989" s="2">
        <v>9</v>
      </c>
      <c r="O989" s="31">
        <v>2.2083333333333333E-2</v>
      </c>
    </row>
    <row r="990" spans="1:15" x14ac:dyDescent="0.25">
      <c r="A990" s="2">
        <f t="shared" si="60"/>
        <v>2018</v>
      </c>
      <c r="B990" s="2" t="str">
        <f t="shared" si="61"/>
        <v>Nov</v>
      </c>
      <c r="C990" s="2">
        <f t="shared" si="62"/>
        <v>47</v>
      </c>
      <c r="D990" s="2" t="str">
        <f t="shared" si="63"/>
        <v>Tue</v>
      </c>
      <c r="E990" s="34">
        <v>43424</v>
      </c>
      <c r="F990" s="30">
        <v>47232</v>
      </c>
      <c r="G990" s="2" t="s">
        <v>31</v>
      </c>
      <c r="H990" s="30" t="s">
        <v>258</v>
      </c>
      <c r="I990" s="2">
        <v>3</v>
      </c>
      <c r="J990" s="30" t="s">
        <v>1378</v>
      </c>
      <c r="K990" s="2" t="s">
        <v>1247</v>
      </c>
      <c r="L990" s="30">
        <v>319</v>
      </c>
      <c r="M990" s="2">
        <v>9</v>
      </c>
      <c r="N990" s="2">
        <v>9</v>
      </c>
      <c r="O990" s="31">
        <v>5.0115740740740738E-2</v>
      </c>
    </row>
    <row r="991" spans="1:15" x14ac:dyDescent="0.25">
      <c r="A991" s="2">
        <f t="shared" si="60"/>
        <v>2018</v>
      </c>
      <c r="B991" s="2" t="str">
        <f t="shared" si="61"/>
        <v>Nov</v>
      </c>
      <c r="C991" s="2">
        <f t="shared" si="62"/>
        <v>47</v>
      </c>
      <c r="D991" s="2" t="str">
        <f t="shared" si="63"/>
        <v>Tue</v>
      </c>
      <c r="E991" s="34">
        <v>43424</v>
      </c>
      <c r="F991" s="30">
        <v>48960</v>
      </c>
      <c r="G991" s="2" t="s">
        <v>232</v>
      </c>
      <c r="H991" s="30" t="s">
        <v>233</v>
      </c>
      <c r="I991" s="2">
        <v>5</v>
      </c>
      <c r="J991" s="30" t="s">
        <v>1279</v>
      </c>
      <c r="K991" s="2" t="s">
        <v>1247</v>
      </c>
      <c r="L991" s="30">
        <v>425</v>
      </c>
      <c r="M991" s="2">
        <v>34</v>
      </c>
      <c r="N991" s="2">
        <v>3</v>
      </c>
      <c r="O991" s="31">
        <v>5.7638888888888885E-2</v>
      </c>
    </row>
    <row r="992" spans="1:15" x14ac:dyDescent="0.25">
      <c r="A992" s="2">
        <f t="shared" si="60"/>
        <v>2018</v>
      </c>
      <c r="B992" s="2" t="str">
        <f t="shared" si="61"/>
        <v>Nov</v>
      </c>
      <c r="C992" s="2">
        <f t="shared" si="62"/>
        <v>47</v>
      </c>
      <c r="D992" s="2" t="str">
        <f t="shared" si="63"/>
        <v>Tue</v>
      </c>
      <c r="E992" s="34">
        <v>43424</v>
      </c>
      <c r="F992" s="30">
        <v>48960</v>
      </c>
      <c r="G992" s="2" t="s">
        <v>232</v>
      </c>
      <c r="H992" s="30" t="s">
        <v>233</v>
      </c>
      <c r="I992" s="2">
        <v>5</v>
      </c>
      <c r="J992" s="30" t="s">
        <v>1374</v>
      </c>
      <c r="K992" s="2" t="s">
        <v>1247</v>
      </c>
      <c r="L992" s="30">
        <v>425</v>
      </c>
      <c r="M992" s="2">
        <v>34</v>
      </c>
      <c r="N992" s="2">
        <v>3</v>
      </c>
      <c r="O992" s="31">
        <v>5.7627314814814812E-2</v>
      </c>
    </row>
    <row r="993" spans="1:15" x14ac:dyDescent="0.25">
      <c r="A993" s="2">
        <f t="shared" si="60"/>
        <v>2018</v>
      </c>
      <c r="B993" s="2" t="str">
        <f t="shared" si="61"/>
        <v>Nov</v>
      </c>
      <c r="C993" s="2">
        <f t="shared" si="62"/>
        <v>47</v>
      </c>
      <c r="D993" s="2" t="str">
        <f t="shared" si="63"/>
        <v>Tue</v>
      </c>
      <c r="E993" s="34">
        <v>43424</v>
      </c>
      <c r="F993" s="30">
        <v>48960</v>
      </c>
      <c r="G993" s="2" t="s">
        <v>232</v>
      </c>
      <c r="H993" s="30" t="s">
        <v>233</v>
      </c>
      <c r="I993" s="2">
        <v>5</v>
      </c>
      <c r="J993" s="30" t="s">
        <v>1375</v>
      </c>
      <c r="K993" s="2" t="s">
        <v>1264</v>
      </c>
      <c r="L993" s="30">
        <v>425</v>
      </c>
      <c r="M993" s="2">
        <v>34</v>
      </c>
      <c r="N993" s="2">
        <v>3</v>
      </c>
      <c r="O993" s="31">
        <v>5.9050925925925923E-2</v>
      </c>
    </row>
    <row r="994" spans="1:15" x14ac:dyDescent="0.25">
      <c r="A994" s="2">
        <f t="shared" si="60"/>
        <v>2018</v>
      </c>
      <c r="B994" s="2" t="str">
        <f t="shared" si="61"/>
        <v>Nov</v>
      </c>
      <c r="C994" s="2">
        <f t="shared" si="62"/>
        <v>47</v>
      </c>
      <c r="D994" s="2" t="str">
        <f t="shared" si="63"/>
        <v>Tue</v>
      </c>
      <c r="E994" s="34">
        <v>43424</v>
      </c>
      <c r="F994" s="30">
        <v>48960</v>
      </c>
      <c r="G994" s="2" t="s">
        <v>232</v>
      </c>
      <c r="H994" s="30" t="s">
        <v>233</v>
      </c>
      <c r="I994" s="2">
        <v>5</v>
      </c>
      <c r="J994" s="30" t="s">
        <v>1376</v>
      </c>
      <c r="K994" s="2" t="s">
        <v>1247</v>
      </c>
      <c r="L994" s="30">
        <v>425</v>
      </c>
      <c r="M994" s="2">
        <v>34</v>
      </c>
      <c r="N994" s="2">
        <v>3</v>
      </c>
      <c r="O994" s="31">
        <v>5.7615740740740738E-2</v>
      </c>
    </row>
    <row r="995" spans="1:15" x14ac:dyDescent="0.25">
      <c r="A995" s="2">
        <f t="shared" si="60"/>
        <v>2018</v>
      </c>
      <c r="B995" s="2" t="str">
        <f t="shared" si="61"/>
        <v>Nov</v>
      </c>
      <c r="C995" s="2">
        <f t="shared" si="62"/>
        <v>47</v>
      </c>
      <c r="D995" s="2" t="str">
        <f t="shared" si="63"/>
        <v>Tue</v>
      </c>
      <c r="E995" s="34">
        <v>43424</v>
      </c>
      <c r="F995" s="30">
        <v>48960</v>
      </c>
      <c r="G995" s="2" t="s">
        <v>232</v>
      </c>
      <c r="H995" s="30" t="s">
        <v>233</v>
      </c>
      <c r="I995" s="2">
        <v>5</v>
      </c>
      <c r="J995" s="30" t="s">
        <v>1378</v>
      </c>
      <c r="K995" s="2" t="s">
        <v>1247</v>
      </c>
      <c r="L995" s="30">
        <v>425</v>
      </c>
      <c r="M995" s="2">
        <v>34</v>
      </c>
      <c r="N995" s="2">
        <v>3</v>
      </c>
      <c r="O995" s="31">
        <v>5.873842592592593E-2</v>
      </c>
    </row>
    <row r="996" spans="1:15" x14ac:dyDescent="0.25">
      <c r="A996" s="2">
        <f t="shared" si="60"/>
        <v>2018</v>
      </c>
      <c r="B996" s="2" t="str">
        <f t="shared" si="61"/>
        <v>Nov</v>
      </c>
      <c r="C996" s="2">
        <f t="shared" si="62"/>
        <v>47</v>
      </c>
      <c r="D996" s="2" t="str">
        <f t="shared" si="63"/>
        <v>Tue</v>
      </c>
      <c r="E996" s="34">
        <v>43424</v>
      </c>
      <c r="F996" s="30">
        <v>48962</v>
      </c>
      <c r="G996" s="2" t="s">
        <v>259</v>
      </c>
      <c r="H996" s="30" t="s">
        <v>260</v>
      </c>
      <c r="I996" s="2">
        <v>1</v>
      </c>
      <c r="J996" s="30" t="s">
        <v>909</v>
      </c>
      <c r="K996" s="2" t="s">
        <v>1247</v>
      </c>
      <c r="L996" s="30">
        <v>68</v>
      </c>
      <c r="M996" s="2">
        <v>11</v>
      </c>
      <c r="N996" s="2">
        <v>2</v>
      </c>
      <c r="O996" s="31">
        <v>9.6296296296296303E-3</v>
      </c>
    </row>
    <row r="997" spans="1:15" x14ac:dyDescent="0.25">
      <c r="A997" s="2">
        <f t="shared" si="60"/>
        <v>2018</v>
      </c>
      <c r="B997" s="2" t="str">
        <f t="shared" si="61"/>
        <v>Nov</v>
      </c>
      <c r="C997" s="2">
        <f t="shared" si="62"/>
        <v>47</v>
      </c>
      <c r="D997" s="2" t="str">
        <f t="shared" si="63"/>
        <v>Tue</v>
      </c>
      <c r="E997" s="34">
        <v>43424</v>
      </c>
      <c r="F997" s="30">
        <v>48962</v>
      </c>
      <c r="G997" s="2" t="s">
        <v>259</v>
      </c>
      <c r="H997" s="30" t="s">
        <v>260</v>
      </c>
      <c r="I997" s="2">
        <v>1</v>
      </c>
      <c r="J997" s="30" t="s">
        <v>1279</v>
      </c>
      <c r="K997" s="2" t="s">
        <v>1355</v>
      </c>
      <c r="L997" s="30">
        <v>68</v>
      </c>
      <c r="M997" s="2">
        <v>11</v>
      </c>
      <c r="N997" s="2">
        <v>2</v>
      </c>
      <c r="O997" s="31">
        <v>9.0393518518518522E-3</v>
      </c>
    </row>
    <row r="998" spans="1:15" x14ac:dyDescent="0.25">
      <c r="A998" s="2">
        <f t="shared" si="60"/>
        <v>2018</v>
      </c>
      <c r="B998" s="2" t="str">
        <f t="shared" si="61"/>
        <v>Nov</v>
      </c>
      <c r="C998" s="2">
        <f t="shared" si="62"/>
        <v>47</v>
      </c>
      <c r="D998" s="2" t="str">
        <f t="shared" si="63"/>
        <v>Tue</v>
      </c>
      <c r="E998" s="34">
        <v>43424</v>
      </c>
      <c r="F998" s="30">
        <v>48962</v>
      </c>
      <c r="G998" s="2" t="s">
        <v>259</v>
      </c>
      <c r="H998" s="30" t="s">
        <v>260</v>
      </c>
      <c r="I998" s="2">
        <v>1</v>
      </c>
      <c r="J998" s="30" t="s">
        <v>1367</v>
      </c>
      <c r="K998" s="2" t="s">
        <v>1247</v>
      </c>
      <c r="L998" s="30">
        <v>68</v>
      </c>
      <c r="M998" s="2">
        <v>11</v>
      </c>
      <c r="N998" s="2">
        <v>2</v>
      </c>
      <c r="O998" s="31">
        <v>1.2291666666666666E-2</v>
      </c>
    </row>
    <row r="999" spans="1:15" x14ac:dyDescent="0.25">
      <c r="A999" s="2">
        <f t="shared" si="60"/>
        <v>2018</v>
      </c>
      <c r="B999" s="2" t="str">
        <f t="shared" si="61"/>
        <v>Nov</v>
      </c>
      <c r="C999" s="2">
        <f t="shared" si="62"/>
        <v>47</v>
      </c>
      <c r="D999" s="2" t="str">
        <f t="shared" si="63"/>
        <v>Tue</v>
      </c>
      <c r="E999" s="34">
        <v>43424</v>
      </c>
      <c r="F999" s="30">
        <v>48962</v>
      </c>
      <c r="G999" s="2" t="s">
        <v>259</v>
      </c>
      <c r="H999" s="30" t="s">
        <v>260</v>
      </c>
      <c r="I999" s="2">
        <v>1</v>
      </c>
      <c r="J999" s="30" t="s">
        <v>1368</v>
      </c>
      <c r="K999" s="2" t="s">
        <v>1264</v>
      </c>
      <c r="L999" s="30">
        <v>68</v>
      </c>
      <c r="M999" s="2">
        <v>11</v>
      </c>
      <c r="N999" s="2">
        <v>2</v>
      </c>
      <c r="O999" s="31">
        <v>8.0208333333333329E-3</v>
      </c>
    </row>
    <row r="1000" spans="1:15" x14ac:dyDescent="0.25">
      <c r="A1000" s="2">
        <f t="shared" si="60"/>
        <v>2018</v>
      </c>
      <c r="B1000" s="2" t="str">
        <f t="shared" si="61"/>
        <v>Nov</v>
      </c>
      <c r="C1000" s="2">
        <f t="shared" si="62"/>
        <v>47</v>
      </c>
      <c r="D1000" s="2" t="str">
        <f t="shared" si="63"/>
        <v>Tue</v>
      </c>
      <c r="E1000" s="34">
        <v>43424</v>
      </c>
      <c r="F1000" s="30">
        <v>48940</v>
      </c>
      <c r="G1000" s="2" t="s">
        <v>737</v>
      </c>
      <c r="H1000" s="30" t="s">
        <v>1743</v>
      </c>
      <c r="I1000" s="2">
        <v>2</v>
      </c>
      <c r="J1000" s="30" t="s">
        <v>1447</v>
      </c>
      <c r="K1000" s="2" t="s">
        <v>1447</v>
      </c>
      <c r="L1000" s="30">
        <v>360</v>
      </c>
      <c r="M1000" s="2">
        <v>1</v>
      </c>
      <c r="N1000" s="2">
        <v>1</v>
      </c>
      <c r="O1000" s="31">
        <v>0</v>
      </c>
    </row>
    <row r="1001" spans="1:15" x14ac:dyDescent="0.25">
      <c r="A1001" s="2">
        <f t="shared" si="60"/>
        <v>2018</v>
      </c>
      <c r="B1001" s="2" t="str">
        <f t="shared" si="61"/>
        <v>Nov</v>
      </c>
      <c r="C1001" s="2">
        <f t="shared" si="62"/>
        <v>47</v>
      </c>
      <c r="D1001" s="2" t="str">
        <f t="shared" si="63"/>
        <v>Tue</v>
      </c>
      <c r="E1001" s="34">
        <v>43424</v>
      </c>
      <c r="F1001" s="30">
        <v>47239</v>
      </c>
      <c r="G1001" s="2" t="s">
        <v>236</v>
      </c>
      <c r="H1001" s="30" t="s">
        <v>1744</v>
      </c>
      <c r="I1001" s="2">
        <v>9</v>
      </c>
      <c r="J1001" s="30" t="s">
        <v>1447</v>
      </c>
      <c r="K1001" s="2" t="s">
        <v>1447</v>
      </c>
      <c r="L1001" s="30">
        <v>11884</v>
      </c>
      <c r="M1001" s="2">
        <v>36</v>
      </c>
      <c r="N1001" s="2">
        <v>2</v>
      </c>
      <c r="O1001" s="31">
        <v>0</v>
      </c>
    </row>
    <row r="1002" spans="1:15" x14ac:dyDescent="0.25">
      <c r="A1002" s="2">
        <f t="shared" si="60"/>
        <v>2018</v>
      </c>
      <c r="B1002" s="2" t="str">
        <f t="shared" si="61"/>
        <v>Nov</v>
      </c>
      <c r="C1002" s="2">
        <f t="shared" si="62"/>
        <v>47</v>
      </c>
      <c r="D1002" s="2" t="str">
        <f t="shared" si="63"/>
        <v>Tue</v>
      </c>
      <c r="E1002" s="34">
        <v>43424</v>
      </c>
      <c r="F1002" s="30">
        <v>49109</v>
      </c>
      <c r="G1002" s="2" t="s">
        <v>192</v>
      </c>
      <c r="H1002" s="30" t="s">
        <v>1745</v>
      </c>
      <c r="I1002" s="2">
        <v>8</v>
      </c>
      <c r="J1002" s="30" t="s">
        <v>1447</v>
      </c>
      <c r="K1002" s="2" t="s">
        <v>1447</v>
      </c>
      <c r="L1002" s="30">
        <v>1202</v>
      </c>
      <c r="M1002" s="2">
        <v>33</v>
      </c>
      <c r="N1002" s="2">
        <v>4</v>
      </c>
      <c r="O1002" s="31">
        <v>0</v>
      </c>
    </row>
    <row r="1003" spans="1:15" x14ac:dyDescent="0.25">
      <c r="A1003" s="2">
        <f t="shared" si="60"/>
        <v>2018</v>
      </c>
      <c r="B1003" s="2" t="str">
        <f t="shared" si="61"/>
        <v>Nov</v>
      </c>
      <c r="C1003" s="2">
        <f t="shared" si="62"/>
        <v>47</v>
      </c>
      <c r="D1003" s="2" t="str">
        <f t="shared" si="63"/>
        <v>Tue</v>
      </c>
      <c r="E1003" s="34">
        <v>43424</v>
      </c>
      <c r="F1003" s="30" t="s">
        <v>261</v>
      </c>
      <c r="G1003" s="2" t="s">
        <v>262</v>
      </c>
      <c r="H1003" s="30" t="s">
        <v>263</v>
      </c>
      <c r="I1003" s="2">
        <v>12</v>
      </c>
      <c r="J1003" s="30" t="s">
        <v>1340</v>
      </c>
      <c r="K1003" s="2" t="s">
        <v>1272</v>
      </c>
      <c r="L1003" s="30">
        <v>1944</v>
      </c>
      <c r="M1003" s="2">
        <v>1</v>
      </c>
      <c r="N1003" s="2">
        <v>27</v>
      </c>
      <c r="O1003" s="31">
        <v>5.8981481481481489E-2</v>
      </c>
    </row>
    <row r="1004" spans="1:15" x14ac:dyDescent="0.25">
      <c r="A1004" s="2">
        <f t="shared" si="60"/>
        <v>2018</v>
      </c>
      <c r="B1004" s="2" t="str">
        <f t="shared" si="61"/>
        <v>Nov</v>
      </c>
      <c r="C1004" s="2">
        <f t="shared" si="62"/>
        <v>47</v>
      </c>
      <c r="D1004" s="2" t="str">
        <f t="shared" si="63"/>
        <v>Tue</v>
      </c>
      <c r="E1004" s="34">
        <v>43424</v>
      </c>
      <c r="F1004" s="30" t="s">
        <v>261</v>
      </c>
      <c r="G1004" s="2" t="s">
        <v>262</v>
      </c>
      <c r="H1004" s="30" t="s">
        <v>263</v>
      </c>
      <c r="I1004" s="2">
        <v>12</v>
      </c>
      <c r="J1004" s="30" t="s">
        <v>1305</v>
      </c>
      <c r="K1004" s="2" t="s">
        <v>1257</v>
      </c>
      <c r="L1004" s="30">
        <v>1944</v>
      </c>
      <c r="M1004" s="2">
        <v>1</v>
      </c>
      <c r="N1004" s="2">
        <v>27</v>
      </c>
      <c r="O1004" s="31">
        <v>5.2650462962962961E-2</v>
      </c>
    </row>
    <row r="1005" spans="1:15" x14ac:dyDescent="0.25">
      <c r="A1005" s="2">
        <f t="shared" si="60"/>
        <v>2018</v>
      </c>
      <c r="B1005" s="2" t="str">
        <f t="shared" si="61"/>
        <v>Nov</v>
      </c>
      <c r="C1005" s="2">
        <f t="shared" si="62"/>
        <v>47</v>
      </c>
      <c r="D1005" s="2" t="str">
        <f t="shared" si="63"/>
        <v>Tue</v>
      </c>
      <c r="E1005" s="34">
        <v>43424</v>
      </c>
      <c r="F1005" s="30" t="s">
        <v>261</v>
      </c>
      <c r="G1005" s="2" t="s">
        <v>262</v>
      </c>
      <c r="H1005" s="30" t="s">
        <v>263</v>
      </c>
      <c r="I1005" s="2">
        <v>12</v>
      </c>
      <c r="J1005" s="30" t="s">
        <v>1306</v>
      </c>
      <c r="K1005" s="2" t="s">
        <v>1272</v>
      </c>
      <c r="L1005" s="30">
        <v>1944</v>
      </c>
      <c r="M1005" s="2">
        <v>1</v>
      </c>
      <c r="N1005" s="2">
        <v>27</v>
      </c>
      <c r="O1005" s="31">
        <v>5.9699074074074071E-2</v>
      </c>
    </row>
    <row r="1006" spans="1:15" x14ac:dyDescent="0.25">
      <c r="A1006" s="2">
        <f t="shared" si="60"/>
        <v>2018</v>
      </c>
      <c r="B1006" s="2" t="str">
        <f t="shared" si="61"/>
        <v>Nov</v>
      </c>
      <c r="C1006" s="2">
        <f t="shared" si="62"/>
        <v>47</v>
      </c>
      <c r="D1006" s="2" t="str">
        <f t="shared" si="63"/>
        <v>Tue</v>
      </c>
      <c r="E1006" s="34">
        <v>43424</v>
      </c>
      <c r="F1006" s="30" t="s">
        <v>261</v>
      </c>
      <c r="G1006" s="2" t="s">
        <v>262</v>
      </c>
      <c r="H1006" s="30" t="s">
        <v>263</v>
      </c>
      <c r="I1006" s="2">
        <v>12</v>
      </c>
      <c r="J1006" s="30" t="s">
        <v>1309</v>
      </c>
      <c r="K1006" s="2" t="s">
        <v>1264</v>
      </c>
      <c r="L1006" s="30">
        <v>1944</v>
      </c>
      <c r="M1006" s="2">
        <v>1</v>
      </c>
      <c r="N1006" s="2">
        <v>27</v>
      </c>
      <c r="O1006" s="31">
        <v>5.8356481481481481E-2</v>
      </c>
    </row>
    <row r="1007" spans="1:15" x14ac:dyDescent="0.25">
      <c r="A1007" s="2">
        <f t="shared" si="60"/>
        <v>2018</v>
      </c>
      <c r="B1007" s="2" t="str">
        <f t="shared" si="61"/>
        <v>Nov</v>
      </c>
      <c r="C1007" s="2">
        <f t="shared" si="62"/>
        <v>47</v>
      </c>
      <c r="D1007" s="2" t="str">
        <f t="shared" si="63"/>
        <v>Tue</v>
      </c>
      <c r="E1007" s="34">
        <v>43424</v>
      </c>
      <c r="F1007" s="30" t="s">
        <v>261</v>
      </c>
      <c r="G1007" s="2" t="s">
        <v>262</v>
      </c>
      <c r="H1007" s="30" t="s">
        <v>263</v>
      </c>
      <c r="I1007" s="2">
        <v>12</v>
      </c>
      <c r="J1007" s="30" t="s">
        <v>1326</v>
      </c>
      <c r="K1007" s="2" t="s">
        <v>1255</v>
      </c>
      <c r="L1007" s="30">
        <v>1944</v>
      </c>
      <c r="M1007" s="2">
        <v>1</v>
      </c>
      <c r="N1007" s="2">
        <v>27</v>
      </c>
      <c r="O1007" s="31">
        <v>0</v>
      </c>
    </row>
    <row r="1008" spans="1:15" x14ac:dyDescent="0.25">
      <c r="A1008" s="2">
        <f t="shared" si="60"/>
        <v>2018</v>
      </c>
      <c r="B1008" s="2" t="str">
        <f t="shared" si="61"/>
        <v>Nov</v>
      </c>
      <c r="C1008" s="2">
        <f t="shared" si="62"/>
        <v>47</v>
      </c>
      <c r="D1008" s="2" t="str">
        <f t="shared" si="63"/>
        <v>Tue</v>
      </c>
      <c r="E1008" s="34">
        <v>43424</v>
      </c>
      <c r="F1008" s="30" t="s">
        <v>261</v>
      </c>
      <c r="G1008" s="2" t="s">
        <v>262</v>
      </c>
      <c r="H1008" s="30" t="s">
        <v>263</v>
      </c>
      <c r="I1008" s="2">
        <v>12</v>
      </c>
      <c r="J1008" s="30" t="s">
        <v>1357</v>
      </c>
      <c r="K1008" s="2" t="s">
        <v>1257</v>
      </c>
      <c r="L1008" s="30">
        <v>1944</v>
      </c>
      <c r="M1008" s="2">
        <v>1</v>
      </c>
      <c r="N1008" s="2">
        <v>27</v>
      </c>
      <c r="O1008" s="31">
        <v>5.8622685185185187E-2</v>
      </c>
    </row>
    <row r="1009" spans="1:15" x14ac:dyDescent="0.25">
      <c r="A1009" s="2">
        <f t="shared" si="60"/>
        <v>2018</v>
      </c>
      <c r="B1009" s="2" t="str">
        <f t="shared" si="61"/>
        <v>Nov</v>
      </c>
      <c r="C1009" s="2">
        <f t="shared" si="62"/>
        <v>47</v>
      </c>
      <c r="D1009" s="2" t="str">
        <f t="shared" si="63"/>
        <v>Tue</v>
      </c>
      <c r="E1009" s="34">
        <v>43424</v>
      </c>
      <c r="F1009" s="30" t="s">
        <v>261</v>
      </c>
      <c r="G1009" s="2" t="s">
        <v>262</v>
      </c>
      <c r="H1009" s="30" t="s">
        <v>263</v>
      </c>
      <c r="I1009" s="2">
        <v>12</v>
      </c>
      <c r="J1009" s="30" t="s">
        <v>1415</v>
      </c>
      <c r="K1009" s="2" t="s">
        <v>1280</v>
      </c>
      <c r="L1009" s="30">
        <v>1944</v>
      </c>
      <c r="M1009" s="2">
        <v>1</v>
      </c>
      <c r="N1009" s="2">
        <v>27</v>
      </c>
      <c r="O1009" s="31">
        <v>0</v>
      </c>
    </row>
    <row r="1010" spans="1:15" x14ac:dyDescent="0.25">
      <c r="A1010" s="2">
        <f t="shared" ref="A1010:A1073" si="64">YEAR(E1010)</f>
        <v>2018</v>
      </c>
      <c r="B1010" s="2" t="str">
        <f t="shared" ref="B1010:B1073" si="65">TEXT(E1010,"MMM")</f>
        <v>Nov</v>
      </c>
      <c r="C1010" s="2">
        <f t="shared" ref="C1010:C1073" si="66">WEEKNUM(E1010)</f>
        <v>47</v>
      </c>
      <c r="D1010" s="2" t="str">
        <f t="shared" si="63"/>
        <v>Tue</v>
      </c>
      <c r="E1010" s="34">
        <v>43424</v>
      </c>
      <c r="F1010" s="30" t="s">
        <v>261</v>
      </c>
      <c r="G1010" s="2" t="s">
        <v>262</v>
      </c>
      <c r="H1010" s="30" t="s">
        <v>263</v>
      </c>
      <c r="I1010" s="2">
        <v>12</v>
      </c>
      <c r="J1010" s="30" t="s">
        <v>1746</v>
      </c>
      <c r="K1010" s="2" t="s">
        <v>1255</v>
      </c>
      <c r="L1010" s="30">
        <v>1944</v>
      </c>
      <c r="M1010" s="2">
        <v>1</v>
      </c>
      <c r="N1010" s="2">
        <v>27</v>
      </c>
      <c r="O1010" s="31">
        <v>4.2187499999999996E-2</v>
      </c>
    </row>
    <row r="1011" spans="1:15" x14ac:dyDescent="0.25">
      <c r="A1011" s="2">
        <f t="shared" si="64"/>
        <v>2018</v>
      </c>
      <c r="B1011" s="2" t="str">
        <f t="shared" si="65"/>
        <v>Nov</v>
      </c>
      <c r="C1011" s="2">
        <f t="shared" si="66"/>
        <v>47</v>
      </c>
      <c r="D1011" s="2" t="str">
        <f t="shared" si="63"/>
        <v>Tue</v>
      </c>
      <c r="E1011" s="34">
        <v>43424</v>
      </c>
      <c r="F1011" s="30" t="s">
        <v>264</v>
      </c>
      <c r="G1011" s="2" t="s">
        <v>265</v>
      </c>
      <c r="H1011" s="30" t="s">
        <v>266</v>
      </c>
      <c r="I1011" s="2">
        <v>11</v>
      </c>
      <c r="J1011" s="30" t="s">
        <v>1345</v>
      </c>
      <c r="K1011" s="2" t="s">
        <v>1275</v>
      </c>
      <c r="L1011" s="30">
        <v>1800</v>
      </c>
      <c r="M1011" s="2">
        <v>3</v>
      </c>
      <c r="N1011" s="2">
        <v>26</v>
      </c>
      <c r="O1011" s="31">
        <v>1.3229166666666667E-2</v>
      </c>
    </row>
    <row r="1012" spans="1:15" x14ac:dyDescent="0.25">
      <c r="A1012" s="2">
        <f t="shared" si="64"/>
        <v>2018</v>
      </c>
      <c r="B1012" s="2" t="str">
        <f t="shared" si="65"/>
        <v>Nov</v>
      </c>
      <c r="C1012" s="2">
        <f t="shared" si="66"/>
        <v>47</v>
      </c>
      <c r="D1012" s="2" t="str">
        <f t="shared" si="63"/>
        <v>Tue</v>
      </c>
      <c r="E1012" s="34">
        <v>43424</v>
      </c>
      <c r="F1012" s="30" t="s">
        <v>264</v>
      </c>
      <c r="G1012" s="2" t="s">
        <v>265</v>
      </c>
      <c r="H1012" s="30" t="s">
        <v>266</v>
      </c>
      <c r="I1012" s="2">
        <v>11</v>
      </c>
      <c r="J1012" s="30" t="s">
        <v>1705</v>
      </c>
      <c r="K1012" s="2" t="s">
        <v>1272</v>
      </c>
      <c r="L1012" s="30">
        <v>1800</v>
      </c>
      <c r="M1012" s="2">
        <v>3</v>
      </c>
      <c r="N1012" s="2">
        <v>26</v>
      </c>
      <c r="O1012" s="31">
        <v>2.3993055555555556E-2</v>
      </c>
    </row>
    <row r="1013" spans="1:15" x14ac:dyDescent="0.25">
      <c r="A1013" s="2">
        <f t="shared" si="64"/>
        <v>2018</v>
      </c>
      <c r="B1013" s="2" t="str">
        <f t="shared" si="65"/>
        <v>Nov</v>
      </c>
      <c r="C1013" s="2">
        <f t="shared" si="66"/>
        <v>47</v>
      </c>
      <c r="D1013" s="2" t="str">
        <f t="shared" si="63"/>
        <v>Tue</v>
      </c>
      <c r="E1013" s="28">
        <v>43424</v>
      </c>
      <c r="F1013" s="30" t="s">
        <v>264</v>
      </c>
      <c r="G1013" s="2" t="s">
        <v>265</v>
      </c>
      <c r="H1013" s="30" t="s">
        <v>266</v>
      </c>
      <c r="I1013" s="2">
        <v>11</v>
      </c>
      <c r="J1013" s="30" t="s">
        <v>1706</v>
      </c>
      <c r="K1013" s="2" t="s">
        <v>1264</v>
      </c>
      <c r="L1013" s="30">
        <v>1800</v>
      </c>
      <c r="M1013" s="2">
        <v>3</v>
      </c>
      <c r="N1013" s="2">
        <v>26</v>
      </c>
      <c r="O1013" s="31">
        <v>1.5578703703703704E-2</v>
      </c>
    </row>
    <row r="1014" spans="1:15" x14ac:dyDescent="0.25">
      <c r="A1014" s="2">
        <f t="shared" si="64"/>
        <v>2018</v>
      </c>
      <c r="B1014" s="2" t="str">
        <f t="shared" si="65"/>
        <v>Nov</v>
      </c>
      <c r="C1014" s="2">
        <f t="shared" si="66"/>
        <v>47</v>
      </c>
      <c r="D1014" s="2" t="str">
        <f t="shared" si="63"/>
        <v>Wed</v>
      </c>
      <c r="E1014" s="34">
        <v>43425</v>
      </c>
      <c r="F1014" s="30">
        <v>48817</v>
      </c>
      <c r="G1014" s="2" t="s">
        <v>221</v>
      </c>
      <c r="H1014" s="30" t="s">
        <v>222</v>
      </c>
      <c r="I1014" s="2">
        <v>2</v>
      </c>
      <c r="J1014" s="30" t="s">
        <v>1747</v>
      </c>
      <c r="K1014" s="2" t="s">
        <v>1264</v>
      </c>
      <c r="L1014" s="30">
        <v>80</v>
      </c>
      <c r="M1014" s="2">
        <v>4</v>
      </c>
      <c r="N1014" s="2">
        <v>8</v>
      </c>
      <c r="O1014" s="31">
        <v>3.2986111111111112E-2</v>
      </c>
    </row>
    <row r="1015" spans="1:15" x14ac:dyDescent="0.25">
      <c r="A1015" s="2">
        <f t="shared" si="64"/>
        <v>2018</v>
      </c>
      <c r="B1015" s="2" t="str">
        <f t="shared" si="65"/>
        <v>Nov</v>
      </c>
      <c r="C1015" s="2">
        <f t="shared" si="66"/>
        <v>47</v>
      </c>
      <c r="D1015" s="2" t="str">
        <f t="shared" si="63"/>
        <v>Wed</v>
      </c>
      <c r="E1015" s="34">
        <v>43425</v>
      </c>
      <c r="F1015" s="30">
        <v>48817</v>
      </c>
      <c r="G1015" s="2" t="s">
        <v>221</v>
      </c>
      <c r="H1015" s="30" t="s">
        <v>222</v>
      </c>
      <c r="I1015" s="2">
        <v>2</v>
      </c>
      <c r="J1015" s="30" t="s">
        <v>1713</v>
      </c>
      <c r="K1015" s="2" t="s">
        <v>1247</v>
      </c>
      <c r="L1015" s="30">
        <v>80</v>
      </c>
      <c r="M1015" s="2">
        <v>4</v>
      </c>
      <c r="N1015" s="2">
        <v>8</v>
      </c>
      <c r="O1015" s="31">
        <v>3.2986111111111112E-2</v>
      </c>
    </row>
    <row r="1016" spans="1:15" x14ac:dyDescent="0.25">
      <c r="A1016" s="2">
        <f t="shared" si="64"/>
        <v>2018</v>
      </c>
      <c r="B1016" s="2" t="str">
        <f t="shared" si="65"/>
        <v>Nov</v>
      </c>
      <c r="C1016" s="2">
        <f t="shared" si="66"/>
        <v>47</v>
      </c>
      <c r="D1016" s="2" t="str">
        <f t="shared" si="63"/>
        <v>Wed</v>
      </c>
      <c r="E1016" s="34">
        <v>43425</v>
      </c>
      <c r="F1016" s="30">
        <v>48817</v>
      </c>
      <c r="G1016" s="2" t="s">
        <v>221</v>
      </c>
      <c r="H1016" s="30" t="s">
        <v>222</v>
      </c>
      <c r="I1016" s="2">
        <v>2</v>
      </c>
      <c r="J1016" s="30" t="s">
        <v>1714</v>
      </c>
      <c r="K1016" s="2" t="s">
        <v>1282</v>
      </c>
      <c r="L1016" s="30">
        <v>80</v>
      </c>
      <c r="M1016" s="2">
        <v>4</v>
      </c>
      <c r="N1016" s="2">
        <v>8</v>
      </c>
      <c r="O1016" s="31">
        <v>3.2986111111111112E-2</v>
      </c>
    </row>
    <row r="1017" spans="1:15" x14ac:dyDescent="0.25">
      <c r="A1017" s="2">
        <f t="shared" si="64"/>
        <v>2018</v>
      </c>
      <c r="B1017" s="2" t="str">
        <f t="shared" si="65"/>
        <v>Nov</v>
      </c>
      <c r="C1017" s="2">
        <f t="shared" si="66"/>
        <v>47</v>
      </c>
      <c r="D1017" s="2" t="str">
        <f t="shared" si="63"/>
        <v>Wed</v>
      </c>
      <c r="E1017" s="34">
        <v>43425</v>
      </c>
      <c r="F1017" s="30">
        <v>48817</v>
      </c>
      <c r="G1017" s="2" t="s">
        <v>221</v>
      </c>
      <c r="H1017" s="30" t="s">
        <v>222</v>
      </c>
      <c r="I1017" s="2">
        <v>2</v>
      </c>
      <c r="J1017" s="30" t="s">
        <v>1715</v>
      </c>
      <c r="K1017" s="2" t="s">
        <v>1275</v>
      </c>
      <c r="L1017" s="30">
        <v>80</v>
      </c>
      <c r="M1017" s="2">
        <v>4</v>
      </c>
      <c r="N1017" s="2">
        <v>8</v>
      </c>
      <c r="O1017" s="31">
        <v>3.2997685185185185E-2</v>
      </c>
    </row>
    <row r="1018" spans="1:15" x14ac:dyDescent="0.25">
      <c r="A1018" s="2">
        <f t="shared" si="64"/>
        <v>2018</v>
      </c>
      <c r="B1018" s="2" t="str">
        <f t="shared" si="65"/>
        <v>Nov</v>
      </c>
      <c r="C1018" s="2">
        <f t="shared" si="66"/>
        <v>47</v>
      </c>
      <c r="D1018" s="2" t="str">
        <f t="shared" si="63"/>
        <v>Wed</v>
      </c>
      <c r="E1018" s="34">
        <v>43425</v>
      </c>
      <c r="F1018" s="30">
        <v>48817</v>
      </c>
      <c r="G1018" s="2" t="s">
        <v>221</v>
      </c>
      <c r="H1018" s="30" t="s">
        <v>222</v>
      </c>
      <c r="I1018" s="2">
        <v>2</v>
      </c>
      <c r="J1018" s="30" t="s">
        <v>1716</v>
      </c>
      <c r="K1018" s="2" t="s">
        <v>1355</v>
      </c>
      <c r="L1018" s="30">
        <v>80</v>
      </c>
      <c r="M1018" s="2">
        <v>4</v>
      </c>
      <c r="N1018" s="2">
        <v>8</v>
      </c>
      <c r="O1018" s="31">
        <v>3.3009259259259259E-2</v>
      </c>
    </row>
    <row r="1019" spans="1:15" x14ac:dyDescent="0.25">
      <c r="A1019" s="2">
        <f t="shared" si="64"/>
        <v>2018</v>
      </c>
      <c r="B1019" s="2" t="str">
        <f t="shared" si="65"/>
        <v>Nov</v>
      </c>
      <c r="C1019" s="2">
        <f t="shared" si="66"/>
        <v>47</v>
      </c>
      <c r="D1019" s="2" t="str">
        <f t="shared" si="63"/>
        <v>Wed</v>
      </c>
      <c r="E1019" s="34">
        <v>43425</v>
      </c>
      <c r="F1019" s="30">
        <v>48817</v>
      </c>
      <c r="G1019" s="2" t="s">
        <v>221</v>
      </c>
      <c r="H1019" s="30" t="s">
        <v>222</v>
      </c>
      <c r="I1019" s="2">
        <v>2</v>
      </c>
      <c r="J1019" s="30" t="s">
        <v>1748</v>
      </c>
      <c r="K1019" s="2" t="s">
        <v>1282</v>
      </c>
      <c r="L1019" s="30">
        <v>80</v>
      </c>
      <c r="M1019" s="2">
        <v>4</v>
      </c>
      <c r="N1019" s="2">
        <v>8</v>
      </c>
      <c r="O1019" s="31">
        <v>4.1793981481481481E-2</v>
      </c>
    </row>
    <row r="1020" spans="1:15" x14ac:dyDescent="0.25">
      <c r="A1020" s="2">
        <f t="shared" si="64"/>
        <v>2018</v>
      </c>
      <c r="B1020" s="2" t="str">
        <f t="shared" si="65"/>
        <v>Nov</v>
      </c>
      <c r="C1020" s="2">
        <f t="shared" si="66"/>
        <v>47</v>
      </c>
      <c r="D1020" s="2" t="str">
        <f t="shared" si="63"/>
        <v>Wed</v>
      </c>
      <c r="E1020" s="34">
        <v>43425</v>
      </c>
      <c r="F1020" s="30">
        <v>48798</v>
      </c>
      <c r="G1020" s="2" t="s">
        <v>10</v>
      </c>
      <c r="H1020" s="30" t="s">
        <v>1749</v>
      </c>
      <c r="I1020" s="2">
        <v>11</v>
      </c>
      <c r="J1020" s="30" t="s">
        <v>1447</v>
      </c>
      <c r="K1020" s="2" t="s">
        <v>1447</v>
      </c>
      <c r="L1020" s="30">
        <v>1620</v>
      </c>
      <c r="M1020" s="2">
        <v>1</v>
      </c>
      <c r="N1020" s="2">
        <v>27</v>
      </c>
      <c r="O1020" s="31">
        <v>0</v>
      </c>
    </row>
    <row r="1021" spans="1:15" x14ac:dyDescent="0.25">
      <c r="A1021" s="2">
        <f t="shared" si="64"/>
        <v>2018</v>
      </c>
      <c r="B1021" s="2" t="str">
        <f t="shared" si="65"/>
        <v>Nov</v>
      </c>
      <c r="C1021" s="2">
        <f t="shared" si="66"/>
        <v>47</v>
      </c>
      <c r="D1021" s="2" t="str">
        <f t="shared" si="63"/>
        <v>Wed</v>
      </c>
      <c r="E1021" s="34">
        <v>43425</v>
      </c>
      <c r="F1021" s="30">
        <v>47274</v>
      </c>
      <c r="G1021" s="2" t="s">
        <v>1750</v>
      </c>
      <c r="H1021" s="30" t="s">
        <v>1751</v>
      </c>
      <c r="I1021" s="2">
        <v>15</v>
      </c>
      <c r="J1021" s="30" t="s">
        <v>1447</v>
      </c>
      <c r="K1021" s="2" t="s">
        <v>1447</v>
      </c>
      <c r="L1021" s="30">
        <v>2890</v>
      </c>
      <c r="M1021" s="2">
        <v>105</v>
      </c>
      <c r="N1021" s="2">
        <v>8</v>
      </c>
      <c r="O1021" s="31">
        <v>0</v>
      </c>
    </row>
    <row r="1022" spans="1:15" x14ac:dyDescent="0.25">
      <c r="A1022" s="2">
        <f t="shared" si="64"/>
        <v>2018</v>
      </c>
      <c r="B1022" s="2" t="str">
        <f t="shared" si="65"/>
        <v>Nov</v>
      </c>
      <c r="C1022" s="2">
        <f t="shared" si="66"/>
        <v>47</v>
      </c>
      <c r="D1022" s="2" t="str">
        <f t="shared" si="63"/>
        <v>Wed</v>
      </c>
      <c r="E1022" s="34">
        <v>43425</v>
      </c>
      <c r="F1022" s="30" t="s">
        <v>223</v>
      </c>
      <c r="G1022" s="2" t="s">
        <v>224</v>
      </c>
      <c r="H1022" s="30" t="s">
        <v>225</v>
      </c>
      <c r="I1022" s="2">
        <v>13</v>
      </c>
      <c r="J1022" s="30" t="s">
        <v>1341</v>
      </c>
      <c r="K1022" s="2" t="s">
        <v>1255</v>
      </c>
      <c r="L1022" s="30">
        <v>2148</v>
      </c>
      <c r="M1022" s="2">
        <v>2</v>
      </c>
      <c r="N1022" s="2">
        <v>28</v>
      </c>
      <c r="O1022" s="31">
        <v>5.0555555555555555E-2</v>
      </c>
    </row>
    <row r="1023" spans="1:15" x14ac:dyDescent="0.25">
      <c r="A1023" s="2">
        <f t="shared" si="64"/>
        <v>2018</v>
      </c>
      <c r="B1023" s="2" t="str">
        <f t="shared" si="65"/>
        <v>Nov</v>
      </c>
      <c r="C1023" s="2">
        <f t="shared" si="66"/>
        <v>47</v>
      </c>
      <c r="D1023" s="2" t="str">
        <f t="shared" si="63"/>
        <v>Wed</v>
      </c>
      <c r="E1023" s="34">
        <v>43425</v>
      </c>
      <c r="F1023" s="30" t="s">
        <v>223</v>
      </c>
      <c r="G1023" s="2" t="s">
        <v>224</v>
      </c>
      <c r="H1023" s="30" t="s">
        <v>225</v>
      </c>
      <c r="I1023" s="2">
        <v>13</v>
      </c>
      <c r="J1023" s="30" t="s">
        <v>1302</v>
      </c>
      <c r="K1023" s="2" t="s">
        <v>1255</v>
      </c>
      <c r="L1023" s="30">
        <v>2148</v>
      </c>
      <c r="M1023" s="2">
        <v>2</v>
      </c>
      <c r="N1023" s="2">
        <v>28</v>
      </c>
      <c r="O1023" s="31">
        <v>5.0381944444444444E-2</v>
      </c>
    </row>
    <row r="1024" spans="1:15" x14ac:dyDescent="0.25">
      <c r="A1024" s="2">
        <f t="shared" si="64"/>
        <v>2018</v>
      </c>
      <c r="B1024" s="2" t="str">
        <f t="shared" si="65"/>
        <v>Nov</v>
      </c>
      <c r="C1024" s="2">
        <f t="shared" si="66"/>
        <v>47</v>
      </c>
      <c r="D1024" s="2" t="str">
        <f t="shared" si="63"/>
        <v>Wed</v>
      </c>
      <c r="E1024" s="34">
        <v>43425</v>
      </c>
      <c r="F1024" s="30" t="s">
        <v>223</v>
      </c>
      <c r="G1024" s="2" t="s">
        <v>224</v>
      </c>
      <c r="H1024" s="30" t="s">
        <v>225</v>
      </c>
      <c r="I1024" s="2">
        <v>13</v>
      </c>
      <c r="J1024" s="30" t="s">
        <v>1305</v>
      </c>
      <c r="K1024" s="2" t="s">
        <v>1257</v>
      </c>
      <c r="L1024" s="30">
        <v>2148</v>
      </c>
      <c r="M1024" s="2">
        <v>2</v>
      </c>
      <c r="N1024" s="2">
        <v>28</v>
      </c>
      <c r="O1024" s="31">
        <v>5.0902777777777776E-2</v>
      </c>
    </row>
    <row r="1025" spans="1:15" x14ac:dyDescent="0.25">
      <c r="A1025" s="2">
        <f t="shared" si="64"/>
        <v>2018</v>
      </c>
      <c r="B1025" s="2" t="str">
        <f t="shared" si="65"/>
        <v>Nov</v>
      </c>
      <c r="C1025" s="2">
        <f t="shared" si="66"/>
        <v>47</v>
      </c>
      <c r="D1025" s="2" t="str">
        <f t="shared" si="63"/>
        <v>Wed</v>
      </c>
      <c r="E1025" s="34">
        <v>43425</v>
      </c>
      <c r="F1025" s="30" t="s">
        <v>223</v>
      </c>
      <c r="G1025" s="2" t="s">
        <v>224</v>
      </c>
      <c r="H1025" s="30" t="s">
        <v>225</v>
      </c>
      <c r="I1025" s="2">
        <v>13</v>
      </c>
      <c r="J1025" s="30" t="s">
        <v>1306</v>
      </c>
      <c r="K1025" s="2" t="s">
        <v>1272</v>
      </c>
      <c r="L1025" s="30">
        <v>2148</v>
      </c>
      <c r="M1025" s="2">
        <v>2</v>
      </c>
      <c r="N1025" s="2">
        <v>28</v>
      </c>
      <c r="O1025" s="31">
        <v>5.1215277777777783E-2</v>
      </c>
    </row>
    <row r="1026" spans="1:15" x14ac:dyDescent="0.25">
      <c r="A1026" s="2">
        <f t="shared" si="64"/>
        <v>2018</v>
      </c>
      <c r="B1026" s="2" t="str">
        <f t="shared" si="65"/>
        <v>Nov</v>
      </c>
      <c r="C1026" s="2">
        <f t="shared" si="66"/>
        <v>47</v>
      </c>
      <c r="D1026" s="2" t="str">
        <f t="shared" si="63"/>
        <v>Wed</v>
      </c>
      <c r="E1026" s="34">
        <v>43425</v>
      </c>
      <c r="F1026" s="30" t="s">
        <v>223</v>
      </c>
      <c r="G1026" s="2" t="s">
        <v>224</v>
      </c>
      <c r="H1026" s="30" t="s">
        <v>225</v>
      </c>
      <c r="I1026" s="2">
        <v>13</v>
      </c>
      <c r="J1026" s="30" t="s">
        <v>1357</v>
      </c>
      <c r="K1026" s="2" t="s">
        <v>1264</v>
      </c>
      <c r="L1026" s="30">
        <v>2148</v>
      </c>
      <c r="M1026" s="2">
        <v>2</v>
      </c>
      <c r="N1026" s="2">
        <v>28</v>
      </c>
      <c r="O1026" s="31">
        <v>5.1041666666666673E-2</v>
      </c>
    </row>
    <row r="1027" spans="1:15" x14ac:dyDescent="0.25">
      <c r="A1027" s="2">
        <f t="shared" si="64"/>
        <v>2018</v>
      </c>
      <c r="B1027" s="2" t="str">
        <f t="shared" si="65"/>
        <v>Nov</v>
      </c>
      <c r="C1027" s="2">
        <f t="shared" si="66"/>
        <v>47</v>
      </c>
      <c r="D1027" s="2" t="str">
        <f t="shared" ref="D1027:D1090" si="67">TEXT(E1027,"DDD")</f>
        <v>Wed</v>
      </c>
      <c r="E1027" s="34">
        <v>43425</v>
      </c>
      <c r="F1027" s="30" t="s">
        <v>941</v>
      </c>
      <c r="G1027" s="2" t="s">
        <v>942</v>
      </c>
      <c r="H1027" s="30" t="s">
        <v>943</v>
      </c>
      <c r="I1027" s="2">
        <v>45</v>
      </c>
      <c r="J1027" s="30" t="s">
        <v>1340</v>
      </c>
      <c r="K1027" s="2" t="s">
        <v>1272</v>
      </c>
      <c r="L1027" s="30">
        <v>4052</v>
      </c>
      <c r="M1027" s="2">
        <v>21</v>
      </c>
      <c r="N1027" s="2">
        <v>28</v>
      </c>
      <c r="O1027" s="31">
        <v>8.3333333333333332E-3</v>
      </c>
    </row>
    <row r="1028" spans="1:15" x14ac:dyDescent="0.25">
      <c r="A1028" s="2">
        <f t="shared" si="64"/>
        <v>2018</v>
      </c>
      <c r="B1028" s="2" t="str">
        <f t="shared" si="65"/>
        <v>Nov</v>
      </c>
      <c r="C1028" s="2">
        <f t="shared" si="66"/>
        <v>47</v>
      </c>
      <c r="D1028" s="2" t="str">
        <f t="shared" si="67"/>
        <v>Wed</v>
      </c>
      <c r="E1028" s="34">
        <v>43425</v>
      </c>
      <c r="F1028" s="30" t="s">
        <v>941</v>
      </c>
      <c r="G1028" s="2" t="s">
        <v>942</v>
      </c>
      <c r="H1028" s="30" t="s">
        <v>943</v>
      </c>
      <c r="I1028" s="2">
        <v>45</v>
      </c>
      <c r="J1028" s="30" t="s">
        <v>1305</v>
      </c>
      <c r="K1028" s="2" t="s">
        <v>1257</v>
      </c>
      <c r="L1028" s="30">
        <v>4052</v>
      </c>
      <c r="M1028" s="2">
        <v>21</v>
      </c>
      <c r="N1028" s="2">
        <v>28</v>
      </c>
      <c r="O1028" s="31">
        <v>0.12839120370370369</v>
      </c>
    </row>
    <row r="1029" spans="1:15" x14ac:dyDescent="0.25">
      <c r="A1029" s="2">
        <f t="shared" si="64"/>
        <v>2018</v>
      </c>
      <c r="B1029" s="2" t="str">
        <f t="shared" si="65"/>
        <v>Nov</v>
      </c>
      <c r="C1029" s="2">
        <f t="shared" si="66"/>
        <v>47</v>
      </c>
      <c r="D1029" s="2" t="str">
        <f t="shared" si="67"/>
        <v>Wed</v>
      </c>
      <c r="E1029" s="34">
        <v>43425</v>
      </c>
      <c r="F1029" s="30" t="s">
        <v>941</v>
      </c>
      <c r="G1029" s="2" t="s">
        <v>942</v>
      </c>
      <c r="H1029" s="30" t="s">
        <v>943</v>
      </c>
      <c r="I1029" s="2">
        <v>45</v>
      </c>
      <c r="J1029" s="30" t="s">
        <v>1323</v>
      </c>
      <c r="K1029" s="2" t="s">
        <v>1275</v>
      </c>
      <c r="L1029" s="30">
        <v>4052</v>
      </c>
      <c r="M1029" s="2">
        <v>21</v>
      </c>
      <c r="N1029" s="2">
        <v>28</v>
      </c>
      <c r="O1029" s="31">
        <v>0.12726851851851853</v>
      </c>
    </row>
    <row r="1030" spans="1:15" x14ac:dyDescent="0.25">
      <c r="A1030" s="2">
        <f t="shared" si="64"/>
        <v>2018</v>
      </c>
      <c r="B1030" s="2" t="str">
        <f t="shared" si="65"/>
        <v>Nov</v>
      </c>
      <c r="C1030" s="2">
        <f t="shared" si="66"/>
        <v>47</v>
      </c>
      <c r="D1030" s="2" t="str">
        <f t="shared" si="67"/>
        <v>Wed</v>
      </c>
      <c r="E1030" s="34">
        <v>43425</v>
      </c>
      <c r="F1030" s="30" t="s">
        <v>941</v>
      </c>
      <c r="G1030" s="2" t="s">
        <v>942</v>
      </c>
      <c r="H1030" s="30" t="s">
        <v>943</v>
      </c>
      <c r="I1030" s="2">
        <v>45</v>
      </c>
      <c r="J1030" s="30" t="s">
        <v>1364</v>
      </c>
      <c r="K1030" s="2" t="s">
        <v>1247</v>
      </c>
      <c r="L1030" s="30">
        <v>4052</v>
      </c>
      <c r="M1030" s="2">
        <v>21</v>
      </c>
      <c r="N1030" s="2">
        <v>28</v>
      </c>
      <c r="O1030" s="31">
        <v>0.12204861111111111</v>
      </c>
    </row>
    <row r="1031" spans="1:15" x14ac:dyDescent="0.25">
      <c r="A1031" s="2">
        <f t="shared" si="64"/>
        <v>2018</v>
      </c>
      <c r="B1031" s="2" t="str">
        <f t="shared" si="65"/>
        <v>Nov</v>
      </c>
      <c r="C1031" s="2">
        <f t="shared" si="66"/>
        <v>47</v>
      </c>
      <c r="D1031" s="2" t="str">
        <f t="shared" si="67"/>
        <v>Wed</v>
      </c>
      <c r="E1031" s="34">
        <v>43425</v>
      </c>
      <c r="F1031" s="30" t="s">
        <v>941</v>
      </c>
      <c r="G1031" s="2" t="s">
        <v>942</v>
      </c>
      <c r="H1031" s="30" t="s">
        <v>943</v>
      </c>
      <c r="I1031" s="2">
        <v>45</v>
      </c>
      <c r="J1031" s="30" t="s">
        <v>1379</v>
      </c>
      <c r="K1031" s="2" t="s">
        <v>1264</v>
      </c>
      <c r="L1031" s="30">
        <v>4052</v>
      </c>
      <c r="M1031" s="2">
        <v>21</v>
      </c>
      <c r="N1031" s="2">
        <v>28</v>
      </c>
      <c r="O1031" s="31">
        <v>0.12074074074074075</v>
      </c>
    </row>
    <row r="1032" spans="1:15" x14ac:dyDescent="0.25">
      <c r="A1032" s="2">
        <f t="shared" si="64"/>
        <v>2018</v>
      </c>
      <c r="B1032" s="2" t="str">
        <f t="shared" si="65"/>
        <v>Nov</v>
      </c>
      <c r="C1032" s="2">
        <f t="shared" si="66"/>
        <v>47</v>
      </c>
      <c r="D1032" s="2" t="str">
        <f t="shared" si="67"/>
        <v>Wed</v>
      </c>
      <c r="E1032" s="34">
        <v>43425</v>
      </c>
      <c r="F1032" s="30" t="s">
        <v>941</v>
      </c>
      <c r="G1032" s="2" t="s">
        <v>942</v>
      </c>
      <c r="H1032" s="30" t="s">
        <v>943</v>
      </c>
      <c r="I1032" s="2">
        <v>45</v>
      </c>
      <c r="J1032" s="30" t="s">
        <v>1382</v>
      </c>
      <c r="K1032" s="2" t="s">
        <v>1282</v>
      </c>
      <c r="L1032" s="30">
        <v>4052</v>
      </c>
      <c r="M1032" s="2">
        <v>21</v>
      </c>
      <c r="N1032" s="2">
        <v>28</v>
      </c>
      <c r="O1032" s="31">
        <v>0.12093749999999999</v>
      </c>
    </row>
    <row r="1033" spans="1:15" x14ac:dyDescent="0.25">
      <c r="A1033" s="2">
        <f t="shared" si="64"/>
        <v>2018</v>
      </c>
      <c r="B1033" s="2" t="str">
        <f t="shared" si="65"/>
        <v>Nov</v>
      </c>
      <c r="C1033" s="2">
        <f t="shared" si="66"/>
        <v>47</v>
      </c>
      <c r="D1033" s="2" t="str">
        <f t="shared" si="67"/>
        <v>Wed</v>
      </c>
      <c r="E1033" s="34">
        <v>43425</v>
      </c>
      <c r="F1033" s="30" t="s">
        <v>941</v>
      </c>
      <c r="G1033" s="2" t="s">
        <v>942</v>
      </c>
      <c r="H1033" s="30" t="s">
        <v>943</v>
      </c>
      <c r="I1033" s="2">
        <v>45</v>
      </c>
      <c r="J1033" s="30" t="s">
        <v>1383</v>
      </c>
      <c r="K1033" s="2" t="s">
        <v>1247</v>
      </c>
      <c r="L1033" s="30">
        <v>4052</v>
      </c>
      <c r="M1033" s="2">
        <v>21</v>
      </c>
      <c r="N1033" s="2">
        <v>28</v>
      </c>
      <c r="O1033" s="31">
        <v>8.666666666666667E-2</v>
      </c>
    </row>
    <row r="1034" spans="1:15" x14ac:dyDescent="0.25">
      <c r="A1034" s="2">
        <f t="shared" si="64"/>
        <v>2018</v>
      </c>
      <c r="B1034" s="2" t="str">
        <f t="shared" si="65"/>
        <v>Nov</v>
      </c>
      <c r="C1034" s="2">
        <f t="shared" si="66"/>
        <v>47</v>
      </c>
      <c r="D1034" s="2" t="str">
        <f t="shared" si="67"/>
        <v>Wed</v>
      </c>
      <c r="E1034" s="34">
        <v>43425</v>
      </c>
      <c r="F1034" s="30" t="s">
        <v>941</v>
      </c>
      <c r="G1034" s="2" t="s">
        <v>942</v>
      </c>
      <c r="H1034" s="30" t="s">
        <v>943</v>
      </c>
      <c r="I1034" s="2">
        <v>45</v>
      </c>
      <c r="J1034" s="30" t="s">
        <v>1385</v>
      </c>
      <c r="K1034" s="2" t="s">
        <v>1348</v>
      </c>
      <c r="L1034" s="30">
        <v>4052</v>
      </c>
      <c r="M1034" s="2">
        <v>21</v>
      </c>
      <c r="N1034" s="2">
        <v>28</v>
      </c>
      <c r="O1034" s="31">
        <v>0.1285185185185185</v>
      </c>
    </row>
    <row r="1035" spans="1:15" x14ac:dyDescent="0.25">
      <c r="A1035" s="2">
        <f t="shared" si="64"/>
        <v>2018</v>
      </c>
      <c r="B1035" s="2" t="str">
        <f t="shared" si="65"/>
        <v>Nov</v>
      </c>
      <c r="C1035" s="2">
        <f t="shared" si="66"/>
        <v>47</v>
      </c>
      <c r="D1035" s="2" t="str">
        <f t="shared" si="67"/>
        <v>Wed</v>
      </c>
      <c r="E1035" s="34">
        <v>43425</v>
      </c>
      <c r="F1035" s="30" t="s">
        <v>941</v>
      </c>
      <c r="G1035" s="2" t="s">
        <v>942</v>
      </c>
      <c r="H1035" s="30" t="s">
        <v>943</v>
      </c>
      <c r="I1035" s="2">
        <v>45</v>
      </c>
      <c r="J1035" s="30" t="s">
        <v>1400</v>
      </c>
      <c r="K1035" s="2" t="s">
        <v>1275</v>
      </c>
      <c r="L1035" s="30">
        <v>4052</v>
      </c>
      <c r="M1035" s="2">
        <v>21</v>
      </c>
      <c r="N1035" s="2">
        <v>28</v>
      </c>
      <c r="O1035" s="31">
        <v>0.12717592592592594</v>
      </c>
    </row>
    <row r="1036" spans="1:15" x14ac:dyDescent="0.25">
      <c r="A1036" s="2">
        <f t="shared" si="64"/>
        <v>2018</v>
      </c>
      <c r="B1036" s="2" t="str">
        <f t="shared" si="65"/>
        <v>Nov</v>
      </c>
      <c r="C1036" s="2">
        <f t="shared" si="66"/>
        <v>47</v>
      </c>
      <c r="D1036" s="2" t="str">
        <f t="shared" si="67"/>
        <v>Wed</v>
      </c>
      <c r="E1036" s="34">
        <v>43425</v>
      </c>
      <c r="F1036" s="30" t="s">
        <v>941</v>
      </c>
      <c r="G1036" s="2" t="s">
        <v>942</v>
      </c>
      <c r="H1036" s="30" t="s">
        <v>943</v>
      </c>
      <c r="I1036" s="2">
        <v>45</v>
      </c>
      <c r="J1036" s="30" t="s">
        <v>1727</v>
      </c>
      <c r="K1036" s="2" t="s">
        <v>1247</v>
      </c>
      <c r="L1036" s="30">
        <v>4052</v>
      </c>
      <c r="M1036" s="2">
        <v>21</v>
      </c>
      <c r="N1036" s="2">
        <v>28</v>
      </c>
      <c r="O1036" s="31">
        <v>0.12168981481481482</v>
      </c>
    </row>
    <row r="1037" spans="1:15" x14ac:dyDescent="0.25">
      <c r="A1037" s="2">
        <f t="shared" si="64"/>
        <v>2018</v>
      </c>
      <c r="B1037" s="2" t="str">
        <f t="shared" si="65"/>
        <v>Nov</v>
      </c>
      <c r="C1037" s="2">
        <f t="shared" si="66"/>
        <v>47</v>
      </c>
      <c r="D1037" s="2" t="str">
        <f t="shared" si="67"/>
        <v>Wed</v>
      </c>
      <c r="E1037" s="34">
        <v>43425</v>
      </c>
      <c r="F1037" s="30">
        <v>49076</v>
      </c>
      <c r="G1037" s="2" t="s">
        <v>41</v>
      </c>
      <c r="H1037" s="30" t="s">
        <v>1752</v>
      </c>
      <c r="I1037" s="2">
        <v>9</v>
      </c>
      <c r="J1037" s="30" t="s">
        <v>1447</v>
      </c>
      <c r="K1037" s="2" t="s">
        <v>1447</v>
      </c>
      <c r="L1037" s="30">
        <v>2489</v>
      </c>
      <c r="M1037" s="2">
        <v>4</v>
      </c>
      <c r="N1037" s="2">
        <v>3</v>
      </c>
      <c r="O1037" s="31">
        <v>0</v>
      </c>
    </row>
    <row r="1038" spans="1:15" x14ac:dyDescent="0.25">
      <c r="A1038" s="2">
        <f t="shared" si="64"/>
        <v>2018</v>
      </c>
      <c r="B1038" s="2" t="str">
        <f t="shared" si="65"/>
        <v>Nov</v>
      </c>
      <c r="C1038" s="2">
        <f t="shared" si="66"/>
        <v>47</v>
      </c>
      <c r="D1038" s="2" t="str">
        <f t="shared" si="67"/>
        <v>Wed</v>
      </c>
      <c r="E1038" s="34">
        <v>43425</v>
      </c>
      <c r="F1038" s="30">
        <v>47309</v>
      </c>
      <c r="G1038" s="2" t="s">
        <v>125</v>
      </c>
      <c r="H1038" s="30" t="s">
        <v>234</v>
      </c>
      <c r="I1038" s="2">
        <v>46</v>
      </c>
      <c r="J1038" s="30" t="s">
        <v>1292</v>
      </c>
      <c r="K1038" s="2" t="s">
        <v>1264</v>
      </c>
      <c r="L1038" s="30">
        <v>3063</v>
      </c>
      <c r="M1038" s="2">
        <v>250</v>
      </c>
      <c r="N1038" s="2">
        <v>74</v>
      </c>
      <c r="O1038" s="31">
        <v>0.13621527777777778</v>
      </c>
    </row>
    <row r="1039" spans="1:15" x14ac:dyDescent="0.25">
      <c r="A1039" s="2">
        <f t="shared" si="64"/>
        <v>2018</v>
      </c>
      <c r="B1039" s="2" t="str">
        <f t="shared" si="65"/>
        <v>Nov</v>
      </c>
      <c r="C1039" s="2">
        <f t="shared" si="66"/>
        <v>47</v>
      </c>
      <c r="D1039" s="2" t="str">
        <f t="shared" si="67"/>
        <v>Wed</v>
      </c>
      <c r="E1039" s="34">
        <v>43425</v>
      </c>
      <c r="F1039" s="30">
        <v>47309</v>
      </c>
      <c r="G1039" s="2" t="s">
        <v>125</v>
      </c>
      <c r="H1039" s="30" t="s">
        <v>234</v>
      </c>
      <c r="I1039" s="2">
        <v>46</v>
      </c>
      <c r="J1039" s="30" t="s">
        <v>1265</v>
      </c>
      <c r="K1039" s="2" t="s">
        <v>1247</v>
      </c>
      <c r="L1039" s="30">
        <v>3063</v>
      </c>
      <c r="M1039" s="2">
        <v>250</v>
      </c>
      <c r="N1039" s="2">
        <v>74</v>
      </c>
      <c r="O1039" s="31">
        <v>0.13900462962962964</v>
      </c>
    </row>
    <row r="1040" spans="1:15" x14ac:dyDescent="0.25">
      <c r="A1040" s="2">
        <f t="shared" si="64"/>
        <v>2018</v>
      </c>
      <c r="B1040" s="2" t="str">
        <f t="shared" si="65"/>
        <v>Nov</v>
      </c>
      <c r="C1040" s="2">
        <f t="shared" si="66"/>
        <v>47</v>
      </c>
      <c r="D1040" s="2" t="str">
        <f t="shared" si="67"/>
        <v>Wed</v>
      </c>
      <c r="E1040" s="34">
        <v>43425</v>
      </c>
      <c r="F1040" s="30">
        <v>47309</v>
      </c>
      <c r="G1040" s="2" t="s">
        <v>125</v>
      </c>
      <c r="H1040" s="30" t="s">
        <v>234</v>
      </c>
      <c r="I1040" s="2">
        <v>46</v>
      </c>
      <c r="J1040" s="30" t="s">
        <v>1279</v>
      </c>
      <c r="K1040" s="2" t="s">
        <v>1280</v>
      </c>
      <c r="L1040" s="30">
        <v>3063</v>
      </c>
      <c r="M1040" s="2">
        <v>250</v>
      </c>
      <c r="N1040" s="2">
        <v>74</v>
      </c>
      <c r="O1040" s="31">
        <v>0</v>
      </c>
    </row>
    <row r="1041" spans="1:15" x14ac:dyDescent="0.25">
      <c r="A1041" s="2">
        <f t="shared" si="64"/>
        <v>2018</v>
      </c>
      <c r="B1041" s="2" t="str">
        <f t="shared" si="65"/>
        <v>Nov</v>
      </c>
      <c r="C1041" s="2">
        <f t="shared" si="66"/>
        <v>47</v>
      </c>
      <c r="D1041" s="2" t="str">
        <f t="shared" si="67"/>
        <v>Wed</v>
      </c>
      <c r="E1041" s="34">
        <v>43425</v>
      </c>
      <c r="F1041" s="30">
        <v>47309</v>
      </c>
      <c r="G1041" s="2" t="s">
        <v>125</v>
      </c>
      <c r="H1041" s="30" t="s">
        <v>234</v>
      </c>
      <c r="I1041" s="2">
        <v>46</v>
      </c>
      <c r="J1041" s="30" t="s">
        <v>1300</v>
      </c>
      <c r="K1041" s="2" t="s">
        <v>1264</v>
      </c>
      <c r="L1041" s="30">
        <v>3063</v>
      </c>
      <c r="M1041" s="2">
        <v>250</v>
      </c>
      <c r="N1041" s="2">
        <v>74</v>
      </c>
      <c r="O1041" s="31">
        <v>3.1770833333333331E-2</v>
      </c>
    </row>
    <row r="1042" spans="1:15" x14ac:dyDescent="0.25">
      <c r="A1042" s="2">
        <f t="shared" si="64"/>
        <v>2018</v>
      </c>
      <c r="B1042" s="2" t="str">
        <f t="shared" si="65"/>
        <v>Nov</v>
      </c>
      <c r="C1042" s="2">
        <f t="shared" si="66"/>
        <v>47</v>
      </c>
      <c r="D1042" s="2" t="str">
        <f t="shared" si="67"/>
        <v>Wed</v>
      </c>
      <c r="E1042" s="34">
        <v>43425</v>
      </c>
      <c r="F1042" s="30">
        <v>47309</v>
      </c>
      <c r="G1042" s="2" t="s">
        <v>125</v>
      </c>
      <c r="H1042" s="30" t="s">
        <v>234</v>
      </c>
      <c r="I1042" s="2">
        <v>46</v>
      </c>
      <c r="J1042" s="30" t="s">
        <v>1300</v>
      </c>
      <c r="K1042" s="2" t="s">
        <v>1272</v>
      </c>
      <c r="L1042" s="30">
        <v>3063</v>
      </c>
      <c r="M1042" s="2">
        <v>250</v>
      </c>
      <c r="N1042" s="2">
        <v>74</v>
      </c>
      <c r="O1042" s="31">
        <v>1.5011574074074075E-2</v>
      </c>
    </row>
    <row r="1043" spans="1:15" x14ac:dyDescent="0.25">
      <c r="A1043" s="2">
        <f t="shared" si="64"/>
        <v>2018</v>
      </c>
      <c r="B1043" s="2" t="str">
        <f t="shared" si="65"/>
        <v>Nov</v>
      </c>
      <c r="C1043" s="2">
        <f t="shared" si="66"/>
        <v>47</v>
      </c>
      <c r="D1043" s="2" t="str">
        <f t="shared" si="67"/>
        <v>Wed</v>
      </c>
      <c r="E1043" s="34">
        <v>43425</v>
      </c>
      <c r="F1043" s="30">
        <v>47309</v>
      </c>
      <c r="G1043" s="2" t="s">
        <v>125</v>
      </c>
      <c r="H1043" s="30" t="s">
        <v>234</v>
      </c>
      <c r="I1043" s="2">
        <v>46</v>
      </c>
      <c r="J1043" s="30" t="s">
        <v>1284</v>
      </c>
      <c r="K1043" s="2" t="s">
        <v>1247</v>
      </c>
      <c r="L1043" s="30">
        <v>3063</v>
      </c>
      <c r="M1043" s="2">
        <v>250</v>
      </c>
      <c r="N1043" s="2">
        <v>74</v>
      </c>
      <c r="O1043" s="31">
        <v>0.15034722222222222</v>
      </c>
    </row>
    <row r="1044" spans="1:15" x14ac:dyDescent="0.25">
      <c r="A1044" s="2">
        <f t="shared" si="64"/>
        <v>2018</v>
      </c>
      <c r="B1044" s="2" t="str">
        <f t="shared" si="65"/>
        <v>Nov</v>
      </c>
      <c r="C1044" s="2">
        <f t="shared" si="66"/>
        <v>47</v>
      </c>
      <c r="D1044" s="2" t="str">
        <f t="shared" si="67"/>
        <v>Wed</v>
      </c>
      <c r="E1044" s="34">
        <v>43425</v>
      </c>
      <c r="F1044" s="30">
        <v>47309</v>
      </c>
      <c r="G1044" s="2" t="s">
        <v>125</v>
      </c>
      <c r="H1044" s="30" t="s">
        <v>234</v>
      </c>
      <c r="I1044" s="2">
        <v>46</v>
      </c>
      <c r="J1044" s="30" t="s">
        <v>1284</v>
      </c>
      <c r="K1044" s="2" t="s">
        <v>1355</v>
      </c>
      <c r="L1044" s="30">
        <v>3063</v>
      </c>
      <c r="M1044" s="2">
        <v>250</v>
      </c>
      <c r="N1044" s="2">
        <v>74</v>
      </c>
      <c r="O1044" s="31">
        <v>3.138888888888889E-2</v>
      </c>
    </row>
    <row r="1045" spans="1:15" x14ac:dyDescent="0.25">
      <c r="A1045" s="2">
        <f t="shared" si="64"/>
        <v>2018</v>
      </c>
      <c r="B1045" s="2" t="str">
        <f t="shared" si="65"/>
        <v>Nov</v>
      </c>
      <c r="C1045" s="2">
        <f t="shared" si="66"/>
        <v>47</v>
      </c>
      <c r="D1045" s="2" t="str">
        <f t="shared" si="67"/>
        <v>Wed</v>
      </c>
      <c r="E1045" s="34">
        <v>43425</v>
      </c>
      <c r="F1045" s="30">
        <v>47309</v>
      </c>
      <c r="G1045" s="2" t="s">
        <v>125</v>
      </c>
      <c r="H1045" s="30" t="s">
        <v>234</v>
      </c>
      <c r="I1045" s="2">
        <v>46</v>
      </c>
      <c r="J1045" s="30" t="s">
        <v>1285</v>
      </c>
      <c r="K1045" s="2" t="s">
        <v>1247</v>
      </c>
      <c r="L1045" s="30">
        <v>3063</v>
      </c>
      <c r="M1045" s="2">
        <v>250</v>
      </c>
      <c r="N1045" s="2">
        <v>74</v>
      </c>
      <c r="O1045" s="31">
        <v>0.14986111111111111</v>
      </c>
    </row>
    <row r="1046" spans="1:15" x14ac:dyDescent="0.25">
      <c r="A1046" s="2">
        <f t="shared" si="64"/>
        <v>2018</v>
      </c>
      <c r="B1046" s="2" t="str">
        <f t="shared" si="65"/>
        <v>Nov</v>
      </c>
      <c r="C1046" s="2">
        <f t="shared" si="66"/>
        <v>47</v>
      </c>
      <c r="D1046" s="2" t="str">
        <f t="shared" si="67"/>
        <v>Wed</v>
      </c>
      <c r="E1046" s="34">
        <v>43425</v>
      </c>
      <c r="F1046" s="30">
        <v>47309</v>
      </c>
      <c r="G1046" s="2" t="s">
        <v>125</v>
      </c>
      <c r="H1046" s="30" t="s">
        <v>234</v>
      </c>
      <c r="I1046" s="2">
        <v>46</v>
      </c>
      <c r="J1046" s="30" t="s">
        <v>1386</v>
      </c>
      <c r="K1046" s="2" t="s">
        <v>1247</v>
      </c>
      <c r="L1046" s="30">
        <v>3063</v>
      </c>
      <c r="M1046" s="2">
        <v>250</v>
      </c>
      <c r="N1046" s="2">
        <v>74</v>
      </c>
      <c r="O1046" s="31">
        <v>0.13958333333333334</v>
      </c>
    </row>
    <row r="1047" spans="1:15" x14ac:dyDescent="0.25">
      <c r="A1047" s="2">
        <f t="shared" si="64"/>
        <v>2018</v>
      </c>
      <c r="B1047" s="2" t="str">
        <f t="shared" si="65"/>
        <v>Nov</v>
      </c>
      <c r="C1047" s="2">
        <f t="shared" si="66"/>
        <v>47</v>
      </c>
      <c r="D1047" s="2" t="str">
        <f t="shared" si="67"/>
        <v>Wed</v>
      </c>
      <c r="E1047" s="34">
        <v>43425</v>
      </c>
      <c r="F1047" s="30">
        <v>47309</v>
      </c>
      <c r="G1047" s="2" t="s">
        <v>125</v>
      </c>
      <c r="H1047" s="30" t="s">
        <v>234</v>
      </c>
      <c r="I1047" s="2">
        <v>46</v>
      </c>
      <c r="J1047" s="30" t="s">
        <v>1389</v>
      </c>
      <c r="K1047" s="2" t="s">
        <v>1264</v>
      </c>
      <c r="L1047" s="30">
        <v>3063</v>
      </c>
      <c r="M1047" s="2">
        <v>250</v>
      </c>
      <c r="N1047" s="2">
        <v>74</v>
      </c>
      <c r="O1047" s="31">
        <v>0.13604166666666667</v>
      </c>
    </row>
    <row r="1048" spans="1:15" x14ac:dyDescent="0.25">
      <c r="A1048" s="2">
        <f t="shared" si="64"/>
        <v>2018</v>
      </c>
      <c r="B1048" s="2" t="str">
        <f t="shared" si="65"/>
        <v>Nov</v>
      </c>
      <c r="C1048" s="2">
        <f t="shared" si="66"/>
        <v>47</v>
      </c>
      <c r="D1048" s="2" t="str">
        <f t="shared" si="67"/>
        <v>Wed</v>
      </c>
      <c r="E1048" s="34">
        <v>43425</v>
      </c>
      <c r="F1048" s="30">
        <v>47309</v>
      </c>
      <c r="G1048" s="2" t="s">
        <v>125</v>
      </c>
      <c r="H1048" s="30" t="s">
        <v>234</v>
      </c>
      <c r="I1048" s="2">
        <v>46</v>
      </c>
      <c r="J1048" s="30" t="s">
        <v>1390</v>
      </c>
      <c r="K1048" s="2" t="s">
        <v>1247</v>
      </c>
      <c r="L1048" s="30">
        <v>3063</v>
      </c>
      <c r="M1048" s="2">
        <v>250</v>
      </c>
      <c r="N1048" s="2">
        <v>74</v>
      </c>
      <c r="O1048" s="31">
        <v>0.13918981481481482</v>
      </c>
    </row>
    <row r="1049" spans="1:15" x14ac:dyDescent="0.25">
      <c r="A1049" s="2">
        <f t="shared" si="64"/>
        <v>2018</v>
      </c>
      <c r="B1049" s="2" t="str">
        <f t="shared" si="65"/>
        <v>Nov</v>
      </c>
      <c r="C1049" s="2">
        <f t="shared" si="66"/>
        <v>47</v>
      </c>
      <c r="D1049" s="2" t="str">
        <f t="shared" si="67"/>
        <v>Wed</v>
      </c>
      <c r="E1049" s="34">
        <v>43425</v>
      </c>
      <c r="F1049" s="30">
        <v>47309</v>
      </c>
      <c r="G1049" s="2" t="s">
        <v>125</v>
      </c>
      <c r="H1049" s="30" t="s">
        <v>234</v>
      </c>
      <c r="I1049" s="2">
        <v>46</v>
      </c>
      <c r="J1049" s="30" t="s">
        <v>1391</v>
      </c>
      <c r="K1049" s="2" t="s">
        <v>1247</v>
      </c>
      <c r="L1049" s="30">
        <v>3063</v>
      </c>
      <c r="M1049" s="2">
        <v>250</v>
      </c>
      <c r="N1049" s="2">
        <v>74</v>
      </c>
      <c r="O1049" s="31">
        <v>0.13501157407407408</v>
      </c>
    </row>
    <row r="1050" spans="1:15" x14ac:dyDescent="0.25">
      <c r="A1050" s="2">
        <f t="shared" si="64"/>
        <v>2018</v>
      </c>
      <c r="B1050" s="2" t="str">
        <f t="shared" si="65"/>
        <v>Nov</v>
      </c>
      <c r="C1050" s="2">
        <f t="shared" si="66"/>
        <v>47</v>
      </c>
      <c r="D1050" s="2" t="str">
        <f t="shared" si="67"/>
        <v>Wed</v>
      </c>
      <c r="E1050" s="34">
        <v>43425</v>
      </c>
      <c r="F1050" s="30">
        <v>47309</v>
      </c>
      <c r="G1050" s="2" t="s">
        <v>125</v>
      </c>
      <c r="H1050" s="30" t="s">
        <v>234</v>
      </c>
      <c r="I1050" s="2">
        <v>46</v>
      </c>
      <c r="J1050" s="30" t="s">
        <v>1392</v>
      </c>
      <c r="K1050" s="2" t="s">
        <v>1247</v>
      </c>
      <c r="L1050" s="30">
        <v>3063</v>
      </c>
      <c r="M1050" s="2">
        <v>250</v>
      </c>
      <c r="N1050" s="2">
        <v>74</v>
      </c>
      <c r="O1050" s="31">
        <v>0.14729166666666668</v>
      </c>
    </row>
    <row r="1051" spans="1:15" x14ac:dyDescent="0.25">
      <c r="A1051" s="2">
        <f t="shared" si="64"/>
        <v>2018</v>
      </c>
      <c r="B1051" s="2" t="str">
        <f t="shared" si="65"/>
        <v>Nov</v>
      </c>
      <c r="C1051" s="2">
        <f t="shared" si="66"/>
        <v>47</v>
      </c>
      <c r="D1051" s="2" t="str">
        <f t="shared" si="67"/>
        <v>Wed</v>
      </c>
      <c r="E1051" s="34">
        <v>43425</v>
      </c>
      <c r="F1051" s="30">
        <v>47309</v>
      </c>
      <c r="G1051" s="2" t="s">
        <v>125</v>
      </c>
      <c r="H1051" s="30" t="s">
        <v>234</v>
      </c>
      <c r="I1051" s="2">
        <v>46</v>
      </c>
      <c r="J1051" s="30" t="s">
        <v>1393</v>
      </c>
      <c r="K1051" s="2" t="s">
        <v>1247</v>
      </c>
      <c r="L1051" s="30">
        <v>3063</v>
      </c>
      <c r="M1051" s="2">
        <v>250</v>
      </c>
      <c r="N1051" s="2">
        <v>74</v>
      </c>
      <c r="O1051" s="31">
        <v>0.13421296296296295</v>
      </c>
    </row>
    <row r="1052" spans="1:15" x14ac:dyDescent="0.25">
      <c r="A1052" s="2">
        <f t="shared" si="64"/>
        <v>2018</v>
      </c>
      <c r="B1052" s="2" t="str">
        <f t="shared" si="65"/>
        <v>Nov</v>
      </c>
      <c r="C1052" s="2">
        <f t="shared" si="66"/>
        <v>47</v>
      </c>
      <c r="D1052" s="2" t="str">
        <f t="shared" si="67"/>
        <v>Wed</v>
      </c>
      <c r="E1052" s="34">
        <v>43425</v>
      </c>
      <c r="F1052" s="30">
        <v>47309</v>
      </c>
      <c r="G1052" s="2" t="s">
        <v>125</v>
      </c>
      <c r="H1052" s="30" t="s">
        <v>234</v>
      </c>
      <c r="I1052" s="2">
        <v>46</v>
      </c>
      <c r="J1052" s="30" t="s">
        <v>1344</v>
      </c>
      <c r="K1052" s="2" t="s">
        <v>1348</v>
      </c>
      <c r="L1052" s="30">
        <v>3063</v>
      </c>
      <c r="M1052" s="2">
        <v>250</v>
      </c>
      <c r="N1052" s="2">
        <v>74</v>
      </c>
      <c r="O1052" s="31">
        <v>0.1476736111111111</v>
      </c>
    </row>
    <row r="1053" spans="1:15" x14ac:dyDescent="0.25">
      <c r="A1053" s="2">
        <f t="shared" si="64"/>
        <v>2018</v>
      </c>
      <c r="B1053" s="2" t="str">
        <f t="shared" si="65"/>
        <v>Nov</v>
      </c>
      <c r="C1053" s="2">
        <f t="shared" si="66"/>
        <v>47</v>
      </c>
      <c r="D1053" s="2" t="str">
        <f t="shared" si="67"/>
        <v>Wed</v>
      </c>
      <c r="E1053" s="34">
        <v>43425</v>
      </c>
      <c r="F1053" s="30">
        <v>47309</v>
      </c>
      <c r="G1053" s="2" t="s">
        <v>125</v>
      </c>
      <c r="H1053" s="30" t="s">
        <v>234</v>
      </c>
      <c r="I1053" s="2">
        <v>46</v>
      </c>
      <c r="J1053" s="30" t="s">
        <v>1411</v>
      </c>
      <c r="K1053" s="2" t="s">
        <v>1264</v>
      </c>
      <c r="L1053" s="30">
        <v>3063</v>
      </c>
      <c r="M1053" s="2">
        <v>250</v>
      </c>
      <c r="N1053" s="2">
        <v>74</v>
      </c>
      <c r="O1053" s="31">
        <v>0.13539351851851852</v>
      </c>
    </row>
    <row r="1054" spans="1:15" x14ac:dyDescent="0.25">
      <c r="A1054" s="2">
        <f t="shared" si="64"/>
        <v>2018</v>
      </c>
      <c r="B1054" s="2" t="str">
        <f t="shared" si="65"/>
        <v>Nov</v>
      </c>
      <c r="C1054" s="2">
        <f t="shared" si="66"/>
        <v>47</v>
      </c>
      <c r="D1054" s="2" t="str">
        <f t="shared" si="67"/>
        <v>Wed</v>
      </c>
      <c r="E1054" s="34">
        <v>43425</v>
      </c>
      <c r="F1054" s="30">
        <v>47309</v>
      </c>
      <c r="G1054" s="2" t="s">
        <v>125</v>
      </c>
      <c r="H1054" s="30" t="s">
        <v>234</v>
      </c>
      <c r="I1054" s="2">
        <v>46</v>
      </c>
      <c r="J1054" s="30" t="s">
        <v>1690</v>
      </c>
      <c r="K1054" s="2" t="s">
        <v>1355</v>
      </c>
      <c r="L1054" s="30">
        <v>3063</v>
      </c>
      <c r="M1054" s="2">
        <v>250</v>
      </c>
      <c r="N1054" s="2">
        <v>74</v>
      </c>
      <c r="O1054" s="31">
        <v>0.13769675925925925</v>
      </c>
    </row>
    <row r="1055" spans="1:15" x14ac:dyDescent="0.25">
      <c r="A1055" s="2">
        <f t="shared" si="64"/>
        <v>2018</v>
      </c>
      <c r="B1055" s="2" t="str">
        <f t="shared" si="65"/>
        <v>Nov</v>
      </c>
      <c r="C1055" s="2">
        <f t="shared" si="66"/>
        <v>47</v>
      </c>
      <c r="D1055" s="2" t="str">
        <f t="shared" si="67"/>
        <v>Wed</v>
      </c>
      <c r="E1055" s="34">
        <v>43425</v>
      </c>
      <c r="F1055" s="30">
        <v>47309</v>
      </c>
      <c r="G1055" s="2" t="s">
        <v>125</v>
      </c>
      <c r="H1055" s="30" t="s">
        <v>234</v>
      </c>
      <c r="I1055" s="2">
        <v>46</v>
      </c>
      <c r="J1055" s="30" t="s">
        <v>1695</v>
      </c>
      <c r="K1055" s="2" t="s">
        <v>1355</v>
      </c>
      <c r="L1055" s="30">
        <v>3063</v>
      </c>
      <c r="M1055" s="2">
        <v>250</v>
      </c>
      <c r="N1055" s="2">
        <v>74</v>
      </c>
      <c r="O1055" s="31">
        <v>0.13728009259259258</v>
      </c>
    </row>
    <row r="1056" spans="1:15" x14ac:dyDescent="0.25">
      <c r="A1056" s="2">
        <f t="shared" si="64"/>
        <v>2018</v>
      </c>
      <c r="B1056" s="2" t="str">
        <f t="shared" si="65"/>
        <v>Nov</v>
      </c>
      <c r="C1056" s="2">
        <f t="shared" si="66"/>
        <v>47</v>
      </c>
      <c r="D1056" s="2" t="str">
        <f t="shared" si="67"/>
        <v>Wed</v>
      </c>
      <c r="E1056" s="34">
        <v>43425</v>
      </c>
      <c r="F1056" s="30">
        <v>47309</v>
      </c>
      <c r="G1056" s="2" t="s">
        <v>125</v>
      </c>
      <c r="H1056" s="30" t="s">
        <v>234</v>
      </c>
      <c r="I1056" s="2">
        <v>46</v>
      </c>
      <c r="J1056" s="30" t="s">
        <v>1753</v>
      </c>
      <c r="K1056" s="2" t="s">
        <v>1272</v>
      </c>
      <c r="L1056" s="30">
        <v>3063</v>
      </c>
      <c r="M1056" s="2">
        <v>250</v>
      </c>
      <c r="N1056" s="2">
        <v>74</v>
      </c>
      <c r="O1056" s="31">
        <v>2.3819444444444445E-2</v>
      </c>
    </row>
    <row r="1057" spans="1:15" x14ac:dyDescent="0.25">
      <c r="A1057" s="2">
        <f t="shared" si="64"/>
        <v>2018</v>
      </c>
      <c r="B1057" s="2" t="str">
        <f t="shared" si="65"/>
        <v>Nov</v>
      </c>
      <c r="C1057" s="2">
        <f t="shared" si="66"/>
        <v>47</v>
      </c>
      <c r="D1057" s="2" t="str">
        <f t="shared" si="67"/>
        <v>Wed</v>
      </c>
      <c r="E1057" s="34">
        <v>43425</v>
      </c>
      <c r="F1057" s="30">
        <v>49132</v>
      </c>
      <c r="G1057" s="2" t="s">
        <v>125</v>
      </c>
      <c r="H1057" s="30" t="s">
        <v>1754</v>
      </c>
      <c r="I1057" s="2">
        <v>0</v>
      </c>
      <c r="J1057" s="30" t="s">
        <v>1447</v>
      </c>
      <c r="K1057" s="2" t="s">
        <v>1447</v>
      </c>
      <c r="L1057" s="30">
        <v>2</v>
      </c>
      <c r="M1057" s="2">
        <v>1</v>
      </c>
      <c r="N1057" s="2">
        <v>0</v>
      </c>
      <c r="O1057" s="31">
        <v>0</v>
      </c>
    </row>
    <row r="1058" spans="1:15" x14ac:dyDescent="0.25">
      <c r="A1058" s="2">
        <f t="shared" si="64"/>
        <v>2018</v>
      </c>
      <c r="B1058" s="2" t="str">
        <f t="shared" si="65"/>
        <v>Nov</v>
      </c>
      <c r="C1058" s="2">
        <f t="shared" si="66"/>
        <v>47</v>
      </c>
      <c r="D1058" s="2" t="str">
        <f t="shared" si="67"/>
        <v>Wed</v>
      </c>
      <c r="E1058" s="34">
        <v>43425</v>
      </c>
      <c r="F1058" s="30">
        <v>49134</v>
      </c>
      <c r="G1058" s="2" t="s">
        <v>920</v>
      </c>
      <c r="H1058" s="30" t="s">
        <v>1755</v>
      </c>
      <c r="I1058" s="2">
        <v>0</v>
      </c>
      <c r="J1058" s="30" t="s">
        <v>1447</v>
      </c>
      <c r="K1058" s="2" t="s">
        <v>1447</v>
      </c>
      <c r="L1058" s="30">
        <v>2</v>
      </c>
      <c r="M1058" s="2">
        <v>1</v>
      </c>
      <c r="N1058" s="2">
        <v>0</v>
      </c>
      <c r="O1058" s="31">
        <v>0</v>
      </c>
    </row>
    <row r="1059" spans="1:15" x14ac:dyDescent="0.25">
      <c r="A1059" s="2">
        <f t="shared" si="64"/>
        <v>2018</v>
      </c>
      <c r="B1059" s="2" t="str">
        <f t="shared" si="65"/>
        <v>Nov</v>
      </c>
      <c r="C1059" s="2">
        <f t="shared" si="66"/>
        <v>47</v>
      </c>
      <c r="D1059" s="2" t="str">
        <f t="shared" si="67"/>
        <v>Wed</v>
      </c>
      <c r="E1059" s="34">
        <v>43425</v>
      </c>
      <c r="F1059" s="30">
        <v>49094</v>
      </c>
      <c r="G1059" s="2" t="s">
        <v>1756</v>
      </c>
      <c r="H1059" s="30" t="s">
        <v>1757</v>
      </c>
      <c r="I1059" s="2">
        <v>1</v>
      </c>
      <c r="J1059" s="30" t="s">
        <v>1447</v>
      </c>
      <c r="K1059" s="2" t="s">
        <v>1447</v>
      </c>
      <c r="L1059" s="30">
        <v>109</v>
      </c>
      <c r="M1059" s="2">
        <v>10</v>
      </c>
      <c r="N1059" s="2">
        <v>1</v>
      </c>
      <c r="O1059" s="31">
        <v>0</v>
      </c>
    </row>
    <row r="1060" spans="1:15" x14ac:dyDescent="0.25">
      <c r="A1060" s="2">
        <f t="shared" si="64"/>
        <v>2018</v>
      </c>
      <c r="B1060" s="2" t="str">
        <f t="shared" si="65"/>
        <v>Nov</v>
      </c>
      <c r="C1060" s="2">
        <f t="shared" si="66"/>
        <v>47</v>
      </c>
      <c r="D1060" s="2" t="str">
        <f t="shared" si="67"/>
        <v>Wed</v>
      </c>
      <c r="E1060" s="34">
        <v>43425</v>
      </c>
      <c r="F1060" s="30">
        <v>49127</v>
      </c>
      <c r="G1060" s="2" t="s">
        <v>43</v>
      </c>
      <c r="H1060" s="30" t="s">
        <v>1758</v>
      </c>
      <c r="I1060" s="2">
        <v>2</v>
      </c>
      <c r="J1060" s="30" t="s">
        <v>1447</v>
      </c>
      <c r="K1060" s="2" t="s">
        <v>1447</v>
      </c>
      <c r="L1060" s="30">
        <v>131</v>
      </c>
      <c r="M1060" s="2">
        <v>20</v>
      </c>
      <c r="N1060" s="2">
        <v>0</v>
      </c>
      <c r="O1060" s="31">
        <v>0</v>
      </c>
    </row>
    <row r="1061" spans="1:15" x14ac:dyDescent="0.25">
      <c r="A1061" s="2">
        <f t="shared" si="64"/>
        <v>2018</v>
      </c>
      <c r="B1061" s="2" t="str">
        <f t="shared" si="65"/>
        <v>Nov</v>
      </c>
      <c r="C1061" s="2">
        <f t="shared" si="66"/>
        <v>47</v>
      </c>
      <c r="D1061" s="2" t="str">
        <f t="shared" si="67"/>
        <v>Wed</v>
      </c>
      <c r="E1061" s="34">
        <v>43425</v>
      </c>
      <c r="F1061" s="30">
        <v>48685</v>
      </c>
      <c r="G1061" s="2" t="s">
        <v>143</v>
      </c>
      <c r="H1061" s="30" t="s">
        <v>509</v>
      </c>
      <c r="I1061" s="2">
        <v>46</v>
      </c>
      <c r="J1061" s="30" t="s">
        <v>1305</v>
      </c>
      <c r="K1061" s="2" t="s">
        <v>1257</v>
      </c>
      <c r="L1061" s="30">
        <v>11111</v>
      </c>
      <c r="M1061" s="2">
        <v>91</v>
      </c>
      <c r="N1061" s="2">
        <v>48</v>
      </c>
      <c r="O1061" s="31">
        <v>0.12189814814814814</v>
      </c>
    </row>
    <row r="1062" spans="1:15" x14ac:dyDescent="0.25">
      <c r="A1062" s="2">
        <f t="shared" si="64"/>
        <v>2018</v>
      </c>
      <c r="B1062" s="2" t="str">
        <f t="shared" si="65"/>
        <v>Nov</v>
      </c>
      <c r="C1062" s="2">
        <f t="shared" si="66"/>
        <v>47</v>
      </c>
      <c r="D1062" s="2" t="str">
        <f t="shared" si="67"/>
        <v>Wed</v>
      </c>
      <c r="E1062" s="34">
        <v>43425</v>
      </c>
      <c r="F1062" s="30">
        <v>48685</v>
      </c>
      <c r="G1062" s="2" t="s">
        <v>143</v>
      </c>
      <c r="H1062" s="30" t="s">
        <v>509</v>
      </c>
      <c r="I1062" s="2">
        <v>46</v>
      </c>
      <c r="J1062" s="30" t="s">
        <v>1308</v>
      </c>
      <c r="K1062" s="2" t="s">
        <v>1272</v>
      </c>
      <c r="L1062" s="30">
        <v>11111</v>
      </c>
      <c r="M1062" s="2">
        <v>91</v>
      </c>
      <c r="N1062" s="2">
        <v>48</v>
      </c>
      <c r="O1062" s="31">
        <v>3.5057870370370371E-2</v>
      </c>
    </row>
    <row r="1063" spans="1:15" x14ac:dyDescent="0.25">
      <c r="A1063" s="2">
        <f t="shared" si="64"/>
        <v>2018</v>
      </c>
      <c r="B1063" s="2" t="str">
        <f t="shared" si="65"/>
        <v>Nov</v>
      </c>
      <c r="C1063" s="2">
        <f t="shared" si="66"/>
        <v>47</v>
      </c>
      <c r="D1063" s="2" t="str">
        <f t="shared" si="67"/>
        <v>Wed</v>
      </c>
      <c r="E1063" s="34">
        <v>43425</v>
      </c>
      <c r="F1063" s="30">
        <v>48685</v>
      </c>
      <c r="G1063" s="2" t="s">
        <v>143</v>
      </c>
      <c r="H1063" s="30" t="s">
        <v>509</v>
      </c>
      <c r="I1063" s="2">
        <v>46</v>
      </c>
      <c r="J1063" s="30" t="s">
        <v>1379</v>
      </c>
      <c r="K1063" s="2" t="s">
        <v>1429</v>
      </c>
      <c r="L1063" s="30">
        <v>11111</v>
      </c>
      <c r="M1063" s="2">
        <v>91</v>
      </c>
      <c r="N1063" s="2">
        <v>48</v>
      </c>
      <c r="O1063" s="31">
        <v>3.4386574074074076E-2</v>
      </c>
    </row>
    <row r="1064" spans="1:15" x14ac:dyDescent="0.25">
      <c r="A1064" s="2">
        <f t="shared" si="64"/>
        <v>2018</v>
      </c>
      <c r="B1064" s="2" t="str">
        <f t="shared" si="65"/>
        <v>Nov</v>
      </c>
      <c r="C1064" s="2">
        <f t="shared" si="66"/>
        <v>47</v>
      </c>
      <c r="D1064" s="2" t="str">
        <f t="shared" si="67"/>
        <v>Wed</v>
      </c>
      <c r="E1064" s="34">
        <v>43425</v>
      </c>
      <c r="F1064" s="30">
        <v>48685</v>
      </c>
      <c r="G1064" s="2" t="s">
        <v>143</v>
      </c>
      <c r="H1064" s="30" t="s">
        <v>509</v>
      </c>
      <c r="I1064" s="2">
        <v>46</v>
      </c>
      <c r="J1064" s="30" t="s">
        <v>1382</v>
      </c>
      <c r="K1064" s="2" t="s">
        <v>1429</v>
      </c>
      <c r="L1064" s="30">
        <v>11111</v>
      </c>
      <c r="M1064" s="2">
        <v>91</v>
      </c>
      <c r="N1064" s="2">
        <v>48</v>
      </c>
      <c r="O1064" s="31">
        <v>0.13615740740740742</v>
      </c>
    </row>
    <row r="1065" spans="1:15" x14ac:dyDescent="0.25">
      <c r="A1065" s="2">
        <f t="shared" si="64"/>
        <v>2018</v>
      </c>
      <c r="B1065" s="2" t="str">
        <f t="shared" si="65"/>
        <v>Nov</v>
      </c>
      <c r="C1065" s="2">
        <f t="shared" si="66"/>
        <v>47</v>
      </c>
      <c r="D1065" s="2" t="str">
        <f t="shared" si="67"/>
        <v>Wed</v>
      </c>
      <c r="E1065" s="34">
        <v>43425</v>
      </c>
      <c r="F1065" s="30">
        <v>48685</v>
      </c>
      <c r="G1065" s="2" t="s">
        <v>143</v>
      </c>
      <c r="H1065" s="30" t="s">
        <v>509</v>
      </c>
      <c r="I1065" s="2">
        <v>46</v>
      </c>
      <c r="J1065" s="30" t="s">
        <v>1405</v>
      </c>
      <c r="K1065" s="2" t="s">
        <v>1264</v>
      </c>
      <c r="L1065" s="30">
        <v>11111</v>
      </c>
      <c r="M1065" s="2">
        <v>91</v>
      </c>
      <c r="N1065" s="2">
        <v>48</v>
      </c>
      <c r="O1065" s="31">
        <v>0.13784722222222223</v>
      </c>
    </row>
    <row r="1066" spans="1:15" x14ac:dyDescent="0.25">
      <c r="A1066" s="2">
        <f t="shared" si="64"/>
        <v>2018</v>
      </c>
      <c r="B1066" s="2" t="str">
        <f t="shared" si="65"/>
        <v>Nov</v>
      </c>
      <c r="C1066" s="2">
        <f t="shared" si="66"/>
        <v>47</v>
      </c>
      <c r="D1066" s="2" t="str">
        <f t="shared" si="67"/>
        <v>Wed</v>
      </c>
      <c r="E1066" s="34">
        <v>43425</v>
      </c>
      <c r="F1066" s="30">
        <v>48685</v>
      </c>
      <c r="G1066" s="2" t="s">
        <v>143</v>
      </c>
      <c r="H1066" s="30" t="s">
        <v>509</v>
      </c>
      <c r="I1066" s="2">
        <v>46</v>
      </c>
      <c r="J1066" s="30" t="s">
        <v>1673</v>
      </c>
      <c r="K1066" s="2" t="s">
        <v>1348</v>
      </c>
      <c r="L1066" s="30">
        <v>11111</v>
      </c>
      <c r="M1066" s="2">
        <v>91</v>
      </c>
      <c r="N1066" s="2">
        <v>48</v>
      </c>
      <c r="O1066" s="31">
        <v>4.880787037037037E-2</v>
      </c>
    </row>
    <row r="1067" spans="1:15" x14ac:dyDescent="0.25">
      <c r="A1067" s="2">
        <f t="shared" si="64"/>
        <v>2018</v>
      </c>
      <c r="B1067" s="2" t="str">
        <f t="shared" si="65"/>
        <v>Nov</v>
      </c>
      <c r="C1067" s="2">
        <f t="shared" si="66"/>
        <v>47</v>
      </c>
      <c r="D1067" s="2" t="str">
        <f t="shared" si="67"/>
        <v>Wed</v>
      </c>
      <c r="E1067" s="34">
        <v>43425</v>
      </c>
      <c r="F1067" s="30">
        <v>48685</v>
      </c>
      <c r="G1067" s="2" t="s">
        <v>143</v>
      </c>
      <c r="H1067" s="30" t="s">
        <v>509</v>
      </c>
      <c r="I1067" s="2">
        <v>46</v>
      </c>
      <c r="J1067" s="30" t="s">
        <v>1726</v>
      </c>
      <c r="K1067" s="2" t="s">
        <v>1429</v>
      </c>
      <c r="L1067" s="30">
        <v>11111</v>
      </c>
      <c r="M1067" s="2">
        <v>91</v>
      </c>
      <c r="N1067" s="2">
        <v>48</v>
      </c>
      <c r="O1067" s="31">
        <v>3.4386574074074076E-2</v>
      </c>
    </row>
    <row r="1068" spans="1:15" x14ac:dyDescent="0.25">
      <c r="A1068" s="2">
        <f t="shared" si="64"/>
        <v>2018</v>
      </c>
      <c r="B1068" s="2" t="str">
        <f t="shared" si="65"/>
        <v>Nov</v>
      </c>
      <c r="C1068" s="2">
        <f t="shared" si="66"/>
        <v>47</v>
      </c>
      <c r="D1068" s="2" t="str">
        <f t="shared" si="67"/>
        <v>Wed</v>
      </c>
      <c r="E1068" s="34">
        <v>43425</v>
      </c>
      <c r="F1068" s="30">
        <v>48685</v>
      </c>
      <c r="G1068" s="2" t="s">
        <v>143</v>
      </c>
      <c r="H1068" s="30" t="s">
        <v>509</v>
      </c>
      <c r="I1068" s="2">
        <v>46</v>
      </c>
      <c r="J1068" s="30" t="s">
        <v>1759</v>
      </c>
      <c r="K1068" s="2" t="s">
        <v>1429</v>
      </c>
      <c r="L1068" s="30">
        <v>11111</v>
      </c>
      <c r="M1068" s="2">
        <v>91</v>
      </c>
      <c r="N1068" s="2">
        <v>48</v>
      </c>
      <c r="O1068" s="31">
        <v>0.1378587962962963</v>
      </c>
    </row>
    <row r="1069" spans="1:15" x14ac:dyDescent="0.25">
      <c r="A1069" s="2">
        <f t="shared" si="64"/>
        <v>2018</v>
      </c>
      <c r="B1069" s="2" t="str">
        <f t="shared" si="65"/>
        <v>Nov</v>
      </c>
      <c r="C1069" s="2">
        <f t="shared" si="66"/>
        <v>47</v>
      </c>
      <c r="D1069" s="2" t="str">
        <f t="shared" si="67"/>
        <v>Wed</v>
      </c>
      <c r="E1069" s="34">
        <v>43425</v>
      </c>
      <c r="F1069" s="30">
        <v>48685</v>
      </c>
      <c r="G1069" s="2" t="s">
        <v>143</v>
      </c>
      <c r="H1069" s="30" t="s">
        <v>509</v>
      </c>
      <c r="I1069" s="2">
        <v>46</v>
      </c>
      <c r="J1069" s="30" t="s">
        <v>1760</v>
      </c>
      <c r="K1069" s="2" t="s">
        <v>1429</v>
      </c>
      <c r="L1069" s="30">
        <v>11111</v>
      </c>
      <c r="M1069" s="2">
        <v>91</v>
      </c>
      <c r="N1069" s="2">
        <v>48</v>
      </c>
      <c r="O1069" s="31">
        <v>0.13635416666666667</v>
      </c>
    </row>
    <row r="1070" spans="1:15" x14ac:dyDescent="0.25">
      <c r="A1070" s="2">
        <f t="shared" si="64"/>
        <v>2018</v>
      </c>
      <c r="B1070" s="2" t="str">
        <f t="shared" si="65"/>
        <v>Nov</v>
      </c>
      <c r="C1070" s="2">
        <f t="shared" si="66"/>
        <v>47</v>
      </c>
      <c r="D1070" s="2" t="str">
        <f t="shared" si="67"/>
        <v>Wed</v>
      </c>
      <c r="E1070" s="34">
        <v>43425</v>
      </c>
      <c r="F1070" s="30">
        <v>48685</v>
      </c>
      <c r="G1070" s="2" t="s">
        <v>143</v>
      </c>
      <c r="H1070" s="30" t="s">
        <v>509</v>
      </c>
      <c r="I1070" s="2">
        <v>46</v>
      </c>
      <c r="J1070" s="30" t="s">
        <v>1761</v>
      </c>
      <c r="K1070" s="2" t="s">
        <v>1429</v>
      </c>
      <c r="L1070" s="30">
        <v>11111</v>
      </c>
      <c r="M1070" s="2">
        <v>91</v>
      </c>
      <c r="N1070" s="2">
        <v>48</v>
      </c>
      <c r="O1070" s="31">
        <v>3.4201388888888885E-2</v>
      </c>
    </row>
    <row r="1071" spans="1:15" x14ac:dyDescent="0.25">
      <c r="A1071" s="2">
        <f t="shared" si="64"/>
        <v>2018</v>
      </c>
      <c r="B1071" s="2" t="str">
        <f t="shared" si="65"/>
        <v>Nov</v>
      </c>
      <c r="C1071" s="2">
        <f t="shared" si="66"/>
        <v>47</v>
      </c>
      <c r="D1071" s="2" t="str">
        <f t="shared" si="67"/>
        <v>Wed</v>
      </c>
      <c r="E1071" s="34">
        <v>43425</v>
      </c>
      <c r="F1071" s="30" t="s">
        <v>1762</v>
      </c>
      <c r="G1071" s="2" t="s">
        <v>1763</v>
      </c>
      <c r="H1071" s="30" t="s">
        <v>1764</v>
      </c>
      <c r="I1071" s="2">
        <v>8</v>
      </c>
      <c r="J1071" s="30" t="s">
        <v>1447</v>
      </c>
      <c r="K1071" s="2" t="s">
        <v>1447</v>
      </c>
      <c r="L1071" s="30">
        <v>1441</v>
      </c>
      <c r="M1071" s="2">
        <v>2</v>
      </c>
      <c r="N1071" s="2">
        <v>28</v>
      </c>
      <c r="O1071" s="31">
        <v>0</v>
      </c>
    </row>
    <row r="1072" spans="1:15" x14ac:dyDescent="0.25">
      <c r="A1072" s="2">
        <f t="shared" si="64"/>
        <v>2018</v>
      </c>
      <c r="B1072" s="2" t="str">
        <f t="shared" si="65"/>
        <v>Nov</v>
      </c>
      <c r="C1072" s="2">
        <f t="shared" si="66"/>
        <v>47</v>
      </c>
      <c r="D1072" s="2" t="str">
        <f t="shared" si="67"/>
        <v>Wed</v>
      </c>
      <c r="E1072" s="34">
        <v>43425</v>
      </c>
      <c r="F1072" s="30" t="s">
        <v>1765</v>
      </c>
      <c r="G1072" s="2" t="s">
        <v>1766</v>
      </c>
      <c r="H1072" s="30" t="s">
        <v>1767</v>
      </c>
      <c r="I1072" s="2">
        <v>7</v>
      </c>
      <c r="J1072" s="30" t="s">
        <v>1447</v>
      </c>
      <c r="K1072" s="2" t="s">
        <v>1447</v>
      </c>
      <c r="L1072" s="30">
        <v>1296</v>
      </c>
      <c r="M1072" s="2">
        <v>1</v>
      </c>
      <c r="N1072" s="2">
        <v>27</v>
      </c>
      <c r="O1072" s="31">
        <v>0</v>
      </c>
    </row>
    <row r="1073" spans="1:15" x14ac:dyDescent="0.25">
      <c r="A1073" s="2">
        <f t="shared" si="64"/>
        <v>2018</v>
      </c>
      <c r="B1073" s="2" t="str">
        <f t="shared" si="65"/>
        <v>Nov</v>
      </c>
      <c r="C1073" s="2">
        <f t="shared" si="66"/>
        <v>47</v>
      </c>
      <c r="D1073" s="2" t="str">
        <f t="shared" si="67"/>
        <v>Wed</v>
      </c>
      <c r="E1073" s="34">
        <v>43425</v>
      </c>
      <c r="F1073" s="30">
        <v>47283</v>
      </c>
      <c r="G1073" s="2" t="s">
        <v>235</v>
      </c>
      <c r="H1073" s="30" t="s">
        <v>1768</v>
      </c>
      <c r="I1073" s="2">
        <v>3</v>
      </c>
      <c r="J1073" s="30" t="s">
        <v>1447</v>
      </c>
      <c r="K1073" s="2" t="s">
        <v>1447</v>
      </c>
      <c r="L1073" s="30">
        <v>1315</v>
      </c>
      <c r="M1073" s="2">
        <v>11</v>
      </c>
      <c r="N1073" s="2">
        <v>1</v>
      </c>
      <c r="O1073" s="31">
        <v>0</v>
      </c>
    </row>
    <row r="1074" spans="1:15" x14ac:dyDescent="0.25">
      <c r="A1074" s="2">
        <f t="shared" ref="A1074:A1137" si="68">YEAR(E1074)</f>
        <v>2018</v>
      </c>
      <c r="B1074" s="2" t="str">
        <f t="shared" ref="B1074:B1137" si="69">TEXT(E1074,"MMM")</f>
        <v>Nov</v>
      </c>
      <c r="C1074" s="2">
        <f t="shared" ref="C1074:C1137" si="70">WEEKNUM(E1074)</f>
        <v>47</v>
      </c>
      <c r="D1074" s="2" t="str">
        <f t="shared" si="67"/>
        <v>Wed</v>
      </c>
      <c r="E1074" s="34">
        <v>43425</v>
      </c>
      <c r="F1074" s="30">
        <v>47239</v>
      </c>
      <c r="G1074" s="2" t="s">
        <v>236</v>
      </c>
      <c r="H1074" s="30" t="s">
        <v>1744</v>
      </c>
      <c r="I1074" s="2">
        <v>9</v>
      </c>
      <c r="J1074" s="30" t="s">
        <v>1447</v>
      </c>
      <c r="K1074" s="2" t="s">
        <v>1447</v>
      </c>
      <c r="L1074" s="30">
        <v>11884</v>
      </c>
      <c r="M1074" s="2">
        <v>36</v>
      </c>
      <c r="N1074" s="2">
        <v>2</v>
      </c>
      <c r="O1074" s="31">
        <v>0</v>
      </c>
    </row>
    <row r="1075" spans="1:15" x14ac:dyDescent="0.25">
      <c r="A1075" s="2">
        <f t="shared" si="68"/>
        <v>2018</v>
      </c>
      <c r="B1075" s="2" t="str">
        <f t="shared" si="69"/>
        <v>Nov</v>
      </c>
      <c r="C1075" s="2">
        <f t="shared" si="70"/>
        <v>47</v>
      </c>
      <c r="D1075" s="2" t="str">
        <f t="shared" si="67"/>
        <v>Wed</v>
      </c>
      <c r="E1075" s="34">
        <v>43425</v>
      </c>
      <c r="F1075" s="30">
        <v>47288</v>
      </c>
      <c r="G1075" s="2" t="s">
        <v>176</v>
      </c>
      <c r="H1075" s="30" t="s">
        <v>237</v>
      </c>
      <c r="I1075" s="2">
        <v>19</v>
      </c>
      <c r="J1075" s="30" t="s">
        <v>1265</v>
      </c>
      <c r="K1075" s="2" t="s">
        <v>1247</v>
      </c>
      <c r="L1075" s="30">
        <v>1525</v>
      </c>
      <c r="M1075" s="2">
        <v>101</v>
      </c>
      <c r="N1075" s="2">
        <v>22</v>
      </c>
      <c r="O1075" s="31">
        <v>4.7488425925925927E-2</v>
      </c>
    </row>
    <row r="1076" spans="1:15" x14ac:dyDescent="0.25">
      <c r="A1076" s="2">
        <f t="shared" si="68"/>
        <v>2018</v>
      </c>
      <c r="B1076" s="2" t="str">
        <f t="shared" si="69"/>
        <v>Nov</v>
      </c>
      <c r="C1076" s="2">
        <f t="shared" si="70"/>
        <v>47</v>
      </c>
      <c r="D1076" s="2" t="str">
        <f t="shared" si="67"/>
        <v>Wed</v>
      </c>
      <c r="E1076" s="34">
        <v>43425</v>
      </c>
      <c r="F1076" s="30">
        <v>47288</v>
      </c>
      <c r="G1076" s="2" t="s">
        <v>176</v>
      </c>
      <c r="H1076" s="30" t="s">
        <v>237</v>
      </c>
      <c r="I1076" s="2">
        <v>19</v>
      </c>
      <c r="J1076" s="30" t="s">
        <v>1284</v>
      </c>
      <c r="K1076" s="2" t="s">
        <v>1282</v>
      </c>
      <c r="L1076" s="30">
        <v>1525</v>
      </c>
      <c r="M1076" s="2">
        <v>101</v>
      </c>
      <c r="N1076" s="2">
        <v>22</v>
      </c>
      <c r="O1076" s="31">
        <v>0.17324074074074072</v>
      </c>
    </row>
    <row r="1077" spans="1:15" x14ac:dyDescent="0.25">
      <c r="A1077" s="2">
        <f t="shared" si="68"/>
        <v>2018</v>
      </c>
      <c r="B1077" s="2" t="str">
        <f t="shared" si="69"/>
        <v>Nov</v>
      </c>
      <c r="C1077" s="2">
        <f t="shared" si="70"/>
        <v>47</v>
      </c>
      <c r="D1077" s="2" t="str">
        <f t="shared" si="67"/>
        <v>Wed</v>
      </c>
      <c r="E1077" s="34">
        <v>43425</v>
      </c>
      <c r="F1077" s="30">
        <v>47288</v>
      </c>
      <c r="G1077" s="2" t="s">
        <v>176</v>
      </c>
      <c r="H1077" s="30" t="s">
        <v>237</v>
      </c>
      <c r="I1077" s="2">
        <v>19</v>
      </c>
      <c r="J1077" s="30" t="s">
        <v>1386</v>
      </c>
      <c r="K1077" s="2" t="s">
        <v>1282</v>
      </c>
      <c r="L1077" s="30">
        <v>1525</v>
      </c>
      <c r="M1077" s="2">
        <v>101</v>
      </c>
      <c r="N1077" s="2">
        <v>22</v>
      </c>
      <c r="O1077" s="31">
        <v>4.6840277777777779E-2</v>
      </c>
    </row>
    <row r="1078" spans="1:15" x14ac:dyDescent="0.25">
      <c r="A1078" s="2">
        <f t="shared" si="68"/>
        <v>2018</v>
      </c>
      <c r="B1078" s="2" t="str">
        <f t="shared" si="69"/>
        <v>Nov</v>
      </c>
      <c r="C1078" s="2">
        <f t="shared" si="70"/>
        <v>47</v>
      </c>
      <c r="D1078" s="2" t="str">
        <f t="shared" si="67"/>
        <v>Wed</v>
      </c>
      <c r="E1078" s="34">
        <v>43425</v>
      </c>
      <c r="F1078" s="30">
        <v>47288</v>
      </c>
      <c r="G1078" s="2" t="s">
        <v>176</v>
      </c>
      <c r="H1078" s="30" t="s">
        <v>237</v>
      </c>
      <c r="I1078" s="2">
        <v>19</v>
      </c>
      <c r="J1078" s="30" t="s">
        <v>1389</v>
      </c>
      <c r="K1078" s="2" t="s">
        <v>1264</v>
      </c>
      <c r="L1078" s="30">
        <v>1525</v>
      </c>
      <c r="M1078" s="2">
        <v>101</v>
      </c>
      <c r="N1078" s="2">
        <v>22</v>
      </c>
      <c r="O1078" s="31">
        <v>4.9097222222222216E-2</v>
      </c>
    </row>
    <row r="1079" spans="1:15" x14ac:dyDescent="0.25">
      <c r="A1079" s="2">
        <f t="shared" si="68"/>
        <v>2018</v>
      </c>
      <c r="B1079" s="2" t="str">
        <f t="shared" si="69"/>
        <v>Nov</v>
      </c>
      <c r="C1079" s="2">
        <f t="shared" si="70"/>
        <v>47</v>
      </c>
      <c r="D1079" s="2" t="str">
        <f t="shared" si="67"/>
        <v>Wed</v>
      </c>
      <c r="E1079" s="34">
        <v>43425</v>
      </c>
      <c r="F1079" s="30">
        <v>47288</v>
      </c>
      <c r="G1079" s="2" t="s">
        <v>176</v>
      </c>
      <c r="H1079" s="30" t="s">
        <v>237</v>
      </c>
      <c r="I1079" s="2">
        <v>19</v>
      </c>
      <c r="J1079" s="30" t="s">
        <v>1390</v>
      </c>
      <c r="K1079" s="2" t="s">
        <v>1247</v>
      </c>
      <c r="L1079" s="30">
        <v>1525</v>
      </c>
      <c r="M1079" s="2">
        <v>101</v>
      </c>
      <c r="N1079" s="2">
        <v>22</v>
      </c>
      <c r="O1079" s="31">
        <v>4.7268518518518515E-2</v>
      </c>
    </row>
    <row r="1080" spans="1:15" x14ac:dyDescent="0.25">
      <c r="A1080" s="2">
        <f t="shared" si="68"/>
        <v>2018</v>
      </c>
      <c r="B1080" s="2" t="str">
        <f t="shared" si="69"/>
        <v>Nov</v>
      </c>
      <c r="C1080" s="2">
        <f t="shared" si="70"/>
        <v>47</v>
      </c>
      <c r="D1080" s="2" t="str">
        <f t="shared" si="67"/>
        <v>Wed</v>
      </c>
      <c r="E1080" s="34">
        <v>43425</v>
      </c>
      <c r="F1080" s="30">
        <v>47288</v>
      </c>
      <c r="G1080" s="2" t="s">
        <v>176</v>
      </c>
      <c r="H1080" s="30" t="s">
        <v>237</v>
      </c>
      <c r="I1080" s="2">
        <v>19</v>
      </c>
      <c r="J1080" s="30" t="s">
        <v>1391</v>
      </c>
      <c r="K1080" s="2" t="s">
        <v>1247</v>
      </c>
      <c r="L1080" s="30">
        <v>1525</v>
      </c>
      <c r="M1080" s="2">
        <v>101</v>
      </c>
      <c r="N1080" s="2">
        <v>22</v>
      </c>
      <c r="O1080" s="31">
        <v>0.17454861111111111</v>
      </c>
    </row>
    <row r="1081" spans="1:15" x14ac:dyDescent="0.25">
      <c r="A1081" s="2">
        <f t="shared" si="68"/>
        <v>2018</v>
      </c>
      <c r="B1081" s="2" t="str">
        <f t="shared" si="69"/>
        <v>Nov</v>
      </c>
      <c r="C1081" s="2">
        <f t="shared" si="70"/>
        <v>47</v>
      </c>
      <c r="D1081" s="2" t="str">
        <f t="shared" si="67"/>
        <v>Wed</v>
      </c>
      <c r="E1081" s="34">
        <v>43425</v>
      </c>
      <c r="F1081" s="30">
        <v>47288</v>
      </c>
      <c r="G1081" s="2" t="s">
        <v>176</v>
      </c>
      <c r="H1081" s="30" t="s">
        <v>237</v>
      </c>
      <c r="I1081" s="2">
        <v>19</v>
      </c>
      <c r="J1081" s="30" t="s">
        <v>1392</v>
      </c>
      <c r="K1081" s="2" t="s">
        <v>1282</v>
      </c>
      <c r="L1081" s="30">
        <v>1525</v>
      </c>
      <c r="M1081" s="2">
        <v>101</v>
      </c>
      <c r="N1081" s="2">
        <v>22</v>
      </c>
      <c r="O1081" s="31">
        <v>4.6979166666666662E-2</v>
      </c>
    </row>
    <row r="1082" spans="1:15" x14ac:dyDescent="0.25">
      <c r="A1082" s="2">
        <f t="shared" si="68"/>
        <v>2018</v>
      </c>
      <c r="B1082" s="2" t="str">
        <f t="shared" si="69"/>
        <v>Nov</v>
      </c>
      <c r="C1082" s="2">
        <f t="shared" si="70"/>
        <v>47</v>
      </c>
      <c r="D1082" s="2" t="str">
        <f t="shared" si="67"/>
        <v>Wed</v>
      </c>
      <c r="E1082" s="34">
        <v>43425</v>
      </c>
      <c r="F1082" s="30">
        <v>47288</v>
      </c>
      <c r="G1082" s="2" t="s">
        <v>176</v>
      </c>
      <c r="H1082" s="30" t="s">
        <v>237</v>
      </c>
      <c r="I1082" s="2">
        <v>19</v>
      </c>
      <c r="J1082" s="30" t="s">
        <v>1344</v>
      </c>
      <c r="K1082" s="2" t="s">
        <v>1247</v>
      </c>
      <c r="L1082" s="30">
        <v>1525</v>
      </c>
      <c r="M1082" s="2">
        <v>101</v>
      </c>
      <c r="N1082" s="2">
        <v>22</v>
      </c>
      <c r="O1082" s="31">
        <v>0.17260416666666667</v>
      </c>
    </row>
    <row r="1083" spans="1:15" x14ac:dyDescent="0.25">
      <c r="A1083" s="2">
        <f t="shared" si="68"/>
        <v>2018</v>
      </c>
      <c r="B1083" s="2" t="str">
        <f t="shared" si="69"/>
        <v>Nov</v>
      </c>
      <c r="C1083" s="2">
        <f t="shared" si="70"/>
        <v>47</v>
      </c>
      <c r="D1083" s="2" t="str">
        <f t="shared" si="67"/>
        <v>Wed</v>
      </c>
      <c r="E1083" s="34">
        <v>43425</v>
      </c>
      <c r="F1083" s="30">
        <v>47288</v>
      </c>
      <c r="G1083" s="2" t="s">
        <v>176</v>
      </c>
      <c r="H1083" s="30" t="s">
        <v>237</v>
      </c>
      <c r="I1083" s="2">
        <v>19</v>
      </c>
      <c r="J1083" s="30" t="s">
        <v>1411</v>
      </c>
      <c r="K1083" s="2" t="s">
        <v>1264</v>
      </c>
      <c r="L1083" s="30">
        <v>1525</v>
      </c>
      <c r="M1083" s="2">
        <v>101</v>
      </c>
      <c r="N1083" s="2">
        <v>22</v>
      </c>
      <c r="O1083" s="31">
        <v>0.17248842592592592</v>
      </c>
    </row>
    <row r="1084" spans="1:15" x14ac:dyDescent="0.25">
      <c r="A1084" s="2">
        <f t="shared" si="68"/>
        <v>2018</v>
      </c>
      <c r="B1084" s="2" t="str">
        <f t="shared" si="69"/>
        <v>Nov</v>
      </c>
      <c r="C1084" s="2">
        <f t="shared" si="70"/>
        <v>47</v>
      </c>
      <c r="D1084" s="2" t="str">
        <f t="shared" si="67"/>
        <v>Wed</v>
      </c>
      <c r="E1084" s="34">
        <v>43425</v>
      </c>
      <c r="F1084" s="30">
        <v>47288</v>
      </c>
      <c r="G1084" s="2" t="s">
        <v>176</v>
      </c>
      <c r="H1084" s="30" t="s">
        <v>237</v>
      </c>
      <c r="I1084" s="2">
        <v>19</v>
      </c>
      <c r="J1084" s="30" t="s">
        <v>1690</v>
      </c>
      <c r="K1084" s="2" t="s">
        <v>1247</v>
      </c>
      <c r="L1084" s="30">
        <v>1525</v>
      </c>
      <c r="M1084" s="2">
        <v>101</v>
      </c>
      <c r="N1084" s="2">
        <v>22</v>
      </c>
      <c r="O1084" s="31">
        <v>0.17511574074074074</v>
      </c>
    </row>
    <row r="1085" spans="1:15" x14ac:dyDescent="0.25">
      <c r="A1085" s="2">
        <f t="shared" si="68"/>
        <v>2018</v>
      </c>
      <c r="B1085" s="2" t="str">
        <f t="shared" si="69"/>
        <v>Nov</v>
      </c>
      <c r="C1085" s="2">
        <f t="shared" si="70"/>
        <v>47</v>
      </c>
      <c r="D1085" s="2" t="str">
        <f t="shared" si="67"/>
        <v>Wed</v>
      </c>
      <c r="E1085" s="34">
        <v>43425</v>
      </c>
      <c r="F1085" s="30">
        <v>47288</v>
      </c>
      <c r="G1085" s="2" t="s">
        <v>176</v>
      </c>
      <c r="H1085" s="30" t="s">
        <v>237</v>
      </c>
      <c r="I1085" s="2">
        <v>19</v>
      </c>
      <c r="J1085" s="30" t="s">
        <v>1695</v>
      </c>
      <c r="K1085" s="2" t="s">
        <v>1247</v>
      </c>
      <c r="L1085" s="30">
        <v>1525</v>
      </c>
      <c r="M1085" s="2">
        <v>101</v>
      </c>
      <c r="N1085" s="2">
        <v>22</v>
      </c>
      <c r="O1085" s="31">
        <v>0.17478009259259261</v>
      </c>
    </row>
    <row r="1086" spans="1:15" x14ac:dyDescent="0.25">
      <c r="A1086" s="2">
        <f t="shared" si="68"/>
        <v>2018</v>
      </c>
      <c r="B1086" s="2" t="str">
        <f t="shared" si="69"/>
        <v>Nov</v>
      </c>
      <c r="C1086" s="2">
        <f t="shared" si="70"/>
        <v>47</v>
      </c>
      <c r="D1086" s="2" t="str">
        <f t="shared" si="67"/>
        <v>Wed</v>
      </c>
      <c r="E1086" s="34">
        <v>43425</v>
      </c>
      <c r="F1086" s="30">
        <v>47314</v>
      </c>
      <c r="G1086" s="2" t="s">
        <v>74</v>
      </c>
      <c r="H1086" s="30" t="s">
        <v>238</v>
      </c>
      <c r="I1086" s="2">
        <v>21</v>
      </c>
      <c r="J1086" s="30" t="s">
        <v>1705</v>
      </c>
      <c r="K1086" s="2" t="s">
        <v>1272</v>
      </c>
      <c r="L1086" s="30">
        <v>2520</v>
      </c>
      <c r="M1086" s="2">
        <v>25</v>
      </c>
      <c r="N1086" s="2">
        <v>32</v>
      </c>
      <c r="O1086" s="31">
        <v>9.9421296296296299E-2</v>
      </c>
    </row>
    <row r="1087" spans="1:15" x14ac:dyDescent="0.25">
      <c r="A1087" s="2">
        <f t="shared" si="68"/>
        <v>2018</v>
      </c>
      <c r="B1087" s="2" t="str">
        <f t="shared" si="69"/>
        <v>Nov</v>
      </c>
      <c r="C1087" s="2">
        <f t="shared" si="70"/>
        <v>47</v>
      </c>
      <c r="D1087" s="2" t="str">
        <f t="shared" si="67"/>
        <v>Wed</v>
      </c>
      <c r="E1087" s="34">
        <v>43425</v>
      </c>
      <c r="F1087" s="30">
        <v>47314</v>
      </c>
      <c r="G1087" s="2" t="s">
        <v>74</v>
      </c>
      <c r="H1087" s="30" t="s">
        <v>238</v>
      </c>
      <c r="I1087" s="2">
        <v>21</v>
      </c>
      <c r="J1087" s="30" t="s">
        <v>1708</v>
      </c>
      <c r="K1087" s="2" t="s">
        <v>1257</v>
      </c>
      <c r="L1087" s="30">
        <v>2520</v>
      </c>
      <c r="M1087" s="2">
        <v>25</v>
      </c>
      <c r="N1087" s="2">
        <v>32</v>
      </c>
      <c r="O1087" s="31">
        <v>9.7893518518518519E-2</v>
      </c>
    </row>
    <row r="1088" spans="1:15" x14ac:dyDescent="0.25">
      <c r="A1088" s="2">
        <f t="shared" si="68"/>
        <v>2018</v>
      </c>
      <c r="B1088" s="2" t="str">
        <f t="shared" si="69"/>
        <v>Nov</v>
      </c>
      <c r="C1088" s="2">
        <f t="shared" si="70"/>
        <v>47</v>
      </c>
      <c r="D1088" s="2" t="str">
        <f t="shared" si="67"/>
        <v>Wed</v>
      </c>
      <c r="E1088" s="34">
        <v>43425</v>
      </c>
      <c r="F1088" s="30">
        <v>47314</v>
      </c>
      <c r="G1088" s="2" t="s">
        <v>74</v>
      </c>
      <c r="H1088" s="30" t="s">
        <v>238</v>
      </c>
      <c r="I1088" s="2">
        <v>21</v>
      </c>
      <c r="J1088" s="30" t="s">
        <v>1709</v>
      </c>
      <c r="K1088" s="2" t="s">
        <v>1264</v>
      </c>
      <c r="L1088" s="30">
        <v>2520</v>
      </c>
      <c r="M1088" s="2">
        <v>25</v>
      </c>
      <c r="N1088" s="2">
        <v>32</v>
      </c>
      <c r="O1088" s="31">
        <v>9.9641203703703704E-2</v>
      </c>
    </row>
    <row r="1089" spans="1:15" x14ac:dyDescent="0.25">
      <c r="A1089" s="2">
        <f t="shared" si="68"/>
        <v>2018</v>
      </c>
      <c r="B1089" s="2" t="str">
        <f t="shared" si="69"/>
        <v>Nov</v>
      </c>
      <c r="C1089" s="2">
        <f t="shared" si="70"/>
        <v>47</v>
      </c>
      <c r="D1089" s="2" t="str">
        <f t="shared" si="67"/>
        <v>Wed</v>
      </c>
      <c r="E1089" s="34">
        <v>43425</v>
      </c>
      <c r="F1089" s="30">
        <v>49049</v>
      </c>
      <c r="G1089" s="2" t="s">
        <v>267</v>
      </c>
      <c r="H1089" s="30" t="s">
        <v>268</v>
      </c>
      <c r="I1089" s="2">
        <v>1</v>
      </c>
      <c r="J1089" s="30" t="s">
        <v>1279</v>
      </c>
      <c r="K1089" s="2" t="s">
        <v>1247</v>
      </c>
      <c r="L1089" s="30">
        <v>250</v>
      </c>
      <c r="M1089" s="2">
        <v>2</v>
      </c>
      <c r="N1089" s="2">
        <v>4</v>
      </c>
      <c r="O1089" s="31">
        <v>4.2025462962962966E-2</v>
      </c>
    </row>
    <row r="1090" spans="1:15" x14ac:dyDescent="0.25">
      <c r="A1090" s="2">
        <f t="shared" si="68"/>
        <v>2018</v>
      </c>
      <c r="B1090" s="2" t="str">
        <f t="shared" si="69"/>
        <v>Nov</v>
      </c>
      <c r="C1090" s="2">
        <f t="shared" si="70"/>
        <v>47</v>
      </c>
      <c r="D1090" s="2" t="str">
        <f t="shared" si="67"/>
        <v>Wed</v>
      </c>
      <c r="E1090" s="34">
        <v>43425</v>
      </c>
      <c r="F1090" s="30">
        <v>49049</v>
      </c>
      <c r="G1090" s="2" t="s">
        <v>267</v>
      </c>
      <c r="H1090" s="30" t="s">
        <v>268</v>
      </c>
      <c r="I1090" s="2">
        <v>1</v>
      </c>
      <c r="J1090" s="30" t="s">
        <v>1279</v>
      </c>
      <c r="K1090" s="2" t="s">
        <v>1355</v>
      </c>
      <c r="L1090" s="30">
        <v>250</v>
      </c>
      <c r="M1090" s="2">
        <v>2</v>
      </c>
      <c r="N1090" s="2">
        <v>4</v>
      </c>
      <c r="O1090" s="31">
        <v>1.1539351851851853E-2</v>
      </c>
    </row>
    <row r="1091" spans="1:15" x14ac:dyDescent="0.25">
      <c r="A1091" s="2">
        <f t="shared" si="68"/>
        <v>2018</v>
      </c>
      <c r="B1091" s="2" t="str">
        <f t="shared" si="69"/>
        <v>Nov</v>
      </c>
      <c r="C1091" s="2">
        <f t="shared" si="70"/>
        <v>47</v>
      </c>
      <c r="D1091" s="2" t="str">
        <f t="shared" ref="D1091:D1154" si="71">TEXT(E1091,"DDD")</f>
        <v>Wed</v>
      </c>
      <c r="E1091" s="34">
        <v>43425</v>
      </c>
      <c r="F1091" s="30">
        <v>49049</v>
      </c>
      <c r="G1091" s="2" t="s">
        <v>267</v>
      </c>
      <c r="H1091" s="30" t="s">
        <v>268</v>
      </c>
      <c r="I1091" s="2">
        <v>1</v>
      </c>
      <c r="J1091" s="30" t="s">
        <v>1367</v>
      </c>
      <c r="K1091" s="2" t="s">
        <v>1355</v>
      </c>
      <c r="L1091" s="30">
        <v>250</v>
      </c>
      <c r="M1091" s="2">
        <v>2</v>
      </c>
      <c r="N1091" s="2">
        <v>4</v>
      </c>
      <c r="O1091" s="31">
        <v>3.3657407407407407E-2</v>
      </c>
    </row>
    <row r="1092" spans="1:15" x14ac:dyDescent="0.25">
      <c r="A1092" s="2">
        <f t="shared" si="68"/>
        <v>2018</v>
      </c>
      <c r="B1092" s="2" t="str">
        <f t="shared" si="69"/>
        <v>Nov</v>
      </c>
      <c r="C1092" s="2">
        <f t="shared" si="70"/>
        <v>47</v>
      </c>
      <c r="D1092" s="2" t="str">
        <f t="shared" si="71"/>
        <v>Wed</v>
      </c>
      <c r="E1092" s="34">
        <v>43425</v>
      </c>
      <c r="F1092" s="30">
        <v>49049</v>
      </c>
      <c r="G1092" s="2" t="s">
        <v>267</v>
      </c>
      <c r="H1092" s="30" t="s">
        <v>268</v>
      </c>
      <c r="I1092" s="2">
        <v>1</v>
      </c>
      <c r="J1092" s="30" t="s">
        <v>1368</v>
      </c>
      <c r="K1092" s="2" t="s">
        <v>1264</v>
      </c>
      <c r="L1092" s="30">
        <v>250</v>
      </c>
      <c r="M1092" s="2">
        <v>2</v>
      </c>
      <c r="N1092" s="2">
        <v>4</v>
      </c>
      <c r="O1092" s="31">
        <v>2.7083333333333334E-2</v>
      </c>
    </row>
    <row r="1093" spans="1:15" x14ac:dyDescent="0.25">
      <c r="A1093" s="2">
        <f t="shared" si="68"/>
        <v>2018</v>
      </c>
      <c r="B1093" s="2" t="str">
        <f t="shared" si="69"/>
        <v>Nov</v>
      </c>
      <c r="C1093" s="2">
        <f t="shared" si="70"/>
        <v>47</v>
      </c>
      <c r="D1093" s="2" t="str">
        <f t="shared" si="71"/>
        <v>Wed</v>
      </c>
      <c r="E1093" s="34">
        <v>43425</v>
      </c>
      <c r="F1093" s="30">
        <v>49049</v>
      </c>
      <c r="G1093" s="2" t="s">
        <v>267</v>
      </c>
      <c r="H1093" s="30" t="s">
        <v>268</v>
      </c>
      <c r="I1093" s="2">
        <v>1</v>
      </c>
      <c r="J1093" s="30" t="s">
        <v>1368</v>
      </c>
      <c r="K1093" s="2" t="s">
        <v>1355</v>
      </c>
      <c r="L1093" s="30">
        <v>250</v>
      </c>
      <c r="M1093" s="2">
        <v>2</v>
      </c>
      <c r="N1093" s="2">
        <v>4</v>
      </c>
      <c r="O1093" s="31">
        <v>2.2615740740740742E-2</v>
      </c>
    </row>
    <row r="1094" spans="1:15" x14ac:dyDescent="0.25">
      <c r="A1094" s="2">
        <f t="shared" si="68"/>
        <v>2018</v>
      </c>
      <c r="B1094" s="2" t="str">
        <f t="shared" si="69"/>
        <v>Nov</v>
      </c>
      <c r="C1094" s="2">
        <f t="shared" si="70"/>
        <v>47</v>
      </c>
      <c r="D1094" s="2" t="str">
        <f t="shared" si="71"/>
        <v>Wed</v>
      </c>
      <c r="E1094" s="34">
        <v>43425</v>
      </c>
      <c r="F1094" s="30">
        <v>47276</v>
      </c>
      <c r="G1094" s="2" t="s">
        <v>878</v>
      </c>
      <c r="H1094" s="30" t="s">
        <v>1769</v>
      </c>
      <c r="I1094" s="2">
        <v>9</v>
      </c>
      <c r="J1094" s="30" t="s">
        <v>1447</v>
      </c>
      <c r="K1094" s="2" t="s">
        <v>1447</v>
      </c>
      <c r="L1094" s="30">
        <v>2008</v>
      </c>
      <c r="M1094" s="2">
        <v>7</v>
      </c>
      <c r="N1094" s="2">
        <v>29</v>
      </c>
      <c r="O1094" s="31">
        <v>0</v>
      </c>
    </row>
    <row r="1095" spans="1:15" x14ac:dyDescent="0.25">
      <c r="A1095" s="2">
        <f t="shared" si="68"/>
        <v>2018</v>
      </c>
      <c r="B1095" s="2" t="str">
        <f t="shared" si="69"/>
        <v>Nov</v>
      </c>
      <c r="C1095" s="2">
        <f t="shared" si="70"/>
        <v>47</v>
      </c>
      <c r="D1095" s="2" t="str">
        <f t="shared" si="71"/>
        <v>Wed</v>
      </c>
      <c r="E1095" s="34">
        <v>43425</v>
      </c>
      <c r="F1095" s="30" t="s">
        <v>239</v>
      </c>
      <c r="G1095" s="2" t="s">
        <v>240</v>
      </c>
      <c r="H1095" s="30" t="s">
        <v>241</v>
      </c>
      <c r="I1095" s="2">
        <v>30</v>
      </c>
      <c r="J1095" s="30" t="s">
        <v>1337</v>
      </c>
      <c r="K1095" s="2" t="s">
        <v>1282</v>
      </c>
      <c r="L1095" s="30">
        <v>2241</v>
      </c>
      <c r="M1095" s="2">
        <v>192</v>
      </c>
      <c r="N1095" s="2">
        <v>0</v>
      </c>
      <c r="O1095" s="31">
        <v>0.13197916666666668</v>
      </c>
    </row>
    <row r="1096" spans="1:15" x14ac:dyDescent="0.25">
      <c r="A1096" s="2">
        <f t="shared" si="68"/>
        <v>2018</v>
      </c>
      <c r="B1096" s="2" t="str">
        <f t="shared" si="69"/>
        <v>Nov</v>
      </c>
      <c r="C1096" s="2">
        <f t="shared" si="70"/>
        <v>47</v>
      </c>
      <c r="D1096" s="2" t="str">
        <f t="shared" si="71"/>
        <v>Wed</v>
      </c>
      <c r="E1096" s="34">
        <v>43425</v>
      </c>
      <c r="F1096" s="30" t="s">
        <v>239</v>
      </c>
      <c r="G1096" s="2" t="s">
        <v>240</v>
      </c>
      <c r="H1096" s="30" t="s">
        <v>241</v>
      </c>
      <c r="I1096" s="2">
        <v>30</v>
      </c>
      <c r="J1096" s="30" t="s">
        <v>1345</v>
      </c>
      <c r="K1096" s="2" t="s">
        <v>1282</v>
      </c>
      <c r="L1096" s="30">
        <v>2241</v>
      </c>
      <c r="M1096" s="2">
        <v>192</v>
      </c>
      <c r="N1096" s="2">
        <v>0</v>
      </c>
      <c r="O1096" s="31">
        <v>0.13074074074074074</v>
      </c>
    </row>
    <row r="1097" spans="1:15" x14ac:dyDescent="0.25">
      <c r="A1097" s="2">
        <f t="shared" si="68"/>
        <v>2018</v>
      </c>
      <c r="B1097" s="2" t="str">
        <f t="shared" si="69"/>
        <v>Nov</v>
      </c>
      <c r="C1097" s="2">
        <f t="shared" si="70"/>
        <v>47</v>
      </c>
      <c r="D1097" s="2" t="str">
        <f t="shared" si="71"/>
        <v>Wed</v>
      </c>
      <c r="E1097" s="34">
        <v>43425</v>
      </c>
      <c r="F1097" s="30" t="s">
        <v>239</v>
      </c>
      <c r="G1097" s="2" t="s">
        <v>240</v>
      </c>
      <c r="H1097" s="30" t="s">
        <v>241</v>
      </c>
      <c r="I1097" s="2">
        <v>30</v>
      </c>
      <c r="J1097" s="30" t="s">
        <v>1346</v>
      </c>
      <c r="K1097" s="2" t="s">
        <v>1247</v>
      </c>
      <c r="L1097" s="30">
        <v>2241</v>
      </c>
      <c r="M1097" s="2">
        <v>192</v>
      </c>
      <c r="N1097" s="2">
        <v>0</v>
      </c>
      <c r="O1097" s="31">
        <v>0.13318287037037038</v>
      </c>
    </row>
    <row r="1098" spans="1:15" x14ac:dyDescent="0.25">
      <c r="A1098" s="2">
        <f t="shared" si="68"/>
        <v>2018</v>
      </c>
      <c r="B1098" s="2" t="str">
        <f t="shared" si="69"/>
        <v>Nov</v>
      </c>
      <c r="C1098" s="2">
        <f t="shared" si="70"/>
        <v>47</v>
      </c>
      <c r="D1098" s="2" t="str">
        <f t="shared" si="71"/>
        <v>Wed</v>
      </c>
      <c r="E1098" s="34">
        <v>43425</v>
      </c>
      <c r="F1098" s="30" t="s">
        <v>239</v>
      </c>
      <c r="G1098" s="2" t="s">
        <v>240</v>
      </c>
      <c r="H1098" s="30" t="s">
        <v>241</v>
      </c>
      <c r="I1098" s="2">
        <v>30</v>
      </c>
      <c r="J1098" s="30" t="s">
        <v>1347</v>
      </c>
      <c r="K1098" s="2" t="s">
        <v>1247</v>
      </c>
      <c r="L1098" s="30">
        <v>2241</v>
      </c>
      <c r="M1098" s="2">
        <v>192</v>
      </c>
      <c r="N1098" s="2">
        <v>0</v>
      </c>
      <c r="O1098" s="31">
        <v>0.13297453703703704</v>
      </c>
    </row>
    <row r="1099" spans="1:15" x14ac:dyDescent="0.25">
      <c r="A1099" s="2">
        <f t="shared" si="68"/>
        <v>2018</v>
      </c>
      <c r="B1099" s="2" t="str">
        <f t="shared" si="69"/>
        <v>Nov</v>
      </c>
      <c r="C1099" s="2">
        <f t="shared" si="70"/>
        <v>47</v>
      </c>
      <c r="D1099" s="2" t="str">
        <f t="shared" si="71"/>
        <v>Wed</v>
      </c>
      <c r="E1099" s="34">
        <v>43425</v>
      </c>
      <c r="F1099" s="30" t="s">
        <v>239</v>
      </c>
      <c r="G1099" s="2" t="s">
        <v>240</v>
      </c>
      <c r="H1099" s="30" t="s">
        <v>241</v>
      </c>
      <c r="I1099" s="2">
        <v>30</v>
      </c>
      <c r="J1099" s="30" t="s">
        <v>1403</v>
      </c>
      <c r="K1099" s="2" t="s">
        <v>1282</v>
      </c>
      <c r="L1099" s="30">
        <v>2241</v>
      </c>
      <c r="M1099" s="2">
        <v>192</v>
      </c>
      <c r="N1099" s="2">
        <v>0</v>
      </c>
      <c r="O1099" s="31">
        <v>0.13162037037037036</v>
      </c>
    </row>
    <row r="1100" spans="1:15" x14ac:dyDescent="0.25">
      <c r="A1100" s="2">
        <f t="shared" si="68"/>
        <v>2018</v>
      </c>
      <c r="B1100" s="2" t="str">
        <f t="shared" si="69"/>
        <v>Nov</v>
      </c>
      <c r="C1100" s="2">
        <f t="shared" si="70"/>
        <v>47</v>
      </c>
      <c r="D1100" s="2" t="str">
        <f t="shared" si="71"/>
        <v>Wed</v>
      </c>
      <c r="E1100" s="34">
        <v>43425</v>
      </c>
      <c r="F1100" s="30" t="s">
        <v>239</v>
      </c>
      <c r="G1100" s="2" t="s">
        <v>240</v>
      </c>
      <c r="H1100" s="30" t="s">
        <v>241</v>
      </c>
      <c r="I1100" s="2">
        <v>30</v>
      </c>
      <c r="J1100" s="30" t="s">
        <v>1427</v>
      </c>
      <c r="K1100" s="2" t="s">
        <v>1282</v>
      </c>
      <c r="L1100" s="30">
        <v>2241</v>
      </c>
      <c r="M1100" s="2">
        <v>192</v>
      </c>
      <c r="N1100" s="2">
        <v>0</v>
      </c>
      <c r="O1100" s="31">
        <v>0.13250000000000001</v>
      </c>
    </row>
    <row r="1101" spans="1:15" x14ac:dyDescent="0.25">
      <c r="A1101" s="2">
        <f t="shared" si="68"/>
        <v>2018</v>
      </c>
      <c r="B1101" s="2" t="str">
        <f t="shared" si="69"/>
        <v>Nov</v>
      </c>
      <c r="C1101" s="2">
        <f t="shared" si="70"/>
        <v>47</v>
      </c>
      <c r="D1101" s="2" t="str">
        <f t="shared" si="71"/>
        <v>Wed</v>
      </c>
      <c r="E1101" s="34">
        <v>43425</v>
      </c>
      <c r="F1101" s="30" t="s">
        <v>239</v>
      </c>
      <c r="G1101" s="2" t="s">
        <v>240</v>
      </c>
      <c r="H1101" s="30" t="s">
        <v>241</v>
      </c>
      <c r="I1101" s="2">
        <v>30</v>
      </c>
      <c r="J1101" s="30" t="s">
        <v>1703</v>
      </c>
      <c r="K1101" s="2" t="s">
        <v>1272</v>
      </c>
      <c r="L1101" s="30">
        <v>2241</v>
      </c>
      <c r="M1101" s="2">
        <v>192</v>
      </c>
      <c r="N1101" s="2">
        <v>0</v>
      </c>
      <c r="O1101" s="31">
        <v>0.1335763888888889</v>
      </c>
    </row>
    <row r="1102" spans="1:15" x14ac:dyDescent="0.25">
      <c r="A1102" s="2">
        <f t="shared" si="68"/>
        <v>2018</v>
      </c>
      <c r="B1102" s="2" t="str">
        <f t="shared" si="69"/>
        <v>Nov</v>
      </c>
      <c r="C1102" s="2">
        <f t="shared" si="70"/>
        <v>47</v>
      </c>
      <c r="D1102" s="2" t="str">
        <f t="shared" si="71"/>
        <v>Wed</v>
      </c>
      <c r="E1102" s="34">
        <v>43425</v>
      </c>
      <c r="F1102" s="30" t="s">
        <v>239</v>
      </c>
      <c r="G1102" s="2" t="s">
        <v>240</v>
      </c>
      <c r="H1102" s="30" t="s">
        <v>241</v>
      </c>
      <c r="I1102" s="2">
        <v>30</v>
      </c>
      <c r="J1102" s="30" t="s">
        <v>1706</v>
      </c>
      <c r="K1102" s="2" t="s">
        <v>1264</v>
      </c>
      <c r="L1102" s="30">
        <v>2241</v>
      </c>
      <c r="M1102" s="2">
        <v>192</v>
      </c>
      <c r="N1102" s="2">
        <v>0</v>
      </c>
      <c r="O1102" s="31">
        <v>0.13270833333333334</v>
      </c>
    </row>
    <row r="1103" spans="1:15" x14ac:dyDescent="0.25">
      <c r="A1103" s="2">
        <f t="shared" si="68"/>
        <v>2018</v>
      </c>
      <c r="B1103" s="2" t="str">
        <f t="shared" si="69"/>
        <v>Nov</v>
      </c>
      <c r="C1103" s="2">
        <f t="shared" si="70"/>
        <v>47</v>
      </c>
      <c r="D1103" s="2" t="str">
        <f t="shared" si="71"/>
        <v>Wed</v>
      </c>
      <c r="E1103" s="34">
        <v>43425</v>
      </c>
      <c r="F1103" s="30" t="s">
        <v>239</v>
      </c>
      <c r="G1103" s="2" t="s">
        <v>240</v>
      </c>
      <c r="H1103" s="30" t="s">
        <v>241</v>
      </c>
      <c r="I1103" s="2">
        <v>30</v>
      </c>
      <c r="J1103" s="30" t="s">
        <v>1711</v>
      </c>
      <c r="K1103" s="2" t="s">
        <v>1247</v>
      </c>
      <c r="L1103" s="30">
        <v>2241</v>
      </c>
      <c r="M1103" s="2">
        <v>192</v>
      </c>
      <c r="N1103" s="2">
        <v>0</v>
      </c>
      <c r="O1103" s="31">
        <v>0.13332175925925926</v>
      </c>
    </row>
    <row r="1104" spans="1:15" x14ac:dyDescent="0.25">
      <c r="A1104" s="2">
        <f t="shared" si="68"/>
        <v>2018</v>
      </c>
      <c r="B1104" s="2" t="str">
        <f t="shared" si="69"/>
        <v>Nov</v>
      </c>
      <c r="C1104" s="2">
        <f t="shared" si="70"/>
        <v>47</v>
      </c>
      <c r="D1104" s="2" t="str">
        <f t="shared" si="71"/>
        <v>Wed</v>
      </c>
      <c r="E1104" s="34">
        <v>43425</v>
      </c>
      <c r="F1104" s="30" t="s">
        <v>239</v>
      </c>
      <c r="G1104" s="2" t="s">
        <v>240</v>
      </c>
      <c r="H1104" s="30" t="s">
        <v>241</v>
      </c>
      <c r="I1104" s="2">
        <v>30</v>
      </c>
      <c r="J1104" s="30" t="s">
        <v>1770</v>
      </c>
      <c r="K1104" s="2" t="s">
        <v>1272</v>
      </c>
      <c r="L1104" s="30">
        <v>2241</v>
      </c>
      <c r="M1104" s="2">
        <v>192</v>
      </c>
      <c r="N1104" s="2">
        <v>0</v>
      </c>
      <c r="O1104" s="31">
        <v>0.13387731481481482</v>
      </c>
    </row>
    <row r="1105" spans="1:15" x14ac:dyDescent="0.25">
      <c r="A1105" s="2">
        <f t="shared" si="68"/>
        <v>2018</v>
      </c>
      <c r="B1105" s="2" t="str">
        <f t="shared" si="69"/>
        <v>Nov</v>
      </c>
      <c r="C1105" s="2">
        <f t="shared" si="70"/>
        <v>47</v>
      </c>
      <c r="D1105" s="2" t="str">
        <f t="shared" si="71"/>
        <v>Wed</v>
      </c>
      <c r="E1105" s="34">
        <v>43425</v>
      </c>
      <c r="F1105" s="30" t="s">
        <v>242</v>
      </c>
      <c r="G1105" s="2" t="s">
        <v>243</v>
      </c>
      <c r="H1105" s="30" t="s">
        <v>244</v>
      </c>
      <c r="I1105" s="2">
        <v>22</v>
      </c>
      <c r="J1105" s="30" t="s">
        <v>1250</v>
      </c>
      <c r="K1105" s="2" t="s">
        <v>1282</v>
      </c>
      <c r="L1105" s="30">
        <v>3558</v>
      </c>
      <c r="M1105" s="2">
        <v>5</v>
      </c>
      <c r="N1105" s="2">
        <v>28</v>
      </c>
      <c r="O1105" s="31">
        <v>3.5069444444444445E-2</v>
      </c>
    </row>
    <row r="1106" spans="1:15" x14ac:dyDescent="0.25">
      <c r="A1106" s="2">
        <f t="shared" si="68"/>
        <v>2018</v>
      </c>
      <c r="B1106" s="2" t="str">
        <f t="shared" si="69"/>
        <v>Nov</v>
      </c>
      <c r="C1106" s="2">
        <f t="shared" si="70"/>
        <v>47</v>
      </c>
      <c r="D1106" s="2" t="str">
        <f t="shared" si="71"/>
        <v>Wed</v>
      </c>
      <c r="E1106" s="34">
        <v>43425</v>
      </c>
      <c r="F1106" s="30" t="s">
        <v>242</v>
      </c>
      <c r="G1106" s="2" t="s">
        <v>243</v>
      </c>
      <c r="H1106" s="30" t="s">
        <v>244</v>
      </c>
      <c r="I1106" s="2">
        <v>22</v>
      </c>
      <c r="J1106" s="30" t="s">
        <v>1253</v>
      </c>
      <c r="K1106" s="2" t="s">
        <v>1282</v>
      </c>
      <c r="L1106" s="30">
        <v>3558</v>
      </c>
      <c r="M1106" s="2">
        <v>5</v>
      </c>
      <c r="N1106" s="2">
        <v>28</v>
      </c>
      <c r="O1106" s="31">
        <v>2.4479166666666666E-2</v>
      </c>
    </row>
    <row r="1107" spans="1:15" x14ac:dyDescent="0.25">
      <c r="A1107" s="2">
        <f t="shared" si="68"/>
        <v>2018</v>
      </c>
      <c r="B1107" s="2" t="str">
        <f t="shared" si="69"/>
        <v>Nov</v>
      </c>
      <c r="C1107" s="2">
        <f t="shared" si="70"/>
        <v>47</v>
      </c>
      <c r="D1107" s="2" t="str">
        <f t="shared" si="71"/>
        <v>Wed</v>
      </c>
      <c r="E1107" s="34">
        <v>43425</v>
      </c>
      <c r="F1107" s="30" t="s">
        <v>242</v>
      </c>
      <c r="G1107" s="2" t="s">
        <v>243</v>
      </c>
      <c r="H1107" s="30" t="s">
        <v>244</v>
      </c>
      <c r="I1107" s="2">
        <v>22</v>
      </c>
      <c r="J1107" s="30" t="s">
        <v>1279</v>
      </c>
      <c r="K1107" s="2" t="s">
        <v>1280</v>
      </c>
      <c r="L1107" s="30">
        <v>3558</v>
      </c>
      <c r="M1107" s="2">
        <v>5</v>
      </c>
      <c r="N1107" s="2">
        <v>28</v>
      </c>
      <c r="O1107" s="31">
        <v>0</v>
      </c>
    </row>
    <row r="1108" spans="1:15" x14ac:dyDescent="0.25">
      <c r="A1108" s="2">
        <f t="shared" si="68"/>
        <v>2018</v>
      </c>
      <c r="B1108" s="2" t="str">
        <f t="shared" si="69"/>
        <v>Nov</v>
      </c>
      <c r="C1108" s="2">
        <f t="shared" si="70"/>
        <v>47</v>
      </c>
      <c r="D1108" s="2" t="str">
        <f t="shared" si="71"/>
        <v>Wed</v>
      </c>
      <c r="E1108" s="34">
        <v>43425</v>
      </c>
      <c r="F1108" s="30" t="s">
        <v>242</v>
      </c>
      <c r="G1108" s="2" t="s">
        <v>243</v>
      </c>
      <c r="H1108" s="30" t="s">
        <v>244</v>
      </c>
      <c r="I1108" s="2">
        <v>22</v>
      </c>
      <c r="J1108" s="30" t="s">
        <v>1343</v>
      </c>
      <c r="K1108" s="2" t="s">
        <v>1247</v>
      </c>
      <c r="L1108" s="30">
        <v>3558</v>
      </c>
      <c r="M1108" s="2">
        <v>5</v>
      </c>
      <c r="N1108" s="2">
        <v>28</v>
      </c>
      <c r="O1108" s="31">
        <v>3.650462962962963E-2</v>
      </c>
    </row>
    <row r="1109" spans="1:15" x14ac:dyDescent="0.25">
      <c r="A1109" s="2">
        <f t="shared" si="68"/>
        <v>2018</v>
      </c>
      <c r="B1109" s="2" t="str">
        <f t="shared" si="69"/>
        <v>Nov</v>
      </c>
      <c r="C1109" s="2">
        <f t="shared" si="70"/>
        <v>47</v>
      </c>
      <c r="D1109" s="2" t="str">
        <f t="shared" si="71"/>
        <v>Wed</v>
      </c>
      <c r="E1109" s="34">
        <v>43425</v>
      </c>
      <c r="F1109" s="30" t="s">
        <v>242</v>
      </c>
      <c r="G1109" s="2" t="s">
        <v>243</v>
      </c>
      <c r="H1109" s="30" t="s">
        <v>244</v>
      </c>
      <c r="I1109" s="2">
        <v>22</v>
      </c>
      <c r="J1109" s="30" t="s">
        <v>1346</v>
      </c>
      <c r="K1109" s="2" t="s">
        <v>1247</v>
      </c>
      <c r="L1109" s="30">
        <v>3558</v>
      </c>
      <c r="M1109" s="2">
        <v>5</v>
      </c>
      <c r="N1109" s="2">
        <v>28</v>
      </c>
      <c r="O1109" s="31">
        <v>3.6458333333333336E-2</v>
      </c>
    </row>
    <row r="1110" spans="1:15" x14ac:dyDescent="0.25">
      <c r="A1110" s="2">
        <f t="shared" si="68"/>
        <v>2018</v>
      </c>
      <c r="B1110" s="2" t="str">
        <f t="shared" si="69"/>
        <v>Nov</v>
      </c>
      <c r="C1110" s="2">
        <f t="shared" si="70"/>
        <v>47</v>
      </c>
      <c r="D1110" s="2" t="str">
        <f t="shared" si="71"/>
        <v>Wed</v>
      </c>
      <c r="E1110" s="34">
        <v>43425</v>
      </c>
      <c r="F1110" s="30" t="s">
        <v>242</v>
      </c>
      <c r="G1110" s="2" t="s">
        <v>243</v>
      </c>
      <c r="H1110" s="30" t="s">
        <v>244</v>
      </c>
      <c r="I1110" s="2">
        <v>22</v>
      </c>
      <c r="J1110" s="30" t="s">
        <v>1347</v>
      </c>
      <c r="K1110" s="2" t="s">
        <v>1282</v>
      </c>
      <c r="L1110" s="30">
        <v>3558</v>
      </c>
      <c r="M1110" s="2">
        <v>5</v>
      </c>
      <c r="N1110" s="2">
        <v>28</v>
      </c>
      <c r="O1110" s="31">
        <v>3.771990740740741E-2</v>
      </c>
    </row>
    <row r="1111" spans="1:15" x14ac:dyDescent="0.25">
      <c r="A1111" s="2">
        <f t="shared" si="68"/>
        <v>2018</v>
      </c>
      <c r="B1111" s="2" t="str">
        <f t="shared" si="69"/>
        <v>Nov</v>
      </c>
      <c r="C1111" s="2">
        <f t="shared" si="70"/>
        <v>47</v>
      </c>
      <c r="D1111" s="2" t="str">
        <f t="shared" si="71"/>
        <v>Wed</v>
      </c>
      <c r="E1111" s="34">
        <v>43425</v>
      </c>
      <c r="F1111" s="30" t="s">
        <v>242</v>
      </c>
      <c r="G1111" s="2" t="s">
        <v>243</v>
      </c>
      <c r="H1111" s="30" t="s">
        <v>244</v>
      </c>
      <c r="I1111" s="2">
        <v>22</v>
      </c>
      <c r="J1111" s="30" t="s">
        <v>1403</v>
      </c>
      <c r="K1111" s="2" t="s">
        <v>1275</v>
      </c>
      <c r="L1111" s="30">
        <v>3558</v>
      </c>
      <c r="M1111" s="2">
        <v>5</v>
      </c>
      <c r="N1111" s="2">
        <v>28</v>
      </c>
      <c r="O1111" s="31">
        <v>3.78587962962963E-2</v>
      </c>
    </row>
    <row r="1112" spans="1:15" x14ac:dyDescent="0.25">
      <c r="A1112" s="2">
        <f t="shared" si="68"/>
        <v>2018</v>
      </c>
      <c r="B1112" s="2" t="str">
        <f t="shared" si="69"/>
        <v>Nov</v>
      </c>
      <c r="C1112" s="2">
        <f t="shared" si="70"/>
        <v>47</v>
      </c>
      <c r="D1112" s="2" t="str">
        <f t="shared" si="71"/>
        <v>Wed</v>
      </c>
      <c r="E1112" s="34">
        <v>43425</v>
      </c>
      <c r="F1112" s="30" t="s">
        <v>242</v>
      </c>
      <c r="G1112" s="2" t="s">
        <v>243</v>
      </c>
      <c r="H1112" s="30" t="s">
        <v>244</v>
      </c>
      <c r="I1112" s="2">
        <v>22</v>
      </c>
      <c r="J1112" s="30" t="s">
        <v>1709</v>
      </c>
      <c r="K1112" s="2" t="s">
        <v>1264</v>
      </c>
      <c r="L1112" s="30">
        <v>3558</v>
      </c>
      <c r="M1112" s="2">
        <v>5</v>
      </c>
      <c r="N1112" s="2">
        <v>28</v>
      </c>
      <c r="O1112" s="31">
        <v>2.5810185185185183E-2</v>
      </c>
    </row>
    <row r="1113" spans="1:15" x14ac:dyDescent="0.25">
      <c r="A1113" s="2">
        <f t="shared" si="68"/>
        <v>2018</v>
      </c>
      <c r="B1113" s="2" t="str">
        <f t="shared" si="69"/>
        <v>Nov</v>
      </c>
      <c r="C1113" s="2">
        <f t="shared" si="70"/>
        <v>47</v>
      </c>
      <c r="D1113" s="2" t="str">
        <f t="shared" si="71"/>
        <v>Wed</v>
      </c>
      <c r="E1113" s="34">
        <v>43425</v>
      </c>
      <c r="F1113" s="30" t="s">
        <v>242</v>
      </c>
      <c r="G1113" s="2" t="s">
        <v>243</v>
      </c>
      <c r="H1113" s="30" t="s">
        <v>244</v>
      </c>
      <c r="I1113" s="2">
        <v>22</v>
      </c>
      <c r="J1113" s="30" t="s">
        <v>1710</v>
      </c>
      <c r="K1113" s="2" t="s">
        <v>1247</v>
      </c>
      <c r="L1113" s="30">
        <v>3558</v>
      </c>
      <c r="M1113" s="2">
        <v>5</v>
      </c>
      <c r="N1113" s="2">
        <v>28</v>
      </c>
      <c r="O1113" s="31">
        <v>3.622685185185185E-2</v>
      </c>
    </row>
    <row r="1114" spans="1:15" x14ac:dyDescent="0.25">
      <c r="A1114" s="2">
        <f t="shared" si="68"/>
        <v>2018</v>
      </c>
      <c r="B1114" s="2" t="str">
        <f t="shared" si="69"/>
        <v>Nov</v>
      </c>
      <c r="C1114" s="2">
        <f t="shared" si="70"/>
        <v>47</v>
      </c>
      <c r="D1114" s="2" t="str">
        <f t="shared" si="71"/>
        <v>Wed</v>
      </c>
      <c r="E1114" s="34">
        <v>43425</v>
      </c>
      <c r="F1114" s="30" t="s">
        <v>242</v>
      </c>
      <c r="G1114" s="2" t="s">
        <v>243</v>
      </c>
      <c r="H1114" s="30" t="s">
        <v>244</v>
      </c>
      <c r="I1114" s="2">
        <v>22</v>
      </c>
      <c r="J1114" s="30" t="s">
        <v>1771</v>
      </c>
      <c r="K1114" s="2" t="s">
        <v>1348</v>
      </c>
      <c r="L1114" s="30">
        <v>3558</v>
      </c>
      <c r="M1114" s="2">
        <v>5</v>
      </c>
      <c r="N1114" s="2">
        <v>28</v>
      </c>
      <c r="O1114" s="31">
        <v>5.9282407407407402E-2</v>
      </c>
    </row>
    <row r="1115" spans="1:15" x14ac:dyDescent="0.25">
      <c r="A1115" s="2">
        <f t="shared" si="68"/>
        <v>2018</v>
      </c>
      <c r="B1115" s="2" t="str">
        <f t="shared" si="69"/>
        <v>Nov</v>
      </c>
      <c r="C1115" s="2">
        <f t="shared" si="70"/>
        <v>47</v>
      </c>
      <c r="D1115" s="2" t="str">
        <f t="shared" si="71"/>
        <v>Wed</v>
      </c>
      <c r="E1115" s="34">
        <v>43425</v>
      </c>
      <c r="F1115" s="30">
        <v>47227</v>
      </c>
      <c r="G1115" s="2" t="s">
        <v>944</v>
      </c>
      <c r="H1115" s="30" t="s">
        <v>945</v>
      </c>
      <c r="I1115" s="2">
        <v>18</v>
      </c>
      <c r="J1115" s="30" t="s">
        <v>1292</v>
      </c>
      <c r="K1115" s="2" t="s">
        <v>1264</v>
      </c>
      <c r="L1115" s="30">
        <v>4272</v>
      </c>
      <c r="M1115" s="2">
        <v>17</v>
      </c>
      <c r="N1115" s="2">
        <v>6</v>
      </c>
      <c r="O1115" s="31">
        <v>0.10922453703703704</v>
      </c>
    </row>
    <row r="1116" spans="1:15" x14ac:dyDescent="0.25">
      <c r="A1116" s="2">
        <f t="shared" si="68"/>
        <v>2018</v>
      </c>
      <c r="B1116" s="2" t="str">
        <f t="shared" si="69"/>
        <v>Nov</v>
      </c>
      <c r="C1116" s="2">
        <f t="shared" si="70"/>
        <v>47</v>
      </c>
      <c r="D1116" s="2" t="str">
        <f t="shared" si="71"/>
        <v>Wed</v>
      </c>
      <c r="E1116" s="34">
        <v>43425</v>
      </c>
      <c r="F1116" s="30">
        <v>47227</v>
      </c>
      <c r="G1116" s="2" t="s">
        <v>944</v>
      </c>
      <c r="H1116" s="30" t="s">
        <v>945</v>
      </c>
      <c r="I1116" s="2">
        <v>18</v>
      </c>
      <c r="J1116" s="30" t="s">
        <v>1386</v>
      </c>
      <c r="K1116" s="2" t="s">
        <v>1247</v>
      </c>
      <c r="L1116" s="30">
        <v>4272</v>
      </c>
      <c r="M1116" s="2">
        <v>17</v>
      </c>
      <c r="N1116" s="2">
        <v>6</v>
      </c>
      <c r="O1116" s="31">
        <v>0.12850694444444444</v>
      </c>
    </row>
    <row r="1117" spans="1:15" x14ac:dyDescent="0.25">
      <c r="A1117" s="2">
        <f t="shared" si="68"/>
        <v>2018</v>
      </c>
      <c r="B1117" s="2" t="str">
        <f t="shared" si="69"/>
        <v>Nov</v>
      </c>
      <c r="C1117" s="2">
        <f t="shared" si="70"/>
        <v>47</v>
      </c>
      <c r="D1117" s="2" t="str">
        <f t="shared" si="71"/>
        <v>Wed</v>
      </c>
      <c r="E1117" s="34">
        <v>43425</v>
      </c>
      <c r="F1117" s="30">
        <v>47227</v>
      </c>
      <c r="G1117" s="2" t="s">
        <v>944</v>
      </c>
      <c r="H1117" s="30" t="s">
        <v>945</v>
      </c>
      <c r="I1117" s="2">
        <v>18</v>
      </c>
      <c r="J1117" s="30" t="s">
        <v>1389</v>
      </c>
      <c r="K1117" s="2" t="s">
        <v>1264</v>
      </c>
      <c r="L1117" s="30">
        <v>4272</v>
      </c>
      <c r="M1117" s="2">
        <v>17</v>
      </c>
      <c r="N1117" s="2">
        <v>6</v>
      </c>
      <c r="O1117" s="31">
        <v>0.12914351851851852</v>
      </c>
    </row>
    <row r="1118" spans="1:15" x14ac:dyDescent="0.25">
      <c r="A1118" s="2">
        <f t="shared" si="68"/>
        <v>2018</v>
      </c>
      <c r="B1118" s="2" t="str">
        <f t="shared" si="69"/>
        <v>Nov</v>
      </c>
      <c r="C1118" s="2">
        <f t="shared" si="70"/>
        <v>47</v>
      </c>
      <c r="D1118" s="2" t="str">
        <f t="shared" si="71"/>
        <v>Wed</v>
      </c>
      <c r="E1118" s="34">
        <v>43425</v>
      </c>
      <c r="F1118" s="30">
        <v>47227</v>
      </c>
      <c r="G1118" s="2" t="s">
        <v>944</v>
      </c>
      <c r="H1118" s="30" t="s">
        <v>945</v>
      </c>
      <c r="I1118" s="2">
        <v>18</v>
      </c>
      <c r="J1118" s="30" t="s">
        <v>1390</v>
      </c>
      <c r="K1118" s="2" t="s">
        <v>1247</v>
      </c>
      <c r="L1118" s="30">
        <v>4272</v>
      </c>
      <c r="M1118" s="2">
        <v>17</v>
      </c>
      <c r="N1118" s="2">
        <v>6</v>
      </c>
      <c r="O1118" s="31">
        <v>0.12893518518518518</v>
      </c>
    </row>
    <row r="1119" spans="1:15" x14ac:dyDescent="0.25">
      <c r="A1119" s="2">
        <f t="shared" si="68"/>
        <v>2018</v>
      </c>
      <c r="B1119" s="2" t="str">
        <f t="shared" si="69"/>
        <v>Nov</v>
      </c>
      <c r="C1119" s="2">
        <f t="shared" si="70"/>
        <v>47</v>
      </c>
      <c r="D1119" s="2" t="str">
        <f t="shared" si="71"/>
        <v>Wed</v>
      </c>
      <c r="E1119" s="34">
        <v>43425</v>
      </c>
      <c r="F1119" s="30">
        <v>47227</v>
      </c>
      <c r="G1119" s="2" t="s">
        <v>944</v>
      </c>
      <c r="H1119" s="30" t="s">
        <v>945</v>
      </c>
      <c r="I1119" s="2">
        <v>18</v>
      </c>
      <c r="J1119" s="30" t="s">
        <v>1392</v>
      </c>
      <c r="K1119" s="2" t="s">
        <v>1247</v>
      </c>
      <c r="L1119" s="30">
        <v>4272</v>
      </c>
      <c r="M1119" s="2">
        <v>17</v>
      </c>
      <c r="N1119" s="2">
        <v>6</v>
      </c>
      <c r="O1119" s="31">
        <v>0.12873842592592591</v>
      </c>
    </row>
    <row r="1120" spans="1:15" x14ac:dyDescent="0.25">
      <c r="A1120" s="2">
        <f t="shared" si="68"/>
        <v>2018</v>
      </c>
      <c r="B1120" s="2" t="str">
        <f t="shared" si="69"/>
        <v>Nov</v>
      </c>
      <c r="C1120" s="2">
        <f t="shared" si="70"/>
        <v>47</v>
      </c>
      <c r="D1120" s="2" t="str">
        <f t="shared" si="71"/>
        <v>Wed</v>
      </c>
      <c r="E1120" s="34">
        <v>43425</v>
      </c>
      <c r="F1120" s="30">
        <v>47227</v>
      </c>
      <c r="G1120" s="2" t="s">
        <v>944</v>
      </c>
      <c r="H1120" s="30" t="s">
        <v>945</v>
      </c>
      <c r="I1120" s="2">
        <v>18</v>
      </c>
      <c r="J1120" s="30" t="s">
        <v>1344</v>
      </c>
      <c r="K1120" s="2" t="s">
        <v>1247</v>
      </c>
      <c r="L1120" s="30">
        <v>4272</v>
      </c>
      <c r="M1120" s="2">
        <v>17</v>
      </c>
      <c r="N1120" s="2">
        <v>6</v>
      </c>
      <c r="O1120" s="31">
        <v>0.12682870370370372</v>
      </c>
    </row>
    <row r="1121" spans="1:15" x14ac:dyDescent="0.25">
      <c r="A1121" s="2">
        <f t="shared" si="68"/>
        <v>2018</v>
      </c>
      <c r="B1121" s="2" t="str">
        <f t="shared" si="69"/>
        <v>Nov</v>
      </c>
      <c r="C1121" s="2">
        <f t="shared" si="70"/>
        <v>47</v>
      </c>
      <c r="D1121" s="2" t="str">
        <f t="shared" si="71"/>
        <v>Wed</v>
      </c>
      <c r="E1121" s="34">
        <v>43425</v>
      </c>
      <c r="F1121" s="30" t="s">
        <v>1442</v>
      </c>
      <c r="G1121" s="2" t="s">
        <v>1443</v>
      </c>
      <c r="H1121" s="30" t="s">
        <v>1444</v>
      </c>
      <c r="I1121" s="2">
        <v>0</v>
      </c>
      <c r="J1121" s="30" t="s">
        <v>1720</v>
      </c>
      <c r="K1121" s="2" t="s">
        <v>1255</v>
      </c>
      <c r="L1121" s="30">
        <v>0</v>
      </c>
      <c r="M1121" s="2">
        <v>0</v>
      </c>
      <c r="N1121" s="2">
        <v>0</v>
      </c>
      <c r="O1121" s="31">
        <v>0.20101851851851851</v>
      </c>
    </row>
    <row r="1122" spans="1:15" x14ac:dyDescent="0.25">
      <c r="A1122" s="2">
        <f t="shared" si="68"/>
        <v>2018</v>
      </c>
      <c r="B1122" s="2" t="str">
        <f t="shared" si="69"/>
        <v>Nov</v>
      </c>
      <c r="C1122" s="2">
        <f t="shared" si="70"/>
        <v>47</v>
      </c>
      <c r="D1122" s="2" t="str">
        <f t="shared" si="71"/>
        <v>Wed</v>
      </c>
      <c r="E1122" s="34">
        <v>43425</v>
      </c>
      <c r="F1122" s="30" t="s">
        <v>1442</v>
      </c>
      <c r="G1122" s="2" t="s">
        <v>1443</v>
      </c>
      <c r="H1122" s="30" t="s">
        <v>1444</v>
      </c>
      <c r="I1122" s="2">
        <v>0</v>
      </c>
      <c r="J1122" s="30" t="s">
        <v>1772</v>
      </c>
      <c r="K1122" s="2" t="s">
        <v>1264</v>
      </c>
      <c r="L1122" s="30">
        <v>0</v>
      </c>
      <c r="M1122" s="2">
        <v>0</v>
      </c>
      <c r="N1122" s="2">
        <v>0</v>
      </c>
      <c r="O1122" s="31">
        <v>0.20083333333333334</v>
      </c>
    </row>
    <row r="1123" spans="1:15" x14ac:dyDescent="0.25">
      <c r="A1123" s="2">
        <f t="shared" si="68"/>
        <v>2018</v>
      </c>
      <c r="B1123" s="2" t="str">
        <f t="shared" si="69"/>
        <v>Nov</v>
      </c>
      <c r="C1123" s="2">
        <f t="shared" si="70"/>
        <v>47</v>
      </c>
      <c r="D1123" s="2" t="str">
        <f t="shared" si="71"/>
        <v>Wed</v>
      </c>
      <c r="E1123" s="34">
        <v>43425</v>
      </c>
      <c r="F1123" s="30" t="s">
        <v>1442</v>
      </c>
      <c r="G1123" s="2" t="s">
        <v>1443</v>
      </c>
      <c r="H1123" s="30" t="s">
        <v>1444</v>
      </c>
      <c r="I1123" s="2">
        <v>0</v>
      </c>
      <c r="J1123" s="30" t="s">
        <v>1773</v>
      </c>
      <c r="K1123" s="2" t="s">
        <v>1355</v>
      </c>
      <c r="L1123" s="30">
        <v>0</v>
      </c>
      <c r="M1123" s="2">
        <v>0</v>
      </c>
      <c r="N1123" s="2">
        <v>0</v>
      </c>
      <c r="O1123" s="31">
        <v>0.20083333333333334</v>
      </c>
    </row>
    <row r="1124" spans="1:15" x14ac:dyDescent="0.25">
      <c r="A1124" s="2">
        <f t="shared" si="68"/>
        <v>2018</v>
      </c>
      <c r="B1124" s="2" t="str">
        <f t="shared" si="69"/>
        <v>Nov</v>
      </c>
      <c r="C1124" s="2">
        <f t="shared" si="70"/>
        <v>47</v>
      </c>
      <c r="D1124" s="2" t="str">
        <f t="shared" si="71"/>
        <v>Wed</v>
      </c>
      <c r="E1124" s="34">
        <v>43425</v>
      </c>
      <c r="F1124" s="30" t="s">
        <v>1442</v>
      </c>
      <c r="G1124" s="2" t="s">
        <v>1443</v>
      </c>
      <c r="H1124" s="30" t="s">
        <v>1444</v>
      </c>
      <c r="I1124" s="2">
        <v>0</v>
      </c>
      <c r="J1124" s="30" t="s">
        <v>1774</v>
      </c>
      <c r="K1124" s="2" t="s">
        <v>1355</v>
      </c>
      <c r="L1124" s="30">
        <v>0</v>
      </c>
      <c r="M1124" s="2">
        <v>0</v>
      </c>
      <c r="N1124" s="2">
        <v>0</v>
      </c>
      <c r="O1124" s="31">
        <v>0.20084490740740743</v>
      </c>
    </row>
    <row r="1125" spans="1:15" x14ac:dyDescent="0.25">
      <c r="A1125" s="2">
        <f t="shared" si="68"/>
        <v>2018</v>
      </c>
      <c r="B1125" s="2" t="str">
        <f t="shared" si="69"/>
        <v>Nov</v>
      </c>
      <c r="C1125" s="2">
        <f t="shared" si="70"/>
        <v>47</v>
      </c>
      <c r="D1125" s="2" t="str">
        <f t="shared" si="71"/>
        <v>Wed</v>
      </c>
      <c r="E1125" s="34">
        <v>43425</v>
      </c>
      <c r="F1125" s="30" t="s">
        <v>1442</v>
      </c>
      <c r="G1125" s="2" t="s">
        <v>1443</v>
      </c>
      <c r="H1125" s="30" t="s">
        <v>1444</v>
      </c>
      <c r="I1125" s="2">
        <v>0</v>
      </c>
      <c r="J1125" s="30" t="s">
        <v>1775</v>
      </c>
      <c r="K1125" s="2" t="s">
        <v>1247</v>
      </c>
      <c r="L1125" s="30">
        <v>0</v>
      </c>
      <c r="M1125" s="2">
        <v>0</v>
      </c>
      <c r="N1125" s="2">
        <v>0</v>
      </c>
      <c r="O1125" s="31">
        <v>0.20084490740740743</v>
      </c>
    </row>
    <row r="1126" spans="1:15" x14ac:dyDescent="0.25">
      <c r="A1126" s="2">
        <f t="shared" si="68"/>
        <v>2018</v>
      </c>
      <c r="B1126" s="2" t="str">
        <f t="shared" si="69"/>
        <v>Nov</v>
      </c>
      <c r="C1126" s="2">
        <f t="shared" si="70"/>
        <v>47</v>
      </c>
      <c r="D1126" s="2" t="str">
        <f t="shared" si="71"/>
        <v>Wed</v>
      </c>
      <c r="E1126" s="34">
        <v>43425</v>
      </c>
      <c r="F1126" s="30" t="s">
        <v>1442</v>
      </c>
      <c r="G1126" s="2" t="s">
        <v>1443</v>
      </c>
      <c r="H1126" s="30" t="s">
        <v>1444</v>
      </c>
      <c r="I1126" s="2">
        <v>0</v>
      </c>
      <c r="J1126" s="30" t="s">
        <v>1776</v>
      </c>
      <c r="K1126" s="2" t="s">
        <v>1247</v>
      </c>
      <c r="L1126" s="30">
        <v>0</v>
      </c>
      <c r="M1126" s="2">
        <v>0</v>
      </c>
      <c r="N1126" s="2">
        <v>0</v>
      </c>
      <c r="O1126" s="31">
        <v>0.20084490740740743</v>
      </c>
    </row>
    <row r="1127" spans="1:15" x14ac:dyDescent="0.25">
      <c r="A1127" s="2">
        <f t="shared" si="68"/>
        <v>2018</v>
      </c>
      <c r="B1127" s="2" t="str">
        <f t="shared" si="69"/>
        <v>Nov</v>
      </c>
      <c r="C1127" s="2">
        <f t="shared" si="70"/>
        <v>47</v>
      </c>
      <c r="D1127" s="2" t="str">
        <f t="shared" si="71"/>
        <v>Wed</v>
      </c>
      <c r="E1127" s="34">
        <v>43425</v>
      </c>
      <c r="F1127" s="30" t="s">
        <v>1442</v>
      </c>
      <c r="G1127" s="2" t="s">
        <v>1443</v>
      </c>
      <c r="H1127" s="30" t="s">
        <v>1444</v>
      </c>
      <c r="I1127" s="2">
        <v>0</v>
      </c>
      <c r="J1127" s="30" t="s">
        <v>1777</v>
      </c>
      <c r="K1127" s="2" t="s">
        <v>1247</v>
      </c>
      <c r="L1127" s="30">
        <v>0</v>
      </c>
      <c r="M1127" s="2">
        <v>0</v>
      </c>
      <c r="N1127" s="2">
        <v>0</v>
      </c>
      <c r="O1127" s="31">
        <v>0.20091435185185183</v>
      </c>
    </row>
    <row r="1128" spans="1:15" x14ac:dyDescent="0.25">
      <c r="A1128" s="2">
        <f t="shared" si="68"/>
        <v>2018</v>
      </c>
      <c r="B1128" s="2" t="str">
        <f t="shared" si="69"/>
        <v>Nov</v>
      </c>
      <c r="C1128" s="2">
        <f t="shared" si="70"/>
        <v>47</v>
      </c>
      <c r="D1128" s="2" t="str">
        <f t="shared" si="71"/>
        <v>Wed</v>
      </c>
      <c r="E1128" s="34">
        <v>43425</v>
      </c>
      <c r="F1128" s="30" t="s">
        <v>1442</v>
      </c>
      <c r="G1128" s="2" t="s">
        <v>1443</v>
      </c>
      <c r="H1128" s="30" t="s">
        <v>1444</v>
      </c>
      <c r="I1128" s="2">
        <v>0</v>
      </c>
      <c r="J1128" s="30" t="s">
        <v>1778</v>
      </c>
      <c r="K1128" s="2" t="s">
        <v>1282</v>
      </c>
      <c r="L1128" s="30">
        <v>0</v>
      </c>
      <c r="M1128" s="2">
        <v>0</v>
      </c>
      <c r="N1128" s="2">
        <v>0</v>
      </c>
      <c r="O1128" s="31">
        <v>0.20100694444444445</v>
      </c>
    </row>
    <row r="1129" spans="1:15" x14ac:dyDescent="0.25">
      <c r="A1129" s="2">
        <f t="shared" si="68"/>
        <v>2018</v>
      </c>
      <c r="B1129" s="2" t="str">
        <f t="shared" si="69"/>
        <v>Nov</v>
      </c>
      <c r="C1129" s="2">
        <f t="shared" si="70"/>
        <v>47</v>
      </c>
      <c r="D1129" s="2" t="str">
        <f t="shared" si="71"/>
        <v>Wed</v>
      </c>
      <c r="E1129" s="34">
        <v>43425</v>
      </c>
      <c r="F1129" s="30" t="s">
        <v>1442</v>
      </c>
      <c r="G1129" s="2" t="s">
        <v>1443</v>
      </c>
      <c r="H1129" s="30" t="s">
        <v>1444</v>
      </c>
      <c r="I1129" s="2">
        <v>0</v>
      </c>
      <c r="J1129" s="30" t="s">
        <v>1779</v>
      </c>
      <c r="K1129" s="2" t="s">
        <v>1257</v>
      </c>
      <c r="L1129" s="30">
        <v>0</v>
      </c>
      <c r="M1129" s="2">
        <v>0</v>
      </c>
      <c r="N1129" s="2">
        <v>0</v>
      </c>
      <c r="O1129" s="31">
        <v>0.20100694444444445</v>
      </c>
    </row>
    <row r="1130" spans="1:15" x14ac:dyDescent="0.25">
      <c r="A1130" s="2">
        <f t="shared" si="68"/>
        <v>2018</v>
      </c>
      <c r="B1130" s="2" t="str">
        <f t="shared" si="69"/>
        <v>Nov</v>
      </c>
      <c r="C1130" s="2">
        <f t="shared" si="70"/>
        <v>47</v>
      </c>
      <c r="D1130" s="2" t="str">
        <f t="shared" si="71"/>
        <v>Wed</v>
      </c>
      <c r="E1130" s="34">
        <v>43425</v>
      </c>
      <c r="F1130" s="30" t="s">
        <v>1442</v>
      </c>
      <c r="G1130" s="2" t="s">
        <v>1443</v>
      </c>
      <c r="H1130" s="30" t="s">
        <v>1444</v>
      </c>
      <c r="I1130" s="2">
        <v>0</v>
      </c>
      <c r="J1130" s="30" t="s">
        <v>1780</v>
      </c>
      <c r="K1130" s="2" t="s">
        <v>1255</v>
      </c>
      <c r="L1130" s="30">
        <v>0</v>
      </c>
      <c r="M1130" s="2">
        <v>0</v>
      </c>
      <c r="N1130" s="2">
        <v>0</v>
      </c>
      <c r="O1130" s="31">
        <v>0.20105324074074074</v>
      </c>
    </row>
    <row r="1131" spans="1:15" x14ac:dyDescent="0.25">
      <c r="A1131" s="2">
        <f t="shared" si="68"/>
        <v>2018</v>
      </c>
      <c r="B1131" s="2" t="str">
        <f t="shared" si="69"/>
        <v>Nov</v>
      </c>
      <c r="C1131" s="2">
        <f t="shared" si="70"/>
        <v>47</v>
      </c>
      <c r="D1131" s="2" t="str">
        <f t="shared" si="71"/>
        <v>Wed</v>
      </c>
      <c r="E1131" s="28">
        <v>43425</v>
      </c>
      <c r="F1131" s="30" t="s">
        <v>1442</v>
      </c>
      <c r="G1131" s="2" t="s">
        <v>1443</v>
      </c>
      <c r="H1131" s="30" t="s">
        <v>1444</v>
      </c>
      <c r="I1131" s="2">
        <v>0</v>
      </c>
      <c r="J1131" s="30" t="s">
        <v>1781</v>
      </c>
      <c r="K1131" s="2" t="s">
        <v>1355</v>
      </c>
      <c r="L1131" s="30">
        <v>0</v>
      </c>
      <c r="M1131" s="2">
        <v>0</v>
      </c>
      <c r="N1131" s="2">
        <v>0</v>
      </c>
      <c r="O1131" s="31">
        <v>0.20118055555555556</v>
      </c>
    </row>
    <row r="1132" spans="1:15" x14ac:dyDescent="0.25">
      <c r="A1132" s="2">
        <f t="shared" si="68"/>
        <v>2018</v>
      </c>
      <c r="B1132" s="2" t="str">
        <f t="shared" si="69"/>
        <v>Nov</v>
      </c>
      <c r="C1132" s="2">
        <f t="shared" si="70"/>
        <v>47</v>
      </c>
      <c r="D1132" s="2" t="str">
        <f t="shared" si="71"/>
        <v>Thu</v>
      </c>
      <c r="E1132" s="34">
        <v>43426</v>
      </c>
      <c r="F1132" s="30">
        <v>46629</v>
      </c>
      <c r="G1132" s="2" t="s">
        <v>10</v>
      </c>
      <c r="H1132" s="30" t="s">
        <v>269</v>
      </c>
      <c r="I1132" s="2">
        <v>11</v>
      </c>
      <c r="J1132" s="30" t="s">
        <v>1277</v>
      </c>
      <c r="K1132" s="2" t="s">
        <v>1264</v>
      </c>
      <c r="L1132" s="30">
        <v>1620</v>
      </c>
      <c r="M1132" s="2">
        <v>1</v>
      </c>
      <c r="N1132" s="2">
        <v>27</v>
      </c>
      <c r="O1132" s="31">
        <v>7.6099537037037035E-2</v>
      </c>
    </row>
    <row r="1133" spans="1:15" x14ac:dyDescent="0.25">
      <c r="A1133" s="2">
        <f t="shared" si="68"/>
        <v>2018</v>
      </c>
      <c r="B1133" s="2" t="str">
        <f t="shared" si="69"/>
        <v>Nov</v>
      </c>
      <c r="C1133" s="2">
        <f t="shared" si="70"/>
        <v>47</v>
      </c>
      <c r="D1133" s="2" t="str">
        <f t="shared" si="71"/>
        <v>Thu</v>
      </c>
      <c r="E1133" s="34">
        <v>43426</v>
      </c>
      <c r="F1133" s="30">
        <v>46629</v>
      </c>
      <c r="G1133" s="2" t="s">
        <v>10</v>
      </c>
      <c r="H1133" s="30" t="s">
        <v>269</v>
      </c>
      <c r="I1133" s="2">
        <v>11</v>
      </c>
      <c r="J1133" s="30" t="s">
        <v>1710</v>
      </c>
      <c r="K1133" s="2" t="s">
        <v>1272</v>
      </c>
      <c r="L1133" s="30">
        <v>1620</v>
      </c>
      <c r="M1133" s="2">
        <v>1</v>
      </c>
      <c r="N1133" s="2">
        <v>27</v>
      </c>
      <c r="O1133" s="31">
        <v>7.7430555555555558E-2</v>
      </c>
    </row>
    <row r="1134" spans="1:15" x14ac:dyDescent="0.25">
      <c r="A1134" s="2">
        <f t="shared" si="68"/>
        <v>2018</v>
      </c>
      <c r="B1134" s="2" t="str">
        <f t="shared" si="69"/>
        <v>Nov</v>
      </c>
      <c r="C1134" s="2">
        <f t="shared" si="70"/>
        <v>47</v>
      </c>
      <c r="D1134" s="2" t="str">
        <f t="shared" si="71"/>
        <v>Thu</v>
      </c>
      <c r="E1134" s="34">
        <v>43426</v>
      </c>
      <c r="F1134" s="30">
        <v>48494</v>
      </c>
      <c r="G1134" s="2" t="s">
        <v>270</v>
      </c>
      <c r="H1134" s="30" t="s">
        <v>271</v>
      </c>
      <c r="I1134" s="2">
        <v>1</v>
      </c>
      <c r="J1134" s="30" t="s">
        <v>1373</v>
      </c>
      <c r="K1134" s="2" t="s">
        <v>1264</v>
      </c>
      <c r="L1134" s="30">
        <v>23</v>
      </c>
      <c r="M1134" s="2">
        <v>9</v>
      </c>
      <c r="N1134" s="2">
        <v>1</v>
      </c>
      <c r="O1134" s="31">
        <v>9.7280092592592585E-2</v>
      </c>
    </row>
    <row r="1135" spans="1:15" x14ac:dyDescent="0.25">
      <c r="A1135" s="2">
        <f t="shared" si="68"/>
        <v>2018</v>
      </c>
      <c r="B1135" s="2" t="str">
        <f t="shared" si="69"/>
        <v>Nov</v>
      </c>
      <c r="C1135" s="2">
        <f t="shared" si="70"/>
        <v>47</v>
      </c>
      <c r="D1135" s="2" t="str">
        <f t="shared" si="71"/>
        <v>Thu</v>
      </c>
      <c r="E1135" s="34">
        <v>43426</v>
      </c>
      <c r="F1135" s="30">
        <v>48494</v>
      </c>
      <c r="G1135" s="2" t="s">
        <v>270</v>
      </c>
      <c r="H1135" s="30" t="s">
        <v>271</v>
      </c>
      <c r="I1135" s="2">
        <v>1</v>
      </c>
      <c r="J1135" s="30" t="s">
        <v>1374</v>
      </c>
      <c r="K1135" s="2" t="s">
        <v>1247</v>
      </c>
      <c r="L1135" s="30">
        <v>23</v>
      </c>
      <c r="M1135" s="2">
        <v>9</v>
      </c>
      <c r="N1135" s="2">
        <v>1</v>
      </c>
      <c r="O1135" s="31">
        <v>9.7280092592592585E-2</v>
      </c>
    </row>
    <row r="1136" spans="1:15" x14ac:dyDescent="0.25">
      <c r="A1136" s="2">
        <f t="shared" si="68"/>
        <v>2018</v>
      </c>
      <c r="B1136" s="2" t="str">
        <f t="shared" si="69"/>
        <v>Nov</v>
      </c>
      <c r="C1136" s="2">
        <f t="shared" si="70"/>
        <v>47</v>
      </c>
      <c r="D1136" s="2" t="str">
        <f t="shared" si="71"/>
        <v>Thu</v>
      </c>
      <c r="E1136" s="34">
        <v>43426</v>
      </c>
      <c r="F1136" s="30" t="s">
        <v>227</v>
      </c>
      <c r="G1136" s="2" t="s">
        <v>228</v>
      </c>
      <c r="H1136" s="30" t="s">
        <v>229</v>
      </c>
      <c r="I1136" s="2">
        <v>10</v>
      </c>
      <c r="J1136" s="30" t="s">
        <v>1250</v>
      </c>
      <c r="K1136" s="2" t="s">
        <v>1282</v>
      </c>
      <c r="L1136" s="30">
        <v>925</v>
      </c>
      <c r="M1136" s="2">
        <v>62</v>
      </c>
      <c r="N1136" s="2">
        <v>0</v>
      </c>
      <c r="O1136" s="31">
        <v>6.1666666666666668E-2</v>
      </c>
    </row>
    <row r="1137" spans="1:15" x14ac:dyDescent="0.25">
      <c r="A1137" s="2">
        <f t="shared" si="68"/>
        <v>2018</v>
      </c>
      <c r="B1137" s="2" t="str">
        <f t="shared" si="69"/>
        <v>Nov</v>
      </c>
      <c r="C1137" s="2">
        <f t="shared" si="70"/>
        <v>47</v>
      </c>
      <c r="D1137" s="2" t="str">
        <f t="shared" si="71"/>
        <v>Thu</v>
      </c>
      <c r="E1137" s="34">
        <v>43426</v>
      </c>
      <c r="F1137" s="30" t="s">
        <v>227</v>
      </c>
      <c r="G1137" s="2" t="s">
        <v>228</v>
      </c>
      <c r="H1137" s="30" t="s">
        <v>229</v>
      </c>
      <c r="I1137" s="2">
        <v>10</v>
      </c>
      <c r="J1137" s="30" t="s">
        <v>1274</v>
      </c>
      <c r="K1137" s="2" t="s">
        <v>1264</v>
      </c>
      <c r="L1137" s="30">
        <v>925</v>
      </c>
      <c r="M1137" s="2">
        <v>62</v>
      </c>
      <c r="N1137" s="2">
        <v>0</v>
      </c>
      <c r="O1137" s="31">
        <v>6.2858796296296301E-2</v>
      </c>
    </row>
    <row r="1138" spans="1:15" x14ac:dyDescent="0.25">
      <c r="A1138" s="2">
        <f t="shared" ref="A1138:A1201" si="72">YEAR(E1138)</f>
        <v>2018</v>
      </c>
      <c r="B1138" s="2" t="str">
        <f t="shared" ref="B1138:B1201" si="73">TEXT(E1138,"MMM")</f>
        <v>Nov</v>
      </c>
      <c r="C1138" s="2">
        <f t="shared" ref="C1138:C1201" si="74">WEEKNUM(E1138)</f>
        <v>47</v>
      </c>
      <c r="D1138" s="2" t="str">
        <f t="shared" si="71"/>
        <v>Thu</v>
      </c>
      <c r="E1138" s="34">
        <v>43426</v>
      </c>
      <c r="F1138" s="30" t="s">
        <v>227</v>
      </c>
      <c r="G1138" s="2" t="s">
        <v>228</v>
      </c>
      <c r="H1138" s="30" t="s">
        <v>229</v>
      </c>
      <c r="I1138" s="2">
        <v>10</v>
      </c>
      <c r="J1138" s="30" t="s">
        <v>1276</v>
      </c>
      <c r="K1138" s="2" t="s">
        <v>1264</v>
      </c>
      <c r="L1138" s="30">
        <v>925</v>
      </c>
      <c r="M1138" s="2">
        <v>62</v>
      </c>
      <c r="N1138" s="2">
        <v>0</v>
      </c>
      <c r="O1138" s="31">
        <v>6.9375000000000006E-2</v>
      </c>
    </row>
    <row r="1139" spans="1:15" x14ac:dyDescent="0.25">
      <c r="A1139" s="2">
        <f t="shared" si="72"/>
        <v>2018</v>
      </c>
      <c r="B1139" s="2" t="str">
        <f t="shared" si="73"/>
        <v>Nov</v>
      </c>
      <c r="C1139" s="2">
        <f t="shared" si="74"/>
        <v>47</v>
      </c>
      <c r="D1139" s="2" t="str">
        <f t="shared" si="71"/>
        <v>Thu</v>
      </c>
      <c r="E1139" s="34">
        <v>43426</v>
      </c>
      <c r="F1139" s="30" t="s">
        <v>227</v>
      </c>
      <c r="G1139" s="2" t="s">
        <v>228</v>
      </c>
      <c r="H1139" s="30" t="s">
        <v>229</v>
      </c>
      <c r="I1139" s="2">
        <v>10</v>
      </c>
      <c r="J1139" s="30" t="s">
        <v>1253</v>
      </c>
      <c r="K1139" s="2" t="s">
        <v>1272</v>
      </c>
      <c r="L1139" s="30">
        <v>925</v>
      </c>
      <c r="M1139" s="2">
        <v>62</v>
      </c>
      <c r="N1139" s="2">
        <v>0</v>
      </c>
      <c r="O1139" s="31">
        <v>6.9560185185185183E-2</v>
      </c>
    </row>
    <row r="1140" spans="1:15" x14ac:dyDescent="0.25">
      <c r="A1140" s="2">
        <f t="shared" si="72"/>
        <v>2018</v>
      </c>
      <c r="B1140" s="2" t="str">
        <f t="shared" si="73"/>
        <v>Nov</v>
      </c>
      <c r="C1140" s="2">
        <f t="shared" si="74"/>
        <v>47</v>
      </c>
      <c r="D1140" s="2" t="str">
        <f t="shared" si="71"/>
        <v>Thu</v>
      </c>
      <c r="E1140" s="34">
        <v>43426</v>
      </c>
      <c r="F1140" s="30" t="s">
        <v>227</v>
      </c>
      <c r="G1140" s="2" t="s">
        <v>228</v>
      </c>
      <c r="H1140" s="30" t="s">
        <v>229</v>
      </c>
      <c r="I1140" s="2">
        <v>10</v>
      </c>
      <c r="J1140" s="30" t="s">
        <v>1337</v>
      </c>
      <c r="K1140" s="2" t="s">
        <v>1282</v>
      </c>
      <c r="L1140" s="30">
        <v>925</v>
      </c>
      <c r="M1140" s="2">
        <v>62</v>
      </c>
      <c r="N1140" s="2">
        <v>0</v>
      </c>
      <c r="O1140" s="31">
        <v>5.4444444444444441E-2</v>
      </c>
    </row>
    <row r="1141" spans="1:15" x14ac:dyDescent="0.25">
      <c r="A1141" s="2">
        <f t="shared" si="72"/>
        <v>2018</v>
      </c>
      <c r="B1141" s="2" t="str">
        <f t="shared" si="73"/>
        <v>Nov</v>
      </c>
      <c r="C1141" s="2">
        <f t="shared" si="74"/>
        <v>47</v>
      </c>
      <c r="D1141" s="2" t="str">
        <f t="shared" si="71"/>
        <v>Thu</v>
      </c>
      <c r="E1141" s="34">
        <v>43426</v>
      </c>
      <c r="F1141" s="30" t="s">
        <v>227</v>
      </c>
      <c r="G1141" s="2" t="s">
        <v>228</v>
      </c>
      <c r="H1141" s="30" t="s">
        <v>229</v>
      </c>
      <c r="I1141" s="2">
        <v>10</v>
      </c>
      <c r="J1141" s="30" t="s">
        <v>1346</v>
      </c>
      <c r="K1141" s="2" t="s">
        <v>1282</v>
      </c>
      <c r="L1141" s="30">
        <v>925</v>
      </c>
      <c r="M1141" s="2">
        <v>62</v>
      </c>
      <c r="N1141" s="2">
        <v>0</v>
      </c>
      <c r="O1141" s="31">
        <v>5.2488425925925924E-2</v>
      </c>
    </row>
    <row r="1142" spans="1:15" x14ac:dyDescent="0.25">
      <c r="A1142" s="2">
        <f t="shared" si="72"/>
        <v>2018</v>
      </c>
      <c r="B1142" s="2" t="str">
        <f t="shared" si="73"/>
        <v>Nov</v>
      </c>
      <c r="C1142" s="2">
        <f t="shared" si="74"/>
        <v>47</v>
      </c>
      <c r="D1142" s="2" t="str">
        <f t="shared" si="71"/>
        <v>Thu</v>
      </c>
      <c r="E1142" s="34">
        <v>43426</v>
      </c>
      <c r="F1142" s="30" t="s">
        <v>227</v>
      </c>
      <c r="G1142" s="2" t="s">
        <v>228</v>
      </c>
      <c r="H1142" s="30" t="s">
        <v>229</v>
      </c>
      <c r="I1142" s="2">
        <v>10</v>
      </c>
      <c r="J1142" s="30" t="s">
        <v>1347</v>
      </c>
      <c r="K1142" s="2" t="s">
        <v>1247</v>
      </c>
      <c r="L1142" s="30">
        <v>925</v>
      </c>
      <c r="M1142" s="2">
        <v>62</v>
      </c>
      <c r="N1142" s="2">
        <v>0</v>
      </c>
      <c r="O1142" s="31">
        <v>5.4305555555555551E-2</v>
      </c>
    </row>
    <row r="1143" spans="1:15" x14ac:dyDescent="0.25">
      <c r="A1143" s="2">
        <f t="shared" si="72"/>
        <v>2018</v>
      </c>
      <c r="B1143" s="2" t="str">
        <f t="shared" si="73"/>
        <v>Nov</v>
      </c>
      <c r="C1143" s="2">
        <f t="shared" si="74"/>
        <v>47</v>
      </c>
      <c r="D1143" s="2" t="str">
        <f t="shared" si="71"/>
        <v>Thu</v>
      </c>
      <c r="E1143" s="34">
        <v>43426</v>
      </c>
      <c r="F1143" s="30" t="s">
        <v>227</v>
      </c>
      <c r="G1143" s="2" t="s">
        <v>228</v>
      </c>
      <c r="H1143" s="30" t="s">
        <v>229</v>
      </c>
      <c r="I1143" s="2">
        <v>10</v>
      </c>
      <c r="J1143" s="30" t="s">
        <v>1403</v>
      </c>
      <c r="K1143" s="2" t="s">
        <v>1247</v>
      </c>
      <c r="L1143" s="30">
        <v>925</v>
      </c>
      <c r="M1143" s="2">
        <v>62</v>
      </c>
      <c r="N1143" s="2">
        <v>0</v>
      </c>
      <c r="O1143" s="31">
        <v>5.2557870370370373E-2</v>
      </c>
    </row>
    <row r="1144" spans="1:15" x14ac:dyDescent="0.25">
      <c r="A1144" s="2">
        <f t="shared" si="72"/>
        <v>2018</v>
      </c>
      <c r="B1144" s="2" t="str">
        <f t="shared" si="73"/>
        <v>Nov</v>
      </c>
      <c r="C1144" s="2">
        <f t="shared" si="74"/>
        <v>47</v>
      </c>
      <c r="D1144" s="2" t="str">
        <f t="shared" si="71"/>
        <v>Thu</v>
      </c>
      <c r="E1144" s="34">
        <v>43426</v>
      </c>
      <c r="F1144" s="30" t="s">
        <v>227</v>
      </c>
      <c r="G1144" s="2" t="s">
        <v>228</v>
      </c>
      <c r="H1144" s="30" t="s">
        <v>229</v>
      </c>
      <c r="I1144" s="2">
        <v>10</v>
      </c>
      <c r="J1144" s="30" t="s">
        <v>1427</v>
      </c>
      <c r="K1144" s="2" t="s">
        <v>1247</v>
      </c>
      <c r="L1144" s="30">
        <v>925</v>
      </c>
      <c r="M1144" s="2">
        <v>62</v>
      </c>
      <c r="N1144" s="2">
        <v>0</v>
      </c>
      <c r="O1144" s="31">
        <v>7.3379629629629628E-3</v>
      </c>
    </row>
    <row r="1145" spans="1:15" x14ac:dyDescent="0.25">
      <c r="A1145" s="2">
        <f t="shared" si="72"/>
        <v>2018</v>
      </c>
      <c r="B1145" s="2" t="str">
        <f t="shared" si="73"/>
        <v>Nov</v>
      </c>
      <c r="C1145" s="2">
        <f t="shared" si="74"/>
        <v>47</v>
      </c>
      <c r="D1145" s="2" t="str">
        <f t="shared" si="71"/>
        <v>Thu</v>
      </c>
      <c r="E1145" s="34">
        <v>43426</v>
      </c>
      <c r="F1145" s="30" t="s">
        <v>227</v>
      </c>
      <c r="G1145" s="2" t="s">
        <v>228</v>
      </c>
      <c r="H1145" s="30" t="s">
        <v>229</v>
      </c>
      <c r="I1145" s="2">
        <v>10</v>
      </c>
      <c r="J1145" s="30" t="s">
        <v>1703</v>
      </c>
      <c r="K1145" s="2" t="s">
        <v>1272</v>
      </c>
      <c r="L1145" s="30">
        <v>925</v>
      </c>
      <c r="M1145" s="2">
        <v>62</v>
      </c>
      <c r="N1145" s="2">
        <v>0</v>
      </c>
      <c r="O1145" s="31">
        <v>7.2546296296296289E-2</v>
      </c>
    </row>
    <row r="1146" spans="1:15" x14ac:dyDescent="0.25">
      <c r="A1146" s="2">
        <f t="shared" si="72"/>
        <v>2018</v>
      </c>
      <c r="B1146" s="2" t="str">
        <f t="shared" si="73"/>
        <v>Nov</v>
      </c>
      <c r="C1146" s="2">
        <f t="shared" si="74"/>
        <v>47</v>
      </c>
      <c r="D1146" s="2" t="str">
        <f t="shared" si="71"/>
        <v>Thu</v>
      </c>
      <c r="E1146" s="34">
        <v>43426</v>
      </c>
      <c r="F1146" s="30">
        <v>45287</v>
      </c>
      <c r="G1146" s="2" t="s">
        <v>272</v>
      </c>
      <c r="H1146" s="30" t="s">
        <v>273</v>
      </c>
      <c r="I1146" s="2">
        <v>5</v>
      </c>
      <c r="J1146" s="30" t="s">
        <v>1279</v>
      </c>
      <c r="K1146" s="2" t="s">
        <v>1280</v>
      </c>
      <c r="L1146" s="30">
        <v>1159</v>
      </c>
      <c r="M1146" s="2">
        <v>40</v>
      </c>
      <c r="N1146" s="2">
        <v>2</v>
      </c>
      <c r="O1146" s="31">
        <v>0</v>
      </c>
    </row>
    <row r="1147" spans="1:15" x14ac:dyDescent="0.25">
      <c r="A1147" s="2">
        <f t="shared" si="72"/>
        <v>2018</v>
      </c>
      <c r="B1147" s="2" t="str">
        <f t="shared" si="73"/>
        <v>Nov</v>
      </c>
      <c r="C1147" s="2">
        <f t="shared" si="74"/>
        <v>47</v>
      </c>
      <c r="D1147" s="2" t="str">
        <f t="shared" si="71"/>
        <v>Thu</v>
      </c>
      <c r="E1147" s="34">
        <v>43426</v>
      </c>
      <c r="F1147" s="30">
        <v>45287</v>
      </c>
      <c r="G1147" s="2" t="s">
        <v>272</v>
      </c>
      <c r="H1147" s="30" t="s">
        <v>273</v>
      </c>
      <c r="I1147" s="2">
        <v>5</v>
      </c>
      <c r="J1147" s="30" t="s">
        <v>1279</v>
      </c>
      <c r="K1147" s="2" t="s">
        <v>1247</v>
      </c>
      <c r="L1147" s="30">
        <v>1159</v>
      </c>
      <c r="M1147" s="2">
        <v>40</v>
      </c>
      <c r="N1147" s="2">
        <v>2</v>
      </c>
      <c r="O1147" s="31">
        <v>8.2025462962962953E-2</v>
      </c>
    </row>
    <row r="1148" spans="1:15" x14ac:dyDescent="0.25">
      <c r="A1148" s="2">
        <f t="shared" si="72"/>
        <v>2018</v>
      </c>
      <c r="B1148" s="2" t="str">
        <f t="shared" si="73"/>
        <v>Nov</v>
      </c>
      <c r="C1148" s="2">
        <f t="shared" si="74"/>
        <v>47</v>
      </c>
      <c r="D1148" s="2" t="str">
        <f t="shared" si="71"/>
        <v>Thu</v>
      </c>
      <c r="E1148" s="34">
        <v>43426</v>
      </c>
      <c r="F1148" s="30">
        <v>45287</v>
      </c>
      <c r="G1148" s="2" t="s">
        <v>272</v>
      </c>
      <c r="H1148" s="30" t="s">
        <v>273</v>
      </c>
      <c r="I1148" s="2">
        <v>5</v>
      </c>
      <c r="J1148" s="30" t="s">
        <v>1367</v>
      </c>
      <c r="K1148" s="2" t="s">
        <v>1247</v>
      </c>
      <c r="L1148" s="30">
        <v>1159</v>
      </c>
      <c r="M1148" s="2">
        <v>40</v>
      </c>
      <c r="N1148" s="2">
        <v>2</v>
      </c>
      <c r="O1148" s="31">
        <v>5.1689814814814813E-2</v>
      </c>
    </row>
    <row r="1149" spans="1:15" x14ac:dyDescent="0.25">
      <c r="A1149" s="2">
        <f t="shared" si="72"/>
        <v>2018</v>
      </c>
      <c r="B1149" s="2" t="str">
        <f t="shared" si="73"/>
        <v>Nov</v>
      </c>
      <c r="C1149" s="2">
        <f t="shared" si="74"/>
        <v>47</v>
      </c>
      <c r="D1149" s="2" t="str">
        <f t="shared" si="71"/>
        <v>Thu</v>
      </c>
      <c r="E1149" s="34">
        <v>43426</v>
      </c>
      <c r="F1149" s="30">
        <v>45287</v>
      </c>
      <c r="G1149" s="2" t="s">
        <v>272</v>
      </c>
      <c r="H1149" s="30" t="s">
        <v>273</v>
      </c>
      <c r="I1149" s="2">
        <v>5</v>
      </c>
      <c r="J1149" s="30" t="s">
        <v>1368</v>
      </c>
      <c r="K1149" s="2" t="s">
        <v>1264</v>
      </c>
      <c r="L1149" s="30">
        <v>1159</v>
      </c>
      <c r="M1149" s="2">
        <v>40</v>
      </c>
      <c r="N1149" s="2">
        <v>2</v>
      </c>
      <c r="O1149" s="31">
        <v>4.1770833333333333E-2</v>
      </c>
    </row>
    <row r="1150" spans="1:15" x14ac:dyDescent="0.25">
      <c r="A1150" s="2">
        <f t="shared" si="72"/>
        <v>2018</v>
      </c>
      <c r="B1150" s="2" t="str">
        <f t="shared" si="73"/>
        <v>Nov</v>
      </c>
      <c r="C1150" s="2">
        <f t="shared" si="74"/>
        <v>47</v>
      </c>
      <c r="D1150" s="2" t="str">
        <f t="shared" si="71"/>
        <v>Thu</v>
      </c>
      <c r="E1150" s="34">
        <v>43426</v>
      </c>
      <c r="F1150" s="30">
        <v>45287</v>
      </c>
      <c r="G1150" s="2" t="s">
        <v>272</v>
      </c>
      <c r="H1150" s="30" t="s">
        <v>273</v>
      </c>
      <c r="I1150" s="2">
        <v>5</v>
      </c>
      <c r="J1150" s="30" t="s">
        <v>1375</v>
      </c>
      <c r="K1150" s="2" t="s">
        <v>1247</v>
      </c>
      <c r="L1150" s="30">
        <v>1159</v>
      </c>
      <c r="M1150" s="2">
        <v>40</v>
      </c>
      <c r="N1150" s="2">
        <v>2</v>
      </c>
      <c r="O1150" s="31">
        <v>4.0381944444444443E-2</v>
      </c>
    </row>
    <row r="1151" spans="1:15" x14ac:dyDescent="0.25">
      <c r="A1151" s="2">
        <f t="shared" si="72"/>
        <v>2018</v>
      </c>
      <c r="B1151" s="2" t="str">
        <f t="shared" si="73"/>
        <v>Nov</v>
      </c>
      <c r="C1151" s="2">
        <f t="shared" si="74"/>
        <v>47</v>
      </c>
      <c r="D1151" s="2" t="str">
        <f t="shared" si="71"/>
        <v>Thu</v>
      </c>
      <c r="E1151" s="34">
        <v>43426</v>
      </c>
      <c r="F1151" s="30">
        <v>45287</v>
      </c>
      <c r="G1151" s="2" t="s">
        <v>272</v>
      </c>
      <c r="H1151" s="30" t="s">
        <v>273</v>
      </c>
      <c r="I1151" s="2">
        <v>5</v>
      </c>
      <c r="J1151" s="30" t="s">
        <v>1376</v>
      </c>
      <c r="K1151" s="2" t="s">
        <v>1247</v>
      </c>
      <c r="L1151" s="30">
        <v>1159</v>
      </c>
      <c r="M1151" s="2">
        <v>40</v>
      </c>
      <c r="N1151" s="2">
        <v>2</v>
      </c>
      <c r="O1151" s="31">
        <v>4.0659722222222222E-2</v>
      </c>
    </row>
    <row r="1152" spans="1:15" x14ac:dyDescent="0.25">
      <c r="A1152" s="2">
        <f t="shared" si="72"/>
        <v>2018</v>
      </c>
      <c r="B1152" s="2" t="str">
        <f t="shared" si="73"/>
        <v>Nov</v>
      </c>
      <c r="C1152" s="2">
        <f t="shared" si="74"/>
        <v>47</v>
      </c>
      <c r="D1152" s="2" t="str">
        <f t="shared" si="71"/>
        <v>Thu</v>
      </c>
      <c r="E1152" s="34">
        <v>43426</v>
      </c>
      <c r="F1152" s="30">
        <v>49136</v>
      </c>
      <c r="G1152" s="2" t="s">
        <v>41</v>
      </c>
      <c r="H1152" s="30" t="s">
        <v>1782</v>
      </c>
      <c r="I1152" s="2">
        <v>7</v>
      </c>
      <c r="J1152" s="30" t="s">
        <v>1447</v>
      </c>
      <c r="K1152" s="2" t="s">
        <v>1447</v>
      </c>
      <c r="L1152" s="30">
        <v>1600</v>
      </c>
      <c r="M1152" s="2">
        <v>2</v>
      </c>
      <c r="N1152" s="2">
        <v>2</v>
      </c>
      <c r="O1152" s="31">
        <v>0</v>
      </c>
    </row>
    <row r="1153" spans="1:15" x14ac:dyDescent="0.25">
      <c r="A1153" s="2">
        <f t="shared" si="72"/>
        <v>2018</v>
      </c>
      <c r="B1153" s="2" t="str">
        <f t="shared" si="73"/>
        <v>Nov</v>
      </c>
      <c r="C1153" s="2">
        <f t="shared" si="74"/>
        <v>47</v>
      </c>
      <c r="D1153" s="2" t="str">
        <f t="shared" si="71"/>
        <v>Thu</v>
      </c>
      <c r="E1153" s="34">
        <v>43426</v>
      </c>
      <c r="F1153" s="30">
        <v>47331</v>
      </c>
      <c r="G1153" s="2" t="s">
        <v>45</v>
      </c>
      <c r="H1153" s="30" t="s">
        <v>274</v>
      </c>
      <c r="I1153" s="2">
        <v>12</v>
      </c>
      <c r="J1153" s="30" t="s">
        <v>1279</v>
      </c>
      <c r="K1153" s="2" t="s">
        <v>1280</v>
      </c>
      <c r="L1153" s="30">
        <v>1233</v>
      </c>
      <c r="M1153" s="2">
        <v>95</v>
      </c>
      <c r="N1153" s="2">
        <v>4</v>
      </c>
      <c r="O1153" s="31">
        <v>0</v>
      </c>
    </row>
    <row r="1154" spans="1:15" x14ac:dyDescent="0.25">
      <c r="A1154" s="2">
        <f t="shared" si="72"/>
        <v>2018</v>
      </c>
      <c r="B1154" s="2" t="str">
        <f t="shared" si="73"/>
        <v>Nov</v>
      </c>
      <c r="C1154" s="2">
        <f t="shared" si="74"/>
        <v>47</v>
      </c>
      <c r="D1154" s="2" t="str">
        <f t="shared" si="71"/>
        <v>Thu</v>
      </c>
      <c r="E1154" s="34">
        <v>43426</v>
      </c>
      <c r="F1154" s="30">
        <v>47331</v>
      </c>
      <c r="G1154" s="2" t="s">
        <v>45</v>
      </c>
      <c r="H1154" s="30" t="s">
        <v>274</v>
      </c>
      <c r="I1154" s="2">
        <v>12</v>
      </c>
      <c r="J1154" s="30" t="s">
        <v>1279</v>
      </c>
      <c r="K1154" s="2" t="s">
        <v>1247</v>
      </c>
      <c r="L1154" s="30">
        <v>1233</v>
      </c>
      <c r="M1154" s="2">
        <v>95</v>
      </c>
      <c r="N1154" s="2">
        <v>4</v>
      </c>
      <c r="O1154" s="31">
        <v>7.3020833333333326E-2</v>
      </c>
    </row>
    <row r="1155" spans="1:15" x14ac:dyDescent="0.25">
      <c r="A1155" s="2">
        <f t="shared" si="72"/>
        <v>2018</v>
      </c>
      <c r="B1155" s="2" t="str">
        <f t="shared" si="73"/>
        <v>Nov</v>
      </c>
      <c r="C1155" s="2">
        <f t="shared" si="74"/>
        <v>47</v>
      </c>
      <c r="D1155" s="2" t="str">
        <f t="shared" ref="D1155:D1218" si="75">TEXT(E1155,"DDD")</f>
        <v>Thu</v>
      </c>
      <c r="E1155" s="34">
        <v>43426</v>
      </c>
      <c r="F1155" s="30">
        <v>47331</v>
      </c>
      <c r="G1155" s="2" t="s">
        <v>45</v>
      </c>
      <c r="H1155" s="30" t="s">
        <v>274</v>
      </c>
      <c r="I1155" s="2">
        <v>12</v>
      </c>
      <c r="J1155" s="30" t="s">
        <v>1373</v>
      </c>
      <c r="K1155" s="2" t="s">
        <v>1264</v>
      </c>
      <c r="L1155" s="30">
        <v>1233</v>
      </c>
      <c r="M1155" s="2">
        <v>95</v>
      </c>
      <c r="N1155" s="2">
        <v>4</v>
      </c>
      <c r="O1155" s="31">
        <v>7.3576388888888886E-2</v>
      </c>
    </row>
    <row r="1156" spans="1:15" x14ac:dyDescent="0.25">
      <c r="A1156" s="2">
        <f t="shared" si="72"/>
        <v>2018</v>
      </c>
      <c r="B1156" s="2" t="str">
        <f t="shared" si="73"/>
        <v>Nov</v>
      </c>
      <c r="C1156" s="2">
        <f t="shared" si="74"/>
        <v>47</v>
      </c>
      <c r="D1156" s="2" t="str">
        <f t="shared" si="75"/>
        <v>Thu</v>
      </c>
      <c r="E1156" s="34">
        <v>43426</v>
      </c>
      <c r="F1156" s="30">
        <v>47331</v>
      </c>
      <c r="G1156" s="2" t="s">
        <v>45</v>
      </c>
      <c r="H1156" s="30" t="s">
        <v>274</v>
      </c>
      <c r="I1156" s="2">
        <v>12</v>
      </c>
      <c r="J1156" s="30" t="s">
        <v>1374</v>
      </c>
      <c r="K1156" s="2" t="s">
        <v>1247</v>
      </c>
      <c r="L1156" s="30">
        <v>1233</v>
      </c>
      <c r="M1156" s="2">
        <v>95</v>
      </c>
      <c r="N1156" s="2">
        <v>4</v>
      </c>
      <c r="O1156" s="31">
        <v>7.2488425925925928E-2</v>
      </c>
    </row>
    <row r="1157" spans="1:15" x14ac:dyDescent="0.25">
      <c r="A1157" s="2">
        <f t="shared" si="72"/>
        <v>2018</v>
      </c>
      <c r="B1157" s="2" t="str">
        <f t="shared" si="73"/>
        <v>Nov</v>
      </c>
      <c r="C1157" s="2">
        <f t="shared" si="74"/>
        <v>47</v>
      </c>
      <c r="D1157" s="2" t="str">
        <f t="shared" si="75"/>
        <v>Thu</v>
      </c>
      <c r="E1157" s="34">
        <v>43426</v>
      </c>
      <c r="F1157" s="30">
        <v>47331</v>
      </c>
      <c r="G1157" s="2" t="s">
        <v>45</v>
      </c>
      <c r="H1157" s="30" t="s">
        <v>274</v>
      </c>
      <c r="I1157" s="2">
        <v>12</v>
      </c>
      <c r="J1157" s="30" t="s">
        <v>1375</v>
      </c>
      <c r="K1157" s="2" t="s">
        <v>1247</v>
      </c>
      <c r="L1157" s="30">
        <v>1233</v>
      </c>
      <c r="M1157" s="2">
        <v>95</v>
      </c>
      <c r="N1157" s="2">
        <v>4</v>
      </c>
      <c r="O1157" s="31">
        <v>7.300925925925926E-2</v>
      </c>
    </row>
    <row r="1158" spans="1:15" x14ac:dyDescent="0.25">
      <c r="A1158" s="2">
        <f t="shared" si="72"/>
        <v>2018</v>
      </c>
      <c r="B1158" s="2" t="str">
        <f t="shared" si="73"/>
        <v>Nov</v>
      </c>
      <c r="C1158" s="2">
        <f t="shared" si="74"/>
        <v>47</v>
      </c>
      <c r="D1158" s="2" t="str">
        <f t="shared" si="75"/>
        <v>Thu</v>
      </c>
      <c r="E1158" s="34">
        <v>43426</v>
      </c>
      <c r="F1158" s="30">
        <v>47331</v>
      </c>
      <c r="G1158" s="2" t="s">
        <v>45</v>
      </c>
      <c r="H1158" s="30" t="s">
        <v>274</v>
      </c>
      <c r="I1158" s="2">
        <v>12</v>
      </c>
      <c r="J1158" s="30" t="s">
        <v>1376</v>
      </c>
      <c r="K1158" s="2" t="s">
        <v>1247</v>
      </c>
      <c r="L1158" s="30">
        <v>1233</v>
      </c>
      <c r="M1158" s="2">
        <v>95</v>
      </c>
      <c r="N1158" s="2">
        <v>4</v>
      </c>
      <c r="O1158" s="31">
        <v>7.2824074074074083E-2</v>
      </c>
    </row>
    <row r="1159" spans="1:15" x14ac:dyDescent="0.25">
      <c r="A1159" s="2">
        <f t="shared" si="72"/>
        <v>2018</v>
      </c>
      <c r="B1159" s="2" t="str">
        <f t="shared" si="73"/>
        <v>Nov</v>
      </c>
      <c r="C1159" s="2">
        <f t="shared" si="74"/>
        <v>47</v>
      </c>
      <c r="D1159" s="2" t="str">
        <f t="shared" si="75"/>
        <v>Thu</v>
      </c>
      <c r="E1159" s="34">
        <v>43426</v>
      </c>
      <c r="F1159" s="30">
        <v>47331</v>
      </c>
      <c r="G1159" s="2" t="s">
        <v>45</v>
      </c>
      <c r="H1159" s="30" t="s">
        <v>274</v>
      </c>
      <c r="I1159" s="2">
        <v>12</v>
      </c>
      <c r="J1159" s="30" t="s">
        <v>1378</v>
      </c>
      <c r="K1159" s="2" t="s">
        <v>1247</v>
      </c>
      <c r="L1159" s="30">
        <v>1233</v>
      </c>
      <c r="M1159" s="2">
        <v>95</v>
      </c>
      <c r="N1159" s="2">
        <v>4</v>
      </c>
      <c r="O1159" s="31">
        <v>7.2708333333333333E-2</v>
      </c>
    </row>
    <row r="1160" spans="1:15" x14ac:dyDescent="0.25">
      <c r="A1160" s="2">
        <f t="shared" si="72"/>
        <v>2018</v>
      </c>
      <c r="B1160" s="2" t="str">
        <f t="shared" si="73"/>
        <v>Nov</v>
      </c>
      <c r="C1160" s="2">
        <f t="shared" si="74"/>
        <v>47</v>
      </c>
      <c r="D1160" s="2" t="str">
        <f t="shared" si="75"/>
        <v>Thu</v>
      </c>
      <c r="E1160" s="34">
        <v>43426</v>
      </c>
      <c r="F1160" s="30">
        <v>47337</v>
      </c>
      <c r="G1160" s="2" t="s">
        <v>672</v>
      </c>
      <c r="H1160" s="30" t="s">
        <v>1783</v>
      </c>
      <c r="I1160" s="2">
        <v>0</v>
      </c>
      <c r="J1160" s="30" t="s">
        <v>1447</v>
      </c>
      <c r="K1160" s="2" t="s">
        <v>1447</v>
      </c>
      <c r="L1160" s="30">
        <v>12</v>
      </c>
      <c r="M1160" s="2">
        <v>1</v>
      </c>
      <c r="N1160" s="2">
        <v>1</v>
      </c>
      <c r="O1160" s="31">
        <v>0</v>
      </c>
    </row>
    <row r="1161" spans="1:15" x14ac:dyDescent="0.25">
      <c r="A1161" s="2">
        <f t="shared" si="72"/>
        <v>2018</v>
      </c>
      <c r="B1161" s="2" t="str">
        <f t="shared" si="73"/>
        <v>Nov</v>
      </c>
      <c r="C1161" s="2">
        <f t="shared" si="74"/>
        <v>47</v>
      </c>
      <c r="D1161" s="2" t="str">
        <f t="shared" si="75"/>
        <v>Thu</v>
      </c>
      <c r="E1161" s="34">
        <v>43426</v>
      </c>
      <c r="F1161" s="30">
        <v>48648</v>
      </c>
      <c r="G1161" s="2" t="s">
        <v>143</v>
      </c>
      <c r="H1161" s="30" t="s">
        <v>275</v>
      </c>
      <c r="I1161" s="2">
        <v>40</v>
      </c>
      <c r="J1161" s="30" t="s">
        <v>1250</v>
      </c>
      <c r="K1161" s="2" t="s">
        <v>1247</v>
      </c>
      <c r="L1161" s="30">
        <v>9657</v>
      </c>
      <c r="M1161" s="2">
        <v>124</v>
      </c>
      <c r="N1161" s="2">
        <v>48</v>
      </c>
      <c r="O1161" s="31">
        <v>0.14457175925925927</v>
      </c>
    </row>
    <row r="1162" spans="1:15" x14ac:dyDescent="0.25">
      <c r="A1162" s="2">
        <f t="shared" si="72"/>
        <v>2018</v>
      </c>
      <c r="B1162" s="2" t="str">
        <f t="shared" si="73"/>
        <v>Nov</v>
      </c>
      <c r="C1162" s="2">
        <f t="shared" si="74"/>
        <v>47</v>
      </c>
      <c r="D1162" s="2" t="str">
        <f t="shared" si="75"/>
        <v>Thu</v>
      </c>
      <c r="E1162" s="34">
        <v>43426</v>
      </c>
      <c r="F1162" s="30">
        <v>48648</v>
      </c>
      <c r="G1162" s="2" t="s">
        <v>143</v>
      </c>
      <c r="H1162" s="30" t="s">
        <v>275</v>
      </c>
      <c r="I1162" s="2">
        <v>40</v>
      </c>
      <c r="J1162" s="30" t="s">
        <v>1253</v>
      </c>
      <c r="K1162" s="2" t="s">
        <v>1247</v>
      </c>
      <c r="L1162" s="30">
        <v>9657</v>
      </c>
      <c r="M1162" s="2">
        <v>124</v>
      </c>
      <c r="N1162" s="2">
        <v>48</v>
      </c>
      <c r="O1162" s="31">
        <v>0.14533564814814814</v>
      </c>
    </row>
    <row r="1163" spans="1:15" x14ac:dyDescent="0.25">
      <c r="A1163" s="2">
        <f t="shared" si="72"/>
        <v>2018</v>
      </c>
      <c r="B1163" s="2" t="str">
        <f t="shared" si="73"/>
        <v>Nov</v>
      </c>
      <c r="C1163" s="2">
        <f t="shared" si="74"/>
        <v>47</v>
      </c>
      <c r="D1163" s="2" t="str">
        <f t="shared" si="75"/>
        <v>Thu</v>
      </c>
      <c r="E1163" s="34">
        <v>43426</v>
      </c>
      <c r="F1163" s="30">
        <v>48648</v>
      </c>
      <c r="G1163" s="2" t="s">
        <v>143</v>
      </c>
      <c r="H1163" s="30" t="s">
        <v>275</v>
      </c>
      <c r="I1163" s="2">
        <v>40</v>
      </c>
      <c r="J1163" s="30" t="s">
        <v>1337</v>
      </c>
      <c r="K1163" s="2" t="s">
        <v>1247</v>
      </c>
      <c r="L1163" s="30">
        <v>9657</v>
      </c>
      <c r="M1163" s="2">
        <v>124</v>
      </c>
      <c r="N1163" s="2">
        <v>48</v>
      </c>
      <c r="O1163" s="31">
        <v>0.14425925925925925</v>
      </c>
    </row>
    <row r="1164" spans="1:15" x14ac:dyDescent="0.25">
      <c r="A1164" s="2">
        <f t="shared" si="72"/>
        <v>2018</v>
      </c>
      <c r="B1164" s="2" t="str">
        <f t="shared" si="73"/>
        <v>Nov</v>
      </c>
      <c r="C1164" s="2">
        <f t="shared" si="74"/>
        <v>47</v>
      </c>
      <c r="D1164" s="2" t="str">
        <f t="shared" si="75"/>
        <v>Thu</v>
      </c>
      <c r="E1164" s="34">
        <v>43426</v>
      </c>
      <c r="F1164" s="30">
        <v>48648</v>
      </c>
      <c r="G1164" s="2" t="s">
        <v>143</v>
      </c>
      <c r="H1164" s="30" t="s">
        <v>275</v>
      </c>
      <c r="I1164" s="2">
        <v>40</v>
      </c>
      <c r="J1164" s="30" t="s">
        <v>1343</v>
      </c>
      <c r="K1164" s="2" t="s">
        <v>1247</v>
      </c>
      <c r="L1164" s="30">
        <v>9657</v>
      </c>
      <c r="M1164" s="2">
        <v>124</v>
      </c>
      <c r="N1164" s="2">
        <v>48</v>
      </c>
      <c r="O1164" s="31">
        <v>0.14489583333333333</v>
      </c>
    </row>
    <row r="1165" spans="1:15" x14ac:dyDescent="0.25">
      <c r="A1165" s="2">
        <f t="shared" si="72"/>
        <v>2018</v>
      </c>
      <c r="B1165" s="2" t="str">
        <f t="shared" si="73"/>
        <v>Nov</v>
      </c>
      <c r="C1165" s="2">
        <f t="shared" si="74"/>
        <v>47</v>
      </c>
      <c r="D1165" s="2" t="str">
        <f t="shared" si="75"/>
        <v>Thu</v>
      </c>
      <c r="E1165" s="34">
        <v>43426</v>
      </c>
      <c r="F1165" s="30">
        <v>48648</v>
      </c>
      <c r="G1165" s="2" t="s">
        <v>143</v>
      </c>
      <c r="H1165" s="30" t="s">
        <v>275</v>
      </c>
      <c r="I1165" s="2">
        <v>40</v>
      </c>
      <c r="J1165" s="30" t="s">
        <v>1345</v>
      </c>
      <c r="K1165" s="2" t="s">
        <v>1247</v>
      </c>
      <c r="L1165" s="30">
        <v>9657</v>
      </c>
      <c r="M1165" s="2">
        <v>124</v>
      </c>
      <c r="N1165" s="2">
        <v>48</v>
      </c>
      <c r="O1165" s="31">
        <v>0</v>
      </c>
    </row>
    <row r="1166" spans="1:15" x14ac:dyDescent="0.25">
      <c r="A1166" s="2">
        <f t="shared" si="72"/>
        <v>2018</v>
      </c>
      <c r="B1166" s="2" t="str">
        <f t="shared" si="73"/>
        <v>Nov</v>
      </c>
      <c r="C1166" s="2">
        <f t="shared" si="74"/>
        <v>47</v>
      </c>
      <c r="D1166" s="2" t="str">
        <f t="shared" si="75"/>
        <v>Thu</v>
      </c>
      <c r="E1166" s="34">
        <v>43426</v>
      </c>
      <c r="F1166" s="30">
        <v>48648</v>
      </c>
      <c r="G1166" s="2" t="s">
        <v>143</v>
      </c>
      <c r="H1166" s="30" t="s">
        <v>275</v>
      </c>
      <c r="I1166" s="2">
        <v>40</v>
      </c>
      <c r="J1166" s="30" t="s">
        <v>1346</v>
      </c>
      <c r="K1166" s="2" t="s">
        <v>1247</v>
      </c>
      <c r="L1166" s="30">
        <v>9657</v>
      </c>
      <c r="M1166" s="2">
        <v>124</v>
      </c>
      <c r="N1166" s="2">
        <v>48</v>
      </c>
      <c r="O1166" s="31">
        <v>0.14510416666666667</v>
      </c>
    </row>
    <row r="1167" spans="1:15" x14ac:dyDescent="0.25">
      <c r="A1167" s="2">
        <f t="shared" si="72"/>
        <v>2018</v>
      </c>
      <c r="B1167" s="2" t="str">
        <f t="shared" si="73"/>
        <v>Nov</v>
      </c>
      <c r="C1167" s="2">
        <f t="shared" si="74"/>
        <v>47</v>
      </c>
      <c r="D1167" s="2" t="str">
        <f t="shared" si="75"/>
        <v>Thu</v>
      </c>
      <c r="E1167" s="34">
        <v>43426</v>
      </c>
      <c r="F1167" s="30">
        <v>48648</v>
      </c>
      <c r="G1167" s="2" t="s">
        <v>143</v>
      </c>
      <c r="H1167" s="30" t="s">
        <v>275</v>
      </c>
      <c r="I1167" s="2">
        <v>40</v>
      </c>
      <c r="J1167" s="30" t="s">
        <v>1347</v>
      </c>
      <c r="K1167" s="2" t="s">
        <v>1247</v>
      </c>
      <c r="L1167" s="30">
        <v>9657</v>
      </c>
      <c r="M1167" s="2">
        <v>124</v>
      </c>
      <c r="N1167" s="2">
        <v>48</v>
      </c>
      <c r="O1167" s="31">
        <v>0.14498842592592592</v>
      </c>
    </row>
    <row r="1168" spans="1:15" x14ac:dyDescent="0.25">
      <c r="A1168" s="2">
        <f t="shared" si="72"/>
        <v>2018</v>
      </c>
      <c r="B1168" s="2" t="str">
        <f t="shared" si="73"/>
        <v>Nov</v>
      </c>
      <c r="C1168" s="2">
        <f t="shared" si="74"/>
        <v>47</v>
      </c>
      <c r="D1168" s="2" t="str">
        <f t="shared" si="75"/>
        <v>Thu</v>
      </c>
      <c r="E1168" s="34">
        <v>43426</v>
      </c>
      <c r="F1168" s="30">
        <v>48648</v>
      </c>
      <c r="G1168" s="2" t="s">
        <v>143</v>
      </c>
      <c r="H1168" s="30" t="s">
        <v>275</v>
      </c>
      <c r="I1168" s="2">
        <v>40</v>
      </c>
      <c r="J1168" s="30" t="s">
        <v>1403</v>
      </c>
      <c r="K1168" s="2" t="s">
        <v>1247</v>
      </c>
      <c r="L1168" s="30">
        <v>9657</v>
      </c>
      <c r="M1168" s="2">
        <v>124</v>
      </c>
      <c r="N1168" s="2">
        <v>48</v>
      </c>
      <c r="O1168" s="31">
        <v>0.14449074074074073</v>
      </c>
    </row>
    <row r="1169" spans="1:15" x14ac:dyDescent="0.25">
      <c r="A1169" s="2">
        <f t="shared" si="72"/>
        <v>2018</v>
      </c>
      <c r="B1169" s="2" t="str">
        <f t="shared" si="73"/>
        <v>Nov</v>
      </c>
      <c r="C1169" s="2">
        <f t="shared" si="74"/>
        <v>47</v>
      </c>
      <c r="D1169" s="2" t="str">
        <f t="shared" si="75"/>
        <v>Thu</v>
      </c>
      <c r="E1169" s="34">
        <v>43426</v>
      </c>
      <c r="F1169" s="30">
        <v>48648</v>
      </c>
      <c r="G1169" s="2" t="s">
        <v>143</v>
      </c>
      <c r="H1169" s="30" t="s">
        <v>275</v>
      </c>
      <c r="I1169" s="2">
        <v>40</v>
      </c>
      <c r="J1169" s="30" t="s">
        <v>1706</v>
      </c>
      <c r="K1169" s="2" t="s">
        <v>1264</v>
      </c>
      <c r="L1169" s="30">
        <v>9657</v>
      </c>
      <c r="M1169" s="2">
        <v>124</v>
      </c>
      <c r="N1169" s="2">
        <v>48</v>
      </c>
      <c r="O1169" s="31">
        <v>0.15846064814814814</v>
      </c>
    </row>
    <row r="1170" spans="1:15" x14ac:dyDescent="0.25">
      <c r="A1170" s="2">
        <f t="shared" si="72"/>
        <v>2018</v>
      </c>
      <c r="B1170" s="2" t="str">
        <f t="shared" si="73"/>
        <v>Nov</v>
      </c>
      <c r="C1170" s="2">
        <f t="shared" si="74"/>
        <v>47</v>
      </c>
      <c r="D1170" s="2" t="str">
        <f t="shared" si="75"/>
        <v>Thu</v>
      </c>
      <c r="E1170" s="34">
        <v>43426</v>
      </c>
      <c r="F1170" s="30">
        <v>48648</v>
      </c>
      <c r="G1170" s="2" t="s">
        <v>143</v>
      </c>
      <c r="H1170" s="30" t="s">
        <v>275</v>
      </c>
      <c r="I1170" s="2">
        <v>40</v>
      </c>
      <c r="J1170" s="30" t="s">
        <v>1710</v>
      </c>
      <c r="K1170" s="2" t="s">
        <v>1275</v>
      </c>
      <c r="L1170" s="30">
        <v>9657</v>
      </c>
      <c r="M1170" s="2">
        <v>124</v>
      </c>
      <c r="N1170" s="2">
        <v>48</v>
      </c>
      <c r="O1170" s="31">
        <v>0.13951388888888888</v>
      </c>
    </row>
    <row r="1171" spans="1:15" x14ac:dyDescent="0.25">
      <c r="A1171" s="2">
        <f t="shared" si="72"/>
        <v>2018</v>
      </c>
      <c r="B1171" s="2" t="str">
        <f t="shared" si="73"/>
        <v>Nov</v>
      </c>
      <c r="C1171" s="2">
        <f t="shared" si="74"/>
        <v>47</v>
      </c>
      <c r="D1171" s="2" t="str">
        <f t="shared" si="75"/>
        <v>Thu</v>
      </c>
      <c r="E1171" s="34">
        <v>43426</v>
      </c>
      <c r="F1171" s="30">
        <v>48648</v>
      </c>
      <c r="G1171" s="2" t="s">
        <v>143</v>
      </c>
      <c r="H1171" s="30" t="s">
        <v>275</v>
      </c>
      <c r="I1171" s="2">
        <v>40</v>
      </c>
      <c r="J1171" s="30" t="s">
        <v>1770</v>
      </c>
      <c r="K1171" s="2" t="s">
        <v>1348</v>
      </c>
      <c r="L1171" s="30">
        <v>9657</v>
      </c>
      <c r="M1171" s="2">
        <v>124</v>
      </c>
      <c r="N1171" s="2">
        <v>48</v>
      </c>
      <c r="O1171" s="31">
        <v>0.13981481481481481</v>
      </c>
    </row>
    <row r="1172" spans="1:15" x14ac:dyDescent="0.25">
      <c r="A1172" s="2">
        <f t="shared" si="72"/>
        <v>2018</v>
      </c>
      <c r="B1172" s="2" t="str">
        <f t="shared" si="73"/>
        <v>Nov</v>
      </c>
      <c r="C1172" s="2">
        <f t="shared" si="74"/>
        <v>47</v>
      </c>
      <c r="D1172" s="2" t="str">
        <f t="shared" si="75"/>
        <v>Thu</v>
      </c>
      <c r="E1172" s="34">
        <v>43426</v>
      </c>
      <c r="F1172" s="30">
        <v>48648</v>
      </c>
      <c r="G1172" s="2" t="s">
        <v>143</v>
      </c>
      <c r="H1172" s="30" t="s">
        <v>275</v>
      </c>
      <c r="I1172" s="2">
        <v>40</v>
      </c>
      <c r="J1172" s="30" t="s">
        <v>1784</v>
      </c>
      <c r="K1172" s="2" t="s">
        <v>1247</v>
      </c>
      <c r="L1172" s="30">
        <v>9657</v>
      </c>
      <c r="M1172" s="2">
        <v>124</v>
      </c>
      <c r="N1172" s="2">
        <v>48</v>
      </c>
      <c r="O1172" s="31">
        <v>0.13768518518518519</v>
      </c>
    </row>
    <row r="1173" spans="1:15" x14ac:dyDescent="0.25">
      <c r="A1173" s="2">
        <f t="shared" si="72"/>
        <v>2018</v>
      </c>
      <c r="B1173" s="2" t="str">
        <f t="shared" si="73"/>
        <v>Nov</v>
      </c>
      <c r="C1173" s="2">
        <f t="shared" si="74"/>
        <v>47</v>
      </c>
      <c r="D1173" s="2" t="str">
        <f t="shared" si="75"/>
        <v>Thu</v>
      </c>
      <c r="E1173" s="34">
        <v>43426</v>
      </c>
      <c r="F1173" s="30">
        <v>47272</v>
      </c>
      <c r="G1173" s="2" t="s">
        <v>276</v>
      </c>
      <c r="H1173" s="30" t="s">
        <v>277</v>
      </c>
      <c r="I1173" s="2">
        <v>7</v>
      </c>
      <c r="J1173" s="30" t="s">
        <v>1279</v>
      </c>
      <c r="K1173" s="2" t="s">
        <v>1247</v>
      </c>
      <c r="L1173" s="30">
        <v>1724</v>
      </c>
      <c r="M1173" s="2">
        <v>43</v>
      </c>
      <c r="N1173" s="2">
        <v>3</v>
      </c>
      <c r="O1173" s="31">
        <v>4.701388888888889E-2</v>
      </c>
    </row>
    <row r="1174" spans="1:15" x14ac:dyDescent="0.25">
      <c r="A1174" s="2">
        <f t="shared" si="72"/>
        <v>2018</v>
      </c>
      <c r="B1174" s="2" t="str">
        <f t="shared" si="73"/>
        <v>Nov</v>
      </c>
      <c r="C1174" s="2">
        <f t="shared" si="74"/>
        <v>47</v>
      </c>
      <c r="D1174" s="2" t="str">
        <f t="shared" si="75"/>
        <v>Thu</v>
      </c>
      <c r="E1174" s="34">
        <v>43426</v>
      </c>
      <c r="F1174" s="30">
        <v>47272</v>
      </c>
      <c r="G1174" s="2" t="s">
        <v>276</v>
      </c>
      <c r="H1174" s="30" t="s">
        <v>277</v>
      </c>
      <c r="I1174" s="2">
        <v>7</v>
      </c>
      <c r="J1174" s="30" t="s">
        <v>1368</v>
      </c>
      <c r="K1174" s="2" t="s">
        <v>1247</v>
      </c>
      <c r="L1174" s="30">
        <v>1724</v>
      </c>
      <c r="M1174" s="2">
        <v>43</v>
      </c>
      <c r="N1174" s="2">
        <v>3</v>
      </c>
      <c r="O1174" s="31">
        <v>2.3738425925925923E-2</v>
      </c>
    </row>
    <row r="1175" spans="1:15" x14ac:dyDescent="0.25">
      <c r="A1175" s="2">
        <f t="shared" si="72"/>
        <v>2018</v>
      </c>
      <c r="B1175" s="2" t="str">
        <f t="shared" si="73"/>
        <v>Nov</v>
      </c>
      <c r="C1175" s="2">
        <f t="shared" si="74"/>
        <v>47</v>
      </c>
      <c r="D1175" s="2" t="str">
        <f t="shared" si="75"/>
        <v>Thu</v>
      </c>
      <c r="E1175" s="34">
        <v>43426</v>
      </c>
      <c r="F1175" s="30" t="s">
        <v>1785</v>
      </c>
      <c r="G1175" s="2" t="s">
        <v>1786</v>
      </c>
      <c r="H1175" s="30" t="s">
        <v>785</v>
      </c>
      <c r="I1175" s="2">
        <v>8</v>
      </c>
      <c r="J1175" s="30" t="s">
        <v>1447</v>
      </c>
      <c r="K1175" s="2" t="s">
        <v>1447</v>
      </c>
      <c r="L1175" s="30">
        <v>1379</v>
      </c>
      <c r="M1175" s="2">
        <v>2</v>
      </c>
      <c r="N1175" s="2">
        <v>29</v>
      </c>
      <c r="O1175" s="31">
        <v>0</v>
      </c>
    </row>
    <row r="1176" spans="1:15" x14ac:dyDescent="0.25">
      <c r="A1176" s="2">
        <f t="shared" si="72"/>
        <v>2018</v>
      </c>
      <c r="B1176" s="2" t="str">
        <f t="shared" si="73"/>
        <v>Nov</v>
      </c>
      <c r="C1176" s="2">
        <f t="shared" si="74"/>
        <v>47</v>
      </c>
      <c r="D1176" s="2" t="str">
        <f t="shared" si="75"/>
        <v>Thu</v>
      </c>
      <c r="E1176" s="34">
        <v>43426</v>
      </c>
      <c r="F1176" s="30" t="s">
        <v>245</v>
      </c>
      <c r="G1176" s="2" t="s">
        <v>246</v>
      </c>
      <c r="H1176" s="30" t="s">
        <v>247</v>
      </c>
      <c r="I1176" s="2">
        <v>8</v>
      </c>
      <c r="J1176" s="30" t="s">
        <v>1341</v>
      </c>
      <c r="K1176" s="2" t="s">
        <v>1255</v>
      </c>
      <c r="L1176" s="30">
        <v>1392</v>
      </c>
      <c r="M1176" s="2">
        <v>1</v>
      </c>
      <c r="N1176" s="2">
        <v>29</v>
      </c>
      <c r="O1176" s="31">
        <v>6.7037037037037034E-2</v>
      </c>
    </row>
    <row r="1177" spans="1:15" x14ac:dyDescent="0.25">
      <c r="A1177" s="2">
        <f t="shared" si="72"/>
        <v>2018</v>
      </c>
      <c r="B1177" s="2" t="str">
        <f t="shared" si="73"/>
        <v>Nov</v>
      </c>
      <c r="C1177" s="2">
        <f t="shared" si="74"/>
        <v>47</v>
      </c>
      <c r="D1177" s="2" t="str">
        <f t="shared" si="75"/>
        <v>Thu</v>
      </c>
      <c r="E1177" s="34">
        <v>43426</v>
      </c>
      <c r="F1177" s="30" t="s">
        <v>245</v>
      </c>
      <c r="G1177" s="2" t="s">
        <v>246</v>
      </c>
      <c r="H1177" s="30" t="s">
        <v>247</v>
      </c>
      <c r="I1177" s="2">
        <v>8</v>
      </c>
      <c r="J1177" s="30" t="s">
        <v>1305</v>
      </c>
      <c r="K1177" s="2" t="s">
        <v>1257</v>
      </c>
      <c r="L1177" s="30">
        <v>1392</v>
      </c>
      <c r="M1177" s="2">
        <v>1</v>
      </c>
      <c r="N1177" s="2">
        <v>29</v>
      </c>
      <c r="O1177" s="31">
        <v>7.2349537037037046E-2</v>
      </c>
    </row>
    <row r="1178" spans="1:15" x14ac:dyDescent="0.25">
      <c r="A1178" s="2">
        <f t="shared" si="72"/>
        <v>2018</v>
      </c>
      <c r="B1178" s="2" t="str">
        <f t="shared" si="73"/>
        <v>Nov</v>
      </c>
      <c r="C1178" s="2">
        <f t="shared" si="74"/>
        <v>47</v>
      </c>
      <c r="D1178" s="2" t="str">
        <f t="shared" si="75"/>
        <v>Thu</v>
      </c>
      <c r="E1178" s="34">
        <v>43426</v>
      </c>
      <c r="F1178" s="30" t="s">
        <v>245</v>
      </c>
      <c r="G1178" s="2" t="s">
        <v>246</v>
      </c>
      <c r="H1178" s="30" t="s">
        <v>247</v>
      </c>
      <c r="I1178" s="2">
        <v>8</v>
      </c>
      <c r="J1178" s="30" t="s">
        <v>1306</v>
      </c>
      <c r="K1178" s="2" t="s">
        <v>1272</v>
      </c>
      <c r="L1178" s="30">
        <v>1392</v>
      </c>
      <c r="M1178" s="2">
        <v>1</v>
      </c>
      <c r="N1178" s="2">
        <v>29</v>
      </c>
      <c r="O1178" s="31">
        <v>1.6944444444444443E-2</v>
      </c>
    </row>
    <row r="1179" spans="1:15" x14ac:dyDescent="0.25">
      <c r="A1179" s="2">
        <f t="shared" si="72"/>
        <v>2018</v>
      </c>
      <c r="B1179" s="2" t="str">
        <f t="shared" si="73"/>
        <v>Nov</v>
      </c>
      <c r="C1179" s="2">
        <f t="shared" si="74"/>
        <v>47</v>
      </c>
      <c r="D1179" s="2" t="str">
        <f t="shared" si="75"/>
        <v>Thu</v>
      </c>
      <c r="E1179" s="34">
        <v>43426</v>
      </c>
      <c r="F1179" s="30" t="s">
        <v>245</v>
      </c>
      <c r="G1179" s="2" t="s">
        <v>246</v>
      </c>
      <c r="H1179" s="30" t="s">
        <v>247</v>
      </c>
      <c r="I1179" s="2">
        <v>8</v>
      </c>
      <c r="J1179" s="30" t="s">
        <v>1309</v>
      </c>
      <c r="K1179" s="2" t="s">
        <v>1264</v>
      </c>
      <c r="L1179" s="30">
        <v>1392</v>
      </c>
      <c r="M1179" s="2">
        <v>1</v>
      </c>
      <c r="N1179" s="2">
        <v>29</v>
      </c>
      <c r="O1179" s="31">
        <v>6.7604166666666674E-2</v>
      </c>
    </row>
    <row r="1180" spans="1:15" x14ac:dyDescent="0.25">
      <c r="A1180" s="2">
        <f t="shared" si="72"/>
        <v>2018</v>
      </c>
      <c r="B1180" s="2" t="str">
        <f t="shared" si="73"/>
        <v>Nov</v>
      </c>
      <c r="C1180" s="2">
        <f t="shared" si="74"/>
        <v>47</v>
      </c>
      <c r="D1180" s="2" t="str">
        <f t="shared" si="75"/>
        <v>Thu</v>
      </c>
      <c r="E1180" s="34">
        <v>43426</v>
      </c>
      <c r="F1180" s="30" t="s">
        <v>245</v>
      </c>
      <c r="G1180" s="2" t="s">
        <v>246</v>
      </c>
      <c r="H1180" s="30" t="s">
        <v>247</v>
      </c>
      <c r="I1180" s="2">
        <v>8</v>
      </c>
      <c r="J1180" s="30" t="s">
        <v>1725</v>
      </c>
      <c r="K1180" s="2" t="s">
        <v>1255</v>
      </c>
      <c r="L1180" s="30">
        <v>1392</v>
      </c>
      <c r="M1180" s="2">
        <v>1</v>
      </c>
      <c r="N1180" s="2">
        <v>29</v>
      </c>
      <c r="O1180" s="31">
        <v>6.6898148148148151E-2</v>
      </c>
    </row>
    <row r="1181" spans="1:15" x14ac:dyDescent="0.25">
      <c r="A1181" s="2">
        <f t="shared" si="72"/>
        <v>2018</v>
      </c>
      <c r="B1181" s="2" t="str">
        <f t="shared" si="73"/>
        <v>Nov</v>
      </c>
      <c r="C1181" s="2">
        <f t="shared" si="74"/>
        <v>47</v>
      </c>
      <c r="D1181" s="2" t="str">
        <f t="shared" si="75"/>
        <v>Thu</v>
      </c>
      <c r="E1181" s="34">
        <v>43426</v>
      </c>
      <c r="F1181" s="30">
        <v>48855</v>
      </c>
      <c r="G1181" s="2" t="s">
        <v>278</v>
      </c>
      <c r="H1181" s="30" t="s">
        <v>279</v>
      </c>
      <c r="I1181" s="2">
        <v>5</v>
      </c>
      <c r="J1181" s="30" t="s">
        <v>1279</v>
      </c>
      <c r="K1181" s="2" t="s">
        <v>1264</v>
      </c>
      <c r="L1181" s="30">
        <v>453</v>
      </c>
      <c r="M1181" s="2">
        <v>36</v>
      </c>
      <c r="N1181" s="2">
        <v>2</v>
      </c>
      <c r="O1181" s="31">
        <v>1.8449074074074073E-2</v>
      </c>
    </row>
    <row r="1182" spans="1:15" x14ac:dyDescent="0.25">
      <c r="A1182" s="2">
        <f t="shared" si="72"/>
        <v>2018</v>
      </c>
      <c r="B1182" s="2" t="str">
        <f t="shared" si="73"/>
        <v>Nov</v>
      </c>
      <c r="C1182" s="2">
        <f t="shared" si="74"/>
        <v>47</v>
      </c>
      <c r="D1182" s="2" t="str">
        <f t="shared" si="75"/>
        <v>Thu</v>
      </c>
      <c r="E1182" s="34">
        <v>43426</v>
      </c>
      <c r="F1182" s="30">
        <v>48855</v>
      </c>
      <c r="G1182" s="2" t="s">
        <v>278</v>
      </c>
      <c r="H1182" s="30" t="s">
        <v>279</v>
      </c>
      <c r="I1182" s="2">
        <v>5</v>
      </c>
      <c r="J1182" s="30" t="s">
        <v>1279</v>
      </c>
      <c r="K1182" s="2" t="s">
        <v>1247</v>
      </c>
      <c r="L1182" s="30">
        <v>453</v>
      </c>
      <c r="M1182" s="2">
        <v>36</v>
      </c>
      <c r="N1182" s="2">
        <v>2</v>
      </c>
      <c r="O1182" s="31">
        <v>1.5497685185185186E-2</v>
      </c>
    </row>
    <row r="1183" spans="1:15" x14ac:dyDescent="0.25">
      <c r="A1183" s="2">
        <f t="shared" si="72"/>
        <v>2018</v>
      </c>
      <c r="B1183" s="2" t="str">
        <f t="shared" si="73"/>
        <v>Nov</v>
      </c>
      <c r="C1183" s="2">
        <f t="shared" si="74"/>
        <v>47</v>
      </c>
      <c r="D1183" s="2" t="str">
        <f t="shared" si="75"/>
        <v>Thu</v>
      </c>
      <c r="E1183" s="34">
        <v>43426</v>
      </c>
      <c r="F1183" s="30">
        <v>48855</v>
      </c>
      <c r="G1183" s="2" t="s">
        <v>278</v>
      </c>
      <c r="H1183" s="30" t="s">
        <v>279</v>
      </c>
      <c r="I1183" s="2">
        <v>5</v>
      </c>
      <c r="J1183" s="30" t="s">
        <v>1279</v>
      </c>
      <c r="K1183" s="2" t="s">
        <v>1355</v>
      </c>
      <c r="L1183" s="30">
        <v>453</v>
      </c>
      <c r="M1183" s="2">
        <v>36</v>
      </c>
      <c r="N1183" s="2">
        <v>2</v>
      </c>
      <c r="O1183" s="31">
        <v>4.5949074074074078E-3</v>
      </c>
    </row>
    <row r="1184" spans="1:15" x14ac:dyDescent="0.25">
      <c r="A1184" s="2">
        <f t="shared" si="72"/>
        <v>2018</v>
      </c>
      <c r="B1184" s="2" t="str">
        <f t="shared" si="73"/>
        <v>Nov</v>
      </c>
      <c r="C1184" s="2">
        <f t="shared" si="74"/>
        <v>47</v>
      </c>
      <c r="D1184" s="2" t="str">
        <f t="shared" si="75"/>
        <v>Thu</v>
      </c>
      <c r="E1184" s="34">
        <v>43426</v>
      </c>
      <c r="F1184" s="30">
        <v>48855</v>
      </c>
      <c r="G1184" s="2" t="s">
        <v>278</v>
      </c>
      <c r="H1184" s="30" t="s">
        <v>279</v>
      </c>
      <c r="I1184" s="2">
        <v>5</v>
      </c>
      <c r="J1184" s="30" t="s">
        <v>1359</v>
      </c>
      <c r="K1184" s="2" t="s">
        <v>1257</v>
      </c>
      <c r="L1184" s="30">
        <v>453</v>
      </c>
      <c r="M1184" s="2">
        <v>36</v>
      </c>
      <c r="N1184" s="2">
        <v>2</v>
      </c>
      <c r="O1184" s="31">
        <v>4.9421296296296288E-3</v>
      </c>
    </row>
    <row r="1185" spans="1:15" x14ac:dyDescent="0.25">
      <c r="A1185" s="2">
        <f t="shared" si="72"/>
        <v>2018</v>
      </c>
      <c r="B1185" s="2" t="str">
        <f t="shared" si="73"/>
        <v>Nov</v>
      </c>
      <c r="C1185" s="2">
        <f t="shared" si="74"/>
        <v>47</v>
      </c>
      <c r="D1185" s="2" t="str">
        <f t="shared" si="75"/>
        <v>Thu</v>
      </c>
      <c r="E1185" s="34">
        <v>43426</v>
      </c>
      <c r="F1185" s="30">
        <v>48855</v>
      </c>
      <c r="G1185" s="2" t="s">
        <v>278</v>
      </c>
      <c r="H1185" s="30" t="s">
        <v>279</v>
      </c>
      <c r="I1185" s="2">
        <v>5</v>
      </c>
      <c r="J1185" s="30" t="s">
        <v>1367</v>
      </c>
      <c r="K1185" s="2" t="s">
        <v>1247</v>
      </c>
      <c r="L1185" s="30">
        <v>453</v>
      </c>
      <c r="M1185" s="2">
        <v>36</v>
      </c>
      <c r="N1185" s="2">
        <v>2</v>
      </c>
      <c r="O1185" s="31">
        <v>1.7094907407407409E-2</v>
      </c>
    </row>
    <row r="1186" spans="1:15" x14ac:dyDescent="0.25">
      <c r="A1186" s="2">
        <f t="shared" si="72"/>
        <v>2018</v>
      </c>
      <c r="B1186" s="2" t="str">
        <f t="shared" si="73"/>
        <v>Nov</v>
      </c>
      <c r="C1186" s="2">
        <f t="shared" si="74"/>
        <v>47</v>
      </c>
      <c r="D1186" s="2" t="str">
        <f t="shared" si="75"/>
        <v>Thu</v>
      </c>
      <c r="E1186" s="34">
        <v>43426</v>
      </c>
      <c r="F1186" s="30">
        <v>48855</v>
      </c>
      <c r="G1186" s="2" t="s">
        <v>278</v>
      </c>
      <c r="H1186" s="30" t="s">
        <v>279</v>
      </c>
      <c r="I1186" s="2">
        <v>5</v>
      </c>
      <c r="J1186" s="30" t="s">
        <v>1368</v>
      </c>
      <c r="K1186" s="2" t="s">
        <v>1264</v>
      </c>
      <c r="L1186" s="30">
        <v>453</v>
      </c>
      <c r="M1186" s="2">
        <v>36</v>
      </c>
      <c r="N1186" s="2">
        <v>2</v>
      </c>
      <c r="O1186" s="31">
        <v>3.3796296296296297E-2</v>
      </c>
    </row>
    <row r="1187" spans="1:15" x14ac:dyDescent="0.25">
      <c r="A1187" s="2">
        <f t="shared" si="72"/>
        <v>2018</v>
      </c>
      <c r="B1187" s="2" t="str">
        <f t="shared" si="73"/>
        <v>Nov</v>
      </c>
      <c r="C1187" s="2">
        <f t="shared" si="74"/>
        <v>47</v>
      </c>
      <c r="D1187" s="2" t="str">
        <f t="shared" si="75"/>
        <v>Thu</v>
      </c>
      <c r="E1187" s="34">
        <v>43426</v>
      </c>
      <c r="F1187" s="30">
        <v>48855</v>
      </c>
      <c r="G1187" s="2" t="s">
        <v>278</v>
      </c>
      <c r="H1187" s="30" t="s">
        <v>279</v>
      </c>
      <c r="I1187" s="2">
        <v>5</v>
      </c>
      <c r="J1187" s="30" t="s">
        <v>1368</v>
      </c>
      <c r="K1187" s="2" t="s">
        <v>1355</v>
      </c>
      <c r="L1187" s="30">
        <v>453</v>
      </c>
      <c r="M1187" s="2">
        <v>36</v>
      </c>
      <c r="N1187" s="2">
        <v>2</v>
      </c>
      <c r="O1187" s="31">
        <v>6.4351851851851861E-3</v>
      </c>
    </row>
    <row r="1188" spans="1:15" x14ac:dyDescent="0.25">
      <c r="A1188" s="2">
        <f t="shared" si="72"/>
        <v>2018</v>
      </c>
      <c r="B1188" s="2" t="str">
        <f t="shared" si="73"/>
        <v>Nov</v>
      </c>
      <c r="C1188" s="2">
        <f t="shared" si="74"/>
        <v>47</v>
      </c>
      <c r="D1188" s="2" t="str">
        <f t="shared" si="75"/>
        <v>Thu</v>
      </c>
      <c r="E1188" s="34">
        <v>43426</v>
      </c>
      <c r="F1188" s="30" t="s">
        <v>280</v>
      </c>
      <c r="G1188" s="2" t="s">
        <v>281</v>
      </c>
      <c r="H1188" s="30" t="s">
        <v>282</v>
      </c>
      <c r="I1188" s="2">
        <v>1</v>
      </c>
      <c r="J1188" s="30" t="s">
        <v>1787</v>
      </c>
      <c r="K1188" s="2" t="s">
        <v>1257</v>
      </c>
      <c r="L1188" s="30">
        <v>29</v>
      </c>
      <c r="M1188" s="2">
        <v>16</v>
      </c>
      <c r="N1188" s="2">
        <v>0</v>
      </c>
      <c r="O1188" s="31">
        <v>7.7731481481481471E-2</v>
      </c>
    </row>
    <row r="1189" spans="1:15" x14ac:dyDescent="0.25">
      <c r="A1189" s="2">
        <f t="shared" si="72"/>
        <v>2018</v>
      </c>
      <c r="B1189" s="2" t="str">
        <f t="shared" si="73"/>
        <v>Nov</v>
      </c>
      <c r="C1189" s="2">
        <f t="shared" si="74"/>
        <v>47</v>
      </c>
      <c r="D1189" s="2" t="str">
        <f t="shared" si="75"/>
        <v>Thu</v>
      </c>
      <c r="E1189" s="34">
        <v>43426</v>
      </c>
      <c r="F1189" s="30">
        <v>48827</v>
      </c>
      <c r="G1189" s="2" t="s">
        <v>283</v>
      </c>
      <c r="H1189" s="30" t="s">
        <v>284</v>
      </c>
      <c r="I1189" s="2">
        <v>38</v>
      </c>
      <c r="J1189" s="30" t="s">
        <v>1300</v>
      </c>
      <c r="K1189" s="2" t="s">
        <v>1272</v>
      </c>
      <c r="L1189" s="30">
        <v>7261</v>
      </c>
      <c r="M1189" s="2">
        <v>197</v>
      </c>
      <c r="N1189" s="2">
        <v>29</v>
      </c>
      <c r="O1189" s="31">
        <v>0.12366898148148148</v>
      </c>
    </row>
    <row r="1190" spans="1:15" x14ac:dyDescent="0.25">
      <c r="A1190" s="2">
        <f t="shared" si="72"/>
        <v>2018</v>
      </c>
      <c r="B1190" s="2" t="str">
        <f t="shared" si="73"/>
        <v>Nov</v>
      </c>
      <c r="C1190" s="2">
        <f t="shared" si="74"/>
        <v>47</v>
      </c>
      <c r="D1190" s="2" t="str">
        <f t="shared" si="75"/>
        <v>Thu</v>
      </c>
      <c r="E1190" s="34">
        <v>43426</v>
      </c>
      <c r="F1190" s="30">
        <v>48827</v>
      </c>
      <c r="G1190" s="2" t="s">
        <v>283</v>
      </c>
      <c r="H1190" s="30" t="s">
        <v>284</v>
      </c>
      <c r="I1190" s="2">
        <v>38</v>
      </c>
      <c r="J1190" s="30" t="s">
        <v>1284</v>
      </c>
      <c r="K1190" s="2" t="s">
        <v>1247</v>
      </c>
      <c r="L1190" s="30">
        <v>7261</v>
      </c>
      <c r="M1190" s="2">
        <v>197</v>
      </c>
      <c r="N1190" s="2">
        <v>29</v>
      </c>
      <c r="O1190" s="31">
        <v>0.15855324074074076</v>
      </c>
    </row>
    <row r="1191" spans="1:15" x14ac:dyDescent="0.25">
      <c r="A1191" s="2">
        <f t="shared" si="72"/>
        <v>2018</v>
      </c>
      <c r="B1191" s="2" t="str">
        <f t="shared" si="73"/>
        <v>Nov</v>
      </c>
      <c r="C1191" s="2">
        <f t="shared" si="74"/>
        <v>47</v>
      </c>
      <c r="D1191" s="2" t="str">
        <f t="shared" si="75"/>
        <v>Thu</v>
      </c>
      <c r="E1191" s="34">
        <v>43426</v>
      </c>
      <c r="F1191" s="30">
        <v>48827</v>
      </c>
      <c r="G1191" s="2" t="s">
        <v>283</v>
      </c>
      <c r="H1191" s="30" t="s">
        <v>284</v>
      </c>
      <c r="I1191" s="2">
        <v>38</v>
      </c>
      <c r="J1191" s="30" t="s">
        <v>1285</v>
      </c>
      <c r="K1191" s="2" t="s">
        <v>1247</v>
      </c>
      <c r="L1191" s="30">
        <v>7261</v>
      </c>
      <c r="M1191" s="2">
        <v>197</v>
      </c>
      <c r="N1191" s="2">
        <v>29</v>
      </c>
      <c r="O1191" s="31">
        <v>0.15871527777777777</v>
      </c>
    </row>
    <row r="1192" spans="1:15" x14ac:dyDescent="0.25">
      <c r="A1192" s="2">
        <f t="shared" si="72"/>
        <v>2018</v>
      </c>
      <c r="B1192" s="2" t="str">
        <f t="shared" si="73"/>
        <v>Nov</v>
      </c>
      <c r="C1192" s="2">
        <f t="shared" si="74"/>
        <v>47</v>
      </c>
      <c r="D1192" s="2" t="str">
        <f t="shared" si="75"/>
        <v>Thu</v>
      </c>
      <c r="E1192" s="34">
        <v>43426</v>
      </c>
      <c r="F1192" s="30">
        <v>48827</v>
      </c>
      <c r="G1192" s="2" t="s">
        <v>283</v>
      </c>
      <c r="H1192" s="30" t="s">
        <v>284</v>
      </c>
      <c r="I1192" s="2">
        <v>38</v>
      </c>
      <c r="J1192" s="30" t="s">
        <v>1386</v>
      </c>
      <c r="K1192" s="2" t="s">
        <v>1247</v>
      </c>
      <c r="L1192" s="30">
        <v>7261</v>
      </c>
      <c r="M1192" s="2">
        <v>197</v>
      </c>
      <c r="N1192" s="2">
        <v>29</v>
      </c>
      <c r="O1192" s="31">
        <v>0.16924768518518518</v>
      </c>
    </row>
    <row r="1193" spans="1:15" x14ac:dyDescent="0.25">
      <c r="A1193" s="2">
        <f t="shared" si="72"/>
        <v>2018</v>
      </c>
      <c r="B1193" s="2" t="str">
        <f t="shared" si="73"/>
        <v>Nov</v>
      </c>
      <c r="C1193" s="2">
        <f t="shared" si="74"/>
        <v>47</v>
      </c>
      <c r="D1193" s="2" t="str">
        <f t="shared" si="75"/>
        <v>Thu</v>
      </c>
      <c r="E1193" s="34">
        <v>43426</v>
      </c>
      <c r="F1193" s="30">
        <v>48827</v>
      </c>
      <c r="G1193" s="2" t="s">
        <v>283</v>
      </c>
      <c r="H1193" s="30" t="s">
        <v>284</v>
      </c>
      <c r="I1193" s="2">
        <v>38</v>
      </c>
      <c r="J1193" s="30" t="s">
        <v>1389</v>
      </c>
      <c r="K1193" s="2" t="s">
        <v>1264</v>
      </c>
      <c r="L1193" s="30">
        <v>7261</v>
      </c>
      <c r="M1193" s="2">
        <v>197</v>
      </c>
      <c r="N1193" s="2">
        <v>29</v>
      </c>
      <c r="O1193" s="31">
        <v>0.16651620370370371</v>
      </c>
    </row>
    <row r="1194" spans="1:15" x14ac:dyDescent="0.25">
      <c r="A1194" s="2">
        <f t="shared" si="72"/>
        <v>2018</v>
      </c>
      <c r="B1194" s="2" t="str">
        <f t="shared" si="73"/>
        <v>Nov</v>
      </c>
      <c r="C1194" s="2">
        <f t="shared" si="74"/>
        <v>47</v>
      </c>
      <c r="D1194" s="2" t="str">
        <f t="shared" si="75"/>
        <v>Thu</v>
      </c>
      <c r="E1194" s="34">
        <v>43426</v>
      </c>
      <c r="F1194" s="30">
        <v>48827</v>
      </c>
      <c r="G1194" s="2" t="s">
        <v>283</v>
      </c>
      <c r="H1194" s="30" t="s">
        <v>284</v>
      </c>
      <c r="I1194" s="2">
        <v>38</v>
      </c>
      <c r="J1194" s="30" t="s">
        <v>1390</v>
      </c>
      <c r="K1194" s="2" t="s">
        <v>1247</v>
      </c>
      <c r="L1194" s="30">
        <v>7261</v>
      </c>
      <c r="M1194" s="2">
        <v>197</v>
      </c>
      <c r="N1194" s="2">
        <v>29</v>
      </c>
      <c r="O1194" s="31">
        <v>0.16965277777777776</v>
      </c>
    </row>
    <row r="1195" spans="1:15" x14ac:dyDescent="0.25">
      <c r="A1195" s="2">
        <f t="shared" si="72"/>
        <v>2018</v>
      </c>
      <c r="B1195" s="2" t="str">
        <f t="shared" si="73"/>
        <v>Nov</v>
      </c>
      <c r="C1195" s="2">
        <f t="shared" si="74"/>
        <v>47</v>
      </c>
      <c r="D1195" s="2" t="str">
        <f t="shared" si="75"/>
        <v>Thu</v>
      </c>
      <c r="E1195" s="34">
        <v>43426</v>
      </c>
      <c r="F1195" s="30">
        <v>48827</v>
      </c>
      <c r="G1195" s="2" t="s">
        <v>283</v>
      </c>
      <c r="H1195" s="30" t="s">
        <v>284</v>
      </c>
      <c r="I1195" s="2">
        <v>38</v>
      </c>
      <c r="J1195" s="30" t="s">
        <v>1391</v>
      </c>
      <c r="K1195" s="2" t="s">
        <v>1247</v>
      </c>
      <c r="L1195" s="30">
        <v>7261</v>
      </c>
      <c r="M1195" s="2">
        <v>197</v>
      </c>
      <c r="N1195" s="2">
        <v>29</v>
      </c>
      <c r="O1195" s="31">
        <v>0.12201388888888888</v>
      </c>
    </row>
    <row r="1196" spans="1:15" x14ac:dyDescent="0.25">
      <c r="A1196" s="2">
        <f t="shared" si="72"/>
        <v>2018</v>
      </c>
      <c r="B1196" s="2" t="str">
        <f t="shared" si="73"/>
        <v>Nov</v>
      </c>
      <c r="C1196" s="2">
        <f t="shared" si="74"/>
        <v>47</v>
      </c>
      <c r="D1196" s="2" t="str">
        <f t="shared" si="75"/>
        <v>Thu</v>
      </c>
      <c r="E1196" s="34">
        <v>43426</v>
      </c>
      <c r="F1196" s="30">
        <v>48827</v>
      </c>
      <c r="G1196" s="2" t="s">
        <v>283</v>
      </c>
      <c r="H1196" s="30" t="s">
        <v>284</v>
      </c>
      <c r="I1196" s="2">
        <v>38</v>
      </c>
      <c r="J1196" s="30" t="s">
        <v>1393</v>
      </c>
      <c r="K1196" s="2" t="s">
        <v>1247</v>
      </c>
      <c r="L1196" s="30">
        <v>7261</v>
      </c>
      <c r="M1196" s="2">
        <v>197</v>
      </c>
      <c r="N1196" s="2">
        <v>29</v>
      </c>
      <c r="O1196" s="31">
        <v>0.12122685185185185</v>
      </c>
    </row>
    <row r="1197" spans="1:15" x14ac:dyDescent="0.25">
      <c r="A1197" s="2">
        <f t="shared" si="72"/>
        <v>2018</v>
      </c>
      <c r="B1197" s="2" t="str">
        <f t="shared" si="73"/>
        <v>Nov</v>
      </c>
      <c r="C1197" s="2">
        <f t="shared" si="74"/>
        <v>47</v>
      </c>
      <c r="D1197" s="2" t="str">
        <f t="shared" si="75"/>
        <v>Thu</v>
      </c>
      <c r="E1197" s="34">
        <v>43426</v>
      </c>
      <c r="F1197" s="30">
        <v>48827</v>
      </c>
      <c r="G1197" s="2" t="s">
        <v>283</v>
      </c>
      <c r="H1197" s="30" t="s">
        <v>284</v>
      </c>
      <c r="I1197" s="2">
        <v>38</v>
      </c>
      <c r="J1197" s="30" t="s">
        <v>1411</v>
      </c>
      <c r="K1197" s="2" t="s">
        <v>1264</v>
      </c>
      <c r="L1197" s="30">
        <v>7261</v>
      </c>
      <c r="M1197" s="2">
        <v>197</v>
      </c>
      <c r="N1197" s="2">
        <v>29</v>
      </c>
      <c r="O1197" s="31">
        <v>0.16585648148148149</v>
      </c>
    </row>
    <row r="1198" spans="1:15" x14ac:dyDescent="0.25">
      <c r="A1198" s="2">
        <f t="shared" si="72"/>
        <v>2018</v>
      </c>
      <c r="B1198" s="2" t="str">
        <f t="shared" si="73"/>
        <v>Nov</v>
      </c>
      <c r="C1198" s="2">
        <f t="shared" si="74"/>
        <v>47</v>
      </c>
      <c r="D1198" s="2" t="str">
        <f t="shared" si="75"/>
        <v>Thu</v>
      </c>
      <c r="E1198" s="34">
        <v>43426</v>
      </c>
      <c r="F1198" s="30">
        <v>48827</v>
      </c>
      <c r="G1198" s="2" t="s">
        <v>283</v>
      </c>
      <c r="H1198" s="30" t="s">
        <v>284</v>
      </c>
      <c r="I1198" s="2">
        <v>38</v>
      </c>
      <c r="J1198" s="30" t="s">
        <v>1690</v>
      </c>
      <c r="K1198" s="2" t="s">
        <v>1247</v>
      </c>
      <c r="L1198" s="30">
        <v>7261</v>
      </c>
      <c r="M1198" s="2">
        <v>197</v>
      </c>
      <c r="N1198" s="2">
        <v>29</v>
      </c>
      <c r="O1198" s="31">
        <v>0.12246527777777778</v>
      </c>
    </row>
    <row r="1199" spans="1:15" x14ac:dyDescent="0.25">
      <c r="A1199" s="2">
        <f t="shared" si="72"/>
        <v>2018</v>
      </c>
      <c r="B1199" s="2" t="str">
        <f t="shared" si="73"/>
        <v>Nov</v>
      </c>
      <c r="C1199" s="2">
        <f t="shared" si="74"/>
        <v>47</v>
      </c>
      <c r="D1199" s="2" t="str">
        <f t="shared" si="75"/>
        <v>Thu</v>
      </c>
      <c r="E1199" s="34">
        <v>43426</v>
      </c>
      <c r="F1199" s="30">
        <v>48827</v>
      </c>
      <c r="G1199" s="2" t="s">
        <v>283</v>
      </c>
      <c r="H1199" s="30" t="s">
        <v>284</v>
      </c>
      <c r="I1199" s="2">
        <v>38</v>
      </c>
      <c r="J1199" s="30" t="s">
        <v>1695</v>
      </c>
      <c r="K1199" s="2" t="s">
        <v>1247</v>
      </c>
      <c r="L1199" s="30">
        <v>7261</v>
      </c>
      <c r="M1199" s="2">
        <v>197</v>
      </c>
      <c r="N1199" s="2">
        <v>29</v>
      </c>
      <c r="O1199" s="31">
        <v>0.12225694444444445</v>
      </c>
    </row>
    <row r="1200" spans="1:15" x14ac:dyDescent="0.25">
      <c r="A1200" s="2">
        <f t="shared" si="72"/>
        <v>2018</v>
      </c>
      <c r="B1200" s="2" t="str">
        <f t="shared" si="73"/>
        <v>Nov</v>
      </c>
      <c r="C1200" s="2">
        <f t="shared" si="74"/>
        <v>47</v>
      </c>
      <c r="D1200" s="2" t="str">
        <f t="shared" si="75"/>
        <v>Thu</v>
      </c>
      <c r="E1200" s="34">
        <v>43426</v>
      </c>
      <c r="F1200" s="30">
        <v>47368</v>
      </c>
      <c r="G1200" s="2" t="s">
        <v>10</v>
      </c>
      <c r="H1200" s="30" t="s">
        <v>248</v>
      </c>
      <c r="I1200" s="2">
        <v>14</v>
      </c>
      <c r="J1200" s="30" t="s">
        <v>1340</v>
      </c>
      <c r="K1200" s="2" t="s">
        <v>1272</v>
      </c>
      <c r="L1200" s="30">
        <v>1944</v>
      </c>
      <c r="M1200" s="2">
        <v>1</v>
      </c>
      <c r="N1200" s="2">
        <v>27</v>
      </c>
      <c r="O1200" s="31">
        <v>3.3125000000000002E-2</v>
      </c>
    </row>
    <row r="1201" spans="1:15" x14ac:dyDescent="0.25">
      <c r="A1201" s="2">
        <f t="shared" si="72"/>
        <v>2018</v>
      </c>
      <c r="B1201" s="2" t="str">
        <f t="shared" si="73"/>
        <v>Nov</v>
      </c>
      <c r="C1201" s="2">
        <f t="shared" si="74"/>
        <v>47</v>
      </c>
      <c r="D1201" s="2" t="str">
        <f t="shared" si="75"/>
        <v>Thu</v>
      </c>
      <c r="E1201" s="34">
        <v>43426</v>
      </c>
      <c r="F1201" s="30">
        <v>47368</v>
      </c>
      <c r="G1201" s="2" t="s">
        <v>10</v>
      </c>
      <c r="H1201" s="30" t="s">
        <v>248</v>
      </c>
      <c r="I1201" s="2">
        <v>14</v>
      </c>
      <c r="J1201" s="30" t="s">
        <v>1341</v>
      </c>
      <c r="K1201" s="2" t="s">
        <v>1255</v>
      </c>
      <c r="L1201" s="30">
        <v>1944</v>
      </c>
      <c r="M1201" s="2">
        <v>1</v>
      </c>
      <c r="N1201" s="2">
        <v>27</v>
      </c>
      <c r="O1201" s="31">
        <v>6.2048611111111117E-2</v>
      </c>
    </row>
    <row r="1202" spans="1:15" x14ac:dyDescent="0.25">
      <c r="A1202" s="2">
        <f t="shared" ref="A1202:A1265" si="76">YEAR(E1202)</f>
        <v>2018</v>
      </c>
      <c r="B1202" s="2" t="str">
        <f t="shared" ref="B1202:B1265" si="77">TEXT(E1202,"MMM")</f>
        <v>Nov</v>
      </c>
      <c r="C1202" s="2">
        <f t="shared" ref="C1202:C1265" si="78">WEEKNUM(E1202)</f>
        <v>47</v>
      </c>
      <c r="D1202" s="2" t="str">
        <f t="shared" si="75"/>
        <v>Thu</v>
      </c>
      <c r="E1202" s="34">
        <v>43426</v>
      </c>
      <c r="F1202" s="30">
        <v>47368</v>
      </c>
      <c r="G1202" s="2" t="s">
        <v>10</v>
      </c>
      <c r="H1202" s="30" t="s">
        <v>248</v>
      </c>
      <c r="I1202" s="2">
        <v>14</v>
      </c>
      <c r="J1202" s="30" t="s">
        <v>1305</v>
      </c>
      <c r="K1202" s="2" t="s">
        <v>1257</v>
      </c>
      <c r="L1202" s="30">
        <v>1944</v>
      </c>
      <c r="M1202" s="2">
        <v>1</v>
      </c>
      <c r="N1202" s="2">
        <v>27</v>
      </c>
      <c r="O1202" s="31">
        <v>6.2210648148148147E-2</v>
      </c>
    </row>
    <row r="1203" spans="1:15" x14ac:dyDescent="0.25">
      <c r="A1203" s="2">
        <f t="shared" si="76"/>
        <v>2018</v>
      </c>
      <c r="B1203" s="2" t="str">
        <f t="shared" si="77"/>
        <v>Nov</v>
      </c>
      <c r="C1203" s="2">
        <f t="shared" si="78"/>
        <v>47</v>
      </c>
      <c r="D1203" s="2" t="str">
        <f t="shared" si="75"/>
        <v>Thu</v>
      </c>
      <c r="E1203" s="34">
        <v>43426</v>
      </c>
      <c r="F1203" s="30">
        <v>47368</v>
      </c>
      <c r="G1203" s="2" t="s">
        <v>10</v>
      </c>
      <c r="H1203" s="30" t="s">
        <v>248</v>
      </c>
      <c r="I1203" s="2">
        <v>14</v>
      </c>
      <c r="J1203" s="30" t="s">
        <v>1309</v>
      </c>
      <c r="K1203" s="2" t="s">
        <v>1264</v>
      </c>
      <c r="L1203" s="30">
        <v>1944</v>
      </c>
      <c r="M1203" s="2">
        <v>1</v>
      </c>
      <c r="N1203" s="2">
        <v>27</v>
      </c>
      <c r="O1203" s="31">
        <v>3.2881944444444443E-2</v>
      </c>
    </row>
    <row r="1204" spans="1:15" x14ac:dyDescent="0.25">
      <c r="A1204" s="2">
        <f t="shared" si="76"/>
        <v>2018</v>
      </c>
      <c r="B1204" s="2" t="str">
        <f t="shared" si="77"/>
        <v>Nov</v>
      </c>
      <c r="C1204" s="2">
        <f t="shared" si="78"/>
        <v>47</v>
      </c>
      <c r="D1204" s="2" t="str">
        <f t="shared" si="75"/>
        <v>Thu</v>
      </c>
      <c r="E1204" s="34">
        <v>43426</v>
      </c>
      <c r="F1204" s="30">
        <v>47368</v>
      </c>
      <c r="G1204" s="2" t="s">
        <v>10</v>
      </c>
      <c r="H1204" s="30" t="s">
        <v>248</v>
      </c>
      <c r="I1204" s="2">
        <v>14</v>
      </c>
      <c r="J1204" s="30" t="s">
        <v>1725</v>
      </c>
      <c r="K1204" s="2" t="s">
        <v>1255</v>
      </c>
      <c r="L1204" s="30">
        <v>1944</v>
      </c>
      <c r="M1204" s="2">
        <v>1</v>
      </c>
      <c r="N1204" s="2">
        <v>27</v>
      </c>
      <c r="O1204" s="31">
        <v>6.1956018518518514E-2</v>
      </c>
    </row>
    <row r="1205" spans="1:15" x14ac:dyDescent="0.25">
      <c r="A1205" s="2">
        <f t="shared" si="76"/>
        <v>2018</v>
      </c>
      <c r="B1205" s="2" t="str">
        <f t="shared" si="77"/>
        <v>Nov</v>
      </c>
      <c r="C1205" s="2">
        <f t="shared" si="78"/>
        <v>47</v>
      </c>
      <c r="D1205" s="2" t="str">
        <f t="shared" si="75"/>
        <v>Thu</v>
      </c>
      <c r="E1205" s="34">
        <v>43426</v>
      </c>
      <c r="F1205" s="30">
        <v>38361</v>
      </c>
      <c r="G1205" s="2" t="s">
        <v>53</v>
      </c>
      <c r="H1205" s="30" t="s">
        <v>249</v>
      </c>
      <c r="I1205" s="2">
        <v>20</v>
      </c>
      <c r="J1205" s="30" t="s">
        <v>1340</v>
      </c>
      <c r="K1205" s="2" t="s">
        <v>1272</v>
      </c>
      <c r="L1205" s="30">
        <v>6650</v>
      </c>
      <c r="M1205" s="2">
        <v>5</v>
      </c>
      <c r="N1205" s="2">
        <v>32</v>
      </c>
      <c r="O1205" s="31">
        <v>3.0578703703703702E-2</v>
      </c>
    </row>
    <row r="1206" spans="1:15" x14ac:dyDescent="0.25">
      <c r="A1206" s="2">
        <f t="shared" si="76"/>
        <v>2018</v>
      </c>
      <c r="B1206" s="2" t="str">
        <f t="shared" si="77"/>
        <v>Nov</v>
      </c>
      <c r="C1206" s="2">
        <f t="shared" si="78"/>
        <v>47</v>
      </c>
      <c r="D1206" s="2" t="str">
        <f t="shared" si="75"/>
        <v>Thu</v>
      </c>
      <c r="E1206" s="34">
        <v>43426</v>
      </c>
      <c r="F1206" s="30">
        <v>38361</v>
      </c>
      <c r="G1206" s="2" t="s">
        <v>53</v>
      </c>
      <c r="H1206" s="30" t="s">
        <v>249</v>
      </c>
      <c r="I1206" s="2">
        <v>20</v>
      </c>
      <c r="J1206" s="30" t="s">
        <v>1341</v>
      </c>
      <c r="K1206" s="2" t="s">
        <v>1255</v>
      </c>
      <c r="L1206" s="30">
        <v>6650</v>
      </c>
      <c r="M1206" s="2">
        <v>5</v>
      </c>
      <c r="N1206" s="2">
        <v>32</v>
      </c>
      <c r="O1206" s="31">
        <v>6.1493055555555558E-2</v>
      </c>
    </row>
    <row r="1207" spans="1:15" x14ac:dyDescent="0.25">
      <c r="A1207" s="2">
        <f t="shared" si="76"/>
        <v>2018</v>
      </c>
      <c r="B1207" s="2" t="str">
        <f t="shared" si="77"/>
        <v>Nov</v>
      </c>
      <c r="C1207" s="2">
        <f t="shared" si="78"/>
        <v>47</v>
      </c>
      <c r="D1207" s="2" t="str">
        <f t="shared" si="75"/>
        <v>Thu</v>
      </c>
      <c r="E1207" s="34">
        <v>43426</v>
      </c>
      <c r="F1207" s="30">
        <v>38361</v>
      </c>
      <c r="G1207" s="2" t="s">
        <v>53</v>
      </c>
      <c r="H1207" s="30" t="s">
        <v>249</v>
      </c>
      <c r="I1207" s="2">
        <v>20</v>
      </c>
      <c r="J1207" s="30" t="s">
        <v>1305</v>
      </c>
      <c r="K1207" s="2" t="s">
        <v>1247</v>
      </c>
      <c r="L1207" s="30">
        <v>6650</v>
      </c>
      <c r="M1207" s="2">
        <v>5</v>
      </c>
      <c r="N1207" s="2">
        <v>32</v>
      </c>
      <c r="O1207" s="31">
        <v>6.1481481481481477E-2</v>
      </c>
    </row>
    <row r="1208" spans="1:15" x14ac:dyDescent="0.25">
      <c r="A1208" s="2">
        <f t="shared" si="76"/>
        <v>2018</v>
      </c>
      <c r="B1208" s="2" t="str">
        <f t="shared" si="77"/>
        <v>Nov</v>
      </c>
      <c r="C1208" s="2">
        <f t="shared" si="78"/>
        <v>47</v>
      </c>
      <c r="D1208" s="2" t="str">
        <f t="shared" si="75"/>
        <v>Thu</v>
      </c>
      <c r="E1208" s="34">
        <v>43426</v>
      </c>
      <c r="F1208" s="30">
        <v>38361</v>
      </c>
      <c r="G1208" s="2" t="s">
        <v>53</v>
      </c>
      <c r="H1208" s="30" t="s">
        <v>249</v>
      </c>
      <c r="I1208" s="2">
        <v>20</v>
      </c>
      <c r="J1208" s="30" t="s">
        <v>1309</v>
      </c>
      <c r="K1208" s="2" t="s">
        <v>1264</v>
      </c>
      <c r="L1208" s="30">
        <v>6650</v>
      </c>
      <c r="M1208" s="2">
        <v>5</v>
      </c>
      <c r="N1208" s="2">
        <v>32</v>
      </c>
      <c r="O1208" s="31">
        <v>6.1493055555555558E-2</v>
      </c>
    </row>
    <row r="1209" spans="1:15" x14ac:dyDescent="0.25">
      <c r="A1209" s="2">
        <f t="shared" si="76"/>
        <v>2018</v>
      </c>
      <c r="B1209" s="2" t="str">
        <f t="shared" si="77"/>
        <v>Nov</v>
      </c>
      <c r="C1209" s="2">
        <f t="shared" si="78"/>
        <v>47</v>
      </c>
      <c r="D1209" s="2" t="str">
        <f t="shared" si="75"/>
        <v>Thu</v>
      </c>
      <c r="E1209" s="34">
        <v>43426</v>
      </c>
      <c r="F1209" s="30">
        <v>38361</v>
      </c>
      <c r="G1209" s="2" t="s">
        <v>53</v>
      </c>
      <c r="H1209" s="30" t="s">
        <v>249</v>
      </c>
      <c r="I1209" s="2">
        <v>20</v>
      </c>
      <c r="J1209" s="30" t="s">
        <v>1357</v>
      </c>
      <c r="K1209" s="2" t="s">
        <v>1257</v>
      </c>
      <c r="L1209" s="30">
        <v>6650</v>
      </c>
      <c r="M1209" s="2">
        <v>5</v>
      </c>
      <c r="N1209" s="2">
        <v>32</v>
      </c>
      <c r="O1209" s="31">
        <v>6.1493055555555558E-2</v>
      </c>
    </row>
    <row r="1210" spans="1:15" x14ac:dyDescent="0.25">
      <c r="A1210" s="2">
        <f t="shared" si="76"/>
        <v>2018</v>
      </c>
      <c r="B1210" s="2" t="str">
        <f t="shared" si="77"/>
        <v>Nov</v>
      </c>
      <c r="C1210" s="2">
        <f t="shared" si="78"/>
        <v>47</v>
      </c>
      <c r="D1210" s="2" t="str">
        <f t="shared" si="75"/>
        <v>Thu</v>
      </c>
      <c r="E1210" s="34">
        <v>43426</v>
      </c>
      <c r="F1210" s="30">
        <v>38361</v>
      </c>
      <c r="G1210" s="2" t="s">
        <v>53</v>
      </c>
      <c r="H1210" s="30" t="s">
        <v>249</v>
      </c>
      <c r="I1210" s="2">
        <v>20</v>
      </c>
      <c r="J1210" s="30" t="s">
        <v>1414</v>
      </c>
      <c r="K1210" s="2" t="s">
        <v>1247</v>
      </c>
      <c r="L1210" s="30">
        <v>6650</v>
      </c>
      <c r="M1210" s="2">
        <v>5</v>
      </c>
      <c r="N1210" s="2">
        <v>32</v>
      </c>
      <c r="O1210" s="31">
        <v>6.1493055555555558E-2</v>
      </c>
    </row>
    <row r="1211" spans="1:15" x14ac:dyDescent="0.25">
      <c r="A1211" s="2">
        <f t="shared" si="76"/>
        <v>2018</v>
      </c>
      <c r="B1211" s="2" t="str">
        <f t="shared" si="77"/>
        <v>Nov</v>
      </c>
      <c r="C1211" s="2">
        <f t="shared" si="78"/>
        <v>47</v>
      </c>
      <c r="D1211" s="2" t="str">
        <f t="shared" si="75"/>
        <v>Thu</v>
      </c>
      <c r="E1211" s="34">
        <v>43426</v>
      </c>
      <c r="F1211" s="30">
        <v>38361</v>
      </c>
      <c r="G1211" s="2" t="s">
        <v>53</v>
      </c>
      <c r="H1211" s="30" t="s">
        <v>249</v>
      </c>
      <c r="I1211" s="2">
        <v>20</v>
      </c>
      <c r="J1211" s="30" t="s">
        <v>1415</v>
      </c>
      <c r="K1211" s="2" t="s">
        <v>1255</v>
      </c>
      <c r="L1211" s="30">
        <v>6650</v>
      </c>
      <c r="M1211" s="2">
        <v>5</v>
      </c>
      <c r="N1211" s="2">
        <v>32</v>
      </c>
      <c r="O1211" s="31">
        <v>6.1585648148148153E-2</v>
      </c>
    </row>
    <row r="1212" spans="1:15" x14ac:dyDescent="0.25">
      <c r="A1212" s="2">
        <f t="shared" si="76"/>
        <v>2018</v>
      </c>
      <c r="B1212" s="2" t="str">
        <f t="shared" si="77"/>
        <v>Nov</v>
      </c>
      <c r="C1212" s="2">
        <f t="shared" si="78"/>
        <v>47</v>
      </c>
      <c r="D1212" s="2" t="str">
        <f t="shared" si="75"/>
        <v>Thu</v>
      </c>
      <c r="E1212" s="34">
        <v>43426</v>
      </c>
      <c r="F1212" s="30" t="s">
        <v>285</v>
      </c>
      <c r="G1212" s="2" t="s">
        <v>286</v>
      </c>
      <c r="H1212" s="30" t="s">
        <v>287</v>
      </c>
      <c r="I1212" s="2">
        <v>8</v>
      </c>
      <c r="J1212" s="30" t="s">
        <v>1705</v>
      </c>
      <c r="K1212" s="2" t="s">
        <v>1272</v>
      </c>
      <c r="L1212" s="30">
        <v>1152</v>
      </c>
      <c r="M1212" s="2">
        <v>1</v>
      </c>
      <c r="N1212" s="2">
        <v>24</v>
      </c>
      <c r="O1212" s="31">
        <v>1.9930555555555556E-2</v>
      </c>
    </row>
    <row r="1213" spans="1:15" x14ac:dyDescent="0.25">
      <c r="A1213" s="2">
        <f t="shared" si="76"/>
        <v>2018</v>
      </c>
      <c r="B1213" s="2" t="str">
        <f t="shared" si="77"/>
        <v>Nov</v>
      </c>
      <c r="C1213" s="2">
        <f t="shared" si="78"/>
        <v>47</v>
      </c>
      <c r="D1213" s="2" t="str">
        <f t="shared" si="75"/>
        <v>Thu</v>
      </c>
      <c r="E1213" s="34">
        <v>43426</v>
      </c>
      <c r="F1213" s="30" t="s">
        <v>285</v>
      </c>
      <c r="G1213" s="2" t="s">
        <v>286</v>
      </c>
      <c r="H1213" s="30" t="s">
        <v>287</v>
      </c>
      <c r="I1213" s="2">
        <v>8</v>
      </c>
      <c r="J1213" s="30" t="s">
        <v>1709</v>
      </c>
      <c r="K1213" s="2" t="s">
        <v>1264</v>
      </c>
      <c r="L1213" s="30">
        <v>1152</v>
      </c>
      <c r="M1213" s="2">
        <v>1</v>
      </c>
      <c r="N1213" s="2">
        <v>24</v>
      </c>
      <c r="O1213" s="31">
        <v>2.0254629629629629E-2</v>
      </c>
    </row>
    <row r="1214" spans="1:15" x14ac:dyDescent="0.25">
      <c r="A1214" s="2">
        <f t="shared" si="76"/>
        <v>2018</v>
      </c>
      <c r="B1214" s="2" t="str">
        <f t="shared" si="77"/>
        <v>Nov</v>
      </c>
      <c r="C1214" s="2">
        <f t="shared" si="78"/>
        <v>47</v>
      </c>
      <c r="D1214" s="2" t="str">
        <f t="shared" si="75"/>
        <v>Thu</v>
      </c>
      <c r="E1214" s="34">
        <v>43426</v>
      </c>
      <c r="F1214" s="30">
        <v>49060</v>
      </c>
      <c r="G1214" s="2" t="s">
        <v>288</v>
      </c>
      <c r="H1214" s="30" t="s">
        <v>289</v>
      </c>
      <c r="I1214" s="2">
        <v>3</v>
      </c>
      <c r="J1214" s="30" t="s">
        <v>1279</v>
      </c>
      <c r="K1214" s="2" t="s">
        <v>1264</v>
      </c>
      <c r="L1214" s="30">
        <v>452</v>
      </c>
      <c r="M1214" s="2">
        <v>25</v>
      </c>
      <c r="N1214" s="2">
        <v>3</v>
      </c>
      <c r="O1214" s="31">
        <v>0</v>
      </c>
    </row>
    <row r="1215" spans="1:15" x14ac:dyDescent="0.25">
      <c r="A1215" s="2">
        <f t="shared" si="76"/>
        <v>2018</v>
      </c>
      <c r="B1215" s="2" t="str">
        <f t="shared" si="77"/>
        <v>Nov</v>
      </c>
      <c r="C1215" s="2">
        <f t="shared" si="78"/>
        <v>47</v>
      </c>
      <c r="D1215" s="2" t="str">
        <f t="shared" si="75"/>
        <v>Thu</v>
      </c>
      <c r="E1215" s="34">
        <v>43426</v>
      </c>
      <c r="F1215" s="30">
        <v>49060</v>
      </c>
      <c r="G1215" s="2" t="s">
        <v>288</v>
      </c>
      <c r="H1215" s="30" t="s">
        <v>289</v>
      </c>
      <c r="I1215" s="2">
        <v>3</v>
      </c>
      <c r="J1215" s="30" t="s">
        <v>1279</v>
      </c>
      <c r="K1215" s="2" t="s">
        <v>1280</v>
      </c>
      <c r="L1215" s="30">
        <v>452</v>
      </c>
      <c r="M1215" s="2">
        <v>25</v>
      </c>
      <c r="N1215" s="2">
        <v>3</v>
      </c>
      <c r="O1215" s="31">
        <v>0</v>
      </c>
    </row>
    <row r="1216" spans="1:15" x14ac:dyDescent="0.25">
      <c r="A1216" s="2">
        <f t="shared" si="76"/>
        <v>2018</v>
      </c>
      <c r="B1216" s="2" t="str">
        <f t="shared" si="77"/>
        <v>Nov</v>
      </c>
      <c r="C1216" s="2">
        <f t="shared" si="78"/>
        <v>47</v>
      </c>
      <c r="D1216" s="2" t="str">
        <f t="shared" si="75"/>
        <v>Thu</v>
      </c>
      <c r="E1216" s="34">
        <v>43426</v>
      </c>
      <c r="F1216" s="30">
        <v>49060</v>
      </c>
      <c r="G1216" s="2" t="s">
        <v>288</v>
      </c>
      <c r="H1216" s="30" t="s">
        <v>289</v>
      </c>
      <c r="I1216" s="2">
        <v>3</v>
      </c>
      <c r="J1216" s="30" t="s">
        <v>1279</v>
      </c>
      <c r="K1216" s="2" t="s">
        <v>1247</v>
      </c>
      <c r="L1216" s="30">
        <v>452</v>
      </c>
      <c r="M1216" s="2">
        <v>25</v>
      </c>
      <c r="N1216" s="2">
        <v>3</v>
      </c>
      <c r="O1216" s="31">
        <v>8.7627314814814811E-2</v>
      </c>
    </row>
    <row r="1217" spans="1:15" x14ac:dyDescent="0.25">
      <c r="A1217" s="2">
        <f t="shared" si="76"/>
        <v>2018</v>
      </c>
      <c r="B1217" s="2" t="str">
        <f t="shared" si="77"/>
        <v>Nov</v>
      </c>
      <c r="C1217" s="2">
        <f t="shared" si="78"/>
        <v>47</v>
      </c>
      <c r="D1217" s="2" t="str">
        <f t="shared" si="75"/>
        <v>Thu</v>
      </c>
      <c r="E1217" s="34">
        <v>43426</v>
      </c>
      <c r="F1217" s="30">
        <v>49060</v>
      </c>
      <c r="G1217" s="2" t="s">
        <v>288</v>
      </c>
      <c r="H1217" s="30" t="s">
        <v>289</v>
      </c>
      <c r="I1217" s="2">
        <v>3</v>
      </c>
      <c r="J1217" s="30" t="s">
        <v>1279</v>
      </c>
      <c r="K1217" s="2" t="s">
        <v>1282</v>
      </c>
      <c r="L1217" s="30">
        <v>452</v>
      </c>
      <c r="M1217" s="2">
        <v>25</v>
      </c>
      <c r="N1217" s="2">
        <v>3</v>
      </c>
      <c r="O1217" s="31">
        <v>0</v>
      </c>
    </row>
    <row r="1218" spans="1:15" x14ac:dyDescent="0.25">
      <c r="A1218" s="2">
        <f t="shared" si="76"/>
        <v>2018</v>
      </c>
      <c r="B1218" s="2" t="str">
        <f t="shared" si="77"/>
        <v>Nov</v>
      </c>
      <c r="C1218" s="2">
        <f t="shared" si="78"/>
        <v>47</v>
      </c>
      <c r="D1218" s="2" t="str">
        <f t="shared" si="75"/>
        <v>Thu</v>
      </c>
      <c r="E1218" s="34">
        <v>43426</v>
      </c>
      <c r="F1218" s="30">
        <v>49060</v>
      </c>
      <c r="G1218" s="2" t="s">
        <v>288</v>
      </c>
      <c r="H1218" s="30" t="s">
        <v>289</v>
      </c>
      <c r="I1218" s="2">
        <v>3</v>
      </c>
      <c r="J1218" s="30" t="s">
        <v>1367</v>
      </c>
      <c r="K1218" s="2" t="s">
        <v>1247</v>
      </c>
      <c r="L1218" s="30">
        <v>452</v>
      </c>
      <c r="M1218" s="2">
        <v>25</v>
      </c>
      <c r="N1218" s="2">
        <v>3</v>
      </c>
      <c r="O1218" s="31">
        <v>8.1423611111111113E-2</v>
      </c>
    </row>
    <row r="1219" spans="1:15" x14ac:dyDescent="0.25">
      <c r="A1219" s="2">
        <f t="shared" si="76"/>
        <v>2018</v>
      </c>
      <c r="B1219" s="2" t="str">
        <f t="shared" si="77"/>
        <v>Nov</v>
      </c>
      <c r="C1219" s="2">
        <f t="shared" si="78"/>
        <v>47</v>
      </c>
      <c r="D1219" s="2" t="str">
        <f t="shared" ref="D1219:D1282" si="79">TEXT(E1219,"DDD")</f>
        <v>Thu</v>
      </c>
      <c r="E1219" s="34">
        <v>43426</v>
      </c>
      <c r="F1219" s="30">
        <v>49060</v>
      </c>
      <c r="G1219" s="2" t="s">
        <v>288</v>
      </c>
      <c r="H1219" s="30" t="s">
        <v>289</v>
      </c>
      <c r="I1219" s="2">
        <v>3</v>
      </c>
      <c r="J1219" s="30" t="s">
        <v>1367</v>
      </c>
      <c r="K1219" s="2" t="s">
        <v>1355</v>
      </c>
      <c r="L1219" s="30">
        <v>452</v>
      </c>
      <c r="M1219" s="2">
        <v>25</v>
      </c>
      <c r="N1219" s="2">
        <v>3</v>
      </c>
      <c r="O1219" s="31">
        <v>3.1481481481481482E-3</v>
      </c>
    </row>
    <row r="1220" spans="1:15" x14ac:dyDescent="0.25">
      <c r="A1220" s="2">
        <f t="shared" si="76"/>
        <v>2018</v>
      </c>
      <c r="B1220" s="2" t="str">
        <f t="shared" si="77"/>
        <v>Nov</v>
      </c>
      <c r="C1220" s="2">
        <f t="shared" si="78"/>
        <v>47</v>
      </c>
      <c r="D1220" s="2" t="str">
        <f t="shared" si="79"/>
        <v>Thu</v>
      </c>
      <c r="E1220" s="34">
        <v>43426</v>
      </c>
      <c r="F1220" s="30">
        <v>49060</v>
      </c>
      <c r="G1220" s="2" t="s">
        <v>288</v>
      </c>
      <c r="H1220" s="30" t="s">
        <v>289</v>
      </c>
      <c r="I1220" s="2">
        <v>3</v>
      </c>
      <c r="J1220" s="30" t="s">
        <v>1368</v>
      </c>
      <c r="K1220" s="2" t="s">
        <v>1264</v>
      </c>
      <c r="L1220" s="30">
        <v>452</v>
      </c>
      <c r="M1220" s="2">
        <v>25</v>
      </c>
      <c r="N1220" s="2">
        <v>3</v>
      </c>
      <c r="O1220" s="31">
        <v>8.6956018518518516E-2</v>
      </c>
    </row>
    <row r="1221" spans="1:15" x14ac:dyDescent="0.25">
      <c r="A1221" s="2">
        <f t="shared" si="76"/>
        <v>2018</v>
      </c>
      <c r="B1221" s="2" t="str">
        <f t="shared" si="77"/>
        <v>Nov</v>
      </c>
      <c r="C1221" s="2">
        <f t="shared" si="78"/>
        <v>47</v>
      </c>
      <c r="D1221" s="2" t="str">
        <f t="shared" si="79"/>
        <v>Thu</v>
      </c>
      <c r="E1221" s="34">
        <v>43426</v>
      </c>
      <c r="F1221" s="30">
        <v>49060</v>
      </c>
      <c r="G1221" s="2" t="s">
        <v>288</v>
      </c>
      <c r="H1221" s="30" t="s">
        <v>289</v>
      </c>
      <c r="I1221" s="2">
        <v>3</v>
      </c>
      <c r="J1221" s="30" t="s">
        <v>1374</v>
      </c>
      <c r="K1221" s="2" t="s">
        <v>1247</v>
      </c>
      <c r="L1221" s="30">
        <v>452</v>
      </c>
      <c r="M1221" s="2">
        <v>25</v>
      </c>
      <c r="N1221" s="2">
        <v>3</v>
      </c>
      <c r="O1221" s="31">
        <v>7.8819444444444432E-3</v>
      </c>
    </row>
    <row r="1222" spans="1:15" x14ac:dyDescent="0.25">
      <c r="A1222" s="2">
        <f t="shared" si="76"/>
        <v>2018</v>
      </c>
      <c r="B1222" s="2" t="str">
        <f t="shared" si="77"/>
        <v>Nov</v>
      </c>
      <c r="C1222" s="2">
        <f t="shared" si="78"/>
        <v>47</v>
      </c>
      <c r="D1222" s="2" t="str">
        <f t="shared" si="79"/>
        <v>Thu</v>
      </c>
      <c r="E1222" s="34">
        <v>43426</v>
      </c>
      <c r="F1222" s="30">
        <v>49060</v>
      </c>
      <c r="G1222" s="2" t="s">
        <v>288</v>
      </c>
      <c r="H1222" s="30" t="s">
        <v>289</v>
      </c>
      <c r="I1222" s="2">
        <v>3</v>
      </c>
      <c r="J1222" s="30" t="s">
        <v>1374</v>
      </c>
      <c r="K1222" s="2" t="s">
        <v>1282</v>
      </c>
      <c r="L1222" s="30">
        <v>452</v>
      </c>
      <c r="M1222" s="2">
        <v>25</v>
      </c>
      <c r="N1222" s="2">
        <v>3</v>
      </c>
      <c r="O1222" s="31">
        <v>0</v>
      </c>
    </row>
    <row r="1223" spans="1:15" x14ac:dyDescent="0.25">
      <c r="A1223" s="2">
        <f t="shared" si="76"/>
        <v>2018</v>
      </c>
      <c r="B1223" s="2" t="str">
        <f t="shared" si="77"/>
        <v>Nov</v>
      </c>
      <c r="C1223" s="2">
        <f t="shared" si="78"/>
        <v>47</v>
      </c>
      <c r="D1223" s="2" t="str">
        <f t="shared" si="79"/>
        <v>Thu</v>
      </c>
      <c r="E1223" s="34">
        <v>43426</v>
      </c>
      <c r="F1223" s="30">
        <v>49060</v>
      </c>
      <c r="G1223" s="2" t="s">
        <v>288</v>
      </c>
      <c r="H1223" s="30" t="s">
        <v>289</v>
      </c>
      <c r="I1223" s="2">
        <v>3</v>
      </c>
      <c r="J1223" s="30" t="s">
        <v>1375</v>
      </c>
      <c r="K1223" s="2" t="s">
        <v>1247</v>
      </c>
      <c r="L1223" s="30">
        <v>452</v>
      </c>
      <c r="M1223" s="2">
        <v>25</v>
      </c>
      <c r="N1223" s="2">
        <v>3</v>
      </c>
      <c r="O1223" s="31">
        <v>9.2592592592592588E-5</v>
      </c>
    </row>
    <row r="1224" spans="1:15" x14ac:dyDescent="0.25">
      <c r="A1224" s="2">
        <f t="shared" si="76"/>
        <v>2018</v>
      </c>
      <c r="B1224" s="2" t="str">
        <f t="shared" si="77"/>
        <v>Nov</v>
      </c>
      <c r="C1224" s="2">
        <f t="shared" si="78"/>
        <v>47</v>
      </c>
      <c r="D1224" s="2" t="str">
        <f t="shared" si="79"/>
        <v>Thu</v>
      </c>
      <c r="E1224" s="34">
        <v>43426</v>
      </c>
      <c r="F1224" s="30">
        <v>49060</v>
      </c>
      <c r="G1224" s="2" t="s">
        <v>288</v>
      </c>
      <c r="H1224" s="30" t="s">
        <v>289</v>
      </c>
      <c r="I1224" s="2">
        <v>3</v>
      </c>
      <c r="J1224" s="30" t="s">
        <v>1376</v>
      </c>
      <c r="K1224" s="2" t="s">
        <v>1247</v>
      </c>
      <c r="L1224" s="30">
        <v>452</v>
      </c>
      <c r="M1224" s="2">
        <v>25</v>
      </c>
      <c r="N1224" s="2">
        <v>3</v>
      </c>
      <c r="O1224" s="31">
        <v>8.5381944444444455E-2</v>
      </c>
    </row>
    <row r="1225" spans="1:15" x14ac:dyDescent="0.25">
      <c r="A1225" s="2">
        <f t="shared" si="76"/>
        <v>2018</v>
      </c>
      <c r="B1225" s="2" t="str">
        <f t="shared" si="77"/>
        <v>Nov</v>
      </c>
      <c r="C1225" s="2">
        <f t="shared" si="78"/>
        <v>47</v>
      </c>
      <c r="D1225" s="2" t="str">
        <f t="shared" si="79"/>
        <v>Thu</v>
      </c>
      <c r="E1225" s="34">
        <v>43426</v>
      </c>
      <c r="F1225" s="30" t="s">
        <v>946</v>
      </c>
      <c r="G1225" s="2" t="s">
        <v>947</v>
      </c>
      <c r="H1225" s="30" t="s">
        <v>948</v>
      </c>
      <c r="I1225" s="2">
        <v>0</v>
      </c>
      <c r="J1225" s="30" t="s">
        <v>1788</v>
      </c>
      <c r="K1225" s="2" t="s">
        <v>1264</v>
      </c>
      <c r="L1225" s="30">
        <v>2</v>
      </c>
      <c r="M1225" s="2">
        <v>1</v>
      </c>
      <c r="N1225" s="2">
        <v>0</v>
      </c>
      <c r="O1225" s="31">
        <v>1.2268518518518518E-3</v>
      </c>
    </row>
    <row r="1226" spans="1:15" x14ac:dyDescent="0.25">
      <c r="A1226" s="2">
        <f t="shared" si="76"/>
        <v>2018</v>
      </c>
      <c r="B1226" s="2" t="str">
        <f t="shared" si="77"/>
        <v>Nov</v>
      </c>
      <c r="C1226" s="2">
        <f t="shared" si="78"/>
        <v>47</v>
      </c>
      <c r="D1226" s="2" t="str">
        <f t="shared" si="79"/>
        <v>Thu</v>
      </c>
      <c r="E1226" s="34">
        <v>43426</v>
      </c>
      <c r="F1226" s="30">
        <v>47353</v>
      </c>
      <c r="G1226" s="2" t="s">
        <v>804</v>
      </c>
      <c r="H1226" s="30" t="s">
        <v>949</v>
      </c>
      <c r="I1226" s="2">
        <v>193</v>
      </c>
      <c r="J1226" s="30" t="s">
        <v>1259</v>
      </c>
      <c r="K1226" s="2" t="s">
        <v>1355</v>
      </c>
      <c r="L1226" s="30">
        <v>42959</v>
      </c>
      <c r="M1226" s="2">
        <v>63</v>
      </c>
      <c r="N1226" s="2">
        <v>83</v>
      </c>
      <c r="O1226" s="31">
        <v>0.17406250000000001</v>
      </c>
    </row>
    <row r="1227" spans="1:15" x14ac:dyDescent="0.25">
      <c r="A1227" s="2">
        <f t="shared" si="76"/>
        <v>2018</v>
      </c>
      <c r="B1227" s="2" t="str">
        <f t="shared" si="77"/>
        <v>Nov</v>
      </c>
      <c r="C1227" s="2">
        <f t="shared" si="78"/>
        <v>47</v>
      </c>
      <c r="D1227" s="2" t="str">
        <f t="shared" si="79"/>
        <v>Thu</v>
      </c>
      <c r="E1227" s="34">
        <v>43426</v>
      </c>
      <c r="F1227" s="30">
        <v>47353</v>
      </c>
      <c r="G1227" s="2" t="s">
        <v>804</v>
      </c>
      <c r="H1227" s="30" t="s">
        <v>949</v>
      </c>
      <c r="I1227" s="2">
        <v>193</v>
      </c>
      <c r="J1227" s="30" t="s">
        <v>1279</v>
      </c>
      <c r="K1227" s="2" t="s">
        <v>1280</v>
      </c>
      <c r="L1227" s="30">
        <v>42959</v>
      </c>
      <c r="M1227" s="2">
        <v>63</v>
      </c>
      <c r="N1227" s="2">
        <v>83</v>
      </c>
      <c r="O1227" s="31">
        <v>0</v>
      </c>
    </row>
    <row r="1228" spans="1:15" x14ac:dyDescent="0.25">
      <c r="A1228" s="2">
        <f t="shared" si="76"/>
        <v>2018</v>
      </c>
      <c r="B1228" s="2" t="str">
        <f t="shared" si="77"/>
        <v>Nov</v>
      </c>
      <c r="C1228" s="2">
        <f t="shared" si="78"/>
        <v>47</v>
      </c>
      <c r="D1228" s="2" t="str">
        <f t="shared" si="79"/>
        <v>Thu</v>
      </c>
      <c r="E1228" s="34">
        <v>43426</v>
      </c>
      <c r="F1228" s="30">
        <v>47353</v>
      </c>
      <c r="G1228" s="2" t="s">
        <v>804</v>
      </c>
      <c r="H1228" s="30" t="s">
        <v>949</v>
      </c>
      <c r="I1228" s="2">
        <v>193</v>
      </c>
      <c r="J1228" s="30" t="s">
        <v>1300</v>
      </c>
      <c r="K1228" s="2" t="s">
        <v>1264</v>
      </c>
      <c r="L1228" s="30">
        <v>42959</v>
      </c>
      <c r="M1228" s="2">
        <v>63</v>
      </c>
      <c r="N1228" s="2">
        <v>83</v>
      </c>
      <c r="O1228" s="31">
        <v>0.12494212962962963</v>
      </c>
    </row>
    <row r="1229" spans="1:15" x14ac:dyDescent="0.25">
      <c r="A1229" s="2">
        <f t="shared" si="76"/>
        <v>2018</v>
      </c>
      <c r="B1229" s="2" t="str">
        <f t="shared" si="77"/>
        <v>Nov</v>
      </c>
      <c r="C1229" s="2">
        <f t="shared" si="78"/>
        <v>47</v>
      </c>
      <c r="D1229" s="2" t="str">
        <f t="shared" si="79"/>
        <v>Thu</v>
      </c>
      <c r="E1229" s="34">
        <v>43426</v>
      </c>
      <c r="F1229" s="30">
        <v>47353</v>
      </c>
      <c r="G1229" s="2" t="s">
        <v>804</v>
      </c>
      <c r="H1229" s="30" t="s">
        <v>949</v>
      </c>
      <c r="I1229" s="2">
        <v>193</v>
      </c>
      <c r="J1229" s="30" t="s">
        <v>1386</v>
      </c>
      <c r="K1229" s="2" t="s">
        <v>1355</v>
      </c>
      <c r="L1229" s="30">
        <v>42959</v>
      </c>
      <c r="M1229" s="2">
        <v>63</v>
      </c>
      <c r="N1229" s="2">
        <v>83</v>
      </c>
      <c r="O1229" s="31">
        <v>0.17545138888888889</v>
      </c>
    </row>
    <row r="1230" spans="1:15" x14ac:dyDescent="0.25">
      <c r="A1230" s="2">
        <f t="shared" si="76"/>
        <v>2018</v>
      </c>
      <c r="B1230" s="2" t="str">
        <f t="shared" si="77"/>
        <v>Nov</v>
      </c>
      <c r="C1230" s="2">
        <f t="shared" si="78"/>
        <v>47</v>
      </c>
      <c r="D1230" s="2" t="str">
        <f t="shared" si="79"/>
        <v>Thu</v>
      </c>
      <c r="E1230" s="34">
        <v>43426</v>
      </c>
      <c r="F1230" s="30">
        <v>47353</v>
      </c>
      <c r="G1230" s="2" t="s">
        <v>804</v>
      </c>
      <c r="H1230" s="30" t="s">
        <v>949</v>
      </c>
      <c r="I1230" s="2">
        <v>193</v>
      </c>
      <c r="J1230" s="30" t="s">
        <v>1387</v>
      </c>
      <c r="K1230" s="2" t="s">
        <v>1355</v>
      </c>
      <c r="L1230" s="30">
        <v>42959</v>
      </c>
      <c r="M1230" s="2">
        <v>63</v>
      </c>
      <c r="N1230" s="2">
        <v>83</v>
      </c>
      <c r="O1230" s="31">
        <v>0.17631944444444445</v>
      </c>
    </row>
    <row r="1231" spans="1:15" x14ac:dyDescent="0.25">
      <c r="A1231" s="2">
        <f t="shared" si="76"/>
        <v>2018</v>
      </c>
      <c r="B1231" s="2" t="str">
        <f t="shared" si="77"/>
        <v>Nov</v>
      </c>
      <c r="C1231" s="2">
        <f t="shared" si="78"/>
        <v>47</v>
      </c>
      <c r="D1231" s="2" t="str">
        <f t="shared" si="79"/>
        <v>Thu</v>
      </c>
      <c r="E1231" s="34">
        <v>43426</v>
      </c>
      <c r="F1231" s="30">
        <v>47353</v>
      </c>
      <c r="G1231" s="2" t="s">
        <v>804</v>
      </c>
      <c r="H1231" s="30" t="s">
        <v>949</v>
      </c>
      <c r="I1231" s="2">
        <v>193</v>
      </c>
      <c r="J1231" s="30" t="s">
        <v>1388</v>
      </c>
      <c r="K1231" s="2" t="s">
        <v>1264</v>
      </c>
      <c r="L1231" s="30">
        <v>42959</v>
      </c>
      <c r="M1231" s="2">
        <v>63</v>
      </c>
      <c r="N1231" s="2">
        <v>83</v>
      </c>
      <c r="O1231" s="31">
        <v>4.2592592592592595E-3</v>
      </c>
    </row>
    <row r="1232" spans="1:15" x14ac:dyDescent="0.25">
      <c r="A1232" s="2">
        <f t="shared" si="76"/>
        <v>2018</v>
      </c>
      <c r="B1232" s="2" t="str">
        <f t="shared" si="77"/>
        <v>Nov</v>
      </c>
      <c r="C1232" s="2">
        <f t="shared" si="78"/>
        <v>47</v>
      </c>
      <c r="D1232" s="2" t="str">
        <f t="shared" si="79"/>
        <v>Thu</v>
      </c>
      <c r="E1232" s="34">
        <v>43426</v>
      </c>
      <c r="F1232" s="30">
        <v>47353</v>
      </c>
      <c r="G1232" s="2" t="s">
        <v>804</v>
      </c>
      <c r="H1232" s="30" t="s">
        <v>949</v>
      </c>
      <c r="I1232" s="2">
        <v>193</v>
      </c>
      <c r="J1232" s="30" t="s">
        <v>1388</v>
      </c>
      <c r="K1232" s="2" t="s">
        <v>1355</v>
      </c>
      <c r="L1232" s="30">
        <v>42959</v>
      </c>
      <c r="M1232" s="2">
        <v>63</v>
      </c>
      <c r="N1232" s="2">
        <v>83</v>
      </c>
      <c r="O1232" s="31">
        <v>0.17299768518518518</v>
      </c>
    </row>
    <row r="1233" spans="1:15" x14ac:dyDescent="0.25">
      <c r="A1233" s="2">
        <f t="shared" si="76"/>
        <v>2018</v>
      </c>
      <c r="B1233" s="2" t="str">
        <f t="shared" si="77"/>
        <v>Nov</v>
      </c>
      <c r="C1233" s="2">
        <f t="shared" si="78"/>
        <v>47</v>
      </c>
      <c r="D1233" s="2" t="str">
        <f t="shared" si="79"/>
        <v>Thu</v>
      </c>
      <c r="E1233" s="34">
        <v>43426</v>
      </c>
      <c r="F1233" s="30">
        <v>47353</v>
      </c>
      <c r="G1233" s="2" t="s">
        <v>804</v>
      </c>
      <c r="H1233" s="30" t="s">
        <v>949</v>
      </c>
      <c r="I1233" s="2">
        <v>193</v>
      </c>
      <c r="J1233" s="30" t="s">
        <v>1301</v>
      </c>
      <c r="K1233" s="2" t="s">
        <v>1264</v>
      </c>
      <c r="L1233" s="30">
        <v>42959</v>
      </c>
      <c r="M1233" s="2">
        <v>63</v>
      </c>
      <c r="N1233" s="2">
        <v>83</v>
      </c>
      <c r="O1233" s="31">
        <v>0.17789351851851853</v>
      </c>
    </row>
    <row r="1234" spans="1:15" x14ac:dyDescent="0.25">
      <c r="A1234" s="2">
        <f t="shared" si="76"/>
        <v>2018</v>
      </c>
      <c r="B1234" s="2" t="str">
        <f t="shared" si="77"/>
        <v>Nov</v>
      </c>
      <c r="C1234" s="2">
        <f t="shared" si="78"/>
        <v>47</v>
      </c>
      <c r="D1234" s="2" t="str">
        <f t="shared" si="79"/>
        <v>Thu</v>
      </c>
      <c r="E1234" s="34">
        <v>43426</v>
      </c>
      <c r="F1234" s="30">
        <v>47353</v>
      </c>
      <c r="G1234" s="2" t="s">
        <v>804</v>
      </c>
      <c r="H1234" s="30" t="s">
        <v>949</v>
      </c>
      <c r="I1234" s="2">
        <v>193</v>
      </c>
      <c r="J1234" s="30" t="s">
        <v>1389</v>
      </c>
      <c r="K1234" s="2" t="s">
        <v>1264</v>
      </c>
      <c r="L1234" s="30">
        <v>42959</v>
      </c>
      <c r="M1234" s="2">
        <v>63</v>
      </c>
      <c r="N1234" s="2">
        <v>83</v>
      </c>
      <c r="O1234" s="31">
        <v>0.12590277777777778</v>
      </c>
    </row>
    <row r="1235" spans="1:15" x14ac:dyDescent="0.25">
      <c r="A1235" s="2">
        <f t="shared" si="76"/>
        <v>2018</v>
      </c>
      <c r="B1235" s="2" t="str">
        <f t="shared" si="77"/>
        <v>Nov</v>
      </c>
      <c r="C1235" s="2">
        <f t="shared" si="78"/>
        <v>47</v>
      </c>
      <c r="D1235" s="2" t="str">
        <f t="shared" si="79"/>
        <v>Thu</v>
      </c>
      <c r="E1235" s="34">
        <v>43426</v>
      </c>
      <c r="F1235" s="30">
        <v>47353</v>
      </c>
      <c r="G1235" s="2" t="s">
        <v>804</v>
      </c>
      <c r="H1235" s="30" t="s">
        <v>949</v>
      </c>
      <c r="I1235" s="2">
        <v>193</v>
      </c>
      <c r="J1235" s="30" t="s">
        <v>1390</v>
      </c>
      <c r="K1235" s="2" t="s">
        <v>1355</v>
      </c>
      <c r="L1235" s="30">
        <v>42959</v>
      </c>
      <c r="M1235" s="2">
        <v>63</v>
      </c>
      <c r="N1235" s="2">
        <v>83</v>
      </c>
      <c r="O1235" s="31">
        <v>0.17605324074074072</v>
      </c>
    </row>
    <row r="1236" spans="1:15" x14ac:dyDescent="0.25">
      <c r="A1236" s="2">
        <f t="shared" si="76"/>
        <v>2018</v>
      </c>
      <c r="B1236" s="2" t="str">
        <f t="shared" si="77"/>
        <v>Nov</v>
      </c>
      <c r="C1236" s="2">
        <f t="shared" si="78"/>
        <v>47</v>
      </c>
      <c r="D1236" s="2" t="str">
        <f t="shared" si="79"/>
        <v>Thu</v>
      </c>
      <c r="E1236" s="34">
        <v>43426</v>
      </c>
      <c r="F1236" s="30">
        <v>47353</v>
      </c>
      <c r="G1236" s="2" t="s">
        <v>804</v>
      </c>
      <c r="H1236" s="30" t="s">
        <v>949</v>
      </c>
      <c r="I1236" s="2">
        <v>193</v>
      </c>
      <c r="J1236" s="30" t="s">
        <v>1391</v>
      </c>
      <c r="K1236" s="2" t="s">
        <v>1355</v>
      </c>
      <c r="L1236" s="30">
        <v>42959</v>
      </c>
      <c r="M1236" s="2">
        <v>63</v>
      </c>
      <c r="N1236" s="2">
        <v>83</v>
      </c>
      <c r="O1236" s="31">
        <v>0.17525462962962965</v>
      </c>
    </row>
    <row r="1237" spans="1:15" x14ac:dyDescent="0.25">
      <c r="A1237" s="2">
        <f t="shared" si="76"/>
        <v>2018</v>
      </c>
      <c r="B1237" s="2" t="str">
        <f t="shared" si="77"/>
        <v>Nov</v>
      </c>
      <c r="C1237" s="2">
        <f t="shared" si="78"/>
        <v>47</v>
      </c>
      <c r="D1237" s="2" t="str">
        <f t="shared" si="79"/>
        <v>Thu</v>
      </c>
      <c r="E1237" s="34">
        <v>43426</v>
      </c>
      <c r="F1237" s="30">
        <v>47353</v>
      </c>
      <c r="G1237" s="2" t="s">
        <v>804</v>
      </c>
      <c r="H1237" s="30" t="s">
        <v>949</v>
      </c>
      <c r="I1237" s="2">
        <v>193</v>
      </c>
      <c r="J1237" s="30" t="s">
        <v>1392</v>
      </c>
      <c r="K1237" s="2" t="s">
        <v>1355</v>
      </c>
      <c r="L1237" s="30">
        <v>42959</v>
      </c>
      <c r="M1237" s="2">
        <v>63</v>
      </c>
      <c r="N1237" s="2">
        <v>83</v>
      </c>
      <c r="O1237" s="31">
        <v>0.17571759259259259</v>
      </c>
    </row>
    <row r="1238" spans="1:15" x14ac:dyDescent="0.25">
      <c r="A1238" s="2">
        <f t="shared" si="76"/>
        <v>2018</v>
      </c>
      <c r="B1238" s="2" t="str">
        <f t="shared" si="77"/>
        <v>Nov</v>
      </c>
      <c r="C1238" s="2">
        <f t="shared" si="78"/>
        <v>47</v>
      </c>
      <c r="D1238" s="2" t="str">
        <f t="shared" si="79"/>
        <v>Thu</v>
      </c>
      <c r="E1238" s="34">
        <v>43426</v>
      </c>
      <c r="F1238" s="30">
        <v>47353</v>
      </c>
      <c r="G1238" s="2" t="s">
        <v>804</v>
      </c>
      <c r="H1238" s="30" t="s">
        <v>949</v>
      </c>
      <c r="I1238" s="2">
        <v>193</v>
      </c>
      <c r="J1238" s="30" t="s">
        <v>1789</v>
      </c>
      <c r="K1238" s="2" t="s">
        <v>1355</v>
      </c>
      <c r="L1238" s="30">
        <v>42959</v>
      </c>
      <c r="M1238" s="2">
        <v>63</v>
      </c>
      <c r="N1238" s="2">
        <v>83</v>
      </c>
      <c r="O1238" s="31">
        <v>0.17454861111111111</v>
      </c>
    </row>
    <row r="1239" spans="1:15" x14ac:dyDescent="0.25">
      <c r="A1239" s="2">
        <f t="shared" si="76"/>
        <v>2018</v>
      </c>
      <c r="B1239" s="2" t="str">
        <f t="shared" si="77"/>
        <v>Nov</v>
      </c>
      <c r="C1239" s="2">
        <f t="shared" si="78"/>
        <v>47</v>
      </c>
      <c r="D1239" s="2" t="str">
        <f t="shared" si="79"/>
        <v>Thu</v>
      </c>
      <c r="E1239" s="34">
        <v>43426</v>
      </c>
      <c r="F1239" s="30">
        <v>47353</v>
      </c>
      <c r="G1239" s="2" t="s">
        <v>804</v>
      </c>
      <c r="H1239" s="30" t="s">
        <v>949</v>
      </c>
      <c r="I1239" s="2">
        <v>193</v>
      </c>
      <c r="J1239" s="30" t="s">
        <v>1790</v>
      </c>
      <c r="K1239" s="2" t="s">
        <v>1355</v>
      </c>
      <c r="L1239" s="30">
        <v>42959</v>
      </c>
      <c r="M1239" s="2">
        <v>63</v>
      </c>
      <c r="N1239" s="2">
        <v>83</v>
      </c>
      <c r="O1239" s="31">
        <v>0.17731481481481481</v>
      </c>
    </row>
    <row r="1240" spans="1:15" x14ac:dyDescent="0.25">
      <c r="A1240" s="2">
        <f t="shared" si="76"/>
        <v>2018</v>
      </c>
      <c r="B1240" s="2" t="str">
        <f t="shared" si="77"/>
        <v>Nov</v>
      </c>
      <c r="C1240" s="2">
        <f t="shared" si="78"/>
        <v>47</v>
      </c>
      <c r="D1240" s="2" t="str">
        <f t="shared" si="79"/>
        <v>Thu</v>
      </c>
      <c r="E1240" s="34">
        <v>43426</v>
      </c>
      <c r="F1240" s="30">
        <v>49188</v>
      </c>
      <c r="G1240" s="2" t="s">
        <v>1791</v>
      </c>
      <c r="H1240" s="30" t="s">
        <v>1792</v>
      </c>
      <c r="I1240" s="2">
        <v>2</v>
      </c>
      <c r="J1240" s="30" t="s">
        <v>1447</v>
      </c>
      <c r="K1240" s="2" t="s">
        <v>1447</v>
      </c>
      <c r="L1240" s="30">
        <v>775</v>
      </c>
      <c r="M1240" s="2">
        <v>1</v>
      </c>
      <c r="N1240" s="2">
        <v>0</v>
      </c>
      <c r="O1240" s="31">
        <v>0</v>
      </c>
    </row>
    <row r="1241" spans="1:15" x14ac:dyDescent="0.25">
      <c r="A1241" s="2">
        <f t="shared" si="76"/>
        <v>2018</v>
      </c>
      <c r="B1241" s="2" t="str">
        <f t="shared" si="77"/>
        <v>Nov</v>
      </c>
      <c r="C1241" s="2">
        <f t="shared" si="78"/>
        <v>47</v>
      </c>
      <c r="D1241" s="2" t="str">
        <f t="shared" si="79"/>
        <v>Thu</v>
      </c>
      <c r="E1241" s="34">
        <v>43426</v>
      </c>
      <c r="F1241" s="30" t="s">
        <v>290</v>
      </c>
      <c r="G1241" s="2" t="s">
        <v>291</v>
      </c>
      <c r="H1241" s="30" t="s">
        <v>292</v>
      </c>
      <c r="I1241" s="2">
        <v>19</v>
      </c>
      <c r="J1241" s="30" t="s">
        <v>1260</v>
      </c>
      <c r="K1241" s="2" t="s">
        <v>1348</v>
      </c>
      <c r="L1241" s="30">
        <v>2897</v>
      </c>
      <c r="M1241" s="2">
        <v>51</v>
      </c>
      <c r="N1241" s="2">
        <v>24</v>
      </c>
      <c r="O1241" s="31">
        <v>0.1057523148148148</v>
      </c>
    </row>
    <row r="1242" spans="1:15" x14ac:dyDescent="0.25">
      <c r="A1242" s="2">
        <f t="shared" si="76"/>
        <v>2018</v>
      </c>
      <c r="B1242" s="2" t="str">
        <f t="shared" si="77"/>
        <v>Nov</v>
      </c>
      <c r="C1242" s="2">
        <f t="shared" si="78"/>
        <v>47</v>
      </c>
      <c r="D1242" s="2" t="str">
        <f t="shared" si="79"/>
        <v>Thu</v>
      </c>
      <c r="E1242" s="34">
        <v>43426</v>
      </c>
      <c r="F1242" s="30" t="s">
        <v>290</v>
      </c>
      <c r="G1242" s="2" t="s">
        <v>291</v>
      </c>
      <c r="H1242" s="30" t="s">
        <v>292</v>
      </c>
      <c r="I1242" s="2">
        <v>19</v>
      </c>
      <c r="J1242" s="30" t="s">
        <v>1253</v>
      </c>
      <c r="K1242" s="2" t="s">
        <v>1247</v>
      </c>
      <c r="L1242" s="30">
        <v>2897</v>
      </c>
      <c r="M1242" s="2">
        <v>51</v>
      </c>
      <c r="N1242" s="2">
        <v>24</v>
      </c>
      <c r="O1242" s="31">
        <v>0.10501157407407408</v>
      </c>
    </row>
    <row r="1243" spans="1:15" x14ac:dyDescent="0.25">
      <c r="A1243" s="2">
        <f t="shared" si="76"/>
        <v>2018</v>
      </c>
      <c r="B1243" s="2" t="str">
        <f t="shared" si="77"/>
        <v>Nov</v>
      </c>
      <c r="C1243" s="2">
        <f t="shared" si="78"/>
        <v>47</v>
      </c>
      <c r="D1243" s="2" t="str">
        <f t="shared" si="79"/>
        <v>Thu</v>
      </c>
      <c r="E1243" s="34">
        <v>43426</v>
      </c>
      <c r="F1243" s="30" t="s">
        <v>290</v>
      </c>
      <c r="G1243" s="2" t="s">
        <v>291</v>
      </c>
      <c r="H1243" s="30" t="s">
        <v>292</v>
      </c>
      <c r="I1243" s="2">
        <v>19</v>
      </c>
      <c r="J1243" s="30" t="s">
        <v>1337</v>
      </c>
      <c r="K1243" s="2" t="s">
        <v>1247</v>
      </c>
      <c r="L1243" s="30">
        <v>2897</v>
      </c>
      <c r="M1243" s="2">
        <v>51</v>
      </c>
      <c r="N1243" s="2">
        <v>24</v>
      </c>
      <c r="O1243" s="31">
        <v>0.10528935185185184</v>
      </c>
    </row>
    <row r="1244" spans="1:15" x14ac:dyDescent="0.25">
      <c r="A1244" s="2">
        <f t="shared" si="76"/>
        <v>2018</v>
      </c>
      <c r="B1244" s="2" t="str">
        <f t="shared" si="77"/>
        <v>Nov</v>
      </c>
      <c r="C1244" s="2">
        <f t="shared" si="78"/>
        <v>47</v>
      </c>
      <c r="D1244" s="2" t="str">
        <f t="shared" si="79"/>
        <v>Thu</v>
      </c>
      <c r="E1244" s="34">
        <v>43426</v>
      </c>
      <c r="F1244" s="30" t="s">
        <v>290</v>
      </c>
      <c r="G1244" s="2" t="s">
        <v>291</v>
      </c>
      <c r="H1244" s="30" t="s">
        <v>292</v>
      </c>
      <c r="I1244" s="2">
        <v>19</v>
      </c>
      <c r="J1244" s="30" t="s">
        <v>1339</v>
      </c>
      <c r="K1244" s="2" t="s">
        <v>1282</v>
      </c>
      <c r="L1244" s="30">
        <v>2897</v>
      </c>
      <c r="M1244" s="2">
        <v>51</v>
      </c>
      <c r="N1244" s="2">
        <v>24</v>
      </c>
      <c r="O1244" s="31">
        <v>0.10475694444444444</v>
      </c>
    </row>
    <row r="1245" spans="1:15" x14ac:dyDescent="0.25">
      <c r="A1245" s="2">
        <f t="shared" si="76"/>
        <v>2018</v>
      </c>
      <c r="B1245" s="2" t="str">
        <f t="shared" si="77"/>
        <v>Nov</v>
      </c>
      <c r="C1245" s="2">
        <f t="shared" si="78"/>
        <v>47</v>
      </c>
      <c r="D1245" s="2" t="str">
        <f t="shared" si="79"/>
        <v>Thu</v>
      </c>
      <c r="E1245" s="34">
        <v>43426</v>
      </c>
      <c r="F1245" s="30" t="s">
        <v>290</v>
      </c>
      <c r="G1245" s="2" t="s">
        <v>291</v>
      </c>
      <c r="H1245" s="30" t="s">
        <v>292</v>
      </c>
      <c r="I1245" s="2">
        <v>19</v>
      </c>
      <c r="J1245" s="30" t="s">
        <v>1343</v>
      </c>
      <c r="K1245" s="2" t="s">
        <v>1247</v>
      </c>
      <c r="L1245" s="30">
        <v>2897</v>
      </c>
      <c r="M1245" s="2">
        <v>51</v>
      </c>
      <c r="N1245" s="2">
        <v>24</v>
      </c>
      <c r="O1245" s="31">
        <v>0.10548611111111111</v>
      </c>
    </row>
    <row r="1246" spans="1:15" x14ac:dyDescent="0.25">
      <c r="A1246" s="2">
        <f t="shared" si="76"/>
        <v>2018</v>
      </c>
      <c r="B1246" s="2" t="str">
        <f t="shared" si="77"/>
        <v>Nov</v>
      </c>
      <c r="C1246" s="2">
        <f t="shared" si="78"/>
        <v>47</v>
      </c>
      <c r="D1246" s="2" t="str">
        <f t="shared" si="79"/>
        <v>Thu</v>
      </c>
      <c r="E1246" s="34">
        <v>43426</v>
      </c>
      <c r="F1246" s="30" t="s">
        <v>290</v>
      </c>
      <c r="G1246" s="2" t="s">
        <v>291</v>
      </c>
      <c r="H1246" s="30" t="s">
        <v>292</v>
      </c>
      <c r="I1246" s="2">
        <v>19</v>
      </c>
      <c r="J1246" s="30" t="s">
        <v>1346</v>
      </c>
      <c r="K1246" s="2" t="s">
        <v>1247</v>
      </c>
      <c r="L1246" s="30">
        <v>2897</v>
      </c>
      <c r="M1246" s="2">
        <v>51</v>
      </c>
      <c r="N1246" s="2">
        <v>24</v>
      </c>
      <c r="O1246" s="31">
        <v>0.10451388888888889</v>
      </c>
    </row>
    <row r="1247" spans="1:15" x14ac:dyDescent="0.25">
      <c r="A1247" s="2">
        <f t="shared" si="76"/>
        <v>2018</v>
      </c>
      <c r="B1247" s="2" t="str">
        <f t="shared" si="77"/>
        <v>Nov</v>
      </c>
      <c r="C1247" s="2">
        <f t="shared" si="78"/>
        <v>47</v>
      </c>
      <c r="D1247" s="2" t="str">
        <f t="shared" si="79"/>
        <v>Thu</v>
      </c>
      <c r="E1247" s="34">
        <v>43426</v>
      </c>
      <c r="F1247" s="30" t="s">
        <v>290</v>
      </c>
      <c r="G1247" s="2" t="s">
        <v>291</v>
      </c>
      <c r="H1247" s="30" t="s">
        <v>292</v>
      </c>
      <c r="I1247" s="2">
        <v>19</v>
      </c>
      <c r="J1247" s="30" t="s">
        <v>1347</v>
      </c>
      <c r="K1247" s="2" t="s">
        <v>1275</v>
      </c>
      <c r="L1247" s="30">
        <v>2897</v>
      </c>
      <c r="M1247" s="2">
        <v>51</v>
      </c>
      <c r="N1247" s="2">
        <v>24</v>
      </c>
      <c r="O1247" s="31">
        <v>9.5636574074074068E-2</v>
      </c>
    </row>
    <row r="1248" spans="1:15" x14ac:dyDescent="0.25">
      <c r="A1248" s="2">
        <f t="shared" si="76"/>
        <v>2018</v>
      </c>
      <c r="B1248" s="2" t="str">
        <f t="shared" si="77"/>
        <v>Nov</v>
      </c>
      <c r="C1248" s="2">
        <f t="shared" si="78"/>
        <v>47</v>
      </c>
      <c r="D1248" s="2" t="str">
        <f t="shared" si="79"/>
        <v>Thu</v>
      </c>
      <c r="E1248" s="34">
        <v>43426</v>
      </c>
      <c r="F1248" s="30" t="s">
        <v>290</v>
      </c>
      <c r="G1248" s="2" t="s">
        <v>291</v>
      </c>
      <c r="H1248" s="30" t="s">
        <v>292</v>
      </c>
      <c r="I1248" s="2">
        <v>19</v>
      </c>
      <c r="J1248" s="30" t="s">
        <v>1347</v>
      </c>
      <c r="K1248" s="2" t="s">
        <v>1282</v>
      </c>
      <c r="L1248" s="30">
        <v>2897</v>
      </c>
      <c r="M1248" s="2">
        <v>51</v>
      </c>
      <c r="N1248" s="2">
        <v>24</v>
      </c>
      <c r="O1248" s="31">
        <v>9.4560185185185181E-3</v>
      </c>
    </row>
    <row r="1249" spans="1:15" x14ac:dyDescent="0.25">
      <c r="A1249" s="2">
        <f t="shared" si="76"/>
        <v>2018</v>
      </c>
      <c r="B1249" s="2" t="str">
        <f t="shared" si="77"/>
        <v>Nov</v>
      </c>
      <c r="C1249" s="2">
        <f t="shared" si="78"/>
        <v>47</v>
      </c>
      <c r="D1249" s="2" t="str">
        <f t="shared" si="79"/>
        <v>Thu</v>
      </c>
      <c r="E1249" s="34">
        <v>43426</v>
      </c>
      <c r="F1249" s="30" t="s">
        <v>290</v>
      </c>
      <c r="G1249" s="2" t="s">
        <v>291</v>
      </c>
      <c r="H1249" s="30" t="s">
        <v>292</v>
      </c>
      <c r="I1249" s="2">
        <v>19</v>
      </c>
      <c r="J1249" s="30" t="s">
        <v>1403</v>
      </c>
      <c r="K1249" s="2" t="s">
        <v>1247</v>
      </c>
      <c r="L1249" s="30">
        <v>2897</v>
      </c>
      <c r="M1249" s="2">
        <v>51</v>
      </c>
      <c r="N1249" s="2">
        <v>24</v>
      </c>
      <c r="O1249" s="31">
        <v>0.10082175925925925</v>
      </c>
    </row>
    <row r="1250" spans="1:15" x14ac:dyDescent="0.25">
      <c r="A1250" s="2">
        <f t="shared" si="76"/>
        <v>2018</v>
      </c>
      <c r="B1250" s="2" t="str">
        <f t="shared" si="77"/>
        <v>Nov</v>
      </c>
      <c r="C1250" s="2">
        <f t="shared" si="78"/>
        <v>47</v>
      </c>
      <c r="D1250" s="2" t="str">
        <f t="shared" si="79"/>
        <v>Thu</v>
      </c>
      <c r="E1250" s="34">
        <v>43426</v>
      </c>
      <c r="F1250" s="30" t="s">
        <v>290</v>
      </c>
      <c r="G1250" s="2" t="s">
        <v>291</v>
      </c>
      <c r="H1250" s="30" t="s">
        <v>292</v>
      </c>
      <c r="I1250" s="2">
        <v>19</v>
      </c>
      <c r="J1250" s="30" t="s">
        <v>1709</v>
      </c>
      <c r="K1250" s="2" t="s">
        <v>1264</v>
      </c>
      <c r="L1250" s="30">
        <v>2897</v>
      </c>
      <c r="M1250" s="2">
        <v>51</v>
      </c>
      <c r="N1250" s="2">
        <v>24</v>
      </c>
      <c r="O1250" s="31">
        <v>7.9270833333333332E-2</v>
      </c>
    </row>
    <row r="1251" spans="1:15" x14ac:dyDescent="0.25">
      <c r="A1251" s="2">
        <f t="shared" si="76"/>
        <v>2018</v>
      </c>
      <c r="B1251" s="2" t="str">
        <f t="shared" si="77"/>
        <v>Nov</v>
      </c>
      <c r="C1251" s="2">
        <f t="shared" si="78"/>
        <v>47</v>
      </c>
      <c r="D1251" s="2" t="str">
        <f t="shared" si="79"/>
        <v>Thu</v>
      </c>
      <c r="E1251" s="34">
        <v>43426</v>
      </c>
      <c r="F1251" s="30" t="s">
        <v>290</v>
      </c>
      <c r="G1251" s="2" t="s">
        <v>291</v>
      </c>
      <c r="H1251" s="30" t="s">
        <v>292</v>
      </c>
      <c r="I1251" s="2">
        <v>19</v>
      </c>
      <c r="J1251" s="30" t="s">
        <v>1710</v>
      </c>
      <c r="K1251" s="2" t="s">
        <v>1275</v>
      </c>
      <c r="L1251" s="30">
        <v>2897</v>
      </c>
      <c r="M1251" s="2">
        <v>51</v>
      </c>
      <c r="N1251" s="2">
        <v>24</v>
      </c>
      <c r="O1251" s="31">
        <v>9.6018518518518517E-2</v>
      </c>
    </row>
    <row r="1252" spans="1:15" x14ac:dyDescent="0.25">
      <c r="A1252" s="2">
        <f t="shared" si="76"/>
        <v>2018</v>
      </c>
      <c r="B1252" s="2" t="str">
        <f t="shared" si="77"/>
        <v>Nov</v>
      </c>
      <c r="C1252" s="2">
        <f t="shared" si="78"/>
        <v>47</v>
      </c>
      <c r="D1252" s="2" t="str">
        <f t="shared" si="79"/>
        <v>Thu</v>
      </c>
      <c r="E1252" s="34">
        <v>43426</v>
      </c>
      <c r="F1252" s="30" t="s">
        <v>290</v>
      </c>
      <c r="G1252" s="2" t="s">
        <v>291</v>
      </c>
      <c r="H1252" s="30" t="s">
        <v>292</v>
      </c>
      <c r="I1252" s="2">
        <v>19</v>
      </c>
      <c r="J1252" s="30" t="s">
        <v>1710</v>
      </c>
      <c r="K1252" s="2" t="s">
        <v>1247</v>
      </c>
      <c r="L1252" s="30">
        <v>2897</v>
      </c>
      <c r="M1252" s="2">
        <v>51</v>
      </c>
      <c r="N1252" s="2">
        <v>24</v>
      </c>
      <c r="O1252" s="31">
        <v>5.0231481481481481E-3</v>
      </c>
    </row>
    <row r="1253" spans="1:15" x14ac:dyDescent="0.25">
      <c r="A1253" s="2">
        <f t="shared" si="76"/>
        <v>2018</v>
      </c>
      <c r="B1253" s="2" t="str">
        <f t="shared" si="77"/>
        <v>Nov</v>
      </c>
      <c r="C1253" s="2">
        <f t="shared" si="78"/>
        <v>47</v>
      </c>
      <c r="D1253" s="2" t="str">
        <f t="shared" si="79"/>
        <v>Thu</v>
      </c>
      <c r="E1253" s="34">
        <v>43426</v>
      </c>
      <c r="F1253" s="30">
        <v>48858</v>
      </c>
      <c r="G1253" s="2" t="s">
        <v>293</v>
      </c>
      <c r="H1253" s="30" t="s">
        <v>294</v>
      </c>
      <c r="I1253" s="2">
        <v>8</v>
      </c>
      <c r="J1253" s="30" t="s">
        <v>1337</v>
      </c>
      <c r="K1253" s="2" t="s">
        <v>1247</v>
      </c>
      <c r="L1253" s="30">
        <v>1151</v>
      </c>
      <c r="M1253" s="2">
        <v>33</v>
      </c>
      <c r="N1253" s="2">
        <v>13</v>
      </c>
      <c r="O1253" s="31">
        <v>6.8055555555555569E-3</v>
      </c>
    </row>
    <row r="1254" spans="1:15" x14ac:dyDescent="0.25">
      <c r="A1254" s="2">
        <f t="shared" si="76"/>
        <v>2018</v>
      </c>
      <c r="B1254" s="2" t="str">
        <f t="shared" si="77"/>
        <v>Nov</v>
      </c>
      <c r="C1254" s="2">
        <f t="shared" si="78"/>
        <v>47</v>
      </c>
      <c r="D1254" s="2" t="str">
        <f t="shared" si="79"/>
        <v>Thu</v>
      </c>
      <c r="E1254" s="34">
        <v>43426</v>
      </c>
      <c r="F1254" s="30">
        <v>48858</v>
      </c>
      <c r="G1254" s="2" t="s">
        <v>293</v>
      </c>
      <c r="H1254" s="30" t="s">
        <v>294</v>
      </c>
      <c r="I1254" s="2">
        <v>8</v>
      </c>
      <c r="J1254" s="30" t="s">
        <v>1337</v>
      </c>
      <c r="K1254" s="2" t="s">
        <v>1282</v>
      </c>
      <c r="L1254" s="30">
        <v>1151</v>
      </c>
      <c r="M1254" s="2">
        <v>33</v>
      </c>
      <c r="N1254" s="2">
        <v>13</v>
      </c>
      <c r="O1254" s="31">
        <v>8.5995370370370357E-3</v>
      </c>
    </row>
    <row r="1255" spans="1:15" x14ac:dyDescent="0.25">
      <c r="A1255" s="2">
        <f t="shared" si="76"/>
        <v>2018</v>
      </c>
      <c r="B1255" s="2" t="str">
        <f t="shared" si="77"/>
        <v>Nov</v>
      </c>
      <c r="C1255" s="2">
        <f t="shared" si="78"/>
        <v>47</v>
      </c>
      <c r="D1255" s="2" t="str">
        <f t="shared" si="79"/>
        <v>Thu</v>
      </c>
      <c r="E1255" s="34">
        <v>43426</v>
      </c>
      <c r="F1255" s="30">
        <v>48858</v>
      </c>
      <c r="G1255" s="2" t="s">
        <v>293</v>
      </c>
      <c r="H1255" s="30" t="s">
        <v>294</v>
      </c>
      <c r="I1255" s="2">
        <v>8</v>
      </c>
      <c r="J1255" s="30" t="s">
        <v>1346</v>
      </c>
      <c r="K1255" s="2" t="s">
        <v>1247</v>
      </c>
      <c r="L1255" s="30">
        <v>1151</v>
      </c>
      <c r="M1255" s="2">
        <v>33</v>
      </c>
      <c r="N1255" s="2">
        <v>13</v>
      </c>
      <c r="O1255" s="31">
        <v>1.5914351851851853E-2</v>
      </c>
    </row>
    <row r="1256" spans="1:15" x14ac:dyDescent="0.25">
      <c r="A1256" s="2">
        <f t="shared" si="76"/>
        <v>2018</v>
      </c>
      <c r="B1256" s="2" t="str">
        <f t="shared" si="77"/>
        <v>Nov</v>
      </c>
      <c r="C1256" s="2">
        <f t="shared" si="78"/>
        <v>47</v>
      </c>
      <c r="D1256" s="2" t="str">
        <f t="shared" si="79"/>
        <v>Thu</v>
      </c>
      <c r="E1256" s="34">
        <v>43426</v>
      </c>
      <c r="F1256" s="30">
        <v>48858</v>
      </c>
      <c r="G1256" s="2" t="s">
        <v>293</v>
      </c>
      <c r="H1256" s="30" t="s">
        <v>294</v>
      </c>
      <c r="I1256" s="2">
        <v>8</v>
      </c>
      <c r="J1256" s="30" t="s">
        <v>1403</v>
      </c>
      <c r="K1256" s="2" t="s">
        <v>1247</v>
      </c>
      <c r="L1256" s="30">
        <v>1151</v>
      </c>
      <c r="M1256" s="2">
        <v>33</v>
      </c>
      <c r="N1256" s="2">
        <v>13</v>
      </c>
      <c r="O1256" s="31">
        <v>9.3981481481481485E-3</v>
      </c>
    </row>
    <row r="1257" spans="1:15" x14ac:dyDescent="0.25">
      <c r="A1257" s="2">
        <f t="shared" si="76"/>
        <v>2018</v>
      </c>
      <c r="B1257" s="2" t="str">
        <f t="shared" si="77"/>
        <v>Nov</v>
      </c>
      <c r="C1257" s="2">
        <f t="shared" si="78"/>
        <v>47</v>
      </c>
      <c r="D1257" s="2" t="str">
        <f t="shared" si="79"/>
        <v>Thu</v>
      </c>
      <c r="E1257" s="34">
        <v>43426</v>
      </c>
      <c r="F1257" s="30">
        <v>48858</v>
      </c>
      <c r="G1257" s="2" t="s">
        <v>293</v>
      </c>
      <c r="H1257" s="30" t="s">
        <v>294</v>
      </c>
      <c r="I1257" s="2">
        <v>8</v>
      </c>
      <c r="J1257" s="30" t="s">
        <v>1403</v>
      </c>
      <c r="K1257" s="2" t="s">
        <v>1282</v>
      </c>
      <c r="L1257" s="30">
        <v>1151</v>
      </c>
      <c r="M1257" s="2">
        <v>33</v>
      </c>
      <c r="N1257" s="2">
        <v>13</v>
      </c>
      <c r="O1257" s="31">
        <v>6.168981481481481E-3</v>
      </c>
    </row>
    <row r="1258" spans="1:15" x14ac:dyDescent="0.25">
      <c r="A1258" s="2">
        <f t="shared" si="76"/>
        <v>2018</v>
      </c>
      <c r="B1258" s="2" t="str">
        <f t="shared" si="77"/>
        <v>Nov</v>
      </c>
      <c r="C1258" s="2">
        <f t="shared" si="78"/>
        <v>47</v>
      </c>
      <c r="D1258" s="2" t="str">
        <f t="shared" si="79"/>
        <v>Thu</v>
      </c>
      <c r="E1258" s="34">
        <v>43426</v>
      </c>
      <c r="F1258" s="30">
        <v>48858</v>
      </c>
      <c r="G1258" s="2" t="s">
        <v>293</v>
      </c>
      <c r="H1258" s="30" t="s">
        <v>294</v>
      </c>
      <c r="I1258" s="2">
        <v>8</v>
      </c>
      <c r="J1258" s="30" t="s">
        <v>1427</v>
      </c>
      <c r="K1258" s="2" t="s">
        <v>1247</v>
      </c>
      <c r="L1258" s="30">
        <v>1151</v>
      </c>
      <c r="M1258" s="2">
        <v>33</v>
      </c>
      <c r="N1258" s="2">
        <v>13</v>
      </c>
      <c r="O1258" s="31">
        <v>7.6736111111111111E-3</v>
      </c>
    </row>
    <row r="1259" spans="1:15" x14ac:dyDescent="0.25">
      <c r="A1259" s="2">
        <f t="shared" si="76"/>
        <v>2018</v>
      </c>
      <c r="B1259" s="2" t="str">
        <f t="shared" si="77"/>
        <v>Nov</v>
      </c>
      <c r="C1259" s="2">
        <f t="shared" si="78"/>
        <v>47</v>
      </c>
      <c r="D1259" s="2" t="str">
        <f t="shared" si="79"/>
        <v>Thu</v>
      </c>
      <c r="E1259" s="34">
        <v>43426</v>
      </c>
      <c r="F1259" s="30">
        <v>48858</v>
      </c>
      <c r="G1259" s="2" t="s">
        <v>293</v>
      </c>
      <c r="H1259" s="30" t="s">
        <v>294</v>
      </c>
      <c r="I1259" s="2">
        <v>8</v>
      </c>
      <c r="J1259" s="30" t="s">
        <v>1703</v>
      </c>
      <c r="K1259" s="2" t="s">
        <v>1247</v>
      </c>
      <c r="L1259" s="30">
        <v>1151</v>
      </c>
      <c r="M1259" s="2">
        <v>33</v>
      </c>
      <c r="N1259" s="2">
        <v>13</v>
      </c>
      <c r="O1259" s="31">
        <v>7.7662037037037031E-3</v>
      </c>
    </row>
    <row r="1260" spans="1:15" x14ac:dyDescent="0.25">
      <c r="A1260" s="2">
        <f t="shared" si="76"/>
        <v>2018</v>
      </c>
      <c r="B1260" s="2" t="str">
        <f t="shared" si="77"/>
        <v>Nov</v>
      </c>
      <c r="C1260" s="2">
        <f t="shared" si="78"/>
        <v>47</v>
      </c>
      <c r="D1260" s="2" t="str">
        <f t="shared" si="79"/>
        <v>Thu</v>
      </c>
      <c r="E1260" s="34">
        <v>43426</v>
      </c>
      <c r="F1260" s="30">
        <v>48858</v>
      </c>
      <c r="G1260" s="2" t="s">
        <v>293</v>
      </c>
      <c r="H1260" s="30" t="s">
        <v>294</v>
      </c>
      <c r="I1260" s="2">
        <v>8</v>
      </c>
      <c r="J1260" s="30" t="s">
        <v>1709</v>
      </c>
      <c r="K1260" s="2" t="s">
        <v>1793</v>
      </c>
      <c r="L1260" s="30">
        <v>1151</v>
      </c>
      <c r="M1260" s="2">
        <v>33</v>
      </c>
      <c r="N1260" s="2">
        <v>13</v>
      </c>
      <c r="O1260" s="31">
        <v>1.7094907407407409E-2</v>
      </c>
    </row>
    <row r="1261" spans="1:15" x14ac:dyDescent="0.25">
      <c r="A1261" s="2">
        <f t="shared" si="76"/>
        <v>2018</v>
      </c>
      <c r="B1261" s="2" t="str">
        <f t="shared" si="77"/>
        <v>Nov</v>
      </c>
      <c r="C1261" s="2">
        <f t="shared" si="78"/>
        <v>47</v>
      </c>
      <c r="D1261" s="2" t="str">
        <f t="shared" si="79"/>
        <v>Thu</v>
      </c>
      <c r="E1261" s="34">
        <v>43426</v>
      </c>
      <c r="F1261" s="30">
        <v>48858</v>
      </c>
      <c r="G1261" s="2" t="s">
        <v>293</v>
      </c>
      <c r="H1261" s="30" t="s">
        <v>294</v>
      </c>
      <c r="I1261" s="2">
        <v>8</v>
      </c>
      <c r="J1261" s="30" t="s">
        <v>1770</v>
      </c>
      <c r="K1261" s="2" t="s">
        <v>1247</v>
      </c>
      <c r="L1261" s="30">
        <v>1151</v>
      </c>
      <c r="M1261" s="2">
        <v>33</v>
      </c>
      <c r="N1261" s="2">
        <v>13</v>
      </c>
      <c r="O1261" s="31">
        <v>1.1539351851851851E-2</v>
      </c>
    </row>
    <row r="1262" spans="1:15" x14ac:dyDescent="0.25">
      <c r="A1262" s="2">
        <f t="shared" si="76"/>
        <v>2018</v>
      </c>
      <c r="B1262" s="2" t="str">
        <f t="shared" si="77"/>
        <v>Nov</v>
      </c>
      <c r="C1262" s="2">
        <f t="shared" si="78"/>
        <v>47</v>
      </c>
      <c r="D1262" s="2" t="str">
        <f t="shared" si="79"/>
        <v>Thu</v>
      </c>
      <c r="E1262" s="34">
        <v>43426</v>
      </c>
      <c r="F1262" s="30">
        <v>48858</v>
      </c>
      <c r="G1262" s="2" t="s">
        <v>293</v>
      </c>
      <c r="H1262" s="30" t="s">
        <v>294</v>
      </c>
      <c r="I1262" s="2">
        <v>8</v>
      </c>
      <c r="J1262" s="30" t="s">
        <v>1770</v>
      </c>
      <c r="K1262" s="2" t="s">
        <v>1272</v>
      </c>
      <c r="L1262" s="30">
        <v>1151</v>
      </c>
      <c r="M1262" s="2">
        <v>33</v>
      </c>
      <c r="N1262" s="2">
        <v>13</v>
      </c>
      <c r="O1262" s="31">
        <v>6.6087962962962966E-3</v>
      </c>
    </row>
    <row r="1263" spans="1:15" x14ac:dyDescent="0.25">
      <c r="A1263" s="2">
        <f t="shared" si="76"/>
        <v>2018</v>
      </c>
      <c r="B1263" s="2" t="str">
        <f t="shared" si="77"/>
        <v>Nov</v>
      </c>
      <c r="C1263" s="2">
        <f t="shared" si="78"/>
        <v>47</v>
      </c>
      <c r="D1263" s="2" t="str">
        <f t="shared" si="79"/>
        <v>Thu</v>
      </c>
      <c r="E1263" s="34">
        <v>43426</v>
      </c>
      <c r="F1263" s="30">
        <v>48858</v>
      </c>
      <c r="G1263" s="2" t="s">
        <v>293</v>
      </c>
      <c r="H1263" s="30" t="s">
        <v>294</v>
      </c>
      <c r="I1263" s="2">
        <v>8</v>
      </c>
      <c r="J1263" s="30" t="s">
        <v>1794</v>
      </c>
      <c r="K1263" s="2" t="s">
        <v>1247</v>
      </c>
      <c r="L1263" s="30">
        <v>1151</v>
      </c>
      <c r="M1263" s="2">
        <v>33</v>
      </c>
      <c r="N1263" s="2">
        <v>13</v>
      </c>
      <c r="O1263" s="31">
        <v>1.3726851851851851E-2</v>
      </c>
    </row>
    <row r="1264" spans="1:15" x14ac:dyDescent="0.25">
      <c r="A1264" s="2">
        <f t="shared" si="76"/>
        <v>2018</v>
      </c>
      <c r="B1264" s="2" t="str">
        <f t="shared" si="77"/>
        <v>Nov</v>
      </c>
      <c r="C1264" s="2">
        <f t="shared" si="78"/>
        <v>47</v>
      </c>
      <c r="D1264" s="2" t="str">
        <f t="shared" si="79"/>
        <v>Thu</v>
      </c>
      <c r="E1264" s="34">
        <v>43426</v>
      </c>
      <c r="F1264" s="30">
        <v>48805</v>
      </c>
      <c r="G1264" s="2" t="s">
        <v>82</v>
      </c>
      <c r="H1264" s="30" t="s">
        <v>1795</v>
      </c>
      <c r="I1264" s="2">
        <v>30</v>
      </c>
      <c r="J1264" s="30" t="s">
        <v>1447</v>
      </c>
      <c r="K1264" s="2" t="s">
        <v>1447</v>
      </c>
      <c r="L1264" s="30">
        <v>14920</v>
      </c>
      <c r="M1264" s="2">
        <v>7</v>
      </c>
      <c r="N1264" s="2">
        <v>24</v>
      </c>
      <c r="O1264" s="31">
        <v>0</v>
      </c>
    </row>
    <row r="1265" spans="1:15" x14ac:dyDescent="0.25">
      <c r="A1265" s="2">
        <f t="shared" si="76"/>
        <v>2018</v>
      </c>
      <c r="B1265" s="2" t="str">
        <f t="shared" si="77"/>
        <v>Nov</v>
      </c>
      <c r="C1265" s="2">
        <f t="shared" si="78"/>
        <v>47</v>
      </c>
      <c r="D1265" s="2" t="str">
        <f t="shared" si="79"/>
        <v>Thu</v>
      </c>
      <c r="E1265" s="34">
        <v>43426</v>
      </c>
      <c r="F1265" s="30" t="s">
        <v>510</v>
      </c>
      <c r="G1265" s="2" t="s">
        <v>511</v>
      </c>
      <c r="H1265" s="30" t="s">
        <v>512</v>
      </c>
      <c r="I1265" s="2">
        <v>10</v>
      </c>
      <c r="J1265" s="30" t="s">
        <v>1274</v>
      </c>
      <c r="K1265" s="2" t="s">
        <v>1264</v>
      </c>
      <c r="L1265" s="30">
        <v>1392</v>
      </c>
      <c r="M1265" s="2">
        <v>1</v>
      </c>
      <c r="N1265" s="2">
        <v>29</v>
      </c>
      <c r="O1265" s="31">
        <v>4.1678240740740745E-2</v>
      </c>
    </row>
    <row r="1266" spans="1:15" x14ac:dyDescent="0.25">
      <c r="A1266" s="2">
        <f t="shared" ref="A1266:A1329" si="80">YEAR(E1266)</f>
        <v>2018</v>
      </c>
      <c r="B1266" s="2" t="str">
        <f t="shared" ref="B1266:B1329" si="81">TEXT(E1266,"MMM")</f>
        <v>Nov</v>
      </c>
      <c r="C1266" s="2">
        <f t="shared" ref="C1266:C1329" si="82">WEEKNUM(E1266)</f>
        <v>47</v>
      </c>
      <c r="D1266" s="2" t="str">
        <f t="shared" si="79"/>
        <v>Thu</v>
      </c>
      <c r="E1266" s="34">
        <v>43426</v>
      </c>
      <c r="F1266" s="30" t="s">
        <v>510</v>
      </c>
      <c r="G1266" s="2" t="s">
        <v>511</v>
      </c>
      <c r="H1266" s="30" t="s">
        <v>512</v>
      </c>
      <c r="I1266" s="2">
        <v>10</v>
      </c>
      <c r="J1266" s="30" t="s">
        <v>1705</v>
      </c>
      <c r="K1266" s="2" t="s">
        <v>1272</v>
      </c>
      <c r="L1266" s="30">
        <v>1392</v>
      </c>
      <c r="M1266" s="2">
        <v>1</v>
      </c>
      <c r="N1266" s="2">
        <v>29</v>
      </c>
      <c r="O1266" s="31">
        <v>2.5381944444444443E-2</v>
      </c>
    </row>
    <row r="1267" spans="1:15" x14ac:dyDescent="0.25">
      <c r="A1267" s="2">
        <f t="shared" si="80"/>
        <v>2018</v>
      </c>
      <c r="B1267" s="2" t="str">
        <f t="shared" si="81"/>
        <v>Nov</v>
      </c>
      <c r="C1267" s="2">
        <f t="shared" si="82"/>
        <v>47</v>
      </c>
      <c r="D1267" s="2" t="str">
        <f t="shared" si="79"/>
        <v>Thu</v>
      </c>
      <c r="E1267" s="34">
        <v>43426</v>
      </c>
      <c r="F1267" s="30" t="s">
        <v>513</v>
      </c>
      <c r="G1267" s="2" t="s">
        <v>514</v>
      </c>
      <c r="H1267" s="30" t="s">
        <v>515</v>
      </c>
      <c r="I1267" s="2">
        <v>12</v>
      </c>
      <c r="J1267" s="30" t="s">
        <v>1710</v>
      </c>
      <c r="K1267" s="2" t="s">
        <v>1272</v>
      </c>
      <c r="L1267" s="30">
        <v>1818</v>
      </c>
      <c r="M1267" s="2">
        <v>2</v>
      </c>
      <c r="N1267" s="2">
        <v>29</v>
      </c>
      <c r="O1267" s="31">
        <v>6.4884259259259267E-2</v>
      </c>
    </row>
    <row r="1268" spans="1:15" x14ac:dyDescent="0.25">
      <c r="A1268" s="2">
        <f t="shared" si="80"/>
        <v>2018</v>
      </c>
      <c r="B1268" s="2" t="str">
        <f t="shared" si="81"/>
        <v>Nov</v>
      </c>
      <c r="C1268" s="2">
        <f t="shared" si="82"/>
        <v>47</v>
      </c>
      <c r="D1268" s="2" t="str">
        <f t="shared" si="79"/>
        <v>Thu</v>
      </c>
      <c r="E1268" s="28">
        <v>43426</v>
      </c>
      <c r="F1268" s="30" t="s">
        <v>513</v>
      </c>
      <c r="G1268" s="2" t="s">
        <v>514</v>
      </c>
      <c r="H1268" s="30" t="s">
        <v>515</v>
      </c>
      <c r="I1268" s="2">
        <v>12</v>
      </c>
      <c r="J1268" s="30" t="s">
        <v>1796</v>
      </c>
      <c r="K1268" s="2" t="s">
        <v>1264</v>
      </c>
      <c r="L1268" s="30">
        <v>1818</v>
      </c>
      <c r="M1268" s="2">
        <v>2</v>
      </c>
      <c r="N1268" s="2">
        <v>29</v>
      </c>
      <c r="O1268" s="31">
        <v>3.5567129629629629E-2</v>
      </c>
    </row>
    <row r="1269" spans="1:15" x14ac:dyDescent="0.25">
      <c r="A1269" s="2">
        <f t="shared" si="80"/>
        <v>2018</v>
      </c>
      <c r="B1269" s="2" t="str">
        <f t="shared" si="81"/>
        <v>Nov</v>
      </c>
      <c r="C1269" s="2">
        <f t="shared" si="82"/>
        <v>47</v>
      </c>
      <c r="D1269" s="2" t="str">
        <f t="shared" si="79"/>
        <v>Fri</v>
      </c>
      <c r="E1269" s="34">
        <v>43427</v>
      </c>
      <c r="F1269" s="30">
        <v>48645</v>
      </c>
      <c r="G1269" s="2" t="s">
        <v>1437</v>
      </c>
      <c r="H1269" s="30" t="s">
        <v>1797</v>
      </c>
      <c r="I1269" s="2">
        <v>7</v>
      </c>
      <c r="J1269" s="30" t="s">
        <v>1447</v>
      </c>
      <c r="K1269" s="2" t="s">
        <v>1447</v>
      </c>
      <c r="L1269" s="30">
        <v>1320</v>
      </c>
      <c r="M1269" s="2">
        <v>30</v>
      </c>
      <c r="N1269" s="2">
        <v>3</v>
      </c>
      <c r="O1269" s="31">
        <v>0</v>
      </c>
    </row>
    <row r="1270" spans="1:15" x14ac:dyDescent="0.25">
      <c r="A1270" s="2">
        <f t="shared" si="80"/>
        <v>2018</v>
      </c>
      <c r="B1270" s="2" t="str">
        <f t="shared" si="81"/>
        <v>Nov</v>
      </c>
      <c r="C1270" s="2">
        <f t="shared" si="82"/>
        <v>47</v>
      </c>
      <c r="D1270" s="2" t="str">
        <f t="shared" si="79"/>
        <v>Fri</v>
      </c>
      <c r="E1270" s="34">
        <v>43427</v>
      </c>
      <c r="F1270" s="30">
        <v>49062</v>
      </c>
      <c r="G1270" s="2" t="s">
        <v>637</v>
      </c>
      <c r="H1270" s="30" t="s">
        <v>1798</v>
      </c>
      <c r="I1270" s="2">
        <v>4</v>
      </c>
      <c r="J1270" s="30" t="s">
        <v>1447</v>
      </c>
      <c r="K1270" s="2" t="s">
        <v>1447</v>
      </c>
      <c r="L1270" s="30">
        <v>251</v>
      </c>
      <c r="M1270" s="2">
        <v>37</v>
      </c>
      <c r="N1270" s="2">
        <v>6</v>
      </c>
      <c r="O1270" s="31">
        <v>0</v>
      </c>
    </row>
    <row r="1271" spans="1:15" x14ac:dyDescent="0.25">
      <c r="A1271" s="2">
        <f t="shared" si="80"/>
        <v>2018</v>
      </c>
      <c r="B1271" s="2" t="str">
        <f t="shared" si="81"/>
        <v>Nov</v>
      </c>
      <c r="C1271" s="2">
        <f t="shared" si="82"/>
        <v>47</v>
      </c>
      <c r="D1271" s="2" t="str">
        <f t="shared" si="79"/>
        <v>Fri</v>
      </c>
      <c r="E1271" s="34">
        <v>43427</v>
      </c>
      <c r="F1271" s="30">
        <v>47390</v>
      </c>
      <c r="G1271" s="2" t="s">
        <v>125</v>
      </c>
      <c r="H1271" s="30" t="s">
        <v>1799</v>
      </c>
      <c r="I1271" s="2">
        <v>39</v>
      </c>
      <c r="J1271" s="30" t="s">
        <v>1447</v>
      </c>
      <c r="K1271" s="2" t="s">
        <v>1447</v>
      </c>
      <c r="L1271" s="30">
        <v>3024</v>
      </c>
      <c r="M1271" s="2">
        <v>142</v>
      </c>
      <c r="N1271" s="2">
        <v>64</v>
      </c>
      <c r="O1271" s="31">
        <v>0</v>
      </c>
    </row>
    <row r="1272" spans="1:15" x14ac:dyDescent="0.25">
      <c r="A1272" s="2">
        <f t="shared" si="80"/>
        <v>2018</v>
      </c>
      <c r="B1272" s="2" t="str">
        <f t="shared" si="81"/>
        <v>Nov</v>
      </c>
      <c r="C1272" s="2">
        <f t="shared" si="82"/>
        <v>47</v>
      </c>
      <c r="D1272" s="2" t="str">
        <f t="shared" si="79"/>
        <v>Fri</v>
      </c>
      <c r="E1272" s="34">
        <v>43427</v>
      </c>
      <c r="F1272" s="30">
        <v>47391</v>
      </c>
      <c r="G1272" s="2" t="s">
        <v>125</v>
      </c>
      <c r="H1272" s="30" t="s">
        <v>954</v>
      </c>
      <c r="I1272" s="2">
        <v>45</v>
      </c>
      <c r="J1272" s="30" t="s">
        <v>1279</v>
      </c>
      <c r="K1272" s="2" t="s">
        <v>1280</v>
      </c>
      <c r="L1272" s="30">
        <v>5437</v>
      </c>
      <c r="M1272" s="2">
        <v>153</v>
      </c>
      <c r="N1272" s="2">
        <v>53</v>
      </c>
      <c r="O1272" s="31">
        <v>0</v>
      </c>
    </row>
    <row r="1273" spans="1:15" x14ac:dyDescent="0.25">
      <c r="A1273" s="2">
        <f t="shared" si="80"/>
        <v>2018</v>
      </c>
      <c r="B1273" s="2" t="str">
        <f t="shared" si="81"/>
        <v>Nov</v>
      </c>
      <c r="C1273" s="2">
        <f t="shared" si="82"/>
        <v>47</v>
      </c>
      <c r="D1273" s="2" t="str">
        <f t="shared" si="79"/>
        <v>Fri</v>
      </c>
      <c r="E1273" s="34">
        <v>43427</v>
      </c>
      <c r="F1273" s="30">
        <v>47391</v>
      </c>
      <c r="G1273" s="2" t="s">
        <v>125</v>
      </c>
      <c r="H1273" s="30" t="s">
        <v>954</v>
      </c>
      <c r="I1273" s="2">
        <v>45</v>
      </c>
      <c r="J1273" s="30" t="s">
        <v>1705</v>
      </c>
      <c r="K1273" s="2" t="s">
        <v>1272</v>
      </c>
      <c r="L1273" s="30">
        <v>5437</v>
      </c>
      <c r="M1273" s="2">
        <v>153</v>
      </c>
      <c r="N1273" s="2">
        <v>53</v>
      </c>
      <c r="O1273" s="31">
        <v>3.7337962962962962E-2</v>
      </c>
    </row>
    <row r="1274" spans="1:15" x14ac:dyDescent="0.25">
      <c r="A1274" s="2">
        <f t="shared" si="80"/>
        <v>2018</v>
      </c>
      <c r="B1274" s="2" t="str">
        <f t="shared" si="81"/>
        <v>Nov</v>
      </c>
      <c r="C1274" s="2">
        <f t="shared" si="82"/>
        <v>47</v>
      </c>
      <c r="D1274" s="2" t="str">
        <f t="shared" si="79"/>
        <v>Fri</v>
      </c>
      <c r="E1274" s="34">
        <v>43427</v>
      </c>
      <c r="F1274" s="30">
        <v>47391</v>
      </c>
      <c r="G1274" s="2" t="s">
        <v>125</v>
      </c>
      <c r="H1274" s="30" t="s">
        <v>954</v>
      </c>
      <c r="I1274" s="2">
        <v>45</v>
      </c>
      <c r="J1274" s="30" t="s">
        <v>1710</v>
      </c>
      <c r="K1274" s="2" t="s">
        <v>1272</v>
      </c>
      <c r="L1274" s="30">
        <v>5437</v>
      </c>
      <c r="M1274" s="2">
        <v>153</v>
      </c>
      <c r="N1274" s="2">
        <v>53</v>
      </c>
      <c r="O1274" s="31">
        <v>3.888888888888889E-2</v>
      </c>
    </row>
    <row r="1275" spans="1:15" x14ac:dyDescent="0.25">
      <c r="A1275" s="2">
        <f t="shared" si="80"/>
        <v>2018</v>
      </c>
      <c r="B1275" s="2" t="str">
        <f t="shared" si="81"/>
        <v>Nov</v>
      </c>
      <c r="C1275" s="2">
        <f t="shared" si="82"/>
        <v>47</v>
      </c>
      <c r="D1275" s="2" t="str">
        <f t="shared" si="79"/>
        <v>Fri</v>
      </c>
      <c r="E1275" s="34">
        <v>43427</v>
      </c>
      <c r="F1275" s="30">
        <v>48660</v>
      </c>
      <c r="G1275" s="2" t="s">
        <v>1800</v>
      </c>
      <c r="H1275" s="30" t="s">
        <v>1801</v>
      </c>
      <c r="I1275" s="2">
        <v>1</v>
      </c>
      <c r="J1275" s="30" t="s">
        <v>1447</v>
      </c>
      <c r="K1275" s="2" t="s">
        <v>1447</v>
      </c>
      <c r="L1275" s="30">
        <v>120</v>
      </c>
      <c r="M1275" s="2">
        <v>2</v>
      </c>
      <c r="N1275" s="2">
        <v>1</v>
      </c>
      <c r="O1275" s="31">
        <v>0</v>
      </c>
    </row>
    <row r="1276" spans="1:15" x14ac:dyDescent="0.25">
      <c r="A1276" s="2">
        <f t="shared" si="80"/>
        <v>2018</v>
      </c>
      <c r="B1276" s="2" t="str">
        <f t="shared" si="81"/>
        <v>Nov</v>
      </c>
      <c r="C1276" s="2">
        <f t="shared" si="82"/>
        <v>47</v>
      </c>
      <c r="D1276" s="2" t="str">
        <f t="shared" si="79"/>
        <v>Fri</v>
      </c>
      <c r="E1276" s="34">
        <v>43427</v>
      </c>
      <c r="F1276" s="30">
        <v>48686</v>
      </c>
      <c r="G1276" s="2" t="s">
        <v>143</v>
      </c>
      <c r="H1276" s="30" t="s">
        <v>955</v>
      </c>
      <c r="I1276" s="2">
        <v>53</v>
      </c>
      <c r="J1276" s="30" t="s">
        <v>1260</v>
      </c>
      <c r="K1276" s="2" t="s">
        <v>1348</v>
      </c>
      <c r="L1276" s="30">
        <v>14206</v>
      </c>
      <c r="M1276" s="2">
        <v>124</v>
      </c>
      <c r="N1276" s="2">
        <v>48</v>
      </c>
      <c r="O1276" s="31">
        <v>0.1378587962962963</v>
      </c>
    </row>
    <row r="1277" spans="1:15" x14ac:dyDescent="0.25">
      <c r="A1277" s="2">
        <f t="shared" si="80"/>
        <v>2018</v>
      </c>
      <c r="B1277" s="2" t="str">
        <f t="shared" si="81"/>
        <v>Nov</v>
      </c>
      <c r="C1277" s="2">
        <f t="shared" si="82"/>
        <v>47</v>
      </c>
      <c r="D1277" s="2" t="str">
        <f t="shared" si="79"/>
        <v>Fri</v>
      </c>
      <c r="E1277" s="34">
        <v>43427</v>
      </c>
      <c r="F1277" s="30">
        <v>48686</v>
      </c>
      <c r="G1277" s="2" t="s">
        <v>143</v>
      </c>
      <c r="H1277" s="30" t="s">
        <v>955</v>
      </c>
      <c r="I1277" s="2">
        <v>53</v>
      </c>
      <c r="J1277" s="30" t="s">
        <v>1339</v>
      </c>
      <c r="K1277" s="2" t="s">
        <v>1247</v>
      </c>
      <c r="L1277" s="30">
        <v>14206</v>
      </c>
      <c r="M1277" s="2">
        <v>124</v>
      </c>
      <c r="N1277" s="2">
        <v>48</v>
      </c>
      <c r="O1277" s="31">
        <v>0.13105324074074073</v>
      </c>
    </row>
    <row r="1278" spans="1:15" x14ac:dyDescent="0.25">
      <c r="A1278" s="2">
        <f t="shared" si="80"/>
        <v>2018</v>
      </c>
      <c r="B1278" s="2" t="str">
        <f t="shared" si="81"/>
        <v>Nov</v>
      </c>
      <c r="C1278" s="2">
        <f t="shared" si="82"/>
        <v>47</v>
      </c>
      <c r="D1278" s="2" t="str">
        <f t="shared" si="79"/>
        <v>Fri</v>
      </c>
      <c r="E1278" s="34">
        <v>43427</v>
      </c>
      <c r="F1278" s="30">
        <v>48686</v>
      </c>
      <c r="G1278" s="2" t="s">
        <v>143</v>
      </c>
      <c r="H1278" s="30" t="s">
        <v>955</v>
      </c>
      <c r="I1278" s="2">
        <v>53</v>
      </c>
      <c r="J1278" s="30" t="s">
        <v>1342</v>
      </c>
      <c r="K1278" s="2" t="s">
        <v>1247</v>
      </c>
      <c r="L1278" s="30">
        <v>14206</v>
      </c>
      <c r="M1278" s="2">
        <v>124</v>
      </c>
      <c r="N1278" s="2">
        <v>48</v>
      </c>
      <c r="O1278" s="31">
        <v>0.13069444444444445</v>
      </c>
    </row>
    <row r="1279" spans="1:15" x14ac:dyDescent="0.25">
      <c r="A1279" s="2">
        <f t="shared" si="80"/>
        <v>2018</v>
      </c>
      <c r="B1279" s="2" t="str">
        <f t="shared" si="81"/>
        <v>Nov</v>
      </c>
      <c r="C1279" s="2">
        <f t="shared" si="82"/>
        <v>47</v>
      </c>
      <c r="D1279" s="2" t="str">
        <f t="shared" si="79"/>
        <v>Fri</v>
      </c>
      <c r="E1279" s="34">
        <v>43427</v>
      </c>
      <c r="F1279" s="30">
        <v>48686</v>
      </c>
      <c r="G1279" s="2" t="s">
        <v>143</v>
      </c>
      <c r="H1279" s="30" t="s">
        <v>955</v>
      </c>
      <c r="I1279" s="2">
        <v>53</v>
      </c>
      <c r="J1279" s="30" t="s">
        <v>1345</v>
      </c>
      <c r="K1279" s="2" t="s">
        <v>1275</v>
      </c>
      <c r="L1279" s="30">
        <v>14206</v>
      </c>
      <c r="M1279" s="2">
        <v>124</v>
      </c>
      <c r="N1279" s="2">
        <v>48</v>
      </c>
      <c r="O1279" s="31">
        <v>0.13208333333333333</v>
      </c>
    </row>
    <row r="1280" spans="1:15" x14ac:dyDescent="0.25">
      <c r="A1280" s="2">
        <f t="shared" si="80"/>
        <v>2018</v>
      </c>
      <c r="B1280" s="2" t="str">
        <f t="shared" si="81"/>
        <v>Nov</v>
      </c>
      <c r="C1280" s="2">
        <f t="shared" si="82"/>
        <v>47</v>
      </c>
      <c r="D1280" s="2" t="str">
        <f t="shared" si="79"/>
        <v>Fri</v>
      </c>
      <c r="E1280" s="34">
        <v>43427</v>
      </c>
      <c r="F1280" s="30">
        <v>48686</v>
      </c>
      <c r="G1280" s="2" t="s">
        <v>143</v>
      </c>
      <c r="H1280" s="30" t="s">
        <v>955</v>
      </c>
      <c r="I1280" s="2">
        <v>53</v>
      </c>
      <c r="J1280" s="30" t="s">
        <v>1403</v>
      </c>
      <c r="K1280" s="2" t="s">
        <v>1247</v>
      </c>
      <c r="L1280" s="30">
        <v>14206</v>
      </c>
      <c r="M1280" s="2">
        <v>124</v>
      </c>
      <c r="N1280" s="2">
        <v>48</v>
      </c>
      <c r="O1280" s="31">
        <v>0.13140046296296296</v>
      </c>
    </row>
    <row r="1281" spans="1:15" x14ac:dyDescent="0.25">
      <c r="A1281" s="2">
        <f t="shared" si="80"/>
        <v>2018</v>
      </c>
      <c r="B1281" s="2" t="str">
        <f t="shared" si="81"/>
        <v>Nov</v>
      </c>
      <c r="C1281" s="2">
        <f t="shared" si="82"/>
        <v>47</v>
      </c>
      <c r="D1281" s="2" t="str">
        <f t="shared" si="79"/>
        <v>Fri</v>
      </c>
      <c r="E1281" s="34">
        <v>43427</v>
      </c>
      <c r="F1281" s="30">
        <v>48686</v>
      </c>
      <c r="G1281" s="2" t="s">
        <v>143</v>
      </c>
      <c r="H1281" s="30" t="s">
        <v>955</v>
      </c>
      <c r="I1281" s="2">
        <v>53</v>
      </c>
      <c r="J1281" s="30" t="s">
        <v>1427</v>
      </c>
      <c r="K1281" s="2" t="s">
        <v>1247</v>
      </c>
      <c r="L1281" s="30">
        <v>14206</v>
      </c>
      <c r="M1281" s="2">
        <v>124</v>
      </c>
      <c r="N1281" s="2">
        <v>48</v>
      </c>
      <c r="O1281" s="31">
        <v>0.13260416666666666</v>
      </c>
    </row>
    <row r="1282" spans="1:15" x14ac:dyDescent="0.25">
      <c r="A1282" s="2">
        <f t="shared" si="80"/>
        <v>2018</v>
      </c>
      <c r="B1282" s="2" t="str">
        <f t="shared" si="81"/>
        <v>Nov</v>
      </c>
      <c r="C1282" s="2">
        <f t="shared" si="82"/>
        <v>47</v>
      </c>
      <c r="D1282" s="2" t="str">
        <f t="shared" si="79"/>
        <v>Fri</v>
      </c>
      <c r="E1282" s="34">
        <v>43427</v>
      </c>
      <c r="F1282" s="30">
        <v>48686</v>
      </c>
      <c r="G1282" s="2" t="s">
        <v>143</v>
      </c>
      <c r="H1282" s="30" t="s">
        <v>955</v>
      </c>
      <c r="I1282" s="2">
        <v>53</v>
      </c>
      <c r="J1282" s="30" t="s">
        <v>1703</v>
      </c>
      <c r="K1282" s="2" t="s">
        <v>1247</v>
      </c>
      <c r="L1282" s="30">
        <v>14206</v>
      </c>
      <c r="M1282" s="2">
        <v>124</v>
      </c>
      <c r="N1282" s="2">
        <v>48</v>
      </c>
      <c r="O1282" s="31">
        <v>0.13171296296296295</v>
      </c>
    </row>
    <row r="1283" spans="1:15" x14ac:dyDescent="0.25">
      <c r="A1283" s="2">
        <f t="shared" si="80"/>
        <v>2018</v>
      </c>
      <c r="B1283" s="2" t="str">
        <f t="shared" si="81"/>
        <v>Nov</v>
      </c>
      <c r="C1283" s="2">
        <f t="shared" si="82"/>
        <v>47</v>
      </c>
      <c r="D1283" s="2" t="str">
        <f t="shared" ref="D1283:D1346" si="83">TEXT(E1283,"DDD")</f>
        <v>Fri</v>
      </c>
      <c r="E1283" s="34">
        <v>43427</v>
      </c>
      <c r="F1283" s="30">
        <v>48686</v>
      </c>
      <c r="G1283" s="2" t="s">
        <v>143</v>
      </c>
      <c r="H1283" s="30" t="s">
        <v>955</v>
      </c>
      <c r="I1283" s="2">
        <v>53</v>
      </c>
      <c r="J1283" s="30" t="s">
        <v>1705</v>
      </c>
      <c r="K1283" s="2" t="s">
        <v>1272</v>
      </c>
      <c r="L1283" s="30">
        <v>14206</v>
      </c>
      <c r="M1283" s="2">
        <v>124</v>
      </c>
      <c r="N1283" s="2">
        <v>48</v>
      </c>
      <c r="O1283" s="31">
        <v>4.1250000000000002E-2</v>
      </c>
    </row>
    <row r="1284" spans="1:15" x14ac:dyDescent="0.25">
      <c r="A1284" s="2">
        <f t="shared" si="80"/>
        <v>2018</v>
      </c>
      <c r="B1284" s="2" t="str">
        <f t="shared" si="81"/>
        <v>Nov</v>
      </c>
      <c r="C1284" s="2">
        <f t="shared" si="82"/>
        <v>47</v>
      </c>
      <c r="D1284" s="2" t="str">
        <f t="shared" si="83"/>
        <v>Fri</v>
      </c>
      <c r="E1284" s="34">
        <v>43427</v>
      </c>
      <c r="F1284" s="30">
        <v>48686</v>
      </c>
      <c r="G1284" s="2" t="s">
        <v>143</v>
      </c>
      <c r="H1284" s="30" t="s">
        <v>955</v>
      </c>
      <c r="I1284" s="2">
        <v>53</v>
      </c>
      <c r="J1284" s="30" t="s">
        <v>1706</v>
      </c>
      <c r="K1284" s="2" t="s">
        <v>1264</v>
      </c>
      <c r="L1284" s="30">
        <v>14206</v>
      </c>
      <c r="M1284" s="2">
        <v>124</v>
      </c>
      <c r="N1284" s="2">
        <v>48</v>
      </c>
      <c r="O1284" s="31">
        <v>0.13290509259259259</v>
      </c>
    </row>
    <row r="1285" spans="1:15" x14ac:dyDescent="0.25">
      <c r="A1285" s="2">
        <f t="shared" si="80"/>
        <v>2018</v>
      </c>
      <c r="B1285" s="2" t="str">
        <f t="shared" si="81"/>
        <v>Nov</v>
      </c>
      <c r="C1285" s="2">
        <f t="shared" si="82"/>
        <v>47</v>
      </c>
      <c r="D1285" s="2" t="str">
        <f t="shared" si="83"/>
        <v>Fri</v>
      </c>
      <c r="E1285" s="34">
        <v>43427</v>
      </c>
      <c r="F1285" s="30">
        <v>48686</v>
      </c>
      <c r="G1285" s="2" t="s">
        <v>143</v>
      </c>
      <c r="H1285" s="30" t="s">
        <v>955</v>
      </c>
      <c r="I1285" s="2">
        <v>53</v>
      </c>
      <c r="J1285" s="30" t="s">
        <v>1709</v>
      </c>
      <c r="K1285" s="2" t="s">
        <v>1264</v>
      </c>
      <c r="L1285" s="30">
        <v>14206</v>
      </c>
      <c r="M1285" s="2">
        <v>124</v>
      </c>
      <c r="N1285" s="2">
        <v>48</v>
      </c>
      <c r="O1285" s="31">
        <v>0.13368055555555555</v>
      </c>
    </row>
    <row r="1286" spans="1:15" x14ac:dyDescent="0.25">
      <c r="A1286" s="2">
        <f t="shared" si="80"/>
        <v>2018</v>
      </c>
      <c r="B1286" s="2" t="str">
        <f t="shared" si="81"/>
        <v>Nov</v>
      </c>
      <c r="C1286" s="2">
        <f t="shared" si="82"/>
        <v>47</v>
      </c>
      <c r="D1286" s="2" t="str">
        <f t="shared" si="83"/>
        <v>Fri</v>
      </c>
      <c r="E1286" s="34">
        <v>43427</v>
      </c>
      <c r="F1286" s="30">
        <v>49138</v>
      </c>
      <c r="G1286" s="2" t="s">
        <v>866</v>
      </c>
      <c r="H1286" s="30" t="s">
        <v>1802</v>
      </c>
      <c r="I1286" s="2">
        <v>1</v>
      </c>
      <c r="J1286" s="30" t="s">
        <v>1447</v>
      </c>
      <c r="K1286" s="2" t="s">
        <v>1447</v>
      </c>
      <c r="L1286" s="30">
        <v>12</v>
      </c>
      <c r="M1286" s="2">
        <v>6</v>
      </c>
      <c r="N1286" s="2">
        <v>1</v>
      </c>
      <c r="O1286" s="31">
        <v>0</v>
      </c>
    </row>
    <row r="1287" spans="1:15" x14ac:dyDescent="0.25">
      <c r="A1287" s="2">
        <f t="shared" si="80"/>
        <v>2018</v>
      </c>
      <c r="B1287" s="2" t="str">
        <f t="shared" si="81"/>
        <v>Nov</v>
      </c>
      <c r="C1287" s="2">
        <f t="shared" si="82"/>
        <v>47</v>
      </c>
      <c r="D1287" s="2" t="str">
        <f t="shared" si="83"/>
        <v>Fri</v>
      </c>
      <c r="E1287" s="34">
        <v>43427</v>
      </c>
      <c r="F1287" s="30">
        <v>45800</v>
      </c>
      <c r="G1287" s="2" t="s">
        <v>157</v>
      </c>
      <c r="H1287" s="30" t="s">
        <v>956</v>
      </c>
      <c r="I1287" s="2">
        <v>135</v>
      </c>
      <c r="J1287" s="30" t="s">
        <v>1390</v>
      </c>
      <c r="K1287" s="2" t="s">
        <v>1247</v>
      </c>
      <c r="L1287" s="30">
        <v>33636</v>
      </c>
      <c r="M1287" s="2">
        <v>203</v>
      </c>
      <c r="N1287" s="2">
        <v>65</v>
      </c>
      <c r="O1287" s="31">
        <v>0.30413194444444441</v>
      </c>
    </row>
    <row r="1288" spans="1:15" x14ac:dyDescent="0.25">
      <c r="A1288" s="2">
        <f t="shared" si="80"/>
        <v>2018</v>
      </c>
      <c r="B1288" s="2" t="str">
        <f t="shared" si="81"/>
        <v>Nov</v>
      </c>
      <c r="C1288" s="2">
        <f t="shared" si="82"/>
        <v>47</v>
      </c>
      <c r="D1288" s="2" t="str">
        <f t="shared" si="83"/>
        <v>Fri</v>
      </c>
      <c r="E1288" s="34">
        <v>43427</v>
      </c>
      <c r="F1288" s="30">
        <v>45800</v>
      </c>
      <c r="G1288" s="2" t="s">
        <v>157</v>
      </c>
      <c r="H1288" s="30" t="s">
        <v>956</v>
      </c>
      <c r="I1288" s="2">
        <v>135</v>
      </c>
      <c r="J1288" s="30" t="s">
        <v>1391</v>
      </c>
      <c r="K1288" s="2" t="s">
        <v>1355</v>
      </c>
      <c r="L1288" s="30">
        <v>33636</v>
      </c>
      <c r="M1288" s="2">
        <v>203</v>
      </c>
      <c r="N1288" s="2">
        <v>65</v>
      </c>
      <c r="O1288" s="31">
        <v>0.30123842592592592</v>
      </c>
    </row>
    <row r="1289" spans="1:15" x14ac:dyDescent="0.25">
      <c r="A1289" s="2">
        <f t="shared" si="80"/>
        <v>2018</v>
      </c>
      <c r="B1289" s="2" t="str">
        <f t="shared" si="81"/>
        <v>Nov</v>
      </c>
      <c r="C1289" s="2">
        <f t="shared" si="82"/>
        <v>47</v>
      </c>
      <c r="D1289" s="2" t="str">
        <f t="shared" si="83"/>
        <v>Fri</v>
      </c>
      <c r="E1289" s="34">
        <v>43427</v>
      </c>
      <c r="F1289" s="30">
        <v>45800</v>
      </c>
      <c r="G1289" s="2" t="s">
        <v>157</v>
      </c>
      <c r="H1289" s="30" t="s">
        <v>956</v>
      </c>
      <c r="I1289" s="2">
        <v>135</v>
      </c>
      <c r="J1289" s="30" t="s">
        <v>1392</v>
      </c>
      <c r="K1289" s="2" t="s">
        <v>1247</v>
      </c>
      <c r="L1289" s="30">
        <v>33636</v>
      </c>
      <c r="M1289" s="2">
        <v>203</v>
      </c>
      <c r="N1289" s="2">
        <v>65</v>
      </c>
      <c r="O1289" s="31">
        <v>0.30429398148148151</v>
      </c>
    </row>
    <row r="1290" spans="1:15" x14ac:dyDescent="0.25">
      <c r="A1290" s="2">
        <f t="shared" si="80"/>
        <v>2018</v>
      </c>
      <c r="B1290" s="2" t="str">
        <f t="shared" si="81"/>
        <v>Nov</v>
      </c>
      <c r="C1290" s="2">
        <f t="shared" si="82"/>
        <v>47</v>
      </c>
      <c r="D1290" s="2" t="str">
        <f t="shared" si="83"/>
        <v>Fri</v>
      </c>
      <c r="E1290" s="34">
        <v>43427</v>
      </c>
      <c r="F1290" s="30">
        <v>45800</v>
      </c>
      <c r="G1290" s="2" t="s">
        <v>157</v>
      </c>
      <c r="H1290" s="30" t="s">
        <v>956</v>
      </c>
      <c r="I1290" s="2">
        <v>135</v>
      </c>
      <c r="J1290" s="30" t="s">
        <v>1393</v>
      </c>
      <c r="K1290" s="2" t="s">
        <v>1247</v>
      </c>
      <c r="L1290" s="30">
        <v>33636</v>
      </c>
      <c r="M1290" s="2">
        <v>203</v>
      </c>
      <c r="N1290" s="2">
        <v>65</v>
      </c>
      <c r="O1290" s="31">
        <v>0.30337962962962967</v>
      </c>
    </row>
    <row r="1291" spans="1:15" x14ac:dyDescent="0.25">
      <c r="A1291" s="2">
        <f t="shared" si="80"/>
        <v>2018</v>
      </c>
      <c r="B1291" s="2" t="str">
        <f t="shared" si="81"/>
        <v>Nov</v>
      </c>
      <c r="C1291" s="2">
        <f t="shared" si="82"/>
        <v>47</v>
      </c>
      <c r="D1291" s="2" t="str">
        <f t="shared" si="83"/>
        <v>Fri</v>
      </c>
      <c r="E1291" s="34">
        <v>43427</v>
      </c>
      <c r="F1291" s="30">
        <v>45800</v>
      </c>
      <c r="G1291" s="2" t="s">
        <v>157</v>
      </c>
      <c r="H1291" s="30" t="s">
        <v>956</v>
      </c>
      <c r="I1291" s="2">
        <v>135</v>
      </c>
      <c r="J1291" s="30" t="s">
        <v>1401</v>
      </c>
      <c r="K1291" s="2" t="s">
        <v>1272</v>
      </c>
      <c r="L1291" s="30">
        <v>33636</v>
      </c>
      <c r="M1291" s="2">
        <v>203</v>
      </c>
      <c r="N1291" s="2">
        <v>65</v>
      </c>
      <c r="O1291" s="31">
        <v>5.752314814814815E-2</v>
      </c>
    </row>
    <row r="1292" spans="1:15" x14ac:dyDescent="0.25">
      <c r="A1292" s="2">
        <f t="shared" si="80"/>
        <v>2018</v>
      </c>
      <c r="B1292" s="2" t="str">
        <f t="shared" si="81"/>
        <v>Nov</v>
      </c>
      <c r="C1292" s="2">
        <f t="shared" si="82"/>
        <v>47</v>
      </c>
      <c r="D1292" s="2" t="str">
        <f t="shared" si="83"/>
        <v>Fri</v>
      </c>
      <c r="E1292" s="34">
        <v>43427</v>
      </c>
      <c r="F1292" s="30">
        <v>45800</v>
      </c>
      <c r="G1292" s="2" t="s">
        <v>157</v>
      </c>
      <c r="H1292" s="30" t="s">
        <v>956</v>
      </c>
      <c r="I1292" s="2">
        <v>135</v>
      </c>
      <c r="J1292" s="30" t="s">
        <v>1401</v>
      </c>
      <c r="K1292" s="2" t="s">
        <v>1355</v>
      </c>
      <c r="L1292" s="30">
        <v>33636</v>
      </c>
      <c r="M1292" s="2">
        <v>203</v>
      </c>
      <c r="N1292" s="2">
        <v>65</v>
      </c>
      <c r="O1292" s="31">
        <v>0.24826388888888887</v>
      </c>
    </row>
    <row r="1293" spans="1:15" x14ac:dyDescent="0.25">
      <c r="A1293" s="2">
        <f t="shared" si="80"/>
        <v>2018</v>
      </c>
      <c r="B1293" s="2" t="str">
        <f t="shared" si="81"/>
        <v>Nov</v>
      </c>
      <c r="C1293" s="2">
        <f t="shared" si="82"/>
        <v>47</v>
      </c>
      <c r="D1293" s="2" t="str">
        <f t="shared" si="83"/>
        <v>Fri</v>
      </c>
      <c r="E1293" s="34">
        <v>43427</v>
      </c>
      <c r="F1293" s="30">
        <v>45800</v>
      </c>
      <c r="G1293" s="2" t="s">
        <v>157</v>
      </c>
      <c r="H1293" s="30" t="s">
        <v>956</v>
      </c>
      <c r="I1293" s="2">
        <v>135</v>
      </c>
      <c r="J1293" s="30" t="s">
        <v>1409</v>
      </c>
      <c r="K1293" s="2" t="s">
        <v>1355</v>
      </c>
      <c r="L1293" s="30">
        <v>33636</v>
      </c>
      <c r="M1293" s="2">
        <v>203</v>
      </c>
      <c r="N1293" s="2">
        <v>65</v>
      </c>
      <c r="O1293" s="31">
        <v>0.30249999999999999</v>
      </c>
    </row>
    <row r="1294" spans="1:15" x14ac:dyDescent="0.25">
      <c r="A1294" s="2">
        <f t="shared" si="80"/>
        <v>2018</v>
      </c>
      <c r="B1294" s="2" t="str">
        <f t="shared" si="81"/>
        <v>Nov</v>
      </c>
      <c r="C1294" s="2">
        <f t="shared" si="82"/>
        <v>47</v>
      </c>
      <c r="D1294" s="2" t="str">
        <f t="shared" si="83"/>
        <v>Fri</v>
      </c>
      <c r="E1294" s="34">
        <v>43427</v>
      </c>
      <c r="F1294" s="30">
        <v>45800</v>
      </c>
      <c r="G1294" s="2" t="s">
        <v>157</v>
      </c>
      <c r="H1294" s="30" t="s">
        <v>956</v>
      </c>
      <c r="I1294" s="2">
        <v>135</v>
      </c>
      <c r="J1294" s="30" t="s">
        <v>1683</v>
      </c>
      <c r="K1294" s="2" t="s">
        <v>1355</v>
      </c>
      <c r="L1294" s="30">
        <v>33636</v>
      </c>
      <c r="M1294" s="2">
        <v>203</v>
      </c>
      <c r="N1294" s="2">
        <v>65</v>
      </c>
      <c r="O1294" s="31">
        <v>0.2399537037037037</v>
      </c>
    </row>
    <row r="1295" spans="1:15" x14ac:dyDescent="0.25">
      <c r="A1295" s="2">
        <f t="shared" si="80"/>
        <v>2018</v>
      </c>
      <c r="B1295" s="2" t="str">
        <f t="shared" si="81"/>
        <v>Nov</v>
      </c>
      <c r="C1295" s="2">
        <f t="shared" si="82"/>
        <v>47</v>
      </c>
      <c r="D1295" s="2" t="str">
        <f t="shared" si="83"/>
        <v>Fri</v>
      </c>
      <c r="E1295" s="34">
        <v>43427</v>
      </c>
      <c r="F1295" s="30">
        <v>45800</v>
      </c>
      <c r="G1295" s="2" t="s">
        <v>157</v>
      </c>
      <c r="H1295" s="30" t="s">
        <v>956</v>
      </c>
      <c r="I1295" s="2">
        <v>135</v>
      </c>
      <c r="J1295" s="30" t="s">
        <v>1710</v>
      </c>
      <c r="K1295" s="2" t="s">
        <v>1272</v>
      </c>
      <c r="L1295" s="30">
        <v>33636</v>
      </c>
      <c r="M1295" s="2">
        <v>203</v>
      </c>
      <c r="N1295" s="2">
        <v>65</v>
      </c>
      <c r="O1295" s="31">
        <v>5.7164351851851848E-2</v>
      </c>
    </row>
    <row r="1296" spans="1:15" x14ac:dyDescent="0.25">
      <c r="A1296" s="2">
        <f t="shared" si="80"/>
        <v>2018</v>
      </c>
      <c r="B1296" s="2" t="str">
        <f t="shared" si="81"/>
        <v>Nov</v>
      </c>
      <c r="C1296" s="2">
        <f t="shared" si="82"/>
        <v>47</v>
      </c>
      <c r="D1296" s="2" t="str">
        <f t="shared" si="83"/>
        <v>Fri</v>
      </c>
      <c r="E1296" s="34">
        <v>43427</v>
      </c>
      <c r="F1296" s="30">
        <v>45800</v>
      </c>
      <c r="G1296" s="2" t="s">
        <v>157</v>
      </c>
      <c r="H1296" s="30" t="s">
        <v>956</v>
      </c>
      <c r="I1296" s="2">
        <v>135</v>
      </c>
      <c r="J1296" s="30" t="s">
        <v>1734</v>
      </c>
      <c r="K1296" s="2" t="s">
        <v>1247</v>
      </c>
      <c r="L1296" s="30">
        <v>33636</v>
      </c>
      <c r="M1296" s="2">
        <v>203</v>
      </c>
      <c r="N1296" s="2">
        <v>65</v>
      </c>
      <c r="O1296" s="31">
        <v>0.30384259259259261</v>
      </c>
    </row>
    <row r="1297" spans="1:15" x14ac:dyDescent="0.25">
      <c r="A1297" s="2">
        <f t="shared" si="80"/>
        <v>2018</v>
      </c>
      <c r="B1297" s="2" t="str">
        <f t="shared" si="81"/>
        <v>Nov</v>
      </c>
      <c r="C1297" s="2">
        <f t="shared" si="82"/>
        <v>47</v>
      </c>
      <c r="D1297" s="2" t="str">
        <f t="shared" si="83"/>
        <v>Fri</v>
      </c>
      <c r="E1297" s="34">
        <v>43427</v>
      </c>
      <c r="F1297" s="30">
        <v>45800</v>
      </c>
      <c r="G1297" s="2" t="s">
        <v>157</v>
      </c>
      <c r="H1297" s="30" t="s">
        <v>956</v>
      </c>
      <c r="I1297" s="2">
        <v>135</v>
      </c>
      <c r="J1297" s="30" t="s">
        <v>1735</v>
      </c>
      <c r="K1297" s="2" t="s">
        <v>1355</v>
      </c>
      <c r="L1297" s="30">
        <v>33636</v>
      </c>
      <c r="M1297" s="2">
        <v>203</v>
      </c>
      <c r="N1297" s="2">
        <v>65</v>
      </c>
      <c r="O1297" s="31">
        <v>0.301875</v>
      </c>
    </row>
    <row r="1298" spans="1:15" x14ac:dyDescent="0.25">
      <c r="A1298" s="2">
        <f t="shared" si="80"/>
        <v>2018</v>
      </c>
      <c r="B1298" s="2" t="str">
        <f t="shared" si="81"/>
        <v>Nov</v>
      </c>
      <c r="C1298" s="2">
        <f t="shared" si="82"/>
        <v>47</v>
      </c>
      <c r="D1298" s="2" t="str">
        <f t="shared" si="83"/>
        <v>Fri</v>
      </c>
      <c r="E1298" s="34">
        <v>43427</v>
      </c>
      <c r="F1298" s="30">
        <v>45800</v>
      </c>
      <c r="G1298" s="2" t="s">
        <v>157</v>
      </c>
      <c r="H1298" s="30" t="s">
        <v>956</v>
      </c>
      <c r="I1298" s="2">
        <v>135</v>
      </c>
      <c r="J1298" s="30" t="s">
        <v>1737</v>
      </c>
      <c r="K1298" s="2" t="s">
        <v>1264</v>
      </c>
      <c r="L1298" s="30">
        <v>33636</v>
      </c>
      <c r="M1298" s="2">
        <v>203</v>
      </c>
      <c r="N1298" s="2">
        <v>65</v>
      </c>
      <c r="O1298" s="31">
        <v>0.3031712962962963</v>
      </c>
    </row>
    <row r="1299" spans="1:15" x14ac:dyDescent="0.25">
      <c r="A1299" s="2">
        <f t="shared" si="80"/>
        <v>2018</v>
      </c>
      <c r="B1299" s="2" t="str">
        <f t="shared" si="81"/>
        <v>Nov</v>
      </c>
      <c r="C1299" s="2">
        <f t="shared" si="82"/>
        <v>47</v>
      </c>
      <c r="D1299" s="2" t="str">
        <f t="shared" si="83"/>
        <v>Fri</v>
      </c>
      <c r="E1299" s="34">
        <v>43427</v>
      </c>
      <c r="F1299" s="30">
        <v>45800</v>
      </c>
      <c r="G1299" s="2" t="s">
        <v>157</v>
      </c>
      <c r="H1299" s="30" t="s">
        <v>956</v>
      </c>
      <c r="I1299" s="2">
        <v>135</v>
      </c>
      <c r="J1299" s="30" t="s">
        <v>1771</v>
      </c>
      <c r="K1299" s="2" t="s">
        <v>1264</v>
      </c>
      <c r="L1299" s="30">
        <v>33636</v>
      </c>
      <c r="M1299" s="2">
        <v>203</v>
      </c>
      <c r="N1299" s="2">
        <v>65</v>
      </c>
      <c r="O1299" s="31">
        <v>0.24005787037037038</v>
      </c>
    </row>
    <row r="1300" spans="1:15" x14ac:dyDescent="0.25">
      <c r="A1300" s="2">
        <f t="shared" si="80"/>
        <v>2018</v>
      </c>
      <c r="B1300" s="2" t="str">
        <f t="shared" si="81"/>
        <v>Nov</v>
      </c>
      <c r="C1300" s="2">
        <f t="shared" si="82"/>
        <v>47</v>
      </c>
      <c r="D1300" s="2" t="str">
        <f t="shared" si="83"/>
        <v>Fri</v>
      </c>
      <c r="E1300" s="34">
        <v>43427</v>
      </c>
      <c r="F1300" s="30">
        <v>45800</v>
      </c>
      <c r="G1300" s="2" t="s">
        <v>157</v>
      </c>
      <c r="H1300" s="30" t="s">
        <v>956</v>
      </c>
      <c r="I1300" s="2">
        <v>135</v>
      </c>
      <c r="J1300" s="30" t="s">
        <v>1803</v>
      </c>
      <c r="K1300" s="2" t="s">
        <v>1247</v>
      </c>
      <c r="L1300" s="30">
        <v>33636</v>
      </c>
      <c r="M1300" s="2">
        <v>203</v>
      </c>
      <c r="N1300" s="2">
        <v>65</v>
      </c>
      <c r="O1300" s="31">
        <v>0.30467592592592591</v>
      </c>
    </row>
    <row r="1301" spans="1:15" x14ac:dyDescent="0.25">
      <c r="A1301" s="2">
        <f t="shared" si="80"/>
        <v>2018</v>
      </c>
      <c r="B1301" s="2" t="str">
        <f t="shared" si="81"/>
        <v>Nov</v>
      </c>
      <c r="C1301" s="2">
        <f t="shared" si="82"/>
        <v>47</v>
      </c>
      <c r="D1301" s="2" t="str">
        <f t="shared" si="83"/>
        <v>Fri</v>
      </c>
      <c r="E1301" s="34">
        <v>43427</v>
      </c>
      <c r="F1301" s="30">
        <v>45800</v>
      </c>
      <c r="G1301" s="2" t="s">
        <v>157</v>
      </c>
      <c r="H1301" s="30" t="s">
        <v>956</v>
      </c>
      <c r="I1301" s="2">
        <v>135</v>
      </c>
      <c r="J1301" s="30" t="s">
        <v>1804</v>
      </c>
      <c r="K1301" s="2" t="s">
        <v>1264</v>
      </c>
      <c r="L1301" s="30">
        <v>33636</v>
      </c>
      <c r="M1301" s="2">
        <v>203</v>
      </c>
      <c r="N1301" s="2">
        <v>65</v>
      </c>
      <c r="O1301" s="31">
        <v>0.30292824074074071</v>
      </c>
    </row>
    <row r="1302" spans="1:15" x14ac:dyDescent="0.25">
      <c r="A1302" s="2">
        <f t="shared" si="80"/>
        <v>2018</v>
      </c>
      <c r="B1302" s="2" t="str">
        <f t="shared" si="81"/>
        <v>Nov</v>
      </c>
      <c r="C1302" s="2">
        <f t="shared" si="82"/>
        <v>47</v>
      </c>
      <c r="D1302" s="2" t="str">
        <f t="shared" si="83"/>
        <v>Fri</v>
      </c>
      <c r="E1302" s="34">
        <v>43427</v>
      </c>
      <c r="F1302" s="30">
        <v>45800</v>
      </c>
      <c r="G1302" s="2" t="s">
        <v>157</v>
      </c>
      <c r="H1302" s="30" t="s">
        <v>956</v>
      </c>
      <c r="I1302" s="2">
        <v>135</v>
      </c>
      <c r="J1302" s="30" t="s">
        <v>1805</v>
      </c>
      <c r="K1302" s="2" t="s">
        <v>1355</v>
      </c>
      <c r="L1302" s="30">
        <v>33636</v>
      </c>
      <c r="M1302" s="2">
        <v>203</v>
      </c>
      <c r="N1302" s="2">
        <v>65</v>
      </c>
      <c r="O1302" s="31">
        <v>0.30225694444444445</v>
      </c>
    </row>
    <row r="1303" spans="1:15" x14ac:dyDescent="0.25">
      <c r="A1303" s="2">
        <f t="shared" si="80"/>
        <v>2018</v>
      </c>
      <c r="B1303" s="2" t="str">
        <f t="shared" si="81"/>
        <v>Nov</v>
      </c>
      <c r="C1303" s="2">
        <f t="shared" si="82"/>
        <v>47</v>
      </c>
      <c r="D1303" s="2" t="str">
        <f t="shared" si="83"/>
        <v>Fri</v>
      </c>
      <c r="E1303" s="34">
        <v>43427</v>
      </c>
      <c r="F1303" s="30">
        <v>45800</v>
      </c>
      <c r="G1303" s="2" t="s">
        <v>157</v>
      </c>
      <c r="H1303" s="30" t="s">
        <v>956</v>
      </c>
      <c r="I1303" s="2">
        <v>135</v>
      </c>
      <c r="J1303" s="30" t="s">
        <v>1806</v>
      </c>
      <c r="K1303" s="2" t="s">
        <v>1355</v>
      </c>
      <c r="L1303" s="30">
        <v>33636</v>
      </c>
      <c r="M1303" s="2">
        <v>203</v>
      </c>
      <c r="N1303" s="2">
        <v>65</v>
      </c>
      <c r="O1303" s="31">
        <v>0.24847222222222221</v>
      </c>
    </row>
    <row r="1304" spans="1:15" x14ac:dyDescent="0.25">
      <c r="A1304" s="2">
        <f t="shared" si="80"/>
        <v>2018</v>
      </c>
      <c r="B1304" s="2" t="str">
        <f t="shared" si="81"/>
        <v>Nov</v>
      </c>
      <c r="C1304" s="2">
        <f t="shared" si="82"/>
        <v>47</v>
      </c>
      <c r="D1304" s="2" t="str">
        <f t="shared" si="83"/>
        <v>Fri</v>
      </c>
      <c r="E1304" s="34">
        <v>43427</v>
      </c>
      <c r="F1304" s="30" t="s">
        <v>295</v>
      </c>
      <c r="G1304" s="2" t="s">
        <v>296</v>
      </c>
      <c r="H1304" s="30" t="s">
        <v>297</v>
      </c>
      <c r="I1304" s="2">
        <v>7</v>
      </c>
      <c r="J1304" s="30" t="s">
        <v>1705</v>
      </c>
      <c r="K1304" s="2" t="s">
        <v>1272</v>
      </c>
      <c r="L1304" s="30">
        <v>1218</v>
      </c>
      <c r="M1304" s="2">
        <v>1</v>
      </c>
      <c r="N1304" s="2">
        <v>29</v>
      </c>
      <c r="O1304" s="31">
        <v>1.0347222222222223E-2</v>
      </c>
    </row>
    <row r="1305" spans="1:15" x14ac:dyDescent="0.25">
      <c r="A1305" s="2">
        <f t="shared" si="80"/>
        <v>2018</v>
      </c>
      <c r="B1305" s="2" t="str">
        <f t="shared" si="81"/>
        <v>Nov</v>
      </c>
      <c r="C1305" s="2">
        <f t="shared" si="82"/>
        <v>47</v>
      </c>
      <c r="D1305" s="2" t="str">
        <f t="shared" si="83"/>
        <v>Fri</v>
      </c>
      <c r="E1305" s="34">
        <v>43427</v>
      </c>
      <c r="F1305" s="30" t="s">
        <v>295</v>
      </c>
      <c r="G1305" s="2" t="s">
        <v>296</v>
      </c>
      <c r="H1305" s="30" t="s">
        <v>297</v>
      </c>
      <c r="I1305" s="2">
        <v>7</v>
      </c>
      <c r="J1305" s="30" t="s">
        <v>1709</v>
      </c>
      <c r="K1305" s="2" t="s">
        <v>1264</v>
      </c>
      <c r="L1305" s="30">
        <v>1218</v>
      </c>
      <c r="M1305" s="2">
        <v>1</v>
      </c>
      <c r="N1305" s="2">
        <v>29</v>
      </c>
      <c r="O1305" s="31">
        <v>1.0081018518518519E-2</v>
      </c>
    </row>
    <row r="1306" spans="1:15" x14ac:dyDescent="0.25">
      <c r="A1306" s="2">
        <f t="shared" si="80"/>
        <v>2018</v>
      </c>
      <c r="B1306" s="2" t="str">
        <f t="shared" si="81"/>
        <v>Nov</v>
      </c>
      <c r="C1306" s="2">
        <f t="shared" si="82"/>
        <v>47</v>
      </c>
      <c r="D1306" s="2" t="str">
        <f t="shared" si="83"/>
        <v>Fri</v>
      </c>
      <c r="E1306" s="34">
        <v>43427</v>
      </c>
      <c r="F1306" s="30" t="s">
        <v>298</v>
      </c>
      <c r="G1306" s="2" t="s">
        <v>299</v>
      </c>
      <c r="H1306" s="30" t="s">
        <v>300</v>
      </c>
      <c r="I1306" s="2">
        <v>8</v>
      </c>
      <c r="J1306" s="30" t="s">
        <v>1713</v>
      </c>
      <c r="K1306" s="2" t="s">
        <v>1264</v>
      </c>
      <c r="L1306" s="30">
        <v>1701</v>
      </c>
      <c r="M1306" s="2">
        <v>1</v>
      </c>
      <c r="N1306" s="2">
        <v>27</v>
      </c>
      <c r="O1306" s="31">
        <v>0</v>
      </c>
    </row>
    <row r="1307" spans="1:15" x14ac:dyDescent="0.25">
      <c r="A1307" s="2">
        <f t="shared" si="80"/>
        <v>2018</v>
      </c>
      <c r="B1307" s="2" t="str">
        <f t="shared" si="81"/>
        <v>Nov</v>
      </c>
      <c r="C1307" s="2">
        <f t="shared" si="82"/>
        <v>47</v>
      </c>
      <c r="D1307" s="2" t="str">
        <f t="shared" si="83"/>
        <v>Fri</v>
      </c>
      <c r="E1307" s="34">
        <v>43427</v>
      </c>
      <c r="F1307" s="30" t="s">
        <v>298</v>
      </c>
      <c r="G1307" s="2" t="s">
        <v>299</v>
      </c>
      <c r="H1307" s="30" t="s">
        <v>300</v>
      </c>
      <c r="I1307" s="2">
        <v>8</v>
      </c>
      <c r="J1307" s="30" t="s">
        <v>1716</v>
      </c>
      <c r="K1307" s="2" t="s">
        <v>1355</v>
      </c>
      <c r="L1307" s="30">
        <v>1701</v>
      </c>
      <c r="M1307" s="2">
        <v>1</v>
      </c>
      <c r="N1307" s="2">
        <v>27</v>
      </c>
      <c r="O1307" s="31">
        <v>0</v>
      </c>
    </row>
    <row r="1308" spans="1:15" x14ac:dyDescent="0.25">
      <c r="A1308" s="2">
        <f t="shared" si="80"/>
        <v>2018</v>
      </c>
      <c r="B1308" s="2" t="str">
        <f t="shared" si="81"/>
        <v>Nov</v>
      </c>
      <c r="C1308" s="2">
        <f t="shared" si="82"/>
        <v>47</v>
      </c>
      <c r="D1308" s="2" t="str">
        <f t="shared" si="83"/>
        <v>Fri</v>
      </c>
      <c r="E1308" s="34">
        <v>43427</v>
      </c>
      <c r="F1308" s="30" t="s">
        <v>298</v>
      </c>
      <c r="G1308" s="2" t="s">
        <v>299</v>
      </c>
      <c r="H1308" s="30" t="s">
        <v>300</v>
      </c>
      <c r="I1308" s="2">
        <v>8</v>
      </c>
      <c r="J1308" s="30" t="s">
        <v>1772</v>
      </c>
      <c r="K1308" s="2" t="s">
        <v>1264</v>
      </c>
      <c r="L1308" s="30">
        <v>1701</v>
      </c>
      <c r="M1308" s="2">
        <v>1</v>
      </c>
      <c r="N1308" s="2">
        <v>27</v>
      </c>
      <c r="O1308" s="31">
        <v>1.4247685185185184E-2</v>
      </c>
    </row>
    <row r="1309" spans="1:15" x14ac:dyDescent="0.25">
      <c r="A1309" s="2">
        <f t="shared" si="80"/>
        <v>2018</v>
      </c>
      <c r="B1309" s="2" t="str">
        <f t="shared" si="81"/>
        <v>Nov</v>
      </c>
      <c r="C1309" s="2">
        <f t="shared" si="82"/>
        <v>47</v>
      </c>
      <c r="D1309" s="2" t="str">
        <f t="shared" si="83"/>
        <v>Fri</v>
      </c>
      <c r="E1309" s="34">
        <v>43427</v>
      </c>
      <c r="F1309" s="30" t="s">
        <v>298</v>
      </c>
      <c r="G1309" s="2" t="s">
        <v>299</v>
      </c>
      <c r="H1309" s="30" t="s">
        <v>300</v>
      </c>
      <c r="I1309" s="2">
        <v>8</v>
      </c>
      <c r="J1309" s="30" t="s">
        <v>1774</v>
      </c>
      <c r="K1309" s="2" t="s">
        <v>1247</v>
      </c>
      <c r="L1309" s="30">
        <v>1701</v>
      </c>
      <c r="M1309" s="2">
        <v>1</v>
      </c>
      <c r="N1309" s="2">
        <v>27</v>
      </c>
      <c r="O1309" s="31">
        <v>0</v>
      </c>
    </row>
    <row r="1310" spans="1:15" x14ac:dyDescent="0.25">
      <c r="A1310" s="2">
        <f t="shared" si="80"/>
        <v>2018</v>
      </c>
      <c r="B1310" s="2" t="str">
        <f t="shared" si="81"/>
        <v>Nov</v>
      </c>
      <c r="C1310" s="2">
        <f t="shared" si="82"/>
        <v>47</v>
      </c>
      <c r="D1310" s="2" t="str">
        <f t="shared" si="83"/>
        <v>Fri</v>
      </c>
      <c r="E1310" s="34">
        <v>43427</v>
      </c>
      <c r="F1310" s="30" t="s">
        <v>298</v>
      </c>
      <c r="G1310" s="2" t="s">
        <v>299</v>
      </c>
      <c r="H1310" s="30" t="s">
        <v>300</v>
      </c>
      <c r="I1310" s="2">
        <v>8</v>
      </c>
      <c r="J1310" s="30" t="s">
        <v>1775</v>
      </c>
      <c r="K1310" s="2" t="s">
        <v>1355</v>
      </c>
      <c r="L1310" s="30">
        <v>1701</v>
      </c>
      <c r="M1310" s="2">
        <v>1</v>
      </c>
      <c r="N1310" s="2">
        <v>27</v>
      </c>
      <c r="O1310" s="31">
        <v>0</v>
      </c>
    </row>
    <row r="1311" spans="1:15" x14ac:dyDescent="0.25">
      <c r="A1311" s="2">
        <f t="shared" si="80"/>
        <v>2018</v>
      </c>
      <c r="B1311" s="2" t="str">
        <f t="shared" si="81"/>
        <v>Nov</v>
      </c>
      <c r="C1311" s="2">
        <f t="shared" si="82"/>
        <v>47</v>
      </c>
      <c r="D1311" s="2" t="str">
        <f t="shared" si="83"/>
        <v>Fri</v>
      </c>
      <c r="E1311" s="34">
        <v>43427</v>
      </c>
      <c r="F1311" s="30" t="s">
        <v>298</v>
      </c>
      <c r="G1311" s="2" t="s">
        <v>299</v>
      </c>
      <c r="H1311" s="30" t="s">
        <v>300</v>
      </c>
      <c r="I1311" s="2">
        <v>8</v>
      </c>
      <c r="J1311" s="30" t="s">
        <v>1776</v>
      </c>
      <c r="K1311" s="2" t="s">
        <v>1355</v>
      </c>
      <c r="L1311" s="30">
        <v>1701</v>
      </c>
      <c r="M1311" s="2">
        <v>1</v>
      </c>
      <c r="N1311" s="2">
        <v>27</v>
      </c>
      <c r="O1311" s="31">
        <v>0</v>
      </c>
    </row>
    <row r="1312" spans="1:15" x14ac:dyDescent="0.25">
      <c r="A1312" s="2">
        <f t="shared" si="80"/>
        <v>2018</v>
      </c>
      <c r="B1312" s="2" t="str">
        <f t="shared" si="81"/>
        <v>Nov</v>
      </c>
      <c r="C1312" s="2">
        <f t="shared" si="82"/>
        <v>47</v>
      </c>
      <c r="D1312" s="2" t="str">
        <f t="shared" si="83"/>
        <v>Fri</v>
      </c>
      <c r="E1312" s="34">
        <v>43427</v>
      </c>
      <c r="F1312" s="30" t="s">
        <v>298</v>
      </c>
      <c r="G1312" s="2" t="s">
        <v>299</v>
      </c>
      <c r="H1312" s="30" t="s">
        <v>300</v>
      </c>
      <c r="I1312" s="2">
        <v>8</v>
      </c>
      <c r="J1312" s="30" t="s">
        <v>1778</v>
      </c>
      <c r="K1312" s="2" t="s">
        <v>1247</v>
      </c>
      <c r="L1312" s="30">
        <v>1701</v>
      </c>
      <c r="M1312" s="2">
        <v>1</v>
      </c>
      <c r="N1312" s="2">
        <v>27</v>
      </c>
      <c r="O1312" s="31">
        <v>0</v>
      </c>
    </row>
    <row r="1313" spans="1:15" x14ac:dyDescent="0.25">
      <c r="A1313" s="2">
        <f t="shared" si="80"/>
        <v>2018</v>
      </c>
      <c r="B1313" s="2" t="str">
        <f t="shared" si="81"/>
        <v>Nov</v>
      </c>
      <c r="C1313" s="2">
        <f t="shared" si="82"/>
        <v>47</v>
      </c>
      <c r="D1313" s="2" t="str">
        <f t="shared" si="83"/>
        <v>Fri</v>
      </c>
      <c r="E1313" s="34">
        <v>43427</v>
      </c>
      <c r="F1313" s="30" t="s">
        <v>298</v>
      </c>
      <c r="G1313" s="2" t="s">
        <v>299</v>
      </c>
      <c r="H1313" s="30" t="s">
        <v>300</v>
      </c>
      <c r="I1313" s="2">
        <v>8</v>
      </c>
      <c r="J1313" s="30" t="s">
        <v>1781</v>
      </c>
      <c r="K1313" s="2" t="s">
        <v>1355</v>
      </c>
      <c r="L1313" s="30">
        <v>1701</v>
      </c>
      <c r="M1313" s="2">
        <v>1</v>
      </c>
      <c r="N1313" s="2">
        <v>27</v>
      </c>
      <c r="O1313" s="31">
        <v>0</v>
      </c>
    </row>
    <row r="1314" spans="1:15" x14ac:dyDescent="0.25">
      <c r="A1314" s="2">
        <f t="shared" si="80"/>
        <v>2018</v>
      </c>
      <c r="B1314" s="2" t="str">
        <f t="shared" si="81"/>
        <v>Nov</v>
      </c>
      <c r="C1314" s="2">
        <f t="shared" si="82"/>
        <v>47</v>
      </c>
      <c r="D1314" s="2" t="str">
        <f t="shared" si="83"/>
        <v>Fri</v>
      </c>
      <c r="E1314" s="34">
        <v>43427</v>
      </c>
      <c r="F1314" s="30" t="s">
        <v>298</v>
      </c>
      <c r="G1314" s="2" t="s">
        <v>299</v>
      </c>
      <c r="H1314" s="30" t="s">
        <v>300</v>
      </c>
      <c r="I1314" s="2">
        <v>8</v>
      </c>
      <c r="J1314" s="30" t="s">
        <v>1807</v>
      </c>
      <c r="K1314" s="2" t="s">
        <v>1272</v>
      </c>
      <c r="L1314" s="30">
        <v>1701</v>
      </c>
      <c r="M1314" s="2">
        <v>1</v>
      </c>
      <c r="N1314" s="2">
        <v>27</v>
      </c>
      <c r="O1314" s="31">
        <v>4.0833333333333333E-2</v>
      </c>
    </row>
    <row r="1315" spans="1:15" x14ac:dyDescent="0.25">
      <c r="A1315" s="2">
        <f t="shared" si="80"/>
        <v>2018</v>
      </c>
      <c r="B1315" s="2" t="str">
        <f t="shared" si="81"/>
        <v>Nov</v>
      </c>
      <c r="C1315" s="2">
        <f t="shared" si="82"/>
        <v>47</v>
      </c>
      <c r="D1315" s="2" t="str">
        <f t="shared" si="83"/>
        <v>Fri</v>
      </c>
      <c r="E1315" s="34">
        <v>43427</v>
      </c>
      <c r="F1315" s="30" t="s">
        <v>298</v>
      </c>
      <c r="G1315" s="2" t="s">
        <v>299</v>
      </c>
      <c r="H1315" s="30" t="s">
        <v>300</v>
      </c>
      <c r="I1315" s="2">
        <v>8</v>
      </c>
      <c r="J1315" s="30" t="s">
        <v>1808</v>
      </c>
      <c r="K1315" s="2" t="s">
        <v>1264</v>
      </c>
      <c r="L1315" s="30">
        <v>1701</v>
      </c>
      <c r="M1315" s="2">
        <v>1</v>
      </c>
      <c r="N1315" s="2">
        <v>27</v>
      </c>
      <c r="O1315" s="31">
        <v>4.1342592592592591E-2</v>
      </c>
    </row>
    <row r="1316" spans="1:15" x14ac:dyDescent="0.25">
      <c r="A1316" s="2">
        <f t="shared" si="80"/>
        <v>2018</v>
      </c>
      <c r="B1316" s="2" t="str">
        <f t="shared" si="81"/>
        <v>Nov</v>
      </c>
      <c r="C1316" s="2">
        <f t="shared" si="82"/>
        <v>47</v>
      </c>
      <c r="D1316" s="2" t="str">
        <f t="shared" si="83"/>
        <v>Fri</v>
      </c>
      <c r="E1316" s="34">
        <v>43427</v>
      </c>
      <c r="F1316" s="30" t="s">
        <v>298</v>
      </c>
      <c r="G1316" s="2" t="s">
        <v>299</v>
      </c>
      <c r="H1316" s="30" t="s">
        <v>300</v>
      </c>
      <c r="I1316" s="2">
        <v>8</v>
      </c>
      <c r="J1316" s="30" t="s">
        <v>1809</v>
      </c>
      <c r="K1316" s="2" t="s">
        <v>1264</v>
      </c>
      <c r="L1316" s="30">
        <v>1701</v>
      </c>
      <c r="M1316" s="2">
        <v>1</v>
      </c>
      <c r="N1316" s="2">
        <v>27</v>
      </c>
      <c r="O1316" s="31">
        <v>5.2951388888888888E-2</v>
      </c>
    </row>
    <row r="1317" spans="1:15" x14ac:dyDescent="0.25">
      <c r="A1317" s="2">
        <f t="shared" si="80"/>
        <v>2018</v>
      </c>
      <c r="B1317" s="2" t="str">
        <f t="shared" si="81"/>
        <v>Nov</v>
      </c>
      <c r="C1317" s="2">
        <f t="shared" si="82"/>
        <v>47</v>
      </c>
      <c r="D1317" s="2" t="str">
        <f t="shared" si="83"/>
        <v>Fri</v>
      </c>
      <c r="E1317" s="34">
        <v>43427</v>
      </c>
      <c r="F1317" s="30" t="s">
        <v>298</v>
      </c>
      <c r="G1317" s="2" t="s">
        <v>299</v>
      </c>
      <c r="H1317" s="30" t="s">
        <v>300</v>
      </c>
      <c r="I1317" s="2">
        <v>8</v>
      </c>
      <c r="J1317" s="30" t="s">
        <v>1810</v>
      </c>
      <c r="K1317" s="2" t="s">
        <v>1355</v>
      </c>
      <c r="L1317" s="30">
        <v>1701</v>
      </c>
      <c r="M1317" s="2">
        <v>1</v>
      </c>
      <c r="N1317" s="2">
        <v>27</v>
      </c>
      <c r="O1317" s="31">
        <v>0</v>
      </c>
    </row>
    <row r="1318" spans="1:15" x14ac:dyDescent="0.25">
      <c r="A1318" s="2">
        <f t="shared" si="80"/>
        <v>2018</v>
      </c>
      <c r="B1318" s="2" t="str">
        <f t="shared" si="81"/>
        <v>Nov</v>
      </c>
      <c r="C1318" s="2">
        <f t="shared" si="82"/>
        <v>47</v>
      </c>
      <c r="D1318" s="2" t="str">
        <f t="shared" si="83"/>
        <v>Fri</v>
      </c>
      <c r="E1318" s="34">
        <v>43427</v>
      </c>
      <c r="F1318" s="30" t="s">
        <v>298</v>
      </c>
      <c r="G1318" s="2" t="s">
        <v>299</v>
      </c>
      <c r="H1318" s="30" t="s">
        <v>300</v>
      </c>
      <c r="I1318" s="2">
        <v>8</v>
      </c>
      <c r="J1318" s="30" t="s">
        <v>1811</v>
      </c>
      <c r="K1318" s="2" t="s">
        <v>1247</v>
      </c>
      <c r="L1318" s="30">
        <v>1701</v>
      </c>
      <c r="M1318" s="2">
        <v>1</v>
      </c>
      <c r="N1318" s="2">
        <v>27</v>
      </c>
      <c r="O1318" s="31">
        <v>0</v>
      </c>
    </row>
    <row r="1319" spans="1:15" x14ac:dyDescent="0.25">
      <c r="A1319" s="2">
        <f t="shared" si="80"/>
        <v>2018</v>
      </c>
      <c r="B1319" s="2" t="str">
        <f t="shared" si="81"/>
        <v>Nov</v>
      </c>
      <c r="C1319" s="2">
        <f t="shared" si="82"/>
        <v>47</v>
      </c>
      <c r="D1319" s="2" t="str">
        <f t="shared" si="83"/>
        <v>Fri</v>
      </c>
      <c r="E1319" s="34">
        <v>43427</v>
      </c>
      <c r="F1319" s="30" t="s">
        <v>298</v>
      </c>
      <c r="G1319" s="2" t="s">
        <v>299</v>
      </c>
      <c r="H1319" s="30" t="s">
        <v>300</v>
      </c>
      <c r="I1319" s="2">
        <v>8</v>
      </c>
      <c r="J1319" s="30" t="s">
        <v>1812</v>
      </c>
      <c r="K1319" s="2" t="s">
        <v>1355</v>
      </c>
      <c r="L1319" s="30">
        <v>1701</v>
      </c>
      <c r="M1319" s="2">
        <v>1</v>
      </c>
      <c r="N1319" s="2">
        <v>27</v>
      </c>
      <c r="O1319" s="31">
        <v>0</v>
      </c>
    </row>
    <row r="1320" spans="1:15" x14ac:dyDescent="0.25">
      <c r="A1320" s="2">
        <f t="shared" si="80"/>
        <v>2018</v>
      </c>
      <c r="B1320" s="2" t="str">
        <f t="shared" si="81"/>
        <v>Nov</v>
      </c>
      <c r="C1320" s="2">
        <f t="shared" si="82"/>
        <v>47</v>
      </c>
      <c r="D1320" s="2" t="str">
        <f t="shared" si="83"/>
        <v>Fri</v>
      </c>
      <c r="E1320" s="34">
        <v>43427</v>
      </c>
      <c r="F1320" s="30" t="s">
        <v>298</v>
      </c>
      <c r="G1320" s="2" t="s">
        <v>299</v>
      </c>
      <c r="H1320" s="30" t="s">
        <v>300</v>
      </c>
      <c r="I1320" s="2">
        <v>8</v>
      </c>
      <c r="J1320" s="30" t="s">
        <v>1813</v>
      </c>
      <c r="K1320" s="2" t="s">
        <v>1247</v>
      </c>
      <c r="L1320" s="30">
        <v>1701</v>
      </c>
      <c r="M1320" s="2">
        <v>1</v>
      </c>
      <c r="N1320" s="2">
        <v>27</v>
      </c>
      <c r="O1320" s="31">
        <v>0</v>
      </c>
    </row>
    <row r="1321" spans="1:15" x14ac:dyDescent="0.25">
      <c r="A1321" s="2">
        <f t="shared" si="80"/>
        <v>2018</v>
      </c>
      <c r="B1321" s="2" t="str">
        <f t="shared" si="81"/>
        <v>Nov</v>
      </c>
      <c r="C1321" s="2">
        <f t="shared" si="82"/>
        <v>47</v>
      </c>
      <c r="D1321" s="2" t="str">
        <f t="shared" si="83"/>
        <v>Fri</v>
      </c>
      <c r="E1321" s="34">
        <v>43427</v>
      </c>
      <c r="F1321" s="30" t="s">
        <v>298</v>
      </c>
      <c r="G1321" s="2" t="s">
        <v>299</v>
      </c>
      <c r="H1321" s="30" t="s">
        <v>300</v>
      </c>
      <c r="I1321" s="2">
        <v>8</v>
      </c>
      <c r="J1321" s="30" t="s">
        <v>1814</v>
      </c>
      <c r="K1321" s="2" t="s">
        <v>1257</v>
      </c>
      <c r="L1321" s="30">
        <v>1701</v>
      </c>
      <c r="M1321" s="2">
        <v>1</v>
      </c>
      <c r="N1321" s="2">
        <v>27</v>
      </c>
      <c r="O1321" s="31">
        <v>0</v>
      </c>
    </row>
    <row r="1322" spans="1:15" x14ac:dyDescent="0.25">
      <c r="A1322" s="2">
        <f t="shared" si="80"/>
        <v>2018</v>
      </c>
      <c r="B1322" s="2" t="str">
        <f t="shared" si="81"/>
        <v>Nov</v>
      </c>
      <c r="C1322" s="2">
        <f t="shared" si="82"/>
        <v>47</v>
      </c>
      <c r="D1322" s="2" t="str">
        <f t="shared" si="83"/>
        <v>Fri</v>
      </c>
      <c r="E1322" s="34">
        <v>43427</v>
      </c>
      <c r="F1322" s="30">
        <v>47377</v>
      </c>
      <c r="G1322" s="2" t="s">
        <v>152</v>
      </c>
      <c r="H1322" s="30" t="s">
        <v>1815</v>
      </c>
      <c r="I1322" s="2">
        <v>4</v>
      </c>
      <c r="J1322" s="30" t="s">
        <v>1447</v>
      </c>
      <c r="K1322" s="2" t="s">
        <v>1447</v>
      </c>
      <c r="L1322" s="30">
        <v>238</v>
      </c>
      <c r="M1322" s="2">
        <v>32</v>
      </c>
      <c r="N1322" s="2">
        <v>7</v>
      </c>
      <c r="O1322" s="31">
        <v>0</v>
      </c>
    </row>
    <row r="1323" spans="1:15" x14ac:dyDescent="0.25">
      <c r="A1323" s="2">
        <f t="shared" si="80"/>
        <v>2018</v>
      </c>
      <c r="B1323" s="2" t="str">
        <f t="shared" si="81"/>
        <v>Nov</v>
      </c>
      <c r="C1323" s="2">
        <f t="shared" si="82"/>
        <v>47</v>
      </c>
      <c r="D1323" s="2" t="str">
        <f t="shared" si="83"/>
        <v>Fri</v>
      </c>
      <c r="E1323" s="34">
        <v>43427</v>
      </c>
      <c r="F1323" s="30">
        <v>49265</v>
      </c>
      <c r="G1323" s="2" t="s">
        <v>152</v>
      </c>
      <c r="H1323" s="30" t="s">
        <v>1816</v>
      </c>
      <c r="I1323" s="2">
        <v>0</v>
      </c>
      <c r="J1323" s="30" t="s">
        <v>1447</v>
      </c>
      <c r="K1323" s="2" t="s">
        <v>1447</v>
      </c>
      <c r="L1323" s="30">
        <v>1</v>
      </c>
      <c r="M1323" s="2">
        <v>1</v>
      </c>
      <c r="N1323" s="2">
        <v>0</v>
      </c>
      <c r="O1323" s="31">
        <v>0</v>
      </c>
    </row>
    <row r="1324" spans="1:15" x14ac:dyDescent="0.25">
      <c r="A1324" s="2">
        <f t="shared" si="80"/>
        <v>2018</v>
      </c>
      <c r="B1324" s="2" t="str">
        <f t="shared" si="81"/>
        <v>Nov</v>
      </c>
      <c r="C1324" s="2">
        <f t="shared" si="82"/>
        <v>47</v>
      </c>
      <c r="D1324" s="2" t="str">
        <f t="shared" si="83"/>
        <v>Fri</v>
      </c>
      <c r="E1324" s="34">
        <v>43427</v>
      </c>
      <c r="F1324" s="30">
        <v>48941</v>
      </c>
      <c r="G1324" s="2" t="s">
        <v>152</v>
      </c>
      <c r="H1324" s="30" t="s">
        <v>1817</v>
      </c>
      <c r="I1324" s="2">
        <v>0</v>
      </c>
      <c r="J1324" s="30" t="s">
        <v>1447</v>
      </c>
      <c r="K1324" s="2" t="s">
        <v>1447</v>
      </c>
      <c r="L1324" s="30">
        <v>6</v>
      </c>
      <c r="M1324" s="2">
        <v>1</v>
      </c>
      <c r="N1324" s="2">
        <v>1</v>
      </c>
      <c r="O1324" s="31">
        <v>0</v>
      </c>
    </row>
    <row r="1325" spans="1:15" x14ac:dyDescent="0.25">
      <c r="A1325" s="2">
        <f t="shared" si="80"/>
        <v>2018</v>
      </c>
      <c r="B1325" s="2" t="str">
        <f t="shared" si="81"/>
        <v>Nov</v>
      </c>
      <c r="C1325" s="2">
        <f t="shared" si="82"/>
        <v>47</v>
      </c>
      <c r="D1325" s="2" t="str">
        <f t="shared" si="83"/>
        <v>Fri</v>
      </c>
      <c r="E1325" s="34">
        <v>43427</v>
      </c>
      <c r="F1325" s="30">
        <v>49158</v>
      </c>
      <c r="G1325" s="2" t="s">
        <v>1818</v>
      </c>
      <c r="H1325" s="30" t="s">
        <v>1819</v>
      </c>
      <c r="I1325" s="2">
        <v>3</v>
      </c>
      <c r="J1325" s="30" t="s">
        <v>1447</v>
      </c>
      <c r="K1325" s="2" t="s">
        <v>1447</v>
      </c>
      <c r="L1325" s="30">
        <v>700</v>
      </c>
      <c r="M1325" s="2">
        <v>5</v>
      </c>
      <c r="N1325" s="2">
        <v>1</v>
      </c>
      <c r="O1325" s="31">
        <v>0</v>
      </c>
    </row>
    <row r="1326" spans="1:15" x14ac:dyDescent="0.25">
      <c r="A1326" s="2">
        <f t="shared" si="80"/>
        <v>2018</v>
      </c>
      <c r="B1326" s="2" t="str">
        <f t="shared" si="81"/>
        <v>Nov</v>
      </c>
      <c r="C1326" s="2">
        <f t="shared" si="82"/>
        <v>47</v>
      </c>
      <c r="D1326" s="2" t="str">
        <f t="shared" si="83"/>
        <v>Fri</v>
      </c>
      <c r="E1326" s="34">
        <v>43427</v>
      </c>
      <c r="F1326" s="30">
        <v>47414</v>
      </c>
      <c r="G1326" s="2" t="s">
        <v>171</v>
      </c>
      <c r="H1326" s="30" t="s">
        <v>1820</v>
      </c>
      <c r="I1326" s="2">
        <v>39</v>
      </c>
      <c r="J1326" s="30" t="s">
        <v>1447</v>
      </c>
      <c r="K1326" s="2" t="s">
        <v>1447</v>
      </c>
      <c r="L1326" s="30">
        <v>4910</v>
      </c>
      <c r="M1326" s="2">
        <v>221</v>
      </c>
      <c r="N1326" s="2">
        <v>64</v>
      </c>
      <c r="O1326" s="31">
        <v>0</v>
      </c>
    </row>
    <row r="1327" spans="1:15" x14ac:dyDescent="0.25">
      <c r="A1327" s="2">
        <f t="shared" si="80"/>
        <v>2018</v>
      </c>
      <c r="B1327" s="2" t="str">
        <f t="shared" si="81"/>
        <v>Nov</v>
      </c>
      <c r="C1327" s="2">
        <f t="shared" si="82"/>
        <v>47</v>
      </c>
      <c r="D1327" s="2" t="str">
        <f t="shared" si="83"/>
        <v>Fri</v>
      </c>
      <c r="E1327" s="34">
        <v>43427</v>
      </c>
      <c r="F1327" s="30">
        <v>48947</v>
      </c>
      <c r="G1327" s="2" t="s">
        <v>1821</v>
      </c>
      <c r="H1327" s="30" t="s">
        <v>1822</v>
      </c>
      <c r="I1327" s="2">
        <v>4</v>
      </c>
      <c r="J1327" s="30" t="s">
        <v>1447</v>
      </c>
      <c r="K1327" s="2" t="s">
        <v>1447</v>
      </c>
      <c r="L1327" s="30">
        <v>64</v>
      </c>
      <c r="M1327" s="2">
        <v>17</v>
      </c>
      <c r="N1327" s="2">
        <v>5</v>
      </c>
      <c r="O1327" s="31">
        <v>0</v>
      </c>
    </row>
    <row r="1328" spans="1:15" x14ac:dyDescent="0.25">
      <c r="A1328" s="2">
        <f t="shared" si="80"/>
        <v>2018</v>
      </c>
      <c r="B1328" s="2" t="str">
        <f t="shared" si="81"/>
        <v>Nov</v>
      </c>
      <c r="C1328" s="2">
        <f t="shared" si="82"/>
        <v>47</v>
      </c>
      <c r="D1328" s="2" t="str">
        <f t="shared" si="83"/>
        <v>Fri</v>
      </c>
      <c r="E1328" s="34">
        <v>43427</v>
      </c>
      <c r="F1328" s="30">
        <v>49241</v>
      </c>
      <c r="G1328" s="2" t="s">
        <v>1823</v>
      </c>
      <c r="H1328" s="30" t="s">
        <v>1824</v>
      </c>
      <c r="I1328" s="2">
        <v>0</v>
      </c>
      <c r="J1328" s="30" t="s">
        <v>1447</v>
      </c>
      <c r="K1328" s="2" t="s">
        <v>1447</v>
      </c>
      <c r="L1328" s="30">
        <v>31</v>
      </c>
      <c r="M1328" s="2">
        <v>1</v>
      </c>
      <c r="N1328" s="2">
        <v>0</v>
      </c>
      <c r="O1328" s="31">
        <v>0</v>
      </c>
    </row>
    <row r="1329" spans="1:15" x14ac:dyDescent="0.25">
      <c r="A1329" s="2">
        <f t="shared" si="80"/>
        <v>2018</v>
      </c>
      <c r="B1329" s="2" t="str">
        <f t="shared" si="81"/>
        <v>Nov</v>
      </c>
      <c r="C1329" s="2">
        <f t="shared" si="82"/>
        <v>47</v>
      </c>
      <c r="D1329" s="2" t="str">
        <f t="shared" si="83"/>
        <v>Fri</v>
      </c>
      <c r="E1329" s="34">
        <v>43427</v>
      </c>
      <c r="F1329" s="30">
        <v>49251</v>
      </c>
      <c r="G1329" s="2" t="s">
        <v>31</v>
      </c>
      <c r="H1329" s="30" t="s">
        <v>1825</v>
      </c>
      <c r="I1329" s="2">
        <v>3</v>
      </c>
      <c r="J1329" s="30" t="s">
        <v>1447</v>
      </c>
      <c r="K1329" s="2" t="s">
        <v>1447</v>
      </c>
      <c r="L1329" s="30">
        <v>101</v>
      </c>
      <c r="M1329" s="2">
        <v>8</v>
      </c>
      <c r="N1329" s="2">
        <v>11</v>
      </c>
      <c r="O1329" s="31">
        <v>0</v>
      </c>
    </row>
    <row r="1330" spans="1:15" x14ac:dyDescent="0.25">
      <c r="A1330" s="2">
        <f t="shared" ref="A1330:A1393" si="84">YEAR(E1330)</f>
        <v>2018</v>
      </c>
      <c r="B1330" s="2" t="str">
        <f t="shared" ref="B1330:B1393" si="85">TEXT(E1330,"MMM")</f>
        <v>Nov</v>
      </c>
      <c r="C1330" s="2">
        <f t="shared" ref="C1330:C1393" si="86">WEEKNUM(E1330)</f>
        <v>47</v>
      </c>
      <c r="D1330" s="2" t="str">
        <f t="shared" si="83"/>
        <v>Fri</v>
      </c>
      <c r="E1330" s="34">
        <v>43427</v>
      </c>
      <c r="F1330" s="30">
        <v>47400</v>
      </c>
      <c r="G1330" s="2" t="s">
        <v>232</v>
      </c>
      <c r="H1330" s="30" t="s">
        <v>1826</v>
      </c>
      <c r="I1330" s="2">
        <v>20</v>
      </c>
      <c r="J1330" s="30" t="s">
        <v>1447</v>
      </c>
      <c r="K1330" s="2" t="s">
        <v>1447</v>
      </c>
      <c r="L1330" s="30">
        <v>3425</v>
      </c>
      <c r="M1330" s="2">
        <v>41</v>
      </c>
      <c r="N1330" s="2">
        <v>11</v>
      </c>
      <c r="O1330" s="31">
        <v>0</v>
      </c>
    </row>
    <row r="1331" spans="1:15" x14ac:dyDescent="0.25">
      <c r="A1331" s="2">
        <f t="shared" si="84"/>
        <v>2018</v>
      </c>
      <c r="B1331" s="2" t="str">
        <f t="shared" si="85"/>
        <v>Nov</v>
      </c>
      <c r="C1331" s="2">
        <f t="shared" si="86"/>
        <v>47</v>
      </c>
      <c r="D1331" s="2" t="str">
        <f t="shared" si="83"/>
        <v>Fri</v>
      </c>
      <c r="E1331" s="34">
        <v>43427</v>
      </c>
      <c r="F1331" s="30">
        <v>49264</v>
      </c>
      <c r="G1331" s="2" t="s">
        <v>957</v>
      </c>
      <c r="H1331" s="30" t="s">
        <v>1827</v>
      </c>
      <c r="I1331" s="2">
        <v>0</v>
      </c>
      <c r="J1331" s="30" t="s">
        <v>1447</v>
      </c>
      <c r="K1331" s="2" t="s">
        <v>1447</v>
      </c>
      <c r="L1331" s="30">
        <v>6</v>
      </c>
      <c r="M1331" s="2">
        <v>1</v>
      </c>
      <c r="N1331" s="2">
        <v>0</v>
      </c>
      <c r="O1331" s="31">
        <v>0</v>
      </c>
    </row>
    <row r="1332" spans="1:15" x14ac:dyDescent="0.25">
      <c r="A1332" s="2">
        <f t="shared" si="84"/>
        <v>2018</v>
      </c>
      <c r="B1332" s="2" t="str">
        <f t="shared" si="85"/>
        <v>Nov</v>
      </c>
      <c r="C1332" s="2">
        <f t="shared" si="86"/>
        <v>47</v>
      </c>
      <c r="D1332" s="2" t="str">
        <f t="shared" si="83"/>
        <v>Fri</v>
      </c>
      <c r="E1332" s="34">
        <v>43427</v>
      </c>
      <c r="F1332" s="30">
        <v>49267</v>
      </c>
      <c r="G1332" s="2" t="s">
        <v>957</v>
      </c>
      <c r="H1332" s="30" t="s">
        <v>1828</v>
      </c>
      <c r="I1332" s="2">
        <v>0</v>
      </c>
      <c r="J1332" s="30" t="s">
        <v>1447</v>
      </c>
      <c r="K1332" s="2" t="s">
        <v>1447</v>
      </c>
      <c r="L1332" s="30">
        <v>3</v>
      </c>
      <c r="M1332" s="2">
        <v>2</v>
      </c>
      <c r="N1332" s="2">
        <v>0</v>
      </c>
      <c r="O1332" s="31">
        <v>0</v>
      </c>
    </row>
    <row r="1333" spans="1:15" x14ac:dyDescent="0.25">
      <c r="A1333" s="2">
        <f t="shared" si="84"/>
        <v>2018</v>
      </c>
      <c r="B1333" s="2" t="str">
        <f t="shared" si="85"/>
        <v>Nov</v>
      </c>
      <c r="C1333" s="2">
        <f t="shared" si="86"/>
        <v>47</v>
      </c>
      <c r="D1333" s="2" t="str">
        <f t="shared" si="83"/>
        <v>Fri</v>
      </c>
      <c r="E1333" s="34">
        <v>43427</v>
      </c>
      <c r="F1333" s="30">
        <v>47392</v>
      </c>
      <c r="G1333" s="2" t="s">
        <v>717</v>
      </c>
      <c r="H1333" s="30" t="s">
        <v>1829</v>
      </c>
      <c r="I1333" s="2">
        <v>8</v>
      </c>
      <c r="J1333" s="30" t="s">
        <v>1447</v>
      </c>
      <c r="K1333" s="2" t="s">
        <v>1447</v>
      </c>
      <c r="L1333" s="30">
        <v>731</v>
      </c>
      <c r="M1333" s="2">
        <v>5</v>
      </c>
      <c r="N1333" s="2">
        <v>23</v>
      </c>
      <c r="O1333" s="31">
        <v>0</v>
      </c>
    </row>
    <row r="1334" spans="1:15" x14ac:dyDescent="0.25">
      <c r="A1334" s="2">
        <f t="shared" si="84"/>
        <v>2018</v>
      </c>
      <c r="B1334" s="2" t="str">
        <f t="shared" si="85"/>
        <v>Nov</v>
      </c>
      <c r="C1334" s="2">
        <f t="shared" si="86"/>
        <v>47</v>
      </c>
      <c r="D1334" s="2" t="str">
        <f t="shared" si="83"/>
        <v>Fri</v>
      </c>
      <c r="E1334" s="34">
        <v>43427</v>
      </c>
      <c r="F1334" s="30">
        <v>47416</v>
      </c>
      <c r="G1334" s="2" t="s">
        <v>914</v>
      </c>
      <c r="H1334" s="30" t="s">
        <v>1830</v>
      </c>
      <c r="I1334" s="2">
        <v>14</v>
      </c>
      <c r="J1334" s="30" t="s">
        <v>1447</v>
      </c>
      <c r="K1334" s="2" t="s">
        <v>1447</v>
      </c>
      <c r="L1334" s="30">
        <v>3029</v>
      </c>
      <c r="M1334" s="2">
        <v>96</v>
      </c>
      <c r="N1334" s="2">
        <v>8</v>
      </c>
      <c r="O1334" s="31">
        <v>0</v>
      </c>
    </row>
    <row r="1335" spans="1:15" x14ac:dyDescent="0.25">
      <c r="A1335" s="2">
        <f t="shared" si="84"/>
        <v>2018</v>
      </c>
      <c r="B1335" s="2" t="str">
        <f t="shared" si="85"/>
        <v>Nov</v>
      </c>
      <c r="C1335" s="2">
        <f t="shared" si="86"/>
        <v>47</v>
      </c>
      <c r="D1335" s="2" t="str">
        <f t="shared" si="83"/>
        <v>Fri</v>
      </c>
      <c r="E1335" s="34">
        <v>43427</v>
      </c>
      <c r="F1335" s="30">
        <v>49269</v>
      </c>
      <c r="G1335" s="2" t="s">
        <v>516</v>
      </c>
      <c r="H1335" s="30" t="s">
        <v>1447</v>
      </c>
      <c r="I1335" s="2">
        <v>0</v>
      </c>
      <c r="J1335" s="30" t="s">
        <v>1447</v>
      </c>
      <c r="K1335" s="2" t="s">
        <v>1447</v>
      </c>
      <c r="L1335" s="30">
        <v>10</v>
      </c>
      <c r="M1335" s="2">
        <v>1</v>
      </c>
      <c r="N1335" s="2">
        <v>0</v>
      </c>
      <c r="O1335" s="31">
        <v>0</v>
      </c>
    </row>
    <row r="1336" spans="1:15" x14ac:dyDescent="0.25">
      <c r="A1336" s="2">
        <f t="shared" si="84"/>
        <v>2018</v>
      </c>
      <c r="B1336" s="2" t="str">
        <f t="shared" si="85"/>
        <v>Nov</v>
      </c>
      <c r="C1336" s="2">
        <f t="shared" si="86"/>
        <v>47</v>
      </c>
      <c r="D1336" s="2" t="str">
        <f t="shared" si="83"/>
        <v>Fri</v>
      </c>
      <c r="E1336" s="34">
        <v>43427</v>
      </c>
      <c r="F1336" s="30">
        <v>47987</v>
      </c>
      <c r="G1336" s="2" t="s">
        <v>1831</v>
      </c>
      <c r="H1336" s="30" t="s">
        <v>1832</v>
      </c>
      <c r="I1336" s="2">
        <v>2</v>
      </c>
      <c r="J1336" s="30" t="s">
        <v>1447</v>
      </c>
      <c r="K1336" s="2" t="s">
        <v>1447</v>
      </c>
      <c r="L1336" s="30">
        <v>180</v>
      </c>
      <c r="M1336" s="2">
        <v>9</v>
      </c>
      <c r="N1336" s="2">
        <v>1</v>
      </c>
      <c r="O1336" s="31">
        <v>0</v>
      </c>
    </row>
    <row r="1337" spans="1:15" x14ac:dyDescent="0.25">
      <c r="A1337" s="2">
        <f t="shared" si="84"/>
        <v>2018</v>
      </c>
      <c r="B1337" s="2" t="str">
        <f t="shared" si="85"/>
        <v>Nov</v>
      </c>
      <c r="C1337" s="2">
        <f t="shared" si="86"/>
        <v>47</v>
      </c>
      <c r="D1337" s="2" t="str">
        <f t="shared" si="83"/>
        <v>Fri</v>
      </c>
      <c r="E1337" s="34">
        <v>43427</v>
      </c>
      <c r="F1337" s="30">
        <v>47394</v>
      </c>
      <c r="G1337" s="2" t="s">
        <v>656</v>
      </c>
      <c r="H1337" s="30" t="s">
        <v>1833</v>
      </c>
      <c r="I1337" s="2">
        <v>7</v>
      </c>
      <c r="J1337" s="30" t="s">
        <v>1447</v>
      </c>
      <c r="K1337" s="2" t="s">
        <v>1447</v>
      </c>
      <c r="L1337" s="30">
        <v>451</v>
      </c>
      <c r="M1337" s="2">
        <v>47</v>
      </c>
      <c r="N1337" s="2">
        <v>8</v>
      </c>
      <c r="O1337" s="31">
        <v>0</v>
      </c>
    </row>
    <row r="1338" spans="1:15" x14ac:dyDescent="0.25">
      <c r="A1338" s="2">
        <f t="shared" si="84"/>
        <v>2018</v>
      </c>
      <c r="B1338" s="2" t="str">
        <f t="shared" si="85"/>
        <v>Nov</v>
      </c>
      <c r="C1338" s="2">
        <f t="shared" si="86"/>
        <v>47</v>
      </c>
      <c r="D1338" s="2" t="str">
        <f t="shared" si="83"/>
        <v>Fri</v>
      </c>
      <c r="E1338" s="34">
        <v>43427</v>
      </c>
      <c r="F1338" s="30">
        <v>49244</v>
      </c>
      <c r="G1338" s="2" t="s">
        <v>236</v>
      </c>
      <c r="H1338" s="30" t="s">
        <v>1834</v>
      </c>
      <c r="I1338" s="2">
        <v>1</v>
      </c>
      <c r="J1338" s="30" t="s">
        <v>1447</v>
      </c>
      <c r="K1338" s="2" t="s">
        <v>1447</v>
      </c>
      <c r="L1338" s="30">
        <v>150</v>
      </c>
      <c r="M1338" s="2">
        <v>1</v>
      </c>
      <c r="N1338" s="2">
        <v>0</v>
      </c>
      <c r="O1338" s="31">
        <v>0</v>
      </c>
    </row>
    <row r="1339" spans="1:15" x14ac:dyDescent="0.25">
      <c r="A1339" s="2">
        <f t="shared" si="84"/>
        <v>2018</v>
      </c>
      <c r="B1339" s="2" t="str">
        <f t="shared" si="85"/>
        <v>Nov</v>
      </c>
      <c r="C1339" s="2">
        <f t="shared" si="86"/>
        <v>47</v>
      </c>
      <c r="D1339" s="2" t="str">
        <f t="shared" si="83"/>
        <v>Fri</v>
      </c>
      <c r="E1339" s="34">
        <v>43427</v>
      </c>
      <c r="F1339" s="30">
        <v>47406</v>
      </c>
      <c r="G1339" s="2" t="s">
        <v>176</v>
      </c>
      <c r="H1339" s="30" t="s">
        <v>1835</v>
      </c>
      <c r="I1339" s="2">
        <v>20</v>
      </c>
      <c r="J1339" s="30" t="s">
        <v>1447</v>
      </c>
      <c r="K1339" s="2" t="s">
        <v>1447</v>
      </c>
      <c r="L1339" s="30">
        <v>1433</v>
      </c>
      <c r="M1339" s="2">
        <v>81</v>
      </c>
      <c r="N1339" s="2">
        <v>21</v>
      </c>
      <c r="O1339" s="31">
        <v>0</v>
      </c>
    </row>
    <row r="1340" spans="1:15" x14ac:dyDescent="0.25">
      <c r="A1340" s="2">
        <f t="shared" si="84"/>
        <v>2018</v>
      </c>
      <c r="B1340" s="2" t="str">
        <f t="shared" si="85"/>
        <v>Nov</v>
      </c>
      <c r="C1340" s="2">
        <f t="shared" si="86"/>
        <v>47</v>
      </c>
      <c r="D1340" s="2" t="str">
        <f t="shared" si="83"/>
        <v>Fri</v>
      </c>
      <c r="E1340" s="34">
        <v>43427</v>
      </c>
      <c r="F1340" s="30">
        <v>47432</v>
      </c>
      <c r="G1340" s="2" t="s">
        <v>74</v>
      </c>
      <c r="H1340" s="30" t="s">
        <v>301</v>
      </c>
      <c r="I1340" s="2">
        <v>17</v>
      </c>
      <c r="J1340" s="30" t="s">
        <v>1345</v>
      </c>
      <c r="K1340" s="2" t="s">
        <v>1247</v>
      </c>
      <c r="L1340" s="30">
        <v>2712</v>
      </c>
      <c r="M1340" s="2">
        <v>11</v>
      </c>
      <c r="N1340" s="2">
        <v>32</v>
      </c>
      <c r="O1340" s="31">
        <v>2.8067129629629626E-2</v>
      </c>
    </row>
    <row r="1341" spans="1:15" x14ac:dyDescent="0.25">
      <c r="A1341" s="2">
        <f t="shared" si="84"/>
        <v>2018</v>
      </c>
      <c r="B1341" s="2" t="str">
        <f t="shared" si="85"/>
        <v>Nov</v>
      </c>
      <c r="C1341" s="2">
        <f t="shared" si="86"/>
        <v>47</v>
      </c>
      <c r="D1341" s="2" t="str">
        <f t="shared" si="83"/>
        <v>Fri</v>
      </c>
      <c r="E1341" s="34">
        <v>43427</v>
      </c>
      <c r="F1341" s="30">
        <v>47432</v>
      </c>
      <c r="G1341" s="2" t="s">
        <v>74</v>
      </c>
      <c r="H1341" s="30" t="s">
        <v>301</v>
      </c>
      <c r="I1341" s="2">
        <v>17</v>
      </c>
      <c r="J1341" s="30" t="s">
        <v>1709</v>
      </c>
      <c r="K1341" s="2" t="s">
        <v>1264</v>
      </c>
      <c r="L1341" s="30">
        <v>2712</v>
      </c>
      <c r="M1341" s="2">
        <v>11</v>
      </c>
      <c r="N1341" s="2">
        <v>32</v>
      </c>
      <c r="O1341" s="31">
        <v>2.8495370370370369E-2</v>
      </c>
    </row>
    <row r="1342" spans="1:15" x14ac:dyDescent="0.25">
      <c r="A1342" s="2">
        <f t="shared" si="84"/>
        <v>2018</v>
      </c>
      <c r="B1342" s="2" t="str">
        <f t="shared" si="85"/>
        <v>Nov</v>
      </c>
      <c r="C1342" s="2">
        <f t="shared" si="86"/>
        <v>47</v>
      </c>
      <c r="D1342" s="2" t="str">
        <f t="shared" si="83"/>
        <v>Fri</v>
      </c>
      <c r="E1342" s="34">
        <v>43427</v>
      </c>
      <c r="F1342" s="30">
        <v>47432</v>
      </c>
      <c r="G1342" s="2" t="s">
        <v>74</v>
      </c>
      <c r="H1342" s="30" t="s">
        <v>301</v>
      </c>
      <c r="I1342" s="2">
        <v>17</v>
      </c>
      <c r="J1342" s="30" t="s">
        <v>1710</v>
      </c>
      <c r="K1342" s="2" t="s">
        <v>1272</v>
      </c>
      <c r="L1342" s="30">
        <v>2712</v>
      </c>
      <c r="M1342" s="2">
        <v>11</v>
      </c>
      <c r="N1342" s="2">
        <v>32</v>
      </c>
      <c r="O1342" s="31">
        <v>2.9837962962962965E-2</v>
      </c>
    </row>
    <row r="1343" spans="1:15" x14ac:dyDescent="0.25">
      <c r="A1343" s="2">
        <f t="shared" si="84"/>
        <v>2018</v>
      </c>
      <c r="B1343" s="2" t="str">
        <f t="shared" si="85"/>
        <v>Nov</v>
      </c>
      <c r="C1343" s="2">
        <f t="shared" si="86"/>
        <v>47</v>
      </c>
      <c r="D1343" s="2" t="str">
        <f t="shared" si="83"/>
        <v>Fri</v>
      </c>
      <c r="E1343" s="34">
        <v>43427</v>
      </c>
      <c r="F1343" s="30" t="s">
        <v>1836</v>
      </c>
      <c r="G1343" s="2" t="s">
        <v>1837</v>
      </c>
      <c r="H1343" s="30" t="s">
        <v>1838</v>
      </c>
      <c r="I1343" s="2">
        <v>3</v>
      </c>
      <c r="J1343" s="30" t="s">
        <v>1447</v>
      </c>
      <c r="K1343" s="2" t="s">
        <v>1447</v>
      </c>
      <c r="L1343" s="30">
        <v>533</v>
      </c>
      <c r="M1343" s="2">
        <v>18</v>
      </c>
      <c r="N1343" s="2">
        <v>0</v>
      </c>
      <c r="O1343" s="31">
        <v>0</v>
      </c>
    </row>
    <row r="1344" spans="1:15" x14ac:dyDescent="0.25">
      <c r="A1344" s="2">
        <f t="shared" si="84"/>
        <v>2018</v>
      </c>
      <c r="B1344" s="2" t="str">
        <f t="shared" si="85"/>
        <v>Nov</v>
      </c>
      <c r="C1344" s="2">
        <f t="shared" si="86"/>
        <v>47</v>
      </c>
      <c r="D1344" s="2" t="str">
        <f t="shared" si="83"/>
        <v>Fri</v>
      </c>
      <c r="E1344" s="34">
        <v>43427</v>
      </c>
      <c r="F1344" s="30">
        <v>47407</v>
      </c>
      <c r="G1344" s="2" t="s">
        <v>1839</v>
      </c>
      <c r="H1344" s="30" t="s">
        <v>1840</v>
      </c>
      <c r="I1344" s="2">
        <v>2</v>
      </c>
      <c r="J1344" s="30" t="s">
        <v>1447</v>
      </c>
      <c r="K1344" s="2" t="s">
        <v>1447</v>
      </c>
      <c r="L1344" s="30">
        <v>203</v>
      </c>
      <c r="M1344" s="2">
        <v>10</v>
      </c>
      <c r="N1344" s="2">
        <v>2</v>
      </c>
      <c r="O1344" s="31">
        <v>0</v>
      </c>
    </row>
    <row r="1345" spans="1:15" x14ac:dyDescent="0.25">
      <c r="A1345" s="2">
        <f t="shared" si="84"/>
        <v>2018</v>
      </c>
      <c r="B1345" s="2" t="str">
        <f t="shared" si="85"/>
        <v>Nov</v>
      </c>
      <c r="C1345" s="2">
        <f t="shared" si="86"/>
        <v>47</v>
      </c>
      <c r="D1345" s="2" t="str">
        <f t="shared" si="83"/>
        <v>Fri</v>
      </c>
      <c r="E1345" s="34">
        <v>43427</v>
      </c>
      <c r="F1345" s="30">
        <v>47378</v>
      </c>
      <c r="G1345" s="2" t="s">
        <v>1841</v>
      </c>
      <c r="H1345" s="30" t="s">
        <v>1842</v>
      </c>
      <c r="I1345" s="2">
        <v>110</v>
      </c>
      <c r="J1345" s="30" t="s">
        <v>1447</v>
      </c>
      <c r="K1345" s="2" t="s">
        <v>1447</v>
      </c>
      <c r="L1345" s="30">
        <v>19464</v>
      </c>
      <c r="M1345" s="2">
        <v>232</v>
      </c>
      <c r="N1345" s="2">
        <v>66</v>
      </c>
      <c r="O1345" s="31">
        <v>0</v>
      </c>
    </row>
    <row r="1346" spans="1:15" x14ac:dyDescent="0.25">
      <c r="A1346" s="2">
        <f t="shared" si="84"/>
        <v>2018</v>
      </c>
      <c r="B1346" s="2" t="str">
        <f t="shared" si="85"/>
        <v>Nov</v>
      </c>
      <c r="C1346" s="2">
        <f t="shared" si="86"/>
        <v>47</v>
      </c>
      <c r="D1346" s="2" t="str">
        <f t="shared" si="83"/>
        <v>Fri</v>
      </c>
      <c r="E1346" s="34">
        <v>43427</v>
      </c>
      <c r="F1346" s="30" t="s">
        <v>302</v>
      </c>
      <c r="G1346" s="2" t="s">
        <v>303</v>
      </c>
      <c r="H1346" s="30" t="s">
        <v>304</v>
      </c>
      <c r="I1346" s="2">
        <v>1</v>
      </c>
      <c r="J1346" s="30" t="s">
        <v>1843</v>
      </c>
      <c r="K1346" s="2" t="s">
        <v>1257</v>
      </c>
      <c r="L1346" s="30">
        <v>262</v>
      </c>
      <c r="M1346" s="2">
        <v>3</v>
      </c>
      <c r="N1346" s="2">
        <v>0</v>
      </c>
      <c r="O1346" s="31">
        <v>2.8749999999999998E-2</v>
      </c>
    </row>
    <row r="1347" spans="1:15" x14ac:dyDescent="0.25">
      <c r="A1347" s="2">
        <f t="shared" si="84"/>
        <v>2018</v>
      </c>
      <c r="B1347" s="2" t="str">
        <f t="shared" si="85"/>
        <v>Nov</v>
      </c>
      <c r="C1347" s="2">
        <f t="shared" si="86"/>
        <v>47</v>
      </c>
      <c r="D1347" s="2" t="str">
        <f t="shared" ref="D1347:D1410" si="87">TEXT(E1347,"DDD")</f>
        <v>Fri</v>
      </c>
      <c r="E1347" s="34">
        <v>43427</v>
      </c>
      <c r="F1347" s="30" t="s">
        <v>305</v>
      </c>
      <c r="G1347" s="2" t="s">
        <v>306</v>
      </c>
      <c r="H1347" s="30" t="s">
        <v>307</v>
      </c>
      <c r="I1347" s="2">
        <v>10</v>
      </c>
      <c r="J1347" s="30" t="s">
        <v>1705</v>
      </c>
      <c r="K1347" s="2" t="s">
        <v>1272</v>
      </c>
      <c r="L1347" s="30">
        <v>1638</v>
      </c>
      <c r="M1347" s="2">
        <v>1</v>
      </c>
      <c r="N1347" s="2">
        <v>26</v>
      </c>
      <c r="O1347" s="31">
        <v>2.2418981481481481E-2</v>
      </c>
    </row>
    <row r="1348" spans="1:15" x14ac:dyDescent="0.25">
      <c r="A1348" s="2">
        <f t="shared" si="84"/>
        <v>2018</v>
      </c>
      <c r="B1348" s="2" t="str">
        <f t="shared" si="85"/>
        <v>Nov</v>
      </c>
      <c r="C1348" s="2">
        <f t="shared" si="86"/>
        <v>47</v>
      </c>
      <c r="D1348" s="2" t="str">
        <f t="shared" si="87"/>
        <v>Fri</v>
      </c>
      <c r="E1348" s="34">
        <v>43427</v>
      </c>
      <c r="F1348" s="30" t="s">
        <v>305</v>
      </c>
      <c r="G1348" s="2" t="s">
        <v>306</v>
      </c>
      <c r="H1348" s="30" t="s">
        <v>307</v>
      </c>
      <c r="I1348" s="2">
        <v>10</v>
      </c>
      <c r="J1348" s="30" t="s">
        <v>1709</v>
      </c>
      <c r="K1348" s="2" t="s">
        <v>1264</v>
      </c>
      <c r="L1348" s="30">
        <v>1638</v>
      </c>
      <c r="M1348" s="2">
        <v>1</v>
      </c>
      <c r="N1348" s="2">
        <v>26</v>
      </c>
      <c r="O1348" s="31">
        <v>2.7071759259259257E-2</v>
      </c>
    </row>
    <row r="1349" spans="1:15" x14ac:dyDescent="0.25">
      <c r="A1349" s="2">
        <f t="shared" si="84"/>
        <v>2018</v>
      </c>
      <c r="B1349" s="2" t="str">
        <f t="shared" si="85"/>
        <v>Nov</v>
      </c>
      <c r="C1349" s="2">
        <f t="shared" si="86"/>
        <v>47</v>
      </c>
      <c r="D1349" s="2" t="str">
        <f t="shared" si="87"/>
        <v>Fri</v>
      </c>
      <c r="E1349" s="34">
        <v>43427</v>
      </c>
      <c r="F1349" s="30">
        <v>48514</v>
      </c>
      <c r="G1349" s="2" t="s">
        <v>87</v>
      </c>
      <c r="H1349" s="30" t="s">
        <v>308</v>
      </c>
      <c r="I1349" s="2">
        <v>10</v>
      </c>
      <c r="J1349" s="30" t="s">
        <v>1427</v>
      </c>
      <c r="K1349" s="2" t="s">
        <v>1430</v>
      </c>
      <c r="L1349" s="30">
        <v>984</v>
      </c>
      <c r="M1349" s="2">
        <v>6</v>
      </c>
      <c r="N1349" s="2">
        <v>41</v>
      </c>
      <c r="O1349" s="31">
        <v>2.0590277777777777E-2</v>
      </c>
    </row>
    <row r="1350" spans="1:15" x14ac:dyDescent="0.25">
      <c r="A1350" s="2">
        <f t="shared" si="84"/>
        <v>2018</v>
      </c>
      <c r="B1350" s="2" t="str">
        <f t="shared" si="85"/>
        <v>Nov</v>
      </c>
      <c r="C1350" s="2">
        <f t="shared" si="86"/>
        <v>47</v>
      </c>
      <c r="D1350" s="2" t="str">
        <f t="shared" si="87"/>
        <v>Fri</v>
      </c>
      <c r="E1350" s="34">
        <v>43427</v>
      </c>
      <c r="F1350" s="30">
        <v>48514</v>
      </c>
      <c r="G1350" s="2" t="s">
        <v>87</v>
      </c>
      <c r="H1350" s="30" t="s">
        <v>308</v>
      </c>
      <c r="I1350" s="2">
        <v>10</v>
      </c>
      <c r="J1350" s="30" t="s">
        <v>1703</v>
      </c>
      <c r="K1350" s="2" t="s">
        <v>1430</v>
      </c>
      <c r="L1350" s="30">
        <v>984</v>
      </c>
      <c r="M1350" s="2">
        <v>6</v>
      </c>
      <c r="N1350" s="2">
        <v>41</v>
      </c>
      <c r="O1350" s="31">
        <v>2.1226851851851854E-2</v>
      </c>
    </row>
    <row r="1351" spans="1:15" x14ac:dyDescent="0.25">
      <c r="A1351" s="2">
        <f t="shared" si="84"/>
        <v>2018</v>
      </c>
      <c r="B1351" s="2" t="str">
        <f t="shared" si="85"/>
        <v>Nov</v>
      </c>
      <c r="C1351" s="2">
        <f t="shared" si="86"/>
        <v>47</v>
      </c>
      <c r="D1351" s="2" t="str">
        <f t="shared" si="87"/>
        <v>Fri</v>
      </c>
      <c r="E1351" s="34">
        <v>43427</v>
      </c>
      <c r="F1351" s="30">
        <v>48514</v>
      </c>
      <c r="G1351" s="2" t="s">
        <v>87</v>
      </c>
      <c r="H1351" s="30" t="s">
        <v>308</v>
      </c>
      <c r="I1351" s="2">
        <v>10</v>
      </c>
      <c r="J1351" s="30" t="s">
        <v>1705</v>
      </c>
      <c r="K1351" s="2" t="s">
        <v>1272</v>
      </c>
      <c r="L1351" s="30">
        <v>984</v>
      </c>
      <c r="M1351" s="2">
        <v>6</v>
      </c>
      <c r="N1351" s="2">
        <v>41</v>
      </c>
      <c r="O1351" s="31">
        <v>6.9444444444444444E-5</v>
      </c>
    </row>
    <row r="1352" spans="1:15" x14ac:dyDescent="0.25">
      <c r="A1352" s="2">
        <f t="shared" si="84"/>
        <v>2018</v>
      </c>
      <c r="B1352" s="2" t="str">
        <f t="shared" si="85"/>
        <v>Nov</v>
      </c>
      <c r="C1352" s="2">
        <f t="shared" si="86"/>
        <v>47</v>
      </c>
      <c r="D1352" s="2" t="str">
        <f t="shared" si="87"/>
        <v>Fri</v>
      </c>
      <c r="E1352" s="34">
        <v>43427</v>
      </c>
      <c r="F1352" s="30">
        <v>48514</v>
      </c>
      <c r="G1352" s="2" t="s">
        <v>87</v>
      </c>
      <c r="H1352" s="30" t="s">
        <v>308</v>
      </c>
      <c r="I1352" s="2">
        <v>10</v>
      </c>
      <c r="J1352" s="30" t="s">
        <v>1706</v>
      </c>
      <c r="K1352" s="2" t="s">
        <v>1793</v>
      </c>
      <c r="L1352" s="30">
        <v>984</v>
      </c>
      <c r="M1352" s="2">
        <v>6</v>
      </c>
      <c r="N1352" s="2">
        <v>41</v>
      </c>
      <c r="O1352" s="31">
        <v>3.1469907407407412E-2</v>
      </c>
    </row>
    <row r="1353" spans="1:15" x14ac:dyDescent="0.25">
      <c r="A1353" s="2">
        <f t="shared" si="84"/>
        <v>2018</v>
      </c>
      <c r="B1353" s="2" t="str">
        <f t="shared" si="85"/>
        <v>Nov</v>
      </c>
      <c r="C1353" s="2">
        <f t="shared" si="86"/>
        <v>47</v>
      </c>
      <c r="D1353" s="2" t="str">
        <f t="shared" si="87"/>
        <v>Fri</v>
      </c>
      <c r="E1353" s="34">
        <v>43427</v>
      </c>
      <c r="F1353" s="30">
        <v>47413</v>
      </c>
      <c r="G1353" s="2" t="s">
        <v>55</v>
      </c>
      <c r="H1353" s="30" t="s">
        <v>309</v>
      </c>
      <c r="I1353" s="2">
        <v>34</v>
      </c>
      <c r="J1353" s="30" t="s">
        <v>1260</v>
      </c>
      <c r="K1353" s="2" t="s">
        <v>1247</v>
      </c>
      <c r="L1353" s="30">
        <v>7579</v>
      </c>
      <c r="M1353" s="2">
        <v>145</v>
      </c>
      <c r="N1353" s="2">
        <v>29</v>
      </c>
      <c r="O1353" s="31">
        <v>6.5046296296296297E-2</v>
      </c>
    </row>
    <row r="1354" spans="1:15" x14ac:dyDescent="0.25">
      <c r="A1354" s="2">
        <f t="shared" si="84"/>
        <v>2018</v>
      </c>
      <c r="B1354" s="2" t="str">
        <f t="shared" si="85"/>
        <v>Nov</v>
      </c>
      <c r="C1354" s="2">
        <f t="shared" si="86"/>
        <v>47</v>
      </c>
      <c r="D1354" s="2" t="str">
        <f t="shared" si="87"/>
        <v>Fri</v>
      </c>
      <c r="E1354" s="34">
        <v>43427</v>
      </c>
      <c r="F1354" s="30">
        <v>47413</v>
      </c>
      <c r="G1354" s="2" t="s">
        <v>55</v>
      </c>
      <c r="H1354" s="30" t="s">
        <v>309</v>
      </c>
      <c r="I1354" s="2">
        <v>34</v>
      </c>
      <c r="J1354" s="30" t="s">
        <v>1342</v>
      </c>
      <c r="K1354" s="2" t="s">
        <v>1247</v>
      </c>
      <c r="L1354" s="30">
        <v>7579</v>
      </c>
      <c r="M1354" s="2">
        <v>145</v>
      </c>
      <c r="N1354" s="2">
        <v>29</v>
      </c>
      <c r="O1354" s="31">
        <v>6.5578703703703708E-2</v>
      </c>
    </row>
    <row r="1355" spans="1:15" x14ac:dyDescent="0.25">
      <c r="A1355" s="2">
        <f t="shared" si="84"/>
        <v>2018</v>
      </c>
      <c r="B1355" s="2" t="str">
        <f t="shared" si="85"/>
        <v>Nov</v>
      </c>
      <c r="C1355" s="2">
        <f t="shared" si="86"/>
        <v>47</v>
      </c>
      <c r="D1355" s="2" t="str">
        <f t="shared" si="87"/>
        <v>Fri</v>
      </c>
      <c r="E1355" s="34">
        <v>43427</v>
      </c>
      <c r="F1355" s="30">
        <v>47413</v>
      </c>
      <c r="G1355" s="2" t="s">
        <v>55</v>
      </c>
      <c r="H1355" s="30" t="s">
        <v>309</v>
      </c>
      <c r="I1355" s="2">
        <v>34</v>
      </c>
      <c r="J1355" s="30" t="s">
        <v>1403</v>
      </c>
      <c r="K1355" s="2" t="s">
        <v>1247</v>
      </c>
      <c r="L1355" s="30">
        <v>7579</v>
      </c>
      <c r="M1355" s="2">
        <v>145</v>
      </c>
      <c r="N1355" s="2">
        <v>29</v>
      </c>
      <c r="O1355" s="31">
        <v>5.8969907407407408E-2</v>
      </c>
    </row>
    <row r="1356" spans="1:15" x14ac:dyDescent="0.25">
      <c r="A1356" s="2">
        <f t="shared" si="84"/>
        <v>2018</v>
      </c>
      <c r="B1356" s="2" t="str">
        <f t="shared" si="85"/>
        <v>Nov</v>
      </c>
      <c r="C1356" s="2">
        <f t="shared" si="86"/>
        <v>47</v>
      </c>
      <c r="D1356" s="2" t="str">
        <f t="shared" si="87"/>
        <v>Fri</v>
      </c>
      <c r="E1356" s="34">
        <v>43427</v>
      </c>
      <c r="F1356" s="30">
        <v>47413</v>
      </c>
      <c r="G1356" s="2" t="s">
        <v>55</v>
      </c>
      <c r="H1356" s="30" t="s">
        <v>309</v>
      </c>
      <c r="I1356" s="2">
        <v>34</v>
      </c>
      <c r="J1356" s="30" t="s">
        <v>1427</v>
      </c>
      <c r="K1356" s="2" t="s">
        <v>1247</v>
      </c>
      <c r="L1356" s="30">
        <v>7579</v>
      </c>
      <c r="M1356" s="2">
        <v>145</v>
      </c>
      <c r="N1356" s="2">
        <v>29</v>
      </c>
      <c r="O1356" s="31">
        <v>6.6192129629629629E-2</v>
      </c>
    </row>
    <row r="1357" spans="1:15" x14ac:dyDescent="0.25">
      <c r="A1357" s="2">
        <f t="shared" si="84"/>
        <v>2018</v>
      </c>
      <c r="B1357" s="2" t="str">
        <f t="shared" si="85"/>
        <v>Nov</v>
      </c>
      <c r="C1357" s="2">
        <f t="shared" si="86"/>
        <v>47</v>
      </c>
      <c r="D1357" s="2" t="str">
        <f t="shared" si="87"/>
        <v>Fri</v>
      </c>
      <c r="E1357" s="34">
        <v>43427</v>
      </c>
      <c r="F1357" s="30">
        <v>47413</v>
      </c>
      <c r="G1357" s="2" t="s">
        <v>55</v>
      </c>
      <c r="H1357" s="30" t="s">
        <v>309</v>
      </c>
      <c r="I1357" s="2">
        <v>34</v>
      </c>
      <c r="J1357" s="30" t="s">
        <v>1703</v>
      </c>
      <c r="K1357" s="2" t="s">
        <v>1247</v>
      </c>
      <c r="L1357" s="30">
        <v>7579</v>
      </c>
      <c r="M1357" s="2">
        <v>145</v>
      </c>
      <c r="N1357" s="2">
        <v>29</v>
      </c>
      <c r="O1357" s="31">
        <v>6.6412037037037033E-2</v>
      </c>
    </row>
    <row r="1358" spans="1:15" x14ac:dyDescent="0.25">
      <c r="A1358" s="2">
        <f t="shared" si="84"/>
        <v>2018</v>
      </c>
      <c r="B1358" s="2" t="str">
        <f t="shared" si="85"/>
        <v>Nov</v>
      </c>
      <c r="C1358" s="2">
        <f t="shared" si="86"/>
        <v>47</v>
      </c>
      <c r="D1358" s="2" t="str">
        <f t="shared" si="87"/>
        <v>Fri</v>
      </c>
      <c r="E1358" s="34">
        <v>43427</v>
      </c>
      <c r="F1358" s="30">
        <v>47413</v>
      </c>
      <c r="G1358" s="2" t="s">
        <v>55</v>
      </c>
      <c r="H1358" s="30" t="s">
        <v>309</v>
      </c>
      <c r="I1358" s="2">
        <v>34</v>
      </c>
      <c r="J1358" s="30" t="s">
        <v>1794</v>
      </c>
      <c r="K1358" s="2" t="s">
        <v>1247</v>
      </c>
      <c r="L1358" s="30">
        <v>7579</v>
      </c>
      <c r="M1358" s="2">
        <v>145</v>
      </c>
      <c r="N1358" s="2">
        <v>29</v>
      </c>
      <c r="O1358" s="31">
        <v>5.8703703703703702E-2</v>
      </c>
    </row>
    <row r="1359" spans="1:15" x14ac:dyDescent="0.25">
      <c r="A1359" s="2">
        <f t="shared" si="84"/>
        <v>2018</v>
      </c>
      <c r="B1359" s="2" t="str">
        <f t="shared" si="85"/>
        <v>Nov</v>
      </c>
      <c r="C1359" s="2">
        <f t="shared" si="86"/>
        <v>47</v>
      </c>
      <c r="D1359" s="2" t="str">
        <f t="shared" si="87"/>
        <v>Fri</v>
      </c>
      <c r="E1359" s="34">
        <v>43427</v>
      </c>
      <c r="F1359" s="30">
        <v>47413</v>
      </c>
      <c r="G1359" s="2" t="s">
        <v>55</v>
      </c>
      <c r="H1359" s="30" t="s">
        <v>309</v>
      </c>
      <c r="I1359" s="2">
        <v>34</v>
      </c>
      <c r="J1359" s="30" t="s">
        <v>1844</v>
      </c>
      <c r="K1359" s="2" t="s">
        <v>1272</v>
      </c>
      <c r="L1359" s="30">
        <v>7579</v>
      </c>
      <c r="M1359" s="2">
        <v>145</v>
      </c>
      <c r="N1359" s="2">
        <v>29</v>
      </c>
      <c r="O1359" s="31">
        <v>8.0358796296296289E-2</v>
      </c>
    </row>
    <row r="1360" spans="1:15" x14ac:dyDescent="0.25">
      <c r="A1360" s="2">
        <f t="shared" si="84"/>
        <v>2018</v>
      </c>
      <c r="B1360" s="2" t="str">
        <f t="shared" si="85"/>
        <v>Nov</v>
      </c>
      <c r="C1360" s="2">
        <f t="shared" si="86"/>
        <v>47</v>
      </c>
      <c r="D1360" s="2" t="str">
        <f t="shared" si="87"/>
        <v>Fri</v>
      </c>
      <c r="E1360" s="34">
        <v>43427</v>
      </c>
      <c r="F1360" s="30">
        <v>47413</v>
      </c>
      <c r="G1360" s="2" t="s">
        <v>55</v>
      </c>
      <c r="H1360" s="30" t="s">
        <v>309</v>
      </c>
      <c r="I1360" s="2">
        <v>34</v>
      </c>
      <c r="J1360" s="30" t="s">
        <v>1845</v>
      </c>
      <c r="K1360" s="2" t="s">
        <v>1247</v>
      </c>
      <c r="L1360" s="30">
        <v>7579</v>
      </c>
      <c r="M1360" s="2">
        <v>145</v>
      </c>
      <c r="N1360" s="2">
        <v>29</v>
      </c>
      <c r="O1360" s="31">
        <v>5.9548611111111115E-2</v>
      </c>
    </row>
    <row r="1361" spans="1:15" x14ac:dyDescent="0.25">
      <c r="A1361" s="2">
        <f t="shared" si="84"/>
        <v>2018</v>
      </c>
      <c r="B1361" s="2" t="str">
        <f t="shared" si="85"/>
        <v>Nov</v>
      </c>
      <c r="C1361" s="2">
        <f t="shared" si="86"/>
        <v>47</v>
      </c>
      <c r="D1361" s="2" t="str">
        <f t="shared" si="87"/>
        <v>Fri</v>
      </c>
      <c r="E1361" s="34">
        <v>43427</v>
      </c>
      <c r="F1361" s="30">
        <v>47413</v>
      </c>
      <c r="G1361" s="2" t="s">
        <v>55</v>
      </c>
      <c r="H1361" s="30" t="s">
        <v>309</v>
      </c>
      <c r="I1361" s="2">
        <v>34</v>
      </c>
      <c r="J1361" s="30" t="s">
        <v>1846</v>
      </c>
      <c r="K1361" s="2" t="s">
        <v>909</v>
      </c>
      <c r="L1361" s="30">
        <v>7579</v>
      </c>
      <c r="M1361" s="2">
        <v>145</v>
      </c>
      <c r="N1361" s="2">
        <v>29</v>
      </c>
      <c r="O1361" s="31">
        <v>5.6585648148148149E-2</v>
      </c>
    </row>
    <row r="1362" spans="1:15" x14ac:dyDescent="0.25">
      <c r="A1362" s="2">
        <f t="shared" si="84"/>
        <v>2018</v>
      </c>
      <c r="B1362" s="2" t="str">
        <f t="shared" si="85"/>
        <v>Nov</v>
      </c>
      <c r="C1362" s="2">
        <f t="shared" si="86"/>
        <v>47</v>
      </c>
      <c r="D1362" s="2" t="str">
        <f t="shared" si="87"/>
        <v>Fri</v>
      </c>
      <c r="E1362" s="34">
        <v>43427</v>
      </c>
      <c r="F1362" s="30">
        <v>47380</v>
      </c>
      <c r="G1362" s="2" t="s">
        <v>310</v>
      </c>
      <c r="H1362" s="30" t="s">
        <v>311</v>
      </c>
      <c r="I1362" s="2">
        <v>22</v>
      </c>
      <c r="J1362" s="30" t="s">
        <v>1250</v>
      </c>
      <c r="K1362" s="2" t="s">
        <v>1247</v>
      </c>
      <c r="L1362" s="30">
        <v>5100</v>
      </c>
      <c r="M1362" s="2">
        <v>27</v>
      </c>
      <c r="N1362" s="2">
        <v>26</v>
      </c>
      <c r="O1362" s="31">
        <v>1.4791666666666668E-2</v>
      </c>
    </row>
    <row r="1363" spans="1:15" x14ac:dyDescent="0.25">
      <c r="A1363" s="2">
        <f t="shared" si="84"/>
        <v>2018</v>
      </c>
      <c r="B1363" s="2" t="str">
        <f t="shared" si="85"/>
        <v>Nov</v>
      </c>
      <c r="C1363" s="2">
        <f t="shared" si="86"/>
        <v>47</v>
      </c>
      <c r="D1363" s="2" t="str">
        <f t="shared" si="87"/>
        <v>Fri</v>
      </c>
      <c r="E1363" s="34">
        <v>43427</v>
      </c>
      <c r="F1363" s="30">
        <v>47380</v>
      </c>
      <c r="G1363" s="2" t="s">
        <v>310</v>
      </c>
      <c r="H1363" s="30" t="s">
        <v>311</v>
      </c>
      <c r="I1363" s="2">
        <v>22</v>
      </c>
      <c r="J1363" s="30" t="s">
        <v>1260</v>
      </c>
      <c r="K1363" s="2" t="s">
        <v>1247</v>
      </c>
      <c r="L1363" s="30">
        <v>5100</v>
      </c>
      <c r="M1363" s="2">
        <v>27</v>
      </c>
      <c r="N1363" s="2">
        <v>26</v>
      </c>
      <c r="O1363" s="31">
        <v>1.4560185185185183E-2</v>
      </c>
    </row>
    <row r="1364" spans="1:15" x14ac:dyDescent="0.25">
      <c r="A1364" s="2">
        <f t="shared" si="84"/>
        <v>2018</v>
      </c>
      <c r="B1364" s="2" t="str">
        <f t="shared" si="85"/>
        <v>Nov</v>
      </c>
      <c r="C1364" s="2">
        <f t="shared" si="86"/>
        <v>47</v>
      </c>
      <c r="D1364" s="2" t="str">
        <f t="shared" si="87"/>
        <v>Fri</v>
      </c>
      <c r="E1364" s="34">
        <v>43427</v>
      </c>
      <c r="F1364" s="30">
        <v>47380</v>
      </c>
      <c r="G1364" s="2" t="s">
        <v>310</v>
      </c>
      <c r="H1364" s="30" t="s">
        <v>311</v>
      </c>
      <c r="I1364" s="2">
        <v>22</v>
      </c>
      <c r="J1364" s="30" t="s">
        <v>1276</v>
      </c>
      <c r="K1364" s="2" t="s">
        <v>1264</v>
      </c>
      <c r="L1364" s="30">
        <v>5100</v>
      </c>
      <c r="M1364" s="2">
        <v>27</v>
      </c>
      <c r="N1364" s="2">
        <v>26</v>
      </c>
      <c r="O1364" s="31">
        <v>1.8287037037037036E-2</v>
      </c>
    </row>
    <row r="1365" spans="1:15" x14ac:dyDescent="0.25">
      <c r="A1365" s="2">
        <f t="shared" si="84"/>
        <v>2018</v>
      </c>
      <c r="B1365" s="2" t="str">
        <f t="shared" si="85"/>
        <v>Nov</v>
      </c>
      <c r="C1365" s="2">
        <f t="shared" si="86"/>
        <v>47</v>
      </c>
      <c r="D1365" s="2" t="str">
        <f t="shared" si="87"/>
        <v>Fri</v>
      </c>
      <c r="E1365" s="34">
        <v>43427</v>
      </c>
      <c r="F1365" s="30">
        <v>47380</v>
      </c>
      <c r="G1365" s="2" t="s">
        <v>310</v>
      </c>
      <c r="H1365" s="30" t="s">
        <v>311</v>
      </c>
      <c r="I1365" s="2">
        <v>22</v>
      </c>
      <c r="J1365" s="30" t="s">
        <v>1403</v>
      </c>
      <c r="K1365" s="2" t="s">
        <v>1247</v>
      </c>
      <c r="L1365" s="30">
        <v>5100</v>
      </c>
      <c r="M1365" s="2">
        <v>27</v>
      </c>
      <c r="N1365" s="2">
        <v>26</v>
      </c>
      <c r="O1365" s="31">
        <v>1.3622685185185184E-2</v>
      </c>
    </row>
    <row r="1366" spans="1:15" x14ac:dyDescent="0.25">
      <c r="A1366" s="2">
        <f t="shared" si="84"/>
        <v>2018</v>
      </c>
      <c r="B1366" s="2" t="str">
        <f t="shared" si="85"/>
        <v>Nov</v>
      </c>
      <c r="C1366" s="2">
        <f t="shared" si="86"/>
        <v>47</v>
      </c>
      <c r="D1366" s="2" t="str">
        <f t="shared" si="87"/>
        <v>Fri</v>
      </c>
      <c r="E1366" s="34">
        <v>43427</v>
      </c>
      <c r="F1366" s="30">
        <v>47380</v>
      </c>
      <c r="G1366" s="2" t="s">
        <v>310</v>
      </c>
      <c r="H1366" s="30" t="s">
        <v>311</v>
      </c>
      <c r="I1366" s="2">
        <v>22</v>
      </c>
      <c r="J1366" s="30" t="s">
        <v>1703</v>
      </c>
      <c r="K1366" s="2" t="s">
        <v>1247</v>
      </c>
      <c r="L1366" s="30">
        <v>5100</v>
      </c>
      <c r="M1366" s="2">
        <v>27</v>
      </c>
      <c r="N1366" s="2">
        <v>26</v>
      </c>
      <c r="O1366" s="31">
        <v>1.5648148148148151E-2</v>
      </c>
    </row>
    <row r="1367" spans="1:15" x14ac:dyDescent="0.25">
      <c r="A1367" s="2">
        <f t="shared" si="84"/>
        <v>2018</v>
      </c>
      <c r="B1367" s="2" t="str">
        <f t="shared" si="85"/>
        <v>Nov</v>
      </c>
      <c r="C1367" s="2">
        <f t="shared" si="86"/>
        <v>47</v>
      </c>
      <c r="D1367" s="2" t="str">
        <f t="shared" si="87"/>
        <v>Fri</v>
      </c>
      <c r="E1367" s="34">
        <v>43427</v>
      </c>
      <c r="F1367" s="30">
        <v>47380</v>
      </c>
      <c r="G1367" s="2" t="s">
        <v>310</v>
      </c>
      <c r="H1367" s="30" t="s">
        <v>311</v>
      </c>
      <c r="I1367" s="2">
        <v>22</v>
      </c>
      <c r="J1367" s="30" t="s">
        <v>1844</v>
      </c>
      <c r="K1367" s="2" t="s">
        <v>1272</v>
      </c>
      <c r="L1367" s="30">
        <v>5100</v>
      </c>
      <c r="M1367" s="2">
        <v>27</v>
      </c>
      <c r="N1367" s="2">
        <v>26</v>
      </c>
      <c r="O1367" s="31">
        <v>1.6886574074074075E-2</v>
      </c>
    </row>
    <row r="1368" spans="1:15" x14ac:dyDescent="0.25">
      <c r="A1368" s="2">
        <f t="shared" si="84"/>
        <v>2018</v>
      </c>
      <c r="B1368" s="2" t="str">
        <f t="shared" si="85"/>
        <v>Nov</v>
      </c>
      <c r="C1368" s="2">
        <f t="shared" si="86"/>
        <v>47</v>
      </c>
      <c r="D1368" s="2" t="str">
        <f t="shared" si="87"/>
        <v>Fri</v>
      </c>
      <c r="E1368" s="34">
        <v>43427</v>
      </c>
      <c r="F1368" s="30" t="s">
        <v>960</v>
      </c>
      <c r="G1368" s="2" t="s">
        <v>952</v>
      </c>
      <c r="H1368" s="30" t="s">
        <v>961</v>
      </c>
      <c r="I1368" s="2">
        <v>0</v>
      </c>
      <c r="J1368" s="30" t="s">
        <v>1843</v>
      </c>
      <c r="K1368" s="2" t="s">
        <v>1257</v>
      </c>
      <c r="L1368" s="30">
        <v>3</v>
      </c>
      <c r="M1368" s="2">
        <v>2</v>
      </c>
      <c r="N1368" s="2">
        <v>0</v>
      </c>
      <c r="O1368" s="31">
        <v>4.8495370370370368E-3</v>
      </c>
    </row>
    <row r="1369" spans="1:15" x14ac:dyDescent="0.25">
      <c r="A1369" s="2">
        <f t="shared" si="84"/>
        <v>2018</v>
      </c>
      <c r="B1369" s="2" t="str">
        <f t="shared" si="85"/>
        <v>Nov</v>
      </c>
      <c r="C1369" s="2">
        <f t="shared" si="86"/>
        <v>47</v>
      </c>
      <c r="D1369" s="2" t="str">
        <f t="shared" si="87"/>
        <v>Fri</v>
      </c>
      <c r="E1369" s="34">
        <v>43427</v>
      </c>
      <c r="F1369" s="30">
        <v>49261</v>
      </c>
      <c r="G1369" s="2" t="s">
        <v>312</v>
      </c>
      <c r="H1369" s="30" t="s">
        <v>313</v>
      </c>
      <c r="I1369" s="2">
        <v>4</v>
      </c>
      <c r="J1369" s="30" t="s">
        <v>1788</v>
      </c>
      <c r="K1369" s="2" t="s">
        <v>1264</v>
      </c>
      <c r="L1369" s="30">
        <v>1000</v>
      </c>
      <c r="M1369" s="2">
        <v>1</v>
      </c>
      <c r="N1369" s="2">
        <v>0</v>
      </c>
      <c r="O1369" s="31">
        <v>0.1007986111111111</v>
      </c>
    </row>
    <row r="1370" spans="1:15" x14ac:dyDescent="0.25">
      <c r="A1370" s="2">
        <f t="shared" si="84"/>
        <v>2018</v>
      </c>
      <c r="B1370" s="2" t="str">
        <f t="shared" si="85"/>
        <v>Nov</v>
      </c>
      <c r="C1370" s="2">
        <f t="shared" si="86"/>
        <v>47</v>
      </c>
      <c r="D1370" s="2" t="str">
        <f t="shared" si="87"/>
        <v>Fri</v>
      </c>
      <c r="E1370" s="34">
        <v>43427</v>
      </c>
      <c r="F1370" s="30">
        <v>49261</v>
      </c>
      <c r="G1370" s="2" t="s">
        <v>312</v>
      </c>
      <c r="H1370" s="30" t="s">
        <v>313</v>
      </c>
      <c r="I1370" s="2">
        <v>4</v>
      </c>
      <c r="J1370" s="30" t="s">
        <v>1847</v>
      </c>
      <c r="K1370" s="2" t="s">
        <v>1355</v>
      </c>
      <c r="L1370" s="30">
        <v>1000</v>
      </c>
      <c r="M1370" s="2">
        <v>1</v>
      </c>
      <c r="N1370" s="2">
        <v>0</v>
      </c>
      <c r="O1370" s="31">
        <v>7.9120370370370369E-2</v>
      </c>
    </row>
    <row r="1371" spans="1:15" x14ac:dyDescent="0.25">
      <c r="A1371" s="2">
        <f t="shared" si="84"/>
        <v>2018</v>
      </c>
      <c r="B1371" s="2" t="str">
        <f t="shared" si="85"/>
        <v>Nov</v>
      </c>
      <c r="C1371" s="2">
        <f t="shared" si="86"/>
        <v>47</v>
      </c>
      <c r="D1371" s="2" t="str">
        <f t="shared" si="87"/>
        <v>Fri</v>
      </c>
      <c r="E1371" s="34">
        <v>43427</v>
      </c>
      <c r="F1371" s="30">
        <v>47512</v>
      </c>
      <c r="G1371" s="2" t="s">
        <v>314</v>
      </c>
      <c r="H1371" s="30" t="s">
        <v>315</v>
      </c>
      <c r="I1371" s="2">
        <v>4</v>
      </c>
      <c r="J1371" s="30" t="s">
        <v>1279</v>
      </c>
      <c r="K1371" s="2" t="s">
        <v>1275</v>
      </c>
      <c r="L1371" s="30">
        <v>215</v>
      </c>
      <c r="M1371" s="2">
        <v>38</v>
      </c>
      <c r="N1371" s="2">
        <v>5</v>
      </c>
      <c r="O1371" s="31">
        <v>1.556712962962963E-2</v>
      </c>
    </row>
    <row r="1372" spans="1:15" x14ac:dyDescent="0.25">
      <c r="A1372" s="2">
        <f t="shared" si="84"/>
        <v>2018</v>
      </c>
      <c r="B1372" s="2" t="str">
        <f t="shared" si="85"/>
        <v>Nov</v>
      </c>
      <c r="C1372" s="2">
        <f t="shared" si="86"/>
        <v>47</v>
      </c>
      <c r="D1372" s="2" t="str">
        <f t="shared" si="87"/>
        <v>Fri</v>
      </c>
      <c r="E1372" s="34">
        <v>43427</v>
      </c>
      <c r="F1372" s="30">
        <v>47512</v>
      </c>
      <c r="G1372" s="2" t="s">
        <v>314</v>
      </c>
      <c r="H1372" s="30" t="s">
        <v>315</v>
      </c>
      <c r="I1372" s="2">
        <v>4</v>
      </c>
      <c r="J1372" s="30" t="s">
        <v>1371</v>
      </c>
      <c r="K1372" s="2" t="s">
        <v>1247</v>
      </c>
      <c r="L1372" s="30">
        <v>215</v>
      </c>
      <c r="M1372" s="2">
        <v>38</v>
      </c>
      <c r="N1372" s="2">
        <v>5</v>
      </c>
      <c r="O1372" s="31">
        <v>3.3344907407407406E-2</v>
      </c>
    </row>
    <row r="1373" spans="1:15" x14ac:dyDescent="0.25">
      <c r="A1373" s="2">
        <f t="shared" si="84"/>
        <v>2018</v>
      </c>
      <c r="B1373" s="2" t="str">
        <f t="shared" si="85"/>
        <v>Nov</v>
      </c>
      <c r="C1373" s="2">
        <f t="shared" si="86"/>
        <v>47</v>
      </c>
      <c r="D1373" s="2" t="str">
        <f t="shared" si="87"/>
        <v>Fri</v>
      </c>
      <c r="E1373" s="34">
        <v>43427</v>
      </c>
      <c r="F1373" s="30">
        <v>47512</v>
      </c>
      <c r="G1373" s="2" t="s">
        <v>314</v>
      </c>
      <c r="H1373" s="30" t="s">
        <v>315</v>
      </c>
      <c r="I1373" s="2">
        <v>4</v>
      </c>
      <c r="J1373" s="30" t="s">
        <v>1372</v>
      </c>
      <c r="K1373" s="2" t="s">
        <v>1247</v>
      </c>
      <c r="L1373" s="30">
        <v>215</v>
      </c>
      <c r="M1373" s="2">
        <v>38</v>
      </c>
      <c r="N1373" s="2">
        <v>5</v>
      </c>
      <c r="O1373" s="31">
        <v>1.7604166666666667E-2</v>
      </c>
    </row>
    <row r="1374" spans="1:15" x14ac:dyDescent="0.25">
      <c r="A1374" s="2">
        <f t="shared" si="84"/>
        <v>2018</v>
      </c>
      <c r="B1374" s="2" t="str">
        <f t="shared" si="85"/>
        <v>Nov</v>
      </c>
      <c r="C1374" s="2">
        <f t="shared" si="86"/>
        <v>47</v>
      </c>
      <c r="D1374" s="2" t="str">
        <f t="shared" si="87"/>
        <v>Fri</v>
      </c>
      <c r="E1374" s="34">
        <v>43427</v>
      </c>
      <c r="F1374" s="30">
        <v>47512</v>
      </c>
      <c r="G1374" s="2" t="s">
        <v>314</v>
      </c>
      <c r="H1374" s="30" t="s">
        <v>315</v>
      </c>
      <c r="I1374" s="2">
        <v>4</v>
      </c>
      <c r="J1374" s="30" t="s">
        <v>1373</v>
      </c>
      <c r="K1374" s="2" t="s">
        <v>1264</v>
      </c>
      <c r="L1374" s="30">
        <v>215</v>
      </c>
      <c r="M1374" s="2">
        <v>38</v>
      </c>
      <c r="N1374" s="2">
        <v>5</v>
      </c>
      <c r="O1374" s="31">
        <v>3.3865740740740738E-2</v>
      </c>
    </row>
    <row r="1375" spans="1:15" x14ac:dyDescent="0.25">
      <c r="A1375" s="2">
        <f t="shared" si="84"/>
        <v>2018</v>
      </c>
      <c r="B1375" s="2" t="str">
        <f t="shared" si="85"/>
        <v>Nov</v>
      </c>
      <c r="C1375" s="2">
        <f t="shared" si="86"/>
        <v>47</v>
      </c>
      <c r="D1375" s="2" t="str">
        <f t="shared" si="87"/>
        <v>Fri</v>
      </c>
      <c r="E1375" s="34">
        <v>43427</v>
      </c>
      <c r="F1375" s="30">
        <v>47512</v>
      </c>
      <c r="G1375" s="2" t="s">
        <v>314</v>
      </c>
      <c r="H1375" s="30" t="s">
        <v>315</v>
      </c>
      <c r="I1375" s="2">
        <v>4</v>
      </c>
      <c r="J1375" s="30" t="s">
        <v>1374</v>
      </c>
      <c r="K1375" s="2" t="s">
        <v>1247</v>
      </c>
      <c r="L1375" s="30">
        <v>215</v>
      </c>
      <c r="M1375" s="2">
        <v>38</v>
      </c>
      <c r="N1375" s="2">
        <v>5</v>
      </c>
      <c r="O1375" s="31">
        <v>3.2349537037037038E-2</v>
      </c>
    </row>
    <row r="1376" spans="1:15" x14ac:dyDescent="0.25">
      <c r="A1376" s="2">
        <f t="shared" si="84"/>
        <v>2018</v>
      </c>
      <c r="B1376" s="2" t="str">
        <f t="shared" si="85"/>
        <v>Nov</v>
      </c>
      <c r="C1376" s="2">
        <f t="shared" si="86"/>
        <v>47</v>
      </c>
      <c r="D1376" s="2" t="str">
        <f t="shared" si="87"/>
        <v>Fri</v>
      </c>
      <c r="E1376" s="34">
        <v>43427</v>
      </c>
      <c r="F1376" s="30">
        <v>47512</v>
      </c>
      <c r="G1376" s="2" t="s">
        <v>314</v>
      </c>
      <c r="H1376" s="30" t="s">
        <v>315</v>
      </c>
      <c r="I1376" s="2">
        <v>4</v>
      </c>
      <c r="J1376" s="30" t="s">
        <v>1376</v>
      </c>
      <c r="K1376" s="2" t="s">
        <v>1247</v>
      </c>
      <c r="L1376" s="30">
        <v>215</v>
      </c>
      <c r="M1376" s="2">
        <v>38</v>
      </c>
      <c r="N1376" s="2">
        <v>5</v>
      </c>
      <c r="O1376" s="31">
        <v>3.184027777777778E-2</v>
      </c>
    </row>
    <row r="1377" spans="1:15" x14ac:dyDescent="0.25">
      <c r="A1377" s="2">
        <f t="shared" si="84"/>
        <v>2018</v>
      </c>
      <c r="B1377" s="2" t="str">
        <f t="shared" si="85"/>
        <v>Nov</v>
      </c>
      <c r="C1377" s="2">
        <f t="shared" si="86"/>
        <v>47</v>
      </c>
      <c r="D1377" s="2" t="str">
        <f t="shared" si="87"/>
        <v>Fri</v>
      </c>
      <c r="E1377" s="34">
        <v>43427</v>
      </c>
      <c r="F1377" s="30">
        <v>47512</v>
      </c>
      <c r="G1377" s="2" t="s">
        <v>314</v>
      </c>
      <c r="H1377" s="30" t="s">
        <v>315</v>
      </c>
      <c r="I1377" s="2">
        <v>4</v>
      </c>
      <c r="J1377" s="30" t="s">
        <v>1848</v>
      </c>
      <c r="K1377" s="2" t="s">
        <v>1355</v>
      </c>
      <c r="L1377" s="30">
        <v>215</v>
      </c>
      <c r="M1377" s="2">
        <v>38</v>
      </c>
      <c r="N1377" s="2">
        <v>5</v>
      </c>
      <c r="O1377" s="31">
        <v>1.7083333333333336E-2</v>
      </c>
    </row>
    <row r="1378" spans="1:15" x14ac:dyDescent="0.25">
      <c r="A1378" s="2">
        <f t="shared" si="84"/>
        <v>2018</v>
      </c>
      <c r="B1378" s="2" t="str">
        <f t="shared" si="85"/>
        <v>Nov</v>
      </c>
      <c r="C1378" s="2">
        <f t="shared" si="86"/>
        <v>47</v>
      </c>
      <c r="D1378" s="2" t="str">
        <f t="shared" si="87"/>
        <v>Fri</v>
      </c>
      <c r="E1378" s="34">
        <v>43427</v>
      </c>
      <c r="F1378" s="30">
        <v>47512</v>
      </c>
      <c r="G1378" s="2" t="s">
        <v>314</v>
      </c>
      <c r="H1378" s="30" t="s">
        <v>315</v>
      </c>
      <c r="I1378" s="2">
        <v>4</v>
      </c>
      <c r="J1378" s="30" t="s">
        <v>1849</v>
      </c>
      <c r="K1378" s="2" t="s">
        <v>1264</v>
      </c>
      <c r="L1378" s="30">
        <v>215</v>
      </c>
      <c r="M1378" s="2">
        <v>38</v>
      </c>
      <c r="N1378" s="2">
        <v>5</v>
      </c>
      <c r="O1378" s="31">
        <v>1.6747685185185185E-2</v>
      </c>
    </row>
    <row r="1379" spans="1:15" x14ac:dyDescent="0.25">
      <c r="A1379" s="2">
        <f t="shared" si="84"/>
        <v>2018</v>
      </c>
      <c r="B1379" s="2" t="str">
        <f t="shared" si="85"/>
        <v>Nov</v>
      </c>
      <c r="C1379" s="2">
        <f t="shared" si="86"/>
        <v>47</v>
      </c>
      <c r="D1379" s="2" t="str">
        <f t="shared" si="87"/>
        <v>Fri</v>
      </c>
      <c r="E1379" s="28">
        <v>43427</v>
      </c>
      <c r="F1379" s="30">
        <v>47512</v>
      </c>
      <c r="G1379" s="2" t="s">
        <v>314</v>
      </c>
      <c r="H1379" s="30" t="s">
        <v>315</v>
      </c>
      <c r="I1379" s="2">
        <v>4</v>
      </c>
      <c r="J1379" s="30" t="s">
        <v>1850</v>
      </c>
      <c r="K1379" s="2" t="s">
        <v>1275</v>
      </c>
      <c r="L1379" s="30">
        <v>215</v>
      </c>
      <c r="M1379" s="2">
        <v>38</v>
      </c>
      <c r="N1379" s="2">
        <v>5</v>
      </c>
      <c r="O1379" s="31">
        <v>3.1481481481481485E-2</v>
      </c>
    </row>
    <row r="1380" spans="1:15" x14ac:dyDescent="0.25">
      <c r="A1380" s="2">
        <f t="shared" si="84"/>
        <v>2018</v>
      </c>
      <c r="B1380" s="2" t="str">
        <f t="shared" si="85"/>
        <v>Nov</v>
      </c>
      <c r="C1380" s="2">
        <f t="shared" si="86"/>
        <v>48</v>
      </c>
      <c r="D1380" s="2" t="str">
        <f t="shared" si="87"/>
        <v>Mon</v>
      </c>
      <c r="E1380" s="34">
        <v>43430</v>
      </c>
      <c r="F1380" s="30">
        <v>47446</v>
      </c>
      <c r="G1380" s="2" t="s">
        <v>912</v>
      </c>
      <c r="H1380" s="30" t="s">
        <v>962</v>
      </c>
      <c r="I1380" s="2">
        <v>8</v>
      </c>
      <c r="J1380" s="30" t="s">
        <v>909</v>
      </c>
      <c r="K1380" s="2" t="s">
        <v>1280</v>
      </c>
      <c r="L1380" s="30">
        <v>898</v>
      </c>
      <c r="M1380" s="2">
        <v>25</v>
      </c>
      <c r="N1380" s="2">
        <v>7</v>
      </c>
      <c r="O1380" s="31">
        <v>0</v>
      </c>
    </row>
    <row r="1381" spans="1:15" x14ac:dyDescent="0.25">
      <c r="A1381" s="2">
        <f t="shared" si="84"/>
        <v>2018</v>
      </c>
      <c r="B1381" s="2" t="str">
        <f t="shared" si="85"/>
        <v>Nov</v>
      </c>
      <c r="C1381" s="2">
        <f t="shared" si="86"/>
        <v>48</v>
      </c>
      <c r="D1381" s="2" t="str">
        <f t="shared" si="87"/>
        <v>Mon</v>
      </c>
      <c r="E1381" s="34">
        <v>43430</v>
      </c>
      <c r="F1381" s="30">
        <v>47446</v>
      </c>
      <c r="G1381" s="2" t="s">
        <v>912</v>
      </c>
      <c r="H1381" s="30" t="s">
        <v>962</v>
      </c>
      <c r="I1381" s="2">
        <v>8</v>
      </c>
      <c r="J1381" s="30" t="s">
        <v>1279</v>
      </c>
      <c r="K1381" s="2" t="s">
        <v>1247</v>
      </c>
      <c r="L1381" s="30">
        <v>898</v>
      </c>
      <c r="M1381" s="2">
        <v>25</v>
      </c>
      <c r="N1381" s="2">
        <v>7</v>
      </c>
      <c r="O1381" s="31">
        <v>0</v>
      </c>
    </row>
    <row r="1382" spans="1:15" x14ac:dyDescent="0.25">
      <c r="A1382" s="2">
        <f t="shared" si="84"/>
        <v>2018</v>
      </c>
      <c r="B1382" s="2" t="str">
        <f t="shared" si="85"/>
        <v>Nov</v>
      </c>
      <c r="C1382" s="2">
        <f t="shared" si="86"/>
        <v>48</v>
      </c>
      <c r="D1382" s="2" t="str">
        <f t="shared" si="87"/>
        <v>Mon</v>
      </c>
      <c r="E1382" s="34">
        <v>43430</v>
      </c>
      <c r="F1382" s="30">
        <v>47446</v>
      </c>
      <c r="G1382" s="2" t="s">
        <v>912</v>
      </c>
      <c r="H1382" s="30" t="s">
        <v>962</v>
      </c>
      <c r="I1382" s="2">
        <v>8</v>
      </c>
      <c r="J1382" s="30" t="s">
        <v>1367</v>
      </c>
      <c r="K1382" s="2" t="s">
        <v>1247</v>
      </c>
      <c r="L1382" s="30">
        <v>898</v>
      </c>
      <c r="M1382" s="2">
        <v>25</v>
      </c>
      <c r="N1382" s="2">
        <v>7</v>
      </c>
      <c r="O1382" s="31">
        <v>0</v>
      </c>
    </row>
    <row r="1383" spans="1:15" x14ac:dyDescent="0.25">
      <c r="A1383" s="2">
        <f t="shared" si="84"/>
        <v>2018</v>
      </c>
      <c r="B1383" s="2" t="str">
        <f t="shared" si="85"/>
        <v>Nov</v>
      </c>
      <c r="C1383" s="2">
        <f t="shared" si="86"/>
        <v>48</v>
      </c>
      <c r="D1383" s="2" t="str">
        <f t="shared" si="87"/>
        <v>Mon</v>
      </c>
      <c r="E1383" s="34">
        <v>43430</v>
      </c>
      <c r="F1383" s="30">
        <v>47446</v>
      </c>
      <c r="G1383" s="2" t="s">
        <v>912</v>
      </c>
      <c r="H1383" s="30" t="s">
        <v>962</v>
      </c>
      <c r="I1383" s="2">
        <v>8</v>
      </c>
      <c r="J1383" s="30" t="s">
        <v>1368</v>
      </c>
      <c r="K1383" s="2" t="s">
        <v>1264</v>
      </c>
      <c r="L1383" s="30">
        <v>898</v>
      </c>
      <c r="M1383" s="2">
        <v>25</v>
      </c>
      <c r="N1383" s="2">
        <v>7</v>
      </c>
      <c r="O1383" s="31">
        <v>0</v>
      </c>
    </row>
    <row r="1384" spans="1:15" x14ac:dyDescent="0.25">
      <c r="A1384" s="2">
        <f t="shared" si="84"/>
        <v>2018</v>
      </c>
      <c r="B1384" s="2" t="str">
        <f t="shared" si="85"/>
        <v>Nov</v>
      </c>
      <c r="C1384" s="2">
        <f t="shared" si="86"/>
        <v>48</v>
      </c>
      <c r="D1384" s="2" t="str">
        <f t="shared" si="87"/>
        <v>Mon</v>
      </c>
      <c r="E1384" s="34">
        <v>43430</v>
      </c>
      <c r="F1384" s="30">
        <v>47446</v>
      </c>
      <c r="G1384" s="2" t="s">
        <v>912</v>
      </c>
      <c r="H1384" s="30" t="s">
        <v>962</v>
      </c>
      <c r="I1384" s="2">
        <v>8</v>
      </c>
      <c r="J1384" s="30" t="s">
        <v>1371</v>
      </c>
      <c r="K1384" s="2" t="s">
        <v>1247</v>
      </c>
      <c r="L1384" s="30">
        <v>898</v>
      </c>
      <c r="M1384" s="2">
        <v>25</v>
      </c>
      <c r="N1384" s="2">
        <v>7</v>
      </c>
      <c r="O1384" s="31">
        <v>0</v>
      </c>
    </row>
    <row r="1385" spans="1:15" x14ac:dyDescent="0.25">
      <c r="A1385" s="2">
        <f t="shared" si="84"/>
        <v>2018</v>
      </c>
      <c r="B1385" s="2" t="str">
        <f t="shared" si="85"/>
        <v>Nov</v>
      </c>
      <c r="C1385" s="2">
        <f t="shared" si="86"/>
        <v>48</v>
      </c>
      <c r="D1385" s="2" t="str">
        <f t="shared" si="87"/>
        <v>Mon</v>
      </c>
      <c r="E1385" s="34">
        <v>43430</v>
      </c>
      <c r="F1385" s="30">
        <v>47446</v>
      </c>
      <c r="G1385" s="2" t="s">
        <v>912</v>
      </c>
      <c r="H1385" s="30" t="s">
        <v>962</v>
      </c>
      <c r="I1385" s="2">
        <v>8</v>
      </c>
      <c r="J1385" s="30" t="s">
        <v>1372</v>
      </c>
      <c r="K1385" s="2" t="s">
        <v>1247</v>
      </c>
      <c r="L1385" s="30">
        <v>898</v>
      </c>
      <c r="M1385" s="2">
        <v>25</v>
      </c>
      <c r="N1385" s="2">
        <v>7</v>
      </c>
      <c r="O1385" s="31">
        <v>0</v>
      </c>
    </row>
    <row r="1386" spans="1:15" x14ac:dyDescent="0.25">
      <c r="A1386" s="2">
        <f t="shared" si="84"/>
        <v>2018</v>
      </c>
      <c r="B1386" s="2" t="str">
        <f t="shared" si="85"/>
        <v>Nov</v>
      </c>
      <c r="C1386" s="2">
        <f t="shared" si="86"/>
        <v>48</v>
      </c>
      <c r="D1386" s="2" t="str">
        <f t="shared" si="87"/>
        <v>Mon</v>
      </c>
      <c r="E1386" s="34">
        <v>43430</v>
      </c>
      <c r="F1386" s="30">
        <v>47488</v>
      </c>
      <c r="G1386" s="2" t="s">
        <v>125</v>
      </c>
      <c r="H1386" s="30" t="s">
        <v>963</v>
      </c>
      <c r="I1386" s="2">
        <v>42</v>
      </c>
      <c r="J1386" s="30" t="s">
        <v>1250</v>
      </c>
      <c r="K1386" s="2" t="s">
        <v>1247</v>
      </c>
      <c r="L1386" s="30">
        <v>3421</v>
      </c>
      <c r="M1386" s="2">
        <v>194</v>
      </c>
      <c r="N1386" s="2">
        <v>52</v>
      </c>
      <c r="O1386" s="31">
        <v>0.16193287037037038</v>
      </c>
    </row>
    <row r="1387" spans="1:15" x14ac:dyDescent="0.25">
      <c r="A1387" s="2">
        <f t="shared" si="84"/>
        <v>2018</v>
      </c>
      <c r="B1387" s="2" t="str">
        <f t="shared" si="85"/>
        <v>Nov</v>
      </c>
      <c r="C1387" s="2">
        <f t="shared" si="86"/>
        <v>48</v>
      </c>
      <c r="D1387" s="2" t="str">
        <f t="shared" si="87"/>
        <v>Mon</v>
      </c>
      <c r="E1387" s="34">
        <v>43430</v>
      </c>
      <c r="F1387" s="30">
        <v>47488</v>
      </c>
      <c r="G1387" s="2" t="s">
        <v>125</v>
      </c>
      <c r="H1387" s="30" t="s">
        <v>963</v>
      </c>
      <c r="I1387" s="2">
        <v>42</v>
      </c>
      <c r="J1387" s="30" t="s">
        <v>1274</v>
      </c>
      <c r="K1387" s="2" t="s">
        <v>1247</v>
      </c>
      <c r="L1387" s="30">
        <v>3421</v>
      </c>
      <c r="M1387" s="2">
        <v>194</v>
      </c>
      <c r="N1387" s="2">
        <v>52</v>
      </c>
      <c r="O1387" s="31">
        <v>0.16377314814814814</v>
      </c>
    </row>
    <row r="1388" spans="1:15" x14ac:dyDescent="0.25">
      <c r="A1388" s="2">
        <f t="shared" si="84"/>
        <v>2018</v>
      </c>
      <c r="B1388" s="2" t="str">
        <f t="shared" si="85"/>
        <v>Nov</v>
      </c>
      <c r="C1388" s="2">
        <f t="shared" si="86"/>
        <v>48</v>
      </c>
      <c r="D1388" s="2" t="str">
        <f t="shared" si="87"/>
        <v>Mon</v>
      </c>
      <c r="E1388" s="34">
        <v>43430</v>
      </c>
      <c r="F1388" s="30">
        <v>47488</v>
      </c>
      <c r="G1388" s="2" t="s">
        <v>125</v>
      </c>
      <c r="H1388" s="30" t="s">
        <v>963</v>
      </c>
      <c r="I1388" s="2">
        <v>42</v>
      </c>
      <c r="J1388" s="30" t="s">
        <v>1260</v>
      </c>
      <c r="K1388" s="2" t="s">
        <v>1348</v>
      </c>
      <c r="L1388" s="30">
        <v>3421</v>
      </c>
      <c r="M1388" s="2">
        <v>194</v>
      </c>
      <c r="N1388" s="2">
        <v>52</v>
      </c>
      <c r="O1388" s="31">
        <v>0.16449074074074074</v>
      </c>
    </row>
    <row r="1389" spans="1:15" x14ac:dyDescent="0.25">
      <c r="A1389" s="2">
        <f t="shared" si="84"/>
        <v>2018</v>
      </c>
      <c r="B1389" s="2" t="str">
        <f t="shared" si="85"/>
        <v>Nov</v>
      </c>
      <c r="C1389" s="2">
        <f t="shared" si="86"/>
        <v>48</v>
      </c>
      <c r="D1389" s="2" t="str">
        <f t="shared" si="87"/>
        <v>Mon</v>
      </c>
      <c r="E1389" s="34">
        <v>43430</v>
      </c>
      <c r="F1389" s="30">
        <v>47488</v>
      </c>
      <c r="G1389" s="2" t="s">
        <v>125</v>
      </c>
      <c r="H1389" s="30" t="s">
        <v>963</v>
      </c>
      <c r="I1389" s="2">
        <v>42</v>
      </c>
      <c r="J1389" s="30" t="s">
        <v>1276</v>
      </c>
      <c r="K1389" s="2" t="s">
        <v>1264</v>
      </c>
      <c r="L1389" s="30">
        <v>3421</v>
      </c>
      <c r="M1389" s="2">
        <v>194</v>
      </c>
      <c r="N1389" s="2">
        <v>52</v>
      </c>
      <c r="O1389" s="31">
        <v>0.1133912037037037</v>
      </c>
    </row>
    <row r="1390" spans="1:15" x14ac:dyDescent="0.25">
      <c r="A1390" s="2">
        <f t="shared" si="84"/>
        <v>2018</v>
      </c>
      <c r="B1390" s="2" t="str">
        <f t="shared" si="85"/>
        <v>Nov</v>
      </c>
      <c r="C1390" s="2">
        <f t="shared" si="86"/>
        <v>48</v>
      </c>
      <c r="D1390" s="2" t="str">
        <f t="shared" si="87"/>
        <v>Mon</v>
      </c>
      <c r="E1390" s="34">
        <v>43430</v>
      </c>
      <c r="F1390" s="30">
        <v>47488</v>
      </c>
      <c r="G1390" s="2" t="s">
        <v>125</v>
      </c>
      <c r="H1390" s="30" t="s">
        <v>963</v>
      </c>
      <c r="I1390" s="2">
        <v>42</v>
      </c>
      <c r="J1390" s="30" t="s">
        <v>1253</v>
      </c>
      <c r="K1390" s="2" t="s">
        <v>1247</v>
      </c>
      <c r="L1390" s="30">
        <v>3421</v>
      </c>
      <c r="M1390" s="2">
        <v>194</v>
      </c>
      <c r="N1390" s="2">
        <v>52</v>
      </c>
      <c r="O1390" s="31">
        <v>0.15684027777777779</v>
      </c>
    </row>
    <row r="1391" spans="1:15" x14ac:dyDescent="0.25">
      <c r="A1391" s="2">
        <f t="shared" si="84"/>
        <v>2018</v>
      </c>
      <c r="B1391" s="2" t="str">
        <f t="shared" si="85"/>
        <v>Nov</v>
      </c>
      <c r="C1391" s="2">
        <f t="shared" si="86"/>
        <v>48</v>
      </c>
      <c r="D1391" s="2" t="str">
        <f t="shared" si="87"/>
        <v>Mon</v>
      </c>
      <c r="E1391" s="34">
        <v>43430</v>
      </c>
      <c r="F1391" s="30">
        <v>47488</v>
      </c>
      <c r="G1391" s="2" t="s">
        <v>125</v>
      </c>
      <c r="H1391" s="30" t="s">
        <v>963</v>
      </c>
      <c r="I1391" s="2">
        <v>42</v>
      </c>
      <c r="J1391" s="30" t="s">
        <v>1277</v>
      </c>
      <c r="K1391" s="2" t="s">
        <v>1257</v>
      </c>
      <c r="L1391" s="30">
        <v>3421</v>
      </c>
      <c r="M1391" s="2">
        <v>194</v>
      </c>
      <c r="N1391" s="2">
        <v>52</v>
      </c>
      <c r="O1391" s="31">
        <v>7.7048611111111109E-2</v>
      </c>
    </row>
    <row r="1392" spans="1:15" x14ac:dyDescent="0.25">
      <c r="A1392" s="2">
        <f t="shared" si="84"/>
        <v>2018</v>
      </c>
      <c r="B1392" s="2" t="str">
        <f t="shared" si="85"/>
        <v>Nov</v>
      </c>
      <c r="C1392" s="2">
        <f t="shared" si="86"/>
        <v>48</v>
      </c>
      <c r="D1392" s="2" t="str">
        <f t="shared" si="87"/>
        <v>Mon</v>
      </c>
      <c r="E1392" s="34">
        <v>43430</v>
      </c>
      <c r="F1392" s="30">
        <v>47488</v>
      </c>
      <c r="G1392" s="2" t="s">
        <v>125</v>
      </c>
      <c r="H1392" s="30" t="s">
        <v>963</v>
      </c>
      <c r="I1392" s="2">
        <v>42</v>
      </c>
      <c r="J1392" s="30" t="s">
        <v>1339</v>
      </c>
      <c r="K1392" s="2" t="s">
        <v>1247</v>
      </c>
      <c r="L1392" s="30">
        <v>3421</v>
      </c>
      <c r="M1392" s="2">
        <v>194</v>
      </c>
      <c r="N1392" s="2">
        <v>52</v>
      </c>
      <c r="O1392" s="31">
        <v>0.16173611111111111</v>
      </c>
    </row>
    <row r="1393" spans="1:15" x14ac:dyDescent="0.25">
      <c r="A1393" s="2">
        <f t="shared" si="84"/>
        <v>2018</v>
      </c>
      <c r="B1393" s="2" t="str">
        <f t="shared" si="85"/>
        <v>Nov</v>
      </c>
      <c r="C1393" s="2">
        <f t="shared" si="86"/>
        <v>48</v>
      </c>
      <c r="D1393" s="2" t="str">
        <f t="shared" si="87"/>
        <v>Mon</v>
      </c>
      <c r="E1393" s="34">
        <v>43430</v>
      </c>
      <c r="F1393" s="30">
        <v>47488</v>
      </c>
      <c r="G1393" s="2" t="s">
        <v>125</v>
      </c>
      <c r="H1393" s="30" t="s">
        <v>963</v>
      </c>
      <c r="I1393" s="2">
        <v>42</v>
      </c>
      <c r="J1393" s="30" t="s">
        <v>1343</v>
      </c>
      <c r="K1393" s="2" t="s">
        <v>1247</v>
      </c>
      <c r="L1393" s="30">
        <v>3421</v>
      </c>
      <c r="M1393" s="2">
        <v>194</v>
      </c>
      <c r="N1393" s="2">
        <v>52</v>
      </c>
      <c r="O1393" s="31">
        <v>0.16300925925925927</v>
      </c>
    </row>
    <row r="1394" spans="1:15" x14ac:dyDescent="0.25">
      <c r="A1394" s="2">
        <f t="shared" ref="A1394:A1457" si="88">YEAR(E1394)</f>
        <v>2018</v>
      </c>
      <c r="B1394" s="2" t="str">
        <f t="shared" ref="B1394:B1457" si="89">TEXT(E1394,"MMM")</f>
        <v>Nov</v>
      </c>
      <c r="C1394" s="2">
        <f t="shared" ref="C1394:C1457" si="90">WEEKNUM(E1394)</f>
        <v>48</v>
      </c>
      <c r="D1394" s="2" t="str">
        <f t="shared" si="87"/>
        <v>Mon</v>
      </c>
      <c r="E1394" s="34">
        <v>43430</v>
      </c>
      <c r="F1394" s="30">
        <v>47488</v>
      </c>
      <c r="G1394" s="2" t="s">
        <v>125</v>
      </c>
      <c r="H1394" s="30" t="s">
        <v>963</v>
      </c>
      <c r="I1394" s="2">
        <v>42</v>
      </c>
      <c r="J1394" s="30" t="s">
        <v>1345</v>
      </c>
      <c r="K1394" s="2" t="s">
        <v>1275</v>
      </c>
      <c r="L1394" s="30">
        <v>3421</v>
      </c>
      <c r="M1394" s="2">
        <v>194</v>
      </c>
      <c r="N1394" s="2">
        <v>52</v>
      </c>
      <c r="O1394" s="31">
        <v>0.1632638888888889</v>
      </c>
    </row>
    <row r="1395" spans="1:15" x14ac:dyDescent="0.25">
      <c r="A1395" s="2">
        <f t="shared" si="88"/>
        <v>2018</v>
      </c>
      <c r="B1395" s="2" t="str">
        <f t="shared" si="89"/>
        <v>Nov</v>
      </c>
      <c r="C1395" s="2">
        <f t="shared" si="90"/>
        <v>48</v>
      </c>
      <c r="D1395" s="2" t="str">
        <f t="shared" si="87"/>
        <v>Mon</v>
      </c>
      <c r="E1395" s="34">
        <v>43430</v>
      </c>
      <c r="F1395" s="30">
        <v>47488</v>
      </c>
      <c r="G1395" s="2" t="s">
        <v>125</v>
      </c>
      <c r="H1395" s="30" t="s">
        <v>963</v>
      </c>
      <c r="I1395" s="2">
        <v>42</v>
      </c>
      <c r="J1395" s="30" t="s">
        <v>1401</v>
      </c>
      <c r="K1395" s="2" t="s">
        <v>1264</v>
      </c>
      <c r="L1395" s="30">
        <v>3421</v>
      </c>
      <c r="M1395" s="2">
        <v>194</v>
      </c>
      <c r="N1395" s="2">
        <v>52</v>
      </c>
      <c r="O1395" s="31">
        <v>0.10609953703703705</v>
      </c>
    </row>
    <row r="1396" spans="1:15" x14ac:dyDescent="0.25">
      <c r="A1396" s="2">
        <f t="shared" si="88"/>
        <v>2018</v>
      </c>
      <c r="B1396" s="2" t="str">
        <f t="shared" si="89"/>
        <v>Nov</v>
      </c>
      <c r="C1396" s="2">
        <f t="shared" si="90"/>
        <v>48</v>
      </c>
      <c r="D1396" s="2" t="str">
        <f t="shared" si="87"/>
        <v>Mon</v>
      </c>
      <c r="E1396" s="34">
        <v>43430</v>
      </c>
      <c r="F1396" s="30">
        <v>47488</v>
      </c>
      <c r="G1396" s="2" t="s">
        <v>125</v>
      </c>
      <c r="H1396" s="30" t="s">
        <v>963</v>
      </c>
      <c r="I1396" s="2">
        <v>42</v>
      </c>
      <c r="J1396" s="30" t="s">
        <v>1403</v>
      </c>
      <c r="K1396" s="2" t="s">
        <v>1247</v>
      </c>
      <c r="L1396" s="30">
        <v>3421</v>
      </c>
      <c r="M1396" s="2">
        <v>194</v>
      </c>
      <c r="N1396" s="2">
        <v>52</v>
      </c>
      <c r="O1396" s="31">
        <v>0.1627662037037037</v>
      </c>
    </row>
    <row r="1397" spans="1:15" x14ac:dyDescent="0.25">
      <c r="A1397" s="2">
        <f t="shared" si="88"/>
        <v>2018</v>
      </c>
      <c r="B1397" s="2" t="str">
        <f t="shared" si="89"/>
        <v>Nov</v>
      </c>
      <c r="C1397" s="2">
        <f t="shared" si="90"/>
        <v>48</v>
      </c>
      <c r="D1397" s="2" t="str">
        <f t="shared" si="87"/>
        <v>Mon</v>
      </c>
      <c r="E1397" s="34">
        <v>43430</v>
      </c>
      <c r="F1397" s="30">
        <v>47488</v>
      </c>
      <c r="G1397" s="2" t="s">
        <v>125</v>
      </c>
      <c r="H1397" s="30" t="s">
        <v>963</v>
      </c>
      <c r="I1397" s="2">
        <v>42</v>
      </c>
      <c r="J1397" s="30" t="s">
        <v>1705</v>
      </c>
      <c r="K1397" s="2" t="s">
        <v>1272</v>
      </c>
      <c r="L1397" s="30">
        <v>3421</v>
      </c>
      <c r="M1397" s="2">
        <v>194</v>
      </c>
      <c r="N1397" s="2">
        <v>52</v>
      </c>
      <c r="O1397" s="31">
        <v>9.4675925925925917E-3</v>
      </c>
    </row>
    <row r="1398" spans="1:15" x14ac:dyDescent="0.25">
      <c r="A1398" s="2">
        <f t="shared" si="88"/>
        <v>2018</v>
      </c>
      <c r="B1398" s="2" t="str">
        <f t="shared" si="89"/>
        <v>Nov</v>
      </c>
      <c r="C1398" s="2">
        <f t="shared" si="90"/>
        <v>48</v>
      </c>
      <c r="D1398" s="2" t="str">
        <f t="shared" si="87"/>
        <v>Mon</v>
      </c>
      <c r="E1398" s="34">
        <v>43430</v>
      </c>
      <c r="F1398" s="30">
        <v>47488</v>
      </c>
      <c r="G1398" s="2" t="s">
        <v>125</v>
      </c>
      <c r="H1398" s="30" t="s">
        <v>963</v>
      </c>
      <c r="I1398" s="2">
        <v>42</v>
      </c>
      <c r="J1398" s="30" t="s">
        <v>1851</v>
      </c>
      <c r="K1398" s="2" t="s">
        <v>1247</v>
      </c>
      <c r="L1398" s="30">
        <v>3421</v>
      </c>
      <c r="M1398" s="2">
        <v>194</v>
      </c>
      <c r="N1398" s="2">
        <v>52</v>
      </c>
      <c r="O1398" s="31">
        <v>34.958321759259256</v>
      </c>
    </row>
    <row r="1399" spans="1:15" x14ac:dyDescent="0.25">
      <c r="A1399" s="2">
        <f t="shared" si="88"/>
        <v>2018</v>
      </c>
      <c r="B1399" s="2" t="str">
        <f t="shared" si="89"/>
        <v>Nov</v>
      </c>
      <c r="C1399" s="2">
        <f t="shared" si="90"/>
        <v>48</v>
      </c>
      <c r="D1399" s="2" t="str">
        <f t="shared" si="87"/>
        <v>Mon</v>
      </c>
      <c r="E1399" s="34">
        <v>43430</v>
      </c>
      <c r="F1399" s="30">
        <v>49100</v>
      </c>
      <c r="G1399" s="2" t="s">
        <v>125</v>
      </c>
      <c r="H1399" s="30" t="s">
        <v>316</v>
      </c>
      <c r="I1399" s="2">
        <v>46</v>
      </c>
      <c r="J1399" s="30" t="s">
        <v>1300</v>
      </c>
      <c r="K1399" s="2" t="s">
        <v>1247</v>
      </c>
      <c r="L1399" s="30">
        <v>3767</v>
      </c>
      <c r="M1399" s="2">
        <v>167</v>
      </c>
      <c r="N1399" s="2">
        <v>65</v>
      </c>
      <c r="O1399" s="31">
        <v>0.13569444444444445</v>
      </c>
    </row>
    <row r="1400" spans="1:15" x14ac:dyDescent="0.25">
      <c r="A1400" s="2">
        <f t="shared" si="88"/>
        <v>2018</v>
      </c>
      <c r="B1400" s="2" t="str">
        <f t="shared" si="89"/>
        <v>Nov</v>
      </c>
      <c r="C1400" s="2">
        <f t="shared" si="90"/>
        <v>48</v>
      </c>
      <c r="D1400" s="2" t="str">
        <f t="shared" si="87"/>
        <v>Mon</v>
      </c>
      <c r="E1400" s="34">
        <v>43430</v>
      </c>
      <c r="F1400" s="30">
        <v>49100</v>
      </c>
      <c r="G1400" s="2" t="s">
        <v>125</v>
      </c>
      <c r="H1400" s="30" t="s">
        <v>316</v>
      </c>
      <c r="I1400" s="2">
        <v>46</v>
      </c>
      <c r="J1400" s="30" t="s">
        <v>1300</v>
      </c>
      <c r="K1400" s="2" t="s">
        <v>1272</v>
      </c>
      <c r="L1400" s="30">
        <v>3767</v>
      </c>
      <c r="M1400" s="2">
        <v>167</v>
      </c>
      <c r="N1400" s="2">
        <v>65</v>
      </c>
      <c r="O1400" s="31">
        <v>1.2291666666666666E-2</v>
      </c>
    </row>
    <row r="1401" spans="1:15" x14ac:dyDescent="0.25">
      <c r="A1401" s="2">
        <f t="shared" si="88"/>
        <v>2018</v>
      </c>
      <c r="B1401" s="2" t="str">
        <f t="shared" si="89"/>
        <v>Nov</v>
      </c>
      <c r="C1401" s="2">
        <f t="shared" si="90"/>
        <v>48</v>
      </c>
      <c r="D1401" s="2" t="str">
        <f t="shared" si="87"/>
        <v>Mon</v>
      </c>
      <c r="E1401" s="34">
        <v>43430</v>
      </c>
      <c r="F1401" s="30">
        <v>49100</v>
      </c>
      <c r="G1401" s="2" t="s">
        <v>125</v>
      </c>
      <c r="H1401" s="30" t="s">
        <v>316</v>
      </c>
      <c r="I1401" s="2">
        <v>46</v>
      </c>
      <c r="J1401" s="30" t="s">
        <v>1386</v>
      </c>
      <c r="K1401" s="2" t="s">
        <v>1247</v>
      </c>
      <c r="L1401" s="30">
        <v>3767</v>
      </c>
      <c r="M1401" s="2">
        <v>167</v>
      </c>
      <c r="N1401" s="2">
        <v>65</v>
      </c>
      <c r="O1401" s="31">
        <v>0.14496527777777776</v>
      </c>
    </row>
    <row r="1402" spans="1:15" x14ac:dyDescent="0.25">
      <c r="A1402" s="2">
        <f t="shared" si="88"/>
        <v>2018</v>
      </c>
      <c r="B1402" s="2" t="str">
        <f t="shared" si="89"/>
        <v>Nov</v>
      </c>
      <c r="C1402" s="2">
        <f t="shared" si="90"/>
        <v>48</v>
      </c>
      <c r="D1402" s="2" t="str">
        <f t="shared" si="87"/>
        <v>Mon</v>
      </c>
      <c r="E1402" s="34">
        <v>43430</v>
      </c>
      <c r="F1402" s="30">
        <v>49100</v>
      </c>
      <c r="G1402" s="2" t="s">
        <v>125</v>
      </c>
      <c r="H1402" s="30" t="s">
        <v>316</v>
      </c>
      <c r="I1402" s="2">
        <v>46</v>
      </c>
      <c r="J1402" s="30" t="s">
        <v>1387</v>
      </c>
      <c r="K1402" s="2" t="s">
        <v>1247</v>
      </c>
      <c r="L1402" s="30">
        <v>3767</v>
      </c>
      <c r="M1402" s="2">
        <v>167</v>
      </c>
      <c r="N1402" s="2">
        <v>65</v>
      </c>
      <c r="O1402" s="31">
        <v>0.13540509259259259</v>
      </c>
    </row>
    <row r="1403" spans="1:15" x14ac:dyDescent="0.25">
      <c r="A1403" s="2">
        <f t="shared" si="88"/>
        <v>2018</v>
      </c>
      <c r="B1403" s="2" t="str">
        <f t="shared" si="89"/>
        <v>Nov</v>
      </c>
      <c r="C1403" s="2">
        <f t="shared" si="90"/>
        <v>48</v>
      </c>
      <c r="D1403" s="2" t="str">
        <f t="shared" si="87"/>
        <v>Mon</v>
      </c>
      <c r="E1403" s="34">
        <v>43430</v>
      </c>
      <c r="F1403" s="30">
        <v>49100</v>
      </c>
      <c r="G1403" s="2" t="s">
        <v>125</v>
      </c>
      <c r="H1403" s="30" t="s">
        <v>316</v>
      </c>
      <c r="I1403" s="2">
        <v>46</v>
      </c>
      <c r="J1403" s="30" t="s">
        <v>1387</v>
      </c>
      <c r="K1403" s="2" t="s">
        <v>1348</v>
      </c>
      <c r="L1403" s="30">
        <v>3767</v>
      </c>
      <c r="M1403" s="2">
        <v>167</v>
      </c>
      <c r="N1403" s="2">
        <v>65</v>
      </c>
      <c r="O1403" s="31">
        <v>1.1817129629629629E-2</v>
      </c>
    </row>
    <row r="1404" spans="1:15" x14ac:dyDescent="0.25">
      <c r="A1404" s="2">
        <f t="shared" si="88"/>
        <v>2018</v>
      </c>
      <c r="B1404" s="2" t="str">
        <f t="shared" si="89"/>
        <v>Nov</v>
      </c>
      <c r="C1404" s="2">
        <f t="shared" si="90"/>
        <v>48</v>
      </c>
      <c r="D1404" s="2" t="str">
        <f t="shared" si="87"/>
        <v>Mon</v>
      </c>
      <c r="E1404" s="34">
        <v>43430</v>
      </c>
      <c r="F1404" s="30">
        <v>49100</v>
      </c>
      <c r="G1404" s="2" t="s">
        <v>125</v>
      </c>
      <c r="H1404" s="30" t="s">
        <v>316</v>
      </c>
      <c r="I1404" s="2">
        <v>46</v>
      </c>
      <c r="J1404" s="30" t="s">
        <v>1388</v>
      </c>
      <c r="K1404" s="2" t="s">
        <v>1264</v>
      </c>
      <c r="L1404" s="30">
        <v>3767</v>
      </c>
      <c r="M1404" s="2">
        <v>167</v>
      </c>
      <c r="N1404" s="2">
        <v>65</v>
      </c>
      <c r="O1404" s="31">
        <v>0.1469560185185185</v>
      </c>
    </row>
    <row r="1405" spans="1:15" x14ac:dyDescent="0.25">
      <c r="A1405" s="2">
        <f t="shared" si="88"/>
        <v>2018</v>
      </c>
      <c r="B1405" s="2" t="str">
        <f t="shared" si="89"/>
        <v>Nov</v>
      </c>
      <c r="C1405" s="2">
        <f t="shared" si="90"/>
        <v>48</v>
      </c>
      <c r="D1405" s="2" t="str">
        <f t="shared" si="87"/>
        <v>Mon</v>
      </c>
      <c r="E1405" s="34">
        <v>43430</v>
      </c>
      <c r="F1405" s="30">
        <v>49100</v>
      </c>
      <c r="G1405" s="2" t="s">
        <v>125</v>
      </c>
      <c r="H1405" s="30" t="s">
        <v>316</v>
      </c>
      <c r="I1405" s="2">
        <v>46</v>
      </c>
      <c r="J1405" s="30" t="s">
        <v>1301</v>
      </c>
      <c r="K1405" s="2" t="s">
        <v>1264</v>
      </c>
      <c r="L1405" s="30">
        <v>3767</v>
      </c>
      <c r="M1405" s="2">
        <v>167</v>
      </c>
      <c r="N1405" s="2">
        <v>65</v>
      </c>
      <c r="O1405" s="31">
        <v>0.14708333333333334</v>
      </c>
    </row>
    <row r="1406" spans="1:15" x14ac:dyDescent="0.25">
      <c r="A1406" s="2">
        <f t="shared" si="88"/>
        <v>2018</v>
      </c>
      <c r="B1406" s="2" t="str">
        <f t="shared" si="89"/>
        <v>Nov</v>
      </c>
      <c r="C1406" s="2">
        <f t="shared" si="90"/>
        <v>48</v>
      </c>
      <c r="D1406" s="2" t="str">
        <f t="shared" si="87"/>
        <v>Mon</v>
      </c>
      <c r="E1406" s="34">
        <v>43430</v>
      </c>
      <c r="F1406" s="30">
        <v>49100</v>
      </c>
      <c r="G1406" s="2" t="s">
        <v>125</v>
      </c>
      <c r="H1406" s="30" t="s">
        <v>316</v>
      </c>
      <c r="I1406" s="2">
        <v>46</v>
      </c>
      <c r="J1406" s="30" t="s">
        <v>1390</v>
      </c>
      <c r="K1406" s="2" t="s">
        <v>1355</v>
      </c>
      <c r="L1406" s="30">
        <v>3767</v>
      </c>
      <c r="M1406" s="2">
        <v>167</v>
      </c>
      <c r="N1406" s="2">
        <v>65</v>
      </c>
      <c r="O1406" s="31">
        <v>0.14467592592592593</v>
      </c>
    </row>
    <row r="1407" spans="1:15" x14ac:dyDescent="0.25">
      <c r="A1407" s="2">
        <f t="shared" si="88"/>
        <v>2018</v>
      </c>
      <c r="B1407" s="2" t="str">
        <f t="shared" si="89"/>
        <v>Nov</v>
      </c>
      <c r="C1407" s="2">
        <f t="shared" si="90"/>
        <v>48</v>
      </c>
      <c r="D1407" s="2" t="str">
        <f t="shared" si="87"/>
        <v>Mon</v>
      </c>
      <c r="E1407" s="34">
        <v>43430</v>
      </c>
      <c r="F1407" s="30">
        <v>49100</v>
      </c>
      <c r="G1407" s="2" t="s">
        <v>125</v>
      </c>
      <c r="H1407" s="30" t="s">
        <v>316</v>
      </c>
      <c r="I1407" s="2">
        <v>46</v>
      </c>
      <c r="J1407" s="30" t="s">
        <v>1392</v>
      </c>
      <c r="K1407" s="2" t="s">
        <v>1247</v>
      </c>
      <c r="L1407" s="30">
        <v>3767</v>
      </c>
      <c r="M1407" s="2">
        <v>167</v>
      </c>
      <c r="N1407" s="2">
        <v>65</v>
      </c>
      <c r="O1407" s="31">
        <v>0.14725694444444445</v>
      </c>
    </row>
    <row r="1408" spans="1:15" x14ac:dyDescent="0.25">
      <c r="A1408" s="2">
        <f t="shared" si="88"/>
        <v>2018</v>
      </c>
      <c r="B1408" s="2" t="str">
        <f t="shared" si="89"/>
        <v>Nov</v>
      </c>
      <c r="C1408" s="2">
        <f t="shared" si="90"/>
        <v>48</v>
      </c>
      <c r="D1408" s="2" t="str">
        <f t="shared" si="87"/>
        <v>Mon</v>
      </c>
      <c r="E1408" s="34">
        <v>43430</v>
      </c>
      <c r="F1408" s="30">
        <v>49100</v>
      </c>
      <c r="G1408" s="2" t="s">
        <v>125</v>
      </c>
      <c r="H1408" s="30" t="s">
        <v>316</v>
      </c>
      <c r="I1408" s="2">
        <v>46</v>
      </c>
      <c r="J1408" s="30" t="s">
        <v>1393</v>
      </c>
      <c r="K1408" s="2" t="s">
        <v>1247</v>
      </c>
      <c r="L1408" s="30">
        <v>3767</v>
      </c>
      <c r="M1408" s="2">
        <v>167</v>
      </c>
      <c r="N1408" s="2">
        <v>65</v>
      </c>
      <c r="O1408" s="31">
        <v>0.14547453703703703</v>
      </c>
    </row>
    <row r="1409" spans="1:15" x14ac:dyDescent="0.25">
      <c r="A1409" s="2">
        <f t="shared" si="88"/>
        <v>2018</v>
      </c>
      <c r="B1409" s="2" t="str">
        <f t="shared" si="89"/>
        <v>Nov</v>
      </c>
      <c r="C1409" s="2">
        <f t="shared" si="90"/>
        <v>48</v>
      </c>
      <c r="D1409" s="2" t="str">
        <f t="shared" si="87"/>
        <v>Mon</v>
      </c>
      <c r="E1409" s="34">
        <v>43430</v>
      </c>
      <c r="F1409" s="30">
        <v>49100</v>
      </c>
      <c r="G1409" s="2" t="s">
        <v>125</v>
      </c>
      <c r="H1409" s="30" t="s">
        <v>316</v>
      </c>
      <c r="I1409" s="2">
        <v>46</v>
      </c>
      <c r="J1409" s="30" t="s">
        <v>1852</v>
      </c>
      <c r="K1409" s="2" t="s">
        <v>1247</v>
      </c>
      <c r="L1409" s="30">
        <v>3767</v>
      </c>
      <c r="M1409" s="2">
        <v>167</v>
      </c>
      <c r="N1409" s="2">
        <v>65</v>
      </c>
      <c r="O1409" s="31">
        <v>0.14596064814814816</v>
      </c>
    </row>
    <row r="1410" spans="1:15" x14ac:dyDescent="0.25">
      <c r="A1410" s="2">
        <f t="shared" si="88"/>
        <v>2018</v>
      </c>
      <c r="B1410" s="2" t="str">
        <f t="shared" si="89"/>
        <v>Nov</v>
      </c>
      <c r="C1410" s="2">
        <f t="shared" si="90"/>
        <v>48</v>
      </c>
      <c r="D1410" s="2" t="str">
        <f t="shared" si="87"/>
        <v>Mon</v>
      </c>
      <c r="E1410" s="34">
        <v>43430</v>
      </c>
      <c r="F1410" s="30">
        <v>49100</v>
      </c>
      <c r="G1410" s="2" t="s">
        <v>125</v>
      </c>
      <c r="H1410" s="30" t="s">
        <v>316</v>
      </c>
      <c r="I1410" s="2">
        <v>46</v>
      </c>
      <c r="J1410" s="30" t="s">
        <v>1848</v>
      </c>
      <c r="K1410" s="2" t="s">
        <v>1247</v>
      </c>
      <c r="L1410" s="30">
        <v>3767</v>
      </c>
      <c r="M1410" s="2">
        <v>167</v>
      </c>
      <c r="N1410" s="2">
        <v>65</v>
      </c>
      <c r="O1410" s="31">
        <v>0.1423611111111111</v>
      </c>
    </row>
    <row r="1411" spans="1:15" x14ac:dyDescent="0.25">
      <c r="A1411" s="2">
        <f t="shared" si="88"/>
        <v>2018</v>
      </c>
      <c r="B1411" s="2" t="str">
        <f t="shared" si="89"/>
        <v>Nov</v>
      </c>
      <c r="C1411" s="2">
        <f t="shared" si="90"/>
        <v>48</v>
      </c>
      <c r="D1411" s="2" t="str">
        <f t="shared" ref="D1411:D1474" si="91">TEXT(E1411,"DDD")</f>
        <v>Mon</v>
      </c>
      <c r="E1411" s="34">
        <v>43430</v>
      </c>
      <c r="F1411" s="30" t="s">
        <v>317</v>
      </c>
      <c r="G1411" s="2" t="s">
        <v>318</v>
      </c>
      <c r="H1411" s="30" t="s">
        <v>319</v>
      </c>
      <c r="I1411" s="2">
        <v>7</v>
      </c>
      <c r="J1411" s="30" t="s">
        <v>1274</v>
      </c>
      <c r="K1411" s="2" t="s">
        <v>1264</v>
      </c>
      <c r="L1411" s="30">
        <v>1294</v>
      </c>
      <c r="M1411" s="2">
        <v>9</v>
      </c>
      <c r="N1411" s="2">
        <v>28</v>
      </c>
      <c r="O1411" s="31">
        <v>2.5995370370370367E-2</v>
      </c>
    </row>
    <row r="1412" spans="1:15" x14ac:dyDescent="0.25">
      <c r="A1412" s="2">
        <f t="shared" si="88"/>
        <v>2018</v>
      </c>
      <c r="B1412" s="2" t="str">
        <f t="shared" si="89"/>
        <v>Nov</v>
      </c>
      <c r="C1412" s="2">
        <f t="shared" si="90"/>
        <v>48</v>
      </c>
      <c r="D1412" s="2" t="str">
        <f t="shared" si="91"/>
        <v>Mon</v>
      </c>
      <c r="E1412" s="34">
        <v>43430</v>
      </c>
      <c r="F1412" s="30" t="s">
        <v>317</v>
      </c>
      <c r="G1412" s="2" t="s">
        <v>318</v>
      </c>
      <c r="H1412" s="30" t="s">
        <v>319</v>
      </c>
      <c r="I1412" s="2">
        <v>7</v>
      </c>
      <c r="J1412" s="30" t="s">
        <v>1260</v>
      </c>
      <c r="K1412" s="2" t="s">
        <v>1348</v>
      </c>
      <c r="L1412" s="30">
        <v>1294</v>
      </c>
      <c r="M1412" s="2">
        <v>9</v>
      </c>
      <c r="N1412" s="2">
        <v>28</v>
      </c>
      <c r="O1412" s="31">
        <v>2.5763888888888892E-2</v>
      </c>
    </row>
    <row r="1413" spans="1:15" x14ac:dyDescent="0.25">
      <c r="A1413" s="2">
        <f t="shared" si="88"/>
        <v>2018</v>
      </c>
      <c r="B1413" s="2" t="str">
        <f t="shared" si="89"/>
        <v>Nov</v>
      </c>
      <c r="C1413" s="2">
        <f t="shared" si="90"/>
        <v>48</v>
      </c>
      <c r="D1413" s="2" t="str">
        <f t="shared" si="91"/>
        <v>Mon</v>
      </c>
      <c r="E1413" s="34">
        <v>43430</v>
      </c>
      <c r="F1413" s="30" t="s">
        <v>317</v>
      </c>
      <c r="G1413" s="2" t="s">
        <v>318</v>
      </c>
      <c r="H1413" s="30" t="s">
        <v>319</v>
      </c>
      <c r="I1413" s="2">
        <v>7</v>
      </c>
      <c r="J1413" s="30" t="s">
        <v>1331</v>
      </c>
      <c r="K1413" s="2" t="s">
        <v>1272</v>
      </c>
      <c r="L1413" s="30">
        <v>1294</v>
      </c>
      <c r="M1413" s="2">
        <v>9</v>
      </c>
      <c r="N1413" s="2">
        <v>28</v>
      </c>
      <c r="O1413" s="31">
        <v>4.1967592592592591E-2</v>
      </c>
    </row>
    <row r="1414" spans="1:15" x14ac:dyDescent="0.25">
      <c r="A1414" s="2">
        <f t="shared" si="88"/>
        <v>2018</v>
      </c>
      <c r="B1414" s="2" t="str">
        <f t="shared" si="89"/>
        <v>Nov</v>
      </c>
      <c r="C1414" s="2">
        <f t="shared" si="90"/>
        <v>48</v>
      </c>
      <c r="D1414" s="2" t="str">
        <f t="shared" si="91"/>
        <v>Mon</v>
      </c>
      <c r="E1414" s="34">
        <v>43430</v>
      </c>
      <c r="F1414" s="30" t="s">
        <v>317</v>
      </c>
      <c r="G1414" s="2" t="s">
        <v>318</v>
      </c>
      <c r="H1414" s="30" t="s">
        <v>319</v>
      </c>
      <c r="I1414" s="2">
        <v>7</v>
      </c>
      <c r="J1414" s="30" t="s">
        <v>1345</v>
      </c>
      <c r="K1414" s="2" t="s">
        <v>1275</v>
      </c>
      <c r="L1414" s="30">
        <v>1294</v>
      </c>
      <c r="M1414" s="2">
        <v>9</v>
      </c>
      <c r="N1414" s="2">
        <v>28</v>
      </c>
      <c r="O1414" s="31">
        <v>2.5891203703703704E-2</v>
      </c>
    </row>
    <row r="1415" spans="1:15" x14ac:dyDescent="0.25">
      <c r="A1415" s="2">
        <f t="shared" si="88"/>
        <v>2018</v>
      </c>
      <c r="B1415" s="2" t="str">
        <f t="shared" si="89"/>
        <v>Nov</v>
      </c>
      <c r="C1415" s="2">
        <f t="shared" si="90"/>
        <v>48</v>
      </c>
      <c r="D1415" s="2" t="str">
        <f t="shared" si="91"/>
        <v>Mon</v>
      </c>
      <c r="E1415" s="34">
        <v>43430</v>
      </c>
      <c r="F1415" s="30">
        <v>49286</v>
      </c>
      <c r="G1415" s="2" t="s">
        <v>157</v>
      </c>
      <c r="H1415" s="30" t="s">
        <v>320</v>
      </c>
      <c r="I1415" s="2">
        <v>10</v>
      </c>
      <c r="J1415" s="30" t="s">
        <v>1260</v>
      </c>
      <c r="K1415" s="2" t="s">
        <v>1348</v>
      </c>
      <c r="L1415" s="30">
        <v>2200</v>
      </c>
      <c r="M1415" s="2">
        <v>1</v>
      </c>
      <c r="N1415" s="2">
        <v>9</v>
      </c>
      <c r="O1415" s="31">
        <v>4.2789351851851849E-2</v>
      </c>
    </row>
    <row r="1416" spans="1:15" x14ac:dyDescent="0.25">
      <c r="A1416" s="2">
        <f t="shared" si="88"/>
        <v>2018</v>
      </c>
      <c r="B1416" s="2" t="str">
        <f t="shared" si="89"/>
        <v>Nov</v>
      </c>
      <c r="C1416" s="2">
        <f t="shared" si="90"/>
        <v>48</v>
      </c>
      <c r="D1416" s="2" t="str">
        <f t="shared" si="91"/>
        <v>Mon</v>
      </c>
      <c r="E1416" s="34">
        <v>43430</v>
      </c>
      <c r="F1416" s="30">
        <v>49286</v>
      </c>
      <c r="G1416" s="2" t="s">
        <v>157</v>
      </c>
      <c r="H1416" s="30" t="s">
        <v>320</v>
      </c>
      <c r="I1416" s="2">
        <v>10</v>
      </c>
      <c r="J1416" s="30" t="s">
        <v>1277</v>
      </c>
      <c r="K1416" s="2" t="s">
        <v>1257</v>
      </c>
      <c r="L1416" s="30">
        <v>2200</v>
      </c>
      <c r="M1416" s="2">
        <v>1</v>
      </c>
      <c r="N1416" s="2">
        <v>9</v>
      </c>
      <c r="O1416" s="31">
        <v>4.2870370370370371E-2</v>
      </c>
    </row>
    <row r="1417" spans="1:15" x14ac:dyDescent="0.25">
      <c r="A1417" s="2">
        <f t="shared" si="88"/>
        <v>2018</v>
      </c>
      <c r="B1417" s="2" t="str">
        <f t="shared" si="89"/>
        <v>Nov</v>
      </c>
      <c r="C1417" s="2">
        <f t="shared" si="90"/>
        <v>48</v>
      </c>
      <c r="D1417" s="2" t="str">
        <f t="shared" si="91"/>
        <v>Mon</v>
      </c>
      <c r="E1417" s="34">
        <v>43430</v>
      </c>
      <c r="F1417" s="30">
        <v>49286</v>
      </c>
      <c r="G1417" s="2" t="s">
        <v>157</v>
      </c>
      <c r="H1417" s="30" t="s">
        <v>320</v>
      </c>
      <c r="I1417" s="2">
        <v>10</v>
      </c>
      <c r="J1417" s="30" t="s">
        <v>1345</v>
      </c>
      <c r="K1417" s="2" t="s">
        <v>1275</v>
      </c>
      <c r="L1417" s="30">
        <v>2200</v>
      </c>
      <c r="M1417" s="2">
        <v>1</v>
      </c>
      <c r="N1417" s="2">
        <v>9</v>
      </c>
      <c r="O1417" s="31">
        <v>4.2835648148148144E-2</v>
      </c>
    </row>
    <row r="1418" spans="1:15" x14ac:dyDescent="0.25">
      <c r="A1418" s="2">
        <f t="shared" si="88"/>
        <v>2018</v>
      </c>
      <c r="B1418" s="2" t="str">
        <f t="shared" si="89"/>
        <v>Nov</v>
      </c>
      <c r="C1418" s="2">
        <f t="shared" si="90"/>
        <v>48</v>
      </c>
      <c r="D1418" s="2" t="str">
        <f t="shared" si="91"/>
        <v>Mon</v>
      </c>
      <c r="E1418" s="34">
        <v>43430</v>
      </c>
      <c r="F1418" s="30">
        <v>49286</v>
      </c>
      <c r="G1418" s="2" t="s">
        <v>157</v>
      </c>
      <c r="H1418" s="30" t="s">
        <v>320</v>
      </c>
      <c r="I1418" s="2">
        <v>10</v>
      </c>
      <c r="J1418" s="30" t="s">
        <v>1705</v>
      </c>
      <c r="K1418" s="2" t="s">
        <v>1272</v>
      </c>
      <c r="L1418" s="30">
        <v>2200</v>
      </c>
      <c r="M1418" s="2">
        <v>1</v>
      </c>
      <c r="N1418" s="2">
        <v>9</v>
      </c>
      <c r="O1418" s="31">
        <v>5.1342592592592586E-2</v>
      </c>
    </row>
    <row r="1419" spans="1:15" x14ac:dyDescent="0.25">
      <c r="A1419" s="2">
        <f t="shared" si="88"/>
        <v>2018</v>
      </c>
      <c r="B1419" s="2" t="str">
        <f t="shared" si="89"/>
        <v>Nov</v>
      </c>
      <c r="C1419" s="2">
        <f t="shared" si="90"/>
        <v>48</v>
      </c>
      <c r="D1419" s="2" t="str">
        <f t="shared" si="91"/>
        <v>Mon</v>
      </c>
      <c r="E1419" s="34">
        <v>43430</v>
      </c>
      <c r="F1419" s="30">
        <v>49286</v>
      </c>
      <c r="G1419" s="2" t="s">
        <v>157</v>
      </c>
      <c r="H1419" s="30" t="s">
        <v>320</v>
      </c>
      <c r="I1419" s="2">
        <v>10</v>
      </c>
      <c r="J1419" s="30" t="s">
        <v>1706</v>
      </c>
      <c r="K1419" s="2" t="s">
        <v>1793</v>
      </c>
      <c r="L1419" s="30">
        <v>2200</v>
      </c>
      <c r="M1419" s="2">
        <v>1</v>
      </c>
      <c r="N1419" s="2">
        <v>9</v>
      </c>
      <c r="O1419" s="31">
        <v>4.2754629629629635E-2</v>
      </c>
    </row>
    <row r="1420" spans="1:15" x14ac:dyDescent="0.25">
      <c r="A1420" s="2">
        <f t="shared" si="88"/>
        <v>2018</v>
      </c>
      <c r="B1420" s="2" t="str">
        <f t="shared" si="89"/>
        <v>Nov</v>
      </c>
      <c r="C1420" s="2">
        <f t="shared" si="90"/>
        <v>48</v>
      </c>
      <c r="D1420" s="2" t="str">
        <f t="shared" si="91"/>
        <v>Mon</v>
      </c>
      <c r="E1420" s="34">
        <v>43430</v>
      </c>
      <c r="F1420" s="30">
        <v>47479</v>
      </c>
      <c r="G1420" s="2" t="s">
        <v>321</v>
      </c>
      <c r="H1420" s="30" t="s">
        <v>322</v>
      </c>
      <c r="I1420" s="2">
        <v>5</v>
      </c>
      <c r="J1420" s="30" t="s">
        <v>1367</v>
      </c>
      <c r="K1420" s="2" t="s">
        <v>1247</v>
      </c>
      <c r="L1420" s="30">
        <v>145</v>
      </c>
      <c r="M1420" s="2">
        <v>36</v>
      </c>
      <c r="N1420" s="2">
        <v>7</v>
      </c>
      <c r="O1420" s="31">
        <v>4.1516203703703701E-2</v>
      </c>
    </row>
    <row r="1421" spans="1:15" x14ac:dyDescent="0.25">
      <c r="A1421" s="2">
        <f t="shared" si="88"/>
        <v>2018</v>
      </c>
      <c r="B1421" s="2" t="str">
        <f t="shared" si="89"/>
        <v>Nov</v>
      </c>
      <c r="C1421" s="2">
        <f t="shared" si="90"/>
        <v>48</v>
      </c>
      <c r="D1421" s="2" t="str">
        <f t="shared" si="91"/>
        <v>Mon</v>
      </c>
      <c r="E1421" s="34">
        <v>43430</v>
      </c>
      <c r="F1421" s="30">
        <v>47479</v>
      </c>
      <c r="G1421" s="2" t="s">
        <v>321</v>
      </c>
      <c r="H1421" s="30" t="s">
        <v>322</v>
      </c>
      <c r="I1421" s="2">
        <v>5</v>
      </c>
      <c r="J1421" s="30" t="s">
        <v>1373</v>
      </c>
      <c r="K1421" s="2" t="s">
        <v>1264</v>
      </c>
      <c r="L1421" s="30">
        <v>145</v>
      </c>
      <c r="M1421" s="2">
        <v>36</v>
      </c>
      <c r="N1421" s="2">
        <v>7</v>
      </c>
      <c r="O1421" s="31">
        <v>4.7962962962962964E-2</v>
      </c>
    </row>
    <row r="1422" spans="1:15" x14ac:dyDescent="0.25">
      <c r="A1422" s="2">
        <f t="shared" si="88"/>
        <v>2018</v>
      </c>
      <c r="B1422" s="2" t="str">
        <f t="shared" si="89"/>
        <v>Nov</v>
      </c>
      <c r="C1422" s="2">
        <f t="shared" si="90"/>
        <v>48</v>
      </c>
      <c r="D1422" s="2" t="str">
        <f t="shared" si="91"/>
        <v>Mon</v>
      </c>
      <c r="E1422" s="34">
        <v>43430</v>
      </c>
      <c r="F1422" s="30">
        <v>47479</v>
      </c>
      <c r="G1422" s="2" t="s">
        <v>321</v>
      </c>
      <c r="H1422" s="30" t="s">
        <v>322</v>
      </c>
      <c r="I1422" s="2">
        <v>5</v>
      </c>
      <c r="J1422" s="30" t="s">
        <v>1374</v>
      </c>
      <c r="K1422" s="2" t="s">
        <v>1355</v>
      </c>
      <c r="L1422" s="30">
        <v>145</v>
      </c>
      <c r="M1422" s="2">
        <v>36</v>
      </c>
      <c r="N1422" s="2">
        <v>7</v>
      </c>
      <c r="O1422" s="31">
        <v>4.0775462962962965E-2</v>
      </c>
    </row>
    <row r="1423" spans="1:15" x14ac:dyDescent="0.25">
      <c r="A1423" s="2">
        <f t="shared" si="88"/>
        <v>2018</v>
      </c>
      <c r="B1423" s="2" t="str">
        <f t="shared" si="89"/>
        <v>Nov</v>
      </c>
      <c r="C1423" s="2">
        <f t="shared" si="90"/>
        <v>48</v>
      </c>
      <c r="D1423" s="2" t="str">
        <f t="shared" si="91"/>
        <v>Mon</v>
      </c>
      <c r="E1423" s="34">
        <v>43430</v>
      </c>
      <c r="F1423" s="30">
        <v>47479</v>
      </c>
      <c r="G1423" s="2" t="s">
        <v>321</v>
      </c>
      <c r="H1423" s="30" t="s">
        <v>322</v>
      </c>
      <c r="I1423" s="2">
        <v>5</v>
      </c>
      <c r="J1423" s="30" t="s">
        <v>1375</v>
      </c>
      <c r="K1423" s="2" t="s">
        <v>1247</v>
      </c>
      <c r="L1423" s="30">
        <v>145</v>
      </c>
      <c r="M1423" s="2">
        <v>36</v>
      </c>
      <c r="N1423" s="2">
        <v>7</v>
      </c>
      <c r="O1423" s="31">
        <v>4.1111111111111112E-2</v>
      </c>
    </row>
    <row r="1424" spans="1:15" x14ac:dyDescent="0.25">
      <c r="A1424" s="2">
        <f t="shared" si="88"/>
        <v>2018</v>
      </c>
      <c r="B1424" s="2" t="str">
        <f t="shared" si="89"/>
        <v>Nov</v>
      </c>
      <c r="C1424" s="2">
        <f t="shared" si="90"/>
        <v>48</v>
      </c>
      <c r="D1424" s="2" t="str">
        <f t="shared" si="91"/>
        <v>Mon</v>
      </c>
      <c r="E1424" s="34">
        <v>43430</v>
      </c>
      <c r="F1424" s="30">
        <v>47479</v>
      </c>
      <c r="G1424" s="2" t="s">
        <v>321</v>
      </c>
      <c r="H1424" s="30" t="s">
        <v>322</v>
      </c>
      <c r="I1424" s="2">
        <v>5</v>
      </c>
      <c r="J1424" s="30" t="s">
        <v>1378</v>
      </c>
      <c r="K1424" s="2" t="s">
        <v>1355</v>
      </c>
      <c r="L1424" s="30">
        <v>145</v>
      </c>
      <c r="M1424" s="2">
        <v>36</v>
      </c>
      <c r="N1424" s="2">
        <v>7</v>
      </c>
      <c r="O1424" s="31">
        <v>4.7696759259259258E-2</v>
      </c>
    </row>
    <row r="1425" spans="1:15" x14ac:dyDescent="0.25">
      <c r="A1425" s="2">
        <f t="shared" si="88"/>
        <v>2018</v>
      </c>
      <c r="B1425" s="2" t="str">
        <f t="shared" si="89"/>
        <v>Nov</v>
      </c>
      <c r="C1425" s="2">
        <f t="shared" si="90"/>
        <v>48</v>
      </c>
      <c r="D1425" s="2" t="str">
        <f t="shared" si="91"/>
        <v>Mon</v>
      </c>
      <c r="E1425" s="34">
        <v>43430</v>
      </c>
      <c r="F1425" s="30">
        <v>47479</v>
      </c>
      <c r="G1425" s="2" t="s">
        <v>321</v>
      </c>
      <c r="H1425" s="30" t="s">
        <v>322</v>
      </c>
      <c r="I1425" s="2">
        <v>5</v>
      </c>
      <c r="J1425" s="30" t="s">
        <v>1853</v>
      </c>
      <c r="K1425" s="2" t="s">
        <v>1247</v>
      </c>
      <c r="L1425" s="30">
        <v>145</v>
      </c>
      <c r="M1425" s="2">
        <v>36</v>
      </c>
      <c r="N1425" s="2">
        <v>7</v>
      </c>
      <c r="O1425" s="31">
        <v>4.8761574074074075E-2</v>
      </c>
    </row>
    <row r="1426" spans="1:15" x14ac:dyDescent="0.25">
      <c r="A1426" s="2">
        <f t="shared" si="88"/>
        <v>2018</v>
      </c>
      <c r="B1426" s="2" t="str">
        <f t="shared" si="89"/>
        <v>Nov</v>
      </c>
      <c r="C1426" s="2">
        <f t="shared" si="90"/>
        <v>48</v>
      </c>
      <c r="D1426" s="2" t="str">
        <f t="shared" si="91"/>
        <v>Mon</v>
      </c>
      <c r="E1426" s="34">
        <v>43430</v>
      </c>
      <c r="F1426" s="30">
        <v>47479</v>
      </c>
      <c r="G1426" s="2" t="s">
        <v>321</v>
      </c>
      <c r="H1426" s="30" t="s">
        <v>322</v>
      </c>
      <c r="I1426" s="2">
        <v>5</v>
      </c>
      <c r="J1426" s="30" t="s">
        <v>1854</v>
      </c>
      <c r="K1426" s="2" t="s">
        <v>1355</v>
      </c>
      <c r="L1426" s="30">
        <v>145</v>
      </c>
      <c r="M1426" s="2">
        <v>36</v>
      </c>
      <c r="N1426" s="2">
        <v>7</v>
      </c>
      <c r="O1426" s="31">
        <v>3.8530092592592595E-2</v>
      </c>
    </row>
    <row r="1427" spans="1:15" x14ac:dyDescent="0.25">
      <c r="A1427" s="2">
        <f t="shared" si="88"/>
        <v>2018</v>
      </c>
      <c r="B1427" s="2" t="str">
        <f t="shared" si="89"/>
        <v>Nov</v>
      </c>
      <c r="C1427" s="2">
        <f t="shared" si="90"/>
        <v>48</v>
      </c>
      <c r="D1427" s="2" t="str">
        <f t="shared" si="91"/>
        <v>Mon</v>
      </c>
      <c r="E1427" s="34">
        <v>43430</v>
      </c>
      <c r="F1427" s="30">
        <v>49281</v>
      </c>
      <c r="G1427" s="2" t="s">
        <v>31</v>
      </c>
      <c r="H1427" s="30" t="s">
        <v>323</v>
      </c>
      <c r="I1427" s="2">
        <v>4</v>
      </c>
      <c r="J1427" s="30" t="s">
        <v>1279</v>
      </c>
      <c r="K1427" s="2" t="s">
        <v>1275</v>
      </c>
      <c r="L1427" s="30">
        <v>108</v>
      </c>
      <c r="M1427" s="2">
        <v>13</v>
      </c>
      <c r="N1427" s="2">
        <v>11</v>
      </c>
      <c r="O1427" s="31">
        <v>4.2928240740740739E-2</v>
      </c>
    </row>
    <row r="1428" spans="1:15" x14ac:dyDescent="0.25">
      <c r="A1428" s="2">
        <f t="shared" si="88"/>
        <v>2018</v>
      </c>
      <c r="B1428" s="2" t="str">
        <f t="shared" si="89"/>
        <v>Nov</v>
      </c>
      <c r="C1428" s="2">
        <f t="shared" si="90"/>
        <v>48</v>
      </c>
      <c r="D1428" s="2" t="str">
        <f t="shared" si="91"/>
        <v>Mon</v>
      </c>
      <c r="E1428" s="34">
        <v>43430</v>
      </c>
      <c r="F1428" s="30">
        <v>49281</v>
      </c>
      <c r="G1428" s="2" t="s">
        <v>31</v>
      </c>
      <c r="H1428" s="30" t="s">
        <v>323</v>
      </c>
      <c r="I1428" s="2">
        <v>4</v>
      </c>
      <c r="J1428" s="30" t="s">
        <v>1279</v>
      </c>
      <c r="K1428" s="2" t="s">
        <v>1247</v>
      </c>
      <c r="L1428" s="30">
        <v>108</v>
      </c>
      <c r="M1428" s="2">
        <v>13</v>
      </c>
      <c r="N1428" s="2">
        <v>11</v>
      </c>
      <c r="O1428" s="31">
        <v>3.2199074074074074E-2</v>
      </c>
    </row>
    <row r="1429" spans="1:15" x14ac:dyDescent="0.25">
      <c r="A1429" s="2">
        <f t="shared" si="88"/>
        <v>2018</v>
      </c>
      <c r="B1429" s="2" t="str">
        <f t="shared" si="89"/>
        <v>Nov</v>
      </c>
      <c r="C1429" s="2">
        <f t="shared" si="90"/>
        <v>48</v>
      </c>
      <c r="D1429" s="2" t="str">
        <f t="shared" si="91"/>
        <v>Mon</v>
      </c>
      <c r="E1429" s="34">
        <v>43430</v>
      </c>
      <c r="F1429" s="30">
        <v>49281</v>
      </c>
      <c r="G1429" s="2" t="s">
        <v>31</v>
      </c>
      <c r="H1429" s="30" t="s">
        <v>323</v>
      </c>
      <c r="I1429" s="2">
        <v>4</v>
      </c>
      <c r="J1429" s="30" t="s">
        <v>1367</v>
      </c>
      <c r="K1429" s="2" t="s">
        <v>1247</v>
      </c>
      <c r="L1429" s="30">
        <v>108</v>
      </c>
      <c r="M1429" s="2">
        <v>13</v>
      </c>
      <c r="N1429" s="2">
        <v>11</v>
      </c>
      <c r="O1429" s="31">
        <v>3.5914351851851857E-2</v>
      </c>
    </row>
    <row r="1430" spans="1:15" x14ac:dyDescent="0.25">
      <c r="A1430" s="2">
        <f t="shared" si="88"/>
        <v>2018</v>
      </c>
      <c r="B1430" s="2" t="str">
        <f t="shared" si="89"/>
        <v>Nov</v>
      </c>
      <c r="C1430" s="2">
        <f t="shared" si="90"/>
        <v>48</v>
      </c>
      <c r="D1430" s="2" t="str">
        <f t="shared" si="91"/>
        <v>Mon</v>
      </c>
      <c r="E1430" s="34">
        <v>43430</v>
      </c>
      <c r="F1430" s="30">
        <v>49281</v>
      </c>
      <c r="G1430" s="2" t="s">
        <v>31</v>
      </c>
      <c r="H1430" s="30" t="s">
        <v>323</v>
      </c>
      <c r="I1430" s="2">
        <v>4</v>
      </c>
      <c r="J1430" s="30" t="s">
        <v>1373</v>
      </c>
      <c r="K1430" s="2" t="s">
        <v>1264</v>
      </c>
      <c r="L1430" s="30">
        <v>108</v>
      </c>
      <c r="M1430" s="2">
        <v>13</v>
      </c>
      <c r="N1430" s="2">
        <v>11</v>
      </c>
      <c r="O1430" s="31">
        <v>2.8113425925925927E-2</v>
      </c>
    </row>
    <row r="1431" spans="1:15" x14ac:dyDescent="0.25">
      <c r="A1431" s="2">
        <f t="shared" si="88"/>
        <v>2018</v>
      </c>
      <c r="B1431" s="2" t="str">
        <f t="shared" si="89"/>
        <v>Nov</v>
      </c>
      <c r="C1431" s="2">
        <f t="shared" si="90"/>
        <v>48</v>
      </c>
      <c r="D1431" s="2" t="str">
        <f t="shared" si="91"/>
        <v>Mon</v>
      </c>
      <c r="E1431" s="34">
        <v>43430</v>
      </c>
      <c r="F1431" s="30">
        <v>49281</v>
      </c>
      <c r="G1431" s="2" t="s">
        <v>31</v>
      </c>
      <c r="H1431" s="30" t="s">
        <v>323</v>
      </c>
      <c r="I1431" s="2">
        <v>4</v>
      </c>
      <c r="J1431" s="30" t="s">
        <v>1374</v>
      </c>
      <c r="K1431" s="2" t="s">
        <v>1247</v>
      </c>
      <c r="L1431" s="30">
        <v>108</v>
      </c>
      <c r="M1431" s="2">
        <v>13</v>
      </c>
      <c r="N1431" s="2">
        <v>11</v>
      </c>
      <c r="O1431" s="31">
        <v>3.5740740740740747E-2</v>
      </c>
    </row>
    <row r="1432" spans="1:15" x14ac:dyDescent="0.25">
      <c r="A1432" s="2">
        <f t="shared" si="88"/>
        <v>2018</v>
      </c>
      <c r="B1432" s="2" t="str">
        <f t="shared" si="89"/>
        <v>Nov</v>
      </c>
      <c r="C1432" s="2">
        <f t="shared" si="90"/>
        <v>48</v>
      </c>
      <c r="D1432" s="2" t="str">
        <f t="shared" si="91"/>
        <v>Mon</v>
      </c>
      <c r="E1432" s="34">
        <v>43430</v>
      </c>
      <c r="F1432" s="30">
        <v>49281</v>
      </c>
      <c r="G1432" s="2" t="s">
        <v>31</v>
      </c>
      <c r="H1432" s="30" t="s">
        <v>323</v>
      </c>
      <c r="I1432" s="2">
        <v>4</v>
      </c>
      <c r="J1432" s="30" t="s">
        <v>1375</v>
      </c>
      <c r="K1432" s="2" t="s">
        <v>1247</v>
      </c>
      <c r="L1432" s="30">
        <v>108</v>
      </c>
      <c r="M1432" s="2">
        <v>13</v>
      </c>
      <c r="N1432" s="2">
        <v>11</v>
      </c>
      <c r="O1432" s="31">
        <v>3.5543981481481475E-2</v>
      </c>
    </row>
    <row r="1433" spans="1:15" x14ac:dyDescent="0.25">
      <c r="A1433" s="2">
        <f t="shared" si="88"/>
        <v>2018</v>
      </c>
      <c r="B1433" s="2" t="str">
        <f t="shared" si="89"/>
        <v>Nov</v>
      </c>
      <c r="C1433" s="2">
        <f t="shared" si="90"/>
        <v>48</v>
      </c>
      <c r="D1433" s="2" t="str">
        <f t="shared" si="91"/>
        <v>Mon</v>
      </c>
      <c r="E1433" s="34">
        <v>43430</v>
      </c>
      <c r="F1433" s="30">
        <v>49281</v>
      </c>
      <c r="G1433" s="2" t="s">
        <v>31</v>
      </c>
      <c r="H1433" s="30" t="s">
        <v>323</v>
      </c>
      <c r="I1433" s="2">
        <v>4</v>
      </c>
      <c r="J1433" s="30" t="s">
        <v>1378</v>
      </c>
      <c r="K1433" s="2" t="s">
        <v>1428</v>
      </c>
      <c r="L1433" s="30">
        <v>108</v>
      </c>
      <c r="M1433" s="2">
        <v>13</v>
      </c>
      <c r="N1433" s="2">
        <v>11</v>
      </c>
      <c r="O1433" s="31">
        <v>2.3240740740740742E-2</v>
      </c>
    </row>
    <row r="1434" spans="1:15" x14ac:dyDescent="0.25">
      <c r="A1434" s="2">
        <f t="shared" si="88"/>
        <v>2018</v>
      </c>
      <c r="B1434" s="2" t="str">
        <f t="shared" si="89"/>
        <v>Nov</v>
      </c>
      <c r="C1434" s="2">
        <f t="shared" si="90"/>
        <v>48</v>
      </c>
      <c r="D1434" s="2" t="str">
        <f t="shared" si="91"/>
        <v>Mon</v>
      </c>
      <c r="E1434" s="34">
        <v>43430</v>
      </c>
      <c r="F1434" s="30">
        <v>45142</v>
      </c>
      <c r="G1434" s="2" t="s">
        <v>10</v>
      </c>
      <c r="H1434" s="30" t="s">
        <v>324</v>
      </c>
      <c r="I1434" s="2">
        <v>9</v>
      </c>
      <c r="J1434" s="30" t="s">
        <v>1274</v>
      </c>
      <c r="K1434" s="2" t="s">
        <v>1793</v>
      </c>
      <c r="L1434" s="30">
        <v>1275</v>
      </c>
      <c r="M1434" s="2">
        <v>1</v>
      </c>
      <c r="N1434" s="2">
        <v>25</v>
      </c>
      <c r="O1434" s="31">
        <v>1.5358796296296296E-2</v>
      </c>
    </row>
    <row r="1435" spans="1:15" x14ac:dyDescent="0.25">
      <c r="A1435" s="2">
        <f t="shared" si="88"/>
        <v>2018</v>
      </c>
      <c r="B1435" s="2" t="str">
        <f t="shared" si="89"/>
        <v>Nov</v>
      </c>
      <c r="C1435" s="2">
        <f t="shared" si="90"/>
        <v>48</v>
      </c>
      <c r="D1435" s="2" t="str">
        <f t="shared" si="91"/>
        <v>Mon</v>
      </c>
      <c r="E1435" s="34">
        <v>43430</v>
      </c>
      <c r="F1435" s="30">
        <v>45142</v>
      </c>
      <c r="G1435" s="2" t="s">
        <v>10</v>
      </c>
      <c r="H1435" s="30" t="s">
        <v>324</v>
      </c>
      <c r="I1435" s="2">
        <v>9</v>
      </c>
      <c r="J1435" s="30" t="s">
        <v>1260</v>
      </c>
      <c r="K1435" s="2" t="s">
        <v>1348</v>
      </c>
      <c r="L1435" s="30">
        <v>1275</v>
      </c>
      <c r="M1435" s="2">
        <v>1</v>
      </c>
      <c r="N1435" s="2">
        <v>25</v>
      </c>
      <c r="O1435" s="31">
        <v>1.3472222222222221E-2</v>
      </c>
    </row>
    <row r="1436" spans="1:15" x14ac:dyDescent="0.25">
      <c r="A1436" s="2">
        <f t="shared" si="88"/>
        <v>2018</v>
      </c>
      <c r="B1436" s="2" t="str">
        <f t="shared" si="89"/>
        <v>Nov</v>
      </c>
      <c r="C1436" s="2">
        <f t="shared" si="90"/>
        <v>48</v>
      </c>
      <c r="D1436" s="2" t="str">
        <f t="shared" si="91"/>
        <v>Mon</v>
      </c>
      <c r="E1436" s="34">
        <v>43430</v>
      </c>
      <c r="F1436" s="30">
        <v>45142</v>
      </c>
      <c r="G1436" s="2" t="s">
        <v>10</v>
      </c>
      <c r="H1436" s="30" t="s">
        <v>324</v>
      </c>
      <c r="I1436" s="2">
        <v>9</v>
      </c>
      <c r="J1436" s="30" t="s">
        <v>1345</v>
      </c>
      <c r="K1436" s="2" t="s">
        <v>1855</v>
      </c>
      <c r="L1436" s="30">
        <v>1275</v>
      </c>
      <c r="M1436" s="2">
        <v>1</v>
      </c>
      <c r="N1436" s="2">
        <v>25</v>
      </c>
      <c r="O1436" s="31">
        <v>1.5671296296296298E-2</v>
      </c>
    </row>
    <row r="1437" spans="1:15" x14ac:dyDescent="0.25">
      <c r="A1437" s="2">
        <f t="shared" si="88"/>
        <v>2018</v>
      </c>
      <c r="B1437" s="2" t="str">
        <f t="shared" si="89"/>
        <v>Nov</v>
      </c>
      <c r="C1437" s="2">
        <f t="shared" si="90"/>
        <v>48</v>
      </c>
      <c r="D1437" s="2" t="str">
        <f t="shared" si="91"/>
        <v>Mon</v>
      </c>
      <c r="E1437" s="34">
        <v>43430</v>
      </c>
      <c r="F1437" s="30">
        <v>45142</v>
      </c>
      <c r="G1437" s="2" t="s">
        <v>10</v>
      </c>
      <c r="H1437" s="30" t="s">
        <v>324</v>
      </c>
      <c r="I1437" s="2">
        <v>9</v>
      </c>
      <c r="J1437" s="30" t="s">
        <v>1856</v>
      </c>
      <c r="K1437" s="2" t="s">
        <v>1272</v>
      </c>
      <c r="L1437" s="30">
        <v>1275</v>
      </c>
      <c r="M1437" s="2">
        <v>1</v>
      </c>
      <c r="N1437" s="2">
        <v>25</v>
      </c>
      <c r="O1437" s="31">
        <v>1.9571759259259257E-2</v>
      </c>
    </row>
    <row r="1438" spans="1:15" x14ac:dyDescent="0.25">
      <c r="A1438" s="2">
        <f t="shared" si="88"/>
        <v>2018</v>
      </c>
      <c r="B1438" s="2" t="str">
        <f t="shared" si="89"/>
        <v>Nov</v>
      </c>
      <c r="C1438" s="2">
        <f t="shared" si="90"/>
        <v>48</v>
      </c>
      <c r="D1438" s="2" t="str">
        <f t="shared" si="91"/>
        <v>Mon</v>
      </c>
      <c r="E1438" s="34">
        <v>43430</v>
      </c>
      <c r="F1438" s="30">
        <v>48895</v>
      </c>
      <c r="G1438" s="2" t="s">
        <v>58</v>
      </c>
      <c r="H1438" s="30" t="s">
        <v>325</v>
      </c>
      <c r="I1438" s="2">
        <v>19</v>
      </c>
      <c r="J1438" s="30" t="s">
        <v>1274</v>
      </c>
      <c r="K1438" s="2" t="s">
        <v>1355</v>
      </c>
      <c r="L1438" s="30">
        <v>3412</v>
      </c>
      <c r="M1438" s="2">
        <v>25</v>
      </c>
      <c r="N1438" s="2">
        <v>23</v>
      </c>
      <c r="O1438" s="31">
        <v>2.1782407407407407E-2</v>
      </c>
    </row>
    <row r="1439" spans="1:15" x14ac:dyDescent="0.25">
      <c r="A1439" s="2">
        <f t="shared" si="88"/>
        <v>2018</v>
      </c>
      <c r="B1439" s="2" t="str">
        <f t="shared" si="89"/>
        <v>Nov</v>
      </c>
      <c r="C1439" s="2">
        <f t="shared" si="90"/>
        <v>48</v>
      </c>
      <c r="D1439" s="2" t="str">
        <f t="shared" si="91"/>
        <v>Mon</v>
      </c>
      <c r="E1439" s="34">
        <v>43430</v>
      </c>
      <c r="F1439" s="30">
        <v>48895</v>
      </c>
      <c r="G1439" s="2" t="s">
        <v>58</v>
      </c>
      <c r="H1439" s="30" t="s">
        <v>325</v>
      </c>
      <c r="I1439" s="2">
        <v>19</v>
      </c>
      <c r="J1439" s="30" t="s">
        <v>1260</v>
      </c>
      <c r="K1439" s="2" t="s">
        <v>1247</v>
      </c>
      <c r="L1439" s="30">
        <v>3412</v>
      </c>
      <c r="M1439" s="2">
        <v>25</v>
      </c>
      <c r="N1439" s="2">
        <v>23</v>
      </c>
      <c r="O1439" s="31">
        <v>2.0405092592592593E-2</v>
      </c>
    </row>
    <row r="1440" spans="1:15" x14ac:dyDescent="0.25">
      <c r="A1440" s="2">
        <f t="shared" si="88"/>
        <v>2018</v>
      </c>
      <c r="B1440" s="2" t="str">
        <f t="shared" si="89"/>
        <v>Nov</v>
      </c>
      <c r="C1440" s="2">
        <f t="shared" si="90"/>
        <v>48</v>
      </c>
      <c r="D1440" s="2" t="str">
        <f t="shared" si="91"/>
        <v>Mon</v>
      </c>
      <c r="E1440" s="34">
        <v>43430</v>
      </c>
      <c r="F1440" s="30">
        <v>48895</v>
      </c>
      <c r="G1440" s="2" t="s">
        <v>58</v>
      </c>
      <c r="H1440" s="30" t="s">
        <v>325</v>
      </c>
      <c r="I1440" s="2">
        <v>19</v>
      </c>
      <c r="J1440" s="30" t="s">
        <v>1276</v>
      </c>
      <c r="K1440" s="2" t="s">
        <v>1264</v>
      </c>
      <c r="L1440" s="30">
        <v>3412</v>
      </c>
      <c r="M1440" s="2">
        <v>25</v>
      </c>
      <c r="N1440" s="2">
        <v>23</v>
      </c>
      <c r="O1440" s="31">
        <v>2.0729166666666667E-2</v>
      </c>
    </row>
    <row r="1441" spans="1:15" x14ac:dyDescent="0.25">
      <c r="A1441" s="2">
        <f t="shared" si="88"/>
        <v>2018</v>
      </c>
      <c r="B1441" s="2" t="str">
        <f t="shared" si="89"/>
        <v>Nov</v>
      </c>
      <c r="C1441" s="2">
        <f t="shared" si="90"/>
        <v>48</v>
      </c>
      <c r="D1441" s="2" t="str">
        <f t="shared" si="91"/>
        <v>Mon</v>
      </c>
      <c r="E1441" s="34">
        <v>43430</v>
      </c>
      <c r="F1441" s="30">
        <v>48895</v>
      </c>
      <c r="G1441" s="2" t="s">
        <v>58</v>
      </c>
      <c r="H1441" s="30" t="s">
        <v>325</v>
      </c>
      <c r="I1441" s="2">
        <v>19</v>
      </c>
      <c r="J1441" s="30" t="s">
        <v>1279</v>
      </c>
      <c r="K1441" s="2" t="s">
        <v>1280</v>
      </c>
      <c r="L1441" s="30">
        <v>3412</v>
      </c>
      <c r="M1441" s="2">
        <v>25</v>
      </c>
      <c r="N1441" s="2">
        <v>23</v>
      </c>
      <c r="O1441" s="31">
        <v>34.958321759259256</v>
      </c>
    </row>
    <row r="1442" spans="1:15" x14ac:dyDescent="0.25">
      <c r="A1442" s="2">
        <f t="shared" si="88"/>
        <v>2018</v>
      </c>
      <c r="B1442" s="2" t="str">
        <f t="shared" si="89"/>
        <v>Nov</v>
      </c>
      <c r="C1442" s="2">
        <f t="shared" si="90"/>
        <v>48</v>
      </c>
      <c r="D1442" s="2" t="str">
        <f t="shared" si="91"/>
        <v>Mon</v>
      </c>
      <c r="E1442" s="34">
        <v>43430</v>
      </c>
      <c r="F1442" s="30">
        <v>48895</v>
      </c>
      <c r="G1442" s="2" t="s">
        <v>58</v>
      </c>
      <c r="H1442" s="30" t="s">
        <v>325</v>
      </c>
      <c r="I1442" s="2">
        <v>19</v>
      </c>
      <c r="J1442" s="30" t="s">
        <v>1338</v>
      </c>
      <c r="K1442" s="2" t="s">
        <v>1247</v>
      </c>
      <c r="L1442" s="30">
        <v>3412</v>
      </c>
      <c r="M1442" s="2">
        <v>25</v>
      </c>
      <c r="N1442" s="2">
        <v>23</v>
      </c>
      <c r="O1442" s="31">
        <v>2.0046296296296295E-2</v>
      </c>
    </row>
    <row r="1443" spans="1:15" x14ac:dyDescent="0.25">
      <c r="A1443" s="2">
        <f t="shared" si="88"/>
        <v>2018</v>
      </c>
      <c r="B1443" s="2" t="str">
        <f t="shared" si="89"/>
        <v>Nov</v>
      </c>
      <c r="C1443" s="2">
        <f t="shared" si="90"/>
        <v>48</v>
      </c>
      <c r="D1443" s="2" t="str">
        <f t="shared" si="91"/>
        <v>Mon</v>
      </c>
      <c r="E1443" s="34">
        <v>43430</v>
      </c>
      <c r="F1443" s="30">
        <v>48895</v>
      </c>
      <c r="G1443" s="2" t="s">
        <v>58</v>
      </c>
      <c r="H1443" s="30" t="s">
        <v>325</v>
      </c>
      <c r="I1443" s="2">
        <v>19</v>
      </c>
      <c r="J1443" s="30" t="s">
        <v>1342</v>
      </c>
      <c r="K1443" s="2" t="s">
        <v>1247</v>
      </c>
      <c r="L1443" s="30">
        <v>3412</v>
      </c>
      <c r="M1443" s="2">
        <v>25</v>
      </c>
      <c r="N1443" s="2">
        <v>23</v>
      </c>
      <c r="O1443" s="31">
        <v>2.0520833333333332E-2</v>
      </c>
    </row>
    <row r="1444" spans="1:15" x14ac:dyDescent="0.25">
      <c r="A1444" s="2">
        <f t="shared" si="88"/>
        <v>2018</v>
      </c>
      <c r="B1444" s="2" t="str">
        <f t="shared" si="89"/>
        <v>Nov</v>
      </c>
      <c r="C1444" s="2">
        <f t="shared" si="90"/>
        <v>48</v>
      </c>
      <c r="D1444" s="2" t="str">
        <f t="shared" si="91"/>
        <v>Mon</v>
      </c>
      <c r="E1444" s="34">
        <v>43430</v>
      </c>
      <c r="F1444" s="30">
        <v>48895</v>
      </c>
      <c r="G1444" s="2" t="s">
        <v>58</v>
      </c>
      <c r="H1444" s="30" t="s">
        <v>325</v>
      </c>
      <c r="I1444" s="2">
        <v>19</v>
      </c>
      <c r="J1444" s="30" t="s">
        <v>1343</v>
      </c>
      <c r="K1444" s="2" t="s">
        <v>1247</v>
      </c>
      <c r="L1444" s="30">
        <v>3412</v>
      </c>
      <c r="M1444" s="2">
        <v>25</v>
      </c>
      <c r="N1444" s="2">
        <v>23</v>
      </c>
      <c r="O1444" s="31">
        <v>2.0127314814814817E-2</v>
      </c>
    </row>
    <row r="1445" spans="1:15" x14ac:dyDescent="0.25">
      <c r="A1445" s="2">
        <f t="shared" si="88"/>
        <v>2018</v>
      </c>
      <c r="B1445" s="2" t="str">
        <f t="shared" si="89"/>
        <v>Nov</v>
      </c>
      <c r="C1445" s="2">
        <f t="shared" si="90"/>
        <v>48</v>
      </c>
      <c r="D1445" s="2" t="str">
        <f t="shared" si="91"/>
        <v>Mon</v>
      </c>
      <c r="E1445" s="34">
        <v>43430</v>
      </c>
      <c r="F1445" s="30">
        <v>48895</v>
      </c>
      <c r="G1445" s="2" t="s">
        <v>58</v>
      </c>
      <c r="H1445" s="30" t="s">
        <v>325</v>
      </c>
      <c r="I1445" s="2">
        <v>19</v>
      </c>
      <c r="J1445" s="30" t="s">
        <v>1345</v>
      </c>
      <c r="K1445" s="2" t="s">
        <v>1282</v>
      </c>
      <c r="L1445" s="30">
        <v>3412</v>
      </c>
      <c r="M1445" s="2">
        <v>25</v>
      </c>
      <c r="N1445" s="2">
        <v>23</v>
      </c>
      <c r="O1445" s="31">
        <v>2.0555555555555556E-2</v>
      </c>
    </row>
    <row r="1446" spans="1:15" x14ac:dyDescent="0.25">
      <c r="A1446" s="2">
        <f t="shared" si="88"/>
        <v>2018</v>
      </c>
      <c r="B1446" s="2" t="str">
        <f t="shared" si="89"/>
        <v>Nov</v>
      </c>
      <c r="C1446" s="2">
        <f t="shared" si="90"/>
        <v>48</v>
      </c>
      <c r="D1446" s="2" t="str">
        <f t="shared" si="91"/>
        <v>Mon</v>
      </c>
      <c r="E1446" s="34">
        <v>43430</v>
      </c>
      <c r="F1446" s="30">
        <v>48895</v>
      </c>
      <c r="G1446" s="2" t="s">
        <v>58</v>
      </c>
      <c r="H1446" s="30" t="s">
        <v>325</v>
      </c>
      <c r="I1446" s="2">
        <v>19</v>
      </c>
      <c r="J1446" s="30" t="s">
        <v>1401</v>
      </c>
      <c r="K1446" s="2" t="s">
        <v>1355</v>
      </c>
      <c r="L1446" s="30">
        <v>3412</v>
      </c>
      <c r="M1446" s="2">
        <v>25</v>
      </c>
      <c r="N1446" s="2">
        <v>23</v>
      </c>
      <c r="O1446" s="31">
        <v>2.0196759259259258E-2</v>
      </c>
    </row>
    <row r="1447" spans="1:15" x14ac:dyDescent="0.25">
      <c r="A1447" s="2">
        <f t="shared" si="88"/>
        <v>2018</v>
      </c>
      <c r="B1447" s="2" t="str">
        <f t="shared" si="89"/>
        <v>Nov</v>
      </c>
      <c r="C1447" s="2">
        <f t="shared" si="90"/>
        <v>48</v>
      </c>
      <c r="D1447" s="2" t="str">
        <f t="shared" si="91"/>
        <v>Mon</v>
      </c>
      <c r="E1447" s="34">
        <v>43430</v>
      </c>
      <c r="F1447" s="30">
        <v>48895</v>
      </c>
      <c r="G1447" s="2" t="s">
        <v>58</v>
      </c>
      <c r="H1447" s="30" t="s">
        <v>325</v>
      </c>
      <c r="I1447" s="2">
        <v>19</v>
      </c>
      <c r="J1447" s="30" t="s">
        <v>1857</v>
      </c>
      <c r="K1447" s="2" t="s">
        <v>1272</v>
      </c>
      <c r="L1447" s="30">
        <v>3412</v>
      </c>
      <c r="M1447" s="2">
        <v>25</v>
      </c>
      <c r="N1447" s="2">
        <v>23</v>
      </c>
      <c r="O1447" s="31">
        <v>2.3969907407407409E-2</v>
      </c>
    </row>
    <row r="1448" spans="1:15" x14ac:dyDescent="0.25">
      <c r="A1448" s="2">
        <f t="shared" si="88"/>
        <v>2018</v>
      </c>
      <c r="B1448" s="2" t="str">
        <f t="shared" si="89"/>
        <v>Nov</v>
      </c>
      <c r="C1448" s="2">
        <f t="shared" si="90"/>
        <v>48</v>
      </c>
      <c r="D1448" s="2" t="str">
        <f t="shared" si="91"/>
        <v>Mon</v>
      </c>
      <c r="E1448" s="34">
        <v>43430</v>
      </c>
      <c r="F1448" s="30">
        <v>48895</v>
      </c>
      <c r="G1448" s="2" t="s">
        <v>58</v>
      </c>
      <c r="H1448" s="30" t="s">
        <v>325</v>
      </c>
      <c r="I1448" s="2">
        <v>19</v>
      </c>
      <c r="J1448" s="30" t="s">
        <v>1858</v>
      </c>
      <c r="K1448" s="2" t="s">
        <v>1247</v>
      </c>
      <c r="L1448" s="30">
        <v>3412</v>
      </c>
      <c r="M1448" s="2">
        <v>25</v>
      </c>
      <c r="N1448" s="2">
        <v>23</v>
      </c>
      <c r="O1448" s="31">
        <v>2.1539351851851851E-2</v>
      </c>
    </row>
    <row r="1449" spans="1:15" x14ac:dyDescent="0.25">
      <c r="A1449" s="2">
        <f t="shared" si="88"/>
        <v>2018</v>
      </c>
      <c r="B1449" s="2" t="str">
        <f t="shared" si="89"/>
        <v>Nov</v>
      </c>
      <c r="C1449" s="2">
        <f t="shared" si="90"/>
        <v>48</v>
      </c>
      <c r="D1449" s="2" t="str">
        <f t="shared" si="91"/>
        <v>Mon</v>
      </c>
      <c r="E1449" s="34">
        <v>43430</v>
      </c>
      <c r="F1449" s="30">
        <v>48895</v>
      </c>
      <c r="G1449" s="2" t="s">
        <v>58</v>
      </c>
      <c r="H1449" s="30" t="s">
        <v>325</v>
      </c>
      <c r="I1449" s="2">
        <v>19</v>
      </c>
      <c r="J1449" s="30" t="s">
        <v>1859</v>
      </c>
      <c r="K1449" s="2" t="s">
        <v>1355</v>
      </c>
      <c r="L1449" s="30">
        <v>3412</v>
      </c>
      <c r="M1449" s="2">
        <v>25</v>
      </c>
      <c r="N1449" s="2">
        <v>23</v>
      </c>
      <c r="O1449" s="31">
        <v>2.1342592592592594E-2</v>
      </c>
    </row>
    <row r="1450" spans="1:15" x14ac:dyDescent="0.25">
      <c r="A1450" s="2">
        <f t="shared" si="88"/>
        <v>2018</v>
      </c>
      <c r="B1450" s="2" t="str">
        <f t="shared" si="89"/>
        <v>Nov</v>
      </c>
      <c r="C1450" s="2">
        <f t="shared" si="90"/>
        <v>48</v>
      </c>
      <c r="D1450" s="2" t="str">
        <f t="shared" si="91"/>
        <v>Mon</v>
      </c>
      <c r="E1450" s="34">
        <v>43430</v>
      </c>
      <c r="F1450" s="30">
        <v>48895</v>
      </c>
      <c r="G1450" s="2" t="s">
        <v>58</v>
      </c>
      <c r="H1450" s="30" t="s">
        <v>325</v>
      </c>
      <c r="I1450" s="2">
        <v>19</v>
      </c>
      <c r="J1450" s="30" t="s">
        <v>1860</v>
      </c>
      <c r="K1450" s="2" t="s">
        <v>1247</v>
      </c>
      <c r="L1450" s="30">
        <v>3412</v>
      </c>
      <c r="M1450" s="2">
        <v>25</v>
      </c>
      <c r="N1450" s="2">
        <v>23</v>
      </c>
      <c r="O1450" s="31">
        <v>2.0949074074074075E-2</v>
      </c>
    </row>
    <row r="1451" spans="1:15" x14ac:dyDescent="0.25">
      <c r="A1451" s="2">
        <f t="shared" si="88"/>
        <v>2018</v>
      </c>
      <c r="B1451" s="2" t="str">
        <f t="shared" si="89"/>
        <v>Nov</v>
      </c>
      <c r="C1451" s="2">
        <f t="shared" si="90"/>
        <v>48</v>
      </c>
      <c r="D1451" s="2" t="str">
        <f t="shared" si="91"/>
        <v>Mon</v>
      </c>
      <c r="E1451" s="34">
        <v>43430</v>
      </c>
      <c r="F1451" s="30">
        <v>48895</v>
      </c>
      <c r="G1451" s="2" t="s">
        <v>58</v>
      </c>
      <c r="H1451" s="30" t="s">
        <v>325</v>
      </c>
      <c r="I1451" s="2">
        <v>19</v>
      </c>
      <c r="J1451" s="30" t="s">
        <v>1861</v>
      </c>
      <c r="K1451" s="2" t="s">
        <v>1355</v>
      </c>
      <c r="L1451" s="30">
        <v>3412</v>
      </c>
      <c r="M1451" s="2">
        <v>25</v>
      </c>
      <c r="N1451" s="2">
        <v>23</v>
      </c>
      <c r="O1451" s="31">
        <v>2.0185185185185184E-2</v>
      </c>
    </row>
    <row r="1452" spans="1:15" x14ac:dyDescent="0.25">
      <c r="A1452" s="2">
        <f t="shared" si="88"/>
        <v>2018</v>
      </c>
      <c r="B1452" s="2" t="str">
        <f t="shared" si="89"/>
        <v>Nov</v>
      </c>
      <c r="C1452" s="2">
        <f t="shared" si="90"/>
        <v>48</v>
      </c>
      <c r="D1452" s="2" t="str">
        <f t="shared" si="91"/>
        <v>Mon</v>
      </c>
      <c r="E1452" s="34">
        <v>43430</v>
      </c>
      <c r="F1452" s="30">
        <v>38367</v>
      </c>
      <c r="G1452" s="2" t="s">
        <v>53</v>
      </c>
      <c r="H1452" s="30" t="s">
        <v>326</v>
      </c>
      <c r="I1452" s="2">
        <v>13</v>
      </c>
      <c r="J1452" s="30" t="s">
        <v>1344</v>
      </c>
      <c r="K1452" s="2" t="s">
        <v>1264</v>
      </c>
      <c r="L1452" s="30">
        <v>3856</v>
      </c>
      <c r="M1452" s="2">
        <v>2</v>
      </c>
      <c r="N1452" s="2">
        <v>32</v>
      </c>
      <c r="O1452" s="31">
        <v>4.9594907407407407E-2</v>
      </c>
    </row>
    <row r="1453" spans="1:15" x14ac:dyDescent="0.25">
      <c r="A1453" s="2">
        <f t="shared" si="88"/>
        <v>2018</v>
      </c>
      <c r="B1453" s="2" t="str">
        <f t="shared" si="89"/>
        <v>Nov</v>
      </c>
      <c r="C1453" s="2">
        <f t="shared" si="90"/>
        <v>48</v>
      </c>
      <c r="D1453" s="2" t="str">
        <f t="shared" si="91"/>
        <v>Mon</v>
      </c>
      <c r="E1453" s="34">
        <v>43430</v>
      </c>
      <c r="F1453" s="30">
        <v>38367</v>
      </c>
      <c r="G1453" s="2" t="s">
        <v>53</v>
      </c>
      <c r="H1453" s="30" t="s">
        <v>326</v>
      </c>
      <c r="I1453" s="2">
        <v>13</v>
      </c>
      <c r="J1453" s="30" t="s">
        <v>1705</v>
      </c>
      <c r="K1453" s="2" t="s">
        <v>1272</v>
      </c>
      <c r="L1453" s="30">
        <v>3856</v>
      </c>
      <c r="M1453" s="2">
        <v>2</v>
      </c>
      <c r="N1453" s="2">
        <v>32</v>
      </c>
      <c r="O1453" s="31">
        <v>1.8692129629629631E-2</v>
      </c>
    </row>
    <row r="1454" spans="1:15" x14ac:dyDescent="0.25">
      <c r="A1454" s="2">
        <f t="shared" si="88"/>
        <v>2018</v>
      </c>
      <c r="B1454" s="2" t="str">
        <f t="shared" si="89"/>
        <v>Nov</v>
      </c>
      <c r="C1454" s="2">
        <f t="shared" si="90"/>
        <v>48</v>
      </c>
      <c r="D1454" s="2" t="str">
        <f t="shared" si="91"/>
        <v>Mon</v>
      </c>
      <c r="E1454" s="34">
        <v>43430</v>
      </c>
      <c r="F1454" s="30">
        <v>38367</v>
      </c>
      <c r="G1454" s="2" t="s">
        <v>53</v>
      </c>
      <c r="H1454" s="30" t="s">
        <v>326</v>
      </c>
      <c r="I1454" s="2">
        <v>13</v>
      </c>
      <c r="J1454" s="30" t="s">
        <v>1862</v>
      </c>
      <c r="K1454" s="2" t="s">
        <v>1247</v>
      </c>
      <c r="L1454" s="30">
        <v>3856</v>
      </c>
      <c r="M1454" s="2">
        <v>2</v>
      </c>
      <c r="N1454" s="2">
        <v>32</v>
      </c>
      <c r="O1454" s="31">
        <v>5.0011574074074076E-2</v>
      </c>
    </row>
    <row r="1455" spans="1:15" x14ac:dyDescent="0.25">
      <c r="A1455" s="2">
        <f t="shared" si="88"/>
        <v>2018</v>
      </c>
      <c r="B1455" s="2" t="str">
        <f t="shared" si="89"/>
        <v>Nov</v>
      </c>
      <c r="C1455" s="2">
        <f t="shared" si="90"/>
        <v>48</v>
      </c>
      <c r="D1455" s="2" t="str">
        <f t="shared" si="91"/>
        <v>Mon</v>
      </c>
      <c r="E1455" s="34">
        <v>43430</v>
      </c>
      <c r="F1455" s="30" t="s">
        <v>327</v>
      </c>
      <c r="G1455" s="2" t="s">
        <v>328</v>
      </c>
      <c r="H1455" s="30" t="s">
        <v>329</v>
      </c>
      <c r="I1455" s="2">
        <v>39</v>
      </c>
      <c r="J1455" s="30" t="s">
        <v>1253</v>
      </c>
      <c r="K1455" s="2" t="s">
        <v>1247</v>
      </c>
      <c r="L1455" s="30">
        <v>3630</v>
      </c>
      <c r="M1455" s="2">
        <v>28</v>
      </c>
      <c r="N1455" s="2">
        <v>28</v>
      </c>
      <c r="O1455" s="31">
        <v>0</v>
      </c>
    </row>
    <row r="1456" spans="1:15" x14ac:dyDescent="0.25">
      <c r="A1456" s="2">
        <f t="shared" si="88"/>
        <v>2018</v>
      </c>
      <c r="B1456" s="2" t="str">
        <f t="shared" si="89"/>
        <v>Nov</v>
      </c>
      <c r="C1456" s="2">
        <f t="shared" si="90"/>
        <v>48</v>
      </c>
      <c r="D1456" s="2" t="str">
        <f t="shared" si="91"/>
        <v>Mon</v>
      </c>
      <c r="E1456" s="34">
        <v>43430</v>
      </c>
      <c r="F1456" s="30" t="s">
        <v>327</v>
      </c>
      <c r="G1456" s="2" t="s">
        <v>328</v>
      </c>
      <c r="H1456" s="30" t="s">
        <v>329</v>
      </c>
      <c r="I1456" s="2">
        <v>39</v>
      </c>
      <c r="J1456" s="30" t="s">
        <v>1345</v>
      </c>
      <c r="K1456" s="2" t="s">
        <v>1275</v>
      </c>
      <c r="L1456" s="30">
        <v>3630</v>
      </c>
      <c r="M1456" s="2">
        <v>28</v>
      </c>
      <c r="N1456" s="2">
        <v>28</v>
      </c>
      <c r="O1456" s="31">
        <v>0</v>
      </c>
    </row>
    <row r="1457" spans="1:15" x14ac:dyDescent="0.25">
      <c r="A1457" s="2">
        <f t="shared" si="88"/>
        <v>2018</v>
      </c>
      <c r="B1457" s="2" t="str">
        <f t="shared" si="89"/>
        <v>Nov</v>
      </c>
      <c r="C1457" s="2">
        <f t="shared" si="90"/>
        <v>48</v>
      </c>
      <c r="D1457" s="2" t="str">
        <f t="shared" si="91"/>
        <v>Mon</v>
      </c>
      <c r="E1457" s="34">
        <v>43430</v>
      </c>
      <c r="F1457" s="30" t="s">
        <v>327</v>
      </c>
      <c r="G1457" s="2" t="s">
        <v>328</v>
      </c>
      <c r="H1457" s="30" t="s">
        <v>329</v>
      </c>
      <c r="I1457" s="2">
        <v>39</v>
      </c>
      <c r="J1457" s="30" t="s">
        <v>1345</v>
      </c>
      <c r="K1457" s="2" t="s">
        <v>1247</v>
      </c>
      <c r="L1457" s="30">
        <v>3630</v>
      </c>
      <c r="M1457" s="2">
        <v>28</v>
      </c>
      <c r="N1457" s="2">
        <v>28</v>
      </c>
      <c r="O1457" s="31">
        <v>0</v>
      </c>
    </row>
    <row r="1458" spans="1:15" x14ac:dyDescent="0.25">
      <c r="A1458" s="2">
        <f t="shared" ref="A1458:A1521" si="92">YEAR(E1458)</f>
        <v>2018</v>
      </c>
      <c r="B1458" s="2" t="str">
        <f t="shared" ref="B1458:B1521" si="93">TEXT(E1458,"MMM")</f>
        <v>Nov</v>
      </c>
      <c r="C1458" s="2">
        <f t="shared" ref="C1458:C1521" si="94">WEEKNUM(E1458)</f>
        <v>48</v>
      </c>
      <c r="D1458" s="2" t="str">
        <f t="shared" si="91"/>
        <v>Mon</v>
      </c>
      <c r="E1458" s="34">
        <v>43430</v>
      </c>
      <c r="F1458" s="30" t="s">
        <v>327</v>
      </c>
      <c r="G1458" s="2" t="s">
        <v>328</v>
      </c>
      <c r="H1458" s="30" t="s">
        <v>329</v>
      </c>
      <c r="I1458" s="2">
        <v>39</v>
      </c>
      <c r="J1458" s="30" t="s">
        <v>1705</v>
      </c>
      <c r="K1458" s="2" t="s">
        <v>1272</v>
      </c>
      <c r="L1458" s="30">
        <v>3630</v>
      </c>
      <c r="M1458" s="2">
        <v>28</v>
      </c>
      <c r="N1458" s="2">
        <v>28</v>
      </c>
      <c r="O1458" s="31">
        <v>8.5069444444444437E-3</v>
      </c>
    </row>
    <row r="1459" spans="1:15" x14ac:dyDescent="0.25">
      <c r="A1459" s="2">
        <f t="shared" si="92"/>
        <v>2018</v>
      </c>
      <c r="B1459" s="2" t="str">
        <f t="shared" si="93"/>
        <v>Nov</v>
      </c>
      <c r="C1459" s="2">
        <f t="shared" si="94"/>
        <v>48</v>
      </c>
      <c r="D1459" s="2" t="str">
        <f t="shared" si="91"/>
        <v>Mon</v>
      </c>
      <c r="E1459" s="34">
        <v>43430</v>
      </c>
      <c r="F1459" s="30" t="s">
        <v>327</v>
      </c>
      <c r="G1459" s="2" t="s">
        <v>328</v>
      </c>
      <c r="H1459" s="30" t="s">
        <v>329</v>
      </c>
      <c r="I1459" s="2">
        <v>39</v>
      </c>
      <c r="J1459" s="30" t="s">
        <v>1709</v>
      </c>
      <c r="K1459" s="2" t="s">
        <v>1264</v>
      </c>
      <c r="L1459" s="30">
        <v>3630</v>
      </c>
      <c r="M1459" s="2">
        <v>28</v>
      </c>
      <c r="N1459" s="2">
        <v>28</v>
      </c>
      <c r="O1459" s="31">
        <v>1.982638888888889E-2</v>
      </c>
    </row>
    <row r="1460" spans="1:15" x14ac:dyDescent="0.25">
      <c r="A1460" s="2">
        <f t="shared" si="92"/>
        <v>2018</v>
      </c>
      <c r="B1460" s="2" t="str">
        <f t="shared" si="93"/>
        <v>Nov</v>
      </c>
      <c r="C1460" s="2">
        <f t="shared" si="94"/>
        <v>48</v>
      </c>
      <c r="D1460" s="2" t="str">
        <f t="shared" si="91"/>
        <v>Mon</v>
      </c>
      <c r="E1460" s="34">
        <v>43430</v>
      </c>
      <c r="F1460" s="30" t="s">
        <v>327</v>
      </c>
      <c r="G1460" s="2" t="s">
        <v>328</v>
      </c>
      <c r="H1460" s="30" t="s">
        <v>329</v>
      </c>
      <c r="I1460" s="2">
        <v>39</v>
      </c>
      <c r="J1460" s="30" t="s">
        <v>1770</v>
      </c>
      <c r="K1460" s="2" t="s">
        <v>1247</v>
      </c>
      <c r="L1460" s="30">
        <v>3630</v>
      </c>
      <c r="M1460" s="2">
        <v>28</v>
      </c>
      <c r="N1460" s="2">
        <v>28</v>
      </c>
      <c r="O1460" s="31">
        <v>0</v>
      </c>
    </row>
    <row r="1461" spans="1:15" x14ac:dyDescent="0.25">
      <c r="A1461" s="2">
        <f t="shared" si="92"/>
        <v>2018</v>
      </c>
      <c r="B1461" s="2" t="str">
        <f t="shared" si="93"/>
        <v>Nov</v>
      </c>
      <c r="C1461" s="2">
        <f t="shared" si="94"/>
        <v>48</v>
      </c>
      <c r="D1461" s="2" t="str">
        <f t="shared" si="91"/>
        <v>Mon</v>
      </c>
      <c r="E1461" s="34">
        <v>43430</v>
      </c>
      <c r="F1461" s="30" t="s">
        <v>327</v>
      </c>
      <c r="G1461" s="2" t="s">
        <v>328</v>
      </c>
      <c r="H1461" s="30" t="s">
        <v>329</v>
      </c>
      <c r="I1461" s="2">
        <v>39</v>
      </c>
      <c r="J1461" s="30" t="s">
        <v>1770</v>
      </c>
      <c r="K1461" s="2" t="s">
        <v>1348</v>
      </c>
      <c r="L1461" s="30">
        <v>3630</v>
      </c>
      <c r="M1461" s="2">
        <v>28</v>
      </c>
      <c r="N1461" s="2">
        <v>28</v>
      </c>
      <c r="O1461" s="31">
        <v>0</v>
      </c>
    </row>
    <row r="1462" spans="1:15" x14ac:dyDescent="0.25">
      <c r="A1462" s="2">
        <f t="shared" si="92"/>
        <v>2018</v>
      </c>
      <c r="B1462" s="2" t="str">
        <f t="shared" si="93"/>
        <v>Nov</v>
      </c>
      <c r="C1462" s="2">
        <f t="shared" si="94"/>
        <v>48</v>
      </c>
      <c r="D1462" s="2" t="str">
        <f t="shared" si="91"/>
        <v>Mon</v>
      </c>
      <c r="E1462" s="34">
        <v>43430</v>
      </c>
      <c r="F1462" s="30" t="s">
        <v>969</v>
      </c>
      <c r="G1462" s="2" t="s">
        <v>970</v>
      </c>
      <c r="H1462" s="30" t="s">
        <v>971</v>
      </c>
      <c r="I1462" s="2">
        <v>33</v>
      </c>
      <c r="J1462" s="30" t="s">
        <v>1250</v>
      </c>
      <c r="K1462" s="2" t="s">
        <v>1247</v>
      </c>
      <c r="L1462" s="30">
        <v>3627</v>
      </c>
      <c r="M1462" s="2">
        <v>27</v>
      </c>
      <c r="N1462" s="2">
        <v>28</v>
      </c>
      <c r="O1462" s="31">
        <v>4.5057870370370373E-2</v>
      </c>
    </row>
    <row r="1463" spans="1:15" x14ac:dyDescent="0.25">
      <c r="A1463" s="2">
        <f t="shared" si="92"/>
        <v>2018</v>
      </c>
      <c r="B1463" s="2" t="str">
        <f t="shared" si="93"/>
        <v>Nov</v>
      </c>
      <c r="C1463" s="2">
        <f t="shared" si="94"/>
        <v>48</v>
      </c>
      <c r="D1463" s="2" t="str">
        <f t="shared" si="91"/>
        <v>Mon</v>
      </c>
      <c r="E1463" s="34">
        <v>43430</v>
      </c>
      <c r="F1463" s="30" t="s">
        <v>969</v>
      </c>
      <c r="G1463" s="2" t="s">
        <v>970</v>
      </c>
      <c r="H1463" s="30" t="s">
        <v>971</v>
      </c>
      <c r="I1463" s="2">
        <v>33</v>
      </c>
      <c r="J1463" s="30" t="s">
        <v>1260</v>
      </c>
      <c r="K1463" s="2" t="s">
        <v>1348</v>
      </c>
      <c r="L1463" s="30">
        <v>3627</v>
      </c>
      <c r="M1463" s="2">
        <v>27</v>
      </c>
      <c r="N1463" s="2">
        <v>28</v>
      </c>
      <c r="O1463" s="31">
        <v>4.6157407407407404E-2</v>
      </c>
    </row>
    <row r="1464" spans="1:15" x14ac:dyDescent="0.25">
      <c r="A1464" s="2">
        <f t="shared" si="92"/>
        <v>2018</v>
      </c>
      <c r="B1464" s="2" t="str">
        <f t="shared" si="93"/>
        <v>Nov</v>
      </c>
      <c r="C1464" s="2">
        <f t="shared" si="94"/>
        <v>48</v>
      </c>
      <c r="D1464" s="2" t="str">
        <f t="shared" si="91"/>
        <v>Mon</v>
      </c>
      <c r="E1464" s="34">
        <v>43430</v>
      </c>
      <c r="F1464" s="30" t="s">
        <v>969</v>
      </c>
      <c r="G1464" s="2" t="s">
        <v>970</v>
      </c>
      <c r="H1464" s="30" t="s">
        <v>971</v>
      </c>
      <c r="I1464" s="2">
        <v>33</v>
      </c>
      <c r="J1464" s="30" t="s">
        <v>1253</v>
      </c>
      <c r="K1464" s="2" t="s">
        <v>1247</v>
      </c>
      <c r="L1464" s="30">
        <v>3627</v>
      </c>
      <c r="M1464" s="2">
        <v>27</v>
      </c>
      <c r="N1464" s="2">
        <v>28</v>
      </c>
      <c r="O1464" s="31">
        <v>4.445601851851852E-2</v>
      </c>
    </row>
    <row r="1465" spans="1:15" x14ac:dyDescent="0.25">
      <c r="A1465" s="2">
        <f t="shared" si="92"/>
        <v>2018</v>
      </c>
      <c r="B1465" s="2" t="str">
        <f t="shared" si="93"/>
        <v>Nov</v>
      </c>
      <c r="C1465" s="2">
        <f t="shared" si="94"/>
        <v>48</v>
      </c>
      <c r="D1465" s="2" t="str">
        <f t="shared" si="91"/>
        <v>Mon</v>
      </c>
      <c r="E1465" s="34">
        <v>43430</v>
      </c>
      <c r="F1465" s="30" t="s">
        <v>969</v>
      </c>
      <c r="G1465" s="2" t="s">
        <v>970</v>
      </c>
      <c r="H1465" s="30" t="s">
        <v>971</v>
      </c>
      <c r="I1465" s="2">
        <v>33</v>
      </c>
      <c r="J1465" s="30" t="s">
        <v>1338</v>
      </c>
      <c r="K1465" s="2" t="s">
        <v>1247</v>
      </c>
      <c r="L1465" s="30">
        <v>3627</v>
      </c>
      <c r="M1465" s="2">
        <v>27</v>
      </c>
      <c r="N1465" s="2">
        <v>28</v>
      </c>
      <c r="O1465" s="31">
        <v>4.4884259259259263E-2</v>
      </c>
    </row>
    <row r="1466" spans="1:15" x14ac:dyDescent="0.25">
      <c r="A1466" s="2">
        <f t="shared" si="92"/>
        <v>2018</v>
      </c>
      <c r="B1466" s="2" t="str">
        <f t="shared" si="93"/>
        <v>Nov</v>
      </c>
      <c r="C1466" s="2">
        <f t="shared" si="94"/>
        <v>48</v>
      </c>
      <c r="D1466" s="2" t="str">
        <f t="shared" si="91"/>
        <v>Mon</v>
      </c>
      <c r="E1466" s="34">
        <v>43430</v>
      </c>
      <c r="F1466" s="30" t="s">
        <v>969</v>
      </c>
      <c r="G1466" s="2" t="s">
        <v>970</v>
      </c>
      <c r="H1466" s="30" t="s">
        <v>971</v>
      </c>
      <c r="I1466" s="2">
        <v>33</v>
      </c>
      <c r="J1466" s="30" t="s">
        <v>1342</v>
      </c>
      <c r="K1466" s="2" t="s">
        <v>1247</v>
      </c>
      <c r="L1466" s="30">
        <v>3627</v>
      </c>
      <c r="M1466" s="2">
        <v>27</v>
      </c>
      <c r="N1466" s="2">
        <v>28</v>
      </c>
      <c r="O1466" s="31">
        <v>4.5347222222222226E-2</v>
      </c>
    </row>
    <row r="1467" spans="1:15" x14ac:dyDescent="0.25">
      <c r="A1467" s="2">
        <f t="shared" si="92"/>
        <v>2018</v>
      </c>
      <c r="B1467" s="2" t="str">
        <f t="shared" si="93"/>
        <v>Nov</v>
      </c>
      <c r="C1467" s="2">
        <f t="shared" si="94"/>
        <v>48</v>
      </c>
      <c r="D1467" s="2" t="str">
        <f t="shared" si="91"/>
        <v>Mon</v>
      </c>
      <c r="E1467" s="34">
        <v>43430</v>
      </c>
      <c r="F1467" s="30" t="s">
        <v>969</v>
      </c>
      <c r="G1467" s="2" t="s">
        <v>970</v>
      </c>
      <c r="H1467" s="30" t="s">
        <v>971</v>
      </c>
      <c r="I1467" s="2">
        <v>33</v>
      </c>
      <c r="J1467" s="30" t="s">
        <v>1345</v>
      </c>
      <c r="K1467" s="2" t="s">
        <v>1275</v>
      </c>
      <c r="L1467" s="30">
        <v>3627</v>
      </c>
      <c r="M1467" s="2">
        <v>27</v>
      </c>
      <c r="N1467" s="2">
        <v>28</v>
      </c>
      <c r="O1467" s="31">
        <v>4.597222222222222E-2</v>
      </c>
    </row>
    <row r="1468" spans="1:15" x14ac:dyDescent="0.25">
      <c r="A1468" s="2">
        <f t="shared" si="92"/>
        <v>2018</v>
      </c>
      <c r="B1468" s="2" t="str">
        <f t="shared" si="93"/>
        <v>Nov</v>
      </c>
      <c r="C1468" s="2">
        <f t="shared" si="94"/>
        <v>48</v>
      </c>
      <c r="D1468" s="2" t="str">
        <f t="shared" si="91"/>
        <v>Mon</v>
      </c>
      <c r="E1468" s="34">
        <v>43430</v>
      </c>
      <c r="F1468" s="30" t="s">
        <v>969</v>
      </c>
      <c r="G1468" s="2" t="s">
        <v>970</v>
      </c>
      <c r="H1468" s="30" t="s">
        <v>971</v>
      </c>
      <c r="I1468" s="2">
        <v>33</v>
      </c>
      <c r="J1468" s="30" t="s">
        <v>1705</v>
      </c>
      <c r="K1468" s="2" t="s">
        <v>1272</v>
      </c>
      <c r="L1468" s="30">
        <v>3627</v>
      </c>
      <c r="M1468" s="2">
        <v>27</v>
      </c>
      <c r="N1468" s="2">
        <v>28</v>
      </c>
      <c r="O1468" s="31">
        <v>8.4259259259259253E-3</v>
      </c>
    </row>
    <row r="1469" spans="1:15" x14ac:dyDescent="0.25">
      <c r="A1469" s="2">
        <f t="shared" si="92"/>
        <v>2018</v>
      </c>
      <c r="B1469" s="2" t="str">
        <f t="shared" si="93"/>
        <v>Nov</v>
      </c>
      <c r="C1469" s="2">
        <f t="shared" si="94"/>
        <v>48</v>
      </c>
      <c r="D1469" s="2" t="str">
        <f t="shared" si="91"/>
        <v>Mon</v>
      </c>
      <c r="E1469" s="34">
        <v>43430</v>
      </c>
      <c r="F1469" s="30">
        <v>48900</v>
      </c>
      <c r="G1469" s="2" t="s">
        <v>330</v>
      </c>
      <c r="H1469" s="30" t="s">
        <v>331</v>
      </c>
      <c r="I1469" s="2">
        <v>14</v>
      </c>
      <c r="J1469" s="30" t="s">
        <v>1274</v>
      </c>
      <c r="K1469" s="2" t="s">
        <v>1264</v>
      </c>
      <c r="L1469" s="30">
        <v>2800</v>
      </c>
      <c r="M1469" s="2">
        <v>18</v>
      </c>
      <c r="N1469" s="2">
        <v>17</v>
      </c>
      <c r="O1469" s="31">
        <v>3.4965277777777783E-2</v>
      </c>
    </row>
    <row r="1470" spans="1:15" x14ac:dyDescent="0.25">
      <c r="A1470" s="2">
        <f t="shared" si="92"/>
        <v>2018</v>
      </c>
      <c r="B1470" s="2" t="str">
        <f t="shared" si="93"/>
        <v>Nov</v>
      </c>
      <c r="C1470" s="2">
        <f t="shared" si="94"/>
        <v>48</v>
      </c>
      <c r="D1470" s="2" t="str">
        <f t="shared" si="91"/>
        <v>Mon</v>
      </c>
      <c r="E1470" s="34">
        <v>43430</v>
      </c>
      <c r="F1470" s="30">
        <v>48900</v>
      </c>
      <c r="G1470" s="2" t="s">
        <v>330</v>
      </c>
      <c r="H1470" s="30" t="s">
        <v>331</v>
      </c>
      <c r="I1470" s="2">
        <v>14</v>
      </c>
      <c r="J1470" s="30" t="s">
        <v>1260</v>
      </c>
      <c r="K1470" s="2" t="s">
        <v>1282</v>
      </c>
      <c r="L1470" s="30">
        <v>2800</v>
      </c>
      <c r="M1470" s="2">
        <v>18</v>
      </c>
      <c r="N1470" s="2">
        <v>17</v>
      </c>
      <c r="O1470" s="31">
        <v>3.4594907407407408E-2</v>
      </c>
    </row>
    <row r="1471" spans="1:15" x14ac:dyDescent="0.25">
      <c r="A1471" s="2">
        <f t="shared" si="92"/>
        <v>2018</v>
      </c>
      <c r="B1471" s="2" t="str">
        <f t="shared" si="93"/>
        <v>Nov</v>
      </c>
      <c r="C1471" s="2">
        <f t="shared" si="94"/>
        <v>48</v>
      </c>
      <c r="D1471" s="2" t="str">
        <f t="shared" si="91"/>
        <v>Mon</v>
      </c>
      <c r="E1471" s="34">
        <v>43430</v>
      </c>
      <c r="F1471" s="30">
        <v>48900</v>
      </c>
      <c r="G1471" s="2" t="s">
        <v>330</v>
      </c>
      <c r="H1471" s="30" t="s">
        <v>331</v>
      </c>
      <c r="I1471" s="2">
        <v>14</v>
      </c>
      <c r="J1471" s="30" t="s">
        <v>1345</v>
      </c>
      <c r="K1471" s="2" t="s">
        <v>1247</v>
      </c>
      <c r="L1471" s="30">
        <v>2800</v>
      </c>
      <c r="M1471" s="2">
        <v>18</v>
      </c>
      <c r="N1471" s="2">
        <v>17</v>
      </c>
      <c r="O1471" s="31">
        <v>3.4814814814814812E-2</v>
      </c>
    </row>
    <row r="1472" spans="1:15" x14ac:dyDescent="0.25">
      <c r="A1472" s="2">
        <f t="shared" si="92"/>
        <v>2018</v>
      </c>
      <c r="B1472" s="2" t="str">
        <f t="shared" si="93"/>
        <v>Nov</v>
      </c>
      <c r="C1472" s="2">
        <f t="shared" si="94"/>
        <v>48</v>
      </c>
      <c r="D1472" s="2" t="str">
        <f t="shared" si="91"/>
        <v>Mon</v>
      </c>
      <c r="E1472" s="34">
        <v>43430</v>
      </c>
      <c r="F1472" s="30">
        <v>48900</v>
      </c>
      <c r="G1472" s="2" t="s">
        <v>330</v>
      </c>
      <c r="H1472" s="30" t="s">
        <v>331</v>
      </c>
      <c r="I1472" s="2">
        <v>14</v>
      </c>
      <c r="J1472" s="30" t="s">
        <v>1857</v>
      </c>
      <c r="K1472" s="2" t="s">
        <v>1272</v>
      </c>
      <c r="L1472" s="30">
        <v>2800</v>
      </c>
      <c r="M1472" s="2">
        <v>18</v>
      </c>
      <c r="N1472" s="2">
        <v>17</v>
      </c>
      <c r="O1472" s="31">
        <v>5.4976851851851853E-3</v>
      </c>
    </row>
    <row r="1473" spans="1:15" x14ac:dyDescent="0.25">
      <c r="A1473" s="2">
        <f t="shared" si="92"/>
        <v>2018</v>
      </c>
      <c r="B1473" s="2" t="str">
        <f t="shared" si="93"/>
        <v>Nov</v>
      </c>
      <c r="C1473" s="2">
        <f t="shared" si="94"/>
        <v>48</v>
      </c>
      <c r="D1473" s="2" t="str">
        <f t="shared" si="91"/>
        <v>Mon</v>
      </c>
      <c r="E1473" s="34">
        <v>43430</v>
      </c>
      <c r="F1473" s="30">
        <v>49280</v>
      </c>
      <c r="G1473" s="2" t="s">
        <v>332</v>
      </c>
      <c r="H1473" s="30" t="s">
        <v>333</v>
      </c>
      <c r="I1473" s="2">
        <v>1</v>
      </c>
      <c r="J1473" s="30" t="s">
        <v>1367</v>
      </c>
      <c r="K1473" s="2" t="s">
        <v>1247</v>
      </c>
      <c r="L1473" s="30">
        <v>157</v>
      </c>
      <c r="M1473" s="2">
        <v>7</v>
      </c>
      <c r="N1473" s="2">
        <v>1</v>
      </c>
      <c r="O1473" s="31">
        <v>9.3171296296296283E-3</v>
      </c>
    </row>
    <row r="1474" spans="1:15" x14ac:dyDescent="0.25">
      <c r="A1474" s="2">
        <f t="shared" si="92"/>
        <v>2018</v>
      </c>
      <c r="B1474" s="2" t="str">
        <f t="shared" si="93"/>
        <v>Nov</v>
      </c>
      <c r="C1474" s="2">
        <f t="shared" si="94"/>
        <v>48</v>
      </c>
      <c r="D1474" s="2" t="str">
        <f t="shared" si="91"/>
        <v>Mon</v>
      </c>
      <c r="E1474" s="34">
        <v>43430</v>
      </c>
      <c r="F1474" s="30">
        <v>49280</v>
      </c>
      <c r="G1474" s="2" t="s">
        <v>332</v>
      </c>
      <c r="H1474" s="30" t="s">
        <v>333</v>
      </c>
      <c r="I1474" s="2">
        <v>1</v>
      </c>
      <c r="J1474" s="30" t="s">
        <v>1367</v>
      </c>
      <c r="K1474" s="2" t="s">
        <v>1355</v>
      </c>
      <c r="L1474" s="30">
        <v>157</v>
      </c>
      <c r="M1474" s="2">
        <v>7</v>
      </c>
      <c r="N1474" s="2">
        <v>1</v>
      </c>
      <c r="O1474" s="31">
        <v>1.4641203703703703E-2</v>
      </c>
    </row>
    <row r="1475" spans="1:15" x14ac:dyDescent="0.25">
      <c r="A1475" s="2">
        <f t="shared" si="92"/>
        <v>2018</v>
      </c>
      <c r="B1475" s="2" t="str">
        <f t="shared" si="93"/>
        <v>Nov</v>
      </c>
      <c r="C1475" s="2">
        <f t="shared" si="94"/>
        <v>48</v>
      </c>
      <c r="D1475" s="2" t="str">
        <f t="shared" ref="D1475:D1538" si="95">TEXT(E1475,"DDD")</f>
        <v>Mon</v>
      </c>
      <c r="E1475" s="34">
        <v>43430</v>
      </c>
      <c r="F1475" s="30">
        <v>49280</v>
      </c>
      <c r="G1475" s="2" t="s">
        <v>332</v>
      </c>
      <c r="H1475" s="30" t="s">
        <v>333</v>
      </c>
      <c r="I1475" s="2">
        <v>1</v>
      </c>
      <c r="J1475" s="30" t="s">
        <v>1373</v>
      </c>
      <c r="K1475" s="2" t="s">
        <v>1264</v>
      </c>
      <c r="L1475" s="30">
        <v>157</v>
      </c>
      <c r="M1475" s="2">
        <v>7</v>
      </c>
      <c r="N1475" s="2">
        <v>1</v>
      </c>
      <c r="O1475" s="31">
        <v>9.4097222222222238E-3</v>
      </c>
    </row>
    <row r="1476" spans="1:15" x14ac:dyDescent="0.25">
      <c r="A1476" s="2">
        <f t="shared" si="92"/>
        <v>2018</v>
      </c>
      <c r="B1476" s="2" t="str">
        <f t="shared" si="93"/>
        <v>Nov</v>
      </c>
      <c r="C1476" s="2">
        <f t="shared" si="94"/>
        <v>48</v>
      </c>
      <c r="D1476" s="2" t="str">
        <f t="shared" si="95"/>
        <v>Mon</v>
      </c>
      <c r="E1476" s="34">
        <v>43430</v>
      </c>
      <c r="F1476" s="30">
        <v>47444</v>
      </c>
      <c r="G1476" s="2" t="s">
        <v>750</v>
      </c>
      <c r="H1476" s="30" t="s">
        <v>975</v>
      </c>
      <c r="I1476" s="2">
        <v>4</v>
      </c>
      <c r="J1476" s="30" t="s">
        <v>1330</v>
      </c>
      <c r="K1476" s="2" t="s">
        <v>1247</v>
      </c>
      <c r="L1476" s="30">
        <v>647</v>
      </c>
      <c r="M1476" s="2">
        <v>7</v>
      </c>
      <c r="N1476" s="2">
        <v>10</v>
      </c>
      <c r="O1476" s="31">
        <v>0</v>
      </c>
    </row>
    <row r="1477" spans="1:15" x14ac:dyDescent="0.25">
      <c r="A1477" s="2">
        <f t="shared" si="92"/>
        <v>2018</v>
      </c>
      <c r="B1477" s="2" t="str">
        <f t="shared" si="93"/>
        <v>Nov</v>
      </c>
      <c r="C1477" s="2">
        <f t="shared" si="94"/>
        <v>48</v>
      </c>
      <c r="D1477" s="2" t="str">
        <f t="shared" si="95"/>
        <v>Mon</v>
      </c>
      <c r="E1477" s="34">
        <v>43430</v>
      </c>
      <c r="F1477" s="30">
        <v>47444</v>
      </c>
      <c r="G1477" s="2" t="s">
        <v>750</v>
      </c>
      <c r="H1477" s="30" t="s">
        <v>975</v>
      </c>
      <c r="I1477" s="2">
        <v>4</v>
      </c>
      <c r="J1477" s="30" t="s">
        <v>1345</v>
      </c>
      <c r="K1477" s="2" t="s">
        <v>1272</v>
      </c>
      <c r="L1477" s="30">
        <v>647</v>
      </c>
      <c r="M1477" s="2">
        <v>7</v>
      </c>
      <c r="N1477" s="2">
        <v>10</v>
      </c>
      <c r="O1477" s="31">
        <v>0</v>
      </c>
    </row>
    <row r="1478" spans="1:15" x14ac:dyDescent="0.25">
      <c r="A1478" s="2">
        <f t="shared" si="92"/>
        <v>2018</v>
      </c>
      <c r="B1478" s="2" t="str">
        <f t="shared" si="93"/>
        <v>Nov</v>
      </c>
      <c r="C1478" s="2">
        <f t="shared" si="94"/>
        <v>48</v>
      </c>
      <c r="D1478" s="2" t="str">
        <f t="shared" si="95"/>
        <v>Mon</v>
      </c>
      <c r="E1478" s="34">
        <v>43430</v>
      </c>
      <c r="F1478" s="30">
        <v>47444</v>
      </c>
      <c r="G1478" s="2" t="s">
        <v>750</v>
      </c>
      <c r="H1478" s="30" t="s">
        <v>975</v>
      </c>
      <c r="I1478" s="2">
        <v>4</v>
      </c>
      <c r="J1478" s="30" t="s">
        <v>1401</v>
      </c>
      <c r="K1478" s="2" t="s">
        <v>1264</v>
      </c>
      <c r="L1478" s="30">
        <v>647</v>
      </c>
      <c r="M1478" s="2">
        <v>7</v>
      </c>
      <c r="N1478" s="2">
        <v>10</v>
      </c>
      <c r="O1478" s="31">
        <v>0</v>
      </c>
    </row>
    <row r="1479" spans="1:15" x14ac:dyDescent="0.25">
      <c r="A1479" s="2">
        <f t="shared" si="92"/>
        <v>2018</v>
      </c>
      <c r="B1479" s="2" t="str">
        <f t="shared" si="93"/>
        <v>Nov</v>
      </c>
      <c r="C1479" s="2">
        <f t="shared" si="94"/>
        <v>48</v>
      </c>
      <c r="D1479" s="2" t="str">
        <f t="shared" si="95"/>
        <v>Mon</v>
      </c>
      <c r="E1479" s="34">
        <v>43430</v>
      </c>
      <c r="F1479" s="30">
        <v>49297</v>
      </c>
      <c r="G1479" s="2" t="s">
        <v>149</v>
      </c>
      <c r="H1479" s="30" t="s">
        <v>334</v>
      </c>
      <c r="I1479" s="2">
        <v>13</v>
      </c>
      <c r="J1479" s="30" t="s">
        <v>1279</v>
      </c>
      <c r="K1479" s="2" t="s">
        <v>1247</v>
      </c>
      <c r="L1479" s="30">
        <v>2895</v>
      </c>
      <c r="M1479" s="2">
        <v>12</v>
      </c>
      <c r="N1479" s="2">
        <v>3</v>
      </c>
      <c r="O1479" s="31">
        <v>0.11306712962962963</v>
      </c>
    </row>
    <row r="1480" spans="1:15" x14ac:dyDescent="0.25">
      <c r="A1480" s="2">
        <f t="shared" si="92"/>
        <v>2018</v>
      </c>
      <c r="B1480" s="2" t="str">
        <f t="shared" si="93"/>
        <v>Nov</v>
      </c>
      <c r="C1480" s="2">
        <f t="shared" si="94"/>
        <v>48</v>
      </c>
      <c r="D1480" s="2" t="str">
        <f t="shared" si="95"/>
        <v>Mon</v>
      </c>
      <c r="E1480" s="34">
        <v>43430</v>
      </c>
      <c r="F1480" s="30">
        <v>49297</v>
      </c>
      <c r="G1480" s="2" t="s">
        <v>149</v>
      </c>
      <c r="H1480" s="30" t="s">
        <v>334</v>
      </c>
      <c r="I1480" s="2">
        <v>13</v>
      </c>
      <c r="J1480" s="30" t="s">
        <v>1373</v>
      </c>
      <c r="K1480" s="2" t="s">
        <v>1264</v>
      </c>
      <c r="L1480" s="30">
        <v>2895</v>
      </c>
      <c r="M1480" s="2">
        <v>12</v>
      </c>
      <c r="N1480" s="2">
        <v>3</v>
      </c>
      <c r="O1480" s="31">
        <v>3.5405092592592592E-2</v>
      </c>
    </row>
    <row r="1481" spans="1:15" x14ac:dyDescent="0.25">
      <c r="A1481" s="2">
        <f t="shared" si="92"/>
        <v>2018</v>
      </c>
      <c r="B1481" s="2" t="str">
        <f t="shared" si="93"/>
        <v>Nov</v>
      </c>
      <c r="C1481" s="2">
        <f t="shared" si="94"/>
        <v>48</v>
      </c>
      <c r="D1481" s="2" t="str">
        <f t="shared" si="95"/>
        <v>Mon</v>
      </c>
      <c r="E1481" s="34">
        <v>43430</v>
      </c>
      <c r="F1481" s="30">
        <v>49297</v>
      </c>
      <c r="G1481" s="2" t="s">
        <v>149</v>
      </c>
      <c r="H1481" s="30" t="s">
        <v>334</v>
      </c>
      <c r="I1481" s="2">
        <v>13</v>
      </c>
      <c r="J1481" s="30" t="s">
        <v>1373</v>
      </c>
      <c r="K1481" s="2" t="s">
        <v>1355</v>
      </c>
      <c r="L1481" s="30">
        <v>2895</v>
      </c>
      <c r="M1481" s="2">
        <v>12</v>
      </c>
      <c r="N1481" s="2">
        <v>3</v>
      </c>
      <c r="O1481" s="31">
        <v>7.6412037037037042E-2</v>
      </c>
    </row>
    <row r="1482" spans="1:15" x14ac:dyDescent="0.25">
      <c r="A1482" s="2">
        <f t="shared" si="92"/>
        <v>2018</v>
      </c>
      <c r="B1482" s="2" t="str">
        <f t="shared" si="93"/>
        <v>Nov</v>
      </c>
      <c r="C1482" s="2">
        <f t="shared" si="94"/>
        <v>48</v>
      </c>
      <c r="D1482" s="2" t="str">
        <f t="shared" si="95"/>
        <v>Mon</v>
      </c>
      <c r="E1482" s="34">
        <v>43430</v>
      </c>
      <c r="F1482" s="30">
        <v>49297</v>
      </c>
      <c r="G1482" s="2" t="s">
        <v>149</v>
      </c>
      <c r="H1482" s="30" t="s">
        <v>334</v>
      </c>
      <c r="I1482" s="2">
        <v>13</v>
      </c>
      <c r="J1482" s="30" t="s">
        <v>1374</v>
      </c>
      <c r="K1482" s="2" t="s">
        <v>1247</v>
      </c>
      <c r="L1482" s="30">
        <v>2895</v>
      </c>
      <c r="M1482" s="2">
        <v>12</v>
      </c>
      <c r="N1482" s="2">
        <v>3</v>
      </c>
      <c r="O1482" s="31">
        <v>4.041666666666667E-2</v>
      </c>
    </row>
    <row r="1483" spans="1:15" x14ac:dyDescent="0.25">
      <c r="A1483" s="2">
        <f t="shared" si="92"/>
        <v>2018</v>
      </c>
      <c r="B1483" s="2" t="str">
        <f t="shared" si="93"/>
        <v>Nov</v>
      </c>
      <c r="C1483" s="2">
        <f t="shared" si="94"/>
        <v>48</v>
      </c>
      <c r="D1483" s="2" t="str">
        <f t="shared" si="95"/>
        <v>Mon</v>
      </c>
      <c r="E1483" s="34">
        <v>43430</v>
      </c>
      <c r="F1483" s="30">
        <v>49297</v>
      </c>
      <c r="G1483" s="2" t="s">
        <v>149</v>
      </c>
      <c r="H1483" s="30" t="s">
        <v>334</v>
      </c>
      <c r="I1483" s="2">
        <v>13</v>
      </c>
      <c r="J1483" s="30" t="s">
        <v>1374</v>
      </c>
      <c r="K1483" s="2" t="s">
        <v>1355</v>
      </c>
      <c r="L1483" s="30">
        <v>2895</v>
      </c>
      <c r="M1483" s="2">
        <v>12</v>
      </c>
      <c r="N1483" s="2">
        <v>3</v>
      </c>
      <c r="O1483" s="31">
        <v>7.2777777777777775E-2</v>
      </c>
    </row>
    <row r="1484" spans="1:15" x14ac:dyDescent="0.25">
      <c r="A1484" s="2">
        <f t="shared" si="92"/>
        <v>2018</v>
      </c>
      <c r="B1484" s="2" t="str">
        <f t="shared" si="93"/>
        <v>Nov</v>
      </c>
      <c r="C1484" s="2">
        <f t="shared" si="94"/>
        <v>48</v>
      </c>
      <c r="D1484" s="2" t="str">
        <f t="shared" si="95"/>
        <v>Mon</v>
      </c>
      <c r="E1484" s="34">
        <v>43430</v>
      </c>
      <c r="F1484" s="30">
        <v>49297</v>
      </c>
      <c r="G1484" s="2" t="s">
        <v>149</v>
      </c>
      <c r="H1484" s="30" t="s">
        <v>334</v>
      </c>
      <c r="I1484" s="2">
        <v>13</v>
      </c>
      <c r="J1484" s="30" t="s">
        <v>1375</v>
      </c>
      <c r="K1484" s="2" t="s">
        <v>1355</v>
      </c>
      <c r="L1484" s="30">
        <v>2895</v>
      </c>
      <c r="M1484" s="2">
        <v>12</v>
      </c>
      <c r="N1484" s="2">
        <v>3</v>
      </c>
      <c r="O1484" s="31">
        <v>7.5335648148148152E-2</v>
      </c>
    </row>
    <row r="1485" spans="1:15" x14ac:dyDescent="0.25">
      <c r="A1485" s="2">
        <f t="shared" si="92"/>
        <v>2018</v>
      </c>
      <c r="B1485" s="2" t="str">
        <f t="shared" si="93"/>
        <v>Nov</v>
      </c>
      <c r="C1485" s="2">
        <f t="shared" si="94"/>
        <v>48</v>
      </c>
      <c r="D1485" s="2" t="str">
        <f t="shared" si="95"/>
        <v>Mon</v>
      </c>
      <c r="E1485" s="34">
        <v>43430</v>
      </c>
      <c r="F1485" s="30">
        <v>49297</v>
      </c>
      <c r="G1485" s="2" t="s">
        <v>149</v>
      </c>
      <c r="H1485" s="30" t="s">
        <v>334</v>
      </c>
      <c r="I1485" s="2">
        <v>13</v>
      </c>
      <c r="J1485" s="30" t="s">
        <v>1378</v>
      </c>
      <c r="K1485" s="2" t="s">
        <v>1247</v>
      </c>
      <c r="L1485" s="30">
        <v>2895</v>
      </c>
      <c r="M1485" s="2">
        <v>12</v>
      </c>
      <c r="N1485" s="2">
        <v>3</v>
      </c>
      <c r="O1485" s="31">
        <v>0.11372685185185184</v>
      </c>
    </row>
    <row r="1486" spans="1:15" x14ac:dyDescent="0.25">
      <c r="A1486" s="2">
        <f t="shared" si="92"/>
        <v>2018</v>
      </c>
      <c r="B1486" s="2" t="str">
        <f t="shared" si="93"/>
        <v>Nov</v>
      </c>
      <c r="C1486" s="2">
        <f t="shared" si="94"/>
        <v>48</v>
      </c>
      <c r="D1486" s="2" t="str">
        <f t="shared" si="95"/>
        <v>Mon</v>
      </c>
      <c r="E1486" s="34">
        <v>43430</v>
      </c>
      <c r="F1486" s="30">
        <v>49297</v>
      </c>
      <c r="G1486" s="2" t="s">
        <v>149</v>
      </c>
      <c r="H1486" s="30" t="s">
        <v>334</v>
      </c>
      <c r="I1486" s="2">
        <v>13</v>
      </c>
      <c r="J1486" s="30" t="s">
        <v>1853</v>
      </c>
      <c r="K1486" s="2" t="s">
        <v>1247</v>
      </c>
      <c r="L1486" s="30">
        <v>2895</v>
      </c>
      <c r="M1486" s="2">
        <v>12</v>
      </c>
      <c r="N1486" s="2">
        <v>3</v>
      </c>
      <c r="O1486" s="31">
        <v>3.9247685185185184E-2</v>
      </c>
    </row>
    <row r="1487" spans="1:15" x14ac:dyDescent="0.25">
      <c r="A1487" s="2">
        <f t="shared" si="92"/>
        <v>2018</v>
      </c>
      <c r="B1487" s="2" t="str">
        <f t="shared" si="93"/>
        <v>Nov</v>
      </c>
      <c r="C1487" s="2">
        <f t="shared" si="94"/>
        <v>48</v>
      </c>
      <c r="D1487" s="2" t="str">
        <f t="shared" si="95"/>
        <v>Mon</v>
      </c>
      <c r="E1487" s="34">
        <v>43430</v>
      </c>
      <c r="F1487" s="30">
        <v>49297</v>
      </c>
      <c r="G1487" s="2" t="s">
        <v>149</v>
      </c>
      <c r="H1487" s="30" t="s">
        <v>334</v>
      </c>
      <c r="I1487" s="2">
        <v>13</v>
      </c>
      <c r="J1487" s="30" t="s">
        <v>1853</v>
      </c>
      <c r="K1487" s="2" t="s">
        <v>1355</v>
      </c>
      <c r="L1487" s="30">
        <v>2895</v>
      </c>
      <c r="M1487" s="2">
        <v>12</v>
      </c>
      <c r="N1487" s="2">
        <v>3</v>
      </c>
      <c r="O1487" s="31">
        <v>7.3414351851851856E-2</v>
      </c>
    </row>
    <row r="1488" spans="1:15" x14ac:dyDescent="0.25">
      <c r="A1488" s="2">
        <f t="shared" si="92"/>
        <v>2018</v>
      </c>
      <c r="B1488" s="2" t="str">
        <f t="shared" si="93"/>
        <v>Nov</v>
      </c>
      <c r="C1488" s="2">
        <f t="shared" si="94"/>
        <v>48</v>
      </c>
      <c r="D1488" s="2" t="str">
        <f t="shared" si="95"/>
        <v>Mon</v>
      </c>
      <c r="E1488" s="34">
        <v>43430</v>
      </c>
      <c r="F1488" s="30">
        <v>49297</v>
      </c>
      <c r="G1488" s="2" t="s">
        <v>149</v>
      </c>
      <c r="H1488" s="30" t="s">
        <v>334</v>
      </c>
      <c r="I1488" s="2">
        <v>13</v>
      </c>
      <c r="J1488" s="30" t="s">
        <v>1863</v>
      </c>
      <c r="K1488" s="2" t="s">
        <v>1247</v>
      </c>
      <c r="L1488" s="30">
        <v>2895</v>
      </c>
      <c r="M1488" s="2">
        <v>12</v>
      </c>
      <c r="N1488" s="2">
        <v>3</v>
      </c>
      <c r="O1488" s="31">
        <v>3.8379629629629632E-2</v>
      </c>
    </row>
    <row r="1489" spans="1:15" x14ac:dyDescent="0.25">
      <c r="A1489" s="2">
        <f t="shared" si="92"/>
        <v>2018</v>
      </c>
      <c r="B1489" s="2" t="str">
        <f t="shared" si="93"/>
        <v>Nov</v>
      </c>
      <c r="C1489" s="2">
        <f t="shared" si="94"/>
        <v>48</v>
      </c>
      <c r="D1489" s="2" t="str">
        <f t="shared" si="95"/>
        <v>Mon</v>
      </c>
      <c r="E1489" s="34">
        <v>43430</v>
      </c>
      <c r="F1489" s="30">
        <v>49283</v>
      </c>
      <c r="G1489" s="2" t="s">
        <v>870</v>
      </c>
      <c r="H1489" s="30" t="s">
        <v>977</v>
      </c>
      <c r="I1489" s="2">
        <v>115</v>
      </c>
      <c r="J1489" s="30" t="s">
        <v>1340</v>
      </c>
      <c r="K1489" s="2" t="s">
        <v>1272</v>
      </c>
      <c r="L1489" s="30">
        <v>12779</v>
      </c>
      <c r="M1489" s="2">
        <v>196</v>
      </c>
      <c r="N1489" s="2">
        <v>261</v>
      </c>
      <c r="O1489" s="31">
        <v>3.2615740740740744E-2</v>
      </c>
    </row>
    <row r="1490" spans="1:15" x14ac:dyDescent="0.25">
      <c r="A1490" s="2">
        <f t="shared" si="92"/>
        <v>2018</v>
      </c>
      <c r="B1490" s="2" t="str">
        <f t="shared" si="93"/>
        <v>Nov</v>
      </c>
      <c r="C1490" s="2">
        <f t="shared" si="94"/>
        <v>48</v>
      </c>
      <c r="D1490" s="2" t="str">
        <f t="shared" si="95"/>
        <v>Mon</v>
      </c>
      <c r="E1490" s="34">
        <v>43430</v>
      </c>
      <c r="F1490" s="30">
        <v>49283</v>
      </c>
      <c r="G1490" s="2" t="s">
        <v>870</v>
      </c>
      <c r="H1490" s="30" t="s">
        <v>977</v>
      </c>
      <c r="I1490" s="2">
        <v>115</v>
      </c>
      <c r="J1490" s="30" t="s">
        <v>1305</v>
      </c>
      <c r="K1490" s="2" t="s">
        <v>1257</v>
      </c>
      <c r="L1490" s="30">
        <v>12779</v>
      </c>
      <c r="M1490" s="2">
        <v>196</v>
      </c>
      <c r="N1490" s="2">
        <v>261</v>
      </c>
      <c r="O1490" s="31">
        <v>0.29138888888888886</v>
      </c>
    </row>
    <row r="1491" spans="1:15" x14ac:dyDescent="0.25">
      <c r="A1491" s="2">
        <f t="shared" si="92"/>
        <v>2018</v>
      </c>
      <c r="B1491" s="2" t="str">
        <f t="shared" si="93"/>
        <v>Nov</v>
      </c>
      <c r="C1491" s="2">
        <f t="shared" si="94"/>
        <v>48</v>
      </c>
      <c r="D1491" s="2" t="str">
        <f t="shared" si="95"/>
        <v>Mon</v>
      </c>
      <c r="E1491" s="34">
        <v>43430</v>
      </c>
      <c r="F1491" s="30">
        <v>49283</v>
      </c>
      <c r="G1491" s="2" t="s">
        <v>870</v>
      </c>
      <c r="H1491" s="30" t="s">
        <v>977</v>
      </c>
      <c r="I1491" s="2">
        <v>115</v>
      </c>
      <c r="J1491" s="30" t="s">
        <v>1326</v>
      </c>
      <c r="K1491" s="2" t="s">
        <v>1255</v>
      </c>
      <c r="L1491" s="30">
        <v>12779</v>
      </c>
      <c r="M1491" s="2">
        <v>196</v>
      </c>
      <c r="N1491" s="2">
        <v>261</v>
      </c>
      <c r="O1491" s="31">
        <v>0.27230324074074075</v>
      </c>
    </row>
    <row r="1492" spans="1:15" x14ac:dyDescent="0.25">
      <c r="A1492" s="2">
        <f t="shared" si="92"/>
        <v>2018</v>
      </c>
      <c r="B1492" s="2" t="str">
        <f t="shared" si="93"/>
        <v>Nov</v>
      </c>
      <c r="C1492" s="2">
        <f t="shared" si="94"/>
        <v>48</v>
      </c>
      <c r="D1492" s="2" t="str">
        <f t="shared" si="95"/>
        <v>Mon</v>
      </c>
      <c r="E1492" s="34">
        <v>43430</v>
      </c>
      <c r="F1492" s="30">
        <v>49283</v>
      </c>
      <c r="G1492" s="2" t="s">
        <v>870</v>
      </c>
      <c r="H1492" s="30" t="s">
        <v>977</v>
      </c>
      <c r="I1492" s="2">
        <v>115</v>
      </c>
      <c r="J1492" s="30" t="s">
        <v>1354</v>
      </c>
      <c r="K1492" s="2" t="s">
        <v>1264</v>
      </c>
      <c r="L1492" s="30">
        <v>12779</v>
      </c>
      <c r="M1492" s="2">
        <v>196</v>
      </c>
      <c r="N1492" s="2">
        <v>261</v>
      </c>
      <c r="O1492" s="31">
        <v>0.2870833333333333</v>
      </c>
    </row>
    <row r="1493" spans="1:15" x14ac:dyDescent="0.25">
      <c r="A1493" s="2">
        <f t="shared" si="92"/>
        <v>2018</v>
      </c>
      <c r="B1493" s="2" t="str">
        <f t="shared" si="93"/>
        <v>Nov</v>
      </c>
      <c r="C1493" s="2">
        <f t="shared" si="94"/>
        <v>48</v>
      </c>
      <c r="D1493" s="2" t="str">
        <f t="shared" si="95"/>
        <v>Mon</v>
      </c>
      <c r="E1493" s="34">
        <v>43430</v>
      </c>
      <c r="F1493" s="30">
        <v>49283</v>
      </c>
      <c r="G1493" s="2" t="s">
        <v>870</v>
      </c>
      <c r="H1493" s="30" t="s">
        <v>977</v>
      </c>
      <c r="I1493" s="2">
        <v>115</v>
      </c>
      <c r="J1493" s="30" t="s">
        <v>1364</v>
      </c>
      <c r="K1493" s="2" t="s">
        <v>1282</v>
      </c>
      <c r="L1493" s="30">
        <v>12779</v>
      </c>
      <c r="M1493" s="2">
        <v>196</v>
      </c>
      <c r="N1493" s="2">
        <v>261</v>
      </c>
      <c r="O1493" s="31">
        <v>0.27269675925925924</v>
      </c>
    </row>
    <row r="1494" spans="1:15" x14ac:dyDescent="0.25">
      <c r="A1494" s="2">
        <f t="shared" si="92"/>
        <v>2018</v>
      </c>
      <c r="B1494" s="2" t="str">
        <f t="shared" si="93"/>
        <v>Nov</v>
      </c>
      <c r="C1494" s="2">
        <f t="shared" si="94"/>
        <v>48</v>
      </c>
      <c r="D1494" s="2" t="str">
        <f t="shared" si="95"/>
        <v>Mon</v>
      </c>
      <c r="E1494" s="34">
        <v>43430</v>
      </c>
      <c r="F1494" s="30">
        <v>49283</v>
      </c>
      <c r="G1494" s="2" t="s">
        <v>870</v>
      </c>
      <c r="H1494" s="30" t="s">
        <v>977</v>
      </c>
      <c r="I1494" s="2">
        <v>115</v>
      </c>
      <c r="J1494" s="30" t="s">
        <v>1379</v>
      </c>
      <c r="K1494" s="2" t="s">
        <v>1264</v>
      </c>
      <c r="L1494" s="30">
        <v>12779</v>
      </c>
      <c r="M1494" s="2">
        <v>196</v>
      </c>
      <c r="N1494" s="2">
        <v>261</v>
      </c>
      <c r="O1494" s="31">
        <v>0.28684027777777776</v>
      </c>
    </row>
    <row r="1495" spans="1:15" x14ac:dyDescent="0.25">
      <c r="A1495" s="2">
        <f t="shared" si="92"/>
        <v>2018</v>
      </c>
      <c r="B1495" s="2" t="str">
        <f t="shared" si="93"/>
        <v>Nov</v>
      </c>
      <c r="C1495" s="2">
        <f t="shared" si="94"/>
        <v>48</v>
      </c>
      <c r="D1495" s="2" t="str">
        <f t="shared" si="95"/>
        <v>Mon</v>
      </c>
      <c r="E1495" s="34">
        <v>43430</v>
      </c>
      <c r="F1495" s="30">
        <v>49283</v>
      </c>
      <c r="G1495" s="2" t="s">
        <v>870</v>
      </c>
      <c r="H1495" s="30" t="s">
        <v>977</v>
      </c>
      <c r="I1495" s="2">
        <v>115</v>
      </c>
      <c r="J1495" s="30" t="s">
        <v>1383</v>
      </c>
      <c r="K1495" s="2" t="s">
        <v>1247</v>
      </c>
      <c r="L1495" s="30">
        <v>12779</v>
      </c>
      <c r="M1495" s="2">
        <v>196</v>
      </c>
      <c r="N1495" s="2">
        <v>261</v>
      </c>
      <c r="O1495" s="31">
        <v>0.27275462962962965</v>
      </c>
    </row>
    <row r="1496" spans="1:15" x14ac:dyDescent="0.25">
      <c r="A1496" s="2">
        <f t="shared" si="92"/>
        <v>2018</v>
      </c>
      <c r="B1496" s="2" t="str">
        <f t="shared" si="93"/>
        <v>Nov</v>
      </c>
      <c r="C1496" s="2">
        <f t="shared" si="94"/>
        <v>48</v>
      </c>
      <c r="D1496" s="2" t="str">
        <f t="shared" si="95"/>
        <v>Mon</v>
      </c>
      <c r="E1496" s="34">
        <v>43430</v>
      </c>
      <c r="F1496" s="30">
        <v>49283</v>
      </c>
      <c r="G1496" s="2" t="s">
        <v>870</v>
      </c>
      <c r="H1496" s="30" t="s">
        <v>977</v>
      </c>
      <c r="I1496" s="2">
        <v>115</v>
      </c>
      <c r="J1496" s="30" t="s">
        <v>1405</v>
      </c>
      <c r="K1496" s="2" t="s">
        <v>1264</v>
      </c>
      <c r="L1496" s="30">
        <v>12779</v>
      </c>
      <c r="M1496" s="2">
        <v>196</v>
      </c>
      <c r="N1496" s="2">
        <v>261</v>
      </c>
      <c r="O1496" s="31">
        <v>0.23140046296296299</v>
      </c>
    </row>
    <row r="1497" spans="1:15" x14ac:dyDescent="0.25">
      <c r="A1497" s="2">
        <f t="shared" si="92"/>
        <v>2018</v>
      </c>
      <c r="B1497" s="2" t="str">
        <f t="shared" si="93"/>
        <v>Nov</v>
      </c>
      <c r="C1497" s="2">
        <f t="shared" si="94"/>
        <v>48</v>
      </c>
      <c r="D1497" s="2" t="str">
        <f t="shared" si="95"/>
        <v>Mon</v>
      </c>
      <c r="E1497" s="34">
        <v>43430</v>
      </c>
      <c r="F1497" s="30">
        <v>49283</v>
      </c>
      <c r="G1497" s="2" t="s">
        <v>870</v>
      </c>
      <c r="H1497" s="30" t="s">
        <v>977</v>
      </c>
      <c r="I1497" s="2">
        <v>115</v>
      </c>
      <c r="J1497" s="30" t="s">
        <v>1415</v>
      </c>
      <c r="K1497" s="2" t="s">
        <v>1255</v>
      </c>
      <c r="L1497" s="30">
        <v>12779</v>
      </c>
      <c r="M1497" s="2">
        <v>196</v>
      </c>
      <c r="N1497" s="2">
        <v>261</v>
      </c>
      <c r="O1497" s="31">
        <v>0.27193287037037034</v>
      </c>
    </row>
    <row r="1498" spans="1:15" x14ac:dyDescent="0.25">
      <c r="A1498" s="2">
        <f t="shared" si="92"/>
        <v>2018</v>
      </c>
      <c r="B1498" s="2" t="str">
        <f t="shared" si="93"/>
        <v>Nov</v>
      </c>
      <c r="C1498" s="2">
        <f t="shared" si="94"/>
        <v>48</v>
      </c>
      <c r="D1498" s="2" t="str">
        <f t="shared" si="95"/>
        <v>Mon</v>
      </c>
      <c r="E1498" s="34">
        <v>43430</v>
      </c>
      <c r="F1498" s="30">
        <v>49283</v>
      </c>
      <c r="G1498" s="2" t="s">
        <v>870</v>
      </c>
      <c r="H1498" s="30" t="s">
        <v>977</v>
      </c>
      <c r="I1498" s="2">
        <v>115</v>
      </c>
      <c r="J1498" s="30" t="s">
        <v>1673</v>
      </c>
      <c r="K1498" s="2" t="s">
        <v>1247</v>
      </c>
      <c r="L1498" s="30">
        <v>12779</v>
      </c>
      <c r="M1498" s="2">
        <v>196</v>
      </c>
      <c r="N1498" s="2">
        <v>261</v>
      </c>
      <c r="O1498" s="31">
        <v>0.22761574074074076</v>
      </c>
    </row>
    <row r="1499" spans="1:15" x14ac:dyDescent="0.25">
      <c r="A1499" s="2">
        <f t="shared" si="92"/>
        <v>2018</v>
      </c>
      <c r="B1499" s="2" t="str">
        <f t="shared" si="93"/>
        <v>Nov</v>
      </c>
      <c r="C1499" s="2">
        <f t="shared" si="94"/>
        <v>48</v>
      </c>
      <c r="D1499" s="2" t="str">
        <f t="shared" si="95"/>
        <v>Mon</v>
      </c>
      <c r="E1499" s="34">
        <v>43430</v>
      </c>
      <c r="F1499" s="30">
        <v>49283</v>
      </c>
      <c r="G1499" s="2" t="s">
        <v>870</v>
      </c>
      <c r="H1499" s="30" t="s">
        <v>977</v>
      </c>
      <c r="I1499" s="2">
        <v>115</v>
      </c>
      <c r="J1499" s="30" t="s">
        <v>1726</v>
      </c>
      <c r="K1499" s="2" t="s">
        <v>1247</v>
      </c>
      <c r="L1499" s="30">
        <v>12779</v>
      </c>
      <c r="M1499" s="2">
        <v>196</v>
      </c>
      <c r="N1499" s="2">
        <v>261</v>
      </c>
      <c r="O1499" s="31">
        <v>0.28644675925925928</v>
      </c>
    </row>
    <row r="1500" spans="1:15" x14ac:dyDescent="0.25">
      <c r="A1500" s="2">
        <f t="shared" si="92"/>
        <v>2018</v>
      </c>
      <c r="B1500" s="2" t="str">
        <f t="shared" si="93"/>
        <v>Nov</v>
      </c>
      <c r="C1500" s="2">
        <f t="shared" si="94"/>
        <v>48</v>
      </c>
      <c r="D1500" s="2" t="str">
        <f t="shared" si="95"/>
        <v>Mon</v>
      </c>
      <c r="E1500" s="34">
        <v>43430</v>
      </c>
      <c r="F1500" s="30">
        <v>49283</v>
      </c>
      <c r="G1500" s="2" t="s">
        <v>870</v>
      </c>
      <c r="H1500" s="30" t="s">
        <v>977</v>
      </c>
      <c r="I1500" s="2">
        <v>115</v>
      </c>
      <c r="J1500" s="30" t="s">
        <v>1727</v>
      </c>
      <c r="K1500" s="2" t="s">
        <v>1282</v>
      </c>
      <c r="L1500" s="30">
        <v>12779</v>
      </c>
      <c r="M1500" s="2">
        <v>196</v>
      </c>
      <c r="N1500" s="2">
        <v>261</v>
      </c>
      <c r="O1500" s="31">
        <v>0.27265046296296297</v>
      </c>
    </row>
    <row r="1501" spans="1:15" x14ac:dyDescent="0.25">
      <c r="A1501" s="2">
        <f t="shared" si="92"/>
        <v>2018</v>
      </c>
      <c r="B1501" s="2" t="str">
        <f t="shared" si="93"/>
        <v>Nov</v>
      </c>
      <c r="C1501" s="2">
        <f t="shared" si="94"/>
        <v>48</v>
      </c>
      <c r="D1501" s="2" t="str">
        <f t="shared" si="95"/>
        <v>Mon</v>
      </c>
      <c r="E1501" s="34">
        <v>43430</v>
      </c>
      <c r="F1501" s="30">
        <v>49283</v>
      </c>
      <c r="G1501" s="2" t="s">
        <v>870</v>
      </c>
      <c r="H1501" s="30" t="s">
        <v>977</v>
      </c>
      <c r="I1501" s="2">
        <v>115</v>
      </c>
      <c r="J1501" s="30" t="s">
        <v>1759</v>
      </c>
      <c r="K1501" s="2" t="s">
        <v>1247</v>
      </c>
      <c r="L1501" s="30">
        <v>12779</v>
      </c>
      <c r="M1501" s="2">
        <v>196</v>
      </c>
      <c r="N1501" s="2">
        <v>261</v>
      </c>
      <c r="O1501" s="31">
        <v>0.27275462962962965</v>
      </c>
    </row>
    <row r="1502" spans="1:15" x14ac:dyDescent="0.25">
      <c r="A1502" s="2">
        <f t="shared" si="92"/>
        <v>2018</v>
      </c>
      <c r="B1502" s="2" t="str">
        <f t="shared" si="93"/>
        <v>Nov</v>
      </c>
      <c r="C1502" s="2">
        <f t="shared" si="94"/>
        <v>48</v>
      </c>
      <c r="D1502" s="2" t="str">
        <f t="shared" si="95"/>
        <v>Mon</v>
      </c>
      <c r="E1502" s="34">
        <v>43430</v>
      </c>
      <c r="F1502" s="30">
        <v>47325</v>
      </c>
      <c r="G1502" s="2" t="s">
        <v>87</v>
      </c>
      <c r="H1502" s="30" t="s">
        <v>335</v>
      </c>
      <c r="I1502" s="2">
        <v>16</v>
      </c>
      <c r="J1502" s="30" t="s">
        <v>1345</v>
      </c>
      <c r="K1502" s="2" t="s">
        <v>1275</v>
      </c>
      <c r="L1502" s="30">
        <v>2970</v>
      </c>
      <c r="M1502" s="2">
        <v>2</v>
      </c>
      <c r="N1502" s="2">
        <v>33</v>
      </c>
      <c r="O1502" s="31">
        <v>2.7314814814814819E-3</v>
      </c>
    </row>
    <row r="1503" spans="1:15" x14ac:dyDescent="0.25">
      <c r="A1503" s="2">
        <f t="shared" si="92"/>
        <v>2018</v>
      </c>
      <c r="B1503" s="2" t="str">
        <f t="shared" si="93"/>
        <v>Nov</v>
      </c>
      <c r="C1503" s="2">
        <f t="shared" si="94"/>
        <v>48</v>
      </c>
      <c r="D1503" s="2" t="str">
        <f t="shared" si="95"/>
        <v>Mon</v>
      </c>
      <c r="E1503" s="34">
        <v>43430</v>
      </c>
      <c r="F1503" s="30">
        <v>47325</v>
      </c>
      <c r="G1503" s="2" t="s">
        <v>87</v>
      </c>
      <c r="H1503" s="30" t="s">
        <v>335</v>
      </c>
      <c r="I1503" s="2">
        <v>16</v>
      </c>
      <c r="J1503" s="30" t="s">
        <v>1401</v>
      </c>
      <c r="K1503" s="2" t="s">
        <v>1264</v>
      </c>
      <c r="L1503" s="30">
        <v>2970</v>
      </c>
      <c r="M1503" s="2">
        <v>2</v>
      </c>
      <c r="N1503" s="2">
        <v>33</v>
      </c>
      <c r="O1503" s="31">
        <v>1.1087962962962964E-2</v>
      </c>
    </row>
    <row r="1504" spans="1:15" x14ac:dyDescent="0.25">
      <c r="A1504" s="2">
        <f t="shared" si="92"/>
        <v>2018</v>
      </c>
      <c r="B1504" s="2" t="str">
        <f t="shared" si="93"/>
        <v>Nov</v>
      </c>
      <c r="C1504" s="2">
        <f t="shared" si="94"/>
        <v>48</v>
      </c>
      <c r="D1504" s="2" t="str">
        <f t="shared" si="95"/>
        <v>Mon</v>
      </c>
      <c r="E1504" s="34">
        <v>43430</v>
      </c>
      <c r="F1504" s="30">
        <v>47325</v>
      </c>
      <c r="G1504" s="2" t="s">
        <v>87</v>
      </c>
      <c r="H1504" s="30" t="s">
        <v>335</v>
      </c>
      <c r="I1504" s="2">
        <v>16</v>
      </c>
      <c r="J1504" s="30" t="s">
        <v>1705</v>
      </c>
      <c r="K1504" s="2" t="s">
        <v>1272</v>
      </c>
      <c r="L1504" s="30">
        <v>2970</v>
      </c>
      <c r="M1504" s="2">
        <v>2</v>
      </c>
      <c r="N1504" s="2">
        <v>33</v>
      </c>
      <c r="O1504" s="31">
        <v>0.10346064814814815</v>
      </c>
    </row>
    <row r="1505" spans="1:15" x14ac:dyDescent="0.25">
      <c r="A1505" s="2">
        <f t="shared" si="92"/>
        <v>2018</v>
      </c>
      <c r="B1505" s="2" t="str">
        <f t="shared" si="93"/>
        <v>Nov</v>
      </c>
      <c r="C1505" s="2">
        <f t="shared" si="94"/>
        <v>48</v>
      </c>
      <c r="D1505" s="2" t="str">
        <f t="shared" si="95"/>
        <v>Mon</v>
      </c>
      <c r="E1505" s="34">
        <v>43430</v>
      </c>
      <c r="F1505" s="30">
        <v>47325</v>
      </c>
      <c r="G1505" s="2" t="s">
        <v>87</v>
      </c>
      <c r="H1505" s="30" t="s">
        <v>335</v>
      </c>
      <c r="I1505" s="2">
        <v>16</v>
      </c>
      <c r="J1505" s="30" t="s">
        <v>1709</v>
      </c>
      <c r="K1505" s="2" t="s">
        <v>1355</v>
      </c>
      <c r="L1505" s="30">
        <v>2970</v>
      </c>
      <c r="M1505" s="2">
        <v>2</v>
      </c>
      <c r="N1505" s="2">
        <v>33</v>
      </c>
      <c r="O1505" s="31">
        <v>9.1550925925925931E-3</v>
      </c>
    </row>
    <row r="1506" spans="1:15" x14ac:dyDescent="0.25">
      <c r="A1506" s="2">
        <f t="shared" si="92"/>
        <v>2018</v>
      </c>
      <c r="B1506" s="2" t="str">
        <f t="shared" si="93"/>
        <v>Nov</v>
      </c>
      <c r="C1506" s="2">
        <f t="shared" si="94"/>
        <v>48</v>
      </c>
      <c r="D1506" s="2" t="str">
        <f t="shared" si="95"/>
        <v>Mon</v>
      </c>
      <c r="E1506" s="34">
        <v>43430</v>
      </c>
      <c r="F1506" s="30">
        <v>47325</v>
      </c>
      <c r="G1506" s="2" t="s">
        <v>87</v>
      </c>
      <c r="H1506" s="30" t="s">
        <v>335</v>
      </c>
      <c r="I1506" s="2">
        <v>16</v>
      </c>
      <c r="J1506" s="30" t="s">
        <v>1770</v>
      </c>
      <c r="K1506" s="2" t="s">
        <v>1348</v>
      </c>
      <c r="L1506" s="30">
        <v>2970</v>
      </c>
      <c r="M1506" s="2">
        <v>2</v>
      </c>
      <c r="N1506" s="2">
        <v>33</v>
      </c>
      <c r="O1506" s="31">
        <v>1.5046296296296294E-3</v>
      </c>
    </row>
    <row r="1507" spans="1:15" x14ac:dyDescent="0.25">
      <c r="A1507" s="2">
        <f t="shared" si="92"/>
        <v>2018</v>
      </c>
      <c r="B1507" s="2" t="str">
        <f t="shared" si="93"/>
        <v>Nov</v>
      </c>
      <c r="C1507" s="2">
        <f t="shared" si="94"/>
        <v>48</v>
      </c>
      <c r="D1507" s="2" t="str">
        <f t="shared" si="95"/>
        <v>Mon</v>
      </c>
      <c r="E1507" s="34">
        <v>43430</v>
      </c>
      <c r="F1507" s="30">
        <v>47470</v>
      </c>
      <c r="G1507" s="2" t="s">
        <v>55</v>
      </c>
      <c r="H1507" s="30" t="s">
        <v>336</v>
      </c>
      <c r="I1507" s="2">
        <v>34</v>
      </c>
      <c r="J1507" s="30" t="s">
        <v>1341</v>
      </c>
      <c r="K1507" s="2" t="s">
        <v>1255</v>
      </c>
      <c r="L1507" s="30">
        <v>7029</v>
      </c>
      <c r="M1507" s="2">
        <v>129</v>
      </c>
      <c r="N1507" s="2">
        <v>32</v>
      </c>
      <c r="O1507" s="31">
        <v>0.14708333333333334</v>
      </c>
    </row>
    <row r="1508" spans="1:15" x14ac:dyDescent="0.25">
      <c r="A1508" s="2">
        <f t="shared" si="92"/>
        <v>2018</v>
      </c>
      <c r="B1508" s="2" t="str">
        <f t="shared" si="93"/>
        <v>Nov</v>
      </c>
      <c r="C1508" s="2">
        <f t="shared" si="94"/>
        <v>48</v>
      </c>
      <c r="D1508" s="2" t="str">
        <f t="shared" si="95"/>
        <v>Mon</v>
      </c>
      <c r="E1508" s="34">
        <v>43430</v>
      </c>
      <c r="F1508" s="30">
        <v>47470</v>
      </c>
      <c r="G1508" s="2" t="s">
        <v>55</v>
      </c>
      <c r="H1508" s="30" t="s">
        <v>336</v>
      </c>
      <c r="I1508" s="2">
        <v>34</v>
      </c>
      <c r="J1508" s="30" t="s">
        <v>1309</v>
      </c>
      <c r="K1508" s="2" t="s">
        <v>1264</v>
      </c>
      <c r="L1508" s="30">
        <v>7029</v>
      </c>
      <c r="M1508" s="2">
        <v>129</v>
      </c>
      <c r="N1508" s="2">
        <v>32</v>
      </c>
      <c r="O1508" s="31">
        <v>0.16814814814814816</v>
      </c>
    </row>
    <row r="1509" spans="1:15" x14ac:dyDescent="0.25">
      <c r="A1509" s="2">
        <f t="shared" si="92"/>
        <v>2018</v>
      </c>
      <c r="B1509" s="2" t="str">
        <f t="shared" si="93"/>
        <v>Nov</v>
      </c>
      <c r="C1509" s="2">
        <f t="shared" si="94"/>
        <v>48</v>
      </c>
      <c r="D1509" s="2" t="str">
        <f t="shared" si="95"/>
        <v>Mon</v>
      </c>
      <c r="E1509" s="34">
        <v>43430</v>
      </c>
      <c r="F1509" s="30">
        <v>47470</v>
      </c>
      <c r="G1509" s="2" t="s">
        <v>55</v>
      </c>
      <c r="H1509" s="30" t="s">
        <v>336</v>
      </c>
      <c r="I1509" s="2">
        <v>34</v>
      </c>
      <c r="J1509" s="30" t="s">
        <v>1323</v>
      </c>
      <c r="K1509" s="2" t="s">
        <v>1272</v>
      </c>
      <c r="L1509" s="30">
        <v>7029</v>
      </c>
      <c r="M1509" s="2">
        <v>129</v>
      </c>
      <c r="N1509" s="2">
        <v>32</v>
      </c>
      <c r="O1509" s="31">
        <v>2.0532407407407405E-2</v>
      </c>
    </row>
    <row r="1510" spans="1:15" x14ac:dyDescent="0.25">
      <c r="A1510" s="2">
        <f t="shared" si="92"/>
        <v>2018</v>
      </c>
      <c r="B1510" s="2" t="str">
        <f t="shared" si="93"/>
        <v>Nov</v>
      </c>
      <c r="C1510" s="2">
        <f t="shared" si="94"/>
        <v>48</v>
      </c>
      <c r="D1510" s="2" t="str">
        <f t="shared" si="95"/>
        <v>Mon</v>
      </c>
      <c r="E1510" s="34">
        <v>43430</v>
      </c>
      <c r="F1510" s="30">
        <v>47470</v>
      </c>
      <c r="G1510" s="2" t="s">
        <v>55</v>
      </c>
      <c r="H1510" s="30" t="s">
        <v>336</v>
      </c>
      <c r="I1510" s="2">
        <v>34</v>
      </c>
      <c r="J1510" s="30" t="s">
        <v>1357</v>
      </c>
      <c r="K1510" s="2" t="s">
        <v>1257</v>
      </c>
      <c r="L1510" s="30">
        <v>7029</v>
      </c>
      <c r="M1510" s="2">
        <v>129</v>
      </c>
      <c r="N1510" s="2">
        <v>32</v>
      </c>
      <c r="O1510" s="31">
        <v>0.1662962962962963</v>
      </c>
    </row>
    <row r="1511" spans="1:15" x14ac:dyDescent="0.25">
      <c r="A1511" s="2">
        <f t="shared" si="92"/>
        <v>2018</v>
      </c>
      <c r="B1511" s="2" t="str">
        <f t="shared" si="93"/>
        <v>Nov</v>
      </c>
      <c r="C1511" s="2">
        <f t="shared" si="94"/>
        <v>48</v>
      </c>
      <c r="D1511" s="2" t="str">
        <f t="shared" si="95"/>
        <v>Mon</v>
      </c>
      <c r="E1511" s="34">
        <v>43430</v>
      </c>
      <c r="F1511" s="30">
        <v>47470</v>
      </c>
      <c r="G1511" s="2" t="s">
        <v>55</v>
      </c>
      <c r="H1511" s="30" t="s">
        <v>336</v>
      </c>
      <c r="I1511" s="2">
        <v>34</v>
      </c>
      <c r="J1511" s="30" t="s">
        <v>1414</v>
      </c>
      <c r="K1511" s="2" t="s">
        <v>1264</v>
      </c>
      <c r="L1511" s="30">
        <v>7029</v>
      </c>
      <c r="M1511" s="2">
        <v>129</v>
      </c>
      <c r="N1511" s="2">
        <v>32</v>
      </c>
      <c r="O1511" s="31">
        <v>0.16832175925925927</v>
      </c>
    </row>
    <row r="1512" spans="1:15" x14ac:dyDescent="0.25">
      <c r="A1512" s="2">
        <f t="shared" si="92"/>
        <v>2018</v>
      </c>
      <c r="B1512" s="2" t="str">
        <f t="shared" si="93"/>
        <v>Nov</v>
      </c>
      <c r="C1512" s="2">
        <f t="shared" si="94"/>
        <v>48</v>
      </c>
      <c r="D1512" s="2" t="str">
        <f t="shared" si="95"/>
        <v>Mon</v>
      </c>
      <c r="E1512" s="34">
        <v>43430</v>
      </c>
      <c r="F1512" s="30">
        <v>47470</v>
      </c>
      <c r="G1512" s="2" t="s">
        <v>55</v>
      </c>
      <c r="H1512" s="30" t="s">
        <v>336</v>
      </c>
      <c r="I1512" s="2">
        <v>34</v>
      </c>
      <c r="J1512" s="30" t="s">
        <v>1864</v>
      </c>
      <c r="K1512" s="2" t="s">
        <v>1247</v>
      </c>
      <c r="L1512" s="30">
        <v>7029</v>
      </c>
      <c r="M1512" s="2">
        <v>129</v>
      </c>
      <c r="N1512" s="2">
        <v>32</v>
      </c>
      <c r="O1512" s="31">
        <v>0.16636574074074076</v>
      </c>
    </row>
    <row r="1513" spans="1:15" x14ac:dyDescent="0.25">
      <c r="A1513" s="2">
        <f t="shared" si="92"/>
        <v>2018</v>
      </c>
      <c r="B1513" s="2" t="str">
        <f t="shared" si="93"/>
        <v>Nov</v>
      </c>
      <c r="C1513" s="2">
        <f t="shared" si="94"/>
        <v>48</v>
      </c>
      <c r="D1513" s="2" t="str">
        <f t="shared" si="95"/>
        <v>Mon</v>
      </c>
      <c r="E1513" s="34">
        <v>43430</v>
      </c>
      <c r="F1513" s="30">
        <v>47470</v>
      </c>
      <c r="G1513" s="2" t="s">
        <v>55</v>
      </c>
      <c r="H1513" s="30" t="s">
        <v>336</v>
      </c>
      <c r="I1513" s="2">
        <v>34</v>
      </c>
      <c r="J1513" s="30" t="s">
        <v>1865</v>
      </c>
      <c r="K1513" s="2" t="s">
        <v>1247</v>
      </c>
      <c r="L1513" s="30">
        <v>7029</v>
      </c>
      <c r="M1513" s="2">
        <v>129</v>
      </c>
      <c r="N1513" s="2">
        <v>32</v>
      </c>
      <c r="O1513" s="31">
        <v>0.16678240740740743</v>
      </c>
    </row>
    <row r="1514" spans="1:15" x14ac:dyDescent="0.25">
      <c r="A1514" s="2">
        <f t="shared" si="92"/>
        <v>2018</v>
      </c>
      <c r="B1514" s="2" t="str">
        <f t="shared" si="93"/>
        <v>Nov</v>
      </c>
      <c r="C1514" s="2">
        <f t="shared" si="94"/>
        <v>48</v>
      </c>
      <c r="D1514" s="2" t="str">
        <f t="shared" si="95"/>
        <v>Mon</v>
      </c>
      <c r="E1514" s="34">
        <v>43430</v>
      </c>
      <c r="F1514" s="30">
        <v>47482</v>
      </c>
      <c r="G1514" s="2" t="s">
        <v>252</v>
      </c>
      <c r="H1514" s="30" t="s">
        <v>337</v>
      </c>
      <c r="I1514" s="2">
        <v>4</v>
      </c>
      <c r="J1514" s="30" t="s">
        <v>1367</v>
      </c>
      <c r="K1514" s="2" t="s">
        <v>1355</v>
      </c>
      <c r="L1514" s="30">
        <v>402</v>
      </c>
      <c r="M1514" s="2">
        <v>28</v>
      </c>
      <c r="N1514" s="2">
        <v>1</v>
      </c>
      <c r="O1514" s="31">
        <v>6.008101851851852E-2</v>
      </c>
    </row>
    <row r="1515" spans="1:15" x14ac:dyDescent="0.25">
      <c r="A1515" s="2">
        <f t="shared" si="92"/>
        <v>2018</v>
      </c>
      <c r="B1515" s="2" t="str">
        <f t="shared" si="93"/>
        <v>Nov</v>
      </c>
      <c r="C1515" s="2">
        <f t="shared" si="94"/>
        <v>48</v>
      </c>
      <c r="D1515" s="2" t="str">
        <f t="shared" si="95"/>
        <v>Mon</v>
      </c>
      <c r="E1515" s="34">
        <v>43430</v>
      </c>
      <c r="F1515" s="30">
        <v>47482</v>
      </c>
      <c r="G1515" s="2" t="s">
        <v>252</v>
      </c>
      <c r="H1515" s="30" t="s">
        <v>337</v>
      </c>
      <c r="I1515" s="2">
        <v>4</v>
      </c>
      <c r="J1515" s="30" t="s">
        <v>1371</v>
      </c>
      <c r="K1515" s="2" t="s">
        <v>1247</v>
      </c>
      <c r="L1515" s="30">
        <v>402</v>
      </c>
      <c r="M1515" s="2">
        <v>28</v>
      </c>
      <c r="N1515" s="2">
        <v>1</v>
      </c>
      <c r="O1515" s="31">
        <v>6.2997685185185184E-2</v>
      </c>
    </row>
    <row r="1516" spans="1:15" x14ac:dyDescent="0.25">
      <c r="A1516" s="2">
        <f t="shared" si="92"/>
        <v>2018</v>
      </c>
      <c r="B1516" s="2" t="str">
        <f t="shared" si="93"/>
        <v>Nov</v>
      </c>
      <c r="C1516" s="2">
        <f t="shared" si="94"/>
        <v>48</v>
      </c>
      <c r="D1516" s="2" t="str">
        <f t="shared" si="95"/>
        <v>Mon</v>
      </c>
      <c r="E1516" s="34">
        <v>43430</v>
      </c>
      <c r="F1516" s="30">
        <v>47482</v>
      </c>
      <c r="G1516" s="2" t="s">
        <v>252</v>
      </c>
      <c r="H1516" s="30" t="s">
        <v>337</v>
      </c>
      <c r="I1516" s="2">
        <v>4</v>
      </c>
      <c r="J1516" s="30" t="s">
        <v>1372</v>
      </c>
      <c r="K1516" s="2" t="s">
        <v>1247</v>
      </c>
      <c r="L1516" s="30">
        <v>402</v>
      </c>
      <c r="M1516" s="2">
        <v>28</v>
      </c>
      <c r="N1516" s="2">
        <v>1</v>
      </c>
      <c r="O1516" s="31">
        <v>6.3159722222222228E-2</v>
      </c>
    </row>
    <row r="1517" spans="1:15" x14ac:dyDescent="0.25">
      <c r="A1517" s="2">
        <f t="shared" si="92"/>
        <v>2018</v>
      </c>
      <c r="B1517" s="2" t="str">
        <f t="shared" si="93"/>
        <v>Nov</v>
      </c>
      <c r="C1517" s="2">
        <f t="shared" si="94"/>
        <v>48</v>
      </c>
      <c r="D1517" s="2" t="str">
        <f t="shared" si="95"/>
        <v>Mon</v>
      </c>
      <c r="E1517" s="34">
        <v>43430</v>
      </c>
      <c r="F1517" s="30">
        <v>47482</v>
      </c>
      <c r="G1517" s="2" t="s">
        <v>252</v>
      </c>
      <c r="H1517" s="30" t="s">
        <v>337</v>
      </c>
      <c r="I1517" s="2">
        <v>4</v>
      </c>
      <c r="J1517" s="30" t="s">
        <v>1374</v>
      </c>
      <c r="K1517" s="2" t="s">
        <v>1247</v>
      </c>
      <c r="L1517" s="30">
        <v>402</v>
      </c>
      <c r="M1517" s="2">
        <v>28</v>
      </c>
      <c r="N1517" s="2">
        <v>1</v>
      </c>
      <c r="O1517" s="31">
        <v>2.5150462962962961E-2</v>
      </c>
    </row>
    <row r="1518" spans="1:15" x14ac:dyDescent="0.25">
      <c r="A1518" s="2">
        <f t="shared" si="92"/>
        <v>2018</v>
      </c>
      <c r="B1518" s="2" t="str">
        <f t="shared" si="93"/>
        <v>Nov</v>
      </c>
      <c r="C1518" s="2">
        <f t="shared" si="94"/>
        <v>48</v>
      </c>
      <c r="D1518" s="2" t="str">
        <f t="shared" si="95"/>
        <v>Mon</v>
      </c>
      <c r="E1518" s="34">
        <v>43430</v>
      </c>
      <c r="F1518" s="30">
        <v>47482</v>
      </c>
      <c r="G1518" s="2" t="s">
        <v>252</v>
      </c>
      <c r="H1518" s="30" t="s">
        <v>337</v>
      </c>
      <c r="I1518" s="2">
        <v>4</v>
      </c>
      <c r="J1518" s="30" t="s">
        <v>1866</v>
      </c>
      <c r="K1518" s="2" t="s">
        <v>1247</v>
      </c>
      <c r="L1518" s="30">
        <v>402</v>
      </c>
      <c r="M1518" s="2">
        <v>28</v>
      </c>
      <c r="N1518" s="2">
        <v>1</v>
      </c>
      <c r="O1518" s="31">
        <v>6.2766203703703713E-2</v>
      </c>
    </row>
    <row r="1519" spans="1:15" x14ac:dyDescent="0.25">
      <c r="A1519" s="2">
        <f t="shared" si="92"/>
        <v>2018</v>
      </c>
      <c r="B1519" s="2" t="str">
        <f t="shared" si="93"/>
        <v>Nov</v>
      </c>
      <c r="C1519" s="2">
        <f t="shared" si="94"/>
        <v>48</v>
      </c>
      <c r="D1519" s="2" t="str">
        <f t="shared" si="95"/>
        <v>Mon</v>
      </c>
      <c r="E1519" s="34">
        <v>43430</v>
      </c>
      <c r="F1519" s="30">
        <v>47482</v>
      </c>
      <c r="G1519" s="2" t="s">
        <v>252</v>
      </c>
      <c r="H1519" s="30" t="s">
        <v>337</v>
      </c>
      <c r="I1519" s="2">
        <v>4</v>
      </c>
      <c r="J1519" s="30" t="s">
        <v>1867</v>
      </c>
      <c r="K1519" s="2" t="s">
        <v>1264</v>
      </c>
      <c r="L1519" s="30">
        <v>402</v>
      </c>
      <c r="M1519" s="2">
        <v>28</v>
      </c>
      <c r="N1519" s="2">
        <v>1</v>
      </c>
      <c r="O1519" s="31">
        <v>5.6967592592592597E-2</v>
      </c>
    </row>
    <row r="1520" spans="1:15" x14ac:dyDescent="0.25">
      <c r="A1520" s="2">
        <f t="shared" si="92"/>
        <v>2018</v>
      </c>
      <c r="B1520" s="2" t="str">
        <f t="shared" si="93"/>
        <v>Nov</v>
      </c>
      <c r="C1520" s="2">
        <f t="shared" si="94"/>
        <v>48</v>
      </c>
      <c r="D1520" s="2" t="str">
        <f t="shared" si="95"/>
        <v>Mon</v>
      </c>
      <c r="E1520" s="34">
        <v>43430</v>
      </c>
      <c r="F1520" s="30">
        <v>47440</v>
      </c>
      <c r="G1520" s="2" t="s">
        <v>93</v>
      </c>
      <c r="H1520" s="30" t="s">
        <v>338</v>
      </c>
      <c r="I1520" s="2">
        <v>32</v>
      </c>
      <c r="J1520" s="30" t="s">
        <v>909</v>
      </c>
      <c r="K1520" s="2" t="s">
        <v>909</v>
      </c>
      <c r="L1520" s="30">
        <v>2310</v>
      </c>
      <c r="M1520" s="2">
        <v>204</v>
      </c>
      <c r="N1520" s="2">
        <v>45</v>
      </c>
      <c r="O1520" s="31">
        <v>0</v>
      </c>
    </row>
    <row r="1521" spans="1:15" x14ac:dyDescent="0.25">
      <c r="A1521" s="2">
        <f t="shared" si="92"/>
        <v>2018</v>
      </c>
      <c r="B1521" s="2" t="str">
        <f t="shared" si="93"/>
        <v>Nov</v>
      </c>
      <c r="C1521" s="2">
        <f t="shared" si="94"/>
        <v>48</v>
      </c>
      <c r="D1521" s="2" t="str">
        <f t="shared" si="95"/>
        <v>Mon</v>
      </c>
      <c r="E1521" s="34">
        <v>43430</v>
      </c>
      <c r="F1521" s="30">
        <v>47440</v>
      </c>
      <c r="G1521" s="2" t="s">
        <v>93</v>
      </c>
      <c r="H1521" s="30" t="s">
        <v>338</v>
      </c>
      <c r="I1521" s="2">
        <v>32</v>
      </c>
      <c r="J1521" s="30" t="s">
        <v>1279</v>
      </c>
      <c r="K1521" s="2" t="s">
        <v>1280</v>
      </c>
      <c r="L1521" s="30">
        <v>2310</v>
      </c>
      <c r="M1521" s="2">
        <v>204</v>
      </c>
      <c r="N1521" s="2">
        <v>45</v>
      </c>
      <c r="O1521" s="31">
        <v>0</v>
      </c>
    </row>
    <row r="1522" spans="1:15" x14ac:dyDescent="0.25">
      <c r="A1522" s="2">
        <f t="shared" ref="A1522:A1585" si="96">YEAR(E1522)</f>
        <v>2018</v>
      </c>
      <c r="B1522" s="2" t="str">
        <f t="shared" ref="B1522:B1585" si="97">TEXT(E1522,"MMM")</f>
        <v>Nov</v>
      </c>
      <c r="C1522" s="2">
        <f t="shared" ref="C1522:C1585" si="98">WEEKNUM(E1522)</f>
        <v>48</v>
      </c>
      <c r="D1522" s="2" t="str">
        <f t="shared" si="95"/>
        <v>Mon</v>
      </c>
      <c r="E1522" s="34">
        <v>43430</v>
      </c>
      <c r="F1522" s="30">
        <v>47440</v>
      </c>
      <c r="G1522" s="2" t="s">
        <v>93</v>
      </c>
      <c r="H1522" s="30" t="s">
        <v>338</v>
      </c>
      <c r="I1522" s="2">
        <v>32</v>
      </c>
      <c r="J1522" s="30" t="s">
        <v>1447</v>
      </c>
      <c r="K1522" s="2" t="s">
        <v>1447</v>
      </c>
      <c r="L1522" s="30">
        <v>2310</v>
      </c>
      <c r="M1522" s="2">
        <v>204</v>
      </c>
      <c r="N1522" s="2">
        <v>45</v>
      </c>
      <c r="O1522" s="31">
        <v>0</v>
      </c>
    </row>
    <row r="1523" spans="1:15" x14ac:dyDescent="0.25">
      <c r="A1523" s="2">
        <f t="shared" si="96"/>
        <v>2018</v>
      </c>
      <c r="B1523" s="2" t="str">
        <f t="shared" si="97"/>
        <v>Nov</v>
      </c>
      <c r="C1523" s="2">
        <f t="shared" si="98"/>
        <v>48</v>
      </c>
      <c r="D1523" s="2" t="str">
        <f t="shared" si="95"/>
        <v>Mon</v>
      </c>
      <c r="E1523" s="34">
        <v>43430</v>
      </c>
      <c r="F1523" s="30">
        <v>47440</v>
      </c>
      <c r="G1523" s="2" t="s">
        <v>93</v>
      </c>
      <c r="H1523" s="30" t="s">
        <v>338</v>
      </c>
      <c r="I1523" s="2">
        <v>32</v>
      </c>
      <c r="J1523" s="30" t="s">
        <v>1339</v>
      </c>
      <c r="K1523" s="2" t="s">
        <v>1247</v>
      </c>
      <c r="L1523" s="30">
        <v>2310</v>
      </c>
      <c r="M1523" s="2">
        <v>204</v>
      </c>
      <c r="N1523" s="2">
        <v>45</v>
      </c>
      <c r="O1523" s="31">
        <v>0.14081018518518518</v>
      </c>
    </row>
    <row r="1524" spans="1:15" x14ac:dyDescent="0.25">
      <c r="A1524" s="2">
        <f t="shared" si="96"/>
        <v>2018</v>
      </c>
      <c r="B1524" s="2" t="str">
        <f t="shared" si="97"/>
        <v>Nov</v>
      </c>
      <c r="C1524" s="2">
        <f t="shared" si="98"/>
        <v>48</v>
      </c>
      <c r="D1524" s="2" t="str">
        <f t="shared" si="95"/>
        <v>Mon</v>
      </c>
      <c r="E1524" s="34">
        <v>43430</v>
      </c>
      <c r="F1524" s="30">
        <v>47440</v>
      </c>
      <c r="G1524" s="2" t="s">
        <v>93</v>
      </c>
      <c r="H1524" s="30" t="s">
        <v>338</v>
      </c>
      <c r="I1524" s="2">
        <v>32</v>
      </c>
      <c r="J1524" s="30" t="s">
        <v>1344</v>
      </c>
      <c r="K1524" s="2" t="s">
        <v>1264</v>
      </c>
      <c r="L1524" s="30">
        <v>2310</v>
      </c>
      <c r="M1524" s="2">
        <v>204</v>
      </c>
      <c r="N1524" s="2">
        <v>45</v>
      </c>
      <c r="O1524" s="31">
        <v>4.6643518518518518E-3</v>
      </c>
    </row>
    <row r="1525" spans="1:15" x14ac:dyDescent="0.25">
      <c r="A1525" s="2">
        <f t="shared" si="96"/>
        <v>2018</v>
      </c>
      <c r="B1525" s="2" t="str">
        <f t="shared" si="97"/>
        <v>Nov</v>
      </c>
      <c r="C1525" s="2">
        <f t="shared" si="98"/>
        <v>48</v>
      </c>
      <c r="D1525" s="2" t="str">
        <f t="shared" si="95"/>
        <v>Mon</v>
      </c>
      <c r="E1525" s="34">
        <v>43430</v>
      </c>
      <c r="F1525" s="30">
        <v>47440</v>
      </c>
      <c r="G1525" s="2" t="s">
        <v>93</v>
      </c>
      <c r="H1525" s="30" t="s">
        <v>338</v>
      </c>
      <c r="I1525" s="2">
        <v>32</v>
      </c>
      <c r="J1525" s="30" t="s">
        <v>1345</v>
      </c>
      <c r="K1525" s="2" t="s">
        <v>1272</v>
      </c>
      <c r="L1525" s="30">
        <v>2310</v>
      </c>
      <c r="M1525" s="2">
        <v>204</v>
      </c>
      <c r="N1525" s="2">
        <v>45</v>
      </c>
      <c r="O1525" s="31">
        <v>3.0636574074074076E-2</v>
      </c>
    </row>
    <row r="1526" spans="1:15" x14ac:dyDescent="0.25">
      <c r="A1526" s="2">
        <f t="shared" si="96"/>
        <v>2018</v>
      </c>
      <c r="B1526" s="2" t="str">
        <f t="shared" si="97"/>
        <v>Nov</v>
      </c>
      <c r="C1526" s="2">
        <f t="shared" si="98"/>
        <v>48</v>
      </c>
      <c r="D1526" s="2" t="str">
        <f t="shared" si="95"/>
        <v>Mon</v>
      </c>
      <c r="E1526" s="34">
        <v>43430</v>
      </c>
      <c r="F1526" s="30">
        <v>47440</v>
      </c>
      <c r="G1526" s="2" t="s">
        <v>93</v>
      </c>
      <c r="H1526" s="30" t="s">
        <v>338</v>
      </c>
      <c r="I1526" s="2">
        <v>32</v>
      </c>
      <c r="J1526" s="30" t="s">
        <v>1403</v>
      </c>
      <c r="K1526" s="2" t="s">
        <v>1247</v>
      </c>
      <c r="L1526" s="30">
        <v>2310</v>
      </c>
      <c r="M1526" s="2">
        <v>204</v>
      </c>
      <c r="N1526" s="2">
        <v>45</v>
      </c>
      <c r="O1526" s="31">
        <v>0.14143518518518519</v>
      </c>
    </row>
    <row r="1527" spans="1:15" x14ac:dyDescent="0.25">
      <c r="A1527" s="2">
        <f t="shared" si="96"/>
        <v>2018</v>
      </c>
      <c r="B1527" s="2" t="str">
        <f t="shared" si="97"/>
        <v>Nov</v>
      </c>
      <c r="C1527" s="2">
        <f t="shared" si="98"/>
        <v>48</v>
      </c>
      <c r="D1527" s="2" t="str">
        <f t="shared" si="95"/>
        <v>Mon</v>
      </c>
      <c r="E1527" s="34">
        <v>43430</v>
      </c>
      <c r="F1527" s="30">
        <v>47440</v>
      </c>
      <c r="G1527" s="2" t="s">
        <v>93</v>
      </c>
      <c r="H1527" s="30" t="s">
        <v>338</v>
      </c>
      <c r="I1527" s="2">
        <v>32</v>
      </c>
      <c r="J1527" s="30" t="s">
        <v>1427</v>
      </c>
      <c r="K1527" s="2" t="s">
        <v>1247</v>
      </c>
      <c r="L1527" s="30">
        <v>2310</v>
      </c>
      <c r="M1527" s="2">
        <v>204</v>
      </c>
      <c r="N1527" s="2">
        <v>45</v>
      </c>
      <c r="O1527" s="31">
        <v>0.14104166666666665</v>
      </c>
    </row>
    <row r="1528" spans="1:15" x14ac:dyDescent="0.25">
      <c r="A1528" s="2">
        <f t="shared" si="96"/>
        <v>2018</v>
      </c>
      <c r="B1528" s="2" t="str">
        <f t="shared" si="97"/>
        <v>Nov</v>
      </c>
      <c r="C1528" s="2">
        <f t="shared" si="98"/>
        <v>48</v>
      </c>
      <c r="D1528" s="2" t="str">
        <f t="shared" si="95"/>
        <v>Mon</v>
      </c>
      <c r="E1528" s="34">
        <v>43430</v>
      </c>
      <c r="F1528" s="30">
        <v>47440</v>
      </c>
      <c r="G1528" s="2" t="s">
        <v>93</v>
      </c>
      <c r="H1528" s="30" t="s">
        <v>338</v>
      </c>
      <c r="I1528" s="2">
        <v>32</v>
      </c>
      <c r="J1528" s="30" t="s">
        <v>1703</v>
      </c>
      <c r="K1528" s="2" t="s">
        <v>1247</v>
      </c>
      <c r="L1528" s="30">
        <v>2310</v>
      </c>
      <c r="M1528" s="2">
        <v>204</v>
      </c>
      <c r="N1528" s="2">
        <v>45</v>
      </c>
      <c r="O1528" s="31">
        <v>0.14090277777777779</v>
      </c>
    </row>
    <row r="1529" spans="1:15" x14ac:dyDescent="0.25">
      <c r="A1529" s="2">
        <f t="shared" si="96"/>
        <v>2018</v>
      </c>
      <c r="B1529" s="2" t="str">
        <f t="shared" si="97"/>
        <v>Nov</v>
      </c>
      <c r="C1529" s="2">
        <f t="shared" si="98"/>
        <v>48</v>
      </c>
      <c r="D1529" s="2" t="str">
        <f t="shared" si="95"/>
        <v>Mon</v>
      </c>
      <c r="E1529" s="34">
        <v>43430</v>
      </c>
      <c r="F1529" s="30">
        <v>47440</v>
      </c>
      <c r="G1529" s="2" t="s">
        <v>93</v>
      </c>
      <c r="H1529" s="30" t="s">
        <v>338</v>
      </c>
      <c r="I1529" s="2">
        <v>32</v>
      </c>
      <c r="J1529" s="30" t="s">
        <v>1706</v>
      </c>
      <c r="K1529" s="2" t="s">
        <v>1264</v>
      </c>
      <c r="L1529" s="30">
        <v>2310</v>
      </c>
      <c r="M1529" s="2">
        <v>204</v>
      </c>
      <c r="N1529" s="2">
        <v>45</v>
      </c>
      <c r="O1529" s="31">
        <v>0.14113425925925926</v>
      </c>
    </row>
    <row r="1530" spans="1:15" x14ac:dyDescent="0.25">
      <c r="A1530" s="2">
        <f t="shared" si="96"/>
        <v>2018</v>
      </c>
      <c r="B1530" s="2" t="str">
        <f t="shared" si="97"/>
        <v>Nov</v>
      </c>
      <c r="C1530" s="2">
        <f t="shared" si="98"/>
        <v>48</v>
      </c>
      <c r="D1530" s="2" t="str">
        <f t="shared" si="95"/>
        <v>Mon</v>
      </c>
      <c r="E1530" s="34">
        <v>43430</v>
      </c>
      <c r="F1530" s="30">
        <v>47440</v>
      </c>
      <c r="G1530" s="2" t="s">
        <v>93</v>
      </c>
      <c r="H1530" s="30" t="s">
        <v>338</v>
      </c>
      <c r="I1530" s="2">
        <v>32</v>
      </c>
      <c r="J1530" s="30" t="s">
        <v>1710</v>
      </c>
      <c r="K1530" s="2" t="s">
        <v>1247</v>
      </c>
      <c r="L1530" s="30">
        <v>2310</v>
      </c>
      <c r="M1530" s="2">
        <v>204</v>
      </c>
      <c r="N1530" s="2">
        <v>45</v>
      </c>
      <c r="O1530" s="31">
        <v>4.3530092592592599E-2</v>
      </c>
    </row>
    <row r="1531" spans="1:15" x14ac:dyDescent="0.25">
      <c r="A1531" s="2">
        <f t="shared" si="96"/>
        <v>2018</v>
      </c>
      <c r="B1531" s="2" t="str">
        <f t="shared" si="97"/>
        <v>Nov</v>
      </c>
      <c r="C1531" s="2">
        <f t="shared" si="98"/>
        <v>48</v>
      </c>
      <c r="D1531" s="2" t="str">
        <f t="shared" si="95"/>
        <v>Mon</v>
      </c>
      <c r="E1531" s="34">
        <v>43430</v>
      </c>
      <c r="F1531" s="30">
        <v>47440</v>
      </c>
      <c r="G1531" s="2" t="s">
        <v>93</v>
      </c>
      <c r="H1531" s="30" t="s">
        <v>338</v>
      </c>
      <c r="I1531" s="2">
        <v>32</v>
      </c>
      <c r="J1531" s="30" t="s">
        <v>1711</v>
      </c>
      <c r="K1531" s="2" t="s">
        <v>1282</v>
      </c>
      <c r="L1531" s="30">
        <v>2310</v>
      </c>
      <c r="M1531" s="2">
        <v>204</v>
      </c>
      <c r="N1531" s="2">
        <v>45</v>
      </c>
      <c r="O1531" s="31">
        <v>0.14119212962962963</v>
      </c>
    </row>
    <row r="1532" spans="1:15" x14ac:dyDescent="0.25">
      <c r="A1532" s="2">
        <f t="shared" si="96"/>
        <v>2018</v>
      </c>
      <c r="B1532" s="2" t="str">
        <f t="shared" si="97"/>
        <v>Nov</v>
      </c>
      <c r="C1532" s="2">
        <f t="shared" si="98"/>
        <v>48</v>
      </c>
      <c r="D1532" s="2" t="str">
        <f t="shared" si="95"/>
        <v>Mon</v>
      </c>
      <c r="E1532" s="34">
        <v>43430</v>
      </c>
      <c r="F1532" s="30">
        <v>47440</v>
      </c>
      <c r="G1532" s="2" t="s">
        <v>93</v>
      </c>
      <c r="H1532" s="30" t="s">
        <v>338</v>
      </c>
      <c r="I1532" s="2">
        <v>32</v>
      </c>
      <c r="J1532" s="30" t="s">
        <v>1770</v>
      </c>
      <c r="K1532" s="2" t="s">
        <v>1348</v>
      </c>
      <c r="L1532" s="30">
        <v>2310</v>
      </c>
      <c r="M1532" s="2">
        <v>204</v>
      </c>
      <c r="N1532" s="2">
        <v>45</v>
      </c>
      <c r="O1532" s="31">
        <v>0.1820023148148148</v>
      </c>
    </row>
    <row r="1533" spans="1:15" x14ac:dyDescent="0.25">
      <c r="A1533" s="2">
        <f t="shared" si="96"/>
        <v>2018</v>
      </c>
      <c r="B1533" s="2" t="str">
        <f t="shared" si="97"/>
        <v>Nov</v>
      </c>
      <c r="C1533" s="2">
        <f t="shared" si="98"/>
        <v>48</v>
      </c>
      <c r="D1533" s="2" t="str">
        <f t="shared" si="95"/>
        <v>Mon</v>
      </c>
      <c r="E1533" s="34">
        <v>43430</v>
      </c>
      <c r="F1533" s="30">
        <v>47440</v>
      </c>
      <c r="G1533" s="2" t="s">
        <v>93</v>
      </c>
      <c r="H1533" s="30" t="s">
        <v>338</v>
      </c>
      <c r="I1533" s="2">
        <v>32</v>
      </c>
      <c r="J1533" s="30" t="s">
        <v>1868</v>
      </c>
      <c r="K1533" s="2" t="s">
        <v>1282</v>
      </c>
      <c r="L1533" s="30">
        <v>2310</v>
      </c>
      <c r="M1533" s="2">
        <v>204</v>
      </c>
      <c r="N1533" s="2">
        <v>45</v>
      </c>
      <c r="O1533" s="31">
        <v>0.14157407407407407</v>
      </c>
    </row>
    <row r="1534" spans="1:15" x14ac:dyDescent="0.25">
      <c r="A1534" s="2">
        <f t="shared" si="96"/>
        <v>2018</v>
      </c>
      <c r="B1534" s="2" t="str">
        <f t="shared" si="97"/>
        <v>Nov</v>
      </c>
      <c r="C1534" s="2">
        <f t="shared" si="98"/>
        <v>48</v>
      </c>
      <c r="D1534" s="2" t="str">
        <f t="shared" si="95"/>
        <v>Mon</v>
      </c>
      <c r="E1534" s="34">
        <v>43430</v>
      </c>
      <c r="F1534" s="30" t="s">
        <v>339</v>
      </c>
      <c r="G1534" s="2" t="s">
        <v>340</v>
      </c>
      <c r="H1534" s="30" t="s">
        <v>341</v>
      </c>
      <c r="I1534" s="2">
        <v>10</v>
      </c>
      <c r="J1534" s="30" t="s">
        <v>1779</v>
      </c>
      <c r="K1534" s="2" t="s">
        <v>1272</v>
      </c>
      <c r="L1534" s="30">
        <v>1512</v>
      </c>
      <c r="M1534" s="2">
        <v>2</v>
      </c>
      <c r="N1534" s="2">
        <v>26</v>
      </c>
      <c r="O1534" s="31">
        <v>1.1863425925925925E-2</v>
      </c>
    </row>
    <row r="1535" spans="1:15" x14ac:dyDescent="0.25">
      <c r="A1535" s="2">
        <f t="shared" si="96"/>
        <v>2018</v>
      </c>
      <c r="B1535" s="2" t="str">
        <f t="shared" si="97"/>
        <v>Nov</v>
      </c>
      <c r="C1535" s="2">
        <f t="shared" si="98"/>
        <v>48</v>
      </c>
      <c r="D1535" s="2" t="str">
        <f t="shared" si="95"/>
        <v>Mon</v>
      </c>
      <c r="E1535" s="34">
        <v>43430</v>
      </c>
      <c r="F1535" s="30">
        <v>48909</v>
      </c>
      <c r="G1535" s="2" t="s">
        <v>53</v>
      </c>
      <c r="H1535" s="30" t="s">
        <v>1869</v>
      </c>
      <c r="I1535" s="2">
        <v>13</v>
      </c>
      <c r="J1535" s="30" t="s">
        <v>1447</v>
      </c>
      <c r="K1535" s="2" t="s">
        <v>1447</v>
      </c>
      <c r="L1535" s="30">
        <v>4410</v>
      </c>
      <c r="M1535" s="2">
        <v>3</v>
      </c>
      <c r="N1535" s="2">
        <v>7</v>
      </c>
      <c r="O1535" s="31">
        <v>0</v>
      </c>
    </row>
    <row r="1536" spans="1:15" x14ac:dyDescent="0.25">
      <c r="A1536" s="2">
        <f t="shared" si="96"/>
        <v>2018</v>
      </c>
      <c r="B1536" s="2" t="str">
        <f t="shared" si="97"/>
        <v>Nov</v>
      </c>
      <c r="C1536" s="2">
        <f t="shared" si="98"/>
        <v>48</v>
      </c>
      <c r="D1536" s="2" t="str">
        <f t="shared" si="95"/>
        <v>Mon</v>
      </c>
      <c r="E1536" s="34">
        <v>43430</v>
      </c>
      <c r="F1536" s="30">
        <v>48903</v>
      </c>
      <c r="G1536" s="2" t="s">
        <v>950</v>
      </c>
      <c r="H1536" s="30" t="s">
        <v>951</v>
      </c>
      <c r="I1536" s="2">
        <v>0</v>
      </c>
      <c r="J1536" s="30" t="s">
        <v>1788</v>
      </c>
      <c r="K1536" s="2" t="s">
        <v>1264</v>
      </c>
      <c r="L1536" s="30">
        <v>36</v>
      </c>
      <c r="M1536" s="2">
        <v>1</v>
      </c>
      <c r="N1536" s="2">
        <v>0</v>
      </c>
      <c r="O1536" s="31">
        <v>2.8472222222222219E-3</v>
      </c>
    </row>
    <row r="1537" spans="1:15" x14ac:dyDescent="0.25">
      <c r="A1537" s="2">
        <f t="shared" si="96"/>
        <v>2018</v>
      </c>
      <c r="B1537" s="2" t="str">
        <f t="shared" si="97"/>
        <v>Nov</v>
      </c>
      <c r="C1537" s="2">
        <f t="shared" si="98"/>
        <v>48</v>
      </c>
      <c r="D1537" s="2" t="str">
        <f t="shared" si="95"/>
        <v>Mon</v>
      </c>
      <c r="E1537" s="34">
        <v>43430</v>
      </c>
      <c r="F1537" s="30">
        <v>54637</v>
      </c>
      <c r="G1537" s="2" t="s">
        <v>526</v>
      </c>
      <c r="H1537" s="30" t="s">
        <v>1447</v>
      </c>
      <c r="I1537" s="2">
        <v>0</v>
      </c>
      <c r="J1537" s="30" t="s">
        <v>1447</v>
      </c>
      <c r="K1537" s="2" t="s">
        <v>1447</v>
      </c>
      <c r="L1537" s="30">
        <v>0</v>
      </c>
      <c r="M1537" s="2">
        <v>0</v>
      </c>
      <c r="N1537" s="2">
        <v>1</v>
      </c>
      <c r="O1537" s="31">
        <v>0</v>
      </c>
    </row>
    <row r="1538" spans="1:15" x14ac:dyDescent="0.25">
      <c r="A1538" s="2">
        <f t="shared" si="96"/>
        <v>2018</v>
      </c>
      <c r="B1538" s="2" t="str">
        <f t="shared" si="97"/>
        <v>Nov</v>
      </c>
      <c r="C1538" s="2">
        <f t="shared" si="98"/>
        <v>48</v>
      </c>
      <c r="D1538" s="2" t="str">
        <f t="shared" si="95"/>
        <v>Mon</v>
      </c>
      <c r="E1538" s="34">
        <v>43430</v>
      </c>
      <c r="F1538" s="30">
        <v>54639</v>
      </c>
      <c r="G1538" s="2" t="s">
        <v>870</v>
      </c>
      <c r="H1538" s="30" t="s">
        <v>1447</v>
      </c>
      <c r="I1538" s="2">
        <v>0</v>
      </c>
      <c r="J1538" s="30" t="s">
        <v>1447</v>
      </c>
      <c r="K1538" s="2" t="s">
        <v>1447</v>
      </c>
      <c r="L1538" s="30">
        <v>0</v>
      </c>
      <c r="M1538" s="2">
        <v>0</v>
      </c>
      <c r="N1538" s="2">
        <v>0</v>
      </c>
      <c r="O1538" s="31">
        <v>0</v>
      </c>
    </row>
    <row r="1539" spans="1:15" x14ac:dyDescent="0.25">
      <c r="A1539" s="2">
        <f t="shared" si="96"/>
        <v>2018</v>
      </c>
      <c r="B1539" s="2" t="str">
        <f t="shared" si="97"/>
        <v>Nov</v>
      </c>
      <c r="C1539" s="2">
        <f t="shared" si="98"/>
        <v>48</v>
      </c>
      <c r="D1539" s="2" t="str">
        <f t="shared" ref="D1539:D1602" si="99">TEXT(E1539,"DDD")</f>
        <v>Mon</v>
      </c>
      <c r="E1539" s="34">
        <v>43430</v>
      </c>
      <c r="F1539" s="30">
        <v>49229</v>
      </c>
      <c r="G1539" s="2" t="s">
        <v>186</v>
      </c>
      <c r="H1539" s="30" t="s">
        <v>342</v>
      </c>
      <c r="I1539" s="2">
        <v>1</v>
      </c>
      <c r="J1539" s="30" t="s">
        <v>1788</v>
      </c>
      <c r="K1539" s="2" t="s">
        <v>1264</v>
      </c>
      <c r="L1539" s="30">
        <v>70</v>
      </c>
      <c r="M1539" s="2">
        <v>13</v>
      </c>
      <c r="N1539" s="2">
        <v>0</v>
      </c>
      <c r="O1539" s="31">
        <v>3.2939814814814811E-2</v>
      </c>
    </row>
    <row r="1540" spans="1:15" x14ac:dyDescent="0.25">
      <c r="A1540" s="2">
        <f t="shared" si="96"/>
        <v>2018</v>
      </c>
      <c r="B1540" s="2" t="str">
        <f t="shared" si="97"/>
        <v>Nov</v>
      </c>
      <c r="C1540" s="2">
        <f t="shared" si="98"/>
        <v>48</v>
      </c>
      <c r="D1540" s="2" t="str">
        <f t="shared" si="99"/>
        <v>Mon</v>
      </c>
      <c r="E1540" s="34">
        <v>43430</v>
      </c>
      <c r="F1540" s="30" t="s">
        <v>343</v>
      </c>
      <c r="G1540" s="2" t="s">
        <v>344</v>
      </c>
      <c r="H1540" s="30" t="s">
        <v>345</v>
      </c>
      <c r="I1540" s="2">
        <v>7</v>
      </c>
      <c r="J1540" s="30" t="s">
        <v>1340</v>
      </c>
      <c r="K1540" s="2" t="s">
        <v>1272</v>
      </c>
      <c r="L1540" s="30">
        <v>1444</v>
      </c>
      <c r="M1540" s="2">
        <v>3</v>
      </c>
      <c r="N1540" s="2">
        <v>27</v>
      </c>
      <c r="O1540" s="31">
        <v>4.2835648148148144E-2</v>
      </c>
    </row>
    <row r="1541" spans="1:15" x14ac:dyDescent="0.25">
      <c r="A1541" s="2">
        <f t="shared" si="96"/>
        <v>2018</v>
      </c>
      <c r="B1541" s="2" t="str">
        <f t="shared" si="97"/>
        <v>Nov</v>
      </c>
      <c r="C1541" s="2">
        <f t="shared" si="98"/>
        <v>48</v>
      </c>
      <c r="D1541" s="2" t="str">
        <f t="shared" si="99"/>
        <v>Mon</v>
      </c>
      <c r="E1541" s="34">
        <v>43430</v>
      </c>
      <c r="F1541" s="30" t="s">
        <v>343</v>
      </c>
      <c r="G1541" s="2" t="s">
        <v>344</v>
      </c>
      <c r="H1541" s="30" t="s">
        <v>345</v>
      </c>
      <c r="I1541" s="2">
        <v>7</v>
      </c>
      <c r="J1541" s="30" t="s">
        <v>1279</v>
      </c>
      <c r="K1541" s="2" t="s">
        <v>1257</v>
      </c>
      <c r="L1541" s="30">
        <v>1444</v>
      </c>
      <c r="M1541" s="2">
        <v>3</v>
      </c>
      <c r="N1541" s="2">
        <v>27</v>
      </c>
      <c r="O1541" s="31">
        <v>2.9837962962962965E-2</v>
      </c>
    </row>
    <row r="1542" spans="1:15" x14ac:dyDescent="0.25">
      <c r="A1542" s="2">
        <f t="shared" si="96"/>
        <v>2018</v>
      </c>
      <c r="B1542" s="2" t="str">
        <f t="shared" si="97"/>
        <v>Nov</v>
      </c>
      <c r="C1542" s="2">
        <f t="shared" si="98"/>
        <v>48</v>
      </c>
      <c r="D1542" s="2" t="str">
        <f t="shared" si="99"/>
        <v>Mon</v>
      </c>
      <c r="E1542" s="34">
        <v>43430</v>
      </c>
      <c r="F1542" s="30" t="s">
        <v>343</v>
      </c>
      <c r="G1542" s="2" t="s">
        <v>344</v>
      </c>
      <c r="H1542" s="30" t="s">
        <v>345</v>
      </c>
      <c r="I1542" s="2">
        <v>7</v>
      </c>
      <c r="J1542" s="30" t="s">
        <v>1279</v>
      </c>
      <c r="K1542" s="2" t="s">
        <v>1280</v>
      </c>
      <c r="L1542" s="30">
        <v>1444</v>
      </c>
      <c r="M1542" s="2">
        <v>3</v>
      </c>
      <c r="N1542" s="2">
        <v>27</v>
      </c>
      <c r="O1542" s="31">
        <v>0</v>
      </c>
    </row>
    <row r="1543" spans="1:15" x14ac:dyDescent="0.25">
      <c r="A1543" s="2">
        <f t="shared" si="96"/>
        <v>2018</v>
      </c>
      <c r="B1543" s="2" t="str">
        <f t="shared" si="97"/>
        <v>Nov</v>
      </c>
      <c r="C1543" s="2">
        <f t="shared" si="98"/>
        <v>48</v>
      </c>
      <c r="D1543" s="2" t="str">
        <f t="shared" si="99"/>
        <v>Mon</v>
      </c>
      <c r="E1543" s="34">
        <v>43430</v>
      </c>
      <c r="F1543" s="30" t="s">
        <v>343</v>
      </c>
      <c r="G1543" s="2" t="s">
        <v>344</v>
      </c>
      <c r="H1543" s="30" t="s">
        <v>345</v>
      </c>
      <c r="I1543" s="2">
        <v>7</v>
      </c>
      <c r="J1543" s="30" t="s">
        <v>1309</v>
      </c>
      <c r="K1543" s="2" t="s">
        <v>1264</v>
      </c>
      <c r="L1543" s="30">
        <v>1444</v>
      </c>
      <c r="M1543" s="2">
        <v>3</v>
      </c>
      <c r="N1543" s="2">
        <v>27</v>
      </c>
      <c r="O1543" s="31">
        <v>2.7962962962962964E-2</v>
      </c>
    </row>
    <row r="1544" spans="1:15" x14ac:dyDescent="0.25">
      <c r="A1544" s="2">
        <f t="shared" si="96"/>
        <v>2018</v>
      </c>
      <c r="B1544" s="2" t="str">
        <f t="shared" si="97"/>
        <v>Nov</v>
      </c>
      <c r="C1544" s="2">
        <f t="shared" si="98"/>
        <v>48</v>
      </c>
      <c r="D1544" s="2" t="str">
        <f t="shared" si="99"/>
        <v>Mon</v>
      </c>
      <c r="E1544" s="34">
        <v>43430</v>
      </c>
      <c r="F1544" s="30" t="s">
        <v>343</v>
      </c>
      <c r="G1544" s="2" t="s">
        <v>344</v>
      </c>
      <c r="H1544" s="30" t="s">
        <v>345</v>
      </c>
      <c r="I1544" s="2">
        <v>7</v>
      </c>
      <c r="J1544" s="30" t="s">
        <v>1326</v>
      </c>
      <c r="K1544" s="2" t="s">
        <v>1255</v>
      </c>
      <c r="L1544" s="30">
        <v>1444</v>
      </c>
      <c r="M1544" s="2">
        <v>3</v>
      </c>
      <c r="N1544" s="2">
        <v>27</v>
      </c>
      <c r="O1544" s="31">
        <v>1.8310185185185186E-2</v>
      </c>
    </row>
    <row r="1545" spans="1:15" x14ac:dyDescent="0.25">
      <c r="A1545" s="2">
        <f t="shared" si="96"/>
        <v>2018</v>
      </c>
      <c r="B1545" s="2" t="str">
        <f t="shared" si="97"/>
        <v>Nov</v>
      </c>
      <c r="C1545" s="2">
        <f t="shared" si="98"/>
        <v>48</v>
      </c>
      <c r="D1545" s="2" t="str">
        <f t="shared" si="99"/>
        <v>Mon</v>
      </c>
      <c r="E1545" s="34">
        <v>43430</v>
      </c>
      <c r="F1545" s="30" t="s">
        <v>343</v>
      </c>
      <c r="G1545" s="2" t="s">
        <v>344</v>
      </c>
      <c r="H1545" s="30" t="s">
        <v>345</v>
      </c>
      <c r="I1545" s="2">
        <v>7</v>
      </c>
      <c r="J1545" s="30" t="s">
        <v>1357</v>
      </c>
      <c r="K1545" s="2" t="s">
        <v>1257</v>
      </c>
      <c r="L1545" s="30">
        <v>1444</v>
      </c>
      <c r="M1545" s="2">
        <v>3</v>
      </c>
      <c r="N1545" s="2">
        <v>27</v>
      </c>
      <c r="O1545" s="31">
        <v>3.5891203703703703E-2</v>
      </c>
    </row>
    <row r="1546" spans="1:15" x14ac:dyDescent="0.25">
      <c r="A1546" s="2">
        <f t="shared" si="96"/>
        <v>2018</v>
      </c>
      <c r="B1546" s="2" t="str">
        <f t="shared" si="97"/>
        <v>Nov</v>
      </c>
      <c r="C1546" s="2">
        <f t="shared" si="98"/>
        <v>48</v>
      </c>
      <c r="D1546" s="2" t="str">
        <f t="shared" si="99"/>
        <v>Mon</v>
      </c>
      <c r="E1546" s="34">
        <v>43430</v>
      </c>
      <c r="F1546" s="30" t="s">
        <v>343</v>
      </c>
      <c r="G1546" s="2" t="s">
        <v>344</v>
      </c>
      <c r="H1546" s="30" t="s">
        <v>345</v>
      </c>
      <c r="I1546" s="2">
        <v>7</v>
      </c>
      <c r="J1546" s="30" t="s">
        <v>1415</v>
      </c>
      <c r="K1546" s="2" t="s">
        <v>1255</v>
      </c>
      <c r="L1546" s="30">
        <v>1444</v>
      </c>
      <c r="M1546" s="2">
        <v>3</v>
      </c>
      <c r="N1546" s="2">
        <v>27</v>
      </c>
      <c r="O1546" s="31">
        <v>1.8391203703703705E-2</v>
      </c>
    </row>
    <row r="1547" spans="1:15" x14ac:dyDescent="0.25">
      <c r="A1547" s="2">
        <f t="shared" si="96"/>
        <v>2018</v>
      </c>
      <c r="B1547" s="2" t="str">
        <f t="shared" si="97"/>
        <v>Nov</v>
      </c>
      <c r="C1547" s="2">
        <f t="shared" si="98"/>
        <v>48</v>
      </c>
      <c r="D1547" s="2" t="str">
        <f t="shared" si="99"/>
        <v>Mon</v>
      </c>
      <c r="E1547" s="34">
        <v>43430</v>
      </c>
      <c r="F1547" s="30">
        <v>47480</v>
      </c>
      <c r="G1547" s="2" t="s">
        <v>346</v>
      </c>
      <c r="H1547" s="30" t="s">
        <v>347</v>
      </c>
      <c r="I1547" s="2">
        <v>1</v>
      </c>
      <c r="J1547" s="30" t="s">
        <v>1380</v>
      </c>
      <c r="K1547" s="2" t="s">
        <v>1870</v>
      </c>
      <c r="L1547" s="30">
        <v>62</v>
      </c>
      <c r="M1547" s="2">
        <v>15</v>
      </c>
      <c r="N1547" s="2">
        <v>1</v>
      </c>
      <c r="O1547" s="31">
        <v>2.1215277777777777E-2</v>
      </c>
    </row>
    <row r="1548" spans="1:15" x14ac:dyDescent="0.25">
      <c r="A1548" s="2">
        <f t="shared" si="96"/>
        <v>2018</v>
      </c>
      <c r="B1548" s="2" t="str">
        <f t="shared" si="97"/>
        <v>Nov</v>
      </c>
      <c r="C1548" s="2">
        <f t="shared" si="98"/>
        <v>48</v>
      </c>
      <c r="D1548" s="2" t="str">
        <f t="shared" si="99"/>
        <v>Mon</v>
      </c>
      <c r="E1548" s="34">
        <v>43430</v>
      </c>
      <c r="F1548" s="30">
        <v>47480</v>
      </c>
      <c r="G1548" s="2" t="s">
        <v>346</v>
      </c>
      <c r="H1548" s="30" t="s">
        <v>347</v>
      </c>
      <c r="I1548" s="2">
        <v>1</v>
      </c>
      <c r="J1548" s="30" t="s">
        <v>1871</v>
      </c>
      <c r="K1548" s="2" t="s">
        <v>1264</v>
      </c>
      <c r="L1548" s="30">
        <v>62</v>
      </c>
      <c r="M1548" s="2">
        <v>15</v>
      </c>
      <c r="N1548" s="2">
        <v>1</v>
      </c>
      <c r="O1548" s="31">
        <v>2.1701388888888892E-2</v>
      </c>
    </row>
    <row r="1549" spans="1:15" x14ac:dyDescent="0.25">
      <c r="A1549" s="2">
        <f t="shared" si="96"/>
        <v>2018</v>
      </c>
      <c r="B1549" s="2" t="str">
        <f t="shared" si="97"/>
        <v>Nov</v>
      </c>
      <c r="C1549" s="2">
        <f t="shared" si="98"/>
        <v>48</v>
      </c>
      <c r="D1549" s="2" t="str">
        <f t="shared" si="99"/>
        <v>Mon</v>
      </c>
      <c r="E1549" s="34">
        <v>43430</v>
      </c>
      <c r="F1549" s="30">
        <v>47480</v>
      </c>
      <c r="G1549" s="2" t="s">
        <v>346</v>
      </c>
      <c r="H1549" s="30" t="s">
        <v>347</v>
      </c>
      <c r="I1549" s="2">
        <v>1</v>
      </c>
      <c r="J1549" s="30" t="s">
        <v>1872</v>
      </c>
      <c r="K1549" s="2" t="s">
        <v>1247</v>
      </c>
      <c r="L1549" s="30">
        <v>62</v>
      </c>
      <c r="M1549" s="2">
        <v>15</v>
      </c>
      <c r="N1549" s="2">
        <v>1</v>
      </c>
      <c r="O1549" s="31">
        <v>2.0706018518518519E-2</v>
      </c>
    </row>
    <row r="1550" spans="1:15" x14ac:dyDescent="0.25">
      <c r="A1550" s="2">
        <f t="shared" si="96"/>
        <v>2018</v>
      </c>
      <c r="B1550" s="2" t="str">
        <f t="shared" si="97"/>
        <v>Nov</v>
      </c>
      <c r="C1550" s="2">
        <f t="shared" si="98"/>
        <v>48</v>
      </c>
      <c r="D1550" s="2" t="str">
        <f t="shared" si="99"/>
        <v>Mon</v>
      </c>
      <c r="E1550" s="34">
        <v>43430</v>
      </c>
      <c r="F1550" s="30">
        <v>47480</v>
      </c>
      <c r="G1550" s="2" t="s">
        <v>346</v>
      </c>
      <c r="H1550" s="30" t="s">
        <v>347</v>
      </c>
      <c r="I1550" s="2">
        <v>1</v>
      </c>
      <c r="J1550" s="30" t="s">
        <v>1873</v>
      </c>
      <c r="K1550" s="2" t="s">
        <v>1257</v>
      </c>
      <c r="L1550" s="30">
        <v>62</v>
      </c>
      <c r="M1550" s="2">
        <v>15</v>
      </c>
      <c r="N1550" s="2">
        <v>1</v>
      </c>
      <c r="O1550" s="31">
        <v>1.8668981481481481E-2</v>
      </c>
    </row>
    <row r="1551" spans="1:15" x14ac:dyDescent="0.25">
      <c r="A1551" s="2">
        <f t="shared" si="96"/>
        <v>2018</v>
      </c>
      <c r="B1551" s="2" t="str">
        <f t="shared" si="97"/>
        <v>Nov</v>
      </c>
      <c r="C1551" s="2">
        <f t="shared" si="98"/>
        <v>48</v>
      </c>
      <c r="D1551" s="2" t="str">
        <f t="shared" si="99"/>
        <v>Mon</v>
      </c>
      <c r="E1551" s="34">
        <v>43430</v>
      </c>
      <c r="F1551" s="30">
        <v>47480</v>
      </c>
      <c r="G1551" s="2" t="s">
        <v>346</v>
      </c>
      <c r="H1551" s="30" t="s">
        <v>347</v>
      </c>
      <c r="I1551" s="2">
        <v>1</v>
      </c>
      <c r="J1551" s="30" t="s">
        <v>1874</v>
      </c>
      <c r="K1551" s="2" t="s">
        <v>1247</v>
      </c>
      <c r="L1551" s="30">
        <v>62</v>
      </c>
      <c r="M1551" s="2">
        <v>15</v>
      </c>
      <c r="N1551" s="2">
        <v>1</v>
      </c>
      <c r="O1551" s="31">
        <v>1.8379629629629628E-2</v>
      </c>
    </row>
    <row r="1552" spans="1:15" x14ac:dyDescent="0.25">
      <c r="A1552" s="2">
        <f t="shared" si="96"/>
        <v>2018</v>
      </c>
      <c r="B1552" s="2" t="str">
        <f t="shared" si="97"/>
        <v>Nov</v>
      </c>
      <c r="C1552" s="2">
        <f t="shared" si="98"/>
        <v>48</v>
      </c>
      <c r="D1552" s="2" t="str">
        <f t="shared" si="99"/>
        <v>Mon</v>
      </c>
      <c r="E1552" s="34">
        <v>43430</v>
      </c>
      <c r="F1552" s="30">
        <v>49165</v>
      </c>
      <c r="G1552" s="2" t="s">
        <v>348</v>
      </c>
      <c r="H1552" s="30" t="s">
        <v>349</v>
      </c>
      <c r="I1552" s="2">
        <v>3</v>
      </c>
      <c r="J1552" s="30" t="s">
        <v>1788</v>
      </c>
      <c r="K1552" s="2" t="s">
        <v>1264</v>
      </c>
      <c r="L1552" s="30">
        <v>387</v>
      </c>
      <c r="M1552" s="2">
        <v>26</v>
      </c>
      <c r="N1552" s="2">
        <v>0</v>
      </c>
      <c r="O1552" s="31">
        <v>6.0150462962962968E-2</v>
      </c>
    </row>
    <row r="1553" spans="1:15" x14ac:dyDescent="0.25">
      <c r="A1553" s="2">
        <f t="shared" si="96"/>
        <v>2018</v>
      </c>
      <c r="B1553" s="2" t="str">
        <f t="shared" si="97"/>
        <v>Nov</v>
      </c>
      <c r="C1553" s="2">
        <f t="shared" si="98"/>
        <v>48</v>
      </c>
      <c r="D1553" s="2" t="str">
        <f t="shared" si="99"/>
        <v>Mon</v>
      </c>
      <c r="E1553" s="34">
        <v>43430</v>
      </c>
      <c r="F1553" s="30">
        <v>47168</v>
      </c>
      <c r="G1553" s="2" t="s">
        <v>179</v>
      </c>
      <c r="H1553" s="30" t="s">
        <v>350</v>
      </c>
      <c r="I1553" s="2">
        <v>26</v>
      </c>
      <c r="J1553" s="30" t="s">
        <v>1294</v>
      </c>
      <c r="K1553" s="2" t="s">
        <v>1247</v>
      </c>
      <c r="L1553" s="30">
        <v>3828</v>
      </c>
      <c r="M1553" s="2">
        <v>153</v>
      </c>
      <c r="N1553" s="2">
        <v>4</v>
      </c>
      <c r="O1553" s="31">
        <v>0.17623842592592595</v>
      </c>
    </row>
    <row r="1554" spans="1:15" x14ac:dyDescent="0.25">
      <c r="A1554" s="2">
        <f t="shared" si="96"/>
        <v>2018</v>
      </c>
      <c r="B1554" s="2" t="str">
        <f t="shared" si="97"/>
        <v>Nov</v>
      </c>
      <c r="C1554" s="2">
        <f t="shared" si="98"/>
        <v>48</v>
      </c>
      <c r="D1554" s="2" t="str">
        <f t="shared" si="99"/>
        <v>Mon</v>
      </c>
      <c r="E1554" s="34">
        <v>43430</v>
      </c>
      <c r="F1554" s="30">
        <v>47168</v>
      </c>
      <c r="G1554" s="2" t="s">
        <v>179</v>
      </c>
      <c r="H1554" s="30" t="s">
        <v>350</v>
      </c>
      <c r="I1554" s="2">
        <v>26</v>
      </c>
      <c r="J1554" s="30" t="s">
        <v>1380</v>
      </c>
      <c r="K1554" s="2" t="s">
        <v>1247</v>
      </c>
      <c r="L1554" s="30">
        <v>3828</v>
      </c>
      <c r="M1554" s="2">
        <v>153</v>
      </c>
      <c r="N1554" s="2">
        <v>4</v>
      </c>
      <c r="O1554" s="31">
        <v>0.19853009259259258</v>
      </c>
    </row>
    <row r="1555" spans="1:15" x14ac:dyDescent="0.25">
      <c r="A1555" s="2">
        <f t="shared" si="96"/>
        <v>2018</v>
      </c>
      <c r="B1555" s="2" t="str">
        <f t="shared" si="97"/>
        <v>Nov</v>
      </c>
      <c r="C1555" s="2">
        <f t="shared" si="98"/>
        <v>48</v>
      </c>
      <c r="D1555" s="2" t="str">
        <f t="shared" si="99"/>
        <v>Mon</v>
      </c>
      <c r="E1555" s="34">
        <v>43430</v>
      </c>
      <c r="F1555" s="30">
        <v>47168</v>
      </c>
      <c r="G1555" s="2" t="s">
        <v>179</v>
      </c>
      <c r="H1555" s="30" t="s">
        <v>350</v>
      </c>
      <c r="I1555" s="2">
        <v>26</v>
      </c>
      <c r="J1555" s="30" t="s">
        <v>1704</v>
      </c>
      <c r="K1555" s="2" t="s">
        <v>1257</v>
      </c>
      <c r="L1555" s="30">
        <v>3828</v>
      </c>
      <c r="M1555" s="2">
        <v>153</v>
      </c>
      <c r="N1555" s="2">
        <v>4</v>
      </c>
      <c r="O1555" s="31">
        <v>0.1990625</v>
      </c>
    </row>
    <row r="1556" spans="1:15" x14ac:dyDescent="0.25">
      <c r="A1556" s="2">
        <f t="shared" si="96"/>
        <v>2018</v>
      </c>
      <c r="B1556" s="2" t="str">
        <f t="shared" si="97"/>
        <v>Nov</v>
      </c>
      <c r="C1556" s="2">
        <f t="shared" si="98"/>
        <v>48</v>
      </c>
      <c r="D1556" s="2" t="str">
        <f t="shared" si="99"/>
        <v>Mon</v>
      </c>
      <c r="E1556" s="34">
        <v>43430</v>
      </c>
      <c r="F1556" s="30">
        <v>47168</v>
      </c>
      <c r="G1556" s="2" t="s">
        <v>179</v>
      </c>
      <c r="H1556" s="30" t="s">
        <v>350</v>
      </c>
      <c r="I1556" s="2">
        <v>26</v>
      </c>
      <c r="J1556" s="30" t="s">
        <v>1871</v>
      </c>
      <c r="K1556" s="2" t="s">
        <v>1264</v>
      </c>
      <c r="L1556" s="30">
        <v>3828</v>
      </c>
      <c r="M1556" s="2">
        <v>153</v>
      </c>
      <c r="N1556" s="2">
        <v>4</v>
      </c>
      <c r="O1556" s="31">
        <v>0.19877314814814814</v>
      </c>
    </row>
    <row r="1557" spans="1:15" x14ac:dyDescent="0.25">
      <c r="A1557" s="2">
        <f t="shared" si="96"/>
        <v>2018</v>
      </c>
      <c r="B1557" s="2" t="str">
        <f t="shared" si="97"/>
        <v>Nov</v>
      </c>
      <c r="C1557" s="2">
        <f t="shared" si="98"/>
        <v>48</v>
      </c>
      <c r="D1557" s="2" t="str">
        <f t="shared" si="99"/>
        <v>Mon</v>
      </c>
      <c r="E1557" s="34">
        <v>43430</v>
      </c>
      <c r="F1557" s="30">
        <v>47463</v>
      </c>
      <c r="G1557" s="2" t="s">
        <v>176</v>
      </c>
      <c r="H1557" s="30" t="s">
        <v>351</v>
      </c>
      <c r="I1557" s="2">
        <v>7</v>
      </c>
      <c r="J1557" s="30" t="s">
        <v>1363</v>
      </c>
      <c r="K1557" s="2" t="s">
        <v>1247</v>
      </c>
      <c r="L1557" s="30">
        <v>718</v>
      </c>
      <c r="M1557" s="2">
        <v>73</v>
      </c>
      <c r="N1557" s="2">
        <v>10</v>
      </c>
      <c r="O1557" s="31">
        <v>0.16024305555555554</v>
      </c>
    </row>
    <row r="1558" spans="1:15" x14ac:dyDescent="0.25">
      <c r="A1558" s="2">
        <f t="shared" si="96"/>
        <v>2018</v>
      </c>
      <c r="B1558" s="2" t="str">
        <f t="shared" si="97"/>
        <v>Nov</v>
      </c>
      <c r="C1558" s="2">
        <f t="shared" si="98"/>
        <v>48</v>
      </c>
      <c r="D1558" s="2" t="str">
        <f t="shared" si="99"/>
        <v>Mon</v>
      </c>
      <c r="E1558" s="34">
        <v>43430</v>
      </c>
      <c r="F1558" s="30">
        <v>47463</v>
      </c>
      <c r="G1558" s="2" t="s">
        <v>176</v>
      </c>
      <c r="H1558" s="30" t="s">
        <v>351</v>
      </c>
      <c r="I1558" s="2">
        <v>7</v>
      </c>
      <c r="J1558" s="30" t="s">
        <v>1875</v>
      </c>
      <c r="K1558" s="2" t="s">
        <v>1264</v>
      </c>
      <c r="L1558" s="30">
        <v>718</v>
      </c>
      <c r="M1558" s="2">
        <v>73</v>
      </c>
      <c r="N1558" s="2">
        <v>10</v>
      </c>
      <c r="O1558" s="31">
        <v>0.19587962962962965</v>
      </c>
    </row>
    <row r="1559" spans="1:15" x14ac:dyDescent="0.25">
      <c r="A1559" s="2">
        <f t="shared" si="96"/>
        <v>2018</v>
      </c>
      <c r="B1559" s="2" t="str">
        <f t="shared" si="97"/>
        <v>Nov</v>
      </c>
      <c r="C1559" s="2">
        <f t="shared" si="98"/>
        <v>48</v>
      </c>
      <c r="D1559" s="2" t="str">
        <f t="shared" si="99"/>
        <v>Mon</v>
      </c>
      <c r="E1559" s="34">
        <v>43430</v>
      </c>
      <c r="F1559" s="30">
        <v>47463</v>
      </c>
      <c r="G1559" s="2" t="s">
        <v>176</v>
      </c>
      <c r="H1559" s="30" t="s">
        <v>351</v>
      </c>
      <c r="I1559" s="2">
        <v>7</v>
      </c>
      <c r="J1559" s="30" t="s">
        <v>1876</v>
      </c>
      <c r="K1559" s="2" t="s">
        <v>1247</v>
      </c>
      <c r="L1559" s="30">
        <v>718</v>
      </c>
      <c r="M1559" s="2">
        <v>73</v>
      </c>
      <c r="N1559" s="2">
        <v>10</v>
      </c>
      <c r="O1559" s="31">
        <v>0.19770833333333335</v>
      </c>
    </row>
    <row r="1560" spans="1:15" x14ac:dyDescent="0.25">
      <c r="A1560" s="2">
        <f t="shared" si="96"/>
        <v>2018</v>
      </c>
      <c r="B1560" s="2" t="str">
        <f t="shared" si="97"/>
        <v>Nov</v>
      </c>
      <c r="C1560" s="2">
        <f t="shared" si="98"/>
        <v>48</v>
      </c>
      <c r="D1560" s="2" t="str">
        <f t="shared" si="99"/>
        <v>Mon</v>
      </c>
      <c r="E1560" s="34">
        <v>43430</v>
      </c>
      <c r="F1560" s="30">
        <v>47463</v>
      </c>
      <c r="G1560" s="2" t="s">
        <v>176</v>
      </c>
      <c r="H1560" s="30" t="s">
        <v>351</v>
      </c>
      <c r="I1560" s="2">
        <v>7</v>
      </c>
      <c r="J1560" s="30" t="s">
        <v>1877</v>
      </c>
      <c r="K1560" s="2" t="s">
        <v>1247</v>
      </c>
      <c r="L1560" s="30">
        <v>718</v>
      </c>
      <c r="M1560" s="2">
        <v>73</v>
      </c>
      <c r="N1560" s="2">
        <v>10</v>
      </c>
      <c r="O1560" s="31">
        <v>0.19743055555555555</v>
      </c>
    </row>
    <row r="1561" spans="1:15" x14ac:dyDescent="0.25">
      <c r="A1561" s="2">
        <f t="shared" si="96"/>
        <v>2018</v>
      </c>
      <c r="B1561" s="2" t="str">
        <f t="shared" si="97"/>
        <v>Nov</v>
      </c>
      <c r="C1561" s="2">
        <f t="shared" si="98"/>
        <v>48</v>
      </c>
      <c r="D1561" s="2" t="str">
        <f t="shared" si="99"/>
        <v>Mon</v>
      </c>
      <c r="E1561" s="34">
        <v>43430</v>
      </c>
      <c r="F1561" s="30">
        <v>47463</v>
      </c>
      <c r="G1561" s="2" t="s">
        <v>176</v>
      </c>
      <c r="H1561" s="30" t="s">
        <v>351</v>
      </c>
      <c r="I1561" s="2">
        <v>7</v>
      </c>
      <c r="J1561" s="30" t="s">
        <v>1878</v>
      </c>
      <c r="K1561" s="2" t="s">
        <v>1257</v>
      </c>
      <c r="L1561" s="30">
        <v>718</v>
      </c>
      <c r="M1561" s="2">
        <v>73</v>
      </c>
      <c r="N1561" s="2">
        <v>10</v>
      </c>
      <c r="O1561" s="31">
        <v>0.19578703703703704</v>
      </c>
    </row>
    <row r="1562" spans="1:15" x14ac:dyDescent="0.25">
      <c r="A1562" s="2">
        <f t="shared" si="96"/>
        <v>2018</v>
      </c>
      <c r="B1562" s="2" t="str">
        <f t="shared" si="97"/>
        <v>Nov</v>
      </c>
      <c r="C1562" s="2">
        <f t="shared" si="98"/>
        <v>48</v>
      </c>
      <c r="D1562" s="2" t="str">
        <f t="shared" si="99"/>
        <v>Mon</v>
      </c>
      <c r="E1562" s="34">
        <v>43430</v>
      </c>
      <c r="F1562" s="30">
        <v>47453</v>
      </c>
      <c r="G1562" s="2" t="s">
        <v>352</v>
      </c>
      <c r="H1562" s="30" t="s">
        <v>353</v>
      </c>
      <c r="I1562" s="2">
        <v>5</v>
      </c>
      <c r="J1562" s="30" t="s">
        <v>1788</v>
      </c>
      <c r="K1562" s="2" t="s">
        <v>1264</v>
      </c>
      <c r="L1562" s="30">
        <v>734</v>
      </c>
      <c r="M1562" s="2">
        <v>31</v>
      </c>
      <c r="N1562" s="2">
        <v>0</v>
      </c>
      <c r="O1562" s="31">
        <v>6.7627314814814821E-2</v>
      </c>
    </row>
    <row r="1563" spans="1:15" x14ac:dyDescent="0.25">
      <c r="A1563" s="2">
        <f t="shared" si="96"/>
        <v>2018</v>
      </c>
      <c r="B1563" s="2" t="str">
        <f t="shared" si="97"/>
        <v>Nov</v>
      </c>
      <c r="C1563" s="2">
        <f t="shared" si="98"/>
        <v>48</v>
      </c>
      <c r="D1563" s="2" t="str">
        <f t="shared" si="99"/>
        <v>Mon</v>
      </c>
      <c r="E1563" s="34">
        <v>43430</v>
      </c>
      <c r="F1563" s="30">
        <v>47453</v>
      </c>
      <c r="G1563" s="2" t="s">
        <v>352</v>
      </c>
      <c r="H1563" s="30" t="s">
        <v>353</v>
      </c>
      <c r="I1563" s="2">
        <v>5</v>
      </c>
      <c r="J1563" s="30" t="s">
        <v>1847</v>
      </c>
      <c r="K1563" s="2" t="s">
        <v>1247</v>
      </c>
      <c r="L1563" s="30">
        <v>734</v>
      </c>
      <c r="M1563" s="2">
        <v>31</v>
      </c>
      <c r="N1563" s="2">
        <v>0</v>
      </c>
      <c r="O1563" s="31">
        <v>6.7638888888888887E-2</v>
      </c>
    </row>
    <row r="1564" spans="1:15" x14ac:dyDescent="0.25">
      <c r="A1564" s="2">
        <f t="shared" si="96"/>
        <v>2018</v>
      </c>
      <c r="B1564" s="2" t="str">
        <f t="shared" si="97"/>
        <v>Nov</v>
      </c>
      <c r="C1564" s="2">
        <f t="shared" si="98"/>
        <v>48</v>
      </c>
      <c r="D1564" s="2" t="str">
        <f t="shared" si="99"/>
        <v>Mon</v>
      </c>
      <c r="E1564" s="34">
        <v>43430</v>
      </c>
      <c r="F1564" s="30">
        <v>47441</v>
      </c>
      <c r="G1564" s="2" t="s">
        <v>354</v>
      </c>
      <c r="H1564" s="30" t="s">
        <v>355</v>
      </c>
      <c r="I1564" s="2">
        <v>27</v>
      </c>
      <c r="J1564" s="30" t="s">
        <v>1292</v>
      </c>
      <c r="K1564" s="2" t="s">
        <v>1264</v>
      </c>
      <c r="L1564" s="30">
        <v>5551</v>
      </c>
      <c r="M1564" s="2">
        <v>77</v>
      </c>
      <c r="N1564" s="2">
        <v>6</v>
      </c>
      <c r="O1564" s="31">
        <v>0.17659722222222221</v>
      </c>
    </row>
    <row r="1565" spans="1:15" x14ac:dyDescent="0.25">
      <c r="A1565" s="2">
        <f t="shared" si="96"/>
        <v>2018</v>
      </c>
      <c r="B1565" s="2" t="str">
        <f t="shared" si="97"/>
        <v>Nov</v>
      </c>
      <c r="C1565" s="2">
        <f t="shared" si="98"/>
        <v>48</v>
      </c>
      <c r="D1565" s="2" t="str">
        <f t="shared" si="99"/>
        <v>Mon</v>
      </c>
      <c r="E1565" s="34">
        <v>43430</v>
      </c>
      <c r="F1565" s="30">
        <v>47441</v>
      </c>
      <c r="G1565" s="2" t="s">
        <v>354</v>
      </c>
      <c r="H1565" s="30" t="s">
        <v>355</v>
      </c>
      <c r="I1565" s="2">
        <v>27</v>
      </c>
      <c r="J1565" s="30" t="s">
        <v>1690</v>
      </c>
      <c r="K1565" s="2" t="s">
        <v>1247</v>
      </c>
      <c r="L1565" s="30">
        <v>5551</v>
      </c>
      <c r="M1565" s="2">
        <v>77</v>
      </c>
      <c r="N1565" s="2">
        <v>6</v>
      </c>
      <c r="O1565" s="31">
        <v>0.26246527777777778</v>
      </c>
    </row>
    <row r="1566" spans="1:15" x14ac:dyDescent="0.25">
      <c r="A1566" s="2">
        <f t="shared" si="96"/>
        <v>2018</v>
      </c>
      <c r="B1566" s="2" t="str">
        <f t="shared" si="97"/>
        <v>Nov</v>
      </c>
      <c r="C1566" s="2">
        <f t="shared" si="98"/>
        <v>48</v>
      </c>
      <c r="D1566" s="2" t="str">
        <f t="shared" si="99"/>
        <v>Mon</v>
      </c>
      <c r="E1566" s="34">
        <v>43430</v>
      </c>
      <c r="F1566" s="30">
        <v>47441</v>
      </c>
      <c r="G1566" s="2" t="s">
        <v>354</v>
      </c>
      <c r="H1566" s="30" t="s">
        <v>355</v>
      </c>
      <c r="I1566" s="2">
        <v>27</v>
      </c>
      <c r="J1566" s="30" t="s">
        <v>1704</v>
      </c>
      <c r="K1566" s="2" t="s">
        <v>1257</v>
      </c>
      <c r="L1566" s="30">
        <v>5551</v>
      </c>
      <c r="M1566" s="2">
        <v>77</v>
      </c>
      <c r="N1566" s="2">
        <v>6</v>
      </c>
      <c r="O1566" s="31">
        <v>0.26778935185185188</v>
      </c>
    </row>
    <row r="1567" spans="1:15" x14ac:dyDescent="0.25">
      <c r="A1567" s="2">
        <f t="shared" si="96"/>
        <v>2018</v>
      </c>
      <c r="B1567" s="2" t="str">
        <f t="shared" si="97"/>
        <v>Nov</v>
      </c>
      <c r="C1567" s="2">
        <f t="shared" si="98"/>
        <v>48</v>
      </c>
      <c r="D1567" s="2" t="str">
        <f t="shared" si="99"/>
        <v>Mon</v>
      </c>
      <c r="E1567" s="34">
        <v>43430</v>
      </c>
      <c r="F1567" s="30">
        <v>47441</v>
      </c>
      <c r="G1567" s="2" t="s">
        <v>354</v>
      </c>
      <c r="H1567" s="30" t="s">
        <v>355</v>
      </c>
      <c r="I1567" s="2">
        <v>27</v>
      </c>
      <c r="J1567" s="30" t="s">
        <v>1879</v>
      </c>
      <c r="K1567" s="2" t="s">
        <v>1355</v>
      </c>
      <c r="L1567" s="30">
        <v>5551</v>
      </c>
      <c r="M1567" s="2">
        <v>77</v>
      </c>
      <c r="N1567" s="2">
        <v>6</v>
      </c>
      <c r="O1567" s="31">
        <v>34.958321759259256</v>
      </c>
    </row>
    <row r="1568" spans="1:15" x14ac:dyDescent="0.25">
      <c r="A1568" s="2">
        <f t="shared" si="96"/>
        <v>2018</v>
      </c>
      <c r="B1568" s="2" t="str">
        <f t="shared" si="97"/>
        <v>Nov</v>
      </c>
      <c r="C1568" s="2">
        <f t="shared" si="98"/>
        <v>48</v>
      </c>
      <c r="D1568" s="2" t="str">
        <f t="shared" si="99"/>
        <v>Mon</v>
      </c>
      <c r="E1568" s="34">
        <v>43430</v>
      </c>
      <c r="F1568" s="30">
        <v>49173</v>
      </c>
      <c r="G1568" s="2" t="s">
        <v>1880</v>
      </c>
      <c r="H1568" s="30" t="s">
        <v>1881</v>
      </c>
      <c r="I1568" s="2">
        <v>6</v>
      </c>
      <c r="J1568" s="30" t="s">
        <v>1447</v>
      </c>
      <c r="K1568" s="2" t="s">
        <v>1447</v>
      </c>
      <c r="L1568" s="30">
        <v>750</v>
      </c>
      <c r="M1568" s="2">
        <v>7</v>
      </c>
      <c r="N1568" s="2">
        <v>4</v>
      </c>
      <c r="O1568" s="31">
        <v>0</v>
      </c>
    </row>
    <row r="1569" spans="1:15" x14ac:dyDescent="0.25">
      <c r="A1569" s="2">
        <f t="shared" si="96"/>
        <v>2018</v>
      </c>
      <c r="B1569" s="2" t="str">
        <f t="shared" si="97"/>
        <v>Nov</v>
      </c>
      <c r="C1569" s="2">
        <f t="shared" si="98"/>
        <v>48</v>
      </c>
      <c r="D1569" s="2" t="str">
        <f t="shared" si="99"/>
        <v>Mon</v>
      </c>
      <c r="E1569" s="34">
        <v>43430</v>
      </c>
      <c r="F1569" s="30">
        <v>49162</v>
      </c>
      <c r="G1569" s="2" t="s">
        <v>661</v>
      </c>
      <c r="H1569" s="30" t="s">
        <v>1882</v>
      </c>
      <c r="I1569" s="2">
        <v>2</v>
      </c>
      <c r="J1569" s="30" t="s">
        <v>1447</v>
      </c>
      <c r="K1569" s="2" t="s">
        <v>1447</v>
      </c>
      <c r="L1569" s="30">
        <v>194</v>
      </c>
      <c r="M1569" s="2">
        <v>19</v>
      </c>
      <c r="N1569" s="2">
        <v>1</v>
      </c>
      <c r="O1569" s="31">
        <v>0</v>
      </c>
    </row>
    <row r="1570" spans="1:15" x14ac:dyDescent="0.25">
      <c r="A1570" s="2">
        <f t="shared" si="96"/>
        <v>2018</v>
      </c>
      <c r="B1570" s="2" t="str">
        <f t="shared" si="97"/>
        <v>Nov</v>
      </c>
      <c r="C1570" s="2">
        <f t="shared" si="98"/>
        <v>48</v>
      </c>
      <c r="D1570" s="2" t="str">
        <f t="shared" si="99"/>
        <v>Mon</v>
      </c>
      <c r="E1570" s="34">
        <v>43430</v>
      </c>
      <c r="F1570" s="30">
        <v>49314</v>
      </c>
      <c r="G1570" s="2" t="s">
        <v>1883</v>
      </c>
      <c r="H1570" s="30" t="s">
        <v>1884</v>
      </c>
      <c r="I1570" s="2">
        <v>0</v>
      </c>
      <c r="J1570" s="30" t="s">
        <v>1447</v>
      </c>
      <c r="K1570" s="2" t="s">
        <v>1447</v>
      </c>
      <c r="L1570" s="30">
        <v>10</v>
      </c>
      <c r="M1570" s="2">
        <v>1</v>
      </c>
      <c r="N1570" s="2">
        <v>0</v>
      </c>
      <c r="O1570" s="31">
        <v>0</v>
      </c>
    </row>
    <row r="1571" spans="1:15" x14ac:dyDescent="0.25">
      <c r="A1571" s="2">
        <f t="shared" si="96"/>
        <v>2018</v>
      </c>
      <c r="B1571" s="2" t="str">
        <f t="shared" si="97"/>
        <v>Nov</v>
      </c>
      <c r="C1571" s="2">
        <f t="shared" si="98"/>
        <v>48</v>
      </c>
      <c r="D1571" s="2" t="str">
        <f t="shared" si="99"/>
        <v>Mon</v>
      </c>
      <c r="E1571" s="34">
        <v>43430</v>
      </c>
      <c r="F1571" s="30">
        <v>47457</v>
      </c>
      <c r="G1571" s="2" t="s">
        <v>740</v>
      </c>
      <c r="H1571" s="30" t="s">
        <v>1885</v>
      </c>
      <c r="I1571" s="2">
        <v>2</v>
      </c>
      <c r="J1571" s="30" t="s">
        <v>1447</v>
      </c>
      <c r="K1571" s="2" t="s">
        <v>1447</v>
      </c>
      <c r="L1571" s="30">
        <v>38</v>
      </c>
      <c r="M1571" s="2">
        <v>17</v>
      </c>
      <c r="N1571" s="2">
        <v>2</v>
      </c>
      <c r="O1571" s="31">
        <v>0</v>
      </c>
    </row>
    <row r="1572" spans="1:15" x14ac:dyDescent="0.25">
      <c r="A1572" s="2">
        <f t="shared" si="96"/>
        <v>2018</v>
      </c>
      <c r="B1572" s="2" t="str">
        <f t="shared" si="97"/>
        <v>Nov</v>
      </c>
      <c r="C1572" s="2">
        <f t="shared" si="98"/>
        <v>48</v>
      </c>
      <c r="D1572" s="2" t="str">
        <f t="shared" si="99"/>
        <v>Mon</v>
      </c>
      <c r="E1572" s="34">
        <v>43430</v>
      </c>
      <c r="F1572" s="30">
        <v>49317</v>
      </c>
      <c r="G1572" s="2" t="s">
        <v>740</v>
      </c>
      <c r="H1572" s="30" t="s">
        <v>1886</v>
      </c>
      <c r="I1572" s="2">
        <v>0</v>
      </c>
      <c r="J1572" s="30" t="s">
        <v>1447</v>
      </c>
      <c r="K1572" s="2" t="s">
        <v>1447</v>
      </c>
      <c r="L1572" s="30">
        <v>6</v>
      </c>
      <c r="M1572" s="2">
        <v>1</v>
      </c>
      <c r="N1572" s="2">
        <v>0</v>
      </c>
      <c r="O1572" s="31">
        <v>0</v>
      </c>
    </row>
    <row r="1573" spans="1:15" x14ac:dyDescent="0.25">
      <c r="A1573" s="2">
        <f t="shared" si="96"/>
        <v>2018</v>
      </c>
      <c r="B1573" s="2" t="str">
        <f t="shared" si="97"/>
        <v>Nov</v>
      </c>
      <c r="C1573" s="2">
        <f t="shared" si="98"/>
        <v>48</v>
      </c>
      <c r="D1573" s="2" t="str">
        <f t="shared" si="99"/>
        <v>Mon</v>
      </c>
      <c r="E1573" s="34">
        <v>43430</v>
      </c>
      <c r="F1573" s="30">
        <v>47445</v>
      </c>
      <c r="G1573" s="2" t="s">
        <v>1491</v>
      </c>
      <c r="H1573" s="30" t="s">
        <v>1887</v>
      </c>
      <c r="I1573" s="2">
        <v>13</v>
      </c>
      <c r="J1573" s="30" t="s">
        <v>1447</v>
      </c>
      <c r="K1573" s="2" t="s">
        <v>1447</v>
      </c>
      <c r="L1573" s="30">
        <v>481</v>
      </c>
      <c r="M1573" s="2">
        <v>164</v>
      </c>
      <c r="N1573" s="2">
        <v>2</v>
      </c>
      <c r="O1573" s="31">
        <v>0</v>
      </c>
    </row>
    <row r="1574" spans="1:15" x14ac:dyDescent="0.25">
      <c r="A1574" s="2">
        <f t="shared" si="96"/>
        <v>2018</v>
      </c>
      <c r="B1574" s="2" t="str">
        <f t="shared" si="97"/>
        <v>Nov</v>
      </c>
      <c r="C1574" s="2">
        <f t="shared" si="98"/>
        <v>48</v>
      </c>
      <c r="D1574" s="2" t="str">
        <f t="shared" si="99"/>
        <v>Mon</v>
      </c>
      <c r="E1574" s="34">
        <v>43430</v>
      </c>
      <c r="F1574" s="30" t="s">
        <v>966</v>
      </c>
      <c r="G1574" s="2" t="s">
        <v>967</v>
      </c>
      <c r="H1574" s="30" t="s">
        <v>968</v>
      </c>
      <c r="I1574" s="2">
        <v>36</v>
      </c>
      <c r="J1574" s="30" t="s">
        <v>1340</v>
      </c>
      <c r="K1574" s="2" t="s">
        <v>1272</v>
      </c>
      <c r="L1574" s="30">
        <v>3216</v>
      </c>
      <c r="M1574" s="2">
        <v>17</v>
      </c>
      <c r="N1574" s="2">
        <v>28</v>
      </c>
      <c r="O1574" s="31">
        <v>1.0439814814814813E-2</v>
      </c>
    </row>
    <row r="1575" spans="1:15" x14ac:dyDescent="0.25">
      <c r="A1575" s="2">
        <f t="shared" si="96"/>
        <v>2018</v>
      </c>
      <c r="B1575" s="2" t="str">
        <f t="shared" si="97"/>
        <v>Nov</v>
      </c>
      <c r="C1575" s="2">
        <f t="shared" si="98"/>
        <v>48</v>
      </c>
      <c r="D1575" s="2" t="str">
        <f t="shared" si="99"/>
        <v>Mon</v>
      </c>
      <c r="E1575" s="34">
        <v>43430</v>
      </c>
      <c r="F1575" s="30" t="s">
        <v>966</v>
      </c>
      <c r="G1575" s="2" t="s">
        <v>967</v>
      </c>
      <c r="H1575" s="30" t="s">
        <v>968</v>
      </c>
      <c r="I1575" s="2">
        <v>36</v>
      </c>
      <c r="J1575" s="30" t="s">
        <v>1305</v>
      </c>
      <c r="K1575" s="2" t="s">
        <v>1257</v>
      </c>
      <c r="L1575" s="30">
        <v>3216</v>
      </c>
      <c r="M1575" s="2">
        <v>17</v>
      </c>
      <c r="N1575" s="2">
        <v>28</v>
      </c>
      <c r="O1575" s="31">
        <v>4.6296296296296294E-5</v>
      </c>
    </row>
    <row r="1576" spans="1:15" x14ac:dyDescent="0.25">
      <c r="A1576" s="2">
        <f t="shared" si="96"/>
        <v>2018</v>
      </c>
      <c r="B1576" s="2" t="str">
        <f t="shared" si="97"/>
        <v>Nov</v>
      </c>
      <c r="C1576" s="2">
        <f t="shared" si="98"/>
        <v>48</v>
      </c>
      <c r="D1576" s="2" t="str">
        <f t="shared" si="99"/>
        <v>Mon</v>
      </c>
      <c r="E1576" s="34">
        <v>43430</v>
      </c>
      <c r="F1576" s="30" t="s">
        <v>966</v>
      </c>
      <c r="G1576" s="2" t="s">
        <v>967</v>
      </c>
      <c r="H1576" s="30" t="s">
        <v>968</v>
      </c>
      <c r="I1576" s="2">
        <v>36</v>
      </c>
      <c r="J1576" s="30" t="s">
        <v>1309</v>
      </c>
      <c r="K1576" s="2" t="s">
        <v>1264</v>
      </c>
      <c r="L1576" s="30">
        <v>3216</v>
      </c>
      <c r="M1576" s="2">
        <v>17</v>
      </c>
      <c r="N1576" s="2">
        <v>28</v>
      </c>
      <c r="O1576" s="31">
        <v>0.11590277777777779</v>
      </c>
    </row>
    <row r="1577" spans="1:15" x14ac:dyDescent="0.25">
      <c r="A1577" s="2">
        <f t="shared" si="96"/>
        <v>2018</v>
      </c>
      <c r="B1577" s="2" t="str">
        <f t="shared" si="97"/>
        <v>Nov</v>
      </c>
      <c r="C1577" s="2">
        <f t="shared" si="98"/>
        <v>48</v>
      </c>
      <c r="D1577" s="2" t="str">
        <f t="shared" si="99"/>
        <v>Mon</v>
      </c>
      <c r="E1577" s="34">
        <v>43430</v>
      </c>
      <c r="F1577" s="30" t="s">
        <v>966</v>
      </c>
      <c r="G1577" s="2" t="s">
        <v>967</v>
      </c>
      <c r="H1577" s="30" t="s">
        <v>968</v>
      </c>
      <c r="I1577" s="2">
        <v>36</v>
      </c>
      <c r="J1577" s="30" t="s">
        <v>1323</v>
      </c>
      <c r="K1577" s="2" t="s">
        <v>1275</v>
      </c>
      <c r="L1577" s="30">
        <v>3216</v>
      </c>
      <c r="M1577" s="2">
        <v>17</v>
      </c>
      <c r="N1577" s="2">
        <v>28</v>
      </c>
      <c r="O1577" s="31">
        <v>0.11509259259259259</v>
      </c>
    </row>
    <row r="1578" spans="1:15" x14ac:dyDescent="0.25">
      <c r="A1578" s="2">
        <f t="shared" si="96"/>
        <v>2018</v>
      </c>
      <c r="B1578" s="2" t="str">
        <f t="shared" si="97"/>
        <v>Nov</v>
      </c>
      <c r="C1578" s="2">
        <f t="shared" si="98"/>
        <v>48</v>
      </c>
      <c r="D1578" s="2" t="str">
        <f t="shared" si="99"/>
        <v>Mon</v>
      </c>
      <c r="E1578" s="34">
        <v>43430</v>
      </c>
      <c r="F1578" s="30" t="s">
        <v>966</v>
      </c>
      <c r="G1578" s="2" t="s">
        <v>967</v>
      </c>
      <c r="H1578" s="30" t="s">
        <v>968</v>
      </c>
      <c r="I1578" s="2">
        <v>36</v>
      </c>
      <c r="J1578" s="30" t="s">
        <v>1326</v>
      </c>
      <c r="K1578" s="2" t="s">
        <v>1255</v>
      </c>
      <c r="L1578" s="30">
        <v>3216</v>
      </c>
      <c r="M1578" s="2">
        <v>17</v>
      </c>
      <c r="N1578" s="2">
        <v>28</v>
      </c>
      <c r="O1578" s="31">
        <v>0.11489583333333335</v>
      </c>
    </row>
    <row r="1579" spans="1:15" x14ac:dyDescent="0.25">
      <c r="A1579" s="2">
        <f t="shared" si="96"/>
        <v>2018</v>
      </c>
      <c r="B1579" s="2" t="str">
        <f t="shared" si="97"/>
        <v>Nov</v>
      </c>
      <c r="C1579" s="2">
        <f t="shared" si="98"/>
        <v>48</v>
      </c>
      <c r="D1579" s="2" t="str">
        <f t="shared" si="99"/>
        <v>Mon</v>
      </c>
      <c r="E1579" s="34">
        <v>43430</v>
      </c>
      <c r="F1579" s="30" t="s">
        <v>966</v>
      </c>
      <c r="G1579" s="2" t="s">
        <v>967</v>
      </c>
      <c r="H1579" s="30" t="s">
        <v>968</v>
      </c>
      <c r="I1579" s="2">
        <v>36</v>
      </c>
      <c r="J1579" s="30" t="s">
        <v>1400</v>
      </c>
      <c r="K1579" s="2" t="s">
        <v>1275</v>
      </c>
      <c r="L1579" s="30">
        <v>3216</v>
      </c>
      <c r="M1579" s="2">
        <v>17</v>
      </c>
      <c r="N1579" s="2">
        <v>28</v>
      </c>
      <c r="O1579" s="31">
        <v>0.11511574074074075</v>
      </c>
    </row>
    <row r="1580" spans="1:15" x14ac:dyDescent="0.25">
      <c r="A1580" s="2">
        <f t="shared" si="96"/>
        <v>2018</v>
      </c>
      <c r="B1580" s="2" t="str">
        <f t="shared" si="97"/>
        <v>Nov</v>
      </c>
      <c r="C1580" s="2">
        <f t="shared" si="98"/>
        <v>48</v>
      </c>
      <c r="D1580" s="2" t="str">
        <f t="shared" si="99"/>
        <v>Mon</v>
      </c>
      <c r="E1580" s="34">
        <v>43430</v>
      </c>
      <c r="F1580" s="30" t="s">
        <v>966</v>
      </c>
      <c r="G1580" s="2" t="s">
        <v>967</v>
      </c>
      <c r="H1580" s="30" t="s">
        <v>968</v>
      </c>
      <c r="I1580" s="2">
        <v>36</v>
      </c>
      <c r="J1580" s="30" t="s">
        <v>1414</v>
      </c>
      <c r="K1580" s="2" t="s">
        <v>1247</v>
      </c>
      <c r="L1580" s="30">
        <v>3216</v>
      </c>
      <c r="M1580" s="2">
        <v>17</v>
      </c>
      <c r="N1580" s="2">
        <v>28</v>
      </c>
      <c r="O1580" s="31">
        <v>0.11543981481481481</v>
      </c>
    </row>
    <row r="1581" spans="1:15" x14ac:dyDescent="0.25">
      <c r="A1581" s="2">
        <f t="shared" si="96"/>
        <v>2018</v>
      </c>
      <c r="B1581" s="2" t="str">
        <f t="shared" si="97"/>
        <v>Nov</v>
      </c>
      <c r="C1581" s="2">
        <f t="shared" si="98"/>
        <v>48</v>
      </c>
      <c r="D1581" s="2" t="str">
        <f t="shared" si="99"/>
        <v>Mon</v>
      </c>
      <c r="E1581" s="34">
        <v>43430</v>
      </c>
      <c r="F1581" s="30" t="s">
        <v>966</v>
      </c>
      <c r="G1581" s="2" t="s">
        <v>967</v>
      </c>
      <c r="H1581" s="30" t="s">
        <v>968</v>
      </c>
      <c r="I1581" s="2">
        <v>36</v>
      </c>
      <c r="J1581" s="30" t="s">
        <v>1673</v>
      </c>
      <c r="K1581" s="2" t="s">
        <v>1348</v>
      </c>
      <c r="L1581" s="30">
        <v>3216</v>
      </c>
      <c r="M1581" s="2">
        <v>17</v>
      </c>
      <c r="N1581" s="2">
        <v>28</v>
      </c>
      <c r="O1581" s="31">
        <v>4.9999999999999996E-2</v>
      </c>
    </row>
    <row r="1582" spans="1:15" x14ac:dyDescent="0.25">
      <c r="A1582" s="2">
        <f t="shared" si="96"/>
        <v>2018</v>
      </c>
      <c r="B1582" s="2" t="str">
        <f t="shared" si="97"/>
        <v>Nov</v>
      </c>
      <c r="C1582" s="2">
        <f t="shared" si="98"/>
        <v>48</v>
      </c>
      <c r="D1582" s="2" t="str">
        <f t="shared" si="99"/>
        <v>Mon</v>
      </c>
      <c r="E1582" s="34">
        <v>43430</v>
      </c>
      <c r="F1582" s="30" t="s">
        <v>966</v>
      </c>
      <c r="G1582" s="2" t="s">
        <v>967</v>
      </c>
      <c r="H1582" s="30" t="s">
        <v>968</v>
      </c>
      <c r="I1582" s="2">
        <v>36</v>
      </c>
      <c r="J1582" s="30" t="s">
        <v>1864</v>
      </c>
      <c r="K1582" s="2" t="s">
        <v>1247</v>
      </c>
      <c r="L1582" s="30">
        <v>3216</v>
      </c>
      <c r="M1582" s="2">
        <v>17</v>
      </c>
      <c r="N1582" s="2">
        <v>28</v>
      </c>
      <c r="O1582" s="31">
        <v>0.11542824074074075</v>
      </c>
    </row>
    <row r="1583" spans="1:15" x14ac:dyDescent="0.25">
      <c r="A1583" s="2">
        <f t="shared" si="96"/>
        <v>2018</v>
      </c>
      <c r="B1583" s="2" t="str">
        <f t="shared" si="97"/>
        <v>Nov</v>
      </c>
      <c r="C1583" s="2">
        <f t="shared" si="98"/>
        <v>48</v>
      </c>
      <c r="D1583" s="2" t="str">
        <f t="shared" si="99"/>
        <v>Mon</v>
      </c>
      <c r="E1583" s="34">
        <v>43430</v>
      </c>
      <c r="F1583" s="30" t="s">
        <v>1888</v>
      </c>
      <c r="G1583" s="2" t="s">
        <v>1889</v>
      </c>
      <c r="H1583" s="30" t="s">
        <v>1890</v>
      </c>
      <c r="I1583" s="2">
        <v>30</v>
      </c>
      <c r="J1583" s="30" t="s">
        <v>1447</v>
      </c>
      <c r="K1583" s="2" t="s">
        <v>1447</v>
      </c>
      <c r="L1583" s="30">
        <v>3520</v>
      </c>
      <c r="M1583" s="2">
        <v>27</v>
      </c>
      <c r="N1583" s="2">
        <v>28</v>
      </c>
      <c r="O1583" s="31">
        <v>0</v>
      </c>
    </row>
    <row r="1584" spans="1:15" x14ac:dyDescent="0.25">
      <c r="A1584" s="2">
        <f t="shared" si="96"/>
        <v>2018</v>
      </c>
      <c r="B1584" s="2" t="str">
        <f t="shared" si="97"/>
        <v>Nov</v>
      </c>
      <c r="C1584" s="2">
        <f t="shared" si="98"/>
        <v>48</v>
      </c>
      <c r="D1584" s="2" t="str">
        <f t="shared" si="99"/>
        <v>Mon</v>
      </c>
      <c r="E1584" s="34">
        <v>43430</v>
      </c>
      <c r="F1584" s="30">
        <v>49324</v>
      </c>
      <c r="G1584" s="2" t="s">
        <v>21</v>
      </c>
      <c r="H1584" s="30" t="s">
        <v>1891</v>
      </c>
      <c r="I1584" s="2">
        <v>0</v>
      </c>
      <c r="J1584" s="30" t="s">
        <v>1447</v>
      </c>
      <c r="K1584" s="2" t="s">
        <v>1447</v>
      </c>
      <c r="L1584" s="30">
        <v>2</v>
      </c>
      <c r="M1584" s="2">
        <v>1</v>
      </c>
      <c r="N1584" s="2">
        <v>0</v>
      </c>
      <c r="O1584" s="31">
        <v>0</v>
      </c>
    </row>
    <row r="1585" spans="1:15" x14ac:dyDescent="0.25">
      <c r="A1585" s="2">
        <f t="shared" si="96"/>
        <v>2018</v>
      </c>
      <c r="B1585" s="2" t="str">
        <f t="shared" si="97"/>
        <v>Nov</v>
      </c>
      <c r="C1585" s="2">
        <f t="shared" si="98"/>
        <v>48</v>
      </c>
      <c r="D1585" s="2" t="str">
        <f t="shared" si="99"/>
        <v>Mon</v>
      </c>
      <c r="E1585" s="34">
        <v>43430</v>
      </c>
      <c r="F1585" s="30">
        <v>49315</v>
      </c>
      <c r="G1585" s="2" t="s">
        <v>560</v>
      </c>
      <c r="H1585" s="30" t="s">
        <v>1892</v>
      </c>
      <c r="I1585" s="2">
        <v>0</v>
      </c>
      <c r="J1585" s="30" t="s">
        <v>1447</v>
      </c>
      <c r="K1585" s="2" t="s">
        <v>1447</v>
      </c>
      <c r="L1585" s="30">
        <v>23</v>
      </c>
      <c r="M1585" s="2">
        <v>2</v>
      </c>
      <c r="N1585" s="2">
        <v>0</v>
      </c>
      <c r="O1585" s="31">
        <v>0</v>
      </c>
    </row>
    <row r="1586" spans="1:15" x14ac:dyDescent="0.25">
      <c r="A1586" s="2">
        <f t="shared" ref="A1586:A1649" si="100">YEAR(E1586)</f>
        <v>2018</v>
      </c>
      <c r="B1586" s="2" t="str">
        <f t="shared" ref="B1586:B1649" si="101">TEXT(E1586,"MMM")</f>
        <v>Nov</v>
      </c>
      <c r="C1586" s="2">
        <f t="shared" ref="C1586:C1649" si="102">WEEKNUM(E1586)</f>
        <v>48</v>
      </c>
      <c r="D1586" s="2" t="str">
        <f t="shared" si="99"/>
        <v>Mon</v>
      </c>
      <c r="E1586" s="34">
        <v>43430</v>
      </c>
      <c r="F1586" s="30">
        <v>47384</v>
      </c>
      <c r="G1586" s="2" t="s">
        <v>1516</v>
      </c>
      <c r="H1586" s="30" t="s">
        <v>1893</v>
      </c>
      <c r="I1586" s="2">
        <v>22</v>
      </c>
      <c r="J1586" s="30" t="s">
        <v>1447</v>
      </c>
      <c r="K1586" s="2" t="s">
        <v>1447</v>
      </c>
      <c r="L1586" s="30">
        <v>2812</v>
      </c>
      <c r="M1586" s="2">
        <v>105</v>
      </c>
      <c r="N1586" s="2">
        <v>18</v>
      </c>
      <c r="O1586" s="31">
        <v>0</v>
      </c>
    </row>
    <row r="1587" spans="1:15" x14ac:dyDescent="0.25">
      <c r="A1587" s="2">
        <f t="shared" si="100"/>
        <v>2018</v>
      </c>
      <c r="B1587" s="2" t="str">
        <f t="shared" si="101"/>
        <v>Nov</v>
      </c>
      <c r="C1587" s="2">
        <f t="shared" si="102"/>
        <v>48</v>
      </c>
      <c r="D1587" s="2" t="str">
        <f t="shared" si="99"/>
        <v>Mon</v>
      </c>
      <c r="E1587" s="34">
        <v>43430</v>
      </c>
      <c r="F1587" s="30">
        <v>47477</v>
      </c>
      <c r="G1587" s="2" t="s">
        <v>872</v>
      </c>
      <c r="H1587" s="30" t="s">
        <v>973</v>
      </c>
      <c r="I1587" s="2">
        <v>45</v>
      </c>
      <c r="J1587" s="30" t="s">
        <v>1279</v>
      </c>
      <c r="K1587" s="2" t="s">
        <v>1280</v>
      </c>
      <c r="L1587" s="30">
        <v>3242</v>
      </c>
      <c r="M1587" s="2">
        <v>468</v>
      </c>
      <c r="N1587" s="2">
        <v>46</v>
      </c>
      <c r="O1587" s="31">
        <v>0</v>
      </c>
    </row>
    <row r="1588" spans="1:15" x14ac:dyDescent="0.25">
      <c r="A1588" s="2">
        <f t="shared" si="100"/>
        <v>2018</v>
      </c>
      <c r="B1588" s="2" t="str">
        <f t="shared" si="101"/>
        <v>Nov</v>
      </c>
      <c r="C1588" s="2">
        <f t="shared" si="102"/>
        <v>48</v>
      </c>
      <c r="D1588" s="2" t="str">
        <f t="shared" si="99"/>
        <v>Mon</v>
      </c>
      <c r="E1588" s="34">
        <v>43430</v>
      </c>
      <c r="F1588" s="30">
        <v>47477</v>
      </c>
      <c r="G1588" s="2" t="s">
        <v>872</v>
      </c>
      <c r="H1588" s="30" t="s">
        <v>973</v>
      </c>
      <c r="I1588" s="2">
        <v>45</v>
      </c>
      <c r="J1588" s="30" t="s">
        <v>1447</v>
      </c>
      <c r="K1588" s="2" t="s">
        <v>1447</v>
      </c>
      <c r="L1588" s="30">
        <v>3242</v>
      </c>
      <c r="M1588" s="2">
        <v>468</v>
      </c>
      <c r="N1588" s="2">
        <v>46</v>
      </c>
      <c r="O1588" s="31">
        <v>0</v>
      </c>
    </row>
    <row r="1589" spans="1:15" x14ac:dyDescent="0.25">
      <c r="A1589" s="2">
        <f t="shared" si="100"/>
        <v>2018</v>
      </c>
      <c r="B1589" s="2" t="str">
        <f t="shared" si="101"/>
        <v>Nov</v>
      </c>
      <c r="C1589" s="2">
        <f t="shared" si="102"/>
        <v>48</v>
      </c>
      <c r="D1589" s="2" t="str">
        <f t="shared" si="99"/>
        <v>Mon</v>
      </c>
      <c r="E1589" s="34">
        <v>43430</v>
      </c>
      <c r="F1589" s="30">
        <v>47477</v>
      </c>
      <c r="G1589" s="2" t="s">
        <v>872</v>
      </c>
      <c r="H1589" s="30" t="s">
        <v>973</v>
      </c>
      <c r="I1589" s="2">
        <v>45</v>
      </c>
      <c r="J1589" s="30" t="s">
        <v>1779</v>
      </c>
      <c r="K1589" s="2" t="s">
        <v>1272</v>
      </c>
      <c r="L1589" s="30">
        <v>3242</v>
      </c>
      <c r="M1589" s="2">
        <v>468</v>
      </c>
      <c r="N1589" s="2">
        <v>46</v>
      </c>
      <c r="O1589" s="31">
        <v>7.6388888888888893E-4</v>
      </c>
    </row>
    <row r="1590" spans="1:15" x14ac:dyDescent="0.25">
      <c r="A1590" s="2">
        <f t="shared" si="100"/>
        <v>2018</v>
      </c>
      <c r="B1590" s="2" t="str">
        <f t="shared" si="101"/>
        <v>Nov</v>
      </c>
      <c r="C1590" s="2">
        <f t="shared" si="102"/>
        <v>48</v>
      </c>
      <c r="D1590" s="2" t="str">
        <f t="shared" si="99"/>
        <v>Mon</v>
      </c>
      <c r="E1590" s="34">
        <v>43430</v>
      </c>
      <c r="F1590" s="30">
        <v>49322</v>
      </c>
      <c r="G1590" s="2" t="s">
        <v>947</v>
      </c>
      <c r="H1590" s="30" t="s">
        <v>1894</v>
      </c>
      <c r="I1590" s="2">
        <v>0</v>
      </c>
      <c r="J1590" s="30" t="s">
        <v>1447</v>
      </c>
      <c r="K1590" s="2" t="s">
        <v>1447</v>
      </c>
      <c r="L1590" s="30">
        <v>10</v>
      </c>
      <c r="M1590" s="2">
        <v>1</v>
      </c>
      <c r="N1590" s="2">
        <v>0</v>
      </c>
      <c r="O1590" s="31">
        <v>0</v>
      </c>
    </row>
    <row r="1591" spans="1:15" x14ac:dyDescent="0.25">
      <c r="A1591" s="2">
        <f t="shared" si="100"/>
        <v>2018</v>
      </c>
      <c r="B1591" s="2" t="str">
        <f t="shared" si="101"/>
        <v>Nov</v>
      </c>
      <c r="C1591" s="2">
        <f t="shared" si="102"/>
        <v>48</v>
      </c>
      <c r="D1591" s="2" t="str">
        <f t="shared" si="99"/>
        <v>Mon</v>
      </c>
      <c r="E1591" s="34">
        <v>43430</v>
      </c>
      <c r="F1591" s="30">
        <v>49278</v>
      </c>
      <c r="G1591" s="2" t="s">
        <v>356</v>
      </c>
      <c r="H1591" s="30" t="s">
        <v>357</v>
      </c>
      <c r="I1591" s="2">
        <v>1</v>
      </c>
      <c r="J1591" s="30" t="s">
        <v>1872</v>
      </c>
      <c r="K1591" s="2" t="s">
        <v>1247</v>
      </c>
      <c r="L1591" s="30">
        <v>104</v>
      </c>
      <c r="M1591" s="2">
        <v>2</v>
      </c>
      <c r="N1591" s="2">
        <v>1</v>
      </c>
      <c r="O1591" s="31">
        <v>5.2199074074074066E-3</v>
      </c>
    </row>
    <row r="1592" spans="1:15" x14ac:dyDescent="0.25">
      <c r="A1592" s="2">
        <f t="shared" si="100"/>
        <v>2018</v>
      </c>
      <c r="B1592" s="2" t="str">
        <f t="shared" si="101"/>
        <v>Nov</v>
      </c>
      <c r="C1592" s="2">
        <f t="shared" si="102"/>
        <v>48</v>
      </c>
      <c r="D1592" s="2" t="str">
        <f t="shared" si="99"/>
        <v>Mon</v>
      </c>
      <c r="E1592" s="34">
        <v>43430</v>
      </c>
      <c r="F1592" s="30">
        <v>49278</v>
      </c>
      <c r="G1592" s="2" t="s">
        <v>356</v>
      </c>
      <c r="H1592" s="30" t="s">
        <v>357</v>
      </c>
      <c r="I1592" s="2">
        <v>1</v>
      </c>
      <c r="J1592" s="30" t="s">
        <v>1873</v>
      </c>
      <c r="K1592" s="2" t="s">
        <v>1257</v>
      </c>
      <c r="L1592" s="30">
        <v>104</v>
      </c>
      <c r="M1592" s="2">
        <v>2</v>
      </c>
      <c r="N1592" s="2">
        <v>1</v>
      </c>
      <c r="O1592" s="31">
        <v>7.2916666666666659E-3</v>
      </c>
    </row>
    <row r="1593" spans="1:15" x14ac:dyDescent="0.25">
      <c r="A1593" s="2">
        <f t="shared" si="100"/>
        <v>2018</v>
      </c>
      <c r="B1593" s="2" t="str">
        <f t="shared" si="101"/>
        <v>Nov</v>
      </c>
      <c r="C1593" s="2">
        <f t="shared" si="102"/>
        <v>48</v>
      </c>
      <c r="D1593" s="2" t="str">
        <f t="shared" si="99"/>
        <v>Mon</v>
      </c>
      <c r="E1593" s="34">
        <v>43430</v>
      </c>
      <c r="F1593" s="30">
        <v>49278</v>
      </c>
      <c r="G1593" s="2" t="s">
        <v>356</v>
      </c>
      <c r="H1593" s="30" t="s">
        <v>357</v>
      </c>
      <c r="I1593" s="2">
        <v>1</v>
      </c>
      <c r="J1593" s="30" t="s">
        <v>1895</v>
      </c>
      <c r="K1593" s="2" t="s">
        <v>1264</v>
      </c>
      <c r="L1593" s="30">
        <v>104</v>
      </c>
      <c r="M1593" s="2">
        <v>2</v>
      </c>
      <c r="N1593" s="2">
        <v>1</v>
      </c>
      <c r="O1593" s="31">
        <v>7.5462962962962966E-3</v>
      </c>
    </row>
    <row r="1594" spans="1:15" x14ac:dyDescent="0.25">
      <c r="A1594" s="2">
        <f t="shared" si="100"/>
        <v>2018</v>
      </c>
      <c r="B1594" s="2" t="str">
        <f t="shared" si="101"/>
        <v>Nov</v>
      </c>
      <c r="C1594" s="2">
        <f t="shared" si="102"/>
        <v>48</v>
      </c>
      <c r="D1594" s="2" t="str">
        <f t="shared" si="99"/>
        <v>Mon</v>
      </c>
      <c r="E1594" s="34">
        <v>43430</v>
      </c>
      <c r="F1594" s="30">
        <v>49278</v>
      </c>
      <c r="G1594" s="2" t="s">
        <v>356</v>
      </c>
      <c r="H1594" s="30" t="s">
        <v>357</v>
      </c>
      <c r="I1594" s="2">
        <v>1</v>
      </c>
      <c r="J1594" s="30" t="s">
        <v>1896</v>
      </c>
      <c r="K1594" s="2" t="s">
        <v>1247</v>
      </c>
      <c r="L1594" s="30">
        <v>104</v>
      </c>
      <c r="M1594" s="2">
        <v>2</v>
      </c>
      <c r="N1594" s="2">
        <v>1</v>
      </c>
      <c r="O1594" s="31">
        <v>7.0254629629629634E-3</v>
      </c>
    </row>
    <row r="1595" spans="1:15" x14ac:dyDescent="0.25">
      <c r="A1595" s="2">
        <f t="shared" si="100"/>
        <v>2018</v>
      </c>
      <c r="B1595" s="2" t="str">
        <f t="shared" si="101"/>
        <v>Nov</v>
      </c>
      <c r="C1595" s="2">
        <f t="shared" si="102"/>
        <v>48</v>
      </c>
      <c r="D1595" s="2" t="str">
        <f t="shared" si="99"/>
        <v>Mon</v>
      </c>
      <c r="E1595" s="34">
        <v>43430</v>
      </c>
      <c r="F1595" s="30">
        <v>49208</v>
      </c>
      <c r="G1595" s="2" t="s">
        <v>358</v>
      </c>
      <c r="H1595" s="30" t="s">
        <v>359</v>
      </c>
      <c r="I1595" s="2">
        <v>1</v>
      </c>
      <c r="J1595" s="30" t="s">
        <v>1788</v>
      </c>
      <c r="K1595" s="2" t="s">
        <v>1264</v>
      </c>
      <c r="L1595" s="30">
        <v>63</v>
      </c>
      <c r="M1595" s="2">
        <v>5</v>
      </c>
      <c r="N1595" s="2">
        <v>0</v>
      </c>
      <c r="O1595" s="31">
        <v>34.958321759259256</v>
      </c>
    </row>
    <row r="1596" spans="1:15" x14ac:dyDescent="0.25">
      <c r="A1596" s="2">
        <f t="shared" si="100"/>
        <v>2018</v>
      </c>
      <c r="B1596" s="2" t="str">
        <f t="shared" si="101"/>
        <v>Nov</v>
      </c>
      <c r="C1596" s="2">
        <f t="shared" si="102"/>
        <v>48</v>
      </c>
      <c r="D1596" s="2" t="str">
        <f t="shared" si="99"/>
        <v>Mon</v>
      </c>
      <c r="E1596" s="34">
        <v>43430</v>
      </c>
      <c r="F1596" s="30">
        <v>49277</v>
      </c>
      <c r="G1596" s="2" t="s">
        <v>358</v>
      </c>
      <c r="H1596" s="30" t="s">
        <v>974</v>
      </c>
      <c r="I1596" s="2">
        <v>0</v>
      </c>
      <c r="J1596" s="30" t="s">
        <v>1788</v>
      </c>
      <c r="K1596" s="2" t="s">
        <v>1264</v>
      </c>
      <c r="L1596" s="30">
        <v>6</v>
      </c>
      <c r="M1596" s="2">
        <v>1</v>
      </c>
      <c r="N1596" s="2">
        <v>0</v>
      </c>
      <c r="O1596" s="31">
        <v>9.6643518518518511E-3</v>
      </c>
    </row>
    <row r="1597" spans="1:15" x14ac:dyDescent="0.25">
      <c r="A1597" s="2">
        <f t="shared" si="100"/>
        <v>2018</v>
      </c>
      <c r="B1597" s="2" t="str">
        <f t="shared" si="101"/>
        <v>Nov</v>
      </c>
      <c r="C1597" s="2">
        <f t="shared" si="102"/>
        <v>48</v>
      </c>
      <c r="D1597" s="2" t="str">
        <f t="shared" si="99"/>
        <v>Mon</v>
      </c>
      <c r="E1597" s="34">
        <v>43430</v>
      </c>
      <c r="F1597" s="30" t="s">
        <v>1897</v>
      </c>
      <c r="G1597" s="2" t="s">
        <v>1898</v>
      </c>
      <c r="H1597" s="30" t="s">
        <v>1447</v>
      </c>
      <c r="I1597" s="2">
        <v>0</v>
      </c>
      <c r="J1597" s="30" t="s">
        <v>1447</v>
      </c>
      <c r="K1597" s="2" t="s">
        <v>1447</v>
      </c>
      <c r="L1597" s="30">
        <v>0</v>
      </c>
      <c r="M1597" s="2">
        <v>0</v>
      </c>
      <c r="N1597" s="2">
        <v>0</v>
      </c>
      <c r="O1597" s="31">
        <v>0</v>
      </c>
    </row>
    <row r="1598" spans="1:15" x14ac:dyDescent="0.25">
      <c r="A1598" s="2">
        <f t="shared" si="100"/>
        <v>2018</v>
      </c>
      <c r="B1598" s="2" t="str">
        <f t="shared" si="101"/>
        <v>Nov</v>
      </c>
      <c r="C1598" s="2">
        <f t="shared" si="102"/>
        <v>48</v>
      </c>
      <c r="D1598" s="2" t="str">
        <f t="shared" si="99"/>
        <v>Mon</v>
      </c>
      <c r="E1598" s="34">
        <v>43430</v>
      </c>
      <c r="F1598" s="30">
        <v>49225</v>
      </c>
      <c r="G1598" s="2" t="s">
        <v>1899</v>
      </c>
      <c r="H1598" s="30" t="s">
        <v>1900</v>
      </c>
      <c r="I1598" s="2">
        <v>7</v>
      </c>
      <c r="J1598" s="30" t="s">
        <v>1447</v>
      </c>
      <c r="K1598" s="2" t="s">
        <v>1447</v>
      </c>
      <c r="L1598" s="30">
        <v>428</v>
      </c>
      <c r="M1598" s="2">
        <v>32</v>
      </c>
      <c r="N1598" s="2">
        <v>1</v>
      </c>
      <c r="O1598" s="31">
        <v>0</v>
      </c>
    </row>
    <row r="1599" spans="1:15" x14ac:dyDescent="0.25">
      <c r="A1599" s="2">
        <f t="shared" si="100"/>
        <v>2018</v>
      </c>
      <c r="B1599" s="2" t="str">
        <f t="shared" si="101"/>
        <v>Nov</v>
      </c>
      <c r="C1599" s="2">
        <f t="shared" si="102"/>
        <v>48</v>
      </c>
      <c r="D1599" s="2" t="str">
        <f t="shared" si="99"/>
        <v>Mon</v>
      </c>
      <c r="E1599" s="34">
        <v>43430</v>
      </c>
      <c r="F1599" s="30">
        <v>49112</v>
      </c>
      <c r="G1599" s="2" t="s">
        <v>550</v>
      </c>
      <c r="H1599" s="30" t="s">
        <v>1901</v>
      </c>
      <c r="I1599" s="2">
        <v>3</v>
      </c>
      <c r="J1599" s="30" t="s">
        <v>1447</v>
      </c>
      <c r="K1599" s="2" t="s">
        <v>1447</v>
      </c>
      <c r="L1599" s="30">
        <v>98</v>
      </c>
      <c r="M1599" s="2">
        <v>28</v>
      </c>
      <c r="N1599" s="2">
        <v>2</v>
      </c>
      <c r="O1599" s="31">
        <v>0</v>
      </c>
    </row>
    <row r="1600" spans="1:15" x14ac:dyDescent="0.25">
      <c r="A1600" s="2">
        <f t="shared" si="100"/>
        <v>2018</v>
      </c>
      <c r="B1600" s="2" t="str">
        <f t="shared" si="101"/>
        <v>Nov</v>
      </c>
      <c r="C1600" s="2">
        <f t="shared" si="102"/>
        <v>48</v>
      </c>
      <c r="D1600" s="2" t="str">
        <f t="shared" si="99"/>
        <v>Mon</v>
      </c>
      <c r="E1600" s="28">
        <v>43430</v>
      </c>
      <c r="F1600" s="30">
        <v>21077</v>
      </c>
      <c r="G1600" s="2" t="s">
        <v>2182</v>
      </c>
      <c r="H1600" s="30" t="s">
        <v>2396</v>
      </c>
      <c r="I1600" s="2">
        <v>15</v>
      </c>
      <c r="J1600" s="30" t="s">
        <v>1447</v>
      </c>
      <c r="K1600" s="2" t="s">
        <v>1447</v>
      </c>
      <c r="L1600" s="30">
        <v>1350</v>
      </c>
      <c r="M1600" s="2">
        <v>99</v>
      </c>
      <c r="N1600" s="2">
        <v>11</v>
      </c>
      <c r="O1600" s="31">
        <v>0</v>
      </c>
    </row>
    <row r="1601" spans="1:15" x14ac:dyDescent="0.25">
      <c r="A1601" s="2">
        <f t="shared" si="100"/>
        <v>2018</v>
      </c>
      <c r="B1601" s="2" t="str">
        <f t="shared" si="101"/>
        <v>Nov</v>
      </c>
      <c r="C1601" s="2">
        <f t="shared" si="102"/>
        <v>48</v>
      </c>
      <c r="D1601" s="2" t="str">
        <f t="shared" si="99"/>
        <v>Tue</v>
      </c>
      <c r="E1601" s="34">
        <v>43431</v>
      </c>
      <c r="F1601" s="30">
        <v>49169</v>
      </c>
      <c r="G1601" s="2" t="s">
        <v>190</v>
      </c>
      <c r="H1601" s="30" t="s">
        <v>360</v>
      </c>
      <c r="I1601" s="2">
        <v>3</v>
      </c>
      <c r="J1601" s="30" t="s">
        <v>1372</v>
      </c>
      <c r="K1601" s="2" t="s">
        <v>1247</v>
      </c>
      <c r="L1601" s="30">
        <v>447</v>
      </c>
      <c r="M1601" s="2">
        <v>9</v>
      </c>
      <c r="N1601" s="2">
        <v>5</v>
      </c>
      <c r="O1601" s="31">
        <v>0</v>
      </c>
    </row>
    <row r="1602" spans="1:15" x14ac:dyDescent="0.25">
      <c r="A1602" s="2">
        <f t="shared" si="100"/>
        <v>2018</v>
      </c>
      <c r="B1602" s="2" t="str">
        <f t="shared" si="101"/>
        <v>Nov</v>
      </c>
      <c r="C1602" s="2">
        <f t="shared" si="102"/>
        <v>48</v>
      </c>
      <c r="D1602" s="2" t="str">
        <f t="shared" si="99"/>
        <v>Tue</v>
      </c>
      <c r="E1602" s="34">
        <v>43431</v>
      </c>
      <c r="F1602" s="30">
        <v>49169</v>
      </c>
      <c r="G1602" s="2" t="s">
        <v>190</v>
      </c>
      <c r="H1602" s="30" t="s">
        <v>360</v>
      </c>
      <c r="I1602" s="2">
        <v>3</v>
      </c>
      <c r="J1602" s="30" t="s">
        <v>1848</v>
      </c>
      <c r="K1602" s="2" t="s">
        <v>1247</v>
      </c>
      <c r="L1602" s="30">
        <v>447</v>
      </c>
      <c r="M1602" s="2">
        <v>9</v>
      </c>
      <c r="N1602" s="2">
        <v>5</v>
      </c>
      <c r="O1602" s="31">
        <v>0.14854166666666666</v>
      </c>
    </row>
    <row r="1603" spans="1:15" x14ac:dyDescent="0.25">
      <c r="A1603" s="2">
        <f t="shared" si="100"/>
        <v>2018</v>
      </c>
      <c r="B1603" s="2" t="str">
        <f t="shared" si="101"/>
        <v>Nov</v>
      </c>
      <c r="C1603" s="2">
        <f t="shared" si="102"/>
        <v>48</v>
      </c>
      <c r="D1603" s="2" t="str">
        <f t="shared" ref="D1603:D1666" si="103">TEXT(E1603,"DDD")</f>
        <v>Tue</v>
      </c>
      <c r="E1603" s="34">
        <v>43431</v>
      </c>
      <c r="F1603" s="30">
        <v>49169</v>
      </c>
      <c r="G1603" s="2" t="s">
        <v>190</v>
      </c>
      <c r="H1603" s="30" t="s">
        <v>360</v>
      </c>
      <c r="I1603" s="2">
        <v>3</v>
      </c>
      <c r="J1603" s="30" t="s">
        <v>1902</v>
      </c>
      <c r="K1603" s="2" t="s">
        <v>1247</v>
      </c>
      <c r="L1603" s="30">
        <v>447</v>
      </c>
      <c r="M1603" s="2">
        <v>9</v>
      </c>
      <c r="N1603" s="2">
        <v>5</v>
      </c>
      <c r="O1603" s="31">
        <v>0.14967592592592593</v>
      </c>
    </row>
    <row r="1604" spans="1:15" x14ac:dyDescent="0.25">
      <c r="A1604" s="2">
        <f t="shared" si="100"/>
        <v>2018</v>
      </c>
      <c r="B1604" s="2" t="str">
        <f t="shared" si="101"/>
        <v>Nov</v>
      </c>
      <c r="C1604" s="2">
        <f t="shared" si="102"/>
        <v>48</v>
      </c>
      <c r="D1604" s="2" t="str">
        <f t="shared" si="103"/>
        <v>Tue</v>
      </c>
      <c r="E1604" s="34">
        <v>43431</v>
      </c>
      <c r="F1604" s="30">
        <v>44510</v>
      </c>
      <c r="G1604" s="2" t="s">
        <v>31</v>
      </c>
      <c r="H1604" s="30" t="s">
        <v>1903</v>
      </c>
      <c r="I1604" s="2">
        <v>5</v>
      </c>
      <c r="J1604" s="30" t="s">
        <v>1447</v>
      </c>
      <c r="K1604" s="2" t="s">
        <v>1447</v>
      </c>
      <c r="L1604" s="30">
        <v>102</v>
      </c>
      <c r="M1604" s="2">
        <v>24</v>
      </c>
      <c r="N1604" s="2">
        <v>11</v>
      </c>
      <c r="O1604" s="31">
        <v>0</v>
      </c>
    </row>
    <row r="1605" spans="1:15" x14ac:dyDescent="0.25">
      <c r="A1605" s="2">
        <f t="shared" si="100"/>
        <v>2018</v>
      </c>
      <c r="B1605" s="2" t="str">
        <f t="shared" si="101"/>
        <v>Nov</v>
      </c>
      <c r="C1605" s="2">
        <f t="shared" si="102"/>
        <v>48</v>
      </c>
      <c r="D1605" s="2" t="str">
        <f t="shared" si="103"/>
        <v>Tue</v>
      </c>
      <c r="E1605" s="34">
        <v>43431</v>
      </c>
      <c r="F1605" s="30" t="s">
        <v>1904</v>
      </c>
      <c r="G1605" s="2" t="s">
        <v>1905</v>
      </c>
      <c r="H1605" s="30" t="s">
        <v>1906</v>
      </c>
      <c r="I1605" s="2">
        <v>46</v>
      </c>
      <c r="J1605" s="30" t="s">
        <v>1447</v>
      </c>
      <c r="K1605" s="2" t="s">
        <v>1447</v>
      </c>
      <c r="L1605" s="30">
        <v>11910</v>
      </c>
      <c r="M1605" s="2">
        <v>37</v>
      </c>
      <c r="N1605" s="2">
        <v>26</v>
      </c>
      <c r="O1605" s="31">
        <v>0</v>
      </c>
    </row>
    <row r="1606" spans="1:15" x14ac:dyDescent="0.25">
      <c r="A1606" s="2">
        <f t="shared" si="100"/>
        <v>2018</v>
      </c>
      <c r="B1606" s="2" t="str">
        <f t="shared" si="101"/>
        <v>Nov</v>
      </c>
      <c r="C1606" s="2">
        <f t="shared" si="102"/>
        <v>48</v>
      </c>
      <c r="D1606" s="2" t="str">
        <f t="shared" si="103"/>
        <v>Tue</v>
      </c>
      <c r="E1606" s="34">
        <v>43431</v>
      </c>
      <c r="F1606" s="30">
        <v>47489</v>
      </c>
      <c r="G1606" s="2" t="s">
        <v>125</v>
      </c>
      <c r="H1606" s="30" t="s">
        <v>1907</v>
      </c>
      <c r="I1606" s="2">
        <v>35</v>
      </c>
      <c r="J1606" s="30" t="s">
        <v>1447</v>
      </c>
      <c r="K1606" s="2" t="s">
        <v>1447</v>
      </c>
      <c r="L1606" s="30">
        <v>2331</v>
      </c>
      <c r="M1606" s="2">
        <v>103</v>
      </c>
      <c r="N1606" s="2">
        <v>86</v>
      </c>
      <c r="O1606" s="31">
        <v>0</v>
      </c>
    </row>
    <row r="1607" spans="1:15" x14ac:dyDescent="0.25">
      <c r="A1607" s="2">
        <f t="shared" si="100"/>
        <v>2018</v>
      </c>
      <c r="B1607" s="2" t="str">
        <f t="shared" si="101"/>
        <v>Nov</v>
      </c>
      <c r="C1607" s="2">
        <f t="shared" si="102"/>
        <v>48</v>
      </c>
      <c r="D1607" s="2" t="str">
        <f t="shared" si="103"/>
        <v>Tue</v>
      </c>
      <c r="E1607" s="34">
        <v>43431</v>
      </c>
      <c r="F1607" s="30" t="s">
        <v>976</v>
      </c>
      <c r="G1607" s="2" t="s">
        <v>607</v>
      </c>
      <c r="H1607" s="30" t="s">
        <v>909</v>
      </c>
      <c r="I1607" s="2">
        <v>0</v>
      </c>
      <c r="J1607" s="30" t="s">
        <v>1788</v>
      </c>
      <c r="K1607" s="2" t="s">
        <v>1264</v>
      </c>
      <c r="L1607" s="30">
        <v>2</v>
      </c>
      <c r="M1607" s="2">
        <v>1</v>
      </c>
      <c r="N1607" s="2">
        <v>0</v>
      </c>
      <c r="O1607" s="31">
        <v>1.7847222222222223E-2</v>
      </c>
    </row>
    <row r="1608" spans="1:15" x14ac:dyDescent="0.25">
      <c r="A1608" s="2">
        <f t="shared" si="100"/>
        <v>2018</v>
      </c>
      <c r="B1608" s="2" t="str">
        <f t="shared" si="101"/>
        <v>Nov</v>
      </c>
      <c r="C1608" s="2">
        <f t="shared" si="102"/>
        <v>48</v>
      </c>
      <c r="D1608" s="2" t="str">
        <f t="shared" si="103"/>
        <v>Tue</v>
      </c>
      <c r="E1608" s="34">
        <v>43431</v>
      </c>
      <c r="F1608" s="30">
        <v>50467</v>
      </c>
      <c r="G1608" s="2" t="s">
        <v>1533</v>
      </c>
      <c r="H1608" s="30" t="s">
        <v>1908</v>
      </c>
      <c r="I1608" s="2">
        <v>0</v>
      </c>
      <c r="J1608" s="30" t="s">
        <v>1447</v>
      </c>
      <c r="K1608" s="2" t="s">
        <v>1447</v>
      </c>
      <c r="L1608" s="30">
        <v>40</v>
      </c>
      <c r="M1608" s="2">
        <v>1</v>
      </c>
      <c r="N1608" s="2">
        <v>0</v>
      </c>
      <c r="O1608" s="31">
        <v>0</v>
      </c>
    </row>
    <row r="1609" spans="1:15" x14ac:dyDescent="0.25">
      <c r="A1609" s="2">
        <f t="shared" si="100"/>
        <v>2018</v>
      </c>
      <c r="B1609" s="2" t="str">
        <f t="shared" si="101"/>
        <v>Nov</v>
      </c>
      <c r="C1609" s="2">
        <f t="shared" si="102"/>
        <v>48</v>
      </c>
      <c r="D1609" s="2" t="str">
        <f t="shared" si="103"/>
        <v>Tue</v>
      </c>
      <c r="E1609" s="34">
        <v>43431</v>
      </c>
      <c r="F1609" s="30">
        <v>49288</v>
      </c>
      <c r="G1609" s="2" t="s">
        <v>41</v>
      </c>
      <c r="H1609" s="30" t="s">
        <v>1909</v>
      </c>
      <c r="I1609" s="2">
        <v>6</v>
      </c>
      <c r="J1609" s="30" t="s">
        <v>1447</v>
      </c>
      <c r="K1609" s="2" t="s">
        <v>1447</v>
      </c>
      <c r="L1609" s="30">
        <v>1600</v>
      </c>
      <c r="M1609" s="2">
        <v>3</v>
      </c>
      <c r="N1609" s="2">
        <v>2</v>
      </c>
      <c r="O1609" s="31">
        <v>0</v>
      </c>
    </row>
    <row r="1610" spans="1:15" x14ac:dyDescent="0.25">
      <c r="A1610" s="2">
        <f t="shared" si="100"/>
        <v>2018</v>
      </c>
      <c r="B1610" s="2" t="str">
        <f t="shared" si="101"/>
        <v>Nov</v>
      </c>
      <c r="C1610" s="2">
        <f t="shared" si="102"/>
        <v>48</v>
      </c>
      <c r="D1610" s="2" t="str">
        <f t="shared" si="103"/>
        <v>Tue</v>
      </c>
      <c r="E1610" s="34">
        <v>43431</v>
      </c>
      <c r="F1610" s="30">
        <v>49114</v>
      </c>
      <c r="G1610" s="2" t="s">
        <v>185</v>
      </c>
      <c r="H1610" s="30" t="s">
        <v>361</v>
      </c>
      <c r="I1610" s="2">
        <v>6</v>
      </c>
      <c r="J1610" s="30" t="s">
        <v>1678</v>
      </c>
      <c r="K1610" s="2" t="s">
        <v>1598</v>
      </c>
      <c r="L1610" s="30">
        <v>447</v>
      </c>
      <c r="M1610" s="2">
        <v>30</v>
      </c>
      <c r="N1610" s="2">
        <v>5</v>
      </c>
      <c r="O1610" s="31">
        <v>8.4039351851851851E-2</v>
      </c>
    </row>
    <row r="1611" spans="1:15" x14ac:dyDescent="0.25">
      <c r="A1611" s="2">
        <f t="shared" si="100"/>
        <v>2018</v>
      </c>
      <c r="B1611" s="2" t="str">
        <f t="shared" si="101"/>
        <v>Nov</v>
      </c>
      <c r="C1611" s="2">
        <f t="shared" si="102"/>
        <v>48</v>
      </c>
      <c r="D1611" s="2" t="str">
        <f t="shared" si="103"/>
        <v>Tue</v>
      </c>
      <c r="E1611" s="34">
        <v>43431</v>
      </c>
      <c r="F1611" s="30">
        <v>49114</v>
      </c>
      <c r="G1611" s="2" t="s">
        <v>185</v>
      </c>
      <c r="H1611" s="30" t="s">
        <v>361</v>
      </c>
      <c r="I1611" s="2">
        <v>6</v>
      </c>
      <c r="J1611" s="30" t="s">
        <v>1910</v>
      </c>
      <c r="K1611" s="2" t="s">
        <v>1247</v>
      </c>
      <c r="L1611" s="30">
        <v>447</v>
      </c>
      <c r="M1611" s="2">
        <v>30</v>
      </c>
      <c r="N1611" s="2">
        <v>5</v>
      </c>
      <c r="O1611" s="31">
        <v>8.4027777777777771E-2</v>
      </c>
    </row>
    <row r="1612" spans="1:15" x14ac:dyDescent="0.25">
      <c r="A1612" s="2">
        <f t="shared" si="100"/>
        <v>2018</v>
      </c>
      <c r="B1612" s="2" t="str">
        <f t="shared" si="101"/>
        <v>Nov</v>
      </c>
      <c r="C1612" s="2">
        <f t="shared" si="102"/>
        <v>48</v>
      </c>
      <c r="D1612" s="2" t="str">
        <f t="shared" si="103"/>
        <v>Tue</v>
      </c>
      <c r="E1612" s="34">
        <v>43431</v>
      </c>
      <c r="F1612" s="30">
        <v>49114</v>
      </c>
      <c r="G1612" s="2" t="s">
        <v>185</v>
      </c>
      <c r="H1612" s="30" t="s">
        <v>361</v>
      </c>
      <c r="I1612" s="2">
        <v>6</v>
      </c>
      <c r="J1612" s="30" t="s">
        <v>1911</v>
      </c>
      <c r="K1612" s="2" t="s">
        <v>1247</v>
      </c>
      <c r="L1612" s="30">
        <v>447</v>
      </c>
      <c r="M1612" s="2">
        <v>30</v>
      </c>
      <c r="N1612" s="2">
        <v>5</v>
      </c>
      <c r="O1612" s="31">
        <v>8.3935185185185182E-2</v>
      </c>
    </row>
    <row r="1613" spans="1:15" x14ac:dyDescent="0.25">
      <c r="A1613" s="2">
        <f t="shared" si="100"/>
        <v>2018</v>
      </c>
      <c r="B1613" s="2" t="str">
        <f t="shared" si="101"/>
        <v>Nov</v>
      </c>
      <c r="C1613" s="2">
        <f t="shared" si="102"/>
        <v>48</v>
      </c>
      <c r="D1613" s="2" t="str">
        <f t="shared" si="103"/>
        <v>Tue</v>
      </c>
      <c r="E1613" s="34">
        <v>43431</v>
      </c>
      <c r="F1613" s="30">
        <v>49114</v>
      </c>
      <c r="G1613" s="2" t="s">
        <v>185</v>
      </c>
      <c r="H1613" s="30" t="s">
        <v>361</v>
      </c>
      <c r="I1613" s="2">
        <v>6</v>
      </c>
      <c r="J1613" s="30" t="s">
        <v>1912</v>
      </c>
      <c r="K1613" s="2" t="s">
        <v>1247</v>
      </c>
      <c r="L1613" s="30">
        <v>447</v>
      </c>
      <c r="M1613" s="2">
        <v>30</v>
      </c>
      <c r="N1613" s="2">
        <v>5</v>
      </c>
      <c r="O1613" s="31">
        <v>8.3923611111111115E-2</v>
      </c>
    </row>
    <row r="1614" spans="1:15" x14ac:dyDescent="0.25">
      <c r="A1614" s="2">
        <f t="shared" si="100"/>
        <v>2018</v>
      </c>
      <c r="B1614" s="2" t="str">
        <f t="shared" si="101"/>
        <v>Nov</v>
      </c>
      <c r="C1614" s="2">
        <f t="shared" si="102"/>
        <v>48</v>
      </c>
      <c r="D1614" s="2" t="str">
        <f t="shared" si="103"/>
        <v>Tue</v>
      </c>
      <c r="E1614" s="34">
        <v>43431</v>
      </c>
      <c r="F1614" s="30">
        <v>49114</v>
      </c>
      <c r="G1614" s="2" t="s">
        <v>185</v>
      </c>
      <c r="H1614" s="30" t="s">
        <v>361</v>
      </c>
      <c r="I1614" s="2">
        <v>6</v>
      </c>
      <c r="J1614" s="30" t="s">
        <v>1913</v>
      </c>
      <c r="K1614" s="2" t="s">
        <v>1247</v>
      </c>
      <c r="L1614" s="30">
        <v>447</v>
      </c>
      <c r="M1614" s="2">
        <v>30</v>
      </c>
      <c r="N1614" s="2">
        <v>5</v>
      </c>
      <c r="O1614" s="31">
        <v>8.3912037037037035E-2</v>
      </c>
    </row>
    <row r="1615" spans="1:15" x14ac:dyDescent="0.25">
      <c r="A1615" s="2">
        <f t="shared" si="100"/>
        <v>2018</v>
      </c>
      <c r="B1615" s="2" t="str">
        <f t="shared" si="101"/>
        <v>Nov</v>
      </c>
      <c r="C1615" s="2">
        <f t="shared" si="102"/>
        <v>48</v>
      </c>
      <c r="D1615" s="2" t="str">
        <f t="shared" si="103"/>
        <v>Tue</v>
      </c>
      <c r="E1615" s="34">
        <v>43431</v>
      </c>
      <c r="F1615" s="30">
        <v>49114</v>
      </c>
      <c r="G1615" s="2" t="s">
        <v>185</v>
      </c>
      <c r="H1615" s="30" t="s">
        <v>361</v>
      </c>
      <c r="I1615" s="2">
        <v>6</v>
      </c>
      <c r="J1615" s="30" t="s">
        <v>1914</v>
      </c>
      <c r="K1615" s="2" t="s">
        <v>1247</v>
      </c>
      <c r="L1615" s="30">
        <v>447</v>
      </c>
      <c r="M1615" s="2">
        <v>30</v>
      </c>
      <c r="N1615" s="2">
        <v>5</v>
      </c>
      <c r="O1615" s="31">
        <v>8.3842592592592594E-2</v>
      </c>
    </row>
    <row r="1616" spans="1:15" x14ac:dyDescent="0.25">
      <c r="A1616" s="2">
        <f t="shared" si="100"/>
        <v>2018</v>
      </c>
      <c r="B1616" s="2" t="str">
        <f t="shared" si="101"/>
        <v>Nov</v>
      </c>
      <c r="C1616" s="2">
        <f t="shared" si="102"/>
        <v>48</v>
      </c>
      <c r="D1616" s="2" t="str">
        <f t="shared" si="103"/>
        <v>Tue</v>
      </c>
      <c r="E1616" s="34">
        <v>43431</v>
      </c>
      <c r="F1616" s="30">
        <v>49114</v>
      </c>
      <c r="G1616" s="2" t="s">
        <v>185</v>
      </c>
      <c r="H1616" s="30" t="s">
        <v>361</v>
      </c>
      <c r="I1616" s="2">
        <v>6</v>
      </c>
      <c r="J1616" s="30" t="s">
        <v>1915</v>
      </c>
      <c r="K1616" s="2" t="s">
        <v>1247</v>
      </c>
      <c r="L1616" s="30">
        <v>447</v>
      </c>
      <c r="M1616" s="2">
        <v>30</v>
      </c>
      <c r="N1616" s="2">
        <v>5</v>
      </c>
      <c r="O1616" s="31">
        <v>8.3831018518518527E-2</v>
      </c>
    </row>
    <row r="1617" spans="1:15" x14ac:dyDescent="0.25">
      <c r="A1617" s="2">
        <f t="shared" si="100"/>
        <v>2018</v>
      </c>
      <c r="B1617" s="2" t="str">
        <f t="shared" si="101"/>
        <v>Nov</v>
      </c>
      <c r="C1617" s="2">
        <f t="shared" si="102"/>
        <v>48</v>
      </c>
      <c r="D1617" s="2" t="str">
        <f t="shared" si="103"/>
        <v>Tue</v>
      </c>
      <c r="E1617" s="34">
        <v>43431</v>
      </c>
      <c r="F1617" s="30">
        <v>47654</v>
      </c>
      <c r="G1617" s="2" t="s">
        <v>197</v>
      </c>
      <c r="H1617" s="30" t="s">
        <v>362</v>
      </c>
      <c r="I1617" s="2">
        <v>3</v>
      </c>
      <c r="J1617" s="30" t="s">
        <v>1788</v>
      </c>
      <c r="K1617" s="2" t="s">
        <v>1264</v>
      </c>
      <c r="L1617" s="30">
        <v>282</v>
      </c>
      <c r="M1617" s="2">
        <v>11</v>
      </c>
      <c r="N1617" s="2">
        <v>0</v>
      </c>
      <c r="O1617" s="31">
        <v>4.3090277777777776E-2</v>
      </c>
    </row>
    <row r="1618" spans="1:15" x14ac:dyDescent="0.25">
      <c r="A1618" s="2">
        <f t="shared" si="100"/>
        <v>2018</v>
      </c>
      <c r="B1618" s="2" t="str">
        <f t="shared" si="101"/>
        <v>Nov</v>
      </c>
      <c r="C1618" s="2">
        <f t="shared" si="102"/>
        <v>48</v>
      </c>
      <c r="D1618" s="2" t="str">
        <f t="shared" si="103"/>
        <v>Tue</v>
      </c>
      <c r="E1618" s="34">
        <v>43431</v>
      </c>
      <c r="F1618" s="30">
        <v>47654</v>
      </c>
      <c r="G1618" s="2" t="s">
        <v>197</v>
      </c>
      <c r="H1618" s="30" t="s">
        <v>362</v>
      </c>
      <c r="I1618" s="2">
        <v>3</v>
      </c>
      <c r="J1618" s="30" t="s">
        <v>1847</v>
      </c>
      <c r="K1618" s="2" t="s">
        <v>1247</v>
      </c>
      <c r="L1618" s="30">
        <v>282</v>
      </c>
      <c r="M1618" s="2">
        <v>11</v>
      </c>
      <c r="N1618" s="2">
        <v>0</v>
      </c>
      <c r="O1618" s="31">
        <v>3.5740740740740747E-2</v>
      </c>
    </row>
    <row r="1619" spans="1:15" x14ac:dyDescent="0.25">
      <c r="A1619" s="2">
        <f t="shared" si="100"/>
        <v>2018</v>
      </c>
      <c r="B1619" s="2" t="str">
        <f t="shared" si="101"/>
        <v>Nov</v>
      </c>
      <c r="C1619" s="2">
        <f t="shared" si="102"/>
        <v>48</v>
      </c>
      <c r="D1619" s="2" t="str">
        <f t="shared" si="103"/>
        <v>Tue</v>
      </c>
      <c r="E1619" s="34">
        <v>43431</v>
      </c>
      <c r="F1619" s="30" t="s">
        <v>363</v>
      </c>
      <c r="G1619" s="2" t="s">
        <v>364</v>
      </c>
      <c r="H1619" s="30" t="s">
        <v>365</v>
      </c>
      <c r="I1619" s="2">
        <v>46</v>
      </c>
      <c r="J1619" s="30" t="s">
        <v>1279</v>
      </c>
      <c r="K1619" s="2" t="s">
        <v>1280</v>
      </c>
      <c r="L1619" s="30">
        <v>5511</v>
      </c>
      <c r="M1619" s="2">
        <v>240</v>
      </c>
      <c r="N1619" s="2">
        <v>0</v>
      </c>
      <c r="O1619" s="31">
        <v>34.958321759259256</v>
      </c>
    </row>
    <row r="1620" spans="1:15" x14ac:dyDescent="0.25">
      <c r="A1620" s="2">
        <f t="shared" si="100"/>
        <v>2018</v>
      </c>
      <c r="B1620" s="2" t="str">
        <f t="shared" si="101"/>
        <v>Nov</v>
      </c>
      <c r="C1620" s="2">
        <f t="shared" si="102"/>
        <v>48</v>
      </c>
      <c r="D1620" s="2" t="str">
        <f t="shared" si="103"/>
        <v>Tue</v>
      </c>
      <c r="E1620" s="34">
        <v>43431</v>
      </c>
      <c r="F1620" s="30" t="s">
        <v>363</v>
      </c>
      <c r="G1620" s="2" t="s">
        <v>364</v>
      </c>
      <c r="H1620" s="30" t="s">
        <v>365</v>
      </c>
      <c r="I1620" s="2">
        <v>46</v>
      </c>
      <c r="J1620" s="30" t="s">
        <v>1308</v>
      </c>
      <c r="K1620" s="2" t="s">
        <v>1247</v>
      </c>
      <c r="L1620" s="30">
        <v>5511</v>
      </c>
      <c r="M1620" s="2">
        <v>240</v>
      </c>
      <c r="N1620" s="2">
        <v>0</v>
      </c>
      <c r="O1620" s="31">
        <v>0.23929398148148148</v>
      </c>
    </row>
    <row r="1621" spans="1:15" x14ac:dyDescent="0.25">
      <c r="A1621" s="2">
        <f t="shared" si="100"/>
        <v>2018</v>
      </c>
      <c r="B1621" s="2" t="str">
        <f t="shared" si="101"/>
        <v>Nov</v>
      </c>
      <c r="C1621" s="2">
        <f t="shared" si="102"/>
        <v>48</v>
      </c>
      <c r="D1621" s="2" t="str">
        <f t="shared" si="103"/>
        <v>Tue</v>
      </c>
      <c r="E1621" s="34">
        <v>43431</v>
      </c>
      <c r="F1621" s="30" t="s">
        <v>363</v>
      </c>
      <c r="G1621" s="2" t="s">
        <v>364</v>
      </c>
      <c r="H1621" s="30" t="s">
        <v>365</v>
      </c>
      <c r="I1621" s="2">
        <v>46</v>
      </c>
      <c r="J1621" s="30" t="s">
        <v>1363</v>
      </c>
      <c r="K1621" s="2" t="s">
        <v>1247</v>
      </c>
      <c r="L1621" s="30">
        <v>5511</v>
      </c>
      <c r="M1621" s="2">
        <v>240</v>
      </c>
      <c r="N1621" s="2">
        <v>0</v>
      </c>
      <c r="O1621" s="31">
        <v>0.23917824074074076</v>
      </c>
    </row>
    <row r="1622" spans="1:15" x14ac:dyDescent="0.25">
      <c r="A1622" s="2">
        <f t="shared" si="100"/>
        <v>2018</v>
      </c>
      <c r="B1622" s="2" t="str">
        <f t="shared" si="101"/>
        <v>Nov</v>
      </c>
      <c r="C1622" s="2">
        <f t="shared" si="102"/>
        <v>48</v>
      </c>
      <c r="D1622" s="2" t="str">
        <f t="shared" si="103"/>
        <v>Tue</v>
      </c>
      <c r="E1622" s="34">
        <v>43431</v>
      </c>
      <c r="F1622" s="30" t="s">
        <v>363</v>
      </c>
      <c r="G1622" s="2" t="s">
        <v>364</v>
      </c>
      <c r="H1622" s="30" t="s">
        <v>365</v>
      </c>
      <c r="I1622" s="2">
        <v>46</v>
      </c>
      <c r="J1622" s="30" t="s">
        <v>1916</v>
      </c>
      <c r="K1622" s="2" t="s">
        <v>1264</v>
      </c>
      <c r="L1622" s="30">
        <v>5511</v>
      </c>
      <c r="M1622" s="2">
        <v>240</v>
      </c>
      <c r="N1622" s="2">
        <v>0</v>
      </c>
      <c r="O1622" s="31">
        <v>0.23695601851851852</v>
      </c>
    </row>
    <row r="1623" spans="1:15" x14ac:dyDescent="0.25">
      <c r="A1623" s="2">
        <f t="shared" si="100"/>
        <v>2018</v>
      </c>
      <c r="B1623" s="2" t="str">
        <f t="shared" si="101"/>
        <v>Nov</v>
      </c>
      <c r="C1623" s="2">
        <f t="shared" si="102"/>
        <v>48</v>
      </c>
      <c r="D1623" s="2" t="str">
        <f t="shared" si="103"/>
        <v>Tue</v>
      </c>
      <c r="E1623" s="34">
        <v>43431</v>
      </c>
      <c r="F1623" s="30" t="s">
        <v>363</v>
      </c>
      <c r="G1623" s="2" t="s">
        <v>364</v>
      </c>
      <c r="H1623" s="30" t="s">
        <v>365</v>
      </c>
      <c r="I1623" s="2">
        <v>46</v>
      </c>
      <c r="J1623" s="30" t="s">
        <v>1917</v>
      </c>
      <c r="K1623" s="2" t="s">
        <v>1264</v>
      </c>
      <c r="L1623" s="30">
        <v>5511</v>
      </c>
      <c r="M1623" s="2">
        <v>240</v>
      </c>
      <c r="N1623" s="2">
        <v>0</v>
      </c>
      <c r="O1623" s="31">
        <v>7.8020833333333331E-2</v>
      </c>
    </row>
    <row r="1624" spans="1:15" x14ac:dyDescent="0.25">
      <c r="A1624" s="2">
        <f t="shared" si="100"/>
        <v>2018</v>
      </c>
      <c r="B1624" s="2" t="str">
        <f t="shared" si="101"/>
        <v>Nov</v>
      </c>
      <c r="C1624" s="2">
        <f t="shared" si="102"/>
        <v>48</v>
      </c>
      <c r="D1624" s="2" t="str">
        <f t="shared" si="103"/>
        <v>Tue</v>
      </c>
      <c r="E1624" s="34">
        <v>43431</v>
      </c>
      <c r="F1624" s="30" t="s">
        <v>363</v>
      </c>
      <c r="G1624" s="2" t="s">
        <v>364</v>
      </c>
      <c r="H1624" s="30" t="s">
        <v>365</v>
      </c>
      <c r="I1624" s="2">
        <v>46</v>
      </c>
      <c r="J1624" s="30" t="s">
        <v>1918</v>
      </c>
      <c r="K1624" s="2" t="s">
        <v>1247</v>
      </c>
      <c r="L1624" s="30">
        <v>5511</v>
      </c>
      <c r="M1624" s="2">
        <v>240</v>
      </c>
      <c r="N1624" s="2">
        <v>0</v>
      </c>
      <c r="O1624" s="31">
        <v>0.22965277777777779</v>
      </c>
    </row>
    <row r="1625" spans="1:15" x14ac:dyDescent="0.25">
      <c r="A1625" s="2">
        <f t="shared" si="100"/>
        <v>2018</v>
      </c>
      <c r="B1625" s="2" t="str">
        <f t="shared" si="101"/>
        <v>Nov</v>
      </c>
      <c r="C1625" s="2">
        <f t="shared" si="102"/>
        <v>48</v>
      </c>
      <c r="D1625" s="2" t="str">
        <f t="shared" si="103"/>
        <v>Tue</v>
      </c>
      <c r="E1625" s="34">
        <v>43431</v>
      </c>
      <c r="F1625" s="30" t="s">
        <v>363</v>
      </c>
      <c r="G1625" s="2" t="s">
        <v>364</v>
      </c>
      <c r="H1625" s="30" t="s">
        <v>365</v>
      </c>
      <c r="I1625" s="2">
        <v>46</v>
      </c>
      <c r="J1625" s="30" t="s">
        <v>1919</v>
      </c>
      <c r="K1625" s="2" t="s">
        <v>1247</v>
      </c>
      <c r="L1625" s="30">
        <v>5511</v>
      </c>
      <c r="M1625" s="2">
        <v>240</v>
      </c>
      <c r="N1625" s="2">
        <v>0</v>
      </c>
      <c r="O1625" s="31">
        <v>0.2386574074074074</v>
      </c>
    </row>
    <row r="1626" spans="1:15" x14ac:dyDescent="0.25">
      <c r="A1626" s="2">
        <f t="shared" si="100"/>
        <v>2018</v>
      </c>
      <c r="B1626" s="2" t="str">
        <f t="shared" si="101"/>
        <v>Nov</v>
      </c>
      <c r="C1626" s="2">
        <f t="shared" si="102"/>
        <v>48</v>
      </c>
      <c r="D1626" s="2" t="str">
        <f t="shared" si="103"/>
        <v>Tue</v>
      </c>
      <c r="E1626" s="34">
        <v>43431</v>
      </c>
      <c r="F1626" s="30" t="s">
        <v>363</v>
      </c>
      <c r="G1626" s="2" t="s">
        <v>364</v>
      </c>
      <c r="H1626" s="30" t="s">
        <v>365</v>
      </c>
      <c r="I1626" s="2">
        <v>46</v>
      </c>
      <c r="J1626" s="30" t="s">
        <v>1920</v>
      </c>
      <c r="K1626" s="2" t="s">
        <v>1247</v>
      </c>
      <c r="L1626" s="30">
        <v>5511</v>
      </c>
      <c r="M1626" s="2">
        <v>240</v>
      </c>
      <c r="N1626" s="2">
        <v>0</v>
      </c>
      <c r="O1626" s="31">
        <v>0.23825231481481482</v>
      </c>
    </row>
    <row r="1627" spans="1:15" x14ac:dyDescent="0.25">
      <c r="A1627" s="2">
        <f t="shared" si="100"/>
        <v>2018</v>
      </c>
      <c r="B1627" s="2" t="str">
        <f t="shared" si="101"/>
        <v>Nov</v>
      </c>
      <c r="C1627" s="2">
        <f t="shared" si="102"/>
        <v>48</v>
      </c>
      <c r="D1627" s="2" t="str">
        <f t="shared" si="103"/>
        <v>Tue</v>
      </c>
      <c r="E1627" s="34">
        <v>43431</v>
      </c>
      <c r="F1627" s="30" t="s">
        <v>363</v>
      </c>
      <c r="G1627" s="2" t="s">
        <v>364</v>
      </c>
      <c r="H1627" s="30" t="s">
        <v>365</v>
      </c>
      <c r="I1627" s="2">
        <v>46</v>
      </c>
      <c r="J1627" s="30" t="s">
        <v>1921</v>
      </c>
      <c r="K1627" s="2" t="s">
        <v>1282</v>
      </c>
      <c r="L1627" s="30">
        <v>5511</v>
      </c>
      <c r="M1627" s="2">
        <v>240</v>
      </c>
      <c r="N1627" s="2">
        <v>0</v>
      </c>
      <c r="O1627" s="31">
        <v>0.18159722222222222</v>
      </c>
    </row>
    <row r="1628" spans="1:15" x14ac:dyDescent="0.25">
      <c r="A1628" s="2">
        <f t="shared" si="100"/>
        <v>2018</v>
      </c>
      <c r="B1628" s="2" t="str">
        <f t="shared" si="101"/>
        <v>Nov</v>
      </c>
      <c r="C1628" s="2">
        <f t="shared" si="102"/>
        <v>48</v>
      </c>
      <c r="D1628" s="2" t="str">
        <f t="shared" si="103"/>
        <v>Tue</v>
      </c>
      <c r="E1628" s="34">
        <v>43431</v>
      </c>
      <c r="F1628" s="30">
        <v>47522</v>
      </c>
      <c r="G1628" s="2" t="s">
        <v>125</v>
      </c>
      <c r="H1628" s="30" t="s">
        <v>366</v>
      </c>
      <c r="I1628" s="2">
        <v>28</v>
      </c>
      <c r="J1628" s="30" t="s">
        <v>1246</v>
      </c>
      <c r="K1628" s="2" t="s">
        <v>1247</v>
      </c>
      <c r="L1628" s="30">
        <v>2822</v>
      </c>
      <c r="M1628" s="2">
        <v>165</v>
      </c>
      <c r="N1628" s="2">
        <v>14</v>
      </c>
      <c r="O1628" s="31">
        <v>0.26822916666666669</v>
      </c>
    </row>
    <row r="1629" spans="1:15" x14ac:dyDescent="0.25">
      <c r="A1629" s="2">
        <f t="shared" si="100"/>
        <v>2018</v>
      </c>
      <c r="B1629" s="2" t="str">
        <f t="shared" si="101"/>
        <v>Nov</v>
      </c>
      <c r="C1629" s="2">
        <f t="shared" si="102"/>
        <v>48</v>
      </c>
      <c r="D1629" s="2" t="str">
        <f t="shared" si="103"/>
        <v>Tue</v>
      </c>
      <c r="E1629" s="34">
        <v>43431</v>
      </c>
      <c r="F1629" s="30">
        <v>47522</v>
      </c>
      <c r="G1629" s="2" t="s">
        <v>125</v>
      </c>
      <c r="H1629" s="30" t="s">
        <v>366</v>
      </c>
      <c r="I1629" s="2">
        <v>28</v>
      </c>
      <c r="J1629" s="30" t="s">
        <v>1265</v>
      </c>
      <c r="K1629" s="2" t="s">
        <v>1598</v>
      </c>
      <c r="L1629" s="30">
        <v>2822</v>
      </c>
      <c r="M1629" s="2">
        <v>165</v>
      </c>
      <c r="N1629" s="2">
        <v>14</v>
      </c>
      <c r="O1629" s="31">
        <v>0.26969907407407406</v>
      </c>
    </row>
    <row r="1630" spans="1:15" x14ac:dyDescent="0.25">
      <c r="A1630" s="2">
        <f t="shared" si="100"/>
        <v>2018</v>
      </c>
      <c r="B1630" s="2" t="str">
        <f t="shared" si="101"/>
        <v>Nov</v>
      </c>
      <c r="C1630" s="2">
        <f t="shared" si="102"/>
        <v>48</v>
      </c>
      <c r="D1630" s="2" t="str">
        <f t="shared" si="103"/>
        <v>Tue</v>
      </c>
      <c r="E1630" s="34">
        <v>43431</v>
      </c>
      <c r="F1630" s="30">
        <v>47522</v>
      </c>
      <c r="G1630" s="2" t="s">
        <v>125</v>
      </c>
      <c r="H1630" s="30" t="s">
        <v>366</v>
      </c>
      <c r="I1630" s="2">
        <v>28</v>
      </c>
      <c r="J1630" s="30" t="s">
        <v>1266</v>
      </c>
      <c r="K1630" s="2" t="s">
        <v>1247</v>
      </c>
      <c r="L1630" s="30">
        <v>2822</v>
      </c>
      <c r="M1630" s="2">
        <v>165</v>
      </c>
      <c r="N1630" s="2">
        <v>14</v>
      </c>
      <c r="O1630" s="31">
        <v>0.26951388888888889</v>
      </c>
    </row>
    <row r="1631" spans="1:15" x14ac:dyDescent="0.25">
      <c r="A1631" s="2">
        <f t="shared" si="100"/>
        <v>2018</v>
      </c>
      <c r="B1631" s="2" t="str">
        <f t="shared" si="101"/>
        <v>Nov</v>
      </c>
      <c r="C1631" s="2">
        <f t="shared" si="102"/>
        <v>48</v>
      </c>
      <c r="D1631" s="2" t="str">
        <f t="shared" si="103"/>
        <v>Tue</v>
      </c>
      <c r="E1631" s="34">
        <v>43431</v>
      </c>
      <c r="F1631" s="30">
        <v>47522</v>
      </c>
      <c r="G1631" s="2" t="s">
        <v>125</v>
      </c>
      <c r="H1631" s="30" t="s">
        <v>366</v>
      </c>
      <c r="I1631" s="2">
        <v>28</v>
      </c>
      <c r="J1631" s="30" t="s">
        <v>1283</v>
      </c>
      <c r="K1631" s="2" t="s">
        <v>1264</v>
      </c>
      <c r="L1631" s="30">
        <v>2822</v>
      </c>
      <c r="M1631" s="2">
        <v>165</v>
      </c>
      <c r="N1631" s="2">
        <v>14</v>
      </c>
      <c r="O1631" s="31">
        <v>0.26990740740740743</v>
      </c>
    </row>
    <row r="1632" spans="1:15" x14ac:dyDescent="0.25">
      <c r="A1632" s="2">
        <f t="shared" si="100"/>
        <v>2018</v>
      </c>
      <c r="B1632" s="2" t="str">
        <f t="shared" si="101"/>
        <v>Nov</v>
      </c>
      <c r="C1632" s="2">
        <f t="shared" si="102"/>
        <v>48</v>
      </c>
      <c r="D1632" s="2" t="str">
        <f t="shared" si="103"/>
        <v>Tue</v>
      </c>
      <c r="E1632" s="34">
        <v>43431</v>
      </c>
      <c r="F1632" s="30">
        <v>47522</v>
      </c>
      <c r="G1632" s="2" t="s">
        <v>125</v>
      </c>
      <c r="H1632" s="30" t="s">
        <v>366</v>
      </c>
      <c r="I1632" s="2">
        <v>28</v>
      </c>
      <c r="J1632" s="30" t="s">
        <v>1286</v>
      </c>
      <c r="K1632" s="2" t="s">
        <v>1247</v>
      </c>
      <c r="L1632" s="30">
        <v>2822</v>
      </c>
      <c r="M1632" s="2">
        <v>165</v>
      </c>
      <c r="N1632" s="2">
        <v>14</v>
      </c>
      <c r="O1632" s="31">
        <v>0.26861111111111108</v>
      </c>
    </row>
    <row r="1633" spans="1:15" x14ac:dyDescent="0.25">
      <c r="A1633" s="2">
        <f t="shared" si="100"/>
        <v>2018</v>
      </c>
      <c r="B1633" s="2" t="str">
        <f t="shared" si="101"/>
        <v>Nov</v>
      </c>
      <c r="C1633" s="2">
        <f t="shared" si="102"/>
        <v>48</v>
      </c>
      <c r="D1633" s="2" t="str">
        <f t="shared" si="103"/>
        <v>Tue</v>
      </c>
      <c r="E1633" s="34">
        <v>43431</v>
      </c>
      <c r="F1633" s="30">
        <v>47522</v>
      </c>
      <c r="G1633" s="2" t="s">
        <v>125</v>
      </c>
      <c r="H1633" s="30" t="s">
        <v>366</v>
      </c>
      <c r="I1633" s="2">
        <v>28</v>
      </c>
      <c r="J1633" s="30" t="s">
        <v>1873</v>
      </c>
      <c r="K1633" s="2" t="s">
        <v>1257</v>
      </c>
      <c r="L1633" s="30">
        <v>2822</v>
      </c>
      <c r="M1633" s="2">
        <v>165</v>
      </c>
      <c r="N1633" s="2">
        <v>14</v>
      </c>
      <c r="O1633" s="31">
        <v>0.26680555555555557</v>
      </c>
    </row>
    <row r="1634" spans="1:15" x14ac:dyDescent="0.25">
      <c r="A1634" s="2">
        <f t="shared" si="100"/>
        <v>2018</v>
      </c>
      <c r="B1634" s="2" t="str">
        <f t="shared" si="101"/>
        <v>Nov</v>
      </c>
      <c r="C1634" s="2">
        <f t="shared" si="102"/>
        <v>48</v>
      </c>
      <c r="D1634" s="2" t="str">
        <f t="shared" si="103"/>
        <v>Tue</v>
      </c>
      <c r="E1634" s="34">
        <v>43431</v>
      </c>
      <c r="F1634" s="30">
        <v>47522</v>
      </c>
      <c r="G1634" s="2" t="s">
        <v>125</v>
      </c>
      <c r="H1634" s="30" t="s">
        <v>366</v>
      </c>
      <c r="I1634" s="2">
        <v>28</v>
      </c>
      <c r="J1634" s="30" t="s">
        <v>1922</v>
      </c>
      <c r="K1634" s="2" t="s">
        <v>1247</v>
      </c>
      <c r="L1634" s="30">
        <v>2822</v>
      </c>
      <c r="M1634" s="2">
        <v>165</v>
      </c>
      <c r="N1634" s="2">
        <v>14</v>
      </c>
      <c r="O1634" s="31">
        <v>0.26923611111111112</v>
      </c>
    </row>
    <row r="1635" spans="1:15" x14ac:dyDescent="0.25">
      <c r="A1635" s="2">
        <f t="shared" si="100"/>
        <v>2018</v>
      </c>
      <c r="B1635" s="2" t="str">
        <f t="shared" si="101"/>
        <v>Nov</v>
      </c>
      <c r="C1635" s="2">
        <f t="shared" si="102"/>
        <v>48</v>
      </c>
      <c r="D1635" s="2" t="str">
        <f t="shared" si="103"/>
        <v>Tue</v>
      </c>
      <c r="E1635" s="34">
        <v>43431</v>
      </c>
      <c r="F1635" s="30">
        <v>47546</v>
      </c>
      <c r="G1635" s="2" t="s">
        <v>125</v>
      </c>
      <c r="H1635" s="30" t="s">
        <v>978</v>
      </c>
      <c r="I1635" s="2">
        <v>75</v>
      </c>
      <c r="J1635" s="30" t="s">
        <v>1300</v>
      </c>
      <c r="K1635" s="2" t="s">
        <v>1247</v>
      </c>
      <c r="L1635" s="30">
        <v>4826</v>
      </c>
      <c r="M1635" s="2">
        <v>376</v>
      </c>
      <c r="N1635" s="2">
        <v>88</v>
      </c>
      <c r="O1635" s="31">
        <v>0</v>
      </c>
    </row>
    <row r="1636" spans="1:15" x14ac:dyDescent="0.25">
      <c r="A1636" s="2">
        <f t="shared" si="100"/>
        <v>2018</v>
      </c>
      <c r="B1636" s="2" t="str">
        <f t="shared" si="101"/>
        <v>Nov</v>
      </c>
      <c r="C1636" s="2">
        <f t="shared" si="102"/>
        <v>48</v>
      </c>
      <c r="D1636" s="2" t="str">
        <f t="shared" si="103"/>
        <v>Tue</v>
      </c>
      <c r="E1636" s="34">
        <v>43431</v>
      </c>
      <c r="F1636" s="30">
        <v>47546</v>
      </c>
      <c r="G1636" s="2" t="s">
        <v>125</v>
      </c>
      <c r="H1636" s="30" t="s">
        <v>978</v>
      </c>
      <c r="I1636" s="2">
        <v>75</v>
      </c>
      <c r="J1636" s="30" t="s">
        <v>1300</v>
      </c>
      <c r="K1636" s="2" t="s">
        <v>1272</v>
      </c>
      <c r="L1636" s="30">
        <v>4826</v>
      </c>
      <c r="M1636" s="2">
        <v>376</v>
      </c>
      <c r="N1636" s="2">
        <v>88</v>
      </c>
      <c r="O1636" s="31">
        <v>3.875E-2</v>
      </c>
    </row>
    <row r="1637" spans="1:15" x14ac:dyDescent="0.25">
      <c r="A1637" s="2">
        <f t="shared" si="100"/>
        <v>2018</v>
      </c>
      <c r="B1637" s="2" t="str">
        <f t="shared" si="101"/>
        <v>Nov</v>
      </c>
      <c r="C1637" s="2">
        <f t="shared" si="102"/>
        <v>48</v>
      </c>
      <c r="D1637" s="2" t="str">
        <f t="shared" si="103"/>
        <v>Tue</v>
      </c>
      <c r="E1637" s="34">
        <v>43431</v>
      </c>
      <c r="F1637" s="30">
        <v>47546</v>
      </c>
      <c r="G1637" s="2" t="s">
        <v>125</v>
      </c>
      <c r="H1637" s="30" t="s">
        <v>978</v>
      </c>
      <c r="I1637" s="2">
        <v>75</v>
      </c>
      <c r="J1637" s="30" t="s">
        <v>1387</v>
      </c>
      <c r="K1637" s="2" t="s">
        <v>1247</v>
      </c>
      <c r="L1637" s="30">
        <v>4826</v>
      </c>
      <c r="M1637" s="2">
        <v>376</v>
      </c>
      <c r="N1637" s="2">
        <v>88</v>
      </c>
      <c r="O1637" s="31">
        <v>0</v>
      </c>
    </row>
    <row r="1638" spans="1:15" x14ac:dyDescent="0.25">
      <c r="A1638" s="2">
        <f t="shared" si="100"/>
        <v>2018</v>
      </c>
      <c r="B1638" s="2" t="str">
        <f t="shared" si="101"/>
        <v>Nov</v>
      </c>
      <c r="C1638" s="2">
        <f t="shared" si="102"/>
        <v>48</v>
      </c>
      <c r="D1638" s="2" t="str">
        <f t="shared" si="103"/>
        <v>Tue</v>
      </c>
      <c r="E1638" s="34">
        <v>43431</v>
      </c>
      <c r="F1638" s="30">
        <v>47546</v>
      </c>
      <c r="G1638" s="2" t="s">
        <v>125</v>
      </c>
      <c r="H1638" s="30" t="s">
        <v>978</v>
      </c>
      <c r="I1638" s="2">
        <v>75</v>
      </c>
      <c r="J1638" s="30" t="s">
        <v>1387</v>
      </c>
      <c r="K1638" s="2" t="s">
        <v>1348</v>
      </c>
      <c r="L1638" s="30">
        <v>4826</v>
      </c>
      <c r="M1638" s="2">
        <v>376</v>
      </c>
      <c r="N1638" s="2">
        <v>88</v>
      </c>
      <c r="O1638" s="31">
        <v>5.3402777777777778E-2</v>
      </c>
    </row>
    <row r="1639" spans="1:15" x14ac:dyDescent="0.25">
      <c r="A1639" s="2">
        <f t="shared" si="100"/>
        <v>2018</v>
      </c>
      <c r="B1639" s="2" t="str">
        <f t="shared" si="101"/>
        <v>Nov</v>
      </c>
      <c r="C1639" s="2">
        <f t="shared" si="102"/>
        <v>48</v>
      </c>
      <c r="D1639" s="2" t="str">
        <f t="shared" si="103"/>
        <v>Tue</v>
      </c>
      <c r="E1639" s="34">
        <v>43431</v>
      </c>
      <c r="F1639" s="30">
        <v>47546</v>
      </c>
      <c r="G1639" s="2" t="s">
        <v>125</v>
      </c>
      <c r="H1639" s="30" t="s">
        <v>978</v>
      </c>
      <c r="I1639" s="2">
        <v>75</v>
      </c>
      <c r="J1639" s="30" t="s">
        <v>1388</v>
      </c>
      <c r="K1639" s="2" t="s">
        <v>1264</v>
      </c>
      <c r="L1639" s="30">
        <v>4826</v>
      </c>
      <c r="M1639" s="2">
        <v>376</v>
      </c>
      <c r="N1639" s="2">
        <v>88</v>
      </c>
      <c r="O1639" s="31">
        <v>0.19641203703703702</v>
      </c>
    </row>
    <row r="1640" spans="1:15" x14ac:dyDescent="0.25">
      <c r="A1640" s="2">
        <f t="shared" si="100"/>
        <v>2018</v>
      </c>
      <c r="B1640" s="2" t="str">
        <f t="shared" si="101"/>
        <v>Nov</v>
      </c>
      <c r="C1640" s="2">
        <f t="shared" si="102"/>
        <v>48</v>
      </c>
      <c r="D1640" s="2" t="str">
        <f t="shared" si="103"/>
        <v>Tue</v>
      </c>
      <c r="E1640" s="34">
        <v>43431</v>
      </c>
      <c r="F1640" s="30">
        <v>47546</v>
      </c>
      <c r="G1640" s="2" t="s">
        <v>125</v>
      </c>
      <c r="H1640" s="30" t="s">
        <v>978</v>
      </c>
      <c r="I1640" s="2">
        <v>75</v>
      </c>
      <c r="J1640" s="30" t="s">
        <v>1301</v>
      </c>
      <c r="K1640" s="2" t="s">
        <v>1264</v>
      </c>
      <c r="L1640" s="30">
        <v>4826</v>
      </c>
      <c r="M1640" s="2">
        <v>376</v>
      </c>
      <c r="N1640" s="2">
        <v>88</v>
      </c>
      <c r="O1640" s="31">
        <v>0.19686342592592596</v>
      </c>
    </row>
    <row r="1641" spans="1:15" x14ac:dyDescent="0.25">
      <c r="A1641" s="2">
        <f t="shared" si="100"/>
        <v>2018</v>
      </c>
      <c r="B1641" s="2" t="str">
        <f t="shared" si="101"/>
        <v>Nov</v>
      </c>
      <c r="C1641" s="2">
        <f t="shared" si="102"/>
        <v>48</v>
      </c>
      <c r="D1641" s="2" t="str">
        <f t="shared" si="103"/>
        <v>Tue</v>
      </c>
      <c r="E1641" s="34">
        <v>43431</v>
      </c>
      <c r="F1641" s="30">
        <v>47546</v>
      </c>
      <c r="G1641" s="2" t="s">
        <v>125</v>
      </c>
      <c r="H1641" s="30" t="s">
        <v>978</v>
      </c>
      <c r="I1641" s="2">
        <v>75</v>
      </c>
      <c r="J1641" s="30" t="s">
        <v>1390</v>
      </c>
      <c r="K1641" s="2" t="s">
        <v>1247</v>
      </c>
      <c r="L1641" s="30">
        <v>4826</v>
      </c>
      <c r="M1641" s="2">
        <v>376</v>
      </c>
      <c r="N1641" s="2">
        <v>88</v>
      </c>
      <c r="O1641" s="31">
        <v>0.23045138888888891</v>
      </c>
    </row>
    <row r="1642" spans="1:15" x14ac:dyDescent="0.25">
      <c r="A1642" s="2">
        <f t="shared" si="100"/>
        <v>2018</v>
      </c>
      <c r="B1642" s="2" t="str">
        <f t="shared" si="101"/>
        <v>Nov</v>
      </c>
      <c r="C1642" s="2">
        <f t="shared" si="102"/>
        <v>48</v>
      </c>
      <c r="D1642" s="2" t="str">
        <f t="shared" si="103"/>
        <v>Tue</v>
      </c>
      <c r="E1642" s="34">
        <v>43431</v>
      </c>
      <c r="F1642" s="30">
        <v>47546</v>
      </c>
      <c r="G1642" s="2" t="s">
        <v>125</v>
      </c>
      <c r="H1642" s="30" t="s">
        <v>978</v>
      </c>
      <c r="I1642" s="2">
        <v>75</v>
      </c>
      <c r="J1642" s="30" t="s">
        <v>1391</v>
      </c>
      <c r="K1642" s="2" t="s">
        <v>1247</v>
      </c>
      <c r="L1642" s="30">
        <v>4826</v>
      </c>
      <c r="M1642" s="2">
        <v>376</v>
      </c>
      <c r="N1642" s="2">
        <v>88</v>
      </c>
      <c r="O1642" s="31">
        <v>0.19393518518518518</v>
      </c>
    </row>
    <row r="1643" spans="1:15" x14ac:dyDescent="0.25">
      <c r="A1643" s="2">
        <f t="shared" si="100"/>
        <v>2018</v>
      </c>
      <c r="B1643" s="2" t="str">
        <f t="shared" si="101"/>
        <v>Nov</v>
      </c>
      <c r="C1643" s="2">
        <f t="shared" si="102"/>
        <v>48</v>
      </c>
      <c r="D1643" s="2" t="str">
        <f t="shared" si="103"/>
        <v>Tue</v>
      </c>
      <c r="E1643" s="34">
        <v>43431</v>
      </c>
      <c r="F1643" s="30">
        <v>47546</v>
      </c>
      <c r="G1643" s="2" t="s">
        <v>125</v>
      </c>
      <c r="H1643" s="30" t="s">
        <v>978</v>
      </c>
      <c r="I1643" s="2">
        <v>75</v>
      </c>
      <c r="J1643" s="30" t="s">
        <v>1393</v>
      </c>
      <c r="K1643" s="2" t="s">
        <v>1247</v>
      </c>
      <c r="L1643" s="30">
        <v>4826</v>
      </c>
      <c r="M1643" s="2">
        <v>376</v>
      </c>
      <c r="N1643" s="2">
        <v>88</v>
      </c>
      <c r="O1643" s="31">
        <v>0.19351851851851851</v>
      </c>
    </row>
    <row r="1644" spans="1:15" x14ac:dyDescent="0.25">
      <c r="A1644" s="2">
        <f t="shared" si="100"/>
        <v>2018</v>
      </c>
      <c r="B1644" s="2" t="str">
        <f t="shared" si="101"/>
        <v>Nov</v>
      </c>
      <c r="C1644" s="2">
        <f t="shared" si="102"/>
        <v>48</v>
      </c>
      <c r="D1644" s="2" t="str">
        <f t="shared" si="103"/>
        <v>Tue</v>
      </c>
      <c r="E1644" s="34">
        <v>43431</v>
      </c>
      <c r="F1644" s="30">
        <v>47546</v>
      </c>
      <c r="G1644" s="2" t="s">
        <v>125</v>
      </c>
      <c r="H1644" s="30" t="s">
        <v>978</v>
      </c>
      <c r="I1644" s="2">
        <v>75</v>
      </c>
      <c r="J1644" s="30" t="s">
        <v>1411</v>
      </c>
      <c r="K1644" s="2" t="s">
        <v>1264</v>
      </c>
      <c r="L1644" s="30">
        <v>4826</v>
      </c>
      <c r="M1644" s="2">
        <v>376</v>
      </c>
      <c r="N1644" s="2">
        <v>88</v>
      </c>
      <c r="O1644" s="31">
        <v>0</v>
      </c>
    </row>
    <row r="1645" spans="1:15" x14ac:dyDescent="0.25">
      <c r="A1645" s="2">
        <f t="shared" si="100"/>
        <v>2018</v>
      </c>
      <c r="B1645" s="2" t="str">
        <f t="shared" si="101"/>
        <v>Nov</v>
      </c>
      <c r="C1645" s="2">
        <f t="shared" si="102"/>
        <v>48</v>
      </c>
      <c r="D1645" s="2" t="str">
        <f t="shared" si="103"/>
        <v>Tue</v>
      </c>
      <c r="E1645" s="34">
        <v>43431</v>
      </c>
      <c r="F1645" s="30">
        <v>47546</v>
      </c>
      <c r="G1645" s="2" t="s">
        <v>125</v>
      </c>
      <c r="H1645" s="30" t="s">
        <v>978</v>
      </c>
      <c r="I1645" s="2">
        <v>75</v>
      </c>
      <c r="J1645" s="30" t="s">
        <v>1923</v>
      </c>
      <c r="K1645" s="2" t="s">
        <v>1247</v>
      </c>
      <c r="L1645" s="30">
        <v>4826</v>
      </c>
      <c r="M1645" s="2">
        <v>376</v>
      </c>
      <c r="N1645" s="2">
        <v>88</v>
      </c>
      <c r="O1645" s="31">
        <v>0.22868055555555555</v>
      </c>
    </row>
    <row r="1646" spans="1:15" x14ac:dyDescent="0.25">
      <c r="A1646" s="2">
        <f t="shared" si="100"/>
        <v>2018</v>
      </c>
      <c r="B1646" s="2" t="str">
        <f t="shared" si="101"/>
        <v>Nov</v>
      </c>
      <c r="C1646" s="2">
        <f t="shared" si="102"/>
        <v>48</v>
      </c>
      <c r="D1646" s="2" t="str">
        <f t="shared" si="103"/>
        <v>Tue</v>
      </c>
      <c r="E1646" s="34">
        <v>43431</v>
      </c>
      <c r="F1646" s="30">
        <v>49099</v>
      </c>
      <c r="G1646" s="2" t="s">
        <v>125</v>
      </c>
      <c r="H1646" s="30" t="s">
        <v>1924</v>
      </c>
      <c r="I1646" s="2">
        <v>15</v>
      </c>
      <c r="J1646" s="30" t="s">
        <v>1447</v>
      </c>
      <c r="K1646" s="2" t="s">
        <v>1447</v>
      </c>
      <c r="L1646" s="30">
        <v>1368</v>
      </c>
      <c r="M1646" s="2">
        <v>18</v>
      </c>
      <c r="N1646" s="2">
        <v>52</v>
      </c>
      <c r="O1646" s="31">
        <v>0</v>
      </c>
    </row>
    <row r="1647" spans="1:15" x14ac:dyDescent="0.25">
      <c r="A1647" s="2">
        <f t="shared" si="100"/>
        <v>2018</v>
      </c>
      <c r="B1647" s="2" t="str">
        <f t="shared" si="101"/>
        <v>Nov</v>
      </c>
      <c r="C1647" s="2">
        <f t="shared" si="102"/>
        <v>48</v>
      </c>
      <c r="D1647" s="2" t="str">
        <f t="shared" si="103"/>
        <v>Tue</v>
      </c>
      <c r="E1647" s="34">
        <v>43431</v>
      </c>
      <c r="F1647" s="30">
        <v>50526</v>
      </c>
      <c r="G1647" s="2" t="s">
        <v>125</v>
      </c>
      <c r="H1647" s="30" t="s">
        <v>1925</v>
      </c>
      <c r="I1647" s="2">
        <v>0</v>
      </c>
      <c r="J1647" s="30" t="s">
        <v>1447</v>
      </c>
      <c r="K1647" s="2" t="s">
        <v>1447</v>
      </c>
      <c r="L1647" s="30">
        <v>4</v>
      </c>
      <c r="M1647" s="2">
        <v>1</v>
      </c>
      <c r="N1647" s="2">
        <v>0</v>
      </c>
      <c r="O1647" s="31">
        <v>0</v>
      </c>
    </row>
    <row r="1648" spans="1:15" x14ac:dyDescent="0.25">
      <c r="A1648" s="2">
        <f t="shared" si="100"/>
        <v>2018</v>
      </c>
      <c r="B1648" s="2" t="str">
        <f t="shared" si="101"/>
        <v>Nov</v>
      </c>
      <c r="C1648" s="2">
        <f t="shared" si="102"/>
        <v>48</v>
      </c>
      <c r="D1648" s="2" t="str">
        <f t="shared" si="103"/>
        <v>Tue</v>
      </c>
      <c r="E1648" s="34">
        <v>43431</v>
      </c>
      <c r="F1648" s="30" t="s">
        <v>367</v>
      </c>
      <c r="G1648" s="2" t="s">
        <v>368</v>
      </c>
      <c r="H1648" s="30" t="s">
        <v>369</v>
      </c>
      <c r="I1648" s="2">
        <v>7</v>
      </c>
      <c r="J1648" s="30" t="s">
        <v>1306</v>
      </c>
      <c r="K1648" s="2" t="s">
        <v>1272</v>
      </c>
      <c r="L1648" s="30">
        <v>996</v>
      </c>
      <c r="M1648" s="2">
        <v>8</v>
      </c>
      <c r="N1648" s="2">
        <v>28</v>
      </c>
      <c r="O1648" s="31">
        <v>1.9780092592592592E-2</v>
      </c>
    </row>
    <row r="1649" spans="1:15" x14ac:dyDescent="0.25">
      <c r="A1649" s="2">
        <f t="shared" si="100"/>
        <v>2018</v>
      </c>
      <c r="B1649" s="2" t="str">
        <f t="shared" si="101"/>
        <v>Nov</v>
      </c>
      <c r="C1649" s="2">
        <f t="shared" si="102"/>
        <v>48</v>
      </c>
      <c r="D1649" s="2" t="str">
        <f t="shared" si="103"/>
        <v>Tue</v>
      </c>
      <c r="E1649" s="34">
        <v>43431</v>
      </c>
      <c r="F1649" s="30" t="s">
        <v>367</v>
      </c>
      <c r="G1649" s="2" t="s">
        <v>368</v>
      </c>
      <c r="H1649" s="30" t="s">
        <v>369</v>
      </c>
      <c r="I1649" s="2">
        <v>7</v>
      </c>
      <c r="J1649" s="30" t="s">
        <v>1309</v>
      </c>
      <c r="K1649" s="2" t="s">
        <v>1264</v>
      </c>
      <c r="L1649" s="30">
        <v>996</v>
      </c>
      <c r="M1649" s="2">
        <v>8</v>
      </c>
      <c r="N1649" s="2">
        <v>28</v>
      </c>
      <c r="O1649" s="31">
        <v>5.136574074074074E-2</v>
      </c>
    </row>
    <row r="1650" spans="1:15" x14ac:dyDescent="0.25">
      <c r="A1650" s="2">
        <f t="shared" ref="A1650:A1713" si="104">YEAR(E1650)</f>
        <v>2018</v>
      </c>
      <c r="B1650" s="2" t="str">
        <f t="shared" ref="B1650:B1713" si="105">TEXT(E1650,"MMM")</f>
        <v>Nov</v>
      </c>
      <c r="C1650" s="2">
        <f t="shared" ref="C1650:C1713" si="106">WEEKNUM(E1650)</f>
        <v>48</v>
      </c>
      <c r="D1650" s="2" t="str">
        <f t="shared" si="103"/>
        <v>Tue</v>
      </c>
      <c r="E1650" s="34">
        <v>43431</v>
      </c>
      <c r="F1650" s="30" t="s">
        <v>367</v>
      </c>
      <c r="G1650" s="2" t="s">
        <v>368</v>
      </c>
      <c r="H1650" s="30" t="s">
        <v>369</v>
      </c>
      <c r="I1650" s="2">
        <v>7</v>
      </c>
      <c r="J1650" s="30" t="s">
        <v>1357</v>
      </c>
      <c r="K1650" s="2" t="s">
        <v>1257</v>
      </c>
      <c r="L1650" s="30">
        <v>996</v>
      </c>
      <c r="M1650" s="2">
        <v>8</v>
      </c>
      <c r="N1650" s="2">
        <v>28</v>
      </c>
      <c r="O1650" s="31">
        <v>3.4479166666666665E-2</v>
      </c>
    </row>
    <row r="1651" spans="1:15" x14ac:dyDescent="0.25">
      <c r="A1651" s="2">
        <f t="shared" si="104"/>
        <v>2018</v>
      </c>
      <c r="B1651" s="2" t="str">
        <f t="shared" si="105"/>
        <v>Nov</v>
      </c>
      <c r="C1651" s="2">
        <f t="shared" si="106"/>
        <v>48</v>
      </c>
      <c r="D1651" s="2" t="str">
        <f t="shared" si="103"/>
        <v>Tue</v>
      </c>
      <c r="E1651" s="34">
        <v>43431</v>
      </c>
      <c r="F1651" s="30" t="s">
        <v>367</v>
      </c>
      <c r="G1651" s="2" t="s">
        <v>368</v>
      </c>
      <c r="H1651" s="30" t="s">
        <v>369</v>
      </c>
      <c r="I1651" s="2">
        <v>7</v>
      </c>
      <c r="J1651" s="30" t="s">
        <v>1385</v>
      </c>
      <c r="K1651" s="2" t="s">
        <v>1348</v>
      </c>
      <c r="L1651" s="30">
        <v>996</v>
      </c>
      <c r="M1651" s="2">
        <v>8</v>
      </c>
      <c r="N1651" s="2">
        <v>28</v>
      </c>
      <c r="O1651" s="31">
        <v>5.1354166666666666E-2</v>
      </c>
    </row>
    <row r="1652" spans="1:15" x14ac:dyDescent="0.25">
      <c r="A1652" s="2">
        <f t="shared" si="104"/>
        <v>2018</v>
      </c>
      <c r="B1652" s="2" t="str">
        <f t="shared" si="105"/>
        <v>Nov</v>
      </c>
      <c r="C1652" s="2">
        <f t="shared" si="106"/>
        <v>48</v>
      </c>
      <c r="D1652" s="2" t="str">
        <f t="shared" si="103"/>
        <v>Tue</v>
      </c>
      <c r="E1652" s="34">
        <v>43431</v>
      </c>
      <c r="F1652" s="30" t="s">
        <v>367</v>
      </c>
      <c r="G1652" s="2" t="s">
        <v>368</v>
      </c>
      <c r="H1652" s="30" t="s">
        <v>369</v>
      </c>
      <c r="I1652" s="2">
        <v>7</v>
      </c>
      <c r="J1652" s="30" t="s">
        <v>1400</v>
      </c>
      <c r="K1652" s="2" t="s">
        <v>1275</v>
      </c>
      <c r="L1652" s="30">
        <v>996</v>
      </c>
      <c r="M1652" s="2">
        <v>8</v>
      </c>
      <c r="N1652" s="2">
        <v>28</v>
      </c>
      <c r="O1652" s="31">
        <v>4.2129629629629628E-2</v>
      </c>
    </row>
    <row r="1653" spans="1:15" x14ac:dyDescent="0.25">
      <c r="A1653" s="2">
        <f t="shared" si="104"/>
        <v>2018</v>
      </c>
      <c r="B1653" s="2" t="str">
        <f t="shared" si="105"/>
        <v>Nov</v>
      </c>
      <c r="C1653" s="2">
        <f t="shared" si="106"/>
        <v>48</v>
      </c>
      <c r="D1653" s="2" t="str">
        <f t="shared" si="103"/>
        <v>Tue</v>
      </c>
      <c r="E1653" s="34">
        <v>43431</v>
      </c>
      <c r="F1653" s="30" t="s">
        <v>367</v>
      </c>
      <c r="G1653" s="2" t="s">
        <v>368</v>
      </c>
      <c r="H1653" s="30" t="s">
        <v>369</v>
      </c>
      <c r="I1653" s="2">
        <v>7</v>
      </c>
      <c r="J1653" s="30" t="s">
        <v>1404</v>
      </c>
      <c r="K1653" s="2" t="s">
        <v>1348</v>
      </c>
      <c r="L1653" s="30">
        <v>996</v>
      </c>
      <c r="M1653" s="2">
        <v>8</v>
      </c>
      <c r="N1653" s="2">
        <v>28</v>
      </c>
      <c r="O1653" s="31">
        <v>4.2719907407407408E-2</v>
      </c>
    </row>
    <row r="1654" spans="1:15" x14ac:dyDescent="0.25">
      <c r="A1654" s="2">
        <f t="shared" si="104"/>
        <v>2018</v>
      </c>
      <c r="B1654" s="2" t="str">
        <f t="shared" si="105"/>
        <v>Nov</v>
      </c>
      <c r="C1654" s="2">
        <f t="shared" si="106"/>
        <v>48</v>
      </c>
      <c r="D1654" s="2" t="str">
        <f t="shared" si="103"/>
        <v>Tue</v>
      </c>
      <c r="E1654" s="34">
        <v>43431</v>
      </c>
      <c r="F1654" s="30">
        <v>50525</v>
      </c>
      <c r="G1654" s="2" t="s">
        <v>45</v>
      </c>
      <c r="H1654" s="30" t="s">
        <v>1447</v>
      </c>
      <c r="I1654" s="2">
        <v>0</v>
      </c>
      <c r="J1654" s="30" t="s">
        <v>1447</v>
      </c>
      <c r="K1654" s="2" t="s">
        <v>1447</v>
      </c>
      <c r="L1654" s="30">
        <v>1</v>
      </c>
      <c r="M1654" s="2">
        <v>1</v>
      </c>
      <c r="N1654" s="2">
        <v>0</v>
      </c>
      <c r="O1654" s="31">
        <v>0</v>
      </c>
    </row>
    <row r="1655" spans="1:15" x14ac:dyDescent="0.25">
      <c r="A1655" s="2">
        <f t="shared" si="104"/>
        <v>2018</v>
      </c>
      <c r="B1655" s="2" t="str">
        <f t="shared" si="105"/>
        <v>Nov</v>
      </c>
      <c r="C1655" s="2">
        <f t="shared" si="106"/>
        <v>48</v>
      </c>
      <c r="D1655" s="2" t="str">
        <f t="shared" si="103"/>
        <v>Tue</v>
      </c>
      <c r="E1655" s="34">
        <v>43431</v>
      </c>
      <c r="F1655" s="30">
        <v>50535</v>
      </c>
      <c r="G1655" s="2" t="s">
        <v>143</v>
      </c>
      <c r="H1655" s="30" t="s">
        <v>1926</v>
      </c>
      <c r="I1655" s="2">
        <v>0</v>
      </c>
      <c r="J1655" s="30" t="s">
        <v>1447</v>
      </c>
      <c r="K1655" s="2" t="s">
        <v>1447</v>
      </c>
      <c r="L1655" s="30">
        <v>2</v>
      </c>
      <c r="M1655" s="2">
        <v>1</v>
      </c>
      <c r="N1655" s="2">
        <v>0</v>
      </c>
      <c r="O1655" s="31">
        <v>0</v>
      </c>
    </row>
    <row r="1656" spans="1:15" x14ac:dyDescent="0.25">
      <c r="A1656" s="2">
        <f t="shared" si="104"/>
        <v>2018</v>
      </c>
      <c r="B1656" s="2" t="str">
        <f t="shared" si="105"/>
        <v>Nov</v>
      </c>
      <c r="C1656" s="2">
        <f t="shared" si="106"/>
        <v>48</v>
      </c>
      <c r="D1656" s="2" t="str">
        <f t="shared" si="103"/>
        <v>Tue</v>
      </c>
      <c r="E1656" s="34">
        <v>43431</v>
      </c>
      <c r="F1656" s="30">
        <v>50461</v>
      </c>
      <c r="G1656" s="2" t="s">
        <v>866</v>
      </c>
      <c r="H1656" s="30" t="s">
        <v>1927</v>
      </c>
      <c r="I1656" s="2">
        <v>1</v>
      </c>
      <c r="J1656" s="30" t="s">
        <v>1447</v>
      </c>
      <c r="K1656" s="2" t="s">
        <v>1447</v>
      </c>
      <c r="L1656" s="30">
        <v>7</v>
      </c>
      <c r="M1656" s="2">
        <v>1</v>
      </c>
      <c r="N1656" s="2">
        <v>1</v>
      </c>
      <c r="O1656" s="31">
        <v>0</v>
      </c>
    </row>
    <row r="1657" spans="1:15" x14ac:dyDescent="0.25">
      <c r="A1657" s="2">
        <f t="shared" si="104"/>
        <v>2018</v>
      </c>
      <c r="B1657" s="2" t="str">
        <f t="shared" si="105"/>
        <v>Nov</v>
      </c>
      <c r="C1657" s="2">
        <f t="shared" si="106"/>
        <v>48</v>
      </c>
      <c r="D1657" s="2" t="str">
        <f t="shared" si="103"/>
        <v>Tue</v>
      </c>
      <c r="E1657" s="34">
        <v>43431</v>
      </c>
      <c r="F1657" s="30">
        <v>50462</v>
      </c>
      <c r="G1657" s="2" t="s">
        <v>866</v>
      </c>
      <c r="H1657" s="30" t="s">
        <v>1928</v>
      </c>
      <c r="I1657" s="2">
        <v>1</v>
      </c>
      <c r="J1657" s="30" t="s">
        <v>1447</v>
      </c>
      <c r="K1657" s="2" t="s">
        <v>1447</v>
      </c>
      <c r="L1657" s="30">
        <v>7</v>
      </c>
      <c r="M1657" s="2">
        <v>7</v>
      </c>
      <c r="N1657" s="2">
        <v>1</v>
      </c>
      <c r="O1657" s="31">
        <v>0</v>
      </c>
    </row>
    <row r="1658" spans="1:15" x14ac:dyDescent="0.25">
      <c r="A1658" s="2">
        <f t="shared" si="104"/>
        <v>2018</v>
      </c>
      <c r="B1658" s="2" t="str">
        <f t="shared" si="105"/>
        <v>Nov</v>
      </c>
      <c r="C1658" s="2">
        <f t="shared" si="106"/>
        <v>48</v>
      </c>
      <c r="D1658" s="2" t="str">
        <f t="shared" si="103"/>
        <v>Tue</v>
      </c>
      <c r="E1658" s="34">
        <v>43431</v>
      </c>
      <c r="F1658" s="30">
        <v>50519</v>
      </c>
      <c r="G1658" s="2" t="s">
        <v>157</v>
      </c>
      <c r="H1658" s="30" t="s">
        <v>1929</v>
      </c>
      <c r="I1658" s="2">
        <v>1</v>
      </c>
      <c r="J1658" s="30" t="s">
        <v>1447</v>
      </c>
      <c r="K1658" s="2" t="s">
        <v>1447</v>
      </c>
      <c r="L1658" s="30">
        <v>160</v>
      </c>
      <c r="M1658" s="2">
        <v>1</v>
      </c>
      <c r="N1658" s="2">
        <v>0</v>
      </c>
      <c r="O1658" s="31">
        <v>0</v>
      </c>
    </row>
    <row r="1659" spans="1:15" x14ac:dyDescent="0.25">
      <c r="A1659" s="2">
        <f t="shared" si="104"/>
        <v>2018</v>
      </c>
      <c r="B1659" s="2" t="str">
        <f t="shared" si="105"/>
        <v>Nov</v>
      </c>
      <c r="C1659" s="2">
        <f t="shared" si="106"/>
        <v>48</v>
      </c>
      <c r="D1659" s="2" t="str">
        <f t="shared" si="103"/>
        <v>Tue</v>
      </c>
      <c r="E1659" s="34">
        <v>43431</v>
      </c>
      <c r="F1659" s="30">
        <v>50521</v>
      </c>
      <c r="G1659" s="2" t="s">
        <v>157</v>
      </c>
      <c r="H1659" s="30" t="s">
        <v>1930</v>
      </c>
      <c r="I1659" s="2">
        <v>0</v>
      </c>
      <c r="J1659" s="30" t="s">
        <v>1447</v>
      </c>
      <c r="K1659" s="2" t="s">
        <v>1447</v>
      </c>
      <c r="L1659" s="30">
        <v>70</v>
      </c>
      <c r="M1659" s="2">
        <v>2</v>
      </c>
      <c r="N1659" s="2">
        <v>0</v>
      </c>
      <c r="O1659" s="31">
        <v>0</v>
      </c>
    </row>
    <row r="1660" spans="1:15" x14ac:dyDescent="0.25">
      <c r="A1660" s="2">
        <f t="shared" si="104"/>
        <v>2018</v>
      </c>
      <c r="B1660" s="2" t="str">
        <f t="shared" si="105"/>
        <v>Nov</v>
      </c>
      <c r="C1660" s="2">
        <f t="shared" si="106"/>
        <v>48</v>
      </c>
      <c r="D1660" s="2" t="str">
        <f t="shared" si="103"/>
        <v>Tue</v>
      </c>
      <c r="E1660" s="34">
        <v>43431</v>
      </c>
      <c r="F1660" s="30" t="s">
        <v>370</v>
      </c>
      <c r="G1660" s="2" t="s">
        <v>371</v>
      </c>
      <c r="H1660" s="30" t="s">
        <v>372</v>
      </c>
      <c r="I1660" s="2">
        <v>7</v>
      </c>
      <c r="J1660" s="30" t="s">
        <v>1341</v>
      </c>
      <c r="K1660" s="2" t="s">
        <v>1255</v>
      </c>
      <c r="L1660" s="30">
        <v>1296</v>
      </c>
      <c r="M1660" s="2">
        <v>1</v>
      </c>
      <c r="N1660" s="2">
        <v>27</v>
      </c>
      <c r="O1660" s="31">
        <v>5.527777777777778E-2</v>
      </c>
    </row>
    <row r="1661" spans="1:15" x14ac:dyDescent="0.25">
      <c r="A1661" s="2">
        <f t="shared" si="104"/>
        <v>2018</v>
      </c>
      <c r="B1661" s="2" t="str">
        <f t="shared" si="105"/>
        <v>Nov</v>
      </c>
      <c r="C1661" s="2">
        <f t="shared" si="106"/>
        <v>48</v>
      </c>
      <c r="D1661" s="2" t="str">
        <f t="shared" si="103"/>
        <v>Tue</v>
      </c>
      <c r="E1661" s="34">
        <v>43431</v>
      </c>
      <c r="F1661" s="30" t="s">
        <v>370</v>
      </c>
      <c r="G1661" s="2" t="s">
        <v>371</v>
      </c>
      <c r="H1661" s="30" t="s">
        <v>372</v>
      </c>
      <c r="I1661" s="2">
        <v>7</v>
      </c>
      <c r="J1661" s="30" t="s">
        <v>1305</v>
      </c>
      <c r="K1661" s="2" t="s">
        <v>1257</v>
      </c>
      <c r="L1661" s="30">
        <v>1296</v>
      </c>
      <c r="M1661" s="2">
        <v>1</v>
      </c>
      <c r="N1661" s="2">
        <v>27</v>
      </c>
      <c r="O1661" s="31">
        <v>5.5659722222222228E-2</v>
      </c>
    </row>
    <row r="1662" spans="1:15" x14ac:dyDescent="0.25">
      <c r="A1662" s="2">
        <f t="shared" si="104"/>
        <v>2018</v>
      </c>
      <c r="B1662" s="2" t="str">
        <f t="shared" si="105"/>
        <v>Nov</v>
      </c>
      <c r="C1662" s="2">
        <f t="shared" si="106"/>
        <v>48</v>
      </c>
      <c r="D1662" s="2" t="str">
        <f t="shared" si="103"/>
        <v>Tue</v>
      </c>
      <c r="E1662" s="34">
        <v>43431</v>
      </c>
      <c r="F1662" s="30" t="s">
        <v>370</v>
      </c>
      <c r="G1662" s="2" t="s">
        <v>371</v>
      </c>
      <c r="H1662" s="30" t="s">
        <v>372</v>
      </c>
      <c r="I1662" s="2">
        <v>7</v>
      </c>
      <c r="J1662" s="30" t="s">
        <v>1323</v>
      </c>
      <c r="K1662" s="2" t="s">
        <v>1272</v>
      </c>
      <c r="L1662" s="30">
        <v>1296</v>
      </c>
      <c r="M1662" s="2">
        <v>1</v>
      </c>
      <c r="N1662" s="2">
        <v>27</v>
      </c>
      <c r="O1662" s="31">
        <v>3.2708333333333332E-2</v>
      </c>
    </row>
    <row r="1663" spans="1:15" x14ac:dyDescent="0.25">
      <c r="A1663" s="2">
        <f t="shared" si="104"/>
        <v>2018</v>
      </c>
      <c r="B1663" s="2" t="str">
        <f t="shared" si="105"/>
        <v>Nov</v>
      </c>
      <c r="C1663" s="2">
        <f t="shared" si="106"/>
        <v>48</v>
      </c>
      <c r="D1663" s="2" t="str">
        <f t="shared" si="103"/>
        <v>Tue</v>
      </c>
      <c r="E1663" s="34">
        <v>43431</v>
      </c>
      <c r="F1663" s="30" t="s">
        <v>370</v>
      </c>
      <c r="G1663" s="2" t="s">
        <v>371</v>
      </c>
      <c r="H1663" s="30" t="s">
        <v>372</v>
      </c>
      <c r="I1663" s="2">
        <v>7</v>
      </c>
      <c r="J1663" s="30" t="s">
        <v>1357</v>
      </c>
      <c r="K1663" s="2" t="s">
        <v>1264</v>
      </c>
      <c r="L1663" s="30">
        <v>1296</v>
      </c>
      <c r="M1663" s="2">
        <v>1</v>
      </c>
      <c r="N1663" s="2">
        <v>27</v>
      </c>
      <c r="O1663" s="31">
        <v>3.2337962962962964E-2</v>
      </c>
    </row>
    <row r="1664" spans="1:15" x14ac:dyDescent="0.25">
      <c r="A1664" s="2">
        <f t="shared" si="104"/>
        <v>2018</v>
      </c>
      <c r="B1664" s="2" t="str">
        <f t="shared" si="105"/>
        <v>Nov</v>
      </c>
      <c r="C1664" s="2">
        <f t="shared" si="106"/>
        <v>48</v>
      </c>
      <c r="D1664" s="2" t="str">
        <f t="shared" si="103"/>
        <v>Tue</v>
      </c>
      <c r="E1664" s="34">
        <v>43431</v>
      </c>
      <c r="F1664" s="30" t="s">
        <v>370</v>
      </c>
      <c r="G1664" s="2" t="s">
        <v>371</v>
      </c>
      <c r="H1664" s="30" t="s">
        <v>372</v>
      </c>
      <c r="I1664" s="2">
        <v>7</v>
      </c>
      <c r="J1664" s="30" t="s">
        <v>1415</v>
      </c>
      <c r="K1664" s="2" t="s">
        <v>1255</v>
      </c>
      <c r="L1664" s="30">
        <v>1296</v>
      </c>
      <c r="M1664" s="2">
        <v>1</v>
      </c>
      <c r="N1664" s="2">
        <v>27</v>
      </c>
      <c r="O1664" s="31">
        <v>5.5300925925925927E-2</v>
      </c>
    </row>
    <row r="1665" spans="1:15" x14ac:dyDescent="0.25">
      <c r="A1665" s="2">
        <f t="shared" si="104"/>
        <v>2018</v>
      </c>
      <c r="B1665" s="2" t="str">
        <f t="shared" si="105"/>
        <v>Nov</v>
      </c>
      <c r="C1665" s="2">
        <f t="shared" si="106"/>
        <v>48</v>
      </c>
      <c r="D1665" s="2" t="str">
        <f t="shared" si="103"/>
        <v>Tue</v>
      </c>
      <c r="E1665" s="34">
        <v>43431</v>
      </c>
      <c r="F1665" s="30" t="s">
        <v>373</v>
      </c>
      <c r="G1665" s="2" t="s">
        <v>374</v>
      </c>
      <c r="H1665" s="30" t="s">
        <v>375</v>
      </c>
      <c r="I1665" s="2">
        <v>7</v>
      </c>
      <c r="J1665" s="30" t="s">
        <v>1807</v>
      </c>
      <c r="K1665" s="2" t="s">
        <v>1272</v>
      </c>
      <c r="L1665" s="30">
        <v>1218</v>
      </c>
      <c r="M1665" s="2">
        <v>1</v>
      </c>
      <c r="N1665" s="2">
        <v>29</v>
      </c>
      <c r="O1665" s="31">
        <v>3.2673611111111105E-2</v>
      </c>
    </row>
    <row r="1666" spans="1:15" x14ac:dyDescent="0.25">
      <c r="A1666" s="2">
        <f t="shared" si="104"/>
        <v>2018</v>
      </c>
      <c r="B1666" s="2" t="str">
        <f t="shared" si="105"/>
        <v>Nov</v>
      </c>
      <c r="C1666" s="2">
        <f t="shared" si="106"/>
        <v>48</v>
      </c>
      <c r="D1666" s="2" t="str">
        <f t="shared" si="103"/>
        <v>Tue</v>
      </c>
      <c r="E1666" s="34">
        <v>43431</v>
      </c>
      <c r="F1666" s="30" t="s">
        <v>373</v>
      </c>
      <c r="G1666" s="2" t="s">
        <v>374</v>
      </c>
      <c r="H1666" s="30" t="s">
        <v>375</v>
      </c>
      <c r="I1666" s="2">
        <v>7</v>
      </c>
      <c r="J1666" s="30" t="s">
        <v>1814</v>
      </c>
      <c r="K1666" s="2" t="s">
        <v>1264</v>
      </c>
      <c r="L1666" s="30">
        <v>1218</v>
      </c>
      <c r="M1666" s="2">
        <v>1</v>
      </c>
      <c r="N1666" s="2">
        <v>29</v>
      </c>
      <c r="O1666" s="31">
        <v>1.1932870370370371E-2</v>
      </c>
    </row>
    <row r="1667" spans="1:15" x14ac:dyDescent="0.25">
      <c r="A1667" s="2">
        <f t="shared" si="104"/>
        <v>2018</v>
      </c>
      <c r="B1667" s="2" t="str">
        <f t="shared" si="105"/>
        <v>Nov</v>
      </c>
      <c r="C1667" s="2">
        <f t="shared" si="106"/>
        <v>48</v>
      </c>
      <c r="D1667" s="2" t="str">
        <f t="shared" ref="D1667:D1730" si="107">TEXT(E1667,"DDD")</f>
        <v>Tue</v>
      </c>
      <c r="E1667" s="34">
        <v>43431</v>
      </c>
      <c r="F1667" s="30" t="s">
        <v>376</v>
      </c>
      <c r="G1667" s="2" t="s">
        <v>377</v>
      </c>
      <c r="H1667" s="30" t="s">
        <v>378</v>
      </c>
      <c r="I1667" s="2">
        <v>8</v>
      </c>
      <c r="J1667" s="30" t="s">
        <v>1807</v>
      </c>
      <c r="K1667" s="2" t="s">
        <v>1272</v>
      </c>
      <c r="L1667" s="30">
        <v>1602</v>
      </c>
      <c r="M1667" s="2">
        <v>2</v>
      </c>
      <c r="N1667" s="2">
        <v>28</v>
      </c>
      <c r="O1667" s="31">
        <v>2.2499999999999996E-2</v>
      </c>
    </row>
    <row r="1668" spans="1:15" x14ac:dyDescent="0.25">
      <c r="A1668" s="2">
        <f t="shared" si="104"/>
        <v>2018</v>
      </c>
      <c r="B1668" s="2" t="str">
        <f t="shared" si="105"/>
        <v>Nov</v>
      </c>
      <c r="C1668" s="2">
        <f t="shared" si="106"/>
        <v>48</v>
      </c>
      <c r="D1668" s="2" t="str">
        <f t="shared" si="107"/>
        <v>Tue</v>
      </c>
      <c r="E1668" s="34">
        <v>43431</v>
      </c>
      <c r="F1668" s="30" t="s">
        <v>376</v>
      </c>
      <c r="G1668" s="2" t="s">
        <v>377</v>
      </c>
      <c r="H1668" s="30" t="s">
        <v>378</v>
      </c>
      <c r="I1668" s="2">
        <v>8</v>
      </c>
      <c r="J1668" s="30" t="s">
        <v>1814</v>
      </c>
      <c r="K1668" s="2" t="s">
        <v>1264</v>
      </c>
      <c r="L1668" s="30">
        <v>1602</v>
      </c>
      <c r="M1668" s="2">
        <v>2</v>
      </c>
      <c r="N1668" s="2">
        <v>28</v>
      </c>
      <c r="O1668" s="31">
        <v>9.6874999999999999E-3</v>
      </c>
    </row>
    <row r="1669" spans="1:15" x14ac:dyDescent="0.25">
      <c r="A1669" s="2">
        <f t="shared" si="104"/>
        <v>2018</v>
      </c>
      <c r="B1669" s="2" t="str">
        <f t="shared" si="105"/>
        <v>Nov</v>
      </c>
      <c r="C1669" s="2">
        <f t="shared" si="106"/>
        <v>48</v>
      </c>
      <c r="D1669" s="2" t="str">
        <f t="shared" si="107"/>
        <v>Tue</v>
      </c>
      <c r="E1669" s="34">
        <v>43431</v>
      </c>
      <c r="F1669" s="30" t="s">
        <v>379</v>
      </c>
      <c r="G1669" s="2" t="s">
        <v>380</v>
      </c>
      <c r="H1669" s="30" t="s">
        <v>381</v>
      </c>
      <c r="I1669" s="2">
        <v>8</v>
      </c>
      <c r="J1669" s="30" t="s">
        <v>1779</v>
      </c>
      <c r="K1669" s="2" t="s">
        <v>1272</v>
      </c>
      <c r="L1669" s="30">
        <v>1726</v>
      </c>
      <c r="M1669" s="2">
        <v>3</v>
      </c>
      <c r="N1669" s="2">
        <v>27</v>
      </c>
      <c r="O1669" s="31">
        <v>2.837962962962963E-2</v>
      </c>
    </row>
    <row r="1670" spans="1:15" x14ac:dyDescent="0.25">
      <c r="A1670" s="2">
        <f t="shared" si="104"/>
        <v>2018</v>
      </c>
      <c r="B1670" s="2" t="str">
        <f t="shared" si="105"/>
        <v>Nov</v>
      </c>
      <c r="C1670" s="2">
        <f t="shared" si="106"/>
        <v>48</v>
      </c>
      <c r="D1670" s="2" t="str">
        <f t="shared" si="107"/>
        <v>Tue</v>
      </c>
      <c r="E1670" s="34">
        <v>43431</v>
      </c>
      <c r="F1670" s="30" t="s">
        <v>379</v>
      </c>
      <c r="G1670" s="2" t="s">
        <v>380</v>
      </c>
      <c r="H1670" s="30" t="s">
        <v>381</v>
      </c>
      <c r="I1670" s="2">
        <v>8</v>
      </c>
      <c r="J1670" s="30" t="s">
        <v>1814</v>
      </c>
      <c r="K1670" s="2" t="s">
        <v>1264</v>
      </c>
      <c r="L1670" s="30">
        <v>1726</v>
      </c>
      <c r="M1670" s="2">
        <v>3</v>
      </c>
      <c r="N1670" s="2">
        <v>27</v>
      </c>
      <c r="O1670" s="31">
        <v>1.1678240740740741E-2</v>
      </c>
    </row>
    <row r="1671" spans="1:15" x14ac:dyDescent="0.25">
      <c r="A1671" s="2">
        <f t="shared" si="104"/>
        <v>2018</v>
      </c>
      <c r="B1671" s="2" t="str">
        <f t="shared" si="105"/>
        <v>Nov</v>
      </c>
      <c r="C1671" s="2">
        <f t="shared" si="106"/>
        <v>48</v>
      </c>
      <c r="D1671" s="2" t="str">
        <f t="shared" si="107"/>
        <v>Tue</v>
      </c>
      <c r="E1671" s="34">
        <v>43431</v>
      </c>
      <c r="F1671" s="30">
        <v>50534</v>
      </c>
      <c r="G1671" s="2" t="s">
        <v>1931</v>
      </c>
      <c r="H1671" s="30" t="s">
        <v>1932</v>
      </c>
      <c r="I1671" s="2">
        <v>0</v>
      </c>
      <c r="J1671" s="30" t="s">
        <v>1447</v>
      </c>
      <c r="K1671" s="2" t="s">
        <v>1447</v>
      </c>
      <c r="L1671" s="30">
        <v>20</v>
      </c>
      <c r="M1671" s="2">
        <v>2</v>
      </c>
      <c r="N1671" s="2">
        <v>0</v>
      </c>
      <c r="O1671" s="31">
        <v>0</v>
      </c>
    </row>
    <row r="1672" spans="1:15" x14ac:dyDescent="0.25">
      <c r="A1672" s="2">
        <f t="shared" si="104"/>
        <v>2018</v>
      </c>
      <c r="B1672" s="2" t="str">
        <f t="shared" si="105"/>
        <v>Nov</v>
      </c>
      <c r="C1672" s="2">
        <f t="shared" si="106"/>
        <v>48</v>
      </c>
      <c r="D1672" s="2" t="str">
        <f t="shared" si="107"/>
        <v>Tue</v>
      </c>
      <c r="E1672" s="34">
        <v>43431</v>
      </c>
      <c r="F1672" s="30">
        <v>49213</v>
      </c>
      <c r="G1672" s="2" t="s">
        <v>834</v>
      </c>
      <c r="H1672" s="30" t="s">
        <v>1933</v>
      </c>
      <c r="I1672" s="2">
        <v>1</v>
      </c>
      <c r="J1672" s="30" t="s">
        <v>1447</v>
      </c>
      <c r="K1672" s="2" t="s">
        <v>1447</v>
      </c>
      <c r="L1672" s="30">
        <v>150</v>
      </c>
      <c r="M1672" s="2">
        <v>2</v>
      </c>
      <c r="N1672" s="2">
        <v>1</v>
      </c>
      <c r="O1672" s="31">
        <v>0</v>
      </c>
    </row>
    <row r="1673" spans="1:15" x14ac:dyDescent="0.25">
      <c r="A1673" s="2">
        <f t="shared" si="104"/>
        <v>2018</v>
      </c>
      <c r="B1673" s="2" t="str">
        <f t="shared" si="105"/>
        <v>Nov</v>
      </c>
      <c r="C1673" s="2">
        <f t="shared" si="106"/>
        <v>48</v>
      </c>
      <c r="D1673" s="2" t="str">
        <f t="shared" si="107"/>
        <v>Tue</v>
      </c>
      <c r="E1673" s="34">
        <v>43431</v>
      </c>
      <c r="F1673" s="30">
        <v>49257</v>
      </c>
      <c r="G1673" s="2" t="s">
        <v>382</v>
      </c>
      <c r="H1673" s="30" t="s">
        <v>383</v>
      </c>
      <c r="I1673" s="2">
        <v>12</v>
      </c>
      <c r="J1673" s="30" t="s">
        <v>1690</v>
      </c>
      <c r="K1673" s="2" t="s">
        <v>1247</v>
      </c>
      <c r="L1673" s="30">
        <v>1630</v>
      </c>
      <c r="M1673" s="2">
        <v>40</v>
      </c>
      <c r="N1673" s="2">
        <v>5</v>
      </c>
      <c r="O1673" s="31">
        <v>2.9988425925925922E-2</v>
      </c>
    </row>
    <row r="1674" spans="1:15" x14ac:dyDescent="0.25">
      <c r="A1674" s="2">
        <f t="shared" si="104"/>
        <v>2018</v>
      </c>
      <c r="B1674" s="2" t="str">
        <f t="shared" si="105"/>
        <v>Nov</v>
      </c>
      <c r="C1674" s="2">
        <f t="shared" si="106"/>
        <v>48</v>
      </c>
      <c r="D1674" s="2" t="str">
        <f t="shared" si="107"/>
        <v>Tue</v>
      </c>
      <c r="E1674" s="34">
        <v>43431</v>
      </c>
      <c r="F1674" s="30">
        <v>49257</v>
      </c>
      <c r="G1674" s="2" t="s">
        <v>382</v>
      </c>
      <c r="H1674" s="30" t="s">
        <v>383</v>
      </c>
      <c r="I1674" s="2">
        <v>12</v>
      </c>
      <c r="J1674" s="30" t="s">
        <v>1873</v>
      </c>
      <c r="K1674" s="2" t="s">
        <v>1257</v>
      </c>
      <c r="L1674" s="30">
        <v>1630</v>
      </c>
      <c r="M1674" s="2">
        <v>40</v>
      </c>
      <c r="N1674" s="2">
        <v>5</v>
      </c>
      <c r="O1674" s="31">
        <v>0.12770833333333334</v>
      </c>
    </row>
    <row r="1675" spans="1:15" x14ac:dyDescent="0.25">
      <c r="A1675" s="2">
        <f t="shared" si="104"/>
        <v>2018</v>
      </c>
      <c r="B1675" s="2" t="str">
        <f t="shared" si="105"/>
        <v>Nov</v>
      </c>
      <c r="C1675" s="2">
        <f t="shared" si="106"/>
        <v>48</v>
      </c>
      <c r="D1675" s="2" t="str">
        <f t="shared" si="107"/>
        <v>Tue</v>
      </c>
      <c r="E1675" s="34">
        <v>43431</v>
      </c>
      <c r="F1675" s="30">
        <v>49257</v>
      </c>
      <c r="G1675" s="2" t="s">
        <v>382</v>
      </c>
      <c r="H1675" s="30" t="s">
        <v>383</v>
      </c>
      <c r="I1675" s="2">
        <v>12</v>
      </c>
      <c r="J1675" s="30" t="s">
        <v>1877</v>
      </c>
      <c r="K1675" s="2" t="s">
        <v>1264</v>
      </c>
      <c r="L1675" s="30">
        <v>1630</v>
      </c>
      <c r="M1675" s="2">
        <v>40</v>
      </c>
      <c r="N1675" s="2">
        <v>5</v>
      </c>
      <c r="O1675" s="31">
        <v>0.1212037037037037</v>
      </c>
    </row>
    <row r="1676" spans="1:15" x14ac:dyDescent="0.25">
      <c r="A1676" s="2">
        <f t="shared" si="104"/>
        <v>2018</v>
      </c>
      <c r="B1676" s="2" t="str">
        <f t="shared" si="105"/>
        <v>Nov</v>
      </c>
      <c r="C1676" s="2">
        <f t="shared" si="106"/>
        <v>48</v>
      </c>
      <c r="D1676" s="2" t="str">
        <f t="shared" si="107"/>
        <v>Tue</v>
      </c>
      <c r="E1676" s="34">
        <v>43431</v>
      </c>
      <c r="F1676" s="30">
        <v>49257</v>
      </c>
      <c r="G1676" s="2" t="s">
        <v>382</v>
      </c>
      <c r="H1676" s="30" t="s">
        <v>383</v>
      </c>
      <c r="I1676" s="2">
        <v>12</v>
      </c>
      <c r="J1676" s="30" t="s">
        <v>1896</v>
      </c>
      <c r="K1676" s="2" t="s">
        <v>1247</v>
      </c>
      <c r="L1676" s="30">
        <v>1630</v>
      </c>
      <c r="M1676" s="2">
        <v>40</v>
      </c>
      <c r="N1676" s="2">
        <v>5</v>
      </c>
      <c r="O1676" s="31">
        <v>0.11733796296296296</v>
      </c>
    </row>
    <row r="1677" spans="1:15" x14ac:dyDescent="0.25">
      <c r="A1677" s="2">
        <f t="shared" si="104"/>
        <v>2018</v>
      </c>
      <c r="B1677" s="2" t="str">
        <f t="shared" si="105"/>
        <v>Nov</v>
      </c>
      <c r="C1677" s="2">
        <f t="shared" si="106"/>
        <v>48</v>
      </c>
      <c r="D1677" s="2" t="str">
        <f t="shared" si="107"/>
        <v>Tue</v>
      </c>
      <c r="E1677" s="34">
        <v>43431</v>
      </c>
      <c r="F1677" s="30">
        <v>49257</v>
      </c>
      <c r="G1677" s="2" t="s">
        <v>382</v>
      </c>
      <c r="H1677" s="30" t="s">
        <v>383</v>
      </c>
      <c r="I1677" s="2">
        <v>12</v>
      </c>
      <c r="J1677" s="30" t="s">
        <v>1934</v>
      </c>
      <c r="K1677" s="2" t="s">
        <v>1870</v>
      </c>
      <c r="L1677" s="30">
        <v>1630</v>
      </c>
      <c r="M1677" s="2">
        <v>40</v>
      </c>
      <c r="N1677" s="2">
        <v>5</v>
      </c>
      <c r="O1677" s="31">
        <v>0.12805555555555556</v>
      </c>
    </row>
    <row r="1678" spans="1:15" x14ac:dyDescent="0.25">
      <c r="A1678" s="2">
        <f t="shared" si="104"/>
        <v>2018</v>
      </c>
      <c r="B1678" s="2" t="str">
        <f t="shared" si="105"/>
        <v>Nov</v>
      </c>
      <c r="C1678" s="2">
        <f t="shared" si="106"/>
        <v>48</v>
      </c>
      <c r="D1678" s="2" t="str">
        <f t="shared" si="107"/>
        <v>Tue</v>
      </c>
      <c r="E1678" s="34">
        <v>43431</v>
      </c>
      <c r="F1678" s="30">
        <v>49257</v>
      </c>
      <c r="G1678" s="2" t="s">
        <v>382</v>
      </c>
      <c r="H1678" s="30" t="s">
        <v>383</v>
      </c>
      <c r="I1678" s="2">
        <v>12</v>
      </c>
      <c r="J1678" s="30" t="s">
        <v>1935</v>
      </c>
      <c r="K1678" s="2" t="s">
        <v>1355</v>
      </c>
      <c r="L1678" s="30">
        <v>1630</v>
      </c>
      <c r="M1678" s="2">
        <v>40</v>
      </c>
      <c r="N1678" s="2">
        <v>5</v>
      </c>
      <c r="O1678" s="31">
        <v>6.4583333333333333E-3</v>
      </c>
    </row>
    <row r="1679" spans="1:15" x14ac:dyDescent="0.25">
      <c r="A1679" s="2">
        <f t="shared" si="104"/>
        <v>2018</v>
      </c>
      <c r="B1679" s="2" t="str">
        <f t="shared" si="105"/>
        <v>Nov</v>
      </c>
      <c r="C1679" s="2">
        <f t="shared" si="106"/>
        <v>48</v>
      </c>
      <c r="D1679" s="2" t="str">
        <f t="shared" si="107"/>
        <v>Tue</v>
      </c>
      <c r="E1679" s="34">
        <v>43431</v>
      </c>
      <c r="F1679" s="30">
        <v>47521</v>
      </c>
      <c r="G1679" s="2" t="s">
        <v>31</v>
      </c>
      <c r="H1679" s="30" t="s">
        <v>1936</v>
      </c>
      <c r="I1679" s="2">
        <v>4</v>
      </c>
      <c r="J1679" s="30" t="s">
        <v>1447</v>
      </c>
      <c r="K1679" s="2" t="s">
        <v>1447</v>
      </c>
      <c r="L1679" s="30">
        <v>112</v>
      </c>
      <c r="M1679" s="2">
        <v>20</v>
      </c>
      <c r="N1679" s="2">
        <v>11</v>
      </c>
      <c r="O1679" s="31">
        <v>0</v>
      </c>
    </row>
    <row r="1680" spans="1:15" x14ac:dyDescent="0.25">
      <c r="A1680" s="2">
        <f t="shared" si="104"/>
        <v>2018</v>
      </c>
      <c r="B1680" s="2" t="str">
        <f t="shared" si="105"/>
        <v>Nov</v>
      </c>
      <c r="C1680" s="2">
        <f t="shared" si="106"/>
        <v>48</v>
      </c>
      <c r="D1680" s="2" t="str">
        <f t="shared" si="107"/>
        <v>Tue</v>
      </c>
      <c r="E1680" s="34">
        <v>43431</v>
      </c>
      <c r="F1680" s="30">
        <v>47533</v>
      </c>
      <c r="G1680" s="2" t="s">
        <v>914</v>
      </c>
      <c r="H1680" s="30" t="s">
        <v>1937</v>
      </c>
      <c r="I1680" s="2">
        <v>28</v>
      </c>
      <c r="J1680" s="30" t="s">
        <v>1447</v>
      </c>
      <c r="K1680" s="2" t="s">
        <v>1447</v>
      </c>
      <c r="L1680" s="30">
        <v>7839</v>
      </c>
      <c r="M1680" s="2">
        <v>117</v>
      </c>
      <c r="N1680" s="2">
        <v>22</v>
      </c>
      <c r="O1680" s="31">
        <v>0</v>
      </c>
    </row>
    <row r="1681" spans="1:15" x14ac:dyDescent="0.25">
      <c r="A1681" s="2">
        <f t="shared" si="104"/>
        <v>2018</v>
      </c>
      <c r="B1681" s="2" t="str">
        <f t="shared" si="105"/>
        <v>Nov</v>
      </c>
      <c r="C1681" s="2">
        <f t="shared" si="106"/>
        <v>48</v>
      </c>
      <c r="D1681" s="2" t="str">
        <f t="shared" si="107"/>
        <v>Tue</v>
      </c>
      <c r="E1681" s="34">
        <v>43431</v>
      </c>
      <c r="F1681" s="30">
        <v>50530</v>
      </c>
      <c r="G1681" s="2" t="s">
        <v>885</v>
      </c>
      <c r="H1681" s="30" t="s">
        <v>1938</v>
      </c>
      <c r="I1681" s="2">
        <v>1</v>
      </c>
      <c r="J1681" s="30" t="s">
        <v>1447</v>
      </c>
      <c r="K1681" s="2" t="s">
        <v>1447</v>
      </c>
      <c r="L1681" s="30">
        <v>272</v>
      </c>
      <c r="M1681" s="2">
        <v>5</v>
      </c>
      <c r="N1681" s="2">
        <v>0</v>
      </c>
      <c r="O1681" s="31">
        <v>0</v>
      </c>
    </row>
    <row r="1682" spans="1:15" x14ac:dyDescent="0.25">
      <c r="A1682" s="2">
        <f t="shared" si="104"/>
        <v>2018</v>
      </c>
      <c r="B1682" s="2" t="str">
        <f t="shared" si="105"/>
        <v>Nov</v>
      </c>
      <c r="C1682" s="2">
        <f t="shared" si="106"/>
        <v>48</v>
      </c>
      <c r="D1682" s="2" t="str">
        <f t="shared" si="107"/>
        <v>Tue</v>
      </c>
      <c r="E1682" s="34">
        <v>43431</v>
      </c>
      <c r="F1682" s="30">
        <v>47537</v>
      </c>
      <c r="G1682" s="2" t="s">
        <v>39</v>
      </c>
      <c r="H1682" s="30" t="s">
        <v>384</v>
      </c>
      <c r="I1682" s="2">
        <v>22</v>
      </c>
      <c r="J1682" s="30" t="s">
        <v>1779</v>
      </c>
      <c r="K1682" s="2" t="s">
        <v>1939</v>
      </c>
      <c r="L1682" s="30">
        <v>5532</v>
      </c>
      <c r="M1682" s="2">
        <v>20</v>
      </c>
      <c r="N1682" s="2">
        <v>57</v>
      </c>
      <c r="O1682" s="31">
        <v>3.107638888888889E-2</v>
      </c>
    </row>
    <row r="1683" spans="1:15" x14ac:dyDescent="0.25">
      <c r="A1683" s="2">
        <f t="shared" si="104"/>
        <v>2018</v>
      </c>
      <c r="B1683" s="2" t="str">
        <f t="shared" si="105"/>
        <v>Nov</v>
      </c>
      <c r="C1683" s="2">
        <f t="shared" si="106"/>
        <v>48</v>
      </c>
      <c r="D1683" s="2" t="str">
        <f t="shared" si="107"/>
        <v>Tue</v>
      </c>
      <c r="E1683" s="34">
        <v>43431</v>
      </c>
      <c r="F1683" s="30">
        <v>47537</v>
      </c>
      <c r="G1683" s="2" t="s">
        <v>39</v>
      </c>
      <c r="H1683" s="30" t="s">
        <v>384</v>
      </c>
      <c r="I1683" s="2">
        <v>22</v>
      </c>
      <c r="J1683" s="30" t="s">
        <v>1814</v>
      </c>
      <c r="K1683" s="2" t="s">
        <v>1264</v>
      </c>
      <c r="L1683" s="30">
        <v>5532</v>
      </c>
      <c r="M1683" s="2">
        <v>20</v>
      </c>
      <c r="N1683" s="2">
        <v>57</v>
      </c>
      <c r="O1683" s="31">
        <v>2.3622685185185188E-2</v>
      </c>
    </row>
    <row r="1684" spans="1:15" x14ac:dyDescent="0.25">
      <c r="A1684" s="2">
        <f t="shared" si="104"/>
        <v>2018</v>
      </c>
      <c r="B1684" s="2" t="str">
        <f t="shared" si="105"/>
        <v>Nov</v>
      </c>
      <c r="C1684" s="2">
        <f t="shared" si="106"/>
        <v>48</v>
      </c>
      <c r="D1684" s="2" t="str">
        <f t="shared" si="107"/>
        <v>Tue</v>
      </c>
      <c r="E1684" s="34">
        <v>43431</v>
      </c>
      <c r="F1684" s="30">
        <v>47510</v>
      </c>
      <c r="G1684" s="2" t="s">
        <v>516</v>
      </c>
      <c r="H1684" s="30" t="s">
        <v>517</v>
      </c>
      <c r="I1684" s="2">
        <v>7</v>
      </c>
      <c r="J1684" s="30" t="s">
        <v>1279</v>
      </c>
      <c r="K1684" s="2" t="s">
        <v>1355</v>
      </c>
      <c r="L1684" s="30">
        <v>706</v>
      </c>
      <c r="M1684" s="2">
        <v>38</v>
      </c>
      <c r="N1684" s="2">
        <v>4</v>
      </c>
      <c r="O1684" s="31">
        <v>0.10319444444444444</v>
      </c>
    </row>
    <row r="1685" spans="1:15" x14ac:dyDescent="0.25">
      <c r="A1685" s="2">
        <f t="shared" si="104"/>
        <v>2018</v>
      </c>
      <c r="B1685" s="2" t="str">
        <f t="shared" si="105"/>
        <v>Nov</v>
      </c>
      <c r="C1685" s="2">
        <f t="shared" si="106"/>
        <v>48</v>
      </c>
      <c r="D1685" s="2" t="str">
        <f t="shared" si="107"/>
        <v>Tue</v>
      </c>
      <c r="E1685" s="34">
        <v>43431</v>
      </c>
      <c r="F1685" s="30">
        <v>47510</v>
      </c>
      <c r="G1685" s="2" t="s">
        <v>516</v>
      </c>
      <c r="H1685" s="30" t="s">
        <v>517</v>
      </c>
      <c r="I1685" s="2">
        <v>7</v>
      </c>
      <c r="J1685" s="30" t="s">
        <v>1372</v>
      </c>
      <c r="K1685" s="2" t="s">
        <v>1247</v>
      </c>
      <c r="L1685" s="30">
        <v>706</v>
      </c>
      <c r="M1685" s="2">
        <v>38</v>
      </c>
      <c r="N1685" s="2">
        <v>4</v>
      </c>
      <c r="O1685" s="31">
        <v>0.10337962962962964</v>
      </c>
    </row>
    <row r="1686" spans="1:15" x14ac:dyDescent="0.25">
      <c r="A1686" s="2">
        <f t="shared" si="104"/>
        <v>2018</v>
      </c>
      <c r="B1686" s="2" t="str">
        <f t="shared" si="105"/>
        <v>Nov</v>
      </c>
      <c r="C1686" s="2">
        <f t="shared" si="106"/>
        <v>48</v>
      </c>
      <c r="D1686" s="2" t="str">
        <f t="shared" si="107"/>
        <v>Tue</v>
      </c>
      <c r="E1686" s="34">
        <v>43431</v>
      </c>
      <c r="F1686" s="30">
        <v>47510</v>
      </c>
      <c r="G1686" s="2" t="s">
        <v>516</v>
      </c>
      <c r="H1686" s="30" t="s">
        <v>517</v>
      </c>
      <c r="I1686" s="2">
        <v>7</v>
      </c>
      <c r="J1686" s="30" t="s">
        <v>1375</v>
      </c>
      <c r="K1686" s="2" t="s">
        <v>1247</v>
      </c>
      <c r="L1686" s="30">
        <v>706</v>
      </c>
      <c r="M1686" s="2">
        <v>38</v>
      </c>
      <c r="N1686" s="2">
        <v>4</v>
      </c>
      <c r="O1686" s="31">
        <v>0.10361111111111111</v>
      </c>
    </row>
    <row r="1687" spans="1:15" x14ac:dyDescent="0.25">
      <c r="A1687" s="2">
        <f t="shared" si="104"/>
        <v>2018</v>
      </c>
      <c r="B1687" s="2" t="str">
        <f t="shared" si="105"/>
        <v>Nov</v>
      </c>
      <c r="C1687" s="2">
        <f t="shared" si="106"/>
        <v>48</v>
      </c>
      <c r="D1687" s="2" t="str">
        <f t="shared" si="107"/>
        <v>Tue</v>
      </c>
      <c r="E1687" s="34">
        <v>43431</v>
      </c>
      <c r="F1687" s="30">
        <v>47510</v>
      </c>
      <c r="G1687" s="2" t="s">
        <v>516</v>
      </c>
      <c r="H1687" s="30" t="s">
        <v>517</v>
      </c>
      <c r="I1687" s="2">
        <v>7</v>
      </c>
      <c r="J1687" s="30" t="s">
        <v>1940</v>
      </c>
      <c r="K1687" s="2" t="s">
        <v>1264</v>
      </c>
      <c r="L1687" s="30">
        <v>706</v>
      </c>
      <c r="M1687" s="2">
        <v>38</v>
      </c>
      <c r="N1687" s="2">
        <v>4</v>
      </c>
      <c r="O1687" s="31">
        <v>0.10398148148148149</v>
      </c>
    </row>
    <row r="1688" spans="1:15" x14ac:dyDescent="0.25">
      <c r="A1688" s="2">
        <f t="shared" si="104"/>
        <v>2018</v>
      </c>
      <c r="B1688" s="2" t="str">
        <f t="shared" si="105"/>
        <v>Nov</v>
      </c>
      <c r="C1688" s="2">
        <f t="shared" si="106"/>
        <v>48</v>
      </c>
      <c r="D1688" s="2" t="str">
        <f t="shared" si="107"/>
        <v>Tue</v>
      </c>
      <c r="E1688" s="34">
        <v>43431</v>
      </c>
      <c r="F1688" s="30">
        <v>48884</v>
      </c>
      <c r="G1688" s="2" t="s">
        <v>37</v>
      </c>
      <c r="H1688" s="30" t="s">
        <v>385</v>
      </c>
      <c r="I1688" s="2">
        <v>8</v>
      </c>
      <c r="J1688" s="30" t="s">
        <v>1305</v>
      </c>
      <c r="K1688" s="2" t="s">
        <v>1257</v>
      </c>
      <c r="L1688" s="30">
        <v>924</v>
      </c>
      <c r="M1688" s="2">
        <v>1</v>
      </c>
      <c r="N1688" s="2">
        <v>33</v>
      </c>
      <c r="O1688" s="31">
        <v>3.1215277777777783E-2</v>
      </c>
    </row>
    <row r="1689" spans="1:15" x14ac:dyDescent="0.25">
      <c r="A1689" s="2">
        <f t="shared" si="104"/>
        <v>2018</v>
      </c>
      <c r="B1689" s="2" t="str">
        <f t="shared" si="105"/>
        <v>Nov</v>
      </c>
      <c r="C1689" s="2">
        <f t="shared" si="106"/>
        <v>48</v>
      </c>
      <c r="D1689" s="2" t="str">
        <f t="shared" si="107"/>
        <v>Tue</v>
      </c>
      <c r="E1689" s="34">
        <v>43431</v>
      </c>
      <c r="F1689" s="30">
        <v>48884</v>
      </c>
      <c r="G1689" s="2" t="s">
        <v>37</v>
      </c>
      <c r="H1689" s="30" t="s">
        <v>385</v>
      </c>
      <c r="I1689" s="2">
        <v>8</v>
      </c>
      <c r="J1689" s="30" t="s">
        <v>1309</v>
      </c>
      <c r="K1689" s="2" t="s">
        <v>1264</v>
      </c>
      <c r="L1689" s="30">
        <v>924</v>
      </c>
      <c r="M1689" s="2">
        <v>1</v>
      </c>
      <c r="N1689" s="2">
        <v>33</v>
      </c>
      <c r="O1689" s="31">
        <v>3.170138888888889E-2</v>
      </c>
    </row>
    <row r="1690" spans="1:15" x14ac:dyDescent="0.25">
      <c r="A1690" s="2">
        <f t="shared" si="104"/>
        <v>2018</v>
      </c>
      <c r="B1690" s="2" t="str">
        <f t="shared" si="105"/>
        <v>Nov</v>
      </c>
      <c r="C1690" s="2">
        <f t="shared" si="106"/>
        <v>48</v>
      </c>
      <c r="D1690" s="2" t="str">
        <f t="shared" si="107"/>
        <v>Tue</v>
      </c>
      <c r="E1690" s="34">
        <v>43431</v>
      </c>
      <c r="F1690" s="30">
        <v>48884</v>
      </c>
      <c r="G1690" s="2" t="s">
        <v>37</v>
      </c>
      <c r="H1690" s="30" t="s">
        <v>385</v>
      </c>
      <c r="I1690" s="2">
        <v>8</v>
      </c>
      <c r="J1690" s="30" t="s">
        <v>1323</v>
      </c>
      <c r="K1690" s="2" t="s">
        <v>1272</v>
      </c>
      <c r="L1690" s="30">
        <v>924</v>
      </c>
      <c r="M1690" s="2">
        <v>1</v>
      </c>
      <c r="N1690" s="2">
        <v>33</v>
      </c>
      <c r="O1690" s="31">
        <v>1.6122685185185184E-2</v>
      </c>
    </row>
    <row r="1691" spans="1:15" x14ac:dyDescent="0.25">
      <c r="A1691" s="2">
        <f t="shared" si="104"/>
        <v>2018</v>
      </c>
      <c r="B1691" s="2" t="str">
        <f t="shared" si="105"/>
        <v>Nov</v>
      </c>
      <c r="C1691" s="2">
        <f t="shared" si="106"/>
        <v>48</v>
      </c>
      <c r="D1691" s="2" t="str">
        <f t="shared" si="107"/>
        <v>Tue</v>
      </c>
      <c r="E1691" s="34">
        <v>43431</v>
      </c>
      <c r="F1691" s="30">
        <v>48884</v>
      </c>
      <c r="G1691" s="2" t="s">
        <v>37</v>
      </c>
      <c r="H1691" s="30" t="s">
        <v>385</v>
      </c>
      <c r="I1691" s="2">
        <v>8</v>
      </c>
      <c r="J1691" s="30" t="s">
        <v>1357</v>
      </c>
      <c r="K1691" s="2" t="s">
        <v>1257</v>
      </c>
      <c r="L1691" s="30">
        <v>924</v>
      </c>
      <c r="M1691" s="2">
        <v>1</v>
      </c>
      <c r="N1691" s="2">
        <v>33</v>
      </c>
      <c r="O1691" s="31">
        <v>3.8506944444444448E-2</v>
      </c>
    </row>
    <row r="1692" spans="1:15" x14ac:dyDescent="0.25">
      <c r="A1692" s="2">
        <f t="shared" si="104"/>
        <v>2018</v>
      </c>
      <c r="B1692" s="2" t="str">
        <f t="shared" si="105"/>
        <v>Nov</v>
      </c>
      <c r="C1692" s="2">
        <f t="shared" si="106"/>
        <v>48</v>
      </c>
      <c r="D1692" s="2" t="str">
        <f t="shared" si="107"/>
        <v>Tue</v>
      </c>
      <c r="E1692" s="34">
        <v>43431</v>
      </c>
      <c r="F1692" s="30">
        <v>48884</v>
      </c>
      <c r="G1692" s="2" t="s">
        <v>37</v>
      </c>
      <c r="H1692" s="30" t="s">
        <v>385</v>
      </c>
      <c r="I1692" s="2">
        <v>8</v>
      </c>
      <c r="J1692" s="30" t="s">
        <v>1415</v>
      </c>
      <c r="K1692" s="2" t="s">
        <v>1255</v>
      </c>
      <c r="L1692" s="30">
        <v>924</v>
      </c>
      <c r="M1692" s="2">
        <v>1</v>
      </c>
      <c r="N1692" s="2">
        <v>33</v>
      </c>
      <c r="O1692" s="31">
        <v>2.4074074074074071E-2</v>
      </c>
    </row>
    <row r="1693" spans="1:15" x14ac:dyDescent="0.25">
      <c r="A1693" s="2">
        <f t="shared" si="104"/>
        <v>2018</v>
      </c>
      <c r="B1693" s="2" t="str">
        <f t="shared" si="105"/>
        <v>Nov</v>
      </c>
      <c r="C1693" s="2">
        <f t="shared" si="106"/>
        <v>48</v>
      </c>
      <c r="D1693" s="2" t="str">
        <f t="shared" si="107"/>
        <v>Tue</v>
      </c>
      <c r="E1693" s="34">
        <v>43431</v>
      </c>
      <c r="F1693" s="30">
        <v>48884</v>
      </c>
      <c r="G1693" s="2" t="s">
        <v>37</v>
      </c>
      <c r="H1693" s="30" t="s">
        <v>385</v>
      </c>
      <c r="I1693" s="2">
        <v>8</v>
      </c>
      <c r="J1693" s="30" t="s">
        <v>1727</v>
      </c>
      <c r="K1693" s="2" t="s">
        <v>1282</v>
      </c>
      <c r="L1693" s="30">
        <v>924</v>
      </c>
      <c r="M1693" s="2">
        <v>1</v>
      </c>
      <c r="N1693" s="2">
        <v>33</v>
      </c>
      <c r="O1693" s="31">
        <v>3.1643518518518522E-2</v>
      </c>
    </row>
    <row r="1694" spans="1:15" x14ac:dyDescent="0.25">
      <c r="A1694" s="2">
        <f t="shared" si="104"/>
        <v>2018</v>
      </c>
      <c r="B1694" s="2" t="str">
        <f t="shared" si="105"/>
        <v>Nov</v>
      </c>
      <c r="C1694" s="2">
        <f t="shared" si="106"/>
        <v>48</v>
      </c>
      <c r="D1694" s="2" t="str">
        <f t="shared" si="107"/>
        <v>Tue</v>
      </c>
      <c r="E1694" s="34">
        <v>43431</v>
      </c>
      <c r="F1694" s="30">
        <v>48884</v>
      </c>
      <c r="G1694" s="2" t="s">
        <v>37</v>
      </c>
      <c r="H1694" s="30" t="s">
        <v>385</v>
      </c>
      <c r="I1694" s="2">
        <v>8</v>
      </c>
      <c r="J1694" s="30" t="s">
        <v>1746</v>
      </c>
      <c r="K1694" s="2" t="s">
        <v>1255</v>
      </c>
      <c r="L1694" s="30">
        <v>924</v>
      </c>
      <c r="M1694" s="2">
        <v>1</v>
      </c>
      <c r="N1694" s="2">
        <v>33</v>
      </c>
      <c r="O1694" s="31">
        <v>3.8645833333333331E-2</v>
      </c>
    </row>
    <row r="1695" spans="1:15" x14ac:dyDescent="0.25">
      <c r="A1695" s="2">
        <f t="shared" si="104"/>
        <v>2018</v>
      </c>
      <c r="B1695" s="2" t="str">
        <f t="shared" si="105"/>
        <v>Nov</v>
      </c>
      <c r="C1695" s="2">
        <f t="shared" si="106"/>
        <v>48</v>
      </c>
      <c r="D1695" s="2" t="str">
        <f t="shared" si="107"/>
        <v>Tue</v>
      </c>
      <c r="E1695" s="34">
        <v>43431</v>
      </c>
      <c r="F1695" s="30">
        <v>47528</v>
      </c>
      <c r="G1695" s="2" t="s">
        <v>236</v>
      </c>
      <c r="H1695" s="30" t="s">
        <v>386</v>
      </c>
      <c r="I1695" s="2">
        <v>3</v>
      </c>
      <c r="J1695" s="30" t="s">
        <v>1292</v>
      </c>
      <c r="K1695" s="2" t="s">
        <v>1264</v>
      </c>
      <c r="L1695" s="30">
        <v>4353</v>
      </c>
      <c r="M1695" s="2">
        <v>13</v>
      </c>
      <c r="N1695" s="2">
        <v>1</v>
      </c>
      <c r="O1695" s="31">
        <v>2.1875000000000002E-2</v>
      </c>
    </row>
    <row r="1696" spans="1:15" x14ac:dyDescent="0.25">
      <c r="A1696" s="2">
        <f t="shared" si="104"/>
        <v>2018</v>
      </c>
      <c r="B1696" s="2" t="str">
        <f t="shared" si="105"/>
        <v>Nov</v>
      </c>
      <c r="C1696" s="2">
        <f t="shared" si="106"/>
        <v>48</v>
      </c>
      <c r="D1696" s="2" t="str">
        <f t="shared" si="107"/>
        <v>Tue</v>
      </c>
      <c r="E1696" s="34">
        <v>43431</v>
      </c>
      <c r="F1696" s="30">
        <v>47528</v>
      </c>
      <c r="G1696" s="2" t="s">
        <v>236</v>
      </c>
      <c r="H1696" s="30" t="s">
        <v>386</v>
      </c>
      <c r="I1696" s="2">
        <v>3</v>
      </c>
      <c r="J1696" s="30" t="s">
        <v>1873</v>
      </c>
      <c r="K1696" s="2" t="s">
        <v>1257</v>
      </c>
      <c r="L1696" s="30">
        <v>4353</v>
      </c>
      <c r="M1696" s="2">
        <v>13</v>
      </c>
      <c r="N1696" s="2">
        <v>1</v>
      </c>
      <c r="O1696" s="31">
        <v>2.2280092592592591E-2</v>
      </c>
    </row>
    <row r="1697" spans="1:15" x14ac:dyDescent="0.25">
      <c r="A1697" s="2">
        <f t="shared" si="104"/>
        <v>2018</v>
      </c>
      <c r="B1697" s="2" t="str">
        <f t="shared" si="105"/>
        <v>Nov</v>
      </c>
      <c r="C1697" s="2">
        <f t="shared" si="106"/>
        <v>48</v>
      </c>
      <c r="D1697" s="2" t="str">
        <f t="shared" si="107"/>
        <v>Tue</v>
      </c>
      <c r="E1697" s="34">
        <v>43431</v>
      </c>
      <c r="F1697" s="30">
        <v>47528</v>
      </c>
      <c r="G1697" s="2" t="s">
        <v>236</v>
      </c>
      <c r="H1697" s="30" t="s">
        <v>386</v>
      </c>
      <c r="I1697" s="2">
        <v>3</v>
      </c>
      <c r="J1697" s="30" t="s">
        <v>1876</v>
      </c>
      <c r="K1697" s="2" t="s">
        <v>1247</v>
      </c>
      <c r="L1697" s="30">
        <v>4353</v>
      </c>
      <c r="M1697" s="2">
        <v>13</v>
      </c>
      <c r="N1697" s="2">
        <v>1</v>
      </c>
      <c r="O1697" s="31">
        <v>2.1724537037037039E-2</v>
      </c>
    </row>
    <row r="1698" spans="1:15" x14ac:dyDescent="0.25">
      <c r="A1698" s="2">
        <f t="shared" si="104"/>
        <v>2018</v>
      </c>
      <c r="B1698" s="2" t="str">
        <f t="shared" si="105"/>
        <v>Nov</v>
      </c>
      <c r="C1698" s="2">
        <f t="shared" si="106"/>
        <v>48</v>
      </c>
      <c r="D1698" s="2" t="str">
        <f t="shared" si="107"/>
        <v>Tue</v>
      </c>
      <c r="E1698" s="34">
        <v>43431</v>
      </c>
      <c r="F1698" s="30">
        <v>47517</v>
      </c>
      <c r="G1698" s="2" t="s">
        <v>387</v>
      </c>
      <c r="H1698" s="30" t="s">
        <v>388</v>
      </c>
      <c r="I1698" s="2">
        <v>16</v>
      </c>
      <c r="J1698" s="30" t="s">
        <v>1351</v>
      </c>
      <c r="K1698" s="2" t="s">
        <v>1264</v>
      </c>
      <c r="L1698" s="30">
        <v>389</v>
      </c>
      <c r="M1698" s="2">
        <v>224</v>
      </c>
      <c r="N1698" s="2">
        <v>0</v>
      </c>
      <c r="O1698" s="31">
        <v>0.12453703703703704</v>
      </c>
    </row>
    <row r="1699" spans="1:15" x14ac:dyDescent="0.25">
      <c r="A1699" s="2">
        <f t="shared" si="104"/>
        <v>2018</v>
      </c>
      <c r="B1699" s="2" t="str">
        <f t="shared" si="105"/>
        <v>Nov</v>
      </c>
      <c r="C1699" s="2">
        <f t="shared" si="106"/>
        <v>48</v>
      </c>
      <c r="D1699" s="2" t="str">
        <f t="shared" si="107"/>
        <v>Tue</v>
      </c>
      <c r="E1699" s="34">
        <v>43431</v>
      </c>
      <c r="F1699" s="30">
        <v>47517</v>
      </c>
      <c r="G1699" s="2" t="s">
        <v>387</v>
      </c>
      <c r="H1699" s="30" t="s">
        <v>388</v>
      </c>
      <c r="I1699" s="2">
        <v>16</v>
      </c>
      <c r="J1699" s="30" t="s">
        <v>1788</v>
      </c>
      <c r="K1699" s="2" t="s">
        <v>1264</v>
      </c>
      <c r="L1699" s="30">
        <v>389</v>
      </c>
      <c r="M1699" s="2">
        <v>224</v>
      </c>
      <c r="N1699" s="2">
        <v>0</v>
      </c>
      <c r="O1699" s="31">
        <v>0.12798611111111111</v>
      </c>
    </row>
    <row r="1700" spans="1:15" x14ac:dyDescent="0.25">
      <c r="A1700" s="2">
        <f t="shared" si="104"/>
        <v>2018</v>
      </c>
      <c r="B1700" s="2" t="str">
        <f t="shared" si="105"/>
        <v>Nov</v>
      </c>
      <c r="C1700" s="2">
        <f t="shared" si="106"/>
        <v>48</v>
      </c>
      <c r="D1700" s="2" t="str">
        <f t="shared" si="107"/>
        <v>Tue</v>
      </c>
      <c r="E1700" s="34">
        <v>43431</v>
      </c>
      <c r="F1700" s="30">
        <v>47548</v>
      </c>
      <c r="G1700" s="2" t="s">
        <v>10</v>
      </c>
      <c r="H1700" s="30" t="s">
        <v>389</v>
      </c>
      <c r="I1700" s="2">
        <v>10</v>
      </c>
      <c r="J1700" s="30" t="s">
        <v>1705</v>
      </c>
      <c r="K1700" s="2" t="s">
        <v>1272</v>
      </c>
      <c r="L1700" s="30">
        <v>1620</v>
      </c>
      <c r="M1700" s="2">
        <v>1</v>
      </c>
      <c r="N1700" s="2">
        <v>22</v>
      </c>
      <c r="O1700" s="31">
        <v>2.3344907407407408E-2</v>
      </c>
    </row>
    <row r="1701" spans="1:15" x14ac:dyDescent="0.25">
      <c r="A1701" s="2">
        <f t="shared" si="104"/>
        <v>2018</v>
      </c>
      <c r="B1701" s="2" t="str">
        <f t="shared" si="105"/>
        <v>Nov</v>
      </c>
      <c r="C1701" s="2">
        <f t="shared" si="106"/>
        <v>48</v>
      </c>
      <c r="D1701" s="2" t="str">
        <f t="shared" si="107"/>
        <v>Tue</v>
      </c>
      <c r="E1701" s="34">
        <v>43431</v>
      </c>
      <c r="F1701" s="30">
        <v>47548</v>
      </c>
      <c r="G1701" s="2" t="s">
        <v>10</v>
      </c>
      <c r="H1701" s="30" t="s">
        <v>389</v>
      </c>
      <c r="I1701" s="2">
        <v>10</v>
      </c>
      <c r="J1701" s="30" t="s">
        <v>1709</v>
      </c>
      <c r="K1701" s="2" t="s">
        <v>1793</v>
      </c>
      <c r="L1701" s="30">
        <v>1620</v>
      </c>
      <c r="M1701" s="2">
        <v>1</v>
      </c>
      <c r="N1701" s="2">
        <v>22</v>
      </c>
      <c r="O1701" s="31">
        <v>3.888888888888889E-2</v>
      </c>
    </row>
    <row r="1702" spans="1:15" x14ac:dyDescent="0.25">
      <c r="A1702" s="2">
        <f t="shared" si="104"/>
        <v>2018</v>
      </c>
      <c r="B1702" s="2" t="str">
        <f t="shared" si="105"/>
        <v>Nov</v>
      </c>
      <c r="C1702" s="2">
        <f t="shared" si="106"/>
        <v>48</v>
      </c>
      <c r="D1702" s="2" t="str">
        <f t="shared" si="107"/>
        <v>Tue</v>
      </c>
      <c r="E1702" s="34">
        <v>43431</v>
      </c>
      <c r="F1702" s="30">
        <v>47548</v>
      </c>
      <c r="G1702" s="2" t="s">
        <v>10</v>
      </c>
      <c r="H1702" s="30" t="s">
        <v>389</v>
      </c>
      <c r="I1702" s="2">
        <v>10</v>
      </c>
      <c r="J1702" s="30" t="s">
        <v>1710</v>
      </c>
      <c r="K1702" s="2" t="s">
        <v>1272</v>
      </c>
      <c r="L1702" s="30">
        <v>1620</v>
      </c>
      <c r="M1702" s="2">
        <v>1</v>
      </c>
      <c r="N1702" s="2">
        <v>22</v>
      </c>
      <c r="O1702" s="31">
        <v>1.9849537037037037E-2</v>
      </c>
    </row>
    <row r="1703" spans="1:15" x14ac:dyDescent="0.25">
      <c r="A1703" s="2">
        <f t="shared" si="104"/>
        <v>2018</v>
      </c>
      <c r="B1703" s="2" t="str">
        <f t="shared" si="105"/>
        <v>Nov</v>
      </c>
      <c r="C1703" s="2">
        <f t="shared" si="106"/>
        <v>48</v>
      </c>
      <c r="D1703" s="2" t="str">
        <f t="shared" si="107"/>
        <v>Tue</v>
      </c>
      <c r="E1703" s="34">
        <v>43431</v>
      </c>
      <c r="F1703" s="30">
        <v>47527</v>
      </c>
      <c r="G1703" s="2" t="s">
        <v>176</v>
      </c>
      <c r="H1703" s="30" t="s">
        <v>390</v>
      </c>
      <c r="I1703" s="2">
        <v>13</v>
      </c>
      <c r="J1703" s="30" t="s">
        <v>1690</v>
      </c>
      <c r="K1703" s="2" t="s">
        <v>1247</v>
      </c>
      <c r="L1703" s="30">
        <v>894</v>
      </c>
      <c r="M1703" s="2">
        <v>33</v>
      </c>
      <c r="N1703" s="2">
        <v>10</v>
      </c>
      <c r="O1703" s="31">
        <v>3.0671296296296294E-2</v>
      </c>
    </row>
    <row r="1704" spans="1:15" x14ac:dyDescent="0.25">
      <c r="A1704" s="2">
        <f t="shared" si="104"/>
        <v>2018</v>
      </c>
      <c r="B1704" s="2" t="str">
        <f t="shared" si="105"/>
        <v>Nov</v>
      </c>
      <c r="C1704" s="2">
        <f t="shared" si="106"/>
        <v>48</v>
      </c>
      <c r="D1704" s="2" t="str">
        <f t="shared" si="107"/>
        <v>Tue</v>
      </c>
      <c r="E1704" s="34">
        <v>43431</v>
      </c>
      <c r="F1704" s="30">
        <v>47527</v>
      </c>
      <c r="G1704" s="2" t="s">
        <v>176</v>
      </c>
      <c r="H1704" s="30" t="s">
        <v>390</v>
      </c>
      <c r="I1704" s="2">
        <v>13</v>
      </c>
      <c r="J1704" s="30" t="s">
        <v>1871</v>
      </c>
      <c r="K1704" s="2" t="s">
        <v>1247</v>
      </c>
      <c r="L1704" s="30">
        <v>894</v>
      </c>
      <c r="M1704" s="2">
        <v>33</v>
      </c>
      <c r="N1704" s="2">
        <v>10</v>
      </c>
      <c r="O1704" s="31">
        <v>2.2326388888888885E-2</v>
      </c>
    </row>
    <row r="1705" spans="1:15" x14ac:dyDescent="0.25">
      <c r="A1705" s="2">
        <f t="shared" si="104"/>
        <v>2018</v>
      </c>
      <c r="B1705" s="2" t="str">
        <f t="shared" si="105"/>
        <v>Nov</v>
      </c>
      <c r="C1705" s="2">
        <f t="shared" si="106"/>
        <v>48</v>
      </c>
      <c r="D1705" s="2" t="str">
        <f t="shared" si="107"/>
        <v>Tue</v>
      </c>
      <c r="E1705" s="34">
        <v>43431</v>
      </c>
      <c r="F1705" s="30">
        <v>47527</v>
      </c>
      <c r="G1705" s="2" t="s">
        <v>176</v>
      </c>
      <c r="H1705" s="30" t="s">
        <v>390</v>
      </c>
      <c r="I1705" s="2">
        <v>13</v>
      </c>
      <c r="J1705" s="30" t="s">
        <v>1872</v>
      </c>
      <c r="K1705" s="2" t="s">
        <v>1247</v>
      </c>
      <c r="L1705" s="30">
        <v>894</v>
      </c>
      <c r="M1705" s="2">
        <v>33</v>
      </c>
      <c r="N1705" s="2">
        <v>10</v>
      </c>
      <c r="O1705" s="31">
        <v>3.0520833333333334E-2</v>
      </c>
    </row>
    <row r="1706" spans="1:15" x14ac:dyDescent="0.25">
      <c r="A1706" s="2">
        <f t="shared" si="104"/>
        <v>2018</v>
      </c>
      <c r="B1706" s="2" t="str">
        <f t="shared" si="105"/>
        <v>Nov</v>
      </c>
      <c r="C1706" s="2">
        <f t="shared" si="106"/>
        <v>48</v>
      </c>
      <c r="D1706" s="2" t="str">
        <f t="shared" si="107"/>
        <v>Tue</v>
      </c>
      <c r="E1706" s="34">
        <v>43431</v>
      </c>
      <c r="F1706" s="30">
        <v>47527</v>
      </c>
      <c r="G1706" s="2" t="s">
        <v>176</v>
      </c>
      <c r="H1706" s="30" t="s">
        <v>390</v>
      </c>
      <c r="I1706" s="2">
        <v>13</v>
      </c>
      <c r="J1706" s="30" t="s">
        <v>1873</v>
      </c>
      <c r="K1706" s="2" t="s">
        <v>1257</v>
      </c>
      <c r="L1706" s="30">
        <v>894</v>
      </c>
      <c r="M1706" s="2">
        <v>33</v>
      </c>
      <c r="N1706" s="2">
        <v>10</v>
      </c>
      <c r="O1706" s="31">
        <v>3.1678240740740743E-2</v>
      </c>
    </row>
    <row r="1707" spans="1:15" x14ac:dyDescent="0.25">
      <c r="A1707" s="2">
        <f t="shared" si="104"/>
        <v>2018</v>
      </c>
      <c r="B1707" s="2" t="str">
        <f t="shared" si="105"/>
        <v>Nov</v>
      </c>
      <c r="C1707" s="2">
        <f t="shared" si="106"/>
        <v>48</v>
      </c>
      <c r="D1707" s="2" t="str">
        <f t="shared" si="107"/>
        <v>Tue</v>
      </c>
      <c r="E1707" s="34">
        <v>43431</v>
      </c>
      <c r="F1707" s="30">
        <v>47527</v>
      </c>
      <c r="G1707" s="2" t="s">
        <v>176</v>
      </c>
      <c r="H1707" s="30" t="s">
        <v>390</v>
      </c>
      <c r="I1707" s="2">
        <v>13</v>
      </c>
      <c r="J1707" s="30" t="s">
        <v>1877</v>
      </c>
      <c r="K1707" s="2" t="s">
        <v>1264</v>
      </c>
      <c r="L1707" s="30">
        <v>894</v>
      </c>
      <c r="M1707" s="2">
        <v>33</v>
      </c>
      <c r="N1707" s="2">
        <v>10</v>
      </c>
      <c r="O1707" s="31">
        <v>3.1469907407407412E-2</v>
      </c>
    </row>
    <row r="1708" spans="1:15" x14ac:dyDescent="0.25">
      <c r="A1708" s="2">
        <f t="shared" si="104"/>
        <v>2018</v>
      </c>
      <c r="B1708" s="2" t="str">
        <f t="shared" si="105"/>
        <v>Nov</v>
      </c>
      <c r="C1708" s="2">
        <f t="shared" si="106"/>
        <v>48</v>
      </c>
      <c r="D1708" s="2" t="str">
        <f t="shared" si="107"/>
        <v>Tue</v>
      </c>
      <c r="E1708" s="34">
        <v>43431</v>
      </c>
      <c r="F1708" s="30">
        <v>47527</v>
      </c>
      <c r="G1708" s="2" t="s">
        <v>176</v>
      </c>
      <c r="H1708" s="30" t="s">
        <v>390</v>
      </c>
      <c r="I1708" s="2">
        <v>13</v>
      </c>
      <c r="J1708" s="30" t="s">
        <v>1896</v>
      </c>
      <c r="K1708" s="2" t="s">
        <v>1247</v>
      </c>
      <c r="L1708" s="30">
        <v>894</v>
      </c>
      <c r="M1708" s="2">
        <v>33</v>
      </c>
      <c r="N1708" s="2">
        <v>10</v>
      </c>
      <c r="O1708" s="31">
        <v>3.0254629629629631E-2</v>
      </c>
    </row>
    <row r="1709" spans="1:15" x14ac:dyDescent="0.25">
      <c r="A1709" s="2">
        <f t="shared" si="104"/>
        <v>2018</v>
      </c>
      <c r="B1709" s="2" t="str">
        <f t="shared" si="105"/>
        <v>Nov</v>
      </c>
      <c r="C1709" s="2">
        <f t="shared" si="106"/>
        <v>48</v>
      </c>
      <c r="D1709" s="2" t="str">
        <f t="shared" si="107"/>
        <v>Tue</v>
      </c>
      <c r="E1709" s="34">
        <v>43431</v>
      </c>
      <c r="F1709" s="30">
        <v>47527</v>
      </c>
      <c r="G1709" s="2" t="s">
        <v>176</v>
      </c>
      <c r="H1709" s="30" t="s">
        <v>390</v>
      </c>
      <c r="I1709" s="2">
        <v>13</v>
      </c>
      <c r="J1709" s="30" t="s">
        <v>1935</v>
      </c>
      <c r="K1709" s="2" t="s">
        <v>1247</v>
      </c>
      <c r="L1709" s="30">
        <v>894</v>
      </c>
      <c r="M1709" s="2">
        <v>33</v>
      </c>
      <c r="N1709" s="2">
        <v>10</v>
      </c>
      <c r="O1709" s="31">
        <v>2.9351851851851851E-2</v>
      </c>
    </row>
    <row r="1710" spans="1:15" x14ac:dyDescent="0.25">
      <c r="A1710" s="2">
        <f t="shared" si="104"/>
        <v>2018</v>
      </c>
      <c r="B1710" s="2" t="str">
        <f t="shared" si="105"/>
        <v>Nov</v>
      </c>
      <c r="C1710" s="2">
        <f t="shared" si="106"/>
        <v>48</v>
      </c>
      <c r="D1710" s="2" t="str">
        <f t="shared" si="107"/>
        <v>Tue</v>
      </c>
      <c r="E1710" s="34">
        <v>43431</v>
      </c>
      <c r="F1710" s="30">
        <v>47527</v>
      </c>
      <c r="G1710" s="2" t="s">
        <v>176</v>
      </c>
      <c r="H1710" s="30" t="s">
        <v>390</v>
      </c>
      <c r="I1710" s="2">
        <v>13</v>
      </c>
      <c r="J1710" s="30" t="s">
        <v>1941</v>
      </c>
      <c r="K1710" s="2" t="s">
        <v>1247</v>
      </c>
      <c r="L1710" s="30">
        <v>894</v>
      </c>
      <c r="M1710" s="2">
        <v>33</v>
      </c>
      <c r="N1710" s="2">
        <v>10</v>
      </c>
      <c r="O1710" s="31">
        <v>2.1412037037037035E-2</v>
      </c>
    </row>
    <row r="1711" spans="1:15" x14ac:dyDescent="0.25">
      <c r="A1711" s="2">
        <f t="shared" si="104"/>
        <v>2018</v>
      </c>
      <c r="B1711" s="2" t="str">
        <f t="shared" si="105"/>
        <v>Nov</v>
      </c>
      <c r="C1711" s="2">
        <f t="shared" si="106"/>
        <v>48</v>
      </c>
      <c r="D1711" s="2" t="str">
        <f t="shared" si="107"/>
        <v>Tue</v>
      </c>
      <c r="E1711" s="34">
        <v>43431</v>
      </c>
      <c r="F1711" s="30">
        <v>47515</v>
      </c>
      <c r="G1711" s="2" t="s">
        <v>35</v>
      </c>
      <c r="H1711" s="30" t="s">
        <v>391</v>
      </c>
      <c r="I1711" s="2">
        <v>3</v>
      </c>
      <c r="J1711" s="30" t="s">
        <v>1276</v>
      </c>
      <c r="K1711" s="2" t="s">
        <v>1264</v>
      </c>
      <c r="L1711" s="30">
        <v>429</v>
      </c>
      <c r="M1711" s="2">
        <v>1</v>
      </c>
      <c r="N1711" s="2">
        <v>11</v>
      </c>
      <c r="O1711" s="31">
        <v>1.5011574074074075E-2</v>
      </c>
    </row>
    <row r="1712" spans="1:15" x14ac:dyDescent="0.25">
      <c r="A1712" s="2">
        <f t="shared" si="104"/>
        <v>2018</v>
      </c>
      <c r="B1712" s="2" t="str">
        <f t="shared" si="105"/>
        <v>Nov</v>
      </c>
      <c r="C1712" s="2">
        <f t="shared" si="106"/>
        <v>48</v>
      </c>
      <c r="D1712" s="2" t="str">
        <f t="shared" si="107"/>
        <v>Tue</v>
      </c>
      <c r="E1712" s="34">
        <v>43431</v>
      </c>
      <c r="F1712" s="30">
        <v>47515</v>
      </c>
      <c r="G1712" s="2" t="s">
        <v>35</v>
      </c>
      <c r="H1712" s="30" t="s">
        <v>391</v>
      </c>
      <c r="I1712" s="2">
        <v>3</v>
      </c>
      <c r="J1712" s="30" t="s">
        <v>1345</v>
      </c>
      <c r="K1712" s="2" t="s">
        <v>1355</v>
      </c>
      <c r="L1712" s="30">
        <v>429</v>
      </c>
      <c r="M1712" s="2">
        <v>1</v>
      </c>
      <c r="N1712" s="2">
        <v>11</v>
      </c>
      <c r="O1712" s="31">
        <v>1.4837962962962963E-2</v>
      </c>
    </row>
    <row r="1713" spans="1:15" x14ac:dyDescent="0.25">
      <c r="A1713" s="2">
        <f t="shared" si="104"/>
        <v>2018</v>
      </c>
      <c r="B1713" s="2" t="str">
        <f t="shared" si="105"/>
        <v>Nov</v>
      </c>
      <c r="C1713" s="2">
        <f t="shared" si="106"/>
        <v>48</v>
      </c>
      <c r="D1713" s="2" t="str">
        <f t="shared" si="107"/>
        <v>Tue</v>
      </c>
      <c r="E1713" s="34">
        <v>43431</v>
      </c>
      <c r="F1713" s="30">
        <v>47515</v>
      </c>
      <c r="G1713" s="2" t="s">
        <v>35</v>
      </c>
      <c r="H1713" s="30" t="s">
        <v>391</v>
      </c>
      <c r="I1713" s="2">
        <v>3</v>
      </c>
      <c r="J1713" s="30" t="s">
        <v>1705</v>
      </c>
      <c r="K1713" s="2" t="s">
        <v>1272</v>
      </c>
      <c r="L1713" s="30">
        <v>429</v>
      </c>
      <c r="M1713" s="2">
        <v>1</v>
      </c>
      <c r="N1713" s="2">
        <v>11</v>
      </c>
      <c r="O1713" s="31">
        <v>1.5185185185185185E-2</v>
      </c>
    </row>
    <row r="1714" spans="1:15" x14ac:dyDescent="0.25">
      <c r="A1714" s="2">
        <f t="shared" ref="A1714:A1777" si="108">YEAR(E1714)</f>
        <v>2018</v>
      </c>
      <c r="B1714" s="2" t="str">
        <f t="shared" ref="B1714:B1777" si="109">TEXT(E1714,"MMM")</f>
        <v>Nov</v>
      </c>
      <c r="C1714" s="2">
        <f t="shared" ref="C1714:C1777" si="110">WEEKNUM(E1714)</f>
        <v>48</v>
      </c>
      <c r="D1714" s="2" t="str">
        <f t="shared" si="107"/>
        <v>Tue</v>
      </c>
      <c r="E1714" s="34">
        <v>43431</v>
      </c>
      <c r="F1714" s="30">
        <v>47536</v>
      </c>
      <c r="G1714" s="2" t="s">
        <v>177</v>
      </c>
      <c r="H1714" s="30" t="s">
        <v>392</v>
      </c>
      <c r="I1714" s="2">
        <v>16</v>
      </c>
      <c r="J1714" s="30" t="s">
        <v>1345</v>
      </c>
      <c r="K1714" s="2" t="s">
        <v>1275</v>
      </c>
      <c r="L1714" s="30">
        <v>839</v>
      </c>
      <c r="M1714" s="2">
        <v>17</v>
      </c>
      <c r="N1714" s="2">
        <v>76</v>
      </c>
      <c r="O1714" s="31">
        <v>0.13098379629629628</v>
      </c>
    </row>
    <row r="1715" spans="1:15" x14ac:dyDescent="0.25">
      <c r="A1715" s="2">
        <f t="shared" si="108"/>
        <v>2018</v>
      </c>
      <c r="B1715" s="2" t="str">
        <f t="shared" si="109"/>
        <v>Nov</v>
      </c>
      <c r="C1715" s="2">
        <f t="shared" si="110"/>
        <v>48</v>
      </c>
      <c r="D1715" s="2" t="str">
        <f t="shared" si="107"/>
        <v>Tue</v>
      </c>
      <c r="E1715" s="34">
        <v>43431</v>
      </c>
      <c r="F1715" s="30">
        <v>47536</v>
      </c>
      <c r="G1715" s="2" t="s">
        <v>177</v>
      </c>
      <c r="H1715" s="30" t="s">
        <v>392</v>
      </c>
      <c r="I1715" s="2">
        <v>16</v>
      </c>
      <c r="J1715" s="30" t="s">
        <v>1401</v>
      </c>
      <c r="K1715" s="2" t="s">
        <v>1264</v>
      </c>
      <c r="L1715" s="30">
        <v>839</v>
      </c>
      <c r="M1715" s="2">
        <v>17</v>
      </c>
      <c r="N1715" s="2">
        <v>76</v>
      </c>
      <c r="O1715" s="31">
        <v>0.1307986111111111</v>
      </c>
    </row>
    <row r="1716" spans="1:15" x14ac:dyDescent="0.25">
      <c r="A1716" s="2">
        <f t="shared" si="108"/>
        <v>2018</v>
      </c>
      <c r="B1716" s="2" t="str">
        <f t="shared" si="109"/>
        <v>Nov</v>
      </c>
      <c r="C1716" s="2">
        <f t="shared" si="110"/>
        <v>48</v>
      </c>
      <c r="D1716" s="2" t="str">
        <f t="shared" si="107"/>
        <v>Tue</v>
      </c>
      <c r="E1716" s="34">
        <v>43431</v>
      </c>
      <c r="F1716" s="30">
        <v>47536</v>
      </c>
      <c r="G1716" s="2" t="s">
        <v>177</v>
      </c>
      <c r="H1716" s="30" t="s">
        <v>392</v>
      </c>
      <c r="I1716" s="2">
        <v>16</v>
      </c>
      <c r="J1716" s="30" t="s">
        <v>1705</v>
      </c>
      <c r="K1716" s="2" t="s">
        <v>1272</v>
      </c>
      <c r="L1716" s="30">
        <v>839</v>
      </c>
      <c r="M1716" s="2">
        <v>17</v>
      </c>
      <c r="N1716" s="2">
        <v>76</v>
      </c>
      <c r="O1716" s="31">
        <v>6.1585648148148153E-2</v>
      </c>
    </row>
    <row r="1717" spans="1:15" x14ac:dyDescent="0.25">
      <c r="A1717" s="2">
        <f t="shared" si="108"/>
        <v>2018</v>
      </c>
      <c r="B1717" s="2" t="str">
        <f t="shared" si="109"/>
        <v>Nov</v>
      </c>
      <c r="C1717" s="2">
        <f t="shared" si="110"/>
        <v>48</v>
      </c>
      <c r="D1717" s="2" t="str">
        <f t="shared" si="107"/>
        <v>Tue</v>
      </c>
      <c r="E1717" s="34">
        <v>43431</v>
      </c>
      <c r="F1717" s="30">
        <v>47536</v>
      </c>
      <c r="G1717" s="2" t="s">
        <v>177</v>
      </c>
      <c r="H1717" s="30" t="s">
        <v>392</v>
      </c>
      <c r="I1717" s="2">
        <v>16</v>
      </c>
      <c r="J1717" s="30" t="s">
        <v>1706</v>
      </c>
      <c r="K1717" s="2" t="s">
        <v>1355</v>
      </c>
      <c r="L1717" s="30">
        <v>839</v>
      </c>
      <c r="M1717" s="2">
        <v>17</v>
      </c>
      <c r="N1717" s="2">
        <v>76</v>
      </c>
      <c r="O1717" s="31">
        <v>0.13018518518518518</v>
      </c>
    </row>
    <row r="1718" spans="1:15" x14ac:dyDescent="0.25">
      <c r="A1718" s="2">
        <f t="shared" si="108"/>
        <v>2018</v>
      </c>
      <c r="B1718" s="2" t="str">
        <f t="shared" si="109"/>
        <v>Nov</v>
      </c>
      <c r="C1718" s="2">
        <f t="shared" si="110"/>
        <v>48</v>
      </c>
      <c r="D1718" s="2" t="str">
        <f t="shared" si="107"/>
        <v>Tue</v>
      </c>
      <c r="E1718" s="34">
        <v>43431</v>
      </c>
      <c r="F1718" s="30">
        <v>47536</v>
      </c>
      <c r="G1718" s="2" t="s">
        <v>177</v>
      </c>
      <c r="H1718" s="30" t="s">
        <v>392</v>
      </c>
      <c r="I1718" s="2">
        <v>16</v>
      </c>
      <c r="J1718" s="30" t="s">
        <v>1709</v>
      </c>
      <c r="K1718" s="2" t="s">
        <v>1355</v>
      </c>
      <c r="L1718" s="30">
        <v>839</v>
      </c>
      <c r="M1718" s="2">
        <v>17</v>
      </c>
      <c r="N1718" s="2">
        <v>76</v>
      </c>
      <c r="O1718" s="31">
        <v>0.13038194444444445</v>
      </c>
    </row>
    <row r="1719" spans="1:15" x14ac:dyDescent="0.25">
      <c r="A1719" s="2">
        <f t="shared" si="108"/>
        <v>2018</v>
      </c>
      <c r="B1719" s="2" t="str">
        <f t="shared" si="109"/>
        <v>Nov</v>
      </c>
      <c r="C1719" s="2">
        <f t="shared" si="110"/>
        <v>48</v>
      </c>
      <c r="D1719" s="2" t="str">
        <f t="shared" si="107"/>
        <v>Tue</v>
      </c>
      <c r="E1719" s="34">
        <v>43431</v>
      </c>
      <c r="F1719" s="30">
        <v>47536</v>
      </c>
      <c r="G1719" s="2" t="s">
        <v>177</v>
      </c>
      <c r="H1719" s="30" t="s">
        <v>392</v>
      </c>
      <c r="I1719" s="2">
        <v>16</v>
      </c>
      <c r="J1719" s="30" t="s">
        <v>1770</v>
      </c>
      <c r="K1719" s="2" t="s">
        <v>1348</v>
      </c>
      <c r="L1719" s="30">
        <v>839</v>
      </c>
      <c r="M1719" s="2">
        <v>17</v>
      </c>
      <c r="N1719" s="2">
        <v>76</v>
      </c>
      <c r="O1719" s="31">
        <v>0.13059027777777779</v>
      </c>
    </row>
    <row r="1720" spans="1:15" x14ac:dyDescent="0.25">
      <c r="A1720" s="2">
        <f t="shared" si="108"/>
        <v>2018</v>
      </c>
      <c r="B1720" s="2" t="str">
        <f t="shared" si="109"/>
        <v>Nov</v>
      </c>
      <c r="C1720" s="2">
        <f t="shared" si="110"/>
        <v>48</v>
      </c>
      <c r="D1720" s="2" t="str">
        <f t="shared" si="107"/>
        <v>Tue</v>
      </c>
      <c r="E1720" s="34">
        <v>43431</v>
      </c>
      <c r="F1720" s="30">
        <v>47653</v>
      </c>
      <c r="G1720" s="2" t="s">
        <v>393</v>
      </c>
      <c r="H1720" s="30" t="s">
        <v>394</v>
      </c>
      <c r="I1720" s="2">
        <v>3</v>
      </c>
      <c r="J1720" s="30" t="s">
        <v>1292</v>
      </c>
      <c r="K1720" s="2" t="s">
        <v>1264</v>
      </c>
      <c r="L1720" s="30">
        <v>310</v>
      </c>
      <c r="M1720" s="2">
        <v>7</v>
      </c>
      <c r="N1720" s="2">
        <v>3</v>
      </c>
      <c r="O1720" s="31">
        <v>3.2071759259259258E-2</v>
      </c>
    </row>
    <row r="1721" spans="1:15" x14ac:dyDescent="0.25">
      <c r="A1721" s="2">
        <f t="shared" si="108"/>
        <v>2018</v>
      </c>
      <c r="B1721" s="2" t="str">
        <f t="shared" si="109"/>
        <v>Nov</v>
      </c>
      <c r="C1721" s="2">
        <f t="shared" si="110"/>
        <v>48</v>
      </c>
      <c r="D1721" s="2" t="str">
        <f t="shared" si="107"/>
        <v>Tue</v>
      </c>
      <c r="E1721" s="34">
        <v>43431</v>
      </c>
      <c r="F1721" s="30">
        <v>47653</v>
      </c>
      <c r="G1721" s="2" t="s">
        <v>393</v>
      </c>
      <c r="H1721" s="30" t="s">
        <v>394</v>
      </c>
      <c r="I1721" s="2">
        <v>3</v>
      </c>
      <c r="J1721" s="30" t="s">
        <v>1873</v>
      </c>
      <c r="K1721" s="2" t="s">
        <v>1257</v>
      </c>
      <c r="L1721" s="30">
        <v>310</v>
      </c>
      <c r="M1721" s="2">
        <v>7</v>
      </c>
      <c r="N1721" s="2">
        <v>3</v>
      </c>
      <c r="O1721" s="31">
        <v>3.2719907407407406E-2</v>
      </c>
    </row>
    <row r="1722" spans="1:15" x14ac:dyDescent="0.25">
      <c r="A1722" s="2">
        <f t="shared" si="108"/>
        <v>2018</v>
      </c>
      <c r="B1722" s="2" t="str">
        <f t="shared" si="109"/>
        <v>Nov</v>
      </c>
      <c r="C1722" s="2">
        <f t="shared" si="110"/>
        <v>48</v>
      </c>
      <c r="D1722" s="2" t="str">
        <f t="shared" si="107"/>
        <v>Tue</v>
      </c>
      <c r="E1722" s="34">
        <v>43431</v>
      </c>
      <c r="F1722" s="30">
        <v>47653</v>
      </c>
      <c r="G1722" s="2" t="s">
        <v>393</v>
      </c>
      <c r="H1722" s="30" t="s">
        <v>394</v>
      </c>
      <c r="I1722" s="2">
        <v>3</v>
      </c>
      <c r="J1722" s="30" t="s">
        <v>1876</v>
      </c>
      <c r="K1722" s="2" t="s">
        <v>1247</v>
      </c>
      <c r="L1722" s="30">
        <v>310</v>
      </c>
      <c r="M1722" s="2">
        <v>7</v>
      </c>
      <c r="N1722" s="2">
        <v>3</v>
      </c>
      <c r="O1722" s="31">
        <v>2.988425925925926E-2</v>
      </c>
    </row>
    <row r="1723" spans="1:15" x14ac:dyDescent="0.25">
      <c r="A1723" s="2">
        <f t="shared" si="108"/>
        <v>2018</v>
      </c>
      <c r="B1723" s="2" t="str">
        <f t="shared" si="109"/>
        <v>Nov</v>
      </c>
      <c r="C1723" s="2">
        <f t="shared" si="110"/>
        <v>48</v>
      </c>
      <c r="D1723" s="2" t="str">
        <f t="shared" si="107"/>
        <v>Tue</v>
      </c>
      <c r="E1723" s="34">
        <v>43431</v>
      </c>
      <c r="F1723" s="30">
        <v>50520</v>
      </c>
      <c r="G1723" s="2" t="s">
        <v>1431</v>
      </c>
      <c r="H1723" s="30" t="s">
        <v>1432</v>
      </c>
      <c r="I1723" s="2">
        <v>1</v>
      </c>
      <c r="J1723" s="30" t="s">
        <v>1367</v>
      </c>
      <c r="K1723" s="2" t="s">
        <v>1247</v>
      </c>
      <c r="L1723" s="30">
        <v>89</v>
      </c>
      <c r="M1723" s="2">
        <v>8</v>
      </c>
      <c r="N1723" s="2">
        <v>0</v>
      </c>
      <c r="O1723" s="31">
        <v>0</v>
      </c>
    </row>
    <row r="1724" spans="1:15" x14ac:dyDescent="0.25">
      <c r="A1724" s="2">
        <f t="shared" si="108"/>
        <v>2018</v>
      </c>
      <c r="B1724" s="2" t="str">
        <f t="shared" si="109"/>
        <v>Nov</v>
      </c>
      <c r="C1724" s="2">
        <f t="shared" si="110"/>
        <v>48</v>
      </c>
      <c r="D1724" s="2" t="str">
        <f t="shared" si="107"/>
        <v>Tue</v>
      </c>
      <c r="E1724" s="34">
        <v>43431</v>
      </c>
      <c r="F1724" s="30">
        <v>50520</v>
      </c>
      <c r="G1724" s="2" t="s">
        <v>1431</v>
      </c>
      <c r="H1724" s="30" t="s">
        <v>1432</v>
      </c>
      <c r="I1724" s="2">
        <v>1</v>
      </c>
      <c r="J1724" s="30" t="s">
        <v>1368</v>
      </c>
      <c r="K1724" s="2" t="s">
        <v>1264</v>
      </c>
      <c r="L1724" s="30">
        <v>89</v>
      </c>
      <c r="M1724" s="2">
        <v>8</v>
      </c>
      <c r="N1724" s="2">
        <v>0</v>
      </c>
      <c r="O1724" s="31">
        <v>0</v>
      </c>
    </row>
    <row r="1725" spans="1:15" x14ac:dyDescent="0.25">
      <c r="A1725" s="2">
        <f t="shared" si="108"/>
        <v>2018</v>
      </c>
      <c r="B1725" s="2" t="str">
        <f t="shared" si="109"/>
        <v>Nov</v>
      </c>
      <c r="C1725" s="2">
        <f t="shared" si="110"/>
        <v>48</v>
      </c>
      <c r="D1725" s="2" t="str">
        <f t="shared" si="107"/>
        <v>Tue</v>
      </c>
      <c r="E1725" s="34">
        <v>43431</v>
      </c>
      <c r="F1725" s="30">
        <v>50520</v>
      </c>
      <c r="G1725" s="2" t="s">
        <v>1431</v>
      </c>
      <c r="H1725" s="30" t="s">
        <v>1432</v>
      </c>
      <c r="I1725" s="2">
        <v>1</v>
      </c>
      <c r="J1725" s="30" t="s">
        <v>1942</v>
      </c>
      <c r="K1725" s="2" t="s">
        <v>1355</v>
      </c>
      <c r="L1725" s="30">
        <v>89</v>
      </c>
      <c r="M1725" s="2">
        <v>8</v>
      </c>
      <c r="N1725" s="2">
        <v>0</v>
      </c>
      <c r="O1725" s="31">
        <v>0</v>
      </c>
    </row>
    <row r="1726" spans="1:15" x14ac:dyDescent="0.25">
      <c r="A1726" s="2">
        <f t="shared" si="108"/>
        <v>2018</v>
      </c>
      <c r="B1726" s="2" t="str">
        <f t="shared" si="109"/>
        <v>Nov</v>
      </c>
      <c r="C1726" s="2">
        <f t="shared" si="110"/>
        <v>48</v>
      </c>
      <c r="D1726" s="2" t="str">
        <f t="shared" si="107"/>
        <v>Tue</v>
      </c>
      <c r="E1726" s="34">
        <v>43431</v>
      </c>
      <c r="F1726" s="30">
        <v>38364</v>
      </c>
      <c r="G1726" s="2" t="s">
        <v>53</v>
      </c>
      <c r="H1726" s="30" t="s">
        <v>395</v>
      </c>
      <c r="I1726" s="2">
        <v>14</v>
      </c>
      <c r="J1726" s="30" t="s">
        <v>1277</v>
      </c>
      <c r="K1726" s="2" t="s">
        <v>1264</v>
      </c>
      <c r="L1726" s="30">
        <v>4108</v>
      </c>
      <c r="M1726" s="2">
        <v>2</v>
      </c>
      <c r="N1726" s="2">
        <v>32</v>
      </c>
      <c r="O1726" s="31">
        <v>7.6643518518518514E-2</v>
      </c>
    </row>
    <row r="1727" spans="1:15" x14ac:dyDescent="0.25">
      <c r="A1727" s="2">
        <f t="shared" si="108"/>
        <v>2018</v>
      </c>
      <c r="B1727" s="2" t="str">
        <f t="shared" si="109"/>
        <v>Nov</v>
      </c>
      <c r="C1727" s="2">
        <f t="shared" si="110"/>
        <v>48</v>
      </c>
      <c r="D1727" s="2" t="str">
        <f t="shared" si="107"/>
        <v>Tue</v>
      </c>
      <c r="E1727" s="34">
        <v>43431</v>
      </c>
      <c r="F1727" s="30">
        <v>38364</v>
      </c>
      <c r="G1727" s="2" t="s">
        <v>53</v>
      </c>
      <c r="H1727" s="30" t="s">
        <v>395</v>
      </c>
      <c r="I1727" s="2">
        <v>14</v>
      </c>
      <c r="J1727" s="30" t="s">
        <v>1345</v>
      </c>
      <c r="K1727" s="2" t="s">
        <v>1247</v>
      </c>
      <c r="L1727" s="30">
        <v>4108</v>
      </c>
      <c r="M1727" s="2">
        <v>2</v>
      </c>
      <c r="N1727" s="2">
        <v>32</v>
      </c>
      <c r="O1727" s="31">
        <v>7.4722222222222232E-2</v>
      </c>
    </row>
    <row r="1728" spans="1:15" x14ac:dyDescent="0.25">
      <c r="A1728" s="2">
        <f t="shared" si="108"/>
        <v>2018</v>
      </c>
      <c r="B1728" s="2" t="str">
        <f t="shared" si="109"/>
        <v>Nov</v>
      </c>
      <c r="C1728" s="2">
        <f t="shared" si="110"/>
        <v>48</v>
      </c>
      <c r="D1728" s="2" t="str">
        <f t="shared" si="107"/>
        <v>Tue</v>
      </c>
      <c r="E1728" s="34">
        <v>43431</v>
      </c>
      <c r="F1728" s="30">
        <v>38364</v>
      </c>
      <c r="G1728" s="2" t="s">
        <v>53</v>
      </c>
      <c r="H1728" s="30" t="s">
        <v>395</v>
      </c>
      <c r="I1728" s="2">
        <v>14</v>
      </c>
      <c r="J1728" s="30" t="s">
        <v>1705</v>
      </c>
      <c r="K1728" s="2" t="s">
        <v>1272</v>
      </c>
      <c r="L1728" s="30">
        <v>4108</v>
      </c>
      <c r="M1728" s="2">
        <v>2</v>
      </c>
      <c r="N1728" s="2">
        <v>32</v>
      </c>
      <c r="O1728" s="31">
        <v>7.9050925925925927E-2</v>
      </c>
    </row>
    <row r="1729" spans="1:15" x14ac:dyDescent="0.25">
      <c r="A1729" s="2">
        <f t="shared" si="108"/>
        <v>2018</v>
      </c>
      <c r="B1729" s="2" t="str">
        <f t="shared" si="109"/>
        <v>Nov</v>
      </c>
      <c r="C1729" s="2">
        <f t="shared" si="110"/>
        <v>48</v>
      </c>
      <c r="D1729" s="2" t="str">
        <f t="shared" si="107"/>
        <v>Tue</v>
      </c>
      <c r="E1729" s="34">
        <v>43431</v>
      </c>
      <c r="F1729" s="30">
        <v>48850</v>
      </c>
      <c r="G1729" s="2" t="s">
        <v>396</v>
      </c>
      <c r="H1729" s="30" t="s">
        <v>397</v>
      </c>
      <c r="I1729" s="2">
        <v>3</v>
      </c>
      <c r="J1729" s="30" t="s">
        <v>1871</v>
      </c>
      <c r="K1729" s="2" t="s">
        <v>1264</v>
      </c>
      <c r="L1729" s="30">
        <v>112</v>
      </c>
      <c r="M1729" s="2">
        <v>30</v>
      </c>
      <c r="N1729" s="2">
        <v>3</v>
      </c>
      <c r="O1729" s="31">
        <v>2.5578703703703704E-2</v>
      </c>
    </row>
    <row r="1730" spans="1:15" x14ac:dyDescent="0.25">
      <c r="A1730" s="2">
        <f t="shared" si="108"/>
        <v>2018</v>
      </c>
      <c r="B1730" s="2" t="str">
        <f t="shared" si="109"/>
        <v>Nov</v>
      </c>
      <c r="C1730" s="2">
        <f t="shared" si="110"/>
        <v>48</v>
      </c>
      <c r="D1730" s="2" t="str">
        <f t="shared" si="107"/>
        <v>Tue</v>
      </c>
      <c r="E1730" s="34">
        <v>43431</v>
      </c>
      <c r="F1730" s="30">
        <v>48850</v>
      </c>
      <c r="G1730" s="2" t="s">
        <v>396</v>
      </c>
      <c r="H1730" s="30" t="s">
        <v>397</v>
      </c>
      <c r="I1730" s="2">
        <v>3</v>
      </c>
      <c r="J1730" s="30" t="s">
        <v>1872</v>
      </c>
      <c r="K1730" s="2" t="s">
        <v>1247</v>
      </c>
      <c r="L1730" s="30">
        <v>112</v>
      </c>
      <c r="M1730" s="2">
        <v>30</v>
      </c>
      <c r="N1730" s="2">
        <v>3</v>
      </c>
      <c r="O1730" s="31">
        <v>2.508101851851852E-2</v>
      </c>
    </row>
    <row r="1731" spans="1:15" x14ac:dyDescent="0.25">
      <c r="A1731" s="2">
        <f t="shared" si="108"/>
        <v>2018</v>
      </c>
      <c r="B1731" s="2" t="str">
        <f t="shared" si="109"/>
        <v>Nov</v>
      </c>
      <c r="C1731" s="2">
        <f t="shared" si="110"/>
        <v>48</v>
      </c>
      <c r="D1731" s="2" t="str">
        <f t="shared" ref="D1731:D1794" si="111">TEXT(E1731,"DDD")</f>
        <v>Tue</v>
      </c>
      <c r="E1731" s="34">
        <v>43431</v>
      </c>
      <c r="F1731" s="30">
        <v>48850</v>
      </c>
      <c r="G1731" s="2" t="s">
        <v>396</v>
      </c>
      <c r="H1731" s="30" t="s">
        <v>397</v>
      </c>
      <c r="I1731" s="2">
        <v>3</v>
      </c>
      <c r="J1731" s="30" t="s">
        <v>1873</v>
      </c>
      <c r="K1731" s="2" t="s">
        <v>1257</v>
      </c>
      <c r="L1731" s="30">
        <v>112</v>
      </c>
      <c r="M1731" s="2">
        <v>30</v>
      </c>
      <c r="N1731" s="2">
        <v>3</v>
      </c>
      <c r="O1731" s="31">
        <v>2.5370370370370366E-2</v>
      </c>
    </row>
    <row r="1732" spans="1:15" x14ac:dyDescent="0.25">
      <c r="A1732" s="2">
        <f t="shared" si="108"/>
        <v>2018</v>
      </c>
      <c r="B1732" s="2" t="str">
        <f t="shared" si="109"/>
        <v>Nov</v>
      </c>
      <c r="C1732" s="2">
        <f t="shared" si="110"/>
        <v>48</v>
      </c>
      <c r="D1732" s="2" t="str">
        <f t="shared" si="111"/>
        <v>Tue</v>
      </c>
      <c r="E1732" s="34">
        <v>43431</v>
      </c>
      <c r="F1732" s="30">
        <v>48850</v>
      </c>
      <c r="G1732" s="2" t="s">
        <v>396</v>
      </c>
      <c r="H1732" s="30" t="s">
        <v>397</v>
      </c>
      <c r="I1732" s="2">
        <v>3</v>
      </c>
      <c r="J1732" s="30" t="s">
        <v>1876</v>
      </c>
      <c r="K1732" s="2" t="s">
        <v>1247</v>
      </c>
      <c r="L1732" s="30">
        <v>112</v>
      </c>
      <c r="M1732" s="2">
        <v>30</v>
      </c>
      <c r="N1732" s="2">
        <v>3</v>
      </c>
      <c r="O1732" s="31">
        <v>2.5243055555555557E-2</v>
      </c>
    </row>
    <row r="1733" spans="1:15" x14ac:dyDescent="0.25">
      <c r="A1733" s="2">
        <f t="shared" si="108"/>
        <v>2018</v>
      </c>
      <c r="B1733" s="2" t="str">
        <f t="shared" si="109"/>
        <v>Nov</v>
      </c>
      <c r="C1733" s="2">
        <f t="shared" si="110"/>
        <v>48</v>
      </c>
      <c r="D1733" s="2" t="str">
        <f t="shared" si="111"/>
        <v>Tue</v>
      </c>
      <c r="E1733" s="34">
        <v>43431</v>
      </c>
      <c r="F1733" s="30" t="s">
        <v>398</v>
      </c>
      <c r="G1733" s="2" t="s">
        <v>399</v>
      </c>
      <c r="H1733" s="30" t="s">
        <v>400</v>
      </c>
      <c r="I1733" s="2">
        <v>8</v>
      </c>
      <c r="J1733" s="30" t="s">
        <v>1345</v>
      </c>
      <c r="K1733" s="2" t="s">
        <v>1275</v>
      </c>
      <c r="L1733" s="30">
        <v>1440</v>
      </c>
      <c r="M1733" s="2">
        <v>2</v>
      </c>
      <c r="N1733" s="2">
        <v>28</v>
      </c>
      <c r="O1733" s="31">
        <v>1.7106481481481483E-2</v>
      </c>
    </row>
    <row r="1734" spans="1:15" x14ac:dyDescent="0.25">
      <c r="A1734" s="2">
        <f t="shared" si="108"/>
        <v>2018</v>
      </c>
      <c r="B1734" s="2" t="str">
        <f t="shared" si="109"/>
        <v>Nov</v>
      </c>
      <c r="C1734" s="2">
        <f t="shared" si="110"/>
        <v>48</v>
      </c>
      <c r="D1734" s="2" t="str">
        <f t="shared" si="111"/>
        <v>Tue</v>
      </c>
      <c r="E1734" s="34">
        <v>43431</v>
      </c>
      <c r="F1734" s="30" t="s">
        <v>398</v>
      </c>
      <c r="G1734" s="2" t="s">
        <v>399</v>
      </c>
      <c r="H1734" s="30" t="s">
        <v>400</v>
      </c>
      <c r="I1734" s="2">
        <v>8</v>
      </c>
      <c r="J1734" s="30" t="s">
        <v>1705</v>
      </c>
      <c r="K1734" s="2" t="s">
        <v>1272</v>
      </c>
      <c r="L1734" s="30">
        <v>1440</v>
      </c>
      <c r="M1734" s="2">
        <v>2</v>
      </c>
      <c r="N1734" s="2">
        <v>28</v>
      </c>
      <c r="O1734" s="31">
        <v>1.8379629629629628E-2</v>
      </c>
    </row>
    <row r="1735" spans="1:15" x14ac:dyDescent="0.25">
      <c r="A1735" s="2">
        <f t="shared" si="108"/>
        <v>2018</v>
      </c>
      <c r="B1735" s="2" t="str">
        <f t="shared" si="109"/>
        <v>Nov</v>
      </c>
      <c r="C1735" s="2">
        <f t="shared" si="110"/>
        <v>48</v>
      </c>
      <c r="D1735" s="2" t="str">
        <f t="shared" si="111"/>
        <v>Tue</v>
      </c>
      <c r="E1735" s="34">
        <v>43431</v>
      </c>
      <c r="F1735" s="30" t="s">
        <v>398</v>
      </c>
      <c r="G1735" s="2" t="s">
        <v>399</v>
      </c>
      <c r="H1735" s="30" t="s">
        <v>400</v>
      </c>
      <c r="I1735" s="2">
        <v>8</v>
      </c>
      <c r="J1735" s="30" t="s">
        <v>1709</v>
      </c>
      <c r="K1735" s="2" t="s">
        <v>1264</v>
      </c>
      <c r="L1735" s="30">
        <v>1440</v>
      </c>
      <c r="M1735" s="2">
        <v>2</v>
      </c>
      <c r="N1735" s="2">
        <v>28</v>
      </c>
      <c r="O1735" s="31">
        <v>1.7916666666666668E-2</v>
      </c>
    </row>
    <row r="1736" spans="1:15" x14ac:dyDescent="0.25">
      <c r="A1736" s="2">
        <f t="shared" si="108"/>
        <v>2018</v>
      </c>
      <c r="B1736" s="2" t="str">
        <f t="shared" si="109"/>
        <v>Nov</v>
      </c>
      <c r="C1736" s="2">
        <f t="shared" si="110"/>
        <v>48</v>
      </c>
      <c r="D1736" s="2" t="str">
        <f t="shared" si="111"/>
        <v>Tue</v>
      </c>
      <c r="E1736" s="34">
        <v>43431</v>
      </c>
      <c r="F1736" s="30" t="s">
        <v>398</v>
      </c>
      <c r="G1736" s="2" t="s">
        <v>399</v>
      </c>
      <c r="H1736" s="30" t="s">
        <v>400</v>
      </c>
      <c r="I1736" s="2">
        <v>8</v>
      </c>
      <c r="J1736" s="30" t="s">
        <v>1770</v>
      </c>
      <c r="K1736" s="2" t="s">
        <v>1348</v>
      </c>
      <c r="L1736" s="30">
        <v>1440</v>
      </c>
      <c r="M1736" s="2">
        <v>2</v>
      </c>
      <c r="N1736" s="2">
        <v>28</v>
      </c>
      <c r="O1736" s="31">
        <v>1.7627314814814814E-2</v>
      </c>
    </row>
    <row r="1737" spans="1:15" x14ac:dyDescent="0.25">
      <c r="A1737" s="2">
        <f t="shared" si="108"/>
        <v>2018</v>
      </c>
      <c r="B1737" s="2" t="str">
        <f t="shared" si="109"/>
        <v>Nov</v>
      </c>
      <c r="C1737" s="2">
        <f t="shared" si="110"/>
        <v>48</v>
      </c>
      <c r="D1737" s="2" t="str">
        <f t="shared" si="111"/>
        <v>Tue</v>
      </c>
      <c r="E1737" s="34">
        <v>43431</v>
      </c>
      <c r="F1737" s="30">
        <v>47513</v>
      </c>
      <c r="G1737" s="2" t="s">
        <v>21</v>
      </c>
      <c r="H1737" s="30" t="s">
        <v>1445</v>
      </c>
      <c r="I1737" s="2">
        <v>0</v>
      </c>
      <c r="J1737" s="30" t="s">
        <v>1714</v>
      </c>
      <c r="K1737" s="2" t="s">
        <v>1282</v>
      </c>
      <c r="L1737" s="30">
        <v>3114</v>
      </c>
      <c r="M1737" s="2">
        <v>86</v>
      </c>
      <c r="N1737" s="2">
        <v>36</v>
      </c>
      <c r="O1737" s="31">
        <v>6.1446759259259263E-2</v>
      </c>
    </row>
    <row r="1738" spans="1:15" x14ac:dyDescent="0.25">
      <c r="A1738" s="2">
        <f t="shared" si="108"/>
        <v>2018</v>
      </c>
      <c r="B1738" s="2" t="str">
        <f t="shared" si="109"/>
        <v>Nov</v>
      </c>
      <c r="C1738" s="2">
        <f t="shared" si="110"/>
        <v>48</v>
      </c>
      <c r="D1738" s="2" t="str">
        <f t="shared" si="111"/>
        <v>Tue</v>
      </c>
      <c r="E1738" s="34">
        <v>43431</v>
      </c>
      <c r="F1738" s="30">
        <v>47513</v>
      </c>
      <c r="G1738" s="2" t="s">
        <v>21</v>
      </c>
      <c r="H1738" s="30" t="s">
        <v>1445</v>
      </c>
      <c r="I1738" s="2">
        <v>0</v>
      </c>
      <c r="J1738" s="30" t="s">
        <v>1715</v>
      </c>
      <c r="K1738" s="2" t="s">
        <v>1247</v>
      </c>
      <c r="L1738" s="30">
        <v>3114</v>
      </c>
      <c r="M1738" s="2">
        <v>86</v>
      </c>
      <c r="N1738" s="2">
        <v>36</v>
      </c>
      <c r="O1738" s="31">
        <v>6.1469907407407404E-2</v>
      </c>
    </row>
    <row r="1739" spans="1:15" x14ac:dyDescent="0.25">
      <c r="A1739" s="2">
        <f t="shared" si="108"/>
        <v>2018</v>
      </c>
      <c r="B1739" s="2" t="str">
        <f t="shared" si="109"/>
        <v>Nov</v>
      </c>
      <c r="C1739" s="2">
        <f t="shared" si="110"/>
        <v>48</v>
      </c>
      <c r="D1739" s="2" t="str">
        <f t="shared" si="111"/>
        <v>Tue</v>
      </c>
      <c r="E1739" s="34">
        <v>43431</v>
      </c>
      <c r="F1739" s="30">
        <v>47513</v>
      </c>
      <c r="G1739" s="2" t="s">
        <v>21</v>
      </c>
      <c r="H1739" s="30" t="s">
        <v>1445</v>
      </c>
      <c r="I1739" s="2">
        <v>0</v>
      </c>
      <c r="J1739" s="30" t="s">
        <v>1716</v>
      </c>
      <c r="K1739" s="2" t="s">
        <v>1247</v>
      </c>
      <c r="L1739" s="30">
        <v>3114</v>
      </c>
      <c r="M1739" s="2">
        <v>86</v>
      </c>
      <c r="N1739" s="2">
        <v>36</v>
      </c>
      <c r="O1739" s="31">
        <v>6.1458333333333337E-2</v>
      </c>
    </row>
    <row r="1740" spans="1:15" x14ac:dyDescent="0.25">
      <c r="A1740" s="2">
        <f t="shared" si="108"/>
        <v>2018</v>
      </c>
      <c r="B1740" s="2" t="str">
        <f t="shared" si="109"/>
        <v>Nov</v>
      </c>
      <c r="C1740" s="2">
        <f t="shared" si="110"/>
        <v>48</v>
      </c>
      <c r="D1740" s="2" t="str">
        <f t="shared" si="111"/>
        <v>Tue</v>
      </c>
      <c r="E1740" s="34">
        <v>43431</v>
      </c>
      <c r="F1740" s="30">
        <v>47513</v>
      </c>
      <c r="G1740" s="2" t="s">
        <v>21</v>
      </c>
      <c r="H1740" s="30" t="s">
        <v>1445</v>
      </c>
      <c r="I1740" s="2">
        <v>0</v>
      </c>
      <c r="J1740" s="30" t="s">
        <v>1748</v>
      </c>
      <c r="K1740" s="2" t="s">
        <v>1282</v>
      </c>
      <c r="L1740" s="30">
        <v>3114</v>
      </c>
      <c r="M1740" s="2">
        <v>86</v>
      </c>
      <c r="N1740" s="2">
        <v>36</v>
      </c>
      <c r="O1740" s="31">
        <v>6.1458333333333337E-2</v>
      </c>
    </row>
    <row r="1741" spans="1:15" x14ac:dyDescent="0.25">
      <c r="A1741" s="2">
        <f t="shared" si="108"/>
        <v>2018</v>
      </c>
      <c r="B1741" s="2" t="str">
        <f t="shared" si="109"/>
        <v>Nov</v>
      </c>
      <c r="C1741" s="2">
        <f t="shared" si="110"/>
        <v>48</v>
      </c>
      <c r="D1741" s="2" t="str">
        <f t="shared" si="111"/>
        <v>Tue</v>
      </c>
      <c r="E1741" s="34">
        <v>43431</v>
      </c>
      <c r="F1741" s="30">
        <v>47513</v>
      </c>
      <c r="G1741" s="2" t="s">
        <v>21</v>
      </c>
      <c r="H1741" s="30" t="s">
        <v>1445</v>
      </c>
      <c r="I1741" s="2">
        <v>0</v>
      </c>
      <c r="J1741" s="30" t="s">
        <v>1776</v>
      </c>
      <c r="K1741" s="2" t="s">
        <v>1282</v>
      </c>
      <c r="L1741" s="30">
        <v>3114</v>
      </c>
      <c r="M1741" s="2">
        <v>86</v>
      </c>
      <c r="N1741" s="2">
        <v>36</v>
      </c>
      <c r="O1741" s="31">
        <v>6.1481481481481477E-2</v>
      </c>
    </row>
    <row r="1742" spans="1:15" x14ac:dyDescent="0.25">
      <c r="A1742" s="2">
        <f t="shared" si="108"/>
        <v>2018</v>
      </c>
      <c r="B1742" s="2" t="str">
        <f t="shared" si="109"/>
        <v>Nov</v>
      </c>
      <c r="C1742" s="2">
        <f t="shared" si="110"/>
        <v>48</v>
      </c>
      <c r="D1742" s="2" t="str">
        <f t="shared" si="111"/>
        <v>Tue</v>
      </c>
      <c r="E1742" s="34">
        <v>43431</v>
      </c>
      <c r="F1742" s="30">
        <v>47513</v>
      </c>
      <c r="G1742" s="2" t="s">
        <v>21</v>
      </c>
      <c r="H1742" s="30" t="s">
        <v>1445</v>
      </c>
      <c r="I1742" s="2">
        <v>0</v>
      </c>
      <c r="J1742" s="30" t="s">
        <v>1943</v>
      </c>
      <c r="K1742" s="2" t="s">
        <v>1264</v>
      </c>
      <c r="L1742" s="30">
        <v>3114</v>
      </c>
      <c r="M1742" s="2">
        <v>86</v>
      </c>
      <c r="N1742" s="2">
        <v>36</v>
      </c>
      <c r="O1742" s="31">
        <v>6.1458333333333337E-2</v>
      </c>
    </row>
    <row r="1743" spans="1:15" x14ac:dyDescent="0.25">
      <c r="A1743" s="2">
        <f t="shared" si="108"/>
        <v>2018</v>
      </c>
      <c r="B1743" s="2" t="str">
        <f t="shared" si="109"/>
        <v>Nov</v>
      </c>
      <c r="C1743" s="2">
        <f t="shared" si="110"/>
        <v>48</v>
      </c>
      <c r="D1743" s="2" t="str">
        <f t="shared" si="111"/>
        <v>Tue</v>
      </c>
      <c r="E1743" s="34">
        <v>43431</v>
      </c>
      <c r="F1743" s="30">
        <v>47513</v>
      </c>
      <c r="G1743" s="2" t="s">
        <v>21</v>
      </c>
      <c r="H1743" s="30" t="s">
        <v>1445</v>
      </c>
      <c r="I1743" s="2">
        <v>0</v>
      </c>
      <c r="J1743" s="30" t="s">
        <v>1944</v>
      </c>
      <c r="K1743" s="2" t="s">
        <v>1282</v>
      </c>
      <c r="L1743" s="30">
        <v>3114</v>
      </c>
      <c r="M1743" s="2">
        <v>86</v>
      </c>
      <c r="N1743" s="2">
        <v>36</v>
      </c>
      <c r="O1743" s="31">
        <v>6.1446759259259263E-2</v>
      </c>
    </row>
    <row r="1744" spans="1:15" x14ac:dyDescent="0.25">
      <c r="A1744" s="2">
        <f t="shared" si="108"/>
        <v>2018</v>
      </c>
      <c r="B1744" s="2" t="str">
        <f t="shared" si="109"/>
        <v>Nov</v>
      </c>
      <c r="C1744" s="2">
        <f t="shared" si="110"/>
        <v>48</v>
      </c>
      <c r="D1744" s="2" t="str">
        <f t="shared" si="111"/>
        <v>Tue</v>
      </c>
      <c r="E1744" s="34">
        <v>43431</v>
      </c>
      <c r="F1744" s="30">
        <v>47513</v>
      </c>
      <c r="G1744" s="2" t="s">
        <v>21</v>
      </c>
      <c r="H1744" s="30" t="s">
        <v>1445</v>
      </c>
      <c r="I1744" s="2">
        <v>0</v>
      </c>
      <c r="J1744" s="30" t="s">
        <v>1945</v>
      </c>
      <c r="K1744" s="2" t="s">
        <v>1282</v>
      </c>
      <c r="L1744" s="30">
        <v>3114</v>
      </c>
      <c r="M1744" s="2">
        <v>86</v>
      </c>
      <c r="N1744" s="2">
        <v>36</v>
      </c>
      <c r="O1744" s="31">
        <v>6.1481481481481477E-2</v>
      </c>
    </row>
    <row r="1745" spans="1:15" x14ac:dyDescent="0.25">
      <c r="A1745" s="2">
        <f t="shared" si="108"/>
        <v>2018</v>
      </c>
      <c r="B1745" s="2" t="str">
        <f t="shared" si="109"/>
        <v>Nov</v>
      </c>
      <c r="C1745" s="2">
        <f t="shared" si="110"/>
        <v>48</v>
      </c>
      <c r="D1745" s="2" t="str">
        <f t="shared" si="111"/>
        <v>Tue</v>
      </c>
      <c r="E1745" s="34">
        <v>43431</v>
      </c>
      <c r="F1745" s="30">
        <v>47513</v>
      </c>
      <c r="G1745" s="2" t="s">
        <v>21</v>
      </c>
      <c r="H1745" s="30" t="s">
        <v>1445</v>
      </c>
      <c r="I1745" s="2">
        <v>0</v>
      </c>
      <c r="J1745" s="30" t="s">
        <v>1946</v>
      </c>
      <c r="K1745" s="2" t="s">
        <v>1247</v>
      </c>
      <c r="L1745" s="30">
        <v>3114</v>
      </c>
      <c r="M1745" s="2">
        <v>86</v>
      </c>
      <c r="N1745" s="2">
        <v>36</v>
      </c>
      <c r="O1745" s="31">
        <v>4.7407407407407405E-2</v>
      </c>
    </row>
    <row r="1746" spans="1:15" x14ac:dyDescent="0.25">
      <c r="A1746" s="2">
        <f t="shared" si="108"/>
        <v>2018</v>
      </c>
      <c r="B1746" s="2" t="str">
        <f t="shared" si="109"/>
        <v>Nov</v>
      </c>
      <c r="C1746" s="2">
        <f t="shared" si="110"/>
        <v>48</v>
      </c>
      <c r="D1746" s="2" t="str">
        <f t="shared" si="111"/>
        <v>Tue</v>
      </c>
      <c r="E1746" s="34">
        <v>43431</v>
      </c>
      <c r="F1746" s="30">
        <v>47513</v>
      </c>
      <c r="G1746" s="2" t="s">
        <v>21</v>
      </c>
      <c r="H1746" s="30" t="s">
        <v>1445</v>
      </c>
      <c r="I1746" s="2">
        <v>0</v>
      </c>
      <c r="J1746" s="30" t="s">
        <v>1947</v>
      </c>
      <c r="K1746" s="2" t="s">
        <v>1247</v>
      </c>
      <c r="L1746" s="30">
        <v>3114</v>
      </c>
      <c r="M1746" s="2">
        <v>86</v>
      </c>
      <c r="N1746" s="2">
        <v>36</v>
      </c>
      <c r="O1746" s="31">
        <v>4.6979166666666662E-2</v>
      </c>
    </row>
    <row r="1747" spans="1:15" x14ac:dyDescent="0.25">
      <c r="A1747" s="2">
        <f t="shared" si="108"/>
        <v>2018</v>
      </c>
      <c r="B1747" s="2" t="str">
        <f t="shared" si="109"/>
        <v>Nov</v>
      </c>
      <c r="C1747" s="2">
        <f t="shared" si="110"/>
        <v>48</v>
      </c>
      <c r="D1747" s="2" t="str">
        <f t="shared" si="111"/>
        <v>Tue</v>
      </c>
      <c r="E1747" s="34">
        <v>43431</v>
      </c>
      <c r="F1747" s="30" t="s">
        <v>404</v>
      </c>
      <c r="G1747" s="2" t="s">
        <v>405</v>
      </c>
      <c r="H1747" s="30" t="s">
        <v>406</v>
      </c>
      <c r="I1747" s="2">
        <v>38</v>
      </c>
      <c r="J1747" s="30" t="s">
        <v>1341</v>
      </c>
      <c r="K1747" s="2" t="s">
        <v>1255</v>
      </c>
      <c r="L1747" s="30">
        <v>3188</v>
      </c>
      <c r="M1747" s="2">
        <v>13</v>
      </c>
      <c r="N1747" s="2">
        <v>28</v>
      </c>
      <c r="O1747" s="31">
        <v>1.5694444444444445E-2</v>
      </c>
    </row>
    <row r="1748" spans="1:15" x14ac:dyDescent="0.25">
      <c r="A1748" s="2">
        <f t="shared" si="108"/>
        <v>2018</v>
      </c>
      <c r="B1748" s="2" t="str">
        <f t="shared" si="109"/>
        <v>Nov</v>
      </c>
      <c r="C1748" s="2">
        <f t="shared" si="110"/>
        <v>48</v>
      </c>
      <c r="D1748" s="2" t="str">
        <f t="shared" si="111"/>
        <v>Tue</v>
      </c>
      <c r="E1748" s="34">
        <v>43431</v>
      </c>
      <c r="F1748" s="30" t="s">
        <v>404</v>
      </c>
      <c r="G1748" s="2" t="s">
        <v>405</v>
      </c>
      <c r="H1748" s="30" t="s">
        <v>406</v>
      </c>
      <c r="I1748" s="2">
        <v>38</v>
      </c>
      <c r="J1748" s="30" t="s">
        <v>1305</v>
      </c>
      <c r="K1748" s="2" t="s">
        <v>1282</v>
      </c>
      <c r="L1748" s="30">
        <v>3188</v>
      </c>
      <c r="M1748" s="2">
        <v>13</v>
      </c>
      <c r="N1748" s="2">
        <v>28</v>
      </c>
      <c r="O1748" s="31">
        <v>1.8055555555555557E-2</v>
      </c>
    </row>
    <row r="1749" spans="1:15" x14ac:dyDescent="0.25">
      <c r="A1749" s="2">
        <f t="shared" si="108"/>
        <v>2018</v>
      </c>
      <c r="B1749" s="2" t="str">
        <f t="shared" si="109"/>
        <v>Nov</v>
      </c>
      <c r="C1749" s="2">
        <f t="shared" si="110"/>
        <v>48</v>
      </c>
      <c r="D1749" s="2" t="str">
        <f t="shared" si="111"/>
        <v>Tue</v>
      </c>
      <c r="E1749" s="34">
        <v>43431</v>
      </c>
      <c r="F1749" s="30" t="s">
        <v>404</v>
      </c>
      <c r="G1749" s="2" t="s">
        <v>405</v>
      </c>
      <c r="H1749" s="30" t="s">
        <v>406</v>
      </c>
      <c r="I1749" s="2">
        <v>38</v>
      </c>
      <c r="J1749" s="30" t="s">
        <v>1306</v>
      </c>
      <c r="K1749" s="2" t="s">
        <v>1272</v>
      </c>
      <c r="L1749" s="30">
        <v>3188</v>
      </c>
      <c r="M1749" s="2">
        <v>13</v>
      </c>
      <c r="N1749" s="2">
        <v>28</v>
      </c>
      <c r="O1749" s="31">
        <v>1.9884259259259258E-2</v>
      </c>
    </row>
    <row r="1750" spans="1:15" x14ac:dyDescent="0.25">
      <c r="A1750" s="2">
        <f t="shared" si="108"/>
        <v>2018</v>
      </c>
      <c r="B1750" s="2" t="str">
        <f t="shared" si="109"/>
        <v>Nov</v>
      </c>
      <c r="C1750" s="2">
        <f t="shared" si="110"/>
        <v>48</v>
      </c>
      <c r="D1750" s="2" t="str">
        <f t="shared" si="111"/>
        <v>Tue</v>
      </c>
      <c r="E1750" s="34">
        <v>43431</v>
      </c>
      <c r="F1750" s="30" t="s">
        <v>404</v>
      </c>
      <c r="G1750" s="2" t="s">
        <v>405</v>
      </c>
      <c r="H1750" s="30" t="s">
        <v>406</v>
      </c>
      <c r="I1750" s="2">
        <v>38</v>
      </c>
      <c r="J1750" s="30" t="s">
        <v>1309</v>
      </c>
      <c r="K1750" s="2" t="s">
        <v>1264</v>
      </c>
      <c r="L1750" s="30">
        <v>3188</v>
      </c>
      <c r="M1750" s="2">
        <v>13</v>
      </c>
      <c r="N1750" s="2">
        <v>28</v>
      </c>
      <c r="O1750" s="31">
        <v>1.8310185185185186E-2</v>
      </c>
    </row>
    <row r="1751" spans="1:15" x14ac:dyDescent="0.25">
      <c r="A1751" s="2">
        <f t="shared" si="108"/>
        <v>2018</v>
      </c>
      <c r="B1751" s="2" t="str">
        <f t="shared" si="109"/>
        <v>Nov</v>
      </c>
      <c r="C1751" s="2">
        <f t="shared" si="110"/>
        <v>48</v>
      </c>
      <c r="D1751" s="2" t="str">
        <f t="shared" si="111"/>
        <v>Tue</v>
      </c>
      <c r="E1751" s="34">
        <v>43431</v>
      </c>
      <c r="F1751" s="30" t="s">
        <v>404</v>
      </c>
      <c r="G1751" s="2" t="s">
        <v>405</v>
      </c>
      <c r="H1751" s="30" t="s">
        <v>406</v>
      </c>
      <c r="I1751" s="2">
        <v>38</v>
      </c>
      <c r="J1751" s="30" t="s">
        <v>1323</v>
      </c>
      <c r="K1751" s="2" t="s">
        <v>1275</v>
      </c>
      <c r="L1751" s="30">
        <v>3188</v>
      </c>
      <c r="M1751" s="2">
        <v>13</v>
      </c>
      <c r="N1751" s="2">
        <v>28</v>
      </c>
      <c r="O1751" s="31">
        <v>1.7800925925925925E-2</v>
      </c>
    </row>
    <row r="1752" spans="1:15" x14ac:dyDescent="0.25">
      <c r="A1752" s="2">
        <f t="shared" si="108"/>
        <v>2018</v>
      </c>
      <c r="B1752" s="2" t="str">
        <f t="shared" si="109"/>
        <v>Nov</v>
      </c>
      <c r="C1752" s="2">
        <f t="shared" si="110"/>
        <v>48</v>
      </c>
      <c r="D1752" s="2" t="str">
        <f t="shared" si="111"/>
        <v>Tue</v>
      </c>
      <c r="E1752" s="34">
        <v>43431</v>
      </c>
      <c r="F1752" s="30" t="s">
        <v>404</v>
      </c>
      <c r="G1752" s="2" t="s">
        <v>405</v>
      </c>
      <c r="H1752" s="30" t="s">
        <v>406</v>
      </c>
      <c r="I1752" s="2">
        <v>38</v>
      </c>
      <c r="J1752" s="30" t="s">
        <v>1357</v>
      </c>
      <c r="K1752" s="2" t="s">
        <v>1257</v>
      </c>
      <c r="L1752" s="30">
        <v>3188</v>
      </c>
      <c r="M1752" s="2">
        <v>13</v>
      </c>
      <c r="N1752" s="2">
        <v>28</v>
      </c>
      <c r="O1752" s="31">
        <v>1.8472222222222223E-2</v>
      </c>
    </row>
    <row r="1753" spans="1:15" x14ac:dyDescent="0.25">
      <c r="A1753" s="2">
        <f t="shared" si="108"/>
        <v>2018</v>
      </c>
      <c r="B1753" s="2" t="str">
        <f t="shared" si="109"/>
        <v>Nov</v>
      </c>
      <c r="C1753" s="2">
        <f t="shared" si="110"/>
        <v>48</v>
      </c>
      <c r="D1753" s="2" t="str">
        <f t="shared" si="111"/>
        <v>Tue</v>
      </c>
      <c r="E1753" s="34">
        <v>43431</v>
      </c>
      <c r="F1753" s="30" t="s">
        <v>404</v>
      </c>
      <c r="G1753" s="2" t="s">
        <v>405</v>
      </c>
      <c r="H1753" s="30" t="s">
        <v>406</v>
      </c>
      <c r="I1753" s="2">
        <v>38</v>
      </c>
      <c r="J1753" s="30" t="s">
        <v>1400</v>
      </c>
      <c r="K1753" s="2" t="s">
        <v>1275</v>
      </c>
      <c r="L1753" s="30">
        <v>3188</v>
      </c>
      <c r="M1753" s="2">
        <v>13</v>
      </c>
      <c r="N1753" s="2">
        <v>28</v>
      </c>
      <c r="O1753" s="31">
        <v>1.7349537037037038E-2</v>
      </c>
    </row>
    <row r="1754" spans="1:15" x14ac:dyDescent="0.25">
      <c r="A1754" s="2">
        <f t="shared" si="108"/>
        <v>2018</v>
      </c>
      <c r="B1754" s="2" t="str">
        <f t="shared" si="109"/>
        <v>Nov</v>
      </c>
      <c r="C1754" s="2">
        <f t="shared" si="110"/>
        <v>48</v>
      </c>
      <c r="D1754" s="2" t="str">
        <f t="shared" si="111"/>
        <v>Tue</v>
      </c>
      <c r="E1754" s="34">
        <v>43431</v>
      </c>
      <c r="F1754" s="30" t="s">
        <v>404</v>
      </c>
      <c r="G1754" s="2" t="s">
        <v>405</v>
      </c>
      <c r="H1754" s="30" t="s">
        <v>406</v>
      </c>
      <c r="I1754" s="2">
        <v>38</v>
      </c>
      <c r="J1754" s="30" t="s">
        <v>1414</v>
      </c>
      <c r="K1754" s="2" t="s">
        <v>1264</v>
      </c>
      <c r="L1754" s="30">
        <v>3188</v>
      </c>
      <c r="M1754" s="2">
        <v>13</v>
      </c>
      <c r="N1754" s="2">
        <v>28</v>
      </c>
      <c r="O1754" s="31">
        <v>1.8587962962962962E-2</v>
      </c>
    </row>
    <row r="1755" spans="1:15" x14ac:dyDescent="0.25">
      <c r="A1755" s="2">
        <f t="shared" si="108"/>
        <v>2018</v>
      </c>
      <c r="B1755" s="2" t="str">
        <f t="shared" si="109"/>
        <v>Nov</v>
      </c>
      <c r="C1755" s="2">
        <f t="shared" si="110"/>
        <v>48</v>
      </c>
      <c r="D1755" s="2" t="str">
        <f t="shared" si="111"/>
        <v>Tue</v>
      </c>
      <c r="E1755" s="34">
        <v>43431</v>
      </c>
      <c r="F1755" s="30" t="s">
        <v>404</v>
      </c>
      <c r="G1755" s="2" t="s">
        <v>405</v>
      </c>
      <c r="H1755" s="30" t="s">
        <v>406</v>
      </c>
      <c r="I1755" s="2">
        <v>38</v>
      </c>
      <c r="J1755" s="30" t="s">
        <v>1673</v>
      </c>
      <c r="K1755" s="2" t="s">
        <v>1272</v>
      </c>
      <c r="L1755" s="30">
        <v>3188</v>
      </c>
      <c r="M1755" s="2">
        <v>13</v>
      </c>
      <c r="N1755" s="2">
        <v>28</v>
      </c>
      <c r="O1755" s="31">
        <v>1.9722222222222221E-2</v>
      </c>
    </row>
    <row r="1756" spans="1:15" x14ac:dyDescent="0.25">
      <c r="A1756" s="2">
        <f t="shared" si="108"/>
        <v>2018</v>
      </c>
      <c r="B1756" s="2" t="str">
        <f t="shared" si="109"/>
        <v>Nov</v>
      </c>
      <c r="C1756" s="2">
        <f t="shared" si="110"/>
        <v>48</v>
      </c>
      <c r="D1756" s="2" t="str">
        <f t="shared" si="111"/>
        <v>Tue</v>
      </c>
      <c r="E1756" s="34">
        <v>43431</v>
      </c>
      <c r="F1756" s="30">
        <v>47518</v>
      </c>
      <c r="G1756" s="2" t="s">
        <v>182</v>
      </c>
      <c r="H1756" s="30" t="s">
        <v>407</v>
      </c>
      <c r="I1756" s="2">
        <v>9</v>
      </c>
      <c r="J1756" s="30" t="s">
        <v>1293</v>
      </c>
      <c r="K1756" s="2" t="s">
        <v>1247</v>
      </c>
      <c r="L1756" s="30">
        <v>649</v>
      </c>
      <c r="M1756" s="2">
        <v>82</v>
      </c>
      <c r="N1756" s="2">
        <v>3</v>
      </c>
      <c r="O1756" s="31">
        <v>9.3842592592592589E-2</v>
      </c>
    </row>
    <row r="1757" spans="1:15" x14ac:dyDescent="0.25">
      <c r="A1757" s="2">
        <f t="shared" si="108"/>
        <v>2018</v>
      </c>
      <c r="B1757" s="2" t="str">
        <f t="shared" si="109"/>
        <v>Nov</v>
      </c>
      <c r="C1757" s="2">
        <f t="shared" si="110"/>
        <v>48</v>
      </c>
      <c r="D1757" s="2" t="str">
        <f t="shared" si="111"/>
        <v>Tue</v>
      </c>
      <c r="E1757" s="34">
        <v>43431</v>
      </c>
      <c r="F1757" s="30">
        <v>47518</v>
      </c>
      <c r="G1757" s="2" t="s">
        <v>182</v>
      </c>
      <c r="H1757" s="30" t="s">
        <v>407</v>
      </c>
      <c r="I1757" s="2">
        <v>9</v>
      </c>
      <c r="J1757" s="30" t="s">
        <v>1871</v>
      </c>
      <c r="K1757" s="2" t="s">
        <v>1264</v>
      </c>
      <c r="L1757" s="30">
        <v>649</v>
      </c>
      <c r="M1757" s="2">
        <v>82</v>
      </c>
      <c r="N1757" s="2">
        <v>3</v>
      </c>
      <c r="O1757" s="31">
        <v>9.4768518518518516E-2</v>
      </c>
    </row>
    <row r="1758" spans="1:15" x14ac:dyDescent="0.25">
      <c r="A1758" s="2">
        <f t="shared" si="108"/>
        <v>2018</v>
      </c>
      <c r="B1758" s="2" t="str">
        <f t="shared" si="109"/>
        <v>Nov</v>
      </c>
      <c r="C1758" s="2">
        <f t="shared" si="110"/>
        <v>48</v>
      </c>
      <c r="D1758" s="2" t="str">
        <f t="shared" si="111"/>
        <v>Tue</v>
      </c>
      <c r="E1758" s="34">
        <v>43431</v>
      </c>
      <c r="F1758" s="30">
        <v>47518</v>
      </c>
      <c r="G1758" s="2" t="s">
        <v>182</v>
      </c>
      <c r="H1758" s="30" t="s">
        <v>407</v>
      </c>
      <c r="I1758" s="2">
        <v>9</v>
      </c>
      <c r="J1758" s="30" t="s">
        <v>1872</v>
      </c>
      <c r="K1758" s="2" t="s">
        <v>1247</v>
      </c>
      <c r="L1758" s="30">
        <v>649</v>
      </c>
      <c r="M1758" s="2">
        <v>82</v>
      </c>
      <c r="N1758" s="2">
        <v>3</v>
      </c>
      <c r="O1758" s="31">
        <v>9.4375000000000001E-2</v>
      </c>
    </row>
    <row r="1759" spans="1:15" x14ac:dyDescent="0.25">
      <c r="A1759" s="2">
        <f t="shared" si="108"/>
        <v>2018</v>
      </c>
      <c r="B1759" s="2" t="str">
        <f t="shared" si="109"/>
        <v>Nov</v>
      </c>
      <c r="C1759" s="2">
        <f t="shared" si="110"/>
        <v>48</v>
      </c>
      <c r="D1759" s="2" t="str">
        <f t="shared" si="111"/>
        <v>Tue</v>
      </c>
      <c r="E1759" s="34">
        <v>43431</v>
      </c>
      <c r="F1759" s="30">
        <v>47518</v>
      </c>
      <c r="G1759" s="2" t="s">
        <v>182</v>
      </c>
      <c r="H1759" s="30" t="s">
        <v>407</v>
      </c>
      <c r="I1759" s="2">
        <v>9</v>
      </c>
      <c r="J1759" s="30" t="s">
        <v>1873</v>
      </c>
      <c r="K1759" s="2" t="s">
        <v>1257</v>
      </c>
      <c r="L1759" s="30">
        <v>649</v>
      </c>
      <c r="M1759" s="2">
        <v>82</v>
      </c>
      <c r="N1759" s="2">
        <v>3</v>
      </c>
      <c r="O1759" s="31">
        <v>9.5011574074074068E-2</v>
      </c>
    </row>
    <row r="1760" spans="1:15" x14ac:dyDescent="0.25">
      <c r="A1760" s="2">
        <f t="shared" si="108"/>
        <v>2018</v>
      </c>
      <c r="B1760" s="2" t="str">
        <f t="shared" si="109"/>
        <v>Nov</v>
      </c>
      <c r="C1760" s="2">
        <f t="shared" si="110"/>
        <v>48</v>
      </c>
      <c r="D1760" s="2" t="str">
        <f t="shared" si="111"/>
        <v>Tue</v>
      </c>
      <c r="E1760" s="34">
        <v>43431</v>
      </c>
      <c r="F1760" s="30">
        <v>47518</v>
      </c>
      <c r="G1760" s="2" t="s">
        <v>182</v>
      </c>
      <c r="H1760" s="30" t="s">
        <v>407</v>
      </c>
      <c r="I1760" s="2">
        <v>9</v>
      </c>
      <c r="J1760" s="30" t="s">
        <v>1941</v>
      </c>
      <c r="K1760" s="2" t="s">
        <v>1247</v>
      </c>
      <c r="L1760" s="30">
        <v>649</v>
      </c>
      <c r="M1760" s="2">
        <v>82</v>
      </c>
      <c r="N1760" s="2">
        <v>3</v>
      </c>
      <c r="O1760" s="31">
        <v>9.408564814814814E-2</v>
      </c>
    </row>
    <row r="1761" spans="1:15" x14ac:dyDescent="0.25">
      <c r="A1761" s="2">
        <f t="shared" si="108"/>
        <v>2018</v>
      </c>
      <c r="B1761" s="2" t="str">
        <f t="shared" si="109"/>
        <v>Nov</v>
      </c>
      <c r="C1761" s="2">
        <f t="shared" si="110"/>
        <v>48</v>
      </c>
      <c r="D1761" s="2" t="str">
        <f t="shared" si="111"/>
        <v>Tue</v>
      </c>
      <c r="E1761" s="34">
        <v>43431</v>
      </c>
      <c r="F1761" s="30">
        <v>47511</v>
      </c>
      <c r="G1761" s="2" t="s">
        <v>33</v>
      </c>
      <c r="H1761" s="30" t="s">
        <v>408</v>
      </c>
      <c r="I1761" s="2">
        <v>43</v>
      </c>
      <c r="J1761" s="30" t="s">
        <v>1274</v>
      </c>
      <c r="K1761" s="2" t="s">
        <v>1247</v>
      </c>
      <c r="L1761" s="30">
        <v>20162</v>
      </c>
      <c r="M1761" s="2">
        <v>43</v>
      </c>
      <c r="N1761" s="2">
        <v>26</v>
      </c>
      <c r="O1761" s="31">
        <v>5.8344907407407408E-2</v>
      </c>
    </row>
    <row r="1762" spans="1:15" x14ac:dyDescent="0.25">
      <c r="A1762" s="2">
        <f t="shared" si="108"/>
        <v>2018</v>
      </c>
      <c r="B1762" s="2" t="str">
        <f t="shared" si="109"/>
        <v>Nov</v>
      </c>
      <c r="C1762" s="2">
        <f t="shared" si="110"/>
        <v>48</v>
      </c>
      <c r="D1762" s="2" t="str">
        <f t="shared" si="111"/>
        <v>Tue</v>
      </c>
      <c r="E1762" s="34">
        <v>43431</v>
      </c>
      <c r="F1762" s="30">
        <v>47511</v>
      </c>
      <c r="G1762" s="2" t="s">
        <v>33</v>
      </c>
      <c r="H1762" s="30" t="s">
        <v>408</v>
      </c>
      <c r="I1762" s="2">
        <v>43</v>
      </c>
      <c r="J1762" s="30" t="s">
        <v>1253</v>
      </c>
      <c r="K1762" s="2" t="s">
        <v>1282</v>
      </c>
      <c r="L1762" s="30">
        <v>20162</v>
      </c>
      <c r="M1762" s="2">
        <v>43</v>
      </c>
      <c r="N1762" s="2">
        <v>26</v>
      </c>
      <c r="O1762" s="31">
        <v>5.9224537037037041E-2</v>
      </c>
    </row>
    <row r="1763" spans="1:15" x14ac:dyDescent="0.25">
      <c r="A1763" s="2">
        <f t="shared" si="108"/>
        <v>2018</v>
      </c>
      <c r="B1763" s="2" t="str">
        <f t="shared" si="109"/>
        <v>Nov</v>
      </c>
      <c r="C1763" s="2">
        <f t="shared" si="110"/>
        <v>48</v>
      </c>
      <c r="D1763" s="2" t="str">
        <f t="shared" si="111"/>
        <v>Tue</v>
      </c>
      <c r="E1763" s="34">
        <v>43431</v>
      </c>
      <c r="F1763" s="30">
        <v>47511</v>
      </c>
      <c r="G1763" s="2" t="s">
        <v>33</v>
      </c>
      <c r="H1763" s="30" t="s">
        <v>408</v>
      </c>
      <c r="I1763" s="2">
        <v>43</v>
      </c>
      <c r="J1763" s="30" t="s">
        <v>1345</v>
      </c>
      <c r="K1763" s="2" t="s">
        <v>1247</v>
      </c>
      <c r="L1763" s="30">
        <v>20162</v>
      </c>
      <c r="M1763" s="2">
        <v>43</v>
      </c>
      <c r="N1763" s="2">
        <v>26</v>
      </c>
      <c r="O1763" s="31">
        <v>5.8645833333333335E-2</v>
      </c>
    </row>
    <row r="1764" spans="1:15" x14ac:dyDescent="0.25">
      <c r="A1764" s="2">
        <f t="shared" si="108"/>
        <v>2018</v>
      </c>
      <c r="B1764" s="2" t="str">
        <f t="shared" si="109"/>
        <v>Nov</v>
      </c>
      <c r="C1764" s="2">
        <f t="shared" si="110"/>
        <v>48</v>
      </c>
      <c r="D1764" s="2" t="str">
        <f t="shared" si="111"/>
        <v>Tue</v>
      </c>
      <c r="E1764" s="34">
        <v>43431</v>
      </c>
      <c r="F1764" s="30">
        <v>47511</v>
      </c>
      <c r="G1764" s="2" t="s">
        <v>33</v>
      </c>
      <c r="H1764" s="30" t="s">
        <v>408</v>
      </c>
      <c r="I1764" s="2">
        <v>43</v>
      </c>
      <c r="J1764" s="30" t="s">
        <v>1401</v>
      </c>
      <c r="K1764" s="2" t="s">
        <v>1264</v>
      </c>
      <c r="L1764" s="30">
        <v>20162</v>
      </c>
      <c r="M1764" s="2">
        <v>43</v>
      </c>
      <c r="N1764" s="2">
        <v>26</v>
      </c>
      <c r="O1764" s="31">
        <v>4.6250000000000006E-2</v>
      </c>
    </row>
    <row r="1765" spans="1:15" x14ac:dyDescent="0.25">
      <c r="A1765" s="2">
        <f t="shared" si="108"/>
        <v>2018</v>
      </c>
      <c r="B1765" s="2" t="str">
        <f t="shared" si="109"/>
        <v>Nov</v>
      </c>
      <c r="C1765" s="2">
        <f t="shared" si="110"/>
        <v>48</v>
      </c>
      <c r="D1765" s="2" t="str">
        <f t="shared" si="111"/>
        <v>Tue</v>
      </c>
      <c r="E1765" s="34">
        <v>43431</v>
      </c>
      <c r="F1765" s="30">
        <v>47511</v>
      </c>
      <c r="G1765" s="2" t="s">
        <v>33</v>
      </c>
      <c r="H1765" s="30" t="s">
        <v>408</v>
      </c>
      <c r="I1765" s="2">
        <v>43</v>
      </c>
      <c r="J1765" s="30" t="s">
        <v>1403</v>
      </c>
      <c r="K1765" s="2" t="s">
        <v>1247</v>
      </c>
      <c r="L1765" s="30">
        <v>20162</v>
      </c>
      <c r="M1765" s="2">
        <v>43</v>
      </c>
      <c r="N1765" s="2">
        <v>26</v>
      </c>
      <c r="O1765" s="31">
        <v>6.010416666666666E-2</v>
      </c>
    </row>
    <row r="1766" spans="1:15" x14ac:dyDescent="0.25">
      <c r="A1766" s="2">
        <f t="shared" si="108"/>
        <v>2018</v>
      </c>
      <c r="B1766" s="2" t="str">
        <f t="shared" si="109"/>
        <v>Nov</v>
      </c>
      <c r="C1766" s="2">
        <f t="shared" si="110"/>
        <v>48</v>
      </c>
      <c r="D1766" s="2" t="str">
        <f t="shared" si="111"/>
        <v>Tue</v>
      </c>
      <c r="E1766" s="34">
        <v>43431</v>
      </c>
      <c r="F1766" s="30">
        <v>47511</v>
      </c>
      <c r="G1766" s="2" t="s">
        <v>33</v>
      </c>
      <c r="H1766" s="30" t="s">
        <v>408</v>
      </c>
      <c r="I1766" s="2">
        <v>43</v>
      </c>
      <c r="J1766" s="30" t="s">
        <v>1427</v>
      </c>
      <c r="K1766" s="2" t="s">
        <v>1282</v>
      </c>
      <c r="L1766" s="30">
        <v>20162</v>
      </c>
      <c r="M1766" s="2">
        <v>43</v>
      </c>
      <c r="N1766" s="2">
        <v>26</v>
      </c>
      <c r="O1766" s="31">
        <v>6.0162037037037042E-2</v>
      </c>
    </row>
    <row r="1767" spans="1:15" x14ac:dyDescent="0.25">
      <c r="A1767" s="2">
        <f t="shared" si="108"/>
        <v>2018</v>
      </c>
      <c r="B1767" s="2" t="str">
        <f t="shared" si="109"/>
        <v>Nov</v>
      </c>
      <c r="C1767" s="2">
        <f t="shared" si="110"/>
        <v>48</v>
      </c>
      <c r="D1767" s="2" t="str">
        <f t="shared" si="111"/>
        <v>Tue</v>
      </c>
      <c r="E1767" s="34">
        <v>43431</v>
      </c>
      <c r="F1767" s="30">
        <v>47511</v>
      </c>
      <c r="G1767" s="2" t="s">
        <v>33</v>
      </c>
      <c r="H1767" s="30" t="s">
        <v>408</v>
      </c>
      <c r="I1767" s="2">
        <v>43</v>
      </c>
      <c r="J1767" s="30" t="s">
        <v>1705</v>
      </c>
      <c r="K1767" s="2" t="s">
        <v>1272</v>
      </c>
      <c r="L1767" s="30">
        <v>20162</v>
      </c>
      <c r="M1767" s="2">
        <v>43</v>
      </c>
      <c r="N1767" s="2">
        <v>26</v>
      </c>
      <c r="O1767" s="31">
        <v>2.736111111111111E-2</v>
      </c>
    </row>
    <row r="1768" spans="1:15" x14ac:dyDescent="0.25">
      <c r="A1768" s="2">
        <f t="shared" si="108"/>
        <v>2018</v>
      </c>
      <c r="B1768" s="2" t="str">
        <f t="shared" si="109"/>
        <v>Nov</v>
      </c>
      <c r="C1768" s="2">
        <f t="shared" si="110"/>
        <v>48</v>
      </c>
      <c r="D1768" s="2" t="str">
        <f t="shared" si="111"/>
        <v>Tue</v>
      </c>
      <c r="E1768" s="34">
        <v>43431</v>
      </c>
      <c r="F1768" s="30">
        <v>47511</v>
      </c>
      <c r="G1768" s="2" t="s">
        <v>33</v>
      </c>
      <c r="H1768" s="30" t="s">
        <v>408</v>
      </c>
      <c r="I1768" s="2">
        <v>43</v>
      </c>
      <c r="J1768" s="30" t="s">
        <v>1706</v>
      </c>
      <c r="K1768" s="2" t="s">
        <v>1264</v>
      </c>
      <c r="L1768" s="30">
        <v>20162</v>
      </c>
      <c r="M1768" s="2">
        <v>43</v>
      </c>
      <c r="N1768" s="2">
        <v>26</v>
      </c>
      <c r="O1768" s="31">
        <v>6.1446759259259263E-2</v>
      </c>
    </row>
    <row r="1769" spans="1:15" x14ac:dyDescent="0.25">
      <c r="A1769" s="2">
        <f t="shared" si="108"/>
        <v>2018</v>
      </c>
      <c r="B1769" s="2" t="str">
        <f t="shared" si="109"/>
        <v>Nov</v>
      </c>
      <c r="C1769" s="2">
        <f t="shared" si="110"/>
        <v>48</v>
      </c>
      <c r="D1769" s="2" t="str">
        <f t="shared" si="111"/>
        <v>Tue</v>
      </c>
      <c r="E1769" s="34">
        <v>43431</v>
      </c>
      <c r="F1769" s="30">
        <v>47511</v>
      </c>
      <c r="G1769" s="2" t="s">
        <v>33</v>
      </c>
      <c r="H1769" s="30" t="s">
        <v>408</v>
      </c>
      <c r="I1769" s="2">
        <v>43</v>
      </c>
      <c r="J1769" s="30" t="s">
        <v>1770</v>
      </c>
      <c r="K1769" s="2" t="s">
        <v>1247</v>
      </c>
      <c r="L1769" s="30">
        <v>20162</v>
      </c>
      <c r="M1769" s="2">
        <v>43</v>
      </c>
      <c r="N1769" s="2">
        <v>26</v>
      </c>
      <c r="O1769" s="31">
        <v>6.0914351851851851E-2</v>
      </c>
    </row>
    <row r="1770" spans="1:15" x14ac:dyDescent="0.25">
      <c r="A1770" s="2">
        <f t="shared" si="108"/>
        <v>2018</v>
      </c>
      <c r="B1770" s="2" t="str">
        <f t="shared" si="109"/>
        <v>Nov</v>
      </c>
      <c r="C1770" s="2">
        <f t="shared" si="110"/>
        <v>48</v>
      </c>
      <c r="D1770" s="2" t="str">
        <f t="shared" si="111"/>
        <v>Tue</v>
      </c>
      <c r="E1770" s="34">
        <v>43431</v>
      </c>
      <c r="F1770" s="30">
        <v>47511</v>
      </c>
      <c r="G1770" s="2" t="s">
        <v>33</v>
      </c>
      <c r="H1770" s="30" t="s">
        <v>408</v>
      </c>
      <c r="I1770" s="2">
        <v>43</v>
      </c>
      <c r="J1770" s="30" t="s">
        <v>1948</v>
      </c>
      <c r="K1770" s="2" t="s">
        <v>1430</v>
      </c>
      <c r="L1770" s="30">
        <v>20162</v>
      </c>
      <c r="M1770" s="2">
        <v>43</v>
      </c>
      <c r="N1770" s="2">
        <v>26</v>
      </c>
      <c r="O1770" s="31">
        <v>6.0486111111111109E-2</v>
      </c>
    </row>
    <row r="1771" spans="1:15" x14ac:dyDescent="0.25">
      <c r="A1771" s="2">
        <f t="shared" si="108"/>
        <v>2018</v>
      </c>
      <c r="B1771" s="2" t="str">
        <f t="shared" si="109"/>
        <v>Nov</v>
      </c>
      <c r="C1771" s="2">
        <f t="shared" si="110"/>
        <v>48</v>
      </c>
      <c r="D1771" s="2" t="str">
        <f t="shared" si="111"/>
        <v>Tue</v>
      </c>
      <c r="E1771" s="34">
        <v>43431</v>
      </c>
      <c r="F1771" s="30">
        <v>47526</v>
      </c>
      <c r="G1771" s="2" t="s">
        <v>218</v>
      </c>
      <c r="H1771" s="30" t="s">
        <v>979</v>
      </c>
      <c r="I1771" s="2">
        <v>87</v>
      </c>
      <c r="J1771" s="30" t="s">
        <v>1274</v>
      </c>
      <c r="K1771" s="2" t="s">
        <v>1355</v>
      </c>
      <c r="L1771" s="30">
        <v>179665</v>
      </c>
      <c r="M1771" s="2">
        <v>112</v>
      </c>
      <c r="N1771" s="2">
        <v>16</v>
      </c>
      <c r="O1771" s="31">
        <v>0.10027777777777779</v>
      </c>
    </row>
    <row r="1772" spans="1:15" x14ac:dyDescent="0.25">
      <c r="A1772" s="2">
        <f t="shared" si="108"/>
        <v>2018</v>
      </c>
      <c r="B1772" s="2" t="str">
        <f t="shared" si="109"/>
        <v>Nov</v>
      </c>
      <c r="C1772" s="2">
        <f t="shared" si="110"/>
        <v>48</v>
      </c>
      <c r="D1772" s="2" t="str">
        <f t="shared" si="111"/>
        <v>Tue</v>
      </c>
      <c r="E1772" s="34">
        <v>43431</v>
      </c>
      <c r="F1772" s="30">
        <v>47526</v>
      </c>
      <c r="G1772" s="2" t="s">
        <v>218</v>
      </c>
      <c r="H1772" s="30" t="s">
        <v>979</v>
      </c>
      <c r="I1772" s="2">
        <v>87</v>
      </c>
      <c r="J1772" s="30" t="s">
        <v>1279</v>
      </c>
      <c r="K1772" s="2" t="s">
        <v>1280</v>
      </c>
      <c r="L1772" s="30">
        <v>179665</v>
      </c>
      <c r="M1772" s="2">
        <v>112</v>
      </c>
      <c r="N1772" s="2">
        <v>16</v>
      </c>
      <c r="O1772" s="31">
        <v>0</v>
      </c>
    </row>
    <row r="1773" spans="1:15" x14ac:dyDescent="0.25">
      <c r="A1773" s="2">
        <f t="shared" si="108"/>
        <v>2018</v>
      </c>
      <c r="B1773" s="2" t="str">
        <f t="shared" si="109"/>
        <v>Nov</v>
      </c>
      <c r="C1773" s="2">
        <f t="shared" si="110"/>
        <v>48</v>
      </c>
      <c r="D1773" s="2" t="str">
        <f t="shared" si="111"/>
        <v>Tue</v>
      </c>
      <c r="E1773" s="34">
        <v>43431</v>
      </c>
      <c r="F1773" s="30">
        <v>47526</v>
      </c>
      <c r="G1773" s="2" t="s">
        <v>218</v>
      </c>
      <c r="H1773" s="30" t="s">
        <v>979</v>
      </c>
      <c r="I1773" s="2">
        <v>87</v>
      </c>
      <c r="J1773" s="30" t="s">
        <v>1279</v>
      </c>
      <c r="K1773" s="2" t="s">
        <v>1355</v>
      </c>
      <c r="L1773" s="30">
        <v>179665</v>
      </c>
      <c r="M1773" s="2">
        <v>112</v>
      </c>
      <c r="N1773" s="2">
        <v>16</v>
      </c>
      <c r="O1773" s="31">
        <v>3.3587962962962965E-2</v>
      </c>
    </row>
    <row r="1774" spans="1:15" x14ac:dyDescent="0.25">
      <c r="A1774" s="2">
        <f t="shared" si="108"/>
        <v>2018</v>
      </c>
      <c r="B1774" s="2" t="str">
        <f t="shared" si="109"/>
        <v>Nov</v>
      </c>
      <c r="C1774" s="2">
        <f t="shared" si="110"/>
        <v>48</v>
      </c>
      <c r="D1774" s="2" t="str">
        <f t="shared" si="111"/>
        <v>Tue</v>
      </c>
      <c r="E1774" s="34">
        <v>43431</v>
      </c>
      <c r="F1774" s="30">
        <v>47526</v>
      </c>
      <c r="G1774" s="2" t="s">
        <v>218</v>
      </c>
      <c r="H1774" s="30" t="s">
        <v>979</v>
      </c>
      <c r="I1774" s="2">
        <v>87</v>
      </c>
      <c r="J1774" s="30" t="s">
        <v>1367</v>
      </c>
      <c r="K1774" s="2" t="s">
        <v>1355</v>
      </c>
      <c r="L1774" s="30">
        <v>179665</v>
      </c>
      <c r="M1774" s="2">
        <v>112</v>
      </c>
      <c r="N1774" s="2">
        <v>16</v>
      </c>
      <c r="O1774" s="31">
        <v>3.3680555555555554E-2</v>
      </c>
    </row>
    <row r="1775" spans="1:15" x14ac:dyDescent="0.25">
      <c r="A1775" s="2">
        <f t="shared" si="108"/>
        <v>2018</v>
      </c>
      <c r="B1775" s="2" t="str">
        <f t="shared" si="109"/>
        <v>Nov</v>
      </c>
      <c r="C1775" s="2">
        <f t="shared" si="110"/>
        <v>48</v>
      </c>
      <c r="D1775" s="2" t="str">
        <f t="shared" si="111"/>
        <v>Tue</v>
      </c>
      <c r="E1775" s="34">
        <v>43431</v>
      </c>
      <c r="F1775" s="30">
        <v>47526</v>
      </c>
      <c r="G1775" s="2" t="s">
        <v>218</v>
      </c>
      <c r="H1775" s="30" t="s">
        <v>979</v>
      </c>
      <c r="I1775" s="2">
        <v>87</v>
      </c>
      <c r="J1775" s="30" t="s">
        <v>1371</v>
      </c>
      <c r="K1775" s="2" t="s">
        <v>1247</v>
      </c>
      <c r="L1775" s="30">
        <v>179665</v>
      </c>
      <c r="M1775" s="2">
        <v>112</v>
      </c>
      <c r="N1775" s="2">
        <v>16</v>
      </c>
      <c r="O1775" s="31">
        <v>3.5266203703703702E-2</v>
      </c>
    </row>
    <row r="1776" spans="1:15" x14ac:dyDescent="0.25">
      <c r="A1776" s="2">
        <f t="shared" si="108"/>
        <v>2018</v>
      </c>
      <c r="B1776" s="2" t="str">
        <f t="shared" si="109"/>
        <v>Nov</v>
      </c>
      <c r="C1776" s="2">
        <f t="shared" si="110"/>
        <v>48</v>
      </c>
      <c r="D1776" s="2" t="str">
        <f t="shared" si="111"/>
        <v>Tue</v>
      </c>
      <c r="E1776" s="34">
        <v>43431</v>
      </c>
      <c r="F1776" s="30">
        <v>47526</v>
      </c>
      <c r="G1776" s="2" t="s">
        <v>218</v>
      </c>
      <c r="H1776" s="30" t="s">
        <v>979</v>
      </c>
      <c r="I1776" s="2">
        <v>87</v>
      </c>
      <c r="J1776" s="30" t="s">
        <v>1372</v>
      </c>
      <c r="K1776" s="2" t="s">
        <v>1247</v>
      </c>
      <c r="L1776" s="30">
        <v>179665</v>
      </c>
      <c r="M1776" s="2">
        <v>112</v>
      </c>
      <c r="N1776" s="2">
        <v>16</v>
      </c>
      <c r="O1776" s="31">
        <v>3.577546296296296E-2</v>
      </c>
    </row>
    <row r="1777" spans="1:15" x14ac:dyDescent="0.25">
      <c r="A1777" s="2">
        <f t="shared" si="108"/>
        <v>2018</v>
      </c>
      <c r="B1777" s="2" t="str">
        <f t="shared" si="109"/>
        <v>Nov</v>
      </c>
      <c r="C1777" s="2">
        <f t="shared" si="110"/>
        <v>48</v>
      </c>
      <c r="D1777" s="2" t="str">
        <f t="shared" si="111"/>
        <v>Tue</v>
      </c>
      <c r="E1777" s="34">
        <v>43431</v>
      </c>
      <c r="F1777" s="30">
        <v>47526</v>
      </c>
      <c r="G1777" s="2" t="s">
        <v>218</v>
      </c>
      <c r="H1777" s="30" t="s">
        <v>979</v>
      </c>
      <c r="I1777" s="2">
        <v>87</v>
      </c>
      <c r="J1777" s="30" t="s">
        <v>1373</v>
      </c>
      <c r="K1777" s="2" t="s">
        <v>1264</v>
      </c>
      <c r="L1777" s="30">
        <v>179665</v>
      </c>
      <c r="M1777" s="2">
        <v>112</v>
      </c>
      <c r="N1777" s="2">
        <v>16</v>
      </c>
      <c r="O1777" s="31">
        <v>3.6030092592592593E-2</v>
      </c>
    </row>
    <row r="1778" spans="1:15" x14ac:dyDescent="0.25">
      <c r="A1778" s="2">
        <f t="shared" ref="A1778:A1841" si="112">YEAR(E1778)</f>
        <v>2018</v>
      </c>
      <c r="B1778" s="2" t="str">
        <f t="shared" ref="B1778:B1841" si="113">TEXT(E1778,"MMM")</f>
        <v>Nov</v>
      </c>
      <c r="C1778" s="2">
        <f t="shared" ref="C1778:C1841" si="114">WEEKNUM(E1778)</f>
        <v>48</v>
      </c>
      <c r="D1778" s="2" t="str">
        <f t="shared" si="111"/>
        <v>Tue</v>
      </c>
      <c r="E1778" s="34">
        <v>43431</v>
      </c>
      <c r="F1778" s="30">
        <v>47526</v>
      </c>
      <c r="G1778" s="2" t="s">
        <v>218</v>
      </c>
      <c r="H1778" s="30" t="s">
        <v>979</v>
      </c>
      <c r="I1778" s="2">
        <v>87</v>
      </c>
      <c r="J1778" s="30" t="s">
        <v>1374</v>
      </c>
      <c r="K1778" s="2" t="s">
        <v>1247</v>
      </c>
      <c r="L1778" s="30">
        <v>179665</v>
      </c>
      <c r="M1778" s="2">
        <v>112</v>
      </c>
      <c r="N1778" s="2">
        <v>16</v>
      </c>
      <c r="O1778" s="31">
        <v>3.4479166666666665E-2</v>
      </c>
    </row>
    <row r="1779" spans="1:15" x14ac:dyDescent="0.25">
      <c r="A1779" s="2">
        <f t="shared" si="112"/>
        <v>2018</v>
      </c>
      <c r="B1779" s="2" t="str">
        <f t="shared" si="113"/>
        <v>Nov</v>
      </c>
      <c r="C1779" s="2">
        <f t="shared" si="114"/>
        <v>48</v>
      </c>
      <c r="D1779" s="2" t="str">
        <f t="shared" si="111"/>
        <v>Tue</v>
      </c>
      <c r="E1779" s="34">
        <v>43431</v>
      </c>
      <c r="F1779" s="30">
        <v>47526</v>
      </c>
      <c r="G1779" s="2" t="s">
        <v>218</v>
      </c>
      <c r="H1779" s="30" t="s">
        <v>979</v>
      </c>
      <c r="I1779" s="2">
        <v>87</v>
      </c>
      <c r="J1779" s="30" t="s">
        <v>1376</v>
      </c>
      <c r="K1779" s="2" t="s">
        <v>1355</v>
      </c>
      <c r="L1779" s="30">
        <v>179665</v>
      </c>
      <c r="M1779" s="2">
        <v>112</v>
      </c>
      <c r="N1779" s="2">
        <v>16</v>
      </c>
      <c r="O1779" s="31">
        <v>3.4212962962962966E-2</v>
      </c>
    </row>
    <row r="1780" spans="1:15" x14ac:dyDescent="0.25">
      <c r="A1780" s="2">
        <f t="shared" si="112"/>
        <v>2018</v>
      </c>
      <c r="B1780" s="2" t="str">
        <f t="shared" si="113"/>
        <v>Nov</v>
      </c>
      <c r="C1780" s="2">
        <f t="shared" si="114"/>
        <v>48</v>
      </c>
      <c r="D1780" s="2" t="str">
        <f t="shared" si="111"/>
        <v>Tue</v>
      </c>
      <c r="E1780" s="34">
        <v>43431</v>
      </c>
      <c r="F1780" s="30">
        <v>47526</v>
      </c>
      <c r="G1780" s="2" t="s">
        <v>218</v>
      </c>
      <c r="H1780" s="30" t="s">
        <v>979</v>
      </c>
      <c r="I1780" s="2">
        <v>87</v>
      </c>
      <c r="J1780" s="30" t="s">
        <v>1378</v>
      </c>
      <c r="K1780" s="2" t="s">
        <v>1355</v>
      </c>
      <c r="L1780" s="30">
        <v>179665</v>
      </c>
      <c r="M1780" s="2">
        <v>112</v>
      </c>
      <c r="N1780" s="2">
        <v>16</v>
      </c>
      <c r="O1780" s="31">
        <v>3.471064814814815E-2</v>
      </c>
    </row>
    <row r="1781" spans="1:15" x14ac:dyDescent="0.25">
      <c r="A1781" s="2">
        <f t="shared" si="112"/>
        <v>2018</v>
      </c>
      <c r="B1781" s="2" t="str">
        <f t="shared" si="113"/>
        <v>Nov</v>
      </c>
      <c r="C1781" s="2">
        <f t="shared" si="114"/>
        <v>48</v>
      </c>
      <c r="D1781" s="2" t="str">
        <f t="shared" si="111"/>
        <v>Tue</v>
      </c>
      <c r="E1781" s="34">
        <v>43431</v>
      </c>
      <c r="F1781" s="30">
        <v>47526</v>
      </c>
      <c r="G1781" s="2" t="s">
        <v>218</v>
      </c>
      <c r="H1781" s="30" t="s">
        <v>979</v>
      </c>
      <c r="I1781" s="2">
        <v>87</v>
      </c>
      <c r="J1781" s="30" t="s">
        <v>1401</v>
      </c>
      <c r="K1781" s="2" t="s">
        <v>1264</v>
      </c>
      <c r="L1781" s="30">
        <v>179665</v>
      </c>
      <c r="M1781" s="2">
        <v>112</v>
      </c>
      <c r="N1781" s="2">
        <v>16</v>
      </c>
      <c r="O1781" s="31">
        <v>0.10062500000000001</v>
      </c>
    </row>
    <row r="1782" spans="1:15" x14ac:dyDescent="0.25">
      <c r="A1782" s="2">
        <f t="shared" si="112"/>
        <v>2018</v>
      </c>
      <c r="B1782" s="2" t="str">
        <f t="shared" si="113"/>
        <v>Nov</v>
      </c>
      <c r="C1782" s="2">
        <f t="shared" si="114"/>
        <v>48</v>
      </c>
      <c r="D1782" s="2" t="str">
        <f t="shared" si="111"/>
        <v>Tue</v>
      </c>
      <c r="E1782" s="34">
        <v>43431</v>
      </c>
      <c r="F1782" s="30">
        <v>47526</v>
      </c>
      <c r="G1782" s="2" t="s">
        <v>218</v>
      </c>
      <c r="H1782" s="30" t="s">
        <v>979</v>
      </c>
      <c r="I1782" s="2">
        <v>87</v>
      </c>
      <c r="J1782" s="30" t="s">
        <v>1705</v>
      </c>
      <c r="K1782" s="2" t="s">
        <v>1272</v>
      </c>
      <c r="L1782" s="30">
        <v>179665</v>
      </c>
      <c r="M1782" s="2">
        <v>112</v>
      </c>
      <c r="N1782" s="2">
        <v>16</v>
      </c>
      <c r="O1782" s="31">
        <v>0.11135416666666666</v>
      </c>
    </row>
    <row r="1783" spans="1:15" x14ac:dyDescent="0.25">
      <c r="A1783" s="2">
        <f t="shared" si="112"/>
        <v>2018</v>
      </c>
      <c r="B1783" s="2" t="str">
        <f t="shared" si="113"/>
        <v>Nov</v>
      </c>
      <c r="C1783" s="2">
        <f t="shared" si="114"/>
        <v>48</v>
      </c>
      <c r="D1783" s="2" t="str">
        <f t="shared" si="111"/>
        <v>Tue</v>
      </c>
      <c r="E1783" s="34">
        <v>43431</v>
      </c>
      <c r="F1783" s="30">
        <v>47526</v>
      </c>
      <c r="G1783" s="2" t="s">
        <v>218</v>
      </c>
      <c r="H1783" s="30" t="s">
        <v>979</v>
      </c>
      <c r="I1783" s="2">
        <v>87</v>
      </c>
      <c r="J1783" s="30" t="s">
        <v>1706</v>
      </c>
      <c r="K1783" s="2" t="s">
        <v>1355</v>
      </c>
      <c r="L1783" s="30">
        <v>179665</v>
      </c>
      <c r="M1783" s="2">
        <v>112</v>
      </c>
      <c r="N1783" s="2">
        <v>16</v>
      </c>
      <c r="O1783" s="31">
        <v>0.10045138888888888</v>
      </c>
    </row>
    <row r="1784" spans="1:15" x14ac:dyDescent="0.25">
      <c r="A1784" s="2">
        <f t="shared" si="112"/>
        <v>2018</v>
      </c>
      <c r="B1784" s="2" t="str">
        <f t="shared" si="113"/>
        <v>Nov</v>
      </c>
      <c r="C1784" s="2">
        <f t="shared" si="114"/>
        <v>48</v>
      </c>
      <c r="D1784" s="2" t="str">
        <f t="shared" si="111"/>
        <v>Tue</v>
      </c>
      <c r="E1784" s="34">
        <v>43431</v>
      </c>
      <c r="F1784" s="30">
        <v>47526</v>
      </c>
      <c r="G1784" s="2" t="s">
        <v>218</v>
      </c>
      <c r="H1784" s="30" t="s">
        <v>979</v>
      </c>
      <c r="I1784" s="2">
        <v>87</v>
      </c>
      <c r="J1784" s="30" t="s">
        <v>1848</v>
      </c>
      <c r="K1784" s="2" t="s">
        <v>1247</v>
      </c>
      <c r="L1784" s="30">
        <v>179665</v>
      </c>
      <c r="M1784" s="2">
        <v>112</v>
      </c>
      <c r="N1784" s="2">
        <v>16</v>
      </c>
      <c r="O1784" s="31">
        <v>3.5520833333333328E-2</v>
      </c>
    </row>
    <row r="1785" spans="1:15" x14ac:dyDescent="0.25">
      <c r="A1785" s="2">
        <f t="shared" si="112"/>
        <v>2018</v>
      </c>
      <c r="B1785" s="2" t="str">
        <f t="shared" si="113"/>
        <v>Nov</v>
      </c>
      <c r="C1785" s="2">
        <f t="shared" si="114"/>
        <v>48</v>
      </c>
      <c r="D1785" s="2" t="str">
        <f t="shared" si="111"/>
        <v>Tue</v>
      </c>
      <c r="E1785" s="34">
        <v>43431</v>
      </c>
      <c r="F1785" s="30">
        <v>47526</v>
      </c>
      <c r="G1785" s="2" t="s">
        <v>218</v>
      </c>
      <c r="H1785" s="30" t="s">
        <v>979</v>
      </c>
      <c r="I1785" s="2">
        <v>87</v>
      </c>
      <c r="J1785" s="30" t="s">
        <v>1949</v>
      </c>
      <c r="K1785" s="2" t="s">
        <v>1355</v>
      </c>
      <c r="L1785" s="30">
        <v>179665</v>
      </c>
      <c r="M1785" s="2">
        <v>112</v>
      </c>
      <c r="N1785" s="2">
        <v>16</v>
      </c>
      <c r="O1785" s="31">
        <v>3.5011574074074077E-2</v>
      </c>
    </row>
    <row r="1786" spans="1:15" x14ac:dyDescent="0.25">
      <c r="A1786" s="2">
        <f t="shared" si="112"/>
        <v>2018</v>
      </c>
      <c r="B1786" s="2" t="str">
        <f t="shared" si="113"/>
        <v>Nov</v>
      </c>
      <c r="C1786" s="2">
        <f t="shared" si="114"/>
        <v>48</v>
      </c>
      <c r="D1786" s="2" t="str">
        <f t="shared" si="111"/>
        <v>Tue</v>
      </c>
      <c r="E1786" s="34">
        <v>43431</v>
      </c>
      <c r="F1786" s="30" t="s">
        <v>409</v>
      </c>
      <c r="G1786" s="2" t="s">
        <v>410</v>
      </c>
      <c r="H1786" s="30" t="s">
        <v>411</v>
      </c>
      <c r="I1786" s="2">
        <v>44</v>
      </c>
      <c r="J1786" s="30" t="s">
        <v>1301</v>
      </c>
      <c r="K1786" s="2" t="s">
        <v>1247</v>
      </c>
      <c r="L1786" s="30">
        <v>9086</v>
      </c>
      <c r="M1786" s="2">
        <v>52</v>
      </c>
      <c r="N1786" s="2">
        <v>28</v>
      </c>
      <c r="O1786" s="31">
        <v>0</v>
      </c>
    </row>
    <row r="1787" spans="1:15" x14ac:dyDescent="0.25">
      <c r="A1787" s="2">
        <f t="shared" si="112"/>
        <v>2018</v>
      </c>
      <c r="B1787" s="2" t="str">
        <f t="shared" si="113"/>
        <v>Nov</v>
      </c>
      <c r="C1787" s="2">
        <f t="shared" si="114"/>
        <v>48</v>
      </c>
      <c r="D1787" s="2" t="str">
        <f t="shared" si="111"/>
        <v>Tue</v>
      </c>
      <c r="E1787" s="34">
        <v>43431</v>
      </c>
      <c r="F1787" s="30" t="s">
        <v>409</v>
      </c>
      <c r="G1787" s="2" t="s">
        <v>410</v>
      </c>
      <c r="H1787" s="30" t="s">
        <v>411</v>
      </c>
      <c r="I1787" s="2">
        <v>44</v>
      </c>
      <c r="J1787" s="30" t="s">
        <v>1715</v>
      </c>
      <c r="K1787" s="2" t="s">
        <v>1247</v>
      </c>
      <c r="L1787" s="30">
        <v>9086</v>
      </c>
      <c r="M1787" s="2">
        <v>52</v>
      </c>
      <c r="N1787" s="2">
        <v>28</v>
      </c>
      <c r="O1787" s="31">
        <v>0</v>
      </c>
    </row>
    <row r="1788" spans="1:15" x14ac:dyDescent="0.25">
      <c r="A1788" s="2">
        <f t="shared" si="112"/>
        <v>2018</v>
      </c>
      <c r="B1788" s="2" t="str">
        <f t="shared" si="113"/>
        <v>Nov</v>
      </c>
      <c r="C1788" s="2">
        <f t="shared" si="114"/>
        <v>48</v>
      </c>
      <c r="D1788" s="2" t="str">
        <f t="shared" si="111"/>
        <v>Tue</v>
      </c>
      <c r="E1788" s="34">
        <v>43431</v>
      </c>
      <c r="F1788" s="30" t="s">
        <v>409</v>
      </c>
      <c r="G1788" s="2" t="s">
        <v>410</v>
      </c>
      <c r="H1788" s="30" t="s">
        <v>411</v>
      </c>
      <c r="I1788" s="2">
        <v>44</v>
      </c>
      <c r="J1788" s="30" t="s">
        <v>1716</v>
      </c>
      <c r="K1788" s="2" t="s">
        <v>1247</v>
      </c>
      <c r="L1788" s="30">
        <v>9086</v>
      </c>
      <c r="M1788" s="2">
        <v>52</v>
      </c>
      <c r="N1788" s="2">
        <v>28</v>
      </c>
      <c r="O1788" s="31">
        <v>0</v>
      </c>
    </row>
    <row r="1789" spans="1:15" x14ac:dyDescent="0.25">
      <c r="A1789" s="2">
        <f t="shared" si="112"/>
        <v>2018</v>
      </c>
      <c r="B1789" s="2" t="str">
        <f t="shared" si="113"/>
        <v>Nov</v>
      </c>
      <c r="C1789" s="2">
        <f t="shared" si="114"/>
        <v>48</v>
      </c>
      <c r="D1789" s="2" t="str">
        <f t="shared" si="111"/>
        <v>Tue</v>
      </c>
      <c r="E1789" s="34">
        <v>43431</v>
      </c>
      <c r="F1789" s="30" t="s">
        <v>409</v>
      </c>
      <c r="G1789" s="2" t="s">
        <v>410</v>
      </c>
      <c r="H1789" s="30" t="s">
        <v>411</v>
      </c>
      <c r="I1789" s="2">
        <v>44</v>
      </c>
      <c r="J1789" s="30" t="s">
        <v>1748</v>
      </c>
      <c r="K1789" s="2" t="s">
        <v>1247</v>
      </c>
      <c r="L1789" s="30">
        <v>9086</v>
      </c>
      <c r="M1789" s="2">
        <v>52</v>
      </c>
      <c r="N1789" s="2">
        <v>28</v>
      </c>
      <c r="O1789" s="31">
        <v>0</v>
      </c>
    </row>
    <row r="1790" spans="1:15" x14ac:dyDescent="0.25">
      <c r="A1790" s="2">
        <f t="shared" si="112"/>
        <v>2018</v>
      </c>
      <c r="B1790" s="2" t="str">
        <f t="shared" si="113"/>
        <v>Nov</v>
      </c>
      <c r="C1790" s="2">
        <f t="shared" si="114"/>
        <v>48</v>
      </c>
      <c r="D1790" s="2" t="str">
        <f t="shared" si="111"/>
        <v>Tue</v>
      </c>
      <c r="E1790" s="34">
        <v>43431</v>
      </c>
      <c r="F1790" s="30" t="s">
        <v>409</v>
      </c>
      <c r="G1790" s="2" t="s">
        <v>410</v>
      </c>
      <c r="H1790" s="30" t="s">
        <v>411</v>
      </c>
      <c r="I1790" s="2">
        <v>44</v>
      </c>
      <c r="J1790" s="30" t="s">
        <v>1776</v>
      </c>
      <c r="K1790" s="2" t="s">
        <v>1247</v>
      </c>
      <c r="L1790" s="30">
        <v>9086</v>
      </c>
      <c r="M1790" s="2">
        <v>52</v>
      </c>
      <c r="N1790" s="2">
        <v>28</v>
      </c>
      <c r="O1790" s="31">
        <v>0</v>
      </c>
    </row>
    <row r="1791" spans="1:15" x14ac:dyDescent="0.25">
      <c r="A1791" s="2">
        <f t="shared" si="112"/>
        <v>2018</v>
      </c>
      <c r="B1791" s="2" t="str">
        <f t="shared" si="113"/>
        <v>Nov</v>
      </c>
      <c r="C1791" s="2">
        <f t="shared" si="114"/>
        <v>48</v>
      </c>
      <c r="D1791" s="2" t="str">
        <f t="shared" si="111"/>
        <v>Tue</v>
      </c>
      <c r="E1791" s="34">
        <v>43431</v>
      </c>
      <c r="F1791" s="30" t="s">
        <v>409</v>
      </c>
      <c r="G1791" s="2" t="s">
        <v>410</v>
      </c>
      <c r="H1791" s="30" t="s">
        <v>411</v>
      </c>
      <c r="I1791" s="2">
        <v>44</v>
      </c>
      <c r="J1791" s="30" t="s">
        <v>1807</v>
      </c>
      <c r="K1791" s="2" t="s">
        <v>1272</v>
      </c>
      <c r="L1791" s="30">
        <v>9086</v>
      </c>
      <c r="M1791" s="2">
        <v>52</v>
      </c>
      <c r="N1791" s="2">
        <v>28</v>
      </c>
      <c r="O1791" s="31">
        <v>2.6550925925925926E-2</v>
      </c>
    </row>
    <row r="1792" spans="1:15" x14ac:dyDescent="0.25">
      <c r="A1792" s="2">
        <f t="shared" si="112"/>
        <v>2018</v>
      </c>
      <c r="B1792" s="2" t="str">
        <f t="shared" si="113"/>
        <v>Nov</v>
      </c>
      <c r="C1792" s="2">
        <f t="shared" si="114"/>
        <v>48</v>
      </c>
      <c r="D1792" s="2" t="str">
        <f t="shared" si="111"/>
        <v>Tue</v>
      </c>
      <c r="E1792" s="34">
        <v>43431</v>
      </c>
      <c r="F1792" s="30" t="s">
        <v>409</v>
      </c>
      <c r="G1792" s="2" t="s">
        <v>410</v>
      </c>
      <c r="H1792" s="30" t="s">
        <v>411</v>
      </c>
      <c r="I1792" s="2">
        <v>44</v>
      </c>
      <c r="J1792" s="30" t="s">
        <v>1943</v>
      </c>
      <c r="K1792" s="2" t="s">
        <v>1264</v>
      </c>
      <c r="L1792" s="30">
        <v>9086</v>
      </c>
      <c r="M1792" s="2">
        <v>52</v>
      </c>
      <c r="N1792" s="2">
        <v>28</v>
      </c>
      <c r="O1792" s="31">
        <v>0</v>
      </c>
    </row>
    <row r="1793" spans="1:15" x14ac:dyDescent="0.25">
      <c r="A1793" s="2">
        <f t="shared" si="112"/>
        <v>2018</v>
      </c>
      <c r="B1793" s="2" t="str">
        <f t="shared" si="113"/>
        <v>Nov</v>
      </c>
      <c r="C1793" s="2">
        <f t="shared" si="114"/>
        <v>48</v>
      </c>
      <c r="D1793" s="2" t="str">
        <f t="shared" si="111"/>
        <v>Tue</v>
      </c>
      <c r="E1793" s="34">
        <v>43431</v>
      </c>
      <c r="F1793" s="30" t="s">
        <v>409</v>
      </c>
      <c r="G1793" s="2" t="s">
        <v>410</v>
      </c>
      <c r="H1793" s="30" t="s">
        <v>411</v>
      </c>
      <c r="I1793" s="2">
        <v>44</v>
      </c>
      <c r="J1793" s="30" t="s">
        <v>1945</v>
      </c>
      <c r="K1793" s="2" t="s">
        <v>1247</v>
      </c>
      <c r="L1793" s="30">
        <v>9086</v>
      </c>
      <c r="M1793" s="2">
        <v>52</v>
      </c>
      <c r="N1793" s="2">
        <v>28</v>
      </c>
      <c r="O1793" s="31">
        <v>0</v>
      </c>
    </row>
    <row r="1794" spans="1:15" x14ac:dyDescent="0.25">
      <c r="A1794" s="2">
        <f t="shared" si="112"/>
        <v>2018</v>
      </c>
      <c r="B1794" s="2" t="str">
        <f t="shared" si="113"/>
        <v>Nov</v>
      </c>
      <c r="C1794" s="2">
        <f t="shared" si="114"/>
        <v>48</v>
      </c>
      <c r="D1794" s="2" t="str">
        <f t="shared" si="111"/>
        <v>Tue</v>
      </c>
      <c r="E1794" s="34">
        <v>43431</v>
      </c>
      <c r="F1794" s="30" t="s">
        <v>409</v>
      </c>
      <c r="G1794" s="2" t="s">
        <v>410</v>
      </c>
      <c r="H1794" s="30" t="s">
        <v>411</v>
      </c>
      <c r="I1794" s="2">
        <v>44</v>
      </c>
      <c r="J1794" s="30" t="s">
        <v>1950</v>
      </c>
      <c r="K1794" s="2" t="s">
        <v>1247</v>
      </c>
      <c r="L1794" s="30">
        <v>9086</v>
      </c>
      <c r="M1794" s="2">
        <v>52</v>
      </c>
      <c r="N1794" s="2">
        <v>28</v>
      </c>
      <c r="O1794" s="31">
        <v>0</v>
      </c>
    </row>
    <row r="1795" spans="1:15" x14ac:dyDescent="0.25">
      <c r="A1795" s="2">
        <f t="shared" si="112"/>
        <v>2018</v>
      </c>
      <c r="B1795" s="2" t="str">
        <f t="shared" si="113"/>
        <v>Nov</v>
      </c>
      <c r="C1795" s="2">
        <f t="shared" si="114"/>
        <v>48</v>
      </c>
      <c r="D1795" s="2" t="str">
        <f t="shared" ref="D1795:D1858" si="115">TEXT(E1795,"DDD")</f>
        <v>Tue</v>
      </c>
      <c r="E1795" s="34">
        <v>43431</v>
      </c>
      <c r="F1795" s="30" t="s">
        <v>409</v>
      </c>
      <c r="G1795" s="2" t="s">
        <v>410</v>
      </c>
      <c r="H1795" s="30" t="s">
        <v>411</v>
      </c>
      <c r="I1795" s="2">
        <v>44</v>
      </c>
      <c r="J1795" s="30" t="s">
        <v>1951</v>
      </c>
      <c r="K1795" s="2" t="s">
        <v>1247</v>
      </c>
      <c r="L1795" s="30">
        <v>9086</v>
      </c>
      <c r="M1795" s="2">
        <v>52</v>
      </c>
      <c r="N1795" s="2">
        <v>28</v>
      </c>
      <c r="O1795" s="31">
        <v>0</v>
      </c>
    </row>
    <row r="1796" spans="1:15" x14ac:dyDescent="0.25">
      <c r="A1796" s="2">
        <f t="shared" si="112"/>
        <v>2018</v>
      </c>
      <c r="B1796" s="2" t="str">
        <f t="shared" si="113"/>
        <v>Nov</v>
      </c>
      <c r="C1796" s="2">
        <f t="shared" si="114"/>
        <v>48</v>
      </c>
      <c r="D1796" s="2" t="str">
        <f t="shared" si="115"/>
        <v>Tue</v>
      </c>
      <c r="E1796" s="34">
        <v>43431</v>
      </c>
      <c r="F1796" s="30" t="s">
        <v>409</v>
      </c>
      <c r="G1796" s="2" t="s">
        <v>410</v>
      </c>
      <c r="H1796" s="30" t="s">
        <v>411</v>
      </c>
      <c r="I1796" s="2">
        <v>44</v>
      </c>
      <c r="J1796" s="30" t="s">
        <v>1952</v>
      </c>
      <c r="K1796" s="2" t="s">
        <v>1247</v>
      </c>
      <c r="L1796" s="30">
        <v>9086</v>
      </c>
      <c r="M1796" s="2">
        <v>52</v>
      </c>
      <c r="N1796" s="2">
        <v>28</v>
      </c>
      <c r="O1796" s="31">
        <v>0</v>
      </c>
    </row>
    <row r="1797" spans="1:15" x14ac:dyDescent="0.25">
      <c r="A1797" s="2">
        <f t="shared" si="112"/>
        <v>2018</v>
      </c>
      <c r="B1797" s="2" t="str">
        <f t="shared" si="113"/>
        <v>Nov</v>
      </c>
      <c r="C1797" s="2">
        <f t="shared" si="114"/>
        <v>48</v>
      </c>
      <c r="D1797" s="2" t="str">
        <f t="shared" si="115"/>
        <v>Tue</v>
      </c>
      <c r="E1797" s="34">
        <v>43431</v>
      </c>
      <c r="F1797" s="30" t="s">
        <v>409</v>
      </c>
      <c r="G1797" s="2" t="s">
        <v>410</v>
      </c>
      <c r="H1797" s="30" t="s">
        <v>411</v>
      </c>
      <c r="I1797" s="2">
        <v>44</v>
      </c>
      <c r="J1797" s="30" t="s">
        <v>1953</v>
      </c>
      <c r="K1797" s="2" t="s">
        <v>1247</v>
      </c>
      <c r="L1797" s="30">
        <v>9086</v>
      </c>
      <c r="M1797" s="2">
        <v>52</v>
      </c>
      <c r="N1797" s="2">
        <v>28</v>
      </c>
      <c r="O1797" s="31">
        <v>0</v>
      </c>
    </row>
    <row r="1798" spans="1:15" x14ac:dyDescent="0.25">
      <c r="A1798" s="2">
        <f t="shared" si="112"/>
        <v>2018</v>
      </c>
      <c r="B1798" s="2" t="str">
        <f t="shared" si="113"/>
        <v>Nov</v>
      </c>
      <c r="C1798" s="2">
        <f t="shared" si="114"/>
        <v>48</v>
      </c>
      <c r="D1798" s="2" t="str">
        <f t="shared" si="115"/>
        <v>Tue</v>
      </c>
      <c r="E1798" s="34">
        <v>43431</v>
      </c>
      <c r="F1798" s="30" t="s">
        <v>409</v>
      </c>
      <c r="G1798" s="2" t="s">
        <v>410</v>
      </c>
      <c r="H1798" s="30" t="s">
        <v>411</v>
      </c>
      <c r="I1798" s="2">
        <v>44</v>
      </c>
      <c r="J1798" s="30" t="s">
        <v>1954</v>
      </c>
      <c r="K1798" s="2" t="s">
        <v>1257</v>
      </c>
      <c r="L1798" s="30">
        <v>9086</v>
      </c>
      <c r="M1798" s="2">
        <v>52</v>
      </c>
      <c r="N1798" s="2">
        <v>28</v>
      </c>
      <c r="O1798" s="31">
        <v>0</v>
      </c>
    </row>
    <row r="1799" spans="1:15" x14ac:dyDescent="0.25">
      <c r="A1799" s="2">
        <f t="shared" si="112"/>
        <v>2018</v>
      </c>
      <c r="B1799" s="2" t="str">
        <f t="shared" si="113"/>
        <v>Nov</v>
      </c>
      <c r="C1799" s="2">
        <f t="shared" si="114"/>
        <v>48</v>
      </c>
      <c r="D1799" s="2" t="str">
        <f t="shared" si="115"/>
        <v>Tue</v>
      </c>
      <c r="E1799" s="34">
        <v>43431</v>
      </c>
      <c r="F1799" s="30">
        <v>47531</v>
      </c>
      <c r="G1799" s="2" t="s">
        <v>181</v>
      </c>
      <c r="H1799" s="30" t="s">
        <v>412</v>
      </c>
      <c r="I1799" s="2">
        <v>1</v>
      </c>
      <c r="J1799" s="30" t="s">
        <v>1292</v>
      </c>
      <c r="K1799" s="2" t="s">
        <v>1264</v>
      </c>
      <c r="L1799" s="30">
        <v>67</v>
      </c>
      <c r="M1799" s="2">
        <v>16</v>
      </c>
      <c r="N1799" s="2">
        <v>1</v>
      </c>
      <c r="O1799" s="31">
        <v>6.8090277777777777E-2</v>
      </c>
    </row>
    <row r="1800" spans="1:15" x14ac:dyDescent="0.25">
      <c r="A1800" s="2">
        <f t="shared" si="112"/>
        <v>2018</v>
      </c>
      <c r="B1800" s="2" t="str">
        <f t="shared" si="113"/>
        <v>Nov</v>
      </c>
      <c r="C1800" s="2">
        <f t="shared" si="114"/>
        <v>48</v>
      </c>
      <c r="D1800" s="2" t="str">
        <f t="shared" si="115"/>
        <v>Tue</v>
      </c>
      <c r="E1800" s="34">
        <v>43431</v>
      </c>
      <c r="F1800" s="30">
        <v>47531</v>
      </c>
      <c r="G1800" s="2" t="s">
        <v>181</v>
      </c>
      <c r="H1800" s="30" t="s">
        <v>412</v>
      </c>
      <c r="I1800" s="2">
        <v>1</v>
      </c>
      <c r="J1800" s="30" t="s">
        <v>1279</v>
      </c>
      <c r="K1800" s="2" t="s">
        <v>1280</v>
      </c>
      <c r="L1800" s="30">
        <v>67</v>
      </c>
      <c r="M1800" s="2">
        <v>16</v>
      </c>
      <c r="N1800" s="2">
        <v>1</v>
      </c>
      <c r="O1800" s="31">
        <v>0</v>
      </c>
    </row>
    <row r="1801" spans="1:15" x14ac:dyDescent="0.25">
      <c r="A1801" s="2">
        <f t="shared" si="112"/>
        <v>2018</v>
      </c>
      <c r="B1801" s="2" t="str">
        <f t="shared" si="113"/>
        <v>Nov</v>
      </c>
      <c r="C1801" s="2">
        <f t="shared" si="114"/>
        <v>48</v>
      </c>
      <c r="D1801" s="2" t="str">
        <f t="shared" si="115"/>
        <v>Tue</v>
      </c>
      <c r="E1801" s="34">
        <v>43431</v>
      </c>
      <c r="F1801" s="30">
        <v>47531</v>
      </c>
      <c r="G1801" s="2" t="s">
        <v>181</v>
      </c>
      <c r="H1801" s="30" t="s">
        <v>412</v>
      </c>
      <c r="I1801" s="2">
        <v>1</v>
      </c>
      <c r="J1801" s="30" t="s">
        <v>1873</v>
      </c>
      <c r="K1801" s="2" t="s">
        <v>1257</v>
      </c>
      <c r="L1801" s="30">
        <v>67</v>
      </c>
      <c r="M1801" s="2">
        <v>16</v>
      </c>
      <c r="N1801" s="2">
        <v>1</v>
      </c>
      <c r="O1801" s="31">
        <v>6.8298611111111115E-2</v>
      </c>
    </row>
    <row r="1802" spans="1:15" x14ac:dyDescent="0.25">
      <c r="A1802" s="2">
        <f t="shared" si="112"/>
        <v>2018</v>
      </c>
      <c r="B1802" s="2" t="str">
        <f t="shared" si="113"/>
        <v>Nov</v>
      </c>
      <c r="C1802" s="2">
        <f t="shared" si="114"/>
        <v>48</v>
      </c>
      <c r="D1802" s="2" t="str">
        <f t="shared" si="115"/>
        <v>Tue</v>
      </c>
      <c r="E1802" s="34">
        <v>43431</v>
      </c>
      <c r="F1802" s="30">
        <v>47531</v>
      </c>
      <c r="G1802" s="2" t="s">
        <v>181</v>
      </c>
      <c r="H1802" s="30" t="s">
        <v>412</v>
      </c>
      <c r="I1802" s="2">
        <v>1</v>
      </c>
      <c r="J1802" s="30" t="s">
        <v>1876</v>
      </c>
      <c r="K1802" s="2" t="s">
        <v>1247</v>
      </c>
      <c r="L1802" s="30">
        <v>67</v>
      </c>
      <c r="M1802" s="2">
        <v>16</v>
      </c>
      <c r="N1802" s="2">
        <v>1</v>
      </c>
      <c r="O1802" s="31">
        <v>1.5185185185185185E-2</v>
      </c>
    </row>
    <row r="1803" spans="1:15" x14ac:dyDescent="0.25">
      <c r="A1803" s="2">
        <f t="shared" si="112"/>
        <v>2018</v>
      </c>
      <c r="B1803" s="2" t="str">
        <f t="shared" si="113"/>
        <v>Nov</v>
      </c>
      <c r="C1803" s="2">
        <f t="shared" si="114"/>
        <v>48</v>
      </c>
      <c r="D1803" s="2" t="str">
        <f t="shared" si="115"/>
        <v>Tue</v>
      </c>
      <c r="E1803" s="34">
        <v>43431</v>
      </c>
      <c r="F1803" s="30">
        <v>47519</v>
      </c>
      <c r="G1803" s="2" t="s">
        <v>413</v>
      </c>
      <c r="H1803" s="30" t="s">
        <v>414</v>
      </c>
      <c r="I1803" s="2">
        <v>9</v>
      </c>
      <c r="J1803" s="30" t="s">
        <v>1279</v>
      </c>
      <c r="K1803" s="2" t="s">
        <v>1280</v>
      </c>
      <c r="L1803" s="30">
        <v>932</v>
      </c>
      <c r="M1803" s="2">
        <v>14</v>
      </c>
      <c r="N1803" s="2">
        <v>12</v>
      </c>
      <c r="O1803" s="31">
        <v>0</v>
      </c>
    </row>
    <row r="1804" spans="1:15" x14ac:dyDescent="0.25">
      <c r="A1804" s="2">
        <f t="shared" si="112"/>
        <v>2018</v>
      </c>
      <c r="B1804" s="2" t="str">
        <f t="shared" si="113"/>
        <v>Nov</v>
      </c>
      <c r="C1804" s="2">
        <f t="shared" si="114"/>
        <v>48</v>
      </c>
      <c r="D1804" s="2" t="str">
        <f t="shared" si="115"/>
        <v>Tue</v>
      </c>
      <c r="E1804" s="34">
        <v>43431</v>
      </c>
      <c r="F1804" s="30">
        <v>47519</v>
      </c>
      <c r="G1804" s="2" t="s">
        <v>413</v>
      </c>
      <c r="H1804" s="30" t="s">
        <v>414</v>
      </c>
      <c r="I1804" s="2">
        <v>9</v>
      </c>
      <c r="J1804" s="30" t="s">
        <v>1367</v>
      </c>
      <c r="K1804" s="2" t="s">
        <v>1247</v>
      </c>
      <c r="L1804" s="30">
        <v>932</v>
      </c>
      <c r="M1804" s="2">
        <v>14</v>
      </c>
      <c r="N1804" s="2">
        <v>12</v>
      </c>
      <c r="O1804" s="31">
        <v>3.5277777777777776E-2</v>
      </c>
    </row>
    <row r="1805" spans="1:15" x14ac:dyDescent="0.25">
      <c r="A1805" s="2">
        <f t="shared" si="112"/>
        <v>2018</v>
      </c>
      <c r="B1805" s="2" t="str">
        <f t="shared" si="113"/>
        <v>Nov</v>
      </c>
      <c r="C1805" s="2">
        <f t="shared" si="114"/>
        <v>48</v>
      </c>
      <c r="D1805" s="2" t="str">
        <f t="shared" si="115"/>
        <v>Tue</v>
      </c>
      <c r="E1805" s="34">
        <v>43431</v>
      </c>
      <c r="F1805" s="30">
        <v>47519</v>
      </c>
      <c r="G1805" s="2" t="s">
        <v>413</v>
      </c>
      <c r="H1805" s="30" t="s">
        <v>414</v>
      </c>
      <c r="I1805" s="2">
        <v>9</v>
      </c>
      <c r="J1805" s="30" t="s">
        <v>1372</v>
      </c>
      <c r="K1805" s="2" t="s">
        <v>1247</v>
      </c>
      <c r="L1805" s="30">
        <v>932</v>
      </c>
      <c r="M1805" s="2">
        <v>14</v>
      </c>
      <c r="N1805" s="2">
        <v>12</v>
      </c>
      <c r="O1805" s="31">
        <v>3.6435185185185189E-2</v>
      </c>
    </row>
    <row r="1806" spans="1:15" x14ac:dyDescent="0.25">
      <c r="A1806" s="2">
        <f t="shared" si="112"/>
        <v>2018</v>
      </c>
      <c r="B1806" s="2" t="str">
        <f t="shared" si="113"/>
        <v>Nov</v>
      </c>
      <c r="C1806" s="2">
        <f t="shared" si="114"/>
        <v>48</v>
      </c>
      <c r="D1806" s="2" t="str">
        <f t="shared" si="115"/>
        <v>Tue</v>
      </c>
      <c r="E1806" s="34">
        <v>43431</v>
      </c>
      <c r="F1806" s="30">
        <v>47519</v>
      </c>
      <c r="G1806" s="2" t="s">
        <v>413</v>
      </c>
      <c r="H1806" s="30" t="s">
        <v>414</v>
      </c>
      <c r="I1806" s="2">
        <v>9</v>
      </c>
      <c r="J1806" s="30" t="s">
        <v>1373</v>
      </c>
      <c r="K1806" s="2" t="s">
        <v>1264</v>
      </c>
      <c r="L1806" s="30">
        <v>932</v>
      </c>
      <c r="M1806" s="2">
        <v>14</v>
      </c>
      <c r="N1806" s="2">
        <v>12</v>
      </c>
      <c r="O1806" s="31">
        <v>3.5925925925925924E-2</v>
      </c>
    </row>
    <row r="1807" spans="1:15" x14ac:dyDescent="0.25">
      <c r="A1807" s="2">
        <f t="shared" si="112"/>
        <v>2018</v>
      </c>
      <c r="B1807" s="2" t="str">
        <f t="shared" si="113"/>
        <v>Nov</v>
      </c>
      <c r="C1807" s="2">
        <f t="shared" si="114"/>
        <v>48</v>
      </c>
      <c r="D1807" s="2" t="str">
        <f t="shared" si="115"/>
        <v>Tue</v>
      </c>
      <c r="E1807" s="34">
        <v>43431</v>
      </c>
      <c r="F1807" s="30">
        <v>47519</v>
      </c>
      <c r="G1807" s="2" t="s">
        <v>413</v>
      </c>
      <c r="H1807" s="30" t="s">
        <v>414</v>
      </c>
      <c r="I1807" s="2">
        <v>9</v>
      </c>
      <c r="J1807" s="30" t="s">
        <v>1374</v>
      </c>
      <c r="K1807" s="2" t="s">
        <v>1247</v>
      </c>
      <c r="L1807" s="30">
        <v>932</v>
      </c>
      <c r="M1807" s="2">
        <v>14</v>
      </c>
      <c r="N1807" s="2">
        <v>12</v>
      </c>
      <c r="O1807" s="31">
        <v>3.5196759259259254E-2</v>
      </c>
    </row>
    <row r="1808" spans="1:15" x14ac:dyDescent="0.25">
      <c r="A1808" s="2">
        <f t="shared" si="112"/>
        <v>2018</v>
      </c>
      <c r="B1808" s="2" t="str">
        <f t="shared" si="113"/>
        <v>Nov</v>
      </c>
      <c r="C1808" s="2">
        <f t="shared" si="114"/>
        <v>48</v>
      </c>
      <c r="D1808" s="2" t="str">
        <f t="shared" si="115"/>
        <v>Tue</v>
      </c>
      <c r="E1808" s="34">
        <v>43431</v>
      </c>
      <c r="F1808" s="30">
        <v>47519</v>
      </c>
      <c r="G1808" s="2" t="s">
        <v>413</v>
      </c>
      <c r="H1808" s="30" t="s">
        <v>414</v>
      </c>
      <c r="I1808" s="2">
        <v>9</v>
      </c>
      <c r="J1808" s="30" t="s">
        <v>1378</v>
      </c>
      <c r="K1808" s="2" t="s">
        <v>1428</v>
      </c>
      <c r="L1808" s="30">
        <v>932</v>
      </c>
      <c r="M1808" s="2">
        <v>14</v>
      </c>
      <c r="N1808" s="2">
        <v>12</v>
      </c>
      <c r="O1808" s="31">
        <v>3.5682870370370372E-2</v>
      </c>
    </row>
    <row r="1809" spans="1:15" x14ac:dyDescent="0.25">
      <c r="A1809" s="2">
        <f t="shared" si="112"/>
        <v>2018</v>
      </c>
      <c r="B1809" s="2" t="str">
        <f t="shared" si="113"/>
        <v>Nov</v>
      </c>
      <c r="C1809" s="2">
        <f t="shared" si="114"/>
        <v>48</v>
      </c>
      <c r="D1809" s="2" t="str">
        <f t="shared" si="115"/>
        <v>Tue</v>
      </c>
      <c r="E1809" s="34">
        <v>43431</v>
      </c>
      <c r="F1809" s="30">
        <v>47519</v>
      </c>
      <c r="G1809" s="2" t="s">
        <v>413</v>
      </c>
      <c r="H1809" s="30" t="s">
        <v>414</v>
      </c>
      <c r="I1809" s="2">
        <v>9</v>
      </c>
      <c r="J1809" s="30" t="s">
        <v>1848</v>
      </c>
      <c r="K1809" s="2" t="s">
        <v>1247</v>
      </c>
      <c r="L1809" s="30">
        <v>932</v>
      </c>
      <c r="M1809" s="2">
        <v>14</v>
      </c>
      <c r="N1809" s="2">
        <v>12</v>
      </c>
      <c r="O1809" s="31">
        <v>3.622685185185185E-2</v>
      </c>
    </row>
    <row r="1810" spans="1:15" x14ac:dyDescent="0.25">
      <c r="A1810" s="2">
        <f t="shared" si="112"/>
        <v>2018</v>
      </c>
      <c r="B1810" s="2" t="str">
        <f t="shared" si="113"/>
        <v>Nov</v>
      </c>
      <c r="C1810" s="2">
        <f t="shared" si="114"/>
        <v>48</v>
      </c>
      <c r="D1810" s="2" t="str">
        <f t="shared" si="115"/>
        <v>Tue</v>
      </c>
      <c r="E1810" s="34">
        <v>43431</v>
      </c>
      <c r="F1810" s="30">
        <v>47549</v>
      </c>
      <c r="G1810" s="2" t="s">
        <v>415</v>
      </c>
      <c r="H1810" s="30" t="s">
        <v>416</v>
      </c>
      <c r="I1810" s="2">
        <v>10</v>
      </c>
      <c r="J1810" s="30" t="s">
        <v>1260</v>
      </c>
      <c r="K1810" s="2" t="s">
        <v>1348</v>
      </c>
      <c r="L1810" s="30">
        <v>1377</v>
      </c>
      <c r="M1810" s="2">
        <v>2</v>
      </c>
      <c r="N1810" s="2">
        <v>29</v>
      </c>
      <c r="O1810" s="31">
        <v>1.3321759259259261E-2</v>
      </c>
    </row>
    <row r="1811" spans="1:15" x14ac:dyDescent="0.25">
      <c r="A1811" s="2">
        <f t="shared" si="112"/>
        <v>2018</v>
      </c>
      <c r="B1811" s="2" t="str">
        <f t="shared" si="113"/>
        <v>Nov</v>
      </c>
      <c r="C1811" s="2">
        <f t="shared" si="114"/>
        <v>48</v>
      </c>
      <c r="D1811" s="2" t="str">
        <f t="shared" si="115"/>
        <v>Tue</v>
      </c>
      <c r="E1811" s="34">
        <v>43431</v>
      </c>
      <c r="F1811" s="30">
        <v>47549</v>
      </c>
      <c r="G1811" s="2" t="s">
        <v>415</v>
      </c>
      <c r="H1811" s="30" t="s">
        <v>416</v>
      </c>
      <c r="I1811" s="2">
        <v>10</v>
      </c>
      <c r="J1811" s="30" t="s">
        <v>1276</v>
      </c>
      <c r="K1811" s="2" t="s">
        <v>1264</v>
      </c>
      <c r="L1811" s="30">
        <v>1377</v>
      </c>
      <c r="M1811" s="2">
        <v>2</v>
      </c>
      <c r="N1811" s="2">
        <v>29</v>
      </c>
      <c r="O1811" s="31">
        <v>1.3287037037037036E-2</v>
      </c>
    </row>
    <row r="1812" spans="1:15" x14ac:dyDescent="0.25">
      <c r="A1812" s="2">
        <f t="shared" si="112"/>
        <v>2018</v>
      </c>
      <c r="B1812" s="2" t="str">
        <f t="shared" si="113"/>
        <v>Nov</v>
      </c>
      <c r="C1812" s="2">
        <f t="shared" si="114"/>
        <v>48</v>
      </c>
      <c r="D1812" s="2" t="str">
        <f t="shared" si="115"/>
        <v>Tue</v>
      </c>
      <c r="E1812" s="34">
        <v>43431</v>
      </c>
      <c r="F1812" s="30">
        <v>47549</v>
      </c>
      <c r="G1812" s="2" t="s">
        <v>415</v>
      </c>
      <c r="H1812" s="30" t="s">
        <v>416</v>
      </c>
      <c r="I1812" s="2">
        <v>10</v>
      </c>
      <c r="J1812" s="30" t="s">
        <v>1345</v>
      </c>
      <c r="K1812" s="2" t="s">
        <v>1275</v>
      </c>
      <c r="L1812" s="30">
        <v>1377</v>
      </c>
      <c r="M1812" s="2">
        <v>2</v>
      </c>
      <c r="N1812" s="2">
        <v>29</v>
      </c>
      <c r="O1812" s="31">
        <v>1.329861111111111E-2</v>
      </c>
    </row>
    <row r="1813" spans="1:15" x14ac:dyDescent="0.25">
      <c r="A1813" s="2">
        <f t="shared" si="112"/>
        <v>2018</v>
      </c>
      <c r="B1813" s="2" t="str">
        <f t="shared" si="113"/>
        <v>Nov</v>
      </c>
      <c r="C1813" s="2">
        <f t="shared" si="114"/>
        <v>48</v>
      </c>
      <c r="D1813" s="2" t="str">
        <f t="shared" si="115"/>
        <v>Tue</v>
      </c>
      <c r="E1813" s="34">
        <v>43431</v>
      </c>
      <c r="F1813" s="30">
        <v>47549</v>
      </c>
      <c r="G1813" s="2" t="s">
        <v>415</v>
      </c>
      <c r="H1813" s="30" t="s">
        <v>416</v>
      </c>
      <c r="I1813" s="2">
        <v>10</v>
      </c>
      <c r="J1813" s="30" t="s">
        <v>1705</v>
      </c>
      <c r="K1813" s="2" t="s">
        <v>1272</v>
      </c>
      <c r="L1813" s="30">
        <v>1377</v>
      </c>
      <c r="M1813" s="2">
        <v>2</v>
      </c>
      <c r="N1813" s="2">
        <v>29</v>
      </c>
      <c r="O1813" s="31">
        <v>1.3356481481481483E-2</v>
      </c>
    </row>
    <row r="1814" spans="1:15" x14ac:dyDescent="0.25">
      <c r="A1814" s="2">
        <f t="shared" si="112"/>
        <v>2018</v>
      </c>
      <c r="B1814" s="2" t="str">
        <f t="shared" si="113"/>
        <v>Nov</v>
      </c>
      <c r="C1814" s="2">
        <f t="shared" si="114"/>
        <v>48</v>
      </c>
      <c r="D1814" s="2" t="str">
        <f t="shared" si="115"/>
        <v>Tue</v>
      </c>
      <c r="E1814" s="34">
        <v>43431</v>
      </c>
      <c r="F1814" s="30">
        <v>47520</v>
      </c>
      <c r="G1814" s="2" t="s">
        <v>417</v>
      </c>
      <c r="H1814" s="30" t="s">
        <v>418</v>
      </c>
      <c r="I1814" s="2">
        <v>3</v>
      </c>
      <c r="J1814" s="30" t="s">
        <v>1292</v>
      </c>
      <c r="K1814" s="2" t="s">
        <v>1264</v>
      </c>
      <c r="L1814" s="30">
        <v>652</v>
      </c>
      <c r="M1814" s="2">
        <v>31</v>
      </c>
      <c r="N1814" s="2">
        <v>1</v>
      </c>
      <c r="O1814" s="31">
        <v>3.8009259259259263E-2</v>
      </c>
    </row>
    <row r="1815" spans="1:15" x14ac:dyDescent="0.25">
      <c r="A1815" s="2">
        <f t="shared" si="112"/>
        <v>2018</v>
      </c>
      <c r="B1815" s="2" t="str">
        <f t="shared" si="113"/>
        <v>Nov</v>
      </c>
      <c r="C1815" s="2">
        <f t="shared" si="114"/>
        <v>48</v>
      </c>
      <c r="D1815" s="2" t="str">
        <f t="shared" si="115"/>
        <v>Tue</v>
      </c>
      <c r="E1815" s="34">
        <v>43431</v>
      </c>
      <c r="F1815" s="30">
        <v>47520</v>
      </c>
      <c r="G1815" s="2" t="s">
        <v>417</v>
      </c>
      <c r="H1815" s="30" t="s">
        <v>418</v>
      </c>
      <c r="I1815" s="2">
        <v>3</v>
      </c>
      <c r="J1815" s="30" t="s">
        <v>1873</v>
      </c>
      <c r="K1815" s="2" t="s">
        <v>1257</v>
      </c>
      <c r="L1815" s="30">
        <v>652</v>
      </c>
      <c r="M1815" s="2">
        <v>31</v>
      </c>
      <c r="N1815" s="2">
        <v>1</v>
      </c>
      <c r="O1815" s="31">
        <v>3.7488425925925925E-2</v>
      </c>
    </row>
    <row r="1816" spans="1:15" x14ac:dyDescent="0.25">
      <c r="A1816" s="2">
        <f t="shared" si="112"/>
        <v>2018</v>
      </c>
      <c r="B1816" s="2" t="str">
        <f t="shared" si="113"/>
        <v>Nov</v>
      </c>
      <c r="C1816" s="2">
        <f t="shared" si="114"/>
        <v>48</v>
      </c>
      <c r="D1816" s="2" t="str">
        <f t="shared" si="115"/>
        <v>Tue</v>
      </c>
      <c r="E1816" s="34">
        <v>43431</v>
      </c>
      <c r="F1816" s="30">
        <v>47382</v>
      </c>
      <c r="G1816" s="2" t="s">
        <v>87</v>
      </c>
      <c r="H1816" s="30" t="s">
        <v>419</v>
      </c>
      <c r="I1816" s="2">
        <v>27</v>
      </c>
      <c r="J1816" s="30" t="s">
        <v>1274</v>
      </c>
      <c r="K1816" s="2" t="s">
        <v>1355</v>
      </c>
      <c r="L1816" s="30">
        <v>5256</v>
      </c>
      <c r="M1816" s="2">
        <v>5</v>
      </c>
      <c r="N1816" s="2">
        <v>36</v>
      </c>
      <c r="O1816" s="31">
        <v>8.6597222222222214E-2</v>
      </c>
    </row>
    <row r="1817" spans="1:15" x14ac:dyDescent="0.25">
      <c r="A1817" s="2">
        <f t="shared" si="112"/>
        <v>2018</v>
      </c>
      <c r="B1817" s="2" t="str">
        <f t="shared" si="113"/>
        <v>Nov</v>
      </c>
      <c r="C1817" s="2">
        <f t="shared" si="114"/>
        <v>48</v>
      </c>
      <c r="D1817" s="2" t="str">
        <f t="shared" si="115"/>
        <v>Tue</v>
      </c>
      <c r="E1817" s="34">
        <v>43431</v>
      </c>
      <c r="F1817" s="30">
        <v>47382</v>
      </c>
      <c r="G1817" s="2" t="s">
        <v>87</v>
      </c>
      <c r="H1817" s="30" t="s">
        <v>419</v>
      </c>
      <c r="I1817" s="2">
        <v>27</v>
      </c>
      <c r="J1817" s="30" t="s">
        <v>1343</v>
      </c>
      <c r="K1817" s="2" t="s">
        <v>1247</v>
      </c>
      <c r="L1817" s="30">
        <v>5256</v>
      </c>
      <c r="M1817" s="2">
        <v>5</v>
      </c>
      <c r="N1817" s="2">
        <v>36</v>
      </c>
      <c r="O1817" s="31">
        <v>8.6284722222222221E-2</v>
      </c>
    </row>
    <row r="1818" spans="1:15" x14ac:dyDescent="0.25">
      <c r="A1818" s="2">
        <f t="shared" si="112"/>
        <v>2018</v>
      </c>
      <c r="B1818" s="2" t="str">
        <f t="shared" si="113"/>
        <v>Nov</v>
      </c>
      <c r="C1818" s="2">
        <f t="shared" si="114"/>
        <v>48</v>
      </c>
      <c r="D1818" s="2" t="str">
        <f t="shared" si="115"/>
        <v>Tue</v>
      </c>
      <c r="E1818" s="34">
        <v>43431</v>
      </c>
      <c r="F1818" s="30">
        <v>47382</v>
      </c>
      <c r="G1818" s="2" t="s">
        <v>87</v>
      </c>
      <c r="H1818" s="30" t="s">
        <v>419</v>
      </c>
      <c r="I1818" s="2">
        <v>27</v>
      </c>
      <c r="J1818" s="30" t="s">
        <v>1345</v>
      </c>
      <c r="K1818" s="2" t="s">
        <v>1247</v>
      </c>
      <c r="L1818" s="30">
        <v>5256</v>
      </c>
      <c r="M1818" s="2">
        <v>5</v>
      </c>
      <c r="N1818" s="2">
        <v>36</v>
      </c>
      <c r="O1818" s="31">
        <v>8.8043981481481473E-2</v>
      </c>
    </row>
    <row r="1819" spans="1:15" x14ac:dyDescent="0.25">
      <c r="A1819" s="2">
        <f t="shared" si="112"/>
        <v>2018</v>
      </c>
      <c r="B1819" s="2" t="str">
        <f t="shared" si="113"/>
        <v>Nov</v>
      </c>
      <c r="C1819" s="2">
        <f t="shared" si="114"/>
        <v>48</v>
      </c>
      <c r="D1819" s="2" t="str">
        <f t="shared" si="115"/>
        <v>Tue</v>
      </c>
      <c r="E1819" s="34">
        <v>43431</v>
      </c>
      <c r="F1819" s="30">
        <v>47382</v>
      </c>
      <c r="G1819" s="2" t="s">
        <v>87</v>
      </c>
      <c r="H1819" s="30" t="s">
        <v>419</v>
      </c>
      <c r="I1819" s="2">
        <v>27</v>
      </c>
      <c r="J1819" s="30" t="s">
        <v>1401</v>
      </c>
      <c r="K1819" s="2" t="s">
        <v>1355</v>
      </c>
      <c r="L1819" s="30">
        <v>5256</v>
      </c>
      <c r="M1819" s="2">
        <v>5</v>
      </c>
      <c r="N1819" s="2">
        <v>36</v>
      </c>
      <c r="O1819" s="31">
        <v>8.5995370370370375E-2</v>
      </c>
    </row>
    <row r="1820" spans="1:15" x14ac:dyDescent="0.25">
      <c r="A1820" s="2">
        <f t="shared" si="112"/>
        <v>2018</v>
      </c>
      <c r="B1820" s="2" t="str">
        <f t="shared" si="113"/>
        <v>Nov</v>
      </c>
      <c r="C1820" s="2">
        <f t="shared" si="114"/>
        <v>48</v>
      </c>
      <c r="D1820" s="2" t="str">
        <f t="shared" si="115"/>
        <v>Tue</v>
      </c>
      <c r="E1820" s="34">
        <v>43431</v>
      </c>
      <c r="F1820" s="30">
        <v>47382</v>
      </c>
      <c r="G1820" s="2" t="s">
        <v>87</v>
      </c>
      <c r="H1820" s="30" t="s">
        <v>419</v>
      </c>
      <c r="I1820" s="2">
        <v>27</v>
      </c>
      <c r="J1820" s="30" t="s">
        <v>1403</v>
      </c>
      <c r="K1820" s="2" t="s">
        <v>1355</v>
      </c>
      <c r="L1820" s="30">
        <v>5256</v>
      </c>
      <c r="M1820" s="2">
        <v>5</v>
      </c>
      <c r="N1820" s="2">
        <v>36</v>
      </c>
      <c r="O1820" s="31">
        <v>8.6840277777777766E-2</v>
      </c>
    </row>
    <row r="1821" spans="1:15" x14ac:dyDescent="0.25">
      <c r="A1821" s="2">
        <f t="shared" si="112"/>
        <v>2018</v>
      </c>
      <c r="B1821" s="2" t="str">
        <f t="shared" si="113"/>
        <v>Nov</v>
      </c>
      <c r="C1821" s="2">
        <f t="shared" si="114"/>
        <v>48</v>
      </c>
      <c r="D1821" s="2" t="str">
        <f t="shared" si="115"/>
        <v>Tue</v>
      </c>
      <c r="E1821" s="34">
        <v>43431</v>
      </c>
      <c r="F1821" s="30">
        <v>47382</v>
      </c>
      <c r="G1821" s="2" t="s">
        <v>87</v>
      </c>
      <c r="H1821" s="30" t="s">
        <v>419</v>
      </c>
      <c r="I1821" s="2">
        <v>27</v>
      </c>
      <c r="J1821" s="30" t="s">
        <v>1427</v>
      </c>
      <c r="K1821" s="2" t="s">
        <v>1282</v>
      </c>
      <c r="L1821" s="30">
        <v>5256</v>
      </c>
      <c r="M1821" s="2">
        <v>5</v>
      </c>
      <c r="N1821" s="2">
        <v>36</v>
      </c>
      <c r="O1821" s="31">
        <v>8.7800925925925921E-2</v>
      </c>
    </row>
    <row r="1822" spans="1:15" x14ac:dyDescent="0.25">
      <c r="A1822" s="2">
        <f t="shared" si="112"/>
        <v>2018</v>
      </c>
      <c r="B1822" s="2" t="str">
        <f t="shared" si="113"/>
        <v>Nov</v>
      </c>
      <c r="C1822" s="2">
        <f t="shared" si="114"/>
        <v>48</v>
      </c>
      <c r="D1822" s="2" t="str">
        <f t="shared" si="115"/>
        <v>Tue</v>
      </c>
      <c r="E1822" s="34">
        <v>43431</v>
      </c>
      <c r="F1822" s="30">
        <v>47382</v>
      </c>
      <c r="G1822" s="2" t="s">
        <v>87</v>
      </c>
      <c r="H1822" s="30" t="s">
        <v>419</v>
      </c>
      <c r="I1822" s="2">
        <v>27</v>
      </c>
      <c r="J1822" s="30" t="s">
        <v>1705</v>
      </c>
      <c r="K1822" s="2" t="s">
        <v>1272</v>
      </c>
      <c r="L1822" s="30">
        <v>5256</v>
      </c>
      <c r="M1822" s="2">
        <v>5</v>
      </c>
      <c r="N1822" s="2">
        <v>36</v>
      </c>
      <c r="O1822" s="31">
        <v>3.2048611111111111E-2</v>
      </c>
    </row>
    <row r="1823" spans="1:15" x14ac:dyDescent="0.25">
      <c r="A1823" s="2">
        <f t="shared" si="112"/>
        <v>2018</v>
      </c>
      <c r="B1823" s="2" t="str">
        <f t="shared" si="113"/>
        <v>Nov</v>
      </c>
      <c r="C1823" s="2">
        <f t="shared" si="114"/>
        <v>48</v>
      </c>
      <c r="D1823" s="2" t="str">
        <f t="shared" si="115"/>
        <v>Tue</v>
      </c>
      <c r="E1823" s="34">
        <v>43431</v>
      </c>
      <c r="F1823" s="30">
        <v>47382</v>
      </c>
      <c r="G1823" s="2" t="s">
        <v>87</v>
      </c>
      <c r="H1823" s="30" t="s">
        <v>419</v>
      </c>
      <c r="I1823" s="2">
        <v>27</v>
      </c>
      <c r="J1823" s="30" t="s">
        <v>1706</v>
      </c>
      <c r="K1823" s="2" t="s">
        <v>1264</v>
      </c>
      <c r="L1823" s="30">
        <v>5256</v>
      </c>
      <c r="M1823" s="2">
        <v>5</v>
      </c>
      <c r="N1823" s="2">
        <v>36</v>
      </c>
      <c r="O1823" s="31">
        <v>8.8217592592592597E-2</v>
      </c>
    </row>
    <row r="1824" spans="1:15" x14ac:dyDescent="0.25">
      <c r="A1824" s="2">
        <f t="shared" si="112"/>
        <v>2018</v>
      </c>
      <c r="B1824" s="2" t="str">
        <f t="shared" si="113"/>
        <v>Nov</v>
      </c>
      <c r="C1824" s="2">
        <f t="shared" si="114"/>
        <v>48</v>
      </c>
      <c r="D1824" s="2" t="str">
        <f t="shared" si="115"/>
        <v>Tue</v>
      </c>
      <c r="E1824" s="34">
        <v>43431</v>
      </c>
      <c r="F1824" s="30">
        <v>47382</v>
      </c>
      <c r="G1824" s="2" t="s">
        <v>87</v>
      </c>
      <c r="H1824" s="30" t="s">
        <v>419</v>
      </c>
      <c r="I1824" s="2">
        <v>27</v>
      </c>
      <c r="J1824" s="30" t="s">
        <v>1710</v>
      </c>
      <c r="K1824" s="2" t="s">
        <v>1272</v>
      </c>
      <c r="L1824" s="30">
        <v>5256</v>
      </c>
      <c r="M1824" s="2">
        <v>5</v>
      </c>
      <c r="N1824" s="2">
        <v>36</v>
      </c>
      <c r="O1824" s="31">
        <v>3.1770833333333331E-2</v>
      </c>
    </row>
    <row r="1825" spans="1:15" x14ac:dyDescent="0.25">
      <c r="A1825" s="2">
        <f t="shared" si="112"/>
        <v>2018</v>
      </c>
      <c r="B1825" s="2" t="str">
        <f t="shared" si="113"/>
        <v>Nov</v>
      </c>
      <c r="C1825" s="2">
        <f t="shared" si="114"/>
        <v>48</v>
      </c>
      <c r="D1825" s="2" t="str">
        <f t="shared" si="115"/>
        <v>Tue</v>
      </c>
      <c r="E1825" s="34">
        <v>43431</v>
      </c>
      <c r="F1825" s="30">
        <v>47382</v>
      </c>
      <c r="G1825" s="2" t="s">
        <v>87</v>
      </c>
      <c r="H1825" s="30" t="s">
        <v>419</v>
      </c>
      <c r="I1825" s="2">
        <v>27</v>
      </c>
      <c r="J1825" s="30" t="s">
        <v>1711</v>
      </c>
      <c r="K1825" s="2" t="s">
        <v>1247</v>
      </c>
      <c r="L1825" s="30">
        <v>5256</v>
      </c>
      <c r="M1825" s="2">
        <v>5</v>
      </c>
      <c r="N1825" s="2">
        <v>36</v>
      </c>
      <c r="O1825" s="31">
        <v>8.711805555555556E-2</v>
      </c>
    </row>
    <row r="1826" spans="1:15" x14ac:dyDescent="0.25">
      <c r="A1826" s="2">
        <f t="shared" si="112"/>
        <v>2018</v>
      </c>
      <c r="B1826" s="2" t="str">
        <f t="shared" si="113"/>
        <v>Nov</v>
      </c>
      <c r="C1826" s="2">
        <f t="shared" si="114"/>
        <v>48</v>
      </c>
      <c r="D1826" s="2" t="str">
        <f t="shared" si="115"/>
        <v>Tue</v>
      </c>
      <c r="E1826" s="34">
        <v>43431</v>
      </c>
      <c r="F1826" s="30">
        <v>47535</v>
      </c>
      <c r="G1826" s="2" t="s">
        <v>707</v>
      </c>
      <c r="H1826" s="30" t="s">
        <v>1433</v>
      </c>
      <c r="I1826" s="2">
        <v>41</v>
      </c>
      <c r="J1826" s="30" t="s">
        <v>1309</v>
      </c>
      <c r="K1826" s="2" t="s">
        <v>1264</v>
      </c>
      <c r="L1826" s="30">
        <v>7583</v>
      </c>
      <c r="M1826" s="2">
        <v>75</v>
      </c>
      <c r="N1826" s="2">
        <v>22</v>
      </c>
      <c r="O1826" s="31">
        <v>0</v>
      </c>
    </row>
    <row r="1827" spans="1:15" x14ac:dyDescent="0.25">
      <c r="A1827" s="2">
        <f t="shared" si="112"/>
        <v>2018</v>
      </c>
      <c r="B1827" s="2" t="str">
        <f t="shared" si="113"/>
        <v>Nov</v>
      </c>
      <c r="C1827" s="2">
        <f t="shared" si="114"/>
        <v>48</v>
      </c>
      <c r="D1827" s="2" t="str">
        <f t="shared" si="115"/>
        <v>Tue</v>
      </c>
      <c r="E1827" s="34">
        <v>43431</v>
      </c>
      <c r="F1827" s="30">
        <v>47535</v>
      </c>
      <c r="G1827" s="2" t="s">
        <v>707</v>
      </c>
      <c r="H1827" s="30" t="s">
        <v>1433</v>
      </c>
      <c r="I1827" s="2">
        <v>41</v>
      </c>
      <c r="J1827" s="30" t="s">
        <v>1357</v>
      </c>
      <c r="K1827" s="2" t="s">
        <v>1282</v>
      </c>
      <c r="L1827" s="30">
        <v>7583</v>
      </c>
      <c r="M1827" s="2">
        <v>75</v>
      </c>
      <c r="N1827" s="2">
        <v>22</v>
      </c>
      <c r="O1827" s="31">
        <v>0</v>
      </c>
    </row>
    <row r="1828" spans="1:15" x14ac:dyDescent="0.25">
      <c r="A1828" s="2">
        <f t="shared" si="112"/>
        <v>2018</v>
      </c>
      <c r="B1828" s="2" t="str">
        <f t="shared" si="113"/>
        <v>Nov</v>
      </c>
      <c r="C1828" s="2">
        <f t="shared" si="114"/>
        <v>48</v>
      </c>
      <c r="D1828" s="2" t="str">
        <f t="shared" si="115"/>
        <v>Tue</v>
      </c>
      <c r="E1828" s="34">
        <v>43431</v>
      </c>
      <c r="F1828" s="30">
        <v>47535</v>
      </c>
      <c r="G1828" s="2" t="s">
        <v>707</v>
      </c>
      <c r="H1828" s="30" t="s">
        <v>1433</v>
      </c>
      <c r="I1828" s="2">
        <v>41</v>
      </c>
      <c r="J1828" s="30" t="s">
        <v>1414</v>
      </c>
      <c r="K1828" s="2" t="s">
        <v>1247</v>
      </c>
      <c r="L1828" s="30">
        <v>7583</v>
      </c>
      <c r="M1828" s="2">
        <v>75</v>
      </c>
      <c r="N1828" s="2">
        <v>22</v>
      </c>
      <c r="O1828" s="31">
        <v>0</v>
      </c>
    </row>
    <row r="1829" spans="1:15" x14ac:dyDescent="0.25">
      <c r="A1829" s="2">
        <f t="shared" si="112"/>
        <v>2018</v>
      </c>
      <c r="B1829" s="2" t="str">
        <f t="shared" si="113"/>
        <v>Nov</v>
      </c>
      <c r="C1829" s="2">
        <f t="shared" si="114"/>
        <v>48</v>
      </c>
      <c r="D1829" s="2" t="str">
        <f t="shared" si="115"/>
        <v>Tue</v>
      </c>
      <c r="E1829" s="34">
        <v>43431</v>
      </c>
      <c r="F1829" s="30">
        <v>47535</v>
      </c>
      <c r="G1829" s="2" t="s">
        <v>707</v>
      </c>
      <c r="H1829" s="30" t="s">
        <v>1433</v>
      </c>
      <c r="I1829" s="2">
        <v>41</v>
      </c>
      <c r="J1829" s="30" t="s">
        <v>1864</v>
      </c>
      <c r="K1829" s="2" t="s">
        <v>1282</v>
      </c>
      <c r="L1829" s="30">
        <v>7583</v>
      </c>
      <c r="M1829" s="2">
        <v>75</v>
      </c>
      <c r="N1829" s="2">
        <v>22</v>
      </c>
      <c r="O1829" s="31">
        <v>0</v>
      </c>
    </row>
    <row r="1830" spans="1:15" x14ac:dyDescent="0.25">
      <c r="A1830" s="2">
        <f t="shared" si="112"/>
        <v>2018</v>
      </c>
      <c r="B1830" s="2" t="str">
        <f t="shared" si="113"/>
        <v>Nov</v>
      </c>
      <c r="C1830" s="2">
        <f t="shared" si="114"/>
        <v>48</v>
      </c>
      <c r="D1830" s="2" t="str">
        <f t="shared" si="115"/>
        <v>Tue</v>
      </c>
      <c r="E1830" s="34">
        <v>43431</v>
      </c>
      <c r="F1830" s="30">
        <v>47535</v>
      </c>
      <c r="G1830" s="2" t="s">
        <v>707</v>
      </c>
      <c r="H1830" s="30" t="s">
        <v>1433</v>
      </c>
      <c r="I1830" s="2">
        <v>41</v>
      </c>
      <c r="J1830" s="30" t="s">
        <v>1865</v>
      </c>
      <c r="K1830" s="2" t="s">
        <v>1280</v>
      </c>
      <c r="L1830" s="30">
        <v>7583</v>
      </c>
      <c r="M1830" s="2">
        <v>75</v>
      </c>
      <c r="N1830" s="2">
        <v>22</v>
      </c>
      <c r="O1830" s="31">
        <v>0</v>
      </c>
    </row>
    <row r="1831" spans="1:15" x14ac:dyDescent="0.25">
      <c r="A1831" s="2">
        <f t="shared" si="112"/>
        <v>2018</v>
      </c>
      <c r="B1831" s="2" t="str">
        <f t="shared" si="113"/>
        <v>Nov</v>
      </c>
      <c r="C1831" s="2">
        <f t="shared" si="114"/>
        <v>48</v>
      </c>
      <c r="D1831" s="2" t="str">
        <f t="shared" si="115"/>
        <v>Tue</v>
      </c>
      <c r="E1831" s="34">
        <v>43431</v>
      </c>
      <c r="F1831" s="30">
        <v>49159</v>
      </c>
      <c r="G1831" s="2" t="s">
        <v>420</v>
      </c>
      <c r="H1831" s="30" t="s">
        <v>421</v>
      </c>
      <c r="I1831" s="2">
        <v>13</v>
      </c>
      <c r="J1831" s="30" t="s">
        <v>1279</v>
      </c>
      <c r="K1831" s="2" t="s">
        <v>1280</v>
      </c>
      <c r="L1831" s="30">
        <v>2906</v>
      </c>
      <c r="M1831" s="2">
        <v>14</v>
      </c>
      <c r="N1831" s="2">
        <v>5</v>
      </c>
      <c r="O1831" s="31">
        <v>0</v>
      </c>
    </row>
    <row r="1832" spans="1:15" x14ac:dyDescent="0.25">
      <c r="A1832" s="2">
        <f t="shared" si="112"/>
        <v>2018</v>
      </c>
      <c r="B1832" s="2" t="str">
        <f t="shared" si="113"/>
        <v>Nov</v>
      </c>
      <c r="C1832" s="2">
        <f t="shared" si="114"/>
        <v>48</v>
      </c>
      <c r="D1832" s="2" t="str">
        <f t="shared" si="115"/>
        <v>Tue</v>
      </c>
      <c r="E1832" s="34">
        <v>43431</v>
      </c>
      <c r="F1832" s="30">
        <v>49159</v>
      </c>
      <c r="G1832" s="2" t="s">
        <v>420</v>
      </c>
      <c r="H1832" s="30" t="s">
        <v>421</v>
      </c>
      <c r="I1832" s="2">
        <v>13</v>
      </c>
      <c r="J1832" s="30" t="s">
        <v>1690</v>
      </c>
      <c r="K1832" s="2" t="s">
        <v>1247</v>
      </c>
      <c r="L1832" s="30">
        <v>2906</v>
      </c>
      <c r="M1832" s="2">
        <v>14</v>
      </c>
      <c r="N1832" s="2">
        <v>5</v>
      </c>
      <c r="O1832" s="31">
        <v>0.17607638888888888</v>
      </c>
    </row>
    <row r="1833" spans="1:15" x14ac:dyDescent="0.25">
      <c r="A1833" s="2">
        <f t="shared" si="112"/>
        <v>2018</v>
      </c>
      <c r="B1833" s="2" t="str">
        <f t="shared" si="113"/>
        <v>Nov</v>
      </c>
      <c r="C1833" s="2">
        <f t="shared" si="114"/>
        <v>48</v>
      </c>
      <c r="D1833" s="2" t="str">
        <f t="shared" si="115"/>
        <v>Tue</v>
      </c>
      <c r="E1833" s="34">
        <v>43431</v>
      </c>
      <c r="F1833" s="30">
        <v>49159</v>
      </c>
      <c r="G1833" s="2" t="s">
        <v>420</v>
      </c>
      <c r="H1833" s="30" t="s">
        <v>421</v>
      </c>
      <c r="I1833" s="2">
        <v>13</v>
      </c>
      <c r="J1833" s="30" t="s">
        <v>1871</v>
      </c>
      <c r="K1833" s="2" t="s">
        <v>1247</v>
      </c>
      <c r="L1833" s="30">
        <v>2906</v>
      </c>
      <c r="M1833" s="2">
        <v>14</v>
      </c>
      <c r="N1833" s="2">
        <v>5</v>
      </c>
      <c r="O1833" s="31">
        <v>1.3703703703703704E-2</v>
      </c>
    </row>
    <row r="1834" spans="1:15" x14ac:dyDescent="0.25">
      <c r="A1834" s="2">
        <f t="shared" si="112"/>
        <v>2018</v>
      </c>
      <c r="B1834" s="2" t="str">
        <f t="shared" si="113"/>
        <v>Nov</v>
      </c>
      <c r="C1834" s="2">
        <f t="shared" si="114"/>
        <v>48</v>
      </c>
      <c r="D1834" s="2" t="str">
        <f t="shared" si="115"/>
        <v>Tue</v>
      </c>
      <c r="E1834" s="34">
        <v>43431</v>
      </c>
      <c r="F1834" s="30">
        <v>49159</v>
      </c>
      <c r="G1834" s="2" t="s">
        <v>420</v>
      </c>
      <c r="H1834" s="30" t="s">
        <v>421</v>
      </c>
      <c r="I1834" s="2">
        <v>13</v>
      </c>
      <c r="J1834" s="30" t="s">
        <v>1873</v>
      </c>
      <c r="K1834" s="2" t="s">
        <v>1257</v>
      </c>
      <c r="L1834" s="30">
        <v>2906</v>
      </c>
      <c r="M1834" s="2">
        <v>14</v>
      </c>
      <c r="N1834" s="2">
        <v>5</v>
      </c>
      <c r="O1834" s="31">
        <v>0.17732638888888888</v>
      </c>
    </row>
    <row r="1835" spans="1:15" x14ac:dyDescent="0.25">
      <c r="A1835" s="2">
        <f t="shared" si="112"/>
        <v>2018</v>
      </c>
      <c r="B1835" s="2" t="str">
        <f t="shared" si="113"/>
        <v>Nov</v>
      </c>
      <c r="C1835" s="2">
        <f t="shared" si="114"/>
        <v>48</v>
      </c>
      <c r="D1835" s="2" t="str">
        <f t="shared" si="115"/>
        <v>Tue</v>
      </c>
      <c r="E1835" s="34">
        <v>43431</v>
      </c>
      <c r="F1835" s="30">
        <v>49159</v>
      </c>
      <c r="G1835" s="2" t="s">
        <v>420</v>
      </c>
      <c r="H1835" s="30" t="s">
        <v>421</v>
      </c>
      <c r="I1835" s="2">
        <v>13</v>
      </c>
      <c r="J1835" s="30" t="s">
        <v>1877</v>
      </c>
      <c r="K1835" s="2" t="s">
        <v>1264</v>
      </c>
      <c r="L1835" s="30">
        <v>2906</v>
      </c>
      <c r="M1835" s="2">
        <v>14</v>
      </c>
      <c r="N1835" s="2">
        <v>5</v>
      </c>
      <c r="O1835" s="31">
        <v>0.17748842592592592</v>
      </c>
    </row>
    <row r="1836" spans="1:15" x14ac:dyDescent="0.25">
      <c r="A1836" s="2">
        <f t="shared" si="112"/>
        <v>2018</v>
      </c>
      <c r="B1836" s="2" t="str">
        <f t="shared" si="113"/>
        <v>Nov</v>
      </c>
      <c r="C1836" s="2">
        <f t="shared" si="114"/>
        <v>48</v>
      </c>
      <c r="D1836" s="2" t="str">
        <f t="shared" si="115"/>
        <v>Tue</v>
      </c>
      <c r="E1836" s="34">
        <v>43431</v>
      </c>
      <c r="F1836" s="30">
        <v>49159</v>
      </c>
      <c r="G1836" s="2" t="s">
        <v>420</v>
      </c>
      <c r="H1836" s="30" t="s">
        <v>421</v>
      </c>
      <c r="I1836" s="2">
        <v>13</v>
      </c>
      <c r="J1836" s="30" t="s">
        <v>1955</v>
      </c>
      <c r="K1836" s="2" t="s">
        <v>1247</v>
      </c>
      <c r="L1836" s="30">
        <v>2906</v>
      </c>
      <c r="M1836" s="2">
        <v>14</v>
      </c>
      <c r="N1836" s="2">
        <v>5</v>
      </c>
      <c r="O1836" s="31">
        <v>0.17584490740740741</v>
      </c>
    </row>
    <row r="1837" spans="1:15" x14ac:dyDescent="0.25">
      <c r="A1837" s="2">
        <f t="shared" si="112"/>
        <v>2018</v>
      </c>
      <c r="B1837" s="2" t="str">
        <f t="shared" si="113"/>
        <v>Nov</v>
      </c>
      <c r="C1837" s="2">
        <f t="shared" si="114"/>
        <v>48</v>
      </c>
      <c r="D1837" s="2" t="str">
        <f t="shared" si="115"/>
        <v>Tue</v>
      </c>
      <c r="E1837" s="34">
        <v>43431</v>
      </c>
      <c r="F1837" s="30">
        <v>47502</v>
      </c>
      <c r="G1837" s="2" t="s">
        <v>93</v>
      </c>
      <c r="H1837" s="30" t="s">
        <v>422</v>
      </c>
      <c r="I1837" s="2">
        <v>7</v>
      </c>
      <c r="J1837" s="30" t="s">
        <v>1274</v>
      </c>
      <c r="K1837" s="2" t="s">
        <v>1355</v>
      </c>
      <c r="L1837" s="30">
        <v>405</v>
      </c>
      <c r="M1837" s="2">
        <v>56</v>
      </c>
      <c r="N1837" s="2">
        <v>22</v>
      </c>
      <c r="O1837" s="31">
        <v>5.1493055555555556E-2</v>
      </c>
    </row>
    <row r="1838" spans="1:15" x14ac:dyDescent="0.25">
      <c r="A1838" s="2">
        <f t="shared" si="112"/>
        <v>2018</v>
      </c>
      <c r="B1838" s="2" t="str">
        <f t="shared" si="113"/>
        <v>Nov</v>
      </c>
      <c r="C1838" s="2">
        <f t="shared" si="114"/>
        <v>48</v>
      </c>
      <c r="D1838" s="2" t="str">
        <f t="shared" si="115"/>
        <v>Tue</v>
      </c>
      <c r="E1838" s="34">
        <v>43431</v>
      </c>
      <c r="F1838" s="30">
        <v>47502</v>
      </c>
      <c r="G1838" s="2" t="s">
        <v>93</v>
      </c>
      <c r="H1838" s="30" t="s">
        <v>422</v>
      </c>
      <c r="I1838" s="2">
        <v>7</v>
      </c>
      <c r="J1838" s="30" t="s">
        <v>1253</v>
      </c>
      <c r="K1838" s="2" t="s">
        <v>1247</v>
      </c>
      <c r="L1838" s="30">
        <v>405</v>
      </c>
      <c r="M1838" s="2">
        <v>56</v>
      </c>
      <c r="N1838" s="2">
        <v>22</v>
      </c>
      <c r="O1838" s="31">
        <v>5.0706018518518518E-2</v>
      </c>
    </row>
    <row r="1839" spans="1:15" x14ac:dyDescent="0.25">
      <c r="A1839" s="2">
        <f t="shared" si="112"/>
        <v>2018</v>
      </c>
      <c r="B1839" s="2" t="str">
        <f t="shared" si="113"/>
        <v>Nov</v>
      </c>
      <c r="C1839" s="2">
        <f t="shared" si="114"/>
        <v>48</v>
      </c>
      <c r="D1839" s="2" t="str">
        <f t="shared" si="115"/>
        <v>Tue</v>
      </c>
      <c r="E1839" s="34">
        <v>43431</v>
      </c>
      <c r="F1839" s="30">
        <v>47502</v>
      </c>
      <c r="G1839" s="2" t="s">
        <v>93</v>
      </c>
      <c r="H1839" s="30" t="s">
        <v>422</v>
      </c>
      <c r="I1839" s="2">
        <v>7</v>
      </c>
      <c r="J1839" s="30" t="s">
        <v>1343</v>
      </c>
      <c r="K1839" s="2" t="s">
        <v>1247</v>
      </c>
      <c r="L1839" s="30">
        <v>405</v>
      </c>
      <c r="M1839" s="2">
        <v>56</v>
      </c>
      <c r="N1839" s="2">
        <v>22</v>
      </c>
      <c r="O1839" s="31">
        <v>5.2361111111111108E-2</v>
      </c>
    </row>
    <row r="1840" spans="1:15" x14ac:dyDescent="0.25">
      <c r="A1840" s="2">
        <f t="shared" si="112"/>
        <v>2018</v>
      </c>
      <c r="B1840" s="2" t="str">
        <f t="shared" si="113"/>
        <v>Nov</v>
      </c>
      <c r="C1840" s="2">
        <f t="shared" si="114"/>
        <v>48</v>
      </c>
      <c r="D1840" s="2" t="str">
        <f t="shared" si="115"/>
        <v>Tue</v>
      </c>
      <c r="E1840" s="34">
        <v>43431</v>
      </c>
      <c r="F1840" s="30">
        <v>47502</v>
      </c>
      <c r="G1840" s="2" t="s">
        <v>93</v>
      </c>
      <c r="H1840" s="30" t="s">
        <v>422</v>
      </c>
      <c r="I1840" s="2">
        <v>7</v>
      </c>
      <c r="J1840" s="30" t="s">
        <v>1345</v>
      </c>
      <c r="K1840" s="2" t="s">
        <v>1275</v>
      </c>
      <c r="L1840" s="30">
        <v>405</v>
      </c>
      <c r="M1840" s="2">
        <v>56</v>
      </c>
      <c r="N1840" s="2">
        <v>22</v>
      </c>
      <c r="O1840" s="31">
        <v>2.2928240740740739E-2</v>
      </c>
    </row>
    <row r="1841" spans="1:15" x14ac:dyDescent="0.25">
      <c r="A1841" s="2">
        <f t="shared" si="112"/>
        <v>2018</v>
      </c>
      <c r="B1841" s="2" t="str">
        <f t="shared" si="113"/>
        <v>Nov</v>
      </c>
      <c r="C1841" s="2">
        <f t="shared" si="114"/>
        <v>48</v>
      </c>
      <c r="D1841" s="2" t="str">
        <f t="shared" si="115"/>
        <v>Tue</v>
      </c>
      <c r="E1841" s="34">
        <v>43431</v>
      </c>
      <c r="F1841" s="30">
        <v>47502</v>
      </c>
      <c r="G1841" s="2" t="s">
        <v>93</v>
      </c>
      <c r="H1841" s="30" t="s">
        <v>422</v>
      </c>
      <c r="I1841" s="2">
        <v>7</v>
      </c>
      <c r="J1841" s="30" t="s">
        <v>1347</v>
      </c>
      <c r="K1841" s="2" t="s">
        <v>1282</v>
      </c>
      <c r="L1841" s="30">
        <v>405</v>
      </c>
      <c r="M1841" s="2">
        <v>56</v>
      </c>
      <c r="N1841" s="2">
        <v>22</v>
      </c>
      <c r="O1841" s="31">
        <v>4.9988425925925922E-2</v>
      </c>
    </row>
    <row r="1842" spans="1:15" x14ac:dyDescent="0.25">
      <c r="A1842" s="2">
        <f t="shared" ref="A1842:A1905" si="116">YEAR(E1842)</f>
        <v>2018</v>
      </c>
      <c r="B1842" s="2" t="str">
        <f t="shared" ref="B1842:B1905" si="117">TEXT(E1842,"MMM")</f>
        <v>Nov</v>
      </c>
      <c r="C1842" s="2">
        <f t="shared" ref="C1842:C1905" si="118">WEEKNUM(E1842)</f>
        <v>48</v>
      </c>
      <c r="D1842" s="2" t="str">
        <f t="shared" si="115"/>
        <v>Tue</v>
      </c>
      <c r="E1842" s="34">
        <v>43431</v>
      </c>
      <c r="F1842" s="30">
        <v>47502</v>
      </c>
      <c r="G1842" s="2" t="s">
        <v>93</v>
      </c>
      <c r="H1842" s="30" t="s">
        <v>422</v>
      </c>
      <c r="I1842" s="2">
        <v>7</v>
      </c>
      <c r="J1842" s="30" t="s">
        <v>1403</v>
      </c>
      <c r="K1842" s="2" t="s">
        <v>1282</v>
      </c>
      <c r="L1842" s="30">
        <v>405</v>
      </c>
      <c r="M1842" s="2">
        <v>56</v>
      </c>
      <c r="N1842" s="2">
        <v>22</v>
      </c>
      <c r="O1842" s="31">
        <v>5.033564814814815E-2</v>
      </c>
    </row>
    <row r="1843" spans="1:15" x14ac:dyDescent="0.25">
      <c r="A1843" s="2">
        <f t="shared" si="116"/>
        <v>2018</v>
      </c>
      <c r="B1843" s="2" t="str">
        <f t="shared" si="117"/>
        <v>Nov</v>
      </c>
      <c r="C1843" s="2">
        <f t="shared" si="118"/>
        <v>48</v>
      </c>
      <c r="D1843" s="2" t="str">
        <f t="shared" si="115"/>
        <v>Tue</v>
      </c>
      <c r="E1843" s="34">
        <v>43431</v>
      </c>
      <c r="F1843" s="30">
        <v>47502</v>
      </c>
      <c r="G1843" s="2" t="s">
        <v>93</v>
      </c>
      <c r="H1843" s="30" t="s">
        <v>422</v>
      </c>
      <c r="I1843" s="2">
        <v>7</v>
      </c>
      <c r="J1843" s="30" t="s">
        <v>1427</v>
      </c>
      <c r="K1843" s="2" t="s">
        <v>1247</v>
      </c>
      <c r="L1843" s="30">
        <v>405</v>
      </c>
      <c r="M1843" s="2">
        <v>56</v>
      </c>
      <c r="N1843" s="2">
        <v>22</v>
      </c>
      <c r="O1843" s="31">
        <v>5.0995370370370365E-2</v>
      </c>
    </row>
    <row r="1844" spans="1:15" x14ac:dyDescent="0.25">
      <c r="A1844" s="2">
        <f t="shared" si="116"/>
        <v>2018</v>
      </c>
      <c r="B1844" s="2" t="str">
        <f t="shared" si="117"/>
        <v>Nov</v>
      </c>
      <c r="C1844" s="2">
        <f t="shared" si="118"/>
        <v>48</v>
      </c>
      <c r="D1844" s="2" t="str">
        <f t="shared" si="115"/>
        <v>Tue</v>
      </c>
      <c r="E1844" s="34">
        <v>43431</v>
      </c>
      <c r="F1844" s="30">
        <v>47502</v>
      </c>
      <c r="G1844" s="2" t="s">
        <v>93</v>
      </c>
      <c r="H1844" s="30" t="s">
        <v>422</v>
      </c>
      <c r="I1844" s="2">
        <v>7</v>
      </c>
      <c r="J1844" s="30" t="s">
        <v>1706</v>
      </c>
      <c r="K1844" s="2" t="s">
        <v>1264</v>
      </c>
      <c r="L1844" s="30">
        <v>405</v>
      </c>
      <c r="M1844" s="2">
        <v>56</v>
      </c>
      <c r="N1844" s="2">
        <v>22</v>
      </c>
      <c r="O1844" s="31">
        <v>6.4236111111111105E-2</v>
      </c>
    </row>
    <row r="1845" spans="1:15" x14ac:dyDescent="0.25">
      <c r="A1845" s="2">
        <f t="shared" si="116"/>
        <v>2018</v>
      </c>
      <c r="B1845" s="2" t="str">
        <f t="shared" si="117"/>
        <v>Nov</v>
      </c>
      <c r="C1845" s="2">
        <f t="shared" si="118"/>
        <v>48</v>
      </c>
      <c r="D1845" s="2" t="str">
        <f t="shared" si="115"/>
        <v>Tue</v>
      </c>
      <c r="E1845" s="34">
        <v>43431</v>
      </c>
      <c r="F1845" s="30">
        <v>47502</v>
      </c>
      <c r="G1845" s="2" t="s">
        <v>93</v>
      </c>
      <c r="H1845" s="30" t="s">
        <v>422</v>
      </c>
      <c r="I1845" s="2">
        <v>7</v>
      </c>
      <c r="J1845" s="30" t="s">
        <v>1770</v>
      </c>
      <c r="K1845" s="2" t="s">
        <v>1348</v>
      </c>
      <c r="L1845" s="30">
        <v>405</v>
      </c>
      <c r="M1845" s="2">
        <v>56</v>
      </c>
      <c r="N1845" s="2">
        <v>22</v>
      </c>
      <c r="O1845" s="31">
        <v>7.3599537037037033E-2</v>
      </c>
    </row>
    <row r="1846" spans="1:15" x14ac:dyDescent="0.25">
      <c r="A1846" s="2">
        <f t="shared" si="116"/>
        <v>2018</v>
      </c>
      <c r="B1846" s="2" t="str">
        <f t="shared" si="117"/>
        <v>Nov</v>
      </c>
      <c r="C1846" s="2">
        <f t="shared" si="118"/>
        <v>48</v>
      </c>
      <c r="D1846" s="2" t="str">
        <f t="shared" si="115"/>
        <v>Tue</v>
      </c>
      <c r="E1846" s="34">
        <v>43431</v>
      </c>
      <c r="F1846" s="30">
        <v>47502</v>
      </c>
      <c r="G1846" s="2" t="s">
        <v>93</v>
      </c>
      <c r="H1846" s="30" t="s">
        <v>422</v>
      </c>
      <c r="I1846" s="2">
        <v>7</v>
      </c>
      <c r="J1846" s="30" t="s">
        <v>1956</v>
      </c>
      <c r="K1846" s="2" t="s">
        <v>1247</v>
      </c>
      <c r="L1846" s="30">
        <v>405</v>
      </c>
      <c r="M1846" s="2">
        <v>56</v>
      </c>
      <c r="N1846" s="2">
        <v>22</v>
      </c>
      <c r="O1846" s="31">
        <v>5.2083333333333336E-2</v>
      </c>
    </row>
    <row r="1847" spans="1:15" x14ac:dyDescent="0.25">
      <c r="A1847" s="2">
        <f t="shared" si="116"/>
        <v>2018</v>
      </c>
      <c r="B1847" s="2" t="str">
        <f t="shared" si="117"/>
        <v>Nov</v>
      </c>
      <c r="C1847" s="2">
        <f t="shared" si="118"/>
        <v>48</v>
      </c>
      <c r="D1847" s="2" t="str">
        <f t="shared" si="115"/>
        <v>Tue</v>
      </c>
      <c r="E1847" s="34">
        <v>43431</v>
      </c>
      <c r="F1847" s="30" t="s">
        <v>423</v>
      </c>
      <c r="G1847" s="2" t="s">
        <v>424</v>
      </c>
      <c r="H1847" s="30" t="s">
        <v>425</v>
      </c>
      <c r="I1847" s="2">
        <v>27</v>
      </c>
      <c r="J1847" s="30" t="s">
        <v>1279</v>
      </c>
      <c r="K1847" s="2" t="s">
        <v>1282</v>
      </c>
      <c r="L1847" s="30">
        <v>2647</v>
      </c>
      <c r="M1847" s="2">
        <v>37</v>
      </c>
      <c r="N1847" s="2">
        <v>28</v>
      </c>
      <c r="O1847" s="31">
        <v>0</v>
      </c>
    </row>
    <row r="1848" spans="1:15" x14ac:dyDescent="0.25">
      <c r="A1848" s="2">
        <f t="shared" si="116"/>
        <v>2018</v>
      </c>
      <c r="B1848" s="2" t="str">
        <f t="shared" si="117"/>
        <v>Nov</v>
      </c>
      <c r="C1848" s="2">
        <f t="shared" si="118"/>
        <v>48</v>
      </c>
      <c r="D1848" s="2" t="str">
        <f t="shared" si="115"/>
        <v>Tue</v>
      </c>
      <c r="E1848" s="34">
        <v>43431</v>
      </c>
      <c r="F1848" s="30" t="s">
        <v>423</v>
      </c>
      <c r="G1848" s="2" t="s">
        <v>424</v>
      </c>
      <c r="H1848" s="30" t="s">
        <v>425</v>
      </c>
      <c r="I1848" s="2">
        <v>27</v>
      </c>
      <c r="J1848" s="30" t="s">
        <v>1305</v>
      </c>
      <c r="K1848" s="2" t="s">
        <v>1257</v>
      </c>
      <c r="L1848" s="30">
        <v>2647</v>
      </c>
      <c r="M1848" s="2">
        <v>37</v>
      </c>
      <c r="N1848" s="2">
        <v>28</v>
      </c>
      <c r="O1848" s="31">
        <v>0</v>
      </c>
    </row>
    <row r="1849" spans="1:15" x14ac:dyDescent="0.25">
      <c r="A1849" s="2">
        <f t="shared" si="116"/>
        <v>2018</v>
      </c>
      <c r="B1849" s="2" t="str">
        <f t="shared" si="117"/>
        <v>Nov</v>
      </c>
      <c r="C1849" s="2">
        <f t="shared" si="118"/>
        <v>48</v>
      </c>
      <c r="D1849" s="2" t="str">
        <f t="shared" si="115"/>
        <v>Tue</v>
      </c>
      <c r="E1849" s="34">
        <v>43431</v>
      </c>
      <c r="F1849" s="30" t="s">
        <v>423</v>
      </c>
      <c r="G1849" s="2" t="s">
        <v>424</v>
      </c>
      <c r="H1849" s="30" t="s">
        <v>425</v>
      </c>
      <c r="I1849" s="2">
        <v>27</v>
      </c>
      <c r="J1849" s="30" t="s">
        <v>1306</v>
      </c>
      <c r="K1849" s="2" t="s">
        <v>1247</v>
      </c>
      <c r="L1849" s="30">
        <v>2647</v>
      </c>
      <c r="M1849" s="2">
        <v>37</v>
      </c>
      <c r="N1849" s="2">
        <v>28</v>
      </c>
      <c r="O1849" s="31">
        <v>0</v>
      </c>
    </row>
    <row r="1850" spans="1:15" x14ac:dyDescent="0.25">
      <c r="A1850" s="2">
        <f t="shared" si="116"/>
        <v>2018</v>
      </c>
      <c r="B1850" s="2" t="str">
        <f t="shared" si="117"/>
        <v>Nov</v>
      </c>
      <c r="C1850" s="2">
        <f t="shared" si="118"/>
        <v>48</v>
      </c>
      <c r="D1850" s="2" t="str">
        <f t="shared" si="115"/>
        <v>Tue</v>
      </c>
      <c r="E1850" s="34">
        <v>43431</v>
      </c>
      <c r="F1850" s="30" t="s">
        <v>423</v>
      </c>
      <c r="G1850" s="2" t="s">
        <v>424</v>
      </c>
      <c r="H1850" s="30" t="s">
        <v>425</v>
      </c>
      <c r="I1850" s="2">
        <v>27</v>
      </c>
      <c r="J1850" s="30" t="s">
        <v>1306</v>
      </c>
      <c r="K1850" s="2" t="s">
        <v>1272</v>
      </c>
      <c r="L1850" s="30">
        <v>2647</v>
      </c>
      <c r="M1850" s="2">
        <v>37</v>
      </c>
      <c r="N1850" s="2">
        <v>28</v>
      </c>
      <c r="O1850" s="31">
        <v>8.5810185185185184E-2</v>
      </c>
    </row>
    <row r="1851" spans="1:15" x14ac:dyDescent="0.25">
      <c r="A1851" s="2">
        <f t="shared" si="116"/>
        <v>2018</v>
      </c>
      <c r="B1851" s="2" t="str">
        <f t="shared" si="117"/>
        <v>Nov</v>
      </c>
      <c r="C1851" s="2">
        <f t="shared" si="118"/>
        <v>48</v>
      </c>
      <c r="D1851" s="2" t="str">
        <f t="shared" si="115"/>
        <v>Tue</v>
      </c>
      <c r="E1851" s="34">
        <v>43431</v>
      </c>
      <c r="F1851" s="30" t="s">
        <v>423</v>
      </c>
      <c r="G1851" s="2" t="s">
        <v>424</v>
      </c>
      <c r="H1851" s="30" t="s">
        <v>425</v>
      </c>
      <c r="I1851" s="2">
        <v>27</v>
      </c>
      <c r="J1851" s="30" t="s">
        <v>1357</v>
      </c>
      <c r="K1851" s="2" t="s">
        <v>1257</v>
      </c>
      <c r="L1851" s="30">
        <v>2647</v>
      </c>
      <c r="M1851" s="2">
        <v>37</v>
      </c>
      <c r="N1851" s="2">
        <v>28</v>
      </c>
      <c r="O1851" s="31">
        <v>0</v>
      </c>
    </row>
    <row r="1852" spans="1:15" x14ac:dyDescent="0.25">
      <c r="A1852" s="2">
        <f t="shared" si="116"/>
        <v>2018</v>
      </c>
      <c r="B1852" s="2" t="str">
        <f t="shared" si="117"/>
        <v>Nov</v>
      </c>
      <c r="C1852" s="2">
        <f t="shared" si="118"/>
        <v>48</v>
      </c>
      <c r="D1852" s="2" t="str">
        <f t="shared" si="115"/>
        <v>Tue</v>
      </c>
      <c r="E1852" s="34">
        <v>43431</v>
      </c>
      <c r="F1852" s="30" t="s">
        <v>423</v>
      </c>
      <c r="G1852" s="2" t="s">
        <v>424</v>
      </c>
      <c r="H1852" s="30" t="s">
        <v>425</v>
      </c>
      <c r="I1852" s="2">
        <v>27</v>
      </c>
      <c r="J1852" s="30" t="s">
        <v>1357</v>
      </c>
      <c r="K1852" s="2" t="s">
        <v>1264</v>
      </c>
      <c r="L1852" s="30">
        <v>2647</v>
      </c>
      <c r="M1852" s="2">
        <v>37</v>
      </c>
      <c r="N1852" s="2">
        <v>28</v>
      </c>
      <c r="O1852" s="31">
        <v>0</v>
      </c>
    </row>
    <row r="1853" spans="1:15" x14ac:dyDescent="0.25">
      <c r="A1853" s="2">
        <f t="shared" si="116"/>
        <v>2018</v>
      </c>
      <c r="B1853" s="2" t="str">
        <f t="shared" si="117"/>
        <v>Nov</v>
      </c>
      <c r="C1853" s="2">
        <f t="shared" si="118"/>
        <v>48</v>
      </c>
      <c r="D1853" s="2" t="str">
        <f t="shared" si="115"/>
        <v>Tue</v>
      </c>
      <c r="E1853" s="34">
        <v>43431</v>
      </c>
      <c r="F1853" s="30" t="s">
        <v>423</v>
      </c>
      <c r="G1853" s="2" t="s">
        <v>424</v>
      </c>
      <c r="H1853" s="30" t="s">
        <v>425</v>
      </c>
      <c r="I1853" s="2">
        <v>27</v>
      </c>
      <c r="J1853" s="30" t="s">
        <v>1414</v>
      </c>
      <c r="K1853" s="2" t="s">
        <v>1280</v>
      </c>
      <c r="L1853" s="30">
        <v>2647</v>
      </c>
      <c r="M1853" s="2">
        <v>37</v>
      </c>
      <c r="N1853" s="2">
        <v>28</v>
      </c>
      <c r="O1853" s="31">
        <v>0</v>
      </c>
    </row>
    <row r="1854" spans="1:15" x14ac:dyDescent="0.25">
      <c r="A1854" s="2">
        <f t="shared" si="116"/>
        <v>2018</v>
      </c>
      <c r="B1854" s="2" t="str">
        <f t="shared" si="117"/>
        <v>Nov</v>
      </c>
      <c r="C1854" s="2">
        <f t="shared" si="118"/>
        <v>48</v>
      </c>
      <c r="D1854" s="2" t="str">
        <f t="shared" si="115"/>
        <v>Tue</v>
      </c>
      <c r="E1854" s="34">
        <v>43431</v>
      </c>
      <c r="F1854" s="30" t="s">
        <v>1957</v>
      </c>
      <c r="G1854" s="2" t="s">
        <v>1958</v>
      </c>
      <c r="H1854" s="30" t="s">
        <v>1959</v>
      </c>
      <c r="I1854" s="2">
        <v>30</v>
      </c>
      <c r="J1854" s="30" t="s">
        <v>1447</v>
      </c>
      <c r="K1854" s="2" t="s">
        <v>1447</v>
      </c>
      <c r="L1854" s="30">
        <v>2702</v>
      </c>
      <c r="M1854" s="2">
        <v>16</v>
      </c>
      <c r="N1854" s="2">
        <v>28</v>
      </c>
      <c r="O1854" s="31">
        <v>0</v>
      </c>
    </row>
    <row r="1855" spans="1:15" x14ac:dyDescent="0.25">
      <c r="A1855" s="2">
        <f t="shared" si="116"/>
        <v>2018</v>
      </c>
      <c r="B1855" s="2" t="str">
        <f t="shared" si="117"/>
        <v>Nov</v>
      </c>
      <c r="C1855" s="2">
        <f t="shared" si="118"/>
        <v>48</v>
      </c>
      <c r="D1855" s="2" t="str">
        <f t="shared" si="115"/>
        <v>Tue</v>
      </c>
      <c r="E1855" s="34">
        <v>43431</v>
      </c>
      <c r="F1855" s="30" t="s">
        <v>426</v>
      </c>
      <c r="G1855" s="2" t="s">
        <v>427</v>
      </c>
      <c r="H1855" s="30" t="s">
        <v>428</v>
      </c>
      <c r="I1855" s="2">
        <v>19</v>
      </c>
      <c r="J1855" s="30" t="s">
        <v>1779</v>
      </c>
      <c r="K1855" s="2" t="s">
        <v>1272</v>
      </c>
      <c r="L1855" s="30">
        <v>2116</v>
      </c>
      <c r="M1855" s="2">
        <v>24</v>
      </c>
      <c r="N1855" s="2">
        <v>28</v>
      </c>
      <c r="O1855" s="31">
        <v>1.6620370370370372E-2</v>
      </c>
    </row>
    <row r="1856" spans="1:15" x14ac:dyDescent="0.25">
      <c r="A1856" s="2">
        <f t="shared" si="116"/>
        <v>2018</v>
      </c>
      <c r="B1856" s="2" t="str">
        <f t="shared" si="117"/>
        <v>Nov</v>
      </c>
      <c r="C1856" s="2">
        <f t="shared" si="118"/>
        <v>48</v>
      </c>
      <c r="D1856" s="2" t="str">
        <f t="shared" si="115"/>
        <v>Tue</v>
      </c>
      <c r="E1856" s="34">
        <v>43431</v>
      </c>
      <c r="F1856" s="30" t="s">
        <v>426</v>
      </c>
      <c r="G1856" s="2" t="s">
        <v>427</v>
      </c>
      <c r="H1856" s="30" t="s">
        <v>428</v>
      </c>
      <c r="I1856" s="2">
        <v>19</v>
      </c>
      <c r="J1856" s="30" t="s">
        <v>1807</v>
      </c>
      <c r="K1856" s="2" t="s">
        <v>1272</v>
      </c>
      <c r="L1856" s="30">
        <v>2116</v>
      </c>
      <c r="M1856" s="2">
        <v>24</v>
      </c>
      <c r="N1856" s="2">
        <v>28</v>
      </c>
      <c r="O1856" s="31">
        <v>1.8090277777777778E-2</v>
      </c>
    </row>
    <row r="1857" spans="1:15" x14ac:dyDescent="0.25">
      <c r="A1857" s="2">
        <f t="shared" si="116"/>
        <v>2018</v>
      </c>
      <c r="B1857" s="2" t="str">
        <f t="shared" si="117"/>
        <v>Nov</v>
      </c>
      <c r="C1857" s="2">
        <f t="shared" si="118"/>
        <v>48</v>
      </c>
      <c r="D1857" s="2" t="str">
        <f t="shared" si="115"/>
        <v>Tue</v>
      </c>
      <c r="E1857" s="34">
        <v>43431</v>
      </c>
      <c r="F1857" s="30" t="s">
        <v>426</v>
      </c>
      <c r="G1857" s="2" t="s">
        <v>427</v>
      </c>
      <c r="H1857" s="30" t="s">
        <v>428</v>
      </c>
      <c r="I1857" s="2">
        <v>19</v>
      </c>
      <c r="J1857" s="30" t="s">
        <v>1814</v>
      </c>
      <c r="K1857" s="2" t="s">
        <v>1264</v>
      </c>
      <c r="L1857" s="30">
        <v>2116</v>
      </c>
      <c r="M1857" s="2">
        <v>24</v>
      </c>
      <c r="N1857" s="2">
        <v>28</v>
      </c>
      <c r="O1857" s="31">
        <v>5.7870370370370366E-5</v>
      </c>
    </row>
    <row r="1858" spans="1:15" x14ac:dyDescent="0.25">
      <c r="A1858" s="2">
        <f t="shared" si="116"/>
        <v>2018</v>
      </c>
      <c r="B1858" s="2" t="str">
        <f t="shared" si="117"/>
        <v>Nov</v>
      </c>
      <c r="C1858" s="2">
        <f t="shared" si="118"/>
        <v>48</v>
      </c>
      <c r="D1858" s="2" t="str">
        <f t="shared" si="115"/>
        <v>Tue</v>
      </c>
      <c r="E1858" s="34">
        <v>43431</v>
      </c>
      <c r="F1858" s="30">
        <v>47571</v>
      </c>
      <c r="G1858" s="2" t="s">
        <v>1931</v>
      </c>
      <c r="H1858" s="30" t="s">
        <v>1960</v>
      </c>
      <c r="I1858" s="2">
        <v>7</v>
      </c>
      <c r="J1858" s="30" t="s">
        <v>1447</v>
      </c>
      <c r="K1858" s="2" t="s">
        <v>1447</v>
      </c>
      <c r="L1858" s="30">
        <v>1638</v>
      </c>
      <c r="M1858" s="2">
        <v>18</v>
      </c>
      <c r="N1858" s="2">
        <v>3</v>
      </c>
      <c r="O1858" s="31">
        <v>0</v>
      </c>
    </row>
    <row r="1859" spans="1:15" x14ac:dyDescent="0.25">
      <c r="A1859" s="2">
        <f t="shared" si="116"/>
        <v>2018</v>
      </c>
      <c r="B1859" s="2" t="str">
        <f t="shared" si="117"/>
        <v>Nov</v>
      </c>
      <c r="C1859" s="2">
        <f t="shared" si="118"/>
        <v>48</v>
      </c>
      <c r="D1859" s="2" t="str">
        <f t="shared" ref="D1859:D1922" si="119">TEXT(E1859,"DDD")</f>
        <v>Tue</v>
      </c>
      <c r="E1859" s="28">
        <v>43431</v>
      </c>
      <c r="F1859" s="30">
        <v>47698</v>
      </c>
      <c r="G1859" s="2" t="s">
        <v>135</v>
      </c>
      <c r="H1859" s="30" t="s">
        <v>1005</v>
      </c>
      <c r="I1859" s="2">
        <v>18</v>
      </c>
      <c r="J1859" s="30" t="s">
        <v>1787</v>
      </c>
      <c r="K1859" s="2" t="s">
        <v>1257</v>
      </c>
      <c r="L1859" s="30">
        <v>2008</v>
      </c>
      <c r="M1859" s="2">
        <v>117</v>
      </c>
      <c r="N1859" s="2">
        <v>12</v>
      </c>
      <c r="O1859" s="31">
        <v>9.5486111111111101E-3</v>
      </c>
    </row>
    <row r="1860" spans="1:15" x14ac:dyDescent="0.25">
      <c r="A1860" s="2">
        <f t="shared" si="116"/>
        <v>2018</v>
      </c>
      <c r="B1860" s="2" t="str">
        <f t="shared" si="117"/>
        <v>Nov</v>
      </c>
      <c r="C1860" s="2">
        <f t="shared" si="118"/>
        <v>48</v>
      </c>
      <c r="D1860" s="2" t="str">
        <f t="shared" si="119"/>
        <v>Wed</v>
      </c>
      <c r="E1860" s="34">
        <v>43432</v>
      </c>
      <c r="F1860" s="30">
        <v>49115</v>
      </c>
      <c r="G1860" s="2" t="s">
        <v>109</v>
      </c>
      <c r="H1860" s="30" t="s">
        <v>1961</v>
      </c>
      <c r="I1860" s="2">
        <v>29</v>
      </c>
      <c r="J1860" s="30" t="s">
        <v>1447</v>
      </c>
      <c r="K1860" s="2" t="s">
        <v>1447</v>
      </c>
      <c r="L1860" s="30">
        <v>5141</v>
      </c>
      <c r="M1860" s="2">
        <v>56</v>
      </c>
      <c r="N1860" s="2">
        <v>2</v>
      </c>
      <c r="O1860" s="31">
        <v>0</v>
      </c>
    </row>
    <row r="1861" spans="1:15" x14ac:dyDescent="0.25">
      <c r="A1861" s="2">
        <f t="shared" si="116"/>
        <v>2018</v>
      </c>
      <c r="B1861" s="2" t="str">
        <f t="shared" si="117"/>
        <v>Nov</v>
      </c>
      <c r="C1861" s="2">
        <f t="shared" si="118"/>
        <v>48</v>
      </c>
      <c r="D1861" s="2" t="str">
        <f t="shared" si="119"/>
        <v>Wed</v>
      </c>
      <c r="E1861" s="34">
        <v>43432</v>
      </c>
      <c r="F1861" s="30">
        <v>49137</v>
      </c>
      <c r="G1861" s="2" t="s">
        <v>429</v>
      </c>
      <c r="H1861" s="30" t="s">
        <v>430</v>
      </c>
      <c r="I1861" s="2">
        <v>1</v>
      </c>
      <c r="J1861" s="30" t="s">
        <v>1788</v>
      </c>
      <c r="K1861" s="2" t="s">
        <v>1264</v>
      </c>
      <c r="L1861" s="30">
        <v>35</v>
      </c>
      <c r="M1861" s="2">
        <v>13</v>
      </c>
      <c r="N1861" s="2">
        <v>0</v>
      </c>
      <c r="O1861" s="31">
        <v>6.2731481481481485E-2</v>
      </c>
    </row>
    <row r="1862" spans="1:15" x14ac:dyDescent="0.25">
      <c r="A1862" s="2">
        <f t="shared" si="116"/>
        <v>2018</v>
      </c>
      <c r="B1862" s="2" t="str">
        <f t="shared" si="117"/>
        <v>Nov</v>
      </c>
      <c r="C1862" s="2">
        <f t="shared" si="118"/>
        <v>48</v>
      </c>
      <c r="D1862" s="2" t="str">
        <f t="shared" si="119"/>
        <v>Wed</v>
      </c>
      <c r="E1862" s="34">
        <v>43432</v>
      </c>
      <c r="F1862" s="30">
        <v>49258</v>
      </c>
      <c r="G1862" s="2" t="s">
        <v>959</v>
      </c>
      <c r="H1862" s="30" t="s">
        <v>1962</v>
      </c>
      <c r="I1862" s="2">
        <v>44</v>
      </c>
      <c r="J1862" s="30" t="s">
        <v>1447</v>
      </c>
      <c r="K1862" s="2" t="s">
        <v>1447</v>
      </c>
      <c r="L1862" s="30">
        <v>11855</v>
      </c>
      <c r="M1862" s="2">
        <v>40</v>
      </c>
      <c r="N1862" s="2">
        <v>22</v>
      </c>
      <c r="O1862" s="31">
        <v>0</v>
      </c>
    </row>
    <row r="1863" spans="1:15" x14ac:dyDescent="0.25">
      <c r="A1863" s="2">
        <f t="shared" si="116"/>
        <v>2018</v>
      </c>
      <c r="B1863" s="2" t="str">
        <f t="shared" si="117"/>
        <v>Nov</v>
      </c>
      <c r="C1863" s="2">
        <f t="shared" si="118"/>
        <v>48</v>
      </c>
      <c r="D1863" s="2" t="str">
        <f t="shared" si="119"/>
        <v>Wed</v>
      </c>
      <c r="E1863" s="34">
        <v>43432</v>
      </c>
      <c r="F1863" s="30">
        <v>47572</v>
      </c>
      <c r="G1863" s="2" t="s">
        <v>189</v>
      </c>
      <c r="H1863" s="30" t="s">
        <v>431</v>
      </c>
      <c r="I1863" s="2">
        <v>23</v>
      </c>
      <c r="J1863" s="30" t="s">
        <v>1308</v>
      </c>
      <c r="K1863" s="2" t="s">
        <v>1282</v>
      </c>
      <c r="L1863" s="30">
        <v>3144</v>
      </c>
      <c r="M1863" s="2">
        <v>201</v>
      </c>
      <c r="N1863" s="2">
        <v>13</v>
      </c>
      <c r="O1863" s="31">
        <v>0.13731481481481481</v>
      </c>
    </row>
    <row r="1864" spans="1:15" x14ac:dyDescent="0.25">
      <c r="A1864" s="2">
        <f t="shared" si="116"/>
        <v>2018</v>
      </c>
      <c r="B1864" s="2" t="str">
        <f t="shared" si="117"/>
        <v>Nov</v>
      </c>
      <c r="C1864" s="2">
        <f t="shared" si="118"/>
        <v>48</v>
      </c>
      <c r="D1864" s="2" t="str">
        <f t="shared" si="119"/>
        <v>Wed</v>
      </c>
      <c r="E1864" s="34">
        <v>43432</v>
      </c>
      <c r="F1864" s="30">
        <v>47572</v>
      </c>
      <c r="G1864" s="2" t="s">
        <v>189</v>
      </c>
      <c r="H1864" s="30" t="s">
        <v>431</v>
      </c>
      <c r="I1864" s="2">
        <v>23</v>
      </c>
      <c r="J1864" s="30" t="s">
        <v>1916</v>
      </c>
      <c r="K1864" s="2" t="s">
        <v>1264</v>
      </c>
      <c r="L1864" s="30">
        <v>3144</v>
      </c>
      <c r="M1864" s="2">
        <v>201</v>
      </c>
      <c r="N1864" s="2">
        <v>13</v>
      </c>
      <c r="O1864" s="31">
        <v>0.13163194444444445</v>
      </c>
    </row>
    <row r="1865" spans="1:15" x14ac:dyDescent="0.25">
      <c r="A1865" s="2">
        <f t="shared" si="116"/>
        <v>2018</v>
      </c>
      <c r="B1865" s="2" t="str">
        <f t="shared" si="117"/>
        <v>Nov</v>
      </c>
      <c r="C1865" s="2">
        <f t="shared" si="118"/>
        <v>48</v>
      </c>
      <c r="D1865" s="2" t="str">
        <f t="shared" si="119"/>
        <v>Wed</v>
      </c>
      <c r="E1865" s="34">
        <v>43432</v>
      </c>
      <c r="F1865" s="30">
        <v>47572</v>
      </c>
      <c r="G1865" s="2" t="s">
        <v>189</v>
      </c>
      <c r="H1865" s="30" t="s">
        <v>431</v>
      </c>
      <c r="I1865" s="2">
        <v>23</v>
      </c>
      <c r="J1865" s="30" t="s">
        <v>1917</v>
      </c>
      <c r="K1865" s="2" t="s">
        <v>1264</v>
      </c>
      <c r="L1865" s="30">
        <v>3144</v>
      </c>
      <c r="M1865" s="2">
        <v>201</v>
      </c>
      <c r="N1865" s="2">
        <v>13</v>
      </c>
      <c r="O1865" s="31">
        <v>0.13918981481481482</v>
      </c>
    </row>
    <row r="1866" spans="1:15" x14ac:dyDescent="0.25">
      <c r="A1866" s="2">
        <f t="shared" si="116"/>
        <v>2018</v>
      </c>
      <c r="B1866" s="2" t="str">
        <f t="shared" si="117"/>
        <v>Nov</v>
      </c>
      <c r="C1866" s="2">
        <f t="shared" si="118"/>
        <v>48</v>
      </c>
      <c r="D1866" s="2" t="str">
        <f t="shared" si="119"/>
        <v>Wed</v>
      </c>
      <c r="E1866" s="34">
        <v>43432</v>
      </c>
      <c r="F1866" s="30">
        <v>47572</v>
      </c>
      <c r="G1866" s="2" t="s">
        <v>189</v>
      </c>
      <c r="H1866" s="30" t="s">
        <v>431</v>
      </c>
      <c r="I1866" s="2">
        <v>23</v>
      </c>
      <c r="J1866" s="30" t="s">
        <v>1918</v>
      </c>
      <c r="K1866" s="2" t="s">
        <v>1247</v>
      </c>
      <c r="L1866" s="30">
        <v>3144</v>
      </c>
      <c r="M1866" s="2">
        <v>201</v>
      </c>
      <c r="N1866" s="2">
        <v>13</v>
      </c>
      <c r="O1866" s="31">
        <v>0.14060185185185184</v>
      </c>
    </row>
    <row r="1867" spans="1:15" x14ac:dyDescent="0.25">
      <c r="A1867" s="2">
        <f t="shared" si="116"/>
        <v>2018</v>
      </c>
      <c r="B1867" s="2" t="str">
        <f t="shared" si="117"/>
        <v>Nov</v>
      </c>
      <c r="C1867" s="2">
        <f t="shared" si="118"/>
        <v>48</v>
      </c>
      <c r="D1867" s="2" t="str">
        <f t="shared" si="119"/>
        <v>Wed</v>
      </c>
      <c r="E1867" s="34">
        <v>43432</v>
      </c>
      <c r="F1867" s="30">
        <v>47572</v>
      </c>
      <c r="G1867" s="2" t="s">
        <v>189</v>
      </c>
      <c r="H1867" s="30" t="s">
        <v>431</v>
      </c>
      <c r="I1867" s="2">
        <v>23</v>
      </c>
      <c r="J1867" s="30" t="s">
        <v>1919</v>
      </c>
      <c r="K1867" s="2" t="s">
        <v>1247</v>
      </c>
      <c r="L1867" s="30">
        <v>3144</v>
      </c>
      <c r="M1867" s="2">
        <v>201</v>
      </c>
      <c r="N1867" s="2">
        <v>13</v>
      </c>
      <c r="O1867" s="31">
        <v>0.13969907407407409</v>
      </c>
    </row>
    <row r="1868" spans="1:15" x14ac:dyDescent="0.25">
      <c r="A1868" s="2">
        <f t="shared" si="116"/>
        <v>2018</v>
      </c>
      <c r="B1868" s="2" t="str">
        <f t="shared" si="117"/>
        <v>Nov</v>
      </c>
      <c r="C1868" s="2">
        <f t="shared" si="118"/>
        <v>48</v>
      </c>
      <c r="D1868" s="2" t="str">
        <f t="shared" si="119"/>
        <v>Wed</v>
      </c>
      <c r="E1868" s="34">
        <v>43432</v>
      </c>
      <c r="F1868" s="30">
        <v>47572</v>
      </c>
      <c r="G1868" s="2" t="s">
        <v>189</v>
      </c>
      <c r="H1868" s="30" t="s">
        <v>431</v>
      </c>
      <c r="I1868" s="2">
        <v>23</v>
      </c>
      <c r="J1868" s="30" t="s">
        <v>1920</v>
      </c>
      <c r="K1868" s="2" t="s">
        <v>1247</v>
      </c>
      <c r="L1868" s="30">
        <v>3144</v>
      </c>
      <c r="M1868" s="2">
        <v>201</v>
      </c>
      <c r="N1868" s="2">
        <v>13</v>
      </c>
      <c r="O1868" s="31">
        <v>0.13906250000000001</v>
      </c>
    </row>
    <row r="1869" spans="1:15" x14ac:dyDescent="0.25">
      <c r="A1869" s="2">
        <f t="shared" si="116"/>
        <v>2018</v>
      </c>
      <c r="B1869" s="2" t="str">
        <f t="shared" si="117"/>
        <v>Nov</v>
      </c>
      <c r="C1869" s="2">
        <f t="shared" si="118"/>
        <v>48</v>
      </c>
      <c r="D1869" s="2" t="str">
        <f t="shared" si="119"/>
        <v>Wed</v>
      </c>
      <c r="E1869" s="34">
        <v>43432</v>
      </c>
      <c r="F1869" s="30">
        <v>47572</v>
      </c>
      <c r="G1869" s="2" t="s">
        <v>189</v>
      </c>
      <c r="H1869" s="30" t="s">
        <v>431</v>
      </c>
      <c r="I1869" s="2">
        <v>23</v>
      </c>
      <c r="J1869" s="30" t="s">
        <v>1963</v>
      </c>
      <c r="K1869" s="2" t="s">
        <v>1247</v>
      </c>
      <c r="L1869" s="30">
        <v>3144</v>
      </c>
      <c r="M1869" s="2">
        <v>201</v>
      </c>
      <c r="N1869" s="2">
        <v>13</v>
      </c>
      <c r="O1869" s="31">
        <v>4.0254629629629633E-2</v>
      </c>
    </row>
    <row r="1870" spans="1:15" x14ac:dyDescent="0.25">
      <c r="A1870" s="2">
        <f t="shared" si="116"/>
        <v>2018</v>
      </c>
      <c r="B1870" s="2" t="str">
        <f t="shared" si="117"/>
        <v>Nov</v>
      </c>
      <c r="C1870" s="2">
        <f t="shared" si="118"/>
        <v>48</v>
      </c>
      <c r="D1870" s="2" t="str">
        <f t="shared" si="119"/>
        <v>Wed</v>
      </c>
      <c r="E1870" s="34">
        <v>43432</v>
      </c>
      <c r="F1870" s="30">
        <v>47572</v>
      </c>
      <c r="G1870" s="2" t="s">
        <v>189</v>
      </c>
      <c r="H1870" s="30" t="s">
        <v>431</v>
      </c>
      <c r="I1870" s="2">
        <v>23</v>
      </c>
      <c r="J1870" s="30" t="s">
        <v>1964</v>
      </c>
      <c r="K1870" s="2" t="s">
        <v>1247</v>
      </c>
      <c r="L1870" s="30">
        <v>3144</v>
      </c>
      <c r="M1870" s="2">
        <v>201</v>
      </c>
      <c r="N1870" s="2">
        <v>13</v>
      </c>
      <c r="O1870" s="31">
        <v>3.8645833333333331E-2</v>
      </c>
    </row>
    <row r="1871" spans="1:15" x14ac:dyDescent="0.25">
      <c r="A1871" s="2">
        <f t="shared" si="116"/>
        <v>2018</v>
      </c>
      <c r="B1871" s="2" t="str">
        <f t="shared" si="117"/>
        <v>Nov</v>
      </c>
      <c r="C1871" s="2">
        <f t="shared" si="118"/>
        <v>48</v>
      </c>
      <c r="D1871" s="2" t="str">
        <f t="shared" si="119"/>
        <v>Wed</v>
      </c>
      <c r="E1871" s="34">
        <v>43432</v>
      </c>
      <c r="F1871" s="30">
        <v>50563</v>
      </c>
      <c r="G1871" s="2" t="s">
        <v>41</v>
      </c>
      <c r="H1871" s="30" t="s">
        <v>432</v>
      </c>
      <c r="I1871" s="2">
        <v>9</v>
      </c>
      <c r="J1871" s="30" t="s">
        <v>1871</v>
      </c>
      <c r="K1871" s="2" t="s">
        <v>1264</v>
      </c>
      <c r="L1871" s="30">
        <v>2400</v>
      </c>
      <c r="M1871" s="2">
        <v>2</v>
      </c>
      <c r="N1871" s="2">
        <v>3</v>
      </c>
      <c r="O1871" s="31">
        <v>7.8622685185185184E-2</v>
      </c>
    </row>
    <row r="1872" spans="1:15" x14ac:dyDescent="0.25">
      <c r="A1872" s="2">
        <f t="shared" si="116"/>
        <v>2018</v>
      </c>
      <c r="B1872" s="2" t="str">
        <f t="shared" si="117"/>
        <v>Nov</v>
      </c>
      <c r="C1872" s="2">
        <f t="shared" si="118"/>
        <v>48</v>
      </c>
      <c r="D1872" s="2" t="str">
        <f t="shared" si="119"/>
        <v>Wed</v>
      </c>
      <c r="E1872" s="34">
        <v>43432</v>
      </c>
      <c r="F1872" s="30">
        <v>50563</v>
      </c>
      <c r="G1872" s="2" t="s">
        <v>41</v>
      </c>
      <c r="H1872" s="30" t="s">
        <v>432</v>
      </c>
      <c r="I1872" s="2">
        <v>9</v>
      </c>
      <c r="J1872" s="30" t="s">
        <v>1873</v>
      </c>
      <c r="K1872" s="2" t="s">
        <v>1257</v>
      </c>
      <c r="L1872" s="30">
        <v>2400</v>
      </c>
      <c r="M1872" s="2">
        <v>2</v>
      </c>
      <c r="N1872" s="2">
        <v>3</v>
      </c>
      <c r="O1872" s="31">
        <v>7.8472222222222221E-2</v>
      </c>
    </row>
    <row r="1873" spans="1:15" x14ac:dyDescent="0.25">
      <c r="A1873" s="2">
        <f t="shared" si="116"/>
        <v>2018</v>
      </c>
      <c r="B1873" s="2" t="str">
        <f t="shared" si="117"/>
        <v>Nov</v>
      </c>
      <c r="C1873" s="2">
        <f t="shared" si="118"/>
        <v>48</v>
      </c>
      <c r="D1873" s="2" t="str">
        <f t="shared" si="119"/>
        <v>Wed</v>
      </c>
      <c r="E1873" s="34">
        <v>43432</v>
      </c>
      <c r="F1873" s="30">
        <v>50563</v>
      </c>
      <c r="G1873" s="2" t="s">
        <v>41</v>
      </c>
      <c r="H1873" s="30" t="s">
        <v>432</v>
      </c>
      <c r="I1873" s="2">
        <v>9</v>
      </c>
      <c r="J1873" s="30" t="s">
        <v>1935</v>
      </c>
      <c r="K1873" s="2" t="s">
        <v>1247</v>
      </c>
      <c r="L1873" s="30">
        <v>2400</v>
      </c>
      <c r="M1873" s="2">
        <v>2</v>
      </c>
      <c r="N1873" s="2">
        <v>3</v>
      </c>
      <c r="O1873" s="31">
        <v>7.8055555555555559E-2</v>
      </c>
    </row>
    <row r="1874" spans="1:15" x14ac:dyDescent="0.25">
      <c r="A1874" s="2">
        <f t="shared" si="116"/>
        <v>2018</v>
      </c>
      <c r="B1874" s="2" t="str">
        <f t="shared" si="117"/>
        <v>Nov</v>
      </c>
      <c r="C1874" s="2">
        <f t="shared" si="118"/>
        <v>48</v>
      </c>
      <c r="D1874" s="2" t="str">
        <f t="shared" si="119"/>
        <v>Wed</v>
      </c>
      <c r="E1874" s="34">
        <v>43432</v>
      </c>
      <c r="F1874" s="30">
        <v>50563</v>
      </c>
      <c r="G1874" s="2" t="s">
        <v>41</v>
      </c>
      <c r="H1874" s="30" t="s">
        <v>432</v>
      </c>
      <c r="I1874" s="2">
        <v>9</v>
      </c>
      <c r="J1874" s="30" t="s">
        <v>1965</v>
      </c>
      <c r="K1874" s="2" t="s">
        <v>1247</v>
      </c>
      <c r="L1874" s="30">
        <v>2400</v>
      </c>
      <c r="M1874" s="2">
        <v>2</v>
      </c>
      <c r="N1874" s="2">
        <v>3</v>
      </c>
      <c r="O1874" s="31">
        <v>7.8194444444444441E-2</v>
      </c>
    </row>
    <row r="1875" spans="1:15" x14ac:dyDescent="0.25">
      <c r="A1875" s="2">
        <f t="shared" si="116"/>
        <v>2018</v>
      </c>
      <c r="B1875" s="2" t="str">
        <f t="shared" si="117"/>
        <v>Nov</v>
      </c>
      <c r="C1875" s="2">
        <f t="shared" si="118"/>
        <v>48</v>
      </c>
      <c r="D1875" s="2" t="str">
        <f t="shared" si="119"/>
        <v>Wed</v>
      </c>
      <c r="E1875" s="34">
        <v>43432</v>
      </c>
      <c r="F1875" s="30">
        <v>50540</v>
      </c>
      <c r="G1875" s="2" t="s">
        <v>183</v>
      </c>
      <c r="H1875" s="30" t="s">
        <v>433</v>
      </c>
      <c r="I1875" s="2">
        <v>13</v>
      </c>
      <c r="J1875" s="30" t="s">
        <v>1258</v>
      </c>
      <c r="K1875" s="2" t="s">
        <v>1247</v>
      </c>
      <c r="L1875" s="30">
        <v>3456</v>
      </c>
      <c r="M1875" s="2">
        <v>1</v>
      </c>
      <c r="N1875" s="2">
        <v>6</v>
      </c>
      <c r="O1875" s="31">
        <v>8.2685185185185181E-2</v>
      </c>
    </row>
    <row r="1876" spans="1:15" x14ac:dyDescent="0.25">
      <c r="A1876" s="2">
        <f t="shared" si="116"/>
        <v>2018</v>
      </c>
      <c r="B1876" s="2" t="str">
        <f t="shared" si="117"/>
        <v>Nov</v>
      </c>
      <c r="C1876" s="2">
        <f t="shared" si="118"/>
        <v>48</v>
      </c>
      <c r="D1876" s="2" t="str">
        <f t="shared" si="119"/>
        <v>Wed</v>
      </c>
      <c r="E1876" s="34">
        <v>43432</v>
      </c>
      <c r="F1876" s="30">
        <v>50540</v>
      </c>
      <c r="G1876" s="2" t="s">
        <v>183</v>
      </c>
      <c r="H1876" s="30" t="s">
        <v>433</v>
      </c>
      <c r="I1876" s="2">
        <v>13</v>
      </c>
      <c r="J1876" s="30" t="s">
        <v>1871</v>
      </c>
      <c r="K1876" s="2" t="s">
        <v>1264</v>
      </c>
      <c r="L1876" s="30">
        <v>3456</v>
      </c>
      <c r="M1876" s="2">
        <v>1</v>
      </c>
      <c r="N1876" s="2">
        <v>6</v>
      </c>
      <c r="O1876" s="31">
        <v>0.15336805555555555</v>
      </c>
    </row>
    <row r="1877" spans="1:15" x14ac:dyDescent="0.25">
      <c r="A1877" s="2">
        <f t="shared" si="116"/>
        <v>2018</v>
      </c>
      <c r="B1877" s="2" t="str">
        <f t="shared" si="117"/>
        <v>Nov</v>
      </c>
      <c r="C1877" s="2">
        <f t="shared" si="118"/>
        <v>48</v>
      </c>
      <c r="D1877" s="2" t="str">
        <f t="shared" si="119"/>
        <v>Wed</v>
      </c>
      <c r="E1877" s="34">
        <v>43432</v>
      </c>
      <c r="F1877" s="30">
        <v>50540</v>
      </c>
      <c r="G1877" s="2" t="s">
        <v>183</v>
      </c>
      <c r="H1877" s="30" t="s">
        <v>433</v>
      </c>
      <c r="I1877" s="2">
        <v>13</v>
      </c>
      <c r="J1877" s="30" t="s">
        <v>1873</v>
      </c>
      <c r="K1877" s="2" t="s">
        <v>1257</v>
      </c>
      <c r="L1877" s="30">
        <v>3456</v>
      </c>
      <c r="M1877" s="2">
        <v>1</v>
      </c>
      <c r="N1877" s="2">
        <v>6</v>
      </c>
      <c r="O1877" s="31">
        <v>0.15123842592592593</v>
      </c>
    </row>
    <row r="1878" spans="1:15" x14ac:dyDescent="0.25">
      <c r="A1878" s="2">
        <f t="shared" si="116"/>
        <v>2018</v>
      </c>
      <c r="B1878" s="2" t="str">
        <f t="shared" si="117"/>
        <v>Nov</v>
      </c>
      <c r="C1878" s="2">
        <f t="shared" si="118"/>
        <v>48</v>
      </c>
      <c r="D1878" s="2" t="str">
        <f t="shared" si="119"/>
        <v>Wed</v>
      </c>
      <c r="E1878" s="34">
        <v>43432</v>
      </c>
      <c r="F1878" s="30">
        <v>50540</v>
      </c>
      <c r="G1878" s="2" t="s">
        <v>183</v>
      </c>
      <c r="H1878" s="30" t="s">
        <v>433</v>
      </c>
      <c r="I1878" s="2">
        <v>13</v>
      </c>
      <c r="J1878" s="30" t="s">
        <v>1874</v>
      </c>
      <c r="K1878" s="2" t="s">
        <v>1870</v>
      </c>
      <c r="L1878" s="30">
        <v>3456</v>
      </c>
      <c r="M1878" s="2">
        <v>1</v>
      </c>
      <c r="N1878" s="2">
        <v>6</v>
      </c>
      <c r="O1878" s="31">
        <v>0.15313657407407408</v>
      </c>
    </row>
    <row r="1879" spans="1:15" x14ac:dyDescent="0.25">
      <c r="A1879" s="2">
        <f t="shared" si="116"/>
        <v>2018</v>
      </c>
      <c r="B1879" s="2" t="str">
        <f t="shared" si="117"/>
        <v>Nov</v>
      </c>
      <c r="C1879" s="2">
        <f t="shared" si="118"/>
        <v>48</v>
      </c>
      <c r="D1879" s="2" t="str">
        <f t="shared" si="119"/>
        <v>Wed</v>
      </c>
      <c r="E1879" s="34">
        <v>43432</v>
      </c>
      <c r="F1879" s="30">
        <v>50540</v>
      </c>
      <c r="G1879" s="2" t="s">
        <v>183</v>
      </c>
      <c r="H1879" s="30" t="s">
        <v>433</v>
      </c>
      <c r="I1879" s="2">
        <v>13</v>
      </c>
      <c r="J1879" s="30" t="s">
        <v>1934</v>
      </c>
      <c r="K1879" s="2" t="s">
        <v>1247</v>
      </c>
      <c r="L1879" s="30">
        <v>3456</v>
      </c>
      <c r="M1879" s="2">
        <v>1</v>
      </c>
      <c r="N1879" s="2">
        <v>6</v>
      </c>
      <c r="O1879" s="31">
        <v>0.15256944444444445</v>
      </c>
    </row>
    <row r="1880" spans="1:15" x14ac:dyDescent="0.25">
      <c r="A1880" s="2">
        <f t="shared" si="116"/>
        <v>2018</v>
      </c>
      <c r="B1880" s="2" t="str">
        <f t="shared" si="117"/>
        <v>Nov</v>
      </c>
      <c r="C1880" s="2">
        <f t="shared" si="118"/>
        <v>48</v>
      </c>
      <c r="D1880" s="2" t="str">
        <f t="shared" si="119"/>
        <v>Wed</v>
      </c>
      <c r="E1880" s="34">
        <v>43432</v>
      </c>
      <c r="F1880" s="30">
        <v>47601</v>
      </c>
      <c r="G1880" s="2" t="s">
        <v>125</v>
      </c>
      <c r="H1880" s="30" t="s">
        <v>434</v>
      </c>
      <c r="I1880" s="2">
        <v>9</v>
      </c>
      <c r="J1880" s="30" t="s">
        <v>1246</v>
      </c>
      <c r="K1880" s="2" t="s">
        <v>1247</v>
      </c>
      <c r="L1880" s="30">
        <v>625</v>
      </c>
      <c r="M1880" s="2">
        <v>49</v>
      </c>
      <c r="N1880" s="2">
        <v>25</v>
      </c>
      <c r="O1880" s="31">
        <v>8.9155092592592591E-2</v>
      </c>
    </row>
    <row r="1881" spans="1:15" x14ac:dyDescent="0.25">
      <c r="A1881" s="2">
        <f t="shared" si="116"/>
        <v>2018</v>
      </c>
      <c r="B1881" s="2" t="str">
        <f t="shared" si="117"/>
        <v>Nov</v>
      </c>
      <c r="C1881" s="2">
        <f t="shared" si="118"/>
        <v>48</v>
      </c>
      <c r="D1881" s="2" t="str">
        <f t="shared" si="119"/>
        <v>Wed</v>
      </c>
      <c r="E1881" s="34">
        <v>43432</v>
      </c>
      <c r="F1881" s="30">
        <v>47601</v>
      </c>
      <c r="G1881" s="2" t="s">
        <v>125</v>
      </c>
      <c r="H1881" s="30" t="s">
        <v>434</v>
      </c>
      <c r="I1881" s="2">
        <v>9</v>
      </c>
      <c r="J1881" s="30" t="s">
        <v>1340</v>
      </c>
      <c r="K1881" s="2" t="s">
        <v>1272</v>
      </c>
      <c r="L1881" s="30">
        <v>625</v>
      </c>
      <c r="M1881" s="2">
        <v>49</v>
      </c>
      <c r="N1881" s="2">
        <v>25</v>
      </c>
      <c r="O1881" s="31">
        <v>2.5740740740740745E-2</v>
      </c>
    </row>
    <row r="1882" spans="1:15" x14ac:dyDescent="0.25">
      <c r="A1882" s="2">
        <f t="shared" si="116"/>
        <v>2018</v>
      </c>
      <c r="B1882" s="2" t="str">
        <f t="shared" si="117"/>
        <v>Nov</v>
      </c>
      <c r="C1882" s="2">
        <f t="shared" si="118"/>
        <v>48</v>
      </c>
      <c r="D1882" s="2" t="str">
        <f t="shared" si="119"/>
        <v>Wed</v>
      </c>
      <c r="E1882" s="34">
        <v>43432</v>
      </c>
      <c r="F1882" s="30">
        <v>47601</v>
      </c>
      <c r="G1882" s="2" t="s">
        <v>125</v>
      </c>
      <c r="H1882" s="30" t="s">
        <v>434</v>
      </c>
      <c r="I1882" s="2">
        <v>9</v>
      </c>
      <c r="J1882" s="30" t="s">
        <v>1341</v>
      </c>
      <c r="K1882" s="2" t="s">
        <v>1255</v>
      </c>
      <c r="L1882" s="30">
        <v>625</v>
      </c>
      <c r="M1882" s="2">
        <v>49</v>
      </c>
      <c r="N1882" s="2">
        <v>25</v>
      </c>
      <c r="O1882" s="31">
        <v>8.8900462962962959E-2</v>
      </c>
    </row>
    <row r="1883" spans="1:15" x14ac:dyDescent="0.25">
      <c r="A1883" s="2">
        <f t="shared" si="116"/>
        <v>2018</v>
      </c>
      <c r="B1883" s="2" t="str">
        <f t="shared" si="117"/>
        <v>Nov</v>
      </c>
      <c r="C1883" s="2">
        <f t="shared" si="118"/>
        <v>48</v>
      </c>
      <c r="D1883" s="2" t="str">
        <f t="shared" si="119"/>
        <v>Wed</v>
      </c>
      <c r="E1883" s="34">
        <v>43432</v>
      </c>
      <c r="F1883" s="30">
        <v>47601</v>
      </c>
      <c r="G1883" s="2" t="s">
        <v>125</v>
      </c>
      <c r="H1883" s="30" t="s">
        <v>434</v>
      </c>
      <c r="I1883" s="2">
        <v>9</v>
      </c>
      <c r="J1883" s="30" t="s">
        <v>1265</v>
      </c>
      <c r="K1883" s="2" t="s">
        <v>1264</v>
      </c>
      <c r="L1883" s="30">
        <v>625</v>
      </c>
      <c r="M1883" s="2">
        <v>49</v>
      </c>
      <c r="N1883" s="2">
        <v>25</v>
      </c>
      <c r="O1883" s="31">
        <v>5.5972222222222222E-2</v>
      </c>
    </row>
    <row r="1884" spans="1:15" x14ac:dyDescent="0.25">
      <c r="A1884" s="2">
        <f t="shared" si="116"/>
        <v>2018</v>
      </c>
      <c r="B1884" s="2" t="str">
        <f t="shared" si="117"/>
        <v>Nov</v>
      </c>
      <c r="C1884" s="2">
        <f t="shared" si="118"/>
        <v>48</v>
      </c>
      <c r="D1884" s="2" t="str">
        <f t="shared" si="119"/>
        <v>Wed</v>
      </c>
      <c r="E1884" s="34">
        <v>43432</v>
      </c>
      <c r="F1884" s="30">
        <v>47601</v>
      </c>
      <c r="G1884" s="2" t="s">
        <v>125</v>
      </c>
      <c r="H1884" s="30" t="s">
        <v>434</v>
      </c>
      <c r="I1884" s="2">
        <v>9</v>
      </c>
      <c r="J1884" s="30" t="s">
        <v>1323</v>
      </c>
      <c r="K1884" s="2" t="s">
        <v>1275</v>
      </c>
      <c r="L1884" s="30">
        <v>625</v>
      </c>
      <c r="M1884" s="2">
        <v>49</v>
      </c>
      <c r="N1884" s="2">
        <v>25</v>
      </c>
      <c r="O1884" s="31">
        <v>8.8912037037037039E-2</v>
      </c>
    </row>
    <row r="1885" spans="1:15" x14ac:dyDescent="0.25">
      <c r="A1885" s="2">
        <f t="shared" si="116"/>
        <v>2018</v>
      </c>
      <c r="B1885" s="2" t="str">
        <f t="shared" si="117"/>
        <v>Nov</v>
      </c>
      <c r="C1885" s="2">
        <f t="shared" si="118"/>
        <v>48</v>
      </c>
      <c r="D1885" s="2" t="str">
        <f t="shared" si="119"/>
        <v>Wed</v>
      </c>
      <c r="E1885" s="34">
        <v>43432</v>
      </c>
      <c r="F1885" s="30">
        <v>47601</v>
      </c>
      <c r="G1885" s="2" t="s">
        <v>125</v>
      </c>
      <c r="H1885" s="30" t="s">
        <v>434</v>
      </c>
      <c r="I1885" s="2">
        <v>9</v>
      </c>
      <c r="J1885" s="30" t="s">
        <v>1284</v>
      </c>
      <c r="K1885" s="2" t="s">
        <v>1247</v>
      </c>
      <c r="L1885" s="30">
        <v>625</v>
      </c>
      <c r="M1885" s="2">
        <v>49</v>
      </c>
      <c r="N1885" s="2">
        <v>25</v>
      </c>
      <c r="O1885" s="31">
        <v>5.5972222222222222E-2</v>
      </c>
    </row>
    <row r="1886" spans="1:15" x14ac:dyDescent="0.25">
      <c r="A1886" s="2">
        <f t="shared" si="116"/>
        <v>2018</v>
      </c>
      <c r="B1886" s="2" t="str">
        <f t="shared" si="117"/>
        <v>Nov</v>
      </c>
      <c r="C1886" s="2">
        <f t="shared" si="118"/>
        <v>48</v>
      </c>
      <c r="D1886" s="2" t="str">
        <f t="shared" si="119"/>
        <v>Wed</v>
      </c>
      <c r="E1886" s="34">
        <v>43432</v>
      </c>
      <c r="F1886" s="30">
        <v>47601</v>
      </c>
      <c r="G1886" s="2" t="s">
        <v>125</v>
      </c>
      <c r="H1886" s="30" t="s">
        <v>434</v>
      </c>
      <c r="I1886" s="2">
        <v>9</v>
      </c>
      <c r="J1886" s="30" t="s">
        <v>1285</v>
      </c>
      <c r="K1886" s="2" t="s">
        <v>1247</v>
      </c>
      <c r="L1886" s="30">
        <v>625</v>
      </c>
      <c r="M1886" s="2">
        <v>49</v>
      </c>
      <c r="N1886" s="2">
        <v>25</v>
      </c>
      <c r="O1886" s="31">
        <v>8.9166666666666672E-2</v>
      </c>
    </row>
    <row r="1887" spans="1:15" x14ac:dyDescent="0.25">
      <c r="A1887" s="2">
        <f t="shared" si="116"/>
        <v>2018</v>
      </c>
      <c r="B1887" s="2" t="str">
        <f t="shared" si="117"/>
        <v>Nov</v>
      </c>
      <c r="C1887" s="2">
        <f t="shared" si="118"/>
        <v>48</v>
      </c>
      <c r="D1887" s="2" t="str">
        <f t="shared" si="119"/>
        <v>Wed</v>
      </c>
      <c r="E1887" s="34">
        <v>43432</v>
      </c>
      <c r="F1887" s="30">
        <v>47601</v>
      </c>
      <c r="G1887" s="2" t="s">
        <v>125</v>
      </c>
      <c r="H1887" s="30" t="s">
        <v>434</v>
      </c>
      <c r="I1887" s="2">
        <v>9</v>
      </c>
      <c r="J1887" s="30" t="s">
        <v>1286</v>
      </c>
      <c r="K1887" s="2" t="s">
        <v>1247</v>
      </c>
      <c r="L1887" s="30">
        <v>625</v>
      </c>
      <c r="M1887" s="2">
        <v>49</v>
      </c>
      <c r="N1887" s="2">
        <v>25</v>
      </c>
      <c r="O1887" s="31">
        <v>9.2592592592592588E-5</v>
      </c>
    </row>
    <row r="1888" spans="1:15" x14ac:dyDescent="0.25">
      <c r="A1888" s="2">
        <f t="shared" si="116"/>
        <v>2018</v>
      </c>
      <c r="B1888" s="2" t="str">
        <f t="shared" si="117"/>
        <v>Nov</v>
      </c>
      <c r="C1888" s="2">
        <f t="shared" si="118"/>
        <v>48</v>
      </c>
      <c r="D1888" s="2" t="str">
        <f t="shared" si="119"/>
        <v>Wed</v>
      </c>
      <c r="E1888" s="34">
        <v>43432</v>
      </c>
      <c r="F1888" s="30">
        <v>47601</v>
      </c>
      <c r="G1888" s="2" t="s">
        <v>125</v>
      </c>
      <c r="H1888" s="30" t="s">
        <v>434</v>
      </c>
      <c r="I1888" s="2">
        <v>9</v>
      </c>
      <c r="J1888" s="30" t="s">
        <v>1966</v>
      </c>
      <c r="K1888" s="2" t="s">
        <v>1264</v>
      </c>
      <c r="L1888" s="30">
        <v>625</v>
      </c>
      <c r="M1888" s="2">
        <v>49</v>
      </c>
      <c r="N1888" s="2">
        <v>25</v>
      </c>
      <c r="O1888" s="31">
        <v>5.5960648148148141E-2</v>
      </c>
    </row>
    <row r="1889" spans="1:15" x14ac:dyDescent="0.25">
      <c r="A1889" s="2">
        <f t="shared" si="116"/>
        <v>2018</v>
      </c>
      <c r="B1889" s="2" t="str">
        <f t="shared" si="117"/>
        <v>Nov</v>
      </c>
      <c r="C1889" s="2">
        <f t="shared" si="118"/>
        <v>48</v>
      </c>
      <c r="D1889" s="2" t="str">
        <f t="shared" si="119"/>
        <v>Wed</v>
      </c>
      <c r="E1889" s="34">
        <v>43432</v>
      </c>
      <c r="F1889" s="30" t="s">
        <v>435</v>
      </c>
      <c r="G1889" s="2" t="s">
        <v>436</v>
      </c>
      <c r="H1889" s="30" t="s">
        <v>437</v>
      </c>
      <c r="I1889" s="2">
        <v>7</v>
      </c>
      <c r="J1889" s="30" t="s">
        <v>1274</v>
      </c>
      <c r="K1889" s="2" t="s">
        <v>1264</v>
      </c>
      <c r="L1889" s="30">
        <v>1110</v>
      </c>
      <c r="M1889" s="2">
        <v>5</v>
      </c>
      <c r="N1889" s="2">
        <v>28</v>
      </c>
      <c r="O1889" s="31">
        <v>9.0740740740740729E-3</v>
      </c>
    </row>
    <row r="1890" spans="1:15" x14ac:dyDescent="0.25">
      <c r="A1890" s="2">
        <f t="shared" si="116"/>
        <v>2018</v>
      </c>
      <c r="B1890" s="2" t="str">
        <f t="shared" si="117"/>
        <v>Nov</v>
      </c>
      <c r="C1890" s="2">
        <f t="shared" si="118"/>
        <v>48</v>
      </c>
      <c r="D1890" s="2" t="str">
        <f t="shared" si="119"/>
        <v>Wed</v>
      </c>
      <c r="E1890" s="34">
        <v>43432</v>
      </c>
      <c r="F1890" s="30" t="s">
        <v>435</v>
      </c>
      <c r="G1890" s="2" t="s">
        <v>436</v>
      </c>
      <c r="H1890" s="30" t="s">
        <v>437</v>
      </c>
      <c r="I1890" s="2">
        <v>7</v>
      </c>
      <c r="J1890" s="30" t="s">
        <v>1345</v>
      </c>
      <c r="K1890" s="2" t="s">
        <v>1275</v>
      </c>
      <c r="L1890" s="30">
        <v>1110</v>
      </c>
      <c r="M1890" s="2">
        <v>5</v>
      </c>
      <c r="N1890" s="2">
        <v>28</v>
      </c>
      <c r="O1890" s="31">
        <v>7.0717592592592596E-2</v>
      </c>
    </row>
    <row r="1891" spans="1:15" x14ac:dyDescent="0.25">
      <c r="A1891" s="2">
        <f t="shared" si="116"/>
        <v>2018</v>
      </c>
      <c r="B1891" s="2" t="str">
        <f t="shared" si="117"/>
        <v>Nov</v>
      </c>
      <c r="C1891" s="2">
        <f t="shared" si="118"/>
        <v>48</v>
      </c>
      <c r="D1891" s="2" t="str">
        <f t="shared" si="119"/>
        <v>Wed</v>
      </c>
      <c r="E1891" s="34">
        <v>43432</v>
      </c>
      <c r="F1891" s="30" t="s">
        <v>435</v>
      </c>
      <c r="G1891" s="2" t="s">
        <v>436</v>
      </c>
      <c r="H1891" s="30" t="s">
        <v>437</v>
      </c>
      <c r="I1891" s="2">
        <v>7</v>
      </c>
      <c r="J1891" s="30" t="s">
        <v>1705</v>
      </c>
      <c r="K1891" s="2" t="s">
        <v>1272</v>
      </c>
      <c r="L1891" s="30">
        <v>1110</v>
      </c>
      <c r="M1891" s="2">
        <v>5</v>
      </c>
      <c r="N1891" s="2">
        <v>28</v>
      </c>
      <c r="O1891" s="31">
        <v>8.6342592592592599E-3</v>
      </c>
    </row>
    <row r="1892" spans="1:15" x14ac:dyDescent="0.25">
      <c r="A1892" s="2">
        <f t="shared" si="116"/>
        <v>2018</v>
      </c>
      <c r="B1892" s="2" t="str">
        <f t="shared" si="117"/>
        <v>Nov</v>
      </c>
      <c r="C1892" s="2">
        <f t="shared" si="118"/>
        <v>48</v>
      </c>
      <c r="D1892" s="2" t="str">
        <f t="shared" si="119"/>
        <v>Wed</v>
      </c>
      <c r="E1892" s="34">
        <v>43432</v>
      </c>
      <c r="F1892" s="30" t="s">
        <v>435</v>
      </c>
      <c r="G1892" s="2" t="s">
        <v>436</v>
      </c>
      <c r="H1892" s="30" t="s">
        <v>437</v>
      </c>
      <c r="I1892" s="2">
        <v>7</v>
      </c>
      <c r="J1892" s="30" t="s">
        <v>1770</v>
      </c>
      <c r="K1892" s="2" t="s">
        <v>1348</v>
      </c>
      <c r="L1892" s="30">
        <v>1110</v>
      </c>
      <c r="M1892" s="2">
        <v>5</v>
      </c>
      <c r="N1892" s="2">
        <v>28</v>
      </c>
      <c r="O1892" s="31">
        <v>7.1145833333333339E-2</v>
      </c>
    </row>
    <row r="1893" spans="1:15" x14ac:dyDescent="0.25">
      <c r="A1893" s="2">
        <f t="shared" si="116"/>
        <v>2018</v>
      </c>
      <c r="B1893" s="2" t="str">
        <f t="shared" si="117"/>
        <v>Nov</v>
      </c>
      <c r="C1893" s="2">
        <f t="shared" si="118"/>
        <v>48</v>
      </c>
      <c r="D1893" s="2" t="str">
        <f t="shared" si="119"/>
        <v>Wed</v>
      </c>
      <c r="E1893" s="34">
        <v>43432</v>
      </c>
      <c r="F1893" s="30">
        <v>47578</v>
      </c>
      <c r="G1893" s="2" t="s">
        <v>235</v>
      </c>
      <c r="H1893" s="30" t="s">
        <v>438</v>
      </c>
      <c r="I1893" s="2">
        <v>9</v>
      </c>
      <c r="J1893" s="30" t="s">
        <v>1375</v>
      </c>
      <c r="K1893" s="2" t="s">
        <v>1264</v>
      </c>
      <c r="L1893" s="30">
        <v>4323</v>
      </c>
      <c r="M1893" s="2">
        <v>23</v>
      </c>
      <c r="N1893" s="2">
        <v>1</v>
      </c>
      <c r="O1893" s="31">
        <v>4.6134259259259264E-2</v>
      </c>
    </row>
    <row r="1894" spans="1:15" x14ac:dyDescent="0.25">
      <c r="A1894" s="2">
        <f t="shared" si="116"/>
        <v>2018</v>
      </c>
      <c r="B1894" s="2" t="str">
        <f t="shared" si="117"/>
        <v>Nov</v>
      </c>
      <c r="C1894" s="2">
        <f t="shared" si="118"/>
        <v>48</v>
      </c>
      <c r="D1894" s="2" t="str">
        <f t="shared" si="119"/>
        <v>Wed</v>
      </c>
      <c r="E1894" s="34">
        <v>43432</v>
      </c>
      <c r="F1894" s="30">
        <v>47578</v>
      </c>
      <c r="G1894" s="2" t="s">
        <v>235</v>
      </c>
      <c r="H1894" s="30" t="s">
        <v>438</v>
      </c>
      <c r="I1894" s="2">
        <v>9</v>
      </c>
      <c r="J1894" s="30" t="s">
        <v>1967</v>
      </c>
      <c r="K1894" s="2" t="s">
        <v>1247</v>
      </c>
      <c r="L1894" s="30">
        <v>4323</v>
      </c>
      <c r="M1894" s="2">
        <v>23</v>
      </c>
      <c r="N1894" s="2">
        <v>1</v>
      </c>
      <c r="O1894" s="31">
        <v>4.6134259259259264E-2</v>
      </c>
    </row>
    <row r="1895" spans="1:15" x14ac:dyDescent="0.25">
      <c r="A1895" s="2">
        <f t="shared" si="116"/>
        <v>2018</v>
      </c>
      <c r="B1895" s="2" t="str">
        <f t="shared" si="117"/>
        <v>Nov</v>
      </c>
      <c r="C1895" s="2">
        <f t="shared" si="118"/>
        <v>48</v>
      </c>
      <c r="D1895" s="2" t="str">
        <f t="shared" si="119"/>
        <v>Wed</v>
      </c>
      <c r="E1895" s="34">
        <v>43432</v>
      </c>
      <c r="F1895" s="30">
        <v>47558</v>
      </c>
      <c r="G1895" s="2" t="s">
        <v>171</v>
      </c>
      <c r="H1895" s="30" t="s">
        <v>980</v>
      </c>
      <c r="I1895" s="2">
        <v>36</v>
      </c>
      <c r="J1895" s="30" t="s">
        <v>1279</v>
      </c>
      <c r="K1895" s="2" t="s">
        <v>1280</v>
      </c>
      <c r="L1895" s="30">
        <v>5118</v>
      </c>
      <c r="M1895" s="2">
        <v>158</v>
      </c>
      <c r="N1895" s="2">
        <v>64</v>
      </c>
      <c r="O1895" s="31">
        <v>0</v>
      </c>
    </row>
    <row r="1896" spans="1:15" x14ac:dyDescent="0.25">
      <c r="A1896" s="2">
        <f t="shared" si="116"/>
        <v>2018</v>
      </c>
      <c r="B1896" s="2" t="str">
        <f t="shared" si="117"/>
        <v>Nov</v>
      </c>
      <c r="C1896" s="2">
        <f t="shared" si="118"/>
        <v>48</v>
      </c>
      <c r="D1896" s="2" t="str">
        <f t="shared" si="119"/>
        <v>Wed</v>
      </c>
      <c r="E1896" s="34">
        <v>43432</v>
      </c>
      <c r="F1896" s="30">
        <v>47558</v>
      </c>
      <c r="G1896" s="2" t="s">
        <v>171</v>
      </c>
      <c r="H1896" s="30" t="s">
        <v>980</v>
      </c>
      <c r="I1896" s="2">
        <v>36</v>
      </c>
      <c r="J1896" s="30" t="s">
        <v>1300</v>
      </c>
      <c r="K1896" s="2" t="s">
        <v>1275</v>
      </c>
      <c r="L1896" s="30">
        <v>5118</v>
      </c>
      <c r="M1896" s="2">
        <v>158</v>
      </c>
      <c r="N1896" s="2">
        <v>64</v>
      </c>
      <c r="O1896" s="31">
        <v>9.9062499999999998E-2</v>
      </c>
    </row>
    <row r="1897" spans="1:15" x14ac:dyDescent="0.25">
      <c r="A1897" s="2">
        <f t="shared" si="116"/>
        <v>2018</v>
      </c>
      <c r="B1897" s="2" t="str">
        <f t="shared" si="117"/>
        <v>Nov</v>
      </c>
      <c r="C1897" s="2">
        <f t="shared" si="118"/>
        <v>48</v>
      </c>
      <c r="D1897" s="2" t="str">
        <f t="shared" si="119"/>
        <v>Wed</v>
      </c>
      <c r="E1897" s="34">
        <v>43432</v>
      </c>
      <c r="F1897" s="30">
        <v>47558</v>
      </c>
      <c r="G1897" s="2" t="s">
        <v>171</v>
      </c>
      <c r="H1897" s="30" t="s">
        <v>980</v>
      </c>
      <c r="I1897" s="2">
        <v>36</v>
      </c>
      <c r="J1897" s="30" t="s">
        <v>1300</v>
      </c>
      <c r="K1897" s="2" t="s">
        <v>1272</v>
      </c>
      <c r="L1897" s="30">
        <v>5118</v>
      </c>
      <c r="M1897" s="2">
        <v>158</v>
      </c>
      <c r="N1897" s="2">
        <v>64</v>
      </c>
      <c r="O1897" s="31">
        <v>6.9756944444444455E-2</v>
      </c>
    </row>
    <row r="1898" spans="1:15" x14ac:dyDescent="0.25">
      <c r="A1898" s="2">
        <f t="shared" si="116"/>
        <v>2018</v>
      </c>
      <c r="B1898" s="2" t="str">
        <f t="shared" si="117"/>
        <v>Nov</v>
      </c>
      <c r="C1898" s="2">
        <f t="shared" si="118"/>
        <v>48</v>
      </c>
      <c r="D1898" s="2" t="str">
        <f t="shared" si="119"/>
        <v>Wed</v>
      </c>
      <c r="E1898" s="34">
        <v>43432</v>
      </c>
      <c r="F1898" s="30">
        <v>47558</v>
      </c>
      <c r="G1898" s="2" t="s">
        <v>171</v>
      </c>
      <c r="H1898" s="30" t="s">
        <v>980</v>
      </c>
      <c r="I1898" s="2">
        <v>36</v>
      </c>
      <c r="J1898" s="30" t="s">
        <v>1387</v>
      </c>
      <c r="K1898" s="2" t="s">
        <v>1247</v>
      </c>
      <c r="L1898" s="30">
        <v>5118</v>
      </c>
      <c r="M1898" s="2">
        <v>158</v>
      </c>
      <c r="N1898" s="2">
        <v>64</v>
      </c>
      <c r="O1898" s="31">
        <v>0</v>
      </c>
    </row>
    <row r="1899" spans="1:15" x14ac:dyDescent="0.25">
      <c r="A1899" s="2">
        <f t="shared" si="116"/>
        <v>2018</v>
      </c>
      <c r="B1899" s="2" t="str">
        <f t="shared" si="117"/>
        <v>Nov</v>
      </c>
      <c r="C1899" s="2">
        <f t="shared" si="118"/>
        <v>48</v>
      </c>
      <c r="D1899" s="2" t="str">
        <f t="shared" si="119"/>
        <v>Wed</v>
      </c>
      <c r="E1899" s="34">
        <v>43432</v>
      </c>
      <c r="F1899" s="30">
        <v>47558</v>
      </c>
      <c r="G1899" s="2" t="s">
        <v>171</v>
      </c>
      <c r="H1899" s="30" t="s">
        <v>980</v>
      </c>
      <c r="I1899" s="2">
        <v>36</v>
      </c>
      <c r="J1899" s="30" t="s">
        <v>1387</v>
      </c>
      <c r="K1899" s="2" t="s">
        <v>1348</v>
      </c>
      <c r="L1899" s="30">
        <v>5118</v>
      </c>
      <c r="M1899" s="2">
        <v>158</v>
      </c>
      <c r="N1899" s="2">
        <v>64</v>
      </c>
      <c r="O1899" s="31">
        <v>6.8530092592592587E-2</v>
      </c>
    </row>
    <row r="1900" spans="1:15" x14ac:dyDescent="0.25">
      <c r="A1900" s="2">
        <f t="shared" si="116"/>
        <v>2018</v>
      </c>
      <c r="B1900" s="2" t="str">
        <f t="shared" si="117"/>
        <v>Nov</v>
      </c>
      <c r="C1900" s="2">
        <f t="shared" si="118"/>
        <v>48</v>
      </c>
      <c r="D1900" s="2" t="str">
        <f t="shared" si="119"/>
        <v>Wed</v>
      </c>
      <c r="E1900" s="34">
        <v>43432</v>
      </c>
      <c r="F1900" s="30">
        <v>47558</v>
      </c>
      <c r="G1900" s="2" t="s">
        <v>171</v>
      </c>
      <c r="H1900" s="30" t="s">
        <v>980</v>
      </c>
      <c r="I1900" s="2">
        <v>36</v>
      </c>
      <c r="J1900" s="30" t="s">
        <v>1388</v>
      </c>
      <c r="K1900" s="2" t="s">
        <v>1264</v>
      </c>
      <c r="L1900" s="30">
        <v>5118</v>
      </c>
      <c r="M1900" s="2">
        <v>158</v>
      </c>
      <c r="N1900" s="2">
        <v>64</v>
      </c>
      <c r="O1900" s="31">
        <v>0.15466435185185187</v>
      </c>
    </row>
    <row r="1901" spans="1:15" x14ac:dyDescent="0.25">
      <c r="A1901" s="2">
        <f t="shared" si="116"/>
        <v>2018</v>
      </c>
      <c r="B1901" s="2" t="str">
        <f t="shared" si="117"/>
        <v>Nov</v>
      </c>
      <c r="C1901" s="2">
        <f t="shared" si="118"/>
        <v>48</v>
      </c>
      <c r="D1901" s="2" t="str">
        <f t="shared" si="119"/>
        <v>Wed</v>
      </c>
      <c r="E1901" s="34">
        <v>43432</v>
      </c>
      <c r="F1901" s="30">
        <v>47558</v>
      </c>
      <c r="G1901" s="2" t="s">
        <v>171</v>
      </c>
      <c r="H1901" s="30" t="s">
        <v>980</v>
      </c>
      <c r="I1901" s="2">
        <v>36</v>
      </c>
      <c r="J1901" s="30" t="s">
        <v>1301</v>
      </c>
      <c r="K1901" s="2" t="s">
        <v>1264</v>
      </c>
      <c r="L1901" s="30">
        <v>5118</v>
      </c>
      <c r="M1901" s="2">
        <v>158</v>
      </c>
      <c r="N1901" s="2">
        <v>64</v>
      </c>
      <c r="O1901" s="31">
        <v>0.1544675925925926</v>
      </c>
    </row>
    <row r="1902" spans="1:15" x14ac:dyDescent="0.25">
      <c r="A1902" s="2">
        <f t="shared" si="116"/>
        <v>2018</v>
      </c>
      <c r="B1902" s="2" t="str">
        <f t="shared" si="117"/>
        <v>Nov</v>
      </c>
      <c r="C1902" s="2">
        <f t="shared" si="118"/>
        <v>48</v>
      </c>
      <c r="D1902" s="2" t="str">
        <f t="shared" si="119"/>
        <v>Wed</v>
      </c>
      <c r="E1902" s="34">
        <v>43432</v>
      </c>
      <c r="F1902" s="30">
        <v>47558</v>
      </c>
      <c r="G1902" s="2" t="s">
        <v>171</v>
      </c>
      <c r="H1902" s="30" t="s">
        <v>980</v>
      </c>
      <c r="I1902" s="2">
        <v>36</v>
      </c>
      <c r="J1902" s="30" t="s">
        <v>1389</v>
      </c>
      <c r="K1902" s="2" t="s">
        <v>1264</v>
      </c>
      <c r="L1902" s="30">
        <v>5118</v>
      </c>
      <c r="M1902" s="2">
        <v>158</v>
      </c>
      <c r="N1902" s="2">
        <v>64</v>
      </c>
      <c r="O1902" s="31">
        <v>0.14729166666666668</v>
      </c>
    </row>
    <row r="1903" spans="1:15" x14ac:dyDescent="0.25">
      <c r="A1903" s="2">
        <f t="shared" si="116"/>
        <v>2018</v>
      </c>
      <c r="B1903" s="2" t="str">
        <f t="shared" si="117"/>
        <v>Nov</v>
      </c>
      <c r="C1903" s="2">
        <f t="shared" si="118"/>
        <v>48</v>
      </c>
      <c r="D1903" s="2" t="str">
        <f t="shared" si="119"/>
        <v>Wed</v>
      </c>
      <c r="E1903" s="34">
        <v>43432</v>
      </c>
      <c r="F1903" s="30">
        <v>47558</v>
      </c>
      <c r="G1903" s="2" t="s">
        <v>171</v>
      </c>
      <c r="H1903" s="30" t="s">
        <v>980</v>
      </c>
      <c r="I1903" s="2">
        <v>36</v>
      </c>
      <c r="J1903" s="30" t="s">
        <v>1390</v>
      </c>
      <c r="K1903" s="2" t="s">
        <v>1247</v>
      </c>
      <c r="L1903" s="30">
        <v>5118</v>
      </c>
      <c r="M1903" s="2">
        <v>158</v>
      </c>
      <c r="N1903" s="2">
        <v>64</v>
      </c>
      <c r="O1903" s="31">
        <v>0.16778935185185184</v>
      </c>
    </row>
    <row r="1904" spans="1:15" x14ac:dyDescent="0.25">
      <c r="A1904" s="2">
        <f t="shared" si="116"/>
        <v>2018</v>
      </c>
      <c r="B1904" s="2" t="str">
        <f t="shared" si="117"/>
        <v>Nov</v>
      </c>
      <c r="C1904" s="2">
        <f t="shared" si="118"/>
        <v>48</v>
      </c>
      <c r="D1904" s="2" t="str">
        <f t="shared" si="119"/>
        <v>Wed</v>
      </c>
      <c r="E1904" s="34">
        <v>43432</v>
      </c>
      <c r="F1904" s="30">
        <v>47558</v>
      </c>
      <c r="G1904" s="2" t="s">
        <v>171</v>
      </c>
      <c r="H1904" s="30" t="s">
        <v>980</v>
      </c>
      <c r="I1904" s="2">
        <v>36</v>
      </c>
      <c r="J1904" s="30" t="s">
        <v>1391</v>
      </c>
      <c r="K1904" s="2" t="s">
        <v>1247</v>
      </c>
      <c r="L1904" s="30">
        <v>5118</v>
      </c>
      <c r="M1904" s="2">
        <v>158</v>
      </c>
      <c r="N1904" s="2">
        <v>64</v>
      </c>
      <c r="O1904" s="31">
        <v>0.15384259259259259</v>
      </c>
    </row>
    <row r="1905" spans="1:15" x14ac:dyDescent="0.25">
      <c r="A1905" s="2">
        <f t="shared" si="116"/>
        <v>2018</v>
      </c>
      <c r="B1905" s="2" t="str">
        <f t="shared" si="117"/>
        <v>Nov</v>
      </c>
      <c r="C1905" s="2">
        <f t="shared" si="118"/>
        <v>48</v>
      </c>
      <c r="D1905" s="2" t="str">
        <f t="shared" si="119"/>
        <v>Wed</v>
      </c>
      <c r="E1905" s="34">
        <v>43432</v>
      </c>
      <c r="F1905" s="30">
        <v>47558</v>
      </c>
      <c r="G1905" s="2" t="s">
        <v>171</v>
      </c>
      <c r="H1905" s="30" t="s">
        <v>980</v>
      </c>
      <c r="I1905" s="2">
        <v>36</v>
      </c>
      <c r="J1905" s="30" t="s">
        <v>1392</v>
      </c>
      <c r="K1905" s="2" t="s">
        <v>1247</v>
      </c>
      <c r="L1905" s="30">
        <v>5118</v>
      </c>
      <c r="M1905" s="2">
        <v>158</v>
      </c>
      <c r="N1905" s="2">
        <v>64</v>
      </c>
      <c r="O1905" s="31">
        <v>0.16756944444444444</v>
      </c>
    </row>
    <row r="1906" spans="1:15" x14ac:dyDescent="0.25">
      <c r="A1906" s="2">
        <f t="shared" ref="A1906:A1948" si="120">YEAR(E1906)</f>
        <v>2018</v>
      </c>
      <c r="B1906" s="2" t="str">
        <f t="shared" ref="B1906:B1948" si="121">TEXT(E1906,"MMM")</f>
        <v>Nov</v>
      </c>
      <c r="C1906" s="2">
        <f t="shared" ref="C1906:C1948" si="122">WEEKNUM(E1906)</f>
        <v>48</v>
      </c>
      <c r="D1906" s="2" t="str">
        <f t="shared" si="119"/>
        <v>Wed</v>
      </c>
      <c r="E1906" s="34">
        <v>43432</v>
      </c>
      <c r="F1906" s="30">
        <v>47558</v>
      </c>
      <c r="G1906" s="2" t="s">
        <v>171</v>
      </c>
      <c r="H1906" s="30" t="s">
        <v>980</v>
      </c>
      <c r="I1906" s="2">
        <v>36</v>
      </c>
      <c r="J1906" s="30" t="s">
        <v>1852</v>
      </c>
      <c r="K1906" s="2" t="s">
        <v>1247</v>
      </c>
      <c r="L1906" s="30">
        <v>5118</v>
      </c>
      <c r="M1906" s="2">
        <v>158</v>
      </c>
      <c r="N1906" s="2">
        <v>64</v>
      </c>
      <c r="O1906" s="31">
        <v>0.1542361111111111</v>
      </c>
    </row>
    <row r="1907" spans="1:15" x14ac:dyDescent="0.25">
      <c r="A1907" s="2">
        <f t="shared" si="120"/>
        <v>2018</v>
      </c>
      <c r="B1907" s="2" t="str">
        <f t="shared" si="121"/>
        <v>Nov</v>
      </c>
      <c r="C1907" s="2">
        <f t="shared" si="122"/>
        <v>48</v>
      </c>
      <c r="D1907" s="2" t="str">
        <f t="shared" si="119"/>
        <v>Wed</v>
      </c>
      <c r="E1907" s="34">
        <v>43432</v>
      </c>
      <c r="F1907" s="30">
        <v>47558</v>
      </c>
      <c r="G1907" s="2" t="s">
        <v>171</v>
      </c>
      <c r="H1907" s="30" t="s">
        <v>980</v>
      </c>
      <c r="I1907" s="2">
        <v>36</v>
      </c>
      <c r="J1907" s="30" t="s">
        <v>1968</v>
      </c>
      <c r="K1907" s="2" t="s">
        <v>1247</v>
      </c>
      <c r="L1907" s="30">
        <v>5118</v>
      </c>
      <c r="M1907" s="2">
        <v>158</v>
      </c>
      <c r="N1907" s="2">
        <v>64</v>
      </c>
      <c r="O1907" s="31">
        <v>0.1539699074074074</v>
      </c>
    </row>
    <row r="1908" spans="1:15" x14ac:dyDescent="0.25">
      <c r="A1908" s="2">
        <f t="shared" si="120"/>
        <v>2018</v>
      </c>
      <c r="B1908" s="2" t="str">
        <f t="shared" si="121"/>
        <v>Nov</v>
      </c>
      <c r="C1908" s="2">
        <f t="shared" si="122"/>
        <v>48</v>
      </c>
      <c r="D1908" s="2" t="str">
        <f t="shared" si="119"/>
        <v>Wed</v>
      </c>
      <c r="E1908" s="34">
        <v>43432</v>
      </c>
      <c r="F1908" s="30">
        <v>49119</v>
      </c>
      <c r="G1908" s="2" t="s">
        <v>439</v>
      </c>
      <c r="H1908" s="30" t="s">
        <v>440</v>
      </c>
      <c r="I1908" s="2">
        <v>1</v>
      </c>
      <c r="J1908" s="30" t="s">
        <v>1292</v>
      </c>
      <c r="K1908" s="2" t="s">
        <v>1264</v>
      </c>
      <c r="L1908" s="30">
        <v>51</v>
      </c>
      <c r="M1908" s="2">
        <v>5</v>
      </c>
      <c r="N1908" s="2">
        <v>1</v>
      </c>
      <c r="O1908" s="31">
        <v>1.4155092592592592E-2</v>
      </c>
    </row>
    <row r="1909" spans="1:15" x14ac:dyDescent="0.25">
      <c r="A1909" s="2">
        <f t="shared" si="120"/>
        <v>2018</v>
      </c>
      <c r="B1909" s="2" t="str">
        <f t="shared" si="121"/>
        <v>Nov</v>
      </c>
      <c r="C1909" s="2">
        <f t="shared" si="122"/>
        <v>48</v>
      </c>
      <c r="D1909" s="2" t="str">
        <f t="shared" si="119"/>
        <v>Wed</v>
      </c>
      <c r="E1909" s="34">
        <v>43432</v>
      </c>
      <c r="F1909" s="30">
        <v>49118</v>
      </c>
      <c r="G1909" s="2" t="s">
        <v>184</v>
      </c>
      <c r="H1909" s="30" t="s">
        <v>441</v>
      </c>
      <c r="I1909" s="2">
        <v>2</v>
      </c>
      <c r="J1909" s="30" t="s">
        <v>1292</v>
      </c>
      <c r="K1909" s="2" t="s">
        <v>1264</v>
      </c>
      <c r="L1909" s="30">
        <v>132</v>
      </c>
      <c r="M1909" s="2">
        <v>17</v>
      </c>
      <c r="N1909" s="2">
        <v>1</v>
      </c>
      <c r="O1909" s="31">
        <v>7.3356481481481481E-2</v>
      </c>
    </row>
    <row r="1910" spans="1:15" x14ac:dyDescent="0.25">
      <c r="A1910" s="2">
        <f t="shared" si="120"/>
        <v>2018</v>
      </c>
      <c r="B1910" s="2" t="str">
        <f t="shared" si="121"/>
        <v>Nov</v>
      </c>
      <c r="C1910" s="2">
        <f t="shared" si="122"/>
        <v>48</v>
      </c>
      <c r="D1910" s="2" t="str">
        <f t="shared" si="119"/>
        <v>Wed</v>
      </c>
      <c r="E1910" s="34">
        <v>43432</v>
      </c>
      <c r="F1910" s="30">
        <v>49118</v>
      </c>
      <c r="G1910" s="2" t="s">
        <v>184</v>
      </c>
      <c r="H1910" s="30" t="s">
        <v>441</v>
      </c>
      <c r="I1910" s="2">
        <v>2</v>
      </c>
      <c r="J1910" s="30" t="s">
        <v>1873</v>
      </c>
      <c r="K1910" s="2" t="s">
        <v>1257</v>
      </c>
      <c r="L1910" s="30">
        <v>132</v>
      </c>
      <c r="M1910" s="2">
        <v>17</v>
      </c>
      <c r="N1910" s="2">
        <v>1</v>
      </c>
      <c r="O1910" s="31">
        <v>2.4849537037037035E-2</v>
      </c>
    </row>
    <row r="1911" spans="1:15" x14ac:dyDescent="0.25">
      <c r="A1911" s="2">
        <f t="shared" si="120"/>
        <v>2018</v>
      </c>
      <c r="B1911" s="2" t="str">
        <f t="shared" si="121"/>
        <v>Nov</v>
      </c>
      <c r="C1911" s="2">
        <f t="shared" si="122"/>
        <v>48</v>
      </c>
      <c r="D1911" s="2" t="str">
        <f t="shared" si="119"/>
        <v>Wed</v>
      </c>
      <c r="E1911" s="34">
        <v>43432</v>
      </c>
      <c r="F1911" s="30">
        <v>48503</v>
      </c>
      <c r="G1911" s="2" t="s">
        <v>31</v>
      </c>
      <c r="H1911" s="30" t="s">
        <v>909</v>
      </c>
      <c r="I1911" s="2">
        <v>0</v>
      </c>
      <c r="J1911" s="30" t="s">
        <v>1258</v>
      </c>
      <c r="K1911" s="2" t="s">
        <v>1247</v>
      </c>
      <c r="L1911" s="30">
        <v>0</v>
      </c>
      <c r="M1911" s="2">
        <v>0</v>
      </c>
      <c r="N1911" s="2">
        <v>0</v>
      </c>
      <c r="O1911" s="31">
        <v>8.518518518518519E-3</v>
      </c>
    </row>
    <row r="1912" spans="1:15" x14ac:dyDescent="0.25">
      <c r="A1912" s="2">
        <f t="shared" si="120"/>
        <v>2018</v>
      </c>
      <c r="B1912" s="2" t="str">
        <f t="shared" si="121"/>
        <v>Nov</v>
      </c>
      <c r="C1912" s="2">
        <f t="shared" si="122"/>
        <v>48</v>
      </c>
      <c r="D1912" s="2" t="str">
        <f t="shared" si="119"/>
        <v>Wed</v>
      </c>
      <c r="E1912" s="34">
        <v>43432</v>
      </c>
      <c r="F1912" s="30">
        <v>48503</v>
      </c>
      <c r="G1912" s="2" t="s">
        <v>31</v>
      </c>
      <c r="H1912" s="30" t="s">
        <v>909</v>
      </c>
      <c r="I1912" s="2">
        <v>0</v>
      </c>
      <c r="J1912" s="30" t="s">
        <v>1293</v>
      </c>
      <c r="K1912" s="2" t="s">
        <v>1247</v>
      </c>
      <c r="L1912" s="30">
        <v>0</v>
      </c>
      <c r="M1912" s="2">
        <v>0</v>
      </c>
      <c r="N1912" s="2">
        <v>0</v>
      </c>
      <c r="O1912" s="31">
        <v>4.355324074074074E-2</v>
      </c>
    </row>
    <row r="1913" spans="1:15" x14ac:dyDescent="0.25">
      <c r="A1913" s="2">
        <f t="shared" si="120"/>
        <v>2018</v>
      </c>
      <c r="B1913" s="2" t="str">
        <f t="shared" si="121"/>
        <v>Nov</v>
      </c>
      <c r="C1913" s="2">
        <f t="shared" si="122"/>
        <v>48</v>
      </c>
      <c r="D1913" s="2" t="str">
        <f t="shared" si="119"/>
        <v>Wed</v>
      </c>
      <c r="E1913" s="34">
        <v>43432</v>
      </c>
      <c r="F1913" s="30">
        <v>48503</v>
      </c>
      <c r="G1913" s="2" t="s">
        <v>31</v>
      </c>
      <c r="H1913" s="30" t="s">
        <v>909</v>
      </c>
      <c r="I1913" s="2">
        <v>0</v>
      </c>
      <c r="J1913" s="30" t="s">
        <v>1323</v>
      </c>
      <c r="K1913" s="2" t="s">
        <v>1602</v>
      </c>
      <c r="L1913" s="30">
        <v>0</v>
      </c>
      <c r="M1913" s="2">
        <v>0</v>
      </c>
      <c r="N1913" s="2">
        <v>0</v>
      </c>
      <c r="O1913" s="31">
        <v>8.9236111111111113E-3</v>
      </c>
    </row>
    <row r="1914" spans="1:15" x14ac:dyDescent="0.25">
      <c r="A1914" s="2">
        <f t="shared" si="120"/>
        <v>2018</v>
      </c>
      <c r="B1914" s="2" t="str">
        <f t="shared" si="121"/>
        <v>Nov</v>
      </c>
      <c r="C1914" s="2">
        <f t="shared" si="122"/>
        <v>48</v>
      </c>
      <c r="D1914" s="2" t="str">
        <f t="shared" si="119"/>
        <v>Wed</v>
      </c>
      <c r="E1914" s="34">
        <v>43432</v>
      </c>
      <c r="F1914" s="30">
        <v>48503</v>
      </c>
      <c r="G1914" s="2" t="s">
        <v>31</v>
      </c>
      <c r="H1914" s="30" t="s">
        <v>909</v>
      </c>
      <c r="I1914" s="2">
        <v>0</v>
      </c>
      <c r="J1914" s="30" t="s">
        <v>1871</v>
      </c>
      <c r="K1914" s="2" t="s">
        <v>1264</v>
      </c>
      <c r="L1914" s="30">
        <v>0</v>
      </c>
      <c r="M1914" s="2">
        <v>0</v>
      </c>
      <c r="N1914" s="2">
        <v>0</v>
      </c>
      <c r="O1914" s="31">
        <v>8.726851851851852E-3</v>
      </c>
    </row>
    <row r="1915" spans="1:15" x14ac:dyDescent="0.25">
      <c r="A1915" s="2">
        <f t="shared" si="120"/>
        <v>2018</v>
      </c>
      <c r="B1915" s="2" t="str">
        <f t="shared" si="121"/>
        <v>Nov</v>
      </c>
      <c r="C1915" s="2">
        <f t="shared" si="122"/>
        <v>48</v>
      </c>
      <c r="D1915" s="2" t="str">
        <f t="shared" si="119"/>
        <v>Wed</v>
      </c>
      <c r="E1915" s="34">
        <v>43432</v>
      </c>
      <c r="F1915" s="30">
        <v>48503</v>
      </c>
      <c r="G1915" s="2" t="s">
        <v>31</v>
      </c>
      <c r="H1915" s="30" t="s">
        <v>909</v>
      </c>
      <c r="I1915" s="2">
        <v>0</v>
      </c>
      <c r="J1915" s="30" t="s">
        <v>1873</v>
      </c>
      <c r="K1915" s="2" t="s">
        <v>1257</v>
      </c>
      <c r="L1915" s="30">
        <v>0</v>
      </c>
      <c r="M1915" s="2">
        <v>0</v>
      </c>
      <c r="N1915" s="2">
        <v>0</v>
      </c>
      <c r="O1915" s="31">
        <v>5.2002314814814814E-2</v>
      </c>
    </row>
    <row r="1916" spans="1:15" x14ac:dyDescent="0.25">
      <c r="A1916" s="2">
        <f t="shared" si="120"/>
        <v>2018</v>
      </c>
      <c r="B1916" s="2" t="str">
        <f t="shared" si="121"/>
        <v>Nov</v>
      </c>
      <c r="C1916" s="2">
        <f t="shared" si="122"/>
        <v>48</v>
      </c>
      <c r="D1916" s="2" t="str">
        <f t="shared" si="119"/>
        <v>Wed</v>
      </c>
      <c r="E1916" s="34">
        <v>43432</v>
      </c>
      <c r="F1916" s="30">
        <v>47573</v>
      </c>
      <c r="G1916" s="2" t="s">
        <v>957</v>
      </c>
      <c r="H1916" s="30" t="s">
        <v>1969</v>
      </c>
      <c r="I1916" s="2">
        <v>17</v>
      </c>
      <c r="J1916" s="30" t="s">
        <v>1447</v>
      </c>
      <c r="K1916" s="2" t="s">
        <v>1447</v>
      </c>
      <c r="L1916" s="30">
        <v>620</v>
      </c>
      <c r="M1916" s="2">
        <v>109</v>
      </c>
      <c r="N1916" s="2">
        <v>6</v>
      </c>
      <c r="O1916" s="31">
        <v>0</v>
      </c>
    </row>
    <row r="1917" spans="1:15" x14ac:dyDescent="0.25">
      <c r="A1917" s="2">
        <f t="shared" si="120"/>
        <v>2018</v>
      </c>
      <c r="B1917" s="2" t="str">
        <f t="shared" si="121"/>
        <v>Nov</v>
      </c>
      <c r="C1917" s="2">
        <f t="shared" si="122"/>
        <v>48</v>
      </c>
      <c r="D1917" s="2" t="str">
        <f t="shared" si="119"/>
        <v>Wed</v>
      </c>
      <c r="E1917" s="34">
        <v>43432</v>
      </c>
      <c r="F1917" s="30">
        <v>50502</v>
      </c>
      <c r="G1917" s="2" t="s">
        <v>187</v>
      </c>
      <c r="H1917" s="30" t="s">
        <v>442</v>
      </c>
      <c r="I1917" s="2">
        <v>4</v>
      </c>
      <c r="J1917" s="30" t="s">
        <v>1871</v>
      </c>
      <c r="K1917" s="2" t="s">
        <v>1264</v>
      </c>
      <c r="L1917" s="30">
        <v>429</v>
      </c>
      <c r="M1917" s="2">
        <v>1</v>
      </c>
      <c r="N1917" s="2">
        <v>10</v>
      </c>
      <c r="O1917" s="31">
        <v>1.6828703703703703E-2</v>
      </c>
    </row>
    <row r="1918" spans="1:15" x14ac:dyDescent="0.25">
      <c r="A1918" s="2">
        <f t="shared" si="120"/>
        <v>2018</v>
      </c>
      <c r="B1918" s="2" t="str">
        <f t="shared" si="121"/>
        <v>Nov</v>
      </c>
      <c r="C1918" s="2">
        <f t="shared" si="122"/>
        <v>48</v>
      </c>
      <c r="D1918" s="2" t="str">
        <f t="shared" si="119"/>
        <v>Wed</v>
      </c>
      <c r="E1918" s="34">
        <v>43432</v>
      </c>
      <c r="F1918" s="30">
        <v>50502</v>
      </c>
      <c r="G1918" s="2" t="s">
        <v>187</v>
      </c>
      <c r="H1918" s="30" t="s">
        <v>442</v>
      </c>
      <c r="I1918" s="2">
        <v>4</v>
      </c>
      <c r="J1918" s="30" t="s">
        <v>1873</v>
      </c>
      <c r="K1918" s="2" t="s">
        <v>1257</v>
      </c>
      <c r="L1918" s="30">
        <v>429</v>
      </c>
      <c r="M1918" s="2">
        <v>1</v>
      </c>
      <c r="N1918" s="2">
        <v>10</v>
      </c>
      <c r="O1918" s="31">
        <v>1.6655092592592593E-2</v>
      </c>
    </row>
    <row r="1919" spans="1:15" x14ac:dyDescent="0.25">
      <c r="A1919" s="2">
        <f t="shared" si="120"/>
        <v>2018</v>
      </c>
      <c r="B1919" s="2" t="str">
        <f t="shared" si="121"/>
        <v>Nov</v>
      </c>
      <c r="C1919" s="2">
        <f t="shared" si="122"/>
        <v>48</v>
      </c>
      <c r="D1919" s="2" t="str">
        <f t="shared" si="119"/>
        <v>Wed</v>
      </c>
      <c r="E1919" s="34">
        <v>43432</v>
      </c>
      <c r="F1919" s="30">
        <v>50502</v>
      </c>
      <c r="G1919" s="2" t="s">
        <v>187</v>
      </c>
      <c r="H1919" s="30" t="s">
        <v>442</v>
      </c>
      <c r="I1919" s="2">
        <v>4</v>
      </c>
      <c r="J1919" s="30" t="s">
        <v>1934</v>
      </c>
      <c r="K1919" s="2" t="s">
        <v>1247</v>
      </c>
      <c r="L1919" s="30">
        <v>429</v>
      </c>
      <c r="M1919" s="2">
        <v>1</v>
      </c>
      <c r="N1919" s="2">
        <v>10</v>
      </c>
      <c r="O1919" s="31">
        <v>1.357638888888889E-2</v>
      </c>
    </row>
    <row r="1920" spans="1:15" x14ac:dyDescent="0.25">
      <c r="A1920" s="2">
        <f t="shared" si="120"/>
        <v>2018</v>
      </c>
      <c r="B1920" s="2" t="str">
        <f t="shared" si="121"/>
        <v>Nov</v>
      </c>
      <c r="C1920" s="2">
        <f t="shared" si="122"/>
        <v>48</v>
      </c>
      <c r="D1920" s="2" t="str">
        <f t="shared" si="119"/>
        <v>Wed</v>
      </c>
      <c r="E1920" s="34">
        <v>43432</v>
      </c>
      <c r="F1920" s="30">
        <v>50502</v>
      </c>
      <c r="G1920" s="2" t="s">
        <v>187</v>
      </c>
      <c r="H1920" s="30" t="s">
        <v>442</v>
      </c>
      <c r="I1920" s="2">
        <v>4</v>
      </c>
      <c r="J1920" s="30" t="s">
        <v>1941</v>
      </c>
      <c r="K1920" s="2" t="s">
        <v>1247</v>
      </c>
      <c r="L1920" s="30">
        <v>429</v>
      </c>
      <c r="M1920" s="2">
        <v>1</v>
      </c>
      <c r="N1920" s="2">
        <v>10</v>
      </c>
      <c r="O1920" s="31">
        <v>1.3553240740740741E-2</v>
      </c>
    </row>
    <row r="1921" spans="1:15" x14ac:dyDescent="0.25">
      <c r="A1921" s="2">
        <f t="shared" si="120"/>
        <v>2018</v>
      </c>
      <c r="B1921" s="2" t="str">
        <f t="shared" si="121"/>
        <v>Nov</v>
      </c>
      <c r="C1921" s="2">
        <f t="shared" si="122"/>
        <v>48</v>
      </c>
      <c r="D1921" s="2" t="str">
        <f t="shared" si="119"/>
        <v>Wed</v>
      </c>
      <c r="E1921" s="34">
        <v>43432</v>
      </c>
      <c r="F1921" s="30">
        <v>47560</v>
      </c>
      <c r="G1921" s="2" t="s">
        <v>98</v>
      </c>
      <c r="H1921" s="30" t="s">
        <v>443</v>
      </c>
      <c r="I1921" s="2">
        <v>4</v>
      </c>
      <c r="J1921" s="30" t="s">
        <v>1279</v>
      </c>
      <c r="K1921" s="2" t="s">
        <v>1282</v>
      </c>
      <c r="L1921" s="30">
        <v>366</v>
      </c>
      <c r="M1921" s="2">
        <v>14</v>
      </c>
      <c r="N1921" s="2">
        <v>4</v>
      </c>
      <c r="O1921" s="31">
        <v>1.3807870370370371E-2</v>
      </c>
    </row>
    <row r="1922" spans="1:15" x14ac:dyDescent="0.25">
      <c r="A1922" s="2">
        <f t="shared" si="120"/>
        <v>2018</v>
      </c>
      <c r="B1922" s="2" t="str">
        <f t="shared" si="121"/>
        <v>Nov</v>
      </c>
      <c r="C1922" s="2">
        <f t="shared" si="122"/>
        <v>48</v>
      </c>
      <c r="D1922" s="2" t="str">
        <f t="shared" si="119"/>
        <v>Wed</v>
      </c>
      <c r="E1922" s="34">
        <v>43432</v>
      </c>
      <c r="F1922" s="30">
        <v>47560</v>
      </c>
      <c r="G1922" s="2" t="s">
        <v>98</v>
      </c>
      <c r="H1922" s="30" t="s">
        <v>443</v>
      </c>
      <c r="I1922" s="2">
        <v>4</v>
      </c>
      <c r="J1922" s="30" t="s">
        <v>1368</v>
      </c>
      <c r="K1922" s="2" t="s">
        <v>1264</v>
      </c>
      <c r="L1922" s="30">
        <v>366</v>
      </c>
      <c r="M1922" s="2">
        <v>14</v>
      </c>
      <c r="N1922" s="2">
        <v>4</v>
      </c>
      <c r="O1922" s="31">
        <v>3.0810185185185187E-2</v>
      </c>
    </row>
    <row r="1923" spans="1:15" x14ac:dyDescent="0.25">
      <c r="A1923" s="2">
        <f t="shared" si="120"/>
        <v>2018</v>
      </c>
      <c r="B1923" s="2" t="str">
        <f t="shared" si="121"/>
        <v>Nov</v>
      </c>
      <c r="C1923" s="2">
        <f t="shared" si="122"/>
        <v>48</v>
      </c>
      <c r="D1923" s="2" t="str">
        <f t="shared" ref="D1923:D1948" si="123">TEXT(E1923,"DDD")</f>
        <v>Wed</v>
      </c>
      <c r="E1923" s="34">
        <v>43432</v>
      </c>
      <c r="F1923" s="30">
        <v>47560</v>
      </c>
      <c r="G1923" s="2" t="s">
        <v>98</v>
      </c>
      <c r="H1923" s="30" t="s">
        <v>443</v>
      </c>
      <c r="I1923" s="2">
        <v>4</v>
      </c>
      <c r="J1923" s="30" t="s">
        <v>1371</v>
      </c>
      <c r="K1923" s="2" t="s">
        <v>1247</v>
      </c>
      <c r="L1923" s="30">
        <v>366</v>
      </c>
      <c r="M1923" s="2">
        <v>14</v>
      </c>
      <c r="N1923" s="2">
        <v>4</v>
      </c>
      <c r="O1923" s="31">
        <v>3.1041666666666665E-2</v>
      </c>
    </row>
    <row r="1924" spans="1:15" x14ac:dyDescent="0.25">
      <c r="A1924" s="2">
        <f t="shared" si="120"/>
        <v>2018</v>
      </c>
      <c r="B1924" s="2" t="str">
        <f t="shared" si="121"/>
        <v>Nov</v>
      </c>
      <c r="C1924" s="2">
        <f t="shared" si="122"/>
        <v>48</v>
      </c>
      <c r="D1924" s="2" t="str">
        <f t="shared" si="123"/>
        <v>Wed</v>
      </c>
      <c r="E1924" s="34">
        <v>43432</v>
      </c>
      <c r="F1924" s="30">
        <v>47560</v>
      </c>
      <c r="G1924" s="2" t="s">
        <v>98</v>
      </c>
      <c r="H1924" s="30" t="s">
        <v>443</v>
      </c>
      <c r="I1924" s="2">
        <v>4</v>
      </c>
      <c r="J1924" s="30" t="s">
        <v>1372</v>
      </c>
      <c r="K1924" s="2" t="s">
        <v>1247</v>
      </c>
      <c r="L1924" s="30">
        <v>366</v>
      </c>
      <c r="M1924" s="2">
        <v>14</v>
      </c>
      <c r="N1924" s="2">
        <v>4</v>
      </c>
      <c r="O1924" s="31">
        <v>3.1493055555555559E-2</v>
      </c>
    </row>
    <row r="1925" spans="1:15" x14ac:dyDescent="0.25">
      <c r="A1925" s="2">
        <f t="shared" si="120"/>
        <v>2018</v>
      </c>
      <c r="B1925" s="2" t="str">
        <f t="shared" si="121"/>
        <v>Nov</v>
      </c>
      <c r="C1925" s="2">
        <f t="shared" si="122"/>
        <v>48</v>
      </c>
      <c r="D1925" s="2" t="str">
        <f t="shared" si="123"/>
        <v>Wed</v>
      </c>
      <c r="E1925" s="34">
        <v>43432</v>
      </c>
      <c r="F1925" s="30">
        <v>47560</v>
      </c>
      <c r="G1925" s="2" t="s">
        <v>98</v>
      </c>
      <c r="H1925" s="30" t="s">
        <v>443</v>
      </c>
      <c r="I1925" s="2">
        <v>4</v>
      </c>
      <c r="J1925" s="30" t="s">
        <v>1374</v>
      </c>
      <c r="K1925" s="2" t="s">
        <v>1282</v>
      </c>
      <c r="L1925" s="30">
        <v>366</v>
      </c>
      <c r="M1925" s="2">
        <v>14</v>
      </c>
      <c r="N1925" s="2">
        <v>4</v>
      </c>
      <c r="O1925" s="31">
        <v>1.4027777777777778E-2</v>
      </c>
    </row>
    <row r="1926" spans="1:15" x14ac:dyDescent="0.25">
      <c r="A1926" s="2">
        <f t="shared" si="120"/>
        <v>2018</v>
      </c>
      <c r="B1926" s="2" t="str">
        <f t="shared" si="121"/>
        <v>Nov</v>
      </c>
      <c r="C1926" s="2">
        <f t="shared" si="122"/>
        <v>48</v>
      </c>
      <c r="D1926" s="2" t="str">
        <f t="shared" si="123"/>
        <v>Wed</v>
      </c>
      <c r="E1926" s="34">
        <v>43432</v>
      </c>
      <c r="F1926" s="30">
        <v>47560</v>
      </c>
      <c r="G1926" s="2" t="s">
        <v>98</v>
      </c>
      <c r="H1926" s="30" t="s">
        <v>443</v>
      </c>
      <c r="I1926" s="2">
        <v>4</v>
      </c>
      <c r="J1926" s="30" t="s">
        <v>1848</v>
      </c>
      <c r="K1926" s="2" t="s">
        <v>1247</v>
      </c>
      <c r="L1926" s="30">
        <v>366</v>
      </c>
      <c r="M1926" s="2">
        <v>14</v>
      </c>
      <c r="N1926" s="2">
        <v>4</v>
      </c>
      <c r="O1926" s="31">
        <v>3.138888888888889E-2</v>
      </c>
    </row>
    <row r="1927" spans="1:15" x14ac:dyDescent="0.25">
      <c r="A1927" s="2">
        <f t="shared" si="120"/>
        <v>2018</v>
      </c>
      <c r="B1927" s="2" t="str">
        <f t="shared" si="121"/>
        <v>Nov</v>
      </c>
      <c r="C1927" s="2">
        <f t="shared" si="122"/>
        <v>48</v>
      </c>
      <c r="D1927" s="2" t="str">
        <f t="shared" si="123"/>
        <v>Wed</v>
      </c>
      <c r="E1927" s="34">
        <v>43432</v>
      </c>
      <c r="F1927" s="30">
        <v>47560</v>
      </c>
      <c r="G1927" s="2" t="s">
        <v>98</v>
      </c>
      <c r="H1927" s="30" t="s">
        <v>443</v>
      </c>
      <c r="I1927" s="2">
        <v>4</v>
      </c>
      <c r="J1927" s="30" t="s">
        <v>1940</v>
      </c>
      <c r="K1927" s="2" t="s">
        <v>1264</v>
      </c>
      <c r="L1927" s="30">
        <v>366</v>
      </c>
      <c r="M1927" s="2">
        <v>14</v>
      </c>
      <c r="N1927" s="2">
        <v>4</v>
      </c>
      <c r="O1927" s="31">
        <v>3.0381944444444444E-2</v>
      </c>
    </row>
    <row r="1928" spans="1:15" x14ac:dyDescent="0.25">
      <c r="A1928" s="2">
        <f t="shared" si="120"/>
        <v>2018</v>
      </c>
      <c r="B1928" s="2" t="str">
        <f t="shared" si="121"/>
        <v>Nov</v>
      </c>
      <c r="C1928" s="2">
        <f t="shared" si="122"/>
        <v>48</v>
      </c>
      <c r="D1928" s="2" t="str">
        <f t="shared" si="123"/>
        <v>Wed</v>
      </c>
      <c r="E1928" s="34">
        <v>43432</v>
      </c>
      <c r="F1928" s="30">
        <v>47563</v>
      </c>
      <c r="G1928" s="2" t="s">
        <v>444</v>
      </c>
      <c r="H1928" s="30" t="s">
        <v>445</v>
      </c>
      <c r="I1928" s="2">
        <v>11</v>
      </c>
      <c r="J1928" s="30" t="s">
        <v>1309</v>
      </c>
      <c r="K1928" s="2" t="s">
        <v>1264</v>
      </c>
      <c r="L1928" s="30">
        <v>1590</v>
      </c>
      <c r="M1928" s="2">
        <v>31</v>
      </c>
      <c r="N1928" s="2">
        <v>9</v>
      </c>
      <c r="O1928" s="31">
        <v>8.744212962962962E-2</v>
      </c>
    </row>
    <row r="1929" spans="1:15" x14ac:dyDescent="0.25">
      <c r="A1929" s="2">
        <f t="shared" si="120"/>
        <v>2018</v>
      </c>
      <c r="B1929" s="2" t="str">
        <f t="shared" si="121"/>
        <v>Nov</v>
      </c>
      <c r="C1929" s="2">
        <f t="shared" si="122"/>
        <v>48</v>
      </c>
      <c r="D1929" s="2" t="str">
        <f t="shared" si="123"/>
        <v>Wed</v>
      </c>
      <c r="E1929" s="34">
        <v>43432</v>
      </c>
      <c r="F1929" s="30">
        <v>47563</v>
      </c>
      <c r="G1929" s="2" t="s">
        <v>444</v>
      </c>
      <c r="H1929" s="30" t="s">
        <v>445</v>
      </c>
      <c r="I1929" s="2">
        <v>11</v>
      </c>
      <c r="J1929" s="30" t="s">
        <v>1357</v>
      </c>
      <c r="K1929" s="2" t="s">
        <v>1257</v>
      </c>
      <c r="L1929" s="30">
        <v>1590</v>
      </c>
      <c r="M1929" s="2">
        <v>31</v>
      </c>
      <c r="N1929" s="2">
        <v>9</v>
      </c>
      <c r="O1929" s="31">
        <v>5.2083333333333336E-2</v>
      </c>
    </row>
    <row r="1930" spans="1:15" x14ac:dyDescent="0.25">
      <c r="A1930" s="2">
        <f t="shared" si="120"/>
        <v>2018</v>
      </c>
      <c r="B1930" s="2" t="str">
        <f t="shared" si="121"/>
        <v>Nov</v>
      </c>
      <c r="C1930" s="2">
        <f t="shared" si="122"/>
        <v>48</v>
      </c>
      <c r="D1930" s="2" t="str">
        <f t="shared" si="123"/>
        <v>Wed</v>
      </c>
      <c r="E1930" s="34">
        <v>43432</v>
      </c>
      <c r="F1930" s="30">
        <v>47563</v>
      </c>
      <c r="G1930" s="2" t="s">
        <v>444</v>
      </c>
      <c r="H1930" s="30" t="s">
        <v>445</v>
      </c>
      <c r="I1930" s="2">
        <v>11</v>
      </c>
      <c r="J1930" s="30" t="s">
        <v>1404</v>
      </c>
      <c r="K1930" s="2" t="s">
        <v>1348</v>
      </c>
      <c r="L1930" s="30">
        <v>1590</v>
      </c>
      <c r="M1930" s="2">
        <v>31</v>
      </c>
      <c r="N1930" s="2">
        <v>9</v>
      </c>
      <c r="O1930" s="31">
        <v>3.3564814814814818E-2</v>
      </c>
    </row>
    <row r="1931" spans="1:15" x14ac:dyDescent="0.25">
      <c r="A1931" s="2">
        <f t="shared" si="120"/>
        <v>2018</v>
      </c>
      <c r="B1931" s="2" t="str">
        <f t="shared" si="121"/>
        <v>Nov</v>
      </c>
      <c r="C1931" s="2">
        <f t="shared" si="122"/>
        <v>48</v>
      </c>
      <c r="D1931" s="2" t="str">
        <f t="shared" si="123"/>
        <v>Wed</v>
      </c>
      <c r="E1931" s="34">
        <v>43432</v>
      </c>
      <c r="F1931" s="30">
        <v>47563</v>
      </c>
      <c r="G1931" s="2" t="s">
        <v>444</v>
      </c>
      <c r="H1931" s="30" t="s">
        <v>445</v>
      </c>
      <c r="I1931" s="2">
        <v>11</v>
      </c>
      <c r="J1931" s="30" t="s">
        <v>1414</v>
      </c>
      <c r="K1931" s="2" t="s">
        <v>1264</v>
      </c>
      <c r="L1931" s="30">
        <v>1590</v>
      </c>
      <c r="M1931" s="2">
        <v>31</v>
      </c>
      <c r="N1931" s="2">
        <v>9</v>
      </c>
      <c r="O1931" s="31">
        <v>8.7060185185185171E-2</v>
      </c>
    </row>
    <row r="1932" spans="1:15" x14ac:dyDescent="0.25">
      <c r="A1932" s="2">
        <f t="shared" si="120"/>
        <v>2018</v>
      </c>
      <c r="B1932" s="2" t="str">
        <f t="shared" si="121"/>
        <v>Nov</v>
      </c>
      <c r="C1932" s="2">
        <f t="shared" si="122"/>
        <v>48</v>
      </c>
      <c r="D1932" s="2" t="str">
        <f t="shared" si="123"/>
        <v>Wed</v>
      </c>
      <c r="E1932" s="34">
        <v>43432</v>
      </c>
      <c r="F1932" s="30">
        <v>47563</v>
      </c>
      <c r="G1932" s="2" t="s">
        <v>444</v>
      </c>
      <c r="H1932" s="30" t="s">
        <v>445</v>
      </c>
      <c r="I1932" s="2">
        <v>11</v>
      </c>
      <c r="J1932" s="30" t="s">
        <v>1864</v>
      </c>
      <c r="K1932" s="2" t="s">
        <v>1247</v>
      </c>
      <c r="L1932" s="30">
        <v>1590</v>
      </c>
      <c r="M1932" s="2">
        <v>31</v>
      </c>
      <c r="N1932" s="2">
        <v>9</v>
      </c>
      <c r="O1932" s="31">
        <v>8.6932870370370383E-2</v>
      </c>
    </row>
    <row r="1933" spans="1:15" x14ac:dyDescent="0.25">
      <c r="A1933" s="2">
        <f t="shared" si="120"/>
        <v>2018</v>
      </c>
      <c r="B1933" s="2" t="str">
        <f t="shared" si="121"/>
        <v>Nov</v>
      </c>
      <c r="C1933" s="2">
        <f t="shared" si="122"/>
        <v>48</v>
      </c>
      <c r="D1933" s="2" t="str">
        <f t="shared" si="123"/>
        <v>Wed</v>
      </c>
      <c r="E1933" s="34">
        <v>43432</v>
      </c>
      <c r="F1933" s="30">
        <v>47563</v>
      </c>
      <c r="G1933" s="2" t="s">
        <v>444</v>
      </c>
      <c r="H1933" s="30" t="s">
        <v>445</v>
      </c>
      <c r="I1933" s="2">
        <v>11</v>
      </c>
      <c r="J1933" s="30" t="s">
        <v>1865</v>
      </c>
      <c r="K1933" s="2" t="s">
        <v>1282</v>
      </c>
      <c r="L1933" s="30">
        <v>1590</v>
      </c>
      <c r="M1933" s="2">
        <v>31</v>
      </c>
      <c r="N1933" s="2">
        <v>9</v>
      </c>
      <c r="O1933" s="31">
        <v>8.6655092592592589E-2</v>
      </c>
    </row>
    <row r="1934" spans="1:15" x14ac:dyDescent="0.25">
      <c r="A1934" s="2">
        <f t="shared" si="120"/>
        <v>2018</v>
      </c>
      <c r="B1934" s="2" t="str">
        <f t="shared" si="121"/>
        <v>Nov</v>
      </c>
      <c r="C1934" s="2">
        <f t="shared" si="122"/>
        <v>48</v>
      </c>
      <c r="D1934" s="2" t="str">
        <f t="shared" si="123"/>
        <v>Wed</v>
      </c>
      <c r="E1934" s="34">
        <v>43432</v>
      </c>
      <c r="F1934" s="30">
        <v>47591</v>
      </c>
      <c r="G1934" s="2" t="s">
        <v>39</v>
      </c>
      <c r="H1934" s="30" t="s">
        <v>981</v>
      </c>
      <c r="I1934" s="2">
        <v>18</v>
      </c>
      <c r="J1934" s="30" t="s">
        <v>1970</v>
      </c>
      <c r="K1934" s="2" t="s">
        <v>1272</v>
      </c>
      <c r="L1934" s="30">
        <v>4812</v>
      </c>
      <c r="M1934" s="2">
        <v>7</v>
      </c>
      <c r="N1934" s="2">
        <v>57</v>
      </c>
      <c r="O1934" s="31">
        <v>1.861111111111111E-2</v>
      </c>
    </row>
    <row r="1935" spans="1:15" x14ac:dyDescent="0.25">
      <c r="A1935" s="2">
        <f t="shared" si="120"/>
        <v>2018</v>
      </c>
      <c r="B1935" s="2" t="str">
        <f t="shared" si="121"/>
        <v>Nov</v>
      </c>
      <c r="C1935" s="2">
        <f t="shared" si="122"/>
        <v>48</v>
      </c>
      <c r="D1935" s="2" t="str">
        <f t="shared" si="123"/>
        <v>Wed</v>
      </c>
      <c r="E1935" s="34">
        <v>43432</v>
      </c>
      <c r="F1935" s="30">
        <v>48885</v>
      </c>
      <c r="G1935" s="2" t="s">
        <v>37</v>
      </c>
      <c r="H1935" s="30" t="s">
        <v>446</v>
      </c>
      <c r="I1935" s="2">
        <v>8</v>
      </c>
      <c r="J1935" s="30" t="s">
        <v>1341</v>
      </c>
      <c r="K1935" s="2" t="s">
        <v>1255</v>
      </c>
      <c r="L1935" s="30">
        <v>924</v>
      </c>
      <c r="M1935" s="2">
        <v>1</v>
      </c>
      <c r="N1935" s="2">
        <v>33</v>
      </c>
      <c r="O1935" s="31">
        <v>6.4409722222222229E-2</v>
      </c>
    </row>
    <row r="1936" spans="1:15" x14ac:dyDescent="0.25">
      <c r="A1936" s="2">
        <f t="shared" si="120"/>
        <v>2018</v>
      </c>
      <c r="B1936" s="2" t="str">
        <f t="shared" si="121"/>
        <v>Nov</v>
      </c>
      <c r="C1936" s="2">
        <f t="shared" si="122"/>
        <v>48</v>
      </c>
      <c r="D1936" s="2" t="str">
        <f t="shared" si="123"/>
        <v>Wed</v>
      </c>
      <c r="E1936" s="34">
        <v>43432</v>
      </c>
      <c r="F1936" s="30">
        <v>48885</v>
      </c>
      <c r="G1936" s="2" t="s">
        <v>37</v>
      </c>
      <c r="H1936" s="30" t="s">
        <v>446</v>
      </c>
      <c r="I1936" s="2">
        <v>8</v>
      </c>
      <c r="J1936" s="30" t="s">
        <v>1306</v>
      </c>
      <c r="K1936" s="2" t="s">
        <v>1272</v>
      </c>
      <c r="L1936" s="30">
        <v>924</v>
      </c>
      <c r="M1936" s="2">
        <v>1</v>
      </c>
      <c r="N1936" s="2">
        <v>33</v>
      </c>
      <c r="O1936" s="31">
        <v>1.7557870370370373E-2</v>
      </c>
    </row>
    <row r="1937" spans="1:15" x14ac:dyDescent="0.25">
      <c r="A1937" s="2">
        <f t="shared" si="120"/>
        <v>2018</v>
      </c>
      <c r="B1937" s="2" t="str">
        <f t="shared" si="121"/>
        <v>Nov</v>
      </c>
      <c r="C1937" s="2">
        <f t="shared" si="122"/>
        <v>48</v>
      </c>
      <c r="D1937" s="2" t="str">
        <f t="shared" si="123"/>
        <v>Wed</v>
      </c>
      <c r="E1937" s="34">
        <v>43432</v>
      </c>
      <c r="F1937" s="30">
        <v>48885</v>
      </c>
      <c r="G1937" s="2" t="s">
        <v>37</v>
      </c>
      <c r="H1937" s="30" t="s">
        <v>446</v>
      </c>
      <c r="I1937" s="2">
        <v>8</v>
      </c>
      <c r="J1937" s="30" t="s">
        <v>1309</v>
      </c>
      <c r="K1937" s="2" t="s">
        <v>1264</v>
      </c>
      <c r="L1937" s="30">
        <v>924</v>
      </c>
      <c r="M1937" s="2">
        <v>1</v>
      </c>
      <c r="N1937" s="2">
        <v>33</v>
      </c>
      <c r="O1937" s="31">
        <v>4.2222222222222223E-2</v>
      </c>
    </row>
    <row r="1938" spans="1:15" x14ac:dyDescent="0.25">
      <c r="A1938" s="2">
        <f t="shared" si="120"/>
        <v>2018</v>
      </c>
      <c r="B1938" s="2" t="str">
        <f t="shared" si="121"/>
        <v>Nov</v>
      </c>
      <c r="C1938" s="2">
        <f t="shared" si="122"/>
        <v>48</v>
      </c>
      <c r="D1938" s="2" t="str">
        <f t="shared" si="123"/>
        <v>Wed</v>
      </c>
      <c r="E1938" s="34">
        <v>43432</v>
      </c>
      <c r="F1938" s="30">
        <v>48885</v>
      </c>
      <c r="G1938" s="2" t="s">
        <v>37</v>
      </c>
      <c r="H1938" s="30" t="s">
        <v>446</v>
      </c>
      <c r="I1938" s="2">
        <v>8</v>
      </c>
      <c r="J1938" s="30" t="s">
        <v>1326</v>
      </c>
      <c r="K1938" s="2" t="s">
        <v>1255</v>
      </c>
      <c r="L1938" s="30">
        <v>924</v>
      </c>
      <c r="M1938" s="2">
        <v>1</v>
      </c>
      <c r="N1938" s="2">
        <v>33</v>
      </c>
      <c r="O1938" s="31">
        <v>4.7754629629629626E-2</v>
      </c>
    </row>
    <row r="1939" spans="1:15" x14ac:dyDescent="0.25">
      <c r="A1939" s="2">
        <f t="shared" si="120"/>
        <v>2018</v>
      </c>
      <c r="B1939" s="2" t="str">
        <f t="shared" si="121"/>
        <v>Nov</v>
      </c>
      <c r="C1939" s="2">
        <f t="shared" si="122"/>
        <v>48</v>
      </c>
      <c r="D1939" s="2" t="str">
        <f t="shared" si="123"/>
        <v>Wed</v>
      </c>
      <c r="E1939" s="34">
        <v>43432</v>
      </c>
      <c r="F1939" s="30">
        <v>48885</v>
      </c>
      <c r="G1939" s="2" t="s">
        <v>37</v>
      </c>
      <c r="H1939" s="30" t="s">
        <v>446</v>
      </c>
      <c r="I1939" s="2">
        <v>8</v>
      </c>
      <c r="J1939" s="30" t="s">
        <v>1357</v>
      </c>
      <c r="K1939" s="2" t="s">
        <v>1257</v>
      </c>
      <c r="L1939" s="30">
        <v>924</v>
      </c>
      <c r="M1939" s="2">
        <v>1</v>
      </c>
      <c r="N1939" s="2">
        <v>33</v>
      </c>
      <c r="O1939" s="31">
        <v>6.4513888888888885E-2</v>
      </c>
    </row>
    <row r="1940" spans="1:15" x14ac:dyDescent="0.25">
      <c r="A1940" s="2">
        <f t="shared" si="120"/>
        <v>2018</v>
      </c>
      <c r="B1940" s="2" t="str">
        <f t="shared" si="121"/>
        <v>Nov</v>
      </c>
      <c r="C1940" s="2">
        <f t="shared" si="122"/>
        <v>48</v>
      </c>
      <c r="D1940" s="2" t="str">
        <f t="shared" si="123"/>
        <v>Wed</v>
      </c>
      <c r="E1940" s="34">
        <v>43432</v>
      </c>
      <c r="F1940" s="30">
        <v>48885</v>
      </c>
      <c r="G1940" s="2" t="s">
        <v>37</v>
      </c>
      <c r="H1940" s="30" t="s">
        <v>446</v>
      </c>
      <c r="I1940" s="2">
        <v>8</v>
      </c>
      <c r="J1940" s="30" t="s">
        <v>1415</v>
      </c>
      <c r="K1940" s="2" t="s">
        <v>1255</v>
      </c>
      <c r="L1940" s="30">
        <v>924</v>
      </c>
      <c r="M1940" s="2">
        <v>1</v>
      </c>
      <c r="N1940" s="2">
        <v>33</v>
      </c>
      <c r="O1940" s="31">
        <v>6.4629629629629634E-2</v>
      </c>
    </row>
    <row r="1941" spans="1:15" x14ac:dyDescent="0.25">
      <c r="A1941" s="2">
        <f t="shared" si="120"/>
        <v>2018</v>
      </c>
      <c r="B1941" s="2" t="str">
        <f t="shared" si="121"/>
        <v>Nov</v>
      </c>
      <c r="C1941" s="2">
        <f t="shared" si="122"/>
        <v>48</v>
      </c>
      <c r="D1941" s="2" t="str">
        <f t="shared" si="123"/>
        <v>Wed</v>
      </c>
      <c r="E1941" s="34">
        <v>43432</v>
      </c>
      <c r="F1941" s="30">
        <v>47576</v>
      </c>
      <c r="G1941" s="2" t="s">
        <v>447</v>
      </c>
      <c r="H1941" s="30" t="s">
        <v>448</v>
      </c>
      <c r="I1941" s="2">
        <v>11</v>
      </c>
      <c r="J1941" s="30" t="s">
        <v>1293</v>
      </c>
      <c r="K1941" s="2" t="s">
        <v>1247</v>
      </c>
      <c r="L1941" s="30">
        <v>487</v>
      </c>
      <c r="M1941" s="2">
        <v>152</v>
      </c>
      <c r="N1941" s="2">
        <v>3</v>
      </c>
      <c r="O1941" s="31">
        <v>7.0266203703703692E-2</v>
      </c>
    </row>
    <row r="1942" spans="1:15" x14ac:dyDescent="0.25">
      <c r="A1942" s="2">
        <f t="shared" si="120"/>
        <v>2018</v>
      </c>
      <c r="B1942" s="2" t="str">
        <f t="shared" si="121"/>
        <v>Nov</v>
      </c>
      <c r="C1942" s="2">
        <f t="shared" si="122"/>
        <v>48</v>
      </c>
      <c r="D1942" s="2" t="str">
        <f t="shared" si="123"/>
        <v>Wed</v>
      </c>
      <c r="E1942" s="34">
        <v>43432</v>
      </c>
      <c r="F1942" s="30">
        <v>47576</v>
      </c>
      <c r="G1942" s="2" t="s">
        <v>447</v>
      </c>
      <c r="H1942" s="30" t="s">
        <v>448</v>
      </c>
      <c r="I1942" s="2">
        <v>11</v>
      </c>
      <c r="J1942" s="30" t="s">
        <v>1873</v>
      </c>
      <c r="K1942" s="2" t="s">
        <v>1257</v>
      </c>
      <c r="L1942" s="30">
        <v>487</v>
      </c>
      <c r="M1942" s="2">
        <v>152</v>
      </c>
      <c r="N1942" s="2">
        <v>3</v>
      </c>
      <c r="O1942" s="31">
        <v>0.16631944444444444</v>
      </c>
    </row>
    <row r="1943" spans="1:15" x14ac:dyDescent="0.25">
      <c r="A1943" s="2">
        <f t="shared" si="120"/>
        <v>2018</v>
      </c>
      <c r="B1943" s="2" t="str">
        <f t="shared" si="121"/>
        <v>Nov</v>
      </c>
      <c r="C1943" s="2">
        <f t="shared" si="122"/>
        <v>48</v>
      </c>
      <c r="D1943" s="2" t="str">
        <f t="shared" si="123"/>
        <v>Wed</v>
      </c>
      <c r="E1943" s="34">
        <v>43432</v>
      </c>
      <c r="F1943" s="30">
        <v>47576</v>
      </c>
      <c r="G1943" s="2" t="s">
        <v>447</v>
      </c>
      <c r="H1943" s="30" t="s">
        <v>448</v>
      </c>
      <c r="I1943" s="2">
        <v>11</v>
      </c>
      <c r="J1943" s="30" t="s">
        <v>1877</v>
      </c>
      <c r="K1943" s="2" t="s">
        <v>1264</v>
      </c>
      <c r="L1943" s="30">
        <v>487</v>
      </c>
      <c r="M1943" s="2">
        <v>152</v>
      </c>
      <c r="N1943" s="2">
        <v>3</v>
      </c>
      <c r="O1943" s="31">
        <v>0.16650462962962961</v>
      </c>
    </row>
    <row r="1944" spans="1:15" x14ac:dyDescent="0.25">
      <c r="A1944" s="2">
        <f t="shared" si="120"/>
        <v>2018</v>
      </c>
      <c r="B1944" s="2" t="str">
        <f t="shared" si="121"/>
        <v>Nov</v>
      </c>
      <c r="C1944" s="2">
        <f t="shared" si="122"/>
        <v>48</v>
      </c>
      <c r="D1944" s="2" t="str">
        <f t="shared" si="123"/>
        <v>Wed</v>
      </c>
      <c r="E1944" s="34">
        <v>43432</v>
      </c>
      <c r="F1944" s="30">
        <v>47576</v>
      </c>
      <c r="G1944" s="2" t="s">
        <v>447</v>
      </c>
      <c r="H1944" s="30" t="s">
        <v>448</v>
      </c>
      <c r="I1944" s="2">
        <v>11</v>
      </c>
      <c r="J1944" s="30" t="s">
        <v>1896</v>
      </c>
      <c r="K1944" s="2" t="s">
        <v>1247</v>
      </c>
      <c r="L1944" s="30">
        <v>487</v>
      </c>
      <c r="M1944" s="2">
        <v>152</v>
      </c>
      <c r="N1944" s="2">
        <v>3</v>
      </c>
      <c r="O1944" s="31">
        <v>0.16604166666666667</v>
      </c>
    </row>
    <row r="1945" spans="1:15" x14ac:dyDescent="0.25">
      <c r="A1945" s="2">
        <f t="shared" si="120"/>
        <v>2018</v>
      </c>
      <c r="B1945" s="2" t="str">
        <f t="shared" si="121"/>
        <v>Nov</v>
      </c>
      <c r="C1945" s="2">
        <f t="shared" si="122"/>
        <v>48</v>
      </c>
      <c r="D1945" s="2" t="str">
        <f t="shared" si="123"/>
        <v>Wed</v>
      </c>
      <c r="E1945" s="34">
        <v>43432</v>
      </c>
      <c r="F1945" s="30">
        <v>47576</v>
      </c>
      <c r="G1945" s="2" t="s">
        <v>447</v>
      </c>
      <c r="H1945" s="30" t="s">
        <v>448</v>
      </c>
      <c r="I1945" s="2">
        <v>11</v>
      </c>
      <c r="J1945" s="30" t="s">
        <v>1971</v>
      </c>
      <c r="K1945" s="2" t="s">
        <v>1247</v>
      </c>
      <c r="L1945" s="30">
        <v>487</v>
      </c>
      <c r="M1945" s="2">
        <v>152</v>
      </c>
      <c r="N1945" s="2">
        <v>3</v>
      </c>
      <c r="O1945" s="31">
        <v>0.10769675925925926</v>
      </c>
    </row>
    <row r="1946" spans="1:15" x14ac:dyDescent="0.25">
      <c r="A1946" s="2">
        <f t="shared" si="120"/>
        <v>2018</v>
      </c>
      <c r="B1946" s="2" t="str">
        <f t="shared" si="121"/>
        <v>Nov</v>
      </c>
      <c r="C1946" s="2">
        <f t="shared" si="122"/>
        <v>48</v>
      </c>
      <c r="D1946" s="2" t="str">
        <f t="shared" si="123"/>
        <v>Wed</v>
      </c>
      <c r="E1946" s="34">
        <v>43432</v>
      </c>
      <c r="F1946" s="30">
        <v>47606</v>
      </c>
      <c r="G1946" s="2" t="s">
        <v>74</v>
      </c>
      <c r="H1946" s="30" t="s">
        <v>449</v>
      </c>
      <c r="I1946" s="2">
        <v>29</v>
      </c>
      <c r="J1946" s="30" t="s">
        <v>1340</v>
      </c>
      <c r="K1946" s="2" t="s">
        <v>1272</v>
      </c>
      <c r="L1946" s="30">
        <v>2880</v>
      </c>
      <c r="M1946" s="2">
        <v>10</v>
      </c>
      <c r="N1946" s="2">
        <v>32</v>
      </c>
      <c r="O1946" s="31">
        <v>1.6145833333333335E-2</v>
      </c>
    </row>
    <row r="1947" spans="1:15" x14ac:dyDescent="0.25">
      <c r="A1947" s="2">
        <f t="shared" si="120"/>
        <v>2018</v>
      </c>
      <c r="B1947" s="2" t="str">
        <f t="shared" si="121"/>
        <v>Nov</v>
      </c>
      <c r="C1947" s="2">
        <f t="shared" si="122"/>
        <v>48</v>
      </c>
      <c r="D1947" s="2" t="str">
        <f t="shared" si="123"/>
        <v>Wed</v>
      </c>
      <c r="E1947" s="34">
        <v>43432</v>
      </c>
      <c r="F1947" s="30">
        <v>47606</v>
      </c>
      <c r="G1947" s="2" t="s">
        <v>74</v>
      </c>
      <c r="H1947" s="30" t="s">
        <v>449</v>
      </c>
      <c r="I1947" s="2">
        <v>29</v>
      </c>
      <c r="J1947" s="30" t="s">
        <v>1326</v>
      </c>
      <c r="K1947" s="2" t="s">
        <v>1255</v>
      </c>
      <c r="L1947" s="30">
        <v>2880</v>
      </c>
      <c r="M1947" s="2">
        <v>10</v>
      </c>
      <c r="N1947" s="2">
        <v>32</v>
      </c>
      <c r="O1947" s="31">
        <v>2.2962962962962966E-2</v>
      </c>
    </row>
    <row r="1948" spans="1:15" x14ac:dyDescent="0.25">
      <c r="A1948" s="2">
        <f t="shared" si="120"/>
        <v>2018</v>
      </c>
      <c r="B1948" s="2" t="str">
        <f t="shared" si="121"/>
        <v>Nov</v>
      </c>
      <c r="C1948" s="2">
        <f t="shared" si="122"/>
        <v>48</v>
      </c>
      <c r="D1948" s="2" t="str">
        <f t="shared" si="123"/>
        <v>Wed</v>
      </c>
      <c r="E1948" s="34">
        <v>43432</v>
      </c>
      <c r="F1948" s="30">
        <v>47606</v>
      </c>
      <c r="G1948" s="2" t="s">
        <v>74</v>
      </c>
      <c r="H1948" s="30" t="s">
        <v>449</v>
      </c>
      <c r="I1948" s="2">
        <v>29</v>
      </c>
      <c r="J1948" s="30" t="s">
        <v>1354</v>
      </c>
      <c r="K1948" s="2" t="s">
        <v>1282</v>
      </c>
      <c r="L1948" s="30">
        <v>2880</v>
      </c>
      <c r="M1948" s="2">
        <v>10</v>
      </c>
      <c r="N1948" s="2">
        <v>32</v>
      </c>
      <c r="O1948" s="31">
        <v>2.7696759259259258E-2</v>
      </c>
    </row>
    <row r="1949" spans="1:15" x14ac:dyDescent="0.25">
      <c r="A1949" s="2">
        <f t="shared" ref="A1949:A2012" si="124">YEAR(E1949)</f>
        <v>2018</v>
      </c>
      <c r="B1949" s="2" t="str">
        <f t="shared" ref="B1949:B2012" si="125">TEXT(E1949,"MMM")</f>
        <v>Nov</v>
      </c>
      <c r="C1949" s="2">
        <f t="shared" ref="C1949:C2012" si="126">WEEKNUM(E1949)</f>
        <v>48</v>
      </c>
      <c r="D1949" s="2" t="str">
        <f t="shared" ref="D1949:D2012" si="127">TEXT(E1949,"DDD")</f>
        <v>Wed</v>
      </c>
      <c r="E1949" s="34">
        <v>43432</v>
      </c>
      <c r="F1949" s="30">
        <v>47606</v>
      </c>
      <c r="G1949" s="2" t="s">
        <v>74</v>
      </c>
      <c r="H1949" s="30" t="s">
        <v>449</v>
      </c>
      <c r="I1949" s="2">
        <v>29</v>
      </c>
      <c r="J1949" s="30" t="s">
        <v>1357</v>
      </c>
      <c r="K1949" s="2" t="s">
        <v>1264</v>
      </c>
      <c r="L1949" s="30">
        <v>2880</v>
      </c>
      <c r="M1949" s="2">
        <v>10</v>
      </c>
      <c r="N1949" s="2">
        <v>32</v>
      </c>
      <c r="O1949" s="31">
        <v>2.836805555555556E-2</v>
      </c>
    </row>
    <row r="1950" spans="1:15" x14ac:dyDescent="0.25">
      <c r="A1950" s="2">
        <f t="shared" si="124"/>
        <v>2018</v>
      </c>
      <c r="B1950" s="2" t="str">
        <f t="shared" si="125"/>
        <v>Nov</v>
      </c>
      <c r="C1950" s="2">
        <f t="shared" si="126"/>
        <v>48</v>
      </c>
      <c r="D1950" s="2" t="str">
        <f t="shared" si="127"/>
        <v>Wed</v>
      </c>
      <c r="E1950" s="34">
        <v>43432</v>
      </c>
      <c r="F1950" s="30">
        <v>47606</v>
      </c>
      <c r="G1950" s="2" t="s">
        <v>74</v>
      </c>
      <c r="H1950" s="30" t="s">
        <v>449</v>
      </c>
      <c r="I1950" s="2">
        <v>29</v>
      </c>
      <c r="J1950" s="30" t="s">
        <v>1287</v>
      </c>
      <c r="K1950" s="2" t="s">
        <v>1255</v>
      </c>
      <c r="L1950" s="30">
        <v>2880</v>
      </c>
      <c r="M1950" s="2">
        <v>10</v>
      </c>
      <c r="N1950" s="2">
        <v>32</v>
      </c>
      <c r="O1950" s="31">
        <v>2.2754629629629628E-2</v>
      </c>
    </row>
    <row r="1951" spans="1:15" x14ac:dyDescent="0.25">
      <c r="A1951" s="2">
        <f t="shared" si="124"/>
        <v>2018</v>
      </c>
      <c r="B1951" s="2" t="str">
        <f t="shared" si="125"/>
        <v>Nov</v>
      </c>
      <c r="C1951" s="2">
        <f t="shared" si="126"/>
        <v>48</v>
      </c>
      <c r="D1951" s="2" t="str">
        <f t="shared" si="127"/>
        <v>Wed</v>
      </c>
      <c r="E1951" s="34">
        <v>43432</v>
      </c>
      <c r="F1951" s="30">
        <v>47606</v>
      </c>
      <c r="G1951" s="2" t="s">
        <v>74</v>
      </c>
      <c r="H1951" s="30" t="s">
        <v>449</v>
      </c>
      <c r="I1951" s="2">
        <v>29</v>
      </c>
      <c r="J1951" s="30" t="s">
        <v>1364</v>
      </c>
      <c r="K1951" s="2" t="s">
        <v>1282</v>
      </c>
      <c r="L1951" s="30">
        <v>2880</v>
      </c>
      <c r="M1951" s="2">
        <v>10</v>
      </c>
      <c r="N1951" s="2">
        <v>32</v>
      </c>
      <c r="O1951" s="31">
        <v>2.7789351851851853E-2</v>
      </c>
    </row>
    <row r="1952" spans="1:15" x14ac:dyDescent="0.25">
      <c r="A1952" s="2">
        <f t="shared" si="124"/>
        <v>2018</v>
      </c>
      <c r="B1952" s="2" t="str">
        <f t="shared" si="125"/>
        <v>Nov</v>
      </c>
      <c r="C1952" s="2">
        <f t="shared" si="126"/>
        <v>48</v>
      </c>
      <c r="D1952" s="2" t="str">
        <f t="shared" si="127"/>
        <v>Wed</v>
      </c>
      <c r="E1952" s="34">
        <v>43432</v>
      </c>
      <c r="F1952" s="30">
        <v>47606</v>
      </c>
      <c r="G1952" s="2" t="s">
        <v>74</v>
      </c>
      <c r="H1952" s="30" t="s">
        <v>449</v>
      </c>
      <c r="I1952" s="2">
        <v>29</v>
      </c>
      <c r="J1952" s="30" t="s">
        <v>1379</v>
      </c>
      <c r="K1952" s="2" t="s">
        <v>1282</v>
      </c>
      <c r="L1952" s="30">
        <v>2880</v>
      </c>
      <c r="M1952" s="2">
        <v>10</v>
      </c>
      <c r="N1952" s="2">
        <v>32</v>
      </c>
      <c r="O1952" s="31">
        <v>2.7685185185185188E-2</v>
      </c>
    </row>
    <row r="1953" spans="1:15" x14ac:dyDescent="0.25">
      <c r="A1953" s="2">
        <f t="shared" si="124"/>
        <v>2018</v>
      </c>
      <c r="B1953" s="2" t="str">
        <f t="shared" si="125"/>
        <v>Nov</v>
      </c>
      <c r="C1953" s="2">
        <f t="shared" si="126"/>
        <v>48</v>
      </c>
      <c r="D1953" s="2" t="str">
        <f t="shared" si="127"/>
        <v>Wed</v>
      </c>
      <c r="E1953" s="34">
        <v>43432</v>
      </c>
      <c r="F1953" s="30">
        <v>47606</v>
      </c>
      <c r="G1953" s="2" t="s">
        <v>74</v>
      </c>
      <c r="H1953" s="30" t="s">
        <v>449</v>
      </c>
      <c r="I1953" s="2">
        <v>29</v>
      </c>
      <c r="J1953" s="30" t="s">
        <v>1383</v>
      </c>
      <c r="K1953" s="2" t="s">
        <v>1282</v>
      </c>
      <c r="L1953" s="30">
        <v>2880</v>
      </c>
      <c r="M1953" s="2">
        <v>10</v>
      </c>
      <c r="N1953" s="2">
        <v>32</v>
      </c>
      <c r="O1953" s="31">
        <v>2.7407407407407408E-2</v>
      </c>
    </row>
    <row r="1954" spans="1:15" x14ac:dyDescent="0.25">
      <c r="A1954" s="2">
        <f t="shared" si="124"/>
        <v>2018</v>
      </c>
      <c r="B1954" s="2" t="str">
        <f t="shared" si="125"/>
        <v>Nov</v>
      </c>
      <c r="C1954" s="2">
        <f t="shared" si="126"/>
        <v>48</v>
      </c>
      <c r="D1954" s="2" t="str">
        <f t="shared" si="127"/>
        <v>Wed</v>
      </c>
      <c r="E1954" s="34">
        <v>43432</v>
      </c>
      <c r="F1954" s="30">
        <v>47606</v>
      </c>
      <c r="G1954" s="2" t="s">
        <v>74</v>
      </c>
      <c r="H1954" s="30" t="s">
        <v>449</v>
      </c>
      <c r="I1954" s="2">
        <v>29</v>
      </c>
      <c r="J1954" s="30" t="s">
        <v>1673</v>
      </c>
      <c r="K1954" s="2" t="s">
        <v>1247</v>
      </c>
      <c r="L1954" s="30">
        <v>2880</v>
      </c>
      <c r="M1954" s="2">
        <v>10</v>
      </c>
      <c r="N1954" s="2">
        <v>32</v>
      </c>
      <c r="O1954" s="31">
        <v>2.8344907407407412E-2</v>
      </c>
    </row>
    <row r="1955" spans="1:15" x14ac:dyDescent="0.25">
      <c r="A1955" s="2">
        <f t="shared" si="124"/>
        <v>2018</v>
      </c>
      <c r="B1955" s="2" t="str">
        <f t="shared" si="125"/>
        <v>Nov</v>
      </c>
      <c r="C1955" s="2">
        <f t="shared" si="126"/>
        <v>48</v>
      </c>
      <c r="D1955" s="2" t="str">
        <f t="shared" si="127"/>
        <v>Wed</v>
      </c>
      <c r="E1955" s="34">
        <v>43432</v>
      </c>
      <c r="F1955" s="30">
        <v>47606</v>
      </c>
      <c r="G1955" s="2" t="s">
        <v>74</v>
      </c>
      <c r="H1955" s="30" t="s">
        <v>449</v>
      </c>
      <c r="I1955" s="2">
        <v>29</v>
      </c>
      <c r="J1955" s="30" t="s">
        <v>1726</v>
      </c>
      <c r="K1955" s="2" t="s">
        <v>1282</v>
      </c>
      <c r="L1955" s="30">
        <v>2880</v>
      </c>
      <c r="M1955" s="2">
        <v>10</v>
      </c>
      <c r="N1955" s="2">
        <v>32</v>
      </c>
      <c r="O1955" s="31">
        <v>2.7673611111111111E-2</v>
      </c>
    </row>
    <row r="1956" spans="1:15" x14ac:dyDescent="0.25">
      <c r="A1956" s="2">
        <f t="shared" si="124"/>
        <v>2018</v>
      </c>
      <c r="B1956" s="2" t="str">
        <f t="shared" si="125"/>
        <v>Nov</v>
      </c>
      <c r="C1956" s="2">
        <f t="shared" si="126"/>
        <v>48</v>
      </c>
      <c r="D1956" s="2" t="str">
        <f t="shared" si="127"/>
        <v>Wed</v>
      </c>
      <c r="E1956" s="34">
        <v>43432</v>
      </c>
      <c r="F1956" s="30">
        <v>47606</v>
      </c>
      <c r="G1956" s="2" t="s">
        <v>74</v>
      </c>
      <c r="H1956" s="30" t="s">
        <v>449</v>
      </c>
      <c r="I1956" s="2">
        <v>29</v>
      </c>
      <c r="J1956" s="30" t="s">
        <v>1727</v>
      </c>
      <c r="K1956" s="2" t="s">
        <v>1282</v>
      </c>
      <c r="L1956" s="30">
        <v>2880</v>
      </c>
      <c r="M1956" s="2">
        <v>10</v>
      </c>
      <c r="N1956" s="2">
        <v>32</v>
      </c>
      <c r="O1956" s="31">
        <v>2.7777777777777776E-2</v>
      </c>
    </row>
    <row r="1957" spans="1:15" x14ac:dyDescent="0.25">
      <c r="A1957" s="2">
        <f t="shared" si="124"/>
        <v>2018</v>
      </c>
      <c r="B1957" s="2" t="str">
        <f t="shared" si="125"/>
        <v>Nov</v>
      </c>
      <c r="C1957" s="2">
        <f t="shared" si="126"/>
        <v>48</v>
      </c>
      <c r="D1957" s="2" t="str">
        <f t="shared" si="127"/>
        <v>Wed</v>
      </c>
      <c r="E1957" s="34">
        <v>43432</v>
      </c>
      <c r="F1957" s="30">
        <v>47564</v>
      </c>
      <c r="G1957" s="2" t="s">
        <v>450</v>
      </c>
      <c r="H1957" s="30" t="s">
        <v>451</v>
      </c>
      <c r="I1957" s="2">
        <v>7</v>
      </c>
      <c r="J1957" s="30" t="s">
        <v>1292</v>
      </c>
      <c r="K1957" s="2" t="s">
        <v>1264</v>
      </c>
      <c r="L1957" s="30">
        <v>990</v>
      </c>
      <c r="M1957" s="2">
        <v>54</v>
      </c>
      <c r="N1957" s="2">
        <v>2</v>
      </c>
      <c r="O1957" s="31">
        <v>6.0173611111111108E-2</v>
      </c>
    </row>
    <row r="1958" spans="1:15" x14ac:dyDescent="0.25">
      <c r="A1958" s="2">
        <f t="shared" si="124"/>
        <v>2018</v>
      </c>
      <c r="B1958" s="2" t="str">
        <f t="shared" si="125"/>
        <v>Nov</v>
      </c>
      <c r="C1958" s="2">
        <f t="shared" si="126"/>
        <v>48</v>
      </c>
      <c r="D1958" s="2" t="str">
        <f t="shared" si="127"/>
        <v>Wed</v>
      </c>
      <c r="E1958" s="34">
        <v>43432</v>
      </c>
      <c r="F1958" s="30">
        <v>47564</v>
      </c>
      <c r="G1958" s="2" t="s">
        <v>450</v>
      </c>
      <c r="H1958" s="30" t="s">
        <v>451</v>
      </c>
      <c r="I1958" s="2">
        <v>7</v>
      </c>
      <c r="J1958" s="30" t="s">
        <v>1917</v>
      </c>
      <c r="K1958" s="2" t="s">
        <v>1264</v>
      </c>
      <c r="L1958" s="30">
        <v>990</v>
      </c>
      <c r="M1958" s="2">
        <v>54</v>
      </c>
      <c r="N1958" s="2">
        <v>2</v>
      </c>
      <c r="O1958" s="31">
        <v>2.3148148148148147E-5</v>
      </c>
    </row>
    <row r="1959" spans="1:15" x14ac:dyDescent="0.25">
      <c r="A1959" s="2">
        <f t="shared" si="124"/>
        <v>2018</v>
      </c>
      <c r="B1959" s="2" t="str">
        <f t="shared" si="125"/>
        <v>Nov</v>
      </c>
      <c r="C1959" s="2">
        <f t="shared" si="126"/>
        <v>48</v>
      </c>
      <c r="D1959" s="2" t="str">
        <f t="shared" si="127"/>
        <v>Wed</v>
      </c>
      <c r="E1959" s="34">
        <v>43432</v>
      </c>
      <c r="F1959" s="30">
        <v>47577</v>
      </c>
      <c r="G1959" s="2" t="s">
        <v>669</v>
      </c>
      <c r="H1959" s="30" t="s">
        <v>982</v>
      </c>
      <c r="I1959" s="2">
        <v>15</v>
      </c>
      <c r="J1959" s="30" t="s">
        <v>1871</v>
      </c>
      <c r="K1959" s="2" t="s">
        <v>1264</v>
      </c>
      <c r="L1959" s="30">
        <v>2967</v>
      </c>
      <c r="M1959" s="2">
        <v>110</v>
      </c>
      <c r="N1959" s="2">
        <v>8</v>
      </c>
      <c r="O1959" s="31">
        <v>0</v>
      </c>
    </row>
    <row r="1960" spans="1:15" x14ac:dyDescent="0.25">
      <c r="A1960" s="2">
        <f t="shared" si="124"/>
        <v>2018</v>
      </c>
      <c r="B1960" s="2" t="str">
        <f t="shared" si="125"/>
        <v>Nov</v>
      </c>
      <c r="C1960" s="2">
        <f t="shared" si="126"/>
        <v>48</v>
      </c>
      <c r="D1960" s="2" t="str">
        <f t="shared" si="127"/>
        <v>Wed</v>
      </c>
      <c r="E1960" s="34">
        <v>43432</v>
      </c>
      <c r="F1960" s="30">
        <v>47577</v>
      </c>
      <c r="G1960" s="2" t="s">
        <v>669</v>
      </c>
      <c r="H1960" s="30" t="s">
        <v>982</v>
      </c>
      <c r="I1960" s="2">
        <v>15</v>
      </c>
      <c r="J1960" s="30" t="s">
        <v>1878</v>
      </c>
      <c r="K1960" s="2" t="s">
        <v>1257</v>
      </c>
      <c r="L1960" s="30">
        <v>2967</v>
      </c>
      <c r="M1960" s="2">
        <v>110</v>
      </c>
      <c r="N1960" s="2">
        <v>8</v>
      </c>
      <c r="O1960" s="31">
        <v>0</v>
      </c>
    </row>
    <row r="1961" spans="1:15" x14ac:dyDescent="0.25">
      <c r="A1961" s="2">
        <f t="shared" si="124"/>
        <v>2018</v>
      </c>
      <c r="B1961" s="2" t="str">
        <f t="shared" si="125"/>
        <v>Nov</v>
      </c>
      <c r="C1961" s="2">
        <f t="shared" si="126"/>
        <v>48</v>
      </c>
      <c r="D1961" s="2" t="str">
        <f t="shared" si="127"/>
        <v>Wed</v>
      </c>
      <c r="E1961" s="34">
        <v>43432</v>
      </c>
      <c r="F1961" s="30">
        <v>47577</v>
      </c>
      <c r="G1961" s="2" t="s">
        <v>669</v>
      </c>
      <c r="H1961" s="30" t="s">
        <v>982</v>
      </c>
      <c r="I1961" s="2">
        <v>15</v>
      </c>
      <c r="J1961" s="30" t="s">
        <v>1934</v>
      </c>
      <c r="K1961" s="2" t="s">
        <v>1247</v>
      </c>
      <c r="L1961" s="30">
        <v>2967</v>
      </c>
      <c r="M1961" s="2">
        <v>110</v>
      </c>
      <c r="N1961" s="2">
        <v>8</v>
      </c>
      <c r="O1961" s="31">
        <v>0</v>
      </c>
    </row>
    <row r="1962" spans="1:15" x14ac:dyDescent="0.25">
      <c r="A1962" s="2">
        <f t="shared" si="124"/>
        <v>2018</v>
      </c>
      <c r="B1962" s="2" t="str">
        <f t="shared" si="125"/>
        <v>Nov</v>
      </c>
      <c r="C1962" s="2">
        <f t="shared" si="126"/>
        <v>48</v>
      </c>
      <c r="D1962" s="2" t="str">
        <f t="shared" si="127"/>
        <v>Wed</v>
      </c>
      <c r="E1962" s="34">
        <v>43432</v>
      </c>
      <c r="F1962" s="30">
        <v>47577</v>
      </c>
      <c r="G1962" s="2" t="s">
        <v>669</v>
      </c>
      <c r="H1962" s="30" t="s">
        <v>982</v>
      </c>
      <c r="I1962" s="2">
        <v>15</v>
      </c>
      <c r="J1962" s="30" t="s">
        <v>1972</v>
      </c>
      <c r="K1962" s="2" t="s">
        <v>1247</v>
      </c>
      <c r="L1962" s="30">
        <v>2967</v>
      </c>
      <c r="M1962" s="2">
        <v>110</v>
      </c>
      <c r="N1962" s="2">
        <v>8</v>
      </c>
      <c r="O1962" s="31">
        <v>0</v>
      </c>
    </row>
    <row r="1963" spans="1:15" x14ac:dyDescent="0.25">
      <c r="A1963" s="2">
        <f t="shared" si="124"/>
        <v>2018</v>
      </c>
      <c r="B1963" s="2" t="str">
        <f t="shared" si="125"/>
        <v>Nov</v>
      </c>
      <c r="C1963" s="2">
        <f t="shared" si="126"/>
        <v>48</v>
      </c>
      <c r="D1963" s="2" t="str">
        <f t="shared" si="127"/>
        <v>Wed</v>
      </c>
      <c r="E1963" s="34">
        <v>43432</v>
      </c>
      <c r="F1963" s="30">
        <v>47569</v>
      </c>
      <c r="G1963" s="2" t="s">
        <v>452</v>
      </c>
      <c r="H1963" s="30" t="s">
        <v>453</v>
      </c>
      <c r="I1963" s="2">
        <v>28</v>
      </c>
      <c r="J1963" s="30" t="s">
        <v>1250</v>
      </c>
      <c r="K1963" s="2" t="s">
        <v>1282</v>
      </c>
      <c r="L1963" s="30">
        <v>1709</v>
      </c>
      <c r="M1963" s="2">
        <v>137</v>
      </c>
      <c r="N1963" s="2">
        <v>18</v>
      </c>
      <c r="O1963" s="31">
        <v>0.13078703703703703</v>
      </c>
    </row>
    <row r="1964" spans="1:15" x14ac:dyDescent="0.25">
      <c r="A1964" s="2">
        <f t="shared" si="124"/>
        <v>2018</v>
      </c>
      <c r="B1964" s="2" t="str">
        <f t="shared" si="125"/>
        <v>Nov</v>
      </c>
      <c r="C1964" s="2">
        <f t="shared" si="126"/>
        <v>48</v>
      </c>
      <c r="D1964" s="2" t="str">
        <f t="shared" si="127"/>
        <v>Wed</v>
      </c>
      <c r="E1964" s="34">
        <v>43432</v>
      </c>
      <c r="F1964" s="30">
        <v>47569</v>
      </c>
      <c r="G1964" s="2" t="s">
        <v>452</v>
      </c>
      <c r="H1964" s="30" t="s">
        <v>453</v>
      </c>
      <c r="I1964" s="2">
        <v>28</v>
      </c>
      <c r="J1964" s="30" t="s">
        <v>1260</v>
      </c>
      <c r="K1964" s="2" t="s">
        <v>1247</v>
      </c>
      <c r="L1964" s="30">
        <v>1709</v>
      </c>
      <c r="M1964" s="2">
        <v>137</v>
      </c>
      <c r="N1964" s="2">
        <v>18</v>
      </c>
      <c r="O1964" s="31">
        <v>0.13240740740740739</v>
      </c>
    </row>
    <row r="1965" spans="1:15" x14ac:dyDescent="0.25">
      <c r="A1965" s="2">
        <f t="shared" si="124"/>
        <v>2018</v>
      </c>
      <c r="B1965" s="2" t="str">
        <f t="shared" si="125"/>
        <v>Nov</v>
      </c>
      <c r="C1965" s="2">
        <f t="shared" si="126"/>
        <v>48</v>
      </c>
      <c r="D1965" s="2" t="str">
        <f t="shared" si="127"/>
        <v>Wed</v>
      </c>
      <c r="E1965" s="34">
        <v>43432</v>
      </c>
      <c r="F1965" s="30">
        <v>47569</v>
      </c>
      <c r="G1965" s="2" t="s">
        <v>452</v>
      </c>
      <c r="H1965" s="30" t="s">
        <v>453</v>
      </c>
      <c r="I1965" s="2">
        <v>28</v>
      </c>
      <c r="J1965" s="30" t="s">
        <v>1343</v>
      </c>
      <c r="K1965" s="2" t="s">
        <v>1247</v>
      </c>
      <c r="L1965" s="30">
        <v>1709</v>
      </c>
      <c r="M1965" s="2">
        <v>137</v>
      </c>
      <c r="N1965" s="2">
        <v>18</v>
      </c>
      <c r="O1965" s="31">
        <v>0.13273148148148148</v>
      </c>
    </row>
    <row r="1966" spans="1:15" x14ac:dyDescent="0.25">
      <c r="A1966" s="2">
        <f t="shared" si="124"/>
        <v>2018</v>
      </c>
      <c r="B1966" s="2" t="str">
        <f t="shared" si="125"/>
        <v>Nov</v>
      </c>
      <c r="C1966" s="2">
        <f t="shared" si="126"/>
        <v>48</v>
      </c>
      <c r="D1966" s="2" t="str">
        <f t="shared" si="127"/>
        <v>Wed</v>
      </c>
      <c r="E1966" s="34">
        <v>43432</v>
      </c>
      <c r="F1966" s="30">
        <v>47569</v>
      </c>
      <c r="G1966" s="2" t="s">
        <v>452</v>
      </c>
      <c r="H1966" s="30" t="s">
        <v>453</v>
      </c>
      <c r="I1966" s="2">
        <v>28</v>
      </c>
      <c r="J1966" s="30" t="s">
        <v>1347</v>
      </c>
      <c r="K1966" s="2" t="s">
        <v>1282</v>
      </c>
      <c r="L1966" s="30">
        <v>1709</v>
      </c>
      <c r="M1966" s="2">
        <v>137</v>
      </c>
      <c r="N1966" s="2">
        <v>18</v>
      </c>
      <c r="O1966" s="31">
        <v>0.13214120370370372</v>
      </c>
    </row>
    <row r="1967" spans="1:15" x14ac:dyDescent="0.25">
      <c r="A1967" s="2">
        <f t="shared" si="124"/>
        <v>2018</v>
      </c>
      <c r="B1967" s="2" t="str">
        <f t="shared" si="125"/>
        <v>Nov</v>
      </c>
      <c r="C1967" s="2">
        <f t="shared" si="126"/>
        <v>48</v>
      </c>
      <c r="D1967" s="2" t="str">
        <f t="shared" si="127"/>
        <v>Wed</v>
      </c>
      <c r="E1967" s="34">
        <v>43432</v>
      </c>
      <c r="F1967" s="30">
        <v>47569</v>
      </c>
      <c r="G1967" s="2" t="s">
        <v>452</v>
      </c>
      <c r="H1967" s="30" t="s">
        <v>453</v>
      </c>
      <c r="I1967" s="2">
        <v>28</v>
      </c>
      <c r="J1967" s="30" t="s">
        <v>1403</v>
      </c>
      <c r="K1967" s="2" t="s">
        <v>1282</v>
      </c>
      <c r="L1967" s="30">
        <v>1709</v>
      </c>
      <c r="M1967" s="2">
        <v>137</v>
      </c>
      <c r="N1967" s="2">
        <v>18</v>
      </c>
      <c r="O1967" s="31">
        <v>0.13012731481481482</v>
      </c>
    </row>
    <row r="1968" spans="1:15" x14ac:dyDescent="0.25">
      <c r="A1968" s="2">
        <f t="shared" si="124"/>
        <v>2018</v>
      </c>
      <c r="B1968" s="2" t="str">
        <f t="shared" si="125"/>
        <v>Nov</v>
      </c>
      <c r="C1968" s="2">
        <f t="shared" si="126"/>
        <v>48</v>
      </c>
      <c r="D1968" s="2" t="str">
        <f t="shared" si="127"/>
        <v>Wed</v>
      </c>
      <c r="E1968" s="34">
        <v>43432</v>
      </c>
      <c r="F1968" s="30">
        <v>47569</v>
      </c>
      <c r="G1968" s="2" t="s">
        <v>452</v>
      </c>
      <c r="H1968" s="30" t="s">
        <v>453</v>
      </c>
      <c r="I1968" s="2">
        <v>28</v>
      </c>
      <c r="J1968" s="30" t="s">
        <v>1706</v>
      </c>
      <c r="K1968" s="2" t="s">
        <v>1264</v>
      </c>
      <c r="L1968" s="30">
        <v>1709</v>
      </c>
      <c r="M1968" s="2">
        <v>137</v>
      </c>
      <c r="N1968" s="2">
        <v>18</v>
      </c>
      <c r="O1968" s="31">
        <v>0.13300925925925924</v>
      </c>
    </row>
    <row r="1969" spans="1:15" x14ac:dyDescent="0.25">
      <c r="A1969" s="2">
        <f t="shared" si="124"/>
        <v>2018</v>
      </c>
      <c r="B1969" s="2" t="str">
        <f t="shared" si="125"/>
        <v>Nov</v>
      </c>
      <c r="C1969" s="2">
        <f t="shared" si="126"/>
        <v>48</v>
      </c>
      <c r="D1969" s="2" t="str">
        <f t="shared" si="127"/>
        <v>Wed</v>
      </c>
      <c r="E1969" s="34">
        <v>43432</v>
      </c>
      <c r="F1969" s="30">
        <v>47569</v>
      </c>
      <c r="G1969" s="2" t="s">
        <v>452</v>
      </c>
      <c r="H1969" s="30" t="s">
        <v>453</v>
      </c>
      <c r="I1969" s="2">
        <v>28</v>
      </c>
      <c r="J1969" s="30" t="s">
        <v>1710</v>
      </c>
      <c r="K1969" s="2" t="s">
        <v>1272</v>
      </c>
      <c r="L1969" s="30">
        <v>1709</v>
      </c>
      <c r="M1969" s="2">
        <v>137</v>
      </c>
      <c r="N1969" s="2">
        <v>18</v>
      </c>
      <c r="O1969" s="31">
        <v>7.3032407407407412E-3</v>
      </c>
    </row>
    <row r="1970" spans="1:15" x14ac:dyDescent="0.25">
      <c r="A1970" s="2">
        <f t="shared" si="124"/>
        <v>2018</v>
      </c>
      <c r="B1970" s="2" t="str">
        <f t="shared" si="125"/>
        <v>Nov</v>
      </c>
      <c r="C1970" s="2">
        <f t="shared" si="126"/>
        <v>48</v>
      </c>
      <c r="D1970" s="2" t="str">
        <f t="shared" si="127"/>
        <v>Wed</v>
      </c>
      <c r="E1970" s="34">
        <v>43432</v>
      </c>
      <c r="F1970" s="30">
        <v>47569</v>
      </c>
      <c r="G1970" s="2" t="s">
        <v>452</v>
      </c>
      <c r="H1970" s="30" t="s">
        <v>453</v>
      </c>
      <c r="I1970" s="2">
        <v>28</v>
      </c>
      <c r="J1970" s="30" t="s">
        <v>1973</v>
      </c>
      <c r="K1970" s="2" t="s">
        <v>1264</v>
      </c>
      <c r="L1970" s="30">
        <v>1709</v>
      </c>
      <c r="M1970" s="2">
        <v>137</v>
      </c>
      <c r="N1970" s="2">
        <v>18</v>
      </c>
      <c r="O1970" s="31">
        <v>0.13167824074074075</v>
      </c>
    </row>
    <row r="1971" spans="1:15" x14ac:dyDescent="0.25">
      <c r="A1971" s="2">
        <f t="shared" si="124"/>
        <v>2018</v>
      </c>
      <c r="B1971" s="2" t="str">
        <f t="shared" si="125"/>
        <v>Nov</v>
      </c>
      <c r="C1971" s="2">
        <f t="shared" si="126"/>
        <v>48</v>
      </c>
      <c r="D1971" s="2" t="str">
        <f t="shared" si="127"/>
        <v>Wed</v>
      </c>
      <c r="E1971" s="34">
        <v>43432</v>
      </c>
      <c r="F1971" s="30">
        <v>47569</v>
      </c>
      <c r="G1971" s="2" t="s">
        <v>452</v>
      </c>
      <c r="H1971" s="30" t="s">
        <v>453</v>
      </c>
      <c r="I1971" s="2">
        <v>28</v>
      </c>
      <c r="J1971" s="30" t="s">
        <v>1974</v>
      </c>
      <c r="K1971" s="2" t="s">
        <v>1247</v>
      </c>
      <c r="L1971" s="30">
        <v>1709</v>
      </c>
      <c r="M1971" s="2">
        <v>137</v>
      </c>
      <c r="N1971" s="2">
        <v>18</v>
      </c>
      <c r="O1971" s="31">
        <v>0.13046296296296298</v>
      </c>
    </row>
    <row r="1972" spans="1:15" x14ac:dyDescent="0.25">
      <c r="A1972" s="2">
        <f t="shared" si="124"/>
        <v>2018</v>
      </c>
      <c r="B1972" s="2" t="str">
        <f t="shared" si="125"/>
        <v>Nov</v>
      </c>
      <c r="C1972" s="2">
        <f t="shared" si="126"/>
        <v>48</v>
      </c>
      <c r="D1972" s="2" t="str">
        <f t="shared" si="127"/>
        <v>Wed</v>
      </c>
      <c r="E1972" s="34">
        <v>43432</v>
      </c>
      <c r="F1972" s="30">
        <v>47592</v>
      </c>
      <c r="G1972" s="2" t="s">
        <v>177</v>
      </c>
      <c r="H1972" s="30" t="s">
        <v>454</v>
      </c>
      <c r="I1972" s="2">
        <v>25</v>
      </c>
      <c r="J1972" s="30" t="s">
        <v>1276</v>
      </c>
      <c r="K1972" s="2" t="s">
        <v>1264</v>
      </c>
      <c r="L1972" s="30">
        <v>907</v>
      </c>
      <c r="M1972" s="2">
        <v>129</v>
      </c>
      <c r="N1972" s="2">
        <v>94</v>
      </c>
      <c r="O1972" s="31">
        <v>7.5127314814814813E-2</v>
      </c>
    </row>
    <row r="1973" spans="1:15" x14ac:dyDescent="0.25">
      <c r="A1973" s="2">
        <f t="shared" si="124"/>
        <v>2018</v>
      </c>
      <c r="B1973" s="2" t="str">
        <f t="shared" si="125"/>
        <v>Nov</v>
      </c>
      <c r="C1973" s="2">
        <f t="shared" si="126"/>
        <v>48</v>
      </c>
      <c r="D1973" s="2" t="str">
        <f t="shared" si="127"/>
        <v>Wed</v>
      </c>
      <c r="E1973" s="34">
        <v>43432</v>
      </c>
      <c r="F1973" s="30">
        <v>47592</v>
      </c>
      <c r="G1973" s="2" t="s">
        <v>177</v>
      </c>
      <c r="H1973" s="30" t="s">
        <v>454</v>
      </c>
      <c r="I1973" s="2">
        <v>25</v>
      </c>
      <c r="J1973" s="30" t="s">
        <v>1277</v>
      </c>
      <c r="K1973" s="2" t="s">
        <v>1257</v>
      </c>
      <c r="L1973" s="30">
        <v>907</v>
      </c>
      <c r="M1973" s="2">
        <v>129</v>
      </c>
      <c r="N1973" s="2">
        <v>94</v>
      </c>
      <c r="O1973" s="31">
        <v>7.1620370370370376E-2</v>
      </c>
    </row>
    <row r="1974" spans="1:15" x14ac:dyDescent="0.25">
      <c r="A1974" s="2">
        <f t="shared" si="124"/>
        <v>2018</v>
      </c>
      <c r="B1974" s="2" t="str">
        <f t="shared" si="125"/>
        <v>Nov</v>
      </c>
      <c r="C1974" s="2">
        <f t="shared" si="126"/>
        <v>48</v>
      </c>
      <c r="D1974" s="2" t="str">
        <f t="shared" si="127"/>
        <v>Wed</v>
      </c>
      <c r="E1974" s="34">
        <v>43432</v>
      </c>
      <c r="F1974" s="30">
        <v>47592</v>
      </c>
      <c r="G1974" s="2" t="s">
        <v>177</v>
      </c>
      <c r="H1974" s="30" t="s">
        <v>454</v>
      </c>
      <c r="I1974" s="2">
        <v>25</v>
      </c>
      <c r="J1974" s="30" t="s">
        <v>1345</v>
      </c>
      <c r="K1974" s="2" t="s">
        <v>1247</v>
      </c>
      <c r="L1974" s="30">
        <v>907</v>
      </c>
      <c r="M1974" s="2">
        <v>129</v>
      </c>
      <c r="N1974" s="2">
        <v>94</v>
      </c>
      <c r="O1974" s="31">
        <v>7.5300925925925924E-2</v>
      </c>
    </row>
    <row r="1975" spans="1:15" x14ac:dyDescent="0.25">
      <c r="A1975" s="2">
        <f t="shared" si="124"/>
        <v>2018</v>
      </c>
      <c r="B1975" s="2" t="str">
        <f t="shared" si="125"/>
        <v>Nov</v>
      </c>
      <c r="C1975" s="2">
        <f t="shared" si="126"/>
        <v>48</v>
      </c>
      <c r="D1975" s="2" t="str">
        <f t="shared" si="127"/>
        <v>Wed</v>
      </c>
      <c r="E1975" s="34">
        <v>43432</v>
      </c>
      <c r="F1975" s="30">
        <v>47592</v>
      </c>
      <c r="G1975" s="2" t="s">
        <v>177</v>
      </c>
      <c r="H1975" s="30" t="s">
        <v>454</v>
      </c>
      <c r="I1975" s="2">
        <v>25</v>
      </c>
      <c r="J1975" s="30" t="s">
        <v>1345</v>
      </c>
      <c r="K1975" s="2" t="s">
        <v>1272</v>
      </c>
      <c r="L1975" s="30">
        <v>907</v>
      </c>
      <c r="M1975" s="2">
        <v>129</v>
      </c>
      <c r="N1975" s="2">
        <v>94</v>
      </c>
      <c r="O1975" s="31">
        <v>0.12229166666666667</v>
      </c>
    </row>
    <row r="1976" spans="1:15" x14ac:dyDescent="0.25">
      <c r="A1976" s="2">
        <f t="shared" si="124"/>
        <v>2018</v>
      </c>
      <c r="B1976" s="2" t="str">
        <f t="shared" si="125"/>
        <v>Nov</v>
      </c>
      <c r="C1976" s="2">
        <f t="shared" si="126"/>
        <v>48</v>
      </c>
      <c r="D1976" s="2" t="str">
        <f t="shared" si="127"/>
        <v>Wed</v>
      </c>
      <c r="E1976" s="34">
        <v>43432</v>
      </c>
      <c r="F1976" s="30">
        <v>47592</v>
      </c>
      <c r="G1976" s="2" t="s">
        <v>177</v>
      </c>
      <c r="H1976" s="30" t="s">
        <v>454</v>
      </c>
      <c r="I1976" s="2">
        <v>25</v>
      </c>
      <c r="J1976" s="30" t="s">
        <v>1401</v>
      </c>
      <c r="K1976" s="2" t="s">
        <v>1264</v>
      </c>
      <c r="L1976" s="30">
        <v>907</v>
      </c>
      <c r="M1976" s="2">
        <v>129</v>
      </c>
      <c r="N1976" s="2">
        <v>94</v>
      </c>
      <c r="O1976" s="31">
        <v>0.12188657407407406</v>
      </c>
    </row>
    <row r="1977" spans="1:15" x14ac:dyDescent="0.25">
      <c r="A1977" s="2">
        <f t="shared" si="124"/>
        <v>2018</v>
      </c>
      <c r="B1977" s="2" t="str">
        <f t="shared" si="125"/>
        <v>Nov</v>
      </c>
      <c r="C1977" s="2">
        <f t="shared" si="126"/>
        <v>48</v>
      </c>
      <c r="D1977" s="2" t="str">
        <f t="shared" si="127"/>
        <v>Wed</v>
      </c>
      <c r="E1977" s="34">
        <v>43432</v>
      </c>
      <c r="F1977" s="30">
        <v>47592</v>
      </c>
      <c r="G1977" s="2" t="s">
        <v>177</v>
      </c>
      <c r="H1977" s="30" t="s">
        <v>454</v>
      </c>
      <c r="I1977" s="2">
        <v>25</v>
      </c>
      <c r="J1977" s="30" t="s">
        <v>1403</v>
      </c>
      <c r="K1977" s="2" t="s">
        <v>1282</v>
      </c>
      <c r="L1977" s="30">
        <v>907</v>
      </c>
      <c r="M1977" s="2">
        <v>129</v>
      </c>
      <c r="N1977" s="2">
        <v>94</v>
      </c>
      <c r="O1977" s="31">
        <v>7.1400462962962971E-2</v>
      </c>
    </row>
    <row r="1978" spans="1:15" x14ac:dyDescent="0.25">
      <c r="A1978" s="2">
        <f t="shared" si="124"/>
        <v>2018</v>
      </c>
      <c r="B1978" s="2" t="str">
        <f t="shared" si="125"/>
        <v>Nov</v>
      </c>
      <c r="C1978" s="2">
        <f t="shared" si="126"/>
        <v>48</v>
      </c>
      <c r="D1978" s="2" t="str">
        <f t="shared" si="127"/>
        <v>Wed</v>
      </c>
      <c r="E1978" s="34">
        <v>43432</v>
      </c>
      <c r="F1978" s="30">
        <v>47592</v>
      </c>
      <c r="G1978" s="2" t="s">
        <v>177</v>
      </c>
      <c r="H1978" s="30" t="s">
        <v>454</v>
      </c>
      <c r="I1978" s="2">
        <v>25</v>
      </c>
      <c r="J1978" s="30" t="s">
        <v>1703</v>
      </c>
      <c r="K1978" s="2" t="s">
        <v>1247</v>
      </c>
      <c r="L1978" s="30">
        <v>907</v>
      </c>
      <c r="M1978" s="2">
        <v>129</v>
      </c>
      <c r="N1978" s="2">
        <v>94</v>
      </c>
      <c r="O1978" s="31">
        <v>7.1875000000000008E-2</v>
      </c>
    </row>
    <row r="1979" spans="1:15" x14ac:dyDescent="0.25">
      <c r="A1979" s="2">
        <f t="shared" si="124"/>
        <v>2018</v>
      </c>
      <c r="B1979" s="2" t="str">
        <f t="shared" si="125"/>
        <v>Nov</v>
      </c>
      <c r="C1979" s="2">
        <f t="shared" si="126"/>
        <v>48</v>
      </c>
      <c r="D1979" s="2" t="str">
        <f t="shared" si="127"/>
        <v>Wed</v>
      </c>
      <c r="E1979" s="34">
        <v>43432</v>
      </c>
      <c r="F1979" s="30">
        <v>47592</v>
      </c>
      <c r="G1979" s="2" t="s">
        <v>177</v>
      </c>
      <c r="H1979" s="30" t="s">
        <v>454</v>
      </c>
      <c r="I1979" s="2">
        <v>25</v>
      </c>
      <c r="J1979" s="30" t="s">
        <v>1710</v>
      </c>
      <c r="K1979" s="2" t="s">
        <v>1282</v>
      </c>
      <c r="L1979" s="30">
        <v>907</v>
      </c>
      <c r="M1979" s="2">
        <v>129</v>
      </c>
      <c r="N1979" s="2">
        <v>94</v>
      </c>
      <c r="O1979" s="31">
        <v>7.1284722222222222E-2</v>
      </c>
    </row>
    <row r="1980" spans="1:15" x14ac:dyDescent="0.25">
      <c r="A1980" s="2">
        <f t="shared" si="124"/>
        <v>2018</v>
      </c>
      <c r="B1980" s="2" t="str">
        <f t="shared" si="125"/>
        <v>Nov</v>
      </c>
      <c r="C1980" s="2">
        <f t="shared" si="126"/>
        <v>48</v>
      </c>
      <c r="D1980" s="2" t="str">
        <f t="shared" si="127"/>
        <v>Wed</v>
      </c>
      <c r="E1980" s="34">
        <v>43432</v>
      </c>
      <c r="F1980" s="30">
        <v>47592</v>
      </c>
      <c r="G1980" s="2" t="s">
        <v>177</v>
      </c>
      <c r="H1980" s="30" t="s">
        <v>454</v>
      </c>
      <c r="I1980" s="2">
        <v>25</v>
      </c>
      <c r="J1980" s="30" t="s">
        <v>1711</v>
      </c>
      <c r="K1980" s="2" t="s">
        <v>1247</v>
      </c>
      <c r="L1980" s="30">
        <v>907</v>
      </c>
      <c r="M1980" s="2">
        <v>129</v>
      </c>
      <c r="N1980" s="2">
        <v>94</v>
      </c>
      <c r="O1980" s="31">
        <v>0.12165509259259259</v>
      </c>
    </row>
    <row r="1981" spans="1:15" x14ac:dyDescent="0.25">
      <c r="A1981" s="2">
        <f t="shared" si="124"/>
        <v>2018</v>
      </c>
      <c r="B1981" s="2" t="str">
        <f t="shared" si="125"/>
        <v>Nov</v>
      </c>
      <c r="C1981" s="2">
        <f t="shared" si="126"/>
        <v>48</v>
      </c>
      <c r="D1981" s="2" t="str">
        <f t="shared" si="127"/>
        <v>Wed</v>
      </c>
      <c r="E1981" s="34">
        <v>43432</v>
      </c>
      <c r="F1981" s="30">
        <v>47592</v>
      </c>
      <c r="G1981" s="2" t="s">
        <v>177</v>
      </c>
      <c r="H1981" s="30" t="s">
        <v>454</v>
      </c>
      <c r="I1981" s="2">
        <v>25</v>
      </c>
      <c r="J1981" s="30" t="s">
        <v>1770</v>
      </c>
      <c r="K1981" s="2" t="s">
        <v>1348</v>
      </c>
      <c r="L1981" s="30">
        <v>907</v>
      </c>
      <c r="M1981" s="2">
        <v>129</v>
      </c>
      <c r="N1981" s="2">
        <v>94</v>
      </c>
      <c r="O1981" s="31">
        <v>0.12209490740740742</v>
      </c>
    </row>
    <row r="1982" spans="1:15" x14ac:dyDescent="0.25">
      <c r="A1982" s="2">
        <f t="shared" si="124"/>
        <v>2018</v>
      </c>
      <c r="B1982" s="2" t="str">
        <f t="shared" si="125"/>
        <v>Nov</v>
      </c>
      <c r="C1982" s="2">
        <f t="shared" si="126"/>
        <v>48</v>
      </c>
      <c r="D1982" s="2" t="str">
        <f t="shared" si="127"/>
        <v>Wed</v>
      </c>
      <c r="E1982" s="34">
        <v>43432</v>
      </c>
      <c r="F1982" s="30">
        <v>47592</v>
      </c>
      <c r="G1982" s="2" t="s">
        <v>177</v>
      </c>
      <c r="H1982" s="30" t="s">
        <v>454</v>
      </c>
      <c r="I1982" s="2">
        <v>25</v>
      </c>
      <c r="J1982" s="30" t="s">
        <v>1868</v>
      </c>
      <c r="K1982" s="2" t="s">
        <v>1355</v>
      </c>
      <c r="L1982" s="30">
        <v>907</v>
      </c>
      <c r="M1982" s="2">
        <v>129</v>
      </c>
      <c r="N1982" s="2">
        <v>94</v>
      </c>
      <c r="O1982" s="31">
        <v>7.2037037037037038E-2</v>
      </c>
    </row>
    <row r="1983" spans="1:15" x14ac:dyDescent="0.25">
      <c r="A1983" s="2">
        <f t="shared" si="124"/>
        <v>2018</v>
      </c>
      <c r="B1983" s="2" t="str">
        <f t="shared" si="125"/>
        <v>Nov</v>
      </c>
      <c r="C1983" s="2">
        <f t="shared" si="126"/>
        <v>48</v>
      </c>
      <c r="D1983" s="2" t="str">
        <f t="shared" si="127"/>
        <v>Wed</v>
      </c>
      <c r="E1983" s="34">
        <v>43432</v>
      </c>
      <c r="F1983" s="30">
        <v>47592</v>
      </c>
      <c r="G1983" s="2" t="s">
        <v>177</v>
      </c>
      <c r="H1983" s="30" t="s">
        <v>454</v>
      </c>
      <c r="I1983" s="2">
        <v>25</v>
      </c>
      <c r="J1983" s="30" t="s">
        <v>1975</v>
      </c>
      <c r="K1983" s="2" t="s">
        <v>1247</v>
      </c>
      <c r="L1983" s="30">
        <v>907</v>
      </c>
      <c r="M1983" s="2">
        <v>129</v>
      </c>
      <c r="N1983" s="2">
        <v>94</v>
      </c>
      <c r="O1983" s="31">
        <v>7.0891203703703706E-2</v>
      </c>
    </row>
    <row r="1984" spans="1:15" x14ac:dyDescent="0.25">
      <c r="A1984" s="2">
        <f t="shared" si="124"/>
        <v>2018</v>
      </c>
      <c r="B1984" s="2" t="str">
        <f t="shared" si="125"/>
        <v>Nov</v>
      </c>
      <c r="C1984" s="2">
        <f t="shared" si="126"/>
        <v>48</v>
      </c>
      <c r="D1984" s="2" t="str">
        <f t="shared" si="127"/>
        <v>Wed</v>
      </c>
      <c r="E1984" s="34">
        <v>43432</v>
      </c>
      <c r="F1984" s="30">
        <v>38365</v>
      </c>
      <c r="G1984" s="2" t="s">
        <v>53</v>
      </c>
      <c r="H1984" s="30" t="s">
        <v>455</v>
      </c>
      <c r="I1984" s="2">
        <v>7</v>
      </c>
      <c r="J1984" s="30" t="s">
        <v>1277</v>
      </c>
      <c r="K1984" s="2" t="s">
        <v>1264</v>
      </c>
      <c r="L1984" s="30">
        <v>832</v>
      </c>
      <c r="M1984" s="2">
        <v>1</v>
      </c>
      <c r="N1984" s="2">
        <v>32</v>
      </c>
      <c r="O1984" s="31">
        <v>4.6296296296296294E-5</v>
      </c>
    </row>
    <row r="1985" spans="1:15" x14ac:dyDescent="0.25">
      <c r="A1985" s="2">
        <f t="shared" si="124"/>
        <v>2018</v>
      </c>
      <c r="B1985" s="2" t="str">
        <f t="shared" si="125"/>
        <v>Nov</v>
      </c>
      <c r="C1985" s="2">
        <f t="shared" si="126"/>
        <v>48</v>
      </c>
      <c r="D1985" s="2" t="str">
        <f t="shared" si="127"/>
        <v>Wed</v>
      </c>
      <c r="E1985" s="34">
        <v>43432</v>
      </c>
      <c r="F1985" s="30">
        <v>38365</v>
      </c>
      <c r="G1985" s="2" t="s">
        <v>53</v>
      </c>
      <c r="H1985" s="30" t="s">
        <v>455</v>
      </c>
      <c r="I1985" s="2">
        <v>7</v>
      </c>
      <c r="J1985" s="30" t="s">
        <v>1705</v>
      </c>
      <c r="K1985" s="2" t="s">
        <v>1272</v>
      </c>
      <c r="L1985" s="30">
        <v>832</v>
      </c>
      <c r="M1985" s="2">
        <v>1</v>
      </c>
      <c r="N1985" s="2">
        <v>32</v>
      </c>
      <c r="O1985" s="31">
        <v>2.4328703703703703E-2</v>
      </c>
    </row>
    <row r="1986" spans="1:15" x14ac:dyDescent="0.25">
      <c r="A1986" s="2">
        <f t="shared" si="124"/>
        <v>2018</v>
      </c>
      <c r="B1986" s="2" t="str">
        <f t="shared" si="125"/>
        <v>Nov</v>
      </c>
      <c r="C1986" s="2">
        <f t="shared" si="126"/>
        <v>48</v>
      </c>
      <c r="D1986" s="2" t="str">
        <f t="shared" si="127"/>
        <v>Wed</v>
      </c>
      <c r="E1986" s="34">
        <v>43432</v>
      </c>
      <c r="F1986" s="30" t="s">
        <v>456</v>
      </c>
      <c r="G1986" s="2" t="s">
        <v>457</v>
      </c>
      <c r="H1986" s="30" t="s">
        <v>458</v>
      </c>
      <c r="I1986" s="2">
        <v>8</v>
      </c>
      <c r="J1986" s="30" t="s">
        <v>1345</v>
      </c>
      <c r="K1986" s="2" t="s">
        <v>1275</v>
      </c>
      <c r="L1986" s="30">
        <v>1638</v>
      </c>
      <c r="M1986" s="2">
        <v>1</v>
      </c>
      <c r="N1986" s="2">
        <v>26</v>
      </c>
      <c r="O1986" s="31">
        <v>2.8101851851851854E-2</v>
      </c>
    </row>
    <row r="1987" spans="1:15" x14ac:dyDescent="0.25">
      <c r="A1987" s="2">
        <f t="shared" si="124"/>
        <v>2018</v>
      </c>
      <c r="B1987" s="2" t="str">
        <f t="shared" si="125"/>
        <v>Nov</v>
      </c>
      <c r="C1987" s="2">
        <f t="shared" si="126"/>
        <v>48</v>
      </c>
      <c r="D1987" s="2" t="str">
        <f t="shared" si="127"/>
        <v>Wed</v>
      </c>
      <c r="E1987" s="34">
        <v>43432</v>
      </c>
      <c r="F1987" s="30" t="s">
        <v>456</v>
      </c>
      <c r="G1987" s="2" t="s">
        <v>457</v>
      </c>
      <c r="H1987" s="30" t="s">
        <v>458</v>
      </c>
      <c r="I1987" s="2">
        <v>8</v>
      </c>
      <c r="J1987" s="30" t="s">
        <v>1705</v>
      </c>
      <c r="K1987" s="2" t="s">
        <v>1272</v>
      </c>
      <c r="L1987" s="30">
        <v>1638</v>
      </c>
      <c r="M1987" s="2">
        <v>1</v>
      </c>
      <c r="N1987" s="2">
        <v>26</v>
      </c>
      <c r="O1987" s="31">
        <v>2.7731481481481478E-2</v>
      </c>
    </row>
    <row r="1988" spans="1:15" x14ac:dyDescent="0.25">
      <c r="A1988" s="2">
        <f t="shared" si="124"/>
        <v>2018</v>
      </c>
      <c r="B1988" s="2" t="str">
        <f t="shared" si="125"/>
        <v>Nov</v>
      </c>
      <c r="C1988" s="2">
        <f t="shared" si="126"/>
        <v>48</v>
      </c>
      <c r="D1988" s="2" t="str">
        <f t="shared" si="127"/>
        <v>Wed</v>
      </c>
      <c r="E1988" s="34">
        <v>43432</v>
      </c>
      <c r="F1988" s="30" t="s">
        <v>456</v>
      </c>
      <c r="G1988" s="2" t="s">
        <v>457</v>
      </c>
      <c r="H1988" s="30" t="s">
        <v>458</v>
      </c>
      <c r="I1988" s="2">
        <v>8</v>
      </c>
      <c r="J1988" s="30" t="s">
        <v>1709</v>
      </c>
      <c r="K1988" s="2" t="s">
        <v>1264</v>
      </c>
      <c r="L1988" s="30">
        <v>1638</v>
      </c>
      <c r="M1988" s="2">
        <v>1</v>
      </c>
      <c r="N1988" s="2">
        <v>26</v>
      </c>
      <c r="O1988" s="31">
        <v>4.8113425925925928E-2</v>
      </c>
    </row>
    <row r="1989" spans="1:15" x14ac:dyDescent="0.25">
      <c r="A1989" s="2">
        <f t="shared" si="124"/>
        <v>2018</v>
      </c>
      <c r="B1989" s="2" t="str">
        <f t="shared" si="125"/>
        <v>Nov</v>
      </c>
      <c r="C1989" s="2">
        <f t="shared" si="126"/>
        <v>48</v>
      </c>
      <c r="D1989" s="2" t="str">
        <f t="shared" si="127"/>
        <v>Wed</v>
      </c>
      <c r="E1989" s="34">
        <v>43432</v>
      </c>
      <c r="F1989" s="30" t="s">
        <v>456</v>
      </c>
      <c r="G1989" s="2" t="s">
        <v>457</v>
      </c>
      <c r="H1989" s="30" t="s">
        <v>458</v>
      </c>
      <c r="I1989" s="2">
        <v>8</v>
      </c>
      <c r="J1989" s="30" t="s">
        <v>1948</v>
      </c>
      <c r="K1989" s="2" t="s">
        <v>1348</v>
      </c>
      <c r="L1989" s="30">
        <v>1638</v>
      </c>
      <c r="M1989" s="2">
        <v>1</v>
      </c>
      <c r="N1989" s="2">
        <v>26</v>
      </c>
      <c r="O1989" s="31">
        <v>2.7511574074074074E-2</v>
      </c>
    </row>
    <row r="1990" spans="1:15" x14ac:dyDescent="0.25">
      <c r="A1990" s="2">
        <f t="shared" si="124"/>
        <v>2018</v>
      </c>
      <c r="B1990" s="2" t="str">
        <f t="shared" si="125"/>
        <v>Nov</v>
      </c>
      <c r="C1990" s="2">
        <f t="shared" si="126"/>
        <v>48</v>
      </c>
      <c r="D1990" s="2" t="str">
        <f t="shared" si="127"/>
        <v>Wed</v>
      </c>
      <c r="E1990" s="34">
        <v>43432</v>
      </c>
      <c r="F1990" s="30" t="s">
        <v>459</v>
      </c>
      <c r="G1990" s="2" t="s">
        <v>460</v>
      </c>
      <c r="H1990" s="30" t="s">
        <v>461</v>
      </c>
      <c r="I1990" s="2">
        <v>7</v>
      </c>
      <c r="J1990" s="30" t="s">
        <v>1779</v>
      </c>
      <c r="K1990" s="2" t="s">
        <v>1272</v>
      </c>
      <c r="L1990" s="30">
        <v>1344</v>
      </c>
      <c r="M1990" s="2">
        <v>1</v>
      </c>
      <c r="N1990" s="2">
        <v>28</v>
      </c>
      <c r="O1990" s="31">
        <v>2.3912037037037034E-2</v>
      </c>
    </row>
    <row r="1991" spans="1:15" x14ac:dyDescent="0.25">
      <c r="A1991" s="2">
        <f t="shared" si="124"/>
        <v>2018</v>
      </c>
      <c r="B1991" s="2" t="str">
        <f t="shared" si="125"/>
        <v>Nov</v>
      </c>
      <c r="C1991" s="2">
        <f t="shared" si="126"/>
        <v>48</v>
      </c>
      <c r="D1991" s="2" t="str">
        <f t="shared" si="127"/>
        <v>Wed</v>
      </c>
      <c r="E1991" s="34">
        <v>43432</v>
      </c>
      <c r="F1991" s="30" t="s">
        <v>462</v>
      </c>
      <c r="G1991" s="2" t="s">
        <v>463</v>
      </c>
      <c r="H1991" s="30" t="s">
        <v>464</v>
      </c>
      <c r="I1991" s="2">
        <v>24</v>
      </c>
      <c r="J1991" s="30" t="s">
        <v>1716</v>
      </c>
      <c r="K1991" s="2" t="s">
        <v>1275</v>
      </c>
      <c r="L1991" s="30">
        <v>3574</v>
      </c>
      <c r="M1991" s="2">
        <v>16</v>
      </c>
      <c r="N1991" s="2">
        <v>28</v>
      </c>
      <c r="O1991" s="31">
        <v>1.1574074074074073E-5</v>
      </c>
    </row>
    <row r="1992" spans="1:15" x14ac:dyDescent="0.25">
      <c r="A1992" s="2">
        <f t="shared" si="124"/>
        <v>2018</v>
      </c>
      <c r="B1992" s="2" t="str">
        <f t="shared" si="125"/>
        <v>Nov</v>
      </c>
      <c r="C1992" s="2">
        <f t="shared" si="126"/>
        <v>48</v>
      </c>
      <c r="D1992" s="2" t="str">
        <f t="shared" si="127"/>
        <v>Wed</v>
      </c>
      <c r="E1992" s="34">
        <v>43432</v>
      </c>
      <c r="F1992" s="30" t="s">
        <v>462</v>
      </c>
      <c r="G1992" s="2" t="s">
        <v>463</v>
      </c>
      <c r="H1992" s="30" t="s">
        <v>464</v>
      </c>
      <c r="I1992" s="2">
        <v>24</v>
      </c>
      <c r="J1992" s="30" t="s">
        <v>1748</v>
      </c>
      <c r="K1992" s="2" t="s">
        <v>1275</v>
      </c>
      <c r="L1992" s="30">
        <v>3574</v>
      </c>
      <c r="M1992" s="2">
        <v>16</v>
      </c>
      <c r="N1992" s="2">
        <v>28</v>
      </c>
      <c r="O1992" s="31">
        <v>6.9444444444444444E-5</v>
      </c>
    </row>
    <row r="1993" spans="1:15" x14ac:dyDescent="0.25">
      <c r="A1993" s="2">
        <f t="shared" si="124"/>
        <v>2018</v>
      </c>
      <c r="B1993" s="2" t="str">
        <f t="shared" si="125"/>
        <v>Nov</v>
      </c>
      <c r="C1993" s="2">
        <f t="shared" si="126"/>
        <v>48</v>
      </c>
      <c r="D1993" s="2" t="str">
        <f t="shared" si="127"/>
        <v>Wed</v>
      </c>
      <c r="E1993" s="34">
        <v>43432</v>
      </c>
      <c r="F1993" s="30" t="s">
        <v>462</v>
      </c>
      <c r="G1993" s="2" t="s">
        <v>463</v>
      </c>
      <c r="H1993" s="30" t="s">
        <v>464</v>
      </c>
      <c r="I1993" s="2">
        <v>24</v>
      </c>
      <c r="J1993" s="30" t="s">
        <v>1777</v>
      </c>
      <c r="K1993" s="2" t="s">
        <v>1348</v>
      </c>
      <c r="L1993" s="30">
        <v>3574</v>
      </c>
      <c r="M1993" s="2">
        <v>16</v>
      </c>
      <c r="N1993" s="2">
        <v>28</v>
      </c>
      <c r="O1993" s="31">
        <v>3.1192129629629629E-2</v>
      </c>
    </row>
    <row r="1994" spans="1:15" x14ac:dyDescent="0.25">
      <c r="A1994" s="2">
        <f t="shared" si="124"/>
        <v>2018</v>
      </c>
      <c r="B1994" s="2" t="str">
        <f t="shared" si="125"/>
        <v>Nov</v>
      </c>
      <c r="C1994" s="2">
        <f t="shared" si="126"/>
        <v>48</v>
      </c>
      <c r="D1994" s="2" t="str">
        <f t="shared" si="127"/>
        <v>Wed</v>
      </c>
      <c r="E1994" s="34">
        <v>43432</v>
      </c>
      <c r="F1994" s="30" t="s">
        <v>462</v>
      </c>
      <c r="G1994" s="2" t="s">
        <v>463</v>
      </c>
      <c r="H1994" s="30" t="s">
        <v>464</v>
      </c>
      <c r="I1994" s="2">
        <v>24</v>
      </c>
      <c r="J1994" s="30" t="s">
        <v>1779</v>
      </c>
      <c r="K1994" s="2" t="s">
        <v>1264</v>
      </c>
      <c r="L1994" s="30">
        <v>3574</v>
      </c>
      <c r="M1994" s="2">
        <v>16</v>
      </c>
      <c r="N1994" s="2">
        <v>28</v>
      </c>
      <c r="O1994" s="31">
        <v>2.193287037037037E-2</v>
      </c>
    </row>
    <row r="1995" spans="1:15" x14ac:dyDescent="0.25">
      <c r="A1995" s="2">
        <f t="shared" si="124"/>
        <v>2018</v>
      </c>
      <c r="B1995" s="2" t="str">
        <f t="shared" si="125"/>
        <v>Nov</v>
      </c>
      <c r="C1995" s="2">
        <f t="shared" si="126"/>
        <v>48</v>
      </c>
      <c r="D1995" s="2" t="str">
        <f t="shared" si="127"/>
        <v>Wed</v>
      </c>
      <c r="E1995" s="34">
        <v>43432</v>
      </c>
      <c r="F1995" s="30" t="s">
        <v>462</v>
      </c>
      <c r="G1995" s="2" t="s">
        <v>463</v>
      </c>
      <c r="H1995" s="30" t="s">
        <v>464</v>
      </c>
      <c r="I1995" s="2">
        <v>24</v>
      </c>
      <c r="J1995" s="30" t="s">
        <v>1779</v>
      </c>
      <c r="K1995" s="2" t="s">
        <v>1272</v>
      </c>
      <c r="L1995" s="30">
        <v>3574</v>
      </c>
      <c r="M1995" s="2">
        <v>16</v>
      </c>
      <c r="N1995" s="2">
        <v>28</v>
      </c>
      <c r="O1995" s="31">
        <v>6.3888888888888884E-3</v>
      </c>
    </row>
    <row r="1996" spans="1:15" x14ac:dyDescent="0.25">
      <c r="A1996" s="2">
        <f t="shared" si="124"/>
        <v>2018</v>
      </c>
      <c r="B1996" s="2" t="str">
        <f t="shared" si="125"/>
        <v>Nov</v>
      </c>
      <c r="C1996" s="2">
        <f t="shared" si="126"/>
        <v>48</v>
      </c>
      <c r="D1996" s="2" t="str">
        <f t="shared" si="127"/>
        <v>Wed</v>
      </c>
      <c r="E1996" s="34">
        <v>43432</v>
      </c>
      <c r="F1996" s="30" t="s">
        <v>986</v>
      </c>
      <c r="G1996" s="2" t="s">
        <v>987</v>
      </c>
      <c r="H1996" s="30" t="s">
        <v>988</v>
      </c>
      <c r="I1996" s="2">
        <v>37</v>
      </c>
      <c r="J1996" s="30" t="s">
        <v>1716</v>
      </c>
      <c r="K1996" s="2" t="s">
        <v>1247</v>
      </c>
      <c r="L1996" s="30">
        <v>3110</v>
      </c>
      <c r="M1996" s="2">
        <v>34</v>
      </c>
      <c r="N1996" s="2">
        <v>28</v>
      </c>
      <c r="O1996" s="31">
        <v>3.5590277777777776E-2</v>
      </c>
    </row>
    <row r="1997" spans="1:15" x14ac:dyDescent="0.25">
      <c r="A1997" s="2">
        <f t="shared" si="124"/>
        <v>2018</v>
      </c>
      <c r="B1997" s="2" t="str">
        <f t="shared" si="125"/>
        <v>Nov</v>
      </c>
      <c r="C1997" s="2">
        <f t="shared" si="126"/>
        <v>48</v>
      </c>
      <c r="D1997" s="2" t="str">
        <f t="shared" si="127"/>
        <v>Wed</v>
      </c>
      <c r="E1997" s="34">
        <v>43432</v>
      </c>
      <c r="F1997" s="30" t="s">
        <v>986</v>
      </c>
      <c r="G1997" s="2" t="s">
        <v>987</v>
      </c>
      <c r="H1997" s="30" t="s">
        <v>988</v>
      </c>
      <c r="I1997" s="2">
        <v>37</v>
      </c>
      <c r="J1997" s="30" t="s">
        <v>1748</v>
      </c>
      <c r="K1997" s="2" t="s">
        <v>1247</v>
      </c>
      <c r="L1997" s="30">
        <v>3110</v>
      </c>
      <c r="M1997" s="2">
        <v>34</v>
      </c>
      <c r="N1997" s="2">
        <v>28</v>
      </c>
      <c r="O1997" s="31">
        <v>3.6990740740740741E-2</v>
      </c>
    </row>
    <row r="1998" spans="1:15" x14ac:dyDescent="0.25">
      <c r="A1998" s="2">
        <f t="shared" si="124"/>
        <v>2018</v>
      </c>
      <c r="B1998" s="2" t="str">
        <f t="shared" si="125"/>
        <v>Nov</v>
      </c>
      <c r="C1998" s="2">
        <f t="shared" si="126"/>
        <v>48</v>
      </c>
      <c r="D1998" s="2" t="str">
        <f t="shared" si="127"/>
        <v>Wed</v>
      </c>
      <c r="E1998" s="34">
        <v>43432</v>
      </c>
      <c r="F1998" s="30" t="s">
        <v>986</v>
      </c>
      <c r="G1998" s="2" t="s">
        <v>987</v>
      </c>
      <c r="H1998" s="30" t="s">
        <v>988</v>
      </c>
      <c r="I1998" s="2">
        <v>37</v>
      </c>
      <c r="J1998" s="30" t="s">
        <v>1779</v>
      </c>
      <c r="K1998" s="2" t="s">
        <v>1264</v>
      </c>
      <c r="L1998" s="30">
        <v>3110</v>
      </c>
      <c r="M1998" s="2">
        <v>34</v>
      </c>
      <c r="N1998" s="2">
        <v>28</v>
      </c>
      <c r="O1998" s="31">
        <v>1.2777777777777777E-2</v>
      </c>
    </row>
    <row r="1999" spans="1:15" x14ac:dyDescent="0.25">
      <c r="A1999" s="2">
        <f t="shared" si="124"/>
        <v>2018</v>
      </c>
      <c r="B1999" s="2" t="str">
        <f t="shared" si="125"/>
        <v>Nov</v>
      </c>
      <c r="C1999" s="2">
        <f t="shared" si="126"/>
        <v>48</v>
      </c>
      <c r="D1999" s="2" t="str">
        <f t="shared" si="127"/>
        <v>Wed</v>
      </c>
      <c r="E1999" s="34">
        <v>43432</v>
      </c>
      <c r="F1999" s="30" t="s">
        <v>986</v>
      </c>
      <c r="G1999" s="2" t="s">
        <v>987</v>
      </c>
      <c r="H1999" s="30" t="s">
        <v>988</v>
      </c>
      <c r="I1999" s="2">
        <v>37</v>
      </c>
      <c r="J1999" s="30" t="s">
        <v>1781</v>
      </c>
      <c r="K1999" s="2" t="s">
        <v>1247</v>
      </c>
      <c r="L1999" s="30">
        <v>3110</v>
      </c>
      <c r="M1999" s="2">
        <v>34</v>
      </c>
      <c r="N1999" s="2">
        <v>28</v>
      </c>
      <c r="O1999" s="31">
        <v>3.6377314814814814E-2</v>
      </c>
    </row>
    <row r="2000" spans="1:15" x14ac:dyDescent="0.25">
      <c r="A2000" s="2">
        <f t="shared" si="124"/>
        <v>2018</v>
      </c>
      <c r="B2000" s="2" t="str">
        <f t="shared" si="125"/>
        <v>Nov</v>
      </c>
      <c r="C2000" s="2">
        <f t="shared" si="126"/>
        <v>48</v>
      </c>
      <c r="D2000" s="2" t="str">
        <f t="shared" si="127"/>
        <v>Wed</v>
      </c>
      <c r="E2000" s="34">
        <v>43432</v>
      </c>
      <c r="F2000" s="30" t="s">
        <v>986</v>
      </c>
      <c r="G2000" s="2" t="s">
        <v>987</v>
      </c>
      <c r="H2000" s="30" t="s">
        <v>988</v>
      </c>
      <c r="I2000" s="2">
        <v>37</v>
      </c>
      <c r="J2000" s="30" t="s">
        <v>1807</v>
      </c>
      <c r="K2000" s="2" t="s">
        <v>1272</v>
      </c>
      <c r="L2000" s="30">
        <v>3110</v>
      </c>
      <c r="M2000" s="2">
        <v>34</v>
      </c>
      <c r="N2000" s="2">
        <v>28</v>
      </c>
      <c r="O2000" s="31">
        <v>3.1759259259259258E-2</v>
      </c>
    </row>
    <row r="2001" spans="1:15" x14ac:dyDescent="0.25">
      <c r="A2001" s="2">
        <f t="shared" si="124"/>
        <v>2018</v>
      </c>
      <c r="B2001" s="2" t="str">
        <f t="shared" si="125"/>
        <v>Nov</v>
      </c>
      <c r="C2001" s="2">
        <f t="shared" si="126"/>
        <v>48</v>
      </c>
      <c r="D2001" s="2" t="str">
        <f t="shared" si="127"/>
        <v>Wed</v>
      </c>
      <c r="E2001" s="34">
        <v>43432</v>
      </c>
      <c r="F2001" s="30" t="s">
        <v>986</v>
      </c>
      <c r="G2001" s="2" t="s">
        <v>987</v>
      </c>
      <c r="H2001" s="30" t="s">
        <v>988</v>
      </c>
      <c r="I2001" s="2">
        <v>37</v>
      </c>
      <c r="J2001" s="30" t="s">
        <v>1807</v>
      </c>
      <c r="K2001" s="2" t="s">
        <v>1348</v>
      </c>
      <c r="L2001" s="30">
        <v>3110</v>
      </c>
      <c r="M2001" s="2">
        <v>34</v>
      </c>
      <c r="N2001" s="2">
        <v>28</v>
      </c>
      <c r="O2001" s="31">
        <v>5.5810185185185185E-2</v>
      </c>
    </row>
    <row r="2002" spans="1:15" x14ac:dyDescent="0.25">
      <c r="A2002" s="2">
        <f t="shared" si="124"/>
        <v>2018</v>
      </c>
      <c r="B2002" s="2" t="str">
        <f t="shared" si="125"/>
        <v>Nov</v>
      </c>
      <c r="C2002" s="2">
        <f t="shared" si="126"/>
        <v>48</v>
      </c>
      <c r="D2002" s="2" t="str">
        <f t="shared" si="127"/>
        <v>Wed</v>
      </c>
      <c r="E2002" s="34">
        <v>43432</v>
      </c>
      <c r="F2002" s="30" t="s">
        <v>986</v>
      </c>
      <c r="G2002" s="2" t="s">
        <v>987</v>
      </c>
      <c r="H2002" s="30" t="s">
        <v>988</v>
      </c>
      <c r="I2002" s="2">
        <v>37</v>
      </c>
      <c r="J2002" s="30" t="s">
        <v>1944</v>
      </c>
      <c r="K2002" s="2" t="s">
        <v>1247</v>
      </c>
      <c r="L2002" s="30">
        <v>3110</v>
      </c>
      <c r="M2002" s="2">
        <v>34</v>
      </c>
      <c r="N2002" s="2">
        <v>28</v>
      </c>
      <c r="O2002" s="31">
        <v>3.667824074074074E-2</v>
      </c>
    </row>
    <row r="2003" spans="1:15" x14ac:dyDescent="0.25">
      <c r="A2003" s="2">
        <f t="shared" si="124"/>
        <v>2018</v>
      </c>
      <c r="B2003" s="2" t="str">
        <f t="shared" si="125"/>
        <v>Nov</v>
      </c>
      <c r="C2003" s="2">
        <f t="shared" si="126"/>
        <v>48</v>
      </c>
      <c r="D2003" s="2" t="str">
        <f t="shared" si="127"/>
        <v>Wed</v>
      </c>
      <c r="E2003" s="34">
        <v>43432</v>
      </c>
      <c r="F2003" s="30" t="s">
        <v>986</v>
      </c>
      <c r="G2003" s="2" t="s">
        <v>987</v>
      </c>
      <c r="H2003" s="30" t="s">
        <v>988</v>
      </c>
      <c r="I2003" s="2">
        <v>37</v>
      </c>
      <c r="J2003" s="30" t="s">
        <v>1976</v>
      </c>
      <c r="K2003" s="2" t="s">
        <v>1275</v>
      </c>
      <c r="L2003" s="30">
        <v>3110</v>
      </c>
      <c r="M2003" s="2">
        <v>34</v>
      </c>
      <c r="N2003" s="2">
        <v>28</v>
      </c>
      <c r="O2003" s="31">
        <v>3.9074074074074074E-2</v>
      </c>
    </row>
    <row r="2004" spans="1:15" x14ac:dyDescent="0.25">
      <c r="A2004" s="2">
        <f t="shared" si="124"/>
        <v>2018</v>
      </c>
      <c r="B2004" s="2" t="str">
        <f t="shared" si="125"/>
        <v>Nov</v>
      </c>
      <c r="C2004" s="2">
        <f t="shared" si="126"/>
        <v>48</v>
      </c>
      <c r="D2004" s="2" t="str">
        <f t="shared" si="127"/>
        <v>Wed</v>
      </c>
      <c r="E2004" s="34">
        <v>43432</v>
      </c>
      <c r="F2004" s="30" t="s">
        <v>986</v>
      </c>
      <c r="G2004" s="2" t="s">
        <v>987</v>
      </c>
      <c r="H2004" s="30" t="s">
        <v>988</v>
      </c>
      <c r="I2004" s="2">
        <v>37</v>
      </c>
      <c r="J2004" s="30" t="s">
        <v>1977</v>
      </c>
      <c r="K2004" s="2" t="s">
        <v>1275</v>
      </c>
      <c r="L2004" s="30">
        <v>3110</v>
      </c>
      <c r="M2004" s="2">
        <v>34</v>
      </c>
      <c r="N2004" s="2">
        <v>28</v>
      </c>
      <c r="O2004" s="31">
        <v>3.9074074074074074E-2</v>
      </c>
    </row>
    <row r="2005" spans="1:15" x14ac:dyDescent="0.25">
      <c r="A2005" s="2">
        <f t="shared" si="124"/>
        <v>2018</v>
      </c>
      <c r="B2005" s="2" t="str">
        <f t="shared" si="125"/>
        <v>Nov</v>
      </c>
      <c r="C2005" s="2">
        <f t="shared" si="126"/>
        <v>48</v>
      </c>
      <c r="D2005" s="2" t="str">
        <f t="shared" si="127"/>
        <v>Wed</v>
      </c>
      <c r="E2005" s="34">
        <v>43432</v>
      </c>
      <c r="F2005" s="30" t="s">
        <v>986</v>
      </c>
      <c r="G2005" s="2" t="s">
        <v>987</v>
      </c>
      <c r="H2005" s="30" t="s">
        <v>988</v>
      </c>
      <c r="I2005" s="2">
        <v>37</v>
      </c>
      <c r="J2005" s="30" t="s">
        <v>1978</v>
      </c>
      <c r="K2005" s="2" t="s">
        <v>1247</v>
      </c>
      <c r="L2005" s="30">
        <v>3110</v>
      </c>
      <c r="M2005" s="2">
        <v>34</v>
      </c>
      <c r="N2005" s="2">
        <v>28</v>
      </c>
      <c r="O2005" s="31">
        <v>3.6064814814814813E-2</v>
      </c>
    </row>
    <row r="2006" spans="1:15" x14ac:dyDescent="0.25">
      <c r="A2006" s="2">
        <f t="shared" si="124"/>
        <v>2018</v>
      </c>
      <c r="B2006" s="2" t="str">
        <f t="shared" si="125"/>
        <v>Nov</v>
      </c>
      <c r="C2006" s="2">
        <f t="shared" si="126"/>
        <v>48</v>
      </c>
      <c r="D2006" s="2" t="str">
        <f t="shared" si="127"/>
        <v>Wed</v>
      </c>
      <c r="E2006" s="34">
        <v>43432</v>
      </c>
      <c r="F2006" s="30" t="s">
        <v>465</v>
      </c>
      <c r="G2006" s="2" t="s">
        <v>466</v>
      </c>
      <c r="H2006" s="30" t="s">
        <v>467</v>
      </c>
      <c r="I2006" s="2">
        <v>23</v>
      </c>
      <c r="J2006" s="30" t="s">
        <v>1716</v>
      </c>
      <c r="K2006" s="2" t="s">
        <v>1247</v>
      </c>
      <c r="L2006" s="30">
        <v>3948</v>
      </c>
      <c r="M2006" s="2">
        <v>18</v>
      </c>
      <c r="N2006" s="2">
        <v>28</v>
      </c>
      <c r="O2006" s="31">
        <v>0</v>
      </c>
    </row>
    <row r="2007" spans="1:15" x14ac:dyDescent="0.25">
      <c r="A2007" s="2">
        <f t="shared" si="124"/>
        <v>2018</v>
      </c>
      <c r="B2007" s="2" t="str">
        <f t="shared" si="125"/>
        <v>Nov</v>
      </c>
      <c r="C2007" s="2">
        <f t="shared" si="126"/>
        <v>48</v>
      </c>
      <c r="D2007" s="2" t="str">
        <f t="shared" si="127"/>
        <v>Wed</v>
      </c>
      <c r="E2007" s="34">
        <v>43432</v>
      </c>
      <c r="F2007" s="30" t="s">
        <v>465</v>
      </c>
      <c r="G2007" s="2" t="s">
        <v>466</v>
      </c>
      <c r="H2007" s="30" t="s">
        <v>467</v>
      </c>
      <c r="I2007" s="2">
        <v>23</v>
      </c>
      <c r="J2007" s="30" t="s">
        <v>1748</v>
      </c>
      <c r="K2007" s="2" t="s">
        <v>1247</v>
      </c>
      <c r="L2007" s="30">
        <v>3948</v>
      </c>
      <c r="M2007" s="2">
        <v>18</v>
      </c>
      <c r="N2007" s="2">
        <v>28</v>
      </c>
      <c r="O2007" s="31">
        <v>0</v>
      </c>
    </row>
    <row r="2008" spans="1:15" x14ac:dyDescent="0.25">
      <c r="A2008" s="2">
        <f t="shared" si="124"/>
        <v>2018</v>
      </c>
      <c r="B2008" s="2" t="str">
        <f t="shared" si="125"/>
        <v>Nov</v>
      </c>
      <c r="C2008" s="2">
        <f t="shared" si="126"/>
        <v>48</v>
      </c>
      <c r="D2008" s="2" t="str">
        <f t="shared" si="127"/>
        <v>Wed</v>
      </c>
      <c r="E2008" s="34">
        <v>43432</v>
      </c>
      <c r="F2008" s="30" t="s">
        <v>465</v>
      </c>
      <c r="G2008" s="2" t="s">
        <v>466</v>
      </c>
      <c r="H2008" s="30" t="s">
        <v>467</v>
      </c>
      <c r="I2008" s="2">
        <v>23</v>
      </c>
      <c r="J2008" s="30" t="s">
        <v>1779</v>
      </c>
      <c r="K2008" s="2" t="s">
        <v>1264</v>
      </c>
      <c r="L2008" s="30">
        <v>3948</v>
      </c>
      <c r="M2008" s="2">
        <v>18</v>
      </c>
      <c r="N2008" s="2">
        <v>28</v>
      </c>
      <c r="O2008" s="31">
        <v>4.3715277777777777E-2</v>
      </c>
    </row>
    <row r="2009" spans="1:15" x14ac:dyDescent="0.25">
      <c r="A2009" s="2">
        <f t="shared" si="124"/>
        <v>2018</v>
      </c>
      <c r="B2009" s="2" t="str">
        <f t="shared" si="125"/>
        <v>Nov</v>
      </c>
      <c r="C2009" s="2">
        <f t="shared" si="126"/>
        <v>48</v>
      </c>
      <c r="D2009" s="2" t="str">
        <f t="shared" si="127"/>
        <v>Wed</v>
      </c>
      <c r="E2009" s="34">
        <v>43432</v>
      </c>
      <c r="F2009" s="30" t="s">
        <v>465</v>
      </c>
      <c r="G2009" s="2" t="s">
        <v>466</v>
      </c>
      <c r="H2009" s="30" t="s">
        <v>467</v>
      </c>
      <c r="I2009" s="2">
        <v>23</v>
      </c>
      <c r="J2009" s="30" t="s">
        <v>1781</v>
      </c>
      <c r="K2009" s="2" t="s">
        <v>1247</v>
      </c>
      <c r="L2009" s="30">
        <v>3948</v>
      </c>
      <c r="M2009" s="2">
        <v>18</v>
      </c>
      <c r="N2009" s="2">
        <v>28</v>
      </c>
      <c r="O2009" s="31">
        <v>0</v>
      </c>
    </row>
    <row r="2010" spans="1:15" x14ac:dyDescent="0.25">
      <c r="A2010" s="2">
        <f t="shared" si="124"/>
        <v>2018</v>
      </c>
      <c r="B2010" s="2" t="str">
        <f t="shared" si="125"/>
        <v>Nov</v>
      </c>
      <c r="C2010" s="2">
        <f t="shared" si="126"/>
        <v>48</v>
      </c>
      <c r="D2010" s="2" t="str">
        <f t="shared" si="127"/>
        <v>Wed</v>
      </c>
      <c r="E2010" s="34">
        <v>43432</v>
      </c>
      <c r="F2010" s="30" t="s">
        <v>465</v>
      </c>
      <c r="G2010" s="2" t="s">
        <v>466</v>
      </c>
      <c r="H2010" s="30" t="s">
        <v>467</v>
      </c>
      <c r="I2010" s="2">
        <v>23</v>
      </c>
      <c r="J2010" s="30" t="s">
        <v>1807</v>
      </c>
      <c r="K2010" s="2" t="s">
        <v>1272</v>
      </c>
      <c r="L2010" s="30">
        <v>3948</v>
      </c>
      <c r="M2010" s="2">
        <v>18</v>
      </c>
      <c r="N2010" s="2">
        <v>28</v>
      </c>
      <c r="O2010" s="31">
        <v>3.078703703703704E-2</v>
      </c>
    </row>
    <row r="2011" spans="1:15" x14ac:dyDescent="0.25">
      <c r="A2011" s="2">
        <f t="shared" si="124"/>
        <v>2018</v>
      </c>
      <c r="B2011" s="2" t="str">
        <f t="shared" si="125"/>
        <v>Nov</v>
      </c>
      <c r="C2011" s="2">
        <f t="shared" si="126"/>
        <v>48</v>
      </c>
      <c r="D2011" s="2" t="str">
        <f t="shared" si="127"/>
        <v>Wed</v>
      </c>
      <c r="E2011" s="34">
        <v>43432</v>
      </c>
      <c r="F2011" s="30" t="s">
        <v>465</v>
      </c>
      <c r="G2011" s="2" t="s">
        <v>466</v>
      </c>
      <c r="H2011" s="30" t="s">
        <v>467</v>
      </c>
      <c r="I2011" s="2">
        <v>23</v>
      </c>
      <c r="J2011" s="30" t="s">
        <v>1807</v>
      </c>
      <c r="K2011" s="2" t="s">
        <v>1348</v>
      </c>
      <c r="L2011" s="30">
        <v>3948</v>
      </c>
      <c r="M2011" s="2">
        <v>18</v>
      </c>
      <c r="N2011" s="2">
        <v>28</v>
      </c>
      <c r="O2011" s="31">
        <v>3.1828703703703702E-3</v>
      </c>
    </row>
    <row r="2012" spans="1:15" x14ac:dyDescent="0.25">
      <c r="A2012" s="2">
        <f t="shared" si="124"/>
        <v>2018</v>
      </c>
      <c r="B2012" s="2" t="str">
        <f t="shared" si="125"/>
        <v>Nov</v>
      </c>
      <c r="C2012" s="2">
        <f t="shared" si="126"/>
        <v>48</v>
      </c>
      <c r="D2012" s="2" t="str">
        <f t="shared" si="127"/>
        <v>Wed</v>
      </c>
      <c r="E2012" s="34">
        <v>43432</v>
      </c>
      <c r="F2012" s="30" t="s">
        <v>465</v>
      </c>
      <c r="G2012" s="2" t="s">
        <v>466</v>
      </c>
      <c r="H2012" s="30" t="s">
        <v>467</v>
      </c>
      <c r="I2012" s="2">
        <v>23</v>
      </c>
      <c r="J2012" s="30" t="s">
        <v>1944</v>
      </c>
      <c r="K2012" s="2" t="s">
        <v>1247</v>
      </c>
      <c r="L2012" s="30">
        <v>3948</v>
      </c>
      <c r="M2012" s="2">
        <v>18</v>
      </c>
      <c r="N2012" s="2">
        <v>28</v>
      </c>
      <c r="O2012" s="31">
        <v>0</v>
      </c>
    </row>
    <row r="2013" spans="1:15" x14ac:dyDescent="0.25">
      <c r="A2013" s="2">
        <f t="shared" ref="A2013:A2076" si="128">YEAR(E2013)</f>
        <v>2018</v>
      </c>
      <c r="B2013" s="2" t="str">
        <f t="shared" ref="B2013:B2076" si="129">TEXT(E2013,"MMM")</f>
        <v>Nov</v>
      </c>
      <c r="C2013" s="2">
        <f t="shared" ref="C2013:C2076" si="130">WEEKNUM(E2013)</f>
        <v>48</v>
      </c>
      <c r="D2013" s="2" t="str">
        <f t="shared" ref="D2013:D2076" si="131">TEXT(E2013,"DDD")</f>
        <v>Wed</v>
      </c>
      <c r="E2013" s="34">
        <v>43432</v>
      </c>
      <c r="F2013" s="30" t="s">
        <v>465</v>
      </c>
      <c r="G2013" s="2" t="s">
        <v>466</v>
      </c>
      <c r="H2013" s="30" t="s">
        <v>467</v>
      </c>
      <c r="I2013" s="2">
        <v>23</v>
      </c>
      <c r="J2013" s="30" t="s">
        <v>1976</v>
      </c>
      <c r="K2013" s="2" t="s">
        <v>1275</v>
      </c>
      <c r="L2013" s="30">
        <v>3948</v>
      </c>
      <c r="M2013" s="2">
        <v>18</v>
      </c>
      <c r="N2013" s="2">
        <v>28</v>
      </c>
      <c r="O2013" s="31">
        <v>6.5185185185185179E-2</v>
      </c>
    </row>
    <row r="2014" spans="1:15" x14ac:dyDescent="0.25">
      <c r="A2014" s="2">
        <f t="shared" si="128"/>
        <v>2018</v>
      </c>
      <c r="B2014" s="2" t="str">
        <f t="shared" si="129"/>
        <v>Nov</v>
      </c>
      <c r="C2014" s="2">
        <f t="shared" si="130"/>
        <v>48</v>
      </c>
      <c r="D2014" s="2" t="str">
        <f t="shared" si="131"/>
        <v>Wed</v>
      </c>
      <c r="E2014" s="34">
        <v>43432</v>
      </c>
      <c r="F2014" s="30" t="s">
        <v>465</v>
      </c>
      <c r="G2014" s="2" t="s">
        <v>466</v>
      </c>
      <c r="H2014" s="30" t="s">
        <v>467</v>
      </c>
      <c r="I2014" s="2">
        <v>23</v>
      </c>
      <c r="J2014" s="30" t="s">
        <v>1977</v>
      </c>
      <c r="K2014" s="2" t="s">
        <v>1275</v>
      </c>
      <c r="L2014" s="30">
        <v>3948</v>
      </c>
      <c r="M2014" s="2">
        <v>18</v>
      </c>
      <c r="N2014" s="2">
        <v>28</v>
      </c>
      <c r="O2014" s="31">
        <v>6.5057870370370363E-2</v>
      </c>
    </row>
    <row r="2015" spans="1:15" x14ac:dyDescent="0.25">
      <c r="A2015" s="2">
        <f t="shared" si="128"/>
        <v>2018</v>
      </c>
      <c r="B2015" s="2" t="str">
        <f t="shared" si="129"/>
        <v>Nov</v>
      </c>
      <c r="C2015" s="2">
        <f t="shared" si="130"/>
        <v>48</v>
      </c>
      <c r="D2015" s="2" t="str">
        <f t="shared" si="131"/>
        <v>Wed</v>
      </c>
      <c r="E2015" s="34">
        <v>43432</v>
      </c>
      <c r="F2015" s="30" t="s">
        <v>465</v>
      </c>
      <c r="G2015" s="2" t="s">
        <v>466</v>
      </c>
      <c r="H2015" s="30" t="s">
        <v>467</v>
      </c>
      <c r="I2015" s="2">
        <v>23</v>
      </c>
      <c r="J2015" s="30" t="s">
        <v>1978</v>
      </c>
      <c r="K2015" s="2" t="s">
        <v>1348</v>
      </c>
      <c r="L2015" s="30">
        <v>3948</v>
      </c>
      <c r="M2015" s="2">
        <v>18</v>
      </c>
      <c r="N2015" s="2">
        <v>28</v>
      </c>
      <c r="O2015" s="31">
        <v>1.4456018518518519E-2</v>
      </c>
    </row>
    <row r="2016" spans="1:15" x14ac:dyDescent="0.25">
      <c r="A2016" s="2">
        <f t="shared" si="128"/>
        <v>2018</v>
      </c>
      <c r="B2016" s="2" t="str">
        <f t="shared" si="129"/>
        <v>Nov</v>
      </c>
      <c r="C2016" s="2">
        <f t="shared" si="130"/>
        <v>48</v>
      </c>
      <c r="D2016" s="2" t="str">
        <f t="shared" si="131"/>
        <v>Wed</v>
      </c>
      <c r="E2016" s="34">
        <v>43432</v>
      </c>
      <c r="F2016" s="30" t="s">
        <v>468</v>
      </c>
      <c r="G2016" s="2" t="s">
        <v>469</v>
      </c>
      <c r="H2016" s="30" t="s">
        <v>470</v>
      </c>
      <c r="I2016" s="2">
        <v>20</v>
      </c>
      <c r="J2016" s="30" t="s">
        <v>1716</v>
      </c>
      <c r="K2016" s="2" t="s">
        <v>1247</v>
      </c>
      <c r="L2016" s="30">
        <v>2322</v>
      </c>
      <c r="M2016" s="2">
        <v>24</v>
      </c>
      <c r="N2016" s="2">
        <v>28</v>
      </c>
      <c r="O2016" s="31">
        <v>0</v>
      </c>
    </row>
    <row r="2017" spans="1:15" x14ac:dyDescent="0.25">
      <c r="A2017" s="2">
        <f t="shared" si="128"/>
        <v>2018</v>
      </c>
      <c r="B2017" s="2" t="str">
        <f t="shared" si="129"/>
        <v>Nov</v>
      </c>
      <c r="C2017" s="2">
        <f t="shared" si="130"/>
        <v>48</v>
      </c>
      <c r="D2017" s="2" t="str">
        <f t="shared" si="131"/>
        <v>Wed</v>
      </c>
      <c r="E2017" s="34">
        <v>43432</v>
      </c>
      <c r="F2017" s="30" t="s">
        <v>468</v>
      </c>
      <c r="G2017" s="2" t="s">
        <v>469</v>
      </c>
      <c r="H2017" s="30" t="s">
        <v>470</v>
      </c>
      <c r="I2017" s="2">
        <v>20</v>
      </c>
      <c r="J2017" s="30" t="s">
        <v>1748</v>
      </c>
      <c r="K2017" s="2" t="s">
        <v>1247</v>
      </c>
      <c r="L2017" s="30">
        <v>2322</v>
      </c>
      <c r="M2017" s="2">
        <v>24</v>
      </c>
      <c r="N2017" s="2">
        <v>28</v>
      </c>
      <c r="O2017" s="31">
        <v>0</v>
      </c>
    </row>
    <row r="2018" spans="1:15" x14ac:dyDescent="0.25">
      <c r="A2018" s="2">
        <f t="shared" si="128"/>
        <v>2018</v>
      </c>
      <c r="B2018" s="2" t="str">
        <f t="shared" si="129"/>
        <v>Nov</v>
      </c>
      <c r="C2018" s="2">
        <f t="shared" si="130"/>
        <v>48</v>
      </c>
      <c r="D2018" s="2" t="str">
        <f t="shared" si="131"/>
        <v>Wed</v>
      </c>
      <c r="E2018" s="34">
        <v>43432</v>
      </c>
      <c r="F2018" s="30" t="s">
        <v>468</v>
      </c>
      <c r="G2018" s="2" t="s">
        <v>469</v>
      </c>
      <c r="H2018" s="30" t="s">
        <v>470</v>
      </c>
      <c r="I2018" s="2">
        <v>20</v>
      </c>
      <c r="J2018" s="30" t="s">
        <v>1779</v>
      </c>
      <c r="K2018" s="2" t="s">
        <v>1264</v>
      </c>
      <c r="L2018" s="30">
        <v>2322</v>
      </c>
      <c r="M2018" s="2">
        <v>24</v>
      </c>
      <c r="N2018" s="2">
        <v>28</v>
      </c>
      <c r="O2018" s="31">
        <v>0</v>
      </c>
    </row>
    <row r="2019" spans="1:15" x14ac:dyDescent="0.25">
      <c r="A2019" s="2">
        <f t="shared" si="128"/>
        <v>2018</v>
      </c>
      <c r="B2019" s="2" t="str">
        <f t="shared" si="129"/>
        <v>Nov</v>
      </c>
      <c r="C2019" s="2">
        <f t="shared" si="130"/>
        <v>48</v>
      </c>
      <c r="D2019" s="2" t="str">
        <f t="shared" si="131"/>
        <v>Wed</v>
      </c>
      <c r="E2019" s="34">
        <v>43432</v>
      </c>
      <c r="F2019" s="30" t="s">
        <v>468</v>
      </c>
      <c r="G2019" s="2" t="s">
        <v>469</v>
      </c>
      <c r="H2019" s="30" t="s">
        <v>470</v>
      </c>
      <c r="I2019" s="2">
        <v>20</v>
      </c>
      <c r="J2019" s="30" t="s">
        <v>1781</v>
      </c>
      <c r="K2019" s="2" t="s">
        <v>1247</v>
      </c>
      <c r="L2019" s="30">
        <v>2322</v>
      </c>
      <c r="M2019" s="2">
        <v>24</v>
      </c>
      <c r="N2019" s="2">
        <v>28</v>
      </c>
      <c r="O2019" s="31">
        <v>0</v>
      </c>
    </row>
    <row r="2020" spans="1:15" x14ac:dyDescent="0.25">
      <c r="A2020" s="2">
        <f t="shared" si="128"/>
        <v>2018</v>
      </c>
      <c r="B2020" s="2" t="str">
        <f t="shared" si="129"/>
        <v>Nov</v>
      </c>
      <c r="C2020" s="2">
        <f t="shared" si="130"/>
        <v>48</v>
      </c>
      <c r="D2020" s="2" t="str">
        <f t="shared" si="131"/>
        <v>Wed</v>
      </c>
      <c r="E2020" s="34">
        <v>43432</v>
      </c>
      <c r="F2020" s="30" t="s">
        <v>468</v>
      </c>
      <c r="G2020" s="2" t="s">
        <v>469</v>
      </c>
      <c r="H2020" s="30" t="s">
        <v>470</v>
      </c>
      <c r="I2020" s="2">
        <v>20</v>
      </c>
      <c r="J2020" s="30" t="s">
        <v>1807</v>
      </c>
      <c r="K2020" s="2" t="s">
        <v>1272</v>
      </c>
      <c r="L2020" s="30">
        <v>2322</v>
      </c>
      <c r="M2020" s="2">
        <v>24</v>
      </c>
      <c r="N2020" s="2">
        <v>28</v>
      </c>
      <c r="O2020" s="31">
        <v>1.4571759259259258E-2</v>
      </c>
    </row>
    <row r="2021" spans="1:15" x14ac:dyDescent="0.25">
      <c r="A2021" s="2">
        <f t="shared" si="128"/>
        <v>2018</v>
      </c>
      <c r="B2021" s="2" t="str">
        <f t="shared" si="129"/>
        <v>Nov</v>
      </c>
      <c r="C2021" s="2">
        <f t="shared" si="130"/>
        <v>48</v>
      </c>
      <c r="D2021" s="2" t="str">
        <f t="shared" si="131"/>
        <v>Wed</v>
      </c>
      <c r="E2021" s="34">
        <v>43432</v>
      </c>
      <c r="F2021" s="30" t="s">
        <v>468</v>
      </c>
      <c r="G2021" s="2" t="s">
        <v>469</v>
      </c>
      <c r="H2021" s="30" t="s">
        <v>470</v>
      </c>
      <c r="I2021" s="2">
        <v>20</v>
      </c>
      <c r="J2021" s="30" t="s">
        <v>1807</v>
      </c>
      <c r="K2021" s="2" t="s">
        <v>1348</v>
      </c>
      <c r="L2021" s="30">
        <v>2322</v>
      </c>
      <c r="M2021" s="2">
        <v>24</v>
      </c>
      <c r="N2021" s="2">
        <v>28</v>
      </c>
      <c r="O2021" s="31">
        <v>7.0370370370370375E-2</v>
      </c>
    </row>
    <row r="2022" spans="1:15" x14ac:dyDescent="0.25">
      <c r="A2022" s="2">
        <f t="shared" si="128"/>
        <v>2018</v>
      </c>
      <c r="B2022" s="2" t="str">
        <f t="shared" si="129"/>
        <v>Nov</v>
      </c>
      <c r="C2022" s="2">
        <f t="shared" si="130"/>
        <v>48</v>
      </c>
      <c r="D2022" s="2" t="str">
        <f t="shared" si="131"/>
        <v>Wed</v>
      </c>
      <c r="E2022" s="34">
        <v>43432</v>
      </c>
      <c r="F2022" s="30" t="s">
        <v>468</v>
      </c>
      <c r="G2022" s="2" t="s">
        <v>469</v>
      </c>
      <c r="H2022" s="30" t="s">
        <v>470</v>
      </c>
      <c r="I2022" s="2">
        <v>20</v>
      </c>
      <c r="J2022" s="30" t="s">
        <v>1944</v>
      </c>
      <c r="K2022" s="2" t="s">
        <v>1247</v>
      </c>
      <c r="L2022" s="30">
        <v>2322</v>
      </c>
      <c r="M2022" s="2">
        <v>24</v>
      </c>
      <c r="N2022" s="2">
        <v>28</v>
      </c>
      <c r="O2022" s="31">
        <v>0</v>
      </c>
    </row>
    <row r="2023" spans="1:15" x14ac:dyDescent="0.25">
      <c r="A2023" s="2">
        <f t="shared" si="128"/>
        <v>2018</v>
      </c>
      <c r="B2023" s="2" t="str">
        <f t="shared" si="129"/>
        <v>Nov</v>
      </c>
      <c r="C2023" s="2">
        <f t="shared" si="130"/>
        <v>48</v>
      </c>
      <c r="D2023" s="2" t="str">
        <f t="shared" si="131"/>
        <v>Wed</v>
      </c>
      <c r="E2023" s="34">
        <v>43432</v>
      </c>
      <c r="F2023" s="30" t="s">
        <v>468</v>
      </c>
      <c r="G2023" s="2" t="s">
        <v>469</v>
      </c>
      <c r="H2023" s="30" t="s">
        <v>470</v>
      </c>
      <c r="I2023" s="2">
        <v>20</v>
      </c>
      <c r="J2023" s="30" t="s">
        <v>1976</v>
      </c>
      <c r="K2023" s="2" t="s">
        <v>1275</v>
      </c>
      <c r="L2023" s="30">
        <v>2322</v>
      </c>
      <c r="M2023" s="2">
        <v>24</v>
      </c>
      <c r="N2023" s="2">
        <v>28</v>
      </c>
      <c r="O2023" s="31">
        <v>0</v>
      </c>
    </row>
    <row r="2024" spans="1:15" x14ac:dyDescent="0.25">
      <c r="A2024" s="2">
        <f t="shared" si="128"/>
        <v>2018</v>
      </c>
      <c r="B2024" s="2" t="str">
        <f t="shared" si="129"/>
        <v>Nov</v>
      </c>
      <c r="C2024" s="2">
        <f t="shared" si="130"/>
        <v>48</v>
      </c>
      <c r="D2024" s="2" t="str">
        <f t="shared" si="131"/>
        <v>Wed</v>
      </c>
      <c r="E2024" s="34">
        <v>43432</v>
      </c>
      <c r="F2024" s="30" t="s">
        <v>468</v>
      </c>
      <c r="G2024" s="2" t="s">
        <v>469</v>
      </c>
      <c r="H2024" s="30" t="s">
        <v>470</v>
      </c>
      <c r="I2024" s="2">
        <v>20</v>
      </c>
      <c r="J2024" s="30" t="s">
        <v>1977</v>
      </c>
      <c r="K2024" s="2" t="s">
        <v>1275</v>
      </c>
      <c r="L2024" s="30">
        <v>2322</v>
      </c>
      <c r="M2024" s="2">
        <v>24</v>
      </c>
      <c r="N2024" s="2">
        <v>28</v>
      </c>
      <c r="O2024" s="31">
        <v>0</v>
      </c>
    </row>
    <row r="2025" spans="1:15" x14ac:dyDescent="0.25">
      <c r="A2025" s="2">
        <f t="shared" si="128"/>
        <v>2018</v>
      </c>
      <c r="B2025" s="2" t="str">
        <f t="shared" si="129"/>
        <v>Nov</v>
      </c>
      <c r="C2025" s="2">
        <f t="shared" si="130"/>
        <v>48</v>
      </c>
      <c r="D2025" s="2" t="str">
        <f t="shared" si="131"/>
        <v>Wed</v>
      </c>
      <c r="E2025" s="34">
        <v>43432</v>
      </c>
      <c r="F2025" s="30" t="s">
        <v>468</v>
      </c>
      <c r="G2025" s="2" t="s">
        <v>469</v>
      </c>
      <c r="H2025" s="30" t="s">
        <v>470</v>
      </c>
      <c r="I2025" s="2">
        <v>20</v>
      </c>
      <c r="J2025" s="30" t="s">
        <v>1978</v>
      </c>
      <c r="K2025" s="2" t="s">
        <v>1247</v>
      </c>
      <c r="L2025" s="30">
        <v>2322</v>
      </c>
      <c r="M2025" s="2">
        <v>24</v>
      </c>
      <c r="N2025" s="2">
        <v>28</v>
      </c>
      <c r="O2025" s="31">
        <v>0</v>
      </c>
    </row>
    <row r="2026" spans="1:15" x14ac:dyDescent="0.25">
      <c r="A2026" s="2">
        <f t="shared" si="128"/>
        <v>2018</v>
      </c>
      <c r="B2026" s="2" t="str">
        <f t="shared" si="129"/>
        <v>Nov</v>
      </c>
      <c r="C2026" s="2">
        <f t="shared" si="130"/>
        <v>48</v>
      </c>
      <c r="D2026" s="2" t="str">
        <f t="shared" si="131"/>
        <v>Wed</v>
      </c>
      <c r="E2026" s="34">
        <v>43432</v>
      </c>
      <c r="F2026" s="30" t="s">
        <v>989</v>
      </c>
      <c r="G2026" s="2" t="s">
        <v>990</v>
      </c>
      <c r="H2026" s="30" t="s">
        <v>991</v>
      </c>
      <c r="I2026" s="2">
        <v>18</v>
      </c>
      <c r="J2026" s="30" t="s">
        <v>1340</v>
      </c>
      <c r="K2026" s="2" t="s">
        <v>1272</v>
      </c>
      <c r="L2026" s="30">
        <v>3395</v>
      </c>
      <c r="M2026" s="2">
        <v>11</v>
      </c>
      <c r="N2026" s="2">
        <v>28</v>
      </c>
      <c r="O2026" s="31">
        <v>8.6817129629629633E-2</v>
      </c>
    </row>
    <row r="2027" spans="1:15" x14ac:dyDescent="0.25">
      <c r="A2027" s="2">
        <f t="shared" si="128"/>
        <v>2018</v>
      </c>
      <c r="B2027" s="2" t="str">
        <f t="shared" si="129"/>
        <v>Nov</v>
      </c>
      <c r="C2027" s="2">
        <f t="shared" si="130"/>
        <v>48</v>
      </c>
      <c r="D2027" s="2" t="str">
        <f t="shared" si="131"/>
        <v>Wed</v>
      </c>
      <c r="E2027" s="34">
        <v>43432</v>
      </c>
      <c r="F2027" s="30" t="s">
        <v>989</v>
      </c>
      <c r="G2027" s="2" t="s">
        <v>990</v>
      </c>
      <c r="H2027" s="30" t="s">
        <v>991</v>
      </c>
      <c r="I2027" s="2">
        <v>18</v>
      </c>
      <c r="J2027" s="30" t="s">
        <v>1341</v>
      </c>
      <c r="K2027" s="2" t="s">
        <v>1255</v>
      </c>
      <c r="L2027" s="30">
        <v>3395</v>
      </c>
      <c r="M2027" s="2">
        <v>11</v>
      </c>
      <c r="N2027" s="2">
        <v>28</v>
      </c>
      <c r="O2027" s="31">
        <v>8.6608796296296295E-2</v>
      </c>
    </row>
    <row r="2028" spans="1:15" x14ac:dyDescent="0.25">
      <c r="A2028" s="2">
        <f t="shared" si="128"/>
        <v>2018</v>
      </c>
      <c r="B2028" s="2" t="str">
        <f t="shared" si="129"/>
        <v>Nov</v>
      </c>
      <c r="C2028" s="2">
        <f t="shared" si="130"/>
        <v>48</v>
      </c>
      <c r="D2028" s="2" t="str">
        <f t="shared" si="131"/>
        <v>Wed</v>
      </c>
      <c r="E2028" s="34">
        <v>43432</v>
      </c>
      <c r="F2028" s="30" t="s">
        <v>989</v>
      </c>
      <c r="G2028" s="2" t="s">
        <v>990</v>
      </c>
      <c r="H2028" s="30" t="s">
        <v>991</v>
      </c>
      <c r="I2028" s="2">
        <v>18</v>
      </c>
      <c r="J2028" s="30" t="s">
        <v>1302</v>
      </c>
      <c r="K2028" s="2" t="s">
        <v>1255</v>
      </c>
      <c r="L2028" s="30">
        <v>3395</v>
      </c>
      <c r="M2028" s="2">
        <v>11</v>
      </c>
      <c r="N2028" s="2">
        <v>28</v>
      </c>
      <c r="O2028" s="31">
        <v>8.6238425925925913E-2</v>
      </c>
    </row>
    <row r="2029" spans="1:15" x14ac:dyDescent="0.25">
      <c r="A2029" s="2">
        <f t="shared" si="128"/>
        <v>2018</v>
      </c>
      <c r="B2029" s="2" t="str">
        <f t="shared" si="129"/>
        <v>Nov</v>
      </c>
      <c r="C2029" s="2">
        <f t="shared" si="130"/>
        <v>48</v>
      </c>
      <c r="D2029" s="2" t="str">
        <f t="shared" si="131"/>
        <v>Wed</v>
      </c>
      <c r="E2029" s="34">
        <v>43432</v>
      </c>
      <c r="F2029" s="30" t="s">
        <v>989</v>
      </c>
      <c r="G2029" s="2" t="s">
        <v>990</v>
      </c>
      <c r="H2029" s="30" t="s">
        <v>991</v>
      </c>
      <c r="I2029" s="2">
        <v>18</v>
      </c>
      <c r="J2029" s="30" t="s">
        <v>1306</v>
      </c>
      <c r="K2029" s="2" t="s">
        <v>1280</v>
      </c>
      <c r="L2029" s="30">
        <v>3395</v>
      </c>
      <c r="M2029" s="2">
        <v>11</v>
      </c>
      <c r="N2029" s="2">
        <v>28</v>
      </c>
      <c r="O2029" s="31">
        <v>8.6759259259259258E-2</v>
      </c>
    </row>
    <row r="2030" spans="1:15" x14ac:dyDescent="0.25">
      <c r="A2030" s="2">
        <f t="shared" si="128"/>
        <v>2018</v>
      </c>
      <c r="B2030" s="2" t="str">
        <f t="shared" si="129"/>
        <v>Nov</v>
      </c>
      <c r="C2030" s="2">
        <f t="shared" si="130"/>
        <v>48</v>
      </c>
      <c r="D2030" s="2" t="str">
        <f t="shared" si="131"/>
        <v>Wed</v>
      </c>
      <c r="E2030" s="34">
        <v>43432</v>
      </c>
      <c r="F2030" s="30" t="s">
        <v>989</v>
      </c>
      <c r="G2030" s="2" t="s">
        <v>990</v>
      </c>
      <c r="H2030" s="30" t="s">
        <v>991</v>
      </c>
      <c r="I2030" s="2">
        <v>18</v>
      </c>
      <c r="J2030" s="30" t="s">
        <v>1323</v>
      </c>
      <c r="K2030" s="2" t="s">
        <v>1275</v>
      </c>
      <c r="L2030" s="30">
        <v>3395</v>
      </c>
      <c r="M2030" s="2">
        <v>11</v>
      </c>
      <c r="N2030" s="2">
        <v>28</v>
      </c>
      <c r="O2030" s="31">
        <v>8.666666666666667E-2</v>
      </c>
    </row>
    <row r="2031" spans="1:15" x14ac:dyDescent="0.25">
      <c r="A2031" s="2">
        <f t="shared" si="128"/>
        <v>2018</v>
      </c>
      <c r="B2031" s="2" t="str">
        <f t="shared" si="129"/>
        <v>Nov</v>
      </c>
      <c r="C2031" s="2">
        <f t="shared" si="130"/>
        <v>48</v>
      </c>
      <c r="D2031" s="2" t="str">
        <f t="shared" si="131"/>
        <v>Wed</v>
      </c>
      <c r="E2031" s="34">
        <v>43432</v>
      </c>
      <c r="F2031" s="30" t="s">
        <v>989</v>
      </c>
      <c r="G2031" s="2" t="s">
        <v>990</v>
      </c>
      <c r="H2031" s="30" t="s">
        <v>991</v>
      </c>
      <c r="I2031" s="2">
        <v>18</v>
      </c>
      <c r="J2031" s="30" t="s">
        <v>1326</v>
      </c>
      <c r="K2031" s="2" t="s">
        <v>1255</v>
      </c>
      <c r="L2031" s="30">
        <v>3395</v>
      </c>
      <c r="M2031" s="2">
        <v>11</v>
      </c>
      <c r="N2031" s="2">
        <v>28</v>
      </c>
      <c r="O2031" s="31">
        <v>0.17273148148148149</v>
      </c>
    </row>
    <row r="2032" spans="1:15" x14ac:dyDescent="0.25">
      <c r="A2032" s="2">
        <f t="shared" si="128"/>
        <v>2018</v>
      </c>
      <c r="B2032" s="2" t="str">
        <f t="shared" si="129"/>
        <v>Nov</v>
      </c>
      <c r="C2032" s="2">
        <f t="shared" si="130"/>
        <v>48</v>
      </c>
      <c r="D2032" s="2" t="str">
        <f t="shared" si="131"/>
        <v>Wed</v>
      </c>
      <c r="E2032" s="34">
        <v>43432</v>
      </c>
      <c r="F2032" s="30" t="s">
        <v>989</v>
      </c>
      <c r="G2032" s="2" t="s">
        <v>990</v>
      </c>
      <c r="H2032" s="30" t="s">
        <v>991</v>
      </c>
      <c r="I2032" s="2">
        <v>18</v>
      </c>
      <c r="J2032" s="30" t="s">
        <v>1352</v>
      </c>
      <c r="K2032" s="2" t="s">
        <v>1348</v>
      </c>
      <c r="L2032" s="30">
        <v>3395</v>
      </c>
      <c r="M2032" s="2">
        <v>11</v>
      </c>
      <c r="N2032" s="2">
        <v>28</v>
      </c>
      <c r="O2032" s="31">
        <v>8.7025462962962971E-2</v>
      </c>
    </row>
    <row r="2033" spans="1:15" x14ac:dyDescent="0.25">
      <c r="A2033" s="2">
        <f t="shared" si="128"/>
        <v>2018</v>
      </c>
      <c r="B2033" s="2" t="str">
        <f t="shared" si="129"/>
        <v>Nov</v>
      </c>
      <c r="C2033" s="2">
        <f t="shared" si="130"/>
        <v>48</v>
      </c>
      <c r="D2033" s="2" t="str">
        <f t="shared" si="131"/>
        <v>Wed</v>
      </c>
      <c r="E2033" s="34">
        <v>43432</v>
      </c>
      <c r="F2033" s="30" t="s">
        <v>989</v>
      </c>
      <c r="G2033" s="2" t="s">
        <v>990</v>
      </c>
      <c r="H2033" s="30" t="s">
        <v>991</v>
      </c>
      <c r="I2033" s="2">
        <v>18</v>
      </c>
      <c r="J2033" s="30" t="s">
        <v>1357</v>
      </c>
      <c r="K2033" s="2" t="s">
        <v>1264</v>
      </c>
      <c r="L2033" s="30">
        <v>3395</v>
      </c>
      <c r="M2033" s="2">
        <v>11</v>
      </c>
      <c r="N2033" s="2">
        <v>28</v>
      </c>
      <c r="O2033" s="31">
        <v>8.6851851851851847E-2</v>
      </c>
    </row>
    <row r="2034" spans="1:15" x14ac:dyDescent="0.25">
      <c r="A2034" s="2">
        <f t="shared" si="128"/>
        <v>2018</v>
      </c>
      <c r="B2034" s="2" t="str">
        <f t="shared" si="129"/>
        <v>Nov</v>
      </c>
      <c r="C2034" s="2">
        <f t="shared" si="130"/>
        <v>48</v>
      </c>
      <c r="D2034" s="2" t="str">
        <f t="shared" si="131"/>
        <v>Wed</v>
      </c>
      <c r="E2034" s="34">
        <v>43432</v>
      </c>
      <c r="F2034" s="30">
        <v>49155</v>
      </c>
      <c r="G2034" s="2" t="s">
        <v>188</v>
      </c>
      <c r="H2034" s="30" t="s">
        <v>471</v>
      </c>
      <c r="I2034" s="2">
        <v>16</v>
      </c>
      <c r="J2034" s="30" t="s">
        <v>1779</v>
      </c>
      <c r="K2034" s="2" t="s">
        <v>1272</v>
      </c>
      <c r="L2034" s="30">
        <v>2112</v>
      </c>
      <c r="M2034" s="2">
        <v>1</v>
      </c>
      <c r="N2034" s="2">
        <v>66</v>
      </c>
      <c r="O2034" s="31">
        <v>4.5127314814814821E-2</v>
      </c>
    </row>
    <row r="2035" spans="1:15" x14ac:dyDescent="0.25">
      <c r="A2035" s="2">
        <f t="shared" si="128"/>
        <v>2018</v>
      </c>
      <c r="B2035" s="2" t="str">
        <f t="shared" si="129"/>
        <v>Nov</v>
      </c>
      <c r="C2035" s="2">
        <f t="shared" si="130"/>
        <v>48</v>
      </c>
      <c r="D2035" s="2" t="str">
        <f t="shared" si="131"/>
        <v>Wed</v>
      </c>
      <c r="E2035" s="34">
        <v>43432</v>
      </c>
      <c r="F2035" s="30">
        <v>49155</v>
      </c>
      <c r="G2035" s="2" t="s">
        <v>188</v>
      </c>
      <c r="H2035" s="30" t="s">
        <v>471</v>
      </c>
      <c r="I2035" s="2">
        <v>16</v>
      </c>
      <c r="J2035" s="30" t="s">
        <v>1970</v>
      </c>
      <c r="K2035" s="2" t="s">
        <v>1272</v>
      </c>
      <c r="L2035" s="30">
        <v>2112</v>
      </c>
      <c r="M2035" s="2">
        <v>1</v>
      </c>
      <c r="N2035" s="2">
        <v>66</v>
      </c>
      <c r="O2035" s="31">
        <v>2.3622685185185188E-2</v>
      </c>
    </row>
    <row r="2036" spans="1:15" x14ac:dyDescent="0.25">
      <c r="A2036" s="2">
        <f t="shared" si="128"/>
        <v>2018</v>
      </c>
      <c r="B2036" s="2" t="str">
        <f t="shared" si="129"/>
        <v>Nov</v>
      </c>
      <c r="C2036" s="2">
        <f t="shared" si="130"/>
        <v>48</v>
      </c>
      <c r="D2036" s="2" t="str">
        <f t="shared" si="131"/>
        <v>Wed</v>
      </c>
      <c r="E2036" s="34">
        <v>43432</v>
      </c>
      <c r="F2036" s="30">
        <v>50500</v>
      </c>
      <c r="G2036" s="2" t="s">
        <v>188</v>
      </c>
      <c r="H2036" s="30" t="s">
        <v>472</v>
      </c>
      <c r="I2036" s="2">
        <v>2</v>
      </c>
      <c r="J2036" s="30" t="s">
        <v>1292</v>
      </c>
      <c r="K2036" s="2" t="s">
        <v>1264</v>
      </c>
      <c r="L2036" s="30">
        <v>650</v>
      </c>
      <c r="M2036" s="2">
        <v>1</v>
      </c>
      <c r="N2036" s="2">
        <v>1</v>
      </c>
      <c r="O2036" s="31">
        <v>0</v>
      </c>
    </row>
    <row r="2037" spans="1:15" x14ac:dyDescent="0.25">
      <c r="A2037" s="2">
        <f t="shared" si="128"/>
        <v>2018</v>
      </c>
      <c r="B2037" s="2" t="str">
        <f t="shared" si="129"/>
        <v>Nov</v>
      </c>
      <c r="C2037" s="2">
        <f t="shared" si="130"/>
        <v>48</v>
      </c>
      <c r="D2037" s="2" t="str">
        <f t="shared" si="131"/>
        <v>Wed</v>
      </c>
      <c r="E2037" s="34">
        <v>43432</v>
      </c>
      <c r="F2037" s="30">
        <v>50500</v>
      </c>
      <c r="G2037" s="2" t="s">
        <v>188</v>
      </c>
      <c r="H2037" s="30" t="s">
        <v>472</v>
      </c>
      <c r="I2037" s="2">
        <v>2</v>
      </c>
      <c r="J2037" s="30" t="s">
        <v>1873</v>
      </c>
      <c r="K2037" s="2" t="s">
        <v>1257</v>
      </c>
      <c r="L2037" s="30">
        <v>650</v>
      </c>
      <c r="M2037" s="2">
        <v>1</v>
      </c>
      <c r="N2037" s="2">
        <v>1</v>
      </c>
      <c r="O2037" s="31">
        <v>2.2870370370370371E-2</v>
      </c>
    </row>
    <row r="2038" spans="1:15" x14ac:dyDescent="0.25">
      <c r="A2038" s="2">
        <f t="shared" si="128"/>
        <v>2018</v>
      </c>
      <c r="B2038" s="2" t="str">
        <f t="shared" si="129"/>
        <v>Nov</v>
      </c>
      <c r="C2038" s="2">
        <f t="shared" si="130"/>
        <v>48</v>
      </c>
      <c r="D2038" s="2" t="str">
        <f t="shared" si="131"/>
        <v>Wed</v>
      </c>
      <c r="E2038" s="34">
        <v>43432</v>
      </c>
      <c r="F2038" s="30">
        <v>47587</v>
      </c>
      <c r="G2038" s="2" t="s">
        <v>60</v>
      </c>
      <c r="H2038" s="30" t="s">
        <v>473</v>
      </c>
      <c r="I2038" s="2">
        <v>5</v>
      </c>
      <c r="J2038" s="30" t="s">
        <v>1258</v>
      </c>
      <c r="K2038" s="2" t="s">
        <v>1247</v>
      </c>
      <c r="L2038" s="30">
        <v>331</v>
      </c>
      <c r="M2038" s="2">
        <v>38</v>
      </c>
      <c r="N2038" s="2">
        <v>2</v>
      </c>
      <c r="O2038" s="31">
        <v>5.409722222222222E-2</v>
      </c>
    </row>
    <row r="2039" spans="1:15" x14ac:dyDescent="0.25">
      <c r="A2039" s="2">
        <f t="shared" si="128"/>
        <v>2018</v>
      </c>
      <c r="B2039" s="2" t="str">
        <f t="shared" si="129"/>
        <v>Nov</v>
      </c>
      <c r="C2039" s="2">
        <f t="shared" si="130"/>
        <v>48</v>
      </c>
      <c r="D2039" s="2" t="str">
        <f t="shared" si="131"/>
        <v>Wed</v>
      </c>
      <c r="E2039" s="34">
        <v>43432</v>
      </c>
      <c r="F2039" s="30">
        <v>47587</v>
      </c>
      <c r="G2039" s="2" t="s">
        <v>60</v>
      </c>
      <c r="H2039" s="30" t="s">
        <v>473</v>
      </c>
      <c r="I2039" s="2">
        <v>5</v>
      </c>
      <c r="J2039" s="30" t="s">
        <v>1871</v>
      </c>
      <c r="K2039" s="2" t="s">
        <v>1264</v>
      </c>
      <c r="L2039" s="30">
        <v>331</v>
      </c>
      <c r="M2039" s="2">
        <v>38</v>
      </c>
      <c r="N2039" s="2">
        <v>2</v>
      </c>
      <c r="O2039" s="31">
        <v>2.0497685185185185E-2</v>
      </c>
    </row>
    <row r="2040" spans="1:15" x14ac:dyDescent="0.25">
      <c r="A2040" s="2">
        <f t="shared" si="128"/>
        <v>2018</v>
      </c>
      <c r="B2040" s="2" t="str">
        <f t="shared" si="129"/>
        <v>Nov</v>
      </c>
      <c r="C2040" s="2">
        <f t="shared" si="130"/>
        <v>48</v>
      </c>
      <c r="D2040" s="2" t="str">
        <f t="shared" si="131"/>
        <v>Wed</v>
      </c>
      <c r="E2040" s="34">
        <v>43432</v>
      </c>
      <c r="F2040" s="30">
        <v>47587</v>
      </c>
      <c r="G2040" s="2" t="s">
        <v>60</v>
      </c>
      <c r="H2040" s="30" t="s">
        <v>473</v>
      </c>
      <c r="I2040" s="2">
        <v>5</v>
      </c>
      <c r="J2040" s="30" t="s">
        <v>1934</v>
      </c>
      <c r="K2040" s="2" t="s">
        <v>1247</v>
      </c>
      <c r="L2040" s="30">
        <v>331</v>
      </c>
      <c r="M2040" s="2">
        <v>38</v>
      </c>
      <c r="N2040" s="2">
        <v>2</v>
      </c>
      <c r="O2040" s="31">
        <v>1.1481481481481483E-2</v>
      </c>
    </row>
    <row r="2041" spans="1:15" x14ac:dyDescent="0.25">
      <c r="A2041" s="2">
        <f t="shared" si="128"/>
        <v>2018</v>
      </c>
      <c r="B2041" s="2" t="str">
        <f t="shared" si="129"/>
        <v>Nov</v>
      </c>
      <c r="C2041" s="2">
        <f t="shared" si="130"/>
        <v>48</v>
      </c>
      <c r="D2041" s="2" t="str">
        <f t="shared" si="131"/>
        <v>Wed</v>
      </c>
      <c r="E2041" s="34">
        <v>43432</v>
      </c>
      <c r="F2041" s="30">
        <v>47587</v>
      </c>
      <c r="G2041" s="2" t="s">
        <v>60</v>
      </c>
      <c r="H2041" s="30" t="s">
        <v>473</v>
      </c>
      <c r="I2041" s="2">
        <v>5</v>
      </c>
      <c r="J2041" s="30" t="s">
        <v>1935</v>
      </c>
      <c r="K2041" s="2" t="s">
        <v>1247</v>
      </c>
      <c r="L2041" s="30">
        <v>331</v>
      </c>
      <c r="M2041" s="2">
        <v>38</v>
      </c>
      <c r="N2041" s="2">
        <v>2</v>
      </c>
      <c r="O2041" s="31">
        <v>5.4571759259259257E-2</v>
      </c>
    </row>
    <row r="2042" spans="1:15" x14ac:dyDescent="0.25">
      <c r="A2042" s="2">
        <f t="shared" si="128"/>
        <v>2018</v>
      </c>
      <c r="B2042" s="2" t="str">
        <f t="shared" si="129"/>
        <v>Nov</v>
      </c>
      <c r="C2042" s="2">
        <f t="shared" si="130"/>
        <v>48</v>
      </c>
      <c r="D2042" s="2" t="str">
        <f t="shared" si="131"/>
        <v>Wed</v>
      </c>
      <c r="E2042" s="34">
        <v>43432</v>
      </c>
      <c r="F2042" s="30">
        <v>47587</v>
      </c>
      <c r="G2042" s="2" t="s">
        <v>60</v>
      </c>
      <c r="H2042" s="30" t="s">
        <v>473</v>
      </c>
      <c r="I2042" s="2">
        <v>5</v>
      </c>
      <c r="J2042" s="30" t="s">
        <v>1965</v>
      </c>
      <c r="K2042" s="2" t="s">
        <v>1247</v>
      </c>
      <c r="L2042" s="30">
        <v>331</v>
      </c>
      <c r="M2042" s="2">
        <v>38</v>
      </c>
      <c r="N2042" s="2">
        <v>2</v>
      </c>
      <c r="O2042" s="31">
        <v>1.1759259259259259E-2</v>
      </c>
    </row>
    <row r="2043" spans="1:15" x14ac:dyDescent="0.25">
      <c r="A2043" s="2">
        <f t="shared" si="128"/>
        <v>2018</v>
      </c>
      <c r="B2043" s="2" t="str">
        <f t="shared" si="129"/>
        <v>Nov</v>
      </c>
      <c r="C2043" s="2">
        <f t="shared" si="130"/>
        <v>48</v>
      </c>
      <c r="D2043" s="2" t="str">
        <f t="shared" si="131"/>
        <v>Wed</v>
      </c>
      <c r="E2043" s="34">
        <v>43432</v>
      </c>
      <c r="F2043" s="30" t="s">
        <v>474</v>
      </c>
      <c r="G2043" s="2" t="s">
        <v>475</v>
      </c>
      <c r="H2043" s="30" t="s">
        <v>476</v>
      </c>
      <c r="I2043" s="2">
        <v>54</v>
      </c>
      <c r="J2043" s="30" t="s">
        <v>1308</v>
      </c>
      <c r="K2043" s="2" t="s">
        <v>1247</v>
      </c>
      <c r="L2043" s="30">
        <v>15003</v>
      </c>
      <c r="M2043" s="2">
        <v>63</v>
      </c>
      <c r="N2043" s="2">
        <v>48</v>
      </c>
      <c r="O2043" s="31">
        <v>6.8252314814814807E-2</v>
      </c>
    </row>
    <row r="2044" spans="1:15" x14ac:dyDescent="0.25">
      <c r="A2044" s="2">
        <f t="shared" si="128"/>
        <v>2018</v>
      </c>
      <c r="B2044" s="2" t="str">
        <f t="shared" si="129"/>
        <v>Nov</v>
      </c>
      <c r="C2044" s="2">
        <f t="shared" si="130"/>
        <v>48</v>
      </c>
      <c r="D2044" s="2" t="str">
        <f t="shared" si="131"/>
        <v>Wed</v>
      </c>
      <c r="E2044" s="34">
        <v>43432</v>
      </c>
      <c r="F2044" s="30" t="s">
        <v>474</v>
      </c>
      <c r="G2044" s="2" t="s">
        <v>475</v>
      </c>
      <c r="H2044" s="30" t="s">
        <v>476</v>
      </c>
      <c r="I2044" s="2">
        <v>54</v>
      </c>
      <c r="J2044" s="30" t="s">
        <v>1916</v>
      </c>
      <c r="K2044" s="2" t="s">
        <v>1264</v>
      </c>
      <c r="L2044" s="30">
        <v>15003</v>
      </c>
      <c r="M2044" s="2">
        <v>63</v>
      </c>
      <c r="N2044" s="2">
        <v>48</v>
      </c>
      <c r="O2044" s="31">
        <v>6.9224537037037029E-2</v>
      </c>
    </row>
    <row r="2045" spans="1:15" x14ac:dyDescent="0.25">
      <c r="A2045" s="2">
        <f t="shared" si="128"/>
        <v>2018</v>
      </c>
      <c r="B2045" s="2" t="str">
        <f t="shared" si="129"/>
        <v>Nov</v>
      </c>
      <c r="C2045" s="2">
        <f t="shared" si="130"/>
        <v>48</v>
      </c>
      <c r="D2045" s="2" t="str">
        <f t="shared" si="131"/>
        <v>Wed</v>
      </c>
      <c r="E2045" s="34">
        <v>43432</v>
      </c>
      <c r="F2045" s="30" t="s">
        <v>474</v>
      </c>
      <c r="G2045" s="2" t="s">
        <v>475</v>
      </c>
      <c r="H2045" s="30" t="s">
        <v>476</v>
      </c>
      <c r="I2045" s="2">
        <v>54</v>
      </c>
      <c r="J2045" s="30" t="s">
        <v>1917</v>
      </c>
      <c r="K2045" s="2" t="s">
        <v>1257</v>
      </c>
      <c r="L2045" s="30">
        <v>15003</v>
      </c>
      <c r="M2045" s="2">
        <v>63</v>
      </c>
      <c r="N2045" s="2">
        <v>48</v>
      </c>
      <c r="O2045" s="31">
        <v>6.7858796296296306E-2</v>
      </c>
    </row>
    <row r="2046" spans="1:15" x14ac:dyDescent="0.25">
      <c r="A2046" s="2">
        <f t="shared" si="128"/>
        <v>2018</v>
      </c>
      <c r="B2046" s="2" t="str">
        <f t="shared" si="129"/>
        <v>Nov</v>
      </c>
      <c r="C2046" s="2">
        <f t="shared" si="130"/>
        <v>48</v>
      </c>
      <c r="D2046" s="2" t="str">
        <f t="shared" si="131"/>
        <v>Wed</v>
      </c>
      <c r="E2046" s="34">
        <v>43432</v>
      </c>
      <c r="F2046" s="30" t="s">
        <v>474</v>
      </c>
      <c r="G2046" s="2" t="s">
        <v>475</v>
      </c>
      <c r="H2046" s="30" t="s">
        <v>476</v>
      </c>
      <c r="I2046" s="2">
        <v>54</v>
      </c>
      <c r="J2046" s="30" t="s">
        <v>1918</v>
      </c>
      <c r="K2046" s="2" t="s">
        <v>1282</v>
      </c>
      <c r="L2046" s="30">
        <v>15003</v>
      </c>
      <c r="M2046" s="2">
        <v>63</v>
      </c>
      <c r="N2046" s="2">
        <v>48</v>
      </c>
      <c r="O2046" s="31">
        <v>6.8761574074074072E-2</v>
      </c>
    </row>
    <row r="2047" spans="1:15" x14ac:dyDescent="0.25">
      <c r="A2047" s="2">
        <f t="shared" si="128"/>
        <v>2018</v>
      </c>
      <c r="B2047" s="2" t="str">
        <f t="shared" si="129"/>
        <v>Nov</v>
      </c>
      <c r="C2047" s="2">
        <f t="shared" si="130"/>
        <v>48</v>
      </c>
      <c r="D2047" s="2" t="str">
        <f t="shared" si="131"/>
        <v>Wed</v>
      </c>
      <c r="E2047" s="34">
        <v>43432</v>
      </c>
      <c r="F2047" s="30" t="s">
        <v>474</v>
      </c>
      <c r="G2047" s="2" t="s">
        <v>475</v>
      </c>
      <c r="H2047" s="30" t="s">
        <v>476</v>
      </c>
      <c r="I2047" s="2">
        <v>54</v>
      </c>
      <c r="J2047" s="30" t="s">
        <v>1920</v>
      </c>
      <c r="K2047" s="2" t="s">
        <v>1247</v>
      </c>
      <c r="L2047" s="30">
        <v>15003</v>
      </c>
      <c r="M2047" s="2">
        <v>63</v>
      </c>
      <c r="N2047" s="2">
        <v>48</v>
      </c>
      <c r="O2047" s="31">
        <v>6.9085648148148146E-2</v>
      </c>
    </row>
    <row r="2048" spans="1:15" x14ac:dyDescent="0.25">
      <c r="A2048" s="2">
        <f t="shared" si="128"/>
        <v>2018</v>
      </c>
      <c r="B2048" s="2" t="str">
        <f t="shared" si="129"/>
        <v>Nov</v>
      </c>
      <c r="C2048" s="2">
        <f t="shared" si="130"/>
        <v>48</v>
      </c>
      <c r="D2048" s="2" t="str">
        <f t="shared" si="131"/>
        <v>Wed</v>
      </c>
      <c r="E2048" s="34">
        <v>43432</v>
      </c>
      <c r="F2048" s="30" t="s">
        <v>474</v>
      </c>
      <c r="G2048" s="2" t="s">
        <v>475</v>
      </c>
      <c r="H2048" s="30" t="s">
        <v>476</v>
      </c>
      <c r="I2048" s="2">
        <v>54</v>
      </c>
      <c r="J2048" s="30" t="s">
        <v>1964</v>
      </c>
      <c r="K2048" s="2" t="s">
        <v>1247</v>
      </c>
      <c r="L2048" s="30">
        <v>15003</v>
      </c>
      <c r="M2048" s="2">
        <v>63</v>
      </c>
      <c r="N2048" s="2">
        <v>48</v>
      </c>
      <c r="O2048" s="31">
        <v>6.8287037037037035E-2</v>
      </c>
    </row>
    <row r="2049" spans="1:15" x14ac:dyDescent="0.25">
      <c r="A2049" s="2">
        <f t="shared" si="128"/>
        <v>2018</v>
      </c>
      <c r="B2049" s="2" t="str">
        <f t="shared" si="129"/>
        <v>Nov</v>
      </c>
      <c r="C2049" s="2">
        <f t="shared" si="130"/>
        <v>48</v>
      </c>
      <c r="D2049" s="2" t="str">
        <f t="shared" si="131"/>
        <v>Wed</v>
      </c>
      <c r="E2049" s="34">
        <v>43432</v>
      </c>
      <c r="F2049" s="30" t="s">
        <v>474</v>
      </c>
      <c r="G2049" s="2" t="s">
        <v>475</v>
      </c>
      <c r="H2049" s="30" t="s">
        <v>476</v>
      </c>
      <c r="I2049" s="2">
        <v>54</v>
      </c>
      <c r="J2049" s="30" t="s">
        <v>1979</v>
      </c>
      <c r="K2049" s="2" t="s">
        <v>1275</v>
      </c>
      <c r="L2049" s="30">
        <v>15003</v>
      </c>
      <c r="M2049" s="2">
        <v>63</v>
      </c>
      <c r="N2049" s="2">
        <v>48</v>
      </c>
      <c r="O2049" s="31">
        <v>6.6493055555555555E-2</v>
      </c>
    </row>
    <row r="2050" spans="1:15" x14ac:dyDescent="0.25">
      <c r="A2050" s="2">
        <f t="shared" si="128"/>
        <v>2018</v>
      </c>
      <c r="B2050" s="2" t="str">
        <f t="shared" si="129"/>
        <v>Nov</v>
      </c>
      <c r="C2050" s="2">
        <f t="shared" si="130"/>
        <v>48</v>
      </c>
      <c r="D2050" s="2" t="str">
        <f t="shared" si="131"/>
        <v>Wed</v>
      </c>
      <c r="E2050" s="34">
        <v>43432</v>
      </c>
      <c r="F2050" s="30" t="s">
        <v>477</v>
      </c>
      <c r="G2050" s="2" t="s">
        <v>478</v>
      </c>
      <c r="H2050" s="30" t="s">
        <v>479</v>
      </c>
      <c r="I2050" s="2">
        <v>35</v>
      </c>
      <c r="J2050" s="30" t="s">
        <v>1340</v>
      </c>
      <c r="K2050" s="2" t="s">
        <v>1272</v>
      </c>
      <c r="L2050" s="30">
        <v>5374</v>
      </c>
      <c r="M2050" s="2">
        <v>47</v>
      </c>
      <c r="N2050" s="2">
        <v>41</v>
      </c>
      <c r="O2050" s="31">
        <v>2.5300925925925925E-2</v>
      </c>
    </row>
    <row r="2051" spans="1:15" x14ac:dyDescent="0.25">
      <c r="A2051" s="2">
        <f t="shared" si="128"/>
        <v>2018</v>
      </c>
      <c r="B2051" s="2" t="str">
        <f t="shared" si="129"/>
        <v>Nov</v>
      </c>
      <c r="C2051" s="2">
        <f t="shared" si="130"/>
        <v>48</v>
      </c>
      <c r="D2051" s="2" t="str">
        <f t="shared" si="131"/>
        <v>Wed</v>
      </c>
      <c r="E2051" s="34">
        <v>43432</v>
      </c>
      <c r="F2051" s="30" t="s">
        <v>477</v>
      </c>
      <c r="G2051" s="2" t="s">
        <v>478</v>
      </c>
      <c r="H2051" s="30" t="s">
        <v>479</v>
      </c>
      <c r="I2051" s="2">
        <v>35</v>
      </c>
      <c r="J2051" s="30" t="s">
        <v>1305</v>
      </c>
      <c r="K2051" s="2" t="s">
        <v>1257</v>
      </c>
      <c r="L2051" s="30">
        <v>5374</v>
      </c>
      <c r="M2051" s="2">
        <v>47</v>
      </c>
      <c r="N2051" s="2">
        <v>41</v>
      </c>
      <c r="O2051" s="31">
        <v>0.12983796296296296</v>
      </c>
    </row>
    <row r="2052" spans="1:15" x14ac:dyDescent="0.25">
      <c r="A2052" s="2">
        <f t="shared" si="128"/>
        <v>2018</v>
      </c>
      <c r="B2052" s="2" t="str">
        <f t="shared" si="129"/>
        <v>Nov</v>
      </c>
      <c r="C2052" s="2">
        <f t="shared" si="130"/>
        <v>48</v>
      </c>
      <c r="D2052" s="2" t="str">
        <f t="shared" si="131"/>
        <v>Wed</v>
      </c>
      <c r="E2052" s="34">
        <v>43432</v>
      </c>
      <c r="F2052" s="30" t="s">
        <v>477</v>
      </c>
      <c r="G2052" s="2" t="s">
        <v>478</v>
      </c>
      <c r="H2052" s="30" t="s">
        <v>479</v>
      </c>
      <c r="I2052" s="2">
        <v>35</v>
      </c>
      <c r="J2052" s="30" t="s">
        <v>1306</v>
      </c>
      <c r="K2052" s="2" t="s">
        <v>1348</v>
      </c>
      <c r="L2052" s="30">
        <v>5374</v>
      </c>
      <c r="M2052" s="2">
        <v>47</v>
      </c>
      <c r="N2052" s="2">
        <v>41</v>
      </c>
      <c r="O2052" s="31">
        <v>0.14265046296296297</v>
      </c>
    </row>
    <row r="2053" spans="1:15" x14ac:dyDescent="0.25">
      <c r="A2053" s="2">
        <f t="shared" si="128"/>
        <v>2018</v>
      </c>
      <c r="B2053" s="2" t="str">
        <f t="shared" si="129"/>
        <v>Nov</v>
      </c>
      <c r="C2053" s="2">
        <f t="shared" si="130"/>
        <v>48</v>
      </c>
      <c r="D2053" s="2" t="str">
        <f t="shared" si="131"/>
        <v>Wed</v>
      </c>
      <c r="E2053" s="34">
        <v>43432</v>
      </c>
      <c r="F2053" s="30" t="s">
        <v>477</v>
      </c>
      <c r="G2053" s="2" t="s">
        <v>478</v>
      </c>
      <c r="H2053" s="30" t="s">
        <v>479</v>
      </c>
      <c r="I2053" s="2">
        <v>35</v>
      </c>
      <c r="J2053" s="30" t="s">
        <v>1354</v>
      </c>
      <c r="K2053" s="2" t="s">
        <v>1264</v>
      </c>
      <c r="L2053" s="30">
        <v>5374</v>
      </c>
      <c r="M2053" s="2">
        <v>47</v>
      </c>
      <c r="N2053" s="2">
        <v>41</v>
      </c>
      <c r="O2053" s="31">
        <v>0.13356481481481483</v>
      </c>
    </row>
    <row r="2054" spans="1:15" x14ac:dyDescent="0.25">
      <c r="A2054" s="2">
        <f t="shared" si="128"/>
        <v>2018</v>
      </c>
      <c r="B2054" s="2" t="str">
        <f t="shared" si="129"/>
        <v>Nov</v>
      </c>
      <c r="C2054" s="2">
        <f t="shared" si="130"/>
        <v>48</v>
      </c>
      <c r="D2054" s="2" t="str">
        <f t="shared" si="131"/>
        <v>Wed</v>
      </c>
      <c r="E2054" s="34">
        <v>43432</v>
      </c>
      <c r="F2054" s="30" t="s">
        <v>477</v>
      </c>
      <c r="G2054" s="2" t="s">
        <v>478</v>
      </c>
      <c r="H2054" s="30" t="s">
        <v>479</v>
      </c>
      <c r="I2054" s="2">
        <v>35</v>
      </c>
      <c r="J2054" s="30" t="s">
        <v>1364</v>
      </c>
      <c r="K2054" s="2" t="s">
        <v>1247</v>
      </c>
      <c r="L2054" s="30">
        <v>5374</v>
      </c>
      <c r="M2054" s="2">
        <v>47</v>
      </c>
      <c r="N2054" s="2">
        <v>41</v>
      </c>
      <c r="O2054" s="31">
        <v>0.13008101851851853</v>
      </c>
    </row>
    <row r="2055" spans="1:15" x14ac:dyDescent="0.25">
      <c r="A2055" s="2">
        <f t="shared" si="128"/>
        <v>2018</v>
      </c>
      <c r="B2055" s="2" t="str">
        <f t="shared" si="129"/>
        <v>Nov</v>
      </c>
      <c r="C2055" s="2">
        <f t="shared" si="130"/>
        <v>48</v>
      </c>
      <c r="D2055" s="2" t="str">
        <f t="shared" si="131"/>
        <v>Wed</v>
      </c>
      <c r="E2055" s="34">
        <v>43432</v>
      </c>
      <c r="F2055" s="30" t="s">
        <v>477</v>
      </c>
      <c r="G2055" s="2" t="s">
        <v>478</v>
      </c>
      <c r="H2055" s="30" t="s">
        <v>479</v>
      </c>
      <c r="I2055" s="2">
        <v>35</v>
      </c>
      <c r="J2055" s="30" t="s">
        <v>1379</v>
      </c>
      <c r="K2055" s="2" t="s">
        <v>1264</v>
      </c>
      <c r="L2055" s="30">
        <v>5374</v>
      </c>
      <c r="M2055" s="2">
        <v>47</v>
      </c>
      <c r="N2055" s="2">
        <v>41</v>
      </c>
      <c r="O2055" s="31">
        <v>0.13366898148148149</v>
      </c>
    </row>
    <row r="2056" spans="1:15" x14ac:dyDescent="0.25">
      <c r="A2056" s="2">
        <f t="shared" si="128"/>
        <v>2018</v>
      </c>
      <c r="B2056" s="2" t="str">
        <f t="shared" si="129"/>
        <v>Nov</v>
      </c>
      <c r="C2056" s="2">
        <f t="shared" si="130"/>
        <v>48</v>
      </c>
      <c r="D2056" s="2" t="str">
        <f t="shared" si="131"/>
        <v>Wed</v>
      </c>
      <c r="E2056" s="34">
        <v>43432</v>
      </c>
      <c r="F2056" s="30" t="s">
        <v>477</v>
      </c>
      <c r="G2056" s="2" t="s">
        <v>478</v>
      </c>
      <c r="H2056" s="30" t="s">
        <v>479</v>
      </c>
      <c r="I2056" s="2">
        <v>35</v>
      </c>
      <c r="J2056" s="30" t="s">
        <v>1383</v>
      </c>
      <c r="K2056" s="2" t="s">
        <v>1247</v>
      </c>
      <c r="L2056" s="30">
        <v>5374</v>
      </c>
      <c r="M2056" s="2">
        <v>47</v>
      </c>
      <c r="N2056" s="2">
        <v>41</v>
      </c>
      <c r="O2056" s="31">
        <v>0.13017361111111111</v>
      </c>
    </row>
    <row r="2057" spans="1:15" x14ac:dyDescent="0.25">
      <c r="A2057" s="2">
        <f t="shared" si="128"/>
        <v>2018</v>
      </c>
      <c r="B2057" s="2" t="str">
        <f t="shared" si="129"/>
        <v>Nov</v>
      </c>
      <c r="C2057" s="2">
        <f t="shared" si="130"/>
        <v>48</v>
      </c>
      <c r="D2057" s="2" t="str">
        <f t="shared" si="131"/>
        <v>Wed</v>
      </c>
      <c r="E2057" s="34">
        <v>43432</v>
      </c>
      <c r="F2057" s="30" t="s">
        <v>477</v>
      </c>
      <c r="G2057" s="2" t="s">
        <v>478</v>
      </c>
      <c r="H2057" s="30" t="s">
        <v>479</v>
      </c>
      <c r="I2057" s="2">
        <v>35</v>
      </c>
      <c r="J2057" s="30" t="s">
        <v>1405</v>
      </c>
      <c r="K2057" s="2" t="s">
        <v>1264</v>
      </c>
      <c r="L2057" s="30">
        <v>5374</v>
      </c>
      <c r="M2057" s="2">
        <v>47</v>
      </c>
      <c r="N2057" s="2">
        <v>41</v>
      </c>
      <c r="O2057" s="31">
        <v>0.13356481481481483</v>
      </c>
    </row>
    <row r="2058" spans="1:15" x14ac:dyDescent="0.25">
      <c r="A2058" s="2">
        <f t="shared" si="128"/>
        <v>2018</v>
      </c>
      <c r="B2058" s="2" t="str">
        <f t="shared" si="129"/>
        <v>Nov</v>
      </c>
      <c r="C2058" s="2">
        <f t="shared" si="130"/>
        <v>48</v>
      </c>
      <c r="D2058" s="2" t="str">
        <f t="shared" si="131"/>
        <v>Wed</v>
      </c>
      <c r="E2058" s="34">
        <v>43432</v>
      </c>
      <c r="F2058" s="30" t="s">
        <v>477</v>
      </c>
      <c r="G2058" s="2" t="s">
        <v>478</v>
      </c>
      <c r="H2058" s="30" t="s">
        <v>479</v>
      </c>
      <c r="I2058" s="2">
        <v>35</v>
      </c>
      <c r="J2058" s="30" t="s">
        <v>1726</v>
      </c>
      <c r="K2058" s="2" t="s">
        <v>1247</v>
      </c>
      <c r="L2058" s="30">
        <v>5374</v>
      </c>
      <c r="M2058" s="2">
        <v>47</v>
      </c>
      <c r="N2058" s="2">
        <v>41</v>
      </c>
      <c r="O2058" s="31">
        <v>0.13008101851851853</v>
      </c>
    </row>
    <row r="2059" spans="1:15" x14ac:dyDescent="0.25">
      <c r="A2059" s="2">
        <f t="shared" si="128"/>
        <v>2018</v>
      </c>
      <c r="B2059" s="2" t="str">
        <f t="shared" si="129"/>
        <v>Nov</v>
      </c>
      <c r="C2059" s="2">
        <f t="shared" si="130"/>
        <v>48</v>
      </c>
      <c r="D2059" s="2" t="str">
        <f t="shared" si="131"/>
        <v>Wed</v>
      </c>
      <c r="E2059" s="34">
        <v>43432</v>
      </c>
      <c r="F2059" s="30" t="s">
        <v>477</v>
      </c>
      <c r="G2059" s="2" t="s">
        <v>478</v>
      </c>
      <c r="H2059" s="30" t="s">
        <v>479</v>
      </c>
      <c r="I2059" s="2">
        <v>35</v>
      </c>
      <c r="J2059" s="30" t="s">
        <v>1727</v>
      </c>
      <c r="K2059" s="2" t="s">
        <v>1247</v>
      </c>
      <c r="L2059" s="30">
        <v>5374</v>
      </c>
      <c r="M2059" s="2">
        <v>47</v>
      </c>
      <c r="N2059" s="2">
        <v>41</v>
      </c>
      <c r="O2059" s="31">
        <v>0.13364583333333332</v>
      </c>
    </row>
    <row r="2060" spans="1:15" x14ac:dyDescent="0.25">
      <c r="A2060" s="2">
        <f t="shared" si="128"/>
        <v>2018</v>
      </c>
      <c r="B2060" s="2" t="str">
        <f t="shared" si="129"/>
        <v>Nov</v>
      </c>
      <c r="C2060" s="2">
        <f t="shared" si="130"/>
        <v>48</v>
      </c>
      <c r="D2060" s="2" t="str">
        <f t="shared" si="131"/>
        <v>Wed</v>
      </c>
      <c r="E2060" s="34">
        <v>43432</v>
      </c>
      <c r="F2060" s="30" t="s">
        <v>477</v>
      </c>
      <c r="G2060" s="2" t="s">
        <v>478</v>
      </c>
      <c r="H2060" s="30" t="s">
        <v>479</v>
      </c>
      <c r="I2060" s="2">
        <v>35</v>
      </c>
      <c r="J2060" s="30" t="s">
        <v>1759</v>
      </c>
      <c r="K2060" s="2" t="s">
        <v>1247</v>
      </c>
      <c r="L2060" s="30">
        <v>5374</v>
      </c>
      <c r="M2060" s="2">
        <v>47</v>
      </c>
      <c r="N2060" s="2">
        <v>41</v>
      </c>
      <c r="O2060" s="31">
        <v>0.12965277777777778</v>
      </c>
    </row>
    <row r="2061" spans="1:15" x14ac:dyDescent="0.25">
      <c r="A2061" s="2">
        <f t="shared" si="128"/>
        <v>2018</v>
      </c>
      <c r="B2061" s="2" t="str">
        <f t="shared" si="129"/>
        <v>Nov</v>
      </c>
      <c r="C2061" s="2">
        <f t="shared" si="130"/>
        <v>48</v>
      </c>
      <c r="D2061" s="2" t="str">
        <f t="shared" si="131"/>
        <v>Wed</v>
      </c>
      <c r="E2061" s="34">
        <v>43432</v>
      </c>
      <c r="F2061" s="30">
        <v>47605</v>
      </c>
      <c r="G2061" s="2" t="s">
        <v>415</v>
      </c>
      <c r="H2061" s="30" t="s">
        <v>480</v>
      </c>
      <c r="I2061" s="2">
        <v>9</v>
      </c>
      <c r="J2061" s="30" t="s">
        <v>1345</v>
      </c>
      <c r="K2061" s="2" t="s">
        <v>1275</v>
      </c>
      <c r="L2061" s="30">
        <v>1260</v>
      </c>
      <c r="M2061" s="2">
        <v>1</v>
      </c>
      <c r="N2061" s="2">
        <v>29</v>
      </c>
      <c r="O2061" s="31">
        <v>2.4120370370370372E-2</v>
      </c>
    </row>
    <row r="2062" spans="1:15" x14ac:dyDescent="0.25">
      <c r="A2062" s="2">
        <f t="shared" si="128"/>
        <v>2018</v>
      </c>
      <c r="B2062" s="2" t="str">
        <f t="shared" si="129"/>
        <v>Nov</v>
      </c>
      <c r="C2062" s="2">
        <f t="shared" si="130"/>
        <v>48</v>
      </c>
      <c r="D2062" s="2" t="str">
        <f t="shared" si="131"/>
        <v>Wed</v>
      </c>
      <c r="E2062" s="34">
        <v>43432</v>
      </c>
      <c r="F2062" s="30">
        <v>47605</v>
      </c>
      <c r="G2062" s="2" t="s">
        <v>415</v>
      </c>
      <c r="H2062" s="30" t="s">
        <v>480</v>
      </c>
      <c r="I2062" s="2">
        <v>9</v>
      </c>
      <c r="J2062" s="30" t="s">
        <v>1705</v>
      </c>
      <c r="K2062" s="2" t="s">
        <v>1272</v>
      </c>
      <c r="L2062" s="30">
        <v>1260</v>
      </c>
      <c r="M2062" s="2">
        <v>1</v>
      </c>
      <c r="N2062" s="2">
        <v>29</v>
      </c>
      <c r="O2062" s="31">
        <v>2.4733796296296295E-2</v>
      </c>
    </row>
    <row r="2063" spans="1:15" x14ac:dyDescent="0.25">
      <c r="A2063" s="2">
        <f t="shared" si="128"/>
        <v>2018</v>
      </c>
      <c r="B2063" s="2" t="str">
        <f t="shared" si="129"/>
        <v>Nov</v>
      </c>
      <c r="C2063" s="2">
        <f t="shared" si="130"/>
        <v>48</v>
      </c>
      <c r="D2063" s="2" t="str">
        <f t="shared" si="131"/>
        <v>Wed</v>
      </c>
      <c r="E2063" s="34">
        <v>43432</v>
      </c>
      <c r="F2063" s="30">
        <v>47605</v>
      </c>
      <c r="G2063" s="2" t="s">
        <v>415</v>
      </c>
      <c r="H2063" s="30" t="s">
        <v>480</v>
      </c>
      <c r="I2063" s="2">
        <v>9</v>
      </c>
      <c r="J2063" s="30" t="s">
        <v>1706</v>
      </c>
      <c r="K2063" s="2" t="s">
        <v>1264</v>
      </c>
      <c r="L2063" s="30">
        <v>1260</v>
      </c>
      <c r="M2063" s="2">
        <v>1</v>
      </c>
      <c r="N2063" s="2">
        <v>29</v>
      </c>
      <c r="O2063" s="31">
        <v>2.4537037037037038E-2</v>
      </c>
    </row>
    <row r="2064" spans="1:15" x14ac:dyDescent="0.25">
      <c r="A2064" s="2">
        <f t="shared" si="128"/>
        <v>2018</v>
      </c>
      <c r="B2064" s="2" t="str">
        <f t="shared" si="129"/>
        <v>Nov</v>
      </c>
      <c r="C2064" s="2">
        <f t="shared" si="130"/>
        <v>48</v>
      </c>
      <c r="D2064" s="2" t="str">
        <f t="shared" si="131"/>
        <v>Wed</v>
      </c>
      <c r="E2064" s="34">
        <v>43432</v>
      </c>
      <c r="F2064" s="30">
        <v>47605</v>
      </c>
      <c r="G2064" s="2" t="s">
        <v>415</v>
      </c>
      <c r="H2064" s="30" t="s">
        <v>480</v>
      </c>
      <c r="I2064" s="2">
        <v>9</v>
      </c>
      <c r="J2064" s="30" t="s">
        <v>1948</v>
      </c>
      <c r="K2064" s="2" t="s">
        <v>1348</v>
      </c>
      <c r="L2064" s="30">
        <v>1260</v>
      </c>
      <c r="M2064" s="2">
        <v>1</v>
      </c>
      <c r="N2064" s="2">
        <v>29</v>
      </c>
      <c r="O2064" s="31">
        <v>2.431712962962963E-2</v>
      </c>
    </row>
    <row r="2065" spans="1:15" x14ac:dyDescent="0.25">
      <c r="A2065" s="2">
        <f t="shared" si="128"/>
        <v>2018</v>
      </c>
      <c r="B2065" s="2" t="str">
        <f t="shared" si="129"/>
        <v>Nov</v>
      </c>
      <c r="C2065" s="2">
        <f t="shared" si="130"/>
        <v>48</v>
      </c>
      <c r="D2065" s="2" t="str">
        <f t="shared" si="131"/>
        <v>Wed</v>
      </c>
      <c r="E2065" s="34">
        <v>43432</v>
      </c>
      <c r="F2065" s="30">
        <v>50503</v>
      </c>
      <c r="G2065" s="2" t="s">
        <v>481</v>
      </c>
      <c r="H2065" s="30" t="s">
        <v>482</v>
      </c>
      <c r="I2065" s="2">
        <v>12</v>
      </c>
      <c r="J2065" s="30" t="s">
        <v>1258</v>
      </c>
      <c r="K2065" s="2" t="s">
        <v>1247</v>
      </c>
      <c r="L2065" s="30">
        <v>2227</v>
      </c>
      <c r="M2065" s="2">
        <v>42</v>
      </c>
      <c r="N2065" s="2">
        <v>2</v>
      </c>
      <c r="O2065" s="31">
        <v>6.2083333333333331E-2</v>
      </c>
    </row>
    <row r="2066" spans="1:15" x14ac:dyDescent="0.25">
      <c r="A2066" s="2">
        <f t="shared" si="128"/>
        <v>2018</v>
      </c>
      <c r="B2066" s="2" t="str">
        <f t="shared" si="129"/>
        <v>Nov</v>
      </c>
      <c r="C2066" s="2">
        <f t="shared" si="130"/>
        <v>48</v>
      </c>
      <c r="D2066" s="2" t="str">
        <f t="shared" si="131"/>
        <v>Wed</v>
      </c>
      <c r="E2066" s="34">
        <v>43432</v>
      </c>
      <c r="F2066" s="30">
        <v>50503</v>
      </c>
      <c r="G2066" s="2" t="s">
        <v>481</v>
      </c>
      <c r="H2066" s="30" t="s">
        <v>482</v>
      </c>
      <c r="I2066" s="2">
        <v>12</v>
      </c>
      <c r="J2066" s="30" t="s">
        <v>1873</v>
      </c>
      <c r="K2066" s="2" t="s">
        <v>1257</v>
      </c>
      <c r="L2066" s="30">
        <v>2227</v>
      </c>
      <c r="M2066" s="2">
        <v>42</v>
      </c>
      <c r="N2066" s="2">
        <v>2</v>
      </c>
      <c r="O2066" s="31">
        <v>6.2546296296296294E-2</v>
      </c>
    </row>
    <row r="2067" spans="1:15" x14ac:dyDescent="0.25">
      <c r="A2067" s="2">
        <f t="shared" si="128"/>
        <v>2018</v>
      </c>
      <c r="B2067" s="2" t="str">
        <f t="shared" si="129"/>
        <v>Nov</v>
      </c>
      <c r="C2067" s="2">
        <f t="shared" si="130"/>
        <v>48</v>
      </c>
      <c r="D2067" s="2" t="str">
        <f t="shared" si="131"/>
        <v>Wed</v>
      </c>
      <c r="E2067" s="34">
        <v>43432</v>
      </c>
      <c r="F2067" s="30">
        <v>50503</v>
      </c>
      <c r="G2067" s="2" t="s">
        <v>481</v>
      </c>
      <c r="H2067" s="30" t="s">
        <v>482</v>
      </c>
      <c r="I2067" s="2">
        <v>12</v>
      </c>
      <c r="J2067" s="30" t="s">
        <v>1877</v>
      </c>
      <c r="K2067" s="2" t="s">
        <v>1264</v>
      </c>
      <c r="L2067" s="30">
        <v>2227</v>
      </c>
      <c r="M2067" s="2">
        <v>42</v>
      </c>
      <c r="N2067" s="2">
        <v>2</v>
      </c>
      <c r="O2067" s="31">
        <v>6.2789351851851846E-2</v>
      </c>
    </row>
    <row r="2068" spans="1:15" x14ac:dyDescent="0.25">
      <c r="A2068" s="2">
        <f t="shared" si="128"/>
        <v>2018</v>
      </c>
      <c r="B2068" s="2" t="str">
        <f t="shared" si="129"/>
        <v>Nov</v>
      </c>
      <c r="C2068" s="2">
        <f t="shared" si="130"/>
        <v>48</v>
      </c>
      <c r="D2068" s="2" t="str">
        <f t="shared" si="131"/>
        <v>Wed</v>
      </c>
      <c r="E2068" s="34">
        <v>43432</v>
      </c>
      <c r="F2068" s="30">
        <v>50503</v>
      </c>
      <c r="G2068" s="2" t="s">
        <v>481</v>
      </c>
      <c r="H2068" s="30" t="s">
        <v>482</v>
      </c>
      <c r="I2068" s="2">
        <v>12</v>
      </c>
      <c r="J2068" s="30" t="s">
        <v>1935</v>
      </c>
      <c r="K2068" s="2" t="s">
        <v>1247</v>
      </c>
      <c r="L2068" s="30">
        <v>2227</v>
      </c>
      <c r="M2068" s="2">
        <v>42</v>
      </c>
      <c r="N2068" s="2">
        <v>2</v>
      </c>
      <c r="O2068" s="31">
        <v>4.9004629629629627E-2</v>
      </c>
    </row>
    <row r="2069" spans="1:15" x14ac:dyDescent="0.25">
      <c r="A2069" s="2">
        <f t="shared" si="128"/>
        <v>2018</v>
      </c>
      <c r="B2069" s="2" t="str">
        <f t="shared" si="129"/>
        <v>Nov</v>
      </c>
      <c r="C2069" s="2">
        <f t="shared" si="130"/>
        <v>48</v>
      </c>
      <c r="D2069" s="2" t="str">
        <f t="shared" si="131"/>
        <v>Wed</v>
      </c>
      <c r="E2069" s="34">
        <v>43432</v>
      </c>
      <c r="F2069" s="30">
        <v>50503</v>
      </c>
      <c r="G2069" s="2" t="s">
        <v>481</v>
      </c>
      <c r="H2069" s="30" t="s">
        <v>482</v>
      </c>
      <c r="I2069" s="2">
        <v>12</v>
      </c>
      <c r="J2069" s="30" t="s">
        <v>1971</v>
      </c>
      <c r="K2069" s="2" t="s">
        <v>1247</v>
      </c>
      <c r="L2069" s="30">
        <v>2227</v>
      </c>
      <c r="M2069" s="2">
        <v>42</v>
      </c>
      <c r="N2069" s="2">
        <v>2</v>
      </c>
      <c r="O2069" s="31">
        <v>6.2083333333333331E-2</v>
      </c>
    </row>
    <row r="2070" spans="1:15" x14ac:dyDescent="0.25">
      <c r="A2070" s="2">
        <f t="shared" si="128"/>
        <v>2018</v>
      </c>
      <c r="B2070" s="2" t="str">
        <f t="shared" si="129"/>
        <v>Nov</v>
      </c>
      <c r="C2070" s="2">
        <f t="shared" si="130"/>
        <v>48</v>
      </c>
      <c r="D2070" s="2" t="str">
        <f t="shared" si="131"/>
        <v>Wed</v>
      </c>
      <c r="E2070" s="34">
        <v>43432</v>
      </c>
      <c r="F2070" s="30">
        <v>50503</v>
      </c>
      <c r="G2070" s="2" t="s">
        <v>481</v>
      </c>
      <c r="H2070" s="30" t="s">
        <v>482</v>
      </c>
      <c r="I2070" s="2">
        <v>12</v>
      </c>
      <c r="J2070" s="30" t="s">
        <v>1980</v>
      </c>
      <c r="K2070" s="2" t="s">
        <v>1247</v>
      </c>
      <c r="L2070" s="30">
        <v>2227</v>
      </c>
      <c r="M2070" s="2">
        <v>42</v>
      </c>
      <c r="N2070" s="2">
        <v>2</v>
      </c>
      <c r="O2070" s="31">
        <v>4.4004629629629623E-2</v>
      </c>
    </row>
    <row r="2071" spans="1:15" x14ac:dyDescent="0.25">
      <c r="A2071" s="2">
        <f t="shared" si="128"/>
        <v>2018</v>
      </c>
      <c r="B2071" s="2" t="str">
        <f t="shared" si="129"/>
        <v>Nov</v>
      </c>
      <c r="C2071" s="2">
        <f t="shared" si="130"/>
        <v>48</v>
      </c>
      <c r="D2071" s="2" t="str">
        <f t="shared" si="131"/>
        <v>Wed</v>
      </c>
      <c r="E2071" s="34">
        <v>43432</v>
      </c>
      <c r="F2071" s="30">
        <v>47442</v>
      </c>
      <c r="G2071" s="2" t="s">
        <v>87</v>
      </c>
      <c r="H2071" s="30" t="s">
        <v>992</v>
      </c>
      <c r="I2071" s="2">
        <v>18</v>
      </c>
      <c r="J2071" s="30" t="s">
        <v>1250</v>
      </c>
      <c r="K2071" s="2" t="s">
        <v>1247</v>
      </c>
      <c r="L2071" s="30">
        <v>2961</v>
      </c>
      <c r="M2071" s="2">
        <v>5</v>
      </c>
      <c r="N2071" s="2">
        <v>33</v>
      </c>
      <c r="O2071" s="31">
        <v>7.7858796296296287E-2</v>
      </c>
    </row>
    <row r="2072" spans="1:15" x14ac:dyDescent="0.25">
      <c r="A2072" s="2">
        <f t="shared" si="128"/>
        <v>2018</v>
      </c>
      <c r="B2072" s="2" t="str">
        <f t="shared" si="129"/>
        <v>Nov</v>
      </c>
      <c r="C2072" s="2">
        <f t="shared" si="130"/>
        <v>48</v>
      </c>
      <c r="D2072" s="2" t="str">
        <f t="shared" si="131"/>
        <v>Wed</v>
      </c>
      <c r="E2072" s="34">
        <v>43432</v>
      </c>
      <c r="F2072" s="30">
        <v>47442</v>
      </c>
      <c r="G2072" s="2" t="s">
        <v>87</v>
      </c>
      <c r="H2072" s="30" t="s">
        <v>992</v>
      </c>
      <c r="I2072" s="2">
        <v>18</v>
      </c>
      <c r="J2072" s="30" t="s">
        <v>1274</v>
      </c>
      <c r="K2072" s="2" t="s">
        <v>1355</v>
      </c>
      <c r="L2072" s="30">
        <v>2961</v>
      </c>
      <c r="M2072" s="2">
        <v>5</v>
      </c>
      <c r="N2072" s="2">
        <v>33</v>
      </c>
      <c r="O2072" s="31">
        <v>7.8229166666666669E-2</v>
      </c>
    </row>
    <row r="2073" spans="1:15" x14ac:dyDescent="0.25">
      <c r="A2073" s="2">
        <f t="shared" si="128"/>
        <v>2018</v>
      </c>
      <c r="B2073" s="2" t="str">
        <f t="shared" si="129"/>
        <v>Nov</v>
      </c>
      <c r="C2073" s="2">
        <f t="shared" si="130"/>
        <v>48</v>
      </c>
      <c r="D2073" s="2" t="str">
        <f t="shared" si="131"/>
        <v>Wed</v>
      </c>
      <c r="E2073" s="34">
        <v>43432</v>
      </c>
      <c r="F2073" s="30">
        <v>47442</v>
      </c>
      <c r="G2073" s="2" t="s">
        <v>87</v>
      </c>
      <c r="H2073" s="30" t="s">
        <v>992</v>
      </c>
      <c r="I2073" s="2">
        <v>18</v>
      </c>
      <c r="J2073" s="30" t="s">
        <v>1343</v>
      </c>
      <c r="K2073" s="2" t="s">
        <v>1355</v>
      </c>
      <c r="L2073" s="30">
        <v>2961</v>
      </c>
      <c r="M2073" s="2">
        <v>5</v>
      </c>
      <c r="N2073" s="2">
        <v>33</v>
      </c>
      <c r="O2073" s="31">
        <v>7.8495370370370368E-2</v>
      </c>
    </row>
    <row r="2074" spans="1:15" x14ac:dyDescent="0.25">
      <c r="A2074" s="2">
        <f t="shared" si="128"/>
        <v>2018</v>
      </c>
      <c r="B2074" s="2" t="str">
        <f t="shared" si="129"/>
        <v>Nov</v>
      </c>
      <c r="C2074" s="2">
        <f t="shared" si="130"/>
        <v>48</v>
      </c>
      <c r="D2074" s="2" t="str">
        <f t="shared" si="131"/>
        <v>Wed</v>
      </c>
      <c r="E2074" s="34">
        <v>43432</v>
      </c>
      <c r="F2074" s="30">
        <v>47442</v>
      </c>
      <c r="G2074" s="2" t="s">
        <v>87</v>
      </c>
      <c r="H2074" s="30" t="s">
        <v>992</v>
      </c>
      <c r="I2074" s="2">
        <v>18</v>
      </c>
      <c r="J2074" s="30" t="s">
        <v>1345</v>
      </c>
      <c r="K2074" s="2" t="s">
        <v>1282</v>
      </c>
      <c r="L2074" s="30">
        <v>2961</v>
      </c>
      <c r="M2074" s="2">
        <v>5</v>
      </c>
      <c r="N2074" s="2">
        <v>33</v>
      </c>
      <c r="O2074" s="31">
        <v>8.2476851851851843E-2</v>
      </c>
    </row>
    <row r="2075" spans="1:15" x14ac:dyDescent="0.25">
      <c r="A2075" s="2">
        <f t="shared" si="128"/>
        <v>2018</v>
      </c>
      <c r="B2075" s="2" t="str">
        <f t="shared" si="129"/>
        <v>Nov</v>
      </c>
      <c r="C2075" s="2">
        <f t="shared" si="130"/>
        <v>48</v>
      </c>
      <c r="D2075" s="2" t="str">
        <f t="shared" si="131"/>
        <v>Wed</v>
      </c>
      <c r="E2075" s="34">
        <v>43432</v>
      </c>
      <c r="F2075" s="30">
        <v>47442</v>
      </c>
      <c r="G2075" s="2" t="s">
        <v>87</v>
      </c>
      <c r="H2075" s="30" t="s">
        <v>992</v>
      </c>
      <c r="I2075" s="2">
        <v>18</v>
      </c>
      <c r="J2075" s="30" t="s">
        <v>1705</v>
      </c>
      <c r="K2075" s="2" t="s">
        <v>1272</v>
      </c>
      <c r="L2075" s="30">
        <v>2961</v>
      </c>
      <c r="M2075" s="2">
        <v>5</v>
      </c>
      <c r="N2075" s="2">
        <v>33</v>
      </c>
      <c r="O2075" s="31">
        <v>2.9340277777777781E-2</v>
      </c>
    </row>
    <row r="2076" spans="1:15" x14ac:dyDescent="0.25">
      <c r="A2076" s="2">
        <f t="shared" si="128"/>
        <v>2018</v>
      </c>
      <c r="B2076" s="2" t="str">
        <f t="shared" si="129"/>
        <v>Nov</v>
      </c>
      <c r="C2076" s="2">
        <f t="shared" si="130"/>
        <v>48</v>
      </c>
      <c r="D2076" s="2" t="str">
        <f t="shared" si="131"/>
        <v>Wed</v>
      </c>
      <c r="E2076" s="34">
        <v>43432</v>
      </c>
      <c r="F2076" s="30">
        <v>47442</v>
      </c>
      <c r="G2076" s="2" t="s">
        <v>87</v>
      </c>
      <c r="H2076" s="30" t="s">
        <v>992</v>
      </c>
      <c r="I2076" s="2">
        <v>18</v>
      </c>
      <c r="J2076" s="30" t="s">
        <v>1706</v>
      </c>
      <c r="K2076" s="2" t="s">
        <v>1264</v>
      </c>
      <c r="L2076" s="30">
        <v>2961</v>
      </c>
      <c r="M2076" s="2">
        <v>5</v>
      </c>
      <c r="N2076" s="2">
        <v>33</v>
      </c>
      <c r="O2076" s="31">
        <v>8.2708333333333328E-2</v>
      </c>
    </row>
    <row r="2077" spans="1:15" x14ac:dyDescent="0.25">
      <c r="A2077" s="2">
        <f t="shared" ref="A2077:A2140" si="132">YEAR(E2077)</f>
        <v>2018</v>
      </c>
      <c r="B2077" s="2" t="str">
        <f t="shared" ref="B2077:B2140" si="133">TEXT(E2077,"MMM")</f>
        <v>Nov</v>
      </c>
      <c r="C2077" s="2">
        <f t="shared" ref="C2077:C2140" si="134">WEEKNUM(E2077)</f>
        <v>48</v>
      </c>
      <c r="D2077" s="2" t="str">
        <f t="shared" ref="D2077:D2140" si="135">TEXT(E2077,"DDD")</f>
        <v>Wed</v>
      </c>
      <c r="E2077" s="34">
        <v>43432</v>
      </c>
      <c r="F2077" s="30">
        <v>49077</v>
      </c>
      <c r="G2077" s="2" t="s">
        <v>705</v>
      </c>
      <c r="H2077" s="30" t="s">
        <v>993</v>
      </c>
      <c r="I2077" s="2">
        <v>18</v>
      </c>
      <c r="J2077" s="30" t="s">
        <v>1340</v>
      </c>
      <c r="K2077" s="2" t="s">
        <v>1272</v>
      </c>
      <c r="L2077" s="30">
        <v>4174</v>
      </c>
      <c r="M2077" s="2">
        <v>47</v>
      </c>
      <c r="N2077" s="2">
        <v>38</v>
      </c>
      <c r="O2077" s="31">
        <v>2.7997685185185184E-2</v>
      </c>
    </row>
    <row r="2078" spans="1:15" x14ac:dyDescent="0.25">
      <c r="A2078" s="2">
        <f t="shared" si="132"/>
        <v>2018</v>
      </c>
      <c r="B2078" s="2" t="str">
        <f t="shared" si="133"/>
        <v>Nov</v>
      </c>
      <c r="C2078" s="2">
        <f t="shared" si="134"/>
        <v>48</v>
      </c>
      <c r="D2078" s="2" t="str">
        <f t="shared" si="135"/>
        <v>Wed</v>
      </c>
      <c r="E2078" s="34">
        <v>43432</v>
      </c>
      <c r="F2078" s="30">
        <v>49077</v>
      </c>
      <c r="G2078" s="2" t="s">
        <v>705</v>
      </c>
      <c r="H2078" s="30" t="s">
        <v>993</v>
      </c>
      <c r="I2078" s="2">
        <v>18</v>
      </c>
      <c r="J2078" s="30" t="s">
        <v>1341</v>
      </c>
      <c r="K2078" s="2" t="s">
        <v>1255</v>
      </c>
      <c r="L2078" s="30">
        <v>4174</v>
      </c>
      <c r="M2078" s="2">
        <v>47</v>
      </c>
      <c r="N2078" s="2">
        <v>38</v>
      </c>
      <c r="O2078" s="31">
        <v>4.3333333333333335E-2</v>
      </c>
    </row>
    <row r="2079" spans="1:15" x14ac:dyDescent="0.25">
      <c r="A2079" s="2">
        <f t="shared" si="132"/>
        <v>2018</v>
      </c>
      <c r="B2079" s="2" t="str">
        <f t="shared" si="133"/>
        <v>Nov</v>
      </c>
      <c r="C2079" s="2">
        <f t="shared" si="134"/>
        <v>48</v>
      </c>
      <c r="D2079" s="2" t="str">
        <f t="shared" si="135"/>
        <v>Wed</v>
      </c>
      <c r="E2079" s="34">
        <v>43432</v>
      </c>
      <c r="F2079" s="30">
        <v>49077</v>
      </c>
      <c r="G2079" s="2" t="s">
        <v>705</v>
      </c>
      <c r="H2079" s="30" t="s">
        <v>993</v>
      </c>
      <c r="I2079" s="2">
        <v>18</v>
      </c>
      <c r="J2079" s="30" t="s">
        <v>1354</v>
      </c>
      <c r="K2079" s="2" t="s">
        <v>1264</v>
      </c>
      <c r="L2079" s="30">
        <v>4174</v>
      </c>
      <c r="M2079" s="2">
        <v>47</v>
      </c>
      <c r="N2079" s="2">
        <v>38</v>
      </c>
      <c r="O2079" s="31">
        <v>4.9189814814814818E-2</v>
      </c>
    </row>
    <row r="2080" spans="1:15" x14ac:dyDescent="0.25">
      <c r="A2080" s="2">
        <f t="shared" si="132"/>
        <v>2018</v>
      </c>
      <c r="B2080" s="2" t="str">
        <f t="shared" si="133"/>
        <v>Nov</v>
      </c>
      <c r="C2080" s="2">
        <f t="shared" si="134"/>
        <v>48</v>
      </c>
      <c r="D2080" s="2" t="str">
        <f t="shared" si="135"/>
        <v>Wed</v>
      </c>
      <c r="E2080" s="34">
        <v>43432</v>
      </c>
      <c r="F2080" s="30">
        <v>49077</v>
      </c>
      <c r="G2080" s="2" t="s">
        <v>705</v>
      </c>
      <c r="H2080" s="30" t="s">
        <v>993</v>
      </c>
      <c r="I2080" s="2">
        <v>18</v>
      </c>
      <c r="J2080" s="30" t="s">
        <v>1357</v>
      </c>
      <c r="K2080" s="2" t="s">
        <v>1257</v>
      </c>
      <c r="L2080" s="30">
        <v>4174</v>
      </c>
      <c r="M2080" s="2">
        <v>47</v>
      </c>
      <c r="N2080" s="2">
        <v>38</v>
      </c>
      <c r="O2080" s="31">
        <v>2.3738425925925923E-2</v>
      </c>
    </row>
    <row r="2081" spans="1:15" x14ac:dyDescent="0.25">
      <c r="A2081" s="2">
        <f t="shared" si="132"/>
        <v>2018</v>
      </c>
      <c r="B2081" s="2" t="str">
        <f t="shared" si="133"/>
        <v>Nov</v>
      </c>
      <c r="C2081" s="2">
        <f t="shared" si="134"/>
        <v>48</v>
      </c>
      <c r="D2081" s="2" t="str">
        <f t="shared" si="135"/>
        <v>Wed</v>
      </c>
      <c r="E2081" s="34">
        <v>43432</v>
      </c>
      <c r="F2081" s="30">
        <v>49077</v>
      </c>
      <c r="G2081" s="2" t="s">
        <v>705</v>
      </c>
      <c r="H2081" s="30" t="s">
        <v>993</v>
      </c>
      <c r="I2081" s="2">
        <v>18</v>
      </c>
      <c r="J2081" s="30" t="s">
        <v>1364</v>
      </c>
      <c r="K2081" s="2" t="s">
        <v>1247</v>
      </c>
      <c r="L2081" s="30">
        <v>4174</v>
      </c>
      <c r="M2081" s="2">
        <v>47</v>
      </c>
      <c r="N2081" s="2">
        <v>38</v>
      </c>
      <c r="O2081" s="31">
        <v>4.7939814814814817E-2</v>
      </c>
    </row>
    <row r="2082" spans="1:15" x14ac:dyDescent="0.25">
      <c r="A2082" s="2">
        <f t="shared" si="132"/>
        <v>2018</v>
      </c>
      <c r="B2082" s="2" t="str">
        <f t="shared" si="133"/>
        <v>Nov</v>
      </c>
      <c r="C2082" s="2">
        <f t="shared" si="134"/>
        <v>48</v>
      </c>
      <c r="D2082" s="2" t="str">
        <f t="shared" si="135"/>
        <v>Wed</v>
      </c>
      <c r="E2082" s="34">
        <v>43432</v>
      </c>
      <c r="F2082" s="30">
        <v>49077</v>
      </c>
      <c r="G2082" s="2" t="s">
        <v>705</v>
      </c>
      <c r="H2082" s="30" t="s">
        <v>993</v>
      </c>
      <c r="I2082" s="2">
        <v>18</v>
      </c>
      <c r="J2082" s="30" t="s">
        <v>1379</v>
      </c>
      <c r="K2082" s="2" t="s">
        <v>1264</v>
      </c>
      <c r="L2082" s="30">
        <v>4174</v>
      </c>
      <c r="M2082" s="2">
        <v>47</v>
      </c>
      <c r="N2082" s="2">
        <v>38</v>
      </c>
      <c r="O2082" s="31">
        <v>5.1527777777777777E-2</v>
      </c>
    </row>
    <row r="2083" spans="1:15" x14ac:dyDescent="0.25">
      <c r="A2083" s="2">
        <f t="shared" si="132"/>
        <v>2018</v>
      </c>
      <c r="B2083" s="2" t="str">
        <f t="shared" si="133"/>
        <v>Nov</v>
      </c>
      <c r="C2083" s="2">
        <f t="shared" si="134"/>
        <v>48</v>
      </c>
      <c r="D2083" s="2" t="str">
        <f t="shared" si="135"/>
        <v>Wed</v>
      </c>
      <c r="E2083" s="34">
        <v>43432</v>
      </c>
      <c r="F2083" s="30">
        <v>49077</v>
      </c>
      <c r="G2083" s="2" t="s">
        <v>705</v>
      </c>
      <c r="H2083" s="30" t="s">
        <v>993</v>
      </c>
      <c r="I2083" s="2">
        <v>18</v>
      </c>
      <c r="J2083" s="30" t="s">
        <v>1383</v>
      </c>
      <c r="K2083" s="2" t="s">
        <v>1247</v>
      </c>
      <c r="L2083" s="30">
        <v>4174</v>
      </c>
      <c r="M2083" s="2">
        <v>47</v>
      </c>
      <c r="N2083" s="2">
        <v>38</v>
      </c>
      <c r="O2083" s="31">
        <v>4.6273148148148147E-2</v>
      </c>
    </row>
    <row r="2084" spans="1:15" x14ac:dyDescent="0.25">
      <c r="A2084" s="2">
        <f t="shared" si="132"/>
        <v>2018</v>
      </c>
      <c r="B2084" s="2" t="str">
        <f t="shared" si="133"/>
        <v>Nov</v>
      </c>
      <c r="C2084" s="2">
        <f t="shared" si="134"/>
        <v>48</v>
      </c>
      <c r="D2084" s="2" t="str">
        <f t="shared" si="135"/>
        <v>Wed</v>
      </c>
      <c r="E2084" s="34">
        <v>43432</v>
      </c>
      <c r="F2084" s="30">
        <v>49077</v>
      </c>
      <c r="G2084" s="2" t="s">
        <v>705</v>
      </c>
      <c r="H2084" s="30" t="s">
        <v>993</v>
      </c>
      <c r="I2084" s="2">
        <v>18</v>
      </c>
      <c r="J2084" s="30" t="s">
        <v>1404</v>
      </c>
      <c r="K2084" s="2" t="s">
        <v>1348</v>
      </c>
      <c r="L2084" s="30">
        <v>4174</v>
      </c>
      <c r="M2084" s="2">
        <v>47</v>
      </c>
      <c r="N2084" s="2">
        <v>38</v>
      </c>
      <c r="O2084" s="31">
        <v>3.515046296296296E-2</v>
      </c>
    </row>
    <row r="2085" spans="1:15" x14ac:dyDescent="0.25">
      <c r="A2085" s="2">
        <f t="shared" si="132"/>
        <v>2018</v>
      </c>
      <c r="B2085" s="2" t="str">
        <f t="shared" si="133"/>
        <v>Nov</v>
      </c>
      <c r="C2085" s="2">
        <f t="shared" si="134"/>
        <v>48</v>
      </c>
      <c r="D2085" s="2" t="str">
        <f t="shared" si="135"/>
        <v>Wed</v>
      </c>
      <c r="E2085" s="34">
        <v>43432</v>
      </c>
      <c r="F2085" s="30">
        <v>49077</v>
      </c>
      <c r="G2085" s="2" t="s">
        <v>705</v>
      </c>
      <c r="H2085" s="30" t="s">
        <v>993</v>
      </c>
      <c r="I2085" s="2">
        <v>18</v>
      </c>
      <c r="J2085" s="30" t="s">
        <v>1405</v>
      </c>
      <c r="K2085" s="2" t="s">
        <v>1264</v>
      </c>
      <c r="L2085" s="30">
        <v>4174</v>
      </c>
      <c r="M2085" s="2">
        <v>47</v>
      </c>
      <c r="N2085" s="2">
        <v>38</v>
      </c>
      <c r="O2085" s="31">
        <v>4.9525462962962959E-2</v>
      </c>
    </row>
    <row r="2086" spans="1:15" x14ac:dyDescent="0.25">
      <c r="A2086" s="2">
        <f t="shared" si="132"/>
        <v>2018</v>
      </c>
      <c r="B2086" s="2" t="str">
        <f t="shared" si="133"/>
        <v>Nov</v>
      </c>
      <c r="C2086" s="2">
        <f t="shared" si="134"/>
        <v>48</v>
      </c>
      <c r="D2086" s="2" t="str">
        <f t="shared" si="135"/>
        <v>Wed</v>
      </c>
      <c r="E2086" s="34">
        <v>43432</v>
      </c>
      <c r="F2086" s="30">
        <v>49077</v>
      </c>
      <c r="G2086" s="2" t="s">
        <v>705</v>
      </c>
      <c r="H2086" s="30" t="s">
        <v>993</v>
      </c>
      <c r="I2086" s="2">
        <v>18</v>
      </c>
      <c r="J2086" s="30" t="s">
        <v>1726</v>
      </c>
      <c r="K2086" s="2" t="s">
        <v>1247</v>
      </c>
      <c r="L2086" s="30">
        <v>4174</v>
      </c>
      <c r="M2086" s="2">
        <v>47</v>
      </c>
      <c r="N2086" s="2">
        <v>38</v>
      </c>
      <c r="O2086" s="31">
        <v>4.8865740740740737E-2</v>
      </c>
    </row>
    <row r="2087" spans="1:15" x14ac:dyDescent="0.25">
      <c r="A2087" s="2">
        <f t="shared" si="132"/>
        <v>2018</v>
      </c>
      <c r="B2087" s="2" t="str">
        <f t="shared" si="133"/>
        <v>Nov</v>
      </c>
      <c r="C2087" s="2">
        <f t="shared" si="134"/>
        <v>48</v>
      </c>
      <c r="D2087" s="2" t="str">
        <f t="shared" si="135"/>
        <v>Wed</v>
      </c>
      <c r="E2087" s="34">
        <v>43432</v>
      </c>
      <c r="F2087" s="30">
        <v>49077</v>
      </c>
      <c r="G2087" s="2" t="s">
        <v>705</v>
      </c>
      <c r="H2087" s="30" t="s">
        <v>993</v>
      </c>
      <c r="I2087" s="2">
        <v>18</v>
      </c>
      <c r="J2087" s="30" t="s">
        <v>1727</v>
      </c>
      <c r="K2087" s="2" t="s">
        <v>1247</v>
      </c>
      <c r="L2087" s="30">
        <v>4174</v>
      </c>
      <c r="M2087" s="2">
        <v>47</v>
      </c>
      <c r="N2087" s="2">
        <v>38</v>
      </c>
      <c r="O2087" s="31">
        <v>4.7858796296296295E-2</v>
      </c>
    </row>
    <row r="2088" spans="1:15" x14ac:dyDescent="0.25">
      <c r="A2088" s="2">
        <f t="shared" si="132"/>
        <v>2018</v>
      </c>
      <c r="B2088" s="2" t="str">
        <f t="shared" si="133"/>
        <v>Nov</v>
      </c>
      <c r="C2088" s="2">
        <f t="shared" si="134"/>
        <v>48</v>
      </c>
      <c r="D2088" s="2" t="str">
        <f t="shared" si="135"/>
        <v>Wed</v>
      </c>
      <c r="E2088" s="34">
        <v>43432</v>
      </c>
      <c r="F2088" s="30">
        <v>49077</v>
      </c>
      <c r="G2088" s="2" t="s">
        <v>705</v>
      </c>
      <c r="H2088" s="30" t="s">
        <v>993</v>
      </c>
      <c r="I2088" s="2">
        <v>18</v>
      </c>
      <c r="J2088" s="30" t="s">
        <v>1759</v>
      </c>
      <c r="K2088" s="2" t="s">
        <v>1247</v>
      </c>
      <c r="L2088" s="30">
        <v>4174</v>
      </c>
      <c r="M2088" s="2">
        <v>47</v>
      </c>
      <c r="N2088" s="2">
        <v>38</v>
      </c>
      <c r="O2088" s="31">
        <v>4.6875E-2</v>
      </c>
    </row>
    <row r="2089" spans="1:15" x14ac:dyDescent="0.25">
      <c r="A2089" s="2">
        <f t="shared" si="132"/>
        <v>2018</v>
      </c>
      <c r="B2089" s="2" t="str">
        <f t="shared" si="133"/>
        <v>Nov</v>
      </c>
      <c r="C2089" s="2">
        <f t="shared" si="134"/>
        <v>48</v>
      </c>
      <c r="D2089" s="2" t="str">
        <f t="shared" si="135"/>
        <v>Wed</v>
      </c>
      <c r="E2089" s="34">
        <v>43432</v>
      </c>
      <c r="F2089" s="30">
        <v>49217</v>
      </c>
      <c r="G2089" s="2" t="s">
        <v>82</v>
      </c>
      <c r="H2089" s="30" t="s">
        <v>483</v>
      </c>
      <c r="I2089" s="2">
        <v>11</v>
      </c>
      <c r="J2089" s="30" t="s">
        <v>1246</v>
      </c>
      <c r="K2089" s="2" t="s">
        <v>1247</v>
      </c>
      <c r="L2089" s="30">
        <v>2845</v>
      </c>
      <c r="M2089" s="2">
        <v>24</v>
      </c>
      <c r="N2089" s="2">
        <v>12</v>
      </c>
      <c r="O2089" s="31">
        <v>0.10489583333333334</v>
      </c>
    </row>
    <row r="2090" spans="1:15" x14ac:dyDescent="0.25">
      <c r="A2090" s="2">
        <f t="shared" si="132"/>
        <v>2018</v>
      </c>
      <c r="B2090" s="2" t="str">
        <f t="shared" si="133"/>
        <v>Nov</v>
      </c>
      <c r="C2090" s="2">
        <f t="shared" si="134"/>
        <v>48</v>
      </c>
      <c r="D2090" s="2" t="str">
        <f t="shared" si="135"/>
        <v>Wed</v>
      </c>
      <c r="E2090" s="34">
        <v>43432</v>
      </c>
      <c r="F2090" s="30">
        <v>49217</v>
      </c>
      <c r="G2090" s="2" t="s">
        <v>82</v>
      </c>
      <c r="H2090" s="30" t="s">
        <v>483</v>
      </c>
      <c r="I2090" s="2">
        <v>11</v>
      </c>
      <c r="J2090" s="30" t="s">
        <v>1340</v>
      </c>
      <c r="K2090" s="2" t="s">
        <v>1272</v>
      </c>
      <c r="L2090" s="30">
        <v>2845</v>
      </c>
      <c r="M2090" s="2">
        <v>24</v>
      </c>
      <c r="N2090" s="2">
        <v>12</v>
      </c>
      <c r="O2090" s="31">
        <v>5.5787037037037038E-3</v>
      </c>
    </row>
    <row r="2091" spans="1:15" x14ac:dyDescent="0.25">
      <c r="A2091" s="2">
        <f t="shared" si="132"/>
        <v>2018</v>
      </c>
      <c r="B2091" s="2" t="str">
        <f t="shared" si="133"/>
        <v>Nov</v>
      </c>
      <c r="C2091" s="2">
        <f t="shared" si="134"/>
        <v>48</v>
      </c>
      <c r="D2091" s="2" t="str">
        <f t="shared" si="135"/>
        <v>Wed</v>
      </c>
      <c r="E2091" s="34">
        <v>43432</v>
      </c>
      <c r="F2091" s="30">
        <v>49217</v>
      </c>
      <c r="G2091" s="2" t="s">
        <v>82</v>
      </c>
      <c r="H2091" s="30" t="s">
        <v>483</v>
      </c>
      <c r="I2091" s="2">
        <v>11</v>
      </c>
      <c r="J2091" s="30" t="s">
        <v>1265</v>
      </c>
      <c r="K2091" s="2" t="s">
        <v>1264</v>
      </c>
      <c r="L2091" s="30">
        <v>2845</v>
      </c>
      <c r="M2091" s="2">
        <v>24</v>
      </c>
      <c r="N2091" s="2">
        <v>12</v>
      </c>
      <c r="O2091" s="31">
        <v>6.8773148148148153E-2</v>
      </c>
    </row>
    <row r="2092" spans="1:15" x14ac:dyDescent="0.25">
      <c r="A2092" s="2">
        <f t="shared" si="132"/>
        <v>2018</v>
      </c>
      <c r="B2092" s="2" t="str">
        <f t="shared" si="133"/>
        <v>Nov</v>
      </c>
      <c r="C2092" s="2">
        <f t="shared" si="134"/>
        <v>48</v>
      </c>
      <c r="D2092" s="2" t="str">
        <f t="shared" si="135"/>
        <v>Wed</v>
      </c>
      <c r="E2092" s="34">
        <v>43432</v>
      </c>
      <c r="F2092" s="30">
        <v>49217</v>
      </c>
      <c r="G2092" s="2" t="s">
        <v>82</v>
      </c>
      <c r="H2092" s="30" t="s">
        <v>483</v>
      </c>
      <c r="I2092" s="2">
        <v>11</v>
      </c>
      <c r="J2092" s="30" t="s">
        <v>1284</v>
      </c>
      <c r="K2092" s="2" t="s">
        <v>1247</v>
      </c>
      <c r="L2092" s="30">
        <v>2845</v>
      </c>
      <c r="M2092" s="2">
        <v>24</v>
      </c>
      <c r="N2092" s="2">
        <v>12</v>
      </c>
      <c r="O2092" s="31">
        <v>0.10489583333333334</v>
      </c>
    </row>
    <row r="2093" spans="1:15" x14ac:dyDescent="0.25">
      <c r="A2093" s="2">
        <f t="shared" si="132"/>
        <v>2018</v>
      </c>
      <c r="B2093" s="2" t="str">
        <f t="shared" si="133"/>
        <v>Nov</v>
      </c>
      <c r="C2093" s="2">
        <f t="shared" si="134"/>
        <v>48</v>
      </c>
      <c r="D2093" s="2" t="str">
        <f t="shared" si="135"/>
        <v>Wed</v>
      </c>
      <c r="E2093" s="34">
        <v>43432</v>
      </c>
      <c r="F2093" s="30">
        <v>49217</v>
      </c>
      <c r="G2093" s="2" t="s">
        <v>82</v>
      </c>
      <c r="H2093" s="30" t="s">
        <v>483</v>
      </c>
      <c r="I2093" s="2">
        <v>11</v>
      </c>
      <c r="J2093" s="30" t="s">
        <v>1285</v>
      </c>
      <c r="K2093" s="2" t="s">
        <v>1247</v>
      </c>
      <c r="L2093" s="30">
        <v>2845</v>
      </c>
      <c r="M2093" s="2">
        <v>24</v>
      </c>
      <c r="N2093" s="2">
        <v>12</v>
      </c>
      <c r="O2093" s="31">
        <v>0.10390046296296296</v>
      </c>
    </row>
    <row r="2094" spans="1:15" x14ac:dyDescent="0.25">
      <c r="A2094" s="2">
        <f t="shared" si="132"/>
        <v>2018</v>
      </c>
      <c r="B2094" s="2" t="str">
        <f t="shared" si="133"/>
        <v>Nov</v>
      </c>
      <c r="C2094" s="2">
        <f t="shared" si="134"/>
        <v>48</v>
      </c>
      <c r="D2094" s="2" t="str">
        <f t="shared" si="135"/>
        <v>Wed</v>
      </c>
      <c r="E2094" s="34">
        <v>43432</v>
      </c>
      <c r="F2094" s="30">
        <v>49217</v>
      </c>
      <c r="G2094" s="2" t="s">
        <v>82</v>
      </c>
      <c r="H2094" s="30" t="s">
        <v>483</v>
      </c>
      <c r="I2094" s="2">
        <v>11</v>
      </c>
      <c r="J2094" s="30" t="s">
        <v>1286</v>
      </c>
      <c r="K2094" s="2" t="s">
        <v>1247</v>
      </c>
      <c r="L2094" s="30">
        <v>2845</v>
      </c>
      <c r="M2094" s="2">
        <v>24</v>
      </c>
      <c r="N2094" s="2">
        <v>12</v>
      </c>
      <c r="O2094" s="31">
        <v>0.10393518518518519</v>
      </c>
    </row>
    <row r="2095" spans="1:15" x14ac:dyDescent="0.25">
      <c r="A2095" s="2">
        <f t="shared" si="132"/>
        <v>2018</v>
      </c>
      <c r="B2095" s="2" t="str">
        <f t="shared" si="133"/>
        <v>Nov</v>
      </c>
      <c r="C2095" s="2">
        <f t="shared" si="134"/>
        <v>48</v>
      </c>
      <c r="D2095" s="2" t="str">
        <f t="shared" si="135"/>
        <v>Wed</v>
      </c>
      <c r="E2095" s="34">
        <v>43432</v>
      </c>
      <c r="F2095" s="30">
        <v>49217</v>
      </c>
      <c r="G2095" s="2" t="s">
        <v>82</v>
      </c>
      <c r="H2095" s="30" t="s">
        <v>483</v>
      </c>
      <c r="I2095" s="2">
        <v>11</v>
      </c>
      <c r="J2095" s="30" t="s">
        <v>1966</v>
      </c>
      <c r="K2095" s="2" t="s">
        <v>1264</v>
      </c>
      <c r="L2095" s="30">
        <v>2845</v>
      </c>
      <c r="M2095" s="2">
        <v>24</v>
      </c>
      <c r="N2095" s="2">
        <v>12</v>
      </c>
      <c r="O2095" s="31">
        <v>6.8784722222222219E-2</v>
      </c>
    </row>
    <row r="2096" spans="1:15" x14ac:dyDescent="0.25">
      <c r="A2096" s="2">
        <f t="shared" si="132"/>
        <v>2018</v>
      </c>
      <c r="B2096" s="2" t="str">
        <f t="shared" si="133"/>
        <v>Nov</v>
      </c>
      <c r="C2096" s="2">
        <f t="shared" si="134"/>
        <v>48</v>
      </c>
      <c r="D2096" s="2" t="str">
        <f t="shared" si="135"/>
        <v>Wed</v>
      </c>
      <c r="E2096" s="34">
        <v>43432</v>
      </c>
      <c r="F2096" s="30">
        <v>49256</v>
      </c>
      <c r="G2096" s="2" t="s">
        <v>484</v>
      </c>
      <c r="H2096" s="30" t="s">
        <v>485</v>
      </c>
      <c r="I2096" s="2">
        <v>5</v>
      </c>
      <c r="J2096" s="30" t="s">
        <v>1292</v>
      </c>
      <c r="K2096" s="2" t="s">
        <v>1264</v>
      </c>
      <c r="L2096" s="30">
        <v>1123</v>
      </c>
      <c r="M2096" s="2">
        <v>6</v>
      </c>
      <c r="N2096" s="2">
        <v>2</v>
      </c>
      <c r="O2096" s="31">
        <v>2.1967592592592594E-2</v>
      </c>
    </row>
    <row r="2097" spans="1:15" x14ac:dyDescent="0.25">
      <c r="A2097" s="2">
        <f t="shared" si="132"/>
        <v>2018</v>
      </c>
      <c r="B2097" s="2" t="str">
        <f t="shared" si="133"/>
        <v>Nov</v>
      </c>
      <c r="C2097" s="2">
        <f t="shared" si="134"/>
        <v>48</v>
      </c>
      <c r="D2097" s="2" t="str">
        <f t="shared" si="135"/>
        <v>Wed</v>
      </c>
      <c r="E2097" s="34">
        <v>43432</v>
      </c>
      <c r="F2097" s="30">
        <v>49256</v>
      </c>
      <c r="G2097" s="2" t="s">
        <v>484</v>
      </c>
      <c r="H2097" s="30" t="s">
        <v>485</v>
      </c>
      <c r="I2097" s="2">
        <v>5</v>
      </c>
      <c r="J2097" s="30" t="s">
        <v>1292</v>
      </c>
      <c r="K2097" s="2" t="s">
        <v>1355</v>
      </c>
      <c r="L2097" s="30">
        <v>1123</v>
      </c>
      <c r="M2097" s="2">
        <v>6</v>
      </c>
      <c r="N2097" s="2">
        <v>2</v>
      </c>
      <c r="O2097" s="31">
        <v>8.3530092592592586E-2</v>
      </c>
    </row>
    <row r="2098" spans="1:15" x14ac:dyDescent="0.25">
      <c r="A2098" s="2">
        <f t="shared" si="132"/>
        <v>2018</v>
      </c>
      <c r="B2098" s="2" t="str">
        <f t="shared" si="133"/>
        <v>Nov</v>
      </c>
      <c r="C2098" s="2">
        <f t="shared" si="134"/>
        <v>48</v>
      </c>
      <c r="D2098" s="2" t="str">
        <f t="shared" si="135"/>
        <v>Wed</v>
      </c>
      <c r="E2098" s="34">
        <v>43432</v>
      </c>
      <c r="F2098" s="30">
        <v>49256</v>
      </c>
      <c r="G2098" s="2" t="s">
        <v>484</v>
      </c>
      <c r="H2098" s="30" t="s">
        <v>485</v>
      </c>
      <c r="I2098" s="2">
        <v>5</v>
      </c>
      <c r="J2098" s="30" t="s">
        <v>1873</v>
      </c>
      <c r="K2098" s="2" t="s">
        <v>1257</v>
      </c>
      <c r="L2098" s="30">
        <v>1123</v>
      </c>
      <c r="M2098" s="2">
        <v>6</v>
      </c>
      <c r="N2098" s="2">
        <v>2</v>
      </c>
      <c r="O2098" s="31">
        <v>0.10552083333333333</v>
      </c>
    </row>
    <row r="2099" spans="1:15" x14ac:dyDescent="0.25">
      <c r="A2099" s="2">
        <f t="shared" si="132"/>
        <v>2018</v>
      </c>
      <c r="B2099" s="2" t="str">
        <f t="shared" si="133"/>
        <v>Nov</v>
      </c>
      <c r="C2099" s="2">
        <f t="shared" si="134"/>
        <v>48</v>
      </c>
      <c r="D2099" s="2" t="str">
        <f t="shared" si="135"/>
        <v>Wed</v>
      </c>
      <c r="E2099" s="34">
        <v>43432</v>
      </c>
      <c r="F2099" s="30">
        <v>49256</v>
      </c>
      <c r="G2099" s="2" t="s">
        <v>484</v>
      </c>
      <c r="H2099" s="30" t="s">
        <v>485</v>
      </c>
      <c r="I2099" s="2">
        <v>5</v>
      </c>
      <c r="J2099" s="30" t="s">
        <v>1935</v>
      </c>
      <c r="K2099" s="2" t="s">
        <v>1355</v>
      </c>
      <c r="L2099" s="30">
        <v>1123</v>
      </c>
      <c r="M2099" s="2">
        <v>6</v>
      </c>
      <c r="N2099" s="2">
        <v>2</v>
      </c>
      <c r="O2099" s="31">
        <v>4.5069444444444447E-2</v>
      </c>
    </row>
    <row r="2100" spans="1:15" x14ac:dyDescent="0.25">
      <c r="A2100" s="2">
        <f t="shared" si="132"/>
        <v>2018</v>
      </c>
      <c r="B2100" s="2" t="str">
        <f t="shared" si="133"/>
        <v>Nov</v>
      </c>
      <c r="C2100" s="2">
        <f t="shared" si="134"/>
        <v>48</v>
      </c>
      <c r="D2100" s="2" t="str">
        <f t="shared" si="135"/>
        <v>Wed</v>
      </c>
      <c r="E2100" s="34">
        <v>43432</v>
      </c>
      <c r="F2100" s="30">
        <v>49256</v>
      </c>
      <c r="G2100" s="2" t="s">
        <v>484</v>
      </c>
      <c r="H2100" s="30" t="s">
        <v>485</v>
      </c>
      <c r="I2100" s="2">
        <v>5</v>
      </c>
      <c r="J2100" s="30" t="s">
        <v>1941</v>
      </c>
      <c r="K2100" s="2" t="s">
        <v>1247</v>
      </c>
      <c r="L2100" s="30">
        <v>1123</v>
      </c>
      <c r="M2100" s="2">
        <v>6</v>
      </c>
      <c r="N2100" s="2">
        <v>2</v>
      </c>
      <c r="O2100" s="31">
        <v>0.10491898148148149</v>
      </c>
    </row>
    <row r="2101" spans="1:15" x14ac:dyDescent="0.25">
      <c r="A2101" s="2">
        <f t="shared" si="132"/>
        <v>2018</v>
      </c>
      <c r="B2101" s="2" t="str">
        <f t="shared" si="133"/>
        <v>Nov</v>
      </c>
      <c r="C2101" s="2">
        <f t="shared" si="134"/>
        <v>48</v>
      </c>
      <c r="D2101" s="2" t="str">
        <f t="shared" si="135"/>
        <v>Wed</v>
      </c>
      <c r="E2101" s="34">
        <v>43432</v>
      </c>
      <c r="F2101" s="30">
        <v>47586</v>
      </c>
      <c r="G2101" s="2" t="s">
        <v>55</v>
      </c>
      <c r="H2101" s="30" t="s">
        <v>994</v>
      </c>
      <c r="I2101" s="2">
        <v>33</v>
      </c>
      <c r="J2101" s="30" t="s">
        <v>1341</v>
      </c>
      <c r="K2101" s="2" t="s">
        <v>1255</v>
      </c>
      <c r="L2101" s="30">
        <v>7163</v>
      </c>
      <c r="M2101" s="2">
        <v>103</v>
      </c>
      <c r="N2101" s="2">
        <v>32</v>
      </c>
      <c r="O2101" s="31">
        <v>8.5150462962962969E-2</v>
      </c>
    </row>
    <row r="2102" spans="1:15" x14ac:dyDescent="0.25">
      <c r="A2102" s="2">
        <f t="shared" si="132"/>
        <v>2018</v>
      </c>
      <c r="B2102" s="2" t="str">
        <f t="shared" si="133"/>
        <v>Nov</v>
      </c>
      <c r="C2102" s="2">
        <f t="shared" si="134"/>
        <v>48</v>
      </c>
      <c r="D2102" s="2" t="str">
        <f t="shared" si="135"/>
        <v>Wed</v>
      </c>
      <c r="E2102" s="34">
        <v>43432</v>
      </c>
      <c r="F2102" s="30">
        <v>47586</v>
      </c>
      <c r="G2102" s="2" t="s">
        <v>55</v>
      </c>
      <c r="H2102" s="30" t="s">
        <v>994</v>
      </c>
      <c r="I2102" s="2">
        <v>33</v>
      </c>
      <c r="J2102" s="30" t="s">
        <v>1305</v>
      </c>
      <c r="K2102" s="2" t="s">
        <v>1257</v>
      </c>
      <c r="L2102" s="30">
        <v>7163</v>
      </c>
      <c r="M2102" s="2">
        <v>103</v>
      </c>
      <c r="N2102" s="2">
        <v>32</v>
      </c>
      <c r="O2102" s="31">
        <v>8.5243055555555558E-2</v>
      </c>
    </row>
    <row r="2103" spans="1:15" x14ac:dyDescent="0.25">
      <c r="A2103" s="2">
        <f t="shared" si="132"/>
        <v>2018</v>
      </c>
      <c r="B2103" s="2" t="str">
        <f t="shared" si="133"/>
        <v>Nov</v>
      </c>
      <c r="C2103" s="2">
        <f t="shared" si="134"/>
        <v>48</v>
      </c>
      <c r="D2103" s="2" t="str">
        <f t="shared" si="135"/>
        <v>Wed</v>
      </c>
      <c r="E2103" s="34">
        <v>43432</v>
      </c>
      <c r="F2103" s="30">
        <v>47586</v>
      </c>
      <c r="G2103" s="2" t="s">
        <v>55</v>
      </c>
      <c r="H2103" s="30" t="s">
        <v>994</v>
      </c>
      <c r="I2103" s="2">
        <v>33</v>
      </c>
      <c r="J2103" s="30" t="s">
        <v>1306</v>
      </c>
      <c r="K2103" s="2" t="s">
        <v>1272</v>
      </c>
      <c r="L2103" s="30">
        <v>7163</v>
      </c>
      <c r="M2103" s="2">
        <v>103</v>
      </c>
      <c r="N2103" s="2">
        <v>32</v>
      </c>
      <c r="O2103" s="31">
        <v>9.2708333333333337E-2</v>
      </c>
    </row>
    <row r="2104" spans="1:15" x14ac:dyDescent="0.25">
      <c r="A2104" s="2">
        <f t="shared" si="132"/>
        <v>2018</v>
      </c>
      <c r="B2104" s="2" t="str">
        <f t="shared" si="133"/>
        <v>Nov</v>
      </c>
      <c r="C2104" s="2">
        <f t="shared" si="134"/>
        <v>48</v>
      </c>
      <c r="D2104" s="2" t="str">
        <f t="shared" si="135"/>
        <v>Wed</v>
      </c>
      <c r="E2104" s="34">
        <v>43432</v>
      </c>
      <c r="F2104" s="30">
        <v>47586</v>
      </c>
      <c r="G2104" s="2" t="s">
        <v>55</v>
      </c>
      <c r="H2104" s="30" t="s">
        <v>994</v>
      </c>
      <c r="I2104" s="2">
        <v>33</v>
      </c>
      <c r="J2104" s="30" t="s">
        <v>1354</v>
      </c>
      <c r="K2104" s="2" t="s">
        <v>1264</v>
      </c>
      <c r="L2104" s="30">
        <v>7163</v>
      </c>
      <c r="M2104" s="2">
        <v>103</v>
      </c>
      <c r="N2104" s="2">
        <v>32</v>
      </c>
      <c r="O2104" s="31">
        <v>8.9351851851851849E-2</v>
      </c>
    </row>
    <row r="2105" spans="1:15" x14ac:dyDescent="0.25">
      <c r="A2105" s="2">
        <f t="shared" si="132"/>
        <v>2018</v>
      </c>
      <c r="B2105" s="2" t="str">
        <f t="shared" si="133"/>
        <v>Nov</v>
      </c>
      <c r="C2105" s="2">
        <f t="shared" si="134"/>
        <v>48</v>
      </c>
      <c r="D2105" s="2" t="str">
        <f t="shared" si="135"/>
        <v>Wed</v>
      </c>
      <c r="E2105" s="34">
        <v>43432</v>
      </c>
      <c r="F2105" s="30">
        <v>47586</v>
      </c>
      <c r="G2105" s="2" t="s">
        <v>55</v>
      </c>
      <c r="H2105" s="30" t="s">
        <v>994</v>
      </c>
      <c r="I2105" s="2">
        <v>33</v>
      </c>
      <c r="J2105" s="30" t="s">
        <v>1364</v>
      </c>
      <c r="K2105" s="2" t="s">
        <v>1247</v>
      </c>
      <c r="L2105" s="30">
        <v>7163</v>
      </c>
      <c r="M2105" s="2">
        <v>103</v>
      </c>
      <c r="N2105" s="2">
        <v>32</v>
      </c>
      <c r="O2105" s="31">
        <v>8.9386574074074077E-2</v>
      </c>
    </row>
    <row r="2106" spans="1:15" x14ac:dyDescent="0.25">
      <c r="A2106" s="2">
        <f t="shared" si="132"/>
        <v>2018</v>
      </c>
      <c r="B2106" s="2" t="str">
        <f t="shared" si="133"/>
        <v>Nov</v>
      </c>
      <c r="C2106" s="2">
        <f t="shared" si="134"/>
        <v>48</v>
      </c>
      <c r="D2106" s="2" t="str">
        <f t="shared" si="135"/>
        <v>Wed</v>
      </c>
      <c r="E2106" s="34">
        <v>43432</v>
      </c>
      <c r="F2106" s="30">
        <v>47586</v>
      </c>
      <c r="G2106" s="2" t="s">
        <v>55</v>
      </c>
      <c r="H2106" s="30" t="s">
        <v>994</v>
      </c>
      <c r="I2106" s="2">
        <v>33</v>
      </c>
      <c r="J2106" s="30" t="s">
        <v>1379</v>
      </c>
      <c r="K2106" s="2" t="s">
        <v>1264</v>
      </c>
      <c r="L2106" s="30">
        <v>7163</v>
      </c>
      <c r="M2106" s="2">
        <v>103</v>
      </c>
      <c r="N2106" s="2">
        <v>32</v>
      </c>
      <c r="O2106" s="31">
        <v>8.9351851851851849E-2</v>
      </c>
    </row>
    <row r="2107" spans="1:15" x14ac:dyDescent="0.25">
      <c r="A2107" s="2">
        <f t="shared" si="132"/>
        <v>2018</v>
      </c>
      <c r="B2107" s="2" t="str">
        <f t="shared" si="133"/>
        <v>Nov</v>
      </c>
      <c r="C2107" s="2">
        <f t="shared" si="134"/>
        <v>48</v>
      </c>
      <c r="D2107" s="2" t="str">
        <f t="shared" si="135"/>
        <v>Wed</v>
      </c>
      <c r="E2107" s="34">
        <v>43432</v>
      </c>
      <c r="F2107" s="30">
        <v>47586</v>
      </c>
      <c r="G2107" s="2" t="s">
        <v>55</v>
      </c>
      <c r="H2107" s="30" t="s">
        <v>994</v>
      </c>
      <c r="I2107" s="2">
        <v>33</v>
      </c>
      <c r="J2107" s="30" t="s">
        <v>1383</v>
      </c>
      <c r="K2107" s="2" t="s">
        <v>1247</v>
      </c>
      <c r="L2107" s="30">
        <v>7163</v>
      </c>
      <c r="M2107" s="2">
        <v>103</v>
      </c>
      <c r="N2107" s="2">
        <v>32</v>
      </c>
      <c r="O2107" s="31">
        <v>8.5104166666666661E-2</v>
      </c>
    </row>
    <row r="2108" spans="1:15" x14ac:dyDescent="0.25">
      <c r="A2108" s="2">
        <f t="shared" si="132"/>
        <v>2018</v>
      </c>
      <c r="B2108" s="2" t="str">
        <f t="shared" si="133"/>
        <v>Nov</v>
      </c>
      <c r="C2108" s="2">
        <f t="shared" si="134"/>
        <v>48</v>
      </c>
      <c r="D2108" s="2" t="str">
        <f t="shared" si="135"/>
        <v>Wed</v>
      </c>
      <c r="E2108" s="34">
        <v>43432</v>
      </c>
      <c r="F2108" s="30">
        <v>47586</v>
      </c>
      <c r="G2108" s="2" t="s">
        <v>55</v>
      </c>
      <c r="H2108" s="30" t="s">
        <v>994</v>
      </c>
      <c r="I2108" s="2">
        <v>33</v>
      </c>
      <c r="J2108" s="30" t="s">
        <v>1405</v>
      </c>
      <c r="K2108" s="2" t="s">
        <v>1264</v>
      </c>
      <c r="L2108" s="30">
        <v>7163</v>
      </c>
      <c r="M2108" s="2">
        <v>103</v>
      </c>
      <c r="N2108" s="2">
        <v>32</v>
      </c>
      <c r="O2108" s="31">
        <v>8.9363425925925929E-2</v>
      </c>
    </row>
    <row r="2109" spans="1:15" x14ac:dyDescent="0.25">
      <c r="A2109" s="2">
        <f t="shared" si="132"/>
        <v>2018</v>
      </c>
      <c r="B2109" s="2" t="str">
        <f t="shared" si="133"/>
        <v>Nov</v>
      </c>
      <c r="C2109" s="2">
        <f t="shared" si="134"/>
        <v>48</v>
      </c>
      <c r="D2109" s="2" t="str">
        <f t="shared" si="135"/>
        <v>Wed</v>
      </c>
      <c r="E2109" s="34">
        <v>43432</v>
      </c>
      <c r="F2109" s="30">
        <v>47586</v>
      </c>
      <c r="G2109" s="2" t="s">
        <v>55</v>
      </c>
      <c r="H2109" s="30" t="s">
        <v>994</v>
      </c>
      <c r="I2109" s="2">
        <v>33</v>
      </c>
      <c r="J2109" s="30" t="s">
        <v>1414</v>
      </c>
      <c r="K2109" s="2" t="s">
        <v>1247</v>
      </c>
      <c r="L2109" s="30">
        <v>7163</v>
      </c>
      <c r="M2109" s="2">
        <v>103</v>
      </c>
      <c r="N2109" s="2">
        <v>32</v>
      </c>
      <c r="O2109" s="31">
        <v>8.9351851851851849E-2</v>
      </c>
    </row>
    <row r="2110" spans="1:15" x14ac:dyDescent="0.25">
      <c r="A2110" s="2">
        <f t="shared" si="132"/>
        <v>2018</v>
      </c>
      <c r="B2110" s="2" t="str">
        <f t="shared" si="133"/>
        <v>Nov</v>
      </c>
      <c r="C2110" s="2">
        <f t="shared" si="134"/>
        <v>48</v>
      </c>
      <c r="D2110" s="2" t="str">
        <f t="shared" si="135"/>
        <v>Wed</v>
      </c>
      <c r="E2110" s="34">
        <v>43432</v>
      </c>
      <c r="F2110" s="30">
        <v>47586</v>
      </c>
      <c r="G2110" s="2" t="s">
        <v>55</v>
      </c>
      <c r="H2110" s="30" t="s">
        <v>994</v>
      </c>
      <c r="I2110" s="2">
        <v>33</v>
      </c>
      <c r="J2110" s="30" t="s">
        <v>1726</v>
      </c>
      <c r="K2110" s="2" t="s">
        <v>1247</v>
      </c>
      <c r="L2110" s="30">
        <v>7163</v>
      </c>
      <c r="M2110" s="2">
        <v>103</v>
      </c>
      <c r="N2110" s="2">
        <v>32</v>
      </c>
      <c r="O2110" s="31">
        <v>8.9374999999999996E-2</v>
      </c>
    </row>
    <row r="2111" spans="1:15" x14ac:dyDescent="0.25">
      <c r="A2111" s="2">
        <f t="shared" si="132"/>
        <v>2018</v>
      </c>
      <c r="B2111" s="2" t="str">
        <f t="shared" si="133"/>
        <v>Nov</v>
      </c>
      <c r="C2111" s="2">
        <f t="shared" si="134"/>
        <v>48</v>
      </c>
      <c r="D2111" s="2" t="str">
        <f t="shared" si="135"/>
        <v>Wed</v>
      </c>
      <c r="E2111" s="34">
        <v>43432</v>
      </c>
      <c r="F2111" s="30">
        <v>47586</v>
      </c>
      <c r="G2111" s="2" t="s">
        <v>55</v>
      </c>
      <c r="H2111" s="30" t="s">
        <v>994</v>
      </c>
      <c r="I2111" s="2">
        <v>33</v>
      </c>
      <c r="J2111" s="30" t="s">
        <v>1727</v>
      </c>
      <c r="K2111" s="2" t="s">
        <v>1247</v>
      </c>
      <c r="L2111" s="30">
        <v>7163</v>
      </c>
      <c r="M2111" s="2">
        <v>103</v>
      </c>
      <c r="N2111" s="2">
        <v>32</v>
      </c>
      <c r="O2111" s="31">
        <v>8.9432870370370357E-2</v>
      </c>
    </row>
    <row r="2112" spans="1:15" x14ac:dyDescent="0.25">
      <c r="A2112" s="2">
        <f t="shared" si="132"/>
        <v>2018</v>
      </c>
      <c r="B2112" s="2" t="str">
        <f t="shared" si="133"/>
        <v>Nov</v>
      </c>
      <c r="C2112" s="2">
        <f t="shared" si="134"/>
        <v>48</v>
      </c>
      <c r="D2112" s="2" t="str">
        <f t="shared" si="135"/>
        <v>Wed</v>
      </c>
      <c r="E2112" s="34">
        <v>43432</v>
      </c>
      <c r="F2112" s="30">
        <v>47586</v>
      </c>
      <c r="G2112" s="2" t="s">
        <v>55</v>
      </c>
      <c r="H2112" s="30" t="s">
        <v>994</v>
      </c>
      <c r="I2112" s="2">
        <v>33</v>
      </c>
      <c r="J2112" s="30" t="s">
        <v>1864</v>
      </c>
      <c r="K2112" s="2" t="s">
        <v>1247</v>
      </c>
      <c r="L2112" s="30">
        <v>7163</v>
      </c>
      <c r="M2112" s="2">
        <v>103</v>
      </c>
      <c r="N2112" s="2">
        <v>32</v>
      </c>
      <c r="O2112" s="31">
        <v>8.9432870370370357E-2</v>
      </c>
    </row>
    <row r="2113" spans="1:15" x14ac:dyDescent="0.25">
      <c r="A2113" s="2">
        <f t="shared" si="132"/>
        <v>2018</v>
      </c>
      <c r="B2113" s="2" t="str">
        <f t="shared" si="133"/>
        <v>Nov</v>
      </c>
      <c r="C2113" s="2">
        <f t="shared" si="134"/>
        <v>48</v>
      </c>
      <c r="D2113" s="2" t="str">
        <f t="shared" si="135"/>
        <v>Wed</v>
      </c>
      <c r="E2113" s="34">
        <v>43432</v>
      </c>
      <c r="F2113" s="30">
        <v>47586</v>
      </c>
      <c r="G2113" s="2" t="s">
        <v>55</v>
      </c>
      <c r="H2113" s="30" t="s">
        <v>994</v>
      </c>
      <c r="I2113" s="2">
        <v>33</v>
      </c>
      <c r="J2113" s="30" t="s">
        <v>1759</v>
      </c>
      <c r="K2113" s="2" t="s">
        <v>1247</v>
      </c>
      <c r="L2113" s="30">
        <v>7163</v>
      </c>
      <c r="M2113" s="2">
        <v>103</v>
      </c>
      <c r="N2113" s="2">
        <v>32</v>
      </c>
      <c r="O2113" s="31">
        <v>8.5150462962962969E-2</v>
      </c>
    </row>
    <row r="2114" spans="1:15" x14ac:dyDescent="0.25">
      <c r="A2114" s="2">
        <f t="shared" si="132"/>
        <v>2018</v>
      </c>
      <c r="B2114" s="2" t="str">
        <f t="shared" si="133"/>
        <v>Nov</v>
      </c>
      <c r="C2114" s="2">
        <f t="shared" si="134"/>
        <v>48</v>
      </c>
      <c r="D2114" s="2" t="str">
        <f t="shared" si="135"/>
        <v>Wed</v>
      </c>
      <c r="E2114" s="34">
        <v>43432</v>
      </c>
      <c r="F2114" s="30" t="s">
        <v>995</v>
      </c>
      <c r="G2114" s="2" t="s">
        <v>996</v>
      </c>
      <c r="H2114" s="30" t="s">
        <v>997</v>
      </c>
      <c r="I2114" s="2">
        <v>7</v>
      </c>
      <c r="J2114" s="30" t="s">
        <v>1705</v>
      </c>
      <c r="K2114" s="2" t="s">
        <v>1272</v>
      </c>
      <c r="L2114" s="30">
        <v>405</v>
      </c>
      <c r="M2114" s="2">
        <v>3</v>
      </c>
      <c r="N2114" s="2">
        <v>27</v>
      </c>
      <c r="O2114" s="31">
        <v>0</v>
      </c>
    </row>
    <row r="2115" spans="1:15" x14ac:dyDescent="0.25">
      <c r="A2115" s="2">
        <f t="shared" si="132"/>
        <v>2018</v>
      </c>
      <c r="B2115" s="2" t="str">
        <f t="shared" si="133"/>
        <v>Nov</v>
      </c>
      <c r="C2115" s="2">
        <f t="shared" si="134"/>
        <v>48</v>
      </c>
      <c r="D2115" s="2" t="str">
        <f t="shared" si="135"/>
        <v>Wed</v>
      </c>
      <c r="E2115" s="34">
        <v>43432</v>
      </c>
      <c r="F2115" s="30">
        <v>50510</v>
      </c>
      <c r="G2115" s="2" t="s">
        <v>486</v>
      </c>
      <c r="H2115" s="30" t="s">
        <v>487</v>
      </c>
      <c r="I2115" s="2">
        <v>11</v>
      </c>
      <c r="J2115" s="30" t="s">
        <v>1293</v>
      </c>
      <c r="K2115" s="2" t="s">
        <v>1247</v>
      </c>
      <c r="L2115" s="30">
        <v>2583</v>
      </c>
      <c r="M2115" s="2">
        <v>16</v>
      </c>
      <c r="N2115" s="2">
        <v>3</v>
      </c>
      <c r="O2115" s="31">
        <v>7.7453703703703705E-2</v>
      </c>
    </row>
    <row r="2116" spans="1:15" x14ac:dyDescent="0.25">
      <c r="A2116" s="2">
        <f t="shared" si="132"/>
        <v>2018</v>
      </c>
      <c r="B2116" s="2" t="str">
        <f t="shared" si="133"/>
        <v>Nov</v>
      </c>
      <c r="C2116" s="2">
        <f t="shared" si="134"/>
        <v>48</v>
      </c>
      <c r="D2116" s="2" t="str">
        <f t="shared" si="135"/>
        <v>Wed</v>
      </c>
      <c r="E2116" s="34">
        <v>43432</v>
      </c>
      <c r="F2116" s="30">
        <v>50510</v>
      </c>
      <c r="G2116" s="2" t="s">
        <v>486</v>
      </c>
      <c r="H2116" s="30" t="s">
        <v>487</v>
      </c>
      <c r="I2116" s="2">
        <v>11</v>
      </c>
      <c r="J2116" s="30" t="s">
        <v>1353</v>
      </c>
      <c r="K2116" s="2" t="s">
        <v>1247</v>
      </c>
      <c r="L2116" s="30">
        <v>2583</v>
      </c>
      <c r="M2116" s="2">
        <v>16</v>
      </c>
      <c r="N2116" s="2">
        <v>3</v>
      </c>
      <c r="O2116" s="31">
        <v>4.4548611111111108E-2</v>
      </c>
    </row>
    <row r="2117" spans="1:15" x14ac:dyDescent="0.25">
      <c r="A2117" s="2">
        <f t="shared" si="132"/>
        <v>2018</v>
      </c>
      <c r="B2117" s="2" t="str">
        <f t="shared" si="133"/>
        <v>Nov</v>
      </c>
      <c r="C2117" s="2">
        <f t="shared" si="134"/>
        <v>48</v>
      </c>
      <c r="D2117" s="2" t="str">
        <f t="shared" si="135"/>
        <v>Wed</v>
      </c>
      <c r="E2117" s="34">
        <v>43432</v>
      </c>
      <c r="F2117" s="30">
        <v>50510</v>
      </c>
      <c r="G2117" s="2" t="s">
        <v>486</v>
      </c>
      <c r="H2117" s="30" t="s">
        <v>487</v>
      </c>
      <c r="I2117" s="2">
        <v>11</v>
      </c>
      <c r="J2117" s="30" t="s">
        <v>1726</v>
      </c>
      <c r="K2117" s="2" t="s">
        <v>1280</v>
      </c>
      <c r="L2117" s="30">
        <v>2583</v>
      </c>
      <c r="M2117" s="2">
        <v>16</v>
      </c>
      <c r="N2117" s="2">
        <v>3</v>
      </c>
      <c r="O2117" s="31">
        <v>4.2164351851851856E-2</v>
      </c>
    </row>
    <row r="2118" spans="1:15" x14ac:dyDescent="0.25">
      <c r="A2118" s="2">
        <f t="shared" si="132"/>
        <v>2018</v>
      </c>
      <c r="B2118" s="2" t="str">
        <f t="shared" si="133"/>
        <v>Nov</v>
      </c>
      <c r="C2118" s="2">
        <f t="shared" si="134"/>
        <v>48</v>
      </c>
      <c r="D2118" s="2" t="str">
        <f t="shared" si="135"/>
        <v>Wed</v>
      </c>
      <c r="E2118" s="34">
        <v>43432</v>
      </c>
      <c r="F2118" s="30">
        <v>50510</v>
      </c>
      <c r="G2118" s="2" t="s">
        <v>486</v>
      </c>
      <c r="H2118" s="30" t="s">
        <v>487</v>
      </c>
      <c r="I2118" s="2">
        <v>11</v>
      </c>
      <c r="J2118" s="30" t="s">
        <v>1871</v>
      </c>
      <c r="K2118" s="2" t="s">
        <v>1264</v>
      </c>
      <c r="L2118" s="30">
        <v>2583</v>
      </c>
      <c r="M2118" s="2">
        <v>16</v>
      </c>
      <c r="N2118" s="2">
        <v>3</v>
      </c>
      <c r="O2118" s="31">
        <v>7.8101851851851853E-2</v>
      </c>
    </row>
    <row r="2119" spans="1:15" x14ac:dyDescent="0.25">
      <c r="A2119" s="2">
        <f t="shared" si="132"/>
        <v>2018</v>
      </c>
      <c r="B2119" s="2" t="str">
        <f t="shared" si="133"/>
        <v>Nov</v>
      </c>
      <c r="C2119" s="2">
        <f t="shared" si="134"/>
        <v>48</v>
      </c>
      <c r="D2119" s="2" t="str">
        <f t="shared" si="135"/>
        <v>Wed</v>
      </c>
      <c r="E2119" s="34">
        <v>43432</v>
      </c>
      <c r="F2119" s="30">
        <v>50510</v>
      </c>
      <c r="G2119" s="2" t="s">
        <v>486</v>
      </c>
      <c r="H2119" s="30" t="s">
        <v>487</v>
      </c>
      <c r="I2119" s="2">
        <v>11</v>
      </c>
      <c r="J2119" s="30" t="s">
        <v>1873</v>
      </c>
      <c r="K2119" s="2" t="s">
        <v>1257</v>
      </c>
      <c r="L2119" s="30">
        <v>2583</v>
      </c>
      <c r="M2119" s="2">
        <v>16</v>
      </c>
      <c r="N2119" s="2">
        <v>3</v>
      </c>
      <c r="O2119" s="31">
        <v>7.7037037037037029E-2</v>
      </c>
    </row>
    <row r="2120" spans="1:15" x14ac:dyDescent="0.25">
      <c r="A2120" s="2">
        <f t="shared" si="132"/>
        <v>2018</v>
      </c>
      <c r="B2120" s="2" t="str">
        <f t="shared" si="133"/>
        <v>Nov</v>
      </c>
      <c r="C2120" s="2">
        <f t="shared" si="134"/>
        <v>48</v>
      </c>
      <c r="D2120" s="2" t="str">
        <f t="shared" si="135"/>
        <v>Wed</v>
      </c>
      <c r="E2120" s="34">
        <v>43432</v>
      </c>
      <c r="F2120" s="30">
        <v>50510</v>
      </c>
      <c r="G2120" s="2" t="s">
        <v>486</v>
      </c>
      <c r="H2120" s="30" t="s">
        <v>487</v>
      </c>
      <c r="I2120" s="2">
        <v>11</v>
      </c>
      <c r="J2120" s="30" t="s">
        <v>1876</v>
      </c>
      <c r="K2120" s="2" t="s">
        <v>1247</v>
      </c>
      <c r="L2120" s="30">
        <v>2583</v>
      </c>
      <c r="M2120" s="2">
        <v>16</v>
      </c>
      <c r="N2120" s="2">
        <v>3</v>
      </c>
      <c r="O2120" s="31">
        <v>7.7418981481481478E-2</v>
      </c>
    </row>
    <row r="2121" spans="1:15" x14ac:dyDescent="0.25">
      <c r="A2121" s="2">
        <f t="shared" si="132"/>
        <v>2018</v>
      </c>
      <c r="B2121" s="2" t="str">
        <f t="shared" si="133"/>
        <v>Nov</v>
      </c>
      <c r="C2121" s="2">
        <f t="shared" si="134"/>
        <v>48</v>
      </c>
      <c r="D2121" s="2" t="str">
        <f t="shared" si="135"/>
        <v>Wed</v>
      </c>
      <c r="E2121" s="34">
        <v>43432</v>
      </c>
      <c r="F2121" s="30">
        <v>50510</v>
      </c>
      <c r="G2121" s="2" t="s">
        <v>486</v>
      </c>
      <c r="H2121" s="30" t="s">
        <v>487</v>
      </c>
      <c r="I2121" s="2">
        <v>11</v>
      </c>
      <c r="J2121" s="30" t="s">
        <v>1981</v>
      </c>
      <c r="K2121" s="2" t="s">
        <v>1247</v>
      </c>
      <c r="L2121" s="30">
        <v>2583</v>
      </c>
      <c r="M2121" s="2">
        <v>16</v>
      </c>
      <c r="N2121" s="2">
        <v>3</v>
      </c>
      <c r="O2121" s="31">
        <v>4.3032407407407408E-2</v>
      </c>
    </row>
    <row r="2122" spans="1:15" x14ac:dyDescent="0.25">
      <c r="A2122" s="2">
        <f t="shared" si="132"/>
        <v>2018</v>
      </c>
      <c r="B2122" s="2" t="str">
        <f t="shared" si="133"/>
        <v>Nov</v>
      </c>
      <c r="C2122" s="2">
        <f t="shared" si="134"/>
        <v>48</v>
      </c>
      <c r="D2122" s="2" t="str">
        <f t="shared" si="135"/>
        <v>Wed</v>
      </c>
      <c r="E2122" s="34">
        <v>43432</v>
      </c>
      <c r="F2122" s="30">
        <v>47556</v>
      </c>
      <c r="G2122" s="2" t="s">
        <v>93</v>
      </c>
      <c r="H2122" s="30" t="s">
        <v>488</v>
      </c>
      <c r="I2122" s="2">
        <v>17</v>
      </c>
      <c r="J2122" s="30" t="s">
        <v>1401</v>
      </c>
      <c r="K2122" s="2" t="s">
        <v>1355</v>
      </c>
      <c r="L2122" s="30">
        <v>2383</v>
      </c>
      <c r="M2122" s="2">
        <v>58</v>
      </c>
      <c r="N2122" s="2">
        <v>29</v>
      </c>
      <c r="O2122" s="31">
        <v>5.3356481481481477E-2</v>
      </c>
    </row>
    <row r="2123" spans="1:15" x14ac:dyDescent="0.25">
      <c r="A2123" s="2">
        <f t="shared" si="132"/>
        <v>2018</v>
      </c>
      <c r="B2123" s="2" t="str">
        <f t="shared" si="133"/>
        <v>Nov</v>
      </c>
      <c r="C2123" s="2">
        <f t="shared" si="134"/>
        <v>48</v>
      </c>
      <c r="D2123" s="2" t="str">
        <f t="shared" si="135"/>
        <v>Wed</v>
      </c>
      <c r="E2123" s="34">
        <v>43432</v>
      </c>
      <c r="F2123" s="30">
        <v>47556</v>
      </c>
      <c r="G2123" s="2" t="s">
        <v>93</v>
      </c>
      <c r="H2123" s="30" t="s">
        <v>488</v>
      </c>
      <c r="I2123" s="2">
        <v>17</v>
      </c>
      <c r="J2123" s="30" t="s">
        <v>1403</v>
      </c>
      <c r="K2123" s="2" t="s">
        <v>1282</v>
      </c>
      <c r="L2123" s="30">
        <v>2383</v>
      </c>
      <c r="M2123" s="2">
        <v>58</v>
      </c>
      <c r="N2123" s="2">
        <v>29</v>
      </c>
      <c r="O2123" s="31">
        <v>5.4791666666666662E-2</v>
      </c>
    </row>
    <row r="2124" spans="1:15" x14ac:dyDescent="0.25">
      <c r="A2124" s="2">
        <f t="shared" si="132"/>
        <v>2018</v>
      </c>
      <c r="B2124" s="2" t="str">
        <f t="shared" si="133"/>
        <v>Nov</v>
      </c>
      <c r="C2124" s="2">
        <f t="shared" si="134"/>
        <v>48</v>
      </c>
      <c r="D2124" s="2" t="str">
        <f t="shared" si="135"/>
        <v>Wed</v>
      </c>
      <c r="E2124" s="34">
        <v>43432</v>
      </c>
      <c r="F2124" s="30">
        <v>47556</v>
      </c>
      <c r="G2124" s="2" t="s">
        <v>93</v>
      </c>
      <c r="H2124" s="30" t="s">
        <v>488</v>
      </c>
      <c r="I2124" s="2">
        <v>17</v>
      </c>
      <c r="J2124" s="30" t="s">
        <v>1427</v>
      </c>
      <c r="K2124" s="2" t="s">
        <v>1247</v>
      </c>
      <c r="L2124" s="30">
        <v>2383</v>
      </c>
      <c r="M2124" s="2">
        <v>58</v>
      </c>
      <c r="N2124" s="2">
        <v>29</v>
      </c>
      <c r="O2124" s="31">
        <v>6.4097222222222222E-2</v>
      </c>
    </row>
    <row r="2125" spans="1:15" x14ac:dyDescent="0.25">
      <c r="A2125" s="2">
        <f t="shared" si="132"/>
        <v>2018</v>
      </c>
      <c r="B2125" s="2" t="str">
        <f t="shared" si="133"/>
        <v>Nov</v>
      </c>
      <c r="C2125" s="2">
        <f t="shared" si="134"/>
        <v>48</v>
      </c>
      <c r="D2125" s="2" t="str">
        <f t="shared" si="135"/>
        <v>Wed</v>
      </c>
      <c r="E2125" s="34">
        <v>43432</v>
      </c>
      <c r="F2125" s="30">
        <v>47556</v>
      </c>
      <c r="G2125" s="2" t="s">
        <v>93</v>
      </c>
      <c r="H2125" s="30" t="s">
        <v>488</v>
      </c>
      <c r="I2125" s="2">
        <v>17</v>
      </c>
      <c r="J2125" s="30" t="s">
        <v>1703</v>
      </c>
      <c r="K2125" s="2" t="s">
        <v>1247</v>
      </c>
      <c r="L2125" s="30">
        <v>2383</v>
      </c>
      <c r="M2125" s="2">
        <v>58</v>
      </c>
      <c r="N2125" s="2">
        <v>29</v>
      </c>
      <c r="O2125" s="31">
        <v>6.4560185185185193E-2</v>
      </c>
    </row>
    <row r="2126" spans="1:15" x14ac:dyDescent="0.25">
      <c r="A2126" s="2">
        <f t="shared" si="132"/>
        <v>2018</v>
      </c>
      <c r="B2126" s="2" t="str">
        <f t="shared" si="133"/>
        <v>Nov</v>
      </c>
      <c r="C2126" s="2">
        <f t="shared" si="134"/>
        <v>48</v>
      </c>
      <c r="D2126" s="2" t="str">
        <f t="shared" si="135"/>
        <v>Wed</v>
      </c>
      <c r="E2126" s="34">
        <v>43432</v>
      </c>
      <c r="F2126" s="30">
        <v>47556</v>
      </c>
      <c r="G2126" s="2" t="s">
        <v>93</v>
      </c>
      <c r="H2126" s="30" t="s">
        <v>488</v>
      </c>
      <c r="I2126" s="2">
        <v>17</v>
      </c>
      <c r="J2126" s="30" t="s">
        <v>1706</v>
      </c>
      <c r="K2126" s="2" t="s">
        <v>1264</v>
      </c>
      <c r="L2126" s="30">
        <v>2383</v>
      </c>
      <c r="M2126" s="2">
        <v>58</v>
      </c>
      <c r="N2126" s="2">
        <v>29</v>
      </c>
      <c r="O2126" s="31">
        <v>5.0914351851851856E-2</v>
      </c>
    </row>
    <row r="2127" spans="1:15" x14ac:dyDescent="0.25">
      <c r="A2127" s="2">
        <f t="shared" si="132"/>
        <v>2018</v>
      </c>
      <c r="B2127" s="2" t="str">
        <f t="shared" si="133"/>
        <v>Nov</v>
      </c>
      <c r="C2127" s="2">
        <f t="shared" si="134"/>
        <v>48</v>
      </c>
      <c r="D2127" s="2" t="str">
        <f t="shared" si="135"/>
        <v>Wed</v>
      </c>
      <c r="E2127" s="34">
        <v>43432</v>
      </c>
      <c r="F2127" s="30">
        <v>47556</v>
      </c>
      <c r="G2127" s="2" t="s">
        <v>93</v>
      </c>
      <c r="H2127" s="30" t="s">
        <v>488</v>
      </c>
      <c r="I2127" s="2">
        <v>17</v>
      </c>
      <c r="J2127" s="30" t="s">
        <v>1711</v>
      </c>
      <c r="K2127" s="2" t="s">
        <v>1282</v>
      </c>
      <c r="L2127" s="30">
        <v>2383</v>
      </c>
      <c r="M2127" s="2">
        <v>58</v>
      </c>
      <c r="N2127" s="2">
        <v>29</v>
      </c>
      <c r="O2127" s="31">
        <v>6.3275462962962964E-2</v>
      </c>
    </row>
    <row r="2128" spans="1:15" x14ac:dyDescent="0.25">
      <c r="A2128" s="2">
        <f t="shared" si="132"/>
        <v>2018</v>
      </c>
      <c r="B2128" s="2" t="str">
        <f t="shared" si="133"/>
        <v>Nov</v>
      </c>
      <c r="C2128" s="2">
        <f t="shared" si="134"/>
        <v>48</v>
      </c>
      <c r="D2128" s="2" t="str">
        <f t="shared" si="135"/>
        <v>Wed</v>
      </c>
      <c r="E2128" s="34">
        <v>43432</v>
      </c>
      <c r="F2128" s="30">
        <v>47556</v>
      </c>
      <c r="G2128" s="2" t="s">
        <v>93</v>
      </c>
      <c r="H2128" s="30" t="s">
        <v>488</v>
      </c>
      <c r="I2128" s="2">
        <v>17</v>
      </c>
      <c r="J2128" s="30" t="s">
        <v>1868</v>
      </c>
      <c r="K2128" s="2" t="s">
        <v>1247</v>
      </c>
      <c r="L2128" s="30">
        <v>2383</v>
      </c>
      <c r="M2128" s="2">
        <v>58</v>
      </c>
      <c r="N2128" s="2">
        <v>29</v>
      </c>
      <c r="O2128" s="31">
        <v>6.3657407407407399E-2</v>
      </c>
    </row>
    <row r="2129" spans="1:15" x14ac:dyDescent="0.25">
      <c r="A2129" s="2">
        <f t="shared" si="132"/>
        <v>2018</v>
      </c>
      <c r="B2129" s="2" t="str">
        <f t="shared" si="133"/>
        <v>Nov</v>
      </c>
      <c r="C2129" s="2">
        <f t="shared" si="134"/>
        <v>48</v>
      </c>
      <c r="D2129" s="2" t="str">
        <f t="shared" si="135"/>
        <v>Wed</v>
      </c>
      <c r="E2129" s="34">
        <v>43432</v>
      </c>
      <c r="F2129" s="30">
        <v>47556</v>
      </c>
      <c r="G2129" s="2" t="s">
        <v>93</v>
      </c>
      <c r="H2129" s="30" t="s">
        <v>488</v>
      </c>
      <c r="I2129" s="2">
        <v>17</v>
      </c>
      <c r="J2129" s="30" t="s">
        <v>1948</v>
      </c>
      <c r="K2129" s="2" t="s">
        <v>1247</v>
      </c>
      <c r="L2129" s="30">
        <v>2383</v>
      </c>
      <c r="M2129" s="2">
        <v>58</v>
      </c>
      <c r="N2129" s="2">
        <v>29</v>
      </c>
      <c r="O2129" s="31">
        <v>8.1712962962962963E-3</v>
      </c>
    </row>
    <row r="2130" spans="1:15" x14ac:dyDescent="0.25">
      <c r="A2130" s="2">
        <f t="shared" si="132"/>
        <v>2018</v>
      </c>
      <c r="B2130" s="2" t="str">
        <f t="shared" si="133"/>
        <v>Nov</v>
      </c>
      <c r="C2130" s="2">
        <f t="shared" si="134"/>
        <v>48</v>
      </c>
      <c r="D2130" s="2" t="str">
        <f t="shared" si="135"/>
        <v>Wed</v>
      </c>
      <c r="E2130" s="34">
        <v>43432</v>
      </c>
      <c r="F2130" s="30">
        <v>47556</v>
      </c>
      <c r="G2130" s="2" t="s">
        <v>93</v>
      </c>
      <c r="H2130" s="30" t="s">
        <v>488</v>
      </c>
      <c r="I2130" s="2">
        <v>17</v>
      </c>
      <c r="J2130" s="30" t="s">
        <v>1948</v>
      </c>
      <c r="K2130" s="2" t="s">
        <v>1348</v>
      </c>
      <c r="L2130" s="30">
        <v>2383</v>
      </c>
      <c r="M2130" s="2">
        <v>58</v>
      </c>
      <c r="N2130" s="2">
        <v>29</v>
      </c>
      <c r="O2130" s="31">
        <v>5.5023148148148147E-2</v>
      </c>
    </row>
    <row r="2131" spans="1:15" x14ac:dyDescent="0.25">
      <c r="A2131" s="2">
        <f t="shared" si="132"/>
        <v>2018</v>
      </c>
      <c r="B2131" s="2" t="str">
        <f t="shared" si="133"/>
        <v>Nov</v>
      </c>
      <c r="C2131" s="2">
        <f t="shared" si="134"/>
        <v>48</v>
      </c>
      <c r="D2131" s="2" t="str">
        <f t="shared" si="135"/>
        <v>Wed</v>
      </c>
      <c r="E2131" s="34">
        <v>43432</v>
      </c>
      <c r="F2131" s="30">
        <v>47556</v>
      </c>
      <c r="G2131" s="2" t="s">
        <v>93</v>
      </c>
      <c r="H2131" s="30" t="s">
        <v>488</v>
      </c>
      <c r="I2131" s="2">
        <v>17</v>
      </c>
      <c r="J2131" s="30" t="s">
        <v>1975</v>
      </c>
      <c r="K2131" s="2" t="s">
        <v>1282</v>
      </c>
      <c r="L2131" s="30">
        <v>2383</v>
      </c>
      <c r="M2131" s="2">
        <v>58</v>
      </c>
      <c r="N2131" s="2">
        <v>29</v>
      </c>
      <c r="O2131" s="31">
        <v>5.4386574074074073E-2</v>
      </c>
    </row>
    <row r="2132" spans="1:15" x14ac:dyDescent="0.25">
      <c r="A2132" s="2">
        <f t="shared" si="132"/>
        <v>2018</v>
      </c>
      <c r="B2132" s="2" t="str">
        <f t="shared" si="133"/>
        <v>Nov</v>
      </c>
      <c r="C2132" s="2">
        <f t="shared" si="134"/>
        <v>48</v>
      </c>
      <c r="D2132" s="2" t="str">
        <f t="shared" si="135"/>
        <v>Wed</v>
      </c>
      <c r="E2132" s="34">
        <v>43432</v>
      </c>
      <c r="F2132" s="30">
        <v>50509</v>
      </c>
      <c r="G2132" s="2" t="s">
        <v>169</v>
      </c>
      <c r="H2132" s="30" t="s">
        <v>1982</v>
      </c>
      <c r="I2132" s="2">
        <v>10</v>
      </c>
      <c r="J2132" s="30" t="s">
        <v>1447</v>
      </c>
      <c r="K2132" s="2" t="s">
        <v>1447</v>
      </c>
      <c r="L2132" s="30">
        <v>621</v>
      </c>
      <c r="M2132" s="2">
        <v>84</v>
      </c>
      <c r="N2132" s="2">
        <v>6</v>
      </c>
      <c r="O2132" s="31">
        <v>0</v>
      </c>
    </row>
    <row r="2133" spans="1:15" x14ac:dyDescent="0.25">
      <c r="A2133" s="2">
        <f t="shared" si="132"/>
        <v>2018</v>
      </c>
      <c r="B2133" s="2" t="str">
        <f t="shared" si="133"/>
        <v>Nov</v>
      </c>
      <c r="C2133" s="2">
        <f t="shared" si="134"/>
        <v>48</v>
      </c>
      <c r="D2133" s="2" t="str">
        <f t="shared" si="135"/>
        <v>Wed</v>
      </c>
      <c r="E2133" s="34">
        <v>43432</v>
      </c>
      <c r="F2133" s="30" t="s">
        <v>489</v>
      </c>
      <c r="G2133" s="2" t="s">
        <v>490</v>
      </c>
      <c r="H2133" s="30" t="s">
        <v>491</v>
      </c>
      <c r="I2133" s="2">
        <v>24</v>
      </c>
      <c r="J2133" s="30" t="s">
        <v>1340</v>
      </c>
      <c r="K2133" s="2" t="s">
        <v>1272</v>
      </c>
      <c r="L2133" s="30">
        <v>2998</v>
      </c>
      <c r="M2133" s="2">
        <v>34</v>
      </c>
      <c r="N2133" s="2">
        <v>28</v>
      </c>
      <c r="O2133" s="31">
        <v>7.8622685185185184E-2</v>
      </c>
    </row>
    <row r="2134" spans="1:15" x14ac:dyDescent="0.25">
      <c r="A2134" s="2">
        <f t="shared" si="132"/>
        <v>2018</v>
      </c>
      <c r="B2134" s="2" t="str">
        <f t="shared" si="133"/>
        <v>Nov</v>
      </c>
      <c r="C2134" s="2">
        <f t="shared" si="134"/>
        <v>48</v>
      </c>
      <c r="D2134" s="2" t="str">
        <f t="shared" si="135"/>
        <v>Wed</v>
      </c>
      <c r="E2134" s="34">
        <v>43432</v>
      </c>
      <c r="F2134" s="30" t="s">
        <v>489</v>
      </c>
      <c r="G2134" s="2" t="s">
        <v>490</v>
      </c>
      <c r="H2134" s="30" t="s">
        <v>491</v>
      </c>
      <c r="I2134" s="2">
        <v>24</v>
      </c>
      <c r="J2134" s="30" t="s">
        <v>1305</v>
      </c>
      <c r="K2134" s="2" t="s">
        <v>1257</v>
      </c>
      <c r="L2134" s="30">
        <v>2998</v>
      </c>
      <c r="M2134" s="2">
        <v>34</v>
      </c>
      <c r="N2134" s="2">
        <v>28</v>
      </c>
      <c r="O2134" s="31">
        <v>7.7569444444444455E-2</v>
      </c>
    </row>
    <row r="2135" spans="1:15" x14ac:dyDescent="0.25">
      <c r="A2135" s="2">
        <f t="shared" si="132"/>
        <v>2018</v>
      </c>
      <c r="B2135" s="2" t="str">
        <f t="shared" si="133"/>
        <v>Nov</v>
      </c>
      <c r="C2135" s="2">
        <f t="shared" si="134"/>
        <v>48</v>
      </c>
      <c r="D2135" s="2" t="str">
        <f t="shared" si="135"/>
        <v>Wed</v>
      </c>
      <c r="E2135" s="34">
        <v>43432</v>
      </c>
      <c r="F2135" s="30" t="s">
        <v>489</v>
      </c>
      <c r="G2135" s="2" t="s">
        <v>490</v>
      </c>
      <c r="H2135" s="30" t="s">
        <v>491</v>
      </c>
      <c r="I2135" s="2">
        <v>24</v>
      </c>
      <c r="J2135" s="30" t="s">
        <v>1323</v>
      </c>
      <c r="K2135" s="2" t="s">
        <v>1275</v>
      </c>
      <c r="L2135" s="30">
        <v>2998</v>
      </c>
      <c r="M2135" s="2">
        <v>34</v>
      </c>
      <c r="N2135" s="2">
        <v>28</v>
      </c>
      <c r="O2135" s="31">
        <v>7.481481481481482E-2</v>
      </c>
    </row>
    <row r="2136" spans="1:15" x14ac:dyDescent="0.25">
      <c r="A2136" s="2">
        <f t="shared" si="132"/>
        <v>2018</v>
      </c>
      <c r="B2136" s="2" t="str">
        <f t="shared" si="133"/>
        <v>Nov</v>
      </c>
      <c r="C2136" s="2">
        <f t="shared" si="134"/>
        <v>48</v>
      </c>
      <c r="D2136" s="2" t="str">
        <f t="shared" si="135"/>
        <v>Wed</v>
      </c>
      <c r="E2136" s="34">
        <v>43432</v>
      </c>
      <c r="F2136" s="30" t="s">
        <v>489</v>
      </c>
      <c r="G2136" s="2" t="s">
        <v>490</v>
      </c>
      <c r="H2136" s="30" t="s">
        <v>491</v>
      </c>
      <c r="I2136" s="2">
        <v>24</v>
      </c>
      <c r="J2136" s="30" t="s">
        <v>1354</v>
      </c>
      <c r="K2136" s="2" t="s">
        <v>1264</v>
      </c>
      <c r="L2136" s="30">
        <v>2998</v>
      </c>
      <c r="M2136" s="2">
        <v>34</v>
      </c>
      <c r="N2136" s="2">
        <v>28</v>
      </c>
      <c r="O2136" s="31">
        <v>7.7546296296296294E-2</v>
      </c>
    </row>
    <row r="2137" spans="1:15" x14ac:dyDescent="0.25">
      <c r="A2137" s="2">
        <f t="shared" si="132"/>
        <v>2018</v>
      </c>
      <c r="B2137" s="2" t="str">
        <f t="shared" si="133"/>
        <v>Nov</v>
      </c>
      <c r="C2137" s="2">
        <f t="shared" si="134"/>
        <v>48</v>
      </c>
      <c r="D2137" s="2" t="str">
        <f t="shared" si="135"/>
        <v>Wed</v>
      </c>
      <c r="E2137" s="34">
        <v>43432</v>
      </c>
      <c r="F2137" s="30" t="s">
        <v>489</v>
      </c>
      <c r="G2137" s="2" t="s">
        <v>490</v>
      </c>
      <c r="H2137" s="30" t="s">
        <v>491</v>
      </c>
      <c r="I2137" s="2">
        <v>24</v>
      </c>
      <c r="J2137" s="30" t="s">
        <v>1383</v>
      </c>
      <c r="K2137" s="2" t="s">
        <v>1247</v>
      </c>
      <c r="L2137" s="30">
        <v>2998</v>
      </c>
      <c r="M2137" s="2">
        <v>34</v>
      </c>
      <c r="N2137" s="2">
        <v>28</v>
      </c>
      <c r="O2137" s="31">
        <v>7.2800925925925915E-3</v>
      </c>
    </row>
    <row r="2138" spans="1:15" x14ac:dyDescent="0.25">
      <c r="A2138" s="2">
        <f t="shared" si="132"/>
        <v>2018</v>
      </c>
      <c r="B2138" s="2" t="str">
        <f t="shared" si="133"/>
        <v>Nov</v>
      </c>
      <c r="C2138" s="2">
        <f t="shared" si="134"/>
        <v>48</v>
      </c>
      <c r="D2138" s="2" t="str">
        <f t="shared" si="135"/>
        <v>Wed</v>
      </c>
      <c r="E2138" s="34">
        <v>43432</v>
      </c>
      <c r="F2138" s="30" t="s">
        <v>489</v>
      </c>
      <c r="G2138" s="2" t="s">
        <v>490</v>
      </c>
      <c r="H2138" s="30" t="s">
        <v>491</v>
      </c>
      <c r="I2138" s="2">
        <v>24</v>
      </c>
      <c r="J2138" s="30" t="s">
        <v>1384</v>
      </c>
      <c r="K2138" s="2" t="s">
        <v>1255</v>
      </c>
      <c r="L2138" s="30">
        <v>2998</v>
      </c>
      <c r="M2138" s="2">
        <v>34</v>
      </c>
      <c r="N2138" s="2">
        <v>28</v>
      </c>
      <c r="O2138" s="31">
        <v>7.481481481481482E-2</v>
      </c>
    </row>
    <row r="2139" spans="1:15" x14ac:dyDescent="0.25">
      <c r="A2139" s="2">
        <f t="shared" si="132"/>
        <v>2018</v>
      </c>
      <c r="B2139" s="2" t="str">
        <f t="shared" si="133"/>
        <v>Nov</v>
      </c>
      <c r="C2139" s="2">
        <f t="shared" si="134"/>
        <v>48</v>
      </c>
      <c r="D2139" s="2" t="str">
        <f t="shared" si="135"/>
        <v>Wed</v>
      </c>
      <c r="E2139" s="34">
        <v>43432</v>
      </c>
      <c r="F2139" s="30" t="s">
        <v>489</v>
      </c>
      <c r="G2139" s="2" t="s">
        <v>490</v>
      </c>
      <c r="H2139" s="30" t="s">
        <v>491</v>
      </c>
      <c r="I2139" s="2">
        <v>24</v>
      </c>
      <c r="J2139" s="30" t="s">
        <v>1405</v>
      </c>
      <c r="K2139" s="2" t="s">
        <v>1247</v>
      </c>
      <c r="L2139" s="30">
        <v>2998</v>
      </c>
      <c r="M2139" s="2">
        <v>34</v>
      </c>
      <c r="N2139" s="2">
        <v>28</v>
      </c>
      <c r="O2139" s="31">
        <v>7.1527777777777787E-3</v>
      </c>
    </row>
    <row r="2140" spans="1:15" x14ac:dyDescent="0.25">
      <c r="A2140" s="2">
        <f t="shared" si="132"/>
        <v>2018</v>
      </c>
      <c r="B2140" s="2" t="str">
        <f t="shared" si="133"/>
        <v>Nov</v>
      </c>
      <c r="C2140" s="2">
        <f t="shared" si="134"/>
        <v>48</v>
      </c>
      <c r="D2140" s="2" t="str">
        <f t="shared" si="135"/>
        <v>Wed</v>
      </c>
      <c r="E2140" s="34">
        <v>43432</v>
      </c>
      <c r="F2140" s="30" t="s">
        <v>489</v>
      </c>
      <c r="G2140" s="2" t="s">
        <v>490</v>
      </c>
      <c r="H2140" s="30" t="s">
        <v>491</v>
      </c>
      <c r="I2140" s="2">
        <v>24</v>
      </c>
      <c r="J2140" s="30" t="s">
        <v>1415</v>
      </c>
      <c r="K2140" s="2" t="s">
        <v>1255</v>
      </c>
      <c r="L2140" s="30">
        <v>2998</v>
      </c>
      <c r="M2140" s="2">
        <v>34</v>
      </c>
      <c r="N2140" s="2">
        <v>28</v>
      </c>
      <c r="O2140" s="31">
        <v>7.4664351851851843E-2</v>
      </c>
    </row>
    <row r="2141" spans="1:15" x14ac:dyDescent="0.25">
      <c r="A2141" s="2">
        <f t="shared" ref="A2141:A2204" si="136">YEAR(E2141)</f>
        <v>2018</v>
      </c>
      <c r="B2141" s="2" t="str">
        <f t="shared" ref="B2141:B2204" si="137">TEXT(E2141,"MMM")</f>
        <v>Nov</v>
      </c>
      <c r="C2141" s="2">
        <f t="shared" ref="C2141:C2204" si="138">WEEKNUM(E2141)</f>
        <v>48</v>
      </c>
      <c r="D2141" s="2" t="str">
        <f t="shared" ref="D2141:D2204" si="139">TEXT(E2141,"DDD")</f>
        <v>Wed</v>
      </c>
      <c r="E2141" s="34">
        <v>43432</v>
      </c>
      <c r="F2141" s="30" t="s">
        <v>489</v>
      </c>
      <c r="G2141" s="2" t="s">
        <v>490</v>
      </c>
      <c r="H2141" s="30" t="s">
        <v>491</v>
      </c>
      <c r="I2141" s="2">
        <v>24</v>
      </c>
      <c r="J2141" s="30" t="s">
        <v>1673</v>
      </c>
      <c r="K2141" s="2" t="s">
        <v>1348</v>
      </c>
      <c r="L2141" s="30">
        <v>2998</v>
      </c>
      <c r="M2141" s="2">
        <v>34</v>
      </c>
      <c r="N2141" s="2">
        <v>28</v>
      </c>
      <c r="O2141" s="31">
        <v>7.5358796296296285E-2</v>
      </c>
    </row>
    <row r="2142" spans="1:15" x14ac:dyDescent="0.25">
      <c r="A2142" s="2">
        <f t="shared" si="136"/>
        <v>2018</v>
      </c>
      <c r="B2142" s="2" t="str">
        <f t="shared" si="137"/>
        <v>Nov</v>
      </c>
      <c r="C2142" s="2">
        <f t="shared" si="138"/>
        <v>48</v>
      </c>
      <c r="D2142" s="2" t="str">
        <f t="shared" si="139"/>
        <v>Wed</v>
      </c>
      <c r="E2142" s="34">
        <v>43432</v>
      </c>
      <c r="F2142" s="30" t="s">
        <v>492</v>
      </c>
      <c r="G2142" s="2" t="s">
        <v>493</v>
      </c>
      <c r="H2142" s="30" t="s">
        <v>494</v>
      </c>
      <c r="I2142" s="2">
        <v>25</v>
      </c>
      <c r="J2142" s="30" t="s">
        <v>1340</v>
      </c>
      <c r="K2142" s="2" t="s">
        <v>1272</v>
      </c>
      <c r="L2142" s="30">
        <v>3502</v>
      </c>
      <c r="M2142" s="2">
        <v>10</v>
      </c>
      <c r="N2142" s="2">
        <v>28</v>
      </c>
      <c r="O2142" s="31">
        <v>1.8749999999999999E-2</v>
      </c>
    </row>
    <row r="2143" spans="1:15" x14ac:dyDescent="0.25">
      <c r="A2143" s="2">
        <f t="shared" si="136"/>
        <v>2018</v>
      </c>
      <c r="B2143" s="2" t="str">
        <f t="shared" si="137"/>
        <v>Nov</v>
      </c>
      <c r="C2143" s="2">
        <f t="shared" si="138"/>
        <v>48</v>
      </c>
      <c r="D2143" s="2" t="str">
        <f t="shared" si="139"/>
        <v>Wed</v>
      </c>
      <c r="E2143" s="34">
        <v>43432</v>
      </c>
      <c r="F2143" s="30" t="s">
        <v>492</v>
      </c>
      <c r="G2143" s="2" t="s">
        <v>493</v>
      </c>
      <c r="H2143" s="30" t="s">
        <v>494</v>
      </c>
      <c r="I2143" s="2">
        <v>25</v>
      </c>
      <c r="J2143" s="30" t="s">
        <v>1341</v>
      </c>
      <c r="K2143" s="2" t="s">
        <v>1280</v>
      </c>
      <c r="L2143" s="30">
        <v>3502</v>
      </c>
      <c r="M2143" s="2">
        <v>10</v>
      </c>
      <c r="N2143" s="2">
        <v>28</v>
      </c>
      <c r="O2143" s="31">
        <v>7.0706018518518529E-2</v>
      </c>
    </row>
    <row r="2144" spans="1:15" x14ac:dyDescent="0.25">
      <c r="A2144" s="2">
        <f t="shared" si="136"/>
        <v>2018</v>
      </c>
      <c r="B2144" s="2" t="str">
        <f t="shared" si="137"/>
        <v>Nov</v>
      </c>
      <c r="C2144" s="2">
        <f t="shared" si="138"/>
        <v>48</v>
      </c>
      <c r="D2144" s="2" t="str">
        <f t="shared" si="139"/>
        <v>Wed</v>
      </c>
      <c r="E2144" s="34">
        <v>43432</v>
      </c>
      <c r="F2144" s="30" t="s">
        <v>492</v>
      </c>
      <c r="G2144" s="2" t="s">
        <v>493</v>
      </c>
      <c r="H2144" s="30" t="s">
        <v>494</v>
      </c>
      <c r="I2144" s="2">
        <v>25</v>
      </c>
      <c r="J2144" s="30" t="s">
        <v>1323</v>
      </c>
      <c r="K2144" s="2" t="s">
        <v>1275</v>
      </c>
      <c r="L2144" s="30">
        <v>3502</v>
      </c>
      <c r="M2144" s="2">
        <v>10</v>
      </c>
      <c r="N2144" s="2">
        <v>28</v>
      </c>
      <c r="O2144" s="31">
        <v>9.481481481481481E-2</v>
      </c>
    </row>
    <row r="2145" spans="1:15" x14ac:dyDescent="0.25">
      <c r="A2145" s="2">
        <f t="shared" si="136"/>
        <v>2018</v>
      </c>
      <c r="B2145" s="2" t="str">
        <f t="shared" si="137"/>
        <v>Nov</v>
      </c>
      <c r="C2145" s="2">
        <f t="shared" si="138"/>
        <v>48</v>
      </c>
      <c r="D2145" s="2" t="str">
        <f t="shared" si="139"/>
        <v>Wed</v>
      </c>
      <c r="E2145" s="34">
        <v>43432</v>
      </c>
      <c r="F2145" s="30" t="s">
        <v>492</v>
      </c>
      <c r="G2145" s="2" t="s">
        <v>493</v>
      </c>
      <c r="H2145" s="30" t="s">
        <v>494</v>
      </c>
      <c r="I2145" s="2">
        <v>25</v>
      </c>
      <c r="J2145" s="30" t="s">
        <v>1326</v>
      </c>
      <c r="K2145" s="2" t="s">
        <v>1255</v>
      </c>
      <c r="L2145" s="30">
        <v>3502</v>
      </c>
      <c r="M2145" s="2">
        <v>10</v>
      </c>
      <c r="N2145" s="2">
        <v>28</v>
      </c>
      <c r="O2145" s="31">
        <v>9.4340277777777773E-2</v>
      </c>
    </row>
    <row r="2146" spans="1:15" x14ac:dyDescent="0.25">
      <c r="A2146" s="2">
        <f t="shared" si="136"/>
        <v>2018</v>
      </c>
      <c r="B2146" s="2" t="str">
        <f t="shared" si="137"/>
        <v>Nov</v>
      </c>
      <c r="C2146" s="2">
        <f t="shared" si="138"/>
        <v>48</v>
      </c>
      <c r="D2146" s="2" t="str">
        <f t="shared" si="139"/>
        <v>Wed</v>
      </c>
      <c r="E2146" s="34">
        <v>43432</v>
      </c>
      <c r="F2146" s="30" t="s">
        <v>492</v>
      </c>
      <c r="G2146" s="2" t="s">
        <v>493</v>
      </c>
      <c r="H2146" s="30" t="s">
        <v>494</v>
      </c>
      <c r="I2146" s="2">
        <v>25</v>
      </c>
      <c r="J2146" s="30" t="s">
        <v>1357</v>
      </c>
      <c r="K2146" s="2" t="s">
        <v>1257</v>
      </c>
      <c r="L2146" s="30">
        <v>3502</v>
      </c>
      <c r="M2146" s="2">
        <v>10</v>
      </c>
      <c r="N2146" s="2">
        <v>28</v>
      </c>
      <c r="O2146" s="31">
        <v>6.9756944444444455E-2</v>
      </c>
    </row>
    <row r="2147" spans="1:15" x14ac:dyDescent="0.25">
      <c r="A2147" s="2">
        <f t="shared" si="136"/>
        <v>2018</v>
      </c>
      <c r="B2147" s="2" t="str">
        <f t="shared" si="137"/>
        <v>Nov</v>
      </c>
      <c r="C2147" s="2">
        <f t="shared" si="138"/>
        <v>48</v>
      </c>
      <c r="D2147" s="2" t="str">
        <f t="shared" si="139"/>
        <v>Wed</v>
      </c>
      <c r="E2147" s="34">
        <v>43432</v>
      </c>
      <c r="F2147" s="30" t="s">
        <v>492</v>
      </c>
      <c r="G2147" s="2" t="s">
        <v>493</v>
      </c>
      <c r="H2147" s="30" t="s">
        <v>494</v>
      </c>
      <c r="I2147" s="2">
        <v>25</v>
      </c>
      <c r="J2147" s="30" t="s">
        <v>1404</v>
      </c>
      <c r="K2147" s="2" t="s">
        <v>1348</v>
      </c>
      <c r="L2147" s="30">
        <v>3502</v>
      </c>
      <c r="M2147" s="2">
        <v>10</v>
      </c>
      <c r="N2147" s="2">
        <v>28</v>
      </c>
      <c r="O2147" s="31">
        <v>9.4652777777777766E-2</v>
      </c>
    </row>
    <row r="2148" spans="1:15" x14ac:dyDescent="0.25">
      <c r="A2148" s="2">
        <f t="shared" si="136"/>
        <v>2018</v>
      </c>
      <c r="B2148" s="2" t="str">
        <f t="shared" si="137"/>
        <v>Nov</v>
      </c>
      <c r="C2148" s="2">
        <f t="shared" si="138"/>
        <v>48</v>
      </c>
      <c r="D2148" s="2" t="str">
        <f t="shared" si="139"/>
        <v>Wed</v>
      </c>
      <c r="E2148" s="34">
        <v>43432</v>
      </c>
      <c r="F2148" s="30" t="s">
        <v>492</v>
      </c>
      <c r="G2148" s="2" t="s">
        <v>493</v>
      </c>
      <c r="H2148" s="30" t="s">
        <v>494</v>
      </c>
      <c r="I2148" s="2">
        <v>25</v>
      </c>
      <c r="J2148" s="30" t="s">
        <v>1415</v>
      </c>
      <c r="K2148" s="2" t="s">
        <v>1255</v>
      </c>
      <c r="L2148" s="30">
        <v>3502</v>
      </c>
      <c r="M2148" s="2">
        <v>10</v>
      </c>
      <c r="N2148" s="2">
        <v>28</v>
      </c>
      <c r="O2148" s="31">
        <v>7.3668981481481488E-2</v>
      </c>
    </row>
    <row r="2149" spans="1:15" x14ac:dyDescent="0.25">
      <c r="A2149" s="2">
        <f t="shared" si="136"/>
        <v>2018</v>
      </c>
      <c r="B2149" s="2" t="str">
        <f t="shared" si="137"/>
        <v>Nov</v>
      </c>
      <c r="C2149" s="2">
        <f t="shared" si="138"/>
        <v>48</v>
      </c>
      <c r="D2149" s="2" t="str">
        <f t="shared" si="139"/>
        <v>Wed</v>
      </c>
      <c r="E2149" s="34">
        <v>43432</v>
      </c>
      <c r="F2149" s="30">
        <v>48862</v>
      </c>
      <c r="G2149" s="2" t="s">
        <v>143</v>
      </c>
      <c r="H2149" s="30" t="s">
        <v>1036</v>
      </c>
      <c r="I2149" s="2">
        <v>45</v>
      </c>
      <c r="J2149" s="30" t="s">
        <v>1274</v>
      </c>
      <c r="K2149" s="2" t="s">
        <v>1264</v>
      </c>
      <c r="L2149" s="30">
        <v>10639</v>
      </c>
      <c r="M2149" s="2">
        <v>140</v>
      </c>
      <c r="N2149" s="2">
        <v>48</v>
      </c>
      <c r="O2149" s="31">
        <v>5.167824074074074E-2</v>
      </c>
    </row>
    <row r="2150" spans="1:15" x14ac:dyDescent="0.25">
      <c r="A2150" s="2">
        <f t="shared" si="136"/>
        <v>2018</v>
      </c>
      <c r="B2150" s="2" t="str">
        <f t="shared" si="137"/>
        <v>Nov</v>
      </c>
      <c r="C2150" s="2">
        <f t="shared" si="138"/>
        <v>48</v>
      </c>
      <c r="D2150" s="2" t="str">
        <f t="shared" si="139"/>
        <v>Wed</v>
      </c>
      <c r="E2150" s="34">
        <v>43432</v>
      </c>
      <c r="F2150" s="30">
        <v>48862</v>
      </c>
      <c r="G2150" s="2" t="s">
        <v>143</v>
      </c>
      <c r="H2150" s="30" t="s">
        <v>1036</v>
      </c>
      <c r="I2150" s="2">
        <v>45</v>
      </c>
      <c r="J2150" s="30" t="s">
        <v>1260</v>
      </c>
      <c r="K2150" s="2" t="s">
        <v>1247</v>
      </c>
      <c r="L2150" s="30">
        <v>10639</v>
      </c>
      <c r="M2150" s="2">
        <v>140</v>
      </c>
      <c r="N2150" s="2">
        <v>48</v>
      </c>
      <c r="O2150" s="31">
        <v>5.2025462962962961E-2</v>
      </c>
    </row>
    <row r="2151" spans="1:15" x14ac:dyDescent="0.25">
      <c r="A2151" s="2">
        <f t="shared" si="136"/>
        <v>2018</v>
      </c>
      <c r="B2151" s="2" t="str">
        <f t="shared" si="137"/>
        <v>Nov</v>
      </c>
      <c r="C2151" s="2">
        <f t="shared" si="138"/>
        <v>48</v>
      </c>
      <c r="D2151" s="2" t="str">
        <f t="shared" si="139"/>
        <v>Wed</v>
      </c>
      <c r="E2151" s="34">
        <v>43432</v>
      </c>
      <c r="F2151" s="30">
        <v>48862</v>
      </c>
      <c r="G2151" s="2" t="s">
        <v>143</v>
      </c>
      <c r="H2151" s="30" t="s">
        <v>1036</v>
      </c>
      <c r="I2151" s="2">
        <v>45</v>
      </c>
      <c r="J2151" s="30" t="s">
        <v>1342</v>
      </c>
      <c r="K2151" s="2" t="s">
        <v>1247</v>
      </c>
      <c r="L2151" s="30">
        <v>10639</v>
      </c>
      <c r="M2151" s="2">
        <v>140</v>
      </c>
      <c r="N2151" s="2">
        <v>48</v>
      </c>
      <c r="O2151" s="31">
        <v>4.8287037037037038E-2</v>
      </c>
    </row>
    <row r="2152" spans="1:15" x14ac:dyDescent="0.25">
      <c r="A2152" s="2">
        <f t="shared" si="136"/>
        <v>2018</v>
      </c>
      <c r="B2152" s="2" t="str">
        <f t="shared" si="137"/>
        <v>Nov</v>
      </c>
      <c r="C2152" s="2">
        <f t="shared" si="138"/>
        <v>48</v>
      </c>
      <c r="D2152" s="2" t="str">
        <f t="shared" si="139"/>
        <v>Wed</v>
      </c>
      <c r="E2152" s="34">
        <v>43432</v>
      </c>
      <c r="F2152" s="30">
        <v>48862</v>
      </c>
      <c r="G2152" s="2" t="s">
        <v>143</v>
      </c>
      <c r="H2152" s="30" t="s">
        <v>1036</v>
      </c>
      <c r="I2152" s="2">
        <v>45</v>
      </c>
      <c r="J2152" s="30" t="s">
        <v>1343</v>
      </c>
      <c r="K2152" s="2" t="s">
        <v>1247</v>
      </c>
      <c r="L2152" s="30">
        <v>10639</v>
      </c>
      <c r="M2152" s="2">
        <v>140</v>
      </c>
      <c r="N2152" s="2">
        <v>48</v>
      </c>
      <c r="O2152" s="31">
        <v>4.7835648148148148E-2</v>
      </c>
    </row>
    <row r="2153" spans="1:15" x14ac:dyDescent="0.25">
      <c r="A2153" s="2">
        <f t="shared" si="136"/>
        <v>2018</v>
      </c>
      <c r="B2153" s="2" t="str">
        <f t="shared" si="137"/>
        <v>Nov</v>
      </c>
      <c r="C2153" s="2">
        <f t="shared" si="138"/>
        <v>48</v>
      </c>
      <c r="D2153" s="2" t="str">
        <f t="shared" si="139"/>
        <v>Wed</v>
      </c>
      <c r="E2153" s="34">
        <v>43432</v>
      </c>
      <c r="F2153" s="30">
        <v>48862</v>
      </c>
      <c r="G2153" s="2" t="s">
        <v>143</v>
      </c>
      <c r="H2153" s="30" t="s">
        <v>1036</v>
      </c>
      <c r="I2153" s="2">
        <v>45</v>
      </c>
      <c r="J2153" s="30" t="s">
        <v>1347</v>
      </c>
      <c r="K2153" s="2" t="s">
        <v>1247</v>
      </c>
      <c r="L2153" s="30">
        <v>10639</v>
      </c>
      <c r="M2153" s="2">
        <v>140</v>
      </c>
      <c r="N2153" s="2">
        <v>48</v>
      </c>
      <c r="O2153" s="31">
        <v>0</v>
      </c>
    </row>
    <row r="2154" spans="1:15" x14ac:dyDescent="0.25">
      <c r="A2154" s="2">
        <f t="shared" si="136"/>
        <v>2018</v>
      </c>
      <c r="B2154" s="2" t="str">
        <f t="shared" si="137"/>
        <v>Nov</v>
      </c>
      <c r="C2154" s="2">
        <f t="shared" si="138"/>
        <v>48</v>
      </c>
      <c r="D2154" s="2" t="str">
        <f t="shared" si="139"/>
        <v>Wed</v>
      </c>
      <c r="E2154" s="34">
        <v>43432</v>
      </c>
      <c r="F2154" s="30">
        <v>48862</v>
      </c>
      <c r="G2154" s="2" t="s">
        <v>143</v>
      </c>
      <c r="H2154" s="30" t="s">
        <v>1036</v>
      </c>
      <c r="I2154" s="2">
        <v>45</v>
      </c>
      <c r="J2154" s="30" t="s">
        <v>1983</v>
      </c>
      <c r="K2154" s="2" t="s">
        <v>1247</v>
      </c>
      <c r="L2154" s="30">
        <v>10639</v>
      </c>
      <c r="M2154" s="2">
        <v>140</v>
      </c>
      <c r="N2154" s="2">
        <v>48</v>
      </c>
      <c r="O2154" s="31">
        <v>5.0914351851851856E-2</v>
      </c>
    </row>
    <row r="2155" spans="1:15" x14ac:dyDescent="0.25">
      <c r="A2155" s="2">
        <f t="shared" si="136"/>
        <v>2018</v>
      </c>
      <c r="B2155" s="2" t="str">
        <f t="shared" si="137"/>
        <v>Nov</v>
      </c>
      <c r="C2155" s="2">
        <f t="shared" si="138"/>
        <v>48</v>
      </c>
      <c r="D2155" s="2" t="str">
        <f t="shared" si="139"/>
        <v>Wed</v>
      </c>
      <c r="E2155" s="34">
        <v>43432</v>
      </c>
      <c r="F2155" s="30">
        <v>48862</v>
      </c>
      <c r="G2155" s="2" t="s">
        <v>143</v>
      </c>
      <c r="H2155" s="30" t="s">
        <v>1036</v>
      </c>
      <c r="I2155" s="2">
        <v>45</v>
      </c>
      <c r="J2155" s="30" t="s">
        <v>1984</v>
      </c>
      <c r="K2155" s="2" t="s">
        <v>1247</v>
      </c>
      <c r="L2155" s="30">
        <v>10639</v>
      </c>
      <c r="M2155" s="2">
        <v>140</v>
      </c>
      <c r="N2155" s="2">
        <v>48</v>
      </c>
      <c r="O2155" s="31">
        <v>4.7141203703703706E-2</v>
      </c>
    </row>
    <row r="2156" spans="1:15" x14ac:dyDescent="0.25">
      <c r="A2156" s="2">
        <f t="shared" si="136"/>
        <v>2018</v>
      </c>
      <c r="B2156" s="2" t="str">
        <f t="shared" si="137"/>
        <v>Nov</v>
      </c>
      <c r="C2156" s="2">
        <f t="shared" si="138"/>
        <v>48</v>
      </c>
      <c r="D2156" s="2" t="str">
        <f t="shared" si="139"/>
        <v>Wed</v>
      </c>
      <c r="E2156" s="34">
        <v>43432</v>
      </c>
      <c r="F2156" s="30" t="s">
        <v>518</v>
      </c>
      <c r="G2156" s="2" t="s">
        <v>519</v>
      </c>
      <c r="H2156" s="30" t="s">
        <v>520</v>
      </c>
      <c r="I2156" s="2">
        <v>7</v>
      </c>
      <c r="J2156" s="30" t="s">
        <v>1276</v>
      </c>
      <c r="K2156" s="2" t="s">
        <v>1264</v>
      </c>
      <c r="L2156" s="30">
        <v>1443</v>
      </c>
      <c r="M2156" s="2">
        <v>2</v>
      </c>
      <c r="N2156" s="2">
        <v>26</v>
      </c>
      <c r="O2156" s="31">
        <v>2.3379629629629629E-2</v>
      </c>
    </row>
    <row r="2157" spans="1:15" x14ac:dyDescent="0.25">
      <c r="A2157" s="2">
        <f t="shared" si="136"/>
        <v>2018</v>
      </c>
      <c r="B2157" s="2" t="str">
        <f t="shared" si="137"/>
        <v>Nov</v>
      </c>
      <c r="C2157" s="2">
        <f t="shared" si="138"/>
        <v>48</v>
      </c>
      <c r="D2157" s="2" t="str">
        <f t="shared" si="139"/>
        <v>Wed</v>
      </c>
      <c r="E2157" s="28">
        <v>43432</v>
      </c>
      <c r="F2157" s="30" t="s">
        <v>518</v>
      </c>
      <c r="G2157" s="2" t="s">
        <v>519</v>
      </c>
      <c r="H2157" s="30" t="s">
        <v>520</v>
      </c>
      <c r="I2157" s="2">
        <v>7</v>
      </c>
      <c r="J2157" s="30" t="s">
        <v>1331</v>
      </c>
      <c r="K2157" s="2" t="s">
        <v>1272</v>
      </c>
      <c r="L2157" s="30">
        <v>1443</v>
      </c>
      <c r="M2157" s="2">
        <v>2</v>
      </c>
      <c r="N2157" s="2">
        <v>26</v>
      </c>
      <c r="O2157" s="31">
        <v>1.306712962962963E-2</v>
      </c>
    </row>
    <row r="2158" spans="1:15" x14ac:dyDescent="0.25">
      <c r="A2158" s="2">
        <f t="shared" si="136"/>
        <v>2018</v>
      </c>
      <c r="B2158" s="2" t="str">
        <f t="shared" si="137"/>
        <v>Nov</v>
      </c>
      <c r="C2158" s="2">
        <f t="shared" si="138"/>
        <v>48</v>
      </c>
      <c r="D2158" s="2" t="str">
        <f t="shared" si="139"/>
        <v>Thu</v>
      </c>
      <c r="E2158" s="34">
        <v>43433</v>
      </c>
      <c r="F2158" s="30">
        <v>45988</v>
      </c>
      <c r="G2158" s="2" t="s">
        <v>913</v>
      </c>
      <c r="H2158" s="30" t="s">
        <v>909</v>
      </c>
      <c r="I2158" s="2">
        <v>0</v>
      </c>
      <c r="J2158" s="30" t="s">
        <v>1715</v>
      </c>
      <c r="K2158" s="2" t="s">
        <v>1247</v>
      </c>
      <c r="L2158" s="30">
        <v>0</v>
      </c>
      <c r="M2158" s="2">
        <v>0</v>
      </c>
      <c r="N2158" s="2">
        <v>0</v>
      </c>
      <c r="O2158" s="31">
        <v>0</v>
      </c>
    </row>
    <row r="2159" spans="1:15" x14ac:dyDescent="0.25">
      <c r="A2159" s="2">
        <f t="shared" si="136"/>
        <v>2018</v>
      </c>
      <c r="B2159" s="2" t="str">
        <f t="shared" si="137"/>
        <v>Nov</v>
      </c>
      <c r="C2159" s="2">
        <f t="shared" si="138"/>
        <v>48</v>
      </c>
      <c r="D2159" s="2" t="str">
        <f t="shared" si="139"/>
        <v>Thu</v>
      </c>
      <c r="E2159" s="34">
        <v>43433</v>
      </c>
      <c r="F2159" s="30" t="s">
        <v>495</v>
      </c>
      <c r="G2159" s="2" t="s">
        <v>496</v>
      </c>
      <c r="H2159" s="30" t="s">
        <v>497</v>
      </c>
      <c r="I2159" s="2">
        <v>7</v>
      </c>
      <c r="J2159" s="30" t="s">
        <v>1345</v>
      </c>
      <c r="K2159" s="2" t="s">
        <v>1275</v>
      </c>
      <c r="L2159" s="30">
        <v>960</v>
      </c>
      <c r="M2159" s="2">
        <v>2</v>
      </c>
      <c r="N2159" s="2">
        <v>28</v>
      </c>
      <c r="O2159" s="31">
        <v>5.917824074074074E-2</v>
      </c>
    </row>
    <row r="2160" spans="1:15" x14ac:dyDescent="0.25">
      <c r="A2160" s="2">
        <f t="shared" si="136"/>
        <v>2018</v>
      </c>
      <c r="B2160" s="2" t="str">
        <f t="shared" si="137"/>
        <v>Nov</v>
      </c>
      <c r="C2160" s="2">
        <f t="shared" si="138"/>
        <v>48</v>
      </c>
      <c r="D2160" s="2" t="str">
        <f t="shared" si="139"/>
        <v>Thu</v>
      </c>
      <c r="E2160" s="34">
        <v>43433</v>
      </c>
      <c r="F2160" s="30" t="s">
        <v>495</v>
      </c>
      <c r="G2160" s="2" t="s">
        <v>496</v>
      </c>
      <c r="H2160" s="30" t="s">
        <v>497</v>
      </c>
      <c r="I2160" s="2">
        <v>7</v>
      </c>
      <c r="J2160" s="30" t="s">
        <v>1401</v>
      </c>
      <c r="K2160" s="2" t="s">
        <v>1348</v>
      </c>
      <c r="L2160" s="30">
        <v>960</v>
      </c>
      <c r="M2160" s="2">
        <v>2</v>
      </c>
      <c r="N2160" s="2">
        <v>28</v>
      </c>
      <c r="O2160" s="31">
        <v>5.9305555555555556E-2</v>
      </c>
    </row>
    <row r="2161" spans="1:15" x14ac:dyDescent="0.25">
      <c r="A2161" s="2">
        <f t="shared" si="136"/>
        <v>2018</v>
      </c>
      <c r="B2161" s="2" t="str">
        <f t="shared" si="137"/>
        <v>Nov</v>
      </c>
      <c r="C2161" s="2">
        <f t="shared" si="138"/>
        <v>48</v>
      </c>
      <c r="D2161" s="2" t="str">
        <f t="shared" si="139"/>
        <v>Thu</v>
      </c>
      <c r="E2161" s="34">
        <v>43433</v>
      </c>
      <c r="F2161" s="30" t="s">
        <v>495</v>
      </c>
      <c r="G2161" s="2" t="s">
        <v>496</v>
      </c>
      <c r="H2161" s="30" t="s">
        <v>497</v>
      </c>
      <c r="I2161" s="2">
        <v>7</v>
      </c>
      <c r="J2161" s="30" t="s">
        <v>1705</v>
      </c>
      <c r="K2161" s="2" t="s">
        <v>1272</v>
      </c>
      <c r="L2161" s="30">
        <v>960</v>
      </c>
      <c r="M2161" s="2">
        <v>2</v>
      </c>
      <c r="N2161" s="2">
        <v>28</v>
      </c>
      <c r="O2161" s="31">
        <v>6.0879629629629643E-3</v>
      </c>
    </row>
    <row r="2162" spans="1:15" x14ac:dyDescent="0.25">
      <c r="A2162" s="2">
        <f t="shared" si="136"/>
        <v>2018</v>
      </c>
      <c r="B2162" s="2" t="str">
        <f t="shared" si="137"/>
        <v>Nov</v>
      </c>
      <c r="C2162" s="2">
        <f t="shared" si="138"/>
        <v>48</v>
      </c>
      <c r="D2162" s="2" t="str">
        <f t="shared" si="139"/>
        <v>Thu</v>
      </c>
      <c r="E2162" s="34">
        <v>43433</v>
      </c>
      <c r="F2162" s="30" t="s">
        <v>495</v>
      </c>
      <c r="G2162" s="2" t="s">
        <v>496</v>
      </c>
      <c r="H2162" s="30" t="s">
        <v>497</v>
      </c>
      <c r="I2162" s="2">
        <v>7</v>
      </c>
      <c r="J2162" s="30" t="s">
        <v>1706</v>
      </c>
      <c r="K2162" s="2" t="s">
        <v>1264</v>
      </c>
      <c r="L2162" s="30">
        <v>960</v>
      </c>
      <c r="M2162" s="2">
        <v>2</v>
      </c>
      <c r="N2162" s="2">
        <v>28</v>
      </c>
      <c r="O2162" s="31">
        <v>1.7037037037037038E-2</v>
      </c>
    </row>
    <row r="2163" spans="1:15" x14ac:dyDescent="0.25">
      <c r="A2163" s="2">
        <f t="shared" si="136"/>
        <v>2018</v>
      </c>
      <c r="B2163" s="2" t="str">
        <f t="shared" si="137"/>
        <v>Nov</v>
      </c>
      <c r="C2163" s="2">
        <f t="shared" si="138"/>
        <v>48</v>
      </c>
      <c r="D2163" s="2" t="str">
        <f t="shared" si="139"/>
        <v>Thu</v>
      </c>
      <c r="E2163" s="34">
        <v>43433</v>
      </c>
      <c r="F2163" s="30" t="s">
        <v>498</v>
      </c>
      <c r="G2163" s="2" t="s">
        <v>499</v>
      </c>
      <c r="H2163" s="30" t="s">
        <v>500</v>
      </c>
      <c r="I2163" s="2">
        <v>7</v>
      </c>
      <c r="J2163" s="30" t="s">
        <v>1401</v>
      </c>
      <c r="K2163" s="2" t="s">
        <v>1348</v>
      </c>
      <c r="L2163" s="30">
        <v>1320</v>
      </c>
      <c r="M2163" s="2">
        <v>2</v>
      </c>
      <c r="N2163" s="2">
        <v>25</v>
      </c>
      <c r="O2163" s="31">
        <v>1.894675925925926E-2</v>
      </c>
    </row>
    <row r="2164" spans="1:15" x14ac:dyDescent="0.25">
      <c r="A2164" s="2">
        <f t="shared" si="136"/>
        <v>2018</v>
      </c>
      <c r="B2164" s="2" t="str">
        <f t="shared" si="137"/>
        <v>Nov</v>
      </c>
      <c r="C2164" s="2">
        <f t="shared" si="138"/>
        <v>48</v>
      </c>
      <c r="D2164" s="2" t="str">
        <f t="shared" si="139"/>
        <v>Thu</v>
      </c>
      <c r="E2164" s="34">
        <v>43433</v>
      </c>
      <c r="F2164" s="30" t="s">
        <v>498</v>
      </c>
      <c r="G2164" s="2" t="s">
        <v>499</v>
      </c>
      <c r="H2164" s="30" t="s">
        <v>500</v>
      </c>
      <c r="I2164" s="2">
        <v>7</v>
      </c>
      <c r="J2164" s="30" t="s">
        <v>1403</v>
      </c>
      <c r="K2164" s="2" t="s">
        <v>1275</v>
      </c>
      <c r="L2164" s="30">
        <v>1320</v>
      </c>
      <c r="M2164" s="2">
        <v>2</v>
      </c>
      <c r="N2164" s="2">
        <v>25</v>
      </c>
      <c r="O2164" s="31">
        <v>1.877314814814815E-2</v>
      </c>
    </row>
    <row r="2165" spans="1:15" x14ac:dyDescent="0.25">
      <c r="A2165" s="2">
        <f t="shared" si="136"/>
        <v>2018</v>
      </c>
      <c r="B2165" s="2" t="str">
        <f t="shared" si="137"/>
        <v>Nov</v>
      </c>
      <c r="C2165" s="2">
        <f t="shared" si="138"/>
        <v>48</v>
      </c>
      <c r="D2165" s="2" t="str">
        <f t="shared" si="139"/>
        <v>Thu</v>
      </c>
      <c r="E2165" s="34">
        <v>43433</v>
      </c>
      <c r="F2165" s="30" t="s">
        <v>498</v>
      </c>
      <c r="G2165" s="2" t="s">
        <v>499</v>
      </c>
      <c r="H2165" s="30" t="s">
        <v>500</v>
      </c>
      <c r="I2165" s="2">
        <v>7</v>
      </c>
      <c r="J2165" s="30" t="s">
        <v>1705</v>
      </c>
      <c r="K2165" s="2" t="s">
        <v>1272</v>
      </c>
      <c r="L2165" s="30">
        <v>1320</v>
      </c>
      <c r="M2165" s="2">
        <v>2</v>
      </c>
      <c r="N2165" s="2">
        <v>25</v>
      </c>
      <c r="O2165" s="31">
        <v>2.3518518518518518E-2</v>
      </c>
    </row>
    <row r="2166" spans="1:15" x14ac:dyDescent="0.25">
      <c r="A2166" s="2">
        <f t="shared" si="136"/>
        <v>2018</v>
      </c>
      <c r="B2166" s="2" t="str">
        <f t="shared" si="137"/>
        <v>Nov</v>
      </c>
      <c r="C2166" s="2">
        <f t="shared" si="138"/>
        <v>48</v>
      </c>
      <c r="D2166" s="2" t="str">
        <f t="shared" si="139"/>
        <v>Thu</v>
      </c>
      <c r="E2166" s="34">
        <v>43433</v>
      </c>
      <c r="F2166" s="30" t="s">
        <v>498</v>
      </c>
      <c r="G2166" s="2" t="s">
        <v>499</v>
      </c>
      <c r="H2166" s="30" t="s">
        <v>500</v>
      </c>
      <c r="I2166" s="2">
        <v>7</v>
      </c>
      <c r="J2166" s="30" t="s">
        <v>1706</v>
      </c>
      <c r="K2166" s="2" t="s">
        <v>1793</v>
      </c>
      <c r="L2166" s="30">
        <v>1320</v>
      </c>
      <c r="M2166" s="2">
        <v>2</v>
      </c>
      <c r="N2166" s="2">
        <v>25</v>
      </c>
      <c r="O2166" s="31">
        <v>2.1944444444444447E-2</v>
      </c>
    </row>
    <row r="2167" spans="1:15" x14ac:dyDescent="0.25">
      <c r="A2167" s="2">
        <f t="shared" si="136"/>
        <v>2018</v>
      </c>
      <c r="B2167" s="2" t="str">
        <f t="shared" si="137"/>
        <v>Nov</v>
      </c>
      <c r="C2167" s="2">
        <f t="shared" si="138"/>
        <v>48</v>
      </c>
      <c r="D2167" s="2" t="str">
        <f t="shared" si="139"/>
        <v>Thu</v>
      </c>
      <c r="E2167" s="34">
        <v>43433</v>
      </c>
      <c r="F2167" s="30">
        <v>47660</v>
      </c>
      <c r="G2167" s="2" t="s">
        <v>10</v>
      </c>
      <c r="H2167" s="30" t="s">
        <v>501</v>
      </c>
      <c r="I2167" s="2">
        <v>9</v>
      </c>
      <c r="J2167" s="30" t="s">
        <v>1276</v>
      </c>
      <c r="K2167" s="2" t="s">
        <v>1264</v>
      </c>
      <c r="L2167" s="30">
        <v>1008</v>
      </c>
      <c r="M2167" s="2">
        <v>1</v>
      </c>
      <c r="N2167" s="2">
        <v>29</v>
      </c>
      <c r="O2167" s="31">
        <v>4.7685185185185183E-3</v>
      </c>
    </row>
    <row r="2168" spans="1:15" x14ac:dyDescent="0.25">
      <c r="A2168" s="2">
        <f t="shared" si="136"/>
        <v>2018</v>
      </c>
      <c r="B2168" s="2" t="str">
        <f t="shared" si="137"/>
        <v>Nov</v>
      </c>
      <c r="C2168" s="2">
        <f t="shared" si="138"/>
        <v>48</v>
      </c>
      <c r="D2168" s="2" t="str">
        <f t="shared" si="139"/>
        <v>Thu</v>
      </c>
      <c r="E2168" s="34">
        <v>43433</v>
      </c>
      <c r="F2168" s="30">
        <v>47660</v>
      </c>
      <c r="G2168" s="2" t="s">
        <v>10</v>
      </c>
      <c r="H2168" s="30" t="s">
        <v>501</v>
      </c>
      <c r="I2168" s="2">
        <v>9</v>
      </c>
      <c r="J2168" s="30" t="s">
        <v>1345</v>
      </c>
      <c r="K2168" s="2" t="s">
        <v>1275</v>
      </c>
      <c r="L2168" s="30">
        <v>1008</v>
      </c>
      <c r="M2168" s="2">
        <v>1</v>
      </c>
      <c r="N2168" s="2">
        <v>29</v>
      </c>
      <c r="O2168" s="31">
        <v>4.2939814814814811E-3</v>
      </c>
    </row>
    <row r="2169" spans="1:15" x14ac:dyDescent="0.25">
      <c r="A2169" s="2">
        <f t="shared" si="136"/>
        <v>2018</v>
      </c>
      <c r="B2169" s="2" t="str">
        <f t="shared" si="137"/>
        <v>Nov</v>
      </c>
      <c r="C2169" s="2">
        <f t="shared" si="138"/>
        <v>48</v>
      </c>
      <c r="D2169" s="2" t="str">
        <f t="shared" si="139"/>
        <v>Thu</v>
      </c>
      <c r="E2169" s="34">
        <v>43433</v>
      </c>
      <c r="F2169" s="30">
        <v>47660</v>
      </c>
      <c r="G2169" s="2" t="s">
        <v>10</v>
      </c>
      <c r="H2169" s="30" t="s">
        <v>501</v>
      </c>
      <c r="I2169" s="2">
        <v>9</v>
      </c>
      <c r="J2169" s="30" t="s">
        <v>1401</v>
      </c>
      <c r="K2169" s="2" t="s">
        <v>1348</v>
      </c>
      <c r="L2169" s="30">
        <v>1008</v>
      </c>
      <c r="M2169" s="2">
        <v>1</v>
      </c>
      <c r="N2169" s="2">
        <v>29</v>
      </c>
      <c r="O2169" s="31">
        <v>4.2592592592592595E-3</v>
      </c>
    </row>
    <row r="2170" spans="1:15" x14ac:dyDescent="0.25">
      <c r="A2170" s="2">
        <f t="shared" si="136"/>
        <v>2018</v>
      </c>
      <c r="B2170" s="2" t="str">
        <f t="shared" si="137"/>
        <v>Nov</v>
      </c>
      <c r="C2170" s="2">
        <f t="shared" si="138"/>
        <v>48</v>
      </c>
      <c r="D2170" s="2" t="str">
        <f t="shared" si="139"/>
        <v>Thu</v>
      </c>
      <c r="E2170" s="34">
        <v>43433</v>
      </c>
      <c r="F2170" s="30">
        <v>47660</v>
      </c>
      <c r="G2170" s="2" t="s">
        <v>10</v>
      </c>
      <c r="H2170" s="30" t="s">
        <v>501</v>
      </c>
      <c r="I2170" s="2">
        <v>9</v>
      </c>
      <c r="J2170" s="30" t="s">
        <v>1705</v>
      </c>
      <c r="K2170" s="2" t="s">
        <v>1272</v>
      </c>
      <c r="L2170" s="30">
        <v>1008</v>
      </c>
      <c r="M2170" s="2">
        <v>1</v>
      </c>
      <c r="N2170" s="2">
        <v>29</v>
      </c>
      <c r="O2170" s="31">
        <v>5.8449074074074072E-3</v>
      </c>
    </row>
    <row r="2171" spans="1:15" x14ac:dyDescent="0.25">
      <c r="A2171" s="2">
        <f t="shared" si="136"/>
        <v>2018</v>
      </c>
      <c r="B2171" s="2" t="str">
        <f t="shared" si="137"/>
        <v>Nov</v>
      </c>
      <c r="C2171" s="2">
        <f t="shared" si="138"/>
        <v>48</v>
      </c>
      <c r="D2171" s="2" t="str">
        <f t="shared" si="139"/>
        <v>Thu</v>
      </c>
      <c r="E2171" s="34">
        <v>43433</v>
      </c>
      <c r="F2171" s="30">
        <v>47620</v>
      </c>
      <c r="G2171" s="2" t="s">
        <v>87</v>
      </c>
      <c r="H2171" s="30" t="s">
        <v>521</v>
      </c>
      <c r="I2171" s="2">
        <v>26</v>
      </c>
      <c r="J2171" s="30" t="s">
        <v>1250</v>
      </c>
      <c r="K2171" s="2" t="s">
        <v>1272</v>
      </c>
      <c r="L2171" s="30">
        <v>4855</v>
      </c>
      <c r="M2171" s="2">
        <v>14</v>
      </c>
      <c r="N2171" s="2">
        <v>33</v>
      </c>
      <c r="O2171" s="31">
        <v>0.13796296296296295</v>
      </c>
    </row>
    <row r="2172" spans="1:15" x14ac:dyDescent="0.25">
      <c r="A2172" s="2">
        <f t="shared" si="136"/>
        <v>2018</v>
      </c>
      <c r="B2172" s="2" t="str">
        <f t="shared" si="137"/>
        <v>Nov</v>
      </c>
      <c r="C2172" s="2">
        <f t="shared" si="138"/>
        <v>48</v>
      </c>
      <c r="D2172" s="2" t="str">
        <f t="shared" si="139"/>
        <v>Thu</v>
      </c>
      <c r="E2172" s="34">
        <v>43433</v>
      </c>
      <c r="F2172" s="30">
        <v>47620</v>
      </c>
      <c r="G2172" s="2" t="s">
        <v>87</v>
      </c>
      <c r="H2172" s="30" t="s">
        <v>521</v>
      </c>
      <c r="I2172" s="2">
        <v>26</v>
      </c>
      <c r="J2172" s="30" t="s">
        <v>1252</v>
      </c>
      <c r="K2172" s="2" t="s">
        <v>1355</v>
      </c>
      <c r="L2172" s="30">
        <v>4855</v>
      </c>
      <c r="M2172" s="2">
        <v>14</v>
      </c>
      <c r="N2172" s="2">
        <v>33</v>
      </c>
      <c r="O2172" s="31">
        <v>0.12733796296296296</v>
      </c>
    </row>
    <row r="2173" spans="1:15" x14ac:dyDescent="0.25">
      <c r="A2173" s="2">
        <f t="shared" si="136"/>
        <v>2018</v>
      </c>
      <c r="B2173" s="2" t="str">
        <f t="shared" si="137"/>
        <v>Nov</v>
      </c>
      <c r="C2173" s="2">
        <f t="shared" si="138"/>
        <v>48</v>
      </c>
      <c r="D2173" s="2" t="str">
        <f t="shared" si="139"/>
        <v>Thu</v>
      </c>
      <c r="E2173" s="34">
        <v>43433</v>
      </c>
      <c r="F2173" s="30">
        <v>47620</v>
      </c>
      <c r="G2173" s="2" t="s">
        <v>87</v>
      </c>
      <c r="H2173" s="30" t="s">
        <v>521</v>
      </c>
      <c r="I2173" s="2">
        <v>26</v>
      </c>
      <c r="J2173" s="30" t="s">
        <v>1337</v>
      </c>
      <c r="K2173" s="2" t="s">
        <v>1282</v>
      </c>
      <c r="L2173" s="30">
        <v>4855</v>
      </c>
      <c r="M2173" s="2">
        <v>14</v>
      </c>
      <c r="N2173" s="2">
        <v>33</v>
      </c>
      <c r="O2173" s="31">
        <v>0.12488425925925926</v>
      </c>
    </row>
    <row r="2174" spans="1:15" x14ac:dyDescent="0.25">
      <c r="A2174" s="2">
        <f t="shared" si="136"/>
        <v>2018</v>
      </c>
      <c r="B2174" s="2" t="str">
        <f t="shared" si="137"/>
        <v>Nov</v>
      </c>
      <c r="C2174" s="2">
        <f t="shared" si="138"/>
        <v>48</v>
      </c>
      <c r="D2174" s="2" t="str">
        <f t="shared" si="139"/>
        <v>Thu</v>
      </c>
      <c r="E2174" s="34">
        <v>43433</v>
      </c>
      <c r="F2174" s="30">
        <v>47620</v>
      </c>
      <c r="G2174" s="2" t="s">
        <v>87</v>
      </c>
      <c r="H2174" s="30" t="s">
        <v>521</v>
      </c>
      <c r="I2174" s="2">
        <v>26</v>
      </c>
      <c r="J2174" s="30" t="s">
        <v>1343</v>
      </c>
      <c r="K2174" s="2" t="s">
        <v>1247</v>
      </c>
      <c r="L2174" s="30">
        <v>4855</v>
      </c>
      <c r="M2174" s="2">
        <v>14</v>
      </c>
      <c r="N2174" s="2">
        <v>33</v>
      </c>
      <c r="O2174" s="31">
        <v>0.12554398148148146</v>
      </c>
    </row>
    <row r="2175" spans="1:15" x14ac:dyDescent="0.25">
      <c r="A2175" s="2">
        <f t="shared" si="136"/>
        <v>2018</v>
      </c>
      <c r="B2175" s="2" t="str">
        <f t="shared" si="137"/>
        <v>Nov</v>
      </c>
      <c r="C2175" s="2">
        <f t="shared" si="138"/>
        <v>48</v>
      </c>
      <c r="D2175" s="2" t="str">
        <f t="shared" si="139"/>
        <v>Thu</v>
      </c>
      <c r="E2175" s="34">
        <v>43433</v>
      </c>
      <c r="F2175" s="30">
        <v>47620</v>
      </c>
      <c r="G2175" s="2" t="s">
        <v>87</v>
      </c>
      <c r="H2175" s="30" t="s">
        <v>521</v>
      </c>
      <c r="I2175" s="2">
        <v>26</v>
      </c>
      <c r="J2175" s="30" t="s">
        <v>1345</v>
      </c>
      <c r="K2175" s="2" t="s">
        <v>1282</v>
      </c>
      <c r="L2175" s="30">
        <v>4855</v>
      </c>
      <c r="M2175" s="2">
        <v>14</v>
      </c>
      <c r="N2175" s="2">
        <v>33</v>
      </c>
      <c r="O2175" s="31">
        <v>0.12452546296296296</v>
      </c>
    </row>
    <row r="2176" spans="1:15" x14ac:dyDescent="0.25">
      <c r="A2176" s="2">
        <f t="shared" si="136"/>
        <v>2018</v>
      </c>
      <c r="B2176" s="2" t="str">
        <f t="shared" si="137"/>
        <v>Nov</v>
      </c>
      <c r="C2176" s="2">
        <f t="shared" si="138"/>
        <v>48</v>
      </c>
      <c r="D2176" s="2" t="str">
        <f t="shared" si="139"/>
        <v>Thu</v>
      </c>
      <c r="E2176" s="34">
        <v>43433</v>
      </c>
      <c r="F2176" s="30">
        <v>47620</v>
      </c>
      <c r="G2176" s="2" t="s">
        <v>87</v>
      </c>
      <c r="H2176" s="30" t="s">
        <v>521</v>
      </c>
      <c r="I2176" s="2">
        <v>26</v>
      </c>
      <c r="J2176" s="30" t="s">
        <v>1401</v>
      </c>
      <c r="K2176" s="2" t="s">
        <v>1355</v>
      </c>
      <c r="L2176" s="30">
        <v>4855</v>
      </c>
      <c r="M2176" s="2">
        <v>14</v>
      </c>
      <c r="N2176" s="2">
        <v>33</v>
      </c>
      <c r="O2176" s="31">
        <v>0.12760416666666666</v>
      </c>
    </row>
    <row r="2177" spans="1:15" x14ac:dyDescent="0.25">
      <c r="A2177" s="2">
        <f t="shared" si="136"/>
        <v>2018</v>
      </c>
      <c r="B2177" s="2" t="str">
        <f t="shared" si="137"/>
        <v>Nov</v>
      </c>
      <c r="C2177" s="2">
        <f t="shared" si="138"/>
        <v>48</v>
      </c>
      <c r="D2177" s="2" t="str">
        <f t="shared" si="139"/>
        <v>Thu</v>
      </c>
      <c r="E2177" s="34">
        <v>43433</v>
      </c>
      <c r="F2177" s="30">
        <v>47620</v>
      </c>
      <c r="G2177" s="2" t="s">
        <v>87</v>
      </c>
      <c r="H2177" s="30" t="s">
        <v>521</v>
      </c>
      <c r="I2177" s="2">
        <v>26</v>
      </c>
      <c r="J2177" s="30" t="s">
        <v>1403</v>
      </c>
      <c r="K2177" s="2" t="s">
        <v>1247</v>
      </c>
      <c r="L2177" s="30">
        <v>4855</v>
      </c>
      <c r="M2177" s="2">
        <v>14</v>
      </c>
      <c r="N2177" s="2">
        <v>33</v>
      </c>
      <c r="O2177" s="31">
        <v>0.12533564814814815</v>
      </c>
    </row>
    <row r="2178" spans="1:15" x14ac:dyDescent="0.25">
      <c r="A2178" s="2">
        <f t="shared" si="136"/>
        <v>2018</v>
      </c>
      <c r="B2178" s="2" t="str">
        <f t="shared" si="137"/>
        <v>Nov</v>
      </c>
      <c r="C2178" s="2">
        <f t="shared" si="138"/>
        <v>48</v>
      </c>
      <c r="D2178" s="2" t="str">
        <f t="shared" si="139"/>
        <v>Thu</v>
      </c>
      <c r="E2178" s="34">
        <v>43433</v>
      </c>
      <c r="F2178" s="30">
        <v>47620</v>
      </c>
      <c r="G2178" s="2" t="s">
        <v>87</v>
      </c>
      <c r="H2178" s="30" t="s">
        <v>521</v>
      </c>
      <c r="I2178" s="2">
        <v>26</v>
      </c>
      <c r="J2178" s="30" t="s">
        <v>1705</v>
      </c>
      <c r="K2178" s="2" t="s">
        <v>1272</v>
      </c>
      <c r="L2178" s="30">
        <v>4855</v>
      </c>
      <c r="M2178" s="2">
        <v>14</v>
      </c>
      <c r="N2178" s="2">
        <v>33</v>
      </c>
      <c r="O2178" s="31">
        <v>0.13858796296296297</v>
      </c>
    </row>
    <row r="2179" spans="1:15" x14ac:dyDescent="0.25">
      <c r="A2179" s="2">
        <f t="shared" si="136"/>
        <v>2018</v>
      </c>
      <c r="B2179" s="2" t="str">
        <f t="shared" si="137"/>
        <v>Nov</v>
      </c>
      <c r="C2179" s="2">
        <f t="shared" si="138"/>
        <v>48</v>
      </c>
      <c r="D2179" s="2" t="str">
        <f t="shared" si="139"/>
        <v>Thu</v>
      </c>
      <c r="E2179" s="34">
        <v>43433</v>
      </c>
      <c r="F2179" s="30">
        <v>47620</v>
      </c>
      <c r="G2179" s="2" t="s">
        <v>87</v>
      </c>
      <c r="H2179" s="30" t="s">
        <v>521</v>
      </c>
      <c r="I2179" s="2">
        <v>26</v>
      </c>
      <c r="J2179" s="30" t="s">
        <v>1706</v>
      </c>
      <c r="K2179" s="2" t="s">
        <v>1264</v>
      </c>
      <c r="L2179" s="30">
        <v>4855</v>
      </c>
      <c r="M2179" s="2">
        <v>14</v>
      </c>
      <c r="N2179" s="2">
        <v>33</v>
      </c>
      <c r="O2179" s="31">
        <v>0.12782407407407406</v>
      </c>
    </row>
    <row r="2180" spans="1:15" x14ac:dyDescent="0.25">
      <c r="A2180" s="2">
        <f t="shared" si="136"/>
        <v>2018</v>
      </c>
      <c r="B2180" s="2" t="str">
        <f t="shared" si="137"/>
        <v>Nov</v>
      </c>
      <c r="C2180" s="2">
        <f t="shared" si="138"/>
        <v>48</v>
      </c>
      <c r="D2180" s="2" t="str">
        <f t="shared" si="139"/>
        <v>Thu</v>
      </c>
      <c r="E2180" s="34">
        <v>43433</v>
      </c>
      <c r="F2180" s="30">
        <v>48579</v>
      </c>
      <c r="G2180" s="2" t="s">
        <v>211</v>
      </c>
      <c r="H2180" s="30" t="s">
        <v>502</v>
      </c>
      <c r="I2180" s="2">
        <v>7</v>
      </c>
      <c r="J2180" s="30" t="s">
        <v>1705</v>
      </c>
      <c r="K2180" s="2" t="s">
        <v>1272</v>
      </c>
      <c r="L2180" s="30">
        <v>624</v>
      </c>
      <c r="M2180" s="2">
        <v>1</v>
      </c>
      <c r="N2180" s="2">
        <v>26</v>
      </c>
      <c r="O2180" s="31">
        <v>1.4305555555555557E-2</v>
      </c>
    </row>
    <row r="2181" spans="1:15" x14ac:dyDescent="0.25">
      <c r="A2181" s="2">
        <f t="shared" si="136"/>
        <v>2018</v>
      </c>
      <c r="B2181" s="2" t="str">
        <f t="shared" si="137"/>
        <v>Nov</v>
      </c>
      <c r="C2181" s="2">
        <f t="shared" si="138"/>
        <v>48</v>
      </c>
      <c r="D2181" s="2" t="str">
        <f t="shared" si="139"/>
        <v>Thu</v>
      </c>
      <c r="E2181" s="34">
        <v>43433</v>
      </c>
      <c r="F2181" s="30">
        <v>48579</v>
      </c>
      <c r="G2181" s="2" t="s">
        <v>211</v>
      </c>
      <c r="H2181" s="30" t="s">
        <v>502</v>
      </c>
      <c r="I2181" s="2">
        <v>7</v>
      </c>
      <c r="J2181" s="30" t="s">
        <v>1706</v>
      </c>
      <c r="K2181" s="2" t="s">
        <v>1264</v>
      </c>
      <c r="L2181" s="30">
        <v>624</v>
      </c>
      <c r="M2181" s="2">
        <v>1</v>
      </c>
      <c r="N2181" s="2">
        <v>26</v>
      </c>
      <c r="O2181" s="31">
        <v>5.5671296296296302E-3</v>
      </c>
    </row>
    <row r="2182" spans="1:15" x14ac:dyDescent="0.25">
      <c r="A2182" s="2">
        <f t="shared" si="136"/>
        <v>2018</v>
      </c>
      <c r="B2182" s="2" t="str">
        <f t="shared" si="137"/>
        <v>Nov</v>
      </c>
      <c r="C2182" s="2">
        <f t="shared" si="138"/>
        <v>48</v>
      </c>
      <c r="D2182" s="2" t="str">
        <f t="shared" si="139"/>
        <v>Thu</v>
      </c>
      <c r="E2182" s="34">
        <v>43433</v>
      </c>
      <c r="F2182" s="30">
        <v>47633</v>
      </c>
      <c r="G2182" s="2" t="s">
        <v>169</v>
      </c>
      <c r="H2182" s="30" t="s">
        <v>522</v>
      </c>
      <c r="I2182" s="2">
        <v>1</v>
      </c>
      <c r="J2182" s="30" t="s">
        <v>1375</v>
      </c>
      <c r="K2182" s="2" t="s">
        <v>1985</v>
      </c>
      <c r="L2182" s="30">
        <v>100</v>
      </c>
      <c r="M2182" s="2">
        <v>1</v>
      </c>
      <c r="N2182" s="2">
        <v>1</v>
      </c>
      <c r="O2182" s="31">
        <v>2.3842592592592596E-2</v>
      </c>
    </row>
    <row r="2183" spans="1:15" x14ac:dyDescent="0.25">
      <c r="A2183" s="2">
        <f t="shared" si="136"/>
        <v>2018</v>
      </c>
      <c r="B2183" s="2" t="str">
        <f t="shared" si="137"/>
        <v>Nov</v>
      </c>
      <c r="C2183" s="2">
        <f t="shared" si="138"/>
        <v>48</v>
      </c>
      <c r="D2183" s="2" t="str">
        <f t="shared" si="139"/>
        <v>Thu</v>
      </c>
      <c r="E2183" s="34">
        <v>43433</v>
      </c>
      <c r="F2183" s="30">
        <v>47633</v>
      </c>
      <c r="G2183" s="2" t="s">
        <v>169</v>
      </c>
      <c r="H2183" s="30" t="s">
        <v>522</v>
      </c>
      <c r="I2183" s="2">
        <v>1</v>
      </c>
      <c r="J2183" s="30" t="s">
        <v>1848</v>
      </c>
      <c r="K2183" s="2" t="s">
        <v>1247</v>
      </c>
      <c r="L2183" s="30">
        <v>100</v>
      </c>
      <c r="M2183" s="2">
        <v>1</v>
      </c>
      <c r="N2183" s="2">
        <v>1</v>
      </c>
      <c r="O2183" s="31">
        <v>2.4351851851851857E-2</v>
      </c>
    </row>
    <row r="2184" spans="1:15" x14ac:dyDescent="0.25">
      <c r="A2184" s="2">
        <f t="shared" si="136"/>
        <v>2018</v>
      </c>
      <c r="B2184" s="2" t="str">
        <f t="shared" si="137"/>
        <v>Nov</v>
      </c>
      <c r="C2184" s="2">
        <f t="shared" si="138"/>
        <v>48</v>
      </c>
      <c r="D2184" s="2" t="str">
        <f t="shared" si="139"/>
        <v>Thu</v>
      </c>
      <c r="E2184" s="34">
        <v>43433</v>
      </c>
      <c r="F2184" s="30">
        <v>47627</v>
      </c>
      <c r="G2184" s="2" t="s">
        <v>45</v>
      </c>
      <c r="H2184" s="30" t="s">
        <v>523</v>
      </c>
      <c r="I2184" s="2">
        <v>19</v>
      </c>
      <c r="J2184" s="30" t="s">
        <v>909</v>
      </c>
      <c r="K2184" s="2" t="s">
        <v>1247</v>
      </c>
      <c r="L2184" s="30">
        <v>2024</v>
      </c>
      <c r="M2184" s="2">
        <v>136</v>
      </c>
      <c r="N2184" s="2">
        <v>7</v>
      </c>
      <c r="O2184" s="31">
        <v>0.11645833333333333</v>
      </c>
    </row>
    <row r="2185" spans="1:15" x14ac:dyDescent="0.25">
      <c r="A2185" s="2">
        <f t="shared" si="136"/>
        <v>2018</v>
      </c>
      <c r="B2185" s="2" t="str">
        <f t="shared" si="137"/>
        <v>Nov</v>
      </c>
      <c r="C2185" s="2">
        <f t="shared" si="138"/>
        <v>48</v>
      </c>
      <c r="D2185" s="2" t="str">
        <f t="shared" si="139"/>
        <v>Thu</v>
      </c>
      <c r="E2185" s="34">
        <v>43433</v>
      </c>
      <c r="F2185" s="30">
        <v>47627</v>
      </c>
      <c r="G2185" s="2" t="s">
        <v>45</v>
      </c>
      <c r="H2185" s="30" t="s">
        <v>523</v>
      </c>
      <c r="I2185" s="2">
        <v>19</v>
      </c>
      <c r="J2185" s="30" t="s">
        <v>1279</v>
      </c>
      <c r="K2185" s="2" t="s">
        <v>1280</v>
      </c>
      <c r="L2185" s="30">
        <v>2024</v>
      </c>
      <c r="M2185" s="2">
        <v>136</v>
      </c>
      <c r="N2185" s="2">
        <v>7</v>
      </c>
      <c r="O2185" s="31">
        <v>0</v>
      </c>
    </row>
    <row r="2186" spans="1:15" x14ac:dyDescent="0.25">
      <c r="A2186" s="2">
        <f t="shared" si="136"/>
        <v>2018</v>
      </c>
      <c r="B2186" s="2" t="str">
        <f t="shared" si="137"/>
        <v>Nov</v>
      </c>
      <c r="C2186" s="2">
        <f t="shared" si="138"/>
        <v>48</v>
      </c>
      <c r="D2186" s="2" t="str">
        <f t="shared" si="139"/>
        <v>Thu</v>
      </c>
      <c r="E2186" s="34">
        <v>43433</v>
      </c>
      <c r="F2186" s="30">
        <v>47627</v>
      </c>
      <c r="G2186" s="2" t="s">
        <v>45</v>
      </c>
      <c r="H2186" s="30" t="s">
        <v>523</v>
      </c>
      <c r="I2186" s="2">
        <v>19</v>
      </c>
      <c r="J2186" s="30" t="s">
        <v>1279</v>
      </c>
      <c r="K2186" s="2" t="s">
        <v>1247</v>
      </c>
      <c r="L2186" s="30">
        <v>2024</v>
      </c>
      <c r="M2186" s="2">
        <v>136</v>
      </c>
      <c r="N2186" s="2">
        <v>7</v>
      </c>
      <c r="O2186" s="31">
        <v>0.16644675925925925</v>
      </c>
    </row>
    <row r="2187" spans="1:15" x14ac:dyDescent="0.25">
      <c r="A2187" s="2">
        <f t="shared" si="136"/>
        <v>2018</v>
      </c>
      <c r="B2187" s="2" t="str">
        <f t="shared" si="137"/>
        <v>Nov</v>
      </c>
      <c r="C2187" s="2">
        <f t="shared" si="138"/>
        <v>48</v>
      </c>
      <c r="D2187" s="2" t="str">
        <f t="shared" si="139"/>
        <v>Thu</v>
      </c>
      <c r="E2187" s="34">
        <v>43433</v>
      </c>
      <c r="F2187" s="30">
        <v>47627</v>
      </c>
      <c r="G2187" s="2" t="s">
        <v>45</v>
      </c>
      <c r="H2187" s="30" t="s">
        <v>523</v>
      </c>
      <c r="I2187" s="2">
        <v>19</v>
      </c>
      <c r="J2187" s="30" t="s">
        <v>1367</v>
      </c>
      <c r="K2187" s="2" t="s">
        <v>1247</v>
      </c>
      <c r="L2187" s="30">
        <v>2024</v>
      </c>
      <c r="M2187" s="2">
        <v>136</v>
      </c>
      <c r="N2187" s="2">
        <v>7</v>
      </c>
      <c r="O2187" s="31">
        <v>5.9247685185185188E-2</v>
      </c>
    </row>
    <row r="2188" spans="1:15" x14ac:dyDescent="0.25">
      <c r="A2188" s="2">
        <f t="shared" si="136"/>
        <v>2018</v>
      </c>
      <c r="B2188" s="2" t="str">
        <f t="shared" si="137"/>
        <v>Nov</v>
      </c>
      <c r="C2188" s="2">
        <f t="shared" si="138"/>
        <v>48</v>
      </c>
      <c r="D2188" s="2" t="str">
        <f t="shared" si="139"/>
        <v>Thu</v>
      </c>
      <c r="E2188" s="34">
        <v>43433</v>
      </c>
      <c r="F2188" s="30">
        <v>47627</v>
      </c>
      <c r="G2188" s="2" t="s">
        <v>45</v>
      </c>
      <c r="H2188" s="30" t="s">
        <v>523</v>
      </c>
      <c r="I2188" s="2">
        <v>19</v>
      </c>
      <c r="J2188" s="30" t="s">
        <v>1371</v>
      </c>
      <c r="K2188" s="2" t="s">
        <v>1264</v>
      </c>
      <c r="L2188" s="30">
        <v>2024</v>
      </c>
      <c r="M2188" s="2">
        <v>136</v>
      </c>
      <c r="N2188" s="2">
        <v>7</v>
      </c>
      <c r="O2188" s="31">
        <v>0.18809027777777776</v>
      </c>
    </row>
    <row r="2189" spans="1:15" x14ac:dyDescent="0.25">
      <c r="A2189" s="2">
        <f t="shared" si="136"/>
        <v>2018</v>
      </c>
      <c r="B2189" s="2" t="str">
        <f t="shared" si="137"/>
        <v>Nov</v>
      </c>
      <c r="C2189" s="2">
        <f t="shared" si="138"/>
        <v>48</v>
      </c>
      <c r="D2189" s="2" t="str">
        <f t="shared" si="139"/>
        <v>Thu</v>
      </c>
      <c r="E2189" s="34">
        <v>43433</v>
      </c>
      <c r="F2189" s="30">
        <v>47627</v>
      </c>
      <c r="G2189" s="2" t="s">
        <v>45</v>
      </c>
      <c r="H2189" s="30" t="s">
        <v>523</v>
      </c>
      <c r="I2189" s="2">
        <v>19</v>
      </c>
      <c r="J2189" s="30" t="s">
        <v>1372</v>
      </c>
      <c r="K2189" s="2" t="s">
        <v>1247</v>
      </c>
      <c r="L2189" s="30">
        <v>2024</v>
      </c>
      <c r="M2189" s="2">
        <v>136</v>
      </c>
      <c r="N2189" s="2">
        <v>7</v>
      </c>
      <c r="O2189" s="31">
        <v>0.18807870370370372</v>
      </c>
    </row>
    <row r="2190" spans="1:15" x14ac:dyDescent="0.25">
      <c r="A2190" s="2">
        <f t="shared" si="136"/>
        <v>2018</v>
      </c>
      <c r="B2190" s="2" t="str">
        <f t="shared" si="137"/>
        <v>Nov</v>
      </c>
      <c r="C2190" s="2">
        <f t="shared" si="138"/>
        <v>48</v>
      </c>
      <c r="D2190" s="2" t="str">
        <f t="shared" si="139"/>
        <v>Thu</v>
      </c>
      <c r="E2190" s="34">
        <v>43433</v>
      </c>
      <c r="F2190" s="30">
        <v>47627</v>
      </c>
      <c r="G2190" s="2" t="s">
        <v>45</v>
      </c>
      <c r="H2190" s="30" t="s">
        <v>523</v>
      </c>
      <c r="I2190" s="2">
        <v>19</v>
      </c>
      <c r="J2190" s="30" t="s">
        <v>1374</v>
      </c>
      <c r="K2190" s="2" t="s">
        <v>1247</v>
      </c>
      <c r="L2190" s="30">
        <v>2024</v>
      </c>
      <c r="M2190" s="2">
        <v>136</v>
      </c>
      <c r="N2190" s="2">
        <v>7</v>
      </c>
      <c r="O2190" s="31">
        <v>0.18815972222222221</v>
      </c>
    </row>
    <row r="2191" spans="1:15" x14ac:dyDescent="0.25">
      <c r="A2191" s="2">
        <f t="shared" si="136"/>
        <v>2018</v>
      </c>
      <c r="B2191" s="2" t="str">
        <f t="shared" si="137"/>
        <v>Nov</v>
      </c>
      <c r="C2191" s="2">
        <f t="shared" si="138"/>
        <v>48</v>
      </c>
      <c r="D2191" s="2" t="str">
        <f t="shared" si="139"/>
        <v>Thu</v>
      </c>
      <c r="E2191" s="34">
        <v>43433</v>
      </c>
      <c r="F2191" s="30">
        <v>47627</v>
      </c>
      <c r="G2191" s="2" t="s">
        <v>45</v>
      </c>
      <c r="H2191" s="30" t="s">
        <v>523</v>
      </c>
      <c r="I2191" s="2">
        <v>19</v>
      </c>
      <c r="J2191" s="30" t="s">
        <v>1376</v>
      </c>
      <c r="K2191" s="2" t="s">
        <v>1247</v>
      </c>
      <c r="L2191" s="30">
        <v>2024</v>
      </c>
      <c r="M2191" s="2">
        <v>136</v>
      </c>
      <c r="N2191" s="2">
        <v>7</v>
      </c>
      <c r="O2191" s="31">
        <v>0.18806712962962965</v>
      </c>
    </row>
    <row r="2192" spans="1:15" x14ac:dyDescent="0.25">
      <c r="A2192" s="2">
        <f t="shared" si="136"/>
        <v>2018</v>
      </c>
      <c r="B2192" s="2" t="str">
        <f t="shared" si="137"/>
        <v>Nov</v>
      </c>
      <c r="C2192" s="2">
        <f t="shared" si="138"/>
        <v>48</v>
      </c>
      <c r="D2192" s="2" t="str">
        <f t="shared" si="139"/>
        <v>Thu</v>
      </c>
      <c r="E2192" s="34">
        <v>43433</v>
      </c>
      <c r="F2192" s="30">
        <v>47627</v>
      </c>
      <c r="G2192" s="2" t="s">
        <v>45</v>
      </c>
      <c r="H2192" s="30" t="s">
        <v>523</v>
      </c>
      <c r="I2192" s="2">
        <v>19</v>
      </c>
      <c r="J2192" s="30" t="s">
        <v>1411</v>
      </c>
      <c r="K2192" s="2" t="s">
        <v>1264</v>
      </c>
      <c r="L2192" s="30">
        <v>2024</v>
      </c>
      <c r="M2192" s="2">
        <v>136</v>
      </c>
      <c r="N2192" s="2">
        <v>7</v>
      </c>
      <c r="O2192" s="31">
        <v>7.059027777777778E-2</v>
      </c>
    </row>
    <row r="2193" spans="1:15" x14ac:dyDescent="0.25">
      <c r="A2193" s="2">
        <f t="shared" si="136"/>
        <v>2018</v>
      </c>
      <c r="B2193" s="2" t="str">
        <f t="shared" si="137"/>
        <v>Nov</v>
      </c>
      <c r="C2193" s="2">
        <f t="shared" si="138"/>
        <v>48</v>
      </c>
      <c r="D2193" s="2" t="str">
        <f t="shared" si="139"/>
        <v>Thu</v>
      </c>
      <c r="E2193" s="34">
        <v>43433</v>
      </c>
      <c r="F2193" s="30">
        <v>47627</v>
      </c>
      <c r="G2193" s="2" t="s">
        <v>45</v>
      </c>
      <c r="H2193" s="30" t="s">
        <v>523</v>
      </c>
      <c r="I2193" s="2">
        <v>19</v>
      </c>
      <c r="J2193" s="30" t="s">
        <v>1420</v>
      </c>
      <c r="K2193" s="2" t="s">
        <v>1264</v>
      </c>
      <c r="L2193" s="30">
        <v>2024</v>
      </c>
      <c r="M2193" s="2">
        <v>136</v>
      </c>
      <c r="N2193" s="2">
        <v>7</v>
      </c>
      <c r="O2193" s="31">
        <v>6.6875000000000004E-2</v>
      </c>
    </row>
    <row r="2194" spans="1:15" x14ac:dyDescent="0.25">
      <c r="A2194" s="2">
        <f t="shared" si="136"/>
        <v>2018</v>
      </c>
      <c r="B2194" s="2" t="str">
        <f t="shared" si="137"/>
        <v>Nov</v>
      </c>
      <c r="C2194" s="2">
        <f t="shared" si="138"/>
        <v>48</v>
      </c>
      <c r="D2194" s="2" t="str">
        <f t="shared" si="139"/>
        <v>Thu</v>
      </c>
      <c r="E2194" s="34">
        <v>43433</v>
      </c>
      <c r="F2194" s="30">
        <v>47627</v>
      </c>
      <c r="G2194" s="2" t="s">
        <v>45</v>
      </c>
      <c r="H2194" s="30" t="s">
        <v>523</v>
      </c>
      <c r="I2194" s="2">
        <v>19</v>
      </c>
      <c r="J2194" s="30" t="s">
        <v>1848</v>
      </c>
      <c r="K2194" s="2" t="s">
        <v>1247</v>
      </c>
      <c r="L2194" s="30">
        <v>2024</v>
      </c>
      <c r="M2194" s="2">
        <v>136</v>
      </c>
      <c r="N2194" s="2">
        <v>7</v>
      </c>
      <c r="O2194" s="31">
        <v>0.18806712962962965</v>
      </c>
    </row>
    <row r="2195" spans="1:15" x14ac:dyDescent="0.25">
      <c r="A2195" s="2">
        <f t="shared" si="136"/>
        <v>2018</v>
      </c>
      <c r="B2195" s="2" t="str">
        <f t="shared" si="137"/>
        <v>Nov</v>
      </c>
      <c r="C2195" s="2">
        <f t="shared" si="138"/>
        <v>48</v>
      </c>
      <c r="D2195" s="2" t="str">
        <f t="shared" si="139"/>
        <v>Thu</v>
      </c>
      <c r="E2195" s="34">
        <v>43433</v>
      </c>
      <c r="F2195" s="30">
        <v>47627</v>
      </c>
      <c r="G2195" s="2" t="s">
        <v>45</v>
      </c>
      <c r="H2195" s="30" t="s">
        <v>523</v>
      </c>
      <c r="I2195" s="2">
        <v>19</v>
      </c>
      <c r="J2195" s="30" t="s">
        <v>1942</v>
      </c>
      <c r="K2195" s="2" t="s">
        <v>1247</v>
      </c>
      <c r="L2195" s="30">
        <v>2024</v>
      </c>
      <c r="M2195" s="2">
        <v>136</v>
      </c>
      <c r="N2195" s="2">
        <v>7</v>
      </c>
      <c r="O2195" s="31">
        <v>0.1665972222222222</v>
      </c>
    </row>
    <row r="2196" spans="1:15" x14ac:dyDescent="0.25">
      <c r="A2196" s="2">
        <f t="shared" si="136"/>
        <v>2018</v>
      </c>
      <c r="B2196" s="2" t="str">
        <f t="shared" si="137"/>
        <v>Nov</v>
      </c>
      <c r="C2196" s="2">
        <f t="shared" si="138"/>
        <v>48</v>
      </c>
      <c r="D2196" s="2" t="str">
        <f t="shared" si="139"/>
        <v>Thu</v>
      </c>
      <c r="E2196" s="34">
        <v>43433</v>
      </c>
      <c r="F2196" s="30">
        <v>47627</v>
      </c>
      <c r="G2196" s="2" t="s">
        <v>45</v>
      </c>
      <c r="H2196" s="30" t="s">
        <v>523</v>
      </c>
      <c r="I2196" s="2">
        <v>19</v>
      </c>
      <c r="J2196" s="30" t="s">
        <v>1986</v>
      </c>
      <c r="K2196" s="2" t="s">
        <v>1264</v>
      </c>
      <c r="L2196" s="30">
        <v>2024</v>
      </c>
      <c r="M2196" s="2">
        <v>136</v>
      </c>
      <c r="N2196" s="2">
        <v>7</v>
      </c>
      <c r="O2196" s="31">
        <v>0.18811342592592592</v>
      </c>
    </row>
    <row r="2197" spans="1:15" x14ac:dyDescent="0.25">
      <c r="A2197" s="2">
        <f t="shared" si="136"/>
        <v>2018</v>
      </c>
      <c r="B2197" s="2" t="str">
        <f t="shared" si="137"/>
        <v>Nov</v>
      </c>
      <c r="C2197" s="2">
        <f t="shared" si="138"/>
        <v>48</v>
      </c>
      <c r="D2197" s="2" t="str">
        <f t="shared" si="139"/>
        <v>Thu</v>
      </c>
      <c r="E2197" s="34">
        <v>43433</v>
      </c>
      <c r="F2197" s="30">
        <v>47629</v>
      </c>
      <c r="G2197" s="2" t="s">
        <v>524</v>
      </c>
      <c r="H2197" s="30" t="s">
        <v>525</v>
      </c>
      <c r="I2197" s="2">
        <v>15</v>
      </c>
      <c r="J2197" s="30" t="s">
        <v>1277</v>
      </c>
      <c r="K2197" s="2" t="s">
        <v>1264</v>
      </c>
      <c r="L2197" s="30">
        <v>4176</v>
      </c>
      <c r="M2197" s="2">
        <v>4</v>
      </c>
      <c r="N2197" s="2">
        <v>31</v>
      </c>
      <c r="O2197" s="31">
        <v>5.7407407407407407E-2</v>
      </c>
    </row>
    <row r="2198" spans="1:15" x14ac:dyDescent="0.25">
      <c r="A2198" s="2">
        <f t="shared" si="136"/>
        <v>2018</v>
      </c>
      <c r="B2198" s="2" t="str">
        <f t="shared" si="137"/>
        <v>Nov</v>
      </c>
      <c r="C2198" s="2">
        <f t="shared" si="138"/>
        <v>48</v>
      </c>
      <c r="D2198" s="2" t="str">
        <f t="shared" si="139"/>
        <v>Thu</v>
      </c>
      <c r="E2198" s="34">
        <v>43433</v>
      </c>
      <c r="F2198" s="30">
        <v>47629</v>
      </c>
      <c r="G2198" s="2" t="s">
        <v>524</v>
      </c>
      <c r="H2198" s="30" t="s">
        <v>525</v>
      </c>
      <c r="I2198" s="2">
        <v>15</v>
      </c>
      <c r="J2198" s="30" t="s">
        <v>1705</v>
      </c>
      <c r="K2198" s="2" t="s">
        <v>1272</v>
      </c>
      <c r="L2198" s="30">
        <v>4176</v>
      </c>
      <c r="M2198" s="2">
        <v>4</v>
      </c>
      <c r="N2198" s="2">
        <v>31</v>
      </c>
      <c r="O2198" s="31">
        <v>1.4351851851851852E-2</v>
      </c>
    </row>
    <row r="2199" spans="1:15" x14ac:dyDescent="0.25">
      <c r="A2199" s="2">
        <f t="shared" si="136"/>
        <v>2018</v>
      </c>
      <c r="B2199" s="2" t="str">
        <f t="shared" si="137"/>
        <v>Nov</v>
      </c>
      <c r="C2199" s="2">
        <f t="shared" si="138"/>
        <v>48</v>
      </c>
      <c r="D2199" s="2" t="str">
        <f t="shared" si="139"/>
        <v>Thu</v>
      </c>
      <c r="E2199" s="34">
        <v>43433</v>
      </c>
      <c r="F2199" s="30">
        <v>47622</v>
      </c>
      <c r="G2199" s="2" t="s">
        <v>526</v>
      </c>
      <c r="H2199" s="30" t="s">
        <v>527</v>
      </c>
      <c r="I2199" s="2">
        <v>19</v>
      </c>
      <c r="J2199" s="30" t="s">
        <v>1250</v>
      </c>
      <c r="K2199" s="2" t="s">
        <v>1355</v>
      </c>
      <c r="L2199" s="30">
        <v>2377</v>
      </c>
      <c r="M2199" s="2">
        <v>151</v>
      </c>
      <c r="N2199" s="2">
        <v>21</v>
      </c>
      <c r="O2199" s="31">
        <v>6.7395833333333335E-2</v>
      </c>
    </row>
    <row r="2200" spans="1:15" x14ac:dyDescent="0.25">
      <c r="A2200" s="2">
        <f t="shared" si="136"/>
        <v>2018</v>
      </c>
      <c r="B2200" s="2" t="str">
        <f t="shared" si="137"/>
        <v>Nov</v>
      </c>
      <c r="C2200" s="2">
        <f t="shared" si="138"/>
        <v>48</v>
      </c>
      <c r="D2200" s="2" t="str">
        <f t="shared" si="139"/>
        <v>Thu</v>
      </c>
      <c r="E2200" s="34">
        <v>43433</v>
      </c>
      <c r="F2200" s="30">
        <v>47622</v>
      </c>
      <c r="G2200" s="2" t="s">
        <v>526</v>
      </c>
      <c r="H2200" s="30" t="s">
        <v>527</v>
      </c>
      <c r="I2200" s="2">
        <v>19</v>
      </c>
      <c r="J2200" s="30" t="s">
        <v>1259</v>
      </c>
      <c r="K2200" s="2" t="s">
        <v>1247</v>
      </c>
      <c r="L2200" s="30">
        <v>2377</v>
      </c>
      <c r="M2200" s="2">
        <v>151</v>
      </c>
      <c r="N2200" s="2">
        <v>21</v>
      </c>
      <c r="O2200" s="31">
        <v>6.4560185185185193E-2</v>
      </c>
    </row>
    <row r="2201" spans="1:15" x14ac:dyDescent="0.25">
      <c r="A2201" s="2">
        <f t="shared" si="136"/>
        <v>2018</v>
      </c>
      <c r="B2201" s="2" t="str">
        <f t="shared" si="137"/>
        <v>Nov</v>
      </c>
      <c r="C2201" s="2">
        <f t="shared" si="138"/>
        <v>48</v>
      </c>
      <c r="D2201" s="2" t="str">
        <f t="shared" si="139"/>
        <v>Thu</v>
      </c>
      <c r="E2201" s="34">
        <v>43433</v>
      </c>
      <c r="F2201" s="30">
        <v>47622</v>
      </c>
      <c r="G2201" s="2" t="s">
        <v>526</v>
      </c>
      <c r="H2201" s="30" t="s">
        <v>527</v>
      </c>
      <c r="I2201" s="2">
        <v>19</v>
      </c>
      <c r="J2201" s="30" t="s">
        <v>1252</v>
      </c>
      <c r="K2201" s="2" t="s">
        <v>1355</v>
      </c>
      <c r="L2201" s="30">
        <v>2377</v>
      </c>
      <c r="M2201" s="2">
        <v>151</v>
      </c>
      <c r="N2201" s="2">
        <v>21</v>
      </c>
      <c r="O2201" s="31">
        <v>6.8310185185185182E-2</v>
      </c>
    </row>
    <row r="2202" spans="1:15" x14ac:dyDescent="0.25">
      <c r="A2202" s="2">
        <f t="shared" si="136"/>
        <v>2018</v>
      </c>
      <c r="B2202" s="2" t="str">
        <f t="shared" si="137"/>
        <v>Nov</v>
      </c>
      <c r="C2202" s="2">
        <f t="shared" si="138"/>
        <v>48</v>
      </c>
      <c r="D2202" s="2" t="str">
        <f t="shared" si="139"/>
        <v>Thu</v>
      </c>
      <c r="E2202" s="34">
        <v>43433</v>
      </c>
      <c r="F2202" s="30">
        <v>47622</v>
      </c>
      <c r="G2202" s="2" t="s">
        <v>526</v>
      </c>
      <c r="H2202" s="30" t="s">
        <v>527</v>
      </c>
      <c r="I2202" s="2">
        <v>19</v>
      </c>
      <c r="J2202" s="30" t="s">
        <v>1276</v>
      </c>
      <c r="K2202" s="2" t="s">
        <v>1264</v>
      </c>
      <c r="L2202" s="30">
        <v>2377</v>
      </c>
      <c r="M2202" s="2">
        <v>151</v>
      </c>
      <c r="N2202" s="2">
        <v>21</v>
      </c>
      <c r="O2202" s="31">
        <v>7.5185185185185188E-2</v>
      </c>
    </row>
    <row r="2203" spans="1:15" x14ac:dyDescent="0.25">
      <c r="A2203" s="2">
        <f t="shared" si="136"/>
        <v>2018</v>
      </c>
      <c r="B2203" s="2" t="str">
        <f t="shared" si="137"/>
        <v>Nov</v>
      </c>
      <c r="C2203" s="2">
        <f t="shared" si="138"/>
        <v>48</v>
      </c>
      <c r="D2203" s="2" t="str">
        <f t="shared" si="139"/>
        <v>Thu</v>
      </c>
      <c r="E2203" s="34">
        <v>43433</v>
      </c>
      <c r="F2203" s="30">
        <v>47622</v>
      </c>
      <c r="G2203" s="2" t="s">
        <v>526</v>
      </c>
      <c r="H2203" s="30" t="s">
        <v>527</v>
      </c>
      <c r="I2203" s="2">
        <v>19</v>
      </c>
      <c r="J2203" s="30" t="s">
        <v>1345</v>
      </c>
      <c r="K2203" s="2" t="s">
        <v>1247</v>
      </c>
      <c r="L2203" s="30">
        <v>2377</v>
      </c>
      <c r="M2203" s="2">
        <v>151</v>
      </c>
      <c r="N2203" s="2">
        <v>21</v>
      </c>
      <c r="O2203" s="31">
        <v>0.13351851851851851</v>
      </c>
    </row>
    <row r="2204" spans="1:15" x14ac:dyDescent="0.25">
      <c r="A2204" s="2">
        <f t="shared" si="136"/>
        <v>2018</v>
      </c>
      <c r="B2204" s="2" t="str">
        <f t="shared" si="137"/>
        <v>Nov</v>
      </c>
      <c r="C2204" s="2">
        <f t="shared" si="138"/>
        <v>48</v>
      </c>
      <c r="D2204" s="2" t="str">
        <f t="shared" si="139"/>
        <v>Thu</v>
      </c>
      <c r="E2204" s="34">
        <v>43433</v>
      </c>
      <c r="F2204" s="30">
        <v>47622</v>
      </c>
      <c r="G2204" s="2" t="s">
        <v>526</v>
      </c>
      <c r="H2204" s="30" t="s">
        <v>527</v>
      </c>
      <c r="I2204" s="2">
        <v>19</v>
      </c>
      <c r="J2204" s="30" t="s">
        <v>1401</v>
      </c>
      <c r="K2204" s="2" t="s">
        <v>1264</v>
      </c>
      <c r="L2204" s="30">
        <v>2377</v>
      </c>
      <c r="M2204" s="2">
        <v>151</v>
      </c>
      <c r="N2204" s="2">
        <v>21</v>
      </c>
      <c r="O2204" s="31">
        <v>0.13372685185185185</v>
      </c>
    </row>
    <row r="2205" spans="1:15" x14ac:dyDescent="0.25">
      <c r="A2205" s="2">
        <f t="shared" ref="A2205:A2268" si="140">YEAR(E2205)</f>
        <v>2018</v>
      </c>
      <c r="B2205" s="2" t="str">
        <f t="shared" ref="B2205:B2268" si="141">TEXT(E2205,"MMM")</f>
        <v>Nov</v>
      </c>
      <c r="C2205" s="2">
        <f t="shared" ref="C2205:C2268" si="142">WEEKNUM(E2205)</f>
        <v>48</v>
      </c>
      <c r="D2205" s="2" t="str">
        <f t="shared" ref="D2205:D2268" si="143">TEXT(E2205,"DDD")</f>
        <v>Thu</v>
      </c>
      <c r="E2205" s="34">
        <v>43433</v>
      </c>
      <c r="F2205" s="30">
        <v>47622</v>
      </c>
      <c r="G2205" s="2" t="s">
        <v>526</v>
      </c>
      <c r="H2205" s="30" t="s">
        <v>527</v>
      </c>
      <c r="I2205" s="2">
        <v>19</v>
      </c>
      <c r="J2205" s="30" t="s">
        <v>1403</v>
      </c>
      <c r="K2205" s="2" t="s">
        <v>1247</v>
      </c>
      <c r="L2205" s="30">
        <v>2377</v>
      </c>
      <c r="M2205" s="2">
        <v>151</v>
      </c>
      <c r="N2205" s="2">
        <v>21</v>
      </c>
      <c r="O2205" s="31">
        <v>6.8483796296296293E-2</v>
      </c>
    </row>
    <row r="2206" spans="1:15" x14ac:dyDescent="0.25">
      <c r="A2206" s="2">
        <f t="shared" si="140"/>
        <v>2018</v>
      </c>
      <c r="B2206" s="2" t="str">
        <f t="shared" si="141"/>
        <v>Nov</v>
      </c>
      <c r="C2206" s="2">
        <f t="shared" si="142"/>
        <v>48</v>
      </c>
      <c r="D2206" s="2" t="str">
        <f t="shared" si="143"/>
        <v>Thu</v>
      </c>
      <c r="E2206" s="34">
        <v>43433</v>
      </c>
      <c r="F2206" s="30">
        <v>47622</v>
      </c>
      <c r="G2206" s="2" t="s">
        <v>526</v>
      </c>
      <c r="H2206" s="30" t="s">
        <v>527</v>
      </c>
      <c r="I2206" s="2">
        <v>19</v>
      </c>
      <c r="J2206" s="30" t="s">
        <v>1705</v>
      </c>
      <c r="K2206" s="2" t="s">
        <v>1272</v>
      </c>
      <c r="L2206" s="30">
        <v>2377</v>
      </c>
      <c r="M2206" s="2">
        <v>151</v>
      </c>
      <c r="N2206" s="2">
        <v>21</v>
      </c>
      <c r="O2206" s="31">
        <v>4.5694444444444447E-2</v>
      </c>
    </row>
    <row r="2207" spans="1:15" x14ac:dyDescent="0.25">
      <c r="A2207" s="2">
        <f t="shared" si="140"/>
        <v>2018</v>
      </c>
      <c r="B2207" s="2" t="str">
        <f t="shared" si="141"/>
        <v>Nov</v>
      </c>
      <c r="C2207" s="2">
        <f t="shared" si="142"/>
        <v>48</v>
      </c>
      <c r="D2207" s="2" t="str">
        <f t="shared" si="143"/>
        <v>Thu</v>
      </c>
      <c r="E2207" s="34">
        <v>43433</v>
      </c>
      <c r="F2207" s="30">
        <v>47622</v>
      </c>
      <c r="G2207" s="2" t="s">
        <v>526</v>
      </c>
      <c r="H2207" s="30" t="s">
        <v>527</v>
      </c>
      <c r="I2207" s="2">
        <v>19</v>
      </c>
      <c r="J2207" s="30" t="s">
        <v>1711</v>
      </c>
      <c r="K2207" s="2" t="s">
        <v>1247</v>
      </c>
      <c r="L2207" s="30">
        <v>2377</v>
      </c>
      <c r="M2207" s="2">
        <v>151</v>
      </c>
      <c r="N2207" s="2">
        <v>21</v>
      </c>
      <c r="O2207" s="31">
        <v>7.4907407407407409E-2</v>
      </c>
    </row>
    <row r="2208" spans="1:15" x14ac:dyDescent="0.25">
      <c r="A2208" s="2">
        <f t="shared" si="140"/>
        <v>2018</v>
      </c>
      <c r="B2208" s="2" t="str">
        <f t="shared" si="141"/>
        <v>Nov</v>
      </c>
      <c r="C2208" s="2">
        <f t="shared" si="142"/>
        <v>48</v>
      </c>
      <c r="D2208" s="2" t="str">
        <f t="shared" si="143"/>
        <v>Thu</v>
      </c>
      <c r="E2208" s="34">
        <v>43433</v>
      </c>
      <c r="F2208" s="30">
        <v>47622</v>
      </c>
      <c r="G2208" s="2" t="s">
        <v>526</v>
      </c>
      <c r="H2208" s="30" t="s">
        <v>527</v>
      </c>
      <c r="I2208" s="2">
        <v>19</v>
      </c>
      <c r="J2208" s="30" t="s">
        <v>1868</v>
      </c>
      <c r="K2208" s="2" t="s">
        <v>1247</v>
      </c>
      <c r="L2208" s="30">
        <v>2377</v>
      </c>
      <c r="M2208" s="2">
        <v>151</v>
      </c>
      <c r="N2208" s="2">
        <v>21</v>
      </c>
      <c r="O2208" s="31">
        <v>6.6851851851851843E-2</v>
      </c>
    </row>
    <row r="2209" spans="1:15" x14ac:dyDescent="0.25">
      <c r="A2209" s="2">
        <f t="shared" si="140"/>
        <v>2018</v>
      </c>
      <c r="B2209" s="2" t="str">
        <f t="shared" si="141"/>
        <v>Nov</v>
      </c>
      <c r="C2209" s="2">
        <f t="shared" si="142"/>
        <v>48</v>
      </c>
      <c r="D2209" s="2" t="str">
        <f t="shared" si="143"/>
        <v>Thu</v>
      </c>
      <c r="E2209" s="34">
        <v>43433</v>
      </c>
      <c r="F2209" s="30">
        <v>47622</v>
      </c>
      <c r="G2209" s="2" t="s">
        <v>526</v>
      </c>
      <c r="H2209" s="30" t="s">
        <v>527</v>
      </c>
      <c r="I2209" s="2">
        <v>19</v>
      </c>
      <c r="J2209" s="30" t="s">
        <v>1987</v>
      </c>
      <c r="K2209" s="2" t="s">
        <v>1247</v>
      </c>
      <c r="L2209" s="30">
        <v>2377</v>
      </c>
      <c r="M2209" s="2">
        <v>151</v>
      </c>
      <c r="N2209" s="2">
        <v>21</v>
      </c>
      <c r="O2209" s="31">
        <v>7.480324074074074E-2</v>
      </c>
    </row>
    <row r="2210" spans="1:15" x14ac:dyDescent="0.25">
      <c r="A2210" s="2">
        <f t="shared" si="140"/>
        <v>2018</v>
      </c>
      <c r="B2210" s="2" t="str">
        <f t="shared" si="141"/>
        <v>Nov</v>
      </c>
      <c r="C2210" s="2">
        <f t="shared" si="142"/>
        <v>48</v>
      </c>
      <c r="D2210" s="2" t="str">
        <f t="shared" si="143"/>
        <v>Thu</v>
      </c>
      <c r="E2210" s="34">
        <v>43433</v>
      </c>
      <c r="F2210" s="30">
        <v>47622</v>
      </c>
      <c r="G2210" s="2" t="s">
        <v>526</v>
      </c>
      <c r="H2210" s="30" t="s">
        <v>527</v>
      </c>
      <c r="I2210" s="2">
        <v>19</v>
      </c>
      <c r="J2210" s="30" t="s">
        <v>1988</v>
      </c>
      <c r="K2210" s="2" t="s">
        <v>1247</v>
      </c>
      <c r="L2210" s="30">
        <v>2377</v>
      </c>
      <c r="M2210" s="2">
        <v>151</v>
      </c>
      <c r="N2210" s="2">
        <v>21</v>
      </c>
      <c r="O2210" s="31">
        <v>7.4571759259259254E-2</v>
      </c>
    </row>
    <row r="2211" spans="1:15" x14ac:dyDescent="0.25">
      <c r="A2211" s="2">
        <f t="shared" si="140"/>
        <v>2018</v>
      </c>
      <c r="B2211" s="2" t="str">
        <f t="shared" si="141"/>
        <v>Nov</v>
      </c>
      <c r="C2211" s="2">
        <f t="shared" si="142"/>
        <v>48</v>
      </c>
      <c r="D2211" s="2" t="str">
        <f t="shared" si="143"/>
        <v>Thu</v>
      </c>
      <c r="E2211" s="34">
        <v>43433</v>
      </c>
      <c r="F2211" s="30">
        <v>47661</v>
      </c>
      <c r="G2211" s="2" t="s">
        <v>415</v>
      </c>
      <c r="H2211" s="30" t="s">
        <v>528</v>
      </c>
      <c r="I2211" s="2">
        <v>9</v>
      </c>
      <c r="J2211" s="30" t="s">
        <v>1705</v>
      </c>
      <c r="K2211" s="2" t="s">
        <v>1272</v>
      </c>
      <c r="L2211" s="30">
        <v>1178</v>
      </c>
      <c r="M2211" s="2">
        <v>3</v>
      </c>
      <c r="N2211" s="2">
        <v>29</v>
      </c>
      <c r="O2211" s="31">
        <v>2.5439814814814814E-2</v>
      </c>
    </row>
    <row r="2212" spans="1:15" x14ac:dyDescent="0.25">
      <c r="A2212" s="2">
        <f t="shared" si="140"/>
        <v>2018</v>
      </c>
      <c r="B2212" s="2" t="str">
        <f t="shared" si="141"/>
        <v>Nov</v>
      </c>
      <c r="C2212" s="2">
        <f t="shared" si="142"/>
        <v>48</v>
      </c>
      <c r="D2212" s="2" t="str">
        <f t="shared" si="143"/>
        <v>Thu</v>
      </c>
      <c r="E2212" s="34">
        <v>43433</v>
      </c>
      <c r="F2212" s="30">
        <v>47661</v>
      </c>
      <c r="G2212" s="2" t="s">
        <v>415</v>
      </c>
      <c r="H2212" s="30" t="s">
        <v>528</v>
      </c>
      <c r="I2212" s="2">
        <v>9</v>
      </c>
      <c r="J2212" s="30" t="s">
        <v>1708</v>
      </c>
      <c r="K2212" s="2" t="s">
        <v>1264</v>
      </c>
      <c r="L2212" s="30">
        <v>1178</v>
      </c>
      <c r="M2212" s="2">
        <v>3</v>
      </c>
      <c r="N2212" s="2">
        <v>29</v>
      </c>
      <c r="O2212" s="31">
        <v>2.0173611111111111E-2</v>
      </c>
    </row>
    <row r="2213" spans="1:15" x14ac:dyDescent="0.25">
      <c r="A2213" s="2">
        <f t="shared" si="140"/>
        <v>2018</v>
      </c>
      <c r="B2213" s="2" t="str">
        <f t="shared" si="141"/>
        <v>Nov</v>
      </c>
      <c r="C2213" s="2">
        <f t="shared" si="142"/>
        <v>48</v>
      </c>
      <c r="D2213" s="2" t="str">
        <f t="shared" si="143"/>
        <v>Thu</v>
      </c>
      <c r="E2213" s="34">
        <v>43433</v>
      </c>
      <c r="F2213" s="30" t="s">
        <v>529</v>
      </c>
      <c r="G2213" s="2" t="s">
        <v>530</v>
      </c>
      <c r="H2213" s="30" t="s">
        <v>531</v>
      </c>
      <c r="I2213" s="2">
        <v>7</v>
      </c>
      <c r="J2213" s="30" t="s">
        <v>1277</v>
      </c>
      <c r="K2213" s="2" t="s">
        <v>1264</v>
      </c>
      <c r="L2213" s="30">
        <v>1080</v>
      </c>
      <c r="M2213" s="2">
        <v>1</v>
      </c>
      <c r="N2213" s="2">
        <v>30</v>
      </c>
      <c r="O2213" s="31">
        <v>1.3425925925925924E-2</v>
      </c>
    </row>
    <row r="2214" spans="1:15" x14ac:dyDescent="0.25">
      <c r="A2214" s="2">
        <f t="shared" si="140"/>
        <v>2018</v>
      </c>
      <c r="B2214" s="2" t="str">
        <f t="shared" si="141"/>
        <v>Nov</v>
      </c>
      <c r="C2214" s="2">
        <f t="shared" si="142"/>
        <v>48</v>
      </c>
      <c r="D2214" s="2" t="str">
        <f t="shared" si="143"/>
        <v>Thu</v>
      </c>
      <c r="E2214" s="34">
        <v>43433</v>
      </c>
      <c r="F2214" s="30" t="s">
        <v>529</v>
      </c>
      <c r="G2214" s="2" t="s">
        <v>530</v>
      </c>
      <c r="H2214" s="30" t="s">
        <v>531</v>
      </c>
      <c r="I2214" s="2">
        <v>7</v>
      </c>
      <c r="J2214" s="30" t="s">
        <v>1705</v>
      </c>
      <c r="K2214" s="2" t="s">
        <v>1272</v>
      </c>
      <c r="L2214" s="30">
        <v>1080</v>
      </c>
      <c r="M2214" s="2">
        <v>1</v>
      </c>
      <c r="N2214" s="2">
        <v>30</v>
      </c>
      <c r="O2214" s="31">
        <v>1.3564814814814816E-2</v>
      </c>
    </row>
    <row r="2215" spans="1:15" x14ac:dyDescent="0.25">
      <c r="A2215" s="2">
        <f t="shared" si="140"/>
        <v>2018</v>
      </c>
      <c r="B2215" s="2" t="str">
        <f t="shared" si="141"/>
        <v>Nov</v>
      </c>
      <c r="C2215" s="2">
        <f t="shared" si="142"/>
        <v>48</v>
      </c>
      <c r="D2215" s="2" t="str">
        <f t="shared" si="143"/>
        <v>Thu</v>
      </c>
      <c r="E2215" s="34">
        <v>43433</v>
      </c>
      <c r="F2215" s="30">
        <v>38366</v>
      </c>
      <c r="G2215" s="2" t="s">
        <v>53</v>
      </c>
      <c r="H2215" s="30" t="s">
        <v>532</v>
      </c>
      <c r="I2215" s="2">
        <v>15</v>
      </c>
      <c r="J2215" s="30" t="s">
        <v>1277</v>
      </c>
      <c r="K2215" s="2" t="s">
        <v>1264</v>
      </c>
      <c r="L2215" s="30">
        <v>2672</v>
      </c>
      <c r="M2215" s="2">
        <v>7</v>
      </c>
      <c r="N2215" s="2">
        <v>23</v>
      </c>
      <c r="O2215" s="31">
        <v>5.8773148148148151E-2</v>
      </c>
    </row>
    <row r="2216" spans="1:15" x14ac:dyDescent="0.25">
      <c r="A2216" s="2">
        <f t="shared" si="140"/>
        <v>2018</v>
      </c>
      <c r="B2216" s="2" t="str">
        <f t="shared" si="141"/>
        <v>Nov</v>
      </c>
      <c r="C2216" s="2">
        <f t="shared" si="142"/>
        <v>48</v>
      </c>
      <c r="D2216" s="2" t="str">
        <f t="shared" si="143"/>
        <v>Thu</v>
      </c>
      <c r="E2216" s="34">
        <v>43433</v>
      </c>
      <c r="F2216" s="30">
        <v>38366</v>
      </c>
      <c r="G2216" s="2" t="s">
        <v>53</v>
      </c>
      <c r="H2216" s="30" t="s">
        <v>532</v>
      </c>
      <c r="I2216" s="2">
        <v>15</v>
      </c>
      <c r="J2216" s="30" t="s">
        <v>1705</v>
      </c>
      <c r="K2216" s="2" t="s">
        <v>1247</v>
      </c>
      <c r="L2216" s="30">
        <v>2672</v>
      </c>
      <c r="M2216" s="2">
        <v>7</v>
      </c>
      <c r="N2216" s="2">
        <v>23</v>
      </c>
      <c r="O2216" s="31">
        <v>5.8553240740740746E-2</v>
      </c>
    </row>
    <row r="2217" spans="1:15" x14ac:dyDescent="0.25">
      <c r="A2217" s="2">
        <f t="shared" si="140"/>
        <v>2018</v>
      </c>
      <c r="B2217" s="2" t="str">
        <f t="shared" si="141"/>
        <v>Nov</v>
      </c>
      <c r="C2217" s="2">
        <f t="shared" si="142"/>
        <v>48</v>
      </c>
      <c r="D2217" s="2" t="str">
        <f t="shared" si="143"/>
        <v>Thu</v>
      </c>
      <c r="E2217" s="34">
        <v>43433</v>
      </c>
      <c r="F2217" s="30">
        <v>38366</v>
      </c>
      <c r="G2217" s="2" t="s">
        <v>53</v>
      </c>
      <c r="H2217" s="30" t="s">
        <v>532</v>
      </c>
      <c r="I2217" s="2">
        <v>15</v>
      </c>
      <c r="J2217" s="30" t="s">
        <v>1705</v>
      </c>
      <c r="K2217" s="2" t="s">
        <v>1272</v>
      </c>
      <c r="L2217" s="30">
        <v>2672</v>
      </c>
      <c r="M2217" s="2">
        <v>7</v>
      </c>
      <c r="N2217" s="2">
        <v>23</v>
      </c>
      <c r="O2217" s="31">
        <v>2.4652777777777777E-2</v>
      </c>
    </row>
    <row r="2218" spans="1:15" x14ac:dyDescent="0.25">
      <c r="A2218" s="2">
        <f t="shared" si="140"/>
        <v>2018</v>
      </c>
      <c r="B2218" s="2" t="str">
        <f t="shared" si="141"/>
        <v>Nov</v>
      </c>
      <c r="C2218" s="2">
        <f t="shared" si="142"/>
        <v>48</v>
      </c>
      <c r="D2218" s="2" t="str">
        <f t="shared" si="143"/>
        <v>Thu</v>
      </c>
      <c r="E2218" s="34">
        <v>43433</v>
      </c>
      <c r="F2218" s="30">
        <v>50544</v>
      </c>
      <c r="G2218" s="2" t="s">
        <v>533</v>
      </c>
      <c r="H2218" s="30" t="s">
        <v>534</v>
      </c>
      <c r="I2218" s="2">
        <v>4</v>
      </c>
      <c r="J2218" s="30" t="s">
        <v>1876</v>
      </c>
      <c r="K2218" s="2" t="s">
        <v>1247</v>
      </c>
      <c r="L2218" s="30">
        <v>457</v>
      </c>
      <c r="M2218" s="2">
        <v>26</v>
      </c>
      <c r="N2218" s="2">
        <v>2</v>
      </c>
      <c r="O2218" s="31">
        <v>5.1076388888888886E-2</v>
      </c>
    </row>
    <row r="2219" spans="1:15" x14ac:dyDescent="0.25">
      <c r="A2219" s="2">
        <f t="shared" si="140"/>
        <v>2018</v>
      </c>
      <c r="B2219" s="2" t="str">
        <f t="shared" si="141"/>
        <v>Nov</v>
      </c>
      <c r="C2219" s="2">
        <f t="shared" si="142"/>
        <v>48</v>
      </c>
      <c r="D2219" s="2" t="str">
        <f t="shared" si="143"/>
        <v>Thu</v>
      </c>
      <c r="E2219" s="34">
        <v>43433</v>
      </c>
      <c r="F2219" s="30">
        <v>50544</v>
      </c>
      <c r="G2219" s="2" t="s">
        <v>533</v>
      </c>
      <c r="H2219" s="30" t="s">
        <v>534</v>
      </c>
      <c r="I2219" s="2">
        <v>4</v>
      </c>
      <c r="J2219" s="30" t="s">
        <v>1878</v>
      </c>
      <c r="K2219" s="2" t="s">
        <v>1257</v>
      </c>
      <c r="L2219" s="30">
        <v>457</v>
      </c>
      <c r="M2219" s="2">
        <v>26</v>
      </c>
      <c r="N2219" s="2">
        <v>2</v>
      </c>
      <c r="O2219" s="31">
        <v>5.0891203703703702E-2</v>
      </c>
    </row>
    <row r="2220" spans="1:15" x14ac:dyDescent="0.25">
      <c r="A2220" s="2">
        <f t="shared" si="140"/>
        <v>2018</v>
      </c>
      <c r="B2220" s="2" t="str">
        <f t="shared" si="141"/>
        <v>Nov</v>
      </c>
      <c r="C2220" s="2">
        <f t="shared" si="142"/>
        <v>48</v>
      </c>
      <c r="D2220" s="2" t="str">
        <f t="shared" si="143"/>
        <v>Thu</v>
      </c>
      <c r="E2220" s="34">
        <v>43433</v>
      </c>
      <c r="F2220" s="30">
        <v>50544</v>
      </c>
      <c r="G2220" s="2" t="s">
        <v>533</v>
      </c>
      <c r="H2220" s="30" t="s">
        <v>534</v>
      </c>
      <c r="I2220" s="2">
        <v>4</v>
      </c>
      <c r="J2220" s="30" t="s">
        <v>1989</v>
      </c>
      <c r="K2220" s="2" t="s">
        <v>1264</v>
      </c>
      <c r="L2220" s="30">
        <v>457</v>
      </c>
      <c r="M2220" s="2">
        <v>26</v>
      </c>
      <c r="N2220" s="2">
        <v>2</v>
      </c>
      <c r="O2220" s="31">
        <v>5.1319444444444445E-2</v>
      </c>
    </row>
    <row r="2221" spans="1:15" x14ac:dyDescent="0.25">
      <c r="A2221" s="2">
        <f t="shared" si="140"/>
        <v>2018</v>
      </c>
      <c r="B2221" s="2" t="str">
        <f t="shared" si="141"/>
        <v>Nov</v>
      </c>
      <c r="C2221" s="2">
        <f t="shared" si="142"/>
        <v>48</v>
      </c>
      <c r="D2221" s="2" t="str">
        <f t="shared" si="143"/>
        <v>Thu</v>
      </c>
      <c r="E2221" s="34">
        <v>43433</v>
      </c>
      <c r="F2221" s="30">
        <v>47630</v>
      </c>
      <c r="G2221" s="2" t="s">
        <v>31</v>
      </c>
      <c r="H2221" s="30" t="s">
        <v>535</v>
      </c>
      <c r="I2221" s="2">
        <v>3</v>
      </c>
      <c r="J2221" s="30" t="s">
        <v>1293</v>
      </c>
      <c r="K2221" s="2" t="s">
        <v>1247</v>
      </c>
      <c r="L2221" s="30">
        <v>106</v>
      </c>
      <c r="M2221" s="2">
        <v>9</v>
      </c>
      <c r="N2221" s="2">
        <v>10</v>
      </c>
      <c r="O2221" s="31">
        <v>4.6435185185185184E-2</v>
      </c>
    </row>
    <row r="2222" spans="1:15" x14ac:dyDescent="0.25">
      <c r="A2222" s="2">
        <f t="shared" si="140"/>
        <v>2018</v>
      </c>
      <c r="B2222" s="2" t="str">
        <f t="shared" si="141"/>
        <v>Nov</v>
      </c>
      <c r="C2222" s="2">
        <f t="shared" si="142"/>
        <v>48</v>
      </c>
      <c r="D2222" s="2" t="str">
        <f t="shared" si="143"/>
        <v>Thu</v>
      </c>
      <c r="E2222" s="34">
        <v>43433</v>
      </c>
      <c r="F2222" s="30">
        <v>47630</v>
      </c>
      <c r="G2222" s="2" t="s">
        <v>31</v>
      </c>
      <c r="H2222" s="30" t="s">
        <v>535</v>
      </c>
      <c r="I2222" s="2">
        <v>3</v>
      </c>
      <c r="J2222" s="30" t="s">
        <v>1873</v>
      </c>
      <c r="K2222" s="2" t="s">
        <v>1257</v>
      </c>
      <c r="L2222" s="30">
        <v>106</v>
      </c>
      <c r="M2222" s="2">
        <v>9</v>
      </c>
      <c r="N2222" s="2">
        <v>10</v>
      </c>
      <c r="O2222" s="31">
        <v>5.6979166666666664E-2</v>
      </c>
    </row>
    <row r="2223" spans="1:15" x14ac:dyDescent="0.25">
      <c r="A2223" s="2">
        <f t="shared" si="140"/>
        <v>2018</v>
      </c>
      <c r="B2223" s="2" t="str">
        <f t="shared" si="141"/>
        <v>Nov</v>
      </c>
      <c r="C2223" s="2">
        <f t="shared" si="142"/>
        <v>48</v>
      </c>
      <c r="D2223" s="2" t="str">
        <f t="shared" si="143"/>
        <v>Thu</v>
      </c>
      <c r="E2223" s="34">
        <v>43433</v>
      </c>
      <c r="F2223" s="30">
        <v>47630</v>
      </c>
      <c r="G2223" s="2" t="s">
        <v>31</v>
      </c>
      <c r="H2223" s="30" t="s">
        <v>535</v>
      </c>
      <c r="I2223" s="2">
        <v>3</v>
      </c>
      <c r="J2223" s="30" t="s">
        <v>1877</v>
      </c>
      <c r="K2223" s="2" t="s">
        <v>1247</v>
      </c>
      <c r="L2223" s="30">
        <v>106</v>
      </c>
      <c r="M2223" s="2">
        <v>9</v>
      </c>
      <c r="N2223" s="2">
        <v>10</v>
      </c>
      <c r="O2223" s="31">
        <v>4.5729166666666661E-2</v>
      </c>
    </row>
    <row r="2224" spans="1:15" x14ac:dyDescent="0.25">
      <c r="A2224" s="2">
        <f t="shared" si="140"/>
        <v>2018</v>
      </c>
      <c r="B2224" s="2" t="str">
        <f t="shared" si="141"/>
        <v>Nov</v>
      </c>
      <c r="C2224" s="2">
        <f t="shared" si="142"/>
        <v>48</v>
      </c>
      <c r="D2224" s="2" t="str">
        <f t="shared" si="143"/>
        <v>Thu</v>
      </c>
      <c r="E2224" s="34">
        <v>43433</v>
      </c>
      <c r="F2224" s="30">
        <v>47630</v>
      </c>
      <c r="G2224" s="2" t="s">
        <v>31</v>
      </c>
      <c r="H2224" s="30" t="s">
        <v>535</v>
      </c>
      <c r="I2224" s="2">
        <v>3</v>
      </c>
      <c r="J2224" s="30" t="s">
        <v>1990</v>
      </c>
      <c r="K2224" s="2" t="s">
        <v>1264</v>
      </c>
      <c r="L2224" s="30">
        <v>106</v>
      </c>
      <c r="M2224" s="2">
        <v>9</v>
      </c>
      <c r="N2224" s="2">
        <v>10</v>
      </c>
      <c r="O2224" s="31">
        <v>1.0578703703703703E-2</v>
      </c>
    </row>
    <row r="2225" spans="1:15" x14ac:dyDescent="0.25">
      <c r="A2225" s="2">
        <f t="shared" si="140"/>
        <v>2018</v>
      </c>
      <c r="B2225" s="2" t="str">
        <f t="shared" si="141"/>
        <v>Nov</v>
      </c>
      <c r="C2225" s="2">
        <f t="shared" si="142"/>
        <v>48</v>
      </c>
      <c r="D2225" s="2" t="str">
        <f t="shared" si="143"/>
        <v>Thu</v>
      </c>
      <c r="E2225" s="34">
        <v>43433</v>
      </c>
      <c r="F2225" s="30">
        <v>47630</v>
      </c>
      <c r="G2225" s="2" t="s">
        <v>31</v>
      </c>
      <c r="H2225" s="30" t="s">
        <v>535</v>
      </c>
      <c r="I2225" s="2">
        <v>3</v>
      </c>
      <c r="J2225" s="30" t="s">
        <v>1991</v>
      </c>
      <c r="K2225" s="2" t="s">
        <v>1275</v>
      </c>
      <c r="L2225" s="30">
        <v>106</v>
      </c>
      <c r="M2225" s="2">
        <v>9</v>
      </c>
      <c r="N2225" s="2">
        <v>10</v>
      </c>
      <c r="O2225" s="31">
        <v>1.207175925925926E-2</v>
      </c>
    </row>
    <row r="2226" spans="1:15" x14ac:dyDescent="0.25">
      <c r="A2226" s="2">
        <f t="shared" si="140"/>
        <v>2018</v>
      </c>
      <c r="B2226" s="2" t="str">
        <f t="shared" si="141"/>
        <v>Nov</v>
      </c>
      <c r="C2226" s="2">
        <f t="shared" si="142"/>
        <v>48</v>
      </c>
      <c r="D2226" s="2" t="str">
        <f t="shared" si="143"/>
        <v>Thu</v>
      </c>
      <c r="E2226" s="34">
        <v>43433</v>
      </c>
      <c r="F2226" s="30" t="s">
        <v>536</v>
      </c>
      <c r="G2226" s="2" t="s">
        <v>537</v>
      </c>
      <c r="H2226" s="30" t="s">
        <v>538</v>
      </c>
      <c r="I2226" s="2">
        <v>9</v>
      </c>
      <c r="J2226" s="30" t="s">
        <v>1970</v>
      </c>
      <c r="K2226" s="2" t="s">
        <v>1272</v>
      </c>
      <c r="L2226" s="30">
        <v>2016</v>
      </c>
      <c r="M2226" s="2">
        <v>1</v>
      </c>
      <c r="N2226" s="2">
        <v>28</v>
      </c>
      <c r="O2226" s="31">
        <v>3.1944444444444449E-2</v>
      </c>
    </row>
    <row r="2227" spans="1:15" x14ac:dyDescent="0.25">
      <c r="A2227" s="2">
        <f t="shared" si="140"/>
        <v>2018</v>
      </c>
      <c r="B2227" s="2" t="str">
        <f t="shared" si="141"/>
        <v>Nov</v>
      </c>
      <c r="C2227" s="2">
        <f t="shared" si="142"/>
        <v>48</v>
      </c>
      <c r="D2227" s="2" t="str">
        <f t="shared" si="143"/>
        <v>Thu</v>
      </c>
      <c r="E2227" s="34">
        <v>43433</v>
      </c>
      <c r="F2227" s="30">
        <v>48194</v>
      </c>
      <c r="G2227" s="2" t="s">
        <v>931</v>
      </c>
      <c r="H2227" s="30" t="s">
        <v>909</v>
      </c>
      <c r="I2227" s="2">
        <v>0</v>
      </c>
      <c r="J2227" s="30" t="s">
        <v>1258</v>
      </c>
      <c r="K2227" s="2" t="s">
        <v>1247</v>
      </c>
      <c r="L2227" s="30">
        <v>0</v>
      </c>
      <c r="M2227" s="2">
        <v>0</v>
      </c>
      <c r="N2227" s="2">
        <v>0</v>
      </c>
      <c r="O2227" s="31">
        <v>0.23375000000000001</v>
      </c>
    </row>
    <row r="2228" spans="1:15" x14ac:dyDescent="0.25">
      <c r="A2228" s="2">
        <f t="shared" si="140"/>
        <v>2018</v>
      </c>
      <c r="B2228" s="2" t="str">
        <f t="shared" si="141"/>
        <v>Nov</v>
      </c>
      <c r="C2228" s="2">
        <f t="shared" si="142"/>
        <v>48</v>
      </c>
      <c r="D2228" s="2" t="str">
        <f t="shared" si="143"/>
        <v>Thu</v>
      </c>
      <c r="E2228" s="34">
        <v>43433</v>
      </c>
      <c r="F2228" s="30">
        <v>48194</v>
      </c>
      <c r="G2228" s="2" t="s">
        <v>931</v>
      </c>
      <c r="H2228" s="30" t="s">
        <v>909</v>
      </c>
      <c r="I2228" s="2">
        <v>0</v>
      </c>
      <c r="J2228" s="30" t="s">
        <v>1292</v>
      </c>
      <c r="K2228" s="2" t="s">
        <v>1264</v>
      </c>
      <c r="L2228" s="30">
        <v>0</v>
      </c>
      <c r="M2228" s="2">
        <v>0</v>
      </c>
      <c r="N2228" s="2">
        <v>0</v>
      </c>
      <c r="O2228" s="31">
        <v>6.1817129629629632E-2</v>
      </c>
    </row>
    <row r="2229" spans="1:15" x14ac:dyDescent="0.25">
      <c r="A2229" s="2">
        <f t="shared" si="140"/>
        <v>2018</v>
      </c>
      <c r="B2229" s="2" t="str">
        <f t="shared" si="141"/>
        <v>Nov</v>
      </c>
      <c r="C2229" s="2">
        <f t="shared" si="142"/>
        <v>48</v>
      </c>
      <c r="D2229" s="2" t="str">
        <f t="shared" si="143"/>
        <v>Thu</v>
      </c>
      <c r="E2229" s="34">
        <v>43433</v>
      </c>
      <c r="F2229" s="30">
        <v>48194</v>
      </c>
      <c r="G2229" s="2" t="s">
        <v>931</v>
      </c>
      <c r="H2229" s="30" t="s">
        <v>909</v>
      </c>
      <c r="I2229" s="2">
        <v>0</v>
      </c>
      <c r="J2229" s="30" t="s">
        <v>1292</v>
      </c>
      <c r="K2229" s="2" t="s">
        <v>1355</v>
      </c>
      <c r="L2229" s="30">
        <v>0</v>
      </c>
      <c r="M2229" s="2">
        <v>0</v>
      </c>
      <c r="N2229" s="2">
        <v>0</v>
      </c>
      <c r="O2229" s="31">
        <v>0</v>
      </c>
    </row>
    <row r="2230" spans="1:15" x14ac:dyDescent="0.25">
      <c r="A2230" s="2">
        <f t="shared" si="140"/>
        <v>2018</v>
      </c>
      <c r="B2230" s="2" t="str">
        <f t="shared" si="141"/>
        <v>Nov</v>
      </c>
      <c r="C2230" s="2">
        <f t="shared" si="142"/>
        <v>48</v>
      </c>
      <c r="D2230" s="2" t="str">
        <f t="shared" si="143"/>
        <v>Thu</v>
      </c>
      <c r="E2230" s="34">
        <v>43433</v>
      </c>
      <c r="F2230" s="30">
        <v>48194</v>
      </c>
      <c r="G2230" s="2" t="s">
        <v>931</v>
      </c>
      <c r="H2230" s="30" t="s">
        <v>909</v>
      </c>
      <c r="I2230" s="2">
        <v>0</v>
      </c>
      <c r="J2230" s="30" t="s">
        <v>1873</v>
      </c>
      <c r="K2230" s="2" t="s">
        <v>1257</v>
      </c>
      <c r="L2230" s="30">
        <v>0</v>
      </c>
      <c r="M2230" s="2">
        <v>0</v>
      </c>
      <c r="N2230" s="2">
        <v>0</v>
      </c>
      <c r="O2230" s="31">
        <v>0</v>
      </c>
    </row>
    <row r="2231" spans="1:15" x14ac:dyDescent="0.25">
      <c r="A2231" s="2">
        <f t="shared" si="140"/>
        <v>2018</v>
      </c>
      <c r="B2231" s="2" t="str">
        <f t="shared" si="141"/>
        <v>Nov</v>
      </c>
      <c r="C2231" s="2">
        <f t="shared" si="142"/>
        <v>48</v>
      </c>
      <c r="D2231" s="2" t="str">
        <f t="shared" si="143"/>
        <v>Thu</v>
      </c>
      <c r="E2231" s="34">
        <v>43433</v>
      </c>
      <c r="F2231" s="30">
        <v>48194</v>
      </c>
      <c r="G2231" s="2" t="s">
        <v>931</v>
      </c>
      <c r="H2231" s="30" t="s">
        <v>909</v>
      </c>
      <c r="I2231" s="2">
        <v>0</v>
      </c>
      <c r="J2231" s="30" t="s">
        <v>1876</v>
      </c>
      <c r="K2231" s="2" t="s">
        <v>1247</v>
      </c>
      <c r="L2231" s="30">
        <v>0</v>
      </c>
      <c r="M2231" s="2">
        <v>0</v>
      </c>
      <c r="N2231" s="2">
        <v>0</v>
      </c>
      <c r="O2231" s="31">
        <v>2.2430555555555554E-2</v>
      </c>
    </row>
    <row r="2232" spans="1:15" x14ac:dyDescent="0.25">
      <c r="A2232" s="2">
        <f t="shared" si="140"/>
        <v>2018</v>
      </c>
      <c r="B2232" s="2" t="str">
        <f t="shared" si="141"/>
        <v>Nov</v>
      </c>
      <c r="C2232" s="2">
        <f t="shared" si="142"/>
        <v>48</v>
      </c>
      <c r="D2232" s="2" t="str">
        <f t="shared" si="143"/>
        <v>Thu</v>
      </c>
      <c r="E2232" s="34">
        <v>43433</v>
      </c>
      <c r="F2232" s="30">
        <v>48194</v>
      </c>
      <c r="G2232" s="2" t="s">
        <v>931</v>
      </c>
      <c r="H2232" s="30" t="s">
        <v>909</v>
      </c>
      <c r="I2232" s="2">
        <v>0</v>
      </c>
      <c r="J2232" s="30" t="s">
        <v>1965</v>
      </c>
      <c r="K2232" s="2" t="s">
        <v>1247</v>
      </c>
      <c r="L2232" s="30">
        <v>0</v>
      </c>
      <c r="M2232" s="2">
        <v>0</v>
      </c>
      <c r="N2232" s="2">
        <v>0</v>
      </c>
      <c r="O2232" s="31">
        <v>0.23428240740740738</v>
      </c>
    </row>
    <row r="2233" spans="1:15" x14ac:dyDescent="0.25">
      <c r="A2233" s="2">
        <f t="shared" si="140"/>
        <v>2018</v>
      </c>
      <c r="B2233" s="2" t="str">
        <f t="shared" si="141"/>
        <v>Nov</v>
      </c>
      <c r="C2233" s="2">
        <f t="shared" si="142"/>
        <v>48</v>
      </c>
      <c r="D2233" s="2" t="str">
        <f t="shared" si="143"/>
        <v>Thu</v>
      </c>
      <c r="E2233" s="34">
        <v>43433</v>
      </c>
      <c r="F2233" s="30">
        <v>48194</v>
      </c>
      <c r="G2233" s="2" t="s">
        <v>931</v>
      </c>
      <c r="H2233" s="30" t="s">
        <v>909</v>
      </c>
      <c r="I2233" s="2">
        <v>0</v>
      </c>
      <c r="J2233" s="30" t="s">
        <v>1990</v>
      </c>
      <c r="K2233" s="2" t="s">
        <v>1247</v>
      </c>
      <c r="L2233" s="30">
        <v>0</v>
      </c>
      <c r="M2233" s="2">
        <v>0</v>
      </c>
      <c r="N2233" s="2">
        <v>0</v>
      </c>
      <c r="O2233" s="31">
        <v>2.2673611111111113E-2</v>
      </c>
    </row>
    <row r="2234" spans="1:15" x14ac:dyDescent="0.25">
      <c r="A2234" s="2">
        <f t="shared" si="140"/>
        <v>2018</v>
      </c>
      <c r="B2234" s="2" t="str">
        <f t="shared" si="141"/>
        <v>Nov</v>
      </c>
      <c r="C2234" s="2">
        <f t="shared" si="142"/>
        <v>48</v>
      </c>
      <c r="D2234" s="2" t="str">
        <f t="shared" si="143"/>
        <v>Thu</v>
      </c>
      <c r="E2234" s="34">
        <v>43433</v>
      </c>
      <c r="F2234" s="30">
        <v>47634</v>
      </c>
      <c r="G2234" s="2" t="s">
        <v>218</v>
      </c>
      <c r="H2234" s="30" t="s">
        <v>1001</v>
      </c>
      <c r="I2234" s="2">
        <v>180</v>
      </c>
      <c r="J2234" s="30" t="s">
        <v>1246</v>
      </c>
      <c r="K2234" s="2" t="s">
        <v>1355</v>
      </c>
      <c r="L2234" s="30">
        <v>448402</v>
      </c>
      <c r="M2234" s="2">
        <v>19</v>
      </c>
      <c r="N2234" s="2">
        <v>35</v>
      </c>
      <c r="O2234" s="31">
        <v>9.1458333333333322E-2</v>
      </c>
    </row>
    <row r="2235" spans="1:15" x14ac:dyDescent="0.25">
      <c r="A2235" s="2">
        <f t="shared" si="140"/>
        <v>2018</v>
      </c>
      <c r="B2235" s="2" t="str">
        <f t="shared" si="141"/>
        <v>Nov</v>
      </c>
      <c r="C2235" s="2">
        <f t="shared" si="142"/>
        <v>48</v>
      </c>
      <c r="D2235" s="2" t="str">
        <f t="shared" si="143"/>
        <v>Thu</v>
      </c>
      <c r="E2235" s="34">
        <v>43433</v>
      </c>
      <c r="F2235" s="30">
        <v>47634</v>
      </c>
      <c r="G2235" s="2" t="s">
        <v>218</v>
      </c>
      <c r="H2235" s="30" t="s">
        <v>1001</v>
      </c>
      <c r="I2235" s="2">
        <v>180</v>
      </c>
      <c r="J2235" s="30" t="s">
        <v>1279</v>
      </c>
      <c r="K2235" s="2" t="s">
        <v>1280</v>
      </c>
      <c r="L2235" s="30">
        <v>448402</v>
      </c>
      <c r="M2235" s="2">
        <v>19</v>
      </c>
      <c r="N2235" s="2">
        <v>35</v>
      </c>
      <c r="O2235" s="31">
        <v>34.958321759259256</v>
      </c>
    </row>
    <row r="2236" spans="1:15" x14ac:dyDescent="0.25">
      <c r="A2236" s="2">
        <f t="shared" si="140"/>
        <v>2018</v>
      </c>
      <c r="B2236" s="2" t="str">
        <f t="shared" si="141"/>
        <v>Nov</v>
      </c>
      <c r="C2236" s="2">
        <f t="shared" si="142"/>
        <v>48</v>
      </c>
      <c r="D2236" s="2" t="str">
        <f t="shared" si="143"/>
        <v>Thu</v>
      </c>
      <c r="E2236" s="34">
        <v>43433</v>
      </c>
      <c r="F2236" s="30">
        <v>47634</v>
      </c>
      <c r="G2236" s="2" t="s">
        <v>218</v>
      </c>
      <c r="H2236" s="30" t="s">
        <v>1001</v>
      </c>
      <c r="I2236" s="2">
        <v>180</v>
      </c>
      <c r="J2236" s="30" t="s">
        <v>1309</v>
      </c>
      <c r="K2236" s="2" t="s">
        <v>1355</v>
      </c>
      <c r="L2236" s="30">
        <v>448402</v>
      </c>
      <c r="M2236" s="2">
        <v>19</v>
      </c>
      <c r="N2236" s="2">
        <v>35</v>
      </c>
      <c r="O2236" s="31">
        <v>0.33145833333333335</v>
      </c>
    </row>
    <row r="2237" spans="1:15" x14ac:dyDescent="0.25">
      <c r="A2237" s="2">
        <f t="shared" si="140"/>
        <v>2018</v>
      </c>
      <c r="B2237" s="2" t="str">
        <f t="shared" si="141"/>
        <v>Nov</v>
      </c>
      <c r="C2237" s="2">
        <f t="shared" si="142"/>
        <v>48</v>
      </c>
      <c r="D2237" s="2" t="str">
        <f t="shared" si="143"/>
        <v>Thu</v>
      </c>
      <c r="E2237" s="34">
        <v>43433</v>
      </c>
      <c r="F2237" s="30">
        <v>47634</v>
      </c>
      <c r="G2237" s="2" t="s">
        <v>218</v>
      </c>
      <c r="H2237" s="30" t="s">
        <v>1001</v>
      </c>
      <c r="I2237" s="2">
        <v>180</v>
      </c>
      <c r="J2237" s="30" t="s">
        <v>1326</v>
      </c>
      <c r="K2237" s="2" t="s">
        <v>1255</v>
      </c>
      <c r="L2237" s="30">
        <v>448402</v>
      </c>
      <c r="M2237" s="2">
        <v>19</v>
      </c>
      <c r="N2237" s="2">
        <v>35</v>
      </c>
      <c r="O2237" s="31">
        <v>0.21158564814814815</v>
      </c>
    </row>
    <row r="2238" spans="1:15" x14ac:dyDescent="0.25">
      <c r="A2238" s="2">
        <f t="shared" si="140"/>
        <v>2018</v>
      </c>
      <c r="B2238" s="2" t="str">
        <f t="shared" si="141"/>
        <v>Nov</v>
      </c>
      <c r="C2238" s="2">
        <f t="shared" si="142"/>
        <v>48</v>
      </c>
      <c r="D2238" s="2" t="str">
        <f t="shared" si="143"/>
        <v>Thu</v>
      </c>
      <c r="E2238" s="34">
        <v>43433</v>
      </c>
      <c r="F2238" s="30">
        <v>47634</v>
      </c>
      <c r="G2238" s="2" t="s">
        <v>218</v>
      </c>
      <c r="H2238" s="30" t="s">
        <v>1001</v>
      </c>
      <c r="I2238" s="2">
        <v>180</v>
      </c>
      <c r="J2238" s="30" t="s">
        <v>1285</v>
      </c>
      <c r="K2238" s="2" t="s">
        <v>1355</v>
      </c>
      <c r="L2238" s="30">
        <v>448402</v>
      </c>
      <c r="M2238" s="2">
        <v>19</v>
      </c>
      <c r="N2238" s="2">
        <v>35</v>
      </c>
      <c r="O2238" s="31">
        <v>9.256944444444444E-2</v>
      </c>
    </row>
    <row r="2239" spans="1:15" x14ac:dyDescent="0.25">
      <c r="A2239" s="2">
        <f t="shared" si="140"/>
        <v>2018</v>
      </c>
      <c r="B2239" s="2" t="str">
        <f t="shared" si="141"/>
        <v>Nov</v>
      </c>
      <c r="C2239" s="2">
        <f t="shared" si="142"/>
        <v>48</v>
      </c>
      <c r="D2239" s="2" t="str">
        <f t="shared" si="143"/>
        <v>Thu</v>
      </c>
      <c r="E2239" s="34">
        <v>43433</v>
      </c>
      <c r="F2239" s="30">
        <v>47634</v>
      </c>
      <c r="G2239" s="2" t="s">
        <v>218</v>
      </c>
      <c r="H2239" s="30" t="s">
        <v>1001</v>
      </c>
      <c r="I2239" s="2">
        <v>180</v>
      </c>
      <c r="J2239" s="30" t="s">
        <v>1286</v>
      </c>
      <c r="K2239" s="2" t="s">
        <v>1355</v>
      </c>
      <c r="L2239" s="30">
        <v>448402</v>
      </c>
      <c r="M2239" s="2">
        <v>19</v>
      </c>
      <c r="N2239" s="2">
        <v>35</v>
      </c>
      <c r="O2239" s="31">
        <v>9.195601851851852E-2</v>
      </c>
    </row>
    <row r="2240" spans="1:15" x14ac:dyDescent="0.25">
      <c r="A2240" s="2">
        <f t="shared" si="140"/>
        <v>2018</v>
      </c>
      <c r="B2240" s="2" t="str">
        <f t="shared" si="141"/>
        <v>Nov</v>
      </c>
      <c r="C2240" s="2">
        <f t="shared" si="142"/>
        <v>48</v>
      </c>
      <c r="D2240" s="2" t="str">
        <f t="shared" si="143"/>
        <v>Thu</v>
      </c>
      <c r="E2240" s="34">
        <v>43433</v>
      </c>
      <c r="F2240" s="30">
        <v>47634</v>
      </c>
      <c r="G2240" s="2" t="s">
        <v>218</v>
      </c>
      <c r="H2240" s="30" t="s">
        <v>1001</v>
      </c>
      <c r="I2240" s="2">
        <v>180</v>
      </c>
      <c r="J2240" s="30" t="s">
        <v>1363</v>
      </c>
      <c r="K2240" s="2" t="s">
        <v>1355</v>
      </c>
      <c r="L2240" s="30">
        <v>448402</v>
      </c>
      <c r="M2240" s="2">
        <v>19</v>
      </c>
      <c r="N2240" s="2">
        <v>35</v>
      </c>
      <c r="O2240" s="31">
        <v>0.12234953703703703</v>
      </c>
    </row>
    <row r="2241" spans="1:15" x14ac:dyDescent="0.25">
      <c r="A2241" s="2">
        <f t="shared" si="140"/>
        <v>2018</v>
      </c>
      <c r="B2241" s="2" t="str">
        <f t="shared" si="141"/>
        <v>Nov</v>
      </c>
      <c r="C2241" s="2">
        <f t="shared" si="142"/>
        <v>48</v>
      </c>
      <c r="D2241" s="2" t="str">
        <f t="shared" si="143"/>
        <v>Thu</v>
      </c>
      <c r="E2241" s="34">
        <v>43433</v>
      </c>
      <c r="F2241" s="30">
        <v>47634</v>
      </c>
      <c r="G2241" s="2" t="s">
        <v>218</v>
      </c>
      <c r="H2241" s="30" t="s">
        <v>1001</v>
      </c>
      <c r="I2241" s="2">
        <v>180</v>
      </c>
      <c r="J2241" s="30" t="s">
        <v>1414</v>
      </c>
      <c r="K2241" s="2" t="s">
        <v>1355</v>
      </c>
      <c r="L2241" s="30">
        <v>448402</v>
      </c>
      <c r="M2241" s="2">
        <v>19</v>
      </c>
      <c r="N2241" s="2">
        <v>35</v>
      </c>
      <c r="O2241" s="31">
        <v>0.33431712962962962</v>
      </c>
    </row>
    <row r="2242" spans="1:15" x14ac:dyDescent="0.25">
      <c r="A2242" s="2">
        <f t="shared" si="140"/>
        <v>2018</v>
      </c>
      <c r="B2242" s="2" t="str">
        <f t="shared" si="141"/>
        <v>Nov</v>
      </c>
      <c r="C2242" s="2">
        <f t="shared" si="142"/>
        <v>48</v>
      </c>
      <c r="D2242" s="2" t="str">
        <f t="shared" si="143"/>
        <v>Thu</v>
      </c>
      <c r="E2242" s="34">
        <v>43433</v>
      </c>
      <c r="F2242" s="30">
        <v>47634</v>
      </c>
      <c r="G2242" s="2" t="s">
        <v>218</v>
      </c>
      <c r="H2242" s="30" t="s">
        <v>1001</v>
      </c>
      <c r="I2242" s="2">
        <v>180</v>
      </c>
      <c r="J2242" s="30" t="s">
        <v>1864</v>
      </c>
      <c r="K2242" s="2" t="s">
        <v>1355</v>
      </c>
      <c r="L2242" s="30">
        <v>448402</v>
      </c>
      <c r="M2242" s="2">
        <v>19</v>
      </c>
      <c r="N2242" s="2">
        <v>35</v>
      </c>
      <c r="O2242" s="31">
        <v>0.33415509259259263</v>
      </c>
    </row>
    <row r="2243" spans="1:15" x14ac:dyDescent="0.25">
      <c r="A2243" s="2">
        <f t="shared" si="140"/>
        <v>2018</v>
      </c>
      <c r="B2243" s="2" t="str">
        <f t="shared" si="141"/>
        <v>Nov</v>
      </c>
      <c r="C2243" s="2">
        <f t="shared" si="142"/>
        <v>48</v>
      </c>
      <c r="D2243" s="2" t="str">
        <f t="shared" si="143"/>
        <v>Thu</v>
      </c>
      <c r="E2243" s="34">
        <v>43433</v>
      </c>
      <c r="F2243" s="30">
        <v>47634</v>
      </c>
      <c r="G2243" s="2" t="s">
        <v>218</v>
      </c>
      <c r="H2243" s="30" t="s">
        <v>1001</v>
      </c>
      <c r="I2243" s="2">
        <v>180</v>
      </c>
      <c r="J2243" s="30" t="s">
        <v>1865</v>
      </c>
      <c r="K2243" s="2" t="s">
        <v>1355</v>
      </c>
      <c r="L2243" s="30">
        <v>448402</v>
      </c>
      <c r="M2243" s="2">
        <v>19</v>
      </c>
      <c r="N2243" s="2">
        <v>35</v>
      </c>
      <c r="O2243" s="31">
        <v>0.21104166666666668</v>
      </c>
    </row>
    <row r="2244" spans="1:15" x14ac:dyDescent="0.25">
      <c r="A2244" s="2">
        <f t="shared" si="140"/>
        <v>2018</v>
      </c>
      <c r="B2244" s="2" t="str">
        <f t="shared" si="141"/>
        <v>Nov</v>
      </c>
      <c r="C2244" s="2">
        <f t="shared" si="142"/>
        <v>48</v>
      </c>
      <c r="D2244" s="2" t="str">
        <f t="shared" si="143"/>
        <v>Thu</v>
      </c>
      <c r="E2244" s="34">
        <v>43433</v>
      </c>
      <c r="F2244" s="30">
        <v>47634</v>
      </c>
      <c r="G2244" s="2" t="s">
        <v>218</v>
      </c>
      <c r="H2244" s="30" t="s">
        <v>1001</v>
      </c>
      <c r="I2244" s="2">
        <v>180</v>
      </c>
      <c r="J2244" s="30" t="s">
        <v>1917</v>
      </c>
      <c r="K2244" s="2" t="s">
        <v>1264</v>
      </c>
      <c r="L2244" s="30">
        <v>448402</v>
      </c>
      <c r="M2244" s="2">
        <v>19</v>
      </c>
      <c r="N2244" s="2">
        <v>35</v>
      </c>
      <c r="O2244" s="31">
        <v>0.12025462962962963</v>
      </c>
    </row>
    <row r="2245" spans="1:15" x14ac:dyDescent="0.25">
      <c r="A2245" s="2">
        <f t="shared" si="140"/>
        <v>2018</v>
      </c>
      <c r="B2245" s="2" t="str">
        <f t="shared" si="141"/>
        <v>Nov</v>
      </c>
      <c r="C2245" s="2">
        <f t="shared" si="142"/>
        <v>48</v>
      </c>
      <c r="D2245" s="2" t="str">
        <f t="shared" si="143"/>
        <v>Thu</v>
      </c>
      <c r="E2245" s="34">
        <v>43433</v>
      </c>
      <c r="F2245" s="30">
        <v>47634</v>
      </c>
      <c r="G2245" s="2" t="s">
        <v>218</v>
      </c>
      <c r="H2245" s="30" t="s">
        <v>1001</v>
      </c>
      <c r="I2245" s="2">
        <v>180</v>
      </c>
      <c r="J2245" s="30" t="s">
        <v>1918</v>
      </c>
      <c r="K2245" s="2" t="s">
        <v>1355</v>
      </c>
      <c r="L2245" s="30">
        <v>448402</v>
      </c>
      <c r="M2245" s="2">
        <v>19</v>
      </c>
      <c r="N2245" s="2">
        <v>35</v>
      </c>
      <c r="O2245" s="31">
        <v>0.33461805555555557</v>
      </c>
    </row>
    <row r="2246" spans="1:15" x14ac:dyDescent="0.25">
      <c r="A2246" s="2">
        <f t="shared" si="140"/>
        <v>2018</v>
      </c>
      <c r="B2246" s="2" t="str">
        <f t="shared" si="141"/>
        <v>Nov</v>
      </c>
      <c r="C2246" s="2">
        <f t="shared" si="142"/>
        <v>48</v>
      </c>
      <c r="D2246" s="2" t="str">
        <f t="shared" si="143"/>
        <v>Thu</v>
      </c>
      <c r="E2246" s="34">
        <v>43433</v>
      </c>
      <c r="F2246" s="30">
        <v>47634</v>
      </c>
      <c r="G2246" s="2" t="s">
        <v>218</v>
      </c>
      <c r="H2246" s="30" t="s">
        <v>1001</v>
      </c>
      <c r="I2246" s="2">
        <v>180</v>
      </c>
      <c r="J2246" s="30" t="s">
        <v>1919</v>
      </c>
      <c r="K2246" s="2" t="s">
        <v>1247</v>
      </c>
      <c r="L2246" s="30">
        <v>448402</v>
      </c>
      <c r="M2246" s="2">
        <v>19</v>
      </c>
      <c r="N2246" s="2">
        <v>35</v>
      </c>
      <c r="O2246" s="31">
        <v>0.12228009259259259</v>
      </c>
    </row>
    <row r="2247" spans="1:15" x14ac:dyDescent="0.25">
      <c r="A2247" s="2">
        <f t="shared" si="140"/>
        <v>2018</v>
      </c>
      <c r="B2247" s="2" t="str">
        <f t="shared" si="141"/>
        <v>Nov</v>
      </c>
      <c r="C2247" s="2">
        <f t="shared" si="142"/>
        <v>48</v>
      </c>
      <c r="D2247" s="2" t="str">
        <f t="shared" si="143"/>
        <v>Thu</v>
      </c>
      <c r="E2247" s="34">
        <v>43433</v>
      </c>
      <c r="F2247" s="30">
        <v>47634</v>
      </c>
      <c r="G2247" s="2" t="s">
        <v>218</v>
      </c>
      <c r="H2247" s="30" t="s">
        <v>1001</v>
      </c>
      <c r="I2247" s="2">
        <v>180</v>
      </c>
      <c r="J2247" s="30" t="s">
        <v>1920</v>
      </c>
      <c r="K2247" s="2" t="s">
        <v>1355</v>
      </c>
      <c r="L2247" s="30">
        <v>448402</v>
      </c>
      <c r="M2247" s="2">
        <v>19</v>
      </c>
      <c r="N2247" s="2">
        <v>35</v>
      </c>
      <c r="O2247" s="31">
        <v>0.33449074074074076</v>
      </c>
    </row>
    <row r="2248" spans="1:15" x14ac:dyDescent="0.25">
      <c r="A2248" s="2">
        <f t="shared" si="140"/>
        <v>2018</v>
      </c>
      <c r="B2248" s="2" t="str">
        <f t="shared" si="141"/>
        <v>Nov</v>
      </c>
      <c r="C2248" s="2">
        <f t="shared" si="142"/>
        <v>48</v>
      </c>
      <c r="D2248" s="2" t="str">
        <f t="shared" si="143"/>
        <v>Thu</v>
      </c>
      <c r="E2248" s="34">
        <v>43433</v>
      </c>
      <c r="F2248" s="30">
        <v>47634</v>
      </c>
      <c r="G2248" s="2" t="s">
        <v>218</v>
      </c>
      <c r="H2248" s="30" t="s">
        <v>1001</v>
      </c>
      <c r="I2248" s="2">
        <v>180</v>
      </c>
      <c r="J2248" s="30" t="s">
        <v>1992</v>
      </c>
      <c r="K2248" s="2" t="s">
        <v>1264</v>
      </c>
      <c r="L2248" s="30">
        <v>448402</v>
      </c>
      <c r="M2248" s="2">
        <v>19</v>
      </c>
      <c r="N2248" s="2">
        <v>35</v>
      </c>
      <c r="O2248" s="31">
        <v>0.33473379629629635</v>
      </c>
    </row>
    <row r="2249" spans="1:15" x14ac:dyDescent="0.25">
      <c r="A2249" s="2">
        <f t="shared" si="140"/>
        <v>2018</v>
      </c>
      <c r="B2249" s="2" t="str">
        <f t="shared" si="141"/>
        <v>Nov</v>
      </c>
      <c r="C2249" s="2">
        <f t="shared" si="142"/>
        <v>48</v>
      </c>
      <c r="D2249" s="2" t="str">
        <f t="shared" si="143"/>
        <v>Thu</v>
      </c>
      <c r="E2249" s="34">
        <v>43433</v>
      </c>
      <c r="F2249" s="30" t="s">
        <v>539</v>
      </c>
      <c r="G2249" s="2" t="s">
        <v>540</v>
      </c>
      <c r="H2249" s="30" t="s">
        <v>541</v>
      </c>
      <c r="I2249" s="2">
        <v>52</v>
      </c>
      <c r="J2249" s="30" t="s">
        <v>1340</v>
      </c>
      <c r="K2249" s="2" t="s">
        <v>1247</v>
      </c>
      <c r="L2249" s="30">
        <v>16378</v>
      </c>
      <c r="M2249" s="2">
        <v>65</v>
      </c>
      <c r="N2249" s="2">
        <v>33</v>
      </c>
      <c r="O2249" s="31">
        <v>0.14960648148148148</v>
      </c>
    </row>
    <row r="2250" spans="1:15" x14ac:dyDescent="0.25">
      <c r="A2250" s="2">
        <f t="shared" si="140"/>
        <v>2018</v>
      </c>
      <c r="B2250" s="2" t="str">
        <f t="shared" si="141"/>
        <v>Nov</v>
      </c>
      <c r="C2250" s="2">
        <f t="shared" si="142"/>
        <v>48</v>
      </c>
      <c r="D2250" s="2" t="str">
        <f t="shared" si="143"/>
        <v>Thu</v>
      </c>
      <c r="E2250" s="34">
        <v>43433</v>
      </c>
      <c r="F2250" s="30" t="s">
        <v>539</v>
      </c>
      <c r="G2250" s="2" t="s">
        <v>540</v>
      </c>
      <c r="H2250" s="30" t="s">
        <v>541</v>
      </c>
      <c r="I2250" s="2">
        <v>52</v>
      </c>
      <c r="J2250" s="30" t="s">
        <v>1340</v>
      </c>
      <c r="K2250" s="2" t="s">
        <v>1272</v>
      </c>
      <c r="L2250" s="30">
        <v>16378</v>
      </c>
      <c r="M2250" s="2">
        <v>65</v>
      </c>
      <c r="N2250" s="2">
        <v>33</v>
      </c>
      <c r="O2250" s="31">
        <v>4.116898148148148E-2</v>
      </c>
    </row>
    <row r="2251" spans="1:15" x14ac:dyDescent="0.25">
      <c r="A2251" s="2">
        <f t="shared" si="140"/>
        <v>2018</v>
      </c>
      <c r="B2251" s="2" t="str">
        <f t="shared" si="141"/>
        <v>Nov</v>
      </c>
      <c r="C2251" s="2">
        <f t="shared" si="142"/>
        <v>48</v>
      </c>
      <c r="D2251" s="2" t="str">
        <f t="shared" si="143"/>
        <v>Thu</v>
      </c>
      <c r="E2251" s="34">
        <v>43433</v>
      </c>
      <c r="F2251" s="30" t="s">
        <v>539</v>
      </c>
      <c r="G2251" s="2" t="s">
        <v>540</v>
      </c>
      <c r="H2251" s="30" t="s">
        <v>541</v>
      </c>
      <c r="I2251" s="2">
        <v>52</v>
      </c>
      <c r="J2251" s="30" t="s">
        <v>1341</v>
      </c>
      <c r="K2251" s="2" t="s">
        <v>1255</v>
      </c>
      <c r="L2251" s="30">
        <v>16378</v>
      </c>
      <c r="M2251" s="2">
        <v>65</v>
      </c>
      <c r="N2251" s="2">
        <v>33</v>
      </c>
      <c r="O2251" s="31">
        <v>0.19341435185185185</v>
      </c>
    </row>
    <row r="2252" spans="1:15" x14ac:dyDescent="0.25">
      <c r="A2252" s="2">
        <f t="shared" si="140"/>
        <v>2018</v>
      </c>
      <c r="B2252" s="2" t="str">
        <f t="shared" si="141"/>
        <v>Nov</v>
      </c>
      <c r="C2252" s="2">
        <f t="shared" si="142"/>
        <v>48</v>
      </c>
      <c r="D2252" s="2" t="str">
        <f t="shared" si="143"/>
        <v>Thu</v>
      </c>
      <c r="E2252" s="34">
        <v>43433</v>
      </c>
      <c r="F2252" s="30" t="s">
        <v>539</v>
      </c>
      <c r="G2252" s="2" t="s">
        <v>540</v>
      </c>
      <c r="H2252" s="30" t="s">
        <v>541</v>
      </c>
      <c r="I2252" s="2">
        <v>52</v>
      </c>
      <c r="J2252" s="30" t="s">
        <v>1302</v>
      </c>
      <c r="K2252" s="2" t="s">
        <v>1255</v>
      </c>
      <c r="L2252" s="30">
        <v>16378</v>
      </c>
      <c r="M2252" s="2">
        <v>65</v>
      </c>
      <c r="N2252" s="2">
        <v>33</v>
      </c>
      <c r="O2252" s="31">
        <v>0</v>
      </c>
    </row>
    <row r="2253" spans="1:15" x14ac:dyDescent="0.25">
      <c r="A2253" s="2">
        <f t="shared" si="140"/>
        <v>2018</v>
      </c>
      <c r="B2253" s="2" t="str">
        <f t="shared" si="141"/>
        <v>Nov</v>
      </c>
      <c r="C2253" s="2">
        <f t="shared" si="142"/>
        <v>48</v>
      </c>
      <c r="D2253" s="2" t="str">
        <f t="shared" si="143"/>
        <v>Thu</v>
      </c>
      <c r="E2253" s="34">
        <v>43433</v>
      </c>
      <c r="F2253" s="30" t="s">
        <v>539</v>
      </c>
      <c r="G2253" s="2" t="s">
        <v>540</v>
      </c>
      <c r="H2253" s="30" t="s">
        <v>541</v>
      </c>
      <c r="I2253" s="2">
        <v>52</v>
      </c>
      <c r="J2253" s="30" t="s">
        <v>1305</v>
      </c>
      <c r="K2253" s="2" t="s">
        <v>1247</v>
      </c>
      <c r="L2253" s="30">
        <v>16378</v>
      </c>
      <c r="M2253" s="2">
        <v>65</v>
      </c>
      <c r="N2253" s="2">
        <v>33</v>
      </c>
      <c r="O2253" s="31">
        <v>0.19476851851851851</v>
      </c>
    </row>
    <row r="2254" spans="1:15" x14ac:dyDescent="0.25">
      <c r="A2254" s="2">
        <f t="shared" si="140"/>
        <v>2018</v>
      </c>
      <c r="B2254" s="2" t="str">
        <f t="shared" si="141"/>
        <v>Nov</v>
      </c>
      <c r="C2254" s="2">
        <f t="shared" si="142"/>
        <v>48</v>
      </c>
      <c r="D2254" s="2" t="str">
        <f t="shared" si="143"/>
        <v>Thu</v>
      </c>
      <c r="E2254" s="34">
        <v>43433</v>
      </c>
      <c r="F2254" s="30" t="s">
        <v>539</v>
      </c>
      <c r="G2254" s="2" t="s">
        <v>540</v>
      </c>
      <c r="H2254" s="30" t="s">
        <v>541</v>
      </c>
      <c r="I2254" s="2">
        <v>52</v>
      </c>
      <c r="J2254" s="30" t="s">
        <v>1326</v>
      </c>
      <c r="K2254" s="2" t="s">
        <v>1255</v>
      </c>
      <c r="L2254" s="30">
        <v>16378</v>
      </c>
      <c r="M2254" s="2">
        <v>65</v>
      </c>
      <c r="N2254" s="2">
        <v>33</v>
      </c>
      <c r="O2254" s="31">
        <v>0.19068287037037038</v>
      </c>
    </row>
    <row r="2255" spans="1:15" x14ac:dyDescent="0.25">
      <c r="A2255" s="2">
        <f t="shared" si="140"/>
        <v>2018</v>
      </c>
      <c r="B2255" s="2" t="str">
        <f t="shared" si="141"/>
        <v>Nov</v>
      </c>
      <c r="C2255" s="2">
        <f t="shared" si="142"/>
        <v>48</v>
      </c>
      <c r="D2255" s="2" t="str">
        <f t="shared" si="143"/>
        <v>Thu</v>
      </c>
      <c r="E2255" s="34">
        <v>43433</v>
      </c>
      <c r="F2255" s="30" t="s">
        <v>539</v>
      </c>
      <c r="G2255" s="2" t="s">
        <v>540</v>
      </c>
      <c r="H2255" s="30" t="s">
        <v>541</v>
      </c>
      <c r="I2255" s="2">
        <v>52</v>
      </c>
      <c r="J2255" s="30" t="s">
        <v>1354</v>
      </c>
      <c r="K2255" s="2" t="s">
        <v>1264</v>
      </c>
      <c r="L2255" s="30">
        <v>16378</v>
      </c>
      <c r="M2255" s="2">
        <v>65</v>
      </c>
      <c r="N2255" s="2">
        <v>33</v>
      </c>
      <c r="O2255" s="31">
        <v>0.19486111111111112</v>
      </c>
    </row>
    <row r="2256" spans="1:15" x14ac:dyDescent="0.25">
      <c r="A2256" s="2">
        <f t="shared" si="140"/>
        <v>2018</v>
      </c>
      <c r="B2256" s="2" t="str">
        <f t="shared" si="141"/>
        <v>Nov</v>
      </c>
      <c r="C2256" s="2">
        <f t="shared" si="142"/>
        <v>48</v>
      </c>
      <c r="D2256" s="2" t="str">
        <f t="shared" si="143"/>
        <v>Thu</v>
      </c>
      <c r="E2256" s="34">
        <v>43433</v>
      </c>
      <c r="F2256" s="30" t="s">
        <v>539</v>
      </c>
      <c r="G2256" s="2" t="s">
        <v>540</v>
      </c>
      <c r="H2256" s="30" t="s">
        <v>541</v>
      </c>
      <c r="I2256" s="2">
        <v>52</v>
      </c>
      <c r="J2256" s="30" t="s">
        <v>1364</v>
      </c>
      <c r="K2256" s="2" t="s">
        <v>1247</v>
      </c>
      <c r="L2256" s="30">
        <v>16378</v>
      </c>
      <c r="M2256" s="2">
        <v>65</v>
      </c>
      <c r="N2256" s="2">
        <v>33</v>
      </c>
      <c r="O2256" s="31">
        <v>0.19361111111111109</v>
      </c>
    </row>
    <row r="2257" spans="1:15" x14ac:dyDescent="0.25">
      <c r="A2257" s="2">
        <f t="shared" si="140"/>
        <v>2018</v>
      </c>
      <c r="B2257" s="2" t="str">
        <f t="shared" si="141"/>
        <v>Nov</v>
      </c>
      <c r="C2257" s="2">
        <f t="shared" si="142"/>
        <v>48</v>
      </c>
      <c r="D2257" s="2" t="str">
        <f t="shared" si="143"/>
        <v>Thu</v>
      </c>
      <c r="E2257" s="34">
        <v>43433</v>
      </c>
      <c r="F2257" s="30" t="s">
        <v>539</v>
      </c>
      <c r="G2257" s="2" t="s">
        <v>540</v>
      </c>
      <c r="H2257" s="30" t="s">
        <v>541</v>
      </c>
      <c r="I2257" s="2">
        <v>52</v>
      </c>
      <c r="J2257" s="30" t="s">
        <v>1379</v>
      </c>
      <c r="K2257" s="2" t="s">
        <v>1264</v>
      </c>
      <c r="L2257" s="30">
        <v>16378</v>
      </c>
      <c r="M2257" s="2">
        <v>65</v>
      </c>
      <c r="N2257" s="2">
        <v>33</v>
      </c>
      <c r="O2257" s="31">
        <v>0.19488425925925926</v>
      </c>
    </row>
    <row r="2258" spans="1:15" x14ac:dyDescent="0.25">
      <c r="A2258" s="2">
        <f t="shared" si="140"/>
        <v>2018</v>
      </c>
      <c r="B2258" s="2" t="str">
        <f t="shared" si="141"/>
        <v>Nov</v>
      </c>
      <c r="C2258" s="2">
        <f t="shared" si="142"/>
        <v>48</v>
      </c>
      <c r="D2258" s="2" t="str">
        <f t="shared" si="143"/>
        <v>Thu</v>
      </c>
      <c r="E2258" s="34">
        <v>43433</v>
      </c>
      <c r="F2258" s="30" t="s">
        <v>539</v>
      </c>
      <c r="G2258" s="2" t="s">
        <v>540</v>
      </c>
      <c r="H2258" s="30" t="s">
        <v>541</v>
      </c>
      <c r="I2258" s="2">
        <v>52</v>
      </c>
      <c r="J2258" s="30" t="s">
        <v>1383</v>
      </c>
      <c r="K2258" s="2" t="s">
        <v>1247</v>
      </c>
      <c r="L2258" s="30">
        <v>16378</v>
      </c>
      <c r="M2258" s="2">
        <v>65</v>
      </c>
      <c r="N2258" s="2">
        <v>33</v>
      </c>
      <c r="O2258" s="31">
        <v>0.19358796296296296</v>
      </c>
    </row>
    <row r="2259" spans="1:15" x14ac:dyDescent="0.25">
      <c r="A2259" s="2">
        <f t="shared" si="140"/>
        <v>2018</v>
      </c>
      <c r="B2259" s="2" t="str">
        <f t="shared" si="141"/>
        <v>Nov</v>
      </c>
      <c r="C2259" s="2">
        <f t="shared" si="142"/>
        <v>48</v>
      </c>
      <c r="D2259" s="2" t="str">
        <f t="shared" si="143"/>
        <v>Thu</v>
      </c>
      <c r="E2259" s="34">
        <v>43433</v>
      </c>
      <c r="F2259" s="30" t="s">
        <v>539</v>
      </c>
      <c r="G2259" s="2" t="s">
        <v>540</v>
      </c>
      <c r="H2259" s="30" t="s">
        <v>541</v>
      </c>
      <c r="I2259" s="2">
        <v>52</v>
      </c>
      <c r="J2259" s="30" t="s">
        <v>1673</v>
      </c>
      <c r="K2259" s="2" t="s">
        <v>1348</v>
      </c>
      <c r="L2259" s="30">
        <v>16378</v>
      </c>
      <c r="M2259" s="2">
        <v>65</v>
      </c>
      <c r="N2259" s="2">
        <v>33</v>
      </c>
      <c r="O2259" s="31">
        <v>0.19047453703703701</v>
      </c>
    </row>
    <row r="2260" spans="1:15" x14ac:dyDescent="0.25">
      <c r="A2260" s="2">
        <f t="shared" si="140"/>
        <v>2018</v>
      </c>
      <c r="B2260" s="2" t="str">
        <f t="shared" si="141"/>
        <v>Nov</v>
      </c>
      <c r="C2260" s="2">
        <f t="shared" si="142"/>
        <v>48</v>
      </c>
      <c r="D2260" s="2" t="str">
        <f t="shared" si="143"/>
        <v>Thu</v>
      </c>
      <c r="E2260" s="34">
        <v>43433</v>
      </c>
      <c r="F2260" s="30" t="s">
        <v>539</v>
      </c>
      <c r="G2260" s="2" t="s">
        <v>540</v>
      </c>
      <c r="H2260" s="30" t="s">
        <v>541</v>
      </c>
      <c r="I2260" s="2">
        <v>52</v>
      </c>
      <c r="J2260" s="30" t="s">
        <v>1726</v>
      </c>
      <c r="K2260" s="2" t="s">
        <v>1247</v>
      </c>
      <c r="L2260" s="30">
        <v>16378</v>
      </c>
      <c r="M2260" s="2">
        <v>65</v>
      </c>
      <c r="N2260" s="2">
        <v>33</v>
      </c>
      <c r="O2260" s="31">
        <v>0.19490740740740742</v>
      </c>
    </row>
    <row r="2261" spans="1:15" x14ac:dyDescent="0.25">
      <c r="A2261" s="2">
        <f t="shared" si="140"/>
        <v>2018</v>
      </c>
      <c r="B2261" s="2" t="str">
        <f t="shared" si="141"/>
        <v>Nov</v>
      </c>
      <c r="C2261" s="2">
        <f t="shared" si="142"/>
        <v>48</v>
      </c>
      <c r="D2261" s="2" t="str">
        <f t="shared" si="143"/>
        <v>Thu</v>
      </c>
      <c r="E2261" s="34">
        <v>43433</v>
      </c>
      <c r="F2261" s="30" t="s">
        <v>539</v>
      </c>
      <c r="G2261" s="2" t="s">
        <v>540</v>
      </c>
      <c r="H2261" s="30" t="s">
        <v>541</v>
      </c>
      <c r="I2261" s="2">
        <v>52</v>
      </c>
      <c r="J2261" s="30" t="s">
        <v>1727</v>
      </c>
      <c r="K2261" s="2" t="s">
        <v>1247</v>
      </c>
      <c r="L2261" s="30">
        <v>16378</v>
      </c>
      <c r="M2261" s="2">
        <v>65</v>
      </c>
      <c r="N2261" s="2">
        <v>33</v>
      </c>
      <c r="O2261" s="31">
        <v>0.19359953703703703</v>
      </c>
    </row>
    <row r="2262" spans="1:15" x14ac:dyDescent="0.25">
      <c r="A2262" s="2">
        <f t="shared" si="140"/>
        <v>2018</v>
      </c>
      <c r="B2262" s="2" t="str">
        <f t="shared" si="141"/>
        <v>Nov</v>
      </c>
      <c r="C2262" s="2">
        <f t="shared" si="142"/>
        <v>48</v>
      </c>
      <c r="D2262" s="2" t="str">
        <f t="shared" si="143"/>
        <v>Thu</v>
      </c>
      <c r="E2262" s="34">
        <v>43433</v>
      </c>
      <c r="F2262" s="30" t="s">
        <v>539</v>
      </c>
      <c r="G2262" s="2" t="s">
        <v>540</v>
      </c>
      <c r="H2262" s="30" t="s">
        <v>541</v>
      </c>
      <c r="I2262" s="2">
        <v>52</v>
      </c>
      <c r="J2262" s="30" t="s">
        <v>1759</v>
      </c>
      <c r="K2262" s="2" t="s">
        <v>1247</v>
      </c>
      <c r="L2262" s="30">
        <v>16378</v>
      </c>
      <c r="M2262" s="2">
        <v>65</v>
      </c>
      <c r="N2262" s="2">
        <v>33</v>
      </c>
      <c r="O2262" s="31">
        <v>0.19364583333333332</v>
      </c>
    </row>
    <row r="2263" spans="1:15" x14ac:dyDescent="0.25">
      <c r="A2263" s="2">
        <f t="shared" si="140"/>
        <v>2018</v>
      </c>
      <c r="B2263" s="2" t="str">
        <f t="shared" si="141"/>
        <v>Nov</v>
      </c>
      <c r="C2263" s="2">
        <f t="shared" si="142"/>
        <v>48</v>
      </c>
      <c r="D2263" s="2" t="str">
        <f t="shared" si="143"/>
        <v>Thu</v>
      </c>
      <c r="E2263" s="34">
        <v>43433</v>
      </c>
      <c r="F2263" s="30">
        <v>50543</v>
      </c>
      <c r="G2263" s="2" t="s">
        <v>542</v>
      </c>
      <c r="H2263" s="30" t="s">
        <v>543</v>
      </c>
      <c r="I2263" s="2">
        <v>20</v>
      </c>
      <c r="J2263" s="30" t="s">
        <v>1258</v>
      </c>
      <c r="K2263" s="2" t="s">
        <v>1247</v>
      </c>
      <c r="L2263" s="30">
        <v>3022</v>
      </c>
      <c r="M2263" s="2">
        <v>100</v>
      </c>
      <c r="N2263" s="2">
        <v>6</v>
      </c>
      <c r="O2263" s="31">
        <v>8.4722222222222213E-2</v>
      </c>
    </row>
    <row r="2264" spans="1:15" x14ac:dyDescent="0.25">
      <c r="A2264" s="2">
        <f t="shared" si="140"/>
        <v>2018</v>
      </c>
      <c r="B2264" s="2" t="str">
        <f t="shared" si="141"/>
        <v>Nov</v>
      </c>
      <c r="C2264" s="2">
        <f t="shared" si="142"/>
        <v>48</v>
      </c>
      <c r="D2264" s="2" t="str">
        <f t="shared" si="143"/>
        <v>Thu</v>
      </c>
      <c r="E2264" s="34">
        <v>43433</v>
      </c>
      <c r="F2264" s="30">
        <v>50543</v>
      </c>
      <c r="G2264" s="2" t="s">
        <v>542</v>
      </c>
      <c r="H2264" s="30" t="s">
        <v>543</v>
      </c>
      <c r="I2264" s="2">
        <v>20</v>
      </c>
      <c r="J2264" s="30" t="s">
        <v>1292</v>
      </c>
      <c r="K2264" s="2" t="s">
        <v>1264</v>
      </c>
      <c r="L2264" s="30">
        <v>3022</v>
      </c>
      <c r="M2264" s="2">
        <v>100</v>
      </c>
      <c r="N2264" s="2">
        <v>6</v>
      </c>
      <c r="O2264" s="31">
        <v>9.8900462962962954E-2</v>
      </c>
    </row>
    <row r="2265" spans="1:15" x14ac:dyDescent="0.25">
      <c r="A2265" s="2">
        <f t="shared" si="140"/>
        <v>2018</v>
      </c>
      <c r="B2265" s="2" t="str">
        <f t="shared" si="141"/>
        <v>Nov</v>
      </c>
      <c r="C2265" s="2">
        <f t="shared" si="142"/>
        <v>48</v>
      </c>
      <c r="D2265" s="2" t="str">
        <f t="shared" si="143"/>
        <v>Thu</v>
      </c>
      <c r="E2265" s="34">
        <v>43433</v>
      </c>
      <c r="F2265" s="30">
        <v>50543</v>
      </c>
      <c r="G2265" s="2" t="s">
        <v>542</v>
      </c>
      <c r="H2265" s="30" t="s">
        <v>543</v>
      </c>
      <c r="I2265" s="2">
        <v>20</v>
      </c>
      <c r="J2265" s="30" t="s">
        <v>1298</v>
      </c>
      <c r="K2265" s="2" t="s">
        <v>1247</v>
      </c>
      <c r="L2265" s="30">
        <v>3022</v>
      </c>
      <c r="M2265" s="2">
        <v>100</v>
      </c>
      <c r="N2265" s="2">
        <v>6</v>
      </c>
      <c r="O2265" s="31">
        <v>8.398148148148149E-2</v>
      </c>
    </row>
    <row r="2266" spans="1:15" x14ac:dyDescent="0.25">
      <c r="A2266" s="2">
        <f t="shared" si="140"/>
        <v>2018</v>
      </c>
      <c r="B2266" s="2" t="str">
        <f t="shared" si="141"/>
        <v>Nov</v>
      </c>
      <c r="C2266" s="2">
        <f t="shared" si="142"/>
        <v>48</v>
      </c>
      <c r="D2266" s="2" t="str">
        <f t="shared" si="143"/>
        <v>Thu</v>
      </c>
      <c r="E2266" s="34">
        <v>43433</v>
      </c>
      <c r="F2266" s="30">
        <v>50543</v>
      </c>
      <c r="G2266" s="2" t="s">
        <v>542</v>
      </c>
      <c r="H2266" s="30" t="s">
        <v>543</v>
      </c>
      <c r="I2266" s="2">
        <v>20</v>
      </c>
      <c r="J2266" s="30" t="s">
        <v>1704</v>
      </c>
      <c r="K2266" s="2" t="s">
        <v>1257</v>
      </c>
      <c r="L2266" s="30">
        <v>3022</v>
      </c>
      <c r="M2266" s="2">
        <v>100</v>
      </c>
      <c r="N2266" s="2">
        <v>6</v>
      </c>
      <c r="O2266" s="31">
        <v>0.29918981481481483</v>
      </c>
    </row>
    <row r="2267" spans="1:15" x14ac:dyDescent="0.25">
      <c r="A2267" s="2">
        <f t="shared" si="140"/>
        <v>2018</v>
      </c>
      <c r="B2267" s="2" t="str">
        <f t="shared" si="141"/>
        <v>Nov</v>
      </c>
      <c r="C2267" s="2">
        <f t="shared" si="142"/>
        <v>48</v>
      </c>
      <c r="D2267" s="2" t="str">
        <f t="shared" si="143"/>
        <v>Thu</v>
      </c>
      <c r="E2267" s="34">
        <v>43433</v>
      </c>
      <c r="F2267" s="30">
        <v>50543</v>
      </c>
      <c r="G2267" s="2" t="s">
        <v>542</v>
      </c>
      <c r="H2267" s="30" t="s">
        <v>543</v>
      </c>
      <c r="I2267" s="2">
        <v>20</v>
      </c>
      <c r="J2267" s="30" t="s">
        <v>1917</v>
      </c>
      <c r="K2267" s="2" t="s">
        <v>1264</v>
      </c>
      <c r="L2267" s="30">
        <v>3022</v>
      </c>
      <c r="M2267" s="2">
        <v>100</v>
      </c>
      <c r="N2267" s="2">
        <v>6</v>
      </c>
      <c r="O2267" s="31">
        <v>0.18627314814814813</v>
      </c>
    </row>
    <row r="2268" spans="1:15" x14ac:dyDescent="0.25">
      <c r="A2268" s="2">
        <f t="shared" si="140"/>
        <v>2018</v>
      </c>
      <c r="B2268" s="2" t="str">
        <f t="shared" si="141"/>
        <v>Nov</v>
      </c>
      <c r="C2268" s="2">
        <f t="shared" si="142"/>
        <v>48</v>
      </c>
      <c r="D2268" s="2" t="str">
        <f t="shared" si="143"/>
        <v>Thu</v>
      </c>
      <c r="E2268" s="34">
        <v>43433</v>
      </c>
      <c r="F2268" s="30">
        <v>49291</v>
      </c>
      <c r="G2268" s="2" t="s">
        <v>484</v>
      </c>
      <c r="H2268" s="30" t="s">
        <v>544</v>
      </c>
      <c r="I2268" s="2">
        <v>1</v>
      </c>
      <c r="J2268" s="30" t="s">
        <v>1293</v>
      </c>
      <c r="K2268" s="2" t="s">
        <v>1247</v>
      </c>
      <c r="L2268" s="30">
        <v>50</v>
      </c>
      <c r="M2268" s="2">
        <v>1</v>
      </c>
      <c r="N2268" s="2">
        <v>2</v>
      </c>
      <c r="O2268" s="31">
        <v>1.1631944444444445E-2</v>
      </c>
    </row>
    <row r="2269" spans="1:15" x14ac:dyDescent="0.25">
      <c r="A2269" s="2">
        <f t="shared" ref="A2269:A2332" si="144">YEAR(E2269)</f>
        <v>2018</v>
      </c>
      <c r="B2269" s="2" t="str">
        <f t="shared" ref="B2269:B2332" si="145">TEXT(E2269,"MMM")</f>
        <v>Nov</v>
      </c>
      <c r="C2269" s="2">
        <f t="shared" ref="C2269:C2332" si="146">WEEKNUM(E2269)</f>
        <v>48</v>
      </c>
      <c r="D2269" s="2" t="str">
        <f t="shared" ref="D2269:D2332" si="147">TEXT(E2269,"DDD")</f>
        <v>Thu</v>
      </c>
      <c r="E2269" s="34">
        <v>43433</v>
      </c>
      <c r="F2269" s="30">
        <v>49291</v>
      </c>
      <c r="G2269" s="2" t="s">
        <v>484</v>
      </c>
      <c r="H2269" s="30" t="s">
        <v>544</v>
      </c>
      <c r="I2269" s="2">
        <v>1</v>
      </c>
      <c r="J2269" s="30" t="s">
        <v>1941</v>
      </c>
      <c r="K2269" s="2" t="s">
        <v>1280</v>
      </c>
      <c r="L2269" s="30">
        <v>50</v>
      </c>
      <c r="M2269" s="2">
        <v>1</v>
      </c>
      <c r="N2269" s="2">
        <v>2</v>
      </c>
      <c r="O2269" s="31">
        <v>1.1412037037037038E-2</v>
      </c>
    </row>
    <row r="2270" spans="1:15" x14ac:dyDescent="0.25">
      <c r="A2270" s="2">
        <f t="shared" si="144"/>
        <v>2018</v>
      </c>
      <c r="B2270" s="2" t="str">
        <f t="shared" si="145"/>
        <v>Nov</v>
      </c>
      <c r="C2270" s="2">
        <f t="shared" si="146"/>
        <v>48</v>
      </c>
      <c r="D2270" s="2" t="str">
        <f t="shared" si="147"/>
        <v>Thu</v>
      </c>
      <c r="E2270" s="34">
        <v>43433</v>
      </c>
      <c r="F2270" s="30">
        <v>49291</v>
      </c>
      <c r="G2270" s="2" t="s">
        <v>484</v>
      </c>
      <c r="H2270" s="30" t="s">
        <v>544</v>
      </c>
      <c r="I2270" s="2">
        <v>1</v>
      </c>
      <c r="J2270" s="30" t="s">
        <v>1989</v>
      </c>
      <c r="K2270" s="2" t="s">
        <v>1264</v>
      </c>
      <c r="L2270" s="30">
        <v>50</v>
      </c>
      <c r="M2270" s="2">
        <v>1</v>
      </c>
      <c r="N2270" s="2">
        <v>2</v>
      </c>
      <c r="O2270" s="31">
        <v>1.1793981481481482E-2</v>
      </c>
    </row>
    <row r="2271" spans="1:15" x14ac:dyDescent="0.25">
      <c r="A2271" s="2">
        <f t="shared" si="144"/>
        <v>2018</v>
      </c>
      <c r="B2271" s="2" t="str">
        <f t="shared" si="145"/>
        <v>Nov</v>
      </c>
      <c r="C2271" s="2">
        <f t="shared" si="146"/>
        <v>48</v>
      </c>
      <c r="D2271" s="2" t="str">
        <f t="shared" si="147"/>
        <v>Thu</v>
      </c>
      <c r="E2271" s="34">
        <v>43433</v>
      </c>
      <c r="F2271" s="30">
        <v>50545</v>
      </c>
      <c r="G2271" s="2" t="s">
        <v>545</v>
      </c>
      <c r="H2271" s="30" t="s">
        <v>546</v>
      </c>
      <c r="I2271" s="2">
        <v>3</v>
      </c>
      <c r="J2271" s="30" t="s">
        <v>1873</v>
      </c>
      <c r="K2271" s="2" t="s">
        <v>1257</v>
      </c>
      <c r="L2271" s="30">
        <v>242</v>
      </c>
      <c r="M2271" s="2">
        <v>30</v>
      </c>
      <c r="N2271" s="2">
        <v>1</v>
      </c>
      <c r="O2271" s="31">
        <v>2.4363425925925927E-2</v>
      </c>
    </row>
    <row r="2272" spans="1:15" x14ac:dyDescent="0.25">
      <c r="A2272" s="2">
        <f t="shared" si="144"/>
        <v>2018</v>
      </c>
      <c r="B2272" s="2" t="str">
        <f t="shared" si="145"/>
        <v>Nov</v>
      </c>
      <c r="C2272" s="2">
        <f t="shared" si="146"/>
        <v>48</v>
      </c>
      <c r="D2272" s="2" t="str">
        <f t="shared" si="147"/>
        <v>Thu</v>
      </c>
      <c r="E2272" s="34">
        <v>43433</v>
      </c>
      <c r="F2272" s="30">
        <v>50545</v>
      </c>
      <c r="G2272" s="2" t="s">
        <v>545</v>
      </c>
      <c r="H2272" s="30" t="s">
        <v>546</v>
      </c>
      <c r="I2272" s="2">
        <v>3</v>
      </c>
      <c r="J2272" s="30" t="s">
        <v>1876</v>
      </c>
      <c r="K2272" s="2" t="s">
        <v>1247</v>
      </c>
      <c r="L2272" s="30">
        <v>242</v>
      </c>
      <c r="M2272" s="2">
        <v>30</v>
      </c>
      <c r="N2272" s="2">
        <v>1</v>
      </c>
      <c r="O2272" s="31">
        <v>2.449074074074074E-2</v>
      </c>
    </row>
    <row r="2273" spans="1:15" x14ac:dyDescent="0.25">
      <c r="A2273" s="2">
        <f t="shared" si="144"/>
        <v>2018</v>
      </c>
      <c r="B2273" s="2" t="str">
        <f t="shared" si="145"/>
        <v>Nov</v>
      </c>
      <c r="C2273" s="2">
        <f t="shared" si="146"/>
        <v>48</v>
      </c>
      <c r="D2273" s="2" t="str">
        <f t="shared" si="147"/>
        <v>Thu</v>
      </c>
      <c r="E2273" s="34">
        <v>43433</v>
      </c>
      <c r="F2273" s="30">
        <v>50545</v>
      </c>
      <c r="G2273" s="2" t="s">
        <v>545</v>
      </c>
      <c r="H2273" s="30" t="s">
        <v>546</v>
      </c>
      <c r="I2273" s="2">
        <v>3</v>
      </c>
      <c r="J2273" s="30" t="s">
        <v>1990</v>
      </c>
      <c r="K2273" s="2" t="s">
        <v>1264</v>
      </c>
      <c r="L2273" s="30">
        <v>242</v>
      </c>
      <c r="M2273" s="2">
        <v>30</v>
      </c>
      <c r="N2273" s="2">
        <v>1</v>
      </c>
      <c r="O2273" s="31">
        <v>2.480324074074074E-2</v>
      </c>
    </row>
    <row r="2274" spans="1:15" x14ac:dyDescent="0.25">
      <c r="A2274" s="2">
        <f t="shared" si="144"/>
        <v>2018</v>
      </c>
      <c r="B2274" s="2" t="str">
        <f t="shared" si="145"/>
        <v>Nov</v>
      </c>
      <c r="C2274" s="2">
        <f t="shared" si="146"/>
        <v>48</v>
      </c>
      <c r="D2274" s="2" t="str">
        <f t="shared" si="147"/>
        <v>Thu</v>
      </c>
      <c r="E2274" s="34">
        <v>43433</v>
      </c>
      <c r="F2274" s="30" t="s">
        <v>547</v>
      </c>
      <c r="G2274" s="2" t="s">
        <v>548</v>
      </c>
      <c r="H2274" s="30" t="s">
        <v>549</v>
      </c>
      <c r="I2274" s="2">
        <v>7</v>
      </c>
      <c r="J2274" s="30" t="s">
        <v>1341</v>
      </c>
      <c r="K2274" s="2" t="s">
        <v>1255</v>
      </c>
      <c r="L2274" s="30">
        <v>1218</v>
      </c>
      <c r="M2274" s="2">
        <v>1</v>
      </c>
      <c r="N2274" s="2">
        <v>29</v>
      </c>
      <c r="O2274" s="31">
        <v>3.8148148148148146E-2</v>
      </c>
    </row>
    <row r="2275" spans="1:15" x14ac:dyDescent="0.25">
      <c r="A2275" s="2">
        <f t="shared" si="144"/>
        <v>2018</v>
      </c>
      <c r="B2275" s="2" t="str">
        <f t="shared" si="145"/>
        <v>Nov</v>
      </c>
      <c r="C2275" s="2">
        <f t="shared" si="146"/>
        <v>48</v>
      </c>
      <c r="D2275" s="2" t="str">
        <f t="shared" si="147"/>
        <v>Thu</v>
      </c>
      <c r="E2275" s="34">
        <v>43433</v>
      </c>
      <c r="F2275" s="30" t="s">
        <v>547</v>
      </c>
      <c r="G2275" s="2" t="s">
        <v>548</v>
      </c>
      <c r="H2275" s="30" t="s">
        <v>549</v>
      </c>
      <c r="I2275" s="2">
        <v>7</v>
      </c>
      <c r="J2275" s="30" t="s">
        <v>1302</v>
      </c>
      <c r="K2275" s="2" t="s">
        <v>1255</v>
      </c>
      <c r="L2275" s="30">
        <v>1218</v>
      </c>
      <c r="M2275" s="2">
        <v>1</v>
      </c>
      <c r="N2275" s="2">
        <v>29</v>
      </c>
      <c r="O2275" s="31">
        <v>3.8101851851851852E-2</v>
      </c>
    </row>
    <row r="2276" spans="1:15" x14ac:dyDescent="0.25">
      <c r="A2276" s="2">
        <f t="shared" si="144"/>
        <v>2018</v>
      </c>
      <c r="B2276" s="2" t="str">
        <f t="shared" si="145"/>
        <v>Nov</v>
      </c>
      <c r="C2276" s="2">
        <f t="shared" si="146"/>
        <v>48</v>
      </c>
      <c r="D2276" s="2" t="str">
        <f t="shared" si="147"/>
        <v>Thu</v>
      </c>
      <c r="E2276" s="34">
        <v>43433</v>
      </c>
      <c r="F2276" s="30" t="s">
        <v>547</v>
      </c>
      <c r="G2276" s="2" t="s">
        <v>548</v>
      </c>
      <c r="H2276" s="30" t="s">
        <v>549</v>
      </c>
      <c r="I2276" s="2">
        <v>7</v>
      </c>
      <c r="J2276" s="30" t="s">
        <v>1306</v>
      </c>
      <c r="K2276" s="2" t="s">
        <v>1272</v>
      </c>
      <c r="L2276" s="30">
        <v>1218</v>
      </c>
      <c r="M2276" s="2">
        <v>1</v>
      </c>
      <c r="N2276" s="2">
        <v>29</v>
      </c>
      <c r="O2276" s="31">
        <v>4.4733796296296292E-2</v>
      </c>
    </row>
    <row r="2277" spans="1:15" x14ac:dyDescent="0.25">
      <c r="A2277" s="2">
        <f t="shared" si="144"/>
        <v>2018</v>
      </c>
      <c r="B2277" s="2" t="str">
        <f t="shared" si="145"/>
        <v>Nov</v>
      </c>
      <c r="C2277" s="2">
        <f t="shared" si="146"/>
        <v>48</v>
      </c>
      <c r="D2277" s="2" t="str">
        <f t="shared" si="147"/>
        <v>Thu</v>
      </c>
      <c r="E2277" s="34">
        <v>43433</v>
      </c>
      <c r="F2277" s="30" t="s">
        <v>547</v>
      </c>
      <c r="G2277" s="2" t="s">
        <v>548</v>
      </c>
      <c r="H2277" s="30" t="s">
        <v>549</v>
      </c>
      <c r="I2277" s="2">
        <v>7</v>
      </c>
      <c r="J2277" s="30" t="s">
        <v>1357</v>
      </c>
      <c r="K2277" s="2" t="s">
        <v>1257</v>
      </c>
      <c r="L2277" s="30">
        <v>1218</v>
      </c>
      <c r="M2277" s="2">
        <v>1</v>
      </c>
      <c r="N2277" s="2">
        <v>29</v>
      </c>
      <c r="O2277" s="31">
        <v>4.3738425925925924E-2</v>
      </c>
    </row>
    <row r="2278" spans="1:15" x14ac:dyDescent="0.25">
      <c r="A2278" s="2">
        <f t="shared" si="144"/>
        <v>2018</v>
      </c>
      <c r="B2278" s="2" t="str">
        <f t="shared" si="145"/>
        <v>Nov</v>
      </c>
      <c r="C2278" s="2">
        <f t="shared" si="146"/>
        <v>48</v>
      </c>
      <c r="D2278" s="2" t="str">
        <f t="shared" si="147"/>
        <v>Thu</v>
      </c>
      <c r="E2278" s="34">
        <v>43433</v>
      </c>
      <c r="F2278" s="30" t="s">
        <v>547</v>
      </c>
      <c r="G2278" s="2" t="s">
        <v>548</v>
      </c>
      <c r="H2278" s="30" t="s">
        <v>549</v>
      </c>
      <c r="I2278" s="2">
        <v>7</v>
      </c>
      <c r="J2278" s="30" t="s">
        <v>1357</v>
      </c>
      <c r="K2278" s="2" t="s">
        <v>1264</v>
      </c>
      <c r="L2278" s="30">
        <v>1218</v>
      </c>
      <c r="M2278" s="2">
        <v>1</v>
      </c>
      <c r="N2278" s="2">
        <v>29</v>
      </c>
      <c r="O2278" s="31">
        <v>4.3750000000000004E-2</v>
      </c>
    </row>
    <row r="2279" spans="1:15" x14ac:dyDescent="0.25">
      <c r="A2279" s="2">
        <f t="shared" si="144"/>
        <v>2018</v>
      </c>
      <c r="B2279" s="2" t="str">
        <f t="shared" si="145"/>
        <v>Nov</v>
      </c>
      <c r="C2279" s="2">
        <f t="shared" si="146"/>
        <v>48</v>
      </c>
      <c r="D2279" s="2" t="str">
        <f t="shared" si="147"/>
        <v>Thu</v>
      </c>
      <c r="E2279" s="34">
        <v>43433</v>
      </c>
      <c r="F2279" s="30" t="s">
        <v>547</v>
      </c>
      <c r="G2279" s="2" t="s">
        <v>548</v>
      </c>
      <c r="H2279" s="30" t="s">
        <v>549</v>
      </c>
      <c r="I2279" s="2">
        <v>7</v>
      </c>
      <c r="J2279" s="30" t="s">
        <v>1415</v>
      </c>
      <c r="K2279" s="2" t="s">
        <v>1255</v>
      </c>
      <c r="L2279" s="30">
        <v>1218</v>
      </c>
      <c r="M2279" s="2">
        <v>1</v>
      </c>
      <c r="N2279" s="2">
        <v>29</v>
      </c>
      <c r="O2279" s="31">
        <v>3.7534722222222219E-2</v>
      </c>
    </row>
    <row r="2280" spans="1:15" x14ac:dyDescent="0.25">
      <c r="A2280" s="2">
        <f t="shared" si="144"/>
        <v>2018</v>
      </c>
      <c r="B2280" s="2" t="str">
        <f t="shared" si="145"/>
        <v>Nov</v>
      </c>
      <c r="C2280" s="2">
        <f t="shared" si="146"/>
        <v>48</v>
      </c>
      <c r="D2280" s="2" t="str">
        <f t="shared" si="147"/>
        <v>Thu</v>
      </c>
      <c r="E2280" s="34">
        <v>43433</v>
      </c>
      <c r="F2280" s="30">
        <v>50505</v>
      </c>
      <c r="G2280" s="2" t="s">
        <v>550</v>
      </c>
      <c r="H2280" s="30" t="s">
        <v>551</v>
      </c>
      <c r="I2280" s="2">
        <v>1</v>
      </c>
      <c r="J2280" s="30" t="s">
        <v>1293</v>
      </c>
      <c r="K2280" s="2" t="s">
        <v>1247</v>
      </c>
      <c r="L2280" s="30">
        <v>108</v>
      </c>
      <c r="M2280" s="2">
        <v>21</v>
      </c>
      <c r="N2280" s="2">
        <v>2</v>
      </c>
      <c r="O2280" s="31">
        <v>3.5902777777777777E-2</v>
      </c>
    </row>
    <row r="2281" spans="1:15" x14ac:dyDescent="0.25">
      <c r="A2281" s="2">
        <f t="shared" si="144"/>
        <v>2018</v>
      </c>
      <c r="B2281" s="2" t="str">
        <f t="shared" si="145"/>
        <v>Nov</v>
      </c>
      <c r="C2281" s="2">
        <f t="shared" si="146"/>
        <v>48</v>
      </c>
      <c r="D2281" s="2" t="str">
        <f t="shared" si="147"/>
        <v>Thu</v>
      </c>
      <c r="E2281" s="34">
        <v>43433</v>
      </c>
      <c r="F2281" s="30">
        <v>50505</v>
      </c>
      <c r="G2281" s="2" t="s">
        <v>550</v>
      </c>
      <c r="H2281" s="30" t="s">
        <v>551</v>
      </c>
      <c r="I2281" s="2">
        <v>1</v>
      </c>
      <c r="J2281" s="30" t="s">
        <v>1704</v>
      </c>
      <c r="K2281" s="2" t="s">
        <v>1257</v>
      </c>
      <c r="L2281" s="30">
        <v>108</v>
      </c>
      <c r="M2281" s="2">
        <v>21</v>
      </c>
      <c r="N2281" s="2">
        <v>2</v>
      </c>
      <c r="O2281" s="31">
        <v>3.8854166666666669E-2</v>
      </c>
    </row>
    <row r="2282" spans="1:15" x14ac:dyDescent="0.25">
      <c r="A2282" s="2">
        <f t="shared" si="144"/>
        <v>2018</v>
      </c>
      <c r="B2282" s="2" t="str">
        <f t="shared" si="145"/>
        <v>Nov</v>
      </c>
      <c r="C2282" s="2">
        <f t="shared" si="146"/>
        <v>48</v>
      </c>
      <c r="D2282" s="2" t="str">
        <f t="shared" si="147"/>
        <v>Thu</v>
      </c>
      <c r="E2282" s="34">
        <v>43433</v>
      </c>
      <c r="F2282" s="30">
        <v>50505</v>
      </c>
      <c r="G2282" s="2" t="s">
        <v>550</v>
      </c>
      <c r="H2282" s="30" t="s">
        <v>551</v>
      </c>
      <c r="I2282" s="2">
        <v>1</v>
      </c>
      <c r="J2282" s="30" t="s">
        <v>1877</v>
      </c>
      <c r="K2282" s="2" t="s">
        <v>1264</v>
      </c>
      <c r="L2282" s="30">
        <v>108</v>
      </c>
      <c r="M2282" s="2">
        <v>21</v>
      </c>
      <c r="N2282" s="2">
        <v>2</v>
      </c>
      <c r="O2282" s="31">
        <v>3.5694444444444445E-2</v>
      </c>
    </row>
    <row r="2283" spans="1:15" x14ac:dyDescent="0.25">
      <c r="A2283" s="2">
        <f t="shared" si="144"/>
        <v>2018</v>
      </c>
      <c r="B2283" s="2" t="str">
        <f t="shared" si="145"/>
        <v>Nov</v>
      </c>
      <c r="C2283" s="2">
        <f t="shared" si="146"/>
        <v>48</v>
      </c>
      <c r="D2283" s="2" t="str">
        <f t="shared" si="147"/>
        <v>Thu</v>
      </c>
      <c r="E2283" s="34">
        <v>43433</v>
      </c>
      <c r="F2283" s="30">
        <v>50470</v>
      </c>
      <c r="G2283" s="2" t="s">
        <v>552</v>
      </c>
      <c r="H2283" s="30" t="s">
        <v>553</v>
      </c>
      <c r="I2283" s="2">
        <v>9</v>
      </c>
      <c r="J2283" s="30" t="s">
        <v>1293</v>
      </c>
      <c r="K2283" s="2" t="s">
        <v>1247</v>
      </c>
      <c r="L2283" s="30">
        <v>1504</v>
      </c>
      <c r="M2283" s="2">
        <v>44</v>
      </c>
      <c r="N2283" s="2">
        <v>1</v>
      </c>
      <c r="O2283" s="31">
        <v>1.3784722222222224E-2</v>
      </c>
    </row>
    <row r="2284" spans="1:15" x14ac:dyDescent="0.25">
      <c r="A2284" s="2">
        <f t="shared" si="144"/>
        <v>2018</v>
      </c>
      <c r="B2284" s="2" t="str">
        <f t="shared" si="145"/>
        <v>Nov</v>
      </c>
      <c r="C2284" s="2">
        <f t="shared" si="146"/>
        <v>48</v>
      </c>
      <c r="D2284" s="2" t="str">
        <f t="shared" si="147"/>
        <v>Thu</v>
      </c>
      <c r="E2284" s="34">
        <v>43433</v>
      </c>
      <c r="F2284" s="30">
        <v>50470</v>
      </c>
      <c r="G2284" s="2" t="s">
        <v>552</v>
      </c>
      <c r="H2284" s="30" t="s">
        <v>553</v>
      </c>
      <c r="I2284" s="2">
        <v>9</v>
      </c>
      <c r="J2284" s="30" t="s">
        <v>1295</v>
      </c>
      <c r="K2284" s="2" t="s">
        <v>1264</v>
      </c>
      <c r="L2284" s="30">
        <v>1504</v>
      </c>
      <c r="M2284" s="2">
        <v>44</v>
      </c>
      <c r="N2284" s="2">
        <v>1</v>
      </c>
      <c r="O2284" s="31">
        <v>9.3981481481481485E-2</v>
      </c>
    </row>
    <row r="2285" spans="1:15" x14ac:dyDescent="0.25">
      <c r="A2285" s="2">
        <f t="shared" si="144"/>
        <v>2018</v>
      </c>
      <c r="B2285" s="2" t="str">
        <f t="shared" si="145"/>
        <v>Nov</v>
      </c>
      <c r="C2285" s="2">
        <f t="shared" si="146"/>
        <v>48</v>
      </c>
      <c r="D2285" s="2" t="str">
        <f t="shared" si="147"/>
        <v>Thu</v>
      </c>
      <c r="E2285" s="34">
        <v>43433</v>
      </c>
      <c r="F2285" s="30">
        <v>50470</v>
      </c>
      <c r="G2285" s="2" t="s">
        <v>552</v>
      </c>
      <c r="H2285" s="30" t="s">
        <v>553</v>
      </c>
      <c r="I2285" s="2">
        <v>9</v>
      </c>
      <c r="J2285" s="30" t="s">
        <v>1704</v>
      </c>
      <c r="K2285" s="2" t="s">
        <v>1257</v>
      </c>
      <c r="L2285" s="30">
        <v>1504</v>
      </c>
      <c r="M2285" s="2">
        <v>44</v>
      </c>
      <c r="N2285" s="2">
        <v>1</v>
      </c>
      <c r="O2285" s="31">
        <v>8.4884259259259257E-2</v>
      </c>
    </row>
    <row r="2286" spans="1:15" x14ac:dyDescent="0.25">
      <c r="A2286" s="2">
        <f t="shared" si="144"/>
        <v>2018</v>
      </c>
      <c r="B2286" s="2" t="str">
        <f t="shared" si="145"/>
        <v>Nov</v>
      </c>
      <c r="C2286" s="2">
        <f t="shared" si="146"/>
        <v>48</v>
      </c>
      <c r="D2286" s="2" t="str">
        <f t="shared" si="147"/>
        <v>Thu</v>
      </c>
      <c r="E2286" s="34">
        <v>43433</v>
      </c>
      <c r="F2286" s="30">
        <v>50470</v>
      </c>
      <c r="G2286" s="2" t="s">
        <v>552</v>
      </c>
      <c r="H2286" s="30" t="s">
        <v>553</v>
      </c>
      <c r="I2286" s="2">
        <v>9</v>
      </c>
      <c r="J2286" s="30" t="s">
        <v>1941</v>
      </c>
      <c r="K2286" s="2" t="s">
        <v>1247</v>
      </c>
      <c r="L2286" s="30">
        <v>1504</v>
      </c>
      <c r="M2286" s="2">
        <v>44</v>
      </c>
      <c r="N2286" s="2">
        <v>1</v>
      </c>
      <c r="O2286" s="31">
        <v>6.1423611111111109E-2</v>
      </c>
    </row>
    <row r="2287" spans="1:15" x14ac:dyDescent="0.25">
      <c r="A2287" s="2">
        <f t="shared" si="144"/>
        <v>2018</v>
      </c>
      <c r="B2287" s="2" t="str">
        <f t="shared" si="145"/>
        <v>Nov</v>
      </c>
      <c r="C2287" s="2">
        <f t="shared" si="146"/>
        <v>48</v>
      </c>
      <c r="D2287" s="2" t="str">
        <f t="shared" si="147"/>
        <v>Thu</v>
      </c>
      <c r="E2287" s="34">
        <v>43433</v>
      </c>
      <c r="F2287" s="30">
        <v>50470</v>
      </c>
      <c r="G2287" s="2" t="s">
        <v>552</v>
      </c>
      <c r="H2287" s="30" t="s">
        <v>553</v>
      </c>
      <c r="I2287" s="2">
        <v>9</v>
      </c>
      <c r="J2287" s="30" t="s">
        <v>1993</v>
      </c>
      <c r="K2287" s="2" t="s">
        <v>1247</v>
      </c>
      <c r="L2287" s="30">
        <v>1504</v>
      </c>
      <c r="M2287" s="2">
        <v>44</v>
      </c>
      <c r="N2287" s="2">
        <v>1</v>
      </c>
      <c r="O2287" s="31">
        <v>9.375E-2</v>
      </c>
    </row>
    <row r="2288" spans="1:15" x14ac:dyDescent="0.25">
      <c r="A2288" s="2">
        <f t="shared" si="144"/>
        <v>2018</v>
      </c>
      <c r="B2288" s="2" t="str">
        <f t="shared" si="145"/>
        <v>Nov</v>
      </c>
      <c r="C2288" s="2">
        <f t="shared" si="146"/>
        <v>48</v>
      </c>
      <c r="D2288" s="2" t="str">
        <f t="shared" si="147"/>
        <v>Thu</v>
      </c>
      <c r="E2288" s="34">
        <v>43433</v>
      </c>
      <c r="F2288" s="30" t="s">
        <v>554</v>
      </c>
      <c r="G2288" s="2" t="s">
        <v>555</v>
      </c>
      <c r="H2288" s="30" t="s">
        <v>556</v>
      </c>
      <c r="I2288" s="2">
        <v>8</v>
      </c>
      <c r="J2288" s="30" t="s">
        <v>1340</v>
      </c>
      <c r="K2288" s="2" t="s">
        <v>1272</v>
      </c>
      <c r="L2288" s="30">
        <v>1224</v>
      </c>
      <c r="M2288" s="2">
        <v>2</v>
      </c>
      <c r="N2288" s="2">
        <v>30</v>
      </c>
      <c r="O2288" s="31">
        <v>4.6493055555555551E-2</v>
      </c>
    </row>
    <row r="2289" spans="1:15" x14ac:dyDescent="0.25">
      <c r="A2289" s="2">
        <f t="shared" si="144"/>
        <v>2018</v>
      </c>
      <c r="B2289" s="2" t="str">
        <f t="shared" si="145"/>
        <v>Nov</v>
      </c>
      <c r="C2289" s="2">
        <f t="shared" si="146"/>
        <v>48</v>
      </c>
      <c r="D2289" s="2" t="str">
        <f t="shared" si="147"/>
        <v>Thu</v>
      </c>
      <c r="E2289" s="34">
        <v>43433</v>
      </c>
      <c r="F2289" s="30" t="s">
        <v>554</v>
      </c>
      <c r="G2289" s="2" t="s">
        <v>555</v>
      </c>
      <c r="H2289" s="30" t="s">
        <v>556</v>
      </c>
      <c r="I2289" s="2">
        <v>8</v>
      </c>
      <c r="J2289" s="30" t="s">
        <v>1305</v>
      </c>
      <c r="K2289" s="2" t="s">
        <v>1264</v>
      </c>
      <c r="L2289" s="30">
        <v>1224</v>
      </c>
      <c r="M2289" s="2">
        <v>2</v>
      </c>
      <c r="N2289" s="2">
        <v>30</v>
      </c>
      <c r="O2289" s="31">
        <v>4.65625E-2</v>
      </c>
    </row>
    <row r="2290" spans="1:15" x14ac:dyDescent="0.25">
      <c r="A2290" s="2">
        <f t="shared" si="144"/>
        <v>2018</v>
      </c>
      <c r="B2290" s="2" t="str">
        <f t="shared" si="145"/>
        <v>Nov</v>
      </c>
      <c r="C2290" s="2">
        <f t="shared" si="146"/>
        <v>48</v>
      </c>
      <c r="D2290" s="2" t="str">
        <f t="shared" si="147"/>
        <v>Thu</v>
      </c>
      <c r="E2290" s="34">
        <v>43433</v>
      </c>
      <c r="F2290" s="30" t="s">
        <v>554</v>
      </c>
      <c r="G2290" s="2" t="s">
        <v>555</v>
      </c>
      <c r="H2290" s="30" t="s">
        <v>556</v>
      </c>
      <c r="I2290" s="2">
        <v>8</v>
      </c>
      <c r="J2290" s="30" t="s">
        <v>1306</v>
      </c>
      <c r="K2290" s="2" t="s">
        <v>1272</v>
      </c>
      <c r="L2290" s="30">
        <v>1224</v>
      </c>
      <c r="M2290" s="2">
        <v>2</v>
      </c>
      <c r="N2290" s="2">
        <v>30</v>
      </c>
      <c r="O2290" s="31">
        <v>4.6331018518518514E-2</v>
      </c>
    </row>
    <row r="2291" spans="1:15" x14ac:dyDescent="0.25">
      <c r="A2291" s="2">
        <f t="shared" si="144"/>
        <v>2018</v>
      </c>
      <c r="B2291" s="2" t="str">
        <f t="shared" si="145"/>
        <v>Nov</v>
      </c>
      <c r="C2291" s="2">
        <f t="shared" si="146"/>
        <v>48</v>
      </c>
      <c r="D2291" s="2" t="str">
        <f t="shared" si="147"/>
        <v>Thu</v>
      </c>
      <c r="E2291" s="34">
        <v>43433</v>
      </c>
      <c r="F2291" s="30" t="s">
        <v>554</v>
      </c>
      <c r="G2291" s="2" t="s">
        <v>555</v>
      </c>
      <c r="H2291" s="30" t="s">
        <v>556</v>
      </c>
      <c r="I2291" s="2">
        <v>8</v>
      </c>
      <c r="J2291" s="30" t="s">
        <v>1357</v>
      </c>
      <c r="K2291" s="2" t="s">
        <v>1257</v>
      </c>
      <c r="L2291" s="30">
        <v>1224</v>
      </c>
      <c r="M2291" s="2">
        <v>2</v>
      </c>
      <c r="N2291" s="2">
        <v>30</v>
      </c>
      <c r="O2291" s="31">
        <v>4.6539351851851853E-2</v>
      </c>
    </row>
    <row r="2292" spans="1:15" x14ac:dyDescent="0.25">
      <c r="A2292" s="2">
        <f t="shared" si="144"/>
        <v>2018</v>
      </c>
      <c r="B2292" s="2" t="str">
        <f t="shared" si="145"/>
        <v>Nov</v>
      </c>
      <c r="C2292" s="2">
        <f t="shared" si="146"/>
        <v>48</v>
      </c>
      <c r="D2292" s="2" t="str">
        <f t="shared" si="147"/>
        <v>Thu</v>
      </c>
      <c r="E2292" s="34">
        <v>43433</v>
      </c>
      <c r="F2292" s="30">
        <v>47649</v>
      </c>
      <c r="G2292" s="2" t="s">
        <v>557</v>
      </c>
      <c r="H2292" s="30" t="s">
        <v>558</v>
      </c>
      <c r="I2292" s="2">
        <v>6</v>
      </c>
      <c r="J2292" s="30" t="s">
        <v>1351</v>
      </c>
      <c r="K2292" s="2" t="s">
        <v>1264</v>
      </c>
      <c r="L2292" s="30">
        <v>1189</v>
      </c>
      <c r="M2292" s="2">
        <v>24</v>
      </c>
      <c r="N2292" s="2">
        <v>0</v>
      </c>
      <c r="O2292" s="31">
        <v>7.7777777777777779E-2</v>
      </c>
    </row>
    <row r="2293" spans="1:15" x14ac:dyDescent="0.25">
      <c r="A2293" s="2">
        <f t="shared" si="144"/>
        <v>2018</v>
      </c>
      <c r="B2293" s="2" t="str">
        <f t="shared" si="145"/>
        <v>Nov</v>
      </c>
      <c r="C2293" s="2">
        <f t="shared" si="146"/>
        <v>48</v>
      </c>
      <c r="D2293" s="2" t="str">
        <f t="shared" si="147"/>
        <v>Thu</v>
      </c>
      <c r="E2293" s="34">
        <v>43433</v>
      </c>
      <c r="F2293" s="30">
        <v>47649</v>
      </c>
      <c r="G2293" s="2" t="s">
        <v>557</v>
      </c>
      <c r="H2293" s="30" t="s">
        <v>558</v>
      </c>
      <c r="I2293" s="2">
        <v>6</v>
      </c>
      <c r="J2293" s="30" t="s">
        <v>1788</v>
      </c>
      <c r="K2293" s="2" t="s">
        <v>1264</v>
      </c>
      <c r="L2293" s="30">
        <v>1189</v>
      </c>
      <c r="M2293" s="2">
        <v>24</v>
      </c>
      <c r="N2293" s="2">
        <v>0</v>
      </c>
      <c r="O2293" s="31">
        <v>0.11716435185185185</v>
      </c>
    </row>
    <row r="2294" spans="1:15" x14ac:dyDescent="0.25">
      <c r="A2294" s="2">
        <f t="shared" si="144"/>
        <v>2018</v>
      </c>
      <c r="B2294" s="2" t="str">
        <f t="shared" si="145"/>
        <v>Nov</v>
      </c>
      <c r="C2294" s="2">
        <f t="shared" si="146"/>
        <v>48</v>
      </c>
      <c r="D2294" s="2" t="str">
        <f t="shared" si="147"/>
        <v>Thu</v>
      </c>
      <c r="E2294" s="34">
        <v>43433</v>
      </c>
      <c r="F2294" s="30">
        <v>47618</v>
      </c>
      <c r="G2294" s="2" t="s">
        <v>310</v>
      </c>
      <c r="H2294" s="30" t="s">
        <v>559</v>
      </c>
      <c r="I2294" s="2">
        <v>27</v>
      </c>
      <c r="J2294" s="30" t="s">
        <v>1340</v>
      </c>
      <c r="K2294" s="2" t="s">
        <v>1272</v>
      </c>
      <c r="L2294" s="30">
        <v>6002</v>
      </c>
      <c r="M2294" s="2">
        <v>42</v>
      </c>
      <c r="N2294" s="2">
        <v>31</v>
      </c>
      <c r="O2294" s="31">
        <v>0.14505787037037035</v>
      </c>
    </row>
    <row r="2295" spans="1:15" x14ac:dyDescent="0.25">
      <c r="A2295" s="2">
        <f t="shared" si="144"/>
        <v>2018</v>
      </c>
      <c r="B2295" s="2" t="str">
        <f t="shared" si="145"/>
        <v>Nov</v>
      </c>
      <c r="C2295" s="2">
        <f t="shared" si="146"/>
        <v>48</v>
      </c>
      <c r="D2295" s="2" t="str">
        <f t="shared" si="147"/>
        <v>Thu</v>
      </c>
      <c r="E2295" s="34">
        <v>43433</v>
      </c>
      <c r="F2295" s="30">
        <v>47618</v>
      </c>
      <c r="G2295" s="2" t="s">
        <v>310</v>
      </c>
      <c r="H2295" s="30" t="s">
        <v>559</v>
      </c>
      <c r="I2295" s="2">
        <v>27</v>
      </c>
      <c r="J2295" s="30" t="s">
        <v>1306</v>
      </c>
      <c r="K2295" s="2" t="s">
        <v>1272</v>
      </c>
      <c r="L2295" s="30">
        <v>6002</v>
      </c>
      <c r="M2295" s="2">
        <v>42</v>
      </c>
      <c r="N2295" s="2">
        <v>31</v>
      </c>
      <c r="O2295" s="31">
        <v>0.14474537037037036</v>
      </c>
    </row>
    <row r="2296" spans="1:15" x14ac:dyDescent="0.25">
      <c r="A2296" s="2">
        <f t="shared" si="144"/>
        <v>2018</v>
      </c>
      <c r="B2296" s="2" t="str">
        <f t="shared" si="145"/>
        <v>Nov</v>
      </c>
      <c r="C2296" s="2">
        <f t="shared" si="146"/>
        <v>48</v>
      </c>
      <c r="D2296" s="2" t="str">
        <f t="shared" si="147"/>
        <v>Thu</v>
      </c>
      <c r="E2296" s="34">
        <v>43433</v>
      </c>
      <c r="F2296" s="30">
        <v>47618</v>
      </c>
      <c r="G2296" s="2" t="s">
        <v>310</v>
      </c>
      <c r="H2296" s="30" t="s">
        <v>559</v>
      </c>
      <c r="I2296" s="2">
        <v>27</v>
      </c>
      <c r="J2296" s="30" t="s">
        <v>1357</v>
      </c>
      <c r="K2296" s="2" t="s">
        <v>1257</v>
      </c>
      <c r="L2296" s="30">
        <v>6002</v>
      </c>
      <c r="M2296" s="2">
        <v>42</v>
      </c>
      <c r="N2296" s="2">
        <v>31</v>
      </c>
      <c r="O2296" s="31">
        <v>0.14445601851851853</v>
      </c>
    </row>
    <row r="2297" spans="1:15" x14ac:dyDescent="0.25">
      <c r="A2297" s="2">
        <f t="shared" si="144"/>
        <v>2018</v>
      </c>
      <c r="B2297" s="2" t="str">
        <f t="shared" si="145"/>
        <v>Nov</v>
      </c>
      <c r="C2297" s="2">
        <f t="shared" si="146"/>
        <v>48</v>
      </c>
      <c r="D2297" s="2" t="str">
        <f t="shared" si="147"/>
        <v>Thu</v>
      </c>
      <c r="E2297" s="34">
        <v>43433</v>
      </c>
      <c r="F2297" s="30">
        <v>49210</v>
      </c>
      <c r="G2297" s="2" t="s">
        <v>560</v>
      </c>
      <c r="H2297" s="30" t="s">
        <v>561</v>
      </c>
      <c r="I2297" s="2">
        <v>1</v>
      </c>
      <c r="J2297" s="30" t="s">
        <v>1293</v>
      </c>
      <c r="K2297" s="2" t="s">
        <v>1247</v>
      </c>
      <c r="L2297" s="30">
        <v>135</v>
      </c>
      <c r="M2297" s="2">
        <v>6</v>
      </c>
      <c r="N2297" s="2">
        <v>1</v>
      </c>
      <c r="O2297" s="31">
        <v>7.3611111111111108E-3</v>
      </c>
    </row>
    <row r="2298" spans="1:15" x14ac:dyDescent="0.25">
      <c r="A2298" s="2">
        <f t="shared" si="144"/>
        <v>2018</v>
      </c>
      <c r="B2298" s="2" t="str">
        <f t="shared" si="145"/>
        <v>Nov</v>
      </c>
      <c r="C2298" s="2">
        <f t="shared" si="146"/>
        <v>48</v>
      </c>
      <c r="D2298" s="2" t="str">
        <f t="shared" si="147"/>
        <v>Thu</v>
      </c>
      <c r="E2298" s="34">
        <v>43433</v>
      </c>
      <c r="F2298" s="30">
        <v>49210</v>
      </c>
      <c r="G2298" s="2" t="s">
        <v>560</v>
      </c>
      <c r="H2298" s="30" t="s">
        <v>561</v>
      </c>
      <c r="I2298" s="2">
        <v>1</v>
      </c>
      <c r="J2298" s="30" t="s">
        <v>1873</v>
      </c>
      <c r="K2298" s="2" t="s">
        <v>1257</v>
      </c>
      <c r="L2298" s="30">
        <v>135</v>
      </c>
      <c r="M2298" s="2">
        <v>6</v>
      </c>
      <c r="N2298" s="2">
        <v>1</v>
      </c>
      <c r="O2298" s="31">
        <v>5.1458333333333328E-2</v>
      </c>
    </row>
    <row r="2299" spans="1:15" x14ac:dyDescent="0.25">
      <c r="A2299" s="2">
        <f t="shared" si="144"/>
        <v>2018</v>
      </c>
      <c r="B2299" s="2" t="str">
        <f t="shared" si="145"/>
        <v>Nov</v>
      </c>
      <c r="C2299" s="2">
        <f t="shared" si="146"/>
        <v>48</v>
      </c>
      <c r="D2299" s="2" t="str">
        <f t="shared" si="147"/>
        <v>Thu</v>
      </c>
      <c r="E2299" s="34">
        <v>43433</v>
      </c>
      <c r="F2299" s="30">
        <v>49210</v>
      </c>
      <c r="G2299" s="2" t="s">
        <v>560</v>
      </c>
      <c r="H2299" s="30" t="s">
        <v>561</v>
      </c>
      <c r="I2299" s="2">
        <v>1</v>
      </c>
      <c r="J2299" s="30" t="s">
        <v>1877</v>
      </c>
      <c r="K2299" s="2" t="s">
        <v>1264</v>
      </c>
      <c r="L2299" s="30">
        <v>135</v>
      </c>
      <c r="M2299" s="2">
        <v>6</v>
      </c>
      <c r="N2299" s="2">
        <v>1</v>
      </c>
      <c r="O2299" s="31">
        <v>4.8067129629629633E-2</v>
      </c>
    </row>
    <row r="2300" spans="1:15" x14ac:dyDescent="0.25">
      <c r="A2300" s="2">
        <f t="shared" si="144"/>
        <v>2018</v>
      </c>
      <c r="B2300" s="2" t="str">
        <f t="shared" si="145"/>
        <v>Nov</v>
      </c>
      <c r="C2300" s="2">
        <f t="shared" si="146"/>
        <v>48</v>
      </c>
      <c r="D2300" s="2" t="str">
        <f t="shared" si="147"/>
        <v>Thu</v>
      </c>
      <c r="E2300" s="34">
        <v>43433</v>
      </c>
      <c r="F2300" s="30" t="s">
        <v>562</v>
      </c>
      <c r="G2300" s="2" t="s">
        <v>563</v>
      </c>
      <c r="H2300" s="30" t="s">
        <v>564</v>
      </c>
      <c r="I2300" s="2">
        <v>31</v>
      </c>
      <c r="J2300" s="30" t="s">
        <v>1340</v>
      </c>
      <c r="K2300" s="2" t="s">
        <v>1275</v>
      </c>
      <c r="L2300" s="30">
        <v>3182</v>
      </c>
      <c r="M2300" s="2">
        <v>19</v>
      </c>
      <c r="N2300" s="2">
        <v>28</v>
      </c>
      <c r="O2300" s="31">
        <v>8.9212962962962952E-2</v>
      </c>
    </row>
    <row r="2301" spans="1:15" x14ac:dyDescent="0.25">
      <c r="A2301" s="2">
        <f t="shared" si="144"/>
        <v>2018</v>
      </c>
      <c r="B2301" s="2" t="str">
        <f t="shared" si="145"/>
        <v>Nov</v>
      </c>
      <c r="C2301" s="2">
        <f t="shared" si="146"/>
        <v>48</v>
      </c>
      <c r="D2301" s="2" t="str">
        <f t="shared" si="147"/>
        <v>Thu</v>
      </c>
      <c r="E2301" s="34">
        <v>43433</v>
      </c>
      <c r="F2301" s="30" t="s">
        <v>562</v>
      </c>
      <c r="G2301" s="2" t="s">
        <v>563</v>
      </c>
      <c r="H2301" s="30" t="s">
        <v>564</v>
      </c>
      <c r="I2301" s="2">
        <v>31</v>
      </c>
      <c r="J2301" s="30" t="s">
        <v>1341</v>
      </c>
      <c r="K2301" s="2" t="s">
        <v>1255</v>
      </c>
      <c r="L2301" s="30">
        <v>3182</v>
      </c>
      <c r="M2301" s="2">
        <v>19</v>
      </c>
      <c r="N2301" s="2">
        <v>28</v>
      </c>
      <c r="O2301" s="31">
        <v>8.8877314814814812E-2</v>
      </c>
    </row>
    <row r="2302" spans="1:15" x14ac:dyDescent="0.25">
      <c r="A2302" s="2">
        <f t="shared" si="144"/>
        <v>2018</v>
      </c>
      <c r="B2302" s="2" t="str">
        <f t="shared" si="145"/>
        <v>Nov</v>
      </c>
      <c r="C2302" s="2">
        <f t="shared" si="146"/>
        <v>48</v>
      </c>
      <c r="D2302" s="2" t="str">
        <f t="shared" si="147"/>
        <v>Thu</v>
      </c>
      <c r="E2302" s="34">
        <v>43433</v>
      </c>
      <c r="F2302" s="30" t="s">
        <v>562</v>
      </c>
      <c r="G2302" s="2" t="s">
        <v>563</v>
      </c>
      <c r="H2302" s="30" t="s">
        <v>564</v>
      </c>
      <c r="I2302" s="2">
        <v>31</v>
      </c>
      <c r="J2302" s="30" t="s">
        <v>1279</v>
      </c>
      <c r="K2302" s="2" t="s">
        <v>1280</v>
      </c>
      <c r="L2302" s="30">
        <v>3182</v>
      </c>
      <c r="M2302" s="2">
        <v>19</v>
      </c>
      <c r="N2302" s="2">
        <v>28</v>
      </c>
      <c r="O2302" s="31">
        <v>0</v>
      </c>
    </row>
    <row r="2303" spans="1:15" x14ac:dyDescent="0.25">
      <c r="A2303" s="2">
        <f t="shared" si="144"/>
        <v>2018</v>
      </c>
      <c r="B2303" s="2" t="str">
        <f t="shared" si="145"/>
        <v>Nov</v>
      </c>
      <c r="C2303" s="2">
        <f t="shared" si="146"/>
        <v>48</v>
      </c>
      <c r="D2303" s="2" t="str">
        <f t="shared" si="147"/>
        <v>Thu</v>
      </c>
      <c r="E2303" s="34">
        <v>43433</v>
      </c>
      <c r="F2303" s="30" t="s">
        <v>562</v>
      </c>
      <c r="G2303" s="2" t="s">
        <v>563</v>
      </c>
      <c r="H2303" s="30" t="s">
        <v>564</v>
      </c>
      <c r="I2303" s="2">
        <v>31</v>
      </c>
      <c r="J2303" s="30" t="s">
        <v>1306</v>
      </c>
      <c r="K2303" s="2" t="s">
        <v>1275</v>
      </c>
      <c r="L2303" s="30">
        <v>3182</v>
      </c>
      <c r="M2303" s="2">
        <v>19</v>
      </c>
      <c r="N2303" s="2">
        <v>28</v>
      </c>
      <c r="O2303" s="31">
        <v>8.9016203703703708E-2</v>
      </c>
    </row>
    <row r="2304" spans="1:15" x14ac:dyDescent="0.25">
      <c r="A2304" s="2">
        <f t="shared" si="144"/>
        <v>2018</v>
      </c>
      <c r="B2304" s="2" t="str">
        <f t="shared" si="145"/>
        <v>Nov</v>
      </c>
      <c r="C2304" s="2">
        <f t="shared" si="146"/>
        <v>48</v>
      </c>
      <c r="D2304" s="2" t="str">
        <f t="shared" si="147"/>
        <v>Thu</v>
      </c>
      <c r="E2304" s="34">
        <v>43433</v>
      </c>
      <c r="F2304" s="30" t="s">
        <v>562</v>
      </c>
      <c r="G2304" s="2" t="s">
        <v>563</v>
      </c>
      <c r="H2304" s="30" t="s">
        <v>564</v>
      </c>
      <c r="I2304" s="2">
        <v>31</v>
      </c>
      <c r="J2304" s="30" t="s">
        <v>1357</v>
      </c>
      <c r="K2304" s="2" t="s">
        <v>1264</v>
      </c>
      <c r="L2304" s="30">
        <v>3182</v>
      </c>
      <c r="M2304" s="2">
        <v>19</v>
      </c>
      <c r="N2304" s="2">
        <v>28</v>
      </c>
      <c r="O2304" s="31">
        <v>8.9849537037037033E-2</v>
      </c>
    </row>
    <row r="2305" spans="1:15" x14ac:dyDescent="0.25">
      <c r="A2305" s="2">
        <f t="shared" si="144"/>
        <v>2018</v>
      </c>
      <c r="B2305" s="2" t="str">
        <f t="shared" si="145"/>
        <v>Nov</v>
      </c>
      <c r="C2305" s="2">
        <f t="shared" si="146"/>
        <v>48</v>
      </c>
      <c r="D2305" s="2" t="str">
        <f t="shared" si="147"/>
        <v>Thu</v>
      </c>
      <c r="E2305" s="34">
        <v>43433</v>
      </c>
      <c r="F2305" s="30" t="s">
        <v>562</v>
      </c>
      <c r="G2305" s="2" t="s">
        <v>563</v>
      </c>
      <c r="H2305" s="30" t="s">
        <v>564</v>
      </c>
      <c r="I2305" s="2">
        <v>31</v>
      </c>
      <c r="J2305" s="30" t="s">
        <v>1404</v>
      </c>
      <c r="K2305" s="2" t="s">
        <v>1272</v>
      </c>
      <c r="L2305" s="30">
        <v>3182</v>
      </c>
      <c r="M2305" s="2">
        <v>19</v>
      </c>
      <c r="N2305" s="2">
        <v>28</v>
      </c>
      <c r="O2305" s="31">
        <v>9.0381944444444431E-2</v>
      </c>
    </row>
    <row r="2306" spans="1:15" x14ac:dyDescent="0.25">
      <c r="A2306" s="2">
        <f t="shared" si="144"/>
        <v>2018</v>
      </c>
      <c r="B2306" s="2" t="str">
        <f t="shared" si="145"/>
        <v>Nov</v>
      </c>
      <c r="C2306" s="2">
        <f t="shared" si="146"/>
        <v>48</v>
      </c>
      <c r="D2306" s="2" t="str">
        <f t="shared" si="147"/>
        <v>Thu</v>
      </c>
      <c r="E2306" s="34">
        <v>43433</v>
      </c>
      <c r="F2306" s="30" t="s">
        <v>562</v>
      </c>
      <c r="G2306" s="2" t="s">
        <v>563</v>
      </c>
      <c r="H2306" s="30" t="s">
        <v>564</v>
      </c>
      <c r="I2306" s="2">
        <v>31</v>
      </c>
      <c r="J2306" s="30" t="s">
        <v>1404</v>
      </c>
      <c r="K2306" s="2" t="s">
        <v>1348</v>
      </c>
      <c r="L2306" s="30">
        <v>3182</v>
      </c>
      <c r="M2306" s="2">
        <v>19</v>
      </c>
      <c r="N2306" s="2">
        <v>28</v>
      </c>
      <c r="O2306" s="31">
        <v>8.998842592592593E-2</v>
      </c>
    </row>
    <row r="2307" spans="1:15" x14ac:dyDescent="0.25">
      <c r="A2307" s="2">
        <f t="shared" si="144"/>
        <v>2018</v>
      </c>
      <c r="B2307" s="2" t="str">
        <f t="shared" si="145"/>
        <v>Nov</v>
      </c>
      <c r="C2307" s="2">
        <f t="shared" si="146"/>
        <v>48</v>
      </c>
      <c r="D2307" s="2" t="str">
        <f t="shared" si="147"/>
        <v>Thu</v>
      </c>
      <c r="E2307" s="34">
        <v>43433</v>
      </c>
      <c r="F2307" s="30">
        <v>47644</v>
      </c>
      <c r="G2307" s="2" t="s">
        <v>192</v>
      </c>
      <c r="H2307" s="30" t="s">
        <v>565</v>
      </c>
      <c r="I2307" s="2">
        <v>25</v>
      </c>
      <c r="J2307" s="30" t="s">
        <v>1293</v>
      </c>
      <c r="K2307" s="2" t="s">
        <v>1247</v>
      </c>
      <c r="L2307" s="30">
        <v>3638</v>
      </c>
      <c r="M2307" s="2">
        <v>101</v>
      </c>
      <c r="N2307" s="2">
        <v>13</v>
      </c>
      <c r="O2307" s="31">
        <v>0.12289351851851853</v>
      </c>
    </row>
    <row r="2308" spans="1:15" x14ac:dyDescent="0.25">
      <c r="A2308" s="2">
        <f t="shared" si="144"/>
        <v>2018</v>
      </c>
      <c r="B2308" s="2" t="str">
        <f t="shared" si="145"/>
        <v>Nov</v>
      </c>
      <c r="C2308" s="2">
        <f t="shared" si="146"/>
        <v>48</v>
      </c>
      <c r="D2308" s="2" t="str">
        <f t="shared" si="147"/>
        <v>Thu</v>
      </c>
      <c r="E2308" s="34">
        <v>43433</v>
      </c>
      <c r="F2308" s="30">
        <v>47644</v>
      </c>
      <c r="G2308" s="2" t="s">
        <v>192</v>
      </c>
      <c r="H2308" s="30" t="s">
        <v>565</v>
      </c>
      <c r="I2308" s="2">
        <v>25</v>
      </c>
      <c r="J2308" s="30" t="s">
        <v>1873</v>
      </c>
      <c r="K2308" s="2" t="s">
        <v>1257</v>
      </c>
      <c r="L2308" s="30">
        <v>3638</v>
      </c>
      <c r="M2308" s="2">
        <v>101</v>
      </c>
      <c r="N2308" s="2">
        <v>13</v>
      </c>
      <c r="O2308" s="31">
        <v>0.11559027777777779</v>
      </c>
    </row>
    <row r="2309" spans="1:15" x14ac:dyDescent="0.25">
      <c r="A2309" s="2">
        <f t="shared" si="144"/>
        <v>2018</v>
      </c>
      <c r="B2309" s="2" t="str">
        <f t="shared" si="145"/>
        <v>Nov</v>
      </c>
      <c r="C2309" s="2">
        <f t="shared" si="146"/>
        <v>48</v>
      </c>
      <c r="D2309" s="2" t="str">
        <f t="shared" si="147"/>
        <v>Thu</v>
      </c>
      <c r="E2309" s="34">
        <v>43433</v>
      </c>
      <c r="F2309" s="30">
        <v>47644</v>
      </c>
      <c r="G2309" s="2" t="s">
        <v>192</v>
      </c>
      <c r="H2309" s="30" t="s">
        <v>565</v>
      </c>
      <c r="I2309" s="2">
        <v>25</v>
      </c>
      <c r="J2309" s="30" t="s">
        <v>1876</v>
      </c>
      <c r="K2309" s="2" t="s">
        <v>1247</v>
      </c>
      <c r="L2309" s="30">
        <v>3638</v>
      </c>
      <c r="M2309" s="2">
        <v>101</v>
      </c>
      <c r="N2309" s="2">
        <v>13</v>
      </c>
      <c r="O2309" s="31">
        <v>0.12083333333333333</v>
      </c>
    </row>
    <row r="2310" spans="1:15" x14ac:dyDescent="0.25">
      <c r="A2310" s="2">
        <f t="shared" si="144"/>
        <v>2018</v>
      </c>
      <c r="B2310" s="2" t="str">
        <f t="shared" si="145"/>
        <v>Nov</v>
      </c>
      <c r="C2310" s="2">
        <f t="shared" si="146"/>
        <v>48</v>
      </c>
      <c r="D2310" s="2" t="str">
        <f t="shared" si="147"/>
        <v>Thu</v>
      </c>
      <c r="E2310" s="34">
        <v>43433</v>
      </c>
      <c r="F2310" s="30">
        <v>47644</v>
      </c>
      <c r="G2310" s="2" t="s">
        <v>192</v>
      </c>
      <c r="H2310" s="30" t="s">
        <v>565</v>
      </c>
      <c r="I2310" s="2">
        <v>25</v>
      </c>
      <c r="J2310" s="30" t="s">
        <v>1877</v>
      </c>
      <c r="K2310" s="2" t="s">
        <v>1264</v>
      </c>
      <c r="L2310" s="30">
        <v>3638</v>
      </c>
      <c r="M2310" s="2">
        <v>101</v>
      </c>
      <c r="N2310" s="2">
        <v>13</v>
      </c>
      <c r="O2310" s="31">
        <v>0.12070601851851852</v>
      </c>
    </row>
    <row r="2311" spans="1:15" x14ac:dyDescent="0.25">
      <c r="A2311" s="2">
        <f t="shared" si="144"/>
        <v>2018</v>
      </c>
      <c r="B2311" s="2" t="str">
        <f t="shared" si="145"/>
        <v>Nov</v>
      </c>
      <c r="C2311" s="2">
        <f t="shared" si="146"/>
        <v>48</v>
      </c>
      <c r="D2311" s="2" t="str">
        <f t="shared" si="147"/>
        <v>Thu</v>
      </c>
      <c r="E2311" s="34">
        <v>43433</v>
      </c>
      <c r="F2311" s="30">
        <v>47644</v>
      </c>
      <c r="G2311" s="2" t="s">
        <v>192</v>
      </c>
      <c r="H2311" s="30" t="s">
        <v>565</v>
      </c>
      <c r="I2311" s="2">
        <v>25</v>
      </c>
      <c r="J2311" s="30" t="s">
        <v>1941</v>
      </c>
      <c r="K2311" s="2" t="s">
        <v>1247</v>
      </c>
      <c r="L2311" s="30">
        <v>3638</v>
      </c>
      <c r="M2311" s="2">
        <v>101</v>
      </c>
      <c r="N2311" s="2">
        <v>13</v>
      </c>
      <c r="O2311" s="31">
        <v>0.11482638888888889</v>
      </c>
    </row>
    <row r="2312" spans="1:15" x14ac:dyDescent="0.25">
      <c r="A2312" s="2">
        <f t="shared" si="144"/>
        <v>2018</v>
      </c>
      <c r="B2312" s="2" t="str">
        <f t="shared" si="145"/>
        <v>Nov</v>
      </c>
      <c r="C2312" s="2">
        <f t="shared" si="146"/>
        <v>48</v>
      </c>
      <c r="D2312" s="2" t="str">
        <f t="shared" si="147"/>
        <v>Thu</v>
      </c>
      <c r="E2312" s="34">
        <v>43433</v>
      </c>
      <c r="F2312" s="30">
        <v>47644</v>
      </c>
      <c r="G2312" s="2" t="s">
        <v>192</v>
      </c>
      <c r="H2312" s="30" t="s">
        <v>565</v>
      </c>
      <c r="I2312" s="2">
        <v>25</v>
      </c>
      <c r="J2312" s="30" t="s">
        <v>1990</v>
      </c>
      <c r="K2312" s="2" t="s">
        <v>1264</v>
      </c>
      <c r="L2312" s="30">
        <v>3638</v>
      </c>
      <c r="M2312" s="2">
        <v>101</v>
      </c>
      <c r="N2312" s="2">
        <v>13</v>
      </c>
      <c r="O2312" s="31">
        <v>0.12087962962962963</v>
      </c>
    </row>
    <row r="2313" spans="1:15" x14ac:dyDescent="0.25">
      <c r="A2313" s="2">
        <f t="shared" si="144"/>
        <v>2018</v>
      </c>
      <c r="B2313" s="2" t="str">
        <f t="shared" si="145"/>
        <v>Nov</v>
      </c>
      <c r="C2313" s="2">
        <f t="shared" si="146"/>
        <v>48</v>
      </c>
      <c r="D2313" s="2" t="str">
        <f t="shared" si="147"/>
        <v>Thu</v>
      </c>
      <c r="E2313" s="34">
        <v>43433</v>
      </c>
      <c r="F2313" s="30" t="s">
        <v>566</v>
      </c>
      <c r="G2313" s="2" t="s">
        <v>567</v>
      </c>
      <c r="H2313" s="30" t="s">
        <v>568</v>
      </c>
      <c r="I2313" s="2">
        <v>31</v>
      </c>
      <c r="J2313" s="30" t="s">
        <v>1341</v>
      </c>
      <c r="K2313" s="2" t="s">
        <v>1255</v>
      </c>
      <c r="L2313" s="30">
        <v>26</v>
      </c>
      <c r="M2313" s="2">
        <v>26</v>
      </c>
      <c r="N2313" s="2">
        <v>28</v>
      </c>
      <c r="O2313" s="31">
        <v>8.6157407407407405E-2</v>
      </c>
    </row>
    <row r="2314" spans="1:15" x14ac:dyDescent="0.25">
      <c r="A2314" s="2">
        <f t="shared" si="144"/>
        <v>2018</v>
      </c>
      <c r="B2314" s="2" t="str">
        <f t="shared" si="145"/>
        <v>Nov</v>
      </c>
      <c r="C2314" s="2">
        <f t="shared" si="146"/>
        <v>48</v>
      </c>
      <c r="D2314" s="2" t="str">
        <f t="shared" si="147"/>
        <v>Thu</v>
      </c>
      <c r="E2314" s="34">
        <v>43433</v>
      </c>
      <c r="F2314" s="30" t="s">
        <v>566</v>
      </c>
      <c r="G2314" s="2" t="s">
        <v>567</v>
      </c>
      <c r="H2314" s="30" t="s">
        <v>568</v>
      </c>
      <c r="I2314" s="2">
        <v>31</v>
      </c>
      <c r="J2314" s="30" t="s">
        <v>1302</v>
      </c>
      <c r="K2314" s="2" t="s">
        <v>1255</v>
      </c>
      <c r="L2314" s="30">
        <v>26</v>
      </c>
      <c r="M2314" s="2">
        <v>26</v>
      </c>
      <c r="N2314" s="2">
        <v>28</v>
      </c>
      <c r="O2314" s="31">
        <v>8.6238425925925913E-2</v>
      </c>
    </row>
    <row r="2315" spans="1:15" x14ac:dyDescent="0.25">
      <c r="A2315" s="2">
        <f t="shared" si="144"/>
        <v>2018</v>
      </c>
      <c r="B2315" s="2" t="str">
        <f t="shared" si="145"/>
        <v>Nov</v>
      </c>
      <c r="C2315" s="2">
        <f t="shared" si="146"/>
        <v>48</v>
      </c>
      <c r="D2315" s="2" t="str">
        <f t="shared" si="147"/>
        <v>Thu</v>
      </c>
      <c r="E2315" s="34">
        <v>43433</v>
      </c>
      <c r="F2315" s="30" t="s">
        <v>566</v>
      </c>
      <c r="G2315" s="2" t="s">
        <v>567</v>
      </c>
      <c r="H2315" s="30" t="s">
        <v>568</v>
      </c>
      <c r="I2315" s="2">
        <v>31</v>
      </c>
      <c r="J2315" s="30" t="s">
        <v>1305</v>
      </c>
      <c r="K2315" s="2" t="s">
        <v>1257</v>
      </c>
      <c r="L2315" s="30">
        <v>26</v>
      </c>
      <c r="M2315" s="2">
        <v>26</v>
      </c>
      <c r="N2315" s="2">
        <v>28</v>
      </c>
      <c r="O2315" s="31">
        <v>8.6886574074074074E-2</v>
      </c>
    </row>
    <row r="2316" spans="1:15" x14ac:dyDescent="0.25">
      <c r="A2316" s="2">
        <f t="shared" si="144"/>
        <v>2018</v>
      </c>
      <c r="B2316" s="2" t="str">
        <f t="shared" si="145"/>
        <v>Nov</v>
      </c>
      <c r="C2316" s="2">
        <f t="shared" si="146"/>
        <v>48</v>
      </c>
      <c r="D2316" s="2" t="str">
        <f t="shared" si="147"/>
        <v>Thu</v>
      </c>
      <c r="E2316" s="34">
        <v>43433</v>
      </c>
      <c r="F2316" s="30" t="s">
        <v>566</v>
      </c>
      <c r="G2316" s="2" t="s">
        <v>567</v>
      </c>
      <c r="H2316" s="30" t="s">
        <v>568</v>
      </c>
      <c r="I2316" s="2">
        <v>31</v>
      </c>
      <c r="J2316" s="30" t="s">
        <v>1306</v>
      </c>
      <c r="K2316" s="2" t="s">
        <v>1272</v>
      </c>
      <c r="L2316" s="30">
        <v>26</v>
      </c>
      <c r="M2316" s="2">
        <v>26</v>
      </c>
      <c r="N2316" s="2">
        <v>28</v>
      </c>
      <c r="O2316" s="31">
        <v>0</v>
      </c>
    </row>
    <row r="2317" spans="1:15" x14ac:dyDescent="0.25">
      <c r="A2317" s="2">
        <f t="shared" si="144"/>
        <v>2018</v>
      </c>
      <c r="B2317" s="2" t="str">
        <f t="shared" si="145"/>
        <v>Nov</v>
      </c>
      <c r="C2317" s="2">
        <f t="shared" si="146"/>
        <v>48</v>
      </c>
      <c r="D2317" s="2" t="str">
        <f t="shared" si="147"/>
        <v>Thu</v>
      </c>
      <c r="E2317" s="34">
        <v>43433</v>
      </c>
      <c r="F2317" s="30" t="s">
        <v>566</v>
      </c>
      <c r="G2317" s="2" t="s">
        <v>567</v>
      </c>
      <c r="H2317" s="30" t="s">
        <v>568</v>
      </c>
      <c r="I2317" s="2">
        <v>31</v>
      </c>
      <c r="J2317" s="30" t="s">
        <v>1357</v>
      </c>
      <c r="K2317" s="2" t="s">
        <v>1264</v>
      </c>
      <c r="L2317" s="30">
        <v>26</v>
      </c>
      <c r="M2317" s="2">
        <v>26</v>
      </c>
      <c r="N2317" s="2">
        <v>28</v>
      </c>
      <c r="O2317" s="31">
        <v>8.7256944444444443E-2</v>
      </c>
    </row>
    <row r="2318" spans="1:15" x14ac:dyDescent="0.25">
      <c r="A2318" s="2">
        <f t="shared" si="144"/>
        <v>2018</v>
      </c>
      <c r="B2318" s="2" t="str">
        <f t="shared" si="145"/>
        <v>Nov</v>
      </c>
      <c r="C2318" s="2">
        <f t="shared" si="146"/>
        <v>48</v>
      </c>
      <c r="D2318" s="2" t="str">
        <f t="shared" si="147"/>
        <v>Thu</v>
      </c>
      <c r="E2318" s="34">
        <v>43433</v>
      </c>
      <c r="F2318" s="30" t="s">
        <v>566</v>
      </c>
      <c r="G2318" s="2" t="s">
        <v>567</v>
      </c>
      <c r="H2318" s="30" t="s">
        <v>568</v>
      </c>
      <c r="I2318" s="2">
        <v>31</v>
      </c>
      <c r="J2318" s="30" t="s">
        <v>1404</v>
      </c>
      <c r="K2318" s="2" t="s">
        <v>1247</v>
      </c>
      <c r="L2318" s="30">
        <v>26</v>
      </c>
      <c r="M2318" s="2">
        <v>26</v>
      </c>
      <c r="N2318" s="2">
        <v>28</v>
      </c>
      <c r="O2318" s="31">
        <v>8.744212962962962E-2</v>
      </c>
    </row>
    <row r="2319" spans="1:15" x14ac:dyDescent="0.25">
      <c r="A2319" s="2">
        <f t="shared" si="144"/>
        <v>2018</v>
      </c>
      <c r="B2319" s="2" t="str">
        <f t="shared" si="145"/>
        <v>Nov</v>
      </c>
      <c r="C2319" s="2">
        <f t="shared" si="146"/>
        <v>48</v>
      </c>
      <c r="D2319" s="2" t="str">
        <f t="shared" si="147"/>
        <v>Thu</v>
      </c>
      <c r="E2319" s="34">
        <v>43433</v>
      </c>
      <c r="F2319" s="30" t="s">
        <v>566</v>
      </c>
      <c r="G2319" s="2" t="s">
        <v>567</v>
      </c>
      <c r="H2319" s="30" t="s">
        <v>568</v>
      </c>
      <c r="I2319" s="2">
        <v>31</v>
      </c>
      <c r="J2319" s="30" t="s">
        <v>1415</v>
      </c>
      <c r="K2319" s="2" t="s">
        <v>1255</v>
      </c>
      <c r="L2319" s="30">
        <v>26</v>
      </c>
      <c r="M2319" s="2">
        <v>26</v>
      </c>
      <c r="N2319" s="2">
        <v>28</v>
      </c>
      <c r="O2319" s="31">
        <v>8.6608796296296295E-2</v>
      </c>
    </row>
    <row r="2320" spans="1:15" x14ac:dyDescent="0.25">
      <c r="A2320" s="2">
        <f t="shared" si="144"/>
        <v>2018</v>
      </c>
      <c r="B2320" s="2" t="str">
        <f t="shared" si="145"/>
        <v>Nov</v>
      </c>
      <c r="C2320" s="2">
        <f t="shared" si="146"/>
        <v>48</v>
      </c>
      <c r="D2320" s="2" t="str">
        <f t="shared" si="147"/>
        <v>Thu</v>
      </c>
      <c r="E2320" s="34">
        <v>43433</v>
      </c>
      <c r="F2320" s="30">
        <v>48860</v>
      </c>
      <c r="G2320" s="2" t="s">
        <v>143</v>
      </c>
      <c r="H2320" s="30" t="s">
        <v>1000</v>
      </c>
      <c r="I2320" s="2">
        <v>36</v>
      </c>
      <c r="J2320" s="30" t="s">
        <v>1779</v>
      </c>
      <c r="K2320" s="2" t="s">
        <v>1272</v>
      </c>
      <c r="L2320" s="30">
        <v>8085</v>
      </c>
      <c r="M2320" s="2">
        <v>97</v>
      </c>
      <c r="N2320" s="2">
        <v>48</v>
      </c>
      <c r="O2320" s="31">
        <v>4.0509259259259259E-2</v>
      </c>
    </row>
    <row r="2321" spans="1:15" x14ac:dyDescent="0.25">
      <c r="A2321" s="2">
        <f t="shared" si="144"/>
        <v>2018</v>
      </c>
      <c r="B2321" s="2" t="str">
        <f t="shared" si="145"/>
        <v>Nov</v>
      </c>
      <c r="C2321" s="2">
        <f t="shared" si="146"/>
        <v>48</v>
      </c>
      <c r="D2321" s="2" t="str">
        <f t="shared" si="147"/>
        <v>Thu</v>
      </c>
      <c r="E2321" s="34">
        <v>43433</v>
      </c>
      <c r="F2321" s="30">
        <v>50598</v>
      </c>
      <c r="G2321" s="2" t="s">
        <v>959</v>
      </c>
      <c r="H2321" s="30" t="s">
        <v>1002</v>
      </c>
      <c r="I2321" s="2">
        <v>38</v>
      </c>
      <c r="J2321" s="30" t="s">
        <v>1714</v>
      </c>
      <c r="K2321" s="2" t="s">
        <v>1247</v>
      </c>
      <c r="L2321" s="30">
        <v>8618</v>
      </c>
      <c r="M2321" s="2">
        <v>48</v>
      </c>
      <c r="N2321" s="2">
        <v>22</v>
      </c>
      <c r="O2321" s="31">
        <v>0</v>
      </c>
    </row>
    <row r="2322" spans="1:15" x14ac:dyDescent="0.25">
      <c r="A2322" s="2">
        <f t="shared" si="144"/>
        <v>2018</v>
      </c>
      <c r="B2322" s="2" t="str">
        <f t="shared" si="145"/>
        <v>Nov</v>
      </c>
      <c r="C2322" s="2">
        <f t="shared" si="146"/>
        <v>48</v>
      </c>
      <c r="D2322" s="2" t="str">
        <f t="shared" si="147"/>
        <v>Thu</v>
      </c>
      <c r="E2322" s="34">
        <v>43433</v>
      </c>
      <c r="F2322" s="30">
        <v>50598</v>
      </c>
      <c r="G2322" s="2" t="s">
        <v>959</v>
      </c>
      <c r="H2322" s="30" t="s">
        <v>1002</v>
      </c>
      <c r="I2322" s="2">
        <v>38</v>
      </c>
      <c r="J2322" s="30" t="s">
        <v>1715</v>
      </c>
      <c r="K2322" s="2" t="s">
        <v>1247</v>
      </c>
      <c r="L2322" s="30">
        <v>8618</v>
      </c>
      <c r="M2322" s="2">
        <v>48</v>
      </c>
      <c r="N2322" s="2">
        <v>22</v>
      </c>
      <c r="O2322" s="31">
        <v>0</v>
      </c>
    </row>
    <row r="2323" spans="1:15" x14ac:dyDescent="0.25">
      <c r="A2323" s="2">
        <f t="shared" si="144"/>
        <v>2018</v>
      </c>
      <c r="B2323" s="2" t="str">
        <f t="shared" si="145"/>
        <v>Nov</v>
      </c>
      <c r="C2323" s="2">
        <f t="shared" si="146"/>
        <v>48</v>
      </c>
      <c r="D2323" s="2" t="str">
        <f t="shared" si="147"/>
        <v>Thu</v>
      </c>
      <c r="E2323" s="34">
        <v>43433</v>
      </c>
      <c r="F2323" s="30">
        <v>50598</v>
      </c>
      <c r="G2323" s="2" t="s">
        <v>959</v>
      </c>
      <c r="H2323" s="30" t="s">
        <v>1002</v>
      </c>
      <c r="I2323" s="2">
        <v>38</v>
      </c>
      <c r="J2323" s="30" t="s">
        <v>1716</v>
      </c>
      <c r="K2323" s="2" t="s">
        <v>1282</v>
      </c>
      <c r="L2323" s="30">
        <v>8618</v>
      </c>
      <c r="M2323" s="2">
        <v>48</v>
      </c>
      <c r="N2323" s="2">
        <v>22</v>
      </c>
      <c r="O2323" s="31">
        <v>0</v>
      </c>
    </row>
    <row r="2324" spans="1:15" x14ac:dyDescent="0.25">
      <c r="A2324" s="2">
        <f t="shared" si="144"/>
        <v>2018</v>
      </c>
      <c r="B2324" s="2" t="str">
        <f t="shared" si="145"/>
        <v>Nov</v>
      </c>
      <c r="C2324" s="2">
        <f t="shared" si="146"/>
        <v>48</v>
      </c>
      <c r="D2324" s="2" t="str">
        <f t="shared" si="147"/>
        <v>Thu</v>
      </c>
      <c r="E2324" s="34">
        <v>43433</v>
      </c>
      <c r="F2324" s="30">
        <v>50598</v>
      </c>
      <c r="G2324" s="2" t="s">
        <v>959</v>
      </c>
      <c r="H2324" s="30" t="s">
        <v>1002</v>
      </c>
      <c r="I2324" s="2">
        <v>38</v>
      </c>
      <c r="J2324" s="30" t="s">
        <v>1748</v>
      </c>
      <c r="K2324" s="2" t="s">
        <v>1282</v>
      </c>
      <c r="L2324" s="30">
        <v>8618</v>
      </c>
      <c r="M2324" s="2">
        <v>48</v>
      </c>
      <c r="N2324" s="2">
        <v>22</v>
      </c>
      <c r="O2324" s="31">
        <v>0</v>
      </c>
    </row>
    <row r="2325" spans="1:15" x14ac:dyDescent="0.25">
      <c r="A2325" s="2">
        <f t="shared" si="144"/>
        <v>2018</v>
      </c>
      <c r="B2325" s="2" t="str">
        <f t="shared" si="145"/>
        <v>Nov</v>
      </c>
      <c r="C2325" s="2">
        <f t="shared" si="146"/>
        <v>48</v>
      </c>
      <c r="D2325" s="2" t="str">
        <f t="shared" si="147"/>
        <v>Thu</v>
      </c>
      <c r="E2325" s="34">
        <v>43433</v>
      </c>
      <c r="F2325" s="30">
        <v>50598</v>
      </c>
      <c r="G2325" s="2" t="s">
        <v>959</v>
      </c>
      <c r="H2325" s="30" t="s">
        <v>1002</v>
      </c>
      <c r="I2325" s="2">
        <v>38</v>
      </c>
      <c r="J2325" s="30" t="s">
        <v>1945</v>
      </c>
      <c r="K2325" s="2" t="s">
        <v>1247</v>
      </c>
      <c r="L2325" s="30">
        <v>8618</v>
      </c>
      <c r="M2325" s="2">
        <v>48</v>
      </c>
      <c r="N2325" s="2">
        <v>22</v>
      </c>
      <c r="O2325" s="31">
        <v>0</v>
      </c>
    </row>
    <row r="2326" spans="1:15" x14ac:dyDescent="0.25">
      <c r="A2326" s="2">
        <f t="shared" si="144"/>
        <v>2018</v>
      </c>
      <c r="B2326" s="2" t="str">
        <f t="shared" si="145"/>
        <v>Nov</v>
      </c>
      <c r="C2326" s="2">
        <f t="shared" si="146"/>
        <v>48</v>
      </c>
      <c r="D2326" s="2" t="str">
        <f t="shared" si="147"/>
        <v>Thu</v>
      </c>
      <c r="E2326" s="34">
        <v>43433</v>
      </c>
      <c r="F2326" s="30">
        <v>50598</v>
      </c>
      <c r="G2326" s="2" t="s">
        <v>959</v>
      </c>
      <c r="H2326" s="30" t="s">
        <v>1002</v>
      </c>
      <c r="I2326" s="2">
        <v>38</v>
      </c>
      <c r="J2326" s="30" t="s">
        <v>1994</v>
      </c>
      <c r="K2326" s="2" t="s">
        <v>1247</v>
      </c>
      <c r="L2326" s="30">
        <v>8618</v>
      </c>
      <c r="M2326" s="2">
        <v>48</v>
      </c>
      <c r="N2326" s="2">
        <v>22</v>
      </c>
      <c r="O2326" s="31">
        <v>0</v>
      </c>
    </row>
    <row r="2327" spans="1:15" x14ac:dyDescent="0.25">
      <c r="A2327" s="2">
        <f t="shared" si="144"/>
        <v>2018</v>
      </c>
      <c r="B2327" s="2" t="str">
        <f t="shared" si="145"/>
        <v>Nov</v>
      </c>
      <c r="C2327" s="2">
        <f t="shared" si="146"/>
        <v>48</v>
      </c>
      <c r="D2327" s="2" t="str">
        <f t="shared" si="147"/>
        <v>Thu</v>
      </c>
      <c r="E2327" s="34">
        <v>43433</v>
      </c>
      <c r="F2327" s="30">
        <v>50598</v>
      </c>
      <c r="G2327" s="2" t="s">
        <v>959</v>
      </c>
      <c r="H2327" s="30" t="s">
        <v>1002</v>
      </c>
      <c r="I2327" s="2">
        <v>38</v>
      </c>
      <c r="J2327" s="30" t="s">
        <v>1995</v>
      </c>
      <c r="K2327" s="2" t="s">
        <v>1282</v>
      </c>
      <c r="L2327" s="30">
        <v>8618</v>
      </c>
      <c r="M2327" s="2">
        <v>48</v>
      </c>
      <c r="N2327" s="2">
        <v>22</v>
      </c>
      <c r="O2327" s="31">
        <v>0</v>
      </c>
    </row>
    <row r="2328" spans="1:15" x14ac:dyDescent="0.25">
      <c r="A2328" s="2">
        <f t="shared" si="144"/>
        <v>2018</v>
      </c>
      <c r="B2328" s="2" t="str">
        <f t="shared" si="145"/>
        <v>Nov</v>
      </c>
      <c r="C2328" s="2">
        <f t="shared" si="146"/>
        <v>48</v>
      </c>
      <c r="D2328" s="2" t="str">
        <f t="shared" si="147"/>
        <v>Thu</v>
      </c>
      <c r="E2328" s="34">
        <v>43433</v>
      </c>
      <c r="F2328" s="30">
        <v>50598</v>
      </c>
      <c r="G2328" s="2" t="s">
        <v>959</v>
      </c>
      <c r="H2328" s="30" t="s">
        <v>1002</v>
      </c>
      <c r="I2328" s="2">
        <v>38</v>
      </c>
      <c r="J2328" s="30" t="s">
        <v>1996</v>
      </c>
      <c r="K2328" s="2" t="s">
        <v>1247</v>
      </c>
      <c r="L2328" s="30">
        <v>8618</v>
      </c>
      <c r="M2328" s="2">
        <v>48</v>
      </c>
      <c r="N2328" s="2">
        <v>22</v>
      </c>
      <c r="O2328" s="31">
        <v>0</v>
      </c>
    </row>
    <row r="2329" spans="1:15" x14ac:dyDescent="0.25">
      <c r="A2329" s="2">
        <f t="shared" si="144"/>
        <v>2018</v>
      </c>
      <c r="B2329" s="2" t="str">
        <f t="shared" si="145"/>
        <v>Nov</v>
      </c>
      <c r="C2329" s="2">
        <f t="shared" si="146"/>
        <v>48</v>
      </c>
      <c r="D2329" s="2" t="str">
        <f t="shared" si="147"/>
        <v>Thu</v>
      </c>
      <c r="E2329" s="34">
        <v>43433</v>
      </c>
      <c r="F2329" s="30">
        <v>49096</v>
      </c>
      <c r="G2329" s="2" t="s">
        <v>10</v>
      </c>
      <c r="H2329" s="30" t="s">
        <v>569</v>
      </c>
      <c r="I2329" s="2">
        <v>10</v>
      </c>
      <c r="J2329" s="30" t="s">
        <v>1970</v>
      </c>
      <c r="K2329" s="2" t="s">
        <v>1272</v>
      </c>
      <c r="L2329" s="30">
        <v>1112</v>
      </c>
      <c r="M2329" s="2">
        <v>17</v>
      </c>
      <c r="N2329" s="2">
        <v>27</v>
      </c>
      <c r="O2329" s="31">
        <v>1.4247685185185184E-2</v>
      </c>
    </row>
    <row r="2330" spans="1:15" x14ac:dyDescent="0.25">
      <c r="A2330" s="2">
        <f t="shared" si="144"/>
        <v>2018</v>
      </c>
      <c r="B2330" s="2" t="str">
        <f t="shared" si="145"/>
        <v>Nov</v>
      </c>
      <c r="C2330" s="2">
        <f t="shared" si="146"/>
        <v>48</v>
      </c>
      <c r="D2330" s="2" t="str">
        <f t="shared" si="147"/>
        <v>Thu</v>
      </c>
      <c r="E2330" s="34">
        <v>43433</v>
      </c>
      <c r="F2330" s="30">
        <v>49096</v>
      </c>
      <c r="G2330" s="2" t="s">
        <v>10</v>
      </c>
      <c r="H2330" s="30" t="s">
        <v>569</v>
      </c>
      <c r="I2330" s="2">
        <v>10</v>
      </c>
      <c r="J2330" s="30" t="s">
        <v>1997</v>
      </c>
      <c r="K2330" s="2" t="s">
        <v>1264</v>
      </c>
      <c r="L2330" s="30">
        <v>1112</v>
      </c>
      <c r="M2330" s="2">
        <v>17</v>
      </c>
      <c r="N2330" s="2">
        <v>27</v>
      </c>
      <c r="O2330" s="31">
        <v>6.2986111111111118E-2</v>
      </c>
    </row>
    <row r="2331" spans="1:15" x14ac:dyDescent="0.25">
      <c r="A2331" s="2">
        <f t="shared" si="144"/>
        <v>2018</v>
      </c>
      <c r="B2331" s="2" t="str">
        <f t="shared" si="145"/>
        <v>Nov</v>
      </c>
      <c r="C2331" s="2">
        <f t="shared" si="146"/>
        <v>48</v>
      </c>
      <c r="D2331" s="2" t="str">
        <f t="shared" si="147"/>
        <v>Thu</v>
      </c>
      <c r="E2331" s="34">
        <v>43433</v>
      </c>
      <c r="F2331" s="30">
        <v>46173</v>
      </c>
      <c r="G2331" s="2" t="s">
        <v>998</v>
      </c>
      <c r="H2331" s="30" t="s">
        <v>999</v>
      </c>
      <c r="I2331" s="2">
        <v>33</v>
      </c>
      <c r="J2331" s="30" t="s">
        <v>1943</v>
      </c>
      <c r="K2331" s="2" t="s">
        <v>1264</v>
      </c>
      <c r="L2331" s="30">
        <v>5869</v>
      </c>
      <c r="M2331" s="2">
        <v>40</v>
      </c>
      <c r="N2331" s="2">
        <v>66</v>
      </c>
      <c r="O2331" s="31">
        <v>0</v>
      </c>
    </row>
    <row r="2332" spans="1:15" x14ac:dyDescent="0.25">
      <c r="A2332" s="2">
        <f t="shared" si="144"/>
        <v>2018</v>
      </c>
      <c r="B2332" s="2" t="str">
        <f t="shared" si="145"/>
        <v>Nov</v>
      </c>
      <c r="C2332" s="2">
        <f t="shared" si="146"/>
        <v>48</v>
      </c>
      <c r="D2332" s="2" t="str">
        <f t="shared" si="147"/>
        <v>Thu</v>
      </c>
      <c r="E2332" s="34">
        <v>43433</v>
      </c>
      <c r="F2332" s="30">
        <v>50552</v>
      </c>
      <c r="G2332" s="2" t="s">
        <v>1003</v>
      </c>
      <c r="H2332" s="30" t="s">
        <v>1004</v>
      </c>
      <c r="I2332" s="2">
        <v>2</v>
      </c>
      <c r="J2332" s="30" t="s">
        <v>1447</v>
      </c>
      <c r="K2332" s="2" t="s">
        <v>1447</v>
      </c>
      <c r="L2332" s="30">
        <v>363</v>
      </c>
      <c r="M2332" s="2">
        <v>10</v>
      </c>
      <c r="N2332" s="2">
        <v>5</v>
      </c>
      <c r="O2332" s="31">
        <v>0</v>
      </c>
    </row>
    <row r="2333" spans="1:15" x14ac:dyDescent="0.25">
      <c r="A2333" s="2">
        <f t="shared" ref="A2333:A2396" si="148">YEAR(E2333)</f>
        <v>2018</v>
      </c>
      <c r="B2333" s="2" t="str">
        <f t="shared" ref="B2333:B2396" si="149">TEXT(E2333,"MMM")</f>
        <v>Nov</v>
      </c>
      <c r="C2333" s="2">
        <f t="shared" ref="C2333:C2396" si="150">WEEKNUM(E2333)</f>
        <v>48</v>
      </c>
      <c r="D2333" s="2" t="str">
        <f t="shared" ref="D2333:D2396" si="151">TEXT(E2333,"DDD")</f>
        <v>Thu</v>
      </c>
      <c r="E2333" s="34">
        <v>43433</v>
      </c>
      <c r="F2333" s="30" t="s">
        <v>570</v>
      </c>
      <c r="G2333" s="2" t="s">
        <v>571</v>
      </c>
      <c r="H2333" s="30" t="s">
        <v>572</v>
      </c>
      <c r="I2333" s="2">
        <v>20</v>
      </c>
      <c r="J2333" s="30" t="s">
        <v>1779</v>
      </c>
      <c r="K2333" s="2" t="s">
        <v>1264</v>
      </c>
      <c r="L2333" s="30">
        <v>2324</v>
      </c>
      <c r="M2333" s="2">
        <v>22</v>
      </c>
      <c r="N2333" s="2">
        <v>28</v>
      </c>
      <c r="O2333" s="31">
        <v>8.7465277777777781E-2</v>
      </c>
    </row>
    <row r="2334" spans="1:15" x14ac:dyDescent="0.25">
      <c r="A2334" s="2">
        <f t="shared" si="148"/>
        <v>2018</v>
      </c>
      <c r="B2334" s="2" t="str">
        <f t="shared" si="149"/>
        <v>Nov</v>
      </c>
      <c r="C2334" s="2">
        <f t="shared" si="150"/>
        <v>48</v>
      </c>
      <c r="D2334" s="2" t="str">
        <f t="shared" si="151"/>
        <v>Thu</v>
      </c>
      <c r="E2334" s="34">
        <v>43433</v>
      </c>
      <c r="F2334" s="30" t="s">
        <v>570</v>
      </c>
      <c r="G2334" s="2" t="s">
        <v>571</v>
      </c>
      <c r="H2334" s="30" t="s">
        <v>572</v>
      </c>
      <c r="I2334" s="2">
        <v>20</v>
      </c>
      <c r="J2334" s="30" t="s">
        <v>1781</v>
      </c>
      <c r="K2334" s="2" t="s">
        <v>1348</v>
      </c>
      <c r="L2334" s="30">
        <v>2324</v>
      </c>
      <c r="M2334" s="2">
        <v>22</v>
      </c>
      <c r="N2334" s="2">
        <v>28</v>
      </c>
      <c r="O2334" s="31">
        <v>8.7013888888888891E-2</v>
      </c>
    </row>
    <row r="2335" spans="1:15" x14ac:dyDescent="0.25">
      <c r="A2335" s="2">
        <f t="shared" si="148"/>
        <v>2018</v>
      </c>
      <c r="B2335" s="2" t="str">
        <f t="shared" si="149"/>
        <v>Nov</v>
      </c>
      <c r="C2335" s="2">
        <f t="shared" si="150"/>
        <v>48</v>
      </c>
      <c r="D2335" s="2" t="str">
        <f t="shared" si="151"/>
        <v>Thu</v>
      </c>
      <c r="E2335" s="34">
        <v>43433</v>
      </c>
      <c r="F2335" s="30" t="s">
        <v>570</v>
      </c>
      <c r="G2335" s="2" t="s">
        <v>571</v>
      </c>
      <c r="H2335" s="30" t="s">
        <v>572</v>
      </c>
      <c r="I2335" s="2">
        <v>20</v>
      </c>
      <c r="J2335" s="30" t="s">
        <v>1970</v>
      </c>
      <c r="K2335" s="2" t="s">
        <v>1272</v>
      </c>
      <c r="L2335" s="30">
        <v>2324</v>
      </c>
      <c r="M2335" s="2">
        <v>22</v>
      </c>
      <c r="N2335" s="2">
        <v>28</v>
      </c>
      <c r="O2335" s="31">
        <v>9.0624999999999994E-3</v>
      </c>
    </row>
    <row r="2336" spans="1:15" x14ac:dyDescent="0.25">
      <c r="A2336" s="2">
        <f t="shared" si="148"/>
        <v>2018</v>
      </c>
      <c r="B2336" s="2" t="str">
        <f t="shared" si="149"/>
        <v>Nov</v>
      </c>
      <c r="C2336" s="2">
        <f t="shared" si="150"/>
        <v>48</v>
      </c>
      <c r="D2336" s="2" t="str">
        <f t="shared" si="151"/>
        <v>Thu</v>
      </c>
      <c r="E2336" s="34">
        <v>43433</v>
      </c>
      <c r="F2336" s="30" t="s">
        <v>570</v>
      </c>
      <c r="G2336" s="2" t="s">
        <v>571</v>
      </c>
      <c r="H2336" s="30" t="s">
        <v>572</v>
      </c>
      <c r="I2336" s="2">
        <v>20</v>
      </c>
      <c r="J2336" s="30" t="s">
        <v>1998</v>
      </c>
      <c r="K2336" s="2" t="s">
        <v>1275</v>
      </c>
      <c r="L2336" s="30">
        <v>2324</v>
      </c>
      <c r="M2336" s="2">
        <v>22</v>
      </c>
      <c r="N2336" s="2">
        <v>28</v>
      </c>
      <c r="O2336" s="31">
        <v>3.8495370370370367E-2</v>
      </c>
    </row>
    <row r="2337" spans="1:15" x14ac:dyDescent="0.25">
      <c r="A2337" s="2">
        <f t="shared" si="148"/>
        <v>2018</v>
      </c>
      <c r="B2337" s="2" t="str">
        <f t="shared" si="149"/>
        <v>Nov</v>
      </c>
      <c r="C2337" s="2">
        <f t="shared" si="150"/>
        <v>48</v>
      </c>
      <c r="D2337" s="2" t="str">
        <f t="shared" si="151"/>
        <v>Thu</v>
      </c>
      <c r="E2337" s="34">
        <v>43433</v>
      </c>
      <c r="F2337" s="30" t="s">
        <v>570</v>
      </c>
      <c r="G2337" s="2" t="s">
        <v>571</v>
      </c>
      <c r="H2337" s="30" t="s">
        <v>572</v>
      </c>
      <c r="I2337" s="2">
        <v>20</v>
      </c>
      <c r="J2337" s="30" t="s">
        <v>1999</v>
      </c>
      <c r="K2337" s="2" t="s">
        <v>1275</v>
      </c>
      <c r="L2337" s="30">
        <v>2324</v>
      </c>
      <c r="M2337" s="2">
        <v>22</v>
      </c>
      <c r="N2337" s="2">
        <v>28</v>
      </c>
      <c r="O2337" s="31">
        <v>3.9907407407407412E-2</v>
      </c>
    </row>
    <row r="2338" spans="1:15" x14ac:dyDescent="0.25">
      <c r="A2338" s="2">
        <f t="shared" si="148"/>
        <v>2018</v>
      </c>
      <c r="B2338" s="2" t="str">
        <f t="shared" si="149"/>
        <v>Nov</v>
      </c>
      <c r="C2338" s="2">
        <f t="shared" si="150"/>
        <v>48</v>
      </c>
      <c r="D2338" s="2" t="str">
        <f t="shared" si="151"/>
        <v>Thu</v>
      </c>
      <c r="E2338" s="34">
        <v>43433</v>
      </c>
      <c r="F2338" s="30" t="s">
        <v>573</v>
      </c>
      <c r="G2338" s="2" t="s">
        <v>574</v>
      </c>
      <c r="H2338" s="30" t="s">
        <v>575</v>
      </c>
      <c r="I2338" s="2">
        <v>44</v>
      </c>
      <c r="J2338" s="30" t="s">
        <v>1779</v>
      </c>
      <c r="K2338" s="2" t="s">
        <v>1272</v>
      </c>
      <c r="L2338" s="30">
        <v>10706</v>
      </c>
      <c r="M2338" s="2">
        <v>51</v>
      </c>
      <c r="N2338" s="2">
        <v>28</v>
      </c>
      <c r="O2338" s="31">
        <v>2.6261574074074076E-2</v>
      </c>
    </row>
    <row r="2339" spans="1:15" x14ac:dyDescent="0.25">
      <c r="A2339" s="2">
        <f t="shared" si="148"/>
        <v>2018</v>
      </c>
      <c r="B2339" s="2" t="str">
        <f t="shared" si="149"/>
        <v>Nov</v>
      </c>
      <c r="C2339" s="2">
        <f t="shared" si="150"/>
        <v>48</v>
      </c>
      <c r="D2339" s="2" t="str">
        <f t="shared" si="151"/>
        <v>Thu</v>
      </c>
      <c r="E2339" s="28">
        <v>43433</v>
      </c>
      <c r="F2339" s="30" t="s">
        <v>576</v>
      </c>
      <c r="G2339" s="2" t="s">
        <v>577</v>
      </c>
      <c r="H2339" s="30" t="s">
        <v>578</v>
      </c>
      <c r="I2339" s="2">
        <v>8</v>
      </c>
      <c r="J2339" s="30" t="s">
        <v>1970</v>
      </c>
      <c r="K2339" s="2" t="s">
        <v>1272</v>
      </c>
      <c r="L2339" s="30">
        <v>1182</v>
      </c>
      <c r="M2339" s="2">
        <v>2</v>
      </c>
      <c r="N2339" s="2">
        <v>30</v>
      </c>
      <c r="O2339" s="31">
        <v>2.8449074074074075E-2</v>
      </c>
    </row>
    <row r="2340" spans="1:15" x14ac:dyDescent="0.25">
      <c r="A2340" s="2">
        <f t="shared" si="148"/>
        <v>2018</v>
      </c>
      <c r="B2340" s="2" t="str">
        <f t="shared" si="149"/>
        <v>Dec</v>
      </c>
      <c r="C2340" s="2">
        <f t="shared" si="150"/>
        <v>49</v>
      </c>
      <c r="D2340" s="2" t="str">
        <f t="shared" si="151"/>
        <v>Wed</v>
      </c>
      <c r="E2340" s="34">
        <v>43439</v>
      </c>
      <c r="F2340" s="30">
        <v>47419</v>
      </c>
      <c r="G2340" s="2" t="s">
        <v>39</v>
      </c>
      <c r="H2340" s="30" t="s">
        <v>579</v>
      </c>
      <c r="I2340" s="2">
        <v>19</v>
      </c>
      <c r="J2340" s="30" t="s">
        <v>1779</v>
      </c>
      <c r="K2340" s="2" t="s">
        <v>1272</v>
      </c>
      <c r="L2340" s="30">
        <v>4956</v>
      </c>
      <c r="M2340" s="2">
        <v>10</v>
      </c>
      <c r="N2340" s="2">
        <v>57</v>
      </c>
      <c r="O2340" s="31">
        <v>4.5555555555555551E-2</v>
      </c>
    </row>
    <row r="2341" spans="1:15" x14ac:dyDescent="0.25">
      <c r="A2341" s="2">
        <f t="shared" si="148"/>
        <v>2018</v>
      </c>
      <c r="B2341" s="2" t="str">
        <f t="shared" si="149"/>
        <v>Dec</v>
      </c>
      <c r="C2341" s="2">
        <f t="shared" si="150"/>
        <v>49</v>
      </c>
      <c r="D2341" s="2" t="str">
        <f t="shared" si="151"/>
        <v>Wed</v>
      </c>
      <c r="E2341" s="34">
        <v>43439</v>
      </c>
      <c r="F2341" s="30">
        <v>47604</v>
      </c>
      <c r="G2341" s="2" t="s">
        <v>10</v>
      </c>
      <c r="H2341" s="30" t="s">
        <v>580</v>
      </c>
      <c r="I2341" s="2">
        <v>9</v>
      </c>
      <c r="J2341" s="30" t="s">
        <v>1779</v>
      </c>
      <c r="K2341" s="2" t="s">
        <v>1264</v>
      </c>
      <c r="L2341" s="30">
        <v>1275</v>
      </c>
      <c r="M2341" s="2">
        <v>1</v>
      </c>
      <c r="N2341" s="2">
        <v>25</v>
      </c>
      <c r="O2341" s="31">
        <v>2.5763888888888892E-2</v>
      </c>
    </row>
    <row r="2342" spans="1:15" x14ac:dyDescent="0.25">
      <c r="A2342" s="2">
        <f t="shared" si="148"/>
        <v>2018</v>
      </c>
      <c r="B2342" s="2" t="str">
        <f t="shared" si="149"/>
        <v>Dec</v>
      </c>
      <c r="C2342" s="2">
        <f t="shared" si="150"/>
        <v>49</v>
      </c>
      <c r="D2342" s="2" t="str">
        <f t="shared" si="151"/>
        <v>Wed</v>
      </c>
      <c r="E2342" s="34">
        <v>43439</v>
      </c>
      <c r="F2342" s="30">
        <v>47604</v>
      </c>
      <c r="G2342" s="2" t="s">
        <v>10</v>
      </c>
      <c r="H2342" s="30" t="s">
        <v>580</v>
      </c>
      <c r="I2342" s="2">
        <v>9</v>
      </c>
      <c r="J2342" s="30" t="s">
        <v>1779</v>
      </c>
      <c r="K2342" s="2" t="s">
        <v>1272</v>
      </c>
      <c r="L2342" s="30">
        <v>1275</v>
      </c>
      <c r="M2342" s="2">
        <v>1</v>
      </c>
      <c r="N2342" s="2">
        <v>25</v>
      </c>
      <c r="O2342" s="31">
        <v>1.9895833333333331E-2</v>
      </c>
    </row>
    <row r="2343" spans="1:15" x14ac:dyDescent="0.25">
      <c r="A2343" s="2">
        <f t="shared" si="148"/>
        <v>2018</v>
      </c>
      <c r="B2343" s="2" t="str">
        <f t="shared" si="149"/>
        <v>Dec</v>
      </c>
      <c r="C2343" s="2">
        <f t="shared" si="150"/>
        <v>49</v>
      </c>
      <c r="D2343" s="2" t="str">
        <f t="shared" si="151"/>
        <v>Wed</v>
      </c>
      <c r="E2343" s="34">
        <v>43439</v>
      </c>
      <c r="F2343" s="30" t="s">
        <v>581</v>
      </c>
      <c r="G2343" s="2" t="s">
        <v>582</v>
      </c>
      <c r="H2343" s="30" t="s">
        <v>583</v>
      </c>
      <c r="I2343" s="2">
        <v>7</v>
      </c>
      <c r="J2343" s="30" t="s">
        <v>1716</v>
      </c>
      <c r="K2343" s="2" t="s">
        <v>1275</v>
      </c>
      <c r="L2343" s="30">
        <v>1540</v>
      </c>
      <c r="M2343" s="2">
        <v>2</v>
      </c>
      <c r="N2343" s="2">
        <v>28</v>
      </c>
      <c r="O2343" s="31">
        <v>4.0057870370370369E-2</v>
      </c>
    </row>
    <row r="2344" spans="1:15" x14ac:dyDescent="0.25">
      <c r="A2344" s="2">
        <f t="shared" si="148"/>
        <v>2018</v>
      </c>
      <c r="B2344" s="2" t="str">
        <f t="shared" si="149"/>
        <v>Dec</v>
      </c>
      <c r="C2344" s="2">
        <f t="shared" si="150"/>
        <v>49</v>
      </c>
      <c r="D2344" s="2" t="str">
        <f t="shared" si="151"/>
        <v>Wed</v>
      </c>
      <c r="E2344" s="34">
        <v>43439</v>
      </c>
      <c r="F2344" s="30" t="s">
        <v>581</v>
      </c>
      <c r="G2344" s="2" t="s">
        <v>582</v>
      </c>
      <c r="H2344" s="30" t="s">
        <v>583</v>
      </c>
      <c r="I2344" s="2">
        <v>7</v>
      </c>
      <c r="J2344" s="30" t="s">
        <v>1748</v>
      </c>
      <c r="K2344" s="2" t="s">
        <v>1275</v>
      </c>
      <c r="L2344" s="30">
        <v>1540</v>
      </c>
      <c r="M2344" s="2">
        <v>2</v>
      </c>
      <c r="N2344" s="2">
        <v>28</v>
      </c>
      <c r="O2344" s="31">
        <v>4.0057870370370369E-2</v>
      </c>
    </row>
    <row r="2345" spans="1:15" x14ac:dyDescent="0.25">
      <c r="A2345" s="2">
        <f t="shared" si="148"/>
        <v>2018</v>
      </c>
      <c r="B2345" s="2" t="str">
        <f t="shared" si="149"/>
        <v>Dec</v>
      </c>
      <c r="C2345" s="2">
        <f t="shared" si="150"/>
        <v>49</v>
      </c>
      <c r="D2345" s="2" t="str">
        <f t="shared" si="151"/>
        <v>Wed</v>
      </c>
      <c r="E2345" s="34">
        <v>43439</v>
      </c>
      <c r="F2345" s="30" t="s">
        <v>581</v>
      </c>
      <c r="G2345" s="2" t="s">
        <v>582</v>
      </c>
      <c r="H2345" s="30" t="s">
        <v>583</v>
      </c>
      <c r="I2345" s="2">
        <v>7</v>
      </c>
      <c r="J2345" s="30" t="s">
        <v>1779</v>
      </c>
      <c r="K2345" s="2" t="s">
        <v>1272</v>
      </c>
      <c r="L2345" s="30">
        <v>1540</v>
      </c>
      <c r="M2345" s="2">
        <v>2</v>
      </c>
      <c r="N2345" s="2">
        <v>28</v>
      </c>
      <c r="O2345" s="31">
        <v>1.954861111111111E-2</v>
      </c>
    </row>
    <row r="2346" spans="1:15" x14ac:dyDescent="0.25">
      <c r="A2346" s="2">
        <f t="shared" si="148"/>
        <v>2018</v>
      </c>
      <c r="B2346" s="2" t="str">
        <f t="shared" si="149"/>
        <v>Dec</v>
      </c>
      <c r="C2346" s="2">
        <f t="shared" si="150"/>
        <v>49</v>
      </c>
      <c r="D2346" s="2" t="str">
        <f t="shared" si="151"/>
        <v>Wed</v>
      </c>
      <c r="E2346" s="34">
        <v>43439</v>
      </c>
      <c r="F2346" s="30" t="s">
        <v>581</v>
      </c>
      <c r="G2346" s="2" t="s">
        <v>582</v>
      </c>
      <c r="H2346" s="30" t="s">
        <v>583</v>
      </c>
      <c r="I2346" s="2">
        <v>7</v>
      </c>
      <c r="J2346" s="30" t="s">
        <v>1814</v>
      </c>
      <c r="K2346" s="2" t="s">
        <v>1264</v>
      </c>
      <c r="L2346" s="30">
        <v>1540</v>
      </c>
      <c r="M2346" s="2">
        <v>2</v>
      </c>
      <c r="N2346" s="2">
        <v>28</v>
      </c>
      <c r="O2346" s="31">
        <v>1.3958333333333335E-2</v>
      </c>
    </row>
    <row r="2347" spans="1:15" x14ac:dyDescent="0.25">
      <c r="A2347" s="2">
        <f t="shared" si="148"/>
        <v>2018</v>
      </c>
      <c r="B2347" s="2" t="str">
        <f t="shared" si="149"/>
        <v>Dec</v>
      </c>
      <c r="C2347" s="2">
        <f t="shared" si="150"/>
        <v>49</v>
      </c>
      <c r="D2347" s="2" t="str">
        <f t="shared" si="151"/>
        <v>Wed</v>
      </c>
      <c r="E2347" s="34">
        <v>43439</v>
      </c>
      <c r="F2347" s="30" t="s">
        <v>581</v>
      </c>
      <c r="G2347" s="2" t="s">
        <v>582</v>
      </c>
      <c r="H2347" s="30" t="s">
        <v>583</v>
      </c>
      <c r="I2347" s="2">
        <v>7</v>
      </c>
      <c r="J2347" s="30" t="s">
        <v>2000</v>
      </c>
      <c r="K2347" s="2" t="s">
        <v>1348</v>
      </c>
      <c r="L2347" s="30">
        <v>1540</v>
      </c>
      <c r="M2347" s="2">
        <v>2</v>
      </c>
      <c r="N2347" s="2">
        <v>28</v>
      </c>
      <c r="O2347" s="31">
        <v>8.6724537037037031E-2</v>
      </c>
    </row>
    <row r="2348" spans="1:15" x14ac:dyDescent="0.25">
      <c r="A2348" s="2">
        <f t="shared" si="148"/>
        <v>2018</v>
      </c>
      <c r="B2348" s="2" t="str">
        <f t="shared" si="149"/>
        <v>Dec</v>
      </c>
      <c r="C2348" s="2">
        <f t="shared" si="150"/>
        <v>49</v>
      </c>
      <c r="D2348" s="2" t="str">
        <f t="shared" si="151"/>
        <v>Wed</v>
      </c>
      <c r="E2348" s="34">
        <v>43439</v>
      </c>
      <c r="F2348" s="30">
        <v>47339</v>
      </c>
      <c r="G2348" s="2" t="s">
        <v>218</v>
      </c>
      <c r="H2348" s="30" t="s">
        <v>584</v>
      </c>
      <c r="I2348" s="2">
        <v>34</v>
      </c>
      <c r="J2348" s="30" t="s">
        <v>1293</v>
      </c>
      <c r="K2348" s="2" t="s">
        <v>1355</v>
      </c>
      <c r="L2348" s="30">
        <v>73978</v>
      </c>
      <c r="M2348" s="2">
        <v>47</v>
      </c>
      <c r="N2348" s="2">
        <v>5</v>
      </c>
      <c r="O2348" s="31">
        <v>5.8194444444444444E-2</v>
      </c>
    </row>
    <row r="2349" spans="1:15" x14ac:dyDescent="0.25">
      <c r="A2349" s="2">
        <f t="shared" si="148"/>
        <v>2018</v>
      </c>
      <c r="B2349" s="2" t="str">
        <f t="shared" si="149"/>
        <v>Dec</v>
      </c>
      <c r="C2349" s="2">
        <f t="shared" si="150"/>
        <v>49</v>
      </c>
      <c r="D2349" s="2" t="str">
        <f t="shared" si="151"/>
        <v>Wed</v>
      </c>
      <c r="E2349" s="34">
        <v>43439</v>
      </c>
      <c r="F2349" s="30">
        <v>47339</v>
      </c>
      <c r="G2349" s="2" t="s">
        <v>218</v>
      </c>
      <c r="H2349" s="30" t="s">
        <v>584</v>
      </c>
      <c r="I2349" s="2">
        <v>34</v>
      </c>
      <c r="J2349" s="30" t="s">
        <v>1704</v>
      </c>
      <c r="K2349" s="2" t="s">
        <v>1355</v>
      </c>
      <c r="L2349" s="30">
        <v>73978</v>
      </c>
      <c r="M2349" s="2">
        <v>47</v>
      </c>
      <c r="N2349" s="2">
        <v>5</v>
      </c>
      <c r="O2349" s="31">
        <v>5.9293981481481482E-2</v>
      </c>
    </row>
    <row r="2350" spans="1:15" x14ac:dyDescent="0.25">
      <c r="A2350" s="2">
        <f t="shared" si="148"/>
        <v>2018</v>
      </c>
      <c r="B2350" s="2" t="str">
        <f t="shared" si="149"/>
        <v>Dec</v>
      </c>
      <c r="C2350" s="2">
        <f t="shared" si="150"/>
        <v>49</v>
      </c>
      <c r="D2350" s="2" t="str">
        <f t="shared" si="151"/>
        <v>Wed</v>
      </c>
      <c r="E2350" s="34">
        <v>43439</v>
      </c>
      <c r="F2350" s="30">
        <v>47339</v>
      </c>
      <c r="G2350" s="2" t="s">
        <v>218</v>
      </c>
      <c r="H2350" s="30" t="s">
        <v>584</v>
      </c>
      <c r="I2350" s="2">
        <v>34</v>
      </c>
      <c r="J2350" s="30" t="s">
        <v>1872</v>
      </c>
      <c r="K2350" s="2" t="s">
        <v>1247</v>
      </c>
      <c r="L2350" s="30">
        <v>73978</v>
      </c>
      <c r="M2350" s="2">
        <v>47</v>
      </c>
      <c r="N2350" s="2">
        <v>5</v>
      </c>
      <c r="O2350" s="31">
        <v>5.8275462962962966E-2</v>
      </c>
    </row>
    <row r="2351" spans="1:15" x14ac:dyDescent="0.25">
      <c r="A2351" s="2">
        <f t="shared" si="148"/>
        <v>2018</v>
      </c>
      <c r="B2351" s="2" t="str">
        <f t="shared" si="149"/>
        <v>Dec</v>
      </c>
      <c r="C2351" s="2">
        <f t="shared" si="150"/>
        <v>49</v>
      </c>
      <c r="D2351" s="2" t="str">
        <f t="shared" si="151"/>
        <v>Wed</v>
      </c>
      <c r="E2351" s="34">
        <v>43439</v>
      </c>
      <c r="F2351" s="30">
        <v>47339</v>
      </c>
      <c r="G2351" s="2" t="s">
        <v>218</v>
      </c>
      <c r="H2351" s="30" t="s">
        <v>584</v>
      </c>
      <c r="I2351" s="2">
        <v>34</v>
      </c>
      <c r="J2351" s="30" t="s">
        <v>1864</v>
      </c>
      <c r="K2351" s="2" t="s">
        <v>1355</v>
      </c>
      <c r="L2351" s="30">
        <v>73978</v>
      </c>
      <c r="M2351" s="2">
        <v>47</v>
      </c>
      <c r="N2351" s="2">
        <v>5</v>
      </c>
      <c r="O2351" s="31">
        <v>5.9004629629629629E-2</v>
      </c>
    </row>
    <row r="2352" spans="1:15" x14ac:dyDescent="0.25">
      <c r="A2352" s="2">
        <f t="shared" si="148"/>
        <v>2018</v>
      </c>
      <c r="B2352" s="2" t="str">
        <f t="shared" si="149"/>
        <v>Dec</v>
      </c>
      <c r="C2352" s="2">
        <f t="shared" si="150"/>
        <v>49</v>
      </c>
      <c r="D2352" s="2" t="str">
        <f t="shared" si="151"/>
        <v>Wed</v>
      </c>
      <c r="E2352" s="34">
        <v>43439</v>
      </c>
      <c r="F2352" s="30">
        <v>47339</v>
      </c>
      <c r="G2352" s="2" t="s">
        <v>218</v>
      </c>
      <c r="H2352" s="30" t="s">
        <v>584</v>
      </c>
      <c r="I2352" s="2">
        <v>34</v>
      </c>
      <c r="J2352" s="30" t="s">
        <v>1941</v>
      </c>
      <c r="K2352" s="2" t="s">
        <v>1247</v>
      </c>
      <c r="L2352" s="30">
        <v>73978</v>
      </c>
      <c r="M2352" s="2">
        <v>47</v>
      </c>
      <c r="N2352" s="2">
        <v>5</v>
      </c>
      <c r="O2352" s="31">
        <v>5.7743055555555554E-2</v>
      </c>
    </row>
    <row r="2353" spans="1:15" x14ac:dyDescent="0.25">
      <c r="A2353" s="2">
        <f t="shared" si="148"/>
        <v>2018</v>
      </c>
      <c r="B2353" s="2" t="str">
        <f t="shared" si="149"/>
        <v>Dec</v>
      </c>
      <c r="C2353" s="2">
        <f t="shared" si="150"/>
        <v>49</v>
      </c>
      <c r="D2353" s="2" t="str">
        <f t="shared" si="151"/>
        <v>Wed</v>
      </c>
      <c r="E2353" s="34">
        <v>43439</v>
      </c>
      <c r="F2353" s="30">
        <v>47339</v>
      </c>
      <c r="G2353" s="2" t="s">
        <v>218</v>
      </c>
      <c r="H2353" s="30" t="s">
        <v>584</v>
      </c>
      <c r="I2353" s="2">
        <v>34</v>
      </c>
      <c r="J2353" s="30" t="s">
        <v>1967</v>
      </c>
      <c r="K2353" s="2" t="s">
        <v>1355</v>
      </c>
      <c r="L2353" s="30">
        <v>73978</v>
      </c>
      <c r="M2353" s="2">
        <v>47</v>
      </c>
      <c r="N2353" s="2">
        <v>5</v>
      </c>
      <c r="O2353" s="31">
        <v>5.873842592592593E-2</v>
      </c>
    </row>
    <row r="2354" spans="1:15" x14ac:dyDescent="0.25">
      <c r="A2354" s="2">
        <f t="shared" si="148"/>
        <v>2018</v>
      </c>
      <c r="B2354" s="2" t="str">
        <f t="shared" si="149"/>
        <v>Dec</v>
      </c>
      <c r="C2354" s="2">
        <f t="shared" si="150"/>
        <v>49</v>
      </c>
      <c r="D2354" s="2" t="str">
        <f t="shared" si="151"/>
        <v>Wed</v>
      </c>
      <c r="E2354" s="34">
        <v>43439</v>
      </c>
      <c r="F2354" s="30">
        <v>47339</v>
      </c>
      <c r="G2354" s="2" t="s">
        <v>218</v>
      </c>
      <c r="H2354" s="30" t="s">
        <v>584</v>
      </c>
      <c r="I2354" s="2">
        <v>34</v>
      </c>
      <c r="J2354" s="30" t="s">
        <v>2001</v>
      </c>
      <c r="K2354" s="2" t="s">
        <v>1264</v>
      </c>
      <c r="L2354" s="30">
        <v>73978</v>
      </c>
      <c r="M2354" s="2">
        <v>47</v>
      </c>
      <c r="N2354" s="2">
        <v>5</v>
      </c>
      <c r="O2354" s="31">
        <v>5.9571759259259262E-2</v>
      </c>
    </row>
    <row r="2355" spans="1:15" x14ac:dyDescent="0.25">
      <c r="A2355" s="2">
        <f t="shared" si="148"/>
        <v>2018</v>
      </c>
      <c r="B2355" s="2" t="str">
        <f t="shared" si="149"/>
        <v>Dec</v>
      </c>
      <c r="C2355" s="2">
        <f t="shared" si="150"/>
        <v>49</v>
      </c>
      <c r="D2355" s="2" t="str">
        <f t="shared" si="151"/>
        <v>Wed</v>
      </c>
      <c r="E2355" s="34">
        <v>43439</v>
      </c>
      <c r="F2355" s="30">
        <v>47840</v>
      </c>
      <c r="G2355" s="2" t="s">
        <v>93</v>
      </c>
      <c r="H2355" s="30" t="s">
        <v>1107</v>
      </c>
      <c r="I2355" s="2">
        <v>33</v>
      </c>
      <c r="J2355" s="30" t="s">
        <v>1340</v>
      </c>
      <c r="K2355" s="2" t="s">
        <v>1272</v>
      </c>
      <c r="L2355" s="30">
        <v>1591</v>
      </c>
      <c r="M2355" s="2">
        <v>198</v>
      </c>
      <c r="N2355" s="2">
        <v>42</v>
      </c>
      <c r="O2355" s="31">
        <v>0.1219675925925926</v>
      </c>
    </row>
    <row r="2356" spans="1:15" x14ac:dyDescent="0.25">
      <c r="A2356" s="2">
        <f t="shared" si="148"/>
        <v>2018</v>
      </c>
      <c r="B2356" s="2" t="str">
        <f t="shared" si="149"/>
        <v>Dec</v>
      </c>
      <c r="C2356" s="2">
        <f t="shared" si="150"/>
        <v>49</v>
      </c>
      <c r="D2356" s="2" t="str">
        <f t="shared" si="151"/>
        <v>Wed</v>
      </c>
      <c r="E2356" s="34">
        <v>43439</v>
      </c>
      <c r="F2356" s="30">
        <v>47840</v>
      </c>
      <c r="G2356" s="2" t="s">
        <v>93</v>
      </c>
      <c r="H2356" s="30" t="s">
        <v>1107</v>
      </c>
      <c r="I2356" s="2">
        <v>33</v>
      </c>
      <c r="J2356" s="30" t="s">
        <v>1326</v>
      </c>
      <c r="K2356" s="2" t="s">
        <v>1255</v>
      </c>
      <c r="L2356" s="30">
        <v>1591</v>
      </c>
      <c r="M2356" s="2">
        <v>198</v>
      </c>
      <c r="N2356" s="2">
        <v>42</v>
      </c>
      <c r="O2356" s="31">
        <v>0.19369212962962964</v>
      </c>
    </row>
    <row r="2357" spans="1:15" x14ac:dyDescent="0.25">
      <c r="A2357" s="2">
        <f t="shared" si="148"/>
        <v>2018</v>
      </c>
      <c r="B2357" s="2" t="str">
        <f t="shared" si="149"/>
        <v>Dec</v>
      </c>
      <c r="C2357" s="2">
        <f t="shared" si="150"/>
        <v>49</v>
      </c>
      <c r="D2357" s="2" t="str">
        <f t="shared" si="151"/>
        <v>Wed</v>
      </c>
      <c r="E2357" s="34">
        <v>43439</v>
      </c>
      <c r="F2357" s="30">
        <v>47840</v>
      </c>
      <c r="G2357" s="2" t="s">
        <v>93</v>
      </c>
      <c r="H2357" s="30" t="s">
        <v>1107</v>
      </c>
      <c r="I2357" s="2">
        <v>33</v>
      </c>
      <c r="J2357" s="30" t="s">
        <v>1354</v>
      </c>
      <c r="K2357" s="2" t="s">
        <v>1264</v>
      </c>
      <c r="L2357" s="30">
        <v>1591</v>
      </c>
      <c r="M2357" s="2">
        <v>198</v>
      </c>
      <c r="N2357" s="2">
        <v>42</v>
      </c>
      <c r="O2357" s="31">
        <v>0.20403935185185185</v>
      </c>
    </row>
    <row r="2358" spans="1:15" x14ac:dyDescent="0.25">
      <c r="A2358" s="2">
        <f t="shared" si="148"/>
        <v>2018</v>
      </c>
      <c r="B2358" s="2" t="str">
        <f t="shared" si="149"/>
        <v>Dec</v>
      </c>
      <c r="C2358" s="2">
        <f t="shared" si="150"/>
        <v>49</v>
      </c>
      <c r="D2358" s="2" t="str">
        <f t="shared" si="151"/>
        <v>Wed</v>
      </c>
      <c r="E2358" s="34">
        <v>43439</v>
      </c>
      <c r="F2358" s="30">
        <v>47840</v>
      </c>
      <c r="G2358" s="2" t="s">
        <v>93</v>
      </c>
      <c r="H2358" s="30" t="s">
        <v>1107</v>
      </c>
      <c r="I2358" s="2">
        <v>33</v>
      </c>
      <c r="J2358" s="30" t="s">
        <v>1379</v>
      </c>
      <c r="K2358" s="2" t="s">
        <v>1264</v>
      </c>
      <c r="L2358" s="30">
        <v>1591</v>
      </c>
      <c r="M2358" s="2">
        <v>198</v>
      </c>
      <c r="N2358" s="2">
        <v>42</v>
      </c>
      <c r="O2358" s="31">
        <v>0.14076388888888888</v>
      </c>
    </row>
    <row r="2359" spans="1:15" x14ac:dyDescent="0.25">
      <c r="A2359" s="2">
        <f t="shared" si="148"/>
        <v>2018</v>
      </c>
      <c r="B2359" s="2" t="str">
        <f t="shared" si="149"/>
        <v>Dec</v>
      </c>
      <c r="C2359" s="2">
        <f t="shared" si="150"/>
        <v>49</v>
      </c>
      <c r="D2359" s="2" t="str">
        <f t="shared" si="151"/>
        <v>Wed</v>
      </c>
      <c r="E2359" s="34">
        <v>43439</v>
      </c>
      <c r="F2359" s="30">
        <v>47840</v>
      </c>
      <c r="G2359" s="2" t="s">
        <v>93</v>
      </c>
      <c r="H2359" s="30" t="s">
        <v>1107</v>
      </c>
      <c r="I2359" s="2">
        <v>33</v>
      </c>
      <c r="J2359" s="30" t="s">
        <v>1382</v>
      </c>
      <c r="K2359" s="2" t="s">
        <v>1247</v>
      </c>
      <c r="L2359" s="30">
        <v>1591</v>
      </c>
      <c r="M2359" s="2">
        <v>198</v>
      </c>
      <c r="N2359" s="2">
        <v>42</v>
      </c>
      <c r="O2359" s="31">
        <v>0.19563657407407409</v>
      </c>
    </row>
    <row r="2360" spans="1:15" x14ac:dyDescent="0.25">
      <c r="A2360" s="2">
        <f t="shared" si="148"/>
        <v>2018</v>
      </c>
      <c r="B2360" s="2" t="str">
        <f t="shared" si="149"/>
        <v>Dec</v>
      </c>
      <c r="C2360" s="2">
        <f t="shared" si="150"/>
        <v>49</v>
      </c>
      <c r="D2360" s="2" t="str">
        <f t="shared" si="151"/>
        <v>Wed</v>
      </c>
      <c r="E2360" s="34">
        <v>43439</v>
      </c>
      <c r="F2360" s="30">
        <v>47840</v>
      </c>
      <c r="G2360" s="2" t="s">
        <v>93</v>
      </c>
      <c r="H2360" s="30" t="s">
        <v>1107</v>
      </c>
      <c r="I2360" s="2">
        <v>33</v>
      </c>
      <c r="J2360" s="30" t="s">
        <v>1383</v>
      </c>
      <c r="K2360" s="2" t="s">
        <v>1247</v>
      </c>
      <c r="L2360" s="30">
        <v>1591</v>
      </c>
      <c r="M2360" s="2">
        <v>198</v>
      </c>
      <c r="N2360" s="2">
        <v>42</v>
      </c>
      <c r="O2360" s="31">
        <v>0.1950462962962963</v>
      </c>
    </row>
    <row r="2361" spans="1:15" x14ac:dyDescent="0.25">
      <c r="A2361" s="2">
        <f t="shared" si="148"/>
        <v>2018</v>
      </c>
      <c r="B2361" s="2" t="str">
        <f t="shared" si="149"/>
        <v>Dec</v>
      </c>
      <c r="C2361" s="2">
        <f t="shared" si="150"/>
        <v>49</v>
      </c>
      <c r="D2361" s="2" t="str">
        <f t="shared" si="151"/>
        <v>Wed</v>
      </c>
      <c r="E2361" s="34">
        <v>43439</v>
      </c>
      <c r="F2361" s="30">
        <v>47840</v>
      </c>
      <c r="G2361" s="2" t="s">
        <v>93</v>
      </c>
      <c r="H2361" s="30" t="s">
        <v>1107</v>
      </c>
      <c r="I2361" s="2">
        <v>33</v>
      </c>
      <c r="J2361" s="30" t="s">
        <v>1405</v>
      </c>
      <c r="K2361" s="2" t="s">
        <v>1264</v>
      </c>
      <c r="L2361" s="30">
        <v>1591</v>
      </c>
      <c r="M2361" s="2">
        <v>198</v>
      </c>
      <c r="N2361" s="2">
        <v>42</v>
      </c>
      <c r="O2361" s="31">
        <v>0.20359953703703704</v>
      </c>
    </row>
    <row r="2362" spans="1:15" x14ac:dyDescent="0.25">
      <c r="A2362" s="2">
        <f t="shared" si="148"/>
        <v>2018</v>
      </c>
      <c r="B2362" s="2" t="str">
        <f t="shared" si="149"/>
        <v>Dec</v>
      </c>
      <c r="C2362" s="2">
        <f t="shared" si="150"/>
        <v>49</v>
      </c>
      <c r="D2362" s="2" t="str">
        <f t="shared" si="151"/>
        <v>Wed</v>
      </c>
      <c r="E2362" s="34">
        <v>43439</v>
      </c>
      <c r="F2362" s="30">
        <v>47840</v>
      </c>
      <c r="G2362" s="2" t="s">
        <v>93</v>
      </c>
      <c r="H2362" s="30" t="s">
        <v>1107</v>
      </c>
      <c r="I2362" s="2">
        <v>33</v>
      </c>
      <c r="J2362" s="30" t="s">
        <v>1725</v>
      </c>
      <c r="K2362" s="2" t="s">
        <v>1255</v>
      </c>
      <c r="L2362" s="30">
        <v>1591</v>
      </c>
      <c r="M2362" s="2">
        <v>198</v>
      </c>
      <c r="N2362" s="2">
        <v>42</v>
      </c>
      <c r="O2362" s="31">
        <v>0.19369212962962964</v>
      </c>
    </row>
    <row r="2363" spans="1:15" x14ac:dyDescent="0.25">
      <c r="A2363" s="2">
        <f t="shared" si="148"/>
        <v>2018</v>
      </c>
      <c r="B2363" s="2" t="str">
        <f t="shared" si="149"/>
        <v>Dec</v>
      </c>
      <c r="C2363" s="2">
        <f t="shared" si="150"/>
        <v>49</v>
      </c>
      <c r="D2363" s="2" t="str">
        <f t="shared" si="151"/>
        <v>Wed</v>
      </c>
      <c r="E2363" s="34">
        <v>43439</v>
      </c>
      <c r="F2363" s="30">
        <v>47840</v>
      </c>
      <c r="G2363" s="2" t="s">
        <v>93</v>
      </c>
      <c r="H2363" s="30" t="s">
        <v>1107</v>
      </c>
      <c r="I2363" s="2">
        <v>33</v>
      </c>
      <c r="J2363" s="30" t="s">
        <v>1726</v>
      </c>
      <c r="K2363" s="2" t="s">
        <v>1247</v>
      </c>
      <c r="L2363" s="30">
        <v>1591</v>
      </c>
      <c r="M2363" s="2">
        <v>198</v>
      </c>
      <c r="N2363" s="2">
        <v>42</v>
      </c>
      <c r="O2363" s="31">
        <v>0.14057870370370371</v>
      </c>
    </row>
    <row r="2364" spans="1:15" x14ac:dyDescent="0.25">
      <c r="A2364" s="2">
        <f t="shared" si="148"/>
        <v>2018</v>
      </c>
      <c r="B2364" s="2" t="str">
        <f t="shared" si="149"/>
        <v>Dec</v>
      </c>
      <c r="C2364" s="2">
        <f t="shared" si="150"/>
        <v>49</v>
      </c>
      <c r="D2364" s="2" t="str">
        <f t="shared" si="151"/>
        <v>Wed</v>
      </c>
      <c r="E2364" s="34">
        <v>43439</v>
      </c>
      <c r="F2364" s="30">
        <v>47840</v>
      </c>
      <c r="G2364" s="2" t="s">
        <v>93</v>
      </c>
      <c r="H2364" s="30" t="s">
        <v>1107</v>
      </c>
      <c r="I2364" s="2">
        <v>33</v>
      </c>
      <c r="J2364" s="30" t="s">
        <v>1727</v>
      </c>
      <c r="K2364" s="2" t="s">
        <v>1247</v>
      </c>
      <c r="L2364" s="30">
        <v>1591</v>
      </c>
      <c r="M2364" s="2">
        <v>198</v>
      </c>
      <c r="N2364" s="2">
        <v>42</v>
      </c>
      <c r="O2364" s="31">
        <v>0.19563657407407409</v>
      </c>
    </row>
    <row r="2365" spans="1:15" x14ac:dyDescent="0.25">
      <c r="A2365" s="2">
        <f t="shared" si="148"/>
        <v>2018</v>
      </c>
      <c r="B2365" s="2" t="str">
        <f t="shared" si="149"/>
        <v>Dec</v>
      </c>
      <c r="C2365" s="2">
        <f t="shared" si="150"/>
        <v>49</v>
      </c>
      <c r="D2365" s="2" t="str">
        <f t="shared" si="151"/>
        <v>Wed</v>
      </c>
      <c r="E2365" s="34">
        <v>43439</v>
      </c>
      <c r="F2365" s="30">
        <v>47840</v>
      </c>
      <c r="G2365" s="2" t="s">
        <v>93</v>
      </c>
      <c r="H2365" s="30" t="s">
        <v>1107</v>
      </c>
      <c r="I2365" s="2">
        <v>33</v>
      </c>
      <c r="J2365" s="30" t="s">
        <v>1759</v>
      </c>
      <c r="K2365" s="2" t="s">
        <v>1247</v>
      </c>
      <c r="L2365" s="30">
        <v>1591</v>
      </c>
      <c r="M2365" s="2">
        <v>198</v>
      </c>
      <c r="N2365" s="2">
        <v>42</v>
      </c>
      <c r="O2365" s="31">
        <v>0.10247685185185185</v>
      </c>
    </row>
    <row r="2366" spans="1:15" x14ac:dyDescent="0.25">
      <c r="A2366" s="2">
        <f t="shared" si="148"/>
        <v>2018</v>
      </c>
      <c r="B2366" s="2" t="str">
        <f t="shared" si="149"/>
        <v>Dec</v>
      </c>
      <c r="C2366" s="2">
        <f t="shared" si="150"/>
        <v>49</v>
      </c>
      <c r="D2366" s="2" t="str">
        <f t="shared" si="151"/>
        <v>Wed</v>
      </c>
      <c r="E2366" s="34">
        <v>43439</v>
      </c>
      <c r="F2366" s="30">
        <v>48113</v>
      </c>
      <c r="G2366" s="2" t="s">
        <v>415</v>
      </c>
      <c r="H2366" s="30" t="s">
        <v>585</v>
      </c>
      <c r="I2366" s="2">
        <v>11</v>
      </c>
      <c r="J2366" s="30" t="s">
        <v>1305</v>
      </c>
      <c r="K2366" s="2" t="s">
        <v>1257</v>
      </c>
      <c r="L2366" s="30">
        <v>1620</v>
      </c>
      <c r="M2366" s="2">
        <v>1</v>
      </c>
      <c r="N2366" s="2">
        <v>27</v>
      </c>
      <c r="O2366" s="31">
        <v>9.8055555555555562E-2</v>
      </c>
    </row>
    <row r="2367" spans="1:15" x14ac:dyDescent="0.25">
      <c r="A2367" s="2">
        <f t="shared" si="148"/>
        <v>2018</v>
      </c>
      <c r="B2367" s="2" t="str">
        <f t="shared" si="149"/>
        <v>Dec</v>
      </c>
      <c r="C2367" s="2">
        <f t="shared" si="150"/>
        <v>49</v>
      </c>
      <c r="D2367" s="2" t="str">
        <f t="shared" si="151"/>
        <v>Wed</v>
      </c>
      <c r="E2367" s="34">
        <v>43439</v>
      </c>
      <c r="F2367" s="30">
        <v>48113</v>
      </c>
      <c r="G2367" s="2" t="s">
        <v>415</v>
      </c>
      <c r="H2367" s="30" t="s">
        <v>585</v>
      </c>
      <c r="I2367" s="2">
        <v>11</v>
      </c>
      <c r="J2367" s="30" t="s">
        <v>1309</v>
      </c>
      <c r="K2367" s="2" t="s">
        <v>1264</v>
      </c>
      <c r="L2367" s="30">
        <v>1620</v>
      </c>
      <c r="M2367" s="2">
        <v>1</v>
      </c>
      <c r="N2367" s="2">
        <v>27</v>
      </c>
      <c r="O2367" s="31">
        <v>1.1099537037037038E-2</v>
      </c>
    </row>
    <row r="2368" spans="1:15" x14ac:dyDescent="0.25">
      <c r="A2368" s="2">
        <f t="shared" si="148"/>
        <v>2018</v>
      </c>
      <c r="B2368" s="2" t="str">
        <f t="shared" si="149"/>
        <v>Dec</v>
      </c>
      <c r="C2368" s="2">
        <f t="shared" si="150"/>
        <v>49</v>
      </c>
      <c r="D2368" s="2" t="str">
        <f t="shared" si="151"/>
        <v>Wed</v>
      </c>
      <c r="E2368" s="34">
        <v>43439</v>
      </c>
      <c r="F2368" s="30">
        <v>48113</v>
      </c>
      <c r="G2368" s="2" t="s">
        <v>415</v>
      </c>
      <c r="H2368" s="30" t="s">
        <v>585</v>
      </c>
      <c r="I2368" s="2">
        <v>11</v>
      </c>
      <c r="J2368" s="30" t="s">
        <v>1323</v>
      </c>
      <c r="K2368" s="2" t="s">
        <v>1272</v>
      </c>
      <c r="L2368" s="30">
        <v>1620</v>
      </c>
      <c r="M2368" s="2">
        <v>1</v>
      </c>
      <c r="N2368" s="2">
        <v>27</v>
      </c>
      <c r="O2368" s="31">
        <v>1.1724537037037035E-2</v>
      </c>
    </row>
    <row r="2369" spans="1:15" x14ac:dyDescent="0.25">
      <c r="A2369" s="2">
        <f t="shared" si="148"/>
        <v>2018</v>
      </c>
      <c r="B2369" s="2" t="str">
        <f t="shared" si="149"/>
        <v>Dec</v>
      </c>
      <c r="C2369" s="2">
        <f t="shared" si="150"/>
        <v>49</v>
      </c>
      <c r="D2369" s="2" t="str">
        <f t="shared" si="151"/>
        <v>Wed</v>
      </c>
      <c r="E2369" s="34">
        <v>43439</v>
      </c>
      <c r="F2369" s="30">
        <v>48113</v>
      </c>
      <c r="G2369" s="2" t="s">
        <v>415</v>
      </c>
      <c r="H2369" s="30" t="s">
        <v>585</v>
      </c>
      <c r="I2369" s="2">
        <v>11</v>
      </c>
      <c r="J2369" s="30" t="s">
        <v>1415</v>
      </c>
      <c r="K2369" s="2" t="s">
        <v>1255</v>
      </c>
      <c r="L2369" s="30">
        <v>1620</v>
      </c>
      <c r="M2369" s="2">
        <v>1</v>
      </c>
      <c r="N2369" s="2">
        <v>27</v>
      </c>
      <c r="O2369" s="31">
        <v>9.3784722222222228E-2</v>
      </c>
    </row>
    <row r="2370" spans="1:15" x14ac:dyDescent="0.25">
      <c r="A2370" s="2">
        <f t="shared" si="148"/>
        <v>2018</v>
      </c>
      <c r="B2370" s="2" t="str">
        <f t="shared" si="149"/>
        <v>Dec</v>
      </c>
      <c r="C2370" s="2">
        <f t="shared" si="150"/>
        <v>49</v>
      </c>
      <c r="D2370" s="2" t="str">
        <f t="shared" si="151"/>
        <v>Wed</v>
      </c>
      <c r="E2370" s="34">
        <v>43439</v>
      </c>
      <c r="F2370" s="30">
        <v>48113</v>
      </c>
      <c r="G2370" s="2" t="s">
        <v>415</v>
      </c>
      <c r="H2370" s="30" t="s">
        <v>585</v>
      </c>
      <c r="I2370" s="2">
        <v>11</v>
      </c>
      <c r="J2370" s="30" t="s">
        <v>2002</v>
      </c>
      <c r="K2370" s="2" t="s">
        <v>1255</v>
      </c>
      <c r="L2370" s="30">
        <v>1620</v>
      </c>
      <c r="M2370" s="2">
        <v>1</v>
      </c>
      <c r="N2370" s="2">
        <v>27</v>
      </c>
      <c r="O2370" s="31">
        <v>9.3854166666666669E-2</v>
      </c>
    </row>
    <row r="2371" spans="1:15" x14ac:dyDescent="0.25">
      <c r="A2371" s="2">
        <f t="shared" si="148"/>
        <v>2018</v>
      </c>
      <c r="B2371" s="2" t="str">
        <f t="shared" si="149"/>
        <v>Dec</v>
      </c>
      <c r="C2371" s="2">
        <f t="shared" si="150"/>
        <v>49</v>
      </c>
      <c r="D2371" s="2" t="str">
        <f t="shared" si="151"/>
        <v>Wed</v>
      </c>
      <c r="E2371" s="34">
        <v>43439</v>
      </c>
      <c r="F2371" s="30">
        <v>47812</v>
      </c>
      <c r="G2371" s="2" t="s">
        <v>180</v>
      </c>
      <c r="H2371" s="30" t="s">
        <v>586</v>
      </c>
      <c r="I2371" s="2">
        <v>4</v>
      </c>
      <c r="J2371" s="30" t="s">
        <v>1704</v>
      </c>
      <c r="K2371" s="2" t="s">
        <v>1257</v>
      </c>
      <c r="L2371" s="30">
        <v>346</v>
      </c>
      <c r="M2371" s="2">
        <v>44</v>
      </c>
      <c r="N2371" s="2">
        <v>2</v>
      </c>
      <c r="O2371" s="31">
        <v>1.9016203703703705E-2</v>
      </c>
    </row>
    <row r="2372" spans="1:15" x14ac:dyDescent="0.25">
      <c r="A2372" s="2">
        <f t="shared" si="148"/>
        <v>2018</v>
      </c>
      <c r="B2372" s="2" t="str">
        <f t="shared" si="149"/>
        <v>Dec</v>
      </c>
      <c r="C2372" s="2">
        <f t="shared" si="150"/>
        <v>49</v>
      </c>
      <c r="D2372" s="2" t="str">
        <f t="shared" si="151"/>
        <v>Wed</v>
      </c>
      <c r="E2372" s="34">
        <v>43439</v>
      </c>
      <c r="F2372" s="30">
        <v>47812</v>
      </c>
      <c r="G2372" s="2" t="s">
        <v>180</v>
      </c>
      <c r="H2372" s="30" t="s">
        <v>586</v>
      </c>
      <c r="I2372" s="2">
        <v>4</v>
      </c>
      <c r="J2372" s="30" t="s">
        <v>1877</v>
      </c>
      <c r="K2372" s="2" t="s">
        <v>1264</v>
      </c>
      <c r="L2372" s="30">
        <v>346</v>
      </c>
      <c r="M2372" s="2">
        <v>44</v>
      </c>
      <c r="N2372" s="2">
        <v>2</v>
      </c>
      <c r="O2372" s="31">
        <v>0.1168287037037037</v>
      </c>
    </row>
    <row r="2373" spans="1:15" x14ac:dyDescent="0.25">
      <c r="A2373" s="2">
        <f t="shared" si="148"/>
        <v>2018</v>
      </c>
      <c r="B2373" s="2" t="str">
        <f t="shared" si="149"/>
        <v>Dec</v>
      </c>
      <c r="C2373" s="2">
        <f t="shared" si="150"/>
        <v>49</v>
      </c>
      <c r="D2373" s="2" t="str">
        <f t="shared" si="151"/>
        <v>Wed</v>
      </c>
      <c r="E2373" s="34">
        <v>43439</v>
      </c>
      <c r="F2373" s="30">
        <v>47812</v>
      </c>
      <c r="G2373" s="2" t="s">
        <v>180</v>
      </c>
      <c r="H2373" s="30" t="s">
        <v>586</v>
      </c>
      <c r="I2373" s="2">
        <v>4</v>
      </c>
      <c r="J2373" s="30" t="s">
        <v>1864</v>
      </c>
      <c r="K2373" s="2" t="s">
        <v>1247</v>
      </c>
      <c r="L2373" s="30">
        <v>346</v>
      </c>
      <c r="M2373" s="2">
        <v>44</v>
      </c>
      <c r="N2373" s="2">
        <v>2</v>
      </c>
      <c r="O2373" s="31">
        <v>1.0972222222222223E-2</v>
      </c>
    </row>
    <row r="2374" spans="1:15" x14ac:dyDescent="0.25">
      <c r="A2374" s="2">
        <f t="shared" si="148"/>
        <v>2018</v>
      </c>
      <c r="B2374" s="2" t="str">
        <f t="shared" si="149"/>
        <v>Dec</v>
      </c>
      <c r="C2374" s="2">
        <f t="shared" si="150"/>
        <v>49</v>
      </c>
      <c r="D2374" s="2" t="str">
        <f t="shared" si="151"/>
        <v>Wed</v>
      </c>
      <c r="E2374" s="34">
        <v>43439</v>
      </c>
      <c r="F2374" s="30">
        <v>47812</v>
      </c>
      <c r="G2374" s="2" t="s">
        <v>180</v>
      </c>
      <c r="H2374" s="30" t="s">
        <v>586</v>
      </c>
      <c r="I2374" s="2">
        <v>4</v>
      </c>
      <c r="J2374" s="30" t="s">
        <v>1993</v>
      </c>
      <c r="K2374" s="2" t="s">
        <v>1247</v>
      </c>
      <c r="L2374" s="30">
        <v>346</v>
      </c>
      <c r="M2374" s="2">
        <v>44</v>
      </c>
      <c r="N2374" s="2">
        <v>2</v>
      </c>
      <c r="O2374" s="31">
        <v>0.1162962962962963</v>
      </c>
    </row>
    <row r="2375" spans="1:15" x14ac:dyDescent="0.25">
      <c r="A2375" s="2">
        <f t="shared" si="148"/>
        <v>2018</v>
      </c>
      <c r="B2375" s="2" t="str">
        <f t="shared" si="149"/>
        <v>Dec</v>
      </c>
      <c r="C2375" s="2">
        <f t="shared" si="150"/>
        <v>49</v>
      </c>
      <c r="D2375" s="2" t="str">
        <f t="shared" si="151"/>
        <v>Wed</v>
      </c>
      <c r="E2375" s="34">
        <v>43439</v>
      </c>
      <c r="F2375" s="30">
        <v>50608</v>
      </c>
      <c r="G2375" s="2" t="s">
        <v>587</v>
      </c>
      <c r="H2375" s="30" t="s">
        <v>588</v>
      </c>
      <c r="I2375" s="2">
        <v>2</v>
      </c>
      <c r="J2375" s="30" t="s">
        <v>1788</v>
      </c>
      <c r="K2375" s="2" t="s">
        <v>1264</v>
      </c>
      <c r="L2375" s="30">
        <v>460</v>
      </c>
      <c r="M2375" s="2">
        <v>7</v>
      </c>
      <c r="N2375" s="2">
        <v>0</v>
      </c>
      <c r="O2375" s="31">
        <v>0.10655092592592592</v>
      </c>
    </row>
    <row r="2376" spans="1:15" x14ac:dyDescent="0.25">
      <c r="A2376" s="2">
        <f t="shared" si="148"/>
        <v>2018</v>
      </c>
      <c r="B2376" s="2" t="str">
        <f t="shared" si="149"/>
        <v>Dec</v>
      </c>
      <c r="C2376" s="2">
        <f t="shared" si="150"/>
        <v>49</v>
      </c>
      <c r="D2376" s="2" t="str">
        <f t="shared" si="151"/>
        <v>Wed</v>
      </c>
      <c r="E2376" s="34">
        <v>43439</v>
      </c>
      <c r="F2376" s="30">
        <v>47855</v>
      </c>
      <c r="G2376" s="2" t="s">
        <v>189</v>
      </c>
      <c r="H2376" s="30" t="s">
        <v>589</v>
      </c>
      <c r="I2376" s="2">
        <v>24</v>
      </c>
      <c r="J2376" s="30" t="s">
        <v>2003</v>
      </c>
      <c r="K2376" s="2" t="s">
        <v>1264</v>
      </c>
      <c r="L2376" s="30">
        <v>3122</v>
      </c>
      <c r="M2376" s="2">
        <v>201</v>
      </c>
      <c r="N2376" s="2">
        <v>13</v>
      </c>
      <c r="O2376" s="31">
        <v>0</v>
      </c>
    </row>
    <row r="2377" spans="1:15" x14ac:dyDescent="0.25">
      <c r="A2377" s="2">
        <f t="shared" si="148"/>
        <v>2018</v>
      </c>
      <c r="B2377" s="2" t="str">
        <f t="shared" si="149"/>
        <v>Dec</v>
      </c>
      <c r="C2377" s="2">
        <f t="shared" si="150"/>
        <v>49</v>
      </c>
      <c r="D2377" s="2" t="str">
        <f t="shared" si="151"/>
        <v>Wed</v>
      </c>
      <c r="E2377" s="34">
        <v>43439</v>
      </c>
      <c r="F2377" s="30">
        <v>47855</v>
      </c>
      <c r="G2377" s="2" t="s">
        <v>189</v>
      </c>
      <c r="H2377" s="30" t="s">
        <v>589</v>
      </c>
      <c r="I2377" s="2">
        <v>24</v>
      </c>
      <c r="J2377" s="30" t="s">
        <v>2004</v>
      </c>
      <c r="K2377" s="2" t="s">
        <v>1247</v>
      </c>
      <c r="L2377" s="30">
        <v>3122</v>
      </c>
      <c r="M2377" s="2">
        <v>201</v>
      </c>
      <c r="N2377" s="2">
        <v>13</v>
      </c>
      <c r="O2377" s="31">
        <v>9.9479166666666674E-2</v>
      </c>
    </row>
    <row r="2378" spans="1:15" x14ac:dyDescent="0.25">
      <c r="A2378" s="2">
        <f t="shared" si="148"/>
        <v>2018</v>
      </c>
      <c r="B2378" s="2" t="str">
        <f t="shared" si="149"/>
        <v>Dec</v>
      </c>
      <c r="C2378" s="2">
        <f t="shared" si="150"/>
        <v>49</v>
      </c>
      <c r="D2378" s="2" t="str">
        <f t="shared" si="151"/>
        <v>Wed</v>
      </c>
      <c r="E2378" s="34">
        <v>43439</v>
      </c>
      <c r="F2378" s="30">
        <v>47855</v>
      </c>
      <c r="G2378" s="2" t="s">
        <v>189</v>
      </c>
      <c r="H2378" s="30" t="s">
        <v>589</v>
      </c>
      <c r="I2378" s="2">
        <v>24</v>
      </c>
      <c r="J2378" s="30" t="s">
        <v>2005</v>
      </c>
      <c r="K2378" s="2" t="s">
        <v>1247</v>
      </c>
      <c r="L2378" s="30">
        <v>3122</v>
      </c>
      <c r="M2378" s="2">
        <v>201</v>
      </c>
      <c r="N2378" s="2">
        <v>13</v>
      </c>
      <c r="O2378" s="31">
        <v>0</v>
      </c>
    </row>
    <row r="2379" spans="1:15" x14ac:dyDescent="0.25">
      <c r="A2379" s="2">
        <f t="shared" si="148"/>
        <v>2018</v>
      </c>
      <c r="B2379" s="2" t="str">
        <f t="shared" si="149"/>
        <v>Dec</v>
      </c>
      <c r="C2379" s="2">
        <f t="shared" si="150"/>
        <v>49</v>
      </c>
      <c r="D2379" s="2" t="str">
        <f t="shared" si="151"/>
        <v>Wed</v>
      </c>
      <c r="E2379" s="34">
        <v>43439</v>
      </c>
      <c r="F2379" s="30">
        <v>47855</v>
      </c>
      <c r="G2379" s="2" t="s">
        <v>189</v>
      </c>
      <c r="H2379" s="30" t="s">
        <v>589</v>
      </c>
      <c r="I2379" s="2">
        <v>24</v>
      </c>
      <c r="J2379" s="30" t="s">
        <v>2006</v>
      </c>
      <c r="K2379" s="2" t="s">
        <v>1282</v>
      </c>
      <c r="L2379" s="30">
        <v>3122</v>
      </c>
      <c r="M2379" s="2">
        <v>201</v>
      </c>
      <c r="N2379" s="2">
        <v>13</v>
      </c>
      <c r="O2379" s="31">
        <v>0</v>
      </c>
    </row>
    <row r="2380" spans="1:15" x14ac:dyDescent="0.25">
      <c r="A2380" s="2">
        <f t="shared" si="148"/>
        <v>2018</v>
      </c>
      <c r="B2380" s="2" t="str">
        <f t="shared" si="149"/>
        <v>Dec</v>
      </c>
      <c r="C2380" s="2">
        <f t="shared" si="150"/>
        <v>49</v>
      </c>
      <c r="D2380" s="2" t="str">
        <f t="shared" si="151"/>
        <v>Wed</v>
      </c>
      <c r="E2380" s="34">
        <v>43439</v>
      </c>
      <c r="F2380" s="30">
        <v>47855</v>
      </c>
      <c r="G2380" s="2" t="s">
        <v>189</v>
      </c>
      <c r="H2380" s="30" t="s">
        <v>589</v>
      </c>
      <c r="I2380" s="2">
        <v>24</v>
      </c>
      <c r="J2380" s="30" t="s">
        <v>2007</v>
      </c>
      <c r="K2380" s="2" t="s">
        <v>1247</v>
      </c>
      <c r="L2380" s="30">
        <v>3122</v>
      </c>
      <c r="M2380" s="2">
        <v>201</v>
      </c>
      <c r="N2380" s="2">
        <v>13</v>
      </c>
      <c r="O2380" s="31">
        <v>0</v>
      </c>
    </row>
    <row r="2381" spans="1:15" x14ac:dyDescent="0.25">
      <c r="A2381" s="2">
        <f t="shared" si="148"/>
        <v>2018</v>
      </c>
      <c r="B2381" s="2" t="str">
        <f t="shared" si="149"/>
        <v>Dec</v>
      </c>
      <c r="C2381" s="2">
        <f t="shared" si="150"/>
        <v>49</v>
      </c>
      <c r="D2381" s="2" t="str">
        <f t="shared" si="151"/>
        <v>Wed</v>
      </c>
      <c r="E2381" s="34">
        <v>43439</v>
      </c>
      <c r="F2381" s="30">
        <v>47855</v>
      </c>
      <c r="G2381" s="2" t="s">
        <v>189</v>
      </c>
      <c r="H2381" s="30" t="s">
        <v>589</v>
      </c>
      <c r="I2381" s="2">
        <v>24</v>
      </c>
      <c r="J2381" s="30" t="s">
        <v>2008</v>
      </c>
      <c r="K2381" s="2" t="s">
        <v>1282</v>
      </c>
      <c r="L2381" s="30">
        <v>3122</v>
      </c>
      <c r="M2381" s="2">
        <v>201</v>
      </c>
      <c r="N2381" s="2">
        <v>13</v>
      </c>
      <c r="O2381" s="31">
        <v>0</v>
      </c>
    </row>
    <row r="2382" spans="1:15" x14ac:dyDescent="0.25">
      <c r="A2382" s="2">
        <f t="shared" si="148"/>
        <v>2018</v>
      </c>
      <c r="B2382" s="2" t="str">
        <f t="shared" si="149"/>
        <v>Dec</v>
      </c>
      <c r="C2382" s="2">
        <f t="shared" si="150"/>
        <v>49</v>
      </c>
      <c r="D2382" s="2" t="str">
        <f t="shared" si="151"/>
        <v>Wed</v>
      </c>
      <c r="E2382" s="34">
        <v>43439</v>
      </c>
      <c r="F2382" s="30">
        <v>47855</v>
      </c>
      <c r="G2382" s="2" t="s">
        <v>189</v>
      </c>
      <c r="H2382" s="30" t="s">
        <v>589</v>
      </c>
      <c r="I2382" s="2">
        <v>24</v>
      </c>
      <c r="J2382" s="30" t="s">
        <v>2009</v>
      </c>
      <c r="K2382" s="2" t="s">
        <v>1247</v>
      </c>
      <c r="L2382" s="30">
        <v>3122</v>
      </c>
      <c r="M2382" s="2">
        <v>201</v>
      </c>
      <c r="N2382" s="2">
        <v>13</v>
      </c>
      <c r="O2382" s="31">
        <v>0</v>
      </c>
    </row>
    <row r="2383" spans="1:15" x14ac:dyDescent="0.25">
      <c r="A2383" s="2">
        <f t="shared" si="148"/>
        <v>2018</v>
      </c>
      <c r="B2383" s="2" t="str">
        <f t="shared" si="149"/>
        <v>Dec</v>
      </c>
      <c r="C2383" s="2">
        <f t="shared" si="150"/>
        <v>49</v>
      </c>
      <c r="D2383" s="2" t="str">
        <f t="shared" si="151"/>
        <v>Wed</v>
      </c>
      <c r="E2383" s="34">
        <v>43439</v>
      </c>
      <c r="F2383" s="30">
        <v>47855</v>
      </c>
      <c r="G2383" s="2" t="s">
        <v>189</v>
      </c>
      <c r="H2383" s="30" t="s">
        <v>589</v>
      </c>
      <c r="I2383" s="2">
        <v>24</v>
      </c>
      <c r="J2383" s="30" t="s">
        <v>2010</v>
      </c>
      <c r="K2383" s="2" t="s">
        <v>1247</v>
      </c>
      <c r="L2383" s="30">
        <v>3122</v>
      </c>
      <c r="M2383" s="2">
        <v>201</v>
      </c>
      <c r="N2383" s="2">
        <v>13</v>
      </c>
      <c r="O2383" s="31">
        <v>9.9421296296296299E-2</v>
      </c>
    </row>
    <row r="2384" spans="1:15" x14ac:dyDescent="0.25">
      <c r="A2384" s="2">
        <f t="shared" si="148"/>
        <v>2018</v>
      </c>
      <c r="B2384" s="2" t="str">
        <f t="shared" si="149"/>
        <v>Dec</v>
      </c>
      <c r="C2384" s="2">
        <f t="shared" si="150"/>
        <v>49</v>
      </c>
      <c r="D2384" s="2" t="str">
        <f t="shared" si="151"/>
        <v>Wed</v>
      </c>
      <c r="E2384" s="34">
        <v>43439</v>
      </c>
      <c r="F2384" s="30">
        <v>50909</v>
      </c>
      <c r="G2384" s="2" t="s">
        <v>41</v>
      </c>
      <c r="H2384" s="30" t="s">
        <v>590</v>
      </c>
      <c r="I2384" s="2">
        <v>19</v>
      </c>
      <c r="J2384" s="30" t="s">
        <v>1368</v>
      </c>
      <c r="K2384" s="2" t="s">
        <v>1264</v>
      </c>
      <c r="L2384" s="30">
        <v>5200</v>
      </c>
      <c r="M2384" s="2">
        <v>4</v>
      </c>
      <c r="N2384" s="2">
        <v>6</v>
      </c>
      <c r="O2384" s="31">
        <v>8.4953703703703698E-2</v>
      </c>
    </row>
    <row r="2385" spans="1:15" x14ac:dyDescent="0.25">
      <c r="A2385" s="2">
        <f t="shared" si="148"/>
        <v>2018</v>
      </c>
      <c r="B2385" s="2" t="str">
        <f t="shared" si="149"/>
        <v>Dec</v>
      </c>
      <c r="C2385" s="2">
        <f t="shared" si="150"/>
        <v>49</v>
      </c>
      <c r="D2385" s="2" t="str">
        <f t="shared" si="151"/>
        <v>Wed</v>
      </c>
      <c r="E2385" s="34">
        <v>43439</v>
      </c>
      <c r="F2385" s="30">
        <v>50909</v>
      </c>
      <c r="G2385" s="2" t="s">
        <v>41</v>
      </c>
      <c r="H2385" s="30" t="s">
        <v>590</v>
      </c>
      <c r="I2385" s="2">
        <v>19</v>
      </c>
      <c r="J2385" s="30" t="s">
        <v>1374</v>
      </c>
      <c r="K2385" s="2" t="s">
        <v>1355</v>
      </c>
      <c r="L2385" s="30">
        <v>5200</v>
      </c>
      <c r="M2385" s="2">
        <v>4</v>
      </c>
      <c r="N2385" s="2">
        <v>6</v>
      </c>
      <c r="O2385" s="31">
        <v>8.4780092592592601E-2</v>
      </c>
    </row>
    <row r="2386" spans="1:15" x14ac:dyDescent="0.25">
      <c r="A2386" s="2">
        <f t="shared" si="148"/>
        <v>2018</v>
      </c>
      <c r="B2386" s="2" t="str">
        <f t="shared" si="149"/>
        <v>Dec</v>
      </c>
      <c r="C2386" s="2">
        <f t="shared" si="150"/>
        <v>49</v>
      </c>
      <c r="D2386" s="2" t="str">
        <f t="shared" si="151"/>
        <v>Wed</v>
      </c>
      <c r="E2386" s="34">
        <v>43439</v>
      </c>
      <c r="F2386" s="30">
        <v>50909</v>
      </c>
      <c r="G2386" s="2" t="s">
        <v>41</v>
      </c>
      <c r="H2386" s="30" t="s">
        <v>590</v>
      </c>
      <c r="I2386" s="2">
        <v>19</v>
      </c>
      <c r="J2386" s="30" t="s">
        <v>1376</v>
      </c>
      <c r="K2386" s="2" t="s">
        <v>1355</v>
      </c>
      <c r="L2386" s="30">
        <v>5200</v>
      </c>
      <c r="M2386" s="2">
        <v>4</v>
      </c>
      <c r="N2386" s="2">
        <v>6</v>
      </c>
      <c r="O2386" s="31">
        <v>8.4560185185185197E-2</v>
      </c>
    </row>
    <row r="2387" spans="1:15" x14ac:dyDescent="0.25">
      <c r="A2387" s="2">
        <f t="shared" si="148"/>
        <v>2018</v>
      </c>
      <c r="B2387" s="2" t="str">
        <f t="shared" si="149"/>
        <v>Dec</v>
      </c>
      <c r="C2387" s="2">
        <f t="shared" si="150"/>
        <v>49</v>
      </c>
      <c r="D2387" s="2" t="str">
        <f t="shared" si="151"/>
        <v>Wed</v>
      </c>
      <c r="E2387" s="34">
        <v>43439</v>
      </c>
      <c r="F2387" s="30">
        <v>50909</v>
      </c>
      <c r="G2387" s="2" t="s">
        <v>41</v>
      </c>
      <c r="H2387" s="30" t="s">
        <v>590</v>
      </c>
      <c r="I2387" s="2">
        <v>19</v>
      </c>
      <c r="J2387" s="30" t="s">
        <v>1902</v>
      </c>
      <c r="K2387" s="2" t="s">
        <v>1247</v>
      </c>
      <c r="L2387" s="30">
        <v>5200</v>
      </c>
      <c r="M2387" s="2">
        <v>4</v>
      </c>
      <c r="N2387" s="2">
        <v>6</v>
      </c>
      <c r="O2387" s="31">
        <v>8.3888888888888888E-2</v>
      </c>
    </row>
    <row r="2388" spans="1:15" x14ac:dyDescent="0.25">
      <c r="A2388" s="2">
        <f t="shared" si="148"/>
        <v>2018</v>
      </c>
      <c r="B2388" s="2" t="str">
        <f t="shared" si="149"/>
        <v>Dec</v>
      </c>
      <c r="C2388" s="2">
        <f t="shared" si="150"/>
        <v>49</v>
      </c>
      <c r="D2388" s="2" t="str">
        <f t="shared" si="151"/>
        <v>Wed</v>
      </c>
      <c r="E2388" s="34">
        <v>43439</v>
      </c>
      <c r="F2388" s="30">
        <v>50909</v>
      </c>
      <c r="G2388" s="2" t="s">
        <v>41</v>
      </c>
      <c r="H2388" s="30" t="s">
        <v>590</v>
      </c>
      <c r="I2388" s="2">
        <v>19</v>
      </c>
      <c r="J2388" s="30" t="s">
        <v>2011</v>
      </c>
      <c r="K2388" s="2" t="s">
        <v>1355</v>
      </c>
      <c r="L2388" s="30">
        <v>5200</v>
      </c>
      <c r="M2388" s="2">
        <v>4</v>
      </c>
      <c r="N2388" s="2">
        <v>6</v>
      </c>
      <c r="O2388" s="31">
        <v>8.3506944444444453E-2</v>
      </c>
    </row>
    <row r="2389" spans="1:15" x14ac:dyDescent="0.25">
      <c r="A2389" s="2">
        <f t="shared" si="148"/>
        <v>2018</v>
      </c>
      <c r="B2389" s="2" t="str">
        <f t="shared" si="149"/>
        <v>Dec</v>
      </c>
      <c r="C2389" s="2">
        <f t="shared" si="150"/>
        <v>49</v>
      </c>
      <c r="D2389" s="2" t="str">
        <f t="shared" si="151"/>
        <v>Wed</v>
      </c>
      <c r="E2389" s="34">
        <v>43439</v>
      </c>
      <c r="F2389" s="30">
        <v>50909</v>
      </c>
      <c r="G2389" s="2" t="s">
        <v>41</v>
      </c>
      <c r="H2389" s="30" t="s">
        <v>590</v>
      </c>
      <c r="I2389" s="2">
        <v>19</v>
      </c>
      <c r="J2389" s="30" t="s">
        <v>2012</v>
      </c>
      <c r="K2389" s="2" t="s">
        <v>1355</v>
      </c>
      <c r="L2389" s="30">
        <v>5200</v>
      </c>
      <c r="M2389" s="2">
        <v>4</v>
      </c>
      <c r="N2389" s="2">
        <v>6</v>
      </c>
      <c r="O2389" s="31">
        <v>8.2685185185185181E-2</v>
      </c>
    </row>
    <row r="2390" spans="1:15" x14ac:dyDescent="0.25">
      <c r="A2390" s="2">
        <f t="shared" si="148"/>
        <v>2018</v>
      </c>
      <c r="B2390" s="2" t="str">
        <f t="shared" si="149"/>
        <v>Dec</v>
      </c>
      <c r="C2390" s="2">
        <f t="shared" si="150"/>
        <v>49</v>
      </c>
      <c r="D2390" s="2" t="str">
        <f t="shared" si="151"/>
        <v>Wed</v>
      </c>
      <c r="E2390" s="34">
        <v>43439</v>
      </c>
      <c r="F2390" s="30">
        <v>50909</v>
      </c>
      <c r="G2390" s="2" t="s">
        <v>41</v>
      </c>
      <c r="H2390" s="30" t="s">
        <v>590</v>
      </c>
      <c r="I2390" s="2">
        <v>19</v>
      </c>
      <c r="J2390" s="30" t="s">
        <v>2013</v>
      </c>
      <c r="K2390" s="2" t="s">
        <v>1355</v>
      </c>
      <c r="L2390" s="30">
        <v>5200</v>
      </c>
      <c r="M2390" s="2">
        <v>4</v>
      </c>
      <c r="N2390" s="2">
        <v>6</v>
      </c>
      <c r="O2390" s="31">
        <v>8.306712962962963E-2</v>
      </c>
    </row>
    <row r="2391" spans="1:15" x14ac:dyDescent="0.25">
      <c r="A2391" s="2">
        <f t="shared" si="148"/>
        <v>2018</v>
      </c>
      <c r="B2391" s="2" t="str">
        <f t="shared" si="149"/>
        <v>Dec</v>
      </c>
      <c r="C2391" s="2">
        <f t="shared" si="150"/>
        <v>49</v>
      </c>
      <c r="D2391" s="2" t="str">
        <f t="shared" si="151"/>
        <v>Wed</v>
      </c>
      <c r="E2391" s="34">
        <v>43439</v>
      </c>
      <c r="F2391" s="30">
        <v>47799</v>
      </c>
      <c r="G2391" s="2" t="s">
        <v>314</v>
      </c>
      <c r="H2391" s="30" t="s">
        <v>591</v>
      </c>
      <c r="I2391" s="2">
        <v>8</v>
      </c>
      <c r="J2391" s="30" t="s">
        <v>1294</v>
      </c>
      <c r="K2391" s="2" t="s">
        <v>1247</v>
      </c>
      <c r="L2391" s="30">
        <v>358</v>
      </c>
      <c r="M2391" s="2">
        <v>88</v>
      </c>
      <c r="N2391" s="2">
        <v>13</v>
      </c>
      <c r="O2391" s="31">
        <v>0.17148148148148148</v>
      </c>
    </row>
    <row r="2392" spans="1:15" x14ac:dyDescent="0.25">
      <c r="A2392" s="2">
        <f t="shared" si="148"/>
        <v>2018</v>
      </c>
      <c r="B2392" s="2" t="str">
        <f t="shared" si="149"/>
        <v>Dec</v>
      </c>
      <c r="C2392" s="2">
        <f t="shared" si="150"/>
        <v>49</v>
      </c>
      <c r="D2392" s="2" t="str">
        <f t="shared" si="151"/>
        <v>Wed</v>
      </c>
      <c r="E2392" s="34">
        <v>43439</v>
      </c>
      <c r="F2392" s="30">
        <v>47799</v>
      </c>
      <c r="G2392" s="2" t="s">
        <v>314</v>
      </c>
      <c r="H2392" s="30" t="s">
        <v>591</v>
      </c>
      <c r="I2392" s="2">
        <v>8</v>
      </c>
      <c r="J2392" s="30" t="s">
        <v>1298</v>
      </c>
      <c r="K2392" s="2" t="s">
        <v>1247</v>
      </c>
      <c r="L2392" s="30">
        <v>358</v>
      </c>
      <c r="M2392" s="2">
        <v>88</v>
      </c>
      <c r="N2392" s="2">
        <v>13</v>
      </c>
      <c r="O2392" s="31">
        <v>0.17133101851851851</v>
      </c>
    </row>
    <row r="2393" spans="1:15" x14ac:dyDescent="0.25">
      <c r="A2393" s="2">
        <f t="shared" si="148"/>
        <v>2018</v>
      </c>
      <c r="B2393" s="2" t="str">
        <f t="shared" si="149"/>
        <v>Dec</v>
      </c>
      <c r="C2393" s="2">
        <f t="shared" si="150"/>
        <v>49</v>
      </c>
      <c r="D2393" s="2" t="str">
        <f t="shared" si="151"/>
        <v>Wed</v>
      </c>
      <c r="E2393" s="34">
        <v>43439</v>
      </c>
      <c r="F2393" s="30">
        <v>47799</v>
      </c>
      <c r="G2393" s="2" t="s">
        <v>314</v>
      </c>
      <c r="H2393" s="30" t="s">
        <v>591</v>
      </c>
      <c r="I2393" s="2">
        <v>8</v>
      </c>
      <c r="J2393" s="30" t="s">
        <v>1295</v>
      </c>
      <c r="K2393" s="2" t="s">
        <v>1264</v>
      </c>
      <c r="L2393" s="30">
        <v>358</v>
      </c>
      <c r="M2393" s="2">
        <v>88</v>
      </c>
      <c r="N2393" s="2">
        <v>13</v>
      </c>
      <c r="O2393" s="31">
        <v>0.17133101851851851</v>
      </c>
    </row>
    <row r="2394" spans="1:15" x14ac:dyDescent="0.25">
      <c r="A2394" s="2">
        <f t="shared" si="148"/>
        <v>2018</v>
      </c>
      <c r="B2394" s="2" t="str">
        <f t="shared" si="149"/>
        <v>Dec</v>
      </c>
      <c r="C2394" s="2">
        <f t="shared" si="150"/>
        <v>49</v>
      </c>
      <c r="D2394" s="2" t="str">
        <f t="shared" si="151"/>
        <v>Wed</v>
      </c>
      <c r="E2394" s="34">
        <v>43439</v>
      </c>
      <c r="F2394" s="30">
        <v>47799</v>
      </c>
      <c r="G2394" s="2" t="s">
        <v>314</v>
      </c>
      <c r="H2394" s="30" t="s">
        <v>591</v>
      </c>
      <c r="I2394" s="2">
        <v>8</v>
      </c>
      <c r="J2394" s="30" t="s">
        <v>1864</v>
      </c>
      <c r="K2394" s="2" t="s">
        <v>1247</v>
      </c>
      <c r="L2394" s="30">
        <v>358</v>
      </c>
      <c r="M2394" s="2">
        <v>88</v>
      </c>
      <c r="N2394" s="2">
        <v>13</v>
      </c>
      <c r="O2394" s="31">
        <v>0.17112268518518517</v>
      </c>
    </row>
    <row r="2395" spans="1:15" x14ac:dyDescent="0.25">
      <c r="A2395" s="2">
        <f t="shared" si="148"/>
        <v>2018</v>
      </c>
      <c r="B2395" s="2" t="str">
        <f t="shared" si="149"/>
        <v>Dec</v>
      </c>
      <c r="C2395" s="2">
        <f t="shared" si="150"/>
        <v>49</v>
      </c>
      <c r="D2395" s="2" t="str">
        <f t="shared" si="151"/>
        <v>Wed</v>
      </c>
      <c r="E2395" s="34">
        <v>43439</v>
      </c>
      <c r="F2395" s="30">
        <v>47799</v>
      </c>
      <c r="G2395" s="2" t="s">
        <v>314</v>
      </c>
      <c r="H2395" s="30" t="s">
        <v>591</v>
      </c>
      <c r="I2395" s="2">
        <v>8</v>
      </c>
      <c r="J2395" s="30" t="s">
        <v>1965</v>
      </c>
      <c r="K2395" s="2" t="s">
        <v>1247</v>
      </c>
      <c r="L2395" s="30">
        <v>358</v>
      </c>
      <c r="M2395" s="2">
        <v>88</v>
      </c>
      <c r="N2395" s="2">
        <v>13</v>
      </c>
      <c r="O2395" s="31">
        <v>6.9444444444444444E-5</v>
      </c>
    </row>
    <row r="2396" spans="1:15" x14ac:dyDescent="0.25">
      <c r="A2396" s="2">
        <f t="shared" si="148"/>
        <v>2018</v>
      </c>
      <c r="B2396" s="2" t="str">
        <f t="shared" si="149"/>
        <v>Dec</v>
      </c>
      <c r="C2396" s="2">
        <f t="shared" si="150"/>
        <v>49</v>
      </c>
      <c r="D2396" s="2" t="str">
        <f t="shared" si="151"/>
        <v>Wed</v>
      </c>
      <c r="E2396" s="34">
        <v>43439</v>
      </c>
      <c r="F2396" s="30">
        <v>47898</v>
      </c>
      <c r="G2396" s="2" t="s">
        <v>592</v>
      </c>
      <c r="H2396" s="30" t="s">
        <v>593</v>
      </c>
      <c r="I2396" s="2">
        <v>3</v>
      </c>
      <c r="J2396" s="30" t="s">
        <v>1864</v>
      </c>
      <c r="K2396" s="2" t="s">
        <v>1247</v>
      </c>
      <c r="L2396" s="30">
        <v>563</v>
      </c>
      <c r="M2396" s="2">
        <v>5</v>
      </c>
      <c r="N2396" s="2">
        <v>1</v>
      </c>
      <c r="O2396" s="31">
        <v>8.0335648148148142E-2</v>
      </c>
    </row>
    <row r="2397" spans="1:15" x14ac:dyDescent="0.25">
      <c r="A2397" s="2">
        <f t="shared" ref="A2397:A2460" si="152">YEAR(E2397)</f>
        <v>2018</v>
      </c>
      <c r="B2397" s="2" t="str">
        <f t="shared" ref="B2397:B2460" si="153">TEXT(E2397,"MMM")</f>
        <v>Dec</v>
      </c>
      <c r="C2397" s="2">
        <f t="shared" ref="C2397:C2460" si="154">WEEKNUM(E2397)</f>
        <v>49</v>
      </c>
      <c r="D2397" s="2" t="str">
        <f t="shared" ref="D2397:D2460" si="155">TEXT(E2397,"DDD")</f>
        <v>Wed</v>
      </c>
      <c r="E2397" s="34">
        <v>43439</v>
      </c>
      <c r="F2397" s="30">
        <v>47898</v>
      </c>
      <c r="G2397" s="2" t="s">
        <v>592</v>
      </c>
      <c r="H2397" s="30" t="s">
        <v>593</v>
      </c>
      <c r="I2397" s="2">
        <v>3</v>
      </c>
      <c r="J2397" s="30" t="s">
        <v>2014</v>
      </c>
      <c r="K2397" s="2" t="s">
        <v>1264</v>
      </c>
      <c r="L2397" s="30">
        <v>563</v>
      </c>
      <c r="M2397" s="2">
        <v>5</v>
      </c>
      <c r="N2397" s="2">
        <v>1</v>
      </c>
      <c r="O2397" s="31">
        <v>8.0555555555555561E-2</v>
      </c>
    </row>
    <row r="2398" spans="1:15" x14ac:dyDescent="0.25">
      <c r="A2398" s="2">
        <f t="shared" si="152"/>
        <v>2018</v>
      </c>
      <c r="B2398" s="2" t="str">
        <f t="shared" si="153"/>
        <v>Dec</v>
      </c>
      <c r="C2398" s="2">
        <f t="shared" si="154"/>
        <v>49</v>
      </c>
      <c r="D2398" s="2" t="str">
        <f t="shared" si="155"/>
        <v>Wed</v>
      </c>
      <c r="E2398" s="34">
        <v>43439</v>
      </c>
      <c r="F2398" s="30">
        <v>47891</v>
      </c>
      <c r="G2398" s="2" t="s">
        <v>415</v>
      </c>
      <c r="H2398" s="30" t="s">
        <v>594</v>
      </c>
      <c r="I2398" s="2">
        <v>11</v>
      </c>
      <c r="J2398" s="30" t="s">
        <v>1305</v>
      </c>
      <c r="K2398" s="2" t="s">
        <v>1257</v>
      </c>
      <c r="L2398" s="30">
        <v>1620</v>
      </c>
      <c r="M2398" s="2">
        <v>1</v>
      </c>
      <c r="N2398" s="2">
        <v>27</v>
      </c>
      <c r="O2398" s="31">
        <v>8.7962962962962968E-3</v>
      </c>
    </row>
    <row r="2399" spans="1:15" x14ac:dyDescent="0.25">
      <c r="A2399" s="2">
        <f t="shared" si="152"/>
        <v>2018</v>
      </c>
      <c r="B2399" s="2" t="str">
        <f t="shared" si="153"/>
        <v>Dec</v>
      </c>
      <c r="C2399" s="2">
        <f t="shared" si="154"/>
        <v>49</v>
      </c>
      <c r="D2399" s="2" t="str">
        <f t="shared" si="155"/>
        <v>Wed</v>
      </c>
      <c r="E2399" s="34">
        <v>43439</v>
      </c>
      <c r="F2399" s="30">
        <v>47891</v>
      </c>
      <c r="G2399" s="2" t="s">
        <v>415</v>
      </c>
      <c r="H2399" s="30" t="s">
        <v>594</v>
      </c>
      <c r="I2399" s="2">
        <v>11</v>
      </c>
      <c r="J2399" s="30" t="s">
        <v>1306</v>
      </c>
      <c r="K2399" s="2" t="s">
        <v>1272</v>
      </c>
      <c r="L2399" s="30">
        <v>1620</v>
      </c>
      <c r="M2399" s="2">
        <v>1</v>
      </c>
      <c r="N2399" s="2">
        <v>27</v>
      </c>
      <c r="O2399" s="31">
        <v>9.2245370370370363E-3</v>
      </c>
    </row>
    <row r="2400" spans="1:15" x14ac:dyDescent="0.25">
      <c r="A2400" s="2">
        <f t="shared" si="152"/>
        <v>2018</v>
      </c>
      <c r="B2400" s="2" t="str">
        <f t="shared" si="153"/>
        <v>Dec</v>
      </c>
      <c r="C2400" s="2">
        <f t="shared" si="154"/>
        <v>49</v>
      </c>
      <c r="D2400" s="2" t="str">
        <f t="shared" si="155"/>
        <v>Wed</v>
      </c>
      <c r="E2400" s="34">
        <v>43439</v>
      </c>
      <c r="F2400" s="30">
        <v>47891</v>
      </c>
      <c r="G2400" s="2" t="s">
        <v>415</v>
      </c>
      <c r="H2400" s="30" t="s">
        <v>594</v>
      </c>
      <c r="I2400" s="2">
        <v>11</v>
      </c>
      <c r="J2400" s="30" t="s">
        <v>1309</v>
      </c>
      <c r="K2400" s="2" t="s">
        <v>1264</v>
      </c>
      <c r="L2400" s="30">
        <v>1620</v>
      </c>
      <c r="M2400" s="2">
        <v>1</v>
      </c>
      <c r="N2400" s="2">
        <v>27</v>
      </c>
      <c r="O2400" s="31">
        <v>1.042824074074074E-2</v>
      </c>
    </row>
    <row r="2401" spans="1:15" x14ac:dyDescent="0.25">
      <c r="A2401" s="2">
        <f t="shared" si="152"/>
        <v>2018</v>
      </c>
      <c r="B2401" s="2" t="str">
        <f t="shared" si="153"/>
        <v>Dec</v>
      </c>
      <c r="C2401" s="2">
        <f t="shared" si="154"/>
        <v>49</v>
      </c>
      <c r="D2401" s="2" t="str">
        <f t="shared" si="155"/>
        <v>Wed</v>
      </c>
      <c r="E2401" s="34">
        <v>43439</v>
      </c>
      <c r="F2401" s="30">
        <v>47891</v>
      </c>
      <c r="G2401" s="2" t="s">
        <v>415</v>
      </c>
      <c r="H2401" s="30" t="s">
        <v>594</v>
      </c>
      <c r="I2401" s="2">
        <v>11</v>
      </c>
      <c r="J2401" s="30" t="s">
        <v>1326</v>
      </c>
      <c r="K2401" s="2" t="s">
        <v>1255</v>
      </c>
      <c r="L2401" s="30">
        <v>1620</v>
      </c>
      <c r="M2401" s="2">
        <v>1</v>
      </c>
      <c r="N2401" s="2">
        <v>27</v>
      </c>
      <c r="O2401" s="31">
        <v>2.943287037037037E-2</v>
      </c>
    </row>
    <row r="2402" spans="1:15" x14ac:dyDescent="0.25">
      <c r="A2402" s="2">
        <f t="shared" si="152"/>
        <v>2018</v>
      </c>
      <c r="B2402" s="2" t="str">
        <f t="shared" si="153"/>
        <v>Dec</v>
      </c>
      <c r="C2402" s="2">
        <f t="shared" si="154"/>
        <v>49</v>
      </c>
      <c r="D2402" s="2" t="str">
        <f t="shared" si="155"/>
        <v>Wed</v>
      </c>
      <c r="E2402" s="34">
        <v>43439</v>
      </c>
      <c r="F2402" s="30">
        <v>47891</v>
      </c>
      <c r="G2402" s="2" t="s">
        <v>415</v>
      </c>
      <c r="H2402" s="30" t="s">
        <v>594</v>
      </c>
      <c r="I2402" s="2">
        <v>11</v>
      </c>
      <c r="J2402" s="30" t="s">
        <v>1725</v>
      </c>
      <c r="K2402" s="2" t="s">
        <v>1255</v>
      </c>
      <c r="L2402" s="30">
        <v>1620</v>
      </c>
      <c r="M2402" s="2">
        <v>1</v>
      </c>
      <c r="N2402" s="2">
        <v>27</v>
      </c>
      <c r="O2402" s="31">
        <v>2.9849537037037036E-2</v>
      </c>
    </row>
    <row r="2403" spans="1:15" x14ac:dyDescent="0.25">
      <c r="A2403" s="2">
        <f t="shared" si="152"/>
        <v>2018</v>
      </c>
      <c r="B2403" s="2" t="str">
        <f t="shared" si="153"/>
        <v>Dec</v>
      </c>
      <c r="C2403" s="2">
        <f t="shared" si="154"/>
        <v>49</v>
      </c>
      <c r="D2403" s="2" t="str">
        <f t="shared" si="155"/>
        <v>Wed</v>
      </c>
      <c r="E2403" s="34">
        <v>43439</v>
      </c>
      <c r="F2403" s="30">
        <v>50840</v>
      </c>
      <c r="G2403" s="2" t="s">
        <v>595</v>
      </c>
      <c r="H2403" s="30" t="s">
        <v>596</v>
      </c>
      <c r="I2403" s="2">
        <v>2</v>
      </c>
      <c r="J2403" s="30" t="s">
        <v>1877</v>
      </c>
      <c r="K2403" s="2" t="s">
        <v>1264</v>
      </c>
      <c r="L2403" s="30">
        <v>288</v>
      </c>
      <c r="M2403" s="2">
        <v>2</v>
      </c>
      <c r="N2403" s="2">
        <v>5</v>
      </c>
      <c r="O2403" s="31">
        <v>7.0532407407407405E-2</v>
      </c>
    </row>
    <row r="2404" spans="1:15" x14ac:dyDescent="0.25">
      <c r="A2404" s="2">
        <f t="shared" si="152"/>
        <v>2018</v>
      </c>
      <c r="B2404" s="2" t="str">
        <f t="shared" si="153"/>
        <v>Dec</v>
      </c>
      <c r="C2404" s="2">
        <f t="shared" si="154"/>
        <v>49</v>
      </c>
      <c r="D2404" s="2" t="str">
        <f t="shared" si="155"/>
        <v>Wed</v>
      </c>
      <c r="E2404" s="34">
        <v>43439</v>
      </c>
      <c r="F2404" s="30">
        <v>50840</v>
      </c>
      <c r="G2404" s="2" t="s">
        <v>595</v>
      </c>
      <c r="H2404" s="30" t="s">
        <v>596</v>
      </c>
      <c r="I2404" s="2">
        <v>2</v>
      </c>
      <c r="J2404" s="30" t="s">
        <v>1993</v>
      </c>
      <c r="K2404" s="2" t="s">
        <v>1247</v>
      </c>
      <c r="L2404" s="30">
        <v>288</v>
      </c>
      <c r="M2404" s="2">
        <v>2</v>
      </c>
      <c r="N2404" s="2">
        <v>5</v>
      </c>
      <c r="O2404" s="31">
        <v>7.0081018518518515E-2</v>
      </c>
    </row>
    <row r="2405" spans="1:15" x14ac:dyDescent="0.25">
      <c r="A2405" s="2">
        <f t="shared" si="152"/>
        <v>2018</v>
      </c>
      <c r="B2405" s="2" t="str">
        <f t="shared" si="153"/>
        <v>Dec</v>
      </c>
      <c r="C2405" s="2">
        <f t="shared" si="154"/>
        <v>49</v>
      </c>
      <c r="D2405" s="2" t="str">
        <f t="shared" si="155"/>
        <v>Wed</v>
      </c>
      <c r="E2405" s="34">
        <v>43439</v>
      </c>
      <c r="F2405" s="30">
        <v>49212</v>
      </c>
      <c r="G2405" s="2" t="s">
        <v>53</v>
      </c>
      <c r="H2405" s="30" t="s">
        <v>597</v>
      </c>
      <c r="I2405" s="2">
        <v>13</v>
      </c>
      <c r="J2405" s="30" t="s">
        <v>1293</v>
      </c>
      <c r="K2405" s="2" t="s">
        <v>1247</v>
      </c>
      <c r="L2405" s="30">
        <v>5800</v>
      </c>
      <c r="M2405" s="2">
        <v>4</v>
      </c>
      <c r="N2405" s="2">
        <v>13</v>
      </c>
      <c r="O2405" s="31">
        <v>7.2569444444444443E-3</v>
      </c>
    </row>
    <row r="2406" spans="1:15" x14ac:dyDescent="0.25">
      <c r="A2406" s="2">
        <f t="shared" si="152"/>
        <v>2018</v>
      </c>
      <c r="B2406" s="2" t="str">
        <f t="shared" si="153"/>
        <v>Dec</v>
      </c>
      <c r="C2406" s="2">
        <f t="shared" si="154"/>
        <v>49</v>
      </c>
      <c r="D2406" s="2" t="str">
        <f t="shared" si="155"/>
        <v>Wed</v>
      </c>
      <c r="E2406" s="34">
        <v>43439</v>
      </c>
      <c r="F2406" s="30">
        <v>49212</v>
      </c>
      <c r="G2406" s="2" t="s">
        <v>53</v>
      </c>
      <c r="H2406" s="30" t="s">
        <v>597</v>
      </c>
      <c r="I2406" s="2">
        <v>13</v>
      </c>
      <c r="J2406" s="30" t="s">
        <v>1877</v>
      </c>
      <c r="K2406" s="2" t="s">
        <v>1264</v>
      </c>
      <c r="L2406" s="30">
        <v>5800</v>
      </c>
      <c r="M2406" s="2">
        <v>4</v>
      </c>
      <c r="N2406" s="2">
        <v>13</v>
      </c>
      <c r="O2406" s="31">
        <v>3.8113425925925926E-2</v>
      </c>
    </row>
    <row r="2407" spans="1:15" x14ac:dyDescent="0.25">
      <c r="A2407" s="2">
        <f t="shared" si="152"/>
        <v>2018</v>
      </c>
      <c r="B2407" s="2" t="str">
        <f t="shared" si="153"/>
        <v>Dec</v>
      </c>
      <c r="C2407" s="2">
        <f t="shared" si="154"/>
        <v>49</v>
      </c>
      <c r="D2407" s="2" t="str">
        <f t="shared" si="155"/>
        <v>Wed</v>
      </c>
      <c r="E2407" s="34">
        <v>43439</v>
      </c>
      <c r="F2407" s="30">
        <v>49212</v>
      </c>
      <c r="G2407" s="2" t="s">
        <v>53</v>
      </c>
      <c r="H2407" s="30" t="s">
        <v>597</v>
      </c>
      <c r="I2407" s="2">
        <v>13</v>
      </c>
      <c r="J2407" s="30" t="s">
        <v>1935</v>
      </c>
      <c r="K2407" s="2" t="s">
        <v>1247</v>
      </c>
      <c r="L2407" s="30">
        <v>5800</v>
      </c>
      <c r="M2407" s="2">
        <v>4</v>
      </c>
      <c r="N2407" s="2">
        <v>13</v>
      </c>
      <c r="O2407" s="31">
        <v>3.7928240740740742E-2</v>
      </c>
    </row>
    <row r="2408" spans="1:15" x14ac:dyDescent="0.25">
      <c r="A2408" s="2">
        <f t="shared" si="152"/>
        <v>2018</v>
      </c>
      <c r="B2408" s="2" t="str">
        <f t="shared" si="153"/>
        <v>Dec</v>
      </c>
      <c r="C2408" s="2">
        <f t="shared" si="154"/>
        <v>49</v>
      </c>
      <c r="D2408" s="2" t="str">
        <f t="shared" si="155"/>
        <v>Wed</v>
      </c>
      <c r="E2408" s="34">
        <v>43439</v>
      </c>
      <c r="F2408" s="30">
        <v>50715</v>
      </c>
      <c r="G2408" s="2" t="s">
        <v>598</v>
      </c>
      <c r="H2408" s="30" t="s">
        <v>599</v>
      </c>
      <c r="I2408" s="2">
        <v>1</v>
      </c>
      <c r="J2408" s="30" t="s">
        <v>1877</v>
      </c>
      <c r="K2408" s="2" t="s">
        <v>1264</v>
      </c>
      <c r="L2408" s="30">
        <v>200</v>
      </c>
      <c r="M2408" s="2">
        <v>1</v>
      </c>
      <c r="N2408" s="2">
        <v>1</v>
      </c>
      <c r="O2408" s="31">
        <v>2.1145833333333332E-2</v>
      </c>
    </row>
    <row r="2409" spans="1:15" x14ac:dyDescent="0.25">
      <c r="A2409" s="2">
        <f t="shared" si="152"/>
        <v>2018</v>
      </c>
      <c r="B2409" s="2" t="str">
        <f t="shared" si="153"/>
        <v>Dec</v>
      </c>
      <c r="C2409" s="2">
        <f t="shared" si="154"/>
        <v>49</v>
      </c>
      <c r="D2409" s="2" t="str">
        <f t="shared" si="155"/>
        <v>Wed</v>
      </c>
      <c r="E2409" s="34">
        <v>43439</v>
      </c>
      <c r="F2409" s="30">
        <v>50715</v>
      </c>
      <c r="G2409" s="2" t="s">
        <v>598</v>
      </c>
      <c r="H2409" s="30" t="s">
        <v>599</v>
      </c>
      <c r="I2409" s="2">
        <v>1</v>
      </c>
      <c r="J2409" s="30" t="s">
        <v>1935</v>
      </c>
      <c r="K2409" s="2" t="s">
        <v>1247</v>
      </c>
      <c r="L2409" s="30">
        <v>200</v>
      </c>
      <c r="M2409" s="2">
        <v>1</v>
      </c>
      <c r="N2409" s="2">
        <v>1</v>
      </c>
      <c r="O2409" s="31">
        <v>2.0972222222222222E-2</v>
      </c>
    </row>
    <row r="2410" spans="1:15" x14ac:dyDescent="0.25">
      <c r="A2410" s="2">
        <f t="shared" si="152"/>
        <v>2018</v>
      </c>
      <c r="B2410" s="2" t="str">
        <f t="shared" si="153"/>
        <v>Dec</v>
      </c>
      <c r="C2410" s="2">
        <f t="shared" si="154"/>
        <v>49</v>
      </c>
      <c r="D2410" s="2" t="str">
        <f t="shared" si="155"/>
        <v>Wed</v>
      </c>
      <c r="E2410" s="34">
        <v>43439</v>
      </c>
      <c r="F2410" s="30">
        <v>38370</v>
      </c>
      <c r="G2410" s="2" t="s">
        <v>53</v>
      </c>
      <c r="H2410" s="30" t="s">
        <v>600</v>
      </c>
      <c r="I2410" s="2">
        <v>14</v>
      </c>
      <c r="J2410" s="30" t="s">
        <v>1872</v>
      </c>
      <c r="K2410" s="2" t="s">
        <v>1247</v>
      </c>
      <c r="L2410" s="30">
        <v>2268</v>
      </c>
      <c r="M2410" s="2">
        <v>6</v>
      </c>
      <c r="N2410" s="2">
        <v>10</v>
      </c>
      <c r="O2410" s="31">
        <v>9.9189814814814814E-2</v>
      </c>
    </row>
    <row r="2411" spans="1:15" x14ac:dyDescent="0.25">
      <c r="A2411" s="2">
        <f t="shared" si="152"/>
        <v>2018</v>
      </c>
      <c r="B2411" s="2" t="str">
        <f t="shared" si="153"/>
        <v>Dec</v>
      </c>
      <c r="C2411" s="2">
        <f t="shared" si="154"/>
        <v>49</v>
      </c>
      <c r="D2411" s="2" t="str">
        <f t="shared" si="155"/>
        <v>Wed</v>
      </c>
      <c r="E2411" s="34">
        <v>43439</v>
      </c>
      <c r="F2411" s="30">
        <v>38370</v>
      </c>
      <c r="G2411" s="2" t="s">
        <v>53</v>
      </c>
      <c r="H2411" s="30" t="s">
        <v>600</v>
      </c>
      <c r="I2411" s="2">
        <v>14</v>
      </c>
      <c r="J2411" s="30" t="s">
        <v>1864</v>
      </c>
      <c r="K2411" s="2" t="s">
        <v>1247</v>
      </c>
      <c r="L2411" s="30">
        <v>2268</v>
      </c>
      <c r="M2411" s="2">
        <v>6</v>
      </c>
      <c r="N2411" s="2">
        <v>10</v>
      </c>
      <c r="O2411" s="31">
        <v>9.9004629629629637E-2</v>
      </c>
    </row>
    <row r="2412" spans="1:15" x14ac:dyDescent="0.25">
      <c r="A2412" s="2">
        <f t="shared" si="152"/>
        <v>2018</v>
      </c>
      <c r="B2412" s="2" t="str">
        <f t="shared" si="153"/>
        <v>Dec</v>
      </c>
      <c r="C2412" s="2">
        <f t="shared" si="154"/>
        <v>49</v>
      </c>
      <c r="D2412" s="2" t="str">
        <f t="shared" si="155"/>
        <v>Wed</v>
      </c>
      <c r="E2412" s="34">
        <v>43439</v>
      </c>
      <c r="F2412" s="30">
        <v>38370</v>
      </c>
      <c r="G2412" s="2" t="s">
        <v>53</v>
      </c>
      <c r="H2412" s="30" t="s">
        <v>600</v>
      </c>
      <c r="I2412" s="2">
        <v>14</v>
      </c>
      <c r="J2412" s="30" t="s">
        <v>1989</v>
      </c>
      <c r="K2412" s="2" t="s">
        <v>1264</v>
      </c>
      <c r="L2412" s="30">
        <v>2268</v>
      </c>
      <c r="M2412" s="2">
        <v>6</v>
      </c>
      <c r="N2412" s="2">
        <v>10</v>
      </c>
      <c r="O2412" s="31">
        <v>9.9340277777777777E-2</v>
      </c>
    </row>
    <row r="2413" spans="1:15" x14ac:dyDescent="0.25">
      <c r="A2413" s="2">
        <f t="shared" si="152"/>
        <v>2018</v>
      </c>
      <c r="B2413" s="2" t="str">
        <f t="shared" si="153"/>
        <v>Dec</v>
      </c>
      <c r="C2413" s="2">
        <f t="shared" si="154"/>
        <v>49</v>
      </c>
      <c r="D2413" s="2" t="str">
        <f t="shared" si="155"/>
        <v>Wed</v>
      </c>
      <c r="E2413" s="34">
        <v>43439</v>
      </c>
      <c r="F2413" s="30">
        <v>47862</v>
      </c>
      <c r="G2413" s="2" t="s">
        <v>601</v>
      </c>
      <c r="H2413" s="30" t="s">
        <v>602</v>
      </c>
      <c r="I2413" s="2">
        <v>5</v>
      </c>
      <c r="J2413" s="30" t="s">
        <v>1872</v>
      </c>
      <c r="K2413" s="2" t="s">
        <v>1247</v>
      </c>
      <c r="L2413" s="30">
        <v>428</v>
      </c>
      <c r="M2413" s="2">
        <v>44</v>
      </c>
      <c r="N2413" s="2">
        <v>13</v>
      </c>
      <c r="O2413" s="31">
        <v>7.0358796296296308E-2</v>
      </c>
    </row>
    <row r="2414" spans="1:15" x14ac:dyDescent="0.25">
      <c r="A2414" s="2">
        <f t="shared" si="152"/>
        <v>2018</v>
      </c>
      <c r="B2414" s="2" t="str">
        <f t="shared" si="153"/>
        <v>Dec</v>
      </c>
      <c r="C2414" s="2">
        <f t="shared" si="154"/>
        <v>49</v>
      </c>
      <c r="D2414" s="2" t="str">
        <f t="shared" si="155"/>
        <v>Wed</v>
      </c>
      <c r="E2414" s="34">
        <v>43439</v>
      </c>
      <c r="F2414" s="30">
        <v>47862</v>
      </c>
      <c r="G2414" s="2" t="s">
        <v>601</v>
      </c>
      <c r="H2414" s="30" t="s">
        <v>602</v>
      </c>
      <c r="I2414" s="2">
        <v>5</v>
      </c>
      <c r="J2414" s="30" t="s">
        <v>1877</v>
      </c>
      <c r="K2414" s="2" t="s">
        <v>1264</v>
      </c>
      <c r="L2414" s="30">
        <v>428</v>
      </c>
      <c r="M2414" s="2">
        <v>44</v>
      </c>
      <c r="N2414" s="2">
        <v>13</v>
      </c>
      <c r="O2414" s="31">
        <v>7.0787037037037037E-2</v>
      </c>
    </row>
    <row r="2415" spans="1:15" x14ac:dyDescent="0.25">
      <c r="A2415" s="2">
        <f t="shared" si="152"/>
        <v>2018</v>
      </c>
      <c r="B2415" s="2" t="str">
        <f t="shared" si="153"/>
        <v>Dec</v>
      </c>
      <c r="C2415" s="2">
        <f t="shared" si="154"/>
        <v>49</v>
      </c>
      <c r="D2415" s="2" t="str">
        <f t="shared" si="155"/>
        <v>Wed</v>
      </c>
      <c r="E2415" s="34">
        <v>43439</v>
      </c>
      <c r="F2415" s="30">
        <v>47862</v>
      </c>
      <c r="G2415" s="2" t="s">
        <v>601</v>
      </c>
      <c r="H2415" s="30" t="s">
        <v>602</v>
      </c>
      <c r="I2415" s="2">
        <v>5</v>
      </c>
      <c r="J2415" s="30" t="s">
        <v>1864</v>
      </c>
      <c r="K2415" s="2" t="s">
        <v>1247</v>
      </c>
      <c r="L2415" s="30">
        <v>428</v>
      </c>
      <c r="M2415" s="2">
        <v>44</v>
      </c>
      <c r="N2415" s="2">
        <v>13</v>
      </c>
      <c r="O2415" s="31">
        <v>7.0555555555555552E-2</v>
      </c>
    </row>
    <row r="2416" spans="1:15" x14ac:dyDescent="0.25">
      <c r="A2416" s="2">
        <f t="shared" si="152"/>
        <v>2018</v>
      </c>
      <c r="B2416" s="2" t="str">
        <f t="shared" si="153"/>
        <v>Dec</v>
      </c>
      <c r="C2416" s="2">
        <f t="shared" si="154"/>
        <v>49</v>
      </c>
      <c r="D2416" s="2" t="str">
        <f t="shared" si="155"/>
        <v>Wed</v>
      </c>
      <c r="E2416" s="34">
        <v>43439</v>
      </c>
      <c r="F2416" s="30">
        <v>47862</v>
      </c>
      <c r="G2416" s="2" t="s">
        <v>601</v>
      </c>
      <c r="H2416" s="30" t="s">
        <v>602</v>
      </c>
      <c r="I2416" s="2">
        <v>5</v>
      </c>
      <c r="J2416" s="30" t="s">
        <v>1935</v>
      </c>
      <c r="K2416" s="2" t="s">
        <v>1247</v>
      </c>
      <c r="L2416" s="30">
        <v>428</v>
      </c>
      <c r="M2416" s="2">
        <v>44</v>
      </c>
      <c r="N2416" s="2">
        <v>13</v>
      </c>
      <c r="O2416" s="31">
        <v>7.0231481481481492E-2</v>
      </c>
    </row>
    <row r="2417" spans="1:15" x14ac:dyDescent="0.25">
      <c r="A2417" s="2">
        <f t="shared" si="152"/>
        <v>2018</v>
      </c>
      <c r="B2417" s="2" t="str">
        <f t="shared" si="153"/>
        <v>Dec</v>
      </c>
      <c r="C2417" s="2">
        <f t="shared" si="154"/>
        <v>49</v>
      </c>
      <c r="D2417" s="2" t="str">
        <f t="shared" si="155"/>
        <v>Wed</v>
      </c>
      <c r="E2417" s="34">
        <v>43439</v>
      </c>
      <c r="F2417" s="30">
        <v>47874</v>
      </c>
      <c r="G2417" s="2" t="s">
        <v>55</v>
      </c>
      <c r="H2417" s="30" t="s">
        <v>603</v>
      </c>
      <c r="I2417" s="2">
        <v>40</v>
      </c>
      <c r="J2417" s="30" t="s">
        <v>1250</v>
      </c>
      <c r="K2417" s="2" t="s">
        <v>1282</v>
      </c>
      <c r="L2417" s="30">
        <v>8732</v>
      </c>
      <c r="M2417" s="2">
        <v>154</v>
      </c>
      <c r="N2417" s="2">
        <v>32</v>
      </c>
      <c r="O2417" s="31">
        <v>6.7118055555555556E-2</v>
      </c>
    </row>
    <row r="2418" spans="1:15" x14ac:dyDescent="0.25">
      <c r="A2418" s="2">
        <f t="shared" si="152"/>
        <v>2018</v>
      </c>
      <c r="B2418" s="2" t="str">
        <f t="shared" si="153"/>
        <v>Dec</v>
      </c>
      <c r="C2418" s="2">
        <f t="shared" si="154"/>
        <v>49</v>
      </c>
      <c r="D2418" s="2" t="str">
        <f t="shared" si="155"/>
        <v>Wed</v>
      </c>
      <c r="E2418" s="34">
        <v>43439</v>
      </c>
      <c r="F2418" s="30">
        <v>47874</v>
      </c>
      <c r="G2418" s="2" t="s">
        <v>55</v>
      </c>
      <c r="H2418" s="30" t="s">
        <v>603</v>
      </c>
      <c r="I2418" s="2">
        <v>40</v>
      </c>
      <c r="J2418" s="30" t="s">
        <v>1276</v>
      </c>
      <c r="K2418" s="2" t="s">
        <v>1264</v>
      </c>
      <c r="L2418" s="30">
        <v>8732</v>
      </c>
      <c r="M2418" s="2">
        <v>154</v>
      </c>
      <c r="N2418" s="2">
        <v>32</v>
      </c>
      <c r="O2418" s="31">
        <v>6.8587962962962962E-2</v>
      </c>
    </row>
    <row r="2419" spans="1:15" x14ac:dyDescent="0.25">
      <c r="A2419" s="2">
        <f t="shared" si="152"/>
        <v>2018</v>
      </c>
      <c r="B2419" s="2" t="str">
        <f t="shared" si="153"/>
        <v>Dec</v>
      </c>
      <c r="C2419" s="2">
        <f t="shared" si="154"/>
        <v>49</v>
      </c>
      <c r="D2419" s="2" t="str">
        <f t="shared" si="155"/>
        <v>Wed</v>
      </c>
      <c r="E2419" s="34">
        <v>43439</v>
      </c>
      <c r="F2419" s="30">
        <v>47874</v>
      </c>
      <c r="G2419" s="2" t="s">
        <v>55</v>
      </c>
      <c r="H2419" s="30" t="s">
        <v>603</v>
      </c>
      <c r="I2419" s="2">
        <v>40</v>
      </c>
      <c r="J2419" s="30" t="s">
        <v>1339</v>
      </c>
      <c r="K2419" s="2" t="s">
        <v>1247</v>
      </c>
      <c r="L2419" s="30">
        <v>8732</v>
      </c>
      <c r="M2419" s="2">
        <v>154</v>
      </c>
      <c r="N2419" s="2">
        <v>32</v>
      </c>
      <c r="O2419" s="31">
        <v>6.7465277777777777E-2</v>
      </c>
    </row>
    <row r="2420" spans="1:15" x14ac:dyDescent="0.25">
      <c r="A2420" s="2">
        <f t="shared" si="152"/>
        <v>2018</v>
      </c>
      <c r="B2420" s="2" t="str">
        <f t="shared" si="153"/>
        <v>Dec</v>
      </c>
      <c r="C2420" s="2">
        <f t="shared" si="154"/>
        <v>49</v>
      </c>
      <c r="D2420" s="2" t="str">
        <f t="shared" si="155"/>
        <v>Wed</v>
      </c>
      <c r="E2420" s="34">
        <v>43439</v>
      </c>
      <c r="F2420" s="30">
        <v>47874</v>
      </c>
      <c r="G2420" s="2" t="s">
        <v>55</v>
      </c>
      <c r="H2420" s="30" t="s">
        <v>603</v>
      </c>
      <c r="I2420" s="2">
        <v>40</v>
      </c>
      <c r="J2420" s="30" t="s">
        <v>1345</v>
      </c>
      <c r="K2420" s="2" t="s">
        <v>1247</v>
      </c>
      <c r="L2420" s="30">
        <v>8732</v>
      </c>
      <c r="M2420" s="2">
        <v>154</v>
      </c>
      <c r="N2420" s="2">
        <v>32</v>
      </c>
      <c r="O2420" s="31">
        <v>6.5185185185185179E-2</v>
      </c>
    </row>
    <row r="2421" spans="1:15" x14ac:dyDescent="0.25">
      <c r="A2421" s="2">
        <f t="shared" si="152"/>
        <v>2018</v>
      </c>
      <c r="B2421" s="2" t="str">
        <f t="shared" si="153"/>
        <v>Dec</v>
      </c>
      <c r="C2421" s="2">
        <f t="shared" si="154"/>
        <v>49</v>
      </c>
      <c r="D2421" s="2" t="str">
        <f t="shared" si="155"/>
        <v>Wed</v>
      </c>
      <c r="E2421" s="34">
        <v>43439</v>
      </c>
      <c r="F2421" s="30">
        <v>47874</v>
      </c>
      <c r="G2421" s="2" t="s">
        <v>55</v>
      </c>
      <c r="H2421" s="30" t="s">
        <v>603</v>
      </c>
      <c r="I2421" s="2">
        <v>40</v>
      </c>
      <c r="J2421" s="30" t="s">
        <v>1403</v>
      </c>
      <c r="K2421" s="2" t="s">
        <v>1247</v>
      </c>
      <c r="L2421" s="30">
        <v>8732</v>
      </c>
      <c r="M2421" s="2">
        <v>154</v>
      </c>
      <c r="N2421" s="2">
        <v>32</v>
      </c>
      <c r="O2421" s="31">
        <v>6.7708333333333329E-2</v>
      </c>
    </row>
    <row r="2422" spans="1:15" x14ac:dyDescent="0.25">
      <c r="A2422" s="2">
        <f t="shared" si="152"/>
        <v>2018</v>
      </c>
      <c r="B2422" s="2" t="str">
        <f t="shared" si="153"/>
        <v>Dec</v>
      </c>
      <c r="C2422" s="2">
        <f t="shared" si="154"/>
        <v>49</v>
      </c>
      <c r="D2422" s="2" t="str">
        <f t="shared" si="155"/>
        <v>Wed</v>
      </c>
      <c r="E2422" s="34">
        <v>43439</v>
      </c>
      <c r="F2422" s="30">
        <v>47874</v>
      </c>
      <c r="G2422" s="2" t="s">
        <v>55</v>
      </c>
      <c r="H2422" s="30" t="s">
        <v>603</v>
      </c>
      <c r="I2422" s="2">
        <v>40</v>
      </c>
      <c r="J2422" s="30" t="s">
        <v>1703</v>
      </c>
      <c r="K2422" s="2" t="s">
        <v>1247</v>
      </c>
      <c r="L2422" s="30">
        <v>8732</v>
      </c>
      <c r="M2422" s="2">
        <v>154</v>
      </c>
      <c r="N2422" s="2">
        <v>32</v>
      </c>
      <c r="O2422" s="31">
        <v>6.8414351851851851E-2</v>
      </c>
    </row>
    <row r="2423" spans="1:15" x14ac:dyDescent="0.25">
      <c r="A2423" s="2">
        <f t="shared" si="152"/>
        <v>2018</v>
      </c>
      <c r="B2423" s="2" t="str">
        <f t="shared" si="153"/>
        <v>Dec</v>
      </c>
      <c r="C2423" s="2">
        <f t="shared" si="154"/>
        <v>49</v>
      </c>
      <c r="D2423" s="2" t="str">
        <f t="shared" si="155"/>
        <v>Wed</v>
      </c>
      <c r="E2423" s="34">
        <v>43439</v>
      </c>
      <c r="F2423" s="30">
        <v>47874</v>
      </c>
      <c r="G2423" s="2" t="s">
        <v>55</v>
      </c>
      <c r="H2423" s="30" t="s">
        <v>603</v>
      </c>
      <c r="I2423" s="2">
        <v>40</v>
      </c>
      <c r="J2423" s="30" t="s">
        <v>1705</v>
      </c>
      <c r="K2423" s="2" t="s">
        <v>1272</v>
      </c>
      <c r="L2423" s="30">
        <v>8732</v>
      </c>
      <c r="M2423" s="2">
        <v>154</v>
      </c>
      <c r="N2423" s="2">
        <v>32</v>
      </c>
      <c r="O2423" s="31">
        <v>1.832175925925926E-2</v>
      </c>
    </row>
    <row r="2424" spans="1:15" x14ac:dyDescent="0.25">
      <c r="A2424" s="2">
        <f t="shared" si="152"/>
        <v>2018</v>
      </c>
      <c r="B2424" s="2" t="str">
        <f t="shared" si="153"/>
        <v>Dec</v>
      </c>
      <c r="C2424" s="2">
        <f t="shared" si="154"/>
        <v>49</v>
      </c>
      <c r="D2424" s="2" t="str">
        <f t="shared" si="155"/>
        <v>Wed</v>
      </c>
      <c r="E2424" s="34">
        <v>43439</v>
      </c>
      <c r="F2424" s="30">
        <v>47874</v>
      </c>
      <c r="G2424" s="2" t="s">
        <v>55</v>
      </c>
      <c r="H2424" s="30" t="s">
        <v>603</v>
      </c>
      <c r="I2424" s="2">
        <v>40</v>
      </c>
      <c r="J2424" s="30" t="s">
        <v>1770</v>
      </c>
      <c r="K2424" s="2" t="s">
        <v>1282</v>
      </c>
      <c r="L2424" s="30">
        <v>8732</v>
      </c>
      <c r="M2424" s="2">
        <v>154</v>
      </c>
      <c r="N2424" s="2">
        <v>32</v>
      </c>
      <c r="O2424" s="31">
        <v>6.6875000000000004E-2</v>
      </c>
    </row>
    <row r="2425" spans="1:15" x14ac:dyDescent="0.25">
      <c r="A2425" s="2">
        <f t="shared" si="152"/>
        <v>2018</v>
      </c>
      <c r="B2425" s="2" t="str">
        <f t="shared" si="153"/>
        <v>Dec</v>
      </c>
      <c r="C2425" s="2">
        <f t="shared" si="154"/>
        <v>49</v>
      </c>
      <c r="D2425" s="2" t="str">
        <f t="shared" si="155"/>
        <v>Wed</v>
      </c>
      <c r="E2425" s="34">
        <v>43439</v>
      </c>
      <c r="F2425" s="30">
        <v>47874</v>
      </c>
      <c r="G2425" s="2" t="s">
        <v>55</v>
      </c>
      <c r="H2425" s="30" t="s">
        <v>603</v>
      </c>
      <c r="I2425" s="2">
        <v>40</v>
      </c>
      <c r="J2425" s="30" t="s">
        <v>1975</v>
      </c>
      <c r="K2425" s="2" t="s">
        <v>1247</v>
      </c>
      <c r="L2425" s="30">
        <v>8732</v>
      </c>
      <c r="M2425" s="2">
        <v>154</v>
      </c>
      <c r="N2425" s="2">
        <v>32</v>
      </c>
      <c r="O2425" s="31">
        <v>6.8136574074074072E-2</v>
      </c>
    </row>
    <row r="2426" spans="1:15" x14ac:dyDescent="0.25">
      <c r="A2426" s="2">
        <f t="shared" si="152"/>
        <v>2018</v>
      </c>
      <c r="B2426" s="2" t="str">
        <f t="shared" si="153"/>
        <v>Dec</v>
      </c>
      <c r="C2426" s="2">
        <f t="shared" si="154"/>
        <v>49</v>
      </c>
      <c r="D2426" s="2" t="str">
        <f t="shared" si="155"/>
        <v>Wed</v>
      </c>
      <c r="E2426" s="34">
        <v>43439</v>
      </c>
      <c r="F2426" s="30">
        <v>47874</v>
      </c>
      <c r="G2426" s="2" t="s">
        <v>55</v>
      </c>
      <c r="H2426" s="30" t="s">
        <v>603</v>
      </c>
      <c r="I2426" s="2">
        <v>40</v>
      </c>
      <c r="J2426" s="30" t="s">
        <v>1680</v>
      </c>
      <c r="K2426" s="2" t="s">
        <v>1247</v>
      </c>
      <c r="L2426" s="30">
        <v>8732</v>
      </c>
      <c r="M2426" s="2">
        <v>154</v>
      </c>
      <c r="N2426" s="2">
        <v>32</v>
      </c>
      <c r="O2426" s="31">
        <v>6.6608796296296291E-2</v>
      </c>
    </row>
    <row r="2427" spans="1:15" x14ac:dyDescent="0.25">
      <c r="A2427" s="2">
        <f t="shared" si="152"/>
        <v>2018</v>
      </c>
      <c r="B2427" s="2" t="str">
        <f t="shared" si="153"/>
        <v>Dec</v>
      </c>
      <c r="C2427" s="2">
        <f t="shared" si="154"/>
        <v>49</v>
      </c>
      <c r="D2427" s="2" t="str">
        <f t="shared" si="155"/>
        <v>Wed</v>
      </c>
      <c r="E2427" s="34">
        <v>43439</v>
      </c>
      <c r="F2427" s="30">
        <v>50606</v>
      </c>
      <c r="G2427" s="2" t="s">
        <v>604</v>
      </c>
      <c r="H2427" s="30" t="s">
        <v>605</v>
      </c>
      <c r="I2427" s="2">
        <v>5</v>
      </c>
      <c r="J2427" s="30" t="s">
        <v>1368</v>
      </c>
      <c r="K2427" s="2" t="s">
        <v>1264</v>
      </c>
      <c r="L2427" s="30">
        <v>862</v>
      </c>
      <c r="M2427" s="2">
        <v>56</v>
      </c>
      <c r="N2427" s="2">
        <v>4</v>
      </c>
      <c r="O2427" s="31">
        <v>3.6793981481481483E-2</v>
      </c>
    </row>
    <row r="2428" spans="1:15" x14ac:dyDescent="0.25">
      <c r="A2428" s="2">
        <f t="shared" si="152"/>
        <v>2018</v>
      </c>
      <c r="B2428" s="2" t="str">
        <f t="shared" si="153"/>
        <v>Dec</v>
      </c>
      <c r="C2428" s="2">
        <f t="shared" si="154"/>
        <v>49</v>
      </c>
      <c r="D2428" s="2" t="str">
        <f t="shared" si="155"/>
        <v>Wed</v>
      </c>
      <c r="E2428" s="34">
        <v>43439</v>
      </c>
      <c r="F2428" s="30">
        <v>50606</v>
      </c>
      <c r="G2428" s="2" t="s">
        <v>604</v>
      </c>
      <c r="H2428" s="30" t="s">
        <v>605</v>
      </c>
      <c r="I2428" s="2">
        <v>5</v>
      </c>
      <c r="J2428" s="30" t="s">
        <v>1374</v>
      </c>
      <c r="K2428" s="2" t="s">
        <v>1247</v>
      </c>
      <c r="L2428" s="30">
        <v>862</v>
      </c>
      <c r="M2428" s="2">
        <v>56</v>
      </c>
      <c r="N2428" s="2">
        <v>4</v>
      </c>
      <c r="O2428" s="31">
        <v>3.6435185185185189E-2</v>
      </c>
    </row>
    <row r="2429" spans="1:15" x14ac:dyDescent="0.25">
      <c r="A2429" s="2">
        <f t="shared" si="152"/>
        <v>2018</v>
      </c>
      <c r="B2429" s="2" t="str">
        <f t="shared" si="153"/>
        <v>Dec</v>
      </c>
      <c r="C2429" s="2">
        <f t="shared" si="154"/>
        <v>49</v>
      </c>
      <c r="D2429" s="2" t="str">
        <f t="shared" si="155"/>
        <v>Wed</v>
      </c>
      <c r="E2429" s="34">
        <v>43439</v>
      </c>
      <c r="F2429" s="30">
        <v>50606</v>
      </c>
      <c r="G2429" s="2" t="s">
        <v>604</v>
      </c>
      <c r="H2429" s="30" t="s">
        <v>605</v>
      </c>
      <c r="I2429" s="2">
        <v>5</v>
      </c>
      <c r="J2429" s="30" t="s">
        <v>1376</v>
      </c>
      <c r="K2429" s="2" t="s">
        <v>1247</v>
      </c>
      <c r="L2429" s="30">
        <v>862</v>
      </c>
      <c r="M2429" s="2">
        <v>56</v>
      </c>
      <c r="N2429" s="2">
        <v>4</v>
      </c>
      <c r="O2429" s="31">
        <v>3.619212962962963E-2</v>
      </c>
    </row>
    <row r="2430" spans="1:15" x14ac:dyDescent="0.25">
      <c r="A2430" s="2">
        <f t="shared" si="152"/>
        <v>2018</v>
      </c>
      <c r="B2430" s="2" t="str">
        <f t="shared" si="153"/>
        <v>Dec</v>
      </c>
      <c r="C2430" s="2">
        <f t="shared" si="154"/>
        <v>49</v>
      </c>
      <c r="D2430" s="2" t="str">
        <f t="shared" si="155"/>
        <v>Wed</v>
      </c>
      <c r="E2430" s="34">
        <v>43439</v>
      </c>
      <c r="F2430" s="30">
        <v>50606</v>
      </c>
      <c r="G2430" s="2" t="s">
        <v>604</v>
      </c>
      <c r="H2430" s="30" t="s">
        <v>605</v>
      </c>
      <c r="I2430" s="2">
        <v>5</v>
      </c>
      <c r="J2430" s="30" t="s">
        <v>1902</v>
      </c>
      <c r="K2430" s="2" t="s">
        <v>1247</v>
      </c>
      <c r="L2430" s="30">
        <v>862</v>
      </c>
      <c r="M2430" s="2">
        <v>56</v>
      </c>
      <c r="N2430" s="2">
        <v>4</v>
      </c>
      <c r="O2430" s="31">
        <v>1.545138888888889E-2</v>
      </c>
    </row>
    <row r="2431" spans="1:15" x14ac:dyDescent="0.25">
      <c r="A2431" s="2">
        <f t="shared" si="152"/>
        <v>2018</v>
      </c>
      <c r="B2431" s="2" t="str">
        <f t="shared" si="153"/>
        <v>Dec</v>
      </c>
      <c r="C2431" s="2">
        <f t="shared" si="154"/>
        <v>49</v>
      </c>
      <c r="D2431" s="2" t="str">
        <f t="shared" si="155"/>
        <v>Wed</v>
      </c>
      <c r="E2431" s="34">
        <v>43439</v>
      </c>
      <c r="F2431" s="30">
        <v>50606</v>
      </c>
      <c r="G2431" s="2" t="s">
        <v>604</v>
      </c>
      <c r="H2431" s="30" t="s">
        <v>605</v>
      </c>
      <c r="I2431" s="2">
        <v>5</v>
      </c>
      <c r="J2431" s="30" t="s">
        <v>1940</v>
      </c>
      <c r="K2431" s="2" t="s">
        <v>1264</v>
      </c>
      <c r="L2431" s="30">
        <v>862</v>
      </c>
      <c r="M2431" s="2">
        <v>56</v>
      </c>
      <c r="N2431" s="2">
        <v>4</v>
      </c>
      <c r="O2431" s="31">
        <v>2.0902777777777781E-2</v>
      </c>
    </row>
    <row r="2432" spans="1:15" x14ac:dyDescent="0.25">
      <c r="A2432" s="2">
        <f t="shared" si="152"/>
        <v>2018</v>
      </c>
      <c r="B2432" s="2" t="str">
        <f t="shared" si="153"/>
        <v>Dec</v>
      </c>
      <c r="C2432" s="2">
        <f t="shared" si="154"/>
        <v>49</v>
      </c>
      <c r="D2432" s="2" t="str">
        <f t="shared" si="155"/>
        <v>Wed</v>
      </c>
      <c r="E2432" s="34">
        <v>43439</v>
      </c>
      <c r="F2432" s="30">
        <v>50606</v>
      </c>
      <c r="G2432" s="2" t="s">
        <v>604</v>
      </c>
      <c r="H2432" s="30" t="s">
        <v>605</v>
      </c>
      <c r="I2432" s="2">
        <v>5</v>
      </c>
      <c r="J2432" s="30" t="s">
        <v>2015</v>
      </c>
      <c r="K2432" s="2" t="s">
        <v>1247</v>
      </c>
      <c r="L2432" s="30">
        <v>862</v>
      </c>
      <c r="M2432" s="2">
        <v>56</v>
      </c>
      <c r="N2432" s="2">
        <v>4</v>
      </c>
      <c r="O2432" s="31">
        <v>2.028935185185185E-2</v>
      </c>
    </row>
    <row r="2433" spans="1:15" x14ac:dyDescent="0.25">
      <c r="A2433" s="2">
        <f t="shared" si="152"/>
        <v>2018</v>
      </c>
      <c r="B2433" s="2" t="str">
        <f t="shared" si="153"/>
        <v>Dec</v>
      </c>
      <c r="C2433" s="2">
        <f t="shared" si="154"/>
        <v>49</v>
      </c>
      <c r="D2433" s="2" t="str">
        <f t="shared" si="155"/>
        <v>Wed</v>
      </c>
      <c r="E2433" s="34">
        <v>43439</v>
      </c>
      <c r="F2433" s="30">
        <v>50606</v>
      </c>
      <c r="G2433" s="2" t="s">
        <v>604</v>
      </c>
      <c r="H2433" s="30" t="s">
        <v>605</v>
      </c>
      <c r="I2433" s="2">
        <v>5</v>
      </c>
      <c r="J2433" s="30" t="s">
        <v>2016</v>
      </c>
      <c r="K2433" s="2" t="s">
        <v>1247</v>
      </c>
      <c r="L2433" s="30">
        <v>862</v>
      </c>
      <c r="M2433" s="2">
        <v>56</v>
      </c>
      <c r="N2433" s="2">
        <v>4</v>
      </c>
      <c r="O2433" s="31">
        <v>1.9872685185185184E-2</v>
      </c>
    </row>
    <row r="2434" spans="1:15" x14ac:dyDescent="0.25">
      <c r="A2434" s="2">
        <f t="shared" si="152"/>
        <v>2018</v>
      </c>
      <c r="B2434" s="2" t="str">
        <f t="shared" si="153"/>
        <v>Dec</v>
      </c>
      <c r="C2434" s="2">
        <f t="shared" si="154"/>
        <v>49</v>
      </c>
      <c r="D2434" s="2" t="str">
        <f t="shared" si="155"/>
        <v>Wed</v>
      </c>
      <c r="E2434" s="34">
        <v>43439</v>
      </c>
      <c r="F2434" s="30">
        <v>50606</v>
      </c>
      <c r="G2434" s="2" t="s">
        <v>604</v>
      </c>
      <c r="H2434" s="30" t="s">
        <v>605</v>
      </c>
      <c r="I2434" s="2">
        <v>5</v>
      </c>
      <c r="J2434" s="30" t="s">
        <v>2017</v>
      </c>
      <c r="K2434" s="2" t="s">
        <v>1247</v>
      </c>
      <c r="L2434" s="30">
        <v>862</v>
      </c>
      <c r="M2434" s="2">
        <v>56</v>
      </c>
      <c r="N2434" s="2">
        <v>4</v>
      </c>
      <c r="O2434" s="31">
        <v>2.0104166666666666E-2</v>
      </c>
    </row>
    <row r="2435" spans="1:15" x14ac:dyDescent="0.25">
      <c r="A2435" s="2">
        <f t="shared" si="152"/>
        <v>2018</v>
      </c>
      <c r="B2435" s="2" t="str">
        <f t="shared" si="153"/>
        <v>Dec</v>
      </c>
      <c r="C2435" s="2">
        <f t="shared" si="154"/>
        <v>49</v>
      </c>
      <c r="D2435" s="2" t="str">
        <f t="shared" si="155"/>
        <v>Wed</v>
      </c>
      <c r="E2435" s="34">
        <v>43439</v>
      </c>
      <c r="F2435" s="30">
        <v>50847</v>
      </c>
      <c r="G2435" s="2" t="s">
        <v>236</v>
      </c>
      <c r="H2435" s="30" t="s">
        <v>606</v>
      </c>
      <c r="I2435" s="2">
        <v>1</v>
      </c>
      <c r="J2435" s="30" t="s">
        <v>2018</v>
      </c>
      <c r="K2435" s="2" t="s">
        <v>1264</v>
      </c>
      <c r="L2435" s="30">
        <v>1500</v>
      </c>
      <c r="M2435" s="2">
        <v>3</v>
      </c>
      <c r="N2435" s="2">
        <v>0</v>
      </c>
      <c r="O2435" s="31">
        <v>5.1504629629629635E-3</v>
      </c>
    </row>
    <row r="2436" spans="1:15" x14ac:dyDescent="0.25">
      <c r="A2436" s="2">
        <f t="shared" si="152"/>
        <v>2018</v>
      </c>
      <c r="B2436" s="2" t="str">
        <f t="shared" si="153"/>
        <v>Dec</v>
      </c>
      <c r="C2436" s="2">
        <f t="shared" si="154"/>
        <v>49</v>
      </c>
      <c r="D2436" s="2" t="str">
        <f t="shared" si="155"/>
        <v>Wed</v>
      </c>
      <c r="E2436" s="34">
        <v>43439</v>
      </c>
      <c r="F2436" s="30">
        <v>50847</v>
      </c>
      <c r="G2436" s="2" t="s">
        <v>236</v>
      </c>
      <c r="H2436" s="30" t="s">
        <v>606</v>
      </c>
      <c r="I2436" s="2">
        <v>1</v>
      </c>
      <c r="J2436" s="30" t="s">
        <v>2018</v>
      </c>
      <c r="K2436" s="2" t="s">
        <v>1247</v>
      </c>
      <c r="L2436" s="30">
        <v>1500</v>
      </c>
      <c r="M2436" s="2">
        <v>3</v>
      </c>
      <c r="N2436" s="2">
        <v>0</v>
      </c>
      <c r="O2436" s="31">
        <v>4.1898148148148146E-3</v>
      </c>
    </row>
    <row r="2437" spans="1:15" x14ac:dyDescent="0.25">
      <c r="A2437" s="2">
        <f t="shared" si="152"/>
        <v>2018</v>
      </c>
      <c r="B2437" s="2" t="str">
        <f t="shared" si="153"/>
        <v>Dec</v>
      </c>
      <c r="C2437" s="2">
        <f t="shared" si="154"/>
        <v>49</v>
      </c>
      <c r="D2437" s="2" t="str">
        <f t="shared" si="155"/>
        <v>Wed</v>
      </c>
      <c r="E2437" s="34">
        <v>43439</v>
      </c>
      <c r="F2437" s="30">
        <v>50847</v>
      </c>
      <c r="G2437" s="2" t="s">
        <v>236</v>
      </c>
      <c r="H2437" s="30" t="s">
        <v>606</v>
      </c>
      <c r="I2437" s="2">
        <v>1</v>
      </c>
      <c r="J2437" s="30" t="s">
        <v>2018</v>
      </c>
      <c r="K2437" s="2" t="s">
        <v>1355</v>
      </c>
      <c r="L2437" s="30">
        <v>1500</v>
      </c>
      <c r="M2437" s="2">
        <v>3</v>
      </c>
      <c r="N2437" s="2">
        <v>0</v>
      </c>
      <c r="O2437" s="31">
        <v>1.1273148148148148E-2</v>
      </c>
    </row>
    <row r="2438" spans="1:15" x14ac:dyDescent="0.25">
      <c r="A2438" s="2">
        <f t="shared" si="152"/>
        <v>2018</v>
      </c>
      <c r="B2438" s="2" t="str">
        <f t="shared" si="153"/>
        <v>Dec</v>
      </c>
      <c r="C2438" s="2">
        <f t="shared" si="154"/>
        <v>49</v>
      </c>
      <c r="D2438" s="2" t="str">
        <f t="shared" si="155"/>
        <v>Wed</v>
      </c>
      <c r="E2438" s="34">
        <v>43439</v>
      </c>
      <c r="F2438" s="30">
        <v>50847</v>
      </c>
      <c r="G2438" s="2" t="s">
        <v>236</v>
      </c>
      <c r="H2438" s="30" t="s">
        <v>606</v>
      </c>
      <c r="I2438" s="2">
        <v>1</v>
      </c>
      <c r="J2438" s="30" t="s">
        <v>2018</v>
      </c>
      <c r="K2438" s="2" t="s">
        <v>2019</v>
      </c>
      <c r="L2438" s="30">
        <v>1500</v>
      </c>
      <c r="M2438" s="2">
        <v>3</v>
      </c>
      <c r="N2438" s="2">
        <v>0</v>
      </c>
      <c r="O2438" s="31">
        <v>2.1064814814814813E-3</v>
      </c>
    </row>
    <row r="2439" spans="1:15" x14ac:dyDescent="0.25">
      <c r="A2439" s="2">
        <f t="shared" si="152"/>
        <v>2018</v>
      </c>
      <c r="B2439" s="2" t="str">
        <f t="shared" si="153"/>
        <v>Dec</v>
      </c>
      <c r="C2439" s="2">
        <f t="shared" si="154"/>
        <v>49</v>
      </c>
      <c r="D2439" s="2" t="str">
        <f t="shared" si="155"/>
        <v>Wed</v>
      </c>
      <c r="E2439" s="34">
        <v>43439</v>
      </c>
      <c r="F2439" s="30">
        <v>47861</v>
      </c>
      <c r="G2439" s="2" t="s">
        <v>607</v>
      </c>
      <c r="H2439" s="30" t="s">
        <v>608</v>
      </c>
      <c r="I2439" s="2">
        <v>20</v>
      </c>
      <c r="J2439" s="30" t="s">
        <v>1339</v>
      </c>
      <c r="K2439" s="2" t="s">
        <v>1282</v>
      </c>
      <c r="L2439" s="30">
        <v>3730</v>
      </c>
      <c r="M2439" s="2">
        <v>24</v>
      </c>
      <c r="N2439" s="2">
        <v>13</v>
      </c>
      <c r="O2439" s="31">
        <v>5.8206018518518511E-2</v>
      </c>
    </row>
    <row r="2440" spans="1:15" x14ac:dyDescent="0.25">
      <c r="A2440" s="2">
        <f t="shared" si="152"/>
        <v>2018</v>
      </c>
      <c r="B2440" s="2" t="str">
        <f t="shared" si="153"/>
        <v>Dec</v>
      </c>
      <c r="C2440" s="2">
        <f t="shared" si="154"/>
        <v>49</v>
      </c>
      <c r="D2440" s="2" t="str">
        <f t="shared" si="155"/>
        <v>Wed</v>
      </c>
      <c r="E2440" s="34">
        <v>43439</v>
      </c>
      <c r="F2440" s="30">
        <v>47861</v>
      </c>
      <c r="G2440" s="2" t="s">
        <v>607</v>
      </c>
      <c r="H2440" s="30" t="s">
        <v>608</v>
      </c>
      <c r="I2440" s="2">
        <v>20</v>
      </c>
      <c r="J2440" s="30" t="s">
        <v>1366</v>
      </c>
      <c r="K2440" s="2" t="s">
        <v>1355</v>
      </c>
      <c r="L2440" s="30">
        <v>3730</v>
      </c>
      <c r="M2440" s="2">
        <v>24</v>
      </c>
      <c r="N2440" s="2">
        <v>13</v>
      </c>
      <c r="O2440" s="31">
        <v>5.7395833333333333E-2</v>
      </c>
    </row>
    <row r="2441" spans="1:15" x14ac:dyDescent="0.25">
      <c r="A2441" s="2">
        <f t="shared" si="152"/>
        <v>2018</v>
      </c>
      <c r="B2441" s="2" t="str">
        <f t="shared" si="153"/>
        <v>Dec</v>
      </c>
      <c r="C2441" s="2">
        <f t="shared" si="154"/>
        <v>49</v>
      </c>
      <c r="D2441" s="2" t="str">
        <f t="shared" si="155"/>
        <v>Wed</v>
      </c>
      <c r="E2441" s="34">
        <v>43439</v>
      </c>
      <c r="F2441" s="30">
        <v>47861</v>
      </c>
      <c r="G2441" s="2" t="s">
        <v>607</v>
      </c>
      <c r="H2441" s="30" t="s">
        <v>608</v>
      </c>
      <c r="I2441" s="2">
        <v>20</v>
      </c>
      <c r="J2441" s="30" t="s">
        <v>1345</v>
      </c>
      <c r="K2441" s="2" t="s">
        <v>1355</v>
      </c>
      <c r="L2441" s="30">
        <v>3730</v>
      </c>
      <c r="M2441" s="2">
        <v>24</v>
      </c>
      <c r="N2441" s="2">
        <v>13</v>
      </c>
      <c r="O2441" s="31">
        <v>5.9155092592592586E-2</v>
      </c>
    </row>
    <row r="2442" spans="1:15" x14ac:dyDescent="0.25">
      <c r="A2442" s="2">
        <f t="shared" si="152"/>
        <v>2018</v>
      </c>
      <c r="B2442" s="2" t="str">
        <f t="shared" si="153"/>
        <v>Dec</v>
      </c>
      <c r="C2442" s="2">
        <f t="shared" si="154"/>
        <v>49</v>
      </c>
      <c r="D2442" s="2" t="str">
        <f t="shared" si="155"/>
        <v>Wed</v>
      </c>
      <c r="E2442" s="34">
        <v>43439</v>
      </c>
      <c r="F2442" s="30">
        <v>47861</v>
      </c>
      <c r="G2442" s="2" t="s">
        <v>607</v>
      </c>
      <c r="H2442" s="30" t="s">
        <v>608</v>
      </c>
      <c r="I2442" s="2">
        <v>20</v>
      </c>
      <c r="J2442" s="30" t="s">
        <v>1703</v>
      </c>
      <c r="K2442" s="2" t="s">
        <v>1355</v>
      </c>
      <c r="L2442" s="30">
        <v>3730</v>
      </c>
      <c r="M2442" s="2">
        <v>24</v>
      </c>
      <c r="N2442" s="2">
        <v>13</v>
      </c>
      <c r="O2442" s="31">
        <v>6.1134259259259256E-2</v>
      </c>
    </row>
    <row r="2443" spans="1:15" x14ac:dyDescent="0.25">
      <c r="A2443" s="2">
        <f t="shared" si="152"/>
        <v>2018</v>
      </c>
      <c r="B2443" s="2" t="str">
        <f t="shared" si="153"/>
        <v>Dec</v>
      </c>
      <c r="C2443" s="2">
        <f t="shared" si="154"/>
        <v>49</v>
      </c>
      <c r="D2443" s="2" t="str">
        <f t="shared" si="155"/>
        <v>Wed</v>
      </c>
      <c r="E2443" s="34">
        <v>43439</v>
      </c>
      <c r="F2443" s="30">
        <v>47861</v>
      </c>
      <c r="G2443" s="2" t="s">
        <v>607</v>
      </c>
      <c r="H2443" s="30" t="s">
        <v>608</v>
      </c>
      <c r="I2443" s="2">
        <v>20</v>
      </c>
      <c r="J2443" s="30" t="s">
        <v>1705</v>
      </c>
      <c r="K2443" s="2" t="s">
        <v>1272</v>
      </c>
      <c r="L2443" s="30">
        <v>3730</v>
      </c>
      <c r="M2443" s="2">
        <v>24</v>
      </c>
      <c r="N2443" s="2">
        <v>13</v>
      </c>
      <c r="O2443" s="31">
        <v>3.1307870370370368E-2</v>
      </c>
    </row>
    <row r="2444" spans="1:15" x14ac:dyDescent="0.25">
      <c r="A2444" s="2">
        <f t="shared" si="152"/>
        <v>2018</v>
      </c>
      <c r="B2444" s="2" t="str">
        <f t="shared" si="153"/>
        <v>Dec</v>
      </c>
      <c r="C2444" s="2">
        <f t="shared" si="154"/>
        <v>49</v>
      </c>
      <c r="D2444" s="2" t="str">
        <f t="shared" si="155"/>
        <v>Wed</v>
      </c>
      <c r="E2444" s="34">
        <v>43439</v>
      </c>
      <c r="F2444" s="30">
        <v>47861</v>
      </c>
      <c r="G2444" s="2" t="s">
        <v>607</v>
      </c>
      <c r="H2444" s="30" t="s">
        <v>608</v>
      </c>
      <c r="I2444" s="2">
        <v>20</v>
      </c>
      <c r="J2444" s="30" t="s">
        <v>1706</v>
      </c>
      <c r="K2444" s="2" t="s">
        <v>1264</v>
      </c>
      <c r="L2444" s="30">
        <v>3730</v>
      </c>
      <c r="M2444" s="2">
        <v>24</v>
      </c>
      <c r="N2444" s="2">
        <v>13</v>
      </c>
      <c r="O2444" s="31">
        <v>6.0092592592592593E-2</v>
      </c>
    </row>
    <row r="2445" spans="1:15" x14ac:dyDescent="0.25">
      <c r="A2445" s="2">
        <f t="shared" si="152"/>
        <v>2018</v>
      </c>
      <c r="B2445" s="2" t="str">
        <f t="shared" si="153"/>
        <v>Dec</v>
      </c>
      <c r="C2445" s="2">
        <f t="shared" si="154"/>
        <v>49</v>
      </c>
      <c r="D2445" s="2" t="str">
        <f t="shared" si="155"/>
        <v>Wed</v>
      </c>
      <c r="E2445" s="34">
        <v>43439</v>
      </c>
      <c r="F2445" s="30">
        <v>47861</v>
      </c>
      <c r="G2445" s="2" t="s">
        <v>607</v>
      </c>
      <c r="H2445" s="30" t="s">
        <v>608</v>
      </c>
      <c r="I2445" s="2">
        <v>20</v>
      </c>
      <c r="J2445" s="30" t="s">
        <v>1770</v>
      </c>
      <c r="K2445" s="2" t="s">
        <v>1430</v>
      </c>
      <c r="L2445" s="30">
        <v>3730</v>
      </c>
      <c r="M2445" s="2">
        <v>24</v>
      </c>
      <c r="N2445" s="2">
        <v>13</v>
      </c>
      <c r="O2445" s="31">
        <v>5.9409722222222218E-2</v>
      </c>
    </row>
    <row r="2446" spans="1:15" x14ac:dyDescent="0.25">
      <c r="A2446" s="2">
        <f t="shared" si="152"/>
        <v>2018</v>
      </c>
      <c r="B2446" s="2" t="str">
        <f t="shared" si="153"/>
        <v>Dec</v>
      </c>
      <c r="C2446" s="2">
        <f t="shared" si="154"/>
        <v>49</v>
      </c>
      <c r="D2446" s="2" t="str">
        <f t="shared" si="155"/>
        <v>Wed</v>
      </c>
      <c r="E2446" s="34">
        <v>43439</v>
      </c>
      <c r="F2446" s="30">
        <v>47861</v>
      </c>
      <c r="G2446" s="2" t="s">
        <v>607</v>
      </c>
      <c r="H2446" s="30" t="s">
        <v>608</v>
      </c>
      <c r="I2446" s="2">
        <v>20</v>
      </c>
      <c r="J2446" s="30" t="s">
        <v>1680</v>
      </c>
      <c r="K2446" s="2" t="s">
        <v>1247</v>
      </c>
      <c r="L2446" s="30">
        <v>3730</v>
      </c>
      <c r="M2446" s="2">
        <v>24</v>
      </c>
      <c r="N2446" s="2">
        <v>13</v>
      </c>
      <c r="O2446" s="31">
        <v>5.6956018518518524E-2</v>
      </c>
    </row>
    <row r="2447" spans="1:15" x14ac:dyDescent="0.25">
      <c r="A2447" s="2">
        <f t="shared" si="152"/>
        <v>2018</v>
      </c>
      <c r="B2447" s="2" t="str">
        <f t="shared" si="153"/>
        <v>Dec</v>
      </c>
      <c r="C2447" s="2">
        <f t="shared" si="154"/>
        <v>49</v>
      </c>
      <c r="D2447" s="2" t="str">
        <f t="shared" si="155"/>
        <v>Wed</v>
      </c>
      <c r="E2447" s="34">
        <v>43439</v>
      </c>
      <c r="F2447" s="30">
        <v>50605</v>
      </c>
      <c r="G2447" s="2" t="s">
        <v>542</v>
      </c>
      <c r="H2447" s="30" t="s">
        <v>609</v>
      </c>
      <c r="I2447" s="2">
        <v>23</v>
      </c>
      <c r="J2447" s="30" t="s">
        <v>1942</v>
      </c>
      <c r="K2447" s="2" t="s">
        <v>1247</v>
      </c>
      <c r="L2447" s="30">
        <v>4449</v>
      </c>
      <c r="M2447" s="2">
        <v>85</v>
      </c>
      <c r="N2447" s="2">
        <v>5</v>
      </c>
      <c r="O2447" s="31">
        <v>0.1773726851851852</v>
      </c>
    </row>
    <row r="2448" spans="1:15" x14ac:dyDescent="0.25">
      <c r="A2448" s="2">
        <f t="shared" si="152"/>
        <v>2018</v>
      </c>
      <c r="B2448" s="2" t="str">
        <f t="shared" si="153"/>
        <v>Dec</v>
      </c>
      <c r="C2448" s="2">
        <f t="shared" si="154"/>
        <v>49</v>
      </c>
      <c r="D2448" s="2" t="str">
        <f t="shared" si="155"/>
        <v>Wed</v>
      </c>
      <c r="E2448" s="34">
        <v>43439</v>
      </c>
      <c r="F2448" s="30">
        <v>50605</v>
      </c>
      <c r="G2448" s="2" t="s">
        <v>542</v>
      </c>
      <c r="H2448" s="30" t="s">
        <v>609</v>
      </c>
      <c r="I2448" s="2">
        <v>23</v>
      </c>
      <c r="J2448" s="30" t="s">
        <v>1940</v>
      </c>
      <c r="K2448" s="2" t="s">
        <v>1264</v>
      </c>
      <c r="L2448" s="30">
        <v>4449</v>
      </c>
      <c r="M2448" s="2">
        <v>85</v>
      </c>
      <c r="N2448" s="2">
        <v>5</v>
      </c>
      <c r="O2448" s="31">
        <v>0.17759259259259261</v>
      </c>
    </row>
    <row r="2449" spans="1:15" x14ac:dyDescent="0.25">
      <c r="A2449" s="2">
        <f t="shared" si="152"/>
        <v>2018</v>
      </c>
      <c r="B2449" s="2" t="str">
        <f t="shared" si="153"/>
        <v>Dec</v>
      </c>
      <c r="C2449" s="2">
        <f t="shared" si="154"/>
        <v>49</v>
      </c>
      <c r="D2449" s="2" t="str">
        <f t="shared" si="155"/>
        <v>Wed</v>
      </c>
      <c r="E2449" s="34">
        <v>43439</v>
      </c>
      <c r="F2449" s="30">
        <v>50605</v>
      </c>
      <c r="G2449" s="2" t="s">
        <v>542</v>
      </c>
      <c r="H2449" s="30" t="s">
        <v>609</v>
      </c>
      <c r="I2449" s="2">
        <v>23</v>
      </c>
      <c r="J2449" s="30" t="s">
        <v>2015</v>
      </c>
      <c r="K2449" s="2" t="s">
        <v>1355</v>
      </c>
      <c r="L2449" s="30">
        <v>4449</v>
      </c>
      <c r="M2449" s="2">
        <v>85</v>
      </c>
      <c r="N2449" s="2">
        <v>5</v>
      </c>
      <c r="O2449" s="31">
        <v>0.17601851851851849</v>
      </c>
    </row>
    <row r="2450" spans="1:15" x14ac:dyDescent="0.25">
      <c r="A2450" s="2">
        <f t="shared" si="152"/>
        <v>2018</v>
      </c>
      <c r="B2450" s="2" t="str">
        <f t="shared" si="153"/>
        <v>Dec</v>
      </c>
      <c r="C2450" s="2">
        <f t="shared" si="154"/>
        <v>49</v>
      </c>
      <c r="D2450" s="2" t="str">
        <f t="shared" si="155"/>
        <v>Wed</v>
      </c>
      <c r="E2450" s="34">
        <v>43439</v>
      </c>
      <c r="F2450" s="30">
        <v>50605</v>
      </c>
      <c r="G2450" s="2" t="s">
        <v>542</v>
      </c>
      <c r="H2450" s="30" t="s">
        <v>609</v>
      </c>
      <c r="I2450" s="2">
        <v>23</v>
      </c>
      <c r="J2450" s="30" t="s">
        <v>2016</v>
      </c>
      <c r="K2450" s="2" t="s">
        <v>1355</v>
      </c>
      <c r="L2450" s="30">
        <v>4449</v>
      </c>
      <c r="M2450" s="2">
        <v>85</v>
      </c>
      <c r="N2450" s="2">
        <v>5</v>
      </c>
      <c r="O2450" s="31">
        <v>0.17650462962962962</v>
      </c>
    </row>
    <row r="2451" spans="1:15" x14ac:dyDescent="0.25">
      <c r="A2451" s="2">
        <f t="shared" si="152"/>
        <v>2018</v>
      </c>
      <c r="B2451" s="2" t="str">
        <f t="shared" si="153"/>
        <v>Dec</v>
      </c>
      <c r="C2451" s="2">
        <f t="shared" si="154"/>
        <v>49</v>
      </c>
      <c r="D2451" s="2" t="str">
        <f t="shared" si="155"/>
        <v>Wed</v>
      </c>
      <c r="E2451" s="34">
        <v>43439</v>
      </c>
      <c r="F2451" s="30">
        <v>50605</v>
      </c>
      <c r="G2451" s="2" t="s">
        <v>542</v>
      </c>
      <c r="H2451" s="30" t="s">
        <v>609</v>
      </c>
      <c r="I2451" s="2">
        <v>23</v>
      </c>
      <c r="J2451" s="30" t="s">
        <v>2017</v>
      </c>
      <c r="K2451" s="2" t="s">
        <v>1247</v>
      </c>
      <c r="L2451" s="30">
        <v>4449</v>
      </c>
      <c r="M2451" s="2">
        <v>85</v>
      </c>
      <c r="N2451" s="2">
        <v>5</v>
      </c>
      <c r="O2451" s="31">
        <v>0.17670138888888889</v>
      </c>
    </row>
    <row r="2452" spans="1:15" x14ac:dyDescent="0.25">
      <c r="A2452" s="2">
        <f t="shared" si="152"/>
        <v>2018</v>
      </c>
      <c r="B2452" s="2" t="str">
        <f t="shared" si="153"/>
        <v>Dec</v>
      </c>
      <c r="C2452" s="2">
        <f t="shared" si="154"/>
        <v>49</v>
      </c>
      <c r="D2452" s="2" t="str">
        <f t="shared" si="155"/>
        <v>Wed</v>
      </c>
      <c r="E2452" s="34">
        <v>43439</v>
      </c>
      <c r="F2452" s="30">
        <v>50603</v>
      </c>
      <c r="G2452" s="2" t="s">
        <v>610</v>
      </c>
      <c r="H2452" s="30" t="s">
        <v>611</v>
      </c>
      <c r="I2452" s="2">
        <v>3</v>
      </c>
      <c r="J2452" s="30" t="s">
        <v>1368</v>
      </c>
      <c r="K2452" s="2" t="s">
        <v>1264</v>
      </c>
      <c r="L2452" s="30">
        <v>265</v>
      </c>
      <c r="M2452" s="2">
        <v>28</v>
      </c>
      <c r="N2452" s="2">
        <v>5</v>
      </c>
      <c r="O2452" s="31">
        <v>7.104166666666667E-2</v>
      </c>
    </row>
    <row r="2453" spans="1:15" x14ac:dyDescent="0.25">
      <c r="A2453" s="2">
        <f t="shared" si="152"/>
        <v>2018</v>
      </c>
      <c r="B2453" s="2" t="str">
        <f t="shared" si="153"/>
        <v>Dec</v>
      </c>
      <c r="C2453" s="2">
        <f t="shared" si="154"/>
        <v>49</v>
      </c>
      <c r="D2453" s="2" t="str">
        <f t="shared" si="155"/>
        <v>Wed</v>
      </c>
      <c r="E2453" s="34">
        <v>43439</v>
      </c>
      <c r="F2453" s="30">
        <v>50603</v>
      </c>
      <c r="G2453" s="2" t="s">
        <v>610</v>
      </c>
      <c r="H2453" s="30" t="s">
        <v>611</v>
      </c>
      <c r="I2453" s="2">
        <v>3</v>
      </c>
      <c r="J2453" s="30" t="s">
        <v>1374</v>
      </c>
      <c r="K2453" s="2" t="s">
        <v>1247</v>
      </c>
      <c r="L2453" s="30">
        <v>265</v>
      </c>
      <c r="M2453" s="2">
        <v>28</v>
      </c>
      <c r="N2453" s="2">
        <v>5</v>
      </c>
      <c r="O2453" s="31">
        <v>7.0625000000000007E-2</v>
      </c>
    </row>
    <row r="2454" spans="1:15" x14ac:dyDescent="0.25">
      <c r="A2454" s="2">
        <f t="shared" si="152"/>
        <v>2018</v>
      </c>
      <c r="B2454" s="2" t="str">
        <f t="shared" si="153"/>
        <v>Dec</v>
      </c>
      <c r="C2454" s="2">
        <f t="shared" si="154"/>
        <v>49</v>
      </c>
      <c r="D2454" s="2" t="str">
        <f t="shared" si="155"/>
        <v>Wed</v>
      </c>
      <c r="E2454" s="34">
        <v>43439</v>
      </c>
      <c r="F2454" s="30">
        <v>50603</v>
      </c>
      <c r="G2454" s="2" t="s">
        <v>610</v>
      </c>
      <c r="H2454" s="30" t="s">
        <v>611</v>
      </c>
      <c r="I2454" s="2">
        <v>3</v>
      </c>
      <c r="J2454" s="30" t="s">
        <v>1902</v>
      </c>
      <c r="K2454" s="2" t="s">
        <v>1247</v>
      </c>
      <c r="L2454" s="30">
        <v>265</v>
      </c>
      <c r="M2454" s="2">
        <v>28</v>
      </c>
      <c r="N2454" s="2">
        <v>5</v>
      </c>
      <c r="O2454" s="31">
        <v>7.0324074074074081E-2</v>
      </c>
    </row>
    <row r="2455" spans="1:15" x14ac:dyDescent="0.25">
      <c r="A2455" s="2">
        <f t="shared" si="152"/>
        <v>2018</v>
      </c>
      <c r="B2455" s="2" t="str">
        <f t="shared" si="153"/>
        <v>Dec</v>
      </c>
      <c r="C2455" s="2">
        <f t="shared" si="154"/>
        <v>49</v>
      </c>
      <c r="D2455" s="2" t="str">
        <f t="shared" si="155"/>
        <v>Wed</v>
      </c>
      <c r="E2455" s="34">
        <v>43439</v>
      </c>
      <c r="F2455" s="30">
        <v>50603</v>
      </c>
      <c r="G2455" s="2" t="s">
        <v>610</v>
      </c>
      <c r="H2455" s="30" t="s">
        <v>611</v>
      </c>
      <c r="I2455" s="2">
        <v>3</v>
      </c>
      <c r="J2455" s="30" t="s">
        <v>2020</v>
      </c>
      <c r="K2455" s="2" t="s">
        <v>1355</v>
      </c>
      <c r="L2455" s="30">
        <v>265</v>
      </c>
      <c r="M2455" s="2">
        <v>28</v>
      </c>
      <c r="N2455" s="2">
        <v>5</v>
      </c>
      <c r="O2455" s="31">
        <v>7.0798611111111118E-2</v>
      </c>
    </row>
    <row r="2456" spans="1:15" x14ac:dyDescent="0.25">
      <c r="A2456" s="2">
        <f t="shared" si="152"/>
        <v>2018</v>
      </c>
      <c r="B2456" s="2" t="str">
        <f t="shared" si="153"/>
        <v>Dec</v>
      </c>
      <c r="C2456" s="2">
        <f t="shared" si="154"/>
        <v>49</v>
      </c>
      <c r="D2456" s="2" t="str">
        <f t="shared" si="155"/>
        <v>Wed</v>
      </c>
      <c r="E2456" s="34">
        <v>43439</v>
      </c>
      <c r="F2456" s="30">
        <v>47847</v>
      </c>
      <c r="G2456" s="2" t="s">
        <v>450</v>
      </c>
      <c r="H2456" s="30" t="s">
        <v>612</v>
      </c>
      <c r="I2456" s="2">
        <v>7</v>
      </c>
      <c r="J2456" s="30" t="s">
        <v>1374</v>
      </c>
      <c r="K2456" s="2" t="s">
        <v>1355</v>
      </c>
      <c r="L2456" s="30">
        <v>1036</v>
      </c>
      <c r="M2456" s="2">
        <v>46</v>
      </c>
      <c r="N2456" s="2">
        <v>3</v>
      </c>
      <c r="O2456" s="31">
        <v>6.9074074074074079E-2</v>
      </c>
    </row>
    <row r="2457" spans="1:15" x14ac:dyDescent="0.25">
      <c r="A2457" s="2">
        <f t="shared" si="152"/>
        <v>2018</v>
      </c>
      <c r="B2457" s="2" t="str">
        <f t="shared" si="153"/>
        <v>Dec</v>
      </c>
      <c r="C2457" s="2">
        <f t="shared" si="154"/>
        <v>49</v>
      </c>
      <c r="D2457" s="2" t="str">
        <f t="shared" si="155"/>
        <v>Wed</v>
      </c>
      <c r="E2457" s="34">
        <v>43439</v>
      </c>
      <c r="F2457" s="30">
        <v>47847</v>
      </c>
      <c r="G2457" s="2" t="s">
        <v>450</v>
      </c>
      <c r="H2457" s="30" t="s">
        <v>612</v>
      </c>
      <c r="I2457" s="2">
        <v>7</v>
      </c>
      <c r="J2457" s="30" t="s">
        <v>2021</v>
      </c>
      <c r="K2457" s="2" t="s">
        <v>1247</v>
      </c>
      <c r="L2457" s="30">
        <v>1036</v>
      </c>
      <c r="M2457" s="2">
        <v>46</v>
      </c>
      <c r="N2457" s="2">
        <v>3</v>
      </c>
      <c r="O2457" s="31">
        <v>6.9560185185185183E-2</v>
      </c>
    </row>
    <row r="2458" spans="1:15" x14ac:dyDescent="0.25">
      <c r="A2458" s="2">
        <f t="shared" si="152"/>
        <v>2018</v>
      </c>
      <c r="B2458" s="2" t="str">
        <f t="shared" si="153"/>
        <v>Dec</v>
      </c>
      <c r="C2458" s="2">
        <f t="shared" si="154"/>
        <v>49</v>
      </c>
      <c r="D2458" s="2" t="str">
        <f t="shared" si="155"/>
        <v>Wed</v>
      </c>
      <c r="E2458" s="34">
        <v>43439</v>
      </c>
      <c r="F2458" s="30">
        <v>47847</v>
      </c>
      <c r="G2458" s="2" t="s">
        <v>450</v>
      </c>
      <c r="H2458" s="30" t="s">
        <v>612</v>
      </c>
      <c r="I2458" s="2">
        <v>7</v>
      </c>
      <c r="J2458" s="30" t="s">
        <v>2012</v>
      </c>
      <c r="K2458" s="2" t="s">
        <v>1247</v>
      </c>
      <c r="L2458" s="30">
        <v>1036</v>
      </c>
      <c r="M2458" s="2">
        <v>46</v>
      </c>
      <c r="N2458" s="2">
        <v>3</v>
      </c>
      <c r="O2458" s="31">
        <v>6.9351851851851845E-2</v>
      </c>
    </row>
    <row r="2459" spans="1:15" x14ac:dyDescent="0.25">
      <c r="A2459" s="2">
        <f t="shared" si="152"/>
        <v>2018</v>
      </c>
      <c r="B2459" s="2" t="str">
        <f t="shared" si="153"/>
        <v>Dec</v>
      </c>
      <c r="C2459" s="2">
        <f t="shared" si="154"/>
        <v>49</v>
      </c>
      <c r="D2459" s="2" t="str">
        <f t="shared" si="155"/>
        <v>Wed</v>
      </c>
      <c r="E2459" s="34">
        <v>43439</v>
      </c>
      <c r="F2459" s="30">
        <v>47847</v>
      </c>
      <c r="G2459" s="2" t="s">
        <v>450</v>
      </c>
      <c r="H2459" s="30" t="s">
        <v>612</v>
      </c>
      <c r="I2459" s="2">
        <v>7</v>
      </c>
      <c r="J2459" s="30" t="s">
        <v>2022</v>
      </c>
      <c r="K2459" s="2" t="s">
        <v>1264</v>
      </c>
      <c r="L2459" s="30">
        <v>1036</v>
      </c>
      <c r="M2459" s="2">
        <v>46</v>
      </c>
      <c r="N2459" s="2">
        <v>3</v>
      </c>
      <c r="O2459" s="31">
        <v>6.9791666666666669E-2</v>
      </c>
    </row>
    <row r="2460" spans="1:15" x14ac:dyDescent="0.25">
      <c r="A2460" s="2">
        <f t="shared" si="152"/>
        <v>2018</v>
      </c>
      <c r="B2460" s="2" t="str">
        <f t="shared" si="153"/>
        <v>Dec</v>
      </c>
      <c r="C2460" s="2">
        <f t="shared" si="154"/>
        <v>49</v>
      </c>
      <c r="D2460" s="2" t="str">
        <f t="shared" si="155"/>
        <v>Wed</v>
      </c>
      <c r="E2460" s="34">
        <v>43439</v>
      </c>
      <c r="F2460" s="30">
        <v>47871</v>
      </c>
      <c r="G2460" s="2" t="s">
        <v>613</v>
      </c>
      <c r="H2460" s="30" t="s">
        <v>614</v>
      </c>
      <c r="I2460" s="2">
        <v>1</v>
      </c>
      <c r="J2460" s="30" t="s">
        <v>1368</v>
      </c>
      <c r="K2460" s="2" t="s">
        <v>1264</v>
      </c>
      <c r="L2460" s="30">
        <v>16</v>
      </c>
      <c r="M2460" s="2">
        <v>8</v>
      </c>
      <c r="N2460" s="2">
        <v>1</v>
      </c>
      <c r="O2460" s="31">
        <v>9.2013888888888895E-2</v>
      </c>
    </row>
    <row r="2461" spans="1:15" x14ac:dyDescent="0.25">
      <c r="A2461" s="2">
        <f t="shared" ref="A2461:A2524" si="156">YEAR(E2461)</f>
        <v>2018</v>
      </c>
      <c r="B2461" s="2" t="str">
        <f t="shared" ref="B2461:B2524" si="157">TEXT(E2461,"MMM")</f>
        <v>Dec</v>
      </c>
      <c r="C2461" s="2">
        <f t="shared" ref="C2461:C2524" si="158">WEEKNUM(E2461)</f>
        <v>49</v>
      </c>
      <c r="D2461" s="2" t="str">
        <f t="shared" ref="D2461:D2524" si="159">TEXT(E2461,"DDD")</f>
        <v>Wed</v>
      </c>
      <c r="E2461" s="34">
        <v>43439</v>
      </c>
      <c r="F2461" s="30">
        <v>47871</v>
      </c>
      <c r="G2461" s="2" t="s">
        <v>613</v>
      </c>
      <c r="H2461" s="30" t="s">
        <v>614</v>
      </c>
      <c r="I2461" s="2">
        <v>1</v>
      </c>
      <c r="J2461" s="30" t="s">
        <v>1374</v>
      </c>
      <c r="K2461" s="2" t="s">
        <v>1282</v>
      </c>
      <c r="L2461" s="30">
        <v>16</v>
      </c>
      <c r="M2461" s="2">
        <v>8</v>
      </c>
      <c r="N2461" s="2">
        <v>1</v>
      </c>
      <c r="O2461" s="31">
        <v>9.0543981481481475E-2</v>
      </c>
    </row>
    <row r="2462" spans="1:15" x14ac:dyDescent="0.25">
      <c r="A2462" s="2">
        <f t="shared" si="156"/>
        <v>2018</v>
      </c>
      <c r="B2462" s="2" t="str">
        <f t="shared" si="157"/>
        <v>Dec</v>
      </c>
      <c r="C2462" s="2">
        <f t="shared" si="158"/>
        <v>49</v>
      </c>
      <c r="D2462" s="2" t="str">
        <f t="shared" si="159"/>
        <v>Wed</v>
      </c>
      <c r="E2462" s="34">
        <v>43439</v>
      </c>
      <c r="F2462" s="30">
        <v>47871</v>
      </c>
      <c r="G2462" s="2" t="s">
        <v>613</v>
      </c>
      <c r="H2462" s="30" t="s">
        <v>614</v>
      </c>
      <c r="I2462" s="2">
        <v>1</v>
      </c>
      <c r="J2462" s="30" t="s">
        <v>1376</v>
      </c>
      <c r="K2462" s="2" t="s">
        <v>1355</v>
      </c>
      <c r="L2462" s="30">
        <v>16</v>
      </c>
      <c r="M2462" s="2">
        <v>8</v>
      </c>
      <c r="N2462" s="2">
        <v>1</v>
      </c>
      <c r="O2462" s="31">
        <v>9.178240740740741E-2</v>
      </c>
    </row>
    <row r="2463" spans="1:15" x14ac:dyDescent="0.25">
      <c r="A2463" s="2">
        <f t="shared" si="156"/>
        <v>2018</v>
      </c>
      <c r="B2463" s="2" t="str">
        <f t="shared" si="157"/>
        <v>Dec</v>
      </c>
      <c r="C2463" s="2">
        <f t="shared" si="158"/>
        <v>49</v>
      </c>
      <c r="D2463" s="2" t="str">
        <f t="shared" si="159"/>
        <v>Wed</v>
      </c>
      <c r="E2463" s="34">
        <v>43439</v>
      </c>
      <c r="F2463" s="30">
        <v>47871</v>
      </c>
      <c r="G2463" s="2" t="s">
        <v>613</v>
      </c>
      <c r="H2463" s="30" t="s">
        <v>614</v>
      </c>
      <c r="I2463" s="2">
        <v>1</v>
      </c>
      <c r="J2463" s="30" t="s">
        <v>1902</v>
      </c>
      <c r="K2463" s="2" t="s">
        <v>1247</v>
      </c>
      <c r="L2463" s="30">
        <v>16</v>
      </c>
      <c r="M2463" s="2">
        <v>8</v>
      </c>
      <c r="N2463" s="2">
        <v>1</v>
      </c>
      <c r="O2463" s="31">
        <v>9.1388888888888895E-2</v>
      </c>
    </row>
    <row r="2464" spans="1:15" x14ac:dyDescent="0.25">
      <c r="A2464" s="2">
        <f t="shared" si="156"/>
        <v>2018</v>
      </c>
      <c r="B2464" s="2" t="str">
        <f t="shared" si="157"/>
        <v>Dec</v>
      </c>
      <c r="C2464" s="2">
        <f t="shared" si="158"/>
        <v>49</v>
      </c>
      <c r="D2464" s="2" t="str">
        <f t="shared" si="159"/>
        <v>Wed</v>
      </c>
      <c r="E2464" s="34">
        <v>43439</v>
      </c>
      <c r="F2464" s="30">
        <v>47887</v>
      </c>
      <c r="G2464" s="2" t="s">
        <v>125</v>
      </c>
      <c r="H2464" s="30" t="s">
        <v>1099</v>
      </c>
      <c r="I2464" s="2">
        <v>41</v>
      </c>
      <c r="J2464" s="30" t="s">
        <v>1705</v>
      </c>
      <c r="K2464" s="2" t="s">
        <v>909</v>
      </c>
      <c r="L2464" s="30">
        <v>2569</v>
      </c>
      <c r="M2464" s="2">
        <v>210</v>
      </c>
      <c r="N2464" s="2">
        <v>72</v>
      </c>
      <c r="O2464" s="31">
        <v>0</v>
      </c>
    </row>
    <row r="2465" spans="1:15" x14ac:dyDescent="0.25">
      <c r="A2465" s="2">
        <f t="shared" si="156"/>
        <v>2018</v>
      </c>
      <c r="B2465" s="2" t="str">
        <f t="shared" si="157"/>
        <v>Dec</v>
      </c>
      <c r="C2465" s="2">
        <f t="shared" si="158"/>
        <v>49</v>
      </c>
      <c r="D2465" s="2" t="str">
        <f t="shared" si="159"/>
        <v>Wed</v>
      </c>
      <c r="E2465" s="34">
        <v>43439</v>
      </c>
      <c r="F2465" s="30">
        <v>48892</v>
      </c>
      <c r="G2465" s="2" t="s">
        <v>37</v>
      </c>
      <c r="H2465" s="30" t="s">
        <v>615</v>
      </c>
      <c r="I2465" s="2">
        <v>11</v>
      </c>
      <c r="J2465" s="30" t="s">
        <v>1345</v>
      </c>
      <c r="K2465" s="2" t="s">
        <v>1355</v>
      </c>
      <c r="L2465" s="30">
        <v>3168</v>
      </c>
      <c r="M2465" s="2">
        <v>1</v>
      </c>
      <c r="N2465" s="2">
        <v>33</v>
      </c>
      <c r="O2465" s="31">
        <v>8.7974537037037046E-2</v>
      </c>
    </row>
    <row r="2466" spans="1:15" x14ac:dyDescent="0.25">
      <c r="A2466" s="2">
        <f t="shared" si="156"/>
        <v>2018</v>
      </c>
      <c r="B2466" s="2" t="str">
        <f t="shared" si="157"/>
        <v>Dec</v>
      </c>
      <c r="C2466" s="2">
        <f t="shared" si="158"/>
        <v>49</v>
      </c>
      <c r="D2466" s="2" t="str">
        <f t="shared" si="159"/>
        <v>Wed</v>
      </c>
      <c r="E2466" s="34">
        <v>43439</v>
      </c>
      <c r="F2466" s="30">
        <v>48892</v>
      </c>
      <c r="G2466" s="2" t="s">
        <v>37</v>
      </c>
      <c r="H2466" s="30" t="s">
        <v>615</v>
      </c>
      <c r="I2466" s="2">
        <v>11</v>
      </c>
      <c r="J2466" s="30" t="s">
        <v>1705</v>
      </c>
      <c r="K2466" s="2" t="s">
        <v>1247</v>
      </c>
      <c r="L2466" s="30">
        <v>3168</v>
      </c>
      <c r="M2466" s="2">
        <v>1</v>
      </c>
      <c r="N2466" s="2">
        <v>33</v>
      </c>
      <c r="O2466" s="31">
        <v>8.7430555555555553E-2</v>
      </c>
    </row>
    <row r="2467" spans="1:15" x14ac:dyDescent="0.25">
      <c r="A2467" s="2">
        <f t="shared" si="156"/>
        <v>2018</v>
      </c>
      <c r="B2467" s="2" t="str">
        <f t="shared" si="157"/>
        <v>Dec</v>
      </c>
      <c r="C2467" s="2">
        <f t="shared" si="158"/>
        <v>49</v>
      </c>
      <c r="D2467" s="2" t="str">
        <f t="shared" si="159"/>
        <v>Wed</v>
      </c>
      <c r="E2467" s="34">
        <v>43439</v>
      </c>
      <c r="F2467" s="30">
        <v>48892</v>
      </c>
      <c r="G2467" s="2" t="s">
        <v>37</v>
      </c>
      <c r="H2467" s="30" t="s">
        <v>615</v>
      </c>
      <c r="I2467" s="2">
        <v>11</v>
      </c>
      <c r="J2467" s="30" t="s">
        <v>1709</v>
      </c>
      <c r="K2467" s="2" t="s">
        <v>1264</v>
      </c>
      <c r="L2467" s="30">
        <v>3168</v>
      </c>
      <c r="M2467" s="2">
        <v>1</v>
      </c>
      <c r="N2467" s="2">
        <v>33</v>
      </c>
      <c r="O2467" s="31">
        <v>8.7951388888888885E-2</v>
      </c>
    </row>
    <row r="2468" spans="1:15" x14ac:dyDescent="0.25">
      <c r="A2468" s="2">
        <f t="shared" si="156"/>
        <v>2018</v>
      </c>
      <c r="B2468" s="2" t="str">
        <f t="shared" si="157"/>
        <v>Dec</v>
      </c>
      <c r="C2468" s="2">
        <f t="shared" si="158"/>
        <v>49</v>
      </c>
      <c r="D2468" s="2" t="str">
        <f t="shared" si="159"/>
        <v>Wed</v>
      </c>
      <c r="E2468" s="34">
        <v>43439</v>
      </c>
      <c r="F2468" s="30">
        <v>48892</v>
      </c>
      <c r="G2468" s="2" t="s">
        <v>37</v>
      </c>
      <c r="H2468" s="30" t="s">
        <v>615</v>
      </c>
      <c r="I2468" s="2">
        <v>11</v>
      </c>
      <c r="J2468" s="30" t="s">
        <v>1710</v>
      </c>
      <c r="K2468" s="2" t="s">
        <v>1272</v>
      </c>
      <c r="L2468" s="30">
        <v>3168</v>
      </c>
      <c r="M2468" s="2">
        <v>1</v>
      </c>
      <c r="N2468" s="2">
        <v>33</v>
      </c>
      <c r="O2468" s="31">
        <v>3.2731481481481479E-2</v>
      </c>
    </row>
    <row r="2469" spans="1:15" x14ac:dyDescent="0.25">
      <c r="A2469" s="2">
        <f t="shared" si="156"/>
        <v>2018</v>
      </c>
      <c r="B2469" s="2" t="str">
        <f t="shared" si="157"/>
        <v>Dec</v>
      </c>
      <c r="C2469" s="2">
        <f t="shared" si="158"/>
        <v>49</v>
      </c>
      <c r="D2469" s="2" t="str">
        <f t="shared" si="159"/>
        <v>Wed</v>
      </c>
      <c r="E2469" s="34">
        <v>43439</v>
      </c>
      <c r="F2469" s="30" t="s">
        <v>1102</v>
      </c>
      <c r="G2469" s="2" t="s">
        <v>911</v>
      </c>
      <c r="H2469" s="30" t="s">
        <v>1103</v>
      </c>
      <c r="I2469" s="2">
        <v>0</v>
      </c>
      <c r="J2469" s="30" t="s">
        <v>2018</v>
      </c>
      <c r="K2469" s="2" t="s">
        <v>1355</v>
      </c>
      <c r="L2469" s="30">
        <v>10</v>
      </c>
      <c r="M2469" s="2">
        <v>1</v>
      </c>
      <c r="N2469" s="2">
        <v>0</v>
      </c>
      <c r="O2469" s="31">
        <v>2.2800925925925927E-3</v>
      </c>
    </row>
    <row r="2470" spans="1:15" x14ac:dyDescent="0.25">
      <c r="A2470" s="2">
        <f t="shared" si="156"/>
        <v>2018</v>
      </c>
      <c r="B2470" s="2" t="str">
        <f t="shared" si="157"/>
        <v>Dec</v>
      </c>
      <c r="C2470" s="2">
        <f t="shared" si="158"/>
        <v>49</v>
      </c>
      <c r="D2470" s="2" t="str">
        <f t="shared" si="159"/>
        <v>Wed</v>
      </c>
      <c r="E2470" s="34">
        <v>43439</v>
      </c>
      <c r="F2470" s="30" t="s">
        <v>1102</v>
      </c>
      <c r="G2470" s="2" t="s">
        <v>911</v>
      </c>
      <c r="H2470" s="30" t="s">
        <v>1103</v>
      </c>
      <c r="I2470" s="2">
        <v>0</v>
      </c>
      <c r="J2470" s="30" t="s">
        <v>2018</v>
      </c>
      <c r="K2470" s="2" t="s">
        <v>1985</v>
      </c>
      <c r="L2470" s="30">
        <v>10</v>
      </c>
      <c r="M2470" s="2">
        <v>1</v>
      </c>
      <c r="N2470" s="2">
        <v>0</v>
      </c>
      <c r="O2470" s="31">
        <v>2.2916666666666667E-3</v>
      </c>
    </row>
    <row r="2471" spans="1:15" x14ac:dyDescent="0.25">
      <c r="A2471" s="2">
        <f t="shared" si="156"/>
        <v>2018</v>
      </c>
      <c r="B2471" s="2" t="str">
        <f t="shared" si="157"/>
        <v>Dec</v>
      </c>
      <c r="C2471" s="2">
        <f t="shared" si="158"/>
        <v>49</v>
      </c>
      <c r="D2471" s="2" t="str">
        <f t="shared" si="159"/>
        <v>Wed</v>
      </c>
      <c r="E2471" s="34">
        <v>43439</v>
      </c>
      <c r="F2471" s="30">
        <v>47890</v>
      </c>
      <c r="G2471" s="2" t="s">
        <v>10</v>
      </c>
      <c r="H2471" s="30" t="s">
        <v>616</v>
      </c>
      <c r="I2471" s="2">
        <v>11</v>
      </c>
      <c r="J2471" s="30" t="s">
        <v>1345</v>
      </c>
      <c r="K2471" s="2" t="s">
        <v>1275</v>
      </c>
      <c r="L2471" s="30">
        <v>1620</v>
      </c>
      <c r="M2471" s="2">
        <v>1</v>
      </c>
      <c r="N2471" s="2">
        <v>27</v>
      </c>
      <c r="O2471" s="31">
        <v>2.9212962962962965E-2</v>
      </c>
    </row>
    <row r="2472" spans="1:15" x14ac:dyDescent="0.25">
      <c r="A2472" s="2">
        <f t="shared" si="156"/>
        <v>2018</v>
      </c>
      <c r="B2472" s="2" t="str">
        <f t="shared" si="157"/>
        <v>Dec</v>
      </c>
      <c r="C2472" s="2">
        <f t="shared" si="158"/>
        <v>49</v>
      </c>
      <c r="D2472" s="2" t="str">
        <f t="shared" si="159"/>
        <v>Wed</v>
      </c>
      <c r="E2472" s="34">
        <v>43439</v>
      </c>
      <c r="F2472" s="30">
        <v>47890</v>
      </c>
      <c r="G2472" s="2" t="s">
        <v>10</v>
      </c>
      <c r="H2472" s="30" t="s">
        <v>616</v>
      </c>
      <c r="I2472" s="2">
        <v>11</v>
      </c>
      <c r="J2472" s="30" t="s">
        <v>1705</v>
      </c>
      <c r="K2472" s="2" t="s">
        <v>1272</v>
      </c>
      <c r="L2472" s="30">
        <v>1620</v>
      </c>
      <c r="M2472" s="2">
        <v>1</v>
      </c>
      <c r="N2472" s="2">
        <v>27</v>
      </c>
      <c r="O2472" s="31">
        <v>3.0717592592592591E-2</v>
      </c>
    </row>
    <row r="2473" spans="1:15" x14ac:dyDescent="0.25">
      <c r="A2473" s="2">
        <f t="shared" si="156"/>
        <v>2018</v>
      </c>
      <c r="B2473" s="2" t="str">
        <f t="shared" si="157"/>
        <v>Dec</v>
      </c>
      <c r="C2473" s="2">
        <f t="shared" si="158"/>
        <v>49</v>
      </c>
      <c r="D2473" s="2" t="str">
        <f t="shared" si="159"/>
        <v>Wed</v>
      </c>
      <c r="E2473" s="34">
        <v>43439</v>
      </c>
      <c r="F2473" s="30">
        <v>47890</v>
      </c>
      <c r="G2473" s="2" t="s">
        <v>10</v>
      </c>
      <c r="H2473" s="30" t="s">
        <v>616</v>
      </c>
      <c r="I2473" s="2">
        <v>11</v>
      </c>
      <c r="J2473" s="30" t="s">
        <v>1709</v>
      </c>
      <c r="K2473" s="2" t="s">
        <v>1264</v>
      </c>
      <c r="L2473" s="30">
        <v>1620</v>
      </c>
      <c r="M2473" s="2">
        <v>1</v>
      </c>
      <c r="N2473" s="2">
        <v>27</v>
      </c>
      <c r="O2473" s="31">
        <v>2.946759259259259E-2</v>
      </c>
    </row>
    <row r="2474" spans="1:15" x14ac:dyDescent="0.25">
      <c r="A2474" s="2">
        <f t="shared" si="156"/>
        <v>2018</v>
      </c>
      <c r="B2474" s="2" t="str">
        <f t="shared" si="157"/>
        <v>Dec</v>
      </c>
      <c r="C2474" s="2">
        <f t="shared" si="158"/>
        <v>49</v>
      </c>
      <c r="D2474" s="2" t="str">
        <f t="shared" si="159"/>
        <v>Wed</v>
      </c>
      <c r="E2474" s="34">
        <v>43439</v>
      </c>
      <c r="F2474" s="30">
        <v>47798</v>
      </c>
      <c r="G2474" s="2" t="s">
        <v>33</v>
      </c>
      <c r="H2474" s="30" t="s">
        <v>1104</v>
      </c>
      <c r="I2474" s="2">
        <v>45</v>
      </c>
      <c r="J2474" s="30" t="s">
        <v>1260</v>
      </c>
      <c r="K2474" s="2" t="s">
        <v>1247</v>
      </c>
      <c r="L2474" s="30">
        <v>21687</v>
      </c>
      <c r="M2474" s="2">
        <v>38</v>
      </c>
      <c r="N2474" s="2">
        <v>26</v>
      </c>
      <c r="O2474" s="31">
        <v>0.13312499999999999</v>
      </c>
    </row>
    <row r="2475" spans="1:15" x14ac:dyDescent="0.25">
      <c r="A2475" s="2">
        <f t="shared" si="156"/>
        <v>2018</v>
      </c>
      <c r="B2475" s="2" t="str">
        <f t="shared" si="157"/>
        <v>Dec</v>
      </c>
      <c r="C2475" s="2">
        <f t="shared" si="158"/>
        <v>49</v>
      </c>
      <c r="D2475" s="2" t="str">
        <f t="shared" si="159"/>
        <v>Wed</v>
      </c>
      <c r="E2475" s="34">
        <v>43439</v>
      </c>
      <c r="F2475" s="30">
        <v>47798</v>
      </c>
      <c r="G2475" s="2" t="s">
        <v>33</v>
      </c>
      <c r="H2475" s="30" t="s">
        <v>1104</v>
      </c>
      <c r="I2475" s="2">
        <v>45</v>
      </c>
      <c r="J2475" s="30" t="s">
        <v>1253</v>
      </c>
      <c r="K2475" s="2" t="s">
        <v>1247</v>
      </c>
      <c r="L2475" s="30">
        <v>21687</v>
      </c>
      <c r="M2475" s="2">
        <v>38</v>
      </c>
      <c r="N2475" s="2">
        <v>26</v>
      </c>
      <c r="O2475" s="31">
        <v>0.12991898148148148</v>
      </c>
    </row>
    <row r="2476" spans="1:15" x14ac:dyDescent="0.25">
      <c r="A2476" s="2">
        <f t="shared" si="156"/>
        <v>2018</v>
      </c>
      <c r="B2476" s="2" t="str">
        <f t="shared" si="157"/>
        <v>Dec</v>
      </c>
      <c r="C2476" s="2">
        <f t="shared" si="158"/>
        <v>49</v>
      </c>
      <c r="D2476" s="2" t="str">
        <f t="shared" si="159"/>
        <v>Wed</v>
      </c>
      <c r="E2476" s="34">
        <v>43439</v>
      </c>
      <c r="F2476" s="30">
        <v>47798</v>
      </c>
      <c r="G2476" s="2" t="s">
        <v>33</v>
      </c>
      <c r="H2476" s="30" t="s">
        <v>1104</v>
      </c>
      <c r="I2476" s="2">
        <v>45</v>
      </c>
      <c r="J2476" s="30" t="s">
        <v>1338</v>
      </c>
      <c r="K2476" s="2" t="s">
        <v>1247</v>
      </c>
      <c r="L2476" s="30">
        <v>21687</v>
      </c>
      <c r="M2476" s="2">
        <v>38</v>
      </c>
      <c r="N2476" s="2">
        <v>26</v>
      </c>
      <c r="O2476" s="31">
        <v>0.13140046296296296</v>
      </c>
    </row>
    <row r="2477" spans="1:15" x14ac:dyDescent="0.25">
      <c r="A2477" s="2">
        <f t="shared" si="156"/>
        <v>2018</v>
      </c>
      <c r="B2477" s="2" t="str">
        <f t="shared" si="157"/>
        <v>Dec</v>
      </c>
      <c r="C2477" s="2">
        <f t="shared" si="158"/>
        <v>49</v>
      </c>
      <c r="D2477" s="2" t="str">
        <f t="shared" si="159"/>
        <v>Wed</v>
      </c>
      <c r="E2477" s="34">
        <v>43439</v>
      </c>
      <c r="F2477" s="30">
        <v>47798</v>
      </c>
      <c r="G2477" s="2" t="s">
        <v>33</v>
      </c>
      <c r="H2477" s="30" t="s">
        <v>1104</v>
      </c>
      <c r="I2477" s="2">
        <v>45</v>
      </c>
      <c r="J2477" s="30" t="s">
        <v>1339</v>
      </c>
      <c r="K2477" s="2" t="s">
        <v>1282</v>
      </c>
      <c r="L2477" s="30">
        <v>21687</v>
      </c>
      <c r="M2477" s="2">
        <v>38</v>
      </c>
      <c r="N2477" s="2">
        <v>26</v>
      </c>
      <c r="O2477" s="31">
        <v>0.13339120370370369</v>
      </c>
    </row>
    <row r="2478" spans="1:15" x14ac:dyDescent="0.25">
      <c r="A2478" s="2">
        <f t="shared" si="156"/>
        <v>2018</v>
      </c>
      <c r="B2478" s="2" t="str">
        <f t="shared" si="157"/>
        <v>Dec</v>
      </c>
      <c r="C2478" s="2">
        <f t="shared" si="158"/>
        <v>49</v>
      </c>
      <c r="D2478" s="2" t="str">
        <f t="shared" si="159"/>
        <v>Wed</v>
      </c>
      <c r="E2478" s="34">
        <v>43439</v>
      </c>
      <c r="F2478" s="30">
        <v>47798</v>
      </c>
      <c r="G2478" s="2" t="s">
        <v>33</v>
      </c>
      <c r="H2478" s="30" t="s">
        <v>1104</v>
      </c>
      <c r="I2478" s="2">
        <v>45</v>
      </c>
      <c r="J2478" s="30" t="s">
        <v>1427</v>
      </c>
      <c r="K2478" s="2" t="s">
        <v>1282</v>
      </c>
      <c r="L2478" s="30">
        <v>21687</v>
      </c>
      <c r="M2478" s="2">
        <v>38</v>
      </c>
      <c r="N2478" s="2">
        <v>26</v>
      </c>
      <c r="O2478" s="31">
        <v>0.13101851851851851</v>
      </c>
    </row>
    <row r="2479" spans="1:15" x14ac:dyDescent="0.25">
      <c r="A2479" s="2">
        <f t="shared" si="156"/>
        <v>2018</v>
      </c>
      <c r="B2479" s="2" t="str">
        <f t="shared" si="157"/>
        <v>Dec</v>
      </c>
      <c r="C2479" s="2">
        <f t="shared" si="158"/>
        <v>49</v>
      </c>
      <c r="D2479" s="2" t="str">
        <f t="shared" si="159"/>
        <v>Wed</v>
      </c>
      <c r="E2479" s="34">
        <v>43439</v>
      </c>
      <c r="F2479" s="30">
        <v>47798</v>
      </c>
      <c r="G2479" s="2" t="s">
        <v>33</v>
      </c>
      <c r="H2479" s="30" t="s">
        <v>1104</v>
      </c>
      <c r="I2479" s="2">
        <v>45</v>
      </c>
      <c r="J2479" s="30" t="s">
        <v>1703</v>
      </c>
      <c r="K2479" s="2" t="s">
        <v>1247</v>
      </c>
      <c r="L2479" s="30">
        <v>21687</v>
      </c>
      <c r="M2479" s="2">
        <v>38</v>
      </c>
      <c r="N2479" s="2">
        <v>26</v>
      </c>
      <c r="O2479" s="31">
        <v>0.1336111111111111</v>
      </c>
    </row>
    <row r="2480" spans="1:15" x14ac:dyDescent="0.25">
      <c r="A2480" s="2">
        <f t="shared" si="156"/>
        <v>2018</v>
      </c>
      <c r="B2480" s="2" t="str">
        <f t="shared" si="157"/>
        <v>Dec</v>
      </c>
      <c r="C2480" s="2">
        <f t="shared" si="158"/>
        <v>49</v>
      </c>
      <c r="D2480" s="2" t="str">
        <f t="shared" si="159"/>
        <v>Wed</v>
      </c>
      <c r="E2480" s="34">
        <v>43439</v>
      </c>
      <c r="F2480" s="30">
        <v>47798</v>
      </c>
      <c r="G2480" s="2" t="s">
        <v>33</v>
      </c>
      <c r="H2480" s="30" t="s">
        <v>1104</v>
      </c>
      <c r="I2480" s="2">
        <v>45</v>
      </c>
      <c r="J2480" s="30" t="s">
        <v>1705</v>
      </c>
      <c r="K2480" s="2" t="s">
        <v>1272</v>
      </c>
      <c r="L2480" s="30">
        <v>21687</v>
      </c>
      <c r="M2480" s="2">
        <v>38</v>
      </c>
      <c r="N2480" s="2">
        <v>26</v>
      </c>
      <c r="O2480" s="31">
        <v>0.14482638888888888</v>
      </c>
    </row>
    <row r="2481" spans="1:15" x14ac:dyDescent="0.25">
      <c r="A2481" s="2">
        <f t="shared" si="156"/>
        <v>2018</v>
      </c>
      <c r="B2481" s="2" t="str">
        <f t="shared" si="157"/>
        <v>Dec</v>
      </c>
      <c r="C2481" s="2">
        <f t="shared" si="158"/>
        <v>49</v>
      </c>
      <c r="D2481" s="2" t="str">
        <f t="shared" si="159"/>
        <v>Wed</v>
      </c>
      <c r="E2481" s="34">
        <v>43439</v>
      </c>
      <c r="F2481" s="30">
        <v>47798</v>
      </c>
      <c r="G2481" s="2" t="s">
        <v>33</v>
      </c>
      <c r="H2481" s="30" t="s">
        <v>1104</v>
      </c>
      <c r="I2481" s="2">
        <v>45</v>
      </c>
      <c r="J2481" s="30" t="s">
        <v>1706</v>
      </c>
      <c r="K2481" s="2" t="s">
        <v>1264</v>
      </c>
      <c r="L2481" s="30">
        <v>21687</v>
      </c>
      <c r="M2481" s="2">
        <v>38</v>
      </c>
      <c r="N2481" s="2">
        <v>26</v>
      </c>
      <c r="O2481" s="31">
        <v>0.1337962962962963</v>
      </c>
    </row>
    <row r="2482" spans="1:15" x14ac:dyDescent="0.25">
      <c r="A2482" s="2">
        <f t="shared" si="156"/>
        <v>2018</v>
      </c>
      <c r="B2482" s="2" t="str">
        <f t="shared" si="157"/>
        <v>Dec</v>
      </c>
      <c r="C2482" s="2">
        <f t="shared" si="158"/>
        <v>49</v>
      </c>
      <c r="D2482" s="2" t="str">
        <f t="shared" si="159"/>
        <v>Wed</v>
      </c>
      <c r="E2482" s="34">
        <v>43439</v>
      </c>
      <c r="F2482" s="30">
        <v>47798</v>
      </c>
      <c r="G2482" s="2" t="s">
        <v>33</v>
      </c>
      <c r="H2482" s="30" t="s">
        <v>1104</v>
      </c>
      <c r="I2482" s="2">
        <v>45</v>
      </c>
      <c r="J2482" s="30" t="s">
        <v>1975</v>
      </c>
      <c r="K2482" s="2" t="s">
        <v>1247</v>
      </c>
      <c r="L2482" s="30">
        <v>21687</v>
      </c>
      <c r="M2482" s="2">
        <v>38</v>
      </c>
      <c r="N2482" s="2">
        <v>26</v>
      </c>
      <c r="O2482" s="31">
        <v>0.13074074074074074</v>
      </c>
    </row>
    <row r="2483" spans="1:15" x14ac:dyDescent="0.25">
      <c r="A2483" s="2">
        <f t="shared" si="156"/>
        <v>2018</v>
      </c>
      <c r="B2483" s="2" t="str">
        <f t="shared" si="157"/>
        <v>Dec</v>
      </c>
      <c r="C2483" s="2">
        <f t="shared" si="158"/>
        <v>49</v>
      </c>
      <c r="D2483" s="2" t="str">
        <f t="shared" si="159"/>
        <v>Wed</v>
      </c>
      <c r="E2483" s="34">
        <v>43439</v>
      </c>
      <c r="F2483" s="30">
        <v>47798</v>
      </c>
      <c r="G2483" s="2" t="s">
        <v>33</v>
      </c>
      <c r="H2483" s="30" t="s">
        <v>1104</v>
      </c>
      <c r="I2483" s="2">
        <v>45</v>
      </c>
      <c r="J2483" s="30" t="s">
        <v>1680</v>
      </c>
      <c r="K2483" s="2" t="s">
        <v>1247</v>
      </c>
      <c r="L2483" s="30">
        <v>21687</v>
      </c>
      <c r="M2483" s="2">
        <v>38</v>
      </c>
      <c r="N2483" s="2">
        <v>26</v>
      </c>
      <c r="O2483" s="31">
        <v>0.13035879629629629</v>
      </c>
    </row>
    <row r="2484" spans="1:15" x14ac:dyDescent="0.25">
      <c r="A2484" s="2">
        <f t="shared" si="156"/>
        <v>2018</v>
      </c>
      <c r="B2484" s="2" t="str">
        <f t="shared" si="157"/>
        <v>Dec</v>
      </c>
      <c r="C2484" s="2">
        <f t="shared" si="158"/>
        <v>49</v>
      </c>
      <c r="D2484" s="2" t="str">
        <f t="shared" si="159"/>
        <v>Wed</v>
      </c>
      <c r="E2484" s="34">
        <v>43439</v>
      </c>
      <c r="F2484" s="30">
        <v>48224</v>
      </c>
      <c r="G2484" s="2" t="s">
        <v>415</v>
      </c>
      <c r="H2484" s="30" t="s">
        <v>617</v>
      </c>
      <c r="I2484" s="2">
        <v>10</v>
      </c>
      <c r="J2484" s="30" t="s">
        <v>1260</v>
      </c>
      <c r="K2484" s="2" t="s">
        <v>1348</v>
      </c>
      <c r="L2484" s="30">
        <v>1344</v>
      </c>
      <c r="M2484" s="2">
        <v>3</v>
      </c>
      <c r="N2484" s="2">
        <v>27</v>
      </c>
      <c r="O2484" s="31">
        <v>3.4999999999999996E-2</v>
      </c>
    </row>
    <row r="2485" spans="1:15" x14ac:dyDescent="0.25">
      <c r="A2485" s="2">
        <f t="shared" si="156"/>
        <v>2018</v>
      </c>
      <c r="B2485" s="2" t="str">
        <f t="shared" si="157"/>
        <v>Dec</v>
      </c>
      <c r="C2485" s="2">
        <f t="shared" si="158"/>
        <v>49</v>
      </c>
      <c r="D2485" s="2" t="str">
        <f t="shared" si="159"/>
        <v>Wed</v>
      </c>
      <c r="E2485" s="34">
        <v>43439</v>
      </c>
      <c r="F2485" s="30">
        <v>48224</v>
      </c>
      <c r="G2485" s="2" t="s">
        <v>415</v>
      </c>
      <c r="H2485" s="30" t="s">
        <v>617</v>
      </c>
      <c r="I2485" s="2">
        <v>10</v>
      </c>
      <c r="J2485" s="30" t="s">
        <v>1276</v>
      </c>
      <c r="K2485" s="2" t="s">
        <v>1264</v>
      </c>
      <c r="L2485" s="30">
        <v>1344</v>
      </c>
      <c r="M2485" s="2">
        <v>3</v>
      </c>
      <c r="N2485" s="2">
        <v>27</v>
      </c>
      <c r="O2485" s="31">
        <v>3.5393518518518519E-2</v>
      </c>
    </row>
    <row r="2486" spans="1:15" x14ac:dyDescent="0.25">
      <c r="A2486" s="2">
        <f t="shared" si="156"/>
        <v>2018</v>
      </c>
      <c r="B2486" s="2" t="str">
        <f t="shared" si="157"/>
        <v>Dec</v>
      </c>
      <c r="C2486" s="2">
        <f t="shared" si="158"/>
        <v>49</v>
      </c>
      <c r="D2486" s="2" t="str">
        <f t="shared" si="159"/>
        <v>Wed</v>
      </c>
      <c r="E2486" s="34">
        <v>43439</v>
      </c>
      <c r="F2486" s="30">
        <v>48224</v>
      </c>
      <c r="G2486" s="2" t="s">
        <v>415</v>
      </c>
      <c r="H2486" s="30" t="s">
        <v>617</v>
      </c>
      <c r="I2486" s="2">
        <v>10</v>
      </c>
      <c r="J2486" s="30" t="s">
        <v>1345</v>
      </c>
      <c r="K2486" s="2" t="s">
        <v>1275</v>
      </c>
      <c r="L2486" s="30">
        <v>1344</v>
      </c>
      <c r="M2486" s="2">
        <v>3</v>
      </c>
      <c r="N2486" s="2">
        <v>27</v>
      </c>
      <c r="O2486" s="31">
        <v>3.5208333333333335E-2</v>
      </c>
    </row>
    <row r="2487" spans="1:15" x14ac:dyDescent="0.25">
      <c r="A2487" s="2">
        <f t="shared" si="156"/>
        <v>2018</v>
      </c>
      <c r="B2487" s="2" t="str">
        <f t="shared" si="157"/>
        <v>Dec</v>
      </c>
      <c r="C2487" s="2">
        <f t="shared" si="158"/>
        <v>49</v>
      </c>
      <c r="D2487" s="2" t="str">
        <f t="shared" si="159"/>
        <v>Wed</v>
      </c>
      <c r="E2487" s="34">
        <v>43439</v>
      </c>
      <c r="F2487" s="30">
        <v>48224</v>
      </c>
      <c r="G2487" s="2" t="s">
        <v>415</v>
      </c>
      <c r="H2487" s="30" t="s">
        <v>617</v>
      </c>
      <c r="I2487" s="2">
        <v>10</v>
      </c>
      <c r="J2487" s="30" t="s">
        <v>1705</v>
      </c>
      <c r="K2487" s="2" t="s">
        <v>1272</v>
      </c>
      <c r="L2487" s="30">
        <v>1344</v>
      </c>
      <c r="M2487" s="2">
        <v>3</v>
      </c>
      <c r="N2487" s="2">
        <v>27</v>
      </c>
      <c r="O2487" s="31">
        <v>2.9108796296296296E-2</v>
      </c>
    </row>
    <row r="2488" spans="1:15" x14ac:dyDescent="0.25">
      <c r="A2488" s="2">
        <f t="shared" si="156"/>
        <v>2018</v>
      </c>
      <c r="B2488" s="2" t="str">
        <f t="shared" si="157"/>
        <v>Dec</v>
      </c>
      <c r="C2488" s="2">
        <f t="shared" si="158"/>
        <v>49</v>
      </c>
      <c r="D2488" s="2" t="str">
        <f t="shared" si="159"/>
        <v>Wed</v>
      </c>
      <c r="E2488" s="34">
        <v>43439</v>
      </c>
      <c r="F2488" s="30">
        <v>47879</v>
      </c>
      <c r="G2488" s="2" t="s">
        <v>618</v>
      </c>
      <c r="H2488" s="30" t="s">
        <v>619</v>
      </c>
      <c r="I2488" s="2">
        <v>21</v>
      </c>
      <c r="J2488" s="30" t="s">
        <v>1705</v>
      </c>
      <c r="K2488" s="2" t="s">
        <v>1272</v>
      </c>
      <c r="L2488" s="30">
        <v>1096</v>
      </c>
      <c r="M2488" s="2">
        <v>147</v>
      </c>
      <c r="N2488" s="2">
        <v>22</v>
      </c>
      <c r="O2488" s="31">
        <v>1.5706018518518518E-2</v>
      </c>
    </row>
    <row r="2489" spans="1:15" x14ac:dyDescent="0.25">
      <c r="A2489" s="2">
        <f t="shared" si="156"/>
        <v>2018</v>
      </c>
      <c r="B2489" s="2" t="str">
        <f t="shared" si="157"/>
        <v>Dec</v>
      </c>
      <c r="C2489" s="2">
        <f t="shared" si="158"/>
        <v>49</v>
      </c>
      <c r="D2489" s="2" t="str">
        <f t="shared" si="159"/>
        <v>Wed</v>
      </c>
      <c r="E2489" s="34">
        <v>43439</v>
      </c>
      <c r="F2489" s="30">
        <v>48504</v>
      </c>
      <c r="G2489" s="2" t="s">
        <v>31</v>
      </c>
      <c r="H2489" s="30" t="s">
        <v>1100</v>
      </c>
      <c r="I2489" s="2">
        <v>4</v>
      </c>
      <c r="J2489" s="30" t="s">
        <v>1914</v>
      </c>
      <c r="K2489" s="2" t="s">
        <v>1247</v>
      </c>
      <c r="L2489" s="30">
        <v>144</v>
      </c>
      <c r="M2489" s="2">
        <v>15</v>
      </c>
      <c r="N2489" s="2">
        <v>11</v>
      </c>
      <c r="O2489" s="31">
        <v>0</v>
      </c>
    </row>
    <row r="2490" spans="1:15" x14ac:dyDescent="0.25">
      <c r="A2490" s="2">
        <f t="shared" si="156"/>
        <v>2018</v>
      </c>
      <c r="B2490" s="2" t="str">
        <f t="shared" si="157"/>
        <v>Dec</v>
      </c>
      <c r="C2490" s="2">
        <f t="shared" si="158"/>
        <v>49</v>
      </c>
      <c r="D2490" s="2" t="str">
        <f t="shared" si="159"/>
        <v>Wed</v>
      </c>
      <c r="E2490" s="34">
        <v>43439</v>
      </c>
      <c r="F2490" s="30">
        <v>48504</v>
      </c>
      <c r="G2490" s="2" t="s">
        <v>31</v>
      </c>
      <c r="H2490" s="30" t="s">
        <v>1100</v>
      </c>
      <c r="I2490" s="2">
        <v>4</v>
      </c>
      <c r="J2490" s="30" t="s">
        <v>2003</v>
      </c>
      <c r="K2490" s="2" t="s">
        <v>1264</v>
      </c>
      <c r="L2490" s="30">
        <v>144</v>
      </c>
      <c r="M2490" s="2">
        <v>15</v>
      </c>
      <c r="N2490" s="2">
        <v>11</v>
      </c>
      <c r="O2490" s="31">
        <v>0</v>
      </c>
    </row>
    <row r="2491" spans="1:15" x14ac:dyDescent="0.25">
      <c r="A2491" s="2">
        <f t="shared" si="156"/>
        <v>2018</v>
      </c>
      <c r="B2491" s="2" t="str">
        <f t="shared" si="157"/>
        <v>Dec</v>
      </c>
      <c r="C2491" s="2">
        <f t="shared" si="158"/>
        <v>49</v>
      </c>
      <c r="D2491" s="2" t="str">
        <f t="shared" si="159"/>
        <v>Wed</v>
      </c>
      <c r="E2491" s="34">
        <v>43439</v>
      </c>
      <c r="F2491" s="30">
        <v>48504</v>
      </c>
      <c r="G2491" s="2" t="s">
        <v>31</v>
      </c>
      <c r="H2491" s="30" t="s">
        <v>1100</v>
      </c>
      <c r="I2491" s="2">
        <v>4</v>
      </c>
      <c r="J2491" s="30" t="s">
        <v>2005</v>
      </c>
      <c r="K2491" s="2" t="s">
        <v>1355</v>
      </c>
      <c r="L2491" s="30">
        <v>144</v>
      </c>
      <c r="M2491" s="2">
        <v>15</v>
      </c>
      <c r="N2491" s="2">
        <v>11</v>
      </c>
      <c r="O2491" s="31">
        <v>0</v>
      </c>
    </row>
    <row r="2492" spans="1:15" x14ac:dyDescent="0.25">
      <c r="A2492" s="2">
        <f t="shared" si="156"/>
        <v>2018</v>
      </c>
      <c r="B2492" s="2" t="str">
        <f t="shared" si="157"/>
        <v>Dec</v>
      </c>
      <c r="C2492" s="2">
        <f t="shared" si="158"/>
        <v>49</v>
      </c>
      <c r="D2492" s="2" t="str">
        <f t="shared" si="159"/>
        <v>Wed</v>
      </c>
      <c r="E2492" s="34">
        <v>43439</v>
      </c>
      <c r="F2492" s="30">
        <v>48504</v>
      </c>
      <c r="G2492" s="2" t="s">
        <v>31</v>
      </c>
      <c r="H2492" s="30" t="s">
        <v>1100</v>
      </c>
      <c r="I2492" s="2">
        <v>4</v>
      </c>
      <c r="J2492" s="30" t="s">
        <v>2007</v>
      </c>
      <c r="K2492" s="2" t="s">
        <v>1282</v>
      </c>
      <c r="L2492" s="30">
        <v>144</v>
      </c>
      <c r="M2492" s="2">
        <v>15</v>
      </c>
      <c r="N2492" s="2">
        <v>11</v>
      </c>
      <c r="O2492" s="31">
        <v>0</v>
      </c>
    </row>
    <row r="2493" spans="1:15" x14ac:dyDescent="0.25">
      <c r="A2493" s="2">
        <f t="shared" si="156"/>
        <v>2018</v>
      </c>
      <c r="B2493" s="2" t="str">
        <f t="shared" si="157"/>
        <v>Dec</v>
      </c>
      <c r="C2493" s="2">
        <f t="shared" si="158"/>
        <v>49</v>
      </c>
      <c r="D2493" s="2" t="str">
        <f t="shared" si="159"/>
        <v>Wed</v>
      </c>
      <c r="E2493" s="34">
        <v>43439</v>
      </c>
      <c r="F2493" s="30">
        <v>48504</v>
      </c>
      <c r="G2493" s="2" t="s">
        <v>31</v>
      </c>
      <c r="H2493" s="30" t="s">
        <v>1100</v>
      </c>
      <c r="I2493" s="2">
        <v>4</v>
      </c>
      <c r="J2493" s="30" t="s">
        <v>2008</v>
      </c>
      <c r="K2493" s="2" t="s">
        <v>1430</v>
      </c>
      <c r="L2493" s="30">
        <v>144</v>
      </c>
      <c r="M2493" s="2">
        <v>15</v>
      </c>
      <c r="N2493" s="2">
        <v>11</v>
      </c>
      <c r="O2493" s="31">
        <v>0</v>
      </c>
    </row>
    <row r="2494" spans="1:15" x14ac:dyDescent="0.25">
      <c r="A2494" s="2">
        <f t="shared" si="156"/>
        <v>2018</v>
      </c>
      <c r="B2494" s="2" t="str">
        <f t="shared" si="157"/>
        <v>Dec</v>
      </c>
      <c r="C2494" s="2">
        <f t="shared" si="158"/>
        <v>49</v>
      </c>
      <c r="D2494" s="2" t="str">
        <f t="shared" si="159"/>
        <v>Wed</v>
      </c>
      <c r="E2494" s="34">
        <v>43439</v>
      </c>
      <c r="F2494" s="30">
        <v>47880</v>
      </c>
      <c r="G2494" s="2" t="s">
        <v>39</v>
      </c>
      <c r="H2494" s="30" t="s">
        <v>620</v>
      </c>
      <c r="I2494" s="2">
        <v>23</v>
      </c>
      <c r="J2494" s="30" t="s">
        <v>1781</v>
      </c>
      <c r="K2494" s="2" t="s">
        <v>1272</v>
      </c>
      <c r="L2494" s="30">
        <v>4932</v>
      </c>
      <c r="M2494" s="2">
        <v>17</v>
      </c>
      <c r="N2494" s="2">
        <v>57</v>
      </c>
      <c r="O2494" s="31">
        <v>3.6851851851851851E-2</v>
      </c>
    </row>
    <row r="2495" spans="1:15" x14ac:dyDescent="0.25">
      <c r="A2495" s="2">
        <f t="shared" si="156"/>
        <v>2018</v>
      </c>
      <c r="B2495" s="2" t="str">
        <f t="shared" si="157"/>
        <v>Dec</v>
      </c>
      <c r="C2495" s="2">
        <f t="shared" si="158"/>
        <v>49</v>
      </c>
      <c r="D2495" s="2" t="str">
        <f t="shared" si="159"/>
        <v>Wed</v>
      </c>
      <c r="E2495" s="34">
        <v>43439</v>
      </c>
      <c r="F2495" s="30" t="s">
        <v>621</v>
      </c>
      <c r="G2495" s="2" t="s">
        <v>622</v>
      </c>
      <c r="H2495" s="30" t="s">
        <v>623</v>
      </c>
      <c r="I2495" s="2">
        <v>7</v>
      </c>
      <c r="J2495" s="30" t="s">
        <v>1970</v>
      </c>
      <c r="K2495" s="2" t="s">
        <v>1272</v>
      </c>
      <c r="L2495" s="30">
        <v>860</v>
      </c>
      <c r="M2495" s="2">
        <v>10</v>
      </c>
      <c r="N2495" s="2">
        <v>28</v>
      </c>
      <c r="O2495" s="31">
        <v>2.0960648148148148E-2</v>
      </c>
    </row>
    <row r="2496" spans="1:15" x14ac:dyDescent="0.25">
      <c r="A2496" s="2">
        <f t="shared" si="156"/>
        <v>2018</v>
      </c>
      <c r="B2496" s="2" t="str">
        <f t="shared" si="157"/>
        <v>Dec</v>
      </c>
      <c r="C2496" s="2">
        <f t="shared" si="158"/>
        <v>49</v>
      </c>
      <c r="D2496" s="2" t="str">
        <f t="shared" si="159"/>
        <v>Wed</v>
      </c>
      <c r="E2496" s="34">
        <v>43439</v>
      </c>
      <c r="F2496" s="30" t="s">
        <v>624</v>
      </c>
      <c r="G2496" s="2" t="s">
        <v>625</v>
      </c>
      <c r="H2496" s="30" t="s">
        <v>626</v>
      </c>
      <c r="I2496" s="2">
        <v>2</v>
      </c>
      <c r="J2496" s="30" t="s">
        <v>1788</v>
      </c>
      <c r="K2496" s="2" t="s">
        <v>1264</v>
      </c>
      <c r="L2496" s="30">
        <v>1511</v>
      </c>
      <c r="M2496" s="2">
        <v>4</v>
      </c>
      <c r="N2496" s="2">
        <v>0</v>
      </c>
      <c r="O2496" s="31">
        <v>4.5486111111111109E-3</v>
      </c>
    </row>
    <row r="2497" spans="1:15" x14ac:dyDescent="0.25">
      <c r="A2497" s="2">
        <f t="shared" si="156"/>
        <v>2018</v>
      </c>
      <c r="B2497" s="2" t="str">
        <f t="shared" si="157"/>
        <v>Dec</v>
      </c>
      <c r="C2497" s="2">
        <f t="shared" si="158"/>
        <v>49</v>
      </c>
      <c r="D2497" s="2" t="str">
        <f t="shared" si="159"/>
        <v>Wed</v>
      </c>
      <c r="E2497" s="34">
        <v>43439</v>
      </c>
      <c r="F2497" s="30">
        <v>47857</v>
      </c>
      <c r="G2497" s="2" t="s">
        <v>352</v>
      </c>
      <c r="H2497" s="30" t="s">
        <v>627</v>
      </c>
      <c r="I2497" s="2">
        <v>2</v>
      </c>
      <c r="J2497" s="30" t="s">
        <v>1788</v>
      </c>
      <c r="K2497" s="2" t="s">
        <v>1264</v>
      </c>
      <c r="L2497" s="30">
        <v>213</v>
      </c>
      <c r="M2497" s="2">
        <v>17</v>
      </c>
      <c r="N2497" s="2">
        <v>0</v>
      </c>
      <c r="O2497" s="31">
        <v>0.13704861111111111</v>
      </c>
    </row>
    <row r="2498" spans="1:15" x14ac:dyDescent="0.25">
      <c r="A2498" s="2">
        <f t="shared" si="156"/>
        <v>2018</v>
      </c>
      <c r="B2498" s="2" t="str">
        <f t="shared" si="157"/>
        <v>Dec</v>
      </c>
      <c r="C2498" s="2">
        <f t="shared" si="158"/>
        <v>49</v>
      </c>
      <c r="D2498" s="2" t="str">
        <f t="shared" si="159"/>
        <v>Wed</v>
      </c>
      <c r="E2498" s="34">
        <v>43439</v>
      </c>
      <c r="F2498" s="30">
        <v>47857</v>
      </c>
      <c r="G2498" s="2" t="s">
        <v>352</v>
      </c>
      <c r="H2498" s="30" t="s">
        <v>627</v>
      </c>
      <c r="I2498" s="2">
        <v>2</v>
      </c>
      <c r="J2498" s="30" t="s">
        <v>1847</v>
      </c>
      <c r="K2498" s="2" t="s">
        <v>1247</v>
      </c>
      <c r="L2498" s="30">
        <v>213</v>
      </c>
      <c r="M2498" s="2">
        <v>17</v>
      </c>
      <c r="N2498" s="2">
        <v>0</v>
      </c>
      <c r="O2498" s="31">
        <v>0.13688657407407409</v>
      </c>
    </row>
    <row r="2499" spans="1:15" x14ac:dyDescent="0.25">
      <c r="A2499" s="2">
        <f t="shared" si="156"/>
        <v>2018</v>
      </c>
      <c r="B2499" s="2" t="str">
        <f t="shared" si="157"/>
        <v>Dec</v>
      </c>
      <c r="C2499" s="2">
        <f t="shared" si="158"/>
        <v>49</v>
      </c>
      <c r="D2499" s="2" t="str">
        <f t="shared" si="159"/>
        <v>Wed</v>
      </c>
      <c r="E2499" s="34">
        <v>43439</v>
      </c>
      <c r="F2499" s="30" t="s">
        <v>628</v>
      </c>
      <c r="G2499" s="2" t="s">
        <v>629</v>
      </c>
      <c r="H2499" s="30" t="s">
        <v>630</v>
      </c>
      <c r="I2499" s="2">
        <v>1</v>
      </c>
      <c r="J2499" s="30" t="s">
        <v>1788</v>
      </c>
      <c r="K2499" s="2" t="s">
        <v>1264</v>
      </c>
      <c r="L2499" s="30">
        <v>185</v>
      </c>
      <c r="M2499" s="2">
        <v>1</v>
      </c>
      <c r="N2499" s="2">
        <v>0</v>
      </c>
      <c r="O2499" s="31">
        <v>3.1122685185185187E-2</v>
      </c>
    </row>
    <row r="2500" spans="1:15" x14ac:dyDescent="0.25">
      <c r="A2500" s="2">
        <f t="shared" si="156"/>
        <v>2018</v>
      </c>
      <c r="B2500" s="2" t="str">
        <f t="shared" si="157"/>
        <v>Dec</v>
      </c>
      <c r="C2500" s="2">
        <f t="shared" si="158"/>
        <v>49</v>
      </c>
      <c r="D2500" s="2" t="str">
        <f t="shared" si="159"/>
        <v>Wed</v>
      </c>
      <c r="E2500" s="34">
        <v>43439</v>
      </c>
      <c r="F2500" s="30" t="s">
        <v>631</v>
      </c>
      <c r="G2500" s="2" t="s">
        <v>632</v>
      </c>
      <c r="H2500" s="30" t="s">
        <v>633</v>
      </c>
      <c r="I2500" s="2">
        <v>1</v>
      </c>
      <c r="J2500" s="30" t="s">
        <v>1788</v>
      </c>
      <c r="K2500" s="2" t="s">
        <v>1264</v>
      </c>
      <c r="L2500" s="30">
        <v>96</v>
      </c>
      <c r="M2500" s="2">
        <v>10</v>
      </c>
      <c r="N2500" s="2">
        <v>0</v>
      </c>
      <c r="O2500" s="31">
        <v>3.6423611111111115E-2</v>
      </c>
    </row>
    <row r="2501" spans="1:15" x14ac:dyDescent="0.25">
      <c r="A2501" s="2">
        <f t="shared" si="156"/>
        <v>2018</v>
      </c>
      <c r="B2501" s="2" t="str">
        <f t="shared" si="157"/>
        <v>Dec</v>
      </c>
      <c r="C2501" s="2">
        <f t="shared" si="158"/>
        <v>49</v>
      </c>
      <c r="D2501" s="2" t="str">
        <f t="shared" si="159"/>
        <v>Wed</v>
      </c>
      <c r="E2501" s="34">
        <v>43439</v>
      </c>
      <c r="F2501" s="30">
        <v>50955</v>
      </c>
      <c r="G2501" s="2" t="s">
        <v>750</v>
      </c>
      <c r="H2501" s="30" t="s">
        <v>1447</v>
      </c>
      <c r="I2501" s="2">
        <v>0</v>
      </c>
      <c r="J2501" s="30" t="s">
        <v>1447</v>
      </c>
      <c r="K2501" s="2" t="s">
        <v>1447</v>
      </c>
      <c r="L2501" s="30">
        <v>0</v>
      </c>
      <c r="M2501" s="2">
        <v>0</v>
      </c>
      <c r="N2501" s="2">
        <v>0</v>
      </c>
      <c r="O2501" s="31">
        <v>0</v>
      </c>
    </row>
    <row r="2502" spans="1:15" x14ac:dyDescent="0.25">
      <c r="A2502" s="2">
        <f t="shared" si="156"/>
        <v>2018</v>
      </c>
      <c r="B2502" s="2" t="str">
        <f t="shared" si="157"/>
        <v>Dec</v>
      </c>
      <c r="C2502" s="2">
        <f t="shared" si="158"/>
        <v>49</v>
      </c>
      <c r="D2502" s="2" t="str">
        <f t="shared" si="159"/>
        <v>Wed</v>
      </c>
      <c r="E2502" s="34">
        <v>43439</v>
      </c>
      <c r="F2502" s="30">
        <v>49221</v>
      </c>
      <c r="G2502" s="2" t="s">
        <v>82</v>
      </c>
      <c r="H2502" s="30" t="s">
        <v>1226</v>
      </c>
      <c r="I2502" s="2">
        <v>5</v>
      </c>
      <c r="J2502" s="30" t="s">
        <v>1337</v>
      </c>
      <c r="K2502" s="2" t="s">
        <v>1429</v>
      </c>
      <c r="L2502" s="30">
        <v>568</v>
      </c>
      <c r="M2502" s="2">
        <v>1</v>
      </c>
      <c r="N2502" s="2">
        <v>26</v>
      </c>
      <c r="O2502" s="31">
        <v>6.5000000000000002E-2</v>
      </c>
    </row>
    <row r="2503" spans="1:15" x14ac:dyDescent="0.25">
      <c r="A2503" s="2">
        <f t="shared" si="156"/>
        <v>2018</v>
      </c>
      <c r="B2503" s="2" t="str">
        <f t="shared" si="157"/>
        <v>Dec</v>
      </c>
      <c r="C2503" s="2">
        <f t="shared" si="158"/>
        <v>49</v>
      </c>
      <c r="D2503" s="2" t="str">
        <f t="shared" si="159"/>
        <v>Wed</v>
      </c>
      <c r="E2503" s="34">
        <v>43439</v>
      </c>
      <c r="F2503" s="30">
        <v>49221</v>
      </c>
      <c r="G2503" s="2" t="s">
        <v>82</v>
      </c>
      <c r="H2503" s="30" t="s">
        <v>1226</v>
      </c>
      <c r="I2503" s="2">
        <v>5</v>
      </c>
      <c r="J2503" s="30" t="s">
        <v>1342</v>
      </c>
      <c r="K2503" s="2" t="s">
        <v>1272</v>
      </c>
      <c r="L2503" s="30">
        <v>568</v>
      </c>
      <c r="M2503" s="2">
        <v>1</v>
      </c>
      <c r="N2503" s="2">
        <v>26</v>
      </c>
      <c r="O2503" s="31">
        <v>2.614583333333333E-2</v>
      </c>
    </row>
    <row r="2504" spans="1:15" x14ac:dyDescent="0.25">
      <c r="A2504" s="2">
        <f t="shared" si="156"/>
        <v>2018</v>
      </c>
      <c r="B2504" s="2" t="str">
        <f t="shared" si="157"/>
        <v>Dec</v>
      </c>
      <c r="C2504" s="2">
        <f t="shared" si="158"/>
        <v>49</v>
      </c>
      <c r="D2504" s="2" t="str">
        <f t="shared" si="159"/>
        <v>Wed</v>
      </c>
      <c r="E2504" s="34">
        <v>43439</v>
      </c>
      <c r="F2504" s="30">
        <v>49221</v>
      </c>
      <c r="G2504" s="2" t="s">
        <v>82</v>
      </c>
      <c r="H2504" s="30" t="s">
        <v>1226</v>
      </c>
      <c r="I2504" s="2">
        <v>5</v>
      </c>
      <c r="J2504" s="30" t="s">
        <v>1403</v>
      </c>
      <c r="K2504" s="2" t="s">
        <v>1429</v>
      </c>
      <c r="L2504" s="30">
        <v>568</v>
      </c>
      <c r="M2504" s="2">
        <v>1</v>
      </c>
      <c r="N2504" s="2">
        <v>26</v>
      </c>
      <c r="O2504" s="31">
        <v>6.458333333333334E-2</v>
      </c>
    </row>
    <row r="2505" spans="1:15" x14ac:dyDescent="0.25">
      <c r="A2505" s="2">
        <f t="shared" si="156"/>
        <v>2018</v>
      </c>
      <c r="B2505" s="2" t="str">
        <f t="shared" si="157"/>
        <v>Dec</v>
      </c>
      <c r="C2505" s="2">
        <f t="shared" si="158"/>
        <v>49</v>
      </c>
      <c r="D2505" s="2" t="str">
        <f t="shared" si="159"/>
        <v>Wed</v>
      </c>
      <c r="E2505" s="34">
        <v>43439</v>
      </c>
      <c r="F2505" s="30">
        <v>49221</v>
      </c>
      <c r="G2505" s="2" t="s">
        <v>82</v>
      </c>
      <c r="H2505" s="30" t="s">
        <v>1226</v>
      </c>
      <c r="I2505" s="2">
        <v>5</v>
      </c>
      <c r="J2505" s="30" t="s">
        <v>1427</v>
      </c>
      <c r="K2505" s="2" t="s">
        <v>1429</v>
      </c>
      <c r="L2505" s="30">
        <v>568</v>
      </c>
      <c r="M2505" s="2">
        <v>1</v>
      </c>
      <c r="N2505" s="2">
        <v>26</v>
      </c>
      <c r="O2505" s="31">
        <v>6.4803240740740745E-2</v>
      </c>
    </row>
    <row r="2506" spans="1:15" x14ac:dyDescent="0.25">
      <c r="A2506" s="2">
        <f t="shared" si="156"/>
        <v>2018</v>
      </c>
      <c r="B2506" s="2" t="str">
        <f t="shared" si="157"/>
        <v>Dec</v>
      </c>
      <c r="C2506" s="2">
        <f t="shared" si="158"/>
        <v>49</v>
      </c>
      <c r="D2506" s="2" t="str">
        <f t="shared" si="159"/>
        <v>Wed</v>
      </c>
      <c r="E2506" s="34">
        <v>43439</v>
      </c>
      <c r="F2506" s="30">
        <v>49221</v>
      </c>
      <c r="G2506" s="2" t="s">
        <v>82</v>
      </c>
      <c r="H2506" s="30" t="s">
        <v>1226</v>
      </c>
      <c r="I2506" s="2">
        <v>5</v>
      </c>
      <c r="J2506" s="30" t="s">
        <v>1770</v>
      </c>
      <c r="K2506" s="2" t="s">
        <v>1429</v>
      </c>
      <c r="L2506" s="30">
        <v>568</v>
      </c>
      <c r="M2506" s="2">
        <v>1</v>
      </c>
      <c r="N2506" s="2">
        <v>26</v>
      </c>
      <c r="O2506" s="31">
        <v>6.4398148148148149E-2</v>
      </c>
    </row>
    <row r="2507" spans="1:15" x14ac:dyDescent="0.25">
      <c r="A2507" s="2">
        <f t="shared" si="156"/>
        <v>2018</v>
      </c>
      <c r="B2507" s="2" t="str">
        <f t="shared" si="157"/>
        <v>Dec</v>
      </c>
      <c r="C2507" s="2">
        <f t="shared" si="158"/>
        <v>49</v>
      </c>
      <c r="D2507" s="2" t="str">
        <f t="shared" si="159"/>
        <v>Wed</v>
      </c>
      <c r="E2507" s="34">
        <v>43439</v>
      </c>
      <c r="F2507" s="30">
        <v>48154</v>
      </c>
      <c r="G2507" s="2" t="s">
        <v>39</v>
      </c>
      <c r="H2507" s="30" t="s">
        <v>2088</v>
      </c>
      <c r="I2507" s="2">
        <v>17</v>
      </c>
      <c r="J2507" s="30" t="s">
        <v>1714</v>
      </c>
      <c r="K2507" s="2" t="s">
        <v>1272</v>
      </c>
      <c r="L2507" s="30">
        <v>3708</v>
      </c>
      <c r="M2507" s="2">
        <v>7</v>
      </c>
      <c r="N2507" s="2">
        <v>57</v>
      </c>
      <c r="O2507" s="31">
        <v>3.802083333333333E-2</v>
      </c>
    </row>
    <row r="2508" spans="1:15" x14ac:dyDescent="0.25">
      <c r="A2508" s="2">
        <f t="shared" si="156"/>
        <v>2018</v>
      </c>
      <c r="B2508" s="2" t="str">
        <f t="shared" si="157"/>
        <v>Dec</v>
      </c>
      <c r="C2508" s="2">
        <f t="shared" si="158"/>
        <v>49</v>
      </c>
      <c r="D2508" s="2" t="str">
        <f t="shared" si="159"/>
        <v>Wed</v>
      </c>
      <c r="E2508" s="34">
        <v>43439</v>
      </c>
      <c r="F2508" s="30">
        <v>51012</v>
      </c>
      <c r="G2508" s="2" t="s">
        <v>310</v>
      </c>
      <c r="H2508" s="30" t="s">
        <v>2089</v>
      </c>
      <c r="I2508" s="2">
        <v>43</v>
      </c>
      <c r="J2508" s="30" t="s">
        <v>1779</v>
      </c>
      <c r="K2508" s="2" t="s">
        <v>1272</v>
      </c>
      <c r="L2508" s="30">
        <v>10888</v>
      </c>
      <c r="M2508" s="2">
        <v>39</v>
      </c>
      <c r="N2508" s="2">
        <v>39</v>
      </c>
      <c r="O2508" s="31">
        <v>4.9895833333333334E-2</v>
      </c>
    </row>
    <row r="2509" spans="1:15" x14ac:dyDescent="0.25">
      <c r="A2509" s="2">
        <f t="shared" si="156"/>
        <v>2018</v>
      </c>
      <c r="B2509" s="2" t="str">
        <f t="shared" si="157"/>
        <v>Dec</v>
      </c>
      <c r="C2509" s="2">
        <f t="shared" si="158"/>
        <v>49</v>
      </c>
      <c r="D2509" s="2" t="str">
        <f t="shared" si="159"/>
        <v>Wed</v>
      </c>
      <c r="E2509" s="28">
        <v>43439</v>
      </c>
      <c r="F2509" s="30">
        <v>50611</v>
      </c>
      <c r="G2509" s="2" t="s">
        <v>1062</v>
      </c>
      <c r="H2509" s="30" t="s">
        <v>2090</v>
      </c>
      <c r="I2509" s="2">
        <v>1</v>
      </c>
      <c r="J2509" s="30" t="s">
        <v>1788</v>
      </c>
      <c r="K2509" s="2" t="s">
        <v>1264</v>
      </c>
      <c r="L2509" s="30">
        <v>22</v>
      </c>
      <c r="M2509" s="2">
        <v>6</v>
      </c>
      <c r="N2509" s="2">
        <v>0</v>
      </c>
      <c r="O2509" s="31">
        <v>1.9189814814814816E-2</v>
      </c>
    </row>
    <row r="2510" spans="1:15" x14ac:dyDescent="0.25">
      <c r="A2510" s="2">
        <f t="shared" si="156"/>
        <v>2018</v>
      </c>
      <c r="B2510" s="2" t="str">
        <f t="shared" si="157"/>
        <v>Dec</v>
      </c>
      <c r="C2510" s="2">
        <f t="shared" si="158"/>
        <v>49</v>
      </c>
      <c r="D2510" s="2" t="str">
        <f t="shared" si="159"/>
        <v>Fri</v>
      </c>
      <c r="E2510" s="34">
        <v>43441</v>
      </c>
      <c r="F2510" s="30">
        <v>47430</v>
      </c>
      <c r="G2510" s="2" t="s">
        <v>10</v>
      </c>
      <c r="H2510" s="30" t="s">
        <v>958</v>
      </c>
      <c r="I2510" s="2">
        <v>12</v>
      </c>
      <c r="J2510" s="30" t="s">
        <v>1308</v>
      </c>
      <c r="K2510" s="2" t="s">
        <v>1272</v>
      </c>
      <c r="L2510" s="30">
        <v>1944</v>
      </c>
      <c r="M2510" s="2">
        <v>1</v>
      </c>
      <c r="N2510" s="2">
        <v>27</v>
      </c>
      <c r="O2510" s="31">
        <v>0</v>
      </c>
    </row>
    <row r="2511" spans="1:15" x14ac:dyDescent="0.25">
      <c r="A2511" s="2">
        <f t="shared" si="156"/>
        <v>2018</v>
      </c>
      <c r="B2511" s="2" t="str">
        <f t="shared" si="157"/>
        <v>Dec</v>
      </c>
      <c r="C2511" s="2">
        <f t="shared" si="158"/>
        <v>49</v>
      </c>
      <c r="D2511" s="2" t="str">
        <f t="shared" si="159"/>
        <v>Fri</v>
      </c>
      <c r="E2511" s="34">
        <v>43441</v>
      </c>
      <c r="F2511" s="30" t="s">
        <v>634</v>
      </c>
      <c r="G2511" s="2" t="s">
        <v>635</v>
      </c>
      <c r="H2511" s="30" t="s">
        <v>636</v>
      </c>
      <c r="I2511" s="2">
        <v>21</v>
      </c>
      <c r="J2511" s="30" t="s">
        <v>1779</v>
      </c>
      <c r="K2511" s="2" t="s">
        <v>1272</v>
      </c>
      <c r="L2511" s="30">
        <v>2836</v>
      </c>
      <c r="M2511" s="2">
        <v>13</v>
      </c>
      <c r="N2511" s="2">
        <v>28</v>
      </c>
      <c r="O2511" s="31">
        <v>6.598379629629629E-2</v>
      </c>
    </row>
    <row r="2512" spans="1:15" x14ac:dyDescent="0.25">
      <c r="A2512" s="2">
        <f t="shared" si="156"/>
        <v>2018</v>
      </c>
      <c r="B2512" s="2" t="str">
        <f t="shared" si="157"/>
        <v>Dec</v>
      </c>
      <c r="C2512" s="2">
        <f t="shared" si="158"/>
        <v>49</v>
      </c>
      <c r="D2512" s="2" t="str">
        <f t="shared" si="159"/>
        <v>Fri</v>
      </c>
      <c r="E2512" s="34">
        <v>43441</v>
      </c>
      <c r="F2512" s="30" t="s">
        <v>634</v>
      </c>
      <c r="G2512" s="2" t="s">
        <v>635</v>
      </c>
      <c r="H2512" s="30" t="s">
        <v>636</v>
      </c>
      <c r="I2512" s="2">
        <v>21</v>
      </c>
      <c r="J2512" s="30" t="s">
        <v>1781</v>
      </c>
      <c r="K2512" s="2" t="s">
        <v>1275</v>
      </c>
      <c r="L2512" s="30">
        <v>2836</v>
      </c>
      <c r="M2512" s="2">
        <v>13</v>
      </c>
      <c r="N2512" s="2">
        <v>28</v>
      </c>
      <c r="O2512" s="31">
        <v>6.0162037037037042E-2</v>
      </c>
    </row>
    <row r="2513" spans="1:15" x14ac:dyDescent="0.25">
      <c r="A2513" s="2">
        <f t="shared" si="156"/>
        <v>2018</v>
      </c>
      <c r="B2513" s="2" t="str">
        <f t="shared" si="157"/>
        <v>Dec</v>
      </c>
      <c r="C2513" s="2">
        <f t="shared" si="158"/>
        <v>49</v>
      </c>
      <c r="D2513" s="2" t="str">
        <f t="shared" si="159"/>
        <v>Fri</v>
      </c>
      <c r="E2513" s="34">
        <v>43441</v>
      </c>
      <c r="F2513" s="30" t="s">
        <v>634</v>
      </c>
      <c r="G2513" s="2" t="s">
        <v>635</v>
      </c>
      <c r="H2513" s="30" t="s">
        <v>636</v>
      </c>
      <c r="I2513" s="2">
        <v>21</v>
      </c>
      <c r="J2513" s="30" t="s">
        <v>1781</v>
      </c>
      <c r="K2513" s="2" t="s">
        <v>1348</v>
      </c>
      <c r="L2513" s="30">
        <v>2836</v>
      </c>
      <c r="M2513" s="2">
        <v>13</v>
      </c>
      <c r="N2513" s="2">
        <v>28</v>
      </c>
      <c r="O2513" s="31">
        <v>6.4212962962962958E-2</v>
      </c>
    </row>
    <row r="2514" spans="1:15" x14ac:dyDescent="0.25">
      <c r="A2514" s="2">
        <f t="shared" si="156"/>
        <v>2018</v>
      </c>
      <c r="B2514" s="2" t="str">
        <f t="shared" si="157"/>
        <v>Dec</v>
      </c>
      <c r="C2514" s="2">
        <f t="shared" si="158"/>
        <v>49</v>
      </c>
      <c r="D2514" s="2" t="str">
        <f t="shared" si="159"/>
        <v>Fri</v>
      </c>
      <c r="E2514" s="34">
        <v>43441</v>
      </c>
      <c r="F2514" s="30" t="s">
        <v>634</v>
      </c>
      <c r="G2514" s="2" t="s">
        <v>635</v>
      </c>
      <c r="H2514" s="30" t="s">
        <v>636</v>
      </c>
      <c r="I2514" s="2">
        <v>21</v>
      </c>
      <c r="J2514" s="30" t="s">
        <v>1814</v>
      </c>
      <c r="K2514" s="2" t="s">
        <v>1264</v>
      </c>
      <c r="L2514" s="30">
        <v>2836</v>
      </c>
      <c r="M2514" s="2">
        <v>13</v>
      </c>
      <c r="N2514" s="2">
        <v>28</v>
      </c>
      <c r="O2514" s="31">
        <v>5.9421296296296298E-2</v>
      </c>
    </row>
    <row r="2515" spans="1:15" x14ac:dyDescent="0.25">
      <c r="A2515" s="2">
        <f t="shared" si="156"/>
        <v>2018</v>
      </c>
      <c r="B2515" s="2" t="str">
        <f t="shared" si="157"/>
        <v>Dec</v>
      </c>
      <c r="C2515" s="2">
        <f t="shared" si="158"/>
        <v>49</v>
      </c>
      <c r="D2515" s="2" t="str">
        <f t="shared" si="159"/>
        <v>Fri</v>
      </c>
      <c r="E2515" s="34">
        <v>43441</v>
      </c>
      <c r="F2515" s="30" t="s">
        <v>634</v>
      </c>
      <c r="G2515" s="2" t="s">
        <v>635</v>
      </c>
      <c r="H2515" s="30" t="s">
        <v>636</v>
      </c>
      <c r="I2515" s="2">
        <v>21</v>
      </c>
      <c r="J2515" s="30" t="s">
        <v>1970</v>
      </c>
      <c r="K2515" s="2" t="s">
        <v>1275</v>
      </c>
      <c r="L2515" s="30">
        <v>2836</v>
      </c>
      <c r="M2515" s="2">
        <v>13</v>
      </c>
      <c r="N2515" s="2">
        <v>28</v>
      </c>
      <c r="O2515" s="31">
        <v>6.0185185185185182E-2</v>
      </c>
    </row>
    <row r="2516" spans="1:15" x14ac:dyDescent="0.25">
      <c r="A2516" s="2">
        <f t="shared" si="156"/>
        <v>2018</v>
      </c>
      <c r="B2516" s="2" t="str">
        <f t="shared" si="157"/>
        <v>Dec</v>
      </c>
      <c r="C2516" s="2">
        <f t="shared" si="158"/>
        <v>49</v>
      </c>
      <c r="D2516" s="2" t="str">
        <f t="shared" si="159"/>
        <v>Fri</v>
      </c>
      <c r="E2516" s="34">
        <v>43441</v>
      </c>
      <c r="F2516" s="30" t="s">
        <v>634</v>
      </c>
      <c r="G2516" s="2" t="s">
        <v>635</v>
      </c>
      <c r="H2516" s="30" t="s">
        <v>636</v>
      </c>
      <c r="I2516" s="2">
        <v>21</v>
      </c>
      <c r="J2516" s="30" t="s">
        <v>1970</v>
      </c>
      <c r="K2516" s="2" t="s">
        <v>1272</v>
      </c>
      <c r="L2516" s="30">
        <v>2836</v>
      </c>
      <c r="M2516" s="2">
        <v>13</v>
      </c>
      <c r="N2516" s="2">
        <v>28</v>
      </c>
      <c r="O2516" s="31">
        <v>4.7291666666666669E-2</v>
      </c>
    </row>
    <row r="2517" spans="1:15" x14ac:dyDescent="0.25">
      <c r="A2517" s="2">
        <f t="shared" si="156"/>
        <v>2018</v>
      </c>
      <c r="B2517" s="2" t="str">
        <f t="shared" si="157"/>
        <v>Dec</v>
      </c>
      <c r="C2517" s="2">
        <f t="shared" si="158"/>
        <v>49</v>
      </c>
      <c r="D2517" s="2" t="str">
        <f t="shared" si="159"/>
        <v>Fri</v>
      </c>
      <c r="E2517" s="34">
        <v>43441</v>
      </c>
      <c r="F2517" s="30">
        <v>50604</v>
      </c>
      <c r="G2517" s="2" t="s">
        <v>637</v>
      </c>
      <c r="H2517" s="30" t="s">
        <v>638</v>
      </c>
      <c r="I2517" s="2">
        <v>8</v>
      </c>
      <c r="J2517" s="30" t="s">
        <v>1872</v>
      </c>
      <c r="K2517" s="2" t="s">
        <v>1247</v>
      </c>
      <c r="L2517" s="30">
        <v>586</v>
      </c>
      <c r="M2517" s="2">
        <v>62</v>
      </c>
      <c r="N2517" s="2">
        <v>12</v>
      </c>
      <c r="O2517" s="31">
        <v>0.11995370370370372</v>
      </c>
    </row>
    <row r="2518" spans="1:15" x14ac:dyDescent="0.25">
      <c r="A2518" s="2">
        <f t="shared" si="156"/>
        <v>2018</v>
      </c>
      <c r="B2518" s="2" t="str">
        <f t="shared" si="157"/>
        <v>Dec</v>
      </c>
      <c r="C2518" s="2">
        <f t="shared" si="158"/>
        <v>49</v>
      </c>
      <c r="D2518" s="2" t="str">
        <f t="shared" si="159"/>
        <v>Fri</v>
      </c>
      <c r="E2518" s="34">
        <v>43441</v>
      </c>
      <c r="F2518" s="30">
        <v>50604</v>
      </c>
      <c r="G2518" s="2" t="s">
        <v>637</v>
      </c>
      <c r="H2518" s="30" t="s">
        <v>638</v>
      </c>
      <c r="I2518" s="2">
        <v>8</v>
      </c>
      <c r="J2518" s="30" t="s">
        <v>1941</v>
      </c>
      <c r="K2518" s="2" t="s">
        <v>1247</v>
      </c>
      <c r="L2518" s="30">
        <v>586</v>
      </c>
      <c r="M2518" s="2">
        <v>62</v>
      </c>
      <c r="N2518" s="2">
        <v>12</v>
      </c>
      <c r="O2518" s="31">
        <v>4.3900462962962961E-2</v>
      </c>
    </row>
    <row r="2519" spans="1:15" x14ac:dyDescent="0.25">
      <c r="A2519" s="2">
        <f t="shared" si="156"/>
        <v>2018</v>
      </c>
      <c r="B2519" s="2" t="str">
        <f t="shared" si="157"/>
        <v>Dec</v>
      </c>
      <c r="C2519" s="2">
        <f t="shared" si="158"/>
        <v>49</v>
      </c>
      <c r="D2519" s="2" t="str">
        <f t="shared" si="159"/>
        <v>Fri</v>
      </c>
      <c r="E2519" s="34">
        <v>43441</v>
      </c>
      <c r="F2519" s="30">
        <v>50604</v>
      </c>
      <c r="G2519" s="2" t="s">
        <v>637</v>
      </c>
      <c r="H2519" s="30" t="s">
        <v>638</v>
      </c>
      <c r="I2519" s="2">
        <v>8</v>
      </c>
      <c r="J2519" s="30" t="s">
        <v>1989</v>
      </c>
      <c r="K2519" s="2" t="s">
        <v>1264</v>
      </c>
      <c r="L2519" s="30">
        <v>586</v>
      </c>
      <c r="M2519" s="2">
        <v>62</v>
      </c>
      <c r="N2519" s="2">
        <v>12</v>
      </c>
      <c r="O2519" s="31">
        <v>0.12140046296296296</v>
      </c>
    </row>
    <row r="2520" spans="1:15" x14ac:dyDescent="0.25">
      <c r="A2520" s="2">
        <f t="shared" si="156"/>
        <v>2018</v>
      </c>
      <c r="B2520" s="2" t="str">
        <f t="shared" si="157"/>
        <v>Dec</v>
      </c>
      <c r="C2520" s="2">
        <f t="shared" si="158"/>
        <v>49</v>
      </c>
      <c r="D2520" s="2" t="str">
        <f t="shared" si="159"/>
        <v>Fri</v>
      </c>
      <c r="E2520" s="34">
        <v>43441</v>
      </c>
      <c r="F2520" s="30">
        <v>50604</v>
      </c>
      <c r="G2520" s="2" t="s">
        <v>637</v>
      </c>
      <c r="H2520" s="30" t="s">
        <v>638</v>
      </c>
      <c r="I2520" s="2">
        <v>8</v>
      </c>
      <c r="J2520" s="30" t="s">
        <v>2023</v>
      </c>
      <c r="K2520" s="2" t="s">
        <v>1247</v>
      </c>
      <c r="L2520" s="30">
        <v>586</v>
      </c>
      <c r="M2520" s="2">
        <v>62</v>
      </c>
      <c r="N2520" s="2">
        <v>12</v>
      </c>
      <c r="O2520" s="31">
        <v>0.11998842592592592</v>
      </c>
    </row>
    <row r="2521" spans="1:15" x14ac:dyDescent="0.25">
      <c r="A2521" s="2">
        <f t="shared" si="156"/>
        <v>2018</v>
      </c>
      <c r="B2521" s="2" t="str">
        <f t="shared" si="157"/>
        <v>Dec</v>
      </c>
      <c r="C2521" s="2">
        <f t="shared" si="158"/>
        <v>49</v>
      </c>
      <c r="D2521" s="2" t="str">
        <f t="shared" si="159"/>
        <v>Fri</v>
      </c>
      <c r="E2521" s="34">
        <v>43441</v>
      </c>
      <c r="F2521" s="30">
        <v>50508</v>
      </c>
      <c r="G2521" s="2" t="s">
        <v>639</v>
      </c>
      <c r="H2521" s="30" t="s">
        <v>640</v>
      </c>
      <c r="I2521" s="2">
        <v>10</v>
      </c>
      <c r="J2521" s="30" t="s">
        <v>1293</v>
      </c>
      <c r="K2521" s="2" t="s">
        <v>1247</v>
      </c>
      <c r="L2521" s="30">
        <v>572</v>
      </c>
      <c r="M2521" s="2">
        <v>56</v>
      </c>
      <c r="N2521" s="2">
        <v>12</v>
      </c>
      <c r="O2521" s="31">
        <v>6.6064814814814812E-2</v>
      </c>
    </row>
    <row r="2522" spans="1:15" x14ac:dyDescent="0.25">
      <c r="A2522" s="2">
        <f t="shared" si="156"/>
        <v>2018</v>
      </c>
      <c r="B2522" s="2" t="str">
        <f t="shared" si="157"/>
        <v>Dec</v>
      </c>
      <c r="C2522" s="2">
        <f t="shared" si="158"/>
        <v>49</v>
      </c>
      <c r="D2522" s="2" t="str">
        <f t="shared" si="159"/>
        <v>Fri</v>
      </c>
      <c r="E2522" s="34">
        <v>43441</v>
      </c>
      <c r="F2522" s="30">
        <v>50508</v>
      </c>
      <c r="G2522" s="2" t="s">
        <v>639</v>
      </c>
      <c r="H2522" s="30" t="s">
        <v>640</v>
      </c>
      <c r="I2522" s="2">
        <v>10</v>
      </c>
      <c r="J2522" s="30" t="s">
        <v>1877</v>
      </c>
      <c r="K2522" s="2" t="s">
        <v>1264</v>
      </c>
      <c r="L2522" s="30">
        <v>572</v>
      </c>
      <c r="M2522" s="2">
        <v>56</v>
      </c>
      <c r="N2522" s="2">
        <v>12</v>
      </c>
      <c r="O2522" s="31">
        <v>0.13248842592592594</v>
      </c>
    </row>
    <row r="2523" spans="1:15" x14ac:dyDescent="0.25">
      <c r="A2523" s="2">
        <f t="shared" si="156"/>
        <v>2018</v>
      </c>
      <c r="B2523" s="2" t="str">
        <f t="shared" si="157"/>
        <v>Dec</v>
      </c>
      <c r="C2523" s="2">
        <f t="shared" si="158"/>
        <v>49</v>
      </c>
      <c r="D2523" s="2" t="str">
        <f t="shared" si="159"/>
        <v>Fri</v>
      </c>
      <c r="E2523" s="34">
        <v>43441</v>
      </c>
      <c r="F2523" s="30">
        <v>50508</v>
      </c>
      <c r="G2523" s="2" t="s">
        <v>639</v>
      </c>
      <c r="H2523" s="30" t="s">
        <v>640</v>
      </c>
      <c r="I2523" s="2">
        <v>10</v>
      </c>
      <c r="J2523" s="30" t="s">
        <v>1935</v>
      </c>
      <c r="K2523" s="2" t="s">
        <v>1247</v>
      </c>
      <c r="L2523" s="30">
        <v>572</v>
      </c>
      <c r="M2523" s="2">
        <v>56</v>
      </c>
      <c r="N2523" s="2">
        <v>12</v>
      </c>
      <c r="O2523" s="31">
        <v>0.13224537037037037</v>
      </c>
    </row>
    <row r="2524" spans="1:15" x14ac:dyDescent="0.25">
      <c r="A2524" s="2">
        <f t="shared" si="156"/>
        <v>2018</v>
      </c>
      <c r="B2524" s="2" t="str">
        <f t="shared" si="157"/>
        <v>Dec</v>
      </c>
      <c r="C2524" s="2">
        <f t="shared" si="158"/>
        <v>49</v>
      </c>
      <c r="D2524" s="2" t="str">
        <f t="shared" si="159"/>
        <v>Fri</v>
      </c>
      <c r="E2524" s="34">
        <v>43441</v>
      </c>
      <c r="F2524" s="30">
        <v>50508</v>
      </c>
      <c r="G2524" s="2" t="s">
        <v>639</v>
      </c>
      <c r="H2524" s="30" t="s">
        <v>640</v>
      </c>
      <c r="I2524" s="2">
        <v>10</v>
      </c>
      <c r="J2524" s="30" t="s">
        <v>1941</v>
      </c>
      <c r="K2524" s="2" t="s">
        <v>1247</v>
      </c>
      <c r="L2524" s="30">
        <v>572</v>
      </c>
      <c r="M2524" s="2">
        <v>56</v>
      </c>
      <c r="N2524" s="2">
        <v>12</v>
      </c>
      <c r="O2524" s="31">
        <v>7.3819444444444438E-2</v>
      </c>
    </row>
    <row r="2525" spans="1:15" x14ac:dyDescent="0.25">
      <c r="A2525" s="2">
        <f t="shared" ref="A2525:A2588" si="160">YEAR(E2525)</f>
        <v>2018</v>
      </c>
      <c r="B2525" s="2" t="str">
        <f t="shared" ref="B2525:B2588" si="161">TEXT(E2525,"MMM")</f>
        <v>Dec</v>
      </c>
      <c r="C2525" s="2">
        <f t="shared" ref="C2525:C2588" si="162">WEEKNUM(E2525)</f>
        <v>49</v>
      </c>
      <c r="D2525" s="2" t="str">
        <f t="shared" ref="D2525:D2588" si="163">TEXT(E2525,"DDD")</f>
        <v>Fri</v>
      </c>
      <c r="E2525" s="34">
        <v>43441</v>
      </c>
      <c r="F2525" s="30">
        <v>47913</v>
      </c>
      <c r="G2525" s="2" t="s">
        <v>31</v>
      </c>
      <c r="H2525" s="30" t="s">
        <v>641</v>
      </c>
      <c r="I2525" s="2">
        <v>3</v>
      </c>
      <c r="J2525" s="30" t="s">
        <v>1293</v>
      </c>
      <c r="K2525" s="2" t="s">
        <v>1247</v>
      </c>
      <c r="L2525" s="30">
        <v>87</v>
      </c>
      <c r="M2525" s="2">
        <v>11</v>
      </c>
      <c r="N2525" s="2">
        <v>9</v>
      </c>
      <c r="O2525" s="31">
        <v>6.4560185185185193E-2</v>
      </c>
    </row>
    <row r="2526" spans="1:15" x14ac:dyDescent="0.25">
      <c r="A2526" s="2">
        <f t="shared" si="160"/>
        <v>2018</v>
      </c>
      <c r="B2526" s="2" t="str">
        <f t="shared" si="161"/>
        <v>Dec</v>
      </c>
      <c r="C2526" s="2">
        <f t="shared" si="162"/>
        <v>49</v>
      </c>
      <c r="D2526" s="2" t="str">
        <f t="shared" si="163"/>
        <v>Fri</v>
      </c>
      <c r="E2526" s="34">
        <v>43441</v>
      </c>
      <c r="F2526" s="30">
        <v>47913</v>
      </c>
      <c r="G2526" s="2" t="s">
        <v>31</v>
      </c>
      <c r="H2526" s="30" t="s">
        <v>641</v>
      </c>
      <c r="I2526" s="2">
        <v>3</v>
      </c>
      <c r="J2526" s="30" t="s">
        <v>2014</v>
      </c>
      <c r="K2526" s="2" t="s">
        <v>1264</v>
      </c>
      <c r="L2526" s="30">
        <v>87</v>
      </c>
      <c r="M2526" s="2">
        <v>11</v>
      </c>
      <c r="N2526" s="2">
        <v>9</v>
      </c>
      <c r="O2526" s="31">
        <v>4.9861111111111113E-2</v>
      </c>
    </row>
    <row r="2527" spans="1:15" x14ac:dyDescent="0.25">
      <c r="A2527" s="2">
        <f t="shared" si="160"/>
        <v>2018</v>
      </c>
      <c r="B2527" s="2" t="str">
        <f t="shared" si="161"/>
        <v>Dec</v>
      </c>
      <c r="C2527" s="2">
        <f t="shared" si="162"/>
        <v>49</v>
      </c>
      <c r="D2527" s="2" t="str">
        <f t="shared" si="163"/>
        <v>Fri</v>
      </c>
      <c r="E2527" s="34">
        <v>43441</v>
      </c>
      <c r="F2527" s="30" t="s">
        <v>1125</v>
      </c>
      <c r="G2527" s="2" t="s">
        <v>125</v>
      </c>
      <c r="H2527" s="30" t="s">
        <v>1126</v>
      </c>
      <c r="I2527" s="2">
        <v>0</v>
      </c>
      <c r="J2527" s="30" t="s">
        <v>1447</v>
      </c>
      <c r="K2527" s="2" t="s">
        <v>1447</v>
      </c>
      <c r="L2527" s="30">
        <v>10</v>
      </c>
      <c r="M2527" s="2">
        <v>3</v>
      </c>
      <c r="N2527" s="2">
        <v>0</v>
      </c>
      <c r="O2527" s="31">
        <v>0</v>
      </c>
    </row>
    <row r="2528" spans="1:15" x14ac:dyDescent="0.25">
      <c r="A2528" s="2">
        <f t="shared" si="160"/>
        <v>2018</v>
      </c>
      <c r="B2528" s="2" t="str">
        <f t="shared" si="161"/>
        <v>Dec</v>
      </c>
      <c r="C2528" s="2">
        <f t="shared" si="162"/>
        <v>49</v>
      </c>
      <c r="D2528" s="2" t="str">
        <f t="shared" si="163"/>
        <v>Fri</v>
      </c>
      <c r="E2528" s="34">
        <v>43441</v>
      </c>
      <c r="F2528" s="30">
        <v>51034</v>
      </c>
      <c r="G2528" s="2" t="s">
        <v>125</v>
      </c>
      <c r="H2528" s="30" t="s">
        <v>1127</v>
      </c>
      <c r="I2528" s="2">
        <v>0</v>
      </c>
      <c r="J2528" s="30" t="s">
        <v>1447</v>
      </c>
      <c r="K2528" s="2" t="s">
        <v>1447</v>
      </c>
      <c r="L2528" s="30">
        <v>4</v>
      </c>
      <c r="M2528" s="2">
        <v>1</v>
      </c>
      <c r="N2528" s="2">
        <v>0</v>
      </c>
      <c r="O2528" s="31">
        <v>0</v>
      </c>
    </row>
    <row r="2529" spans="1:15" x14ac:dyDescent="0.25">
      <c r="A2529" s="2">
        <f t="shared" si="160"/>
        <v>2018</v>
      </c>
      <c r="B2529" s="2" t="str">
        <f t="shared" si="161"/>
        <v>Dec</v>
      </c>
      <c r="C2529" s="2">
        <f t="shared" si="162"/>
        <v>49</v>
      </c>
      <c r="D2529" s="2" t="str">
        <f t="shared" si="163"/>
        <v>Fri</v>
      </c>
      <c r="E2529" s="34">
        <v>43441</v>
      </c>
      <c r="F2529" s="30">
        <v>48127</v>
      </c>
      <c r="G2529" s="2" t="s">
        <v>642</v>
      </c>
      <c r="H2529" s="30" t="s">
        <v>643</v>
      </c>
      <c r="I2529" s="2">
        <v>4</v>
      </c>
      <c r="J2529" s="30" t="s">
        <v>1877</v>
      </c>
      <c r="K2529" s="2" t="s">
        <v>1264</v>
      </c>
      <c r="L2529" s="30">
        <v>135</v>
      </c>
      <c r="M2529" s="2">
        <v>67</v>
      </c>
      <c r="N2529" s="2">
        <v>5</v>
      </c>
      <c r="O2529" s="31">
        <v>0.10484953703703703</v>
      </c>
    </row>
    <row r="2530" spans="1:15" x14ac:dyDescent="0.25">
      <c r="A2530" s="2">
        <f t="shared" si="160"/>
        <v>2018</v>
      </c>
      <c r="B2530" s="2" t="str">
        <f t="shared" si="161"/>
        <v>Dec</v>
      </c>
      <c r="C2530" s="2">
        <f t="shared" si="162"/>
        <v>49</v>
      </c>
      <c r="D2530" s="2" t="str">
        <f t="shared" si="163"/>
        <v>Fri</v>
      </c>
      <c r="E2530" s="34">
        <v>43441</v>
      </c>
      <c r="F2530" s="30">
        <v>48127</v>
      </c>
      <c r="G2530" s="2" t="s">
        <v>642</v>
      </c>
      <c r="H2530" s="30" t="s">
        <v>643</v>
      </c>
      <c r="I2530" s="2">
        <v>4</v>
      </c>
      <c r="J2530" s="30" t="s">
        <v>1935</v>
      </c>
      <c r="K2530" s="2" t="s">
        <v>1247</v>
      </c>
      <c r="L2530" s="30">
        <v>135</v>
      </c>
      <c r="M2530" s="2">
        <v>67</v>
      </c>
      <c r="N2530" s="2">
        <v>5</v>
      </c>
      <c r="O2530" s="31">
        <v>0.10456018518518519</v>
      </c>
    </row>
    <row r="2531" spans="1:15" x14ac:dyDescent="0.25">
      <c r="A2531" s="2">
        <f t="shared" si="160"/>
        <v>2018</v>
      </c>
      <c r="B2531" s="2" t="str">
        <f t="shared" si="161"/>
        <v>Dec</v>
      </c>
      <c r="C2531" s="2">
        <f t="shared" si="162"/>
        <v>49</v>
      </c>
      <c r="D2531" s="2" t="str">
        <f t="shared" si="163"/>
        <v>Fri</v>
      </c>
      <c r="E2531" s="34">
        <v>43441</v>
      </c>
      <c r="F2531" s="30">
        <v>50716</v>
      </c>
      <c r="G2531" s="2" t="s">
        <v>644</v>
      </c>
      <c r="H2531" s="30" t="s">
        <v>645</v>
      </c>
      <c r="I2531" s="2">
        <v>5</v>
      </c>
      <c r="J2531" s="30" t="s">
        <v>1877</v>
      </c>
      <c r="K2531" s="2" t="s">
        <v>1264</v>
      </c>
      <c r="L2531" s="30">
        <v>405</v>
      </c>
      <c r="M2531" s="2">
        <v>43</v>
      </c>
      <c r="N2531" s="2">
        <v>2</v>
      </c>
      <c r="O2531" s="31">
        <v>5.4907407407407405E-2</v>
      </c>
    </row>
    <row r="2532" spans="1:15" x14ac:dyDescent="0.25">
      <c r="A2532" s="2">
        <f t="shared" si="160"/>
        <v>2018</v>
      </c>
      <c r="B2532" s="2" t="str">
        <f t="shared" si="161"/>
        <v>Dec</v>
      </c>
      <c r="C2532" s="2">
        <f t="shared" si="162"/>
        <v>49</v>
      </c>
      <c r="D2532" s="2" t="str">
        <f t="shared" si="163"/>
        <v>Fri</v>
      </c>
      <c r="E2532" s="34">
        <v>43441</v>
      </c>
      <c r="F2532" s="30">
        <v>50716</v>
      </c>
      <c r="G2532" s="2" t="s">
        <v>644</v>
      </c>
      <c r="H2532" s="30" t="s">
        <v>645</v>
      </c>
      <c r="I2532" s="2">
        <v>5</v>
      </c>
      <c r="J2532" s="30" t="s">
        <v>1935</v>
      </c>
      <c r="K2532" s="2" t="s">
        <v>1247</v>
      </c>
      <c r="L2532" s="30">
        <v>405</v>
      </c>
      <c r="M2532" s="2">
        <v>43</v>
      </c>
      <c r="N2532" s="2">
        <v>2</v>
      </c>
      <c r="O2532" s="31">
        <v>5.4606481481481478E-2</v>
      </c>
    </row>
    <row r="2533" spans="1:15" x14ac:dyDescent="0.25">
      <c r="A2533" s="2">
        <f t="shared" si="160"/>
        <v>2018</v>
      </c>
      <c r="B2533" s="2" t="str">
        <f t="shared" si="161"/>
        <v>Dec</v>
      </c>
      <c r="C2533" s="2">
        <f t="shared" si="162"/>
        <v>49</v>
      </c>
      <c r="D2533" s="2" t="str">
        <f t="shared" si="163"/>
        <v>Fri</v>
      </c>
      <c r="E2533" s="34">
        <v>43441</v>
      </c>
      <c r="F2533" s="30">
        <v>51035</v>
      </c>
      <c r="G2533" s="2" t="s">
        <v>125</v>
      </c>
      <c r="H2533" s="30" t="s">
        <v>1128</v>
      </c>
      <c r="I2533" s="2">
        <v>0</v>
      </c>
      <c r="J2533" s="30" t="s">
        <v>1447</v>
      </c>
      <c r="K2533" s="2" t="s">
        <v>1447</v>
      </c>
      <c r="L2533" s="30">
        <v>1</v>
      </c>
      <c r="M2533" s="2">
        <v>1</v>
      </c>
      <c r="N2533" s="2">
        <v>0</v>
      </c>
      <c r="O2533" s="31">
        <v>0</v>
      </c>
    </row>
    <row r="2534" spans="1:15" x14ac:dyDescent="0.25">
      <c r="A2534" s="2">
        <f t="shared" si="160"/>
        <v>2018</v>
      </c>
      <c r="B2534" s="2" t="str">
        <f t="shared" si="161"/>
        <v>Dec</v>
      </c>
      <c r="C2534" s="2">
        <f t="shared" si="162"/>
        <v>49</v>
      </c>
      <c r="D2534" s="2" t="str">
        <f t="shared" si="163"/>
        <v>Fri</v>
      </c>
      <c r="E2534" s="34">
        <v>43441</v>
      </c>
      <c r="F2534" s="30" t="s">
        <v>1129</v>
      </c>
      <c r="G2534" s="2" t="s">
        <v>1130</v>
      </c>
      <c r="H2534" s="30" t="s">
        <v>1131</v>
      </c>
      <c r="I2534" s="2">
        <v>8</v>
      </c>
      <c r="J2534" s="30" t="s">
        <v>1447</v>
      </c>
      <c r="K2534" s="2" t="s">
        <v>1447</v>
      </c>
      <c r="L2534" s="30">
        <v>1540</v>
      </c>
      <c r="M2534" s="2">
        <v>1</v>
      </c>
      <c r="N2534" s="2">
        <v>28</v>
      </c>
      <c r="O2534" s="31">
        <v>0</v>
      </c>
    </row>
    <row r="2535" spans="1:15" x14ac:dyDescent="0.25">
      <c r="A2535" s="2">
        <f t="shared" si="160"/>
        <v>2018</v>
      </c>
      <c r="B2535" s="2" t="str">
        <f t="shared" si="161"/>
        <v>Dec</v>
      </c>
      <c r="C2535" s="2">
        <f t="shared" si="162"/>
        <v>49</v>
      </c>
      <c r="D2535" s="2" t="str">
        <f t="shared" si="163"/>
        <v>Fri</v>
      </c>
      <c r="E2535" s="34">
        <v>43441</v>
      </c>
      <c r="F2535" s="30" t="s">
        <v>646</v>
      </c>
      <c r="G2535" s="2" t="s">
        <v>647</v>
      </c>
      <c r="H2535" s="30" t="s">
        <v>648</v>
      </c>
      <c r="I2535" s="2">
        <v>8</v>
      </c>
      <c r="J2535" s="30" t="s">
        <v>1260</v>
      </c>
      <c r="K2535" s="2" t="s">
        <v>1348</v>
      </c>
      <c r="L2535" s="30">
        <v>1540</v>
      </c>
      <c r="M2535" s="2">
        <v>2</v>
      </c>
      <c r="N2535" s="2">
        <v>28</v>
      </c>
      <c r="O2535" s="31">
        <v>0.30093750000000002</v>
      </c>
    </row>
    <row r="2536" spans="1:15" x14ac:dyDescent="0.25">
      <c r="A2536" s="2">
        <f t="shared" si="160"/>
        <v>2018</v>
      </c>
      <c r="B2536" s="2" t="str">
        <f t="shared" si="161"/>
        <v>Dec</v>
      </c>
      <c r="C2536" s="2">
        <f t="shared" si="162"/>
        <v>49</v>
      </c>
      <c r="D2536" s="2" t="str">
        <f t="shared" si="163"/>
        <v>Fri</v>
      </c>
      <c r="E2536" s="34">
        <v>43441</v>
      </c>
      <c r="F2536" s="30" t="s">
        <v>646</v>
      </c>
      <c r="G2536" s="2" t="s">
        <v>647</v>
      </c>
      <c r="H2536" s="30" t="s">
        <v>648</v>
      </c>
      <c r="I2536" s="2">
        <v>8</v>
      </c>
      <c r="J2536" s="30" t="s">
        <v>1345</v>
      </c>
      <c r="K2536" s="2" t="s">
        <v>1275</v>
      </c>
      <c r="L2536" s="30">
        <v>1540</v>
      </c>
      <c r="M2536" s="2">
        <v>2</v>
      </c>
      <c r="N2536" s="2">
        <v>28</v>
      </c>
      <c r="O2536" s="31">
        <v>0.30113425925925924</v>
      </c>
    </row>
    <row r="2537" spans="1:15" x14ac:dyDescent="0.25">
      <c r="A2537" s="2">
        <f t="shared" si="160"/>
        <v>2018</v>
      </c>
      <c r="B2537" s="2" t="str">
        <f t="shared" si="161"/>
        <v>Dec</v>
      </c>
      <c r="C2537" s="2">
        <f t="shared" si="162"/>
        <v>49</v>
      </c>
      <c r="D2537" s="2" t="str">
        <f t="shared" si="163"/>
        <v>Fri</v>
      </c>
      <c r="E2537" s="34">
        <v>43441</v>
      </c>
      <c r="F2537" s="30" t="s">
        <v>646</v>
      </c>
      <c r="G2537" s="2" t="s">
        <v>647</v>
      </c>
      <c r="H2537" s="30" t="s">
        <v>648</v>
      </c>
      <c r="I2537" s="2">
        <v>8</v>
      </c>
      <c r="J2537" s="30" t="s">
        <v>1705</v>
      </c>
      <c r="K2537" s="2" t="s">
        <v>1272</v>
      </c>
      <c r="L2537" s="30">
        <v>1540</v>
      </c>
      <c r="M2537" s="2">
        <v>2</v>
      </c>
      <c r="N2537" s="2">
        <v>28</v>
      </c>
      <c r="O2537" s="31">
        <v>3.2222222222222222E-2</v>
      </c>
    </row>
    <row r="2538" spans="1:15" x14ac:dyDescent="0.25">
      <c r="A2538" s="2">
        <f t="shared" si="160"/>
        <v>2018</v>
      </c>
      <c r="B2538" s="2" t="str">
        <f t="shared" si="161"/>
        <v>Dec</v>
      </c>
      <c r="C2538" s="2">
        <f t="shared" si="162"/>
        <v>49</v>
      </c>
      <c r="D2538" s="2" t="str">
        <f t="shared" si="163"/>
        <v>Fri</v>
      </c>
      <c r="E2538" s="34">
        <v>43441</v>
      </c>
      <c r="F2538" s="30" t="s">
        <v>646</v>
      </c>
      <c r="G2538" s="2" t="s">
        <v>647</v>
      </c>
      <c r="H2538" s="30" t="s">
        <v>648</v>
      </c>
      <c r="I2538" s="2">
        <v>8</v>
      </c>
      <c r="J2538" s="30" t="s">
        <v>1706</v>
      </c>
      <c r="K2538" s="2" t="s">
        <v>1264</v>
      </c>
      <c r="L2538" s="30">
        <v>1540</v>
      </c>
      <c r="M2538" s="2">
        <v>2</v>
      </c>
      <c r="N2538" s="2">
        <v>28</v>
      </c>
      <c r="O2538" s="31">
        <v>0.30130787037037038</v>
      </c>
    </row>
    <row r="2539" spans="1:15" x14ac:dyDescent="0.25">
      <c r="A2539" s="2">
        <f t="shared" si="160"/>
        <v>2018</v>
      </c>
      <c r="B2539" s="2" t="str">
        <f t="shared" si="161"/>
        <v>Dec</v>
      </c>
      <c r="C2539" s="2">
        <f t="shared" si="162"/>
        <v>49</v>
      </c>
      <c r="D2539" s="2" t="str">
        <f t="shared" si="163"/>
        <v>Fri</v>
      </c>
      <c r="E2539" s="34">
        <v>43441</v>
      </c>
      <c r="F2539" s="30">
        <v>47985</v>
      </c>
      <c r="G2539" s="2" t="s">
        <v>55</v>
      </c>
      <c r="H2539" s="30" t="s">
        <v>649</v>
      </c>
      <c r="I2539" s="2">
        <v>28</v>
      </c>
      <c r="J2539" s="30" t="s">
        <v>1250</v>
      </c>
      <c r="K2539" s="2" t="s">
        <v>1247</v>
      </c>
      <c r="L2539" s="30">
        <v>6168</v>
      </c>
      <c r="M2539" s="2">
        <v>112</v>
      </c>
      <c r="N2539" s="2">
        <v>22</v>
      </c>
      <c r="O2539" s="31">
        <v>0.28997685185185185</v>
      </c>
    </row>
    <row r="2540" spans="1:15" x14ac:dyDescent="0.25">
      <c r="A2540" s="2">
        <f t="shared" si="160"/>
        <v>2018</v>
      </c>
      <c r="B2540" s="2" t="str">
        <f t="shared" si="161"/>
        <v>Dec</v>
      </c>
      <c r="C2540" s="2">
        <f t="shared" si="162"/>
        <v>49</v>
      </c>
      <c r="D2540" s="2" t="str">
        <f t="shared" si="163"/>
        <v>Fri</v>
      </c>
      <c r="E2540" s="34">
        <v>43441</v>
      </c>
      <c r="F2540" s="30">
        <v>47985</v>
      </c>
      <c r="G2540" s="2" t="s">
        <v>55</v>
      </c>
      <c r="H2540" s="30" t="s">
        <v>649</v>
      </c>
      <c r="I2540" s="2">
        <v>28</v>
      </c>
      <c r="J2540" s="30" t="s">
        <v>1274</v>
      </c>
      <c r="K2540" s="2" t="s">
        <v>1264</v>
      </c>
      <c r="L2540" s="30">
        <v>6168</v>
      </c>
      <c r="M2540" s="2">
        <v>112</v>
      </c>
      <c r="N2540" s="2">
        <v>22</v>
      </c>
      <c r="O2540" s="31">
        <v>8.6400462962962957E-2</v>
      </c>
    </row>
    <row r="2541" spans="1:15" x14ac:dyDescent="0.25">
      <c r="A2541" s="2">
        <f t="shared" si="160"/>
        <v>2018</v>
      </c>
      <c r="B2541" s="2" t="str">
        <f t="shared" si="161"/>
        <v>Dec</v>
      </c>
      <c r="C2541" s="2">
        <f t="shared" si="162"/>
        <v>49</v>
      </c>
      <c r="D2541" s="2" t="str">
        <f t="shared" si="163"/>
        <v>Fri</v>
      </c>
      <c r="E2541" s="34">
        <v>43441</v>
      </c>
      <c r="F2541" s="30">
        <v>47985</v>
      </c>
      <c r="G2541" s="2" t="s">
        <v>55</v>
      </c>
      <c r="H2541" s="30" t="s">
        <v>649</v>
      </c>
      <c r="I2541" s="2">
        <v>28</v>
      </c>
      <c r="J2541" s="30" t="s">
        <v>1253</v>
      </c>
      <c r="K2541" s="2" t="s">
        <v>1282</v>
      </c>
      <c r="L2541" s="30">
        <v>6168</v>
      </c>
      <c r="M2541" s="2">
        <v>112</v>
      </c>
      <c r="N2541" s="2">
        <v>22</v>
      </c>
      <c r="O2541" s="31">
        <v>8.5729166666666676E-2</v>
      </c>
    </row>
    <row r="2542" spans="1:15" x14ac:dyDescent="0.25">
      <c r="A2542" s="2">
        <f t="shared" si="160"/>
        <v>2018</v>
      </c>
      <c r="B2542" s="2" t="str">
        <f t="shared" si="161"/>
        <v>Dec</v>
      </c>
      <c r="C2542" s="2">
        <f t="shared" si="162"/>
        <v>49</v>
      </c>
      <c r="D2542" s="2" t="str">
        <f t="shared" si="163"/>
        <v>Fri</v>
      </c>
      <c r="E2542" s="34">
        <v>43441</v>
      </c>
      <c r="F2542" s="30">
        <v>47985</v>
      </c>
      <c r="G2542" s="2" t="s">
        <v>55</v>
      </c>
      <c r="H2542" s="30" t="s">
        <v>649</v>
      </c>
      <c r="I2542" s="2">
        <v>28</v>
      </c>
      <c r="J2542" s="30" t="s">
        <v>1339</v>
      </c>
      <c r="K2542" s="2" t="s">
        <v>1247</v>
      </c>
      <c r="L2542" s="30">
        <v>6168</v>
      </c>
      <c r="M2542" s="2">
        <v>112</v>
      </c>
      <c r="N2542" s="2">
        <v>22</v>
      </c>
      <c r="O2542" s="31">
        <v>8.5868055555555559E-2</v>
      </c>
    </row>
    <row r="2543" spans="1:15" x14ac:dyDescent="0.25">
      <c r="A2543" s="2">
        <f t="shared" si="160"/>
        <v>2018</v>
      </c>
      <c r="B2543" s="2" t="str">
        <f t="shared" si="161"/>
        <v>Dec</v>
      </c>
      <c r="C2543" s="2">
        <f t="shared" si="162"/>
        <v>49</v>
      </c>
      <c r="D2543" s="2" t="str">
        <f t="shared" si="163"/>
        <v>Fri</v>
      </c>
      <c r="E2543" s="34">
        <v>43441</v>
      </c>
      <c r="F2543" s="30">
        <v>47985</v>
      </c>
      <c r="G2543" s="2" t="s">
        <v>55</v>
      </c>
      <c r="H2543" s="30" t="s">
        <v>649</v>
      </c>
      <c r="I2543" s="2">
        <v>28</v>
      </c>
      <c r="J2543" s="30" t="s">
        <v>1342</v>
      </c>
      <c r="K2543" s="2" t="s">
        <v>1272</v>
      </c>
      <c r="L2543" s="30">
        <v>6168</v>
      </c>
      <c r="M2543" s="2">
        <v>112</v>
      </c>
      <c r="N2543" s="2">
        <v>22</v>
      </c>
      <c r="O2543" s="31">
        <v>3.0046296296296297E-2</v>
      </c>
    </row>
    <row r="2544" spans="1:15" x14ac:dyDescent="0.25">
      <c r="A2544" s="2">
        <f t="shared" si="160"/>
        <v>2018</v>
      </c>
      <c r="B2544" s="2" t="str">
        <f t="shared" si="161"/>
        <v>Dec</v>
      </c>
      <c r="C2544" s="2">
        <f t="shared" si="162"/>
        <v>49</v>
      </c>
      <c r="D2544" s="2" t="str">
        <f t="shared" si="163"/>
        <v>Fri</v>
      </c>
      <c r="E2544" s="34">
        <v>43441</v>
      </c>
      <c r="F2544" s="30">
        <v>47985</v>
      </c>
      <c r="G2544" s="2" t="s">
        <v>55</v>
      </c>
      <c r="H2544" s="30" t="s">
        <v>649</v>
      </c>
      <c r="I2544" s="2">
        <v>28</v>
      </c>
      <c r="J2544" s="30" t="s">
        <v>1703</v>
      </c>
      <c r="K2544" s="2" t="s">
        <v>1247</v>
      </c>
      <c r="L2544" s="30">
        <v>6168</v>
      </c>
      <c r="M2544" s="2">
        <v>112</v>
      </c>
      <c r="N2544" s="2">
        <v>22</v>
      </c>
      <c r="O2544" s="31">
        <v>8.6018518518518508E-2</v>
      </c>
    </row>
    <row r="2545" spans="1:15" x14ac:dyDescent="0.25">
      <c r="A2545" s="2">
        <f t="shared" si="160"/>
        <v>2018</v>
      </c>
      <c r="B2545" s="2" t="str">
        <f t="shared" si="161"/>
        <v>Dec</v>
      </c>
      <c r="C2545" s="2">
        <f t="shared" si="162"/>
        <v>49</v>
      </c>
      <c r="D2545" s="2" t="str">
        <f t="shared" si="163"/>
        <v>Fri</v>
      </c>
      <c r="E2545" s="34">
        <v>43441</v>
      </c>
      <c r="F2545" s="30">
        <v>47951</v>
      </c>
      <c r="G2545" s="2" t="s">
        <v>152</v>
      </c>
      <c r="H2545" s="30" t="s">
        <v>1137</v>
      </c>
      <c r="I2545" s="2">
        <v>58</v>
      </c>
      <c r="J2545" s="30" t="s">
        <v>1705</v>
      </c>
      <c r="K2545" s="2" t="s">
        <v>1272</v>
      </c>
      <c r="L2545" s="30">
        <v>5451</v>
      </c>
      <c r="M2545" s="2">
        <v>422</v>
      </c>
      <c r="N2545" s="2">
        <v>27</v>
      </c>
      <c r="O2545" s="31">
        <v>1.3125E-2</v>
      </c>
    </row>
    <row r="2546" spans="1:15" x14ac:dyDescent="0.25">
      <c r="A2546" s="2">
        <f t="shared" si="160"/>
        <v>2018</v>
      </c>
      <c r="B2546" s="2" t="str">
        <f t="shared" si="161"/>
        <v>Dec</v>
      </c>
      <c r="C2546" s="2">
        <f t="shared" si="162"/>
        <v>49</v>
      </c>
      <c r="D2546" s="2" t="str">
        <f t="shared" si="163"/>
        <v>Fri</v>
      </c>
      <c r="E2546" s="34">
        <v>43441</v>
      </c>
      <c r="F2546" s="30">
        <v>50985</v>
      </c>
      <c r="G2546" s="2" t="s">
        <v>149</v>
      </c>
      <c r="H2546" s="30" t="s">
        <v>1144</v>
      </c>
      <c r="I2546" s="2">
        <v>0</v>
      </c>
      <c r="J2546" s="30" t="s">
        <v>1368</v>
      </c>
      <c r="K2546" s="2" t="s">
        <v>1264</v>
      </c>
      <c r="L2546" s="30">
        <v>16000</v>
      </c>
      <c r="M2546" s="2">
        <v>101</v>
      </c>
      <c r="N2546" s="2">
        <v>8</v>
      </c>
      <c r="O2546" s="31">
        <v>0.25366898148148148</v>
      </c>
    </row>
    <row r="2547" spans="1:15" x14ac:dyDescent="0.25">
      <c r="A2547" s="2">
        <f t="shared" si="160"/>
        <v>2018</v>
      </c>
      <c r="B2547" s="2" t="str">
        <f t="shared" si="161"/>
        <v>Dec</v>
      </c>
      <c r="C2547" s="2">
        <f t="shared" si="162"/>
        <v>49</v>
      </c>
      <c r="D2547" s="2" t="str">
        <f t="shared" si="163"/>
        <v>Fri</v>
      </c>
      <c r="E2547" s="34">
        <v>43441</v>
      </c>
      <c r="F2547" s="30">
        <v>50985</v>
      </c>
      <c r="G2547" s="2" t="s">
        <v>149</v>
      </c>
      <c r="H2547" s="30" t="s">
        <v>1144</v>
      </c>
      <c r="I2547" s="2">
        <v>0</v>
      </c>
      <c r="J2547" s="30" t="s">
        <v>1376</v>
      </c>
      <c r="K2547" s="2" t="s">
        <v>1355</v>
      </c>
      <c r="L2547" s="30">
        <v>16000</v>
      </c>
      <c r="M2547" s="2">
        <v>101</v>
      </c>
      <c r="N2547" s="2">
        <v>8</v>
      </c>
      <c r="O2547" s="31">
        <v>0.25222222222222224</v>
      </c>
    </row>
    <row r="2548" spans="1:15" x14ac:dyDescent="0.25">
      <c r="A2548" s="2">
        <f t="shared" si="160"/>
        <v>2018</v>
      </c>
      <c r="B2548" s="2" t="str">
        <f t="shared" si="161"/>
        <v>Dec</v>
      </c>
      <c r="C2548" s="2">
        <f t="shared" si="162"/>
        <v>49</v>
      </c>
      <c r="D2548" s="2" t="str">
        <f t="shared" si="163"/>
        <v>Fri</v>
      </c>
      <c r="E2548" s="34">
        <v>43441</v>
      </c>
      <c r="F2548" s="30">
        <v>50985</v>
      </c>
      <c r="G2548" s="2" t="s">
        <v>149</v>
      </c>
      <c r="H2548" s="30" t="s">
        <v>1144</v>
      </c>
      <c r="I2548" s="2">
        <v>0</v>
      </c>
      <c r="J2548" s="30" t="s">
        <v>1902</v>
      </c>
      <c r="K2548" s="2" t="s">
        <v>1355</v>
      </c>
      <c r="L2548" s="30">
        <v>16000</v>
      </c>
      <c r="M2548" s="2">
        <v>101</v>
      </c>
      <c r="N2548" s="2">
        <v>8</v>
      </c>
      <c r="O2548" s="31">
        <v>0.24930555555555556</v>
      </c>
    </row>
    <row r="2549" spans="1:15" x14ac:dyDescent="0.25">
      <c r="A2549" s="2">
        <f t="shared" si="160"/>
        <v>2018</v>
      </c>
      <c r="B2549" s="2" t="str">
        <f t="shared" si="161"/>
        <v>Dec</v>
      </c>
      <c r="C2549" s="2">
        <f t="shared" si="162"/>
        <v>49</v>
      </c>
      <c r="D2549" s="2" t="str">
        <f t="shared" si="163"/>
        <v>Fri</v>
      </c>
      <c r="E2549" s="34">
        <v>43441</v>
      </c>
      <c r="F2549" s="30">
        <v>50985</v>
      </c>
      <c r="G2549" s="2" t="s">
        <v>149</v>
      </c>
      <c r="H2549" s="30" t="s">
        <v>1144</v>
      </c>
      <c r="I2549" s="2">
        <v>0</v>
      </c>
      <c r="J2549" s="30" t="s">
        <v>1942</v>
      </c>
      <c r="K2549" s="2" t="s">
        <v>1247</v>
      </c>
      <c r="L2549" s="30">
        <v>16000</v>
      </c>
      <c r="M2549" s="2">
        <v>101</v>
      </c>
      <c r="N2549" s="2">
        <v>8</v>
      </c>
      <c r="O2549" s="31">
        <v>0.25057870370370372</v>
      </c>
    </row>
    <row r="2550" spans="1:15" x14ac:dyDescent="0.25">
      <c r="A2550" s="2">
        <f t="shared" si="160"/>
        <v>2018</v>
      </c>
      <c r="B2550" s="2" t="str">
        <f t="shared" si="161"/>
        <v>Dec</v>
      </c>
      <c r="C2550" s="2">
        <f t="shared" si="162"/>
        <v>49</v>
      </c>
      <c r="D2550" s="2" t="str">
        <f t="shared" si="163"/>
        <v>Fri</v>
      </c>
      <c r="E2550" s="34">
        <v>43441</v>
      </c>
      <c r="F2550" s="30">
        <v>50985</v>
      </c>
      <c r="G2550" s="2" t="s">
        <v>149</v>
      </c>
      <c r="H2550" s="30" t="s">
        <v>1144</v>
      </c>
      <c r="I2550" s="2">
        <v>0</v>
      </c>
      <c r="J2550" s="30" t="s">
        <v>1940</v>
      </c>
      <c r="K2550" s="2" t="s">
        <v>1264</v>
      </c>
      <c r="L2550" s="30">
        <v>16000</v>
      </c>
      <c r="M2550" s="2">
        <v>101</v>
      </c>
      <c r="N2550" s="2">
        <v>8</v>
      </c>
      <c r="O2550" s="31">
        <v>0.25284722222222222</v>
      </c>
    </row>
    <row r="2551" spans="1:15" x14ac:dyDescent="0.25">
      <c r="A2551" s="2">
        <f t="shared" si="160"/>
        <v>2018</v>
      </c>
      <c r="B2551" s="2" t="str">
        <f t="shared" si="161"/>
        <v>Dec</v>
      </c>
      <c r="C2551" s="2">
        <f t="shared" si="162"/>
        <v>49</v>
      </c>
      <c r="D2551" s="2" t="str">
        <f t="shared" si="163"/>
        <v>Fri</v>
      </c>
      <c r="E2551" s="34">
        <v>43441</v>
      </c>
      <c r="F2551" s="30">
        <v>50985</v>
      </c>
      <c r="G2551" s="2" t="s">
        <v>149</v>
      </c>
      <c r="H2551" s="30" t="s">
        <v>1144</v>
      </c>
      <c r="I2551" s="2">
        <v>0</v>
      </c>
      <c r="J2551" s="30" t="s">
        <v>2011</v>
      </c>
      <c r="K2551" s="2" t="s">
        <v>1282</v>
      </c>
      <c r="L2551" s="30">
        <v>16000</v>
      </c>
      <c r="M2551" s="2">
        <v>101</v>
      </c>
      <c r="N2551" s="2">
        <v>8</v>
      </c>
      <c r="O2551" s="31">
        <v>0.24379629629629629</v>
      </c>
    </row>
    <row r="2552" spans="1:15" x14ac:dyDescent="0.25">
      <c r="A2552" s="2">
        <f t="shared" si="160"/>
        <v>2018</v>
      </c>
      <c r="B2552" s="2" t="str">
        <f t="shared" si="161"/>
        <v>Dec</v>
      </c>
      <c r="C2552" s="2">
        <f t="shared" si="162"/>
        <v>49</v>
      </c>
      <c r="D2552" s="2" t="str">
        <f t="shared" si="163"/>
        <v>Fri</v>
      </c>
      <c r="E2552" s="34">
        <v>43441</v>
      </c>
      <c r="F2552" s="30">
        <v>50985</v>
      </c>
      <c r="G2552" s="2" t="s">
        <v>149</v>
      </c>
      <c r="H2552" s="30" t="s">
        <v>1144</v>
      </c>
      <c r="I2552" s="2">
        <v>0</v>
      </c>
      <c r="J2552" s="30" t="s">
        <v>2012</v>
      </c>
      <c r="K2552" s="2" t="s">
        <v>1247</v>
      </c>
      <c r="L2552" s="30">
        <v>16000</v>
      </c>
      <c r="M2552" s="2">
        <v>101</v>
      </c>
      <c r="N2552" s="2">
        <v>8</v>
      </c>
      <c r="O2552" s="31">
        <v>0.24612268518518518</v>
      </c>
    </row>
    <row r="2553" spans="1:15" x14ac:dyDescent="0.25">
      <c r="A2553" s="2">
        <f t="shared" si="160"/>
        <v>2018</v>
      </c>
      <c r="B2553" s="2" t="str">
        <f t="shared" si="161"/>
        <v>Dec</v>
      </c>
      <c r="C2553" s="2">
        <f t="shared" si="162"/>
        <v>49</v>
      </c>
      <c r="D2553" s="2" t="str">
        <f t="shared" si="163"/>
        <v>Fri</v>
      </c>
      <c r="E2553" s="34">
        <v>43441</v>
      </c>
      <c r="F2553" s="30">
        <v>50985</v>
      </c>
      <c r="G2553" s="2" t="s">
        <v>149</v>
      </c>
      <c r="H2553" s="30" t="s">
        <v>1144</v>
      </c>
      <c r="I2553" s="2">
        <v>0</v>
      </c>
      <c r="J2553" s="30" t="s">
        <v>2016</v>
      </c>
      <c r="K2553" s="2" t="s">
        <v>1247</v>
      </c>
      <c r="L2553" s="30">
        <v>16000</v>
      </c>
      <c r="M2553" s="2">
        <v>101</v>
      </c>
      <c r="N2553" s="2">
        <v>8</v>
      </c>
      <c r="O2553" s="31">
        <v>0.24680555555555558</v>
      </c>
    </row>
    <row r="2554" spans="1:15" x14ac:dyDescent="0.25">
      <c r="A2554" s="2">
        <f t="shared" si="160"/>
        <v>2018</v>
      </c>
      <c r="B2554" s="2" t="str">
        <f t="shared" si="161"/>
        <v>Dec</v>
      </c>
      <c r="C2554" s="2">
        <f t="shared" si="162"/>
        <v>49</v>
      </c>
      <c r="D2554" s="2" t="str">
        <f t="shared" si="163"/>
        <v>Fri</v>
      </c>
      <c r="E2554" s="34">
        <v>43441</v>
      </c>
      <c r="F2554" s="30">
        <v>49263</v>
      </c>
      <c r="G2554" s="2" t="s">
        <v>650</v>
      </c>
      <c r="H2554" s="30" t="s">
        <v>651</v>
      </c>
      <c r="I2554" s="2">
        <v>8</v>
      </c>
      <c r="J2554" s="30" t="s">
        <v>1271</v>
      </c>
      <c r="K2554" s="2" t="s">
        <v>1247</v>
      </c>
      <c r="L2554" s="30">
        <v>2340</v>
      </c>
      <c r="M2554" s="2">
        <v>5</v>
      </c>
      <c r="N2554" s="2">
        <v>17</v>
      </c>
      <c r="O2554" s="31">
        <v>0.2949074074074074</v>
      </c>
    </row>
    <row r="2555" spans="1:15" x14ac:dyDescent="0.25">
      <c r="A2555" s="2">
        <f t="shared" si="160"/>
        <v>2018</v>
      </c>
      <c r="B2555" s="2" t="str">
        <f t="shared" si="161"/>
        <v>Dec</v>
      </c>
      <c r="C2555" s="2">
        <f t="shared" si="162"/>
        <v>49</v>
      </c>
      <c r="D2555" s="2" t="str">
        <f t="shared" si="163"/>
        <v>Fri</v>
      </c>
      <c r="E2555" s="34">
        <v>43441</v>
      </c>
      <c r="F2555" s="30">
        <v>49263</v>
      </c>
      <c r="G2555" s="2" t="s">
        <v>650</v>
      </c>
      <c r="H2555" s="30" t="s">
        <v>651</v>
      </c>
      <c r="I2555" s="2">
        <v>8</v>
      </c>
      <c r="J2555" s="30" t="s">
        <v>1260</v>
      </c>
      <c r="K2555" s="2" t="s">
        <v>1282</v>
      </c>
      <c r="L2555" s="30">
        <v>2340</v>
      </c>
      <c r="M2555" s="2">
        <v>5</v>
      </c>
      <c r="N2555" s="2">
        <v>17</v>
      </c>
      <c r="O2555" s="31">
        <v>0.29436342592592596</v>
      </c>
    </row>
    <row r="2556" spans="1:15" x14ac:dyDescent="0.25">
      <c r="A2556" s="2">
        <f t="shared" si="160"/>
        <v>2018</v>
      </c>
      <c r="B2556" s="2" t="str">
        <f t="shared" si="161"/>
        <v>Dec</v>
      </c>
      <c r="C2556" s="2">
        <f t="shared" si="162"/>
        <v>49</v>
      </c>
      <c r="D2556" s="2" t="str">
        <f t="shared" si="163"/>
        <v>Fri</v>
      </c>
      <c r="E2556" s="34">
        <v>43441</v>
      </c>
      <c r="F2556" s="30">
        <v>49263</v>
      </c>
      <c r="G2556" s="2" t="s">
        <v>650</v>
      </c>
      <c r="H2556" s="30" t="s">
        <v>651</v>
      </c>
      <c r="I2556" s="2">
        <v>8</v>
      </c>
      <c r="J2556" s="30" t="s">
        <v>1703</v>
      </c>
      <c r="K2556" s="2" t="s">
        <v>1264</v>
      </c>
      <c r="L2556" s="30">
        <v>2340</v>
      </c>
      <c r="M2556" s="2">
        <v>5</v>
      </c>
      <c r="N2556" s="2">
        <v>17</v>
      </c>
      <c r="O2556" s="31">
        <v>0.29521990740740739</v>
      </c>
    </row>
    <row r="2557" spans="1:15" x14ac:dyDescent="0.25">
      <c r="A2557" s="2">
        <f t="shared" si="160"/>
        <v>2018</v>
      </c>
      <c r="B2557" s="2" t="str">
        <f t="shared" si="161"/>
        <v>Dec</v>
      </c>
      <c r="C2557" s="2">
        <f t="shared" si="162"/>
        <v>49</v>
      </c>
      <c r="D2557" s="2" t="str">
        <f t="shared" si="163"/>
        <v>Fri</v>
      </c>
      <c r="E2557" s="34">
        <v>43441</v>
      </c>
      <c r="F2557" s="30">
        <v>49263</v>
      </c>
      <c r="G2557" s="2" t="s">
        <v>650</v>
      </c>
      <c r="H2557" s="30" t="s">
        <v>651</v>
      </c>
      <c r="I2557" s="2">
        <v>8</v>
      </c>
      <c r="J2557" s="30" t="s">
        <v>1705</v>
      </c>
      <c r="K2557" s="2" t="s">
        <v>1272</v>
      </c>
      <c r="L2557" s="30">
        <v>2340</v>
      </c>
      <c r="M2557" s="2">
        <v>5</v>
      </c>
      <c r="N2557" s="2">
        <v>17</v>
      </c>
      <c r="O2557" s="31">
        <v>0.28365740740740741</v>
      </c>
    </row>
    <row r="2558" spans="1:15" x14ac:dyDescent="0.25">
      <c r="A2558" s="2">
        <f t="shared" si="160"/>
        <v>2018</v>
      </c>
      <c r="B2558" s="2" t="str">
        <f t="shared" si="161"/>
        <v>Dec</v>
      </c>
      <c r="C2558" s="2">
        <f t="shared" si="162"/>
        <v>49</v>
      </c>
      <c r="D2558" s="2" t="str">
        <f t="shared" si="163"/>
        <v>Fri</v>
      </c>
      <c r="E2558" s="34">
        <v>43441</v>
      </c>
      <c r="F2558" s="30">
        <v>49263</v>
      </c>
      <c r="G2558" s="2" t="s">
        <v>650</v>
      </c>
      <c r="H2558" s="30" t="s">
        <v>651</v>
      </c>
      <c r="I2558" s="2">
        <v>8</v>
      </c>
      <c r="J2558" s="30" t="s">
        <v>2024</v>
      </c>
      <c r="K2558" s="2" t="s">
        <v>1355</v>
      </c>
      <c r="L2558" s="30">
        <v>2340</v>
      </c>
      <c r="M2558" s="2">
        <v>5</v>
      </c>
      <c r="N2558" s="2">
        <v>17</v>
      </c>
      <c r="O2558" s="31">
        <v>0.29468749999999999</v>
      </c>
    </row>
    <row r="2559" spans="1:15" x14ac:dyDescent="0.25">
      <c r="A2559" s="2">
        <f t="shared" si="160"/>
        <v>2018</v>
      </c>
      <c r="B2559" s="2" t="str">
        <f t="shared" si="161"/>
        <v>Dec</v>
      </c>
      <c r="C2559" s="2">
        <f t="shared" si="162"/>
        <v>49</v>
      </c>
      <c r="D2559" s="2" t="str">
        <f t="shared" si="163"/>
        <v>Fri</v>
      </c>
      <c r="E2559" s="34">
        <v>43441</v>
      </c>
      <c r="F2559" s="30">
        <v>47997</v>
      </c>
      <c r="G2559" s="2" t="s">
        <v>157</v>
      </c>
      <c r="H2559" s="30" t="s">
        <v>1136</v>
      </c>
      <c r="I2559" s="2">
        <v>114</v>
      </c>
      <c r="J2559" s="30" t="s">
        <v>1258</v>
      </c>
      <c r="K2559" s="2" t="s">
        <v>1355</v>
      </c>
      <c r="L2559" s="30">
        <v>26785</v>
      </c>
      <c r="M2559" s="2">
        <v>52</v>
      </c>
      <c r="N2559" s="2">
        <v>54</v>
      </c>
      <c r="O2559" s="31">
        <v>0.27250000000000002</v>
      </c>
    </row>
    <row r="2560" spans="1:15" x14ac:dyDescent="0.25">
      <c r="A2560" s="2">
        <f t="shared" si="160"/>
        <v>2018</v>
      </c>
      <c r="B2560" s="2" t="str">
        <f t="shared" si="161"/>
        <v>Dec</v>
      </c>
      <c r="C2560" s="2">
        <f t="shared" si="162"/>
        <v>49</v>
      </c>
      <c r="D2560" s="2" t="str">
        <f t="shared" si="163"/>
        <v>Fri</v>
      </c>
      <c r="E2560" s="34">
        <v>43441</v>
      </c>
      <c r="F2560" s="30">
        <v>47997</v>
      </c>
      <c r="G2560" s="2" t="s">
        <v>157</v>
      </c>
      <c r="H2560" s="30" t="s">
        <v>1136</v>
      </c>
      <c r="I2560" s="2">
        <v>114</v>
      </c>
      <c r="J2560" s="30" t="s">
        <v>1401</v>
      </c>
      <c r="K2560" s="2" t="s">
        <v>1264</v>
      </c>
      <c r="L2560" s="30">
        <v>26785</v>
      </c>
      <c r="M2560" s="2">
        <v>52</v>
      </c>
      <c r="N2560" s="2">
        <v>54</v>
      </c>
      <c r="O2560" s="31">
        <v>0.28212962962962962</v>
      </c>
    </row>
    <row r="2561" spans="1:15" x14ac:dyDescent="0.25">
      <c r="A2561" s="2">
        <f t="shared" si="160"/>
        <v>2018</v>
      </c>
      <c r="B2561" s="2" t="str">
        <f t="shared" si="161"/>
        <v>Dec</v>
      </c>
      <c r="C2561" s="2">
        <f t="shared" si="162"/>
        <v>49</v>
      </c>
      <c r="D2561" s="2" t="str">
        <f t="shared" si="163"/>
        <v>Fri</v>
      </c>
      <c r="E2561" s="34">
        <v>43441</v>
      </c>
      <c r="F2561" s="30">
        <v>47997</v>
      </c>
      <c r="G2561" s="2" t="s">
        <v>157</v>
      </c>
      <c r="H2561" s="30" t="s">
        <v>1136</v>
      </c>
      <c r="I2561" s="2">
        <v>114</v>
      </c>
      <c r="J2561" s="30" t="s">
        <v>1409</v>
      </c>
      <c r="K2561" s="2" t="s">
        <v>1355</v>
      </c>
      <c r="L2561" s="30">
        <v>26785</v>
      </c>
      <c r="M2561" s="2">
        <v>52</v>
      </c>
      <c r="N2561" s="2">
        <v>54</v>
      </c>
      <c r="O2561" s="31">
        <v>0.27295138888888887</v>
      </c>
    </row>
    <row r="2562" spans="1:15" x14ac:dyDescent="0.25">
      <c r="A2562" s="2">
        <f t="shared" si="160"/>
        <v>2018</v>
      </c>
      <c r="B2562" s="2" t="str">
        <f t="shared" si="161"/>
        <v>Dec</v>
      </c>
      <c r="C2562" s="2">
        <f t="shared" si="162"/>
        <v>49</v>
      </c>
      <c r="D2562" s="2" t="str">
        <f t="shared" si="163"/>
        <v>Fri</v>
      </c>
      <c r="E2562" s="34">
        <v>43441</v>
      </c>
      <c r="F2562" s="30">
        <v>47997</v>
      </c>
      <c r="G2562" s="2" t="s">
        <v>157</v>
      </c>
      <c r="H2562" s="30" t="s">
        <v>1136</v>
      </c>
      <c r="I2562" s="2">
        <v>114</v>
      </c>
      <c r="J2562" s="30" t="s">
        <v>1737</v>
      </c>
      <c r="K2562" s="2" t="s">
        <v>1264</v>
      </c>
      <c r="L2562" s="30">
        <v>26785</v>
      </c>
      <c r="M2562" s="2">
        <v>52</v>
      </c>
      <c r="N2562" s="2">
        <v>54</v>
      </c>
      <c r="O2562" s="31">
        <v>0.28194444444444444</v>
      </c>
    </row>
    <row r="2563" spans="1:15" x14ac:dyDescent="0.25">
      <c r="A2563" s="2">
        <f t="shared" si="160"/>
        <v>2018</v>
      </c>
      <c r="B2563" s="2" t="str">
        <f t="shared" si="161"/>
        <v>Dec</v>
      </c>
      <c r="C2563" s="2">
        <f t="shared" si="162"/>
        <v>49</v>
      </c>
      <c r="D2563" s="2" t="str">
        <f t="shared" si="163"/>
        <v>Fri</v>
      </c>
      <c r="E2563" s="34">
        <v>43441</v>
      </c>
      <c r="F2563" s="30">
        <v>47997</v>
      </c>
      <c r="G2563" s="2" t="s">
        <v>157</v>
      </c>
      <c r="H2563" s="30" t="s">
        <v>1136</v>
      </c>
      <c r="I2563" s="2">
        <v>114</v>
      </c>
      <c r="J2563" s="30" t="s">
        <v>1742</v>
      </c>
      <c r="K2563" s="2" t="s">
        <v>1355</v>
      </c>
      <c r="L2563" s="30">
        <v>26785</v>
      </c>
      <c r="M2563" s="2">
        <v>52</v>
      </c>
      <c r="N2563" s="2">
        <v>54</v>
      </c>
      <c r="O2563" s="31">
        <v>0.28111111111111109</v>
      </c>
    </row>
    <row r="2564" spans="1:15" x14ac:dyDescent="0.25">
      <c r="A2564" s="2">
        <f t="shared" si="160"/>
        <v>2018</v>
      </c>
      <c r="B2564" s="2" t="str">
        <f t="shared" si="161"/>
        <v>Dec</v>
      </c>
      <c r="C2564" s="2">
        <f t="shared" si="162"/>
        <v>49</v>
      </c>
      <c r="D2564" s="2" t="str">
        <f t="shared" si="163"/>
        <v>Fri</v>
      </c>
      <c r="E2564" s="34">
        <v>43441</v>
      </c>
      <c r="F2564" s="30">
        <v>47997</v>
      </c>
      <c r="G2564" s="2" t="s">
        <v>157</v>
      </c>
      <c r="H2564" s="30" t="s">
        <v>1136</v>
      </c>
      <c r="I2564" s="2">
        <v>114</v>
      </c>
      <c r="J2564" s="30" t="s">
        <v>1771</v>
      </c>
      <c r="K2564" s="2" t="s">
        <v>1355</v>
      </c>
      <c r="L2564" s="30">
        <v>26785</v>
      </c>
      <c r="M2564" s="2">
        <v>52</v>
      </c>
      <c r="N2564" s="2">
        <v>54</v>
      </c>
      <c r="O2564" s="31">
        <v>0.28056712962962965</v>
      </c>
    </row>
    <row r="2565" spans="1:15" x14ac:dyDescent="0.25">
      <c r="A2565" s="2">
        <f t="shared" si="160"/>
        <v>2018</v>
      </c>
      <c r="B2565" s="2" t="str">
        <f t="shared" si="161"/>
        <v>Dec</v>
      </c>
      <c r="C2565" s="2">
        <f t="shared" si="162"/>
        <v>49</v>
      </c>
      <c r="D2565" s="2" t="str">
        <f t="shared" si="163"/>
        <v>Fri</v>
      </c>
      <c r="E2565" s="34">
        <v>43441</v>
      </c>
      <c r="F2565" s="30">
        <v>47997</v>
      </c>
      <c r="G2565" s="2" t="s">
        <v>157</v>
      </c>
      <c r="H2565" s="30" t="s">
        <v>1136</v>
      </c>
      <c r="I2565" s="2">
        <v>114</v>
      </c>
      <c r="J2565" s="30" t="s">
        <v>1803</v>
      </c>
      <c r="K2565" s="2" t="s">
        <v>1355</v>
      </c>
      <c r="L2565" s="30">
        <v>26785</v>
      </c>
      <c r="M2565" s="2">
        <v>52</v>
      </c>
      <c r="N2565" s="2">
        <v>54</v>
      </c>
      <c r="O2565" s="31">
        <v>0.27997685185185184</v>
      </c>
    </row>
    <row r="2566" spans="1:15" x14ac:dyDescent="0.25">
      <c r="A2566" s="2">
        <f t="shared" si="160"/>
        <v>2018</v>
      </c>
      <c r="B2566" s="2" t="str">
        <f t="shared" si="161"/>
        <v>Dec</v>
      </c>
      <c r="C2566" s="2">
        <f t="shared" si="162"/>
        <v>49</v>
      </c>
      <c r="D2566" s="2" t="str">
        <f t="shared" si="163"/>
        <v>Fri</v>
      </c>
      <c r="E2566" s="34">
        <v>43441</v>
      </c>
      <c r="F2566" s="30">
        <v>47997</v>
      </c>
      <c r="G2566" s="2" t="s">
        <v>157</v>
      </c>
      <c r="H2566" s="30" t="s">
        <v>1136</v>
      </c>
      <c r="I2566" s="2">
        <v>114</v>
      </c>
      <c r="J2566" s="30" t="s">
        <v>1956</v>
      </c>
      <c r="K2566" s="2" t="s">
        <v>1355</v>
      </c>
      <c r="L2566" s="30">
        <v>26785</v>
      </c>
      <c r="M2566" s="2">
        <v>52</v>
      </c>
      <c r="N2566" s="2">
        <v>54</v>
      </c>
      <c r="O2566" s="31">
        <v>0.27325231481481482</v>
      </c>
    </row>
    <row r="2567" spans="1:15" x14ac:dyDescent="0.25">
      <c r="A2567" s="2">
        <f t="shared" si="160"/>
        <v>2018</v>
      </c>
      <c r="B2567" s="2" t="str">
        <f t="shared" si="161"/>
        <v>Dec</v>
      </c>
      <c r="C2567" s="2">
        <f t="shared" si="162"/>
        <v>49</v>
      </c>
      <c r="D2567" s="2" t="str">
        <f t="shared" si="163"/>
        <v>Fri</v>
      </c>
      <c r="E2567" s="34">
        <v>43441</v>
      </c>
      <c r="F2567" s="30">
        <v>47997</v>
      </c>
      <c r="G2567" s="2" t="s">
        <v>157</v>
      </c>
      <c r="H2567" s="30" t="s">
        <v>1136</v>
      </c>
      <c r="I2567" s="2">
        <v>114</v>
      </c>
      <c r="J2567" s="30" t="s">
        <v>2025</v>
      </c>
      <c r="K2567" s="2" t="s">
        <v>1282</v>
      </c>
      <c r="L2567" s="30">
        <v>26785</v>
      </c>
      <c r="M2567" s="2">
        <v>52</v>
      </c>
      <c r="N2567" s="2">
        <v>54</v>
      </c>
      <c r="O2567" s="31">
        <v>0.27962962962962962</v>
      </c>
    </row>
    <row r="2568" spans="1:15" x14ac:dyDescent="0.25">
      <c r="A2568" s="2">
        <f t="shared" si="160"/>
        <v>2018</v>
      </c>
      <c r="B2568" s="2" t="str">
        <f t="shared" si="161"/>
        <v>Dec</v>
      </c>
      <c r="C2568" s="2">
        <f t="shared" si="162"/>
        <v>49</v>
      </c>
      <c r="D2568" s="2" t="str">
        <f t="shared" si="163"/>
        <v>Fri</v>
      </c>
      <c r="E2568" s="34">
        <v>43441</v>
      </c>
      <c r="F2568" s="30">
        <v>47997</v>
      </c>
      <c r="G2568" s="2" t="s">
        <v>157</v>
      </c>
      <c r="H2568" s="30" t="s">
        <v>1136</v>
      </c>
      <c r="I2568" s="2">
        <v>114</v>
      </c>
      <c r="J2568" s="30" t="s">
        <v>2026</v>
      </c>
      <c r="K2568" s="2" t="s">
        <v>1355</v>
      </c>
      <c r="L2568" s="30">
        <v>26785</v>
      </c>
      <c r="M2568" s="2">
        <v>52</v>
      </c>
      <c r="N2568" s="2">
        <v>54</v>
      </c>
      <c r="O2568" s="31">
        <v>0.2792824074074074</v>
      </c>
    </row>
    <row r="2569" spans="1:15" x14ac:dyDescent="0.25">
      <c r="A2569" s="2">
        <f t="shared" si="160"/>
        <v>2018</v>
      </c>
      <c r="B2569" s="2" t="str">
        <f t="shared" si="161"/>
        <v>Dec</v>
      </c>
      <c r="C2569" s="2">
        <f t="shared" si="162"/>
        <v>49</v>
      </c>
      <c r="D2569" s="2" t="str">
        <f t="shared" si="163"/>
        <v>Fri</v>
      </c>
      <c r="E2569" s="34">
        <v>43441</v>
      </c>
      <c r="F2569" s="30">
        <v>47997</v>
      </c>
      <c r="G2569" s="2" t="s">
        <v>157</v>
      </c>
      <c r="H2569" s="30" t="s">
        <v>1136</v>
      </c>
      <c r="I2569" s="2">
        <v>114</v>
      </c>
      <c r="J2569" s="30" t="s">
        <v>2027</v>
      </c>
      <c r="K2569" s="2" t="s">
        <v>1355</v>
      </c>
      <c r="L2569" s="30">
        <v>26785</v>
      </c>
      <c r="M2569" s="2">
        <v>52</v>
      </c>
      <c r="N2569" s="2">
        <v>54</v>
      </c>
      <c r="O2569" s="31">
        <v>0.27052083333333332</v>
      </c>
    </row>
    <row r="2570" spans="1:15" x14ac:dyDescent="0.25">
      <c r="A2570" s="2">
        <f t="shared" si="160"/>
        <v>2018</v>
      </c>
      <c r="B2570" s="2" t="str">
        <f t="shared" si="161"/>
        <v>Dec</v>
      </c>
      <c r="C2570" s="2">
        <f t="shared" si="162"/>
        <v>49</v>
      </c>
      <c r="D2570" s="2" t="str">
        <f t="shared" si="163"/>
        <v>Fri</v>
      </c>
      <c r="E2570" s="34">
        <v>43441</v>
      </c>
      <c r="F2570" s="30">
        <v>47997</v>
      </c>
      <c r="G2570" s="2" t="s">
        <v>157</v>
      </c>
      <c r="H2570" s="30" t="s">
        <v>1136</v>
      </c>
      <c r="I2570" s="2">
        <v>114</v>
      </c>
      <c r="J2570" s="30" t="s">
        <v>2028</v>
      </c>
      <c r="K2570" s="2" t="s">
        <v>1282</v>
      </c>
      <c r="L2570" s="30">
        <v>26785</v>
      </c>
      <c r="M2570" s="2">
        <v>52</v>
      </c>
      <c r="N2570" s="2">
        <v>54</v>
      </c>
      <c r="O2570" s="31">
        <v>0.27003472222222219</v>
      </c>
    </row>
    <row r="2571" spans="1:15" x14ac:dyDescent="0.25">
      <c r="A2571" s="2">
        <f t="shared" si="160"/>
        <v>2018</v>
      </c>
      <c r="B2571" s="2" t="str">
        <f t="shared" si="161"/>
        <v>Dec</v>
      </c>
      <c r="C2571" s="2">
        <f t="shared" si="162"/>
        <v>49</v>
      </c>
      <c r="D2571" s="2" t="str">
        <f t="shared" si="163"/>
        <v>Fri</v>
      </c>
      <c r="E2571" s="34">
        <v>43441</v>
      </c>
      <c r="F2571" s="30">
        <v>48894</v>
      </c>
      <c r="G2571" s="2" t="s">
        <v>37</v>
      </c>
      <c r="H2571" s="30" t="s">
        <v>652</v>
      </c>
      <c r="I2571" s="2">
        <v>34</v>
      </c>
      <c r="J2571" s="30" t="s">
        <v>1250</v>
      </c>
      <c r="K2571" s="2" t="s">
        <v>1247</v>
      </c>
      <c r="L2571" s="30">
        <v>16708</v>
      </c>
      <c r="M2571" s="2">
        <v>8</v>
      </c>
      <c r="N2571" s="2">
        <v>33</v>
      </c>
      <c r="O2571" s="31">
        <v>0.25585648148148149</v>
      </c>
    </row>
    <row r="2572" spans="1:15" x14ac:dyDescent="0.25">
      <c r="A2572" s="2">
        <f t="shared" si="160"/>
        <v>2018</v>
      </c>
      <c r="B2572" s="2" t="str">
        <f t="shared" si="161"/>
        <v>Dec</v>
      </c>
      <c r="C2572" s="2">
        <f t="shared" si="162"/>
        <v>49</v>
      </c>
      <c r="D2572" s="2" t="str">
        <f t="shared" si="163"/>
        <v>Fri</v>
      </c>
      <c r="E2572" s="34">
        <v>43441</v>
      </c>
      <c r="F2572" s="30">
        <v>48894</v>
      </c>
      <c r="G2572" s="2" t="s">
        <v>37</v>
      </c>
      <c r="H2572" s="30" t="s">
        <v>652</v>
      </c>
      <c r="I2572" s="2">
        <v>34</v>
      </c>
      <c r="J2572" s="30" t="s">
        <v>1276</v>
      </c>
      <c r="K2572" s="2" t="s">
        <v>1264</v>
      </c>
      <c r="L2572" s="30">
        <v>16708</v>
      </c>
      <c r="M2572" s="2">
        <v>8</v>
      </c>
      <c r="N2572" s="2">
        <v>33</v>
      </c>
      <c r="O2572" s="31">
        <v>0.25601851851851853</v>
      </c>
    </row>
    <row r="2573" spans="1:15" x14ac:dyDescent="0.25">
      <c r="A2573" s="2">
        <f t="shared" si="160"/>
        <v>2018</v>
      </c>
      <c r="B2573" s="2" t="str">
        <f t="shared" si="161"/>
        <v>Dec</v>
      </c>
      <c r="C2573" s="2">
        <f t="shared" si="162"/>
        <v>49</v>
      </c>
      <c r="D2573" s="2" t="str">
        <f t="shared" si="163"/>
        <v>Fri</v>
      </c>
      <c r="E2573" s="34">
        <v>43441</v>
      </c>
      <c r="F2573" s="30">
        <v>48894</v>
      </c>
      <c r="G2573" s="2" t="s">
        <v>37</v>
      </c>
      <c r="H2573" s="30" t="s">
        <v>652</v>
      </c>
      <c r="I2573" s="2">
        <v>34</v>
      </c>
      <c r="J2573" s="30" t="s">
        <v>1343</v>
      </c>
      <c r="K2573" s="2" t="s">
        <v>1282</v>
      </c>
      <c r="L2573" s="30">
        <v>16708</v>
      </c>
      <c r="M2573" s="2">
        <v>8</v>
      </c>
      <c r="N2573" s="2">
        <v>33</v>
      </c>
      <c r="O2573" s="31">
        <v>0.25569444444444445</v>
      </c>
    </row>
    <row r="2574" spans="1:15" x14ac:dyDescent="0.25">
      <c r="A2574" s="2">
        <f t="shared" si="160"/>
        <v>2018</v>
      </c>
      <c r="B2574" s="2" t="str">
        <f t="shared" si="161"/>
        <v>Dec</v>
      </c>
      <c r="C2574" s="2">
        <f t="shared" si="162"/>
        <v>49</v>
      </c>
      <c r="D2574" s="2" t="str">
        <f t="shared" si="163"/>
        <v>Fri</v>
      </c>
      <c r="E2574" s="34">
        <v>43441</v>
      </c>
      <c r="F2574" s="30">
        <v>48894</v>
      </c>
      <c r="G2574" s="2" t="s">
        <v>37</v>
      </c>
      <c r="H2574" s="30" t="s">
        <v>652</v>
      </c>
      <c r="I2574" s="2">
        <v>34</v>
      </c>
      <c r="J2574" s="30" t="s">
        <v>1345</v>
      </c>
      <c r="K2574" s="2" t="s">
        <v>1282</v>
      </c>
      <c r="L2574" s="30">
        <v>16708</v>
      </c>
      <c r="M2574" s="2">
        <v>8</v>
      </c>
      <c r="N2574" s="2">
        <v>33</v>
      </c>
      <c r="O2574" s="31">
        <v>0.25552083333333336</v>
      </c>
    </row>
    <row r="2575" spans="1:15" x14ac:dyDescent="0.25">
      <c r="A2575" s="2">
        <f t="shared" si="160"/>
        <v>2018</v>
      </c>
      <c r="B2575" s="2" t="str">
        <f t="shared" si="161"/>
        <v>Dec</v>
      </c>
      <c r="C2575" s="2">
        <f t="shared" si="162"/>
        <v>49</v>
      </c>
      <c r="D2575" s="2" t="str">
        <f t="shared" si="163"/>
        <v>Fri</v>
      </c>
      <c r="E2575" s="34">
        <v>43441</v>
      </c>
      <c r="F2575" s="30">
        <v>48894</v>
      </c>
      <c r="G2575" s="2" t="s">
        <v>37</v>
      </c>
      <c r="H2575" s="30" t="s">
        <v>652</v>
      </c>
      <c r="I2575" s="2">
        <v>34</v>
      </c>
      <c r="J2575" s="30" t="s">
        <v>1347</v>
      </c>
      <c r="K2575" s="2" t="s">
        <v>1282</v>
      </c>
      <c r="L2575" s="30">
        <v>16708</v>
      </c>
      <c r="M2575" s="2">
        <v>8</v>
      </c>
      <c r="N2575" s="2">
        <v>33</v>
      </c>
      <c r="O2575" s="31">
        <v>0.25534722222222223</v>
      </c>
    </row>
    <row r="2576" spans="1:15" x14ac:dyDescent="0.25">
      <c r="A2576" s="2">
        <f t="shared" si="160"/>
        <v>2018</v>
      </c>
      <c r="B2576" s="2" t="str">
        <f t="shared" si="161"/>
        <v>Dec</v>
      </c>
      <c r="C2576" s="2">
        <f t="shared" si="162"/>
        <v>49</v>
      </c>
      <c r="D2576" s="2" t="str">
        <f t="shared" si="163"/>
        <v>Fri</v>
      </c>
      <c r="E2576" s="34">
        <v>43441</v>
      </c>
      <c r="F2576" s="30">
        <v>48894</v>
      </c>
      <c r="G2576" s="2" t="s">
        <v>37</v>
      </c>
      <c r="H2576" s="30" t="s">
        <v>652</v>
      </c>
      <c r="I2576" s="2">
        <v>34</v>
      </c>
      <c r="J2576" s="30" t="s">
        <v>1710</v>
      </c>
      <c r="K2576" s="2" t="s">
        <v>1272</v>
      </c>
      <c r="L2576" s="30">
        <v>16708</v>
      </c>
      <c r="M2576" s="2">
        <v>8</v>
      </c>
      <c r="N2576" s="2">
        <v>33</v>
      </c>
      <c r="O2576" s="31">
        <v>2.0659722222222222E-2</v>
      </c>
    </row>
    <row r="2577" spans="1:15" x14ac:dyDescent="0.25">
      <c r="A2577" s="2">
        <f t="shared" si="160"/>
        <v>2018</v>
      </c>
      <c r="B2577" s="2" t="str">
        <f t="shared" si="161"/>
        <v>Dec</v>
      </c>
      <c r="C2577" s="2">
        <f t="shared" si="162"/>
        <v>49</v>
      </c>
      <c r="D2577" s="2" t="str">
        <f t="shared" si="163"/>
        <v>Fri</v>
      </c>
      <c r="E2577" s="34">
        <v>43441</v>
      </c>
      <c r="F2577" s="30">
        <v>47954</v>
      </c>
      <c r="G2577" s="2" t="s">
        <v>310</v>
      </c>
      <c r="H2577" s="30" t="s">
        <v>1147</v>
      </c>
      <c r="I2577" s="2">
        <v>33</v>
      </c>
      <c r="J2577" s="30" t="s">
        <v>1250</v>
      </c>
      <c r="K2577" s="2" t="s">
        <v>1282</v>
      </c>
      <c r="L2577" s="30">
        <v>8201</v>
      </c>
      <c r="M2577" s="2">
        <v>40</v>
      </c>
      <c r="N2577" s="2">
        <v>35</v>
      </c>
      <c r="O2577" s="31">
        <v>0.21356481481481482</v>
      </c>
    </row>
    <row r="2578" spans="1:15" x14ac:dyDescent="0.25">
      <c r="A2578" s="2">
        <f t="shared" si="160"/>
        <v>2018</v>
      </c>
      <c r="B2578" s="2" t="str">
        <f t="shared" si="161"/>
        <v>Dec</v>
      </c>
      <c r="C2578" s="2">
        <f t="shared" si="162"/>
        <v>49</v>
      </c>
      <c r="D2578" s="2" t="str">
        <f t="shared" si="163"/>
        <v>Fri</v>
      </c>
      <c r="E2578" s="34">
        <v>43441</v>
      </c>
      <c r="F2578" s="30">
        <v>47954</v>
      </c>
      <c r="G2578" s="2" t="s">
        <v>310</v>
      </c>
      <c r="H2578" s="30" t="s">
        <v>1147</v>
      </c>
      <c r="I2578" s="2">
        <v>33</v>
      </c>
      <c r="J2578" s="30" t="s">
        <v>1274</v>
      </c>
      <c r="K2578" s="2" t="s">
        <v>1264</v>
      </c>
      <c r="L2578" s="30">
        <v>8201</v>
      </c>
      <c r="M2578" s="2">
        <v>40</v>
      </c>
      <c r="N2578" s="2">
        <v>35</v>
      </c>
      <c r="O2578" s="31">
        <v>0.21395833333333333</v>
      </c>
    </row>
    <row r="2579" spans="1:15" x14ac:dyDescent="0.25">
      <c r="A2579" s="2">
        <f t="shared" si="160"/>
        <v>2018</v>
      </c>
      <c r="B2579" s="2" t="str">
        <f t="shared" si="161"/>
        <v>Dec</v>
      </c>
      <c r="C2579" s="2">
        <f t="shared" si="162"/>
        <v>49</v>
      </c>
      <c r="D2579" s="2" t="str">
        <f t="shared" si="163"/>
        <v>Fri</v>
      </c>
      <c r="E2579" s="34">
        <v>43441</v>
      </c>
      <c r="F2579" s="30">
        <v>47954</v>
      </c>
      <c r="G2579" s="2" t="s">
        <v>310</v>
      </c>
      <c r="H2579" s="30" t="s">
        <v>1147</v>
      </c>
      <c r="I2579" s="2">
        <v>33</v>
      </c>
      <c r="J2579" s="30" t="s">
        <v>1339</v>
      </c>
      <c r="K2579" s="2" t="s">
        <v>1247</v>
      </c>
      <c r="L2579" s="30">
        <v>8201</v>
      </c>
      <c r="M2579" s="2">
        <v>40</v>
      </c>
      <c r="N2579" s="2">
        <v>35</v>
      </c>
      <c r="O2579" s="31">
        <v>0.21321759259259257</v>
      </c>
    </row>
    <row r="2580" spans="1:15" x14ac:dyDescent="0.25">
      <c r="A2580" s="2">
        <f t="shared" si="160"/>
        <v>2018</v>
      </c>
      <c r="B2580" s="2" t="str">
        <f t="shared" si="161"/>
        <v>Dec</v>
      </c>
      <c r="C2580" s="2">
        <f t="shared" si="162"/>
        <v>49</v>
      </c>
      <c r="D2580" s="2" t="str">
        <f t="shared" si="163"/>
        <v>Fri</v>
      </c>
      <c r="E2580" s="34">
        <v>43441</v>
      </c>
      <c r="F2580" s="30">
        <v>47954</v>
      </c>
      <c r="G2580" s="2" t="s">
        <v>310</v>
      </c>
      <c r="H2580" s="30" t="s">
        <v>1147</v>
      </c>
      <c r="I2580" s="2">
        <v>33</v>
      </c>
      <c r="J2580" s="30" t="s">
        <v>1342</v>
      </c>
      <c r="K2580" s="2" t="s">
        <v>1282</v>
      </c>
      <c r="L2580" s="30">
        <v>8201</v>
      </c>
      <c r="M2580" s="2">
        <v>40</v>
      </c>
      <c r="N2580" s="2">
        <v>35</v>
      </c>
      <c r="O2580" s="31">
        <v>0.21304398148148149</v>
      </c>
    </row>
    <row r="2581" spans="1:15" x14ac:dyDescent="0.25">
      <c r="A2581" s="2">
        <f t="shared" si="160"/>
        <v>2018</v>
      </c>
      <c r="B2581" s="2" t="str">
        <f t="shared" si="161"/>
        <v>Dec</v>
      </c>
      <c r="C2581" s="2">
        <f t="shared" si="162"/>
        <v>49</v>
      </c>
      <c r="D2581" s="2" t="str">
        <f t="shared" si="163"/>
        <v>Fri</v>
      </c>
      <c r="E2581" s="34">
        <v>43441</v>
      </c>
      <c r="F2581" s="30">
        <v>47954</v>
      </c>
      <c r="G2581" s="2" t="s">
        <v>310</v>
      </c>
      <c r="H2581" s="30" t="s">
        <v>1147</v>
      </c>
      <c r="I2581" s="2">
        <v>33</v>
      </c>
      <c r="J2581" s="30" t="s">
        <v>1366</v>
      </c>
      <c r="K2581" s="2" t="s">
        <v>1247</v>
      </c>
      <c r="L2581" s="30">
        <v>8201</v>
      </c>
      <c r="M2581" s="2">
        <v>40</v>
      </c>
      <c r="N2581" s="2">
        <v>35</v>
      </c>
      <c r="O2581" s="31">
        <v>0.2134027777777778</v>
      </c>
    </row>
    <row r="2582" spans="1:15" x14ac:dyDescent="0.25">
      <c r="A2582" s="2">
        <f t="shared" si="160"/>
        <v>2018</v>
      </c>
      <c r="B2582" s="2" t="str">
        <f t="shared" si="161"/>
        <v>Dec</v>
      </c>
      <c r="C2582" s="2">
        <f t="shared" si="162"/>
        <v>49</v>
      </c>
      <c r="D2582" s="2" t="str">
        <f t="shared" si="163"/>
        <v>Fri</v>
      </c>
      <c r="E2582" s="34">
        <v>43441</v>
      </c>
      <c r="F2582" s="30">
        <v>47954</v>
      </c>
      <c r="G2582" s="2" t="s">
        <v>310</v>
      </c>
      <c r="H2582" s="30" t="s">
        <v>1147</v>
      </c>
      <c r="I2582" s="2">
        <v>33</v>
      </c>
      <c r="J2582" s="30" t="s">
        <v>1345</v>
      </c>
      <c r="K2582" s="2" t="s">
        <v>1247</v>
      </c>
      <c r="L2582" s="30">
        <v>8201</v>
      </c>
      <c r="M2582" s="2">
        <v>40</v>
      </c>
      <c r="N2582" s="2">
        <v>35</v>
      </c>
      <c r="O2582" s="31">
        <v>0.21375</v>
      </c>
    </row>
    <row r="2583" spans="1:15" x14ac:dyDescent="0.25">
      <c r="A2583" s="2">
        <f t="shared" si="160"/>
        <v>2018</v>
      </c>
      <c r="B2583" s="2" t="str">
        <f t="shared" si="161"/>
        <v>Dec</v>
      </c>
      <c r="C2583" s="2">
        <f t="shared" si="162"/>
        <v>49</v>
      </c>
      <c r="D2583" s="2" t="str">
        <f t="shared" si="163"/>
        <v>Fri</v>
      </c>
      <c r="E2583" s="34">
        <v>43441</v>
      </c>
      <c r="F2583" s="30">
        <v>47954</v>
      </c>
      <c r="G2583" s="2" t="s">
        <v>310</v>
      </c>
      <c r="H2583" s="30" t="s">
        <v>1147</v>
      </c>
      <c r="I2583" s="2">
        <v>33</v>
      </c>
      <c r="J2583" s="30" t="s">
        <v>1705</v>
      </c>
      <c r="K2583" s="2" t="s">
        <v>1272</v>
      </c>
      <c r="L2583" s="30">
        <v>8201</v>
      </c>
      <c r="M2583" s="2">
        <v>40</v>
      </c>
      <c r="N2583" s="2">
        <v>35</v>
      </c>
      <c r="O2583" s="31">
        <v>0.21413194444444442</v>
      </c>
    </row>
    <row r="2584" spans="1:15" x14ac:dyDescent="0.25">
      <c r="A2584" s="2">
        <f t="shared" si="160"/>
        <v>2018</v>
      </c>
      <c r="B2584" s="2" t="str">
        <f t="shared" si="161"/>
        <v>Dec</v>
      </c>
      <c r="C2584" s="2">
        <f t="shared" si="162"/>
        <v>49</v>
      </c>
      <c r="D2584" s="2" t="str">
        <f t="shared" si="163"/>
        <v>Fri</v>
      </c>
      <c r="E2584" s="34">
        <v>43441</v>
      </c>
      <c r="F2584" s="30">
        <v>48001</v>
      </c>
      <c r="G2584" s="2" t="s">
        <v>74</v>
      </c>
      <c r="H2584" s="30" t="s">
        <v>653</v>
      </c>
      <c r="I2584" s="2">
        <v>19</v>
      </c>
      <c r="J2584" s="30" t="s">
        <v>1271</v>
      </c>
      <c r="K2584" s="2" t="s">
        <v>1282</v>
      </c>
      <c r="L2584" s="30">
        <v>2608</v>
      </c>
      <c r="M2584" s="2">
        <v>30</v>
      </c>
      <c r="N2584" s="2">
        <v>32</v>
      </c>
      <c r="O2584" s="31">
        <v>0.21302083333333333</v>
      </c>
    </row>
    <row r="2585" spans="1:15" x14ac:dyDescent="0.25">
      <c r="A2585" s="2">
        <f t="shared" si="160"/>
        <v>2018</v>
      </c>
      <c r="B2585" s="2" t="str">
        <f t="shared" si="161"/>
        <v>Dec</v>
      </c>
      <c r="C2585" s="2">
        <f t="shared" si="162"/>
        <v>49</v>
      </c>
      <c r="D2585" s="2" t="str">
        <f t="shared" si="163"/>
        <v>Fri</v>
      </c>
      <c r="E2585" s="34">
        <v>43441</v>
      </c>
      <c r="F2585" s="30">
        <v>48001</v>
      </c>
      <c r="G2585" s="2" t="s">
        <v>74</v>
      </c>
      <c r="H2585" s="30" t="s">
        <v>653</v>
      </c>
      <c r="I2585" s="2">
        <v>19</v>
      </c>
      <c r="J2585" s="30" t="s">
        <v>1250</v>
      </c>
      <c r="K2585" s="2" t="s">
        <v>1282</v>
      </c>
      <c r="L2585" s="30">
        <v>2608</v>
      </c>
      <c r="M2585" s="2">
        <v>30</v>
      </c>
      <c r="N2585" s="2">
        <v>32</v>
      </c>
      <c r="O2585" s="31">
        <v>0.21278935185185185</v>
      </c>
    </row>
    <row r="2586" spans="1:15" x14ac:dyDescent="0.25">
      <c r="A2586" s="2">
        <f t="shared" si="160"/>
        <v>2018</v>
      </c>
      <c r="B2586" s="2" t="str">
        <f t="shared" si="161"/>
        <v>Dec</v>
      </c>
      <c r="C2586" s="2">
        <f t="shared" si="162"/>
        <v>49</v>
      </c>
      <c r="D2586" s="2" t="str">
        <f t="shared" si="163"/>
        <v>Fri</v>
      </c>
      <c r="E2586" s="34">
        <v>43441</v>
      </c>
      <c r="F2586" s="30">
        <v>48001</v>
      </c>
      <c r="G2586" s="2" t="s">
        <v>74</v>
      </c>
      <c r="H2586" s="30" t="s">
        <v>653</v>
      </c>
      <c r="I2586" s="2">
        <v>19</v>
      </c>
      <c r="J2586" s="30" t="s">
        <v>1366</v>
      </c>
      <c r="K2586" s="2" t="s">
        <v>1282</v>
      </c>
      <c r="L2586" s="30">
        <v>2608</v>
      </c>
      <c r="M2586" s="2">
        <v>30</v>
      </c>
      <c r="N2586" s="2">
        <v>32</v>
      </c>
      <c r="O2586" s="31">
        <v>0.2131828703703704</v>
      </c>
    </row>
    <row r="2587" spans="1:15" x14ac:dyDescent="0.25">
      <c r="A2587" s="2">
        <f t="shared" si="160"/>
        <v>2018</v>
      </c>
      <c r="B2587" s="2" t="str">
        <f t="shared" si="161"/>
        <v>Dec</v>
      </c>
      <c r="C2587" s="2">
        <f t="shared" si="162"/>
        <v>49</v>
      </c>
      <c r="D2587" s="2" t="str">
        <f t="shared" si="163"/>
        <v>Fri</v>
      </c>
      <c r="E2587" s="34">
        <v>43441</v>
      </c>
      <c r="F2587" s="30">
        <v>48001</v>
      </c>
      <c r="G2587" s="2" t="s">
        <v>74</v>
      </c>
      <c r="H2587" s="30" t="s">
        <v>653</v>
      </c>
      <c r="I2587" s="2">
        <v>19</v>
      </c>
      <c r="J2587" s="30" t="s">
        <v>1345</v>
      </c>
      <c r="K2587" s="2" t="s">
        <v>1272</v>
      </c>
      <c r="L2587" s="30">
        <v>2608</v>
      </c>
      <c r="M2587" s="2">
        <v>30</v>
      </c>
      <c r="N2587" s="2">
        <v>32</v>
      </c>
      <c r="O2587" s="31">
        <v>0.21363425925925927</v>
      </c>
    </row>
    <row r="2588" spans="1:15" x14ac:dyDescent="0.25">
      <c r="A2588" s="2">
        <f t="shared" si="160"/>
        <v>2018</v>
      </c>
      <c r="B2588" s="2" t="str">
        <f t="shared" si="161"/>
        <v>Dec</v>
      </c>
      <c r="C2588" s="2">
        <f t="shared" si="162"/>
        <v>49</v>
      </c>
      <c r="D2588" s="2" t="str">
        <f t="shared" si="163"/>
        <v>Fri</v>
      </c>
      <c r="E2588" s="34">
        <v>43441</v>
      </c>
      <c r="F2588" s="30">
        <v>48001</v>
      </c>
      <c r="G2588" s="2" t="s">
        <v>74</v>
      </c>
      <c r="H2588" s="30" t="s">
        <v>653</v>
      </c>
      <c r="I2588" s="2">
        <v>19</v>
      </c>
      <c r="J2588" s="30" t="s">
        <v>1706</v>
      </c>
      <c r="K2588" s="2" t="s">
        <v>1264</v>
      </c>
      <c r="L2588" s="30">
        <v>2608</v>
      </c>
      <c r="M2588" s="2">
        <v>30</v>
      </c>
      <c r="N2588" s="2">
        <v>32</v>
      </c>
      <c r="O2588" s="31">
        <v>0.21339120370370371</v>
      </c>
    </row>
    <row r="2589" spans="1:15" x14ac:dyDescent="0.25">
      <c r="A2589" s="2">
        <f t="shared" ref="A2589:A2652" si="164">YEAR(E2589)</f>
        <v>2018</v>
      </c>
      <c r="B2589" s="2" t="str">
        <f t="shared" ref="B2589:B2652" si="165">TEXT(E2589,"MMM")</f>
        <v>Dec</v>
      </c>
      <c r="C2589" s="2">
        <f t="shared" ref="C2589:C2652" si="166">WEEKNUM(E2589)</f>
        <v>49</v>
      </c>
      <c r="D2589" s="2" t="str">
        <f t="shared" ref="D2589:D2652" si="167">TEXT(E2589,"DDD")</f>
        <v>Fri</v>
      </c>
      <c r="E2589" s="34">
        <v>43441</v>
      </c>
      <c r="F2589" s="30">
        <v>50994</v>
      </c>
      <c r="G2589" s="2" t="s">
        <v>654</v>
      </c>
      <c r="H2589" s="30" t="s">
        <v>655</v>
      </c>
      <c r="I2589" s="2">
        <v>2</v>
      </c>
      <c r="J2589" s="30" t="s">
        <v>1368</v>
      </c>
      <c r="K2589" s="2" t="s">
        <v>1264</v>
      </c>
      <c r="L2589" s="30">
        <v>250</v>
      </c>
      <c r="M2589" s="2">
        <v>1</v>
      </c>
      <c r="N2589" s="2">
        <v>2</v>
      </c>
      <c r="O2589" s="31">
        <v>0.10701388888888889</v>
      </c>
    </row>
    <row r="2590" spans="1:15" x14ac:dyDescent="0.25">
      <c r="A2590" s="2">
        <f t="shared" si="164"/>
        <v>2018</v>
      </c>
      <c r="B2590" s="2" t="str">
        <f t="shared" si="165"/>
        <v>Dec</v>
      </c>
      <c r="C2590" s="2">
        <f t="shared" si="166"/>
        <v>49</v>
      </c>
      <c r="D2590" s="2" t="str">
        <f t="shared" si="167"/>
        <v>Fri</v>
      </c>
      <c r="E2590" s="34">
        <v>43441</v>
      </c>
      <c r="F2590" s="30">
        <v>50994</v>
      </c>
      <c r="G2590" s="2" t="s">
        <v>654</v>
      </c>
      <c r="H2590" s="30" t="s">
        <v>655</v>
      </c>
      <c r="I2590" s="2">
        <v>2</v>
      </c>
      <c r="J2590" s="30" t="s">
        <v>1376</v>
      </c>
      <c r="K2590" s="2" t="s">
        <v>1247</v>
      </c>
      <c r="L2590" s="30">
        <v>250</v>
      </c>
      <c r="M2590" s="2">
        <v>1</v>
      </c>
      <c r="N2590" s="2">
        <v>2</v>
      </c>
      <c r="O2590" s="31">
        <v>0.10666666666666667</v>
      </c>
    </row>
    <row r="2591" spans="1:15" x14ac:dyDescent="0.25">
      <c r="A2591" s="2">
        <f t="shared" si="164"/>
        <v>2018</v>
      </c>
      <c r="B2591" s="2" t="str">
        <f t="shared" si="165"/>
        <v>Dec</v>
      </c>
      <c r="C2591" s="2">
        <f t="shared" si="166"/>
        <v>49</v>
      </c>
      <c r="D2591" s="2" t="str">
        <f t="shared" si="167"/>
        <v>Fri</v>
      </c>
      <c r="E2591" s="34">
        <v>43441</v>
      </c>
      <c r="F2591" s="30">
        <v>50994</v>
      </c>
      <c r="G2591" s="2" t="s">
        <v>654</v>
      </c>
      <c r="H2591" s="30" t="s">
        <v>655</v>
      </c>
      <c r="I2591" s="2">
        <v>2</v>
      </c>
      <c r="J2591" s="30" t="s">
        <v>1942</v>
      </c>
      <c r="K2591" s="2" t="s">
        <v>1355</v>
      </c>
      <c r="L2591" s="30">
        <v>250</v>
      </c>
      <c r="M2591" s="2">
        <v>1</v>
      </c>
      <c r="N2591" s="2">
        <v>2</v>
      </c>
      <c r="O2591" s="31">
        <v>0.10599537037037036</v>
      </c>
    </row>
    <row r="2592" spans="1:15" x14ac:dyDescent="0.25">
      <c r="A2592" s="2">
        <f t="shared" si="164"/>
        <v>2018</v>
      </c>
      <c r="B2592" s="2" t="str">
        <f t="shared" si="165"/>
        <v>Dec</v>
      </c>
      <c r="C2592" s="2">
        <f t="shared" si="166"/>
        <v>49</v>
      </c>
      <c r="D2592" s="2" t="str">
        <f t="shared" si="167"/>
        <v>Fri</v>
      </c>
      <c r="E2592" s="34">
        <v>43441</v>
      </c>
      <c r="F2592" s="30">
        <v>50994</v>
      </c>
      <c r="G2592" s="2" t="s">
        <v>654</v>
      </c>
      <c r="H2592" s="30" t="s">
        <v>655</v>
      </c>
      <c r="I2592" s="2">
        <v>2</v>
      </c>
      <c r="J2592" s="30" t="s">
        <v>2021</v>
      </c>
      <c r="K2592" s="2" t="s">
        <v>1355</v>
      </c>
      <c r="L2592" s="30">
        <v>250</v>
      </c>
      <c r="M2592" s="2">
        <v>1</v>
      </c>
      <c r="N2592" s="2">
        <v>2</v>
      </c>
      <c r="O2592" s="31">
        <v>0.10642361111111111</v>
      </c>
    </row>
    <row r="2593" spans="1:15" x14ac:dyDescent="0.25">
      <c r="A2593" s="2">
        <f t="shared" si="164"/>
        <v>2018</v>
      </c>
      <c r="B2593" s="2" t="str">
        <f t="shared" si="165"/>
        <v>Dec</v>
      </c>
      <c r="C2593" s="2">
        <f t="shared" si="166"/>
        <v>49</v>
      </c>
      <c r="D2593" s="2" t="str">
        <f t="shared" si="167"/>
        <v>Fri</v>
      </c>
      <c r="E2593" s="34">
        <v>43441</v>
      </c>
      <c r="F2593" s="30">
        <v>47963</v>
      </c>
      <c r="G2593" s="2" t="s">
        <v>656</v>
      </c>
      <c r="H2593" s="30" t="s">
        <v>657</v>
      </c>
      <c r="I2593" s="2">
        <v>6</v>
      </c>
      <c r="J2593" s="30" t="s">
        <v>1902</v>
      </c>
      <c r="K2593" s="2" t="s">
        <v>1355</v>
      </c>
      <c r="L2593" s="30">
        <v>329</v>
      </c>
      <c r="M2593" s="2">
        <v>47</v>
      </c>
      <c r="N2593" s="2">
        <v>7</v>
      </c>
      <c r="O2593" s="31">
        <v>9.6932870370370364E-2</v>
      </c>
    </row>
    <row r="2594" spans="1:15" x14ac:dyDescent="0.25">
      <c r="A2594" s="2">
        <f t="shared" si="164"/>
        <v>2018</v>
      </c>
      <c r="B2594" s="2" t="str">
        <f t="shared" si="165"/>
        <v>Dec</v>
      </c>
      <c r="C2594" s="2">
        <f t="shared" si="166"/>
        <v>49</v>
      </c>
      <c r="D2594" s="2" t="str">
        <f t="shared" si="167"/>
        <v>Fri</v>
      </c>
      <c r="E2594" s="34">
        <v>43441</v>
      </c>
      <c r="F2594" s="30">
        <v>47963</v>
      </c>
      <c r="G2594" s="2" t="s">
        <v>656</v>
      </c>
      <c r="H2594" s="30" t="s">
        <v>657</v>
      </c>
      <c r="I2594" s="2">
        <v>6</v>
      </c>
      <c r="J2594" s="30" t="s">
        <v>1940</v>
      </c>
      <c r="K2594" s="2" t="s">
        <v>1264</v>
      </c>
      <c r="L2594" s="30">
        <v>329</v>
      </c>
      <c r="M2594" s="2">
        <v>47</v>
      </c>
      <c r="N2594" s="2">
        <v>7</v>
      </c>
      <c r="O2594" s="31">
        <v>9.7581018518518525E-2</v>
      </c>
    </row>
    <row r="2595" spans="1:15" x14ac:dyDescent="0.25">
      <c r="A2595" s="2">
        <f t="shared" si="164"/>
        <v>2018</v>
      </c>
      <c r="B2595" s="2" t="str">
        <f t="shared" si="165"/>
        <v>Dec</v>
      </c>
      <c r="C2595" s="2">
        <f t="shared" si="166"/>
        <v>49</v>
      </c>
      <c r="D2595" s="2" t="str">
        <f t="shared" si="167"/>
        <v>Fri</v>
      </c>
      <c r="E2595" s="34">
        <v>43441</v>
      </c>
      <c r="F2595" s="30">
        <v>47963</v>
      </c>
      <c r="G2595" s="2" t="s">
        <v>656</v>
      </c>
      <c r="H2595" s="30" t="s">
        <v>657</v>
      </c>
      <c r="I2595" s="2">
        <v>6</v>
      </c>
      <c r="J2595" s="30" t="s">
        <v>2011</v>
      </c>
      <c r="K2595" s="2" t="s">
        <v>1247</v>
      </c>
      <c r="L2595" s="30">
        <v>329</v>
      </c>
      <c r="M2595" s="2">
        <v>47</v>
      </c>
      <c r="N2595" s="2">
        <v>7</v>
      </c>
      <c r="O2595" s="31">
        <v>9.6087962962962958E-2</v>
      </c>
    </row>
    <row r="2596" spans="1:15" x14ac:dyDescent="0.25">
      <c r="A2596" s="2">
        <f t="shared" si="164"/>
        <v>2018</v>
      </c>
      <c r="B2596" s="2" t="str">
        <f t="shared" si="165"/>
        <v>Dec</v>
      </c>
      <c r="C2596" s="2">
        <f t="shared" si="166"/>
        <v>49</v>
      </c>
      <c r="D2596" s="2" t="str">
        <f t="shared" si="167"/>
        <v>Fri</v>
      </c>
      <c r="E2596" s="34">
        <v>43441</v>
      </c>
      <c r="F2596" s="30">
        <v>47963</v>
      </c>
      <c r="G2596" s="2" t="s">
        <v>656</v>
      </c>
      <c r="H2596" s="30" t="s">
        <v>657</v>
      </c>
      <c r="I2596" s="2">
        <v>6</v>
      </c>
      <c r="J2596" s="30" t="s">
        <v>2012</v>
      </c>
      <c r="K2596" s="2" t="s">
        <v>1355</v>
      </c>
      <c r="L2596" s="30">
        <v>329</v>
      </c>
      <c r="M2596" s="2">
        <v>47</v>
      </c>
      <c r="N2596" s="2">
        <v>7</v>
      </c>
      <c r="O2596" s="31">
        <v>9.7268518518518518E-2</v>
      </c>
    </row>
    <row r="2597" spans="1:15" x14ac:dyDescent="0.25">
      <c r="A2597" s="2">
        <f t="shared" si="164"/>
        <v>2018</v>
      </c>
      <c r="B2597" s="2" t="str">
        <f t="shared" si="165"/>
        <v>Dec</v>
      </c>
      <c r="C2597" s="2">
        <f t="shared" si="166"/>
        <v>49</v>
      </c>
      <c r="D2597" s="2" t="str">
        <f t="shared" si="167"/>
        <v>Fri</v>
      </c>
      <c r="E2597" s="34">
        <v>43441</v>
      </c>
      <c r="F2597" s="30">
        <v>47963</v>
      </c>
      <c r="G2597" s="2" t="s">
        <v>656</v>
      </c>
      <c r="H2597" s="30" t="s">
        <v>657</v>
      </c>
      <c r="I2597" s="2">
        <v>6</v>
      </c>
      <c r="J2597" s="30" t="s">
        <v>2017</v>
      </c>
      <c r="K2597" s="2" t="s">
        <v>1247</v>
      </c>
      <c r="L2597" s="30">
        <v>329</v>
      </c>
      <c r="M2597" s="2">
        <v>47</v>
      </c>
      <c r="N2597" s="2">
        <v>7</v>
      </c>
      <c r="O2597" s="31">
        <v>9.5844907407407406E-2</v>
      </c>
    </row>
    <row r="2598" spans="1:15" x14ac:dyDescent="0.25">
      <c r="A2598" s="2">
        <f t="shared" si="164"/>
        <v>2018</v>
      </c>
      <c r="B2598" s="2" t="str">
        <f t="shared" si="165"/>
        <v>Dec</v>
      </c>
      <c r="C2598" s="2">
        <f t="shared" si="166"/>
        <v>49</v>
      </c>
      <c r="D2598" s="2" t="str">
        <f t="shared" si="167"/>
        <v>Fri</v>
      </c>
      <c r="E2598" s="34">
        <v>43441</v>
      </c>
      <c r="F2598" s="30">
        <v>47963</v>
      </c>
      <c r="G2598" s="2" t="s">
        <v>656</v>
      </c>
      <c r="H2598" s="30" t="s">
        <v>657</v>
      </c>
      <c r="I2598" s="2">
        <v>6</v>
      </c>
      <c r="J2598" s="30" t="s">
        <v>2013</v>
      </c>
      <c r="K2598" s="2" t="s">
        <v>1247</v>
      </c>
      <c r="L2598" s="30">
        <v>329</v>
      </c>
      <c r="M2598" s="2">
        <v>47</v>
      </c>
      <c r="N2598" s="2">
        <v>7</v>
      </c>
      <c r="O2598" s="31">
        <v>9.6458333333333326E-2</v>
      </c>
    </row>
    <row r="2599" spans="1:15" x14ac:dyDescent="0.25">
      <c r="A2599" s="2">
        <f t="shared" si="164"/>
        <v>2018</v>
      </c>
      <c r="B2599" s="2" t="str">
        <f t="shared" si="165"/>
        <v>Dec</v>
      </c>
      <c r="C2599" s="2">
        <f t="shared" si="166"/>
        <v>49</v>
      </c>
      <c r="D2599" s="2" t="str">
        <f t="shared" si="167"/>
        <v>Fri</v>
      </c>
      <c r="E2599" s="34">
        <v>43441</v>
      </c>
      <c r="F2599" s="30">
        <v>48058</v>
      </c>
      <c r="G2599" s="2" t="s">
        <v>10</v>
      </c>
      <c r="H2599" s="30" t="s">
        <v>658</v>
      </c>
      <c r="I2599" s="2">
        <v>12</v>
      </c>
      <c r="J2599" s="30" t="s">
        <v>1779</v>
      </c>
      <c r="K2599" s="2" t="s">
        <v>1272</v>
      </c>
      <c r="L2599" s="30">
        <v>1944</v>
      </c>
      <c r="M2599" s="2">
        <v>1</v>
      </c>
      <c r="N2599" s="2">
        <v>27</v>
      </c>
      <c r="O2599" s="31">
        <v>2.929398148148148E-2</v>
      </c>
    </row>
    <row r="2600" spans="1:15" x14ac:dyDescent="0.25">
      <c r="A2600" s="2">
        <f t="shared" si="164"/>
        <v>2018</v>
      </c>
      <c r="B2600" s="2" t="str">
        <f t="shared" si="165"/>
        <v>Dec</v>
      </c>
      <c r="C2600" s="2">
        <f t="shared" si="166"/>
        <v>49</v>
      </c>
      <c r="D2600" s="2" t="str">
        <f t="shared" si="167"/>
        <v>Fri</v>
      </c>
      <c r="E2600" s="34">
        <v>43441</v>
      </c>
      <c r="F2600" s="30">
        <v>47983</v>
      </c>
      <c r="G2600" s="2" t="s">
        <v>659</v>
      </c>
      <c r="H2600" s="30" t="s">
        <v>660</v>
      </c>
      <c r="I2600" s="2">
        <v>11</v>
      </c>
      <c r="J2600" s="30" t="s">
        <v>2003</v>
      </c>
      <c r="K2600" s="2" t="s">
        <v>1264</v>
      </c>
      <c r="L2600" s="30">
        <v>1386</v>
      </c>
      <c r="M2600" s="2">
        <v>13</v>
      </c>
      <c r="N2600" s="2">
        <v>2</v>
      </c>
      <c r="O2600" s="31">
        <v>4.4664351851851851E-2</v>
      </c>
    </row>
    <row r="2601" spans="1:15" x14ac:dyDescent="0.25">
      <c r="A2601" s="2">
        <f t="shared" si="164"/>
        <v>2018</v>
      </c>
      <c r="B2601" s="2" t="str">
        <f t="shared" si="165"/>
        <v>Dec</v>
      </c>
      <c r="C2601" s="2">
        <f t="shared" si="166"/>
        <v>49</v>
      </c>
      <c r="D2601" s="2" t="str">
        <f t="shared" si="167"/>
        <v>Fri</v>
      </c>
      <c r="E2601" s="34">
        <v>43441</v>
      </c>
      <c r="F2601" s="30">
        <v>47983</v>
      </c>
      <c r="G2601" s="2" t="s">
        <v>659</v>
      </c>
      <c r="H2601" s="30" t="s">
        <v>660</v>
      </c>
      <c r="I2601" s="2">
        <v>11</v>
      </c>
      <c r="J2601" s="30" t="s">
        <v>2004</v>
      </c>
      <c r="K2601" s="2" t="s">
        <v>1247</v>
      </c>
      <c r="L2601" s="30">
        <v>1386</v>
      </c>
      <c r="M2601" s="2">
        <v>13</v>
      </c>
      <c r="N2601" s="2">
        <v>2</v>
      </c>
      <c r="O2601" s="31">
        <v>4.4664351851851851E-2</v>
      </c>
    </row>
    <row r="2602" spans="1:15" x14ac:dyDescent="0.25">
      <c r="A2602" s="2">
        <f t="shared" si="164"/>
        <v>2018</v>
      </c>
      <c r="B2602" s="2" t="str">
        <f t="shared" si="165"/>
        <v>Dec</v>
      </c>
      <c r="C2602" s="2">
        <f t="shared" si="166"/>
        <v>49</v>
      </c>
      <c r="D2602" s="2" t="str">
        <f t="shared" si="167"/>
        <v>Fri</v>
      </c>
      <c r="E2602" s="34">
        <v>43441</v>
      </c>
      <c r="F2602" s="30">
        <v>47983</v>
      </c>
      <c r="G2602" s="2" t="s">
        <v>659</v>
      </c>
      <c r="H2602" s="30" t="s">
        <v>660</v>
      </c>
      <c r="I2602" s="2">
        <v>11</v>
      </c>
      <c r="J2602" s="30" t="s">
        <v>2005</v>
      </c>
      <c r="K2602" s="2" t="s">
        <v>1355</v>
      </c>
      <c r="L2602" s="30">
        <v>1386</v>
      </c>
      <c r="M2602" s="2">
        <v>13</v>
      </c>
      <c r="N2602" s="2">
        <v>2</v>
      </c>
      <c r="O2602" s="31">
        <v>4.4664351851851851E-2</v>
      </c>
    </row>
    <row r="2603" spans="1:15" x14ac:dyDescent="0.25">
      <c r="A2603" s="2">
        <f t="shared" si="164"/>
        <v>2018</v>
      </c>
      <c r="B2603" s="2" t="str">
        <f t="shared" si="165"/>
        <v>Dec</v>
      </c>
      <c r="C2603" s="2">
        <f t="shared" si="166"/>
        <v>49</v>
      </c>
      <c r="D2603" s="2" t="str">
        <f t="shared" si="167"/>
        <v>Fri</v>
      </c>
      <c r="E2603" s="34">
        <v>43441</v>
      </c>
      <c r="F2603" s="30">
        <v>47983</v>
      </c>
      <c r="G2603" s="2" t="s">
        <v>659</v>
      </c>
      <c r="H2603" s="30" t="s">
        <v>660</v>
      </c>
      <c r="I2603" s="2">
        <v>11</v>
      </c>
      <c r="J2603" s="30" t="s">
        <v>2007</v>
      </c>
      <c r="K2603" s="2" t="s">
        <v>1355</v>
      </c>
      <c r="L2603" s="30">
        <v>1386</v>
      </c>
      <c r="M2603" s="2">
        <v>13</v>
      </c>
      <c r="N2603" s="2">
        <v>2</v>
      </c>
      <c r="O2603" s="31">
        <v>4.4675925925925924E-2</v>
      </c>
    </row>
    <row r="2604" spans="1:15" x14ac:dyDescent="0.25">
      <c r="A2604" s="2">
        <f t="shared" si="164"/>
        <v>2018</v>
      </c>
      <c r="B2604" s="2" t="str">
        <f t="shared" si="165"/>
        <v>Dec</v>
      </c>
      <c r="C2604" s="2">
        <f t="shared" si="166"/>
        <v>49</v>
      </c>
      <c r="D2604" s="2" t="str">
        <f t="shared" si="167"/>
        <v>Fri</v>
      </c>
      <c r="E2604" s="34">
        <v>43441</v>
      </c>
      <c r="F2604" s="30">
        <v>47983</v>
      </c>
      <c r="G2604" s="2" t="s">
        <v>659</v>
      </c>
      <c r="H2604" s="30" t="s">
        <v>660</v>
      </c>
      <c r="I2604" s="2">
        <v>11</v>
      </c>
      <c r="J2604" s="30" t="s">
        <v>2029</v>
      </c>
      <c r="K2604" s="2" t="s">
        <v>1282</v>
      </c>
      <c r="L2604" s="30">
        <v>1386</v>
      </c>
      <c r="M2604" s="2">
        <v>13</v>
      </c>
      <c r="N2604" s="2">
        <v>2</v>
      </c>
      <c r="O2604" s="31">
        <v>4.4664351851851851E-2</v>
      </c>
    </row>
    <row r="2605" spans="1:15" x14ac:dyDescent="0.25">
      <c r="A2605" s="2">
        <f t="shared" si="164"/>
        <v>2018</v>
      </c>
      <c r="B2605" s="2" t="str">
        <f t="shared" si="165"/>
        <v>Dec</v>
      </c>
      <c r="C2605" s="2">
        <f t="shared" si="166"/>
        <v>49</v>
      </c>
      <c r="D2605" s="2" t="str">
        <f t="shared" si="167"/>
        <v>Fri</v>
      </c>
      <c r="E2605" s="34">
        <v>43441</v>
      </c>
      <c r="F2605" s="30">
        <v>47983</v>
      </c>
      <c r="G2605" s="2" t="s">
        <v>659</v>
      </c>
      <c r="H2605" s="30" t="s">
        <v>660</v>
      </c>
      <c r="I2605" s="2">
        <v>11</v>
      </c>
      <c r="J2605" s="30" t="s">
        <v>2008</v>
      </c>
      <c r="K2605" s="2" t="s">
        <v>1355</v>
      </c>
      <c r="L2605" s="30">
        <v>1386</v>
      </c>
      <c r="M2605" s="2">
        <v>13</v>
      </c>
      <c r="N2605" s="2">
        <v>2</v>
      </c>
      <c r="O2605" s="31">
        <v>4.4699074074074079E-2</v>
      </c>
    </row>
    <row r="2606" spans="1:15" x14ac:dyDescent="0.25">
      <c r="A2606" s="2">
        <f t="shared" si="164"/>
        <v>2018</v>
      </c>
      <c r="B2606" s="2" t="str">
        <f t="shared" si="165"/>
        <v>Dec</v>
      </c>
      <c r="C2606" s="2">
        <f t="shared" si="166"/>
        <v>49</v>
      </c>
      <c r="D2606" s="2" t="str">
        <f t="shared" si="167"/>
        <v>Fri</v>
      </c>
      <c r="E2606" s="34">
        <v>43441</v>
      </c>
      <c r="F2606" s="30">
        <v>47983</v>
      </c>
      <c r="G2606" s="2" t="s">
        <v>659</v>
      </c>
      <c r="H2606" s="30" t="s">
        <v>660</v>
      </c>
      <c r="I2606" s="2">
        <v>11</v>
      </c>
      <c r="J2606" s="30" t="s">
        <v>2010</v>
      </c>
      <c r="K2606" s="2" t="s">
        <v>1247</v>
      </c>
      <c r="L2606" s="30">
        <v>1386</v>
      </c>
      <c r="M2606" s="2">
        <v>13</v>
      </c>
      <c r="N2606" s="2">
        <v>2</v>
      </c>
      <c r="O2606" s="31">
        <v>4.4664351851851851E-2</v>
      </c>
    </row>
    <row r="2607" spans="1:15" x14ac:dyDescent="0.25">
      <c r="A2607" s="2">
        <f t="shared" si="164"/>
        <v>2018</v>
      </c>
      <c r="B2607" s="2" t="str">
        <f t="shared" si="165"/>
        <v>Dec</v>
      </c>
      <c r="C2607" s="2">
        <f t="shared" si="166"/>
        <v>49</v>
      </c>
      <c r="D2607" s="2" t="str">
        <f t="shared" si="167"/>
        <v>Fri</v>
      </c>
      <c r="E2607" s="34">
        <v>43441</v>
      </c>
      <c r="F2607" s="30">
        <v>47960</v>
      </c>
      <c r="G2607" s="2" t="s">
        <v>60</v>
      </c>
      <c r="H2607" s="30" t="s">
        <v>1141</v>
      </c>
      <c r="I2607" s="2">
        <v>9</v>
      </c>
      <c r="J2607" s="30" t="s">
        <v>1279</v>
      </c>
      <c r="K2607" s="2" t="s">
        <v>1280</v>
      </c>
      <c r="L2607" s="30">
        <v>703</v>
      </c>
      <c r="M2607" s="2">
        <v>106</v>
      </c>
      <c r="N2607" s="2">
        <v>5</v>
      </c>
      <c r="O2607" s="31">
        <v>0</v>
      </c>
    </row>
    <row r="2608" spans="1:15" x14ac:dyDescent="0.25">
      <c r="A2608" s="2">
        <f t="shared" si="164"/>
        <v>2018</v>
      </c>
      <c r="B2608" s="2" t="str">
        <f t="shared" si="165"/>
        <v>Dec</v>
      </c>
      <c r="C2608" s="2">
        <f t="shared" si="166"/>
        <v>49</v>
      </c>
      <c r="D2608" s="2" t="str">
        <f t="shared" si="167"/>
        <v>Fri</v>
      </c>
      <c r="E2608" s="34">
        <v>43441</v>
      </c>
      <c r="F2608" s="30">
        <v>47960</v>
      </c>
      <c r="G2608" s="2" t="s">
        <v>60</v>
      </c>
      <c r="H2608" s="30" t="s">
        <v>1141</v>
      </c>
      <c r="I2608" s="2">
        <v>9</v>
      </c>
      <c r="J2608" s="30" t="s">
        <v>2003</v>
      </c>
      <c r="K2608" s="2" t="s">
        <v>1264</v>
      </c>
      <c r="L2608" s="30">
        <v>703</v>
      </c>
      <c r="M2608" s="2">
        <v>106</v>
      </c>
      <c r="N2608" s="2">
        <v>5</v>
      </c>
      <c r="O2608" s="31">
        <v>0</v>
      </c>
    </row>
    <row r="2609" spans="1:15" x14ac:dyDescent="0.25">
      <c r="A2609" s="2">
        <f t="shared" si="164"/>
        <v>2018</v>
      </c>
      <c r="B2609" s="2" t="str">
        <f t="shared" si="165"/>
        <v>Dec</v>
      </c>
      <c r="C2609" s="2">
        <f t="shared" si="166"/>
        <v>49</v>
      </c>
      <c r="D2609" s="2" t="str">
        <f t="shared" si="167"/>
        <v>Fri</v>
      </c>
      <c r="E2609" s="34">
        <v>43441</v>
      </c>
      <c r="F2609" s="30">
        <v>47960</v>
      </c>
      <c r="G2609" s="2" t="s">
        <v>60</v>
      </c>
      <c r="H2609" s="30" t="s">
        <v>1141</v>
      </c>
      <c r="I2609" s="2">
        <v>9</v>
      </c>
      <c r="J2609" s="30" t="s">
        <v>2005</v>
      </c>
      <c r="K2609" s="2" t="s">
        <v>1247</v>
      </c>
      <c r="L2609" s="30">
        <v>703</v>
      </c>
      <c r="M2609" s="2">
        <v>106</v>
      </c>
      <c r="N2609" s="2">
        <v>5</v>
      </c>
      <c r="O2609" s="31">
        <v>0</v>
      </c>
    </row>
    <row r="2610" spans="1:15" x14ac:dyDescent="0.25">
      <c r="A2610" s="2">
        <f t="shared" si="164"/>
        <v>2018</v>
      </c>
      <c r="B2610" s="2" t="str">
        <f t="shared" si="165"/>
        <v>Dec</v>
      </c>
      <c r="C2610" s="2">
        <f t="shared" si="166"/>
        <v>49</v>
      </c>
      <c r="D2610" s="2" t="str">
        <f t="shared" si="167"/>
        <v>Fri</v>
      </c>
      <c r="E2610" s="34">
        <v>43441</v>
      </c>
      <c r="F2610" s="30">
        <v>47960</v>
      </c>
      <c r="G2610" s="2" t="s">
        <v>60</v>
      </c>
      <c r="H2610" s="30" t="s">
        <v>1141</v>
      </c>
      <c r="I2610" s="2">
        <v>9</v>
      </c>
      <c r="J2610" s="30" t="s">
        <v>2006</v>
      </c>
      <c r="K2610" s="2" t="s">
        <v>1247</v>
      </c>
      <c r="L2610" s="30">
        <v>703</v>
      </c>
      <c r="M2610" s="2">
        <v>106</v>
      </c>
      <c r="N2610" s="2">
        <v>5</v>
      </c>
      <c r="O2610" s="31">
        <v>0</v>
      </c>
    </row>
    <row r="2611" spans="1:15" x14ac:dyDescent="0.25">
      <c r="A2611" s="2">
        <f t="shared" si="164"/>
        <v>2018</v>
      </c>
      <c r="B2611" s="2" t="str">
        <f t="shared" si="165"/>
        <v>Dec</v>
      </c>
      <c r="C2611" s="2">
        <f t="shared" si="166"/>
        <v>49</v>
      </c>
      <c r="D2611" s="2" t="str">
        <f t="shared" si="167"/>
        <v>Fri</v>
      </c>
      <c r="E2611" s="34">
        <v>43441</v>
      </c>
      <c r="F2611" s="30">
        <v>47960</v>
      </c>
      <c r="G2611" s="2" t="s">
        <v>60</v>
      </c>
      <c r="H2611" s="30" t="s">
        <v>1141</v>
      </c>
      <c r="I2611" s="2">
        <v>9</v>
      </c>
      <c r="J2611" s="30" t="s">
        <v>2007</v>
      </c>
      <c r="K2611" s="2" t="s">
        <v>1247</v>
      </c>
      <c r="L2611" s="30">
        <v>703</v>
      </c>
      <c r="M2611" s="2">
        <v>106</v>
      </c>
      <c r="N2611" s="2">
        <v>5</v>
      </c>
      <c r="O2611" s="31">
        <v>0</v>
      </c>
    </row>
    <row r="2612" spans="1:15" x14ac:dyDescent="0.25">
      <c r="A2612" s="2">
        <f t="shared" si="164"/>
        <v>2018</v>
      </c>
      <c r="B2612" s="2" t="str">
        <f t="shared" si="165"/>
        <v>Dec</v>
      </c>
      <c r="C2612" s="2">
        <f t="shared" si="166"/>
        <v>49</v>
      </c>
      <c r="D2612" s="2" t="str">
        <f t="shared" si="167"/>
        <v>Fri</v>
      </c>
      <c r="E2612" s="34">
        <v>43441</v>
      </c>
      <c r="F2612" s="30">
        <v>47960</v>
      </c>
      <c r="G2612" s="2" t="s">
        <v>60</v>
      </c>
      <c r="H2612" s="30" t="s">
        <v>1141</v>
      </c>
      <c r="I2612" s="2">
        <v>9</v>
      </c>
      <c r="J2612" s="30" t="s">
        <v>2029</v>
      </c>
      <c r="K2612" s="2" t="s">
        <v>1247</v>
      </c>
      <c r="L2612" s="30">
        <v>703</v>
      </c>
      <c r="M2612" s="2">
        <v>106</v>
      </c>
      <c r="N2612" s="2">
        <v>5</v>
      </c>
      <c r="O2612" s="31">
        <v>0</v>
      </c>
    </row>
    <row r="2613" spans="1:15" x14ac:dyDescent="0.25">
      <c r="A2613" s="2">
        <f t="shared" si="164"/>
        <v>2018</v>
      </c>
      <c r="B2613" s="2" t="str">
        <f t="shared" si="165"/>
        <v>Dec</v>
      </c>
      <c r="C2613" s="2">
        <f t="shared" si="166"/>
        <v>49</v>
      </c>
      <c r="D2613" s="2" t="str">
        <f t="shared" si="167"/>
        <v>Fri</v>
      </c>
      <c r="E2613" s="34">
        <v>43441</v>
      </c>
      <c r="F2613" s="30">
        <v>47960</v>
      </c>
      <c r="G2613" s="2" t="s">
        <v>60</v>
      </c>
      <c r="H2613" s="30" t="s">
        <v>1141</v>
      </c>
      <c r="I2613" s="2">
        <v>9</v>
      </c>
      <c r="J2613" s="30" t="s">
        <v>2008</v>
      </c>
      <c r="K2613" s="2" t="s">
        <v>1247</v>
      </c>
      <c r="L2613" s="30">
        <v>703</v>
      </c>
      <c r="M2613" s="2">
        <v>106</v>
      </c>
      <c r="N2613" s="2">
        <v>5</v>
      </c>
      <c r="O2613" s="31">
        <v>0</v>
      </c>
    </row>
    <row r="2614" spans="1:15" x14ac:dyDescent="0.25">
      <c r="A2614" s="2">
        <f t="shared" si="164"/>
        <v>2018</v>
      </c>
      <c r="B2614" s="2" t="str">
        <f t="shared" si="165"/>
        <v>Dec</v>
      </c>
      <c r="C2614" s="2">
        <f t="shared" si="166"/>
        <v>49</v>
      </c>
      <c r="D2614" s="2" t="str">
        <f t="shared" si="167"/>
        <v>Fri</v>
      </c>
      <c r="E2614" s="34">
        <v>43441</v>
      </c>
      <c r="F2614" s="30">
        <v>47960</v>
      </c>
      <c r="G2614" s="2" t="s">
        <v>60</v>
      </c>
      <c r="H2614" s="30" t="s">
        <v>1141</v>
      </c>
      <c r="I2614" s="2">
        <v>9</v>
      </c>
      <c r="J2614" s="30" t="s">
        <v>2009</v>
      </c>
      <c r="K2614" s="2" t="s">
        <v>1247</v>
      </c>
      <c r="L2614" s="30">
        <v>703</v>
      </c>
      <c r="M2614" s="2">
        <v>106</v>
      </c>
      <c r="N2614" s="2">
        <v>5</v>
      </c>
      <c r="O2614" s="31">
        <v>0</v>
      </c>
    </row>
    <row r="2615" spans="1:15" x14ac:dyDescent="0.25">
      <c r="A2615" s="2">
        <f t="shared" si="164"/>
        <v>2018</v>
      </c>
      <c r="B2615" s="2" t="str">
        <f t="shared" si="165"/>
        <v>Dec</v>
      </c>
      <c r="C2615" s="2">
        <f t="shared" si="166"/>
        <v>49</v>
      </c>
      <c r="D2615" s="2" t="str">
        <f t="shared" si="167"/>
        <v>Fri</v>
      </c>
      <c r="E2615" s="34">
        <v>43441</v>
      </c>
      <c r="F2615" s="30">
        <v>47960</v>
      </c>
      <c r="G2615" s="2" t="s">
        <v>60</v>
      </c>
      <c r="H2615" s="30" t="s">
        <v>1141</v>
      </c>
      <c r="I2615" s="2">
        <v>9</v>
      </c>
      <c r="J2615" s="30" t="s">
        <v>2010</v>
      </c>
      <c r="K2615" s="2" t="s">
        <v>1430</v>
      </c>
      <c r="L2615" s="30">
        <v>703</v>
      </c>
      <c r="M2615" s="2">
        <v>106</v>
      </c>
      <c r="N2615" s="2">
        <v>5</v>
      </c>
      <c r="O2615" s="31">
        <v>0</v>
      </c>
    </row>
    <row r="2616" spans="1:15" x14ac:dyDescent="0.25">
      <c r="A2616" s="2">
        <f t="shared" si="164"/>
        <v>2018</v>
      </c>
      <c r="B2616" s="2" t="str">
        <f t="shared" si="165"/>
        <v>Dec</v>
      </c>
      <c r="C2616" s="2">
        <f t="shared" si="166"/>
        <v>49</v>
      </c>
      <c r="D2616" s="2" t="str">
        <f t="shared" si="167"/>
        <v>Fri</v>
      </c>
      <c r="E2616" s="34">
        <v>43441</v>
      </c>
      <c r="F2616" s="30">
        <v>50981</v>
      </c>
      <c r="G2616" s="2" t="s">
        <v>661</v>
      </c>
      <c r="H2616" s="30" t="s">
        <v>662</v>
      </c>
      <c r="I2616" s="2">
        <v>2</v>
      </c>
      <c r="J2616" s="30" t="s">
        <v>1914</v>
      </c>
      <c r="K2616" s="2" t="s">
        <v>1247</v>
      </c>
      <c r="L2616" s="30">
        <v>116</v>
      </c>
      <c r="M2616" s="2">
        <v>22</v>
      </c>
      <c r="N2616" s="2">
        <v>0</v>
      </c>
      <c r="O2616" s="31">
        <v>3.3506944444444443E-2</v>
      </c>
    </row>
    <row r="2617" spans="1:15" x14ac:dyDescent="0.25">
      <c r="A2617" s="2">
        <f t="shared" si="164"/>
        <v>2018</v>
      </c>
      <c r="B2617" s="2" t="str">
        <f t="shared" si="165"/>
        <v>Dec</v>
      </c>
      <c r="C2617" s="2">
        <f t="shared" si="166"/>
        <v>49</v>
      </c>
      <c r="D2617" s="2" t="str">
        <f t="shared" si="167"/>
        <v>Fri</v>
      </c>
      <c r="E2617" s="34">
        <v>43441</v>
      </c>
      <c r="F2617" s="30">
        <v>50981</v>
      </c>
      <c r="G2617" s="2" t="s">
        <v>661</v>
      </c>
      <c r="H2617" s="30" t="s">
        <v>662</v>
      </c>
      <c r="I2617" s="2">
        <v>2</v>
      </c>
      <c r="J2617" s="30" t="s">
        <v>2003</v>
      </c>
      <c r="K2617" s="2" t="s">
        <v>1793</v>
      </c>
      <c r="L2617" s="30">
        <v>116</v>
      </c>
      <c r="M2617" s="2">
        <v>22</v>
      </c>
      <c r="N2617" s="2">
        <v>0</v>
      </c>
      <c r="O2617" s="31">
        <v>3.3506944444444443E-2</v>
      </c>
    </row>
    <row r="2618" spans="1:15" x14ac:dyDescent="0.25">
      <c r="A2618" s="2">
        <f t="shared" si="164"/>
        <v>2018</v>
      </c>
      <c r="B2618" s="2" t="str">
        <f t="shared" si="165"/>
        <v>Dec</v>
      </c>
      <c r="C2618" s="2">
        <f t="shared" si="166"/>
        <v>49</v>
      </c>
      <c r="D2618" s="2" t="str">
        <f t="shared" si="167"/>
        <v>Fri</v>
      </c>
      <c r="E2618" s="34">
        <v>43441</v>
      </c>
      <c r="F2618" s="30">
        <v>50981</v>
      </c>
      <c r="G2618" s="2" t="s">
        <v>661</v>
      </c>
      <c r="H2618" s="30" t="s">
        <v>662</v>
      </c>
      <c r="I2618" s="2">
        <v>2</v>
      </c>
      <c r="J2618" s="30" t="s">
        <v>2029</v>
      </c>
      <c r="K2618" s="2" t="s">
        <v>1355</v>
      </c>
      <c r="L2618" s="30">
        <v>116</v>
      </c>
      <c r="M2618" s="2">
        <v>22</v>
      </c>
      <c r="N2618" s="2">
        <v>0</v>
      </c>
      <c r="O2618" s="31">
        <v>3.3506944444444443E-2</v>
      </c>
    </row>
    <row r="2619" spans="1:15" x14ac:dyDescent="0.25">
      <c r="A2619" s="2">
        <f t="shared" si="164"/>
        <v>2018</v>
      </c>
      <c r="B2619" s="2" t="str">
        <f t="shared" si="165"/>
        <v>Dec</v>
      </c>
      <c r="C2619" s="2">
        <f t="shared" si="166"/>
        <v>49</v>
      </c>
      <c r="D2619" s="2" t="str">
        <f t="shared" si="167"/>
        <v>Fri</v>
      </c>
      <c r="E2619" s="34">
        <v>43441</v>
      </c>
      <c r="F2619" s="30">
        <v>51052</v>
      </c>
      <c r="G2619" s="2" t="s">
        <v>143</v>
      </c>
      <c r="H2619" s="30" t="s">
        <v>1135</v>
      </c>
      <c r="I2619" s="2">
        <v>0</v>
      </c>
      <c r="J2619" s="30" t="s">
        <v>1447</v>
      </c>
      <c r="K2619" s="2" t="s">
        <v>1447</v>
      </c>
      <c r="L2619" s="30">
        <v>3</v>
      </c>
      <c r="M2619" s="2">
        <v>2</v>
      </c>
      <c r="N2619" s="2">
        <v>0</v>
      </c>
      <c r="O2619" s="31">
        <v>0</v>
      </c>
    </row>
    <row r="2620" spans="1:15" x14ac:dyDescent="0.25">
      <c r="A2620" s="2">
        <f t="shared" si="164"/>
        <v>2018</v>
      </c>
      <c r="B2620" s="2" t="str">
        <f t="shared" si="165"/>
        <v>Dec</v>
      </c>
      <c r="C2620" s="2">
        <f t="shared" si="166"/>
        <v>49</v>
      </c>
      <c r="D2620" s="2" t="str">
        <f t="shared" si="167"/>
        <v>Fri</v>
      </c>
      <c r="E2620" s="34">
        <v>43441</v>
      </c>
      <c r="F2620" s="30">
        <v>51051</v>
      </c>
      <c r="G2620" s="2" t="s">
        <v>914</v>
      </c>
      <c r="H2620" s="30" t="s">
        <v>1139</v>
      </c>
      <c r="I2620" s="2">
        <v>0</v>
      </c>
      <c r="J2620" s="30" t="s">
        <v>1447</v>
      </c>
      <c r="K2620" s="2" t="s">
        <v>1447</v>
      </c>
      <c r="L2620" s="30">
        <v>4</v>
      </c>
      <c r="M2620" s="2">
        <v>1</v>
      </c>
      <c r="N2620" s="2">
        <v>0</v>
      </c>
      <c r="O2620" s="31">
        <v>0</v>
      </c>
    </row>
    <row r="2621" spans="1:15" x14ac:dyDescent="0.25">
      <c r="A2621" s="2">
        <f t="shared" si="164"/>
        <v>2018</v>
      </c>
      <c r="B2621" s="2" t="str">
        <f t="shared" si="165"/>
        <v>Dec</v>
      </c>
      <c r="C2621" s="2">
        <f t="shared" si="166"/>
        <v>49</v>
      </c>
      <c r="D2621" s="2" t="str">
        <f t="shared" si="167"/>
        <v>Fri</v>
      </c>
      <c r="E2621" s="34">
        <v>43441</v>
      </c>
      <c r="F2621" s="30">
        <v>51024</v>
      </c>
      <c r="G2621" s="2" t="s">
        <v>19</v>
      </c>
      <c r="H2621" s="30" t="s">
        <v>1143</v>
      </c>
      <c r="I2621" s="2">
        <v>8</v>
      </c>
      <c r="J2621" s="30" t="s">
        <v>1447</v>
      </c>
      <c r="K2621" s="2" t="s">
        <v>1447</v>
      </c>
      <c r="L2621" s="30">
        <v>1078</v>
      </c>
      <c r="M2621" s="2">
        <v>1</v>
      </c>
      <c r="N2621" s="2">
        <v>22</v>
      </c>
      <c r="O2621" s="31">
        <v>0</v>
      </c>
    </row>
    <row r="2622" spans="1:15" x14ac:dyDescent="0.25">
      <c r="A2622" s="2">
        <f t="shared" si="164"/>
        <v>2018</v>
      </c>
      <c r="B2622" s="2" t="str">
        <f t="shared" si="165"/>
        <v>Dec</v>
      </c>
      <c r="C2622" s="2">
        <f t="shared" si="166"/>
        <v>49</v>
      </c>
      <c r="D2622" s="2" t="str">
        <f t="shared" si="167"/>
        <v>Fri</v>
      </c>
      <c r="E2622" s="34">
        <v>43441</v>
      </c>
      <c r="F2622" s="30">
        <v>51049</v>
      </c>
      <c r="G2622" s="2" t="s">
        <v>60</v>
      </c>
      <c r="H2622" s="30" t="s">
        <v>1142</v>
      </c>
      <c r="I2622" s="2">
        <v>0</v>
      </c>
      <c r="J2622" s="30" t="s">
        <v>1447</v>
      </c>
      <c r="K2622" s="2" t="s">
        <v>1447</v>
      </c>
      <c r="L2622" s="30">
        <v>2</v>
      </c>
      <c r="M2622" s="2">
        <v>1</v>
      </c>
      <c r="N2622" s="2">
        <v>0</v>
      </c>
      <c r="O2622" s="31">
        <v>0</v>
      </c>
    </row>
    <row r="2623" spans="1:15" x14ac:dyDescent="0.25">
      <c r="A2623" s="2">
        <f t="shared" si="164"/>
        <v>2018</v>
      </c>
      <c r="B2623" s="2" t="str">
        <f t="shared" si="165"/>
        <v>Dec</v>
      </c>
      <c r="C2623" s="2">
        <f t="shared" si="166"/>
        <v>49</v>
      </c>
      <c r="D2623" s="2" t="str">
        <f t="shared" si="167"/>
        <v>Fri</v>
      </c>
      <c r="E2623" s="34">
        <v>43441</v>
      </c>
      <c r="F2623" s="30">
        <v>47991</v>
      </c>
      <c r="G2623" s="2" t="s">
        <v>39</v>
      </c>
      <c r="H2623" s="30" t="s">
        <v>663</v>
      </c>
      <c r="I2623" s="2">
        <v>19</v>
      </c>
      <c r="J2623" s="30" t="s">
        <v>1779</v>
      </c>
      <c r="K2623" s="2" t="s">
        <v>1272</v>
      </c>
      <c r="L2623" s="30">
        <v>3948</v>
      </c>
      <c r="M2623" s="2">
        <v>19</v>
      </c>
      <c r="N2623" s="2">
        <v>57</v>
      </c>
      <c r="O2623" s="31">
        <v>3.4618055555555555E-2</v>
      </c>
    </row>
    <row r="2624" spans="1:15" x14ac:dyDescent="0.25">
      <c r="A2624" s="2">
        <f t="shared" si="164"/>
        <v>2018</v>
      </c>
      <c r="B2624" s="2" t="str">
        <f t="shared" si="165"/>
        <v>Dec</v>
      </c>
      <c r="C2624" s="2">
        <f t="shared" si="166"/>
        <v>49</v>
      </c>
      <c r="D2624" s="2" t="str">
        <f t="shared" si="167"/>
        <v>Fri</v>
      </c>
      <c r="E2624" s="34">
        <v>43441</v>
      </c>
      <c r="F2624" s="30">
        <v>47991</v>
      </c>
      <c r="G2624" s="2" t="s">
        <v>39</v>
      </c>
      <c r="H2624" s="30" t="s">
        <v>663</v>
      </c>
      <c r="I2624" s="2">
        <v>19</v>
      </c>
      <c r="J2624" s="30" t="s">
        <v>1781</v>
      </c>
      <c r="K2624" s="2" t="s">
        <v>1272</v>
      </c>
      <c r="L2624" s="30">
        <v>3948</v>
      </c>
      <c r="M2624" s="2">
        <v>19</v>
      </c>
      <c r="N2624" s="2">
        <v>57</v>
      </c>
      <c r="O2624" s="31">
        <v>1.9768518518518515E-2</v>
      </c>
    </row>
    <row r="2625" spans="1:15" x14ac:dyDescent="0.25">
      <c r="A2625" s="2">
        <f t="shared" si="164"/>
        <v>2018</v>
      </c>
      <c r="B2625" s="2" t="str">
        <f t="shared" si="165"/>
        <v>Dec</v>
      </c>
      <c r="C2625" s="2">
        <f t="shared" si="166"/>
        <v>49</v>
      </c>
      <c r="D2625" s="2" t="str">
        <f t="shared" si="167"/>
        <v>Fri</v>
      </c>
      <c r="E2625" s="34">
        <v>43441</v>
      </c>
      <c r="F2625" s="30" t="s">
        <v>1132</v>
      </c>
      <c r="G2625" s="2" t="s">
        <v>1133</v>
      </c>
      <c r="H2625" s="30" t="s">
        <v>1134</v>
      </c>
      <c r="I2625" s="2">
        <v>8</v>
      </c>
      <c r="J2625" s="30" t="s">
        <v>1447</v>
      </c>
      <c r="K2625" s="2" t="s">
        <v>1447</v>
      </c>
      <c r="L2625" s="30">
        <v>1540</v>
      </c>
      <c r="M2625" s="2">
        <v>2</v>
      </c>
      <c r="N2625" s="2">
        <v>28</v>
      </c>
      <c r="O2625" s="31">
        <v>0</v>
      </c>
    </row>
    <row r="2626" spans="1:15" x14ac:dyDescent="0.25">
      <c r="A2626" s="2">
        <f t="shared" si="164"/>
        <v>2018</v>
      </c>
      <c r="B2626" s="2" t="str">
        <f t="shared" si="165"/>
        <v>Dec</v>
      </c>
      <c r="C2626" s="2">
        <f t="shared" si="166"/>
        <v>49</v>
      </c>
      <c r="D2626" s="2" t="str">
        <f t="shared" si="167"/>
        <v>Fri</v>
      </c>
      <c r="E2626" s="34">
        <v>43441</v>
      </c>
      <c r="F2626" s="30">
        <v>49223</v>
      </c>
      <c r="G2626" s="2" t="s">
        <v>82</v>
      </c>
      <c r="H2626" s="30" t="s">
        <v>1146</v>
      </c>
      <c r="I2626" s="2">
        <v>18</v>
      </c>
      <c r="J2626" s="30" t="s">
        <v>1447</v>
      </c>
      <c r="K2626" s="2" t="s">
        <v>1447</v>
      </c>
      <c r="L2626" s="30">
        <v>6370</v>
      </c>
      <c r="M2626" s="2">
        <v>12</v>
      </c>
      <c r="N2626" s="2">
        <v>25</v>
      </c>
      <c r="O2626" s="31">
        <v>0</v>
      </c>
    </row>
    <row r="2627" spans="1:15" x14ac:dyDescent="0.25">
      <c r="A2627" s="2">
        <f t="shared" si="164"/>
        <v>2018</v>
      </c>
      <c r="B2627" s="2" t="str">
        <f t="shared" si="165"/>
        <v>Dec</v>
      </c>
      <c r="C2627" s="2">
        <f t="shared" si="166"/>
        <v>49</v>
      </c>
      <c r="D2627" s="2" t="str">
        <f t="shared" si="167"/>
        <v>Fri</v>
      </c>
      <c r="E2627" s="28">
        <v>43441</v>
      </c>
      <c r="F2627" s="30">
        <v>47986</v>
      </c>
      <c r="G2627" s="2" t="s">
        <v>171</v>
      </c>
      <c r="H2627" s="30" t="s">
        <v>1138</v>
      </c>
      <c r="I2627" s="2">
        <v>35</v>
      </c>
      <c r="J2627" s="30" t="s">
        <v>1447</v>
      </c>
      <c r="K2627" s="2" t="s">
        <v>1447</v>
      </c>
      <c r="L2627" s="30">
        <v>3940</v>
      </c>
      <c r="M2627" s="2">
        <v>255</v>
      </c>
      <c r="N2627" s="2">
        <v>63</v>
      </c>
      <c r="O2627" s="31">
        <v>0</v>
      </c>
    </row>
    <row r="2628" spans="1:15" x14ac:dyDescent="0.25">
      <c r="A2628" s="2">
        <f t="shared" si="164"/>
        <v>2018</v>
      </c>
      <c r="B2628" s="2" t="str">
        <f t="shared" si="165"/>
        <v>Dec</v>
      </c>
      <c r="C2628" s="2">
        <f t="shared" si="166"/>
        <v>49</v>
      </c>
      <c r="D2628" s="2" t="str">
        <f t="shared" si="167"/>
        <v>Mon</v>
      </c>
      <c r="E2628" s="34">
        <v>43437</v>
      </c>
      <c r="F2628" s="30">
        <v>48267</v>
      </c>
      <c r="G2628" s="2" t="s">
        <v>964</v>
      </c>
      <c r="H2628" s="30" t="s">
        <v>965</v>
      </c>
      <c r="I2628" s="2">
        <v>6</v>
      </c>
      <c r="J2628" s="30" t="s">
        <v>2003</v>
      </c>
      <c r="K2628" s="2" t="s">
        <v>1264</v>
      </c>
      <c r="L2628" s="30">
        <v>6501</v>
      </c>
      <c r="M2628" s="2">
        <v>41</v>
      </c>
      <c r="N2628" s="2">
        <v>1</v>
      </c>
      <c r="O2628" s="31">
        <v>0</v>
      </c>
    </row>
    <row r="2629" spans="1:15" x14ac:dyDescent="0.25">
      <c r="A2629" s="2">
        <f t="shared" si="164"/>
        <v>2018</v>
      </c>
      <c r="B2629" s="2" t="str">
        <f t="shared" si="165"/>
        <v>Dec</v>
      </c>
      <c r="C2629" s="2">
        <f t="shared" si="166"/>
        <v>49</v>
      </c>
      <c r="D2629" s="2" t="str">
        <f t="shared" si="167"/>
        <v>Mon</v>
      </c>
      <c r="E2629" s="34">
        <v>43437</v>
      </c>
      <c r="F2629" s="30" t="s">
        <v>664</v>
      </c>
      <c r="G2629" s="2" t="s">
        <v>665</v>
      </c>
      <c r="H2629" s="30" t="s">
        <v>666</v>
      </c>
      <c r="I2629" s="2">
        <v>7</v>
      </c>
      <c r="J2629" s="30" t="s">
        <v>1970</v>
      </c>
      <c r="K2629" s="2" t="s">
        <v>1272</v>
      </c>
      <c r="L2629" s="30">
        <v>1209</v>
      </c>
      <c r="M2629" s="2">
        <v>5</v>
      </c>
      <c r="N2629" s="2">
        <v>28</v>
      </c>
      <c r="O2629" s="31">
        <v>3.8518518518518521E-2</v>
      </c>
    </row>
    <row r="2630" spans="1:15" x14ac:dyDescent="0.25">
      <c r="A2630" s="2">
        <f t="shared" si="164"/>
        <v>2018</v>
      </c>
      <c r="B2630" s="2" t="str">
        <f t="shared" si="165"/>
        <v>Dec</v>
      </c>
      <c r="C2630" s="2">
        <f t="shared" si="166"/>
        <v>49</v>
      </c>
      <c r="D2630" s="2" t="str">
        <f t="shared" si="167"/>
        <v>Mon</v>
      </c>
      <c r="E2630" s="34">
        <v>43437</v>
      </c>
      <c r="F2630" s="30">
        <v>47777</v>
      </c>
      <c r="G2630" s="2" t="s">
        <v>125</v>
      </c>
      <c r="H2630" s="30" t="s">
        <v>667</v>
      </c>
      <c r="I2630" s="2">
        <v>16</v>
      </c>
      <c r="J2630" s="30" t="s">
        <v>1340</v>
      </c>
      <c r="K2630" s="2" t="s">
        <v>1247</v>
      </c>
      <c r="L2630" s="30">
        <v>1493</v>
      </c>
      <c r="M2630" s="2">
        <v>19</v>
      </c>
      <c r="N2630" s="2">
        <v>61</v>
      </c>
      <c r="O2630" s="31">
        <v>6.0787037037037035E-2</v>
      </c>
    </row>
    <row r="2631" spans="1:15" x14ac:dyDescent="0.25">
      <c r="A2631" s="2">
        <f t="shared" si="164"/>
        <v>2018</v>
      </c>
      <c r="B2631" s="2" t="str">
        <f t="shared" si="165"/>
        <v>Dec</v>
      </c>
      <c r="C2631" s="2">
        <f t="shared" si="166"/>
        <v>49</v>
      </c>
      <c r="D2631" s="2" t="str">
        <f t="shared" si="167"/>
        <v>Mon</v>
      </c>
      <c r="E2631" s="34">
        <v>43437</v>
      </c>
      <c r="F2631" s="30">
        <v>47777</v>
      </c>
      <c r="G2631" s="2" t="s">
        <v>125</v>
      </c>
      <c r="H2631" s="30" t="s">
        <v>667</v>
      </c>
      <c r="I2631" s="2">
        <v>16</v>
      </c>
      <c r="J2631" s="30" t="s">
        <v>1305</v>
      </c>
      <c r="K2631" s="2" t="s">
        <v>1257</v>
      </c>
      <c r="L2631" s="30">
        <v>1493</v>
      </c>
      <c r="M2631" s="2">
        <v>19</v>
      </c>
      <c r="N2631" s="2">
        <v>61</v>
      </c>
      <c r="O2631" s="31">
        <v>6.1678240740740742E-2</v>
      </c>
    </row>
    <row r="2632" spans="1:15" x14ac:dyDescent="0.25">
      <c r="A2632" s="2">
        <f t="shared" si="164"/>
        <v>2018</v>
      </c>
      <c r="B2632" s="2" t="str">
        <f t="shared" si="165"/>
        <v>Dec</v>
      </c>
      <c r="C2632" s="2">
        <f t="shared" si="166"/>
        <v>49</v>
      </c>
      <c r="D2632" s="2" t="str">
        <f t="shared" si="167"/>
        <v>Mon</v>
      </c>
      <c r="E2632" s="34">
        <v>43437</v>
      </c>
      <c r="F2632" s="30">
        <v>47777</v>
      </c>
      <c r="G2632" s="2" t="s">
        <v>125</v>
      </c>
      <c r="H2632" s="30" t="s">
        <v>667</v>
      </c>
      <c r="I2632" s="2">
        <v>16</v>
      </c>
      <c r="J2632" s="30" t="s">
        <v>1306</v>
      </c>
      <c r="K2632" s="2" t="s">
        <v>1272</v>
      </c>
      <c r="L2632" s="30">
        <v>1493</v>
      </c>
      <c r="M2632" s="2">
        <v>19</v>
      </c>
      <c r="N2632" s="2">
        <v>61</v>
      </c>
      <c r="O2632" s="31">
        <v>3.4849537037037033E-2</v>
      </c>
    </row>
    <row r="2633" spans="1:15" x14ac:dyDescent="0.25">
      <c r="A2633" s="2">
        <f t="shared" si="164"/>
        <v>2018</v>
      </c>
      <c r="B2633" s="2" t="str">
        <f t="shared" si="165"/>
        <v>Dec</v>
      </c>
      <c r="C2633" s="2">
        <f t="shared" si="166"/>
        <v>49</v>
      </c>
      <c r="D2633" s="2" t="str">
        <f t="shared" si="167"/>
        <v>Mon</v>
      </c>
      <c r="E2633" s="34">
        <v>43437</v>
      </c>
      <c r="F2633" s="30">
        <v>47777</v>
      </c>
      <c r="G2633" s="2" t="s">
        <v>125</v>
      </c>
      <c r="H2633" s="30" t="s">
        <v>667</v>
      </c>
      <c r="I2633" s="2">
        <v>16</v>
      </c>
      <c r="J2633" s="30" t="s">
        <v>1323</v>
      </c>
      <c r="K2633" s="2" t="s">
        <v>1275</v>
      </c>
      <c r="L2633" s="30">
        <v>1493</v>
      </c>
      <c r="M2633" s="2">
        <v>19</v>
      </c>
      <c r="N2633" s="2">
        <v>61</v>
      </c>
      <c r="O2633" s="31">
        <v>6.429398148148148E-2</v>
      </c>
    </row>
    <row r="2634" spans="1:15" x14ac:dyDescent="0.25">
      <c r="A2634" s="2">
        <f t="shared" si="164"/>
        <v>2018</v>
      </c>
      <c r="B2634" s="2" t="str">
        <f t="shared" si="165"/>
        <v>Dec</v>
      </c>
      <c r="C2634" s="2">
        <f t="shared" si="166"/>
        <v>49</v>
      </c>
      <c r="D2634" s="2" t="str">
        <f t="shared" si="167"/>
        <v>Mon</v>
      </c>
      <c r="E2634" s="34">
        <v>43437</v>
      </c>
      <c r="F2634" s="30">
        <v>47777</v>
      </c>
      <c r="G2634" s="2" t="s">
        <v>125</v>
      </c>
      <c r="H2634" s="30" t="s">
        <v>667</v>
      </c>
      <c r="I2634" s="2">
        <v>16</v>
      </c>
      <c r="J2634" s="30" t="s">
        <v>1326</v>
      </c>
      <c r="K2634" s="2" t="s">
        <v>1255</v>
      </c>
      <c r="L2634" s="30">
        <v>1493</v>
      </c>
      <c r="M2634" s="2">
        <v>19</v>
      </c>
      <c r="N2634" s="2">
        <v>61</v>
      </c>
      <c r="O2634" s="31">
        <v>7.1354166666666663E-2</v>
      </c>
    </row>
    <row r="2635" spans="1:15" x14ac:dyDescent="0.25">
      <c r="A2635" s="2">
        <f t="shared" si="164"/>
        <v>2018</v>
      </c>
      <c r="B2635" s="2" t="str">
        <f t="shared" si="165"/>
        <v>Dec</v>
      </c>
      <c r="C2635" s="2">
        <f t="shared" si="166"/>
        <v>49</v>
      </c>
      <c r="D2635" s="2" t="str">
        <f t="shared" si="167"/>
        <v>Mon</v>
      </c>
      <c r="E2635" s="34">
        <v>43437</v>
      </c>
      <c r="F2635" s="30">
        <v>47777</v>
      </c>
      <c r="G2635" s="2" t="s">
        <v>125</v>
      </c>
      <c r="H2635" s="30" t="s">
        <v>667</v>
      </c>
      <c r="I2635" s="2">
        <v>16</v>
      </c>
      <c r="J2635" s="30" t="s">
        <v>1354</v>
      </c>
      <c r="K2635" s="2" t="s">
        <v>1264</v>
      </c>
      <c r="L2635" s="30">
        <v>1493</v>
      </c>
      <c r="M2635" s="2">
        <v>19</v>
      </c>
      <c r="N2635" s="2">
        <v>61</v>
      </c>
      <c r="O2635" s="31">
        <v>6.2268518518518522E-2</v>
      </c>
    </row>
    <row r="2636" spans="1:15" x14ac:dyDescent="0.25">
      <c r="A2636" s="2">
        <f t="shared" si="164"/>
        <v>2018</v>
      </c>
      <c r="B2636" s="2" t="str">
        <f t="shared" si="165"/>
        <v>Dec</v>
      </c>
      <c r="C2636" s="2">
        <f t="shared" si="166"/>
        <v>49</v>
      </c>
      <c r="D2636" s="2" t="str">
        <f t="shared" si="167"/>
        <v>Mon</v>
      </c>
      <c r="E2636" s="34">
        <v>43437</v>
      </c>
      <c r="F2636" s="30">
        <v>47777</v>
      </c>
      <c r="G2636" s="2" t="s">
        <v>125</v>
      </c>
      <c r="H2636" s="30" t="s">
        <v>667</v>
      </c>
      <c r="I2636" s="2">
        <v>16</v>
      </c>
      <c r="J2636" s="30" t="s">
        <v>1379</v>
      </c>
      <c r="K2636" s="2" t="s">
        <v>1264</v>
      </c>
      <c r="L2636" s="30">
        <v>1493</v>
      </c>
      <c r="M2636" s="2">
        <v>19</v>
      </c>
      <c r="N2636" s="2">
        <v>61</v>
      </c>
      <c r="O2636" s="31">
        <v>6.2210648148148147E-2</v>
      </c>
    </row>
    <row r="2637" spans="1:15" x14ac:dyDescent="0.25">
      <c r="A2637" s="2">
        <f t="shared" si="164"/>
        <v>2018</v>
      </c>
      <c r="B2637" s="2" t="str">
        <f t="shared" si="165"/>
        <v>Dec</v>
      </c>
      <c r="C2637" s="2">
        <f t="shared" si="166"/>
        <v>49</v>
      </c>
      <c r="D2637" s="2" t="str">
        <f t="shared" si="167"/>
        <v>Mon</v>
      </c>
      <c r="E2637" s="34">
        <v>43437</v>
      </c>
      <c r="F2637" s="30">
        <v>47777</v>
      </c>
      <c r="G2637" s="2" t="s">
        <v>125</v>
      </c>
      <c r="H2637" s="30" t="s">
        <v>667</v>
      </c>
      <c r="I2637" s="2">
        <v>16</v>
      </c>
      <c r="J2637" s="30" t="s">
        <v>1382</v>
      </c>
      <c r="K2637" s="2" t="s">
        <v>1247</v>
      </c>
      <c r="L2637" s="30">
        <v>1493</v>
      </c>
      <c r="M2637" s="2">
        <v>19</v>
      </c>
      <c r="N2637" s="2">
        <v>61</v>
      </c>
      <c r="O2637" s="31">
        <v>6.1412037037037036E-2</v>
      </c>
    </row>
    <row r="2638" spans="1:15" x14ac:dyDescent="0.25">
      <c r="A2638" s="2">
        <f t="shared" si="164"/>
        <v>2018</v>
      </c>
      <c r="B2638" s="2" t="str">
        <f t="shared" si="165"/>
        <v>Dec</v>
      </c>
      <c r="C2638" s="2">
        <f t="shared" si="166"/>
        <v>49</v>
      </c>
      <c r="D2638" s="2" t="str">
        <f t="shared" si="167"/>
        <v>Mon</v>
      </c>
      <c r="E2638" s="34">
        <v>43437</v>
      </c>
      <c r="F2638" s="30">
        <v>47777</v>
      </c>
      <c r="G2638" s="2" t="s">
        <v>125</v>
      </c>
      <c r="H2638" s="30" t="s">
        <v>667</v>
      </c>
      <c r="I2638" s="2">
        <v>16</v>
      </c>
      <c r="J2638" s="30" t="s">
        <v>1383</v>
      </c>
      <c r="K2638" s="2" t="s">
        <v>1247</v>
      </c>
      <c r="L2638" s="30">
        <v>1493</v>
      </c>
      <c r="M2638" s="2">
        <v>19</v>
      </c>
      <c r="N2638" s="2">
        <v>61</v>
      </c>
      <c r="O2638" s="31">
        <v>6.1851851851851852E-2</v>
      </c>
    </row>
    <row r="2639" spans="1:15" x14ac:dyDescent="0.25">
      <c r="A2639" s="2">
        <f t="shared" si="164"/>
        <v>2018</v>
      </c>
      <c r="B2639" s="2" t="str">
        <f t="shared" si="165"/>
        <v>Dec</v>
      </c>
      <c r="C2639" s="2">
        <f t="shared" si="166"/>
        <v>49</v>
      </c>
      <c r="D2639" s="2" t="str">
        <f t="shared" si="167"/>
        <v>Mon</v>
      </c>
      <c r="E2639" s="34">
        <v>43437</v>
      </c>
      <c r="F2639" s="30">
        <v>47777</v>
      </c>
      <c r="G2639" s="2" t="s">
        <v>125</v>
      </c>
      <c r="H2639" s="30" t="s">
        <v>667</v>
      </c>
      <c r="I2639" s="2">
        <v>16</v>
      </c>
      <c r="J2639" s="30" t="s">
        <v>1385</v>
      </c>
      <c r="K2639" s="2" t="s">
        <v>1348</v>
      </c>
      <c r="L2639" s="30">
        <v>1493</v>
      </c>
      <c r="M2639" s="2">
        <v>19</v>
      </c>
      <c r="N2639" s="2">
        <v>61</v>
      </c>
      <c r="O2639" s="31">
        <v>6.1979166666666669E-2</v>
      </c>
    </row>
    <row r="2640" spans="1:15" x14ac:dyDescent="0.25">
      <c r="A2640" s="2">
        <f t="shared" si="164"/>
        <v>2018</v>
      </c>
      <c r="B2640" s="2" t="str">
        <f t="shared" si="165"/>
        <v>Dec</v>
      </c>
      <c r="C2640" s="2">
        <f t="shared" si="166"/>
        <v>49</v>
      </c>
      <c r="D2640" s="2" t="str">
        <f t="shared" si="167"/>
        <v>Mon</v>
      </c>
      <c r="E2640" s="34">
        <v>43437</v>
      </c>
      <c r="F2640" s="30">
        <v>47777</v>
      </c>
      <c r="G2640" s="2" t="s">
        <v>125</v>
      </c>
      <c r="H2640" s="30" t="s">
        <v>667</v>
      </c>
      <c r="I2640" s="2">
        <v>16</v>
      </c>
      <c r="J2640" s="30" t="s">
        <v>1405</v>
      </c>
      <c r="K2640" s="2" t="s">
        <v>1264</v>
      </c>
      <c r="L2640" s="30">
        <v>1493</v>
      </c>
      <c r="M2640" s="2">
        <v>19</v>
      </c>
      <c r="N2640" s="2">
        <v>61</v>
      </c>
      <c r="O2640" s="31">
        <v>6.2268518518518522E-2</v>
      </c>
    </row>
    <row r="2641" spans="1:15" x14ac:dyDescent="0.25">
      <c r="A2641" s="2">
        <f t="shared" si="164"/>
        <v>2018</v>
      </c>
      <c r="B2641" s="2" t="str">
        <f t="shared" si="165"/>
        <v>Dec</v>
      </c>
      <c r="C2641" s="2">
        <f t="shared" si="166"/>
        <v>49</v>
      </c>
      <c r="D2641" s="2" t="str">
        <f t="shared" si="167"/>
        <v>Mon</v>
      </c>
      <c r="E2641" s="34">
        <v>43437</v>
      </c>
      <c r="F2641" s="30">
        <v>47777</v>
      </c>
      <c r="G2641" s="2" t="s">
        <v>125</v>
      </c>
      <c r="H2641" s="30" t="s">
        <v>667</v>
      </c>
      <c r="I2641" s="2">
        <v>16</v>
      </c>
      <c r="J2641" s="30" t="s">
        <v>1415</v>
      </c>
      <c r="K2641" s="2" t="s">
        <v>1255</v>
      </c>
      <c r="L2641" s="30">
        <v>1493</v>
      </c>
      <c r="M2641" s="2">
        <v>19</v>
      </c>
      <c r="N2641" s="2">
        <v>61</v>
      </c>
      <c r="O2641" s="31">
        <v>6.5416666666666665E-2</v>
      </c>
    </row>
    <row r="2642" spans="1:15" x14ac:dyDescent="0.25">
      <c r="A2642" s="2">
        <f t="shared" si="164"/>
        <v>2018</v>
      </c>
      <c r="B2642" s="2" t="str">
        <f t="shared" si="165"/>
        <v>Dec</v>
      </c>
      <c r="C2642" s="2">
        <f t="shared" si="166"/>
        <v>49</v>
      </c>
      <c r="D2642" s="2" t="str">
        <f t="shared" si="167"/>
        <v>Mon</v>
      </c>
      <c r="E2642" s="34">
        <v>43437</v>
      </c>
      <c r="F2642" s="30">
        <v>47777</v>
      </c>
      <c r="G2642" s="2" t="s">
        <v>125</v>
      </c>
      <c r="H2642" s="30" t="s">
        <v>667</v>
      </c>
      <c r="I2642" s="2">
        <v>16</v>
      </c>
      <c r="J2642" s="30" t="s">
        <v>1725</v>
      </c>
      <c r="K2642" s="2" t="s">
        <v>1255</v>
      </c>
      <c r="L2642" s="30">
        <v>1493</v>
      </c>
      <c r="M2642" s="2">
        <v>19</v>
      </c>
      <c r="N2642" s="2">
        <v>61</v>
      </c>
      <c r="O2642" s="31">
        <v>4.6296296296296294E-5</v>
      </c>
    </row>
    <row r="2643" spans="1:15" x14ac:dyDescent="0.25">
      <c r="A2643" s="2">
        <f t="shared" si="164"/>
        <v>2018</v>
      </c>
      <c r="B2643" s="2" t="str">
        <f t="shared" si="165"/>
        <v>Dec</v>
      </c>
      <c r="C2643" s="2">
        <f t="shared" si="166"/>
        <v>49</v>
      </c>
      <c r="D2643" s="2" t="str">
        <f t="shared" si="167"/>
        <v>Mon</v>
      </c>
      <c r="E2643" s="34">
        <v>43437</v>
      </c>
      <c r="F2643" s="30">
        <v>47777</v>
      </c>
      <c r="G2643" s="2" t="s">
        <v>125</v>
      </c>
      <c r="H2643" s="30" t="s">
        <v>667</v>
      </c>
      <c r="I2643" s="2">
        <v>16</v>
      </c>
      <c r="J2643" s="30" t="s">
        <v>1726</v>
      </c>
      <c r="K2643" s="2" t="s">
        <v>1247</v>
      </c>
      <c r="L2643" s="30">
        <v>1493</v>
      </c>
      <c r="M2643" s="2">
        <v>19</v>
      </c>
      <c r="N2643" s="2">
        <v>61</v>
      </c>
      <c r="O2643" s="31">
        <v>6.1967592592592595E-2</v>
      </c>
    </row>
    <row r="2644" spans="1:15" x14ac:dyDescent="0.25">
      <c r="A2644" s="2">
        <f t="shared" si="164"/>
        <v>2018</v>
      </c>
      <c r="B2644" s="2" t="str">
        <f t="shared" si="165"/>
        <v>Dec</v>
      </c>
      <c r="C2644" s="2">
        <f t="shared" si="166"/>
        <v>49</v>
      </c>
      <c r="D2644" s="2" t="str">
        <f t="shared" si="167"/>
        <v>Mon</v>
      </c>
      <c r="E2644" s="34">
        <v>43437</v>
      </c>
      <c r="F2644" s="30">
        <v>47777</v>
      </c>
      <c r="G2644" s="2" t="s">
        <v>125</v>
      </c>
      <c r="H2644" s="30" t="s">
        <v>667</v>
      </c>
      <c r="I2644" s="2">
        <v>16</v>
      </c>
      <c r="J2644" s="30" t="s">
        <v>1727</v>
      </c>
      <c r="K2644" s="2" t="s">
        <v>1247</v>
      </c>
      <c r="L2644" s="30">
        <v>1493</v>
      </c>
      <c r="M2644" s="2">
        <v>19</v>
      </c>
      <c r="N2644" s="2">
        <v>61</v>
      </c>
      <c r="O2644" s="31">
        <v>5.392361111111111E-2</v>
      </c>
    </row>
    <row r="2645" spans="1:15" x14ac:dyDescent="0.25">
      <c r="A2645" s="2">
        <f t="shared" si="164"/>
        <v>2018</v>
      </c>
      <c r="B2645" s="2" t="str">
        <f t="shared" si="165"/>
        <v>Dec</v>
      </c>
      <c r="C2645" s="2">
        <f t="shared" si="166"/>
        <v>49</v>
      </c>
      <c r="D2645" s="2" t="str">
        <f t="shared" si="167"/>
        <v>Mon</v>
      </c>
      <c r="E2645" s="34">
        <v>43437</v>
      </c>
      <c r="F2645" s="30" t="s">
        <v>1072</v>
      </c>
      <c r="G2645" s="2" t="s">
        <v>613</v>
      </c>
      <c r="H2645" s="30" t="s">
        <v>1073</v>
      </c>
      <c r="I2645" s="2">
        <v>0</v>
      </c>
      <c r="J2645" s="30" t="s">
        <v>1788</v>
      </c>
      <c r="K2645" s="2" t="s">
        <v>1264</v>
      </c>
      <c r="L2645" s="30">
        <v>2</v>
      </c>
      <c r="M2645" s="2">
        <v>1</v>
      </c>
      <c r="N2645" s="2">
        <v>0</v>
      </c>
      <c r="O2645" s="31">
        <v>2.539351851851852E-2</v>
      </c>
    </row>
    <row r="2646" spans="1:15" x14ac:dyDescent="0.25">
      <c r="A2646" s="2">
        <f t="shared" si="164"/>
        <v>2018</v>
      </c>
      <c r="B2646" s="2" t="str">
        <f t="shared" si="165"/>
        <v>Dec</v>
      </c>
      <c r="C2646" s="2">
        <f t="shared" si="166"/>
        <v>49</v>
      </c>
      <c r="D2646" s="2" t="str">
        <f t="shared" si="167"/>
        <v>Mon</v>
      </c>
      <c r="E2646" s="34">
        <v>43437</v>
      </c>
      <c r="F2646" s="30">
        <v>47770</v>
      </c>
      <c r="G2646" s="2" t="s">
        <v>321</v>
      </c>
      <c r="H2646" s="30" t="s">
        <v>668</v>
      </c>
      <c r="I2646" s="2">
        <v>7</v>
      </c>
      <c r="J2646" s="30" t="s">
        <v>1302</v>
      </c>
      <c r="K2646" s="2" t="s">
        <v>1255</v>
      </c>
      <c r="L2646" s="30">
        <v>315</v>
      </c>
      <c r="M2646" s="2">
        <v>59</v>
      </c>
      <c r="N2646" s="2">
        <v>8</v>
      </c>
      <c r="O2646" s="31">
        <v>6.7500000000000004E-2</v>
      </c>
    </row>
    <row r="2647" spans="1:15" x14ac:dyDescent="0.25">
      <c r="A2647" s="2">
        <f t="shared" si="164"/>
        <v>2018</v>
      </c>
      <c r="B2647" s="2" t="str">
        <f t="shared" si="165"/>
        <v>Dec</v>
      </c>
      <c r="C2647" s="2">
        <f t="shared" si="166"/>
        <v>49</v>
      </c>
      <c r="D2647" s="2" t="str">
        <f t="shared" si="167"/>
        <v>Mon</v>
      </c>
      <c r="E2647" s="34">
        <v>43437</v>
      </c>
      <c r="F2647" s="30">
        <v>47770</v>
      </c>
      <c r="G2647" s="2" t="s">
        <v>321</v>
      </c>
      <c r="H2647" s="30" t="s">
        <v>668</v>
      </c>
      <c r="I2647" s="2">
        <v>7</v>
      </c>
      <c r="J2647" s="30" t="s">
        <v>1704</v>
      </c>
      <c r="K2647" s="2" t="s">
        <v>1257</v>
      </c>
      <c r="L2647" s="30">
        <v>315</v>
      </c>
      <c r="M2647" s="2">
        <v>59</v>
      </c>
      <c r="N2647" s="2">
        <v>8</v>
      </c>
      <c r="O2647" s="31">
        <v>7.1319444444444449E-2</v>
      </c>
    </row>
    <row r="2648" spans="1:15" x14ac:dyDescent="0.25">
      <c r="A2648" s="2">
        <f t="shared" si="164"/>
        <v>2018</v>
      </c>
      <c r="B2648" s="2" t="str">
        <f t="shared" si="165"/>
        <v>Dec</v>
      </c>
      <c r="C2648" s="2">
        <f t="shared" si="166"/>
        <v>49</v>
      </c>
      <c r="D2648" s="2" t="str">
        <f t="shared" si="167"/>
        <v>Mon</v>
      </c>
      <c r="E2648" s="34">
        <v>43437</v>
      </c>
      <c r="F2648" s="30">
        <v>47770</v>
      </c>
      <c r="G2648" s="2" t="s">
        <v>321</v>
      </c>
      <c r="H2648" s="30" t="s">
        <v>668</v>
      </c>
      <c r="I2648" s="2">
        <v>7</v>
      </c>
      <c r="J2648" s="30" t="s">
        <v>1874</v>
      </c>
      <c r="K2648" s="2" t="s">
        <v>1247</v>
      </c>
      <c r="L2648" s="30">
        <v>315</v>
      </c>
      <c r="M2648" s="2">
        <v>59</v>
      </c>
      <c r="N2648" s="2">
        <v>8</v>
      </c>
      <c r="O2648" s="31">
        <v>6.9965277777777779E-2</v>
      </c>
    </row>
    <row r="2649" spans="1:15" x14ac:dyDescent="0.25">
      <c r="A2649" s="2">
        <f t="shared" si="164"/>
        <v>2018</v>
      </c>
      <c r="B2649" s="2" t="str">
        <f t="shared" si="165"/>
        <v>Dec</v>
      </c>
      <c r="C2649" s="2">
        <f t="shared" si="166"/>
        <v>49</v>
      </c>
      <c r="D2649" s="2" t="str">
        <f t="shared" si="167"/>
        <v>Mon</v>
      </c>
      <c r="E2649" s="34">
        <v>43437</v>
      </c>
      <c r="F2649" s="30">
        <v>47770</v>
      </c>
      <c r="G2649" s="2" t="s">
        <v>321</v>
      </c>
      <c r="H2649" s="30" t="s">
        <v>668</v>
      </c>
      <c r="I2649" s="2">
        <v>7</v>
      </c>
      <c r="J2649" s="30" t="s">
        <v>1876</v>
      </c>
      <c r="K2649" s="2" t="s">
        <v>1247</v>
      </c>
      <c r="L2649" s="30">
        <v>315</v>
      </c>
      <c r="M2649" s="2">
        <v>59</v>
      </c>
      <c r="N2649" s="2">
        <v>8</v>
      </c>
      <c r="O2649" s="31">
        <v>7.1967592592592597E-2</v>
      </c>
    </row>
    <row r="2650" spans="1:15" x14ac:dyDescent="0.25">
      <c r="A2650" s="2">
        <f t="shared" si="164"/>
        <v>2018</v>
      </c>
      <c r="B2650" s="2" t="str">
        <f t="shared" si="165"/>
        <v>Dec</v>
      </c>
      <c r="C2650" s="2">
        <f t="shared" si="166"/>
        <v>49</v>
      </c>
      <c r="D2650" s="2" t="str">
        <f t="shared" si="167"/>
        <v>Mon</v>
      </c>
      <c r="E2650" s="34">
        <v>43437</v>
      </c>
      <c r="F2650" s="30">
        <v>47770</v>
      </c>
      <c r="G2650" s="2" t="s">
        <v>321</v>
      </c>
      <c r="H2650" s="30" t="s">
        <v>668</v>
      </c>
      <c r="I2650" s="2">
        <v>7</v>
      </c>
      <c r="J2650" s="30" t="s">
        <v>1877</v>
      </c>
      <c r="K2650" s="2" t="s">
        <v>1264</v>
      </c>
      <c r="L2650" s="30">
        <v>315</v>
      </c>
      <c r="M2650" s="2">
        <v>59</v>
      </c>
      <c r="N2650" s="2">
        <v>8</v>
      </c>
      <c r="O2650" s="31">
        <v>7.0324074074074081E-2</v>
      </c>
    </row>
    <row r="2651" spans="1:15" x14ac:dyDescent="0.25">
      <c r="A2651" s="2">
        <f t="shared" si="164"/>
        <v>2018</v>
      </c>
      <c r="B2651" s="2" t="str">
        <f t="shared" si="165"/>
        <v>Dec</v>
      </c>
      <c r="C2651" s="2">
        <f t="shared" si="166"/>
        <v>49</v>
      </c>
      <c r="D2651" s="2" t="str">
        <f t="shared" si="167"/>
        <v>Mon</v>
      </c>
      <c r="E2651" s="34">
        <v>43437</v>
      </c>
      <c r="F2651" s="30">
        <v>47770</v>
      </c>
      <c r="G2651" s="2" t="s">
        <v>321</v>
      </c>
      <c r="H2651" s="30" t="s">
        <v>668</v>
      </c>
      <c r="I2651" s="2">
        <v>7</v>
      </c>
      <c r="J2651" s="30" t="s">
        <v>1941</v>
      </c>
      <c r="K2651" s="2" t="s">
        <v>1247</v>
      </c>
      <c r="L2651" s="30">
        <v>315</v>
      </c>
      <c r="M2651" s="2">
        <v>59</v>
      </c>
      <c r="N2651" s="2">
        <v>8</v>
      </c>
      <c r="O2651" s="31">
        <v>6.9305555555555551E-2</v>
      </c>
    </row>
    <row r="2652" spans="1:15" x14ac:dyDescent="0.25">
      <c r="A2652" s="2">
        <f t="shared" si="164"/>
        <v>2018</v>
      </c>
      <c r="B2652" s="2" t="str">
        <f t="shared" si="165"/>
        <v>Dec</v>
      </c>
      <c r="C2652" s="2">
        <f t="shared" si="166"/>
        <v>49</v>
      </c>
      <c r="D2652" s="2" t="str">
        <f t="shared" si="167"/>
        <v>Mon</v>
      </c>
      <c r="E2652" s="34">
        <v>43437</v>
      </c>
      <c r="F2652" s="30">
        <v>47770</v>
      </c>
      <c r="G2652" s="2" t="s">
        <v>321</v>
      </c>
      <c r="H2652" s="30" t="s">
        <v>668</v>
      </c>
      <c r="I2652" s="2">
        <v>7</v>
      </c>
      <c r="J2652" s="30" t="s">
        <v>2001</v>
      </c>
      <c r="K2652" s="2" t="s">
        <v>1264</v>
      </c>
      <c r="L2652" s="30">
        <v>315</v>
      </c>
      <c r="M2652" s="2">
        <v>59</v>
      </c>
      <c r="N2652" s="2">
        <v>8</v>
      </c>
      <c r="O2652" s="31">
        <v>7.0856481481481479E-2</v>
      </c>
    </row>
    <row r="2653" spans="1:15" x14ac:dyDescent="0.25">
      <c r="A2653" s="2">
        <f t="shared" ref="A2653:A2716" si="168">YEAR(E2653)</f>
        <v>2018</v>
      </c>
      <c r="B2653" s="2" t="str">
        <f t="shared" ref="B2653:B2716" si="169">TEXT(E2653,"MMM")</f>
        <v>Dec</v>
      </c>
      <c r="C2653" s="2">
        <f t="shared" ref="C2653:C2716" si="170">WEEKNUM(E2653)</f>
        <v>49</v>
      </c>
      <c r="D2653" s="2" t="str">
        <f t="shared" ref="D2653:D2716" si="171">TEXT(E2653,"DDD")</f>
        <v>Mon</v>
      </c>
      <c r="E2653" s="34">
        <v>43437</v>
      </c>
      <c r="F2653" s="30">
        <v>49163</v>
      </c>
      <c r="G2653" s="2" t="s">
        <v>1052</v>
      </c>
      <c r="H2653" s="30" t="s">
        <v>1053</v>
      </c>
      <c r="I2653" s="2">
        <v>1</v>
      </c>
      <c r="J2653" s="30" t="s">
        <v>1447</v>
      </c>
      <c r="K2653" s="2" t="s">
        <v>1447</v>
      </c>
      <c r="L2653" s="30">
        <v>150</v>
      </c>
      <c r="M2653" s="2">
        <v>1</v>
      </c>
      <c r="N2653" s="2">
        <v>2</v>
      </c>
      <c r="O2653" s="31">
        <v>0</v>
      </c>
    </row>
    <row r="2654" spans="1:15" x14ac:dyDescent="0.25">
      <c r="A2654" s="2">
        <f t="shared" si="168"/>
        <v>2018</v>
      </c>
      <c r="B2654" s="2" t="str">
        <f t="shared" si="169"/>
        <v>Dec</v>
      </c>
      <c r="C2654" s="2">
        <f t="shared" si="170"/>
        <v>49</v>
      </c>
      <c r="D2654" s="2" t="str">
        <f t="shared" si="171"/>
        <v>Mon</v>
      </c>
      <c r="E2654" s="34">
        <v>43437</v>
      </c>
      <c r="F2654" s="30" t="s">
        <v>1049</v>
      </c>
      <c r="G2654" s="2" t="s">
        <v>1050</v>
      </c>
      <c r="H2654" s="30" t="s">
        <v>1051</v>
      </c>
      <c r="I2654" s="2">
        <v>0</v>
      </c>
      <c r="J2654" s="30" t="s">
        <v>1447</v>
      </c>
      <c r="K2654" s="2" t="s">
        <v>1447</v>
      </c>
      <c r="L2654" s="30">
        <v>7</v>
      </c>
      <c r="M2654" s="2">
        <v>3</v>
      </c>
      <c r="N2654" s="2">
        <v>0</v>
      </c>
      <c r="O2654" s="31">
        <v>0</v>
      </c>
    </row>
    <row r="2655" spans="1:15" x14ac:dyDescent="0.25">
      <c r="A2655" s="2">
        <f t="shared" si="168"/>
        <v>2018</v>
      </c>
      <c r="B2655" s="2" t="str">
        <f t="shared" si="169"/>
        <v>Dec</v>
      </c>
      <c r="C2655" s="2">
        <f t="shared" si="170"/>
        <v>49</v>
      </c>
      <c r="D2655" s="2" t="str">
        <f t="shared" si="171"/>
        <v>Mon</v>
      </c>
      <c r="E2655" s="34">
        <v>43437</v>
      </c>
      <c r="F2655" s="30">
        <v>50723</v>
      </c>
      <c r="G2655" s="2" t="s">
        <v>1047</v>
      </c>
      <c r="H2655" s="30" t="s">
        <v>1048</v>
      </c>
      <c r="I2655" s="2">
        <v>2</v>
      </c>
      <c r="J2655" s="30" t="s">
        <v>1447</v>
      </c>
      <c r="K2655" s="2" t="s">
        <v>1447</v>
      </c>
      <c r="L2655" s="30">
        <v>142</v>
      </c>
      <c r="M2655" s="2">
        <v>3</v>
      </c>
      <c r="N2655" s="2">
        <v>0</v>
      </c>
      <c r="O2655" s="31">
        <v>0</v>
      </c>
    </row>
    <row r="2656" spans="1:15" x14ac:dyDescent="0.25">
      <c r="A2656" s="2">
        <f t="shared" si="168"/>
        <v>2018</v>
      </c>
      <c r="B2656" s="2" t="str">
        <f t="shared" si="169"/>
        <v>Dec</v>
      </c>
      <c r="C2656" s="2">
        <f t="shared" si="170"/>
        <v>49</v>
      </c>
      <c r="D2656" s="2" t="str">
        <f t="shared" si="171"/>
        <v>Mon</v>
      </c>
      <c r="E2656" s="34">
        <v>43437</v>
      </c>
      <c r="F2656" s="30">
        <v>47727</v>
      </c>
      <c r="G2656" s="2" t="s">
        <v>669</v>
      </c>
      <c r="H2656" s="30" t="s">
        <v>670</v>
      </c>
      <c r="I2656" s="2">
        <v>9</v>
      </c>
      <c r="J2656" s="30" t="s">
        <v>1293</v>
      </c>
      <c r="K2656" s="2" t="s">
        <v>1247</v>
      </c>
      <c r="L2656" s="30">
        <v>1680</v>
      </c>
      <c r="M2656" s="2">
        <v>78</v>
      </c>
      <c r="N2656" s="2">
        <v>6</v>
      </c>
      <c r="O2656" s="31">
        <v>0.17025462962962964</v>
      </c>
    </row>
    <row r="2657" spans="1:15" x14ac:dyDescent="0.25">
      <c r="A2657" s="2">
        <f t="shared" si="168"/>
        <v>2018</v>
      </c>
      <c r="B2657" s="2" t="str">
        <f t="shared" si="169"/>
        <v>Dec</v>
      </c>
      <c r="C2657" s="2">
        <f t="shared" si="170"/>
        <v>49</v>
      </c>
      <c r="D2657" s="2" t="str">
        <f t="shared" si="171"/>
        <v>Mon</v>
      </c>
      <c r="E2657" s="34">
        <v>43437</v>
      </c>
      <c r="F2657" s="30">
        <v>47727</v>
      </c>
      <c r="G2657" s="2" t="s">
        <v>669</v>
      </c>
      <c r="H2657" s="30" t="s">
        <v>670</v>
      </c>
      <c r="I2657" s="2">
        <v>9</v>
      </c>
      <c r="J2657" s="30" t="s">
        <v>1704</v>
      </c>
      <c r="K2657" s="2" t="s">
        <v>1257</v>
      </c>
      <c r="L2657" s="30">
        <v>1680</v>
      </c>
      <c r="M2657" s="2">
        <v>78</v>
      </c>
      <c r="N2657" s="2">
        <v>6</v>
      </c>
      <c r="O2657" s="31">
        <v>0.12628472222222223</v>
      </c>
    </row>
    <row r="2658" spans="1:15" x14ac:dyDescent="0.25">
      <c r="A2658" s="2">
        <f t="shared" si="168"/>
        <v>2018</v>
      </c>
      <c r="B2658" s="2" t="str">
        <f t="shared" si="169"/>
        <v>Dec</v>
      </c>
      <c r="C2658" s="2">
        <f t="shared" si="170"/>
        <v>49</v>
      </c>
      <c r="D2658" s="2" t="str">
        <f t="shared" si="171"/>
        <v>Mon</v>
      </c>
      <c r="E2658" s="34">
        <v>43437</v>
      </c>
      <c r="F2658" s="30">
        <v>47727</v>
      </c>
      <c r="G2658" s="2" t="s">
        <v>669</v>
      </c>
      <c r="H2658" s="30" t="s">
        <v>670</v>
      </c>
      <c r="I2658" s="2">
        <v>9</v>
      </c>
      <c r="J2658" s="30" t="s">
        <v>2014</v>
      </c>
      <c r="K2658" s="2" t="s">
        <v>1264</v>
      </c>
      <c r="L2658" s="30">
        <v>1680</v>
      </c>
      <c r="M2658" s="2">
        <v>78</v>
      </c>
      <c r="N2658" s="2">
        <v>6</v>
      </c>
      <c r="O2658" s="31">
        <v>0.10791666666666666</v>
      </c>
    </row>
    <row r="2659" spans="1:15" x14ac:dyDescent="0.25">
      <c r="A2659" s="2">
        <f t="shared" si="168"/>
        <v>2018</v>
      </c>
      <c r="B2659" s="2" t="str">
        <f t="shared" si="169"/>
        <v>Dec</v>
      </c>
      <c r="C2659" s="2">
        <f t="shared" si="170"/>
        <v>49</v>
      </c>
      <c r="D2659" s="2" t="str">
        <f t="shared" si="171"/>
        <v>Mon</v>
      </c>
      <c r="E2659" s="34">
        <v>43437</v>
      </c>
      <c r="F2659" s="30">
        <v>47729</v>
      </c>
      <c r="G2659" s="2" t="s">
        <v>354</v>
      </c>
      <c r="H2659" s="30" t="s">
        <v>1046</v>
      </c>
      <c r="I2659" s="2">
        <v>36</v>
      </c>
      <c r="J2659" s="30" t="s">
        <v>1368</v>
      </c>
      <c r="K2659" s="2" t="s">
        <v>1264</v>
      </c>
      <c r="L2659" s="30">
        <v>7404</v>
      </c>
      <c r="M2659" s="2">
        <v>86</v>
      </c>
      <c r="N2659" s="2">
        <v>9</v>
      </c>
      <c r="O2659" s="31">
        <v>4.3587962962962967E-2</v>
      </c>
    </row>
    <row r="2660" spans="1:15" x14ac:dyDescent="0.25">
      <c r="A2660" s="2">
        <f t="shared" si="168"/>
        <v>2018</v>
      </c>
      <c r="B2660" s="2" t="str">
        <f t="shared" si="169"/>
        <v>Dec</v>
      </c>
      <c r="C2660" s="2">
        <f t="shared" si="170"/>
        <v>49</v>
      </c>
      <c r="D2660" s="2" t="str">
        <f t="shared" si="171"/>
        <v>Mon</v>
      </c>
      <c r="E2660" s="34">
        <v>43437</v>
      </c>
      <c r="F2660" s="30">
        <v>47729</v>
      </c>
      <c r="G2660" s="2" t="s">
        <v>354</v>
      </c>
      <c r="H2660" s="30" t="s">
        <v>1046</v>
      </c>
      <c r="I2660" s="2">
        <v>36</v>
      </c>
      <c r="J2660" s="30" t="s">
        <v>1374</v>
      </c>
      <c r="K2660" s="2" t="s">
        <v>1247</v>
      </c>
      <c r="L2660" s="30">
        <v>7404</v>
      </c>
      <c r="M2660" s="2">
        <v>86</v>
      </c>
      <c r="N2660" s="2">
        <v>9</v>
      </c>
      <c r="O2660" s="31">
        <v>4.2951388888888886E-2</v>
      </c>
    </row>
    <row r="2661" spans="1:15" x14ac:dyDescent="0.25">
      <c r="A2661" s="2">
        <f t="shared" si="168"/>
        <v>2018</v>
      </c>
      <c r="B2661" s="2" t="str">
        <f t="shared" si="169"/>
        <v>Dec</v>
      </c>
      <c r="C2661" s="2">
        <f t="shared" si="170"/>
        <v>49</v>
      </c>
      <c r="D2661" s="2" t="str">
        <f t="shared" si="171"/>
        <v>Mon</v>
      </c>
      <c r="E2661" s="34">
        <v>43437</v>
      </c>
      <c r="F2661" s="30">
        <v>47729</v>
      </c>
      <c r="G2661" s="2" t="s">
        <v>354</v>
      </c>
      <c r="H2661" s="30" t="s">
        <v>1046</v>
      </c>
      <c r="I2661" s="2">
        <v>36</v>
      </c>
      <c r="J2661" s="30" t="s">
        <v>1376</v>
      </c>
      <c r="K2661" s="2" t="s">
        <v>1355</v>
      </c>
      <c r="L2661" s="30">
        <v>7404</v>
      </c>
      <c r="M2661" s="2">
        <v>86</v>
      </c>
      <c r="N2661" s="2">
        <v>9</v>
      </c>
      <c r="O2661" s="31">
        <v>4.1076388888888891E-2</v>
      </c>
    </row>
    <row r="2662" spans="1:15" x14ac:dyDescent="0.25">
      <c r="A2662" s="2">
        <f t="shared" si="168"/>
        <v>2018</v>
      </c>
      <c r="B2662" s="2" t="str">
        <f t="shared" si="169"/>
        <v>Dec</v>
      </c>
      <c r="C2662" s="2">
        <f t="shared" si="170"/>
        <v>49</v>
      </c>
      <c r="D2662" s="2" t="str">
        <f t="shared" si="171"/>
        <v>Mon</v>
      </c>
      <c r="E2662" s="34">
        <v>43437</v>
      </c>
      <c r="F2662" s="30">
        <v>47729</v>
      </c>
      <c r="G2662" s="2" t="s">
        <v>354</v>
      </c>
      <c r="H2662" s="30" t="s">
        <v>1046</v>
      </c>
      <c r="I2662" s="2">
        <v>36</v>
      </c>
      <c r="J2662" s="30" t="s">
        <v>1942</v>
      </c>
      <c r="K2662" s="2" t="s">
        <v>1355</v>
      </c>
      <c r="L2662" s="30">
        <v>7404</v>
      </c>
      <c r="M2662" s="2">
        <v>86</v>
      </c>
      <c r="N2662" s="2">
        <v>9</v>
      </c>
      <c r="O2662" s="31">
        <v>4.0451388888888891E-2</v>
      </c>
    </row>
    <row r="2663" spans="1:15" x14ac:dyDescent="0.25">
      <c r="A2663" s="2">
        <f t="shared" si="168"/>
        <v>2018</v>
      </c>
      <c r="B2663" s="2" t="str">
        <f t="shared" si="169"/>
        <v>Dec</v>
      </c>
      <c r="C2663" s="2">
        <f t="shared" si="170"/>
        <v>49</v>
      </c>
      <c r="D2663" s="2" t="str">
        <f t="shared" si="171"/>
        <v>Mon</v>
      </c>
      <c r="E2663" s="34">
        <v>43437</v>
      </c>
      <c r="F2663" s="30">
        <v>47729</v>
      </c>
      <c r="G2663" s="2" t="s">
        <v>354</v>
      </c>
      <c r="H2663" s="30" t="s">
        <v>1046</v>
      </c>
      <c r="I2663" s="2">
        <v>36</v>
      </c>
      <c r="J2663" s="30" t="s">
        <v>1940</v>
      </c>
      <c r="K2663" s="2" t="s">
        <v>1264</v>
      </c>
      <c r="L2663" s="30">
        <v>7404</v>
      </c>
      <c r="M2663" s="2">
        <v>86</v>
      </c>
      <c r="N2663" s="2">
        <v>9</v>
      </c>
      <c r="O2663" s="31">
        <v>4.3437499999999997E-2</v>
      </c>
    </row>
    <row r="2664" spans="1:15" x14ac:dyDescent="0.25">
      <c r="A2664" s="2">
        <f t="shared" si="168"/>
        <v>2018</v>
      </c>
      <c r="B2664" s="2" t="str">
        <f t="shared" si="169"/>
        <v>Dec</v>
      </c>
      <c r="C2664" s="2">
        <f t="shared" si="170"/>
        <v>49</v>
      </c>
      <c r="D2664" s="2" t="str">
        <f t="shared" si="171"/>
        <v>Mon</v>
      </c>
      <c r="E2664" s="34">
        <v>43437</v>
      </c>
      <c r="F2664" s="30">
        <v>47729</v>
      </c>
      <c r="G2664" s="2" t="s">
        <v>354</v>
      </c>
      <c r="H2664" s="30" t="s">
        <v>1046</v>
      </c>
      <c r="I2664" s="2">
        <v>36</v>
      </c>
      <c r="J2664" s="30" t="s">
        <v>2021</v>
      </c>
      <c r="K2664" s="2" t="s">
        <v>1355</v>
      </c>
      <c r="L2664" s="30">
        <v>7404</v>
      </c>
      <c r="M2664" s="2">
        <v>86</v>
      </c>
      <c r="N2664" s="2">
        <v>9</v>
      </c>
      <c r="O2664" s="31">
        <v>4.0752314814814811E-2</v>
      </c>
    </row>
    <row r="2665" spans="1:15" x14ac:dyDescent="0.25">
      <c r="A2665" s="2">
        <f t="shared" si="168"/>
        <v>2018</v>
      </c>
      <c r="B2665" s="2" t="str">
        <f t="shared" si="169"/>
        <v>Dec</v>
      </c>
      <c r="C2665" s="2">
        <f t="shared" si="170"/>
        <v>49</v>
      </c>
      <c r="D2665" s="2" t="str">
        <f t="shared" si="171"/>
        <v>Mon</v>
      </c>
      <c r="E2665" s="34">
        <v>43437</v>
      </c>
      <c r="F2665" s="30">
        <v>47782</v>
      </c>
      <c r="G2665" s="2" t="s">
        <v>74</v>
      </c>
      <c r="H2665" s="30" t="s">
        <v>1045</v>
      </c>
      <c r="I2665" s="2">
        <v>12</v>
      </c>
      <c r="J2665" s="30" t="s">
        <v>1447</v>
      </c>
      <c r="K2665" s="2" t="s">
        <v>1447</v>
      </c>
      <c r="L2665" s="30">
        <v>2112</v>
      </c>
      <c r="M2665" s="2">
        <v>18</v>
      </c>
      <c r="N2665" s="2">
        <v>32</v>
      </c>
      <c r="O2665" s="31">
        <v>0</v>
      </c>
    </row>
    <row r="2666" spans="1:15" x14ac:dyDescent="0.25">
      <c r="A2666" s="2">
        <f t="shared" si="168"/>
        <v>2018</v>
      </c>
      <c r="B2666" s="2" t="str">
        <f t="shared" si="169"/>
        <v>Dec</v>
      </c>
      <c r="C2666" s="2">
        <f t="shared" si="170"/>
        <v>49</v>
      </c>
      <c r="D2666" s="2" t="str">
        <f t="shared" si="171"/>
        <v>Mon</v>
      </c>
      <c r="E2666" s="34">
        <v>43437</v>
      </c>
      <c r="F2666" s="30">
        <v>47752</v>
      </c>
      <c r="G2666" s="2" t="s">
        <v>176</v>
      </c>
      <c r="H2666" s="30" t="s">
        <v>1044</v>
      </c>
      <c r="I2666" s="2">
        <v>18</v>
      </c>
      <c r="J2666" s="30" t="s">
        <v>1271</v>
      </c>
      <c r="K2666" s="2" t="s">
        <v>1247</v>
      </c>
      <c r="L2666" s="30">
        <v>2004</v>
      </c>
      <c r="M2666" s="2">
        <v>89</v>
      </c>
      <c r="N2666" s="2">
        <v>26</v>
      </c>
      <c r="O2666" s="31">
        <v>5.8912037037037034E-2</v>
      </c>
    </row>
    <row r="2667" spans="1:15" x14ac:dyDescent="0.25">
      <c r="A2667" s="2">
        <f t="shared" si="168"/>
        <v>2018</v>
      </c>
      <c r="B2667" s="2" t="str">
        <f t="shared" si="169"/>
        <v>Dec</v>
      </c>
      <c r="C2667" s="2">
        <f t="shared" si="170"/>
        <v>49</v>
      </c>
      <c r="D2667" s="2" t="str">
        <f t="shared" si="171"/>
        <v>Mon</v>
      </c>
      <c r="E2667" s="34">
        <v>43437</v>
      </c>
      <c r="F2667" s="30">
        <v>47752</v>
      </c>
      <c r="G2667" s="2" t="s">
        <v>176</v>
      </c>
      <c r="H2667" s="30" t="s">
        <v>1044</v>
      </c>
      <c r="I2667" s="2">
        <v>18</v>
      </c>
      <c r="J2667" s="30" t="s">
        <v>1274</v>
      </c>
      <c r="K2667" s="2" t="s">
        <v>1264</v>
      </c>
      <c r="L2667" s="30">
        <v>2004</v>
      </c>
      <c r="M2667" s="2">
        <v>89</v>
      </c>
      <c r="N2667" s="2">
        <v>26</v>
      </c>
      <c r="O2667" s="31">
        <v>6.8680555555555564E-2</v>
      </c>
    </row>
    <row r="2668" spans="1:15" x14ac:dyDescent="0.25">
      <c r="A2668" s="2">
        <f t="shared" si="168"/>
        <v>2018</v>
      </c>
      <c r="B2668" s="2" t="str">
        <f t="shared" si="169"/>
        <v>Dec</v>
      </c>
      <c r="C2668" s="2">
        <f t="shared" si="170"/>
        <v>49</v>
      </c>
      <c r="D2668" s="2" t="str">
        <f t="shared" si="171"/>
        <v>Mon</v>
      </c>
      <c r="E2668" s="34">
        <v>43437</v>
      </c>
      <c r="F2668" s="30">
        <v>47752</v>
      </c>
      <c r="G2668" s="2" t="s">
        <v>176</v>
      </c>
      <c r="H2668" s="30" t="s">
        <v>1044</v>
      </c>
      <c r="I2668" s="2">
        <v>18</v>
      </c>
      <c r="J2668" s="30" t="s">
        <v>1253</v>
      </c>
      <c r="K2668" s="2" t="s">
        <v>1429</v>
      </c>
      <c r="L2668" s="30">
        <v>2004</v>
      </c>
      <c r="M2668" s="2">
        <v>89</v>
      </c>
      <c r="N2668" s="2">
        <v>26</v>
      </c>
      <c r="O2668" s="31">
        <v>3.0474537037037036E-2</v>
      </c>
    </row>
    <row r="2669" spans="1:15" x14ac:dyDescent="0.25">
      <c r="A2669" s="2">
        <f t="shared" si="168"/>
        <v>2018</v>
      </c>
      <c r="B2669" s="2" t="str">
        <f t="shared" si="169"/>
        <v>Dec</v>
      </c>
      <c r="C2669" s="2">
        <f t="shared" si="170"/>
        <v>49</v>
      </c>
      <c r="D2669" s="2" t="str">
        <f t="shared" si="171"/>
        <v>Mon</v>
      </c>
      <c r="E2669" s="34">
        <v>43437</v>
      </c>
      <c r="F2669" s="30">
        <v>47752</v>
      </c>
      <c r="G2669" s="2" t="s">
        <v>176</v>
      </c>
      <c r="H2669" s="30" t="s">
        <v>1044</v>
      </c>
      <c r="I2669" s="2">
        <v>18</v>
      </c>
      <c r="J2669" s="30" t="s">
        <v>1337</v>
      </c>
      <c r="K2669" s="2" t="s">
        <v>1429</v>
      </c>
      <c r="L2669" s="30">
        <v>2004</v>
      </c>
      <c r="M2669" s="2">
        <v>89</v>
      </c>
      <c r="N2669" s="2">
        <v>26</v>
      </c>
      <c r="O2669" s="31">
        <v>3.1030092592592592E-2</v>
      </c>
    </row>
    <row r="2670" spans="1:15" x14ac:dyDescent="0.25">
      <c r="A2670" s="2">
        <f t="shared" si="168"/>
        <v>2018</v>
      </c>
      <c r="B2670" s="2" t="str">
        <f t="shared" si="169"/>
        <v>Dec</v>
      </c>
      <c r="C2670" s="2">
        <f t="shared" si="170"/>
        <v>49</v>
      </c>
      <c r="D2670" s="2" t="str">
        <f t="shared" si="171"/>
        <v>Mon</v>
      </c>
      <c r="E2670" s="34">
        <v>43437</v>
      </c>
      <c r="F2670" s="30">
        <v>47752</v>
      </c>
      <c r="G2670" s="2" t="s">
        <v>176</v>
      </c>
      <c r="H2670" s="30" t="s">
        <v>1044</v>
      </c>
      <c r="I2670" s="2">
        <v>18</v>
      </c>
      <c r="J2670" s="30" t="s">
        <v>1343</v>
      </c>
      <c r="K2670" s="2" t="s">
        <v>1264</v>
      </c>
      <c r="L2670" s="30">
        <v>2004</v>
      </c>
      <c r="M2670" s="2">
        <v>89</v>
      </c>
      <c r="N2670" s="2">
        <v>26</v>
      </c>
      <c r="O2670" s="31">
        <v>5.9675925925925931E-2</v>
      </c>
    </row>
    <row r="2671" spans="1:15" x14ac:dyDescent="0.25">
      <c r="A2671" s="2">
        <f t="shared" si="168"/>
        <v>2018</v>
      </c>
      <c r="B2671" s="2" t="str">
        <f t="shared" si="169"/>
        <v>Dec</v>
      </c>
      <c r="C2671" s="2">
        <f t="shared" si="170"/>
        <v>49</v>
      </c>
      <c r="D2671" s="2" t="str">
        <f t="shared" si="171"/>
        <v>Mon</v>
      </c>
      <c r="E2671" s="34">
        <v>43437</v>
      </c>
      <c r="F2671" s="30">
        <v>47752</v>
      </c>
      <c r="G2671" s="2" t="s">
        <v>176</v>
      </c>
      <c r="H2671" s="30" t="s">
        <v>1044</v>
      </c>
      <c r="I2671" s="2">
        <v>18</v>
      </c>
      <c r="J2671" s="30" t="s">
        <v>1347</v>
      </c>
      <c r="K2671" s="2" t="s">
        <v>1429</v>
      </c>
      <c r="L2671" s="30">
        <v>2004</v>
      </c>
      <c r="M2671" s="2">
        <v>89</v>
      </c>
      <c r="N2671" s="2">
        <v>26</v>
      </c>
      <c r="O2671" s="31">
        <v>5.7673611111111113E-2</v>
      </c>
    </row>
    <row r="2672" spans="1:15" x14ac:dyDescent="0.25">
      <c r="A2672" s="2">
        <f t="shared" si="168"/>
        <v>2018</v>
      </c>
      <c r="B2672" s="2" t="str">
        <f t="shared" si="169"/>
        <v>Dec</v>
      </c>
      <c r="C2672" s="2">
        <f t="shared" si="170"/>
        <v>49</v>
      </c>
      <c r="D2672" s="2" t="str">
        <f t="shared" si="171"/>
        <v>Mon</v>
      </c>
      <c r="E2672" s="34">
        <v>43437</v>
      </c>
      <c r="F2672" s="30">
        <v>47752</v>
      </c>
      <c r="G2672" s="2" t="s">
        <v>176</v>
      </c>
      <c r="H2672" s="30" t="s">
        <v>1044</v>
      </c>
      <c r="I2672" s="2">
        <v>18</v>
      </c>
      <c r="J2672" s="30" t="s">
        <v>1680</v>
      </c>
      <c r="K2672" s="2" t="s">
        <v>1247</v>
      </c>
      <c r="L2672" s="30">
        <v>2004</v>
      </c>
      <c r="M2672" s="2">
        <v>89</v>
      </c>
      <c r="N2672" s="2">
        <v>26</v>
      </c>
      <c r="O2672" s="31">
        <v>5.9224537037037041E-2</v>
      </c>
    </row>
    <row r="2673" spans="1:15" x14ac:dyDescent="0.25">
      <c r="A2673" s="2">
        <f t="shared" si="168"/>
        <v>2018</v>
      </c>
      <c r="B2673" s="2" t="str">
        <f t="shared" si="169"/>
        <v>Dec</v>
      </c>
      <c r="C2673" s="2">
        <f t="shared" si="170"/>
        <v>49</v>
      </c>
      <c r="D2673" s="2" t="str">
        <f t="shared" si="171"/>
        <v>Mon</v>
      </c>
      <c r="E2673" s="34">
        <v>43437</v>
      </c>
      <c r="F2673" s="30">
        <v>47752</v>
      </c>
      <c r="G2673" s="2" t="s">
        <v>176</v>
      </c>
      <c r="H2673" s="30" t="s">
        <v>1044</v>
      </c>
      <c r="I2673" s="2">
        <v>18</v>
      </c>
      <c r="J2673" s="30" t="s">
        <v>2030</v>
      </c>
      <c r="K2673" s="2" t="s">
        <v>1428</v>
      </c>
      <c r="L2673" s="30">
        <v>2004</v>
      </c>
      <c r="M2673" s="2">
        <v>89</v>
      </c>
      <c r="N2673" s="2">
        <v>26</v>
      </c>
      <c r="O2673" s="31">
        <v>5.8391203703703702E-2</v>
      </c>
    </row>
    <row r="2674" spans="1:15" x14ac:dyDescent="0.25">
      <c r="A2674" s="2">
        <f t="shared" si="168"/>
        <v>2018</v>
      </c>
      <c r="B2674" s="2" t="str">
        <f t="shared" si="169"/>
        <v>Dec</v>
      </c>
      <c r="C2674" s="2">
        <f t="shared" si="170"/>
        <v>49</v>
      </c>
      <c r="D2674" s="2" t="str">
        <f t="shared" si="171"/>
        <v>Mon</v>
      </c>
      <c r="E2674" s="34">
        <v>43437</v>
      </c>
      <c r="F2674" s="30">
        <v>47752</v>
      </c>
      <c r="G2674" s="2" t="s">
        <v>176</v>
      </c>
      <c r="H2674" s="30" t="s">
        <v>1044</v>
      </c>
      <c r="I2674" s="2">
        <v>18</v>
      </c>
      <c r="J2674" s="30" t="s">
        <v>2031</v>
      </c>
      <c r="K2674" s="2" t="s">
        <v>1428</v>
      </c>
      <c r="L2674" s="30">
        <v>2004</v>
      </c>
      <c r="M2674" s="2">
        <v>89</v>
      </c>
      <c r="N2674" s="2">
        <v>26</v>
      </c>
      <c r="O2674" s="31">
        <v>5.8298611111111114E-2</v>
      </c>
    </row>
    <row r="2675" spans="1:15" x14ac:dyDescent="0.25">
      <c r="A2675" s="2">
        <f t="shared" si="168"/>
        <v>2018</v>
      </c>
      <c r="B2675" s="2" t="str">
        <f t="shared" si="169"/>
        <v>Dec</v>
      </c>
      <c r="C2675" s="2">
        <f t="shared" si="170"/>
        <v>49</v>
      </c>
      <c r="D2675" s="2" t="str">
        <f t="shared" si="171"/>
        <v>Mon</v>
      </c>
      <c r="E2675" s="34">
        <v>43437</v>
      </c>
      <c r="F2675" s="30">
        <v>47752</v>
      </c>
      <c r="G2675" s="2" t="s">
        <v>176</v>
      </c>
      <c r="H2675" s="30" t="s">
        <v>1044</v>
      </c>
      <c r="I2675" s="2">
        <v>18</v>
      </c>
      <c r="J2675" s="30" t="s">
        <v>2032</v>
      </c>
      <c r="K2675" s="2" t="s">
        <v>1428</v>
      </c>
      <c r="L2675" s="30">
        <v>2004</v>
      </c>
      <c r="M2675" s="2">
        <v>89</v>
      </c>
      <c r="N2675" s="2">
        <v>26</v>
      </c>
      <c r="O2675" s="31">
        <v>5.8020833333333334E-2</v>
      </c>
    </row>
    <row r="2676" spans="1:15" x14ac:dyDescent="0.25">
      <c r="A2676" s="2">
        <f t="shared" si="168"/>
        <v>2018</v>
      </c>
      <c r="B2676" s="2" t="str">
        <f t="shared" si="169"/>
        <v>Dec</v>
      </c>
      <c r="C2676" s="2">
        <f t="shared" si="170"/>
        <v>49</v>
      </c>
      <c r="D2676" s="2" t="str">
        <f t="shared" si="171"/>
        <v>Mon</v>
      </c>
      <c r="E2676" s="34">
        <v>43437</v>
      </c>
      <c r="F2676" s="30">
        <v>47752</v>
      </c>
      <c r="G2676" s="2" t="s">
        <v>176</v>
      </c>
      <c r="H2676" s="30" t="s">
        <v>1044</v>
      </c>
      <c r="I2676" s="2">
        <v>18</v>
      </c>
      <c r="J2676" s="30" t="s">
        <v>2033</v>
      </c>
      <c r="K2676" s="2" t="s">
        <v>1429</v>
      </c>
      <c r="L2676" s="30">
        <v>2004</v>
      </c>
      <c r="M2676" s="2">
        <v>89</v>
      </c>
      <c r="N2676" s="2">
        <v>26</v>
      </c>
      <c r="O2676" s="31">
        <v>3.1469907407407412E-2</v>
      </c>
    </row>
    <row r="2677" spans="1:15" x14ac:dyDescent="0.25">
      <c r="A2677" s="2">
        <f t="shared" si="168"/>
        <v>2018</v>
      </c>
      <c r="B2677" s="2" t="str">
        <f t="shared" si="169"/>
        <v>Dec</v>
      </c>
      <c r="C2677" s="2">
        <f t="shared" si="170"/>
        <v>49</v>
      </c>
      <c r="D2677" s="2" t="str">
        <f t="shared" si="171"/>
        <v>Mon</v>
      </c>
      <c r="E2677" s="34">
        <v>43437</v>
      </c>
      <c r="F2677" s="30">
        <v>50797</v>
      </c>
      <c r="G2677" s="2" t="s">
        <v>109</v>
      </c>
      <c r="H2677" s="30" t="s">
        <v>1043</v>
      </c>
      <c r="I2677" s="2">
        <v>0</v>
      </c>
      <c r="J2677" s="30" t="s">
        <v>1447</v>
      </c>
      <c r="K2677" s="2" t="s">
        <v>1447</v>
      </c>
      <c r="L2677" s="30">
        <v>2</v>
      </c>
      <c r="M2677" s="2">
        <v>1</v>
      </c>
      <c r="N2677" s="2">
        <v>0</v>
      </c>
      <c r="O2677" s="31">
        <v>0</v>
      </c>
    </row>
    <row r="2678" spans="1:15" x14ac:dyDescent="0.25">
      <c r="A2678" s="2">
        <f t="shared" si="168"/>
        <v>2018</v>
      </c>
      <c r="B2678" s="2" t="str">
        <f t="shared" si="169"/>
        <v>Dec</v>
      </c>
      <c r="C2678" s="2">
        <f t="shared" si="170"/>
        <v>49</v>
      </c>
      <c r="D2678" s="2" t="str">
        <f t="shared" si="171"/>
        <v>Mon</v>
      </c>
      <c r="E2678" s="34">
        <v>43437</v>
      </c>
      <c r="F2678" s="30">
        <v>47745</v>
      </c>
      <c r="G2678" s="2" t="s">
        <v>109</v>
      </c>
      <c r="H2678" s="30" t="s">
        <v>1042</v>
      </c>
      <c r="I2678" s="2">
        <v>37</v>
      </c>
      <c r="J2678" s="30" t="s">
        <v>1447</v>
      </c>
      <c r="K2678" s="2" t="s">
        <v>1447</v>
      </c>
      <c r="L2678" s="30">
        <v>6017</v>
      </c>
      <c r="M2678" s="2">
        <v>173</v>
      </c>
      <c r="N2678" s="2">
        <v>7</v>
      </c>
      <c r="O2678" s="31">
        <v>0</v>
      </c>
    </row>
    <row r="2679" spans="1:15" x14ac:dyDescent="0.25">
      <c r="A2679" s="2">
        <f t="shared" si="168"/>
        <v>2018</v>
      </c>
      <c r="B2679" s="2" t="str">
        <f t="shared" si="169"/>
        <v>Dec</v>
      </c>
      <c r="C2679" s="2">
        <f t="shared" si="170"/>
        <v>49</v>
      </c>
      <c r="D2679" s="2" t="str">
        <f t="shared" si="171"/>
        <v>Mon</v>
      </c>
      <c r="E2679" s="34">
        <v>43437</v>
      </c>
      <c r="F2679" s="30">
        <v>47936</v>
      </c>
      <c r="G2679" s="2" t="s">
        <v>10</v>
      </c>
      <c r="H2679" s="30" t="s">
        <v>1041</v>
      </c>
      <c r="I2679" s="2">
        <v>9</v>
      </c>
      <c r="J2679" s="30" t="s">
        <v>1447</v>
      </c>
      <c r="K2679" s="2" t="s">
        <v>1447</v>
      </c>
      <c r="L2679" s="30">
        <v>1392</v>
      </c>
      <c r="M2679" s="2">
        <v>3</v>
      </c>
      <c r="N2679" s="2">
        <v>22</v>
      </c>
      <c r="O2679" s="31">
        <v>0</v>
      </c>
    </row>
    <row r="2680" spans="1:15" x14ac:dyDescent="0.25">
      <c r="A2680" s="2">
        <f t="shared" si="168"/>
        <v>2018</v>
      </c>
      <c r="B2680" s="2" t="str">
        <f t="shared" si="169"/>
        <v>Dec</v>
      </c>
      <c r="C2680" s="2">
        <f t="shared" si="170"/>
        <v>49</v>
      </c>
      <c r="D2680" s="2" t="str">
        <f t="shared" si="171"/>
        <v>Mon</v>
      </c>
      <c r="E2680" s="34">
        <v>43437</v>
      </c>
      <c r="F2680" s="30">
        <v>50796</v>
      </c>
      <c r="G2680" s="2" t="s">
        <v>179</v>
      </c>
      <c r="H2680" s="30" t="s">
        <v>1040</v>
      </c>
      <c r="I2680" s="2">
        <v>1</v>
      </c>
      <c r="J2680" s="30" t="s">
        <v>1447</v>
      </c>
      <c r="K2680" s="2" t="s">
        <v>1447</v>
      </c>
      <c r="L2680" s="30">
        <v>133</v>
      </c>
      <c r="M2680" s="2">
        <v>4</v>
      </c>
      <c r="N2680" s="2">
        <v>0</v>
      </c>
      <c r="O2680" s="31">
        <v>0</v>
      </c>
    </row>
    <row r="2681" spans="1:15" x14ac:dyDescent="0.25">
      <c r="A2681" s="2">
        <f t="shared" si="168"/>
        <v>2018</v>
      </c>
      <c r="B2681" s="2" t="str">
        <f t="shared" si="169"/>
        <v>Dec</v>
      </c>
      <c r="C2681" s="2">
        <f t="shared" si="170"/>
        <v>49</v>
      </c>
      <c r="D2681" s="2" t="str">
        <f t="shared" si="171"/>
        <v>Mon</v>
      </c>
      <c r="E2681" s="34">
        <v>43437</v>
      </c>
      <c r="F2681" s="30">
        <v>48889</v>
      </c>
      <c r="G2681" s="2" t="s">
        <v>37</v>
      </c>
      <c r="H2681" s="30" t="s">
        <v>1039</v>
      </c>
      <c r="I2681" s="2">
        <v>9</v>
      </c>
      <c r="J2681" s="30" t="s">
        <v>1447</v>
      </c>
      <c r="K2681" s="2" t="s">
        <v>1447</v>
      </c>
      <c r="L2681" s="30">
        <v>1604</v>
      </c>
      <c r="M2681" s="2">
        <v>4</v>
      </c>
      <c r="N2681" s="2">
        <v>33</v>
      </c>
      <c r="O2681" s="31">
        <v>0</v>
      </c>
    </row>
    <row r="2682" spans="1:15" x14ac:dyDescent="0.25">
      <c r="A2682" s="2">
        <f t="shared" si="168"/>
        <v>2018</v>
      </c>
      <c r="B2682" s="2" t="str">
        <f t="shared" si="169"/>
        <v>Dec</v>
      </c>
      <c r="C2682" s="2">
        <f t="shared" si="170"/>
        <v>49</v>
      </c>
      <c r="D2682" s="2" t="str">
        <f t="shared" si="171"/>
        <v>Mon</v>
      </c>
      <c r="E2682" s="34">
        <v>43437</v>
      </c>
      <c r="F2682" s="30">
        <v>47780</v>
      </c>
      <c r="G2682" s="2" t="s">
        <v>10</v>
      </c>
      <c r="H2682" s="30" t="s">
        <v>671</v>
      </c>
      <c r="I2682" s="2">
        <v>9</v>
      </c>
      <c r="J2682" s="30" t="s">
        <v>1305</v>
      </c>
      <c r="K2682" s="2" t="s">
        <v>1257</v>
      </c>
      <c r="L2682" s="30">
        <v>1275</v>
      </c>
      <c r="M2682" s="2">
        <v>1</v>
      </c>
      <c r="N2682" s="2">
        <v>25</v>
      </c>
      <c r="O2682" s="31">
        <v>2.1539351851851851E-2</v>
      </c>
    </row>
    <row r="2683" spans="1:15" x14ac:dyDescent="0.25">
      <c r="A2683" s="2">
        <f t="shared" si="168"/>
        <v>2018</v>
      </c>
      <c r="B2683" s="2" t="str">
        <f t="shared" si="169"/>
        <v>Dec</v>
      </c>
      <c r="C2683" s="2">
        <f t="shared" si="170"/>
        <v>49</v>
      </c>
      <c r="D2683" s="2" t="str">
        <f t="shared" si="171"/>
        <v>Mon</v>
      </c>
      <c r="E2683" s="34">
        <v>43437</v>
      </c>
      <c r="F2683" s="30">
        <v>47780</v>
      </c>
      <c r="G2683" s="2" t="s">
        <v>10</v>
      </c>
      <c r="H2683" s="30" t="s">
        <v>671</v>
      </c>
      <c r="I2683" s="2">
        <v>9</v>
      </c>
      <c r="J2683" s="30" t="s">
        <v>1306</v>
      </c>
      <c r="K2683" s="2" t="s">
        <v>1272</v>
      </c>
      <c r="L2683" s="30">
        <v>1275</v>
      </c>
      <c r="M2683" s="2">
        <v>1</v>
      </c>
      <c r="N2683" s="2">
        <v>25</v>
      </c>
      <c r="O2683" s="31">
        <v>2.326388888888889E-2</v>
      </c>
    </row>
    <row r="2684" spans="1:15" x14ac:dyDescent="0.25">
      <c r="A2684" s="2">
        <f t="shared" si="168"/>
        <v>2018</v>
      </c>
      <c r="B2684" s="2" t="str">
        <f t="shared" si="169"/>
        <v>Dec</v>
      </c>
      <c r="C2684" s="2">
        <f t="shared" si="170"/>
        <v>49</v>
      </c>
      <c r="D2684" s="2" t="str">
        <f t="shared" si="171"/>
        <v>Mon</v>
      </c>
      <c r="E2684" s="34">
        <v>43437</v>
      </c>
      <c r="F2684" s="30">
        <v>47780</v>
      </c>
      <c r="G2684" s="2" t="s">
        <v>10</v>
      </c>
      <c r="H2684" s="30" t="s">
        <v>671</v>
      </c>
      <c r="I2684" s="2">
        <v>9</v>
      </c>
      <c r="J2684" s="30" t="s">
        <v>1379</v>
      </c>
      <c r="K2684" s="2" t="s">
        <v>1264</v>
      </c>
      <c r="L2684" s="30">
        <v>1275</v>
      </c>
      <c r="M2684" s="2">
        <v>1</v>
      </c>
      <c r="N2684" s="2">
        <v>25</v>
      </c>
      <c r="O2684" s="31">
        <v>1.2268518518518519E-2</v>
      </c>
    </row>
    <row r="2685" spans="1:15" x14ac:dyDescent="0.25">
      <c r="A2685" s="2">
        <f t="shared" si="168"/>
        <v>2018</v>
      </c>
      <c r="B2685" s="2" t="str">
        <f t="shared" si="169"/>
        <v>Dec</v>
      </c>
      <c r="C2685" s="2">
        <f t="shared" si="170"/>
        <v>49</v>
      </c>
      <c r="D2685" s="2" t="str">
        <f t="shared" si="171"/>
        <v>Mon</v>
      </c>
      <c r="E2685" s="34">
        <v>43437</v>
      </c>
      <c r="F2685" s="30">
        <v>47780</v>
      </c>
      <c r="G2685" s="2" t="s">
        <v>10</v>
      </c>
      <c r="H2685" s="30" t="s">
        <v>671</v>
      </c>
      <c r="I2685" s="2">
        <v>9</v>
      </c>
      <c r="J2685" s="30" t="s">
        <v>1415</v>
      </c>
      <c r="K2685" s="2" t="s">
        <v>1255</v>
      </c>
      <c r="L2685" s="30">
        <v>1275</v>
      </c>
      <c r="M2685" s="2">
        <v>1</v>
      </c>
      <c r="N2685" s="2">
        <v>25</v>
      </c>
      <c r="O2685" s="31">
        <v>2.1041666666666667E-2</v>
      </c>
    </row>
    <row r="2686" spans="1:15" x14ac:dyDescent="0.25">
      <c r="A2686" s="2">
        <f t="shared" si="168"/>
        <v>2018</v>
      </c>
      <c r="B2686" s="2" t="str">
        <f t="shared" si="169"/>
        <v>Dec</v>
      </c>
      <c r="C2686" s="2">
        <f t="shared" si="170"/>
        <v>49</v>
      </c>
      <c r="D2686" s="2" t="str">
        <f t="shared" si="171"/>
        <v>Mon</v>
      </c>
      <c r="E2686" s="34">
        <v>43437</v>
      </c>
      <c r="F2686" s="30">
        <v>47780</v>
      </c>
      <c r="G2686" s="2" t="s">
        <v>10</v>
      </c>
      <c r="H2686" s="30" t="s">
        <v>671</v>
      </c>
      <c r="I2686" s="2">
        <v>9</v>
      </c>
      <c r="J2686" s="30" t="s">
        <v>1725</v>
      </c>
      <c r="K2686" s="2" t="s">
        <v>1255</v>
      </c>
      <c r="L2686" s="30">
        <v>1275</v>
      </c>
      <c r="M2686" s="2">
        <v>1</v>
      </c>
      <c r="N2686" s="2">
        <v>25</v>
      </c>
      <c r="O2686" s="31">
        <v>2.1527777777777781E-2</v>
      </c>
    </row>
    <row r="2687" spans="1:15" x14ac:dyDescent="0.25">
      <c r="A2687" s="2">
        <f t="shared" si="168"/>
        <v>2018</v>
      </c>
      <c r="B2687" s="2" t="str">
        <f t="shared" si="169"/>
        <v>Dec</v>
      </c>
      <c r="C2687" s="2">
        <f t="shared" si="170"/>
        <v>49</v>
      </c>
      <c r="D2687" s="2" t="str">
        <f t="shared" si="171"/>
        <v>Mon</v>
      </c>
      <c r="E2687" s="34">
        <v>43437</v>
      </c>
      <c r="F2687" s="30">
        <v>38368</v>
      </c>
      <c r="G2687" s="2" t="s">
        <v>53</v>
      </c>
      <c r="H2687" s="30" t="s">
        <v>1059</v>
      </c>
      <c r="I2687" s="2">
        <v>7</v>
      </c>
      <c r="J2687" s="30" t="s">
        <v>1447</v>
      </c>
      <c r="K2687" s="2" t="s">
        <v>1447</v>
      </c>
      <c r="L2687" s="30">
        <v>832</v>
      </c>
      <c r="M2687" s="2">
        <v>1</v>
      </c>
      <c r="N2687" s="2">
        <v>32</v>
      </c>
      <c r="O2687" s="31">
        <v>0</v>
      </c>
    </row>
    <row r="2688" spans="1:15" x14ac:dyDescent="0.25">
      <c r="A2688" s="2">
        <f t="shared" si="168"/>
        <v>2018</v>
      </c>
      <c r="B2688" s="2" t="str">
        <f t="shared" si="169"/>
        <v>Dec</v>
      </c>
      <c r="C2688" s="2">
        <f t="shared" si="170"/>
        <v>49</v>
      </c>
      <c r="D2688" s="2" t="str">
        <f t="shared" si="171"/>
        <v>Mon</v>
      </c>
      <c r="E2688" s="34">
        <v>43437</v>
      </c>
      <c r="F2688" s="30">
        <v>50792</v>
      </c>
      <c r="G2688" s="2" t="s">
        <v>1057</v>
      </c>
      <c r="H2688" s="30" t="s">
        <v>1058</v>
      </c>
      <c r="I2688" s="2">
        <v>0</v>
      </c>
      <c r="J2688" s="30" t="s">
        <v>1447</v>
      </c>
      <c r="K2688" s="2" t="s">
        <v>1447</v>
      </c>
      <c r="L2688" s="30">
        <v>50</v>
      </c>
      <c r="M2688" s="2">
        <v>1</v>
      </c>
      <c r="N2688" s="2">
        <v>0</v>
      </c>
      <c r="O2688" s="31">
        <v>0</v>
      </c>
    </row>
    <row r="2689" spans="1:15" x14ac:dyDescent="0.25">
      <c r="A2689" s="2">
        <f t="shared" si="168"/>
        <v>2018</v>
      </c>
      <c r="B2689" s="2" t="str">
        <f t="shared" si="169"/>
        <v>Dec</v>
      </c>
      <c r="C2689" s="2">
        <f t="shared" si="170"/>
        <v>49</v>
      </c>
      <c r="D2689" s="2" t="str">
        <f t="shared" si="171"/>
        <v>Mon</v>
      </c>
      <c r="E2689" s="34">
        <v>43437</v>
      </c>
      <c r="F2689" s="30" t="s">
        <v>1055</v>
      </c>
      <c r="G2689" s="2" t="s">
        <v>897</v>
      </c>
      <c r="H2689" s="30" t="s">
        <v>1056</v>
      </c>
      <c r="I2689" s="2">
        <v>0</v>
      </c>
      <c r="J2689" s="30" t="s">
        <v>1447</v>
      </c>
      <c r="K2689" s="2" t="s">
        <v>1447</v>
      </c>
      <c r="L2689" s="30">
        <v>10</v>
      </c>
      <c r="M2689" s="2">
        <v>1</v>
      </c>
      <c r="N2689" s="2">
        <v>0</v>
      </c>
      <c r="O2689" s="31">
        <v>0</v>
      </c>
    </row>
    <row r="2690" spans="1:15" x14ac:dyDescent="0.25">
      <c r="A2690" s="2">
        <f t="shared" si="168"/>
        <v>2018</v>
      </c>
      <c r="B2690" s="2" t="str">
        <f t="shared" si="169"/>
        <v>Dec</v>
      </c>
      <c r="C2690" s="2">
        <f t="shared" si="170"/>
        <v>49</v>
      </c>
      <c r="D2690" s="2" t="str">
        <f t="shared" si="171"/>
        <v>Mon</v>
      </c>
      <c r="E2690" s="34">
        <v>43437</v>
      </c>
      <c r="F2690" s="30">
        <v>50806</v>
      </c>
      <c r="G2690" s="2" t="s">
        <v>58</v>
      </c>
      <c r="H2690" s="30" t="s">
        <v>1054</v>
      </c>
      <c r="I2690" s="2">
        <v>0</v>
      </c>
      <c r="J2690" s="30" t="s">
        <v>1447</v>
      </c>
      <c r="K2690" s="2" t="s">
        <v>1447</v>
      </c>
      <c r="L2690" s="30">
        <v>32</v>
      </c>
      <c r="M2690" s="2">
        <v>1</v>
      </c>
      <c r="N2690" s="2">
        <v>0</v>
      </c>
      <c r="O2690" s="31">
        <v>0</v>
      </c>
    </row>
    <row r="2691" spans="1:15" x14ac:dyDescent="0.25">
      <c r="A2691" s="2">
        <f t="shared" si="168"/>
        <v>2018</v>
      </c>
      <c r="B2691" s="2" t="str">
        <f t="shared" si="169"/>
        <v>Dec</v>
      </c>
      <c r="C2691" s="2">
        <f t="shared" si="170"/>
        <v>49</v>
      </c>
      <c r="D2691" s="2" t="str">
        <f t="shared" si="171"/>
        <v>Mon</v>
      </c>
      <c r="E2691" s="34">
        <v>43437</v>
      </c>
      <c r="F2691" s="30">
        <v>50724</v>
      </c>
      <c r="G2691" s="2" t="s">
        <v>672</v>
      </c>
      <c r="H2691" s="30" t="s">
        <v>673</v>
      </c>
      <c r="I2691" s="2">
        <v>1</v>
      </c>
      <c r="J2691" s="30" t="s">
        <v>1293</v>
      </c>
      <c r="K2691" s="2" t="s">
        <v>1247</v>
      </c>
      <c r="L2691" s="30">
        <v>124</v>
      </c>
      <c r="M2691" s="2">
        <v>3</v>
      </c>
      <c r="N2691" s="2">
        <v>1</v>
      </c>
      <c r="O2691" s="31">
        <v>4.2129629629629628E-2</v>
      </c>
    </row>
    <row r="2692" spans="1:15" x14ac:dyDescent="0.25">
      <c r="A2692" s="2">
        <f t="shared" si="168"/>
        <v>2018</v>
      </c>
      <c r="B2692" s="2" t="str">
        <f t="shared" si="169"/>
        <v>Dec</v>
      </c>
      <c r="C2692" s="2">
        <f t="shared" si="170"/>
        <v>49</v>
      </c>
      <c r="D2692" s="2" t="str">
        <f t="shared" si="171"/>
        <v>Mon</v>
      </c>
      <c r="E2692" s="34">
        <v>43437</v>
      </c>
      <c r="F2692" s="30">
        <v>50724</v>
      </c>
      <c r="G2692" s="2" t="s">
        <v>672</v>
      </c>
      <c r="H2692" s="30" t="s">
        <v>673</v>
      </c>
      <c r="I2692" s="2">
        <v>1</v>
      </c>
      <c r="J2692" s="30" t="s">
        <v>1990</v>
      </c>
      <c r="K2692" s="2" t="s">
        <v>1264</v>
      </c>
      <c r="L2692" s="30">
        <v>124</v>
      </c>
      <c r="M2692" s="2">
        <v>3</v>
      </c>
      <c r="N2692" s="2">
        <v>1</v>
      </c>
      <c r="O2692" s="31">
        <v>4.2106481481481488E-2</v>
      </c>
    </row>
    <row r="2693" spans="1:15" x14ac:dyDescent="0.25">
      <c r="A2693" s="2">
        <f t="shared" si="168"/>
        <v>2018</v>
      </c>
      <c r="B2693" s="2" t="str">
        <f t="shared" si="169"/>
        <v>Dec</v>
      </c>
      <c r="C2693" s="2">
        <f t="shared" si="170"/>
        <v>49</v>
      </c>
      <c r="D2693" s="2" t="str">
        <f t="shared" si="171"/>
        <v>Mon</v>
      </c>
      <c r="E2693" s="34">
        <v>43437</v>
      </c>
      <c r="F2693" s="30">
        <v>47773</v>
      </c>
      <c r="G2693" s="2" t="s">
        <v>252</v>
      </c>
      <c r="H2693" s="30" t="s">
        <v>674</v>
      </c>
      <c r="I2693" s="2">
        <v>3</v>
      </c>
      <c r="J2693" s="30" t="s">
        <v>1308</v>
      </c>
      <c r="K2693" s="2" t="s">
        <v>1272</v>
      </c>
      <c r="L2693" s="30">
        <v>229</v>
      </c>
      <c r="M2693" s="2">
        <v>19</v>
      </c>
      <c r="N2693" s="2">
        <v>2</v>
      </c>
      <c r="O2693" s="31">
        <v>3.8935185185185191E-2</v>
      </c>
    </row>
    <row r="2694" spans="1:15" x14ac:dyDescent="0.25">
      <c r="A2694" s="2">
        <f t="shared" si="168"/>
        <v>2018</v>
      </c>
      <c r="B2694" s="2" t="str">
        <f t="shared" si="169"/>
        <v>Dec</v>
      </c>
      <c r="C2694" s="2">
        <f t="shared" si="170"/>
        <v>49</v>
      </c>
      <c r="D2694" s="2" t="str">
        <f t="shared" si="171"/>
        <v>Mon</v>
      </c>
      <c r="E2694" s="34">
        <v>43437</v>
      </c>
      <c r="F2694" s="30">
        <v>47773</v>
      </c>
      <c r="G2694" s="2" t="s">
        <v>252</v>
      </c>
      <c r="H2694" s="30" t="s">
        <v>674</v>
      </c>
      <c r="I2694" s="2">
        <v>3</v>
      </c>
      <c r="J2694" s="30" t="s">
        <v>1875</v>
      </c>
      <c r="K2694" s="2" t="s">
        <v>1280</v>
      </c>
      <c r="L2694" s="30">
        <v>229</v>
      </c>
      <c r="M2694" s="2">
        <v>19</v>
      </c>
      <c r="N2694" s="2">
        <v>2</v>
      </c>
      <c r="O2694" s="31">
        <v>3.7118055555555557E-2</v>
      </c>
    </row>
    <row r="2695" spans="1:15" x14ac:dyDescent="0.25">
      <c r="A2695" s="2">
        <f t="shared" si="168"/>
        <v>2018</v>
      </c>
      <c r="B2695" s="2" t="str">
        <f t="shared" si="169"/>
        <v>Dec</v>
      </c>
      <c r="C2695" s="2">
        <f t="shared" si="170"/>
        <v>49</v>
      </c>
      <c r="D2695" s="2" t="str">
        <f t="shared" si="171"/>
        <v>Mon</v>
      </c>
      <c r="E2695" s="34">
        <v>43437</v>
      </c>
      <c r="F2695" s="30">
        <v>47773</v>
      </c>
      <c r="G2695" s="2" t="s">
        <v>252</v>
      </c>
      <c r="H2695" s="30" t="s">
        <v>674</v>
      </c>
      <c r="I2695" s="2">
        <v>3</v>
      </c>
      <c r="J2695" s="30" t="s">
        <v>1865</v>
      </c>
      <c r="K2695" s="2" t="s">
        <v>1428</v>
      </c>
      <c r="L2695" s="30">
        <v>229</v>
      </c>
      <c r="M2695" s="2">
        <v>19</v>
      </c>
      <c r="N2695" s="2">
        <v>2</v>
      </c>
      <c r="O2695" s="31">
        <v>3.8935185185185191E-2</v>
      </c>
    </row>
    <row r="2696" spans="1:15" x14ac:dyDescent="0.25">
      <c r="A2696" s="2">
        <f t="shared" si="168"/>
        <v>2018</v>
      </c>
      <c r="B2696" s="2" t="str">
        <f t="shared" si="169"/>
        <v>Dec</v>
      </c>
      <c r="C2696" s="2">
        <f t="shared" si="170"/>
        <v>49</v>
      </c>
      <c r="D2696" s="2" t="str">
        <f t="shared" si="171"/>
        <v>Mon</v>
      </c>
      <c r="E2696" s="34">
        <v>43437</v>
      </c>
      <c r="F2696" s="30">
        <v>47773</v>
      </c>
      <c r="G2696" s="2" t="s">
        <v>252</v>
      </c>
      <c r="H2696" s="30" t="s">
        <v>674</v>
      </c>
      <c r="I2696" s="2">
        <v>3</v>
      </c>
      <c r="J2696" s="30" t="s">
        <v>2034</v>
      </c>
      <c r="K2696" s="2" t="s">
        <v>1247</v>
      </c>
      <c r="L2696" s="30">
        <v>229</v>
      </c>
      <c r="M2696" s="2">
        <v>19</v>
      </c>
      <c r="N2696" s="2">
        <v>2</v>
      </c>
      <c r="O2696" s="31">
        <v>4.0543981481481479E-2</v>
      </c>
    </row>
    <row r="2697" spans="1:15" x14ac:dyDescent="0.25">
      <c r="A2697" s="2">
        <f t="shared" si="168"/>
        <v>2018</v>
      </c>
      <c r="B2697" s="2" t="str">
        <f t="shared" si="169"/>
        <v>Dec</v>
      </c>
      <c r="C2697" s="2">
        <f t="shared" si="170"/>
        <v>49</v>
      </c>
      <c r="D2697" s="2" t="str">
        <f t="shared" si="171"/>
        <v>Mon</v>
      </c>
      <c r="E2697" s="34">
        <v>43437</v>
      </c>
      <c r="F2697" s="30">
        <v>47773</v>
      </c>
      <c r="G2697" s="2" t="s">
        <v>252</v>
      </c>
      <c r="H2697" s="30" t="s">
        <v>674</v>
      </c>
      <c r="I2697" s="2">
        <v>3</v>
      </c>
      <c r="J2697" s="30" t="s">
        <v>2035</v>
      </c>
      <c r="K2697" s="2" t="s">
        <v>1264</v>
      </c>
      <c r="L2697" s="30">
        <v>229</v>
      </c>
      <c r="M2697" s="2">
        <v>19</v>
      </c>
      <c r="N2697" s="2">
        <v>2</v>
      </c>
      <c r="O2697" s="31">
        <v>3.8935185185185191E-2</v>
      </c>
    </row>
    <row r="2698" spans="1:15" x14ac:dyDescent="0.25">
      <c r="A2698" s="2">
        <f t="shared" si="168"/>
        <v>2018</v>
      </c>
      <c r="B2698" s="2" t="str">
        <f t="shared" si="169"/>
        <v>Dec</v>
      </c>
      <c r="C2698" s="2">
        <f t="shared" si="170"/>
        <v>49</v>
      </c>
      <c r="D2698" s="2" t="str">
        <f t="shared" si="171"/>
        <v>Mon</v>
      </c>
      <c r="E2698" s="34">
        <v>43437</v>
      </c>
      <c r="F2698" s="30" t="s">
        <v>1033</v>
      </c>
      <c r="G2698" s="2" t="s">
        <v>1034</v>
      </c>
      <c r="H2698" s="30" t="s">
        <v>1035</v>
      </c>
      <c r="I2698" s="2">
        <v>34</v>
      </c>
      <c r="J2698" s="30" t="s">
        <v>1447</v>
      </c>
      <c r="K2698" s="2" t="s">
        <v>1447</v>
      </c>
      <c r="L2698" s="30">
        <v>9278</v>
      </c>
      <c r="M2698" s="2">
        <v>19</v>
      </c>
      <c r="N2698" s="2">
        <v>26</v>
      </c>
      <c r="O2698" s="31">
        <v>0</v>
      </c>
    </row>
    <row r="2699" spans="1:15" x14ac:dyDescent="0.25">
      <c r="A2699" s="2">
        <f t="shared" si="168"/>
        <v>2018</v>
      </c>
      <c r="B2699" s="2" t="str">
        <f t="shared" si="169"/>
        <v>Dec</v>
      </c>
      <c r="C2699" s="2">
        <f t="shared" si="170"/>
        <v>49</v>
      </c>
      <c r="D2699" s="2" t="str">
        <f t="shared" si="171"/>
        <v>Mon</v>
      </c>
      <c r="E2699" s="34">
        <v>43437</v>
      </c>
      <c r="F2699" s="30">
        <v>47725</v>
      </c>
      <c r="G2699" s="2" t="s">
        <v>804</v>
      </c>
      <c r="H2699" s="30" t="s">
        <v>1067</v>
      </c>
      <c r="I2699" s="2">
        <v>50</v>
      </c>
      <c r="J2699" s="30" t="s">
        <v>1372</v>
      </c>
      <c r="K2699" s="2" t="s">
        <v>1247</v>
      </c>
      <c r="L2699" s="30">
        <v>11819</v>
      </c>
      <c r="M2699" s="2">
        <v>235</v>
      </c>
      <c r="N2699" s="2">
        <v>36</v>
      </c>
      <c r="O2699" s="31">
        <v>0.37686342592592598</v>
      </c>
    </row>
    <row r="2700" spans="1:15" x14ac:dyDescent="0.25">
      <c r="A2700" s="2">
        <f t="shared" si="168"/>
        <v>2018</v>
      </c>
      <c r="B2700" s="2" t="str">
        <f t="shared" si="169"/>
        <v>Dec</v>
      </c>
      <c r="C2700" s="2">
        <f t="shared" si="170"/>
        <v>49</v>
      </c>
      <c r="D2700" s="2" t="str">
        <f t="shared" si="171"/>
        <v>Mon</v>
      </c>
      <c r="E2700" s="34">
        <v>43437</v>
      </c>
      <c r="F2700" s="30">
        <v>47725</v>
      </c>
      <c r="G2700" s="2" t="s">
        <v>804</v>
      </c>
      <c r="H2700" s="30" t="s">
        <v>1067</v>
      </c>
      <c r="I2700" s="2">
        <v>50</v>
      </c>
      <c r="J2700" s="30" t="s">
        <v>1301</v>
      </c>
      <c r="K2700" s="2" t="s">
        <v>1264</v>
      </c>
      <c r="L2700" s="30">
        <v>11819</v>
      </c>
      <c r="M2700" s="2">
        <v>235</v>
      </c>
      <c r="N2700" s="2">
        <v>36</v>
      </c>
      <c r="O2700" s="31">
        <v>0.37716435185185188</v>
      </c>
    </row>
    <row r="2701" spans="1:15" x14ac:dyDescent="0.25">
      <c r="A2701" s="2">
        <f t="shared" si="168"/>
        <v>2018</v>
      </c>
      <c r="B2701" s="2" t="str">
        <f t="shared" si="169"/>
        <v>Dec</v>
      </c>
      <c r="C2701" s="2">
        <f t="shared" si="170"/>
        <v>49</v>
      </c>
      <c r="D2701" s="2" t="str">
        <f t="shared" si="171"/>
        <v>Mon</v>
      </c>
      <c r="E2701" s="34">
        <v>43437</v>
      </c>
      <c r="F2701" s="30">
        <v>47725</v>
      </c>
      <c r="G2701" s="2" t="s">
        <v>804</v>
      </c>
      <c r="H2701" s="30" t="s">
        <v>1067</v>
      </c>
      <c r="I2701" s="2">
        <v>50</v>
      </c>
      <c r="J2701" s="30" t="s">
        <v>2036</v>
      </c>
      <c r="K2701" s="2" t="s">
        <v>1264</v>
      </c>
      <c r="L2701" s="30">
        <v>11819</v>
      </c>
      <c r="M2701" s="2">
        <v>235</v>
      </c>
      <c r="N2701" s="2">
        <v>36</v>
      </c>
      <c r="O2701" s="31">
        <v>0.37751157407407404</v>
      </c>
    </row>
    <row r="2702" spans="1:15" x14ac:dyDescent="0.25">
      <c r="A2702" s="2">
        <f t="shared" si="168"/>
        <v>2018</v>
      </c>
      <c r="B2702" s="2" t="str">
        <f t="shared" si="169"/>
        <v>Dec</v>
      </c>
      <c r="C2702" s="2">
        <f t="shared" si="170"/>
        <v>49</v>
      </c>
      <c r="D2702" s="2" t="str">
        <f t="shared" si="171"/>
        <v>Mon</v>
      </c>
      <c r="E2702" s="34">
        <v>43437</v>
      </c>
      <c r="F2702" s="30">
        <v>47725</v>
      </c>
      <c r="G2702" s="2" t="s">
        <v>804</v>
      </c>
      <c r="H2702" s="30" t="s">
        <v>1067</v>
      </c>
      <c r="I2702" s="2">
        <v>50</v>
      </c>
      <c r="J2702" s="30" t="s">
        <v>2037</v>
      </c>
      <c r="K2702" s="2" t="s">
        <v>1247</v>
      </c>
      <c r="L2702" s="30">
        <v>11819</v>
      </c>
      <c r="M2702" s="2">
        <v>235</v>
      </c>
      <c r="N2702" s="2">
        <v>36</v>
      </c>
      <c r="O2702" s="31">
        <v>0.37666666666666665</v>
      </c>
    </row>
    <row r="2703" spans="1:15" x14ac:dyDescent="0.25">
      <c r="A2703" s="2">
        <f t="shared" si="168"/>
        <v>2018</v>
      </c>
      <c r="B2703" s="2" t="str">
        <f t="shared" si="169"/>
        <v>Dec</v>
      </c>
      <c r="C2703" s="2">
        <f t="shared" si="170"/>
        <v>49</v>
      </c>
      <c r="D2703" s="2" t="str">
        <f t="shared" si="171"/>
        <v>Mon</v>
      </c>
      <c r="E2703" s="34">
        <v>43437</v>
      </c>
      <c r="F2703" s="30">
        <v>47725</v>
      </c>
      <c r="G2703" s="2" t="s">
        <v>804</v>
      </c>
      <c r="H2703" s="30" t="s">
        <v>1067</v>
      </c>
      <c r="I2703" s="2">
        <v>50</v>
      </c>
      <c r="J2703" s="30" t="s">
        <v>2038</v>
      </c>
      <c r="K2703" s="2" t="s">
        <v>1247</v>
      </c>
      <c r="L2703" s="30">
        <v>11819</v>
      </c>
      <c r="M2703" s="2">
        <v>235</v>
      </c>
      <c r="N2703" s="2">
        <v>36</v>
      </c>
      <c r="O2703" s="31">
        <v>0.37644675925925924</v>
      </c>
    </row>
    <row r="2704" spans="1:15" x14ac:dyDescent="0.25">
      <c r="A2704" s="2">
        <f t="shared" si="168"/>
        <v>2018</v>
      </c>
      <c r="B2704" s="2" t="str">
        <f t="shared" si="169"/>
        <v>Dec</v>
      </c>
      <c r="C2704" s="2">
        <f t="shared" si="170"/>
        <v>49</v>
      </c>
      <c r="D2704" s="2" t="str">
        <f t="shared" si="171"/>
        <v>Mon</v>
      </c>
      <c r="E2704" s="34">
        <v>43437</v>
      </c>
      <c r="F2704" s="30">
        <v>47725</v>
      </c>
      <c r="G2704" s="2" t="s">
        <v>804</v>
      </c>
      <c r="H2704" s="30" t="s">
        <v>1067</v>
      </c>
      <c r="I2704" s="2">
        <v>50</v>
      </c>
      <c r="J2704" s="30" t="s">
        <v>2039</v>
      </c>
      <c r="K2704" s="2" t="s">
        <v>1247</v>
      </c>
      <c r="L2704" s="30">
        <v>11819</v>
      </c>
      <c r="M2704" s="2">
        <v>235</v>
      </c>
      <c r="N2704" s="2">
        <v>36</v>
      </c>
      <c r="O2704" s="31">
        <v>0.37613425925925931</v>
      </c>
    </row>
    <row r="2705" spans="1:15" x14ac:dyDescent="0.25">
      <c r="A2705" s="2">
        <f t="shared" si="168"/>
        <v>2018</v>
      </c>
      <c r="B2705" s="2" t="str">
        <f t="shared" si="169"/>
        <v>Dec</v>
      </c>
      <c r="C2705" s="2">
        <f t="shared" si="170"/>
        <v>49</v>
      </c>
      <c r="D2705" s="2" t="str">
        <f t="shared" si="171"/>
        <v>Mon</v>
      </c>
      <c r="E2705" s="34">
        <v>43437</v>
      </c>
      <c r="F2705" s="30" t="s">
        <v>675</v>
      </c>
      <c r="G2705" s="2" t="s">
        <v>676</v>
      </c>
      <c r="H2705" s="30" t="s">
        <v>677</v>
      </c>
      <c r="I2705" s="2">
        <v>7</v>
      </c>
      <c r="J2705" s="30" t="s">
        <v>1305</v>
      </c>
      <c r="K2705" s="2" t="s">
        <v>1257</v>
      </c>
      <c r="L2705" s="30">
        <v>1492</v>
      </c>
      <c r="M2705" s="2">
        <v>4</v>
      </c>
      <c r="N2705" s="2">
        <v>28</v>
      </c>
      <c r="O2705" s="31">
        <v>1.7939814814814815E-2</v>
      </c>
    </row>
    <row r="2706" spans="1:15" x14ac:dyDescent="0.25">
      <c r="A2706" s="2">
        <f t="shared" si="168"/>
        <v>2018</v>
      </c>
      <c r="B2706" s="2" t="str">
        <f t="shared" si="169"/>
        <v>Dec</v>
      </c>
      <c r="C2706" s="2">
        <f t="shared" si="170"/>
        <v>49</v>
      </c>
      <c r="D2706" s="2" t="str">
        <f t="shared" si="171"/>
        <v>Mon</v>
      </c>
      <c r="E2706" s="34">
        <v>43437</v>
      </c>
      <c r="F2706" s="30" t="s">
        <v>675</v>
      </c>
      <c r="G2706" s="2" t="s">
        <v>676</v>
      </c>
      <c r="H2706" s="30" t="s">
        <v>677</v>
      </c>
      <c r="I2706" s="2">
        <v>7</v>
      </c>
      <c r="J2706" s="30" t="s">
        <v>1306</v>
      </c>
      <c r="K2706" s="2" t="s">
        <v>1272</v>
      </c>
      <c r="L2706" s="30">
        <v>1492</v>
      </c>
      <c r="M2706" s="2">
        <v>4</v>
      </c>
      <c r="N2706" s="2">
        <v>28</v>
      </c>
      <c r="O2706" s="31">
        <v>3.0231481481481481E-2</v>
      </c>
    </row>
    <row r="2707" spans="1:15" x14ac:dyDescent="0.25">
      <c r="A2707" s="2">
        <f t="shared" si="168"/>
        <v>2018</v>
      </c>
      <c r="B2707" s="2" t="str">
        <f t="shared" si="169"/>
        <v>Dec</v>
      </c>
      <c r="C2707" s="2">
        <f t="shared" si="170"/>
        <v>49</v>
      </c>
      <c r="D2707" s="2" t="str">
        <f t="shared" si="171"/>
        <v>Mon</v>
      </c>
      <c r="E2707" s="34">
        <v>43437</v>
      </c>
      <c r="F2707" s="30" t="s">
        <v>675</v>
      </c>
      <c r="G2707" s="2" t="s">
        <v>676</v>
      </c>
      <c r="H2707" s="30" t="s">
        <v>677</v>
      </c>
      <c r="I2707" s="2">
        <v>7</v>
      </c>
      <c r="J2707" s="30" t="s">
        <v>1357</v>
      </c>
      <c r="K2707" s="2" t="s">
        <v>1257</v>
      </c>
      <c r="L2707" s="30">
        <v>1492</v>
      </c>
      <c r="M2707" s="2">
        <v>4</v>
      </c>
      <c r="N2707" s="2">
        <v>28</v>
      </c>
      <c r="O2707" s="31">
        <v>2.9027777777777777E-2</v>
      </c>
    </row>
    <row r="2708" spans="1:15" x14ac:dyDescent="0.25">
      <c r="A2708" s="2">
        <f t="shared" si="168"/>
        <v>2018</v>
      </c>
      <c r="B2708" s="2" t="str">
        <f t="shared" si="169"/>
        <v>Dec</v>
      </c>
      <c r="C2708" s="2">
        <f t="shared" si="170"/>
        <v>49</v>
      </c>
      <c r="D2708" s="2" t="str">
        <f t="shared" si="171"/>
        <v>Mon</v>
      </c>
      <c r="E2708" s="34">
        <v>43437</v>
      </c>
      <c r="F2708" s="30" t="s">
        <v>675</v>
      </c>
      <c r="G2708" s="2" t="s">
        <v>676</v>
      </c>
      <c r="H2708" s="30" t="s">
        <v>677</v>
      </c>
      <c r="I2708" s="2">
        <v>7</v>
      </c>
      <c r="J2708" s="30" t="s">
        <v>1673</v>
      </c>
      <c r="K2708" s="2" t="s">
        <v>1272</v>
      </c>
      <c r="L2708" s="30">
        <v>1492</v>
      </c>
      <c r="M2708" s="2">
        <v>4</v>
      </c>
      <c r="N2708" s="2">
        <v>28</v>
      </c>
      <c r="O2708" s="31">
        <v>2.6053240740740738E-2</v>
      </c>
    </row>
    <row r="2709" spans="1:15" x14ac:dyDescent="0.25">
      <c r="A2709" s="2">
        <f t="shared" si="168"/>
        <v>2018</v>
      </c>
      <c r="B2709" s="2" t="str">
        <f t="shared" si="169"/>
        <v>Dec</v>
      </c>
      <c r="C2709" s="2">
        <f t="shared" si="170"/>
        <v>49</v>
      </c>
      <c r="D2709" s="2" t="str">
        <f t="shared" si="171"/>
        <v>Mon</v>
      </c>
      <c r="E2709" s="34">
        <v>43437</v>
      </c>
      <c r="F2709" s="30" t="s">
        <v>675</v>
      </c>
      <c r="G2709" s="2" t="s">
        <v>676</v>
      </c>
      <c r="H2709" s="30" t="s">
        <v>677</v>
      </c>
      <c r="I2709" s="2">
        <v>7</v>
      </c>
      <c r="J2709" s="30" t="s">
        <v>2040</v>
      </c>
      <c r="K2709" s="2" t="s">
        <v>1264</v>
      </c>
      <c r="L2709" s="30">
        <v>1492</v>
      </c>
      <c r="M2709" s="2">
        <v>4</v>
      </c>
      <c r="N2709" s="2">
        <v>28</v>
      </c>
      <c r="O2709" s="31">
        <v>2.9641203703703701E-2</v>
      </c>
    </row>
    <row r="2710" spans="1:15" x14ac:dyDescent="0.25">
      <c r="A2710" s="2">
        <f t="shared" si="168"/>
        <v>2018</v>
      </c>
      <c r="B2710" s="2" t="str">
        <f t="shared" si="169"/>
        <v>Dec</v>
      </c>
      <c r="C2710" s="2">
        <f t="shared" si="170"/>
        <v>49</v>
      </c>
      <c r="D2710" s="2" t="str">
        <f t="shared" si="171"/>
        <v>Mon</v>
      </c>
      <c r="E2710" s="34">
        <v>43437</v>
      </c>
      <c r="F2710" s="30">
        <v>47728</v>
      </c>
      <c r="G2710" s="2" t="s">
        <v>93</v>
      </c>
      <c r="H2710" s="30" t="s">
        <v>678</v>
      </c>
      <c r="I2710" s="2">
        <v>12</v>
      </c>
      <c r="J2710" s="30" t="s">
        <v>1340</v>
      </c>
      <c r="K2710" s="2" t="s">
        <v>1272</v>
      </c>
      <c r="L2710" s="30">
        <v>621</v>
      </c>
      <c r="M2710" s="2">
        <v>82</v>
      </c>
      <c r="N2710" s="2">
        <v>25</v>
      </c>
      <c r="O2710" s="31">
        <v>5.2511574074074079E-2</v>
      </c>
    </row>
    <row r="2711" spans="1:15" x14ac:dyDescent="0.25">
      <c r="A2711" s="2">
        <f t="shared" si="168"/>
        <v>2018</v>
      </c>
      <c r="B2711" s="2" t="str">
        <f t="shared" si="169"/>
        <v>Dec</v>
      </c>
      <c r="C2711" s="2">
        <f t="shared" si="170"/>
        <v>49</v>
      </c>
      <c r="D2711" s="2" t="str">
        <f t="shared" si="171"/>
        <v>Mon</v>
      </c>
      <c r="E2711" s="34">
        <v>43437</v>
      </c>
      <c r="F2711" s="30">
        <v>47728</v>
      </c>
      <c r="G2711" s="2" t="s">
        <v>93</v>
      </c>
      <c r="H2711" s="30" t="s">
        <v>678</v>
      </c>
      <c r="I2711" s="2">
        <v>12</v>
      </c>
      <c r="J2711" s="30" t="s">
        <v>1279</v>
      </c>
      <c r="K2711" s="2" t="s">
        <v>1280</v>
      </c>
      <c r="L2711" s="30">
        <v>621</v>
      </c>
      <c r="M2711" s="2">
        <v>82</v>
      </c>
      <c r="N2711" s="2">
        <v>25</v>
      </c>
      <c r="O2711" s="31">
        <v>4.1087962962962958E-2</v>
      </c>
    </row>
    <row r="2712" spans="1:15" x14ac:dyDescent="0.25">
      <c r="A2712" s="2">
        <f t="shared" si="168"/>
        <v>2018</v>
      </c>
      <c r="B2712" s="2" t="str">
        <f t="shared" si="169"/>
        <v>Dec</v>
      </c>
      <c r="C2712" s="2">
        <f t="shared" si="170"/>
        <v>49</v>
      </c>
      <c r="D2712" s="2" t="str">
        <f t="shared" si="171"/>
        <v>Mon</v>
      </c>
      <c r="E2712" s="34">
        <v>43437</v>
      </c>
      <c r="F2712" s="30">
        <v>47728</v>
      </c>
      <c r="G2712" s="2" t="s">
        <v>93</v>
      </c>
      <c r="H2712" s="30" t="s">
        <v>678</v>
      </c>
      <c r="I2712" s="2">
        <v>12</v>
      </c>
      <c r="J2712" s="30" t="s">
        <v>1305</v>
      </c>
      <c r="K2712" s="2" t="s">
        <v>1257</v>
      </c>
      <c r="L2712" s="30">
        <v>621</v>
      </c>
      <c r="M2712" s="2">
        <v>82</v>
      </c>
      <c r="N2712" s="2">
        <v>25</v>
      </c>
      <c r="O2712" s="31">
        <v>5.0416666666666665E-2</v>
      </c>
    </row>
    <row r="2713" spans="1:15" x14ac:dyDescent="0.25">
      <c r="A2713" s="2">
        <f t="shared" si="168"/>
        <v>2018</v>
      </c>
      <c r="B2713" s="2" t="str">
        <f t="shared" si="169"/>
        <v>Dec</v>
      </c>
      <c r="C2713" s="2">
        <f t="shared" si="170"/>
        <v>49</v>
      </c>
      <c r="D2713" s="2" t="str">
        <f t="shared" si="171"/>
        <v>Mon</v>
      </c>
      <c r="E2713" s="34">
        <v>43437</v>
      </c>
      <c r="F2713" s="30">
        <v>47728</v>
      </c>
      <c r="G2713" s="2" t="s">
        <v>93</v>
      </c>
      <c r="H2713" s="30" t="s">
        <v>678</v>
      </c>
      <c r="I2713" s="2">
        <v>12</v>
      </c>
      <c r="J2713" s="30" t="s">
        <v>1306</v>
      </c>
      <c r="K2713" s="2" t="s">
        <v>1247</v>
      </c>
      <c r="L2713" s="30">
        <v>621</v>
      </c>
      <c r="M2713" s="2">
        <v>82</v>
      </c>
      <c r="N2713" s="2">
        <v>25</v>
      </c>
      <c r="O2713" s="31">
        <v>4.6018518518518514E-2</v>
      </c>
    </row>
    <row r="2714" spans="1:15" x14ac:dyDescent="0.25">
      <c r="A2714" s="2">
        <f t="shared" si="168"/>
        <v>2018</v>
      </c>
      <c r="B2714" s="2" t="str">
        <f t="shared" si="169"/>
        <v>Dec</v>
      </c>
      <c r="C2714" s="2">
        <f t="shared" si="170"/>
        <v>49</v>
      </c>
      <c r="D2714" s="2" t="str">
        <f t="shared" si="171"/>
        <v>Mon</v>
      </c>
      <c r="E2714" s="34">
        <v>43437</v>
      </c>
      <c r="F2714" s="30">
        <v>47728</v>
      </c>
      <c r="G2714" s="2" t="s">
        <v>93</v>
      </c>
      <c r="H2714" s="30" t="s">
        <v>678</v>
      </c>
      <c r="I2714" s="2">
        <v>12</v>
      </c>
      <c r="J2714" s="30" t="s">
        <v>1308</v>
      </c>
      <c r="K2714" s="2" t="s">
        <v>1272</v>
      </c>
      <c r="L2714" s="30">
        <v>621</v>
      </c>
      <c r="M2714" s="2">
        <v>82</v>
      </c>
      <c r="N2714" s="2">
        <v>25</v>
      </c>
      <c r="O2714" s="31">
        <v>4.5347222222222226E-2</v>
      </c>
    </row>
    <row r="2715" spans="1:15" x14ac:dyDescent="0.25">
      <c r="A2715" s="2">
        <f t="shared" si="168"/>
        <v>2018</v>
      </c>
      <c r="B2715" s="2" t="str">
        <f t="shared" si="169"/>
        <v>Dec</v>
      </c>
      <c r="C2715" s="2">
        <f t="shared" si="170"/>
        <v>49</v>
      </c>
      <c r="D2715" s="2" t="str">
        <f t="shared" si="171"/>
        <v>Mon</v>
      </c>
      <c r="E2715" s="34">
        <v>43437</v>
      </c>
      <c r="F2715" s="30">
        <v>47728</v>
      </c>
      <c r="G2715" s="2" t="s">
        <v>93</v>
      </c>
      <c r="H2715" s="30" t="s">
        <v>678</v>
      </c>
      <c r="I2715" s="2">
        <v>12</v>
      </c>
      <c r="J2715" s="30" t="s">
        <v>1309</v>
      </c>
      <c r="K2715" s="2" t="s">
        <v>1264</v>
      </c>
      <c r="L2715" s="30">
        <v>621</v>
      </c>
      <c r="M2715" s="2">
        <v>82</v>
      </c>
      <c r="N2715" s="2">
        <v>25</v>
      </c>
      <c r="O2715" s="31">
        <v>4.9618055555555561E-2</v>
      </c>
    </row>
    <row r="2716" spans="1:15" x14ac:dyDescent="0.25">
      <c r="A2716" s="2">
        <f t="shared" si="168"/>
        <v>2018</v>
      </c>
      <c r="B2716" s="2" t="str">
        <f t="shared" si="169"/>
        <v>Dec</v>
      </c>
      <c r="C2716" s="2">
        <f t="shared" si="170"/>
        <v>49</v>
      </c>
      <c r="D2716" s="2" t="str">
        <f t="shared" si="171"/>
        <v>Mon</v>
      </c>
      <c r="E2716" s="34">
        <v>43437</v>
      </c>
      <c r="F2716" s="30">
        <v>47728</v>
      </c>
      <c r="G2716" s="2" t="s">
        <v>93</v>
      </c>
      <c r="H2716" s="30" t="s">
        <v>678</v>
      </c>
      <c r="I2716" s="2">
        <v>12</v>
      </c>
      <c r="J2716" s="30" t="s">
        <v>1379</v>
      </c>
      <c r="K2716" s="2" t="s">
        <v>1264</v>
      </c>
      <c r="L2716" s="30">
        <v>621</v>
      </c>
      <c r="M2716" s="2">
        <v>82</v>
      </c>
      <c r="N2716" s="2">
        <v>25</v>
      </c>
      <c r="O2716" s="31">
        <v>4.9918981481481474E-2</v>
      </c>
    </row>
    <row r="2717" spans="1:15" x14ac:dyDescent="0.25">
      <c r="A2717" s="2">
        <f t="shared" ref="A2717:A2780" si="172">YEAR(E2717)</f>
        <v>2018</v>
      </c>
      <c r="B2717" s="2" t="str">
        <f t="shared" ref="B2717:B2780" si="173">TEXT(E2717,"MMM")</f>
        <v>Dec</v>
      </c>
      <c r="C2717" s="2">
        <f t="shared" ref="C2717:C2780" si="174">WEEKNUM(E2717)</f>
        <v>49</v>
      </c>
      <c r="D2717" s="2" t="str">
        <f t="shared" ref="D2717:D2780" si="175">TEXT(E2717,"DDD")</f>
        <v>Mon</v>
      </c>
      <c r="E2717" s="34">
        <v>43437</v>
      </c>
      <c r="F2717" s="30">
        <v>47728</v>
      </c>
      <c r="G2717" s="2" t="s">
        <v>93</v>
      </c>
      <c r="H2717" s="30" t="s">
        <v>678</v>
      </c>
      <c r="I2717" s="2">
        <v>12</v>
      </c>
      <c r="J2717" s="30" t="s">
        <v>1380</v>
      </c>
      <c r="K2717" s="2" t="s">
        <v>1247</v>
      </c>
      <c r="L2717" s="30">
        <v>621</v>
      </c>
      <c r="M2717" s="2">
        <v>82</v>
      </c>
      <c r="N2717" s="2">
        <v>25</v>
      </c>
      <c r="O2717" s="31">
        <v>4.2337962962962966E-2</v>
      </c>
    </row>
    <row r="2718" spans="1:15" x14ac:dyDescent="0.25">
      <c r="A2718" s="2">
        <f t="shared" si="172"/>
        <v>2018</v>
      </c>
      <c r="B2718" s="2" t="str">
        <f t="shared" si="173"/>
        <v>Dec</v>
      </c>
      <c r="C2718" s="2">
        <f t="shared" si="174"/>
        <v>49</v>
      </c>
      <c r="D2718" s="2" t="str">
        <f t="shared" si="175"/>
        <v>Mon</v>
      </c>
      <c r="E2718" s="34">
        <v>43437</v>
      </c>
      <c r="F2718" s="30">
        <v>47728</v>
      </c>
      <c r="G2718" s="2" t="s">
        <v>93</v>
      </c>
      <c r="H2718" s="30" t="s">
        <v>678</v>
      </c>
      <c r="I2718" s="2">
        <v>12</v>
      </c>
      <c r="J2718" s="30" t="s">
        <v>1382</v>
      </c>
      <c r="K2718" s="2" t="s">
        <v>1247</v>
      </c>
      <c r="L2718" s="30">
        <v>621</v>
      </c>
      <c r="M2718" s="2">
        <v>82</v>
      </c>
      <c r="N2718" s="2">
        <v>25</v>
      </c>
      <c r="O2718" s="31">
        <v>3.9953703703703707E-2</v>
      </c>
    </row>
    <row r="2719" spans="1:15" x14ac:dyDescent="0.25">
      <c r="A2719" s="2">
        <f t="shared" si="172"/>
        <v>2018</v>
      </c>
      <c r="B2719" s="2" t="str">
        <f t="shared" si="173"/>
        <v>Dec</v>
      </c>
      <c r="C2719" s="2">
        <f t="shared" si="174"/>
        <v>49</v>
      </c>
      <c r="D2719" s="2" t="str">
        <f t="shared" si="175"/>
        <v>Mon</v>
      </c>
      <c r="E2719" s="34">
        <v>43437</v>
      </c>
      <c r="F2719" s="30">
        <v>47728</v>
      </c>
      <c r="G2719" s="2" t="s">
        <v>93</v>
      </c>
      <c r="H2719" s="30" t="s">
        <v>678</v>
      </c>
      <c r="I2719" s="2">
        <v>12</v>
      </c>
      <c r="J2719" s="30" t="s">
        <v>1405</v>
      </c>
      <c r="K2719" s="2" t="s">
        <v>1247</v>
      </c>
      <c r="L2719" s="30">
        <v>621</v>
      </c>
      <c r="M2719" s="2">
        <v>82</v>
      </c>
      <c r="N2719" s="2">
        <v>25</v>
      </c>
      <c r="O2719" s="31">
        <v>4.4525462962962968E-2</v>
      </c>
    </row>
    <row r="2720" spans="1:15" x14ac:dyDescent="0.25">
      <c r="A2720" s="2">
        <f t="shared" si="172"/>
        <v>2018</v>
      </c>
      <c r="B2720" s="2" t="str">
        <f t="shared" si="173"/>
        <v>Dec</v>
      </c>
      <c r="C2720" s="2">
        <f t="shared" si="174"/>
        <v>49</v>
      </c>
      <c r="D2720" s="2" t="str">
        <f t="shared" si="175"/>
        <v>Mon</v>
      </c>
      <c r="E2720" s="34">
        <v>43437</v>
      </c>
      <c r="F2720" s="30">
        <v>47728</v>
      </c>
      <c r="G2720" s="2" t="s">
        <v>93</v>
      </c>
      <c r="H2720" s="30" t="s">
        <v>678</v>
      </c>
      <c r="I2720" s="2">
        <v>12</v>
      </c>
      <c r="J2720" s="30" t="s">
        <v>1414</v>
      </c>
      <c r="K2720" s="2" t="s">
        <v>1247</v>
      </c>
      <c r="L2720" s="30">
        <v>621</v>
      </c>
      <c r="M2720" s="2">
        <v>82</v>
      </c>
      <c r="N2720" s="2">
        <v>25</v>
      </c>
      <c r="O2720" s="31">
        <v>4.4988425925925925E-2</v>
      </c>
    </row>
    <row r="2721" spans="1:15" x14ac:dyDescent="0.25">
      <c r="A2721" s="2">
        <f t="shared" si="172"/>
        <v>2018</v>
      </c>
      <c r="B2721" s="2" t="str">
        <f t="shared" si="173"/>
        <v>Dec</v>
      </c>
      <c r="C2721" s="2">
        <f t="shared" si="174"/>
        <v>49</v>
      </c>
      <c r="D2721" s="2" t="str">
        <f t="shared" si="175"/>
        <v>Mon</v>
      </c>
      <c r="E2721" s="34">
        <v>43437</v>
      </c>
      <c r="F2721" s="30">
        <v>47728</v>
      </c>
      <c r="G2721" s="2" t="s">
        <v>93</v>
      </c>
      <c r="H2721" s="30" t="s">
        <v>678</v>
      </c>
      <c r="I2721" s="2">
        <v>12</v>
      </c>
      <c r="J2721" s="30" t="s">
        <v>1726</v>
      </c>
      <c r="K2721" s="2" t="s">
        <v>1247</v>
      </c>
      <c r="L2721" s="30">
        <v>621</v>
      </c>
      <c r="M2721" s="2">
        <v>82</v>
      </c>
      <c r="N2721" s="2">
        <v>25</v>
      </c>
      <c r="O2721" s="31">
        <v>4.7442129629629626E-2</v>
      </c>
    </row>
    <row r="2722" spans="1:15" x14ac:dyDescent="0.25">
      <c r="A2722" s="2">
        <f t="shared" si="172"/>
        <v>2018</v>
      </c>
      <c r="B2722" s="2" t="str">
        <f t="shared" si="173"/>
        <v>Dec</v>
      </c>
      <c r="C2722" s="2">
        <f t="shared" si="174"/>
        <v>49</v>
      </c>
      <c r="D2722" s="2" t="str">
        <f t="shared" si="175"/>
        <v>Mon</v>
      </c>
      <c r="E2722" s="34">
        <v>43437</v>
      </c>
      <c r="F2722" s="30">
        <v>47728</v>
      </c>
      <c r="G2722" s="2" t="s">
        <v>93</v>
      </c>
      <c r="H2722" s="30" t="s">
        <v>678</v>
      </c>
      <c r="I2722" s="2">
        <v>12</v>
      </c>
      <c r="J2722" s="30" t="s">
        <v>1727</v>
      </c>
      <c r="K2722" s="2" t="s">
        <v>1247</v>
      </c>
      <c r="L2722" s="30">
        <v>621</v>
      </c>
      <c r="M2722" s="2">
        <v>82</v>
      </c>
      <c r="N2722" s="2">
        <v>25</v>
      </c>
      <c r="O2722" s="31">
        <v>4.7546296296296302E-2</v>
      </c>
    </row>
    <row r="2723" spans="1:15" x14ac:dyDescent="0.25">
      <c r="A2723" s="2">
        <f t="shared" si="172"/>
        <v>2018</v>
      </c>
      <c r="B2723" s="2" t="str">
        <f t="shared" si="173"/>
        <v>Dec</v>
      </c>
      <c r="C2723" s="2">
        <f t="shared" si="174"/>
        <v>49</v>
      </c>
      <c r="D2723" s="2" t="str">
        <f t="shared" si="175"/>
        <v>Mon</v>
      </c>
      <c r="E2723" s="34">
        <v>43437</v>
      </c>
      <c r="F2723" s="30">
        <v>47728</v>
      </c>
      <c r="G2723" s="2" t="s">
        <v>93</v>
      </c>
      <c r="H2723" s="30" t="s">
        <v>678</v>
      </c>
      <c r="I2723" s="2">
        <v>12</v>
      </c>
      <c r="J2723" s="30" t="s">
        <v>1865</v>
      </c>
      <c r="K2723" s="2" t="s">
        <v>1247</v>
      </c>
      <c r="L2723" s="30">
        <v>621</v>
      </c>
      <c r="M2723" s="2">
        <v>82</v>
      </c>
      <c r="N2723" s="2">
        <v>25</v>
      </c>
      <c r="O2723" s="31">
        <v>4.3807870370370372E-2</v>
      </c>
    </row>
    <row r="2724" spans="1:15" x14ac:dyDescent="0.25">
      <c r="A2724" s="2">
        <f t="shared" si="172"/>
        <v>2018</v>
      </c>
      <c r="B2724" s="2" t="str">
        <f t="shared" si="173"/>
        <v>Dec</v>
      </c>
      <c r="C2724" s="2">
        <f t="shared" si="174"/>
        <v>49</v>
      </c>
      <c r="D2724" s="2" t="str">
        <f t="shared" si="175"/>
        <v>Mon</v>
      </c>
      <c r="E2724" s="34">
        <v>43437</v>
      </c>
      <c r="F2724" s="30">
        <v>47728</v>
      </c>
      <c r="G2724" s="2" t="s">
        <v>93</v>
      </c>
      <c r="H2724" s="30" t="s">
        <v>678</v>
      </c>
      <c r="I2724" s="2">
        <v>12</v>
      </c>
      <c r="J2724" s="30" t="s">
        <v>1917</v>
      </c>
      <c r="K2724" s="2" t="s">
        <v>1257</v>
      </c>
      <c r="L2724" s="30">
        <v>621</v>
      </c>
      <c r="M2724" s="2">
        <v>82</v>
      </c>
      <c r="N2724" s="2">
        <v>25</v>
      </c>
      <c r="O2724" s="31">
        <v>5.0057870370370371E-2</v>
      </c>
    </row>
    <row r="2725" spans="1:15" x14ac:dyDescent="0.25">
      <c r="A2725" s="2">
        <f t="shared" si="172"/>
        <v>2018</v>
      </c>
      <c r="B2725" s="2" t="str">
        <f t="shared" si="173"/>
        <v>Dec</v>
      </c>
      <c r="C2725" s="2">
        <f t="shared" si="174"/>
        <v>49</v>
      </c>
      <c r="D2725" s="2" t="str">
        <f t="shared" si="175"/>
        <v>Mon</v>
      </c>
      <c r="E2725" s="34">
        <v>43437</v>
      </c>
      <c r="F2725" s="30">
        <v>47728</v>
      </c>
      <c r="G2725" s="2" t="s">
        <v>93</v>
      </c>
      <c r="H2725" s="30" t="s">
        <v>678</v>
      </c>
      <c r="I2725" s="2">
        <v>12</v>
      </c>
      <c r="J2725" s="30" t="s">
        <v>2034</v>
      </c>
      <c r="K2725" s="2" t="s">
        <v>1247</v>
      </c>
      <c r="L2725" s="30">
        <v>621</v>
      </c>
      <c r="M2725" s="2">
        <v>82</v>
      </c>
      <c r="N2725" s="2">
        <v>25</v>
      </c>
      <c r="O2725" s="31">
        <v>4.2349537037037033E-2</v>
      </c>
    </row>
    <row r="2726" spans="1:15" x14ac:dyDescent="0.25">
      <c r="A2726" s="2">
        <f t="shared" si="172"/>
        <v>2018</v>
      </c>
      <c r="B2726" s="2" t="str">
        <f t="shared" si="173"/>
        <v>Dec</v>
      </c>
      <c r="C2726" s="2">
        <f t="shared" si="174"/>
        <v>49</v>
      </c>
      <c r="D2726" s="2" t="str">
        <f t="shared" si="175"/>
        <v>Mon</v>
      </c>
      <c r="E2726" s="34">
        <v>43437</v>
      </c>
      <c r="F2726" s="30">
        <v>47728</v>
      </c>
      <c r="G2726" s="2" t="s">
        <v>93</v>
      </c>
      <c r="H2726" s="30" t="s">
        <v>678</v>
      </c>
      <c r="I2726" s="2">
        <v>12</v>
      </c>
      <c r="J2726" s="30" t="s">
        <v>2035</v>
      </c>
      <c r="K2726" s="2" t="s">
        <v>1264</v>
      </c>
      <c r="L2726" s="30">
        <v>621</v>
      </c>
      <c r="M2726" s="2">
        <v>82</v>
      </c>
      <c r="N2726" s="2">
        <v>25</v>
      </c>
      <c r="O2726" s="31">
        <v>5.0127314814814812E-2</v>
      </c>
    </row>
    <row r="2727" spans="1:15" x14ac:dyDescent="0.25">
      <c r="A2727" s="2">
        <f t="shared" si="172"/>
        <v>2018</v>
      </c>
      <c r="B2727" s="2" t="str">
        <f t="shared" si="173"/>
        <v>Dec</v>
      </c>
      <c r="C2727" s="2">
        <f t="shared" si="174"/>
        <v>49</v>
      </c>
      <c r="D2727" s="2" t="str">
        <f t="shared" si="175"/>
        <v>Mon</v>
      </c>
      <c r="E2727" s="34">
        <v>43437</v>
      </c>
      <c r="F2727" s="30">
        <v>47835</v>
      </c>
      <c r="G2727" s="2" t="s">
        <v>415</v>
      </c>
      <c r="H2727" s="30" t="s">
        <v>679</v>
      </c>
      <c r="I2727" s="2">
        <v>11</v>
      </c>
      <c r="J2727" s="30" t="s">
        <v>1305</v>
      </c>
      <c r="K2727" s="2" t="s">
        <v>1257</v>
      </c>
      <c r="L2727" s="30">
        <v>1620</v>
      </c>
      <c r="M2727" s="2">
        <v>1</v>
      </c>
      <c r="N2727" s="2">
        <v>27</v>
      </c>
      <c r="O2727" s="31">
        <v>0.10640046296296296</v>
      </c>
    </row>
    <row r="2728" spans="1:15" x14ac:dyDescent="0.25">
      <c r="A2728" s="2">
        <f t="shared" si="172"/>
        <v>2018</v>
      </c>
      <c r="B2728" s="2" t="str">
        <f t="shared" si="173"/>
        <v>Dec</v>
      </c>
      <c r="C2728" s="2">
        <f t="shared" si="174"/>
        <v>49</v>
      </c>
      <c r="D2728" s="2" t="str">
        <f t="shared" si="175"/>
        <v>Mon</v>
      </c>
      <c r="E2728" s="34">
        <v>43437</v>
      </c>
      <c r="F2728" s="30">
        <v>47835</v>
      </c>
      <c r="G2728" s="2" t="s">
        <v>415</v>
      </c>
      <c r="H2728" s="30" t="s">
        <v>679</v>
      </c>
      <c r="I2728" s="2">
        <v>11</v>
      </c>
      <c r="J2728" s="30" t="s">
        <v>1306</v>
      </c>
      <c r="K2728" s="2" t="s">
        <v>1272</v>
      </c>
      <c r="L2728" s="30">
        <v>1620</v>
      </c>
      <c r="M2728" s="2">
        <v>1</v>
      </c>
      <c r="N2728" s="2">
        <v>27</v>
      </c>
      <c r="O2728" s="31">
        <v>2.809027777777778E-2</v>
      </c>
    </row>
    <row r="2729" spans="1:15" x14ac:dyDescent="0.25">
      <c r="A2729" s="2">
        <f t="shared" si="172"/>
        <v>2018</v>
      </c>
      <c r="B2729" s="2" t="str">
        <f t="shared" si="173"/>
        <v>Dec</v>
      </c>
      <c r="C2729" s="2">
        <f t="shared" si="174"/>
        <v>49</v>
      </c>
      <c r="D2729" s="2" t="str">
        <f t="shared" si="175"/>
        <v>Mon</v>
      </c>
      <c r="E2729" s="34">
        <v>43437</v>
      </c>
      <c r="F2729" s="30">
        <v>47835</v>
      </c>
      <c r="G2729" s="2" t="s">
        <v>415</v>
      </c>
      <c r="H2729" s="30" t="s">
        <v>679</v>
      </c>
      <c r="I2729" s="2">
        <v>11</v>
      </c>
      <c r="J2729" s="30" t="s">
        <v>1309</v>
      </c>
      <c r="K2729" s="2" t="s">
        <v>1264</v>
      </c>
      <c r="L2729" s="30">
        <v>1620</v>
      </c>
      <c r="M2729" s="2">
        <v>1</v>
      </c>
      <c r="N2729" s="2">
        <v>27</v>
      </c>
      <c r="O2729" s="31">
        <v>2.298611111111111E-2</v>
      </c>
    </row>
    <row r="2730" spans="1:15" x14ac:dyDescent="0.25">
      <c r="A2730" s="2">
        <f t="shared" si="172"/>
        <v>2018</v>
      </c>
      <c r="B2730" s="2" t="str">
        <f t="shared" si="173"/>
        <v>Dec</v>
      </c>
      <c r="C2730" s="2">
        <f t="shared" si="174"/>
        <v>49</v>
      </c>
      <c r="D2730" s="2" t="str">
        <f t="shared" si="175"/>
        <v>Mon</v>
      </c>
      <c r="E2730" s="34">
        <v>43437</v>
      </c>
      <c r="F2730" s="30">
        <v>47835</v>
      </c>
      <c r="G2730" s="2" t="s">
        <v>415</v>
      </c>
      <c r="H2730" s="30" t="s">
        <v>679</v>
      </c>
      <c r="I2730" s="2">
        <v>11</v>
      </c>
      <c r="J2730" s="30" t="s">
        <v>1326</v>
      </c>
      <c r="K2730" s="2" t="s">
        <v>1255</v>
      </c>
      <c r="L2730" s="30">
        <v>1620</v>
      </c>
      <c r="M2730" s="2">
        <v>1</v>
      </c>
      <c r="N2730" s="2">
        <v>27</v>
      </c>
      <c r="O2730" s="31">
        <v>0.10131944444444445</v>
      </c>
    </row>
    <row r="2731" spans="1:15" x14ac:dyDescent="0.25">
      <c r="A2731" s="2">
        <f t="shared" si="172"/>
        <v>2018</v>
      </c>
      <c r="B2731" s="2" t="str">
        <f t="shared" si="173"/>
        <v>Dec</v>
      </c>
      <c r="C2731" s="2">
        <f t="shared" si="174"/>
        <v>49</v>
      </c>
      <c r="D2731" s="2" t="str">
        <f t="shared" si="175"/>
        <v>Mon</v>
      </c>
      <c r="E2731" s="34">
        <v>43437</v>
      </c>
      <c r="F2731" s="30">
        <v>47835</v>
      </c>
      <c r="G2731" s="2" t="s">
        <v>415</v>
      </c>
      <c r="H2731" s="30" t="s">
        <v>679</v>
      </c>
      <c r="I2731" s="2">
        <v>11</v>
      </c>
      <c r="J2731" s="30" t="s">
        <v>1725</v>
      </c>
      <c r="K2731" s="2" t="s">
        <v>1255</v>
      </c>
      <c r="L2731" s="30">
        <v>1620</v>
      </c>
      <c r="M2731" s="2">
        <v>1</v>
      </c>
      <c r="N2731" s="2">
        <v>27</v>
      </c>
      <c r="O2731" s="31">
        <v>0.10127314814814814</v>
      </c>
    </row>
    <row r="2732" spans="1:15" x14ac:dyDescent="0.25">
      <c r="A2732" s="2">
        <f t="shared" si="172"/>
        <v>2018</v>
      </c>
      <c r="B2732" s="2" t="str">
        <f t="shared" si="173"/>
        <v>Dec</v>
      </c>
      <c r="C2732" s="2">
        <f t="shared" si="174"/>
        <v>49</v>
      </c>
      <c r="D2732" s="2" t="str">
        <f t="shared" si="175"/>
        <v>Mon</v>
      </c>
      <c r="E2732" s="34">
        <v>43437</v>
      </c>
      <c r="F2732" s="30">
        <v>47781</v>
      </c>
      <c r="G2732" s="2" t="s">
        <v>415</v>
      </c>
      <c r="H2732" s="30" t="s">
        <v>680</v>
      </c>
      <c r="I2732" s="2">
        <v>9</v>
      </c>
      <c r="J2732" s="30" t="s">
        <v>1306</v>
      </c>
      <c r="K2732" s="2" t="s">
        <v>1272</v>
      </c>
      <c r="L2732" s="30">
        <v>1093</v>
      </c>
      <c r="M2732" s="2">
        <v>2</v>
      </c>
      <c r="N2732" s="2">
        <v>28</v>
      </c>
      <c r="O2732" s="31">
        <v>6.2638888888888897E-2</v>
      </c>
    </row>
    <row r="2733" spans="1:15" x14ac:dyDescent="0.25">
      <c r="A2733" s="2">
        <f t="shared" si="172"/>
        <v>2018</v>
      </c>
      <c r="B2733" s="2" t="str">
        <f t="shared" si="173"/>
        <v>Dec</v>
      </c>
      <c r="C2733" s="2">
        <f t="shared" si="174"/>
        <v>49</v>
      </c>
      <c r="D2733" s="2" t="str">
        <f t="shared" si="175"/>
        <v>Mon</v>
      </c>
      <c r="E2733" s="34">
        <v>43437</v>
      </c>
      <c r="F2733" s="30">
        <v>47781</v>
      </c>
      <c r="G2733" s="2" t="s">
        <v>415</v>
      </c>
      <c r="H2733" s="30" t="s">
        <v>680</v>
      </c>
      <c r="I2733" s="2">
        <v>9</v>
      </c>
      <c r="J2733" s="30" t="s">
        <v>1309</v>
      </c>
      <c r="K2733" s="2" t="s">
        <v>1264</v>
      </c>
      <c r="L2733" s="30">
        <v>1093</v>
      </c>
      <c r="M2733" s="2">
        <v>2</v>
      </c>
      <c r="N2733" s="2">
        <v>28</v>
      </c>
      <c r="O2733" s="31">
        <v>6.1875000000000006E-2</v>
      </c>
    </row>
    <row r="2734" spans="1:15" x14ac:dyDescent="0.25">
      <c r="A2734" s="2">
        <f t="shared" si="172"/>
        <v>2018</v>
      </c>
      <c r="B2734" s="2" t="str">
        <f t="shared" si="173"/>
        <v>Dec</v>
      </c>
      <c r="C2734" s="2">
        <f t="shared" si="174"/>
        <v>49</v>
      </c>
      <c r="D2734" s="2" t="str">
        <f t="shared" si="175"/>
        <v>Mon</v>
      </c>
      <c r="E2734" s="34">
        <v>43437</v>
      </c>
      <c r="F2734" s="30">
        <v>47781</v>
      </c>
      <c r="G2734" s="2" t="s">
        <v>415</v>
      </c>
      <c r="H2734" s="30" t="s">
        <v>680</v>
      </c>
      <c r="I2734" s="2">
        <v>9</v>
      </c>
      <c r="J2734" s="30" t="s">
        <v>1357</v>
      </c>
      <c r="K2734" s="2" t="s">
        <v>1257</v>
      </c>
      <c r="L2734" s="30">
        <v>1093</v>
      </c>
      <c r="M2734" s="2">
        <v>2</v>
      </c>
      <c r="N2734" s="2">
        <v>28</v>
      </c>
      <c r="O2734" s="31">
        <v>6.1967592592592595E-2</v>
      </c>
    </row>
    <row r="2735" spans="1:15" x14ac:dyDescent="0.25">
      <c r="A2735" s="2">
        <f t="shared" si="172"/>
        <v>2018</v>
      </c>
      <c r="B2735" s="2" t="str">
        <f t="shared" si="173"/>
        <v>Dec</v>
      </c>
      <c r="C2735" s="2">
        <f t="shared" si="174"/>
        <v>49</v>
      </c>
      <c r="D2735" s="2" t="str">
        <f t="shared" si="175"/>
        <v>Mon</v>
      </c>
      <c r="E2735" s="34">
        <v>43437</v>
      </c>
      <c r="F2735" s="30">
        <v>47843</v>
      </c>
      <c r="G2735" s="2" t="s">
        <v>924</v>
      </c>
      <c r="H2735" s="30" t="s">
        <v>1038</v>
      </c>
      <c r="I2735" s="2">
        <v>42</v>
      </c>
      <c r="J2735" s="30" t="s">
        <v>1340</v>
      </c>
      <c r="K2735" s="2" t="s">
        <v>1280</v>
      </c>
      <c r="L2735" s="30">
        <v>10973</v>
      </c>
      <c r="M2735" s="2">
        <v>173</v>
      </c>
      <c r="N2735" s="2">
        <v>44</v>
      </c>
      <c r="O2735" s="31">
        <v>1.2465277777777777E-2</v>
      </c>
    </row>
    <row r="2736" spans="1:15" x14ac:dyDescent="0.25">
      <c r="A2736" s="2">
        <f t="shared" si="172"/>
        <v>2018</v>
      </c>
      <c r="B2736" s="2" t="str">
        <f t="shared" si="173"/>
        <v>Dec</v>
      </c>
      <c r="C2736" s="2">
        <f t="shared" si="174"/>
        <v>49</v>
      </c>
      <c r="D2736" s="2" t="str">
        <f t="shared" si="175"/>
        <v>Mon</v>
      </c>
      <c r="E2736" s="34">
        <v>43437</v>
      </c>
      <c r="F2736" s="30">
        <v>47843</v>
      </c>
      <c r="G2736" s="2" t="s">
        <v>924</v>
      </c>
      <c r="H2736" s="30" t="s">
        <v>1038</v>
      </c>
      <c r="I2736" s="2">
        <v>42</v>
      </c>
      <c r="J2736" s="30" t="s">
        <v>1302</v>
      </c>
      <c r="K2736" s="2" t="s">
        <v>1255</v>
      </c>
      <c r="L2736" s="30">
        <v>10973</v>
      </c>
      <c r="M2736" s="2">
        <v>173</v>
      </c>
      <c r="N2736" s="2">
        <v>44</v>
      </c>
      <c r="O2736" s="31">
        <v>0.19376157407407404</v>
      </c>
    </row>
    <row r="2737" spans="1:15" x14ac:dyDescent="0.25">
      <c r="A2737" s="2">
        <f t="shared" si="172"/>
        <v>2018</v>
      </c>
      <c r="B2737" s="2" t="str">
        <f t="shared" si="173"/>
        <v>Dec</v>
      </c>
      <c r="C2737" s="2">
        <f t="shared" si="174"/>
        <v>49</v>
      </c>
      <c r="D2737" s="2" t="str">
        <f t="shared" si="175"/>
        <v>Mon</v>
      </c>
      <c r="E2737" s="34">
        <v>43437</v>
      </c>
      <c r="F2737" s="30">
        <v>47843</v>
      </c>
      <c r="G2737" s="2" t="s">
        <v>924</v>
      </c>
      <c r="H2737" s="30" t="s">
        <v>1038</v>
      </c>
      <c r="I2737" s="2">
        <v>42</v>
      </c>
      <c r="J2737" s="30" t="s">
        <v>1305</v>
      </c>
      <c r="K2737" s="2" t="s">
        <v>1257</v>
      </c>
      <c r="L2737" s="30">
        <v>10973</v>
      </c>
      <c r="M2737" s="2">
        <v>173</v>
      </c>
      <c r="N2737" s="2">
        <v>44</v>
      </c>
      <c r="O2737" s="31">
        <v>0.23613425925925924</v>
      </c>
    </row>
    <row r="2738" spans="1:15" x14ac:dyDescent="0.25">
      <c r="A2738" s="2">
        <f t="shared" si="172"/>
        <v>2018</v>
      </c>
      <c r="B2738" s="2" t="str">
        <f t="shared" si="173"/>
        <v>Dec</v>
      </c>
      <c r="C2738" s="2">
        <f t="shared" si="174"/>
        <v>49</v>
      </c>
      <c r="D2738" s="2" t="str">
        <f t="shared" si="175"/>
        <v>Mon</v>
      </c>
      <c r="E2738" s="34">
        <v>43437</v>
      </c>
      <c r="F2738" s="30">
        <v>47843</v>
      </c>
      <c r="G2738" s="2" t="s">
        <v>924</v>
      </c>
      <c r="H2738" s="30" t="s">
        <v>1038</v>
      </c>
      <c r="I2738" s="2">
        <v>42</v>
      </c>
      <c r="J2738" s="30" t="s">
        <v>1354</v>
      </c>
      <c r="K2738" s="2" t="s">
        <v>1264</v>
      </c>
      <c r="L2738" s="30">
        <v>10973</v>
      </c>
      <c r="M2738" s="2">
        <v>173</v>
      </c>
      <c r="N2738" s="2">
        <v>44</v>
      </c>
      <c r="O2738" s="31">
        <v>0.19755787037037034</v>
      </c>
    </row>
    <row r="2739" spans="1:15" x14ac:dyDescent="0.25">
      <c r="A2739" s="2">
        <f t="shared" si="172"/>
        <v>2018</v>
      </c>
      <c r="B2739" s="2" t="str">
        <f t="shared" si="173"/>
        <v>Dec</v>
      </c>
      <c r="C2739" s="2">
        <f t="shared" si="174"/>
        <v>49</v>
      </c>
      <c r="D2739" s="2" t="str">
        <f t="shared" si="175"/>
        <v>Mon</v>
      </c>
      <c r="E2739" s="34">
        <v>43437</v>
      </c>
      <c r="F2739" s="30">
        <v>47843</v>
      </c>
      <c r="G2739" s="2" t="s">
        <v>924</v>
      </c>
      <c r="H2739" s="30" t="s">
        <v>1038</v>
      </c>
      <c r="I2739" s="2">
        <v>42</v>
      </c>
      <c r="J2739" s="30" t="s">
        <v>1379</v>
      </c>
      <c r="K2739" s="2" t="s">
        <v>1264</v>
      </c>
      <c r="L2739" s="30">
        <v>10973</v>
      </c>
      <c r="M2739" s="2">
        <v>173</v>
      </c>
      <c r="N2739" s="2">
        <v>44</v>
      </c>
      <c r="O2739" s="31">
        <v>0.19755787037037034</v>
      </c>
    </row>
    <row r="2740" spans="1:15" x14ac:dyDescent="0.25">
      <c r="A2740" s="2">
        <f t="shared" si="172"/>
        <v>2018</v>
      </c>
      <c r="B2740" s="2" t="str">
        <f t="shared" si="173"/>
        <v>Dec</v>
      </c>
      <c r="C2740" s="2">
        <f t="shared" si="174"/>
        <v>49</v>
      </c>
      <c r="D2740" s="2" t="str">
        <f t="shared" si="175"/>
        <v>Mon</v>
      </c>
      <c r="E2740" s="34">
        <v>43437</v>
      </c>
      <c r="F2740" s="30">
        <v>47843</v>
      </c>
      <c r="G2740" s="2" t="s">
        <v>924</v>
      </c>
      <c r="H2740" s="30" t="s">
        <v>1038</v>
      </c>
      <c r="I2740" s="2">
        <v>42</v>
      </c>
      <c r="J2740" s="30" t="s">
        <v>1380</v>
      </c>
      <c r="K2740" s="2" t="s">
        <v>1247</v>
      </c>
      <c r="L2740" s="30">
        <v>10973</v>
      </c>
      <c r="M2740" s="2">
        <v>173</v>
      </c>
      <c r="N2740" s="2">
        <v>44</v>
      </c>
      <c r="O2740" s="31">
        <v>0.19523148148148148</v>
      </c>
    </row>
    <row r="2741" spans="1:15" x14ac:dyDescent="0.25">
      <c r="A2741" s="2">
        <f t="shared" si="172"/>
        <v>2018</v>
      </c>
      <c r="B2741" s="2" t="str">
        <f t="shared" si="173"/>
        <v>Dec</v>
      </c>
      <c r="C2741" s="2">
        <f t="shared" si="174"/>
        <v>49</v>
      </c>
      <c r="D2741" s="2" t="str">
        <f t="shared" si="175"/>
        <v>Mon</v>
      </c>
      <c r="E2741" s="34">
        <v>43437</v>
      </c>
      <c r="F2741" s="30">
        <v>47843</v>
      </c>
      <c r="G2741" s="2" t="s">
        <v>924</v>
      </c>
      <c r="H2741" s="30" t="s">
        <v>1038</v>
      </c>
      <c r="I2741" s="2">
        <v>42</v>
      </c>
      <c r="J2741" s="30" t="s">
        <v>1382</v>
      </c>
      <c r="K2741" s="2" t="s">
        <v>1247</v>
      </c>
      <c r="L2741" s="30">
        <v>10973</v>
      </c>
      <c r="M2741" s="2">
        <v>173</v>
      </c>
      <c r="N2741" s="2">
        <v>44</v>
      </c>
      <c r="O2741" s="31">
        <v>0.19365740740740742</v>
      </c>
    </row>
    <row r="2742" spans="1:15" x14ac:dyDescent="0.25">
      <c r="A2742" s="2">
        <f t="shared" si="172"/>
        <v>2018</v>
      </c>
      <c r="B2742" s="2" t="str">
        <f t="shared" si="173"/>
        <v>Dec</v>
      </c>
      <c r="C2742" s="2">
        <f t="shared" si="174"/>
        <v>49</v>
      </c>
      <c r="D2742" s="2" t="str">
        <f t="shared" si="175"/>
        <v>Mon</v>
      </c>
      <c r="E2742" s="34">
        <v>43437</v>
      </c>
      <c r="F2742" s="30">
        <v>47843</v>
      </c>
      <c r="G2742" s="2" t="s">
        <v>924</v>
      </c>
      <c r="H2742" s="30" t="s">
        <v>1038</v>
      </c>
      <c r="I2742" s="2">
        <v>42</v>
      </c>
      <c r="J2742" s="30" t="s">
        <v>1383</v>
      </c>
      <c r="K2742" s="2" t="s">
        <v>1247</v>
      </c>
      <c r="L2742" s="30">
        <v>10973</v>
      </c>
      <c r="M2742" s="2">
        <v>173</v>
      </c>
      <c r="N2742" s="2">
        <v>44</v>
      </c>
      <c r="O2742" s="31">
        <v>0.19695601851851852</v>
      </c>
    </row>
    <row r="2743" spans="1:15" x14ac:dyDescent="0.25">
      <c r="A2743" s="2">
        <f t="shared" si="172"/>
        <v>2018</v>
      </c>
      <c r="B2743" s="2" t="str">
        <f t="shared" si="173"/>
        <v>Dec</v>
      </c>
      <c r="C2743" s="2">
        <f t="shared" si="174"/>
        <v>49</v>
      </c>
      <c r="D2743" s="2" t="str">
        <f t="shared" si="175"/>
        <v>Mon</v>
      </c>
      <c r="E2743" s="34">
        <v>43437</v>
      </c>
      <c r="F2743" s="30">
        <v>47843</v>
      </c>
      <c r="G2743" s="2" t="s">
        <v>924</v>
      </c>
      <c r="H2743" s="30" t="s">
        <v>1038</v>
      </c>
      <c r="I2743" s="2">
        <v>42</v>
      </c>
      <c r="J2743" s="30" t="s">
        <v>1385</v>
      </c>
      <c r="K2743" s="2" t="s">
        <v>1348</v>
      </c>
      <c r="L2743" s="30">
        <v>10973</v>
      </c>
      <c r="M2743" s="2">
        <v>173</v>
      </c>
      <c r="N2743" s="2">
        <v>44</v>
      </c>
      <c r="O2743" s="31">
        <v>4.1076388888888891E-2</v>
      </c>
    </row>
    <row r="2744" spans="1:15" x14ac:dyDescent="0.25">
      <c r="A2744" s="2">
        <f t="shared" si="172"/>
        <v>2018</v>
      </c>
      <c r="B2744" s="2" t="str">
        <f t="shared" si="173"/>
        <v>Dec</v>
      </c>
      <c r="C2744" s="2">
        <f t="shared" si="174"/>
        <v>49</v>
      </c>
      <c r="D2744" s="2" t="str">
        <f t="shared" si="175"/>
        <v>Mon</v>
      </c>
      <c r="E2744" s="34">
        <v>43437</v>
      </c>
      <c r="F2744" s="30">
        <v>47843</v>
      </c>
      <c r="G2744" s="2" t="s">
        <v>924</v>
      </c>
      <c r="H2744" s="30" t="s">
        <v>1038</v>
      </c>
      <c r="I2744" s="2">
        <v>42</v>
      </c>
      <c r="J2744" s="30" t="s">
        <v>1405</v>
      </c>
      <c r="K2744" s="2" t="s">
        <v>1264</v>
      </c>
      <c r="L2744" s="30">
        <v>10973</v>
      </c>
      <c r="M2744" s="2">
        <v>173</v>
      </c>
      <c r="N2744" s="2">
        <v>44</v>
      </c>
      <c r="O2744" s="31">
        <v>0.19759259259259257</v>
      </c>
    </row>
    <row r="2745" spans="1:15" x14ac:dyDescent="0.25">
      <c r="A2745" s="2">
        <f t="shared" si="172"/>
        <v>2018</v>
      </c>
      <c r="B2745" s="2" t="str">
        <f t="shared" si="173"/>
        <v>Dec</v>
      </c>
      <c r="C2745" s="2">
        <f t="shared" si="174"/>
        <v>49</v>
      </c>
      <c r="D2745" s="2" t="str">
        <f t="shared" si="175"/>
        <v>Mon</v>
      </c>
      <c r="E2745" s="34">
        <v>43437</v>
      </c>
      <c r="F2745" s="30">
        <v>47843</v>
      </c>
      <c r="G2745" s="2" t="s">
        <v>924</v>
      </c>
      <c r="H2745" s="30" t="s">
        <v>1038</v>
      </c>
      <c r="I2745" s="2">
        <v>42</v>
      </c>
      <c r="J2745" s="30" t="s">
        <v>1415</v>
      </c>
      <c r="K2745" s="2" t="s">
        <v>1280</v>
      </c>
      <c r="L2745" s="30">
        <v>10973</v>
      </c>
      <c r="M2745" s="2">
        <v>173</v>
      </c>
      <c r="N2745" s="2">
        <v>44</v>
      </c>
      <c r="O2745" s="31">
        <v>0.19425925925925927</v>
      </c>
    </row>
    <row r="2746" spans="1:15" x14ac:dyDescent="0.25">
      <c r="A2746" s="2">
        <f t="shared" si="172"/>
        <v>2018</v>
      </c>
      <c r="B2746" s="2" t="str">
        <f t="shared" si="173"/>
        <v>Dec</v>
      </c>
      <c r="C2746" s="2">
        <f t="shared" si="174"/>
        <v>49</v>
      </c>
      <c r="D2746" s="2" t="str">
        <f t="shared" si="175"/>
        <v>Mon</v>
      </c>
      <c r="E2746" s="34">
        <v>43437</v>
      </c>
      <c r="F2746" s="30">
        <v>47843</v>
      </c>
      <c r="G2746" s="2" t="s">
        <v>924</v>
      </c>
      <c r="H2746" s="30" t="s">
        <v>1038</v>
      </c>
      <c r="I2746" s="2">
        <v>42</v>
      </c>
      <c r="J2746" s="30" t="s">
        <v>1726</v>
      </c>
      <c r="K2746" s="2" t="s">
        <v>1264</v>
      </c>
      <c r="L2746" s="30">
        <v>10973</v>
      </c>
      <c r="M2746" s="2">
        <v>173</v>
      </c>
      <c r="N2746" s="2">
        <v>44</v>
      </c>
      <c r="O2746" s="31">
        <v>0.19759259259259257</v>
      </c>
    </row>
    <row r="2747" spans="1:15" x14ac:dyDescent="0.25">
      <c r="A2747" s="2">
        <f t="shared" si="172"/>
        <v>2018</v>
      </c>
      <c r="B2747" s="2" t="str">
        <f t="shared" si="173"/>
        <v>Dec</v>
      </c>
      <c r="C2747" s="2">
        <f t="shared" si="174"/>
        <v>49</v>
      </c>
      <c r="D2747" s="2" t="str">
        <f t="shared" si="175"/>
        <v>Mon</v>
      </c>
      <c r="E2747" s="34">
        <v>43437</v>
      </c>
      <c r="F2747" s="30">
        <v>49168</v>
      </c>
      <c r="G2747" s="2" t="s">
        <v>681</v>
      </c>
      <c r="H2747" s="30" t="s">
        <v>682</v>
      </c>
      <c r="I2747" s="2">
        <v>6</v>
      </c>
      <c r="J2747" s="30" t="s">
        <v>1704</v>
      </c>
      <c r="K2747" s="2" t="s">
        <v>1257</v>
      </c>
      <c r="L2747" s="30">
        <v>614</v>
      </c>
      <c r="M2747" s="2">
        <v>73</v>
      </c>
      <c r="N2747" s="2">
        <v>5</v>
      </c>
      <c r="O2747" s="31">
        <v>9.1608796296296299E-2</v>
      </c>
    </row>
    <row r="2748" spans="1:15" x14ac:dyDescent="0.25">
      <c r="A2748" s="2">
        <f t="shared" si="172"/>
        <v>2018</v>
      </c>
      <c r="B2748" s="2" t="str">
        <f t="shared" si="173"/>
        <v>Dec</v>
      </c>
      <c r="C2748" s="2">
        <f t="shared" si="174"/>
        <v>49</v>
      </c>
      <c r="D2748" s="2" t="str">
        <f t="shared" si="175"/>
        <v>Mon</v>
      </c>
      <c r="E2748" s="34">
        <v>43437</v>
      </c>
      <c r="F2748" s="30">
        <v>49168</v>
      </c>
      <c r="G2748" s="2" t="s">
        <v>681</v>
      </c>
      <c r="H2748" s="30" t="s">
        <v>682</v>
      </c>
      <c r="I2748" s="2">
        <v>6</v>
      </c>
      <c r="J2748" s="30" t="s">
        <v>1872</v>
      </c>
      <c r="K2748" s="2" t="s">
        <v>1247</v>
      </c>
      <c r="L2748" s="30">
        <v>614</v>
      </c>
      <c r="M2748" s="2">
        <v>73</v>
      </c>
      <c r="N2748" s="2">
        <v>5</v>
      </c>
      <c r="O2748" s="31">
        <v>9.0856481481481469E-2</v>
      </c>
    </row>
    <row r="2749" spans="1:15" x14ac:dyDescent="0.25">
      <c r="A2749" s="2">
        <f t="shared" si="172"/>
        <v>2018</v>
      </c>
      <c r="B2749" s="2" t="str">
        <f t="shared" si="173"/>
        <v>Dec</v>
      </c>
      <c r="C2749" s="2">
        <f t="shared" si="174"/>
        <v>49</v>
      </c>
      <c r="D2749" s="2" t="str">
        <f t="shared" si="175"/>
        <v>Mon</v>
      </c>
      <c r="E2749" s="34">
        <v>43437</v>
      </c>
      <c r="F2749" s="30">
        <v>49168</v>
      </c>
      <c r="G2749" s="2" t="s">
        <v>681</v>
      </c>
      <c r="H2749" s="30" t="s">
        <v>682</v>
      </c>
      <c r="I2749" s="2">
        <v>6</v>
      </c>
      <c r="J2749" s="30" t="s">
        <v>1877</v>
      </c>
      <c r="K2749" s="2" t="s">
        <v>1247</v>
      </c>
      <c r="L2749" s="30">
        <v>614</v>
      </c>
      <c r="M2749" s="2">
        <v>73</v>
      </c>
      <c r="N2749" s="2">
        <v>5</v>
      </c>
      <c r="O2749" s="31">
        <v>9.2094907407407403E-2</v>
      </c>
    </row>
    <row r="2750" spans="1:15" x14ac:dyDescent="0.25">
      <c r="A2750" s="2">
        <f t="shared" si="172"/>
        <v>2018</v>
      </c>
      <c r="B2750" s="2" t="str">
        <f t="shared" si="173"/>
        <v>Dec</v>
      </c>
      <c r="C2750" s="2">
        <f t="shared" si="174"/>
        <v>49</v>
      </c>
      <c r="D2750" s="2" t="str">
        <f t="shared" si="175"/>
        <v>Mon</v>
      </c>
      <c r="E2750" s="34">
        <v>43437</v>
      </c>
      <c r="F2750" s="30">
        <v>49168</v>
      </c>
      <c r="G2750" s="2" t="s">
        <v>681</v>
      </c>
      <c r="H2750" s="30" t="s">
        <v>682</v>
      </c>
      <c r="I2750" s="2">
        <v>6</v>
      </c>
      <c r="J2750" s="30" t="s">
        <v>1935</v>
      </c>
      <c r="K2750" s="2" t="s">
        <v>1247</v>
      </c>
      <c r="L2750" s="30">
        <v>614</v>
      </c>
      <c r="M2750" s="2">
        <v>73</v>
      </c>
      <c r="N2750" s="2">
        <v>5</v>
      </c>
      <c r="O2750" s="31">
        <v>3.1909722222222221E-2</v>
      </c>
    </row>
    <row r="2751" spans="1:15" x14ac:dyDescent="0.25">
      <c r="A2751" s="2">
        <f t="shared" si="172"/>
        <v>2018</v>
      </c>
      <c r="B2751" s="2" t="str">
        <f t="shared" si="173"/>
        <v>Dec</v>
      </c>
      <c r="C2751" s="2">
        <f t="shared" si="174"/>
        <v>49</v>
      </c>
      <c r="D2751" s="2" t="str">
        <f t="shared" si="175"/>
        <v>Mon</v>
      </c>
      <c r="E2751" s="34">
        <v>43437</v>
      </c>
      <c r="F2751" s="30">
        <v>49168</v>
      </c>
      <c r="G2751" s="2" t="s">
        <v>681</v>
      </c>
      <c r="H2751" s="30" t="s">
        <v>682</v>
      </c>
      <c r="I2751" s="2">
        <v>6</v>
      </c>
      <c r="J2751" s="30" t="s">
        <v>1990</v>
      </c>
      <c r="K2751" s="2" t="s">
        <v>1264</v>
      </c>
      <c r="L2751" s="30">
        <v>614</v>
      </c>
      <c r="M2751" s="2">
        <v>73</v>
      </c>
      <c r="N2751" s="2">
        <v>5</v>
      </c>
      <c r="O2751" s="31">
        <v>9.2025462962962976E-2</v>
      </c>
    </row>
    <row r="2752" spans="1:15" x14ac:dyDescent="0.25">
      <c r="A2752" s="2">
        <f t="shared" si="172"/>
        <v>2018</v>
      </c>
      <c r="B2752" s="2" t="str">
        <f t="shared" si="173"/>
        <v>Dec</v>
      </c>
      <c r="C2752" s="2">
        <f t="shared" si="174"/>
        <v>49</v>
      </c>
      <c r="D2752" s="2" t="str">
        <f t="shared" si="175"/>
        <v>Mon</v>
      </c>
      <c r="E2752" s="34">
        <v>43437</v>
      </c>
      <c r="F2752" s="30">
        <v>49168</v>
      </c>
      <c r="G2752" s="2" t="s">
        <v>681</v>
      </c>
      <c r="H2752" s="30" t="s">
        <v>682</v>
      </c>
      <c r="I2752" s="2">
        <v>6</v>
      </c>
      <c r="J2752" s="30" t="s">
        <v>2041</v>
      </c>
      <c r="K2752" s="2" t="s">
        <v>1264</v>
      </c>
      <c r="L2752" s="30">
        <v>614</v>
      </c>
      <c r="M2752" s="2">
        <v>73</v>
      </c>
      <c r="N2752" s="2">
        <v>5</v>
      </c>
      <c r="O2752" s="31">
        <v>34.958321759259256</v>
      </c>
    </row>
    <row r="2753" spans="1:15" x14ac:dyDescent="0.25">
      <c r="A2753" s="2">
        <f t="shared" si="172"/>
        <v>2018</v>
      </c>
      <c r="B2753" s="2" t="str">
        <f t="shared" si="173"/>
        <v>Dec</v>
      </c>
      <c r="C2753" s="2">
        <f t="shared" si="174"/>
        <v>49</v>
      </c>
      <c r="D2753" s="2" t="str">
        <f t="shared" si="175"/>
        <v>Mon</v>
      </c>
      <c r="E2753" s="34">
        <v>43437</v>
      </c>
      <c r="F2753" s="30">
        <v>47731</v>
      </c>
      <c r="G2753" s="2" t="s">
        <v>87</v>
      </c>
      <c r="H2753" s="30" t="s">
        <v>1071</v>
      </c>
      <c r="I2753" s="2">
        <v>16</v>
      </c>
      <c r="J2753" s="30" t="s">
        <v>1447</v>
      </c>
      <c r="K2753" s="2" t="s">
        <v>1447</v>
      </c>
      <c r="L2753" s="30">
        <v>2970</v>
      </c>
      <c r="M2753" s="2">
        <v>2</v>
      </c>
      <c r="N2753" s="2">
        <v>33</v>
      </c>
      <c r="O2753" s="31">
        <v>0</v>
      </c>
    </row>
    <row r="2754" spans="1:15" x14ac:dyDescent="0.25">
      <c r="A2754" s="2">
        <f t="shared" si="172"/>
        <v>2018</v>
      </c>
      <c r="B2754" s="2" t="str">
        <f t="shared" si="173"/>
        <v>Dec</v>
      </c>
      <c r="C2754" s="2">
        <f t="shared" si="174"/>
        <v>49</v>
      </c>
      <c r="D2754" s="2" t="str">
        <f t="shared" si="175"/>
        <v>Mon</v>
      </c>
      <c r="E2754" s="34">
        <v>43437</v>
      </c>
      <c r="F2754" s="30">
        <v>50465</v>
      </c>
      <c r="G2754" s="2" t="s">
        <v>683</v>
      </c>
      <c r="H2754" s="30" t="s">
        <v>684</v>
      </c>
      <c r="I2754" s="2">
        <v>26</v>
      </c>
      <c r="J2754" s="30" t="s">
        <v>1306</v>
      </c>
      <c r="K2754" s="2" t="s">
        <v>1280</v>
      </c>
      <c r="L2754" s="30">
        <v>1573</v>
      </c>
      <c r="M2754" s="2">
        <v>84</v>
      </c>
      <c r="N2754" s="2">
        <v>28</v>
      </c>
      <c r="O2754" s="31">
        <v>1.3171296296296294E-2</v>
      </c>
    </row>
    <row r="2755" spans="1:15" x14ac:dyDescent="0.25">
      <c r="A2755" s="2">
        <f t="shared" si="172"/>
        <v>2018</v>
      </c>
      <c r="B2755" s="2" t="str">
        <f t="shared" si="173"/>
        <v>Dec</v>
      </c>
      <c r="C2755" s="2">
        <f t="shared" si="174"/>
        <v>49</v>
      </c>
      <c r="D2755" s="2" t="str">
        <f t="shared" si="175"/>
        <v>Mon</v>
      </c>
      <c r="E2755" s="34">
        <v>43437</v>
      </c>
      <c r="F2755" s="30">
        <v>47737</v>
      </c>
      <c r="G2755" s="2" t="s">
        <v>685</v>
      </c>
      <c r="H2755" s="30" t="s">
        <v>686</v>
      </c>
      <c r="I2755" s="2">
        <v>12</v>
      </c>
      <c r="J2755" s="30" t="s">
        <v>1873</v>
      </c>
      <c r="K2755" s="2" t="s">
        <v>1257</v>
      </c>
      <c r="L2755" s="30">
        <v>2180</v>
      </c>
      <c r="M2755" s="2">
        <v>35</v>
      </c>
      <c r="N2755" s="2">
        <v>4</v>
      </c>
      <c r="O2755" s="31">
        <v>0.14017361111111112</v>
      </c>
    </row>
    <row r="2756" spans="1:15" x14ac:dyDescent="0.25">
      <c r="A2756" s="2">
        <f t="shared" si="172"/>
        <v>2018</v>
      </c>
      <c r="B2756" s="2" t="str">
        <f t="shared" si="173"/>
        <v>Dec</v>
      </c>
      <c r="C2756" s="2">
        <f t="shared" si="174"/>
        <v>49</v>
      </c>
      <c r="D2756" s="2" t="str">
        <f t="shared" si="175"/>
        <v>Mon</v>
      </c>
      <c r="E2756" s="34">
        <v>43437</v>
      </c>
      <c r="F2756" s="30">
        <v>47737</v>
      </c>
      <c r="G2756" s="2" t="s">
        <v>685</v>
      </c>
      <c r="H2756" s="30" t="s">
        <v>686</v>
      </c>
      <c r="I2756" s="2">
        <v>12</v>
      </c>
      <c r="J2756" s="30" t="s">
        <v>1876</v>
      </c>
      <c r="K2756" s="2" t="s">
        <v>1247</v>
      </c>
      <c r="L2756" s="30">
        <v>2180</v>
      </c>
      <c r="M2756" s="2">
        <v>35</v>
      </c>
      <c r="N2756" s="2">
        <v>4</v>
      </c>
      <c r="O2756" s="31">
        <v>7.2233796296296296E-2</v>
      </c>
    </row>
    <row r="2757" spans="1:15" x14ac:dyDescent="0.25">
      <c r="A2757" s="2">
        <f t="shared" si="172"/>
        <v>2018</v>
      </c>
      <c r="B2757" s="2" t="str">
        <f t="shared" si="173"/>
        <v>Dec</v>
      </c>
      <c r="C2757" s="2">
        <f t="shared" si="174"/>
        <v>49</v>
      </c>
      <c r="D2757" s="2" t="str">
        <f t="shared" si="175"/>
        <v>Mon</v>
      </c>
      <c r="E2757" s="34">
        <v>43437</v>
      </c>
      <c r="F2757" s="30">
        <v>47737</v>
      </c>
      <c r="G2757" s="2" t="s">
        <v>685</v>
      </c>
      <c r="H2757" s="30" t="s">
        <v>686</v>
      </c>
      <c r="I2757" s="2">
        <v>12</v>
      </c>
      <c r="J2757" s="30" t="s">
        <v>1877</v>
      </c>
      <c r="K2757" s="2" t="s">
        <v>1264</v>
      </c>
      <c r="L2757" s="30">
        <v>2180</v>
      </c>
      <c r="M2757" s="2">
        <v>35</v>
      </c>
      <c r="N2757" s="2">
        <v>4</v>
      </c>
      <c r="O2757" s="31">
        <v>0.14005787037037037</v>
      </c>
    </row>
    <row r="2758" spans="1:15" x14ac:dyDescent="0.25">
      <c r="A2758" s="2">
        <f t="shared" si="172"/>
        <v>2018</v>
      </c>
      <c r="B2758" s="2" t="str">
        <f t="shared" si="173"/>
        <v>Dec</v>
      </c>
      <c r="C2758" s="2">
        <f t="shared" si="174"/>
        <v>49</v>
      </c>
      <c r="D2758" s="2" t="str">
        <f t="shared" si="175"/>
        <v>Mon</v>
      </c>
      <c r="E2758" s="34">
        <v>43437</v>
      </c>
      <c r="F2758" s="30">
        <v>47746</v>
      </c>
      <c r="G2758" s="2" t="s">
        <v>180</v>
      </c>
      <c r="H2758" s="30" t="s">
        <v>687</v>
      </c>
      <c r="I2758" s="2">
        <v>41</v>
      </c>
      <c r="J2758" s="30" t="s">
        <v>1302</v>
      </c>
      <c r="K2758" s="2" t="s">
        <v>1255</v>
      </c>
      <c r="L2758" s="30">
        <v>6693</v>
      </c>
      <c r="M2758" s="2">
        <v>42</v>
      </c>
      <c r="N2758" s="2">
        <v>18</v>
      </c>
      <c r="O2758" s="31">
        <v>0.11958333333333333</v>
      </c>
    </row>
    <row r="2759" spans="1:15" x14ac:dyDescent="0.25">
      <c r="A2759" s="2">
        <f t="shared" si="172"/>
        <v>2018</v>
      </c>
      <c r="B2759" s="2" t="str">
        <f t="shared" si="173"/>
        <v>Dec</v>
      </c>
      <c r="C2759" s="2">
        <f t="shared" si="174"/>
        <v>49</v>
      </c>
      <c r="D2759" s="2" t="str">
        <f t="shared" si="175"/>
        <v>Mon</v>
      </c>
      <c r="E2759" s="34">
        <v>43437</v>
      </c>
      <c r="F2759" s="30">
        <v>47746</v>
      </c>
      <c r="G2759" s="2" t="s">
        <v>180</v>
      </c>
      <c r="H2759" s="30" t="s">
        <v>687</v>
      </c>
      <c r="I2759" s="2">
        <v>41</v>
      </c>
      <c r="J2759" s="30" t="s">
        <v>1305</v>
      </c>
      <c r="K2759" s="2" t="s">
        <v>1257</v>
      </c>
      <c r="L2759" s="30">
        <v>6693</v>
      </c>
      <c r="M2759" s="2">
        <v>42</v>
      </c>
      <c r="N2759" s="2">
        <v>18</v>
      </c>
      <c r="O2759" s="31">
        <v>0.11792824074074075</v>
      </c>
    </row>
    <row r="2760" spans="1:15" x14ac:dyDescent="0.25">
      <c r="A2760" s="2">
        <f t="shared" si="172"/>
        <v>2018</v>
      </c>
      <c r="B2760" s="2" t="str">
        <f t="shared" si="173"/>
        <v>Dec</v>
      </c>
      <c r="C2760" s="2">
        <f t="shared" si="174"/>
        <v>49</v>
      </c>
      <c r="D2760" s="2" t="str">
        <f t="shared" si="175"/>
        <v>Mon</v>
      </c>
      <c r="E2760" s="34">
        <v>43437</v>
      </c>
      <c r="F2760" s="30">
        <v>47746</v>
      </c>
      <c r="G2760" s="2" t="s">
        <v>180</v>
      </c>
      <c r="H2760" s="30" t="s">
        <v>687</v>
      </c>
      <c r="I2760" s="2">
        <v>41</v>
      </c>
      <c r="J2760" s="30" t="s">
        <v>1308</v>
      </c>
      <c r="K2760" s="2" t="s">
        <v>1247</v>
      </c>
      <c r="L2760" s="30">
        <v>6693</v>
      </c>
      <c r="M2760" s="2">
        <v>42</v>
      </c>
      <c r="N2760" s="2">
        <v>18</v>
      </c>
      <c r="O2760" s="31">
        <v>0.12097222222222222</v>
      </c>
    </row>
    <row r="2761" spans="1:15" x14ac:dyDescent="0.25">
      <c r="A2761" s="2">
        <f t="shared" si="172"/>
        <v>2018</v>
      </c>
      <c r="B2761" s="2" t="str">
        <f t="shared" si="173"/>
        <v>Dec</v>
      </c>
      <c r="C2761" s="2">
        <f t="shared" si="174"/>
        <v>49</v>
      </c>
      <c r="D2761" s="2" t="str">
        <f t="shared" si="175"/>
        <v>Mon</v>
      </c>
      <c r="E2761" s="34">
        <v>43437</v>
      </c>
      <c r="F2761" s="30">
        <v>47746</v>
      </c>
      <c r="G2761" s="2" t="s">
        <v>180</v>
      </c>
      <c r="H2761" s="30" t="s">
        <v>687</v>
      </c>
      <c r="I2761" s="2">
        <v>41</v>
      </c>
      <c r="J2761" s="30" t="s">
        <v>1323</v>
      </c>
      <c r="K2761" s="2" t="s">
        <v>1272</v>
      </c>
      <c r="L2761" s="30">
        <v>6693</v>
      </c>
      <c r="M2761" s="2">
        <v>42</v>
      </c>
      <c r="N2761" s="2">
        <v>18</v>
      </c>
      <c r="O2761" s="31">
        <v>0.12831018518518519</v>
      </c>
    </row>
    <row r="2762" spans="1:15" x14ac:dyDescent="0.25">
      <c r="A2762" s="2">
        <f t="shared" si="172"/>
        <v>2018</v>
      </c>
      <c r="B2762" s="2" t="str">
        <f t="shared" si="173"/>
        <v>Dec</v>
      </c>
      <c r="C2762" s="2">
        <f t="shared" si="174"/>
        <v>49</v>
      </c>
      <c r="D2762" s="2" t="str">
        <f t="shared" si="175"/>
        <v>Mon</v>
      </c>
      <c r="E2762" s="34">
        <v>43437</v>
      </c>
      <c r="F2762" s="30">
        <v>47746</v>
      </c>
      <c r="G2762" s="2" t="s">
        <v>180</v>
      </c>
      <c r="H2762" s="30" t="s">
        <v>687</v>
      </c>
      <c r="I2762" s="2">
        <v>41</v>
      </c>
      <c r="J2762" s="30" t="s">
        <v>1326</v>
      </c>
      <c r="K2762" s="2" t="s">
        <v>1255</v>
      </c>
      <c r="L2762" s="30">
        <v>6693</v>
      </c>
      <c r="M2762" s="2">
        <v>42</v>
      </c>
      <c r="N2762" s="2">
        <v>18</v>
      </c>
      <c r="O2762" s="31">
        <v>0.11958333333333333</v>
      </c>
    </row>
    <row r="2763" spans="1:15" x14ac:dyDescent="0.25">
      <c r="A2763" s="2">
        <f t="shared" si="172"/>
        <v>2018</v>
      </c>
      <c r="B2763" s="2" t="str">
        <f t="shared" si="173"/>
        <v>Dec</v>
      </c>
      <c r="C2763" s="2">
        <f t="shared" si="174"/>
        <v>49</v>
      </c>
      <c r="D2763" s="2" t="str">
        <f t="shared" si="175"/>
        <v>Mon</v>
      </c>
      <c r="E2763" s="34">
        <v>43437</v>
      </c>
      <c r="F2763" s="30">
        <v>47746</v>
      </c>
      <c r="G2763" s="2" t="s">
        <v>180</v>
      </c>
      <c r="H2763" s="30" t="s">
        <v>687</v>
      </c>
      <c r="I2763" s="2">
        <v>41</v>
      </c>
      <c r="J2763" s="30" t="s">
        <v>1865</v>
      </c>
      <c r="K2763" s="2" t="s">
        <v>1247</v>
      </c>
      <c r="L2763" s="30">
        <v>6693</v>
      </c>
      <c r="M2763" s="2">
        <v>42</v>
      </c>
      <c r="N2763" s="2">
        <v>18</v>
      </c>
      <c r="O2763" s="31">
        <v>0.11960648148148149</v>
      </c>
    </row>
    <row r="2764" spans="1:15" x14ac:dyDescent="0.25">
      <c r="A2764" s="2">
        <f t="shared" si="172"/>
        <v>2018</v>
      </c>
      <c r="B2764" s="2" t="str">
        <f t="shared" si="173"/>
        <v>Dec</v>
      </c>
      <c r="C2764" s="2">
        <f t="shared" si="174"/>
        <v>49</v>
      </c>
      <c r="D2764" s="2" t="str">
        <f t="shared" si="175"/>
        <v>Mon</v>
      </c>
      <c r="E2764" s="34">
        <v>43437</v>
      </c>
      <c r="F2764" s="30">
        <v>47746</v>
      </c>
      <c r="G2764" s="2" t="s">
        <v>180</v>
      </c>
      <c r="H2764" s="30" t="s">
        <v>687</v>
      </c>
      <c r="I2764" s="2">
        <v>41</v>
      </c>
      <c r="J2764" s="30" t="s">
        <v>1919</v>
      </c>
      <c r="K2764" s="2" t="s">
        <v>1247</v>
      </c>
      <c r="L2764" s="30">
        <v>6693</v>
      </c>
      <c r="M2764" s="2">
        <v>42</v>
      </c>
      <c r="N2764" s="2">
        <v>18</v>
      </c>
      <c r="O2764" s="31">
        <v>0.11956018518518519</v>
      </c>
    </row>
    <row r="2765" spans="1:15" x14ac:dyDescent="0.25">
      <c r="A2765" s="2">
        <f t="shared" si="172"/>
        <v>2018</v>
      </c>
      <c r="B2765" s="2" t="str">
        <f t="shared" si="173"/>
        <v>Dec</v>
      </c>
      <c r="C2765" s="2">
        <f t="shared" si="174"/>
        <v>49</v>
      </c>
      <c r="D2765" s="2" t="str">
        <f t="shared" si="175"/>
        <v>Mon</v>
      </c>
      <c r="E2765" s="34">
        <v>43437</v>
      </c>
      <c r="F2765" s="30">
        <v>47746</v>
      </c>
      <c r="G2765" s="2" t="s">
        <v>180</v>
      </c>
      <c r="H2765" s="30" t="s">
        <v>687</v>
      </c>
      <c r="I2765" s="2">
        <v>41</v>
      </c>
      <c r="J2765" s="30" t="s">
        <v>2035</v>
      </c>
      <c r="K2765" s="2" t="s">
        <v>1264</v>
      </c>
      <c r="L2765" s="30">
        <v>6693</v>
      </c>
      <c r="M2765" s="2">
        <v>42</v>
      </c>
      <c r="N2765" s="2">
        <v>18</v>
      </c>
      <c r="O2765" s="31">
        <v>0.12096064814814815</v>
      </c>
    </row>
    <row r="2766" spans="1:15" x14ac:dyDescent="0.25">
      <c r="A2766" s="2">
        <f t="shared" si="172"/>
        <v>2018</v>
      </c>
      <c r="B2766" s="2" t="str">
        <f t="shared" si="173"/>
        <v>Dec</v>
      </c>
      <c r="C2766" s="2">
        <f t="shared" si="174"/>
        <v>49</v>
      </c>
      <c r="D2766" s="2" t="str">
        <f t="shared" si="175"/>
        <v>Mon</v>
      </c>
      <c r="E2766" s="34">
        <v>43437</v>
      </c>
      <c r="F2766" s="30">
        <v>47562</v>
      </c>
      <c r="G2766" s="2" t="s">
        <v>688</v>
      </c>
      <c r="H2766" s="30" t="s">
        <v>689</v>
      </c>
      <c r="I2766" s="2">
        <v>2</v>
      </c>
      <c r="J2766" s="30" t="s">
        <v>1872</v>
      </c>
      <c r="K2766" s="2" t="s">
        <v>1247</v>
      </c>
      <c r="L2766" s="30">
        <v>109</v>
      </c>
      <c r="M2766" s="2">
        <v>9</v>
      </c>
      <c r="N2766" s="2">
        <v>5</v>
      </c>
      <c r="O2766" s="31">
        <v>2.5972222222222219E-2</v>
      </c>
    </row>
    <row r="2767" spans="1:15" x14ac:dyDescent="0.25">
      <c r="A2767" s="2">
        <f t="shared" si="172"/>
        <v>2018</v>
      </c>
      <c r="B2767" s="2" t="str">
        <f t="shared" si="173"/>
        <v>Dec</v>
      </c>
      <c r="C2767" s="2">
        <f t="shared" si="174"/>
        <v>49</v>
      </c>
      <c r="D2767" s="2" t="str">
        <f t="shared" si="175"/>
        <v>Mon</v>
      </c>
      <c r="E2767" s="34">
        <v>43437</v>
      </c>
      <c r="F2767" s="30">
        <v>47562</v>
      </c>
      <c r="G2767" s="2" t="s">
        <v>688</v>
      </c>
      <c r="H2767" s="30" t="s">
        <v>689</v>
      </c>
      <c r="I2767" s="2">
        <v>2</v>
      </c>
      <c r="J2767" s="30" t="s">
        <v>1873</v>
      </c>
      <c r="K2767" s="2" t="s">
        <v>1257</v>
      </c>
      <c r="L2767" s="30">
        <v>109</v>
      </c>
      <c r="M2767" s="2">
        <v>9</v>
      </c>
      <c r="N2767" s="2">
        <v>5</v>
      </c>
      <c r="O2767" s="31">
        <v>2.6354166666666668E-2</v>
      </c>
    </row>
    <row r="2768" spans="1:15" x14ac:dyDescent="0.25">
      <c r="A2768" s="2">
        <f t="shared" si="172"/>
        <v>2018</v>
      </c>
      <c r="B2768" s="2" t="str">
        <f t="shared" si="173"/>
        <v>Dec</v>
      </c>
      <c r="C2768" s="2">
        <f t="shared" si="174"/>
        <v>49</v>
      </c>
      <c r="D2768" s="2" t="str">
        <f t="shared" si="175"/>
        <v>Mon</v>
      </c>
      <c r="E2768" s="34">
        <v>43437</v>
      </c>
      <c r="F2768" s="30">
        <v>47562</v>
      </c>
      <c r="G2768" s="2" t="s">
        <v>688</v>
      </c>
      <c r="H2768" s="30" t="s">
        <v>689</v>
      </c>
      <c r="I2768" s="2">
        <v>2</v>
      </c>
      <c r="J2768" s="30" t="s">
        <v>1990</v>
      </c>
      <c r="K2768" s="2" t="s">
        <v>1264</v>
      </c>
      <c r="L2768" s="30">
        <v>109</v>
      </c>
      <c r="M2768" s="2">
        <v>9</v>
      </c>
      <c r="N2768" s="2">
        <v>5</v>
      </c>
      <c r="O2768" s="31">
        <v>2.614583333333333E-2</v>
      </c>
    </row>
    <row r="2769" spans="1:15" x14ac:dyDescent="0.25">
      <c r="A2769" s="2">
        <f t="shared" si="172"/>
        <v>2018</v>
      </c>
      <c r="B2769" s="2" t="str">
        <f t="shared" si="173"/>
        <v>Dec</v>
      </c>
      <c r="C2769" s="2">
        <f t="shared" si="174"/>
        <v>49</v>
      </c>
      <c r="D2769" s="2" t="str">
        <f t="shared" si="175"/>
        <v>Mon</v>
      </c>
      <c r="E2769" s="34">
        <v>43437</v>
      </c>
      <c r="F2769" s="30">
        <v>47748</v>
      </c>
      <c r="G2769" s="2" t="s">
        <v>690</v>
      </c>
      <c r="H2769" s="30" t="s">
        <v>691</v>
      </c>
      <c r="I2769" s="2">
        <v>2</v>
      </c>
      <c r="J2769" s="30" t="s">
        <v>1872</v>
      </c>
      <c r="K2769" s="2" t="s">
        <v>1247</v>
      </c>
      <c r="L2769" s="30">
        <v>360</v>
      </c>
      <c r="M2769" s="2">
        <v>2</v>
      </c>
      <c r="N2769" s="2">
        <v>1</v>
      </c>
      <c r="O2769" s="31">
        <v>3.7384259259259263E-2</v>
      </c>
    </row>
    <row r="2770" spans="1:15" x14ac:dyDescent="0.25">
      <c r="A2770" s="2">
        <f t="shared" si="172"/>
        <v>2018</v>
      </c>
      <c r="B2770" s="2" t="str">
        <f t="shared" si="173"/>
        <v>Dec</v>
      </c>
      <c r="C2770" s="2">
        <f t="shared" si="174"/>
        <v>49</v>
      </c>
      <c r="D2770" s="2" t="str">
        <f t="shared" si="175"/>
        <v>Mon</v>
      </c>
      <c r="E2770" s="34">
        <v>43437</v>
      </c>
      <c r="F2770" s="30">
        <v>47748</v>
      </c>
      <c r="G2770" s="2" t="s">
        <v>690</v>
      </c>
      <c r="H2770" s="30" t="s">
        <v>691</v>
      </c>
      <c r="I2770" s="2">
        <v>2</v>
      </c>
      <c r="J2770" s="30" t="s">
        <v>1873</v>
      </c>
      <c r="K2770" s="2" t="s">
        <v>1257</v>
      </c>
      <c r="L2770" s="30">
        <v>360</v>
      </c>
      <c r="M2770" s="2">
        <v>2</v>
      </c>
      <c r="N2770" s="2">
        <v>1</v>
      </c>
      <c r="O2770" s="31">
        <v>3.7430555555555557E-2</v>
      </c>
    </row>
    <row r="2771" spans="1:15" x14ac:dyDescent="0.25">
      <c r="A2771" s="2">
        <f t="shared" si="172"/>
        <v>2018</v>
      </c>
      <c r="B2771" s="2" t="str">
        <f t="shared" si="173"/>
        <v>Dec</v>
      </c>
      <c r="C2771" s="2">
        <f t="shared" si="174"/>
        <v>49</v>
      </c>
      <c r="D2771" s="2" t="str">
        <f t="shared" si="175"/>
        <v>Mon</v>
      </c>
      <c r="E2771" s="34">
        <v>43437</v>
      </c>
      <c r="F2771" s="30">
        <v>47748</v>
      </c>
      <c r="G2771" s="2" t="s">
        <v>690</v>
      </c>
      <c r="H2771" s="30" t="s">
        <v>691</v>
      </c>
      <c r="I2771" s="2">
        <v>2</v>
      </c>
      <c r="J2771" s="30" t="s">
        <v>2001</v>
      </c>
      <c r="K2771" s="2" t="s">
        <v>1264</v>
      </c>
      <c r="L2771" s="30">
        <v>360</v>
      </c>
      <c r="M2771" s="2">
        <v>2</v>
      </c>
      <c r="N2771" s="2">
        <v>1</v>
      </c>
      <c r="O2771" s="31">
        <v>3.8009259259259263E-2</v>
      </c>
    </row>
    <row r="2772" spans="1:15" x14ac:dyDescent="0.25">
      <c r="A2772" s="2">
        <f t="shared" si="172"/>
        <v>2018</v>
      </c>
      <c r="B2772" s="2" t="str">
        <f t="shared" si="173"/>
        <v>Dec</v>
      </c>
      <c r="C2772" s="2">
        <f t="shared" si="174"/>
        <v>49</v>
      </c>
      <c r="D2772" s="2" t="str">
        <f t="shared" si="175"/>
        <v>Mon</v>
      </c>
      <c r="E2772" s="34">
        <v>43437</v>
      </c>
      <c r="F2772" s="30">
        <v>47741</v>
      </c>
      <c r="G2772" s="2" t="s">
        <v>692</v>
      </c>
      <c r="H2772" s="30" t="s">
        <v>693</v>
      </c>
      <c r="I2772" s="2">
        <v>2</v>
      </c>
      <c r="J2772" s="30" t="s">
        <v>1384</v>
      </c>
      <c r="K2772" s="2" t="s">
        <v>1247</v>
      </c>
      <c r="L2772" s="30">
        <v>21</v>
      </c>
      <c r="M2772" s="2">
        <v>5</v>
      </c>
      <c r="N2772" s="2">
        <v>1</v>
      </c>
      <c r="O2772" s="31">
        <v>4.1863425925925929E-2</v>
      </c>
    </row>
    <row r="2773" spans="1:15" x14ac:dyDescent="0.25">
      <c r="A2773" s="2">
        <f t="shared" si="172"/>
        <v>2018</v>
      </c>
      <c r="B2773" s="2" t="str">
        <f t="shared" si="173"/>
        <v>Dec</v>
      </c>
      <c r="C2773" s="2">
        <f t="shared" si="174"/>
        <v>49</v>
      </c>
      <c r="D2773" s="2" t="str">
        <f t="shared" si="175"/>
        <v>Mon</v>
      </c>
      <c r="E2773" s="34">
        <v>43437</v>
      </c>
      <c r="F2773" s="30">
        <v>47741</v>
      </c>
      <c r="G2773" s="2" t="s">
        <v>692</v>
      </c>
      <c r="H2773" s="30" t="s">
        <v>693</v>
      </c>
      <c r="I2773" s="2">
        <v>2</v>
      </c>
      <c r="J2773" s="30" t="s">
        <v>1704</v>
      </c>
      <c r="K2773" s="2" t="s">
        <v>1280</v>
      </c>
      <c r="L2773" s="30">
        <v>21</v>
      </c>
      <c r="M2773" s="2">
        <v>5</v>
      </c>
      <c r="N2773" s="2">
        <v>1</v>
      </c>
      <c r="O2773" s="31">
        <v>4.2592592592592592E-2</v>
      </c>
    </row>
    <row r="2774" spans="1:15" x14ac:dyDescent="0.25">
      <c r="A2774" s="2">
        <f t="shared" si="172"/>
        <v>2018</v>
      </c>
      <c r="B2774" s="2" t="str">
        <f t="shared" si="173"/>
        <v>Dec</v>
      </c>
      <c r="C2774" s="2">
        <f t="shared" si="174"/>
        <v>49</v>
      </c>
      <c r="D2774" s="2" t="str">
        <f t="shared" si="175"/>
        <v>Mon</v>
      </c>
      <c r="E2774" s="34">
        <v>43437</v>
      </c>
      <c r="F2774" s="30">
        <v>47741</v>
      </c>
      <c r="G2774" s="2" t="s">
        <v>692</v>
      </c>
      <c r="H2774" s="30" t="s">
        <v>693</v>
      </c>
      <c r="I2774" s="2">
        <v>2</v>
      </c>
      <c r="J2774" s="30" t="s">
        <v>1990</v>
      </c>
      <c r="K2774" s="2" t="s">
        <v>1264</v>
      </c>
      <c r="L2774" s="30">
        <v>21</v>
      </c>
      <c r="M2774" s="2">
        <v>5</v>
      </c>
      <c r="N2774" s="2">
        <v>1</v>
      </c>
      <c r="O2774" s="31">
        <v>4.3090277777777776E-2</v>
      </c>
    </row>
    <row r="2775" spans="1:15" x14ac:dyDescent="0.25">
      <c r="A2775" s="2">
        <f t="shared" si="172"/>
        <v>2018</v>
      </c>
      <c r="B2775" s="2" t="str">
        <f t="shared" si="173"/>
        <v>Dec</v>
      </c>
      <c r="C2775" s="2">
        <f t="shared" si="174"/>
        <v>49</v>
      </c>
      <c r="D2775" s="2" t="str">
        <f t="shared" si="175"/>
        <v>Mon</v>
      </c>
      <c r="E2775" s="34">
        <v>43437</v>
      </c>
      <c r="F2775" s="30">
        <v>47776</v>
      </c>
      <c r="G2775" s="2" t="s">
        <v>31</v>
      </c>
      <c r="H2775" s="30" t="s">
        <v>694</v>
      </c>
      <c r="I2775" s="2">
        <v>3</v>
      </c>
      <c r="J2775" s="30" t="s">
        <v>1293</v>
      </c>
      <c r="K2775" s="2" t="s">
        <v>1247</v>
      </c>
      <c r="L2775" s="30">
        <v>101</v>
      </c>
      <c r="M2775" s="2">
        <v>7</v>
      </c>
      <c r="N2775" s="2">
        <v>11</v>
      </c>
      <c r="O2775" s="31">
        <v>3.72337962962963E-2</v>
      </c>
    </row>
    <row r="2776" spans="1:15" x14ac:dyDescent="0.25">
      <c r="A2776" s="2">
        <f t="shared" si="172"/>
        <v>2018</v>
      </c>
      <c r="B2776" s="2" t="str">
        <f t="shared" si="173"/>
        <v>Dec</v>
      </c>
      <c r="C2776" s="2">
        <f t="shared" si="174"/>
        <v>49</v>
      </c>
      <c r="D2776" s="2" t="str">
        <f t="shared" si="175"/>
        <v>Mon</v>
      </c>
      <c r="E2776" s="34">
        <v>43437</v>
      </c>
      <c r="F2776" s="30">
        <v>47776</v>
      </c>
      <c r="G2776" s="2" t="s">
        <v>31</v>
      </c>
      <c r="H2776" s="30" t="s">
        <v>694</v>
      </c>
      <c r="I2776" s="2">
        <v>3</v>
      </c>
      <c r="J2776" s="30" t="s">
        <v>1295</v>
      </c>
      <c r="K2776" s="2" t="s">
        <v>1264</v>
      </c>
      <c r="L2776" s="30">
        <v>101</v>
      </c>
      <c r="M2776" s="2">
        <v>7</v>
      </c>
      <c r="N2776" s="2">
        <v>11</v>
      </c>
      <c r="O2776" s="31">
        <v>3.6840277777777777E-2</v>
      </c>
    </row>
    <row r="2777" spans="1:15" x14ac:dyDescent="0.25">
      <c r="A2777" s="2">
        <f t="shared" si="172"/>
        <v>2018</v>
      </c>
      <c r="B2777" s="2" t="str">
        <f t="shared" si="173"/>
        <v>Dec</v>
      </c>
      <c r="C2777" s="2">
        <f t="shared" si="174"/>
        <v>49</v>
      </c>
      <c r="D2777" s="2" t="str">
        <f t="shared" si="175"/>
        <v>Mon</v>
      </c>
      <c r="E2777" s="34">
        <v>43437</v>
      </c>
      <c r="F2777" s="30">
        <v>47776</v>
      </c>
      <c r="G2777" s="2" t="s">
        <v>31</v>
      </c>
      <c r="H2777" s="30" t="s">
        <v>694</v>
      </c>
      <c r="I2777" s="2">
        <v>3</v>
      </c>
      <c r="J2777" s="30" t="s">
        <v>1323</v>
      </c>
      <c r="K2777" s="2" t="s">
        <v>1275</v>
      </c>
      <c r="L2777" s="30">
        <v>101</v>
      </c>
      <c r="M2777" s="2">
        <v>7</v>
      </c>
      <c r="N2777" s="2">
        <v>11</v>
      </c>
      <c r="O2777" s="31">
        <v>1.0833333333333334E-2</v>
      </c>
    </row>
    <row r="2778" spans="1:15" x14ac:dyDescent="0.25">
      <c r="A2778" s="2">
        <f t="shared" si="172"/>
        <v>2018</v>
      </c>
      <c r="B2778" s="2" t="str">
        <f t="shared" si="173"/>
        <v>Dec</v>
      </c>
      <c r="C2778" s="2">
        <f t="shared" si="174"/>
        <v>49</v>
      </c>
      <c r="D2778" s="2" t="str">
        <f t="shared" si="175"/>
        <v>Mon</v>
      </c>
      <c r="E2778" s="34">
        <v>43437</v>
      </c>
      <c r="F2778" s="30">
        <v>47776</v>
      </c>
      <c r="G2778" s="2" t="s">
        <v>31</v>
      </c>
      <c r="H2778" s="30" t="s">
        <v>694</v>
      </c>
      <c r="I2778" s="2">
        <v>3</v>
      </c>
      <c r="J2778" s="30" t="s">
        <v>1704</v>
      </c>
      <c r="K2778" s="2" t="s">
        <v>1257</v>
      </c>
      <c r="L2778" s="30">
        <v>101</v>
      </c>
      <c r="M2778" s="2">
        <v>7</v>
      </c>
      <c r="N2778" s="2">
        <v>11</v>
      </c>
      <c r="O2778" s="31">
        <v>3.6655092592592593E-2</v>
      </c>
    </row>
    <row r="2779" spans="1:15" x14ac:dyDescent="0.25">
      <c r="A2779" s="2">
        <f t="shared" si="172"/>
        <v>2018</v>
      </c>
      <c r="B2779" s="2" t="str">
        <f t="shared" si="173"/>
        <v>Dec</v>
      </c>
      <c r="C2779" s="2">
        <f t="shared" si="174"/>
        <v>49</v>
      </c>
      <c r="D2779" s="2" t="str">
        <f t="shared" si="175"/>
        <v>Mon</v>
      </c>
      <c r="E2779" s="34">
        <v>43437</v>
      </c>
      <c r="F2779" s="30">
        <v>47776</v>
      </c>
      <c r="G2779" s="2" t="s">
        <v>31</v>
      </c>
      <c r="H2779" s="30" t="s">
        <v>694</v>
      </c>
      <c r="I2779" s="2">
        <v>3</v>
      </c>
      <c r="J2779" s="30" t="s">
        <v>1941</v>
      </c>
      <c r="K2779" s="2" t="s">
        <v>1247</v>
      </c>
      <c r="L2779" s="30">
        <v>101</v>
      </c>
      <c r="M2779" s="2">
        <v>7</v>
      </c>
      <c r="N2779" s="2">
        <v>11</v>
      </c>
      <c r="O2779" s="31">
        <v>2.1365740740740741E-2</v>
      </c>
    </row>
    <row r="2780" spans="1:15" x14ac:dyDescent="0.25">
      <c r="A2780" s="2">
        <f t="shared" si="172"/>
        <v>2018</v>
      </c>
      <c r="B2780" s="2" t="str">
        <f t="shared" si="173"/>
        <v>Dec</v>
      </c>
      <c r="C2780" s="2">
        <f t="shared" si="174"/>
        <v>49</v>
      </c>
      <c r="D2780" s="2" t="str">
        <f t="shared" si="175"/>
        <v>Mon</v>
      </c>
      <c r="E2780" s="34">
        <v>43437</v>
      </c>
      <c r="F2780" s="30">
        <v>50631</v>
      </c>
      <c r="G2780" s="2" t="s">
        <v>695</v>
      </c>
      <c r="H2780" s="30" t="s">
        <v>696</v>
      </c>
      <c r="I2780" s="2">
        <v>11</v>
      </c>
      <c r="J2780" s="30" t="s">
        <v>1295</v>
      </c>
      <c r="K2780" s="2" t="s">
        <v>1264</v>
      </c>
      <c r="L2780" s="30">
        <v>1425</v>
      </c>
      <c r="M2780" s="2">
        <v>35</v>
      </c>
      <c r="N2780" s="2">
        <v>8</v>
      </c>
      <c r="O2780" s="31">
        <v>4.0185185185185185E-2</v>
      </c>
    </row>
    <row r="2781" spans="1:15" x14ac:dyDescent="0.25">
      <c r="A2781" s="2">
        <f t="shared" ref="A2781:A2844" si="176">YEAR(E2781)</f>
        <v>2018</v>
      </c>
      <c r="B2781" s="2" t="str">
        <f t="shared" ref="B2781:B2844" si="177">TEXT(E2781,"MMM")</f>
        <v>Dec</v>
      </c>
      <c r="C2781" s="2">
        <f t="shared" ref="C2781:C2844" si="178">WEEKNUM(E2781)</f>
        <v>49</v>
      </c>
      <c r="D2781" s="2" t="str">
        <f t="shared" ref="D2781:D2844" si="179">TEXT(E2781,"DDD")</f>
        <v>Mon</v>
      </c>
      <c r="E2781" s="34">
        <v>43437</v>
      </c>
      <c r="F2781" s="30">
        <v>50631</v>
      </c>
      <c r="G2781" s="2" t="s">
        <v>695</v>
      </c>
      <c r="H2781" s="30" t="s">
        <v>696</v>
      </c>
      <c r="I2781" s="2">
        <v>11</v>
      </c>
      <c r="J2781" s="30" t="s">
        <v>1704</v>
      </c>
      <c r="K2781" s="2" t="s">
        <v>1257</v>
      </c>
      <c r="L2781" s="30">
        <v>1425</v>
      </c>
      <c r="M2781" s="2">
        <v>35</v>
      </c>
      <c r="N2781" s="2">
        <v>8</v>
      </c>
      <c r="O2781" s="31">
        <v>3.8854166666666669E-2</v>
      </c>
    </row>
    <row r="2782" spans="1:15" x14ac:dyDescent="0.25">
      <c r="A2782" s="2">
        <f t="shared" si="176"/>
        <v>2018</v>
      </c>
      <c r="B2782" s="2" t="str">
        <f t="shared" si="177"/>
        <v>Dec</v>
      </c>
      <c r="C2782" s="2">
        <f t="shared" si="178"/>
        <v>49</v>
      </c>
      <c r="D2782" s="2" t="str">
        <f t="shared" si="179"/>
        <v>Mon</v>
      </c>
      <c r="E2782" s="34">
        <v>43437</v>
      </c>
      <c r="F2782" s="30">
        <v>50631</v>
      </c>
      <c r="G2782" s="2" t="s">
        <v>695</v>
      </c>
      <c r="H2782" s="30" t="s">
        <v>696</v>
      </c>
      <c r="I2782" s="2">
        <v>11</v>
      </c>
      <c r="J2782" s="30" t="s">
        <v>1872</v>
      </c>
      <c r="K2782" s="2" t="s">
        <v>1247</v>
      </c>
      <c r="L2782" s="30">
        <v>1425</v>
      </c>
      <c r="M2782" s="2">
        <v>35</v>
      </c>
      <c r="N2782" s="2">
        <v>8</v>
      </c>
      <c r="O2782" s="31">
        <v>3.8668981481481478E-2</v>
      </c>
    </row>
    <row r="2783" spans="1:15" x14ac:dyDescent="0.25">
      <c r="A2783" s="2">
        <f t="shared" si="176"/>
        <v>2018</v>
      </c>
      <c r="B2783" s="2" t="str">
        <f t="shared" si="177"/>
        <v>Dec</v>
      </c>
      <c r="C2783" s="2">
        <f t="shared" si="178"/>
        <v>49</v>
      </c>
      <c r="D2783" s="2" t="str">
        <f t="shared" si="179"/>
        <v>Mon</v>
      </c>
      <c r="E2783" s="34">
        <v>43437</v>
      </c>
      <c r="F2783" s="30">
        <v>50593</v>
      </c>
      <c r="G2783" s="2" t="s">
        <v>1062</v>
      </c>
      <c r="H2783" s="30" t="s">
        <v>1063</v>
      </c>
      <c r="I2783" s="2">
        <v>0</v>
      </c>
      <c r="J2783" s="30" t="s">
        <v>1447</v>
      </c>
      <c r="K2783" s="2" t="s">
        <v>1447</v>
      </c>
      <c r="L2783" s="30">
        <v>17</v>
      </c>
      <c r="M2783" s="2">
        <v>5</v>
      </c>
      <c r="N2783" s="2">
        <v>0</v>
      </c>
      <c r="O2783" s="31">
        <v>0</v>
      </c>
    </row>
    <row r="2784" spans="1:15" x14ac:dyDescent="0.25">
      <c r="A2784" s="2">
        <f t="shared" si="176"/>
        <v>2018</v>
      </c>
      <c r="B2784" s="2" t="str">
        <f t="shared" si="177"/>
        <v>Dec</v>
      </c>
      <c r="C2784" s="2">
        <f t="shared" si="178"/>
        <v>49</v>
      </c>
      <c r="D2784" s="2" t="str">
        <f t="shared" si="179"/>
        <v>Mon</v>
      </c>
      <c r="E2784" s="34">
        <v>43437</v>
      </c>
      <c r="F2784" s="30">
        <v>47760</v>
      </c>
      <c r="G2784" s="2" t="s">
        <v>972</v>
      </c>
      <c r="H2784" s="30" t="s">
        <v>1064</v>
      </c>
      <c r="I2784" s="2">
        <v>10</v>
      </c>
      <c r="J2784" s="30" t="s">
        <v>2042</v>
      </c>
      <c r="K2784" s="2" t="s">
        <v>1272</v>
      </c>
      <c r="L2784" s="30">
        <v>502</v>
      </c>
      <c r="M2784" s="2">
        <v>69</v>
      </c>
      <c r="N2784" s="2">
        <v>15</v>
      </c>
      <c r="O2784" s="31">
        <v>0</v>
      </c>
    </row>
    <row r="2785" spans="1:15" x14ac:dyDescent="0.25">
      <c r="A2785" s="2">
        <f t="shared" si="176"/>
        <v>2018</v>
      </c>
      <c r="B2785" s="2" t="str">
        <f t="shared" si="177"/>
        <v>Dec</v>
      </c>
      <c r="C2785" s="2">
        <f t="shared" si="178"/>
        <v>49</v>
      </c>
      <c r="D2785" s="2" t="str">
        <f t="shared" si="179"/>
        <v>Mon</v>
      </c>
      <c r="E2785" s="34">
        <v>43437</v>
      </c>
      <c r="F2785" s="30">
        <v>47762</v>
      </c>
      <c r="G2785" s="2" t="s">
        <v>55</v>
      </c>
      <c r="H2785" s="30" t="s">
        <v>697</v>
      </c>
      <c r="I2785" s="2">
        <v>14</v>
      </c>
      <c r="J2785" s="30" t="s">
        <v>1250</v>
      </c>
      <c r="K2785" s="2" t="s">
        <v>1247</v>
      </c>
      <c r="L2785" s="30">
        <v>2762</v>
      </c>
      <c r="M2785" s="2">
        <v>70</v>
      </c>
      <c r="N2785" s="2">
        <v>12</v>
      </c>
      <c r="O2785" s="31">
        <v>5.4641203703703706E-2</v>
      </c>
    </row>
    <row r="2786" spans="1:15" x14ac:dyDescent="0.25">
      <c r="A2786" s="2">
        <f t="shared" si="176"/>
        <v>2018</v>
      </c>
      <c r="B2786" s="2" t="str">
        <f t="shared" si="177"/>
        <v>Dec</v>
      </c>
      <c r="C2786" s="2">
        <f t="shared" si="178"/>
        <v>49</v>
      </c>
      <c r="D2786" s="2" t="str">
        <f t="shared" si="179"/>
        <v>Mon</v>
      </c>
      <c r="E2786" s="34">
        <v>43437</v>
      </c>
      <c r="F2786" s="30">
        <v>47762</v>
      </c>
      <c r="G2786" s="2" t="s">
        <v>55</v>
      </c>
      <c r="H2786" s="30" t="s">
        <v>697</v>
      </c>
      <c r="I2786" s="2">
        <v>14</v>
      </c>
      <c r="J2786" s="30" t="s">
        <v>1274</v>
      </c>
      <c r="K2786" s="2" t="s">
        <v>1264</v>
      </c>
      <c r="L2786" s="30">
        <v>2762</v>
      </c>
      <c r="M2786" s="2">
        <v>70</v>
      </c>
      <c r="N2786" s="2">
        <v>12</v>
      </c>
      <c r="O2786" s="31">
        <v>5.9363425925925924E-2</v>
      </c>
    </row>
    <row r="2787" spans="1:15" x14ac:dyDescent="0.25">
      <c r="A2787" s="2">
        <f t="shared" si="176"/>
        <v>2018</v>
      </c>
      <c r="B2787" s="2" t="str">
        <f t="shared" si="177"/>
        <v>Dec</v>
      </c>
      <c r="C2787" s="2">
        <f t="shared" si="178"/>
        <v>49</v>
      </c>
      <c r="D2787" s="2" t="str">
        <f t="shared" si="179"/>
        <v>Mon</v>
      </c>
      <c r="E2787" s="34">
        <v>43437</v>
      </c>
      <c r="F2787" s="30">
        <v>47762</v>
      </c>
      <c r="G2787" s="2" t="s">
        <v>55</v>
      </c>
      <c r="H2787" s="30" t="s">
        <v>697</v>
      </c>
      <c r="I2787" s="2">
        <v>14</v>
      </c>
      <c r="J2787" s="30" t="s">
        <v>1260</v>
      </c>
      <c r="K2787" s="2" t="s">
        <v>1282</v>
      </c>
      <c r="L2787" s="30">
        <v>2762</v>
      </c>
      <c r="M2787" s="2">
        <v>70</v>
      </c>
      <c r="N2787" s="2">
        <v>12</v>
      </c>
      <c r="O2787" s="31">
        <v>4.5752314814814815E-2</v>
      </c>
    </row>
    <row r="2788" spans="1:15" x14ac:dyDescent="0.25">
      <c r="A2788" s="2">
        <f t="shared" si="176"/>
        <v>2018</v>
      </c>
      <c r="B2788" s="2" t="str">
        <f t="shared" si="177"/>
        <v>Dec</v>
      </c>
      <c r="C2788" s="2">
        <f t="shared" si="178"/>
        <v>49</v>
      </c>
      <c r="D2788" s="2" t="str">
        <f t="shared" si="179"/>
        <v>Mon</v>
      </c>
      <c r="E2788" s="34">
        <v>43437</v>
      </c>
      <c r="F2788" s="30">
        <v>47762</v>
      </c>
      <c r="G2788" s="2" t="s">
        <v>55</v>
      </c>
      <c r="H2788" s="30" t="s">
        <v>697</v>
      </c>
      <c r="I2788" s="2">
        <v>14</v>
      </c>
      <c r="J2788" s="30" t="s">
        <v>1337</v>
      </c>
      <c r="K2788" s="2" t="s">
        <v>1282</v>
      </c>
      <c r="L2788" s="30">
        <v>2762</v>
      </c>
      <c r="M2788" s="2">
        <v>70</v>
      </c>
      <c r="N2788" s="2">
        <v>12</v>
      </c>
      <c r="O2788" s="31">
        <v>4.5520833333333337E-2</v>
      </c>
    </row>
    <row r="2789" spans="1:15" x14ac:dyDescent="0.25">
      <c r="A2789" s="2">
        <f t="shared" si="176"/>
        <v>2018</v>
      </c>
      <c r="B2789" s="2" t="str">
        <f t="shared" si="177"/>
        <v>Dec</v>
      </c>
      <c r="C2789" s="2">
        <f t="shared" si="178"/>
        <v>49</v>
      </c>
      <c r="D2789" s="2" t="str">
        <f t="shared" si="179"/>
        <v>Mon</v>
      </c>
      <c r="E2789" s="34">
        <v>43437</v>
      </c>
      <c r="F2789" s="30">
        <v>47762</v>
      </c>
      <c r="G2789" s="2" t="s">
        <v>55</v>
      </c>
      <c r="H2789" s="30" t="s">
        <v>697</v>
      </c>
      <c r="I2789" s="2">
        <v>14</v>
      </c>
      <c r="J2789" s="30" t="s">
        <v>2043</v>
      </c>
      <c r="K2789" s="2" t="s">
        <v>1247</v>
      </c>
      <c r="L2789" s="30">
        <v>2762</v>
      </c>
      <c r="M2789" s="2">
        <v>70</v>
      </c>
      <c r="N2789" s="2">
        <v>12</v>
      </c>
      <c r="O2789" s="31">
        <v>4.6400462962962963E-2</v>
      </c>
    </row>
    <row r="2790" spans="1:15" x14ac:dyDescent="0.25">
      <c r="A2790" s="2">
        <f t="shared" si="176"/>
        <v>2018</v>
      </c>
      <c r="B2790" s="2" t="str">
        <f t="shared" si="177"/>
        <v>Dec</v>
      </c>
      <c r="C2790" s="2">
        <f t="shared" si="178"/>
        <v>49</v>
      </c>
      <c r="D2790" s="2" t="str">
        <f t="shared" si="179"/>
        <v>Mon</v>
      </c>
      <c r="E2790" s="34">
        <v>43437</v>
      </c>
      <c r="F2790" s="30">
        <v>47762</v>
      </c>
      <c r="G2790" s="2" t="s">
        <v>55</v>
      </c>
      <c r="H2790" s="30" t="s">
        <v>697</v>
      </c>
      <c r="I2790" s="2">
        <v>14</v>
      </c>
      <c r="J2790" s="30" t="s">
        <v>2044</v>
      </c>
      <c r="K2790" s="2" t="s">
        <v>1255</v>
      </c>
      <c r="L2790" s="30">
        <v>2762</v>
      </c>
      <c r="M2790" s="2">
        <v>70</v>
      </c>
      <c r="N2790" s="2">
        <v>12</v>
      </c>
      <c r="O2790" s="31">
        <v>4.520833333333333E-2</v>
      </c>
    </row>
    <row r="2791" spans="1:15" x14ac:dyDescent="0.25">
      <c r="A2791" s="2">
        <f t="shared" si="176"/>
        <v>2018</v>
      </c>
      <c r="B2791" s="2" t="str">
        <f t="shared" si="177"/>
        <v>Dec</v>
      </c>
      <c r="C2791" s="2">
        <f t="shared" si="178"/>
        <v>49</v>
      </c>
      <c r="D2791" s="2" t="str">
        <f t="shared" si="179"/>
        <v>Mon</v>
      </c>
      <c r="E2791" s="34">
        <v>43437</v>
      </c>
      <c r="F2791" s="30">
        <v>50714</v>
      </c>
      <c r="G2791" s="2" t="s">
        <v>1068</v>
      </c>
      <c r="H2791" s="30" t="s">
        <v>1069</v>
      </c>
      <c r="I2791" s="2">
        <v>24</v>
      </c>
      <c r="J2791" s="30" t="s">
        <v>1447</v>
      </c>
      <c r="K2791" s="2" t="s">
        <v>1447</v>
      </c>
      <c r="L2791" s="30">
        <v>3123</v>
      </c>
      <c r="M2791" s="2">
        <v>62</v>
      </c>
      <c r="N2791" s="2">
        <v>9</v>
      </c>
      <c r="O2791" s="31">
        <v>0</v>
      </c>
    </row>
    <row r="2792" spans="1:15" x14ac:dyDescent="0.25">
      <c r="A2792" s="2">
        <f t="shared" si="176"/>
        <v>2018</v>
      </c>
      <c r="B2792" s="2" t="str">
        <f t="shared" si="177"/>
        <v>Dec</v>
      </c>
      <c r="C2792" s="2">
        <f t="shared" si="178"/>
        <v>49</v>
      </c>
      <c r="D2792" s="2" t="str">
        <f t="shared" si="179"/>
        <v>Mon</v>
      </c>
      <c r="E2792" s="34">
        <v>43437</v>
      </c>
      <c r="F2792" s="30">
        <v>47761</v>
      </c>
      <c r="G2792" s="2" t="s">
        <v>43</v>
      </c>
      <c r="H2792" s="30" t="s">
        <v>698</v>
      </c>
      <c r="I2792" s="2">
        <v>3</v>
      </c>
      <c r="J2792" s="30" t="s">
        <v>1279</v>
      </c>
      <c r="K2792" s="2" t="s">
        <v>1355</v>
      </c>
      <c r="L2792" s="30">
        <v>118</v>
      </c>
      <c r="M2792" s="2">
        <v>23</v>
      </c>
      <c r="N2792" s="2">
        <v>4</v>
      </c>
      <c r="O2792" s="31">
        <v>5.2974537037037035E-2</v>
      </c>
    </row>
    <row r="2793" spans="1:15" x14ac:dyDescent="0.25">
      <c r="A2793" s="2">
        <f t="shared" si="176"/>
        <v>2018</v>
      </c>
      <c r="B2793" s="2" t="str">
        <f t="shared" si="177"/>
        <v>Dec</v>
      </c>
      <c r="C2793" s="2">
        <f t="shared" si="178"/>
        <v>49</v>
      </c>
      <c r="D2793" s="2" t="str">
        <f t="shared" si="179"/>
        <v>Mon</v>
      </c>
      <c r="E2793" s="34">
        <v>43437</v>
      </c>
      <c r="F2793" s="30">
        <v>47761</v>
      </c>
      <c r="G2793" s="2" t="s">
        <v>43</v>
      </c>
      <c r="H2793" s="30" t="s">
        <v>698</v>
      </c>
      <c r="I2793" s="2">
        <v>3</v>
      </c>
      <c r="J2793" s="30" t="s">
        <v>1368</v>
      </c>
      <c r="K2793" s="2" t="s">
        <v>1264</v>
      </c>
      <c r="L2793" s="30">
        <v>118</v>
      </c>
      <c r="M2793" s="2">
        <v>23</v>
      </c>
      <c r="N2793" s="2">
        <v>4</v>
      </c>
      <c r="O2793" s="31">
        <v>5.4872685185185184E-2</v>
      </c>
    </row>
    <row r="2794" spans="1:15" x14ac:dyDescent="0.25">
      <c r="A2794" s="2">
        <f t="shared" si="176"/>
        <v>2018</v>
      </c>
      <c r="B2794" s="2" t="str">
        <f t="shared" si="177"/>
        <v>Dec</v>
      </c>
      <c r="C2794" s="2">
        <f t="shared" si="178"/>
        <v>49</v>
      </c>
      <c r="D2794" s="2" t="str">
        <f t="shared" si="179"/>
        <v>Mon</v>
      </c>
      <c r="E2794" s="34">
        <v>43437</v>
      </c>
      <c r="F2794" s="30">
        <v>47761</v>
      </c>
      <c r="G2794" s="2" t="s">
        <v>43</v>
      </c>
      <c r="H2794" s="30" t="s">
        <v>698</v>
      </c>
      <c r="I2794" s="2">
        <v>3</v>
      </c>
      <c r="J2794" s="30" t="s">
        <v>1374</v>
      </c>
      <c r="K2794" s="2" t="s">
        <v>1247</v>
      </c>
      <c r="L2794" s="30">
        <v>118</v>
      </c>
      <c r="M2794" s="2">
        <v>23</v>
      </c>
      <c r="N2794" s="2">
        <v>4</v>
      </c>
      <c r="O2794" s="31">
        <v>5.4328703703703705E-2</v>
      </c>
    </row>
    <row r="2795" spans="1:15" x14ac:dyDescent="0.25">
      <c r="A2795" s="2">
        <f t="shared" si="176"/>
        <v>2018</v>
      </c>
      <c r="B2795" s="2" t="str">
        <f t="shared" si="177"/>
        <v>Dec</v>
      </c>
      <c r="C2795" s="2">
        <f t="shared" si="178"/>
        <v>49</v>
      </c>
      <c r="D2795" s="2" t="str">
        <f t="shared" si="179"/>
        <v>Mon</v>
      </c>
      <c r="E2795" s="34">
        <v>43437</v>
      </c>
      <c r="F2795" s="30">
        <v>47761</v>
      </c>
      <c r="G2795" s="2" t="s">
        <v>43</v>
      </c>
      <c r="H2795" s="30" t="s">
        <v>698</v>
      </c>
      <c r="I2795" s="2">
        <v>3</v>
      </c>
      <c r="J2795" s="30" t="s">
        <v>1376</v>
      </c>
      <c r="K2795" s="2" t="s">
        <v>1247</v>
      </c>
      <c r="L2795" s="30">
        <v>118</v>
      </c>
      <c r="M2795" s="2">
        <v>23</v>
      </c>
      <c r="N2795" s="2">
        <v>4</v>
      </c>
      <c r="O2795" s="31">
        <v>5.4062500000000006E-2</v>
      </c>
    </row>
    <row r="2796" spans="1:15" x14ac:dyDescent="0.25">
      <c r="A2796" s="2">
        <f t="shared" si="176"/>
        <v>2018</v>
      </c>
      <c r="B2796" s="2" t="str">
        <f t="shared" si="177"/>
        <v>Dec</v>
      </c>
      <c r="C2796" s="2">
        <f t="shared" si="178"/>
        <v>49</v>
      </c>
      <c r="D2796" s="2" t="str">
        <f t="shared" si="179"/>
        <v>Mon</v>
      </c>
      <c r="E2796" s="34">
        <v>43437</v>
      </c>
      <c r="F2796" s="30">
        <v>47761</v>
      </c>
      <c r="G2796" s="2" t="s">
        <v>43</v>
      </c>
      <c r="H2796" s="30" t="s">
        <v>698</v>
      </c>
      <c r="I2796" s="2">
        <v>3</v>
      </c>
      <c r="J2796" s="30" t="s">
        <v>1940</v>
      </c>
      <c r="K2796" s="2" t="s">
        <v>1264</v>
      </c>
      <c r="L2796" s="30">
        <v>118</v>
      </c>
      <c r="M2796" s="2">
        <v>23</v>
      </c>
      <c r="N2796" s="2">
        <v>4</v>
      </c>
      <c r="O2796" s="31">
        <v>5.4525462962962963E-2</v>
      </c>
    </row>
    <row r="2797" spans="1:15" x14ac:dyDescent="0.25">
      <c r="A2797" s="2">
        <f t="shared" si="176"/>
        <v>2018</v>
      </c>
      <c r="B2797" s="2" t="str">
        <f t="shared" si="177"/>
        <v>Dec</v>
      </c>
      <c r="C2797" s="2">
        <f t="shared" si="178"/>
        <v>49</v>
      </c>
      <c r="D2797" s="2" t="str">
        <f t="shared" si="179"/>
        <v>Mon</v>
      </c>
      <c r="E2797" s="34">
        <v>43437</v>
      </c>
      <c r="F2797" s="30">
        <v>47761</v>
      </c>
      <c r="G2797" s="2" t="s">
        <v>43</v>
      </c>
      <c r="H2797" s="30" t="s">
        <v>698</v>
      </c>
      <c r="I2797" s="2">
        <v>3</v>
      </c>
      <c r="J2797" s="30" t="s">
        <v>2011</v>
      </c>
      <c r="K2797" s="2" t="s">
        <v>1355</v>
      </c>
      <c r="L2797" s="30">
        <v>118</v>
      </c>
      <c r="M2797" s="2">
        <v>23</v>
      </c>
      <c r="N2797" s="2">
        <v>4</v>
      </c>
      <c r="O2797" s="31">
        <v>5.3182870370370366E-2</v>
      </c>
    </row>
    <row r="2798" spans="1:15" x14ac:dyDescent="0.25">
      <c r="A2798" s="2">
        <f t="shared" si="176"/>
        <v>2018</v>
      </c>
      <c r="B2798" s="2" t="str">
        <f t="shared" si="177"/>
        <v>Dec</v>
      </c>
      <c r="C2798" s="2">
        <f t="shared" si="178"/>
        <v>49</v>
      </c>
      <c r="D2798" s="2" t="str">
        <f t="shared" si="179"/>
        <v>Mon</v>
      </c>
      <c r="E2798" s="34">
        <v>43437</v>
      </c>
      <c r="F2798" s="30">
        <v>47738</v>
      </c>
      <c r="G2798" s="2" t="s">
        <v>152</v>
      </c>
      <c r="H2798" s="30" t="s">
        <v>699</v>
      </c>
      <c r="I2798" s="2">
        <v>1</v>
      </c>
      <c r="J2798" s="30" t="s">
        <v>1368</v>
      </c>
      <c r="K2798" s="2" t="s">
        <v>1264</v>
      </c>
      <c r="L2798" s="30">
        <v>87</v>
      </c>
      <c r="M2798" s="2">
        <v>3</v>
      </c>
      <c r="N2798" s="2">
        <v>2</v>
      </c>
      <c r="O2798" s="31">
        <v>4.6458333333333331E-2</v>
      </c>
    </row>
    <row r="2799" spans="1:15" x14ac:dyDescent="0.25">
      <c r="A2799" s="2">
        <f t="shared" si="176"/>
        <v>2018</v>
      </c>
      <c r="B2799" s="2" t="str">
        <f t="shared" si="177"/>
        <v>Dec</v>
      </c>
      <c r="C2799" s="2">
        <f t="shared" si="178"/>
        <v>49</v>
      </c>
      <c r="D2799" s="2" t="str">
        <f t="shared" si="179"/>
        <v>Mon</v>
      </c>
      <c r="E2799" s="34">
        <v>43437</v>
      </c>
      <c r="F2799" s="30">
        <v>47738</v>
      </c>
      <c r="G2799" s="2" t="s">
        <v>152</v>
      </c>
      <c r="H2799" s="30" t="s">
        <v>699</v>
      </c>
      <c r="I2799" s="2">
        <v>1</v>
      </c>
      <c r="J2799" s="30" t="s">
        <v>1940</v>
      </c>
      <c r="K2799" s="2" t="s">
        <v>1264</v>
      </c>
      <c r="L2799" s="30">
        <v>87</v>
      </c>
      <c r="M2799" s="2">
        <v>3</v>
      </c>
      <c r="N2799" s="2">
        <v>2</v>
      </c>
      <c r="O2799" s="31">
        <v>4.6388888888888889E-2</v>
      </c>
    </row>
    <row r="2800" spans="1:15" x14ac:dyDescent="0.25">
      <c r="A2800" s="2">
        <f t="shared" si="176"/>
        <v>2018</v>
      </c>
      <c r="B2800" s="2" t="str">
        <f t="shared" si="177"/>
        <v>Dec</v>
      </c>
      <c r="C2800" s="2">
        <f t="shared" si="178"/>
        <v>49</v>
      </c>
      <c r="D2800" s="2" t="str">
        <f t="shared" si="179"/>
        <v>Mon</v>
      </c>
      <c r="E2800" s="34">
        <v>43437</v>
      </c>
      <c r="F2800" s="30">
        <v>47738</v>
      </c>
      <c r="G2800" s="2" t="s">
        <v>152</v>
      </c>
      <c r="H2800" s="30" t="s">
        <v>699</v>
      </c>
      <c r="I2800" s="2">
        <v>1</v>
      </c>
      <c r="J2800" s="30" t="s">
        <v>2021</v>
      </c>
      <c r="K2800" s="2" t="s">
        <v>1247</v>
      </c>
      <c r="L2800" s="30">
        <v>87</v>
      </c>
      <c r="M2800" s="2">
        <v>3</v>
      </c>
      <c r="N2800" s="2">
        <v>2</v>
      </c>
      <c r="O2800" s="31">
        <v>4.6099537037037036E-2</v>
      </c>
    </row>
    <row r="2801" spans="1:15" x14ac:dyDescent="0.25">
      <c r="A2801" s="2">
        <f t="shared" si="176"/>
        <v>2018</v>
      </c>
      <c r="B2801" s="2" t="str">
        <f t="shared" si="177"/>
        <v>Dec</v>
      </c>
      <c r="C2801" s="2">
        <f t="shared" si="178"/>
        <v>49</v>
      </c>
      <c r="D2801" s="2" t="str">
        <f t="shared" si="179"/>
        <v>Mon</v>
      </c>
      <c r="E2801" s="34">
        <v>43437</v>
      </c>
      <c r="F2801" s="30">
        <v>47738</v>
      </c>
      <c r="G2801" s="2" t="s">
        <v>152</v>
      </c>
      <c r="H2801" s="30" t="s">
        <v>699</v>
      </c>
      <c r="I2801" s="2">
        <v>1</v>
      </c>
      <c r="J2801" s="30" t="s">
        <v>2012</v>
      </c>
      <c r="K2801" s="2" t="s">
        <v>1247</v>
      </c>
      <c r="L2801" s="30">
        <v>87</v>
      </c>
      <c r="M2801" s="2">
        <v>3</v>
      </c>
      <c r="N2801" s="2">
        <v>2</v>
      </c>
      <c r="O2801" s="31">
        <v>4.5833333333333337E-2</v>
      </c>
    </row>
    <row r="2802" spans="1:15" x14ac:dyDescent="0.25">
      <c r="A2802" s="2">
        <f t="shared" si="176"/>
        <v>2018</v>
      </c>
      <c r="B2802" s="2" t="str">
        <f t="shared" si="177"/>
        <v>Dec</v>
      </c>
      <c r="C2802" s="2">
        <f t="shared" si="178"/>
        <v>49</v>
      </c>
      <c r="D2802" s="2" t="str">
        <f t="shared" si="179"/>
        <v>Mon</v>
      </c>
      <c r="E2802" s="34">
        <v>43437</v>
      </c>
      <c r="F2802" s="30">
        <v>47738</v>
      </c>
      <c r="G2802" s="2" t="s">
        <v>152</v>
      </c>
      <c r="H2802" s="30" t="s">
        <v>699</v>
      </c>
      <c r="I2802" s="2">
        <v>1</v>
      </c>
      <c r="J2802" s="30" t="s">
        <v>2016</v>
      </c>
      <c r="K2802" s="2" t="s">
        <v>1355</v>
      </c>
      <c r="L2802" s="30">
        <v>87</v>
      </c>
      <c r="M2802" s="2">
        <v>3</v>
      </c>
      <c r="N2802" s="2">
        <v>2</v>
      </c>
      <c r="O2802" s="31">
        <v>4.5555555555555551E-2</v>
      </c>
    </row>
    <row r="2803" spans="1:15" x14ac:dyDescent="0.25">
      <c r="A2803" s="2">
        <f t="shared" si="176"/>
        <v>2018</v>
      </c>
      <c r="B2803" s="2" t="str">
        <f t="shared" si="177"/>
        <v>Dec</v>
      </c>
      <c r="C2803" s="2">
        <f t="shared" si="178"/>
        <v>49</v>
      </c>
      <c r="D2803" s="2" t="str">
        <f t="shared" si="179"/>
        <v>Mon</v>
      </c>
      <c r="E2803" s="34">
        <v>43437</v>
      </c>
      <c r="F2803" s="30">
        <v>47738</v>
      </c>
      <c r="G2803" s="2" t="s">
        <v>152</v>
      </c>
      <c r="H2803" s="30" t="s">
        <v>699</v>
      </c>
      <c r="I2803" s="2">
        <v>1</v>
      </c>
      <c r="J2803" s="30" t="s">
        <v>2017</v>
      </c>
      <c r="K2803" s="2" t="s">
        <v>1355</v>
      </c>
      <c r="L2803" s="30">
        <v>87</v>
      </c>
      <c r="M2803" s="2">
        <v>3</v>
      </c>
      <c r="N2803" s="2">
        <v>2</v>
      </c>
      <c r="O2803" s="31">
        <v>4.5069444444444447E-2</v>
      </c>
    </row>
    <row r="2804" spans="1:15" x14ac:dyDescent="0.25">
      <c r="A2804" s="2">
        <f t="shared" si="176"/>
        <v>2018</v>
      </c>
      <c r="B2804" s="2" t="str">
        <f t="shared" si="177"/>
        <v>Dec</v>
      </c>
      <c r="C2804" s="2">
        <f t="shared" si="178"/>
        <v>49</v>
      </c>
      <c r="D2804" s="2" t="str">
        <f t="shared" si="179"/>
        <v>Mon</v>
      </c>
      <c r="E2804" s="34">
        <v>43437</v>
      </c>
      <c r="F2804" s="30">
        <v>47738</v>
      </c>
      <c r="G2804" s="2" t="s">
        <v>152</v>
      </c>
      <c r="H2804" s="30" t="s">
        <v>699</v>
      </c>
      <c r="I2804" s="2">
        <v>1</v>
      </c>
      <c r="J2804" s="30" t="s">
        <v>2013</v>
      </c>
      <c r="K2804" s="2" t="s">
        <v>1355</v>
      </c>
      <c r="L2804" s="30">
        <v>87</v>
      </c>
      <c r="M2804" s="2">
        <v>3</v>
      </c>
      <c r="N2804" s="2">
        <v>2</v>
      </c>
      <c r="O2804" s="31">
        <v>4.4224537037037041E-2</v>
      </c>
    </row>
    <row r="2805" spans="1:15" x14ac:dyDescent="0.25">
      <c r="A2805" s="2">
        <f t="shared" si="176"/>
        <v>2018</v>
      </c>
      <c r="B2805" s="2" t="str">
        <f t="shared" si="177"/>
        <v>Dec</v>
      </c>
      <c r="C2805" s="2">
        <f t="shared" si="178"/>
        <v>49</v>
      </c>
      <c r="D2805" s="2" t="str">
        <f t="shared" si="179"/>
        <v>Mon</v>
      </c>
      <c r="E2805" s="34">
        <v>43437</v>
      </c>
      <c r="F2805" s="30">
        <v>47764</v>
      </c>
      <c r="G2805" s="2" t="s">
        <v>60</v>
      </c>
      <c r="H2805" s="30" t="s">
        <v>700</v>
      </c>
      <c r="I2805" s="2">
        <v>6</v>
      </c>
      <c r="J2805" s="30" t="s">
        <v>1914</v>
      </c>
      <c r="K2805" s="2" t="s">
        <v>1247</v>
      </c>
      <c r="L2805" s="30">
        <v>564</v>
      </c>
      <c r="M2805" s="2">
        <v>49</v>
      </c>
      <c r="N2805" s="2">
        <v>3</v>
      </c>
      <c r="O2805" s="31">
        <v>5.2789351851851851E-2</v>
      </c>
    </row>
    <row r="2806" spans="1:15" x14ac:dyDescent="0.25">
      <c r="A2806" s="2">
        <f t="shared" si="176"/>
        <v>2018</v>
      </c>
      <c r="B2806" s="2" t="str">
        <f t="shared" si="177"/>
        <v>Dec</v>
      </c>
      <c r="C2806" s="2">
        <f t="shared" si="178"/>
        <v>49</v>
      </c>
      <c r="D2806" s="2" t="str">
        <f t="shared" si="179"/>
        <v>Mon</v>
      </c>
      <c r="E2806" s="34">
        <v>43437</v>
      </c>
      <c r="F2806" s="30">
        <v>47764</v>
      </c>
      <c r="G2806" s="2" t="s">
        <v>60</v>
      </c>
      <c r="H2806" s="30" t="s">
        <v>700</v>
      </c>
      <c r="I2806" s="2">
        <v>6</v>
      </c>
      <c r="J2806" s="30" t="s">
        <v>1976</v>
      </c>
      <c r="K2806" s="2" t="s">
        <v>1247</v>
      </c>
      <c r="L2806" s="30">
        <v>564</v>
      </c>
      <c r="M2806" s="2">
        <v>49</v>
      </c>
      <c r="N2806" s="2">
        <v>3</v>
      </c>
      <c r="O2806" s="31">
        <v>5.2731481481481483E-2</v>
      </c>
    </row>
    <row r="2807" spans="1:15" x14ac:dyDescent="0.25">
      <c r="A2807" s="2">
        <f t="shared" si="176"/>
        <v>2018</v>
      </c>
      <c r="B2807" s="2" t="str">
        <f t="shared" si="177"/>
        <v>Dec</v>
      </c>
      <c r="C2807" s="2">
        <f t="shared" si="178"/>
        <v>49</v>
      </c>
      <c r="D2807" s="2" t="str">
        <f t="shared" si="179"/>
        <v>Mon</v>
      </c>
      <c r="E2807" s="34">
        <v>43437</v>
      </c>
      <c r="F2807" s="30">
        <v>47764</v>
      </c>
      <c r="G2807" s="2" t="s">
        <v>60</v>
      </c>
      <c r="H2807" s="30" t="s">
        <v>700</v>
      </c>
      <c r="I2807" s="2">
        <v>6</v>
      </c>
      <c r="J2807" s="30" t="s">
        <v>1977</v>
      </c>
      <c r="K2807" s="2" t="s">
        <v>1247</v>
      </c>
      <c r="L2807" s="30">
        <v>564</v>
      </c>
      <c r="M2807" s="2">
        <v>49</v>
      </c>
      <c r="N2807" s="2">
        <v>3</v>
      </c>
      <c r="O2807" s="31">
        <v>5.2743055555555557E-2</v>
      </c>
    </row>
    <row r="2808" spans="1:15" x14ac:dyDescent="0.25">
      <c r="A2808" s="2">
        <f t="shared" si="176"/>
        <v>2018</v>
      </c>
      <c r="B2808" s="2" t="str">
        <f t="shared" si="177"/>
        <v>Dec</v>
      </c>
      <c r="C2808" s="2">
        <f t="shared" si="178"/>
        <v>49</v>
      </c>
      <c r="D2808" s="2" t="str">
        <f t="shared" si="179"/>
        <v>Mon</v>
      </c>
      <c r="E2808" s="34">
        <v>43437</v>
      </c>
      <c r="F2808" s="30">
        <v>47764</v>
      </c>
      <c r="G2808" s="2" t="s">
        <v>60</v>
      </c>
      <c r="H2808" s="30" t="s">
        <v>700</v>
      </c>
      <c r="I2808" s="2">
        <v>6</v>
      </c>
      <c r="J2808" s="30" t="s">
        <v>2003</v>
      </c>
      <c r="K2808" s="2" t="s">
        <v>1264</v>
      </c>
      <c r="L2808" s="30">
        <v>564</v>
      </c>
      <c r="M2808" s="2">
        <v>49</v>
      </c>
      <c r="N2808" s="2">
        <v>3</v>
      </c>
      <c r="O2808" s="31">
        <v>5.2615740740740741E-2</v>
      </c>
    </row>
    <row r="2809" spans="1:15" x14ac:dyDescent="0.25">
      <c r="A2809" s="2">
        <f t="shared" si="176"/>
        <v>2018</v>
      </c>
      <c r="B2809" s="2" t="str">
        <f t="shared" si="177"/>
        <v>Dec</v>
      </c>
      <c r="C2809" s="2">
        <f t="shared" si="178"/>
        <v>49</v>
      </c>
      <c r="D2809" s="2" t="str">
        <f t="shared" si="179"/>
        <v>Mon</v>
      </c>
      <c r="E2809" s="34">
        <v>43437</v>
      </c>
      <c r="F2809" s="30">
        <v>47764</v>
      </c>
      <c r="G2809" s="2" t="s">
        <v>60</v>
      </c>
      <c r="H2809" s="30" t="s">
        <v>700</v>
      </c>
      <c r="I2809" s="2">
        <v>6</v>
      </c>
      <c r="J2809" s="30" t="s">
        <v>2045</v>
      </c>
      <c r="K2809" s="2" t="s">
        <v>1247</v>
      </c>
      <c r="L2809" s="30">
        <v>564</v>
      </c>
      <c r="M2809" s="2">
        <v>49</v>
      </c>
      <c r="N2809" s="2">
        <v>3</v>
      </c>
      <c r="O2809" s="31">
        <v>5.2673611111111109E-2</v>
      </c>
    </row>
    <row r="2810" spans="1:15" x14ac:dyDescent="0.25">
      <c r="A2810" s="2">
        <f t="shared" si="176"/>
        <v>2018</v>
      </c>
      <c r="B2810" s="2" t="str">
        <f t="shared" si="177"/>
        <v>Dec</v>
      </c>
      <c r="C2810" s="2">
        <f t="shared" si="178"/>
        <v>49</v>
      </c>
      <c r="D2810" s="2" t="str">
        <f t="shared" si="179"/>
        <v>Mon</v>
      </c>
      <c r="E2810" s="34">
        <v>43437</v>
      </c>
      <c r="F2810" s="30">
        <v>50625</v>
      </c>
      <c r="G2810" s="2" t="s">
        <v>1060</v>
      </c>
      <c r="H2810" s="30" t="s">
        <v>1061</v>
      </c>
      <c r="I2810" s="2">
        <v>2</v>
      </c>
      <c r="J2810" s="30" t="s">
        <v>1910</v>
      </c>
      <c r="K2810" s="2" t="s">
        <v>1282</v>
      </c>
      <c r="L2810" s="30">
        <v>257</v>
      </c>
      <c r="M2810" s="2">
        <v>16</v>
      </c>
      <c r="N2810" s="2">
        <v>1</v>
      </c>
      <c r="O2810" s="31">
        <v>0</v>
      </c>
    </row>
    <row r="2811" spans="1:15" x14ac:dyDescent="0.25">
      <c r="A2811" s="2">
        <f t="shared" si="176"/>
        <v>2018</v>
      </c>
      <c r="B2811" s="2" t="str">
        <f t="shared" si="177"/>
        <v>Dec</v>
      </c>
      <c r="C2811" s="2">
        <f t="shared" si="178"/>
        <v>49</v>
      </c>
      <c r="D2811" s="2" t="str">
        <f t="shared" si="179"/>
        <v>Mon</v>
      </c>
      <c r="E2811" s="34">
        <v>43437</v>
      </c>
      <c r="F2811" s="30">
        <v>50625</v>
      </c>
      <c r="G2811" s="2" t="s">
        <v>1060</v>
      </c>
      <c r="H2811" s="30" t="s">
        <v>1061</v>
      </c>
      <c r="I2811" s="2">
        <v>2</v>
      </c>
      <c r="J2811" s="30" t="s">
        <v>1914</v>
      </c>
      <c r="K2811" s="2" t="s">
        <v>1282</v>
      </c>
      <c r="L2811" s="30">
        <v>257</v>
      </c>
      <c r="M2811" s="2">
        <v>16</v>
      </c>
      <c r="N2811" s="2">
        <v>1</v>
      </c>
      <c r="O2811" s="31">
        <v>0</v>
      </c>
    </row>
    <row r="2812" spans="1:15" x14ac:dyDescent="0.25">
      <c r="A2812" s="2">
        <f t="shared" si="176"/>
        <v>2018</v>
      </c>
      <c r="B2812" s="2" t="str">
        <f t="shared" si="177"/>
        <v>Dec</v>
      </c>
      <c r="C2812" s="2">
        <f t="shared" si="178"/>
        <v>49</v>
      </c>
      <c r="D2812" s="2" t="str">
        <f t="shared" si="179"/>
        <v>Mon</v>
      </c>
      <c r="E2812" s="34">
        <v>43437</v>
      </c>
      <c r="F2812" s="30">
        <v>50625</v>
      </c>
      <c r="G2812" s="2" t="s">
        <v>1060</v>
      </c>
      <c r="H2812" s="30" t="s">
        <v>1061</v>
      </c>
      <c r="I2812" s="2">
        <v>2</v>
      </c>
      <c r="J2812" s="30" t="s">
        <v>1976</v>
      </c>
      <c r="K2812" s="2" t="s">
        <v>1247</v>
      </c>
      <c r="L2812" s="30">
        <v>257</v>
      </c>
      <c r="M2812" s="2">
        <v>16</v>
      </c>
      <c r="N2812" s="2">
        <v>1</v>
      </c>
      <c r="O2812" s="31">
        <v>0</v>
      </c>
    </row>
    <row r="2813" spans="1:15" x14ac:dyDescent="0.25">
      <c r="A2813" s="2">
        <f t="shared" si="176"/>
        <v>2018</v>
      </c>
      <c r="B2813" s="2" t="str">
        <f t="shared" si="177"/>
        <v>Dec</v>
      </c>
      <c r="C2813" s="2">
        <f t="shared" si="178"/>
        <v>49</v>
      </c>
      <c r="D2813" s="2" t="str">
        <f t="shared" si="179"/>
        <v>Mon</v>
      </c>
      <c r="E2813" s="34">
        <v>43437</v>
      </c>
      <c r="F2813" s="30">
        <v>50625</v>
      </c>
      <c r="G2813" s="2" t="s">
        <v>1060</v>
      </c>
      <c r="H2813" s="30" t="s">
        <v>1061</v>
      </c>
      <c r="I2813" s="2">
        <v>2</v>
      </c>
      <c r="J2813" s="30" t="s">
        <v>1977</v>
      </c>
      <c r="K2813" s="2" t="s">
        <v>1247</v>
      </c>
      <c r="L2813" s="30">
        <v>257</v>
      </c>
      <c r="M2813" s="2">
        <v>16</v>
      </c>
      <c r="N2813" s="2">
        <v>1</v>
      </c>
      <c r="O2813" s="31">
        <v>0</v>
      </c>
    </row>
    <row r="2814" spans="1:15" x14ac:dyDescent="0.25">
      <c r="A2814" s="2">
        <f t="shared" si="176"/>
        <v>2018</v>
      </c>
      <c r="B2814" s="2" t="str">
        <f t="shared" si="177"/>
        <v>Dec</v>
      </c>
      <c r="C2814" s="2">
        <f t="shared" si="178"/>
        <v>49</v>
      </c>
      <c r="D2814" s="2" t="str">
        <f t="shared" si="179"/>
        <v>Mon</v>
      </c>
      <c r="E2814" s="34">
        <v>43437</v>
      </c>
      <c r="F2814" s="30">
        <v>50625</v>
      </c>
      <c r="G2814" s="2" t="s">
        <v>1060</v>
      </c>
      <c r="H2814" s="30" t="s">
        <v>1061</v>
      </c>
      <c r="I2814" s="2">
        <v>2</v>
      </c>
      <c r="J2814" s="30" t="s">
        <v>2003</v>
      </c>
      <c r="K2814" s="2" t="s">
        <v>1264</v>
      </c>
      <c r="L2814" s="30">
        <v>257</v>
      </c>
      <c r="M2814" s="2">
        <v>16</v>
      </c>
      <c r="N2814" s="2">
        <v>1</v>
      </c>
      <c r="O2814" s="31">
        <v>0</v>
      </c>
    </row>
    <row r="2815" spans="1:15" x14ac:dyDescent="0.25">
      <c r="A2815" s="2">
        <f t="shared" si="176"/>
        <v>2018</v>
      </c>
      <c r="B2815" s="2" t="str">
        <f t="shared" si="177"/>
        <v>Dec</v>
      </c>
      <c r="C2815" s="2">
        <f t="shared" si="178"/>
        <v>49</v>
      </c>
      <c r="D2815" s="2" t="str">
        <f t="shared" si="179"/>
        <v>Mon</v>
      </c>
      <c r="E2815" s="34">
        <v>43437</v>
      </c>
      <c r="F2815" s="30">
        <v>50625</v>
      </c>
      <c r="G2815" s="2" t="s">
        <v>1060</v>
      </c>
      <c r="H2815" s="30" t="s">
        <v>1061</v>
      </c>
      <c r="I2815" s="2">
        <v>2</v>
      </c>
      <c r="J2815" s="30" t="s">
        <v>2045</v>
      </c>
      <c r="K2815" s="2" t="s">
        <v>1247</v>
      </c>
      <c r="L2815" s="30">
        <v>257</v>
      </c>
      <c r="M2815" s="2">
        <v>16</v>
      </c>
      <c r="N2815" s="2">
        <v>1</v>
      </c>
      <c r="O2815" s="31">
        <v>0</v>
      </c>
    </row>
    <row r="2816" spans="1:15" x14ac:dyDescent="0.25">
      <c r="A2816" s="2">
        <f t="shared" si="176"/>
        <v>2018</v>
      </c>
      <c r="B2816" s="2" t="str">
        <f t="shared" si="177"/>
        <v>Dec</v>
      </c>
      <c r="C2816" s="2">
        <f t="shared" si="178"/>
        <v>49</v>
      </c>
      <c r="D2816" s="2" t="str">
        <f t="shared" si="179"/>
        <v>Mon</v>
      </c>
      <c r="E2816" s="34">
        <v>43437</v>
      </c>
      <c r="F2816" s="30">
        <v>50625</v>
      </c>
      <c r="G2816" s="2" t="s">
        <v>1060</v>
      </c>
      <c r="H2816" s="30" t="s">
        <v>1061</v>
      </c>
      <c r="I2816" s="2">
        <v>2</v>
      </c>
      <c r="J2816" s="30" t="s">
        <v>2046</v>
      </c>
      <c r="K2816" s="2" t="s">
        <v>1247</v>
      </c>
      <c r="L2816" s="30">
        <v>257</v>
      </c>
      <c r="M2816" s="2">
        <v>16</v>
      </c>
      <c r="N2816" s="2">
        <v>1</v>
      </c>
      <c r="O2816" s="31">
        <v>0</v>
      </c>
    </row>
    <row r="2817" spans="1:15" x14ac:dyDescent="0.25">
      <c r="A2817" s="2">
        <f t="shared" si="176"/>
        <v>2018</v>
      </c>
      <c r="B2817" s="2" t="str">
        <f t="shared" si="177"/>
        <v>Dec</v>
      </c>
      <c r="C2817" s="2">
        <f t="shared" si="178"/>
        <v>49</v>
      </c>
      <c r="D2817" s="2" t="str">
        <f t="shared" si="179"/>
        <v>Mon</v>
      </c>
      <c r="E2817" s="34">
        <v>43437</v>
      </c>
      <c r="F2817" s="30">
        <v>47755</v>
      </c>
      <c r="G2817" s="2" t="s">
        <v>701</v>
      </c>
      <c r="H2817" s="30" t="s">
        <v>702</v>
      </c>
      <c r="I2817" s="2">
        <v>1</v>
      </c>
      <c r="J2817" s="30" t="s">
        <v>1787</v>
      </c>
      <c r="K2817" s="2" t="s">
        <v>1257</v>
      </c>
      <c r="L2817" s="30">
        <v>68</v>
      </c>
      <c r="M2817" s="2">
        <v>3</v>
      </c>
      <c r="N2817" s="2">
        <v>0</v>
      </c>
      <c r="O2817" s="31">
        <v>1.4374999999999999E-2</v>
      </c>
    </row>
    <row r="2818" spans="1:15" x14ac:dyDescent="0.25">
      <c r="A2818" s="2">
        <f t="shared" si="176"/>
        <v>2018</v>
      </c>
      <c r="B2818" s="2" t="str">
        <f t="shared" si="177"/>
        <v>Dec</v>
      </c>
      <c r="C2818" s="2">
        <f t="shared" si="178"/>
        <v>49</v>
      </c>
      <c r="D2818" s="2" t="str">
        <f t="shared" si="179"/>
        <v>Mon</v>
      </c>
      <c r="E2818" s="34">
        <v>43437</v>
      </c>
      <c r="F2818" s="30">
        <v>47336</v>
      </c>
      <c r="G2818" s="2" t="s">
        <v>703</v>
      </c>
      <c r="H2818" s="30" t="s">
        <v>704</v>
      </c>
      <c r="I2818" s="2">
        <v>7</v>
      </c>
      <c r="J2818" s="30" t="s">
        <v>1279</v>
      </c>
      <c r="K2818" s="2" t="s">
        <v>1280</v>
      </c>
      <c r="L2818" s="30">
        <v>5374</v>
      </c>
      <c r="M2818" s="2">
        <v>28</v>
      </c>
      <c r="N2818" s="2">
        <v>4</v>
      </c>
      <c r="O2818" s="31">
        <v>0</v>
      </c>
    </row>
    <row r="2819" spans="1:15" x14ac:dyDescent="0.25">
      <c r="A2819" s="2">
        <f t="shared" si="176"/>
        <v>2018</v>
      </c>
      <c r="B2819" s="2" t="str">
        <f t="shared" si="177"/>
        <v>Dec</v>
      </c>
      <c r="C2819" s="2">
        <f t="shared" si="178"/>
        <v>49</v>
      </c>
      <c r="D2819" s="2" t="str">
        <f t="shared" si="179"/>
        <v>Mon</v>
      </c>
      <c r="E2819" s="34">
        <v>43437</v>
      </c>
      <c r="F2819" s="30">
        <v>47336</v>
      </c>
      <c r="G2819" s="2" t="s">
        <v>703</v>
      </c>
      <c r="H2819" s="30" t="s">
        <v>704</v>
      </c>
      <c r="I2819" s="2">
        <v>7</v>
      </c>
      <c r="J2819" s="30" t="s">
        <v>1912</v>
      </c>
      <c r="K2819" s="2" t="s">
        <v>1355</v>
      </c>
      <c r="L2819" s="30">
        <v>5374</v>
      </c>
      <c r="M2819" s="2">
        <v>28</v>
      </c>
      <c r="N2819" s="2">
        <v>4</v>
      </c>
      <c r="O2819" s="31">
        <v>5.9027777777777783E-2</v>
      </c>
    </row>
    <row r="2820" spans="1:15" x14ac:dyDescent="0.25">
      <c r="A2820" s="2">
        <f t="shared" si="176"/>
        <v>2018</v>
      </c>
      <c r="B2820" s="2" t="str">
        <f t="shared" si="177"/>
        <v>Dec</v>
      </c>
      <c r="C2820" s="2">
        <f t="shared" si="178"/>
        <v>49</v>
      </c>
      <c r="D2820" s="2" t="str">
        <f t="shared" si="179"/>
        <v>Mon</v>
      </c>
      <c r="E2820" s="34">
        <v>43437</v>
      </c>
      <c r="F2820" s="30">
        <v>47336</v>
      </c>
      <c r="G2820" s="2" t="s">
        <v>703</v>
      </c>
      <c r="H2820" s="30" t="s">
        <v>704</v>
      </c>
      <c r="I2820" s="2">
        <v>7</v>
      </c>
      <c r="J2820" s="30" t="s">
        <v>2003</v>
      </c>
      <c r="K2820" s="2" t="s">
        <v>1264</v>
      </c>
      <c r="L2820" s="30">
        <v>5374</v>
      </c>
      <c r="M2820" s="2">
        <v>28</v>
      </c>
      <c r="N2820" s="2">
        <v>4</v>
      </c>
      <c r="O2820" s="31">
        <v>0</v>
      </c>
    </row>
    <row r="2821" spans="1:15" x14ac:dyDescent="0.25">
      <c r="A2821" s="2">
        <f t="shared" si="176"/>
        <v>2018</v>
      </c>
      <c r="B2821" s="2" t="str">
        <f t="shared" si="177"/>
        <v>Dec</v>
      </c>
      <c r="C2821" s="2">
        <f t="shared" si="178"/>
        <v>49</v>
      </c>
      <c r="D2821" s="2" t="str">
        <f t="shared" si="179"/>
        <v>Mon</v>
      </c>
      <c r="E2821" s="34">
        <v>43437</v>
      </c>
      <c r="F2821" s="30">
        <v>47336</v>
      </c>
      <c r="G2821" s="2" t="s">
        <v>703</v>
      </c>
      <c r="H2821" s="30" t="s">
        <v>704</v>
      </c>
      <c r="I2821" s="2">
        <v>7</v>
      </c>
      <c r="J2821" s="30" t="s">
        <v>2004</v>
      </c>
      <c r="K2821" s="2" t="s">
        <v>1355</v>
      </c>
      <c r="L2821" s="30">
        <v>5374</v>
      </c>
      <c r="M2821" s="2">
        <v>28</v>
      </c>
      <c r="N2821" s="2">
        <v>4</v>
      </c>
      <c r="O2821" s="31">
        <v>3.0833333333333334E-2</v>
      </c>
    </row>
    <row r="2822" spans="1:15" x14ac:dyDescent="0.25">
      <c r="A2822" s="2">
        <f t="shared" si="176"/>
        <v>2018</v>
      </c>
      <c r="B2822" s="2" t="str">
        <f t="shared" si="177"/>
        <v>Dec</v>
      </c>
      <c r="C2822" s="2">
        <f t="shared" si="178"/>
        <v>49</v>
      </c>
      <c r="D2822" s="2" t="str">
        <f t="shared" si="179"/>
        <v>Mon</v>
      </c>
      <c r="E2822" s="34">
        <v>43437</v>
      </c>
      <c r="F2822" s="30">
        <v>47336</v>
      </c>
      <c r="G2822" s="2" t="s">
        <v>703</v>
      </c>
      <c r="H2822" s="30" t="s">
        <v>704</v>
      </c>
      <c r="I2822" s="2">
        <v>7</v>
      </c>
      <c r="J2822" s="30" t="s">
        <v>2047</v>
      </c>
      <c r="K2822" s="2" t="s">
        <v>1247</v>
      </c>
      <c r="L2822" s="30">
        <v>5374</v>
      </c>
      <c r="M2822" s="2">
        <v>28</v>
      </c>
      <c r="N2822" s="2">
        <v>4</v>
      </c>
      <c r="O2822" s="31">
        <v>6.011574074074074E-2</v>
      </c>
    </row>
    <row r="2823" spans="1:15" x14ac:dyDescent="0.25">
      <c r="A2823" s="2">
        <f t="shared" si="176"/>
        <v>2018</v>
      </c>
      <c r="B2823" s="2" t="str">
        <f t="shared" si="177"/>
        <v>Dec</v>
      </c>
      <c r="C2823" s="2">
        <f t="shared" si="178"/>
        <v>49</v>
      </c>
      <c r="D2823" s="2" t="str">
        <f t="shared" si="179"/>
        <v>Mon</v>
      </c>
      <c r="E2823" s="34">
        <v>43437</v>
      </c>
      <c r="F2823" s="30">
        <v>47336</v>
      </c>
      <c r="G2823" s="2" t="s">
        <v>703</v>
      </c>
      <c r="H2823" s="30" t="s">
        <v>704</v>
      </c>
      <c r="I2823" s="2">
        <v>7</v>
      </c>
      <c r="J2823" s="30" t="s">
        <v>2005</v>
      </c>
      <c r="K2823" s="2" t="s">
        <v>1247</v>
      </c>
      <c r="L2823" s="30">
        <v>5374</v>
      </c>
      <c r="M2823" s="2">
        <v>28</v>
      </c>
      <c r="N2823" s="2">
        <v>4</v>
      </c>
      <c r="O2823" s="31">
        <v>0</v>
      </c>
    </row>
    <row r="2824" spans="1:15" x14ac:dyDescent="0.25">
      <c r="A2824" s="2">
        <f t="shared" si="176"/>
        <v>2018</v>
      </c>
      <c r="B2824" s="2" t="str">
        <f t="shared" si="177"/>
        <v>Dec</v>
      </c>
      <c r="C2824" s="2">
        <f t="shared" si="178"/>
        <v>49</v>
      </c>
      <c r="D2824" s="2" t="str">
        <f t="shared" si="179"/>
        <v>Mon</v>
      </c>
      <c r="E2824" s="34">
        <v>43437</v>
      </c>
      <c r="F2824" s="30">
        <v>47336</v>
      </c>
      <c r="G2824" s="2" t="s">
        <v>703</v>
      </c>
      <c r="H2824" s="30" t="s">
        <v>704</v>
      </c>
      <c r="I2824" s="2">
        <v>7</v>
      </c>
      <c r="J2824" s="30" t="s">
        <v>2006</v>
      </c>
      <c r="K2824" s="2" t="s">
        <v>1355</v>
      </c>
      <c r="L2824" s="30">
        <v>5374</v>
      </c>
      <c r="M2824" s="2">
        <v>28</v>
      </c>
      <c r="N2824" s="2">
        <v>4</v>
      </c>
      <c r="O2824" s="31">
        <v>0</v>
      </c>
    </row>
    <row r="2825" spans="1:15" x14ac:dyDescent="0.25">
      <c r="A2825" s="2">
        <f t="shared" si="176"/>
        <v>2018</v>
      </c>
      <c r="B2825" s="2" t="str">
        <f t="shared" si="177"/>
        <v>Dec</v>
      </c>
      <c r="C2825" s="2">
        <f t="shared" si="178"/>
        <v>49</v>
      </c>
      <c r="D2825" s="2" t="str">
        <f t="shared" si="179"/>
        <v>Mon</v>
      </c>
      <c r="E2825" s="34">
        <v>43437</v>
      </c>
      <c r="F2825" s="30">
        <v>47336</v>
      </c>
      <c r="G2825" s="2" t="s">
        <v>703</v>
      </c>
      <c r="H2825" s="30" t="s">
        <v>704</v>
      </c>
      <c r="I2825" s="2">
        <v>7</v>
      </c>
      <c r="J2825" s="30" t="s">
        <v>2007</v>
      </c>
      <c r="K2825" s="2" t="s">
        <v>1355</v>
      </c>
      <c r="L2825" s="30">
        <v>5374</v>
      </c>
      <c r="M2825" s="2">
        <v>28</v>
      </c>
      <c r="N2825" s="2">
        <v>4</v>
      </c>
      <c r="O2825" s="31">
        <v>0</v>
      </c>
    </row>
    <row r="2826" spans="1:15" x14ac:dyDescent="0.25">
      <c r="A2826" s="2">
        <f t="shared" si="176"/>
        <v>2018</v>
      </c>
      <c r="B2826" s="2" t="str">
        <f t="shared" si="177"/>
        <v>Dec</v>
      </c>
      <c r="C2826" s="2">
        <f t="shared" si="178"/>
        <v>49</v>
      </c>
      <c r="D2826" s="2" t="str">
        <f t="shared" si="179"/>
        <v>Mon</v>
      </c>
      <c r="E2826" s="34">
        <v>43437</v>
      </c>
      <c r="F2826" s="30">
        <v>47336</v>
      </c>
      <c r="G2826" s="2" t="s">
        <v>703</v>
      </c>
      <c r="H2826" s="30" t="s">
        <v>704</v>
      </c>
      <c r="I2826" s="2">
        <v>7</v>
      </c>
      <c r="J2826" s="30" t="s">
        <v>2029</v>
      </c>
      <c r="K2826" s="2" t="s">
        <v>1355</v>
      </c>
      <c r="L2826" s="30">
        <v>5374</v>
      </c>
      <c r="M2826" s="2">
        <v>28</v>
      </c>
      <c r="N2826" s="2">
        <v>4</v>
      </c>
      <c r="O2826" s="31">
        <v>0</v>
      </c>
    </row>
    <row r="2827" spans="1:15" x14ac:dyDescent="0.25">
      <c r="A2827" s="2">
        <f t="shared" si="176"/>
        <v>2018</v>
      </c>
      <c r="B2827" s="2" t="str">
        <f t="shared" si="177"/>
        <v>Dec</v>
      </c>
      <c r="C2827" s="2">
        <f t="shared" si="178"/>
        <v>49</v>
      </c>
      <c r="D2827" s="2" t="str">
        <f t="shared" si="179"/>
        <v>Mon</v>
      </c>
      <c r="E2827" s="34">
        <v>43437</v>
      </c>
      <c r="F2827" s="30">
        <v>47336</v>
      </c>
      <c r="G2827" s="2" t="s">
        <v>703</v>
      </c>
      <c r="H2827" s="30" t="s">
        <v>704</v>
      </c>
      <c r="I2827" s="2">
        <v>7</v>
      </c>
      <c r="J2827" s="30" t="s">
        <v>2008</v>
      </c>
      <c r="K2827" s="2" t="s">
        <v>1355</v>
      </c>
      <c r="L2827" s="30">
        <v>5374</v>
      </c>
      <c r="M2827" s="2">
        <v>28</v>
      </c>
      <c r="N2827" s="2">
        <v>4</v>
      </c>
      <c r="O2827" s="31">
        <v>0</v>
      </c>
    </row>
    <row r="2828" spans="1:15" x14ac:dyDescent="0.25">
      <c r="A2828" s="2">
        <f t="shared" si="176"/>
        <v>2018</v>
      </c>
      <c r="B2828" s="2" t="str">
        <f t="shared" si="177"/>
        <v>Dec</v>
      </c>
      <c r="C2828" s="2">
        <f t="shared" si="178"/>
        <v>49</v>
      </c>
      <c r="D2828" s="2" t="str">
        <f t="shared" si="179"/>
        <v>Mon</v>
      </c>
      <c r="E2828" s="34">
        <v>43437</v>
      </c>
      <c r="F2828" s="30">
        <v>48559</v>
      </c>
      <c r="G2828" s="2" t="s">
        <v>705</v>
      </c>
      <c r="H2828" s="30" t="s">
        <v>706</v>
      </c>
      <c r="I2828" s="2">
        <v>34</v>
      </c>
      <c r="J2828" s="30" t="s">
        <v>1779</v>
      </c>
      <c r="K2828" s="2" t="s">
        <v>1272</v>
      </c>
      <c r="L2828" s="30">
        <v>6833</v>
      </c>
      <c r="M2828" s="2">
        <v>111</v>
      </c>
      <c r="N2828" s="2">
        <v>67</v>
      </c>
      <c r="O2828" s="31">
        <v>3.6458333333333336E-2</v>
      </c>
    </row>
    <row r="2829" spans="1:15" x14ac:dyDescent="0.25">
      <c r="A2829" s="2">
        <f t="shared" si="176"/>
        <v>2018</v>
      </c>
      <c r="B2829" s="2" t="str">
        <f t="shared" si="177"/>
        <v>Dec</v>
      </c>
      <c r="C2829" s="2">
        <f t="shared" si="178"/>
        <v>49</v>
      </c>
      <c r="D2829" s="2" t="str">
        <f t="shared" si="179"/>
        <v>Mon</v>
      </c>
      <c r="E2829" s="34">
        <v>43437</v>
      </c>
      <c r="F2829" s="30">
        <v>49214</v>
      </c>
      <c r="G2829" s="2" t="s">
        <v>804</v>
      </c>
      <c r="H2829" s="30" t="s">
        <v>1066</v>
      </c>
      <c r="I2829" s="2">
        <v>123</v>
      </c>
      <c r="J2829" s="30" t="s">
        <v>1781</v>
      </c>
      <c r="K2829" s="2" t="s">
        <v>1272</v>
      </c>
      <c r="L2829" s="30">
        <v>25305</v>
      </c>
      <c r="M2829" s="2">
        <v>51</v>
      </c>
      <c r="N2829" s="2">
        <v>80</v>
      </c>
      <c r="O2829" s="31">
        <v>0</v>
      </c>
    </row>
    <row r="2830" spans="1:15" x14ac:dyDescent="0.25">
      <c r="A2830" s="2">
        <f t="shared" si="176"/>
        <v>2018</v>
      </c>
      <c r="B2830" s="2" t="str">
        <f t="shared" si="177"/>
        <v>Dec</v>
      </c>
      <c r="C2830" s="2">
        <f t="shared" si="178"/>
        <v>49</v>
      </c>
      <c r="D2830" s="2" t="str">
        <f t="shared" si="179"/>
        <v>Mon</v>
      </c>
      <c r="E2830" s="34">
        <v>43437</v>
      </c>
      <c r="F2830" s="30">
        <v>50721</v>
      </c>
      <c r="G2830" s="2" t="s">
        <v>707</v>
      </c>
      <c r="H2830" s="30" t="s">
        <v>708</v>
      </c>
      <c r="I2830" s="2">
        <v>2</v>
      </c>
      <c r="J2830" s="30" t="s">
        <v>2048</v>
      </c>
      <c r="K2830" s="2" t="s">
        <v>1264</v>
      </c>
      <c r="L2830" s="30">
        <v>101</v>
      </c>
      <c r="M2830" s="2">
        <v>9</v>
      </c>
      <c r="N2830" s="2">
        <v>0</v>
      </c>
      <c r="O2830" s="31">
        <v>1.0474537037037037E-2</v>
      </c>
    </row>
    <row r="2831" spans="1:15" x14ac:dyDescent="0.25">
      <c r="A2831" s="2">
        <f t="shared" si="176"/>
        <v>2018</v>
      </c>
      <c r="B2831" s="2" t="str">
        <f t="shared" si="177"/>
        <v>Dec</v>
      </c>
      <c r="C2831" s="2">
        <f t="shared" si="178"/>
        <v>49</v>
      </c>
      <c r="D2831" s="2" t="str">
        <f t="shared" si="179"/>
        <v>Mon</v>
      </c>
      <c r="E2831" s="34">
        <v>43437</v>
      </c>
      <c r="F2831" s="30">
        <v>50721</v>
      </c>
      <c r="G2831" s="2" t="s">
        <v>707</v>
      </c>
      <c r="H2831" s="30" t="s">
        <v>708</v>
      </c>
      <c r="I2831" s="2">
        <v>2</v>
      </c>
      <c r="J2831" s="30" t="s">
        <v>2048</v>
      </c>
      <c r="K2831" s="2" t="s">
        <v>1247</v>
      </c>
      <c r="L2831" s="30">
        <v>101</v>
      </c>
      <c r="M2831" s="2">
        <v>9</v>
      </c>
      <c r="N2831" s="2">
        <v>0</v>
      </c>
      <c r="O2831" s="31">
        <v>1.1111111111111111E-3</v>
      </c>
    </row>
    <row r="2832" spans="1:15" x14ac:dyDescent="0.25">
      <c r="A2832" s="2">
        <f t="shared" si="176"/>
        <v>2018</v>
      </c>
      <c r="B2832" s="2" t="str">
        <f t="shared" si="177"/>
        <v>Dec</v>
      </c>
      <c r="C2832" s="2">
        <f t="shared" si="178"/>
        <v>49</v>
      </c>
      <c r="D2832" s="2" t="str">
        <f t="shared" si="179"/>
        <v>Mon</v>
      </c>
      <c r="E2832" s="34">
        <v>43437</v>
      </c>
      <c r="F2832" s="30">
        <v>50721</v>
      </c>
      <c r="G2832" s="2" t="s">
        <v>707</v>
      </c>
      <c r="H2832" s="30" t="s">
        <v>708</v>
      </c>
      <c r="I2832" s="2">
        <v>2</v>
      </c>
      <c r="J2832" s="30" t="s">
        <v>2048</v>
      </c>
      <c r="K2832" s="2" t="s">
        <v>1355</v>
      </c>
      <c r="L2832" s="30">
        <v>101</v>
      </c>
      <c r="M2832" s="2">
        <v>9</v>
      </c>
      <c r="N2832" s="2">
        <v>0</v>
      </c>
      <c r="O2832" s="31">
        <v>1.5624999999999999E-3</v>
      </c>
    </row>
    <row r="2833" spans="1:15" x14ac:dyDescent="0.25">
      <c r="A2833" s="2">
        <f t="shared" si="176"/>
        <v>2018</v>
      </c>
      <c r="B2833" s="2" t="str">
        <f t="shared" si="177"/>
        <v>Dec</v>
      </c>
      <c r="C2833" s="2">
        <f t="shared" si="178"/>
        <v>49</v>
      </c>
      <c r="D2833" s="2" t="str">
        <f t="shared" si="179"/>
        <v>Mon</v>
      </c>
      <c r="E2833" s="34">
        <v>43437</v>
      </c>
      <c r="F2833" s="30">
        <v>50550</v>
      </c>
      <c r="G2833" s="2" t="s">
        <v>188</v>
      </c>
      <c r="H2833" s="30" t="s">
        <v>1065</v>
      </c>
      <c r="I2833" s="2">
        <v>13</v>
      </c>
      <c r="J2833" s="30" t="s">
        <v>1447</v>
      </c>
      <c r="K2833" s="2" t="s">
        <v>1447</v>
      </c>
      <c r="L2833" s="30">
        <v>5192</v>
      </c>
      <c r="M2833" s="2">
        <v>18</v>
      </c>
      <c r="N2833" s="2">
        <v>12</v>
      </c>
      <c r="O2833" s="31">
        <v>0</v>
      </c>
    </row>
    <row r="2834" spans="1:15" x14ac:dyDescent="0.25">
      <c r="A2834" s="2">
        <f t="shared" si="176"/>
        <v>2018</v>
      </c>
      <c r="B2834" s="2" t="str">
        <f t="shared" si="177"/>
        <v>Dec</v>
      </c>
      <c r="C2834" s="2">
        <f t="shared" si="178"/>
        <v>49</v>
      </c>
      <c r="D2834" s="2" t="str">
        <f t="shared" si="179"/>
        <v>Mon</v>
      </c>
      <c r="E2834" s="34">
        <v>43437</v>
      </c>
      <c r="F2834" s="30">
        <v>50567</v>
      </c>
      <c r="G2834" s="2" t="s">
        <v>910</v>
      </c>
      <c r="H2834" s="30" t="s">
        <v>1074</v>
      </c>
      <c r="I2834" s="2">
        <v>4</v>
      </c>
      <c r="J2834" s="30" t="s">
        <v>1447</v>
      </c>
      <c r="K2834" s="2" t="s">
        <v>1447</v>
      </c>
      <c r="L2834" s="30">
        <v>663</v>
      </c>
      <c r="M2834" s="2">
        <v>5</v>
      </c>
      <c r="N2834" s="2">
        <v>11</v>
      </c>
      <c r="O2834" s="31">
        <v>0</v>
      </c>
    </row>
    <row r="2835" spans="1:15" x14ac:dyDescent="0.25">
      <c r="A2835" s="2">
        <f t="shared" si="176"/>
        <v>2018</v>
      </c>
      <c r="B2835" s="2" t="str">
        <f t="shared" si="177"/>
        <v>Dec</v>
      </c>
      <c r="C2835" s="2">
        <f t="shared" si="178"/>
        <v>49</v>
      </c>
      <c r="D2835" s="2" t="str">
        <f t="shared" si="179"/>
        <v>Mon</v>
      </c>
      <c r="E2835" s="34">
        <v>43437</v>
      </c>
      <c r="F2835" s="30">
        <v>47735</v>
      </c>
      <c r="G2835" s="2" t="s">
        <v>912</v>
      </c>
      <c r="H2835" s="30" t="s">
        <v>1032</v>
      </c>
      <c r="I2835" s="2">
        <v>40</v>
      </c>
      <c r="J2835" s="30" t="s">
        <v>1447</v>
      </c>
      <c r="K2835" s="2" t="s">
        <v>1447</v>
      </c>
      <c r="L2835" s="30">
        <v>4732</v>
      </c>
      <c r="M2835" s="2">
        <v>41</v>
      </c>
      <c r="N2835" s="2">
        <v>36</v>
      </c>
      <c r="O2835" s="31">
        <v>0</v>
      </c>
    </row>
    <row r="2836" spans="1:15" x14ac:dyDescent="0.25">
      <c r="A2836" s="2">
        <f t="shared" si="176"/>
        <v>2018</v>
      </c>
      <c r="B2836" s="2" t="str">
        <f t="shared" si="177"/>
        <v>Dec</v>
      </c>
      <c r="C2836" s="2">
        <f t="shared" si="178"/>
        <v>49</v>
      </c>
      <c r="D2836" s="2" t="str">
        <f t="shared" si="179"/>
        <v>Mon</v>
      </c>
      <c r="E2836" s="28">
        <v>43437</v>
      </c>
      <c r="F2836" s="30" t="s">
        <v>1030</v>
      </c>
      <c r="G2836" s="2" t="s">
        <v>919</v>
      </c>
      <c r="H2836" s="30" t="s">
        <v>1031</v>
      </c>
      <c r="I2836" s="2">
        <v>0</v>
      </c>
      <c r="J2836" s="30" t="s">
        <v>1447</v>
      </c>
      <c r="K2836" s="2" t="s">
        <v>1447</v>
      </c>
      <c r="L2836" s="30">
        <v>4</v>
      </c>
      <c r="M2836" s="2">
        <v>2</v>
      </c>
      <c r="N2836" s="2">
        <v>0</v>
      </c>
      <c r="O2836" s="31">
        <v>0</v>
      </c>
    </row>
    <row r="2837" spans="1:15" x14ac:dyDescent="0.25">
      <c r="A2837" s="2">
        <f t="shared" si="176"/>
        <v>2018</v>
      </c>
      <c r="B2837" s="2" t="str">
        <f t="shared" si="177"/>
        <v>Nov</v>
      </c>
      <c r="C2837" s="2">
        <f t="shared" si="178"/>
        <v>48</v>
      </c>
      <c r="D2837" s="2" t="str">
        <f t="shared" si="179"/>
        <v>Fri</v>
      </c>
      <c r="E2837" s="34">
        <v>43434</v>
      </c>
      <c r="F2837" s="30" t="s">
        <v>401</v>
      </c>
      <c r="G2837" s="2" t="s">
        <v>402</v>
      </c>
      <c r="H2837" s="30" t="s">
        <v>403</v>
      </c>
      <c r="I2837" s="2">
        <v>44</v>
      </c>
      <c r="J2837" s="30" t="s">
        <v>1279</v>
      </c>
      <c r="K2837" s="2" t="s">
        <v>1280</v>
      </c>
      <c r="L2837" s="30">
        <v>2840</v>
      </c>
      <c r="M2837" s="2">
        <v>20</v>
      </c>
      <c r="N2837" s="2">
        <v>28</v>
      </c>
      <c r="O2837" s="31">
        <v>0</v>
      </c>
    </row>
    <row r="2838" spans="1:15" x14ac:dyDescent="0.25">
      <c r="A2838" s="2">
        <f t="shared" si="176"/>
        <v>2018</v>
      </c>
      <c r="B2838" s="2" t="str">
        <f t="shared" si="177"/>
        <v>Nov</v>
      </c>
      <c r="C2838" s="2">
        <f t="shared" si="178"/>
        <v>48</v>
      </c>
      <c r="D2838" s="2" t="str">
        <f t="shared" si="179"/>
        <v>Fri</v>
      </c>
      <c r="E2838" s="34">
        <v>43434</v>
      </c>
      <c r="F2838" s="30" t="s">
        <v>401</v>
      </c>
      <c r="G2838" s="2" t="s">
        <v>402</v>
      </c>
      <c r="H2838" s="30" t="s">
        <v>403</v>
      </c>
      <c r="I2838" s="2">
        <v>44</v>
      </c>
      <c r="J2838" s="30" t="s">
        <v>1306</v>
      </c>
      <c r="K2838" s="2" t="s">
        <v>1272</v>
      </c>
      <c r="L2838" s="30">
        <v>2840</v>
      </c>
      <c r="M2838" s="2">
        <v>20</v>
      </c>
      <c r="N2838" s="2">
        <v>28</v>
      </c>
      <c r="O2838" s="31">
        <v>0.15493055555555554</v>
      </c>
    </row>
    <row r="2839" spans="1:15" x14ac:dyDescent="0.25">
      <c r="A2839" s="2">
        <f t="shared" si="176"/>
        <v>2018</v>
      </c>
      <c r="B2839" s="2" t="str">
        <f t="shared" si="177"/>
        <v>Nov</v>
      </c>
      <c r="C2839" s="2">
        <f t="shared" si="178"/>
        <v>48</v>
      </c>
      <c r="D2839" s="2" t="str">
        <f t="shared" si="179"/>
        <v>Fri</v>
      </c>
      <c r="E2839" s="34">
        <v>43434</v>
      </c>
      <c r="F2839" s="30" t="s">
        <v>401</v>
      </c>
      <c r="G2839" s="2" t="s">
        <v>402</v>
      </c>
      <c r="H2839" s="30" t="s">
        <v>403</v>
      </c>
      <c r="I2839" s="2">
        <v>44</v>
      </c>
      <c r="J2839" s="30" t="s">
        <v>1323</v>
      </c>
      <c r="K2839" s="2" t="s">
        <v>1275</v>
      </c>
      <c r="L2839" s="30">
        <v>2840</v>
      </c>
      <c r="M2839" s="2">
        <v>20</v>
      </c>
      <c r="N2839" s="2">
        <v>28</v>
      </c>
      <c r="O2839" s="31">
        <v>0.15407407407407406</v>
      </c>
    </row>
    <row r="2840" spans="1:15" x14ac:dyDescent="0.25">
      <c r="A2840" s="2">
        <f t="shared" si="176"/>
        <v>2018</v>
      </c>
      <c r="B2840" s="2" t="str">
        <f t="shared" si="177"/>
        <v>Nov</v>
      </c>
      <c r="C2840" s="2">
        <f t="shared" si="178"/>
        <v>48</v>
      </c>
      <c r="D2840" s="2" t="str">
        <f t="shared" si="179"/>
        <v>Fri</v>
      </c>
      <c r="E2840" s="34">
        <v>43434</v>
      </c>
      <c r="F2840" s="30" t="s">
        <v>401</v>
      </c>
      <c r="G2840" s="2" t="s">
        <v>402</v>
      </c>
      <c r="H2840" s="30" t="s">
        <v>403</v>
      </c>
      <c r="I2840" s="2">
        <v>44</v>
      </c>
      <c r="J2840" s="30" t="s">
        <v>1357</v>
      </c>
      <c r="K2840" s="2" t="s">
        <v>1257</v>
      </c>
      <c r="L2840" s="30">
        <v>2840</v>
      </c>
      <c r="M2840" s="2">
        <v>20</v>
      </c>
      <c r="N2840" s="2">
        <v>28</v>
      </c>
      <c r="O2840" s="31">
        <v>0.15457175925925926</v>
      </c>
    </row>
    <row r="2841" spans="1:15" x14ac:dyDescent="0.25">
      <c r="A2841" s="2">
        <f t="shared" si="176"/>
        <v>2018</v>
      </c>
      <c r="B2841" s="2" t="str">
        <f t="shared" si="177"/>
        <v>Nov</v>
      </c>
      <c r="C2841" s="2">
        <f t="shared" si="178"/>
        <v>48</v>
      </c>
      <c r="D2841" s="2" t="str">
        <f t="shared" si="179"/>
        <v>Fri</v>
      </c>
      <c r="E2841" s="34">
        <v>43434</v>
      </c>
      <c r="F2841" s="30" t="s">
        <v>401</v>
      </c>
      <c r="G2841" s="2" t="s">
        <v>402</v>
      </c>
      <c r="H2841" s="30" t="s">
        <v>403</v>
      </c>
      <c r="I2841" s="2">
        <v>44</v>
      </c>
      <c r="J2841" s="30" t="s">
        <v>1357</v>
      </c>
      <c r="K2841" s="2" t="s">
        <v>1264</v>
      </c>
      <c r="L2841" s="30">
        <v>2840</v>
      </c>
      <c r="M2841" s="2">
        <v>20</v>
      </c>
      <c r="N2841" s="2">
        <v>28</v>
      </c>
      <c r="O2841" s="31">
        <v>0.15432870370370369</v>
      </c>
    </row>
    <row r="2842" spans="1:15" x14ac:dyDescent="0.25">
      <c r="A2842" s="2">
        <f t="shared" si="176"/>
        <v>2018</v>
      </c>
      <c r="B2842" s="2" t="str">
        <f t="shared" si="177"/>
        <v>Nov</v>
      </c>
      <c r="C2842" s="2">
        <f t="shared" si="178"/>
        <v>48</v>
      </c>
      <c r="D2842" s="2" t="str">
        <f t="shared" si="179"/>
        <v>Fri</v>
      </c>
      <c r="E2842" s="34">
        <v>43434</v>
      </c>
      <c r="F2842" s="30" t="s">
        <v>401</v>
      </c>
      <c r="G2842" s="2" t="s">
        <v>402</v>
      </c>
      <c r="H2842" s="30" t="s">
        <v>403</v>
      </c>
      <c r="I2842" s="2">
        <v>44</v>
      </c>
      <c r="J2842" s="30" t="s">
        <v>1400</v>
      </c>
      <c r="K2842" s="2" t="s">
        <v>1275</v>
      </c>
      <c r="L2842" s="30">
        <v>2840</v>
      </c>
      <c r="M2842" s="2">
        <v>20</v>
      </c>
      <c r="N2842" s="2">
        <v>28</v>
      </c>
      <c r="O2842" s="31">
        <v>0.15357638888888889</v>
      </c>
    </row>
    <row r="2843" spans="1:15" x14ac:dyDescent="0.25">
      <c r="A2843" s="2">
        <f t="shared" si="176"/>
        <v>2018</v>
      </c>
      <c r="B2843" s="2" t="str">
        <f t="shared" si="177"/>
        <v>Nov</v>
      </c>
      <c r="C2843" s="2">
        <f t="shared" si="178"/>
        <v>48</v>
      </c>
      <c r="D2843" s="2" t="str">
        <f t="shared" si="179"/>
        <v>Fri</v>
      </c>
      <c r="E2843" s="34">
        <v>43434</v>
      </c>
      <c r="F2843" s="30" t="s">
        <v>401</v>
      </c>
      <c r="G2843" s="2" t="s">
        <v>402</v>
      </c>
      <c r="H2843" s="30" t="s">
        <v>403</v>
      </c>
      <c r="I2843" s="2">
        <v>44</v>
      </c>
      <c r="J2843" s="30" t="s">
        <v>1404</v>
      </c>
      <c r="K2843" s="2" t="s">
        <v>1348</v>
      </c>
      <c r="L2843" s="30">
        <v>2840</v>
      </c>
      <c r="M2843" s="2">
        <v>20</v>
      </c>
      <c r="N2843" s="2">
        <v>28</v>
      </c>
      <c r="O2843" s="31">
        <v>0.15361111111111111</v>
      </c>
    </row>
    <row r="2844" spans="1:15" x14ac:dyDescent="0.25">
      <c r="A2844" s="2">
        <f t="shared" si="176"/>
        <v>2018</v>
      </c>
      <c r="B2844" s="2" t="str">
        <f t="shared" si="177"/>
        <v>Nov</v>
      </c>
      <c r="C2844" s="2">
        <f t="shared" si="178"/>
        <v>48</v>
      </c>
      <c r="D2844" s="2" t="str">
        <f t="shared" si="179"/>
        <v>Fri</v>
      </c>
      <c r="E2844" s="34">
        <v>43434</v>
      </c>
      <c r="F2844" s="30" t="s">
        <v>401</v>
      </c>
      <c r="G2844" s="2" t="s">
        <v>402</v>
      </c>
      <c r="H2844" s="30" t="s">
        <v>403</v>
      </c>
      <c r="I2844" s="2">
        <v>44</v>
      </c>
      <c r="J2844" s="30" t="s">
        <v>1727</v>
      </c>
      <c r="K2844" s="2" t="s">
        <v>1247</v>
      </c>
      <c r="L2844" s="30">
        <v>2840</v>
      </c>
      <c r="M2844" s="2">
        <v>20</v>
      </c>
      <c r="N2844" s="2">
        <v>28</v>
      </c>
      <c r="O2844" s="31">
        <v>3.3530902777777776</v>
      </c>
    </row>
    <row r="2845" spans="1:15" x14ac:dyDescent="0.25">
      <c r="A2845" s="2">
        <f t="shared" ref="A2845:A2908" si="180">YEAR(E2845)</f>
        <v>2018</v>
      </c>
      <c r="B2845" s="2" t="str">
        <f t="shared" ref="B2845:B2908" si="181">TEXT(E2845,"MMM")</f>
        <v>Nov</v>
      </c>
      <c r="C2845" s="2">
        <f t="shared" ref="C2845:C2908" si="182">WEEKNUM(E2845)</f>
        <v>48</v>
      </c>
      <c r="D2845" s="2" t="str">
        <f t="shared" ref="D2845:D2908" si="183">TEXT(E2845,"DDD")</f>
        <v>Fri</v>
      </c>
      <c r="E2845" s="34">
        <v>43434</v>
      </c>
      <c r="F2845" s="30">
        <v>47647</v>
      </c>
      <c r="G2845" s="2" t="s">
        <v>39</v>
      </c>
      <c r="H2845" s="30" t="s">
        <v>709</v>
      </c>
      <c r="I2845" s="2">
        <v>19</v>
      </c>
      <c r="J2845" s="30" t="s">
        <v>1779</v>
      </c>
      <c r="K2845" s="2" t="s">
        <v>1264</v>
      </c>
      <c r="L2845" s="30">
        <v>4500</v>
      </c>
      <c r="M2845" s="2">
        <v>15</v>
      </c>
      <c r="N2845" s="2">
        <v>57</v>
      </c>
      <c r="O2845" s="31">
        <v>7.1863425925925928E-2</v>
      </c>
    </row>
    <row r="2846" spans="1:15" x14ac:dyDescent="0.25">
      <c r="A2846" s="2">
        <f t="shared" si="180"/>
        <v>2018</v>
      </c>
      <c r="B2846" s="2" t="str">
        <f t="shared" si="181"/>
        <v>Nov</v>
      </c>
      <c r="C2846" s="2">
        <f t="shared" si="182"/>
        <v>48</v>
      </c>
      <c r="D2846" s="2" t="str">
        <f t="shared" si="183"/>
        <v>Fri</v>
      </c>
      <c r="E2846" s="34">
        <v>43434</v>
      </c>
      <c r="F2846" s="30">
        <v>47647</v>
      </c>
      <c r="G2846" s="2" t="s">
        <v>39</v>
      </c>
      <c r="H2846" s="30" t="s">
        <v>709</v>
      </c>
      <c r="I2846" s="2">
        <v>19</v>
      </c>
      <c r="J2846" s="30" t="s">
        <v>1970</v>
      </c>
      <c r="K2846" s="2" t="s">
        <v>1272</v>
      </c>
      <c r="L2846" s="30">
        <v>4500</v>
      </c>
      <c r="M2846" s="2">
        <v>15</v>
      </c>
      <c r="N2846" s="2">
        <v>57</v>
      </c>
      <c r="O2846" s="31">
        <v>2.9131944444444446E-2</v>
      </c>
    </row>
    <row r="2847" spans="1:15" x14ac:dyDescent="0.25">
      <c r="A2847" s="2">
        <f t="shared" si="180"/>
        <v>2018</v>
      </c>
      <c r="B2847" s="2" t="str">
        <f t="shared" si="181"/>
        <v>Nov</v>
      </c>
      <c r="C2847" s="2">
        <f t="shared" si="182"/>
        <v>48</v>
      </c>
      <c r="D2847" s="2" t="str">
        <f t="shared" si="183"/>
        <v>Fri</v>
      </c>
      <c r="E2847" s="34">
        <v>43434</v>
      </c>
      <c r="F2847" s="30" t="s">
        <v>710</v>
      </c>
      <c r="G2847" s="2" t="s">
        <v>711</v>
      </c>
      <c r="H2847" s="30" t="s">
        <v>712</v>
      </c>
      <c r="I2847" s="2">
        <v>21</v>
      </c>
      <c r="J2847" s="30" t="s">
        <v>1720</v>
      </c>
      <c r="K2847" s="2" t="s">
        <v>1348</v>
      </c>
      <c r="L2847" s="30">
        <v>2954</v>
      </c>
      <c r="M2847" s="2">
        <v>19</v>
      </c>
      <c r="N2847" s="2">
        <v>28</v>
      </c>
      <c r="O2847" s="31">
        <v>7.3090277777777782E-2</v>
      </c>
    </row>
    <row r="2848" spans="1:15" x14ac:dyDescent="0.25">
      <c r="A2848" s="2">
        <f t="shared" si="180"/>
        <v>2018</v>
      </c>
      <c r="B2848" s="2" t="str">
        <f t="shared" si="181"/>
        <v>Nov</v>
      </c>
      <c r="C2848" s="2">
        <f t="shared" si="182"/>
        <v>48</v>
      </c>
      <c r="D2848" s="2" t="str">
        <f t="shared" si="183"/>
        <v>Fri</v>
      </c>
      <c r="E2848" s="34">
        <v>43434</v>
      </c>
      <c r="F2848" s="30" t="s">
        <v>710</v>
      </c>
      <c r="G2848" s="2" t="s">
        <v>711</v>
      </c>
      <c r="H2848" s="30" t="s">
        <v>712</v>
      </c>
      <c r="I2848" s="2">
        <v>21</v>
      </c>
      <c r="J2848" s="30" t="s">
        <v>1779</v>
      </c>
      <c r="K2848" s="2" t="s">
        <v>1264</v>
      </c>
      <c r="L2848" s="30">
        <v>2954</v>
      </c>
      <c r="M2848" s="2">
        <v>19</v>
      </c>
      <c r="N2848" s="2">
        <v>28</v>
      </c>
      <c r="O2848" s="31">
        <v>7.4155092592592592E-2</v>
      </c>
    </row>
    <row r="2849" spans="1:15" x14ac:dyDescent="0.25">
      <c r="A2849" s="2">
        <f t="shared" si="180"/>
        <v>2018</v>
      </c>
      <c r="B2849" s="2" t="str">
        <f t="shared" si="181"/>
        <v>Nov</v>
      </c>
      <c r="C2849" s="2">
        <f t="shared" si="182"/>
        <v>48</v>
      </c>
      <c r="D2849" s="2" t="str">
        <f t="shared" si="183"/>
        <v>Fri</v>
      </c>
      <c r="E2849" s="34">
        <v>43434</v>
      </c>
      <c r="F2849" s="30" t="s">
        <v>710</v>
      </c>
      <c r="G2849" s="2" t="s">
        <v>711</v>
      </c>
      <c r="H2849" s="30" t="s">
        <v>712</v>
      </c>
      <c r="I2849" s="2">
        <v>21</v>
      </c>
      <c r="J2849" s="30" t="s">
        <v>1970</v>
      </c>
      <c r="K2849" s="2" t="s">
        <v>1272</v>
      </c>
      <c r="L2849" s="30">
        <v>2954</v>
      </c>
      <c r="M2849" s="2">
        <v>19</v>
      </c>
      <c r="N2849" s="2">
        <v>28</v>
      </c>
      <c r="O2849" s="31">
        <v>9.5138888888888894E-3</v>
      </c>
    </row>
    <row r="2850" spans="1:15" x14ac:dyDescent="0.25">
      <c r="A2850" s="2">
        <f t="shared" si="180"/>
        <v>2018</v>
      </c>
      <c r="B2850" s="2" t="str">
        <f t="shared" si="181"/>
        <v>Nov</v>
      </c>
      <c r="C2850" s="2">
        <f t="shared" si="182"/>
        <v>48</v>
      </c>
      <c r="D2850" s="2" t="str">
        <f t="shared" si="183"/>
        <v>Fri</v>
      </c>
      <c r="E2850" s="34">
        <v>43434</v>
      </c>
      <c r="F2850" s="30" t="s">
        <v>710</v>
      </c>
      <c r="G2850" s="2" t="s">
        <v>711</v>
      </c>
      <c r="H2850" s="30" t="s">
        <v>712</v>
      </c>
      <c r="I2850" s="2">
        <v>21</v>
      </c>
      <c r="J2850" s="30" t="s">
        <v>1998</v>
      </c>
      <c r="K2850" s="2" t="s">
        <v>1275</v>
      </c>
      <c r="L2850" s="30">
        <v>2954</v>
      </c>
      <c r="M2850" s="2">
        <v>19</v>
      </c>
      <c r="N2850" s="2">
        <v>28</v>
      </c>
      <c r="O2850" s="31">
        <v>3.5231481481481482E-2</v>
      </c>
    </row>
    <row r="2851" spans="1:15" x14ac:dyDescent="0.25">
      <c r="A2851" s="2">
        <f t="shared" si="180"/>
        <v>2018</v>
      </c>
      <c r="B2851" s="2" t="str">
        <f t="shared" si="181"/>
        <v>Nov</v>
      </c>
      <c r="C2851" s="2">
        <f t="shared" si="182"/>
        <v>48</v>
      </c>
      <c r="D2851" s="2" t="str">
        <f t="shared" si="183"/>
        <v>Fri</v>
      </c>
      <c r="E2851" s="34">
        <v>43434</v>
      </c>
      <c r="F2851" s="30" t="s">
        <v>710</v>
      </c>
      <c r="G2851" s="2" t="s">
        <v>711</v>
      </c>
      <c r="H2851" s="30" t="s">
        <v>712</v>
      </c>
      <c r="I2851" s="2">
        <v>21</v>
      </c>
      <c r="J2851" s="30" t="s">
        <v>1999</v>
      </c>
      <c r="K2851" s="2" t="s">
        <v>1275</v>
      </c>
      <c r="L2851" s="30">
        <v>2954</v>
      </c>
      <c r="M2851" s="2">
        <v>19</v>
      </c>
      <c r="N2851" s="2">
        <v>28</v>
      </c>
      <c r="O2851" s="31">
        <v>3.5243055555555555E-2</v>
      </c>
    </row>
    <row r="2852" spans="1:15" x14ac:dyDescent="0.25">
      <c r="A2852" s="2">
        <f t="shared" si="180"/>
        <v>2018</v>
      </c>
      <c r="B2852" s="2" t="str">
        <f t="shared" si="181"/>
        <v>Nov</v>
      </c>
      <c r="C2852" s="2">
        <f t="shared" si="182"/>
        <v>48</v>
      </c>
      <c r="D2852" s="2" t="str">
        <f t="shared" si="183"/>
        <v>Fri</v>
      </c>
      <c r="E2852" s="34">
        <v>43434</v>
      </c>
      <c r="F2852" s="30">
        <v>47718</v>
      </c>
      <c r="G2852" s="2" t="s">
        <v>10</v>
      </c>
      <c r="H2852" s="30" t="s">
        <v>713</v>
      </c>
      <c r="I2852" s="2">
        <v>12</v>
      </c>
      <c r="J2852" s="30" t="s">
        <v>1331</v>
      </c>
      <c r="K2852" s="2" t="s">
        <v>1272</v>
      </c>
      <c r="L2852" s="30">
        <v>2016</v>
      </c>
      <c r="M2852" s="2">
        <v>1</v>
      </c>
      <c r="N2852" s="2">
        <v>28</v>
      </c>
      <c r="O2852" s="31">
        <v>2.1956018518518517E-2</v>
      </c>
    </row>
    <row r="2853" spans="1:15" x14ac:dyDescent="0.25">
      <c r="A2853" s="2">
        <f t="shared" si="180"/>
        <v>2018</v>
      </c>
      <c r="B2853" s="2" t="str">
        <f t="shared" si="181"/>
        <v>Nov</v>
      </c>
      <c r="C2853" s="2">
        <f t="shared" si="182"/>
        <v>48</v>
      </c>
      <c r="D2853" s="2" t="str">
        <f t="shared" si="183"/>
        <v>Fri</v>
      </c>
      <c r="E2853" s="34">
        <v>43434</v>
      </c>
      <c r="F2853" s="30">
        <v>47718</v>
      </c>
      <c r="G2853" s="2" t="s">
        <v>10</v>
      </c>
      <c r="H2853" s="30" t="s">
        <v>713</v>
      </c>
      <c r="I2853" s="2">
        <v>12</v>
      </c>
      <c r="J2853" s="30" t="s">
        <v>1403</v>
      </c>
      <c r="K2853" s="2" t="s">
        <v>1275</v>
      </c>
      <c r="L2853" s="30">
        <v>2016</v>
      </c>
      <c r="M2853" s="2">
        <v>1</v>
      </c>
      <c r="N2853" s="2">
        <v>28</v>
      </c>
      <c r="O2853" s="31">
        <v>2.1296296296296299E-2</v>
      </c>
    </row>
    <row r="2854" spans="1:15" x14ac:dyDescent="0.25">
      <c r="A2854" s="2">
        <f t="shared" si="180"/>
        <v>2018</v>
      </c>
      <c r="B2854" s="2" t="str">
        <f t="shared" si="181"/>
        <v>Nov</v>
      </c>
      <c r="C2854" s="2">
        <f t="shared" si="182"/>
        <v>48</v>
      </c>
      <c r="D2854" s="2" t="str">
        <f t="shared" si="183"/>
        <v>Fri</v>
      </c>
      <c r="E2854" s="34">
        <v>43434</v>
      </c>
      <c r="F2854" s="30">
        <v>47718</v>
      </c>
      <c r="G2854" s="2" t="s">
        <v>10</v>
      </c>
      <c r="H2854" s="30" t="s">
        <v>713</v>
      </c>
      <c r="I2854" s="2">
        <v>12</v>
      </c>
      <c r="J2854" s="30" t="s">
        <v>1709</v>
      </c>
      <c r="K2854" s="2" t="s">
        <v>1264</v>
      </c>
      <c r="L2854" s="30">
        <v>2016</v>
      </c>
      <c r="M2854" s="2">
        <v>1</v>
      </c>
      <c r="N2854" s="2">
        <v>28</v>
      </c>
      <c r="O2854" s="31">
        <v>2.1678240740740738E-2</v>
      </c>
    </row>
    <row r="2855" spans="1:15" x14ac:dyDescent="0.25">
      <c r="A2855" s="2">
        <f t="shared" si="180"/>
        <v>2018</v>
      </c>
      <c r="B2855" s="2" t="str">
        <f t="shared" si="181"/>
        <v>Nov</v>
      </c>
      <c r="C2855" s="2">
        <f t="shared" si="182"/>
        <v>48</v>
      </c>
      <c r="D2855" s="2" t="str">
        <f t="shared" si="183"/>
        <v>Fri</v>
      </c>
      <c r="E2855" s="34">
        <v>43434</v>
      </c>
      <c r="F2855" s="30">
        <v>47718</v>
      </c>
      <c r="G2855" s="2" t="s">
        <v>10</v>
      </c>
      <c r="H2855" s="30" t="s">
        <v>713</v>
      </c>
      <c r="I2855" s="2">
        <v>12</v>
      </c>
      <c r="J2855" s="30" t="s">
        <v>1948</v>
      </c>
      <c r="K2855" s="2" t="s">
        <v>1348</v>
      </c>
      <c r="L2855" s="30">
        <v>2016</v>
      </c>
      <c r="M2855" s="2">
        <v>1</v>
      </c>
      <c r="N2855" s="2">
        <v>28</v>
      </c>
      <c r="O2855" s="31">
        <v>2.146990740740741E-2</v>
      </c>
    </row>
    <row r="2856" spans="1:15" x14ac:dyDescent="0.25">
      <c r="A2856" s="2">
        <f t="shared" si="180"/>
        <v>2018</v>
      </c>
      <c r="B2856" s="2" t="str">
        <f t="shared" si="181"/>
        <v>Nov</v>
      </c>
      <c r="C2856" s="2">
        <f t="shared" si="182"/>
        <v>48</v>
      </c>
      <c r="D2856" s="2" t="str">
        <f t="shared" si="183"/>
        <v>Fri</v>
      </c>
      <c r="E2856" s="34">
        <v>43434</v>
      </c>
      <c r="F2856" s="30">
        <v>47668</v>
      </c>
      <c r="G2856" s="2" t="s">
        <v>93</v>
      </c>
      <c r="H2856" s="30" t="s">
        <v>714</v>
      </c>
      <c r="I2856" s="2">
        <v>27</v>
      </c>
      <c r="J2856" s="30" t="s">
        <v>1274</v>
      </c>
      <c r="K2856" s="2" t="s">
        <v>1264</v>
      </c>
      <c r="L2856" s="30">
        <v>2892</v>
      </c>
      <c r="M2856" s="2">
        <v>139</v>
      </c>
      <c r="N2856" s="2">
        <v>43</v>
      </c>
      <c r="O2856" s="31">
        <v>0.16891203703703705</v>
      </c>
    </row>
    <row r="2857" spans="1:15" x14ac:dyDescent="0.25">
      <c r="A2857" s="2">
        <f t="shared" si="180"/>
        <v>2018</v>
      </c>
      <c r="B2857" s="2" t="str">
        <f t="shared" si="181"/>
        <v>Nov</v>
      </c>
      <c r="C2857" s="2">
        <f t="shared" si="182"/>
        <v>48</v>
      </c>
      <c r="D2857" s="2" t="str">
        <f t="shared" si="183"/>
        <v>Fri</v>
      </c>
      <c r="E2857" s="34">
        <v>43434</v>
      </c>
      <c r="F2857" s="30">
        <v>47668</v>
      </c>
      <c r="G2857" s="2" t="s">
        <v>93</v>
      </c>
      <c r="H2857" s="30" t="s">
        <v>714</v>
      </c>
      <c r="I2857" s="2">
        <v>27</v>
      </c>
      <c r="J2857" s="30" t="s">
        <v>1343</v>
      </c>
      <c r="K2857" s="2" t="s">
        <v>1247</v>
      </c>
      <c r="L2857" s="30">
        <v>2892</v>
      </c>
      <c r="M2857" s="2">
        <v>139</v>
      </c>
      <c r="N2857" s="2">
        <v>43</v>
      </c>
      <c r="O2857" s="31">
        <v>0.16475694444444444</v>
      </c>
    </row>
    <row r="2858" spans="1:15" x14ac:dyDescent="0.25">
      <c r="A2858" s="2">
        <f t="shared" si="180"/>
        <v>2018</v>
      </c>
      <c r="B2858" s="2" t="str">
        <f t="shared" si="181"/>
        <v>Nov</v>
      </c>
      <c r="C2858" s="2">
        <f t="shared" si="182"/>
        <v>48</v>
      </c>
      <c r="D2858" s="2" t="str">
        <f t="shared" si="183"/>
        <v>Fri</v>
      </c>
      <c r="E2858" s="34">
        <v>43434</v>
      </c>
      <c r="F2858" s="30">
        <v>47668</v>
      </c>
      <c r="G2858" s="2" t="s">
        <v>93</v>
      </c>
      <c r="H2858" s="30" t="s">
        <v>714</v>
      </c>
      <c r="I2858" s="2">
        <v>27</v>
      </c>
      <c r="J2858" s="30" t="s">
        <v>1345</v>
      </c>
      <c r="K2858" s="2" t="s">
        <v>1272</v>
      </c>
      <c r="L2858" s="30">
        <v>2892</v>
      </c>
      <c r="M2858" s="2">
        <v>139</v>
      </c>
      <c r="N2858" s="2">
        <v>43</v>
      </c>
      <c r="O2858" s="31">
        <v>3.7256944444444447E-2</v>
      </c>
    </row>
    <row r="2859" spans="1:15" x14ac:dyDescent="0.25">
      <c r="A2859" s="2">
        <f t="shared" si="180"/>
        <v>2018</v>
      </c>
      <c r="B2859" s="2" t="str">
        <f t="shared" si="181"/>
        <v>Nov</v>
      </c>
      <c r="C2859" s="2">
        <f t="shared" si="182"/>
        <v>48</v>
      </c>
      <c r="D2859" s="2" t="str">
        <f t="shared" si="183"/>
        <v>Fri</v>
      </c>
      <c r="E2859" s="34">
        <v>43434</v>
      </c>
      <c r="F2859" s="30">
        <v>47668</v>
      </c>
      <c r="G2859" s="2" t="s">
        <v>93</v>
      </c>
      <c r="H2859" s="30" t="s">
        <v>714</v>
      </c>
      <c r="I2859" s="2">
        <v>27</v>
      </c>
      <c r="J2859" s="30" t="s">
        <v>1403</v>
      </c>
      <c r="K2859" s="2" t="s">
        <v>1355</v>
      </c>
      <c r="L2859" s="30">
        <v>2892</v>
      </c>
      <c r="M2859" s="2">
        <v>139</v>
      </c>
      <c r="N2859" s="2">
        <v>43</v>
      </c>
      <c r="O2859" s="31">
        <v>0.16449074074074074</v>
      </c>
    </row>
    <row r="2860" spans="1:15" x14ac:dyDescent="0.25">
      <c r="A2860" s="2">
        <f t="shared" si="180"/>
        <v>2018</v>
      </c>
      <c r="B2860" s="2" t="str">
        <f t="shared" si="181"/>
        <v>Nov</v>
      </c>
      <c r="C2860" s="2">
        <f t="shared" si="182"/>
        <v>48</v>
      </c>
      <c r="D2860" s="2" t="str">
        <f t="shared" si="183"/>
        <v>Fri</v>
      </c>
      <c r="E2860" s="34">
        <v>43434</v>
      </c>
      <c r="F2860" s="30">
        <v>47668</v>
      </c>
      <c r="G2860" s="2" t="s">
        <v>93</v>
      </c>
      <c r="H2860" s="30" t="s">
        <v>714</v>
      </c>
      <c r="I2860" s="2">
        <v>27</v>
      </c>
      <c r="J2860" s="30" t="s">
        <v>1427</v>
      </c>
      <c r="K2860" s="2" t="s">
        <v>1247</v>
      </c>
      <c r="L2860" s="30">
        <v>2892</v>
      </c>
      <c r="M2860" s="2">
        <v>139</v>
      </c>
      <c r="N2860" s="2">
        <v>43</v>
      </c>
      <c r="O2860" s="31">
        <v>0.16483796296296296</v>
      </c>
    </row>
    <row r="2861" spans="1:15" x14ac:dyDescent="0.25">
      <c r="A2861" s="2">
        <f t="shared" si="180"/>
        <v>2018</v>
      </c>
      <c r="B2861" s="2" t="str">
        <f t="shared" si="181"/>
        <v>Nov</v>
      </c>
      <c r="C2861" s="2">
        <f t="shared" si="182"/>
        <v>48</v>
      </c>
      <c r="D2861" s="2" t="str">
        <f t="shared" si="183"/>
        <v>Fri</v>
      </c>
      <c r="E2861" s="34">
        <v>43434</v>
      </c>
      <c r="F2861" s="30">
        <v>47668</v>
      </c>
      <c r="G2861" s="2" t="s">
        <v>93</v>
      </c>
      <c r="H2861" s="30" t="s">
        <v>714</v>
      </c>
      <c r="I2861" s="2">
        <v>27</v>
      </c>
      <c r="J2861" s="30" t="s">
        <v>1711</v>
      </c>
      <c r="K2861" s="2" t="s">
        <v>1282</v>
      </c>
      <c r="L2861" s="30">
        <v>2892</v>
      </c>
      <c r="M2861" s="2">
        <v>139</v>
      </c>
      <c r="N2861" s="2">
        <v>43</v>
      </c>
      <c r="O2861" s="31">
        <v>0.16396990740740741</v>
      </c>
    </row>
    <row r="2862" spans="1:15" x14ac:dyDescent="0.25">
      <c r="A2862" s="2">
        <f t="shared" si="180"/>
        <v>2018</v>
      </c>
      <c r="B2862" s="2" t="str">
        <f t="shared" si="181"/>
        <v>Nov</v>
      </c>
      <c r="C2862" s="2">
        <f t="shared" si="182"/>
        <v>48</v>
      </c>
      <c r="D2862" s="2" t="str">
        <f t="shared" si="183"/>
        <v>Fri</v>
      </c>
      <c r="E2862" s="34">
        <v>43434</v>
      </c>
      <c r="F2862" s="30">
        <v>47668</v>
      </c>
      <c r="G2862" s="2" t="s">
        <v>93</v>
      </c>
      <c r="H2862" s="30" t="s">
        <v>714</v>
      </c>
      <c r="I2862" s="2">
        <v>27</v>
      </c>
      <c r="J2862" s="30" t="s">
        <v>1770</v>
      </c>
      <c r="K2862" s="2" t="s">
        <v>1247</v>
      </c>
      <c r="L2862" s="30">
        <v>2892</v>
      </c>
      <c r="M2862" s="2">
        <v>139</v>
      </c>
      <c r="N2862" s="2">
        <v>43</v>
      </c>
      <c r="O2862" s="31">
        <v>0.1683449074074074</v>
      </c>
    </row>
    <row r="2863" spans="1:15" x14ac:dyDescent="0.25">
      <c r="A2863" s="2">
        <f t="shared" si="180"/>
        <v>2018</v>
      </c>
      <c r="B2863" s="2" t="str">
        <f t="shared" si="181"/>
        <v>Nov</v>
      </c>
      <c r="C2863" s="2">
        <f t="shared" si="182"/>
        <v>48</v>
      </c>
      <c r="D2863" s="2" t="str">
        <f t="shared" si="183"/>
        <v>Fri</v>
      </c>
      <c r="E2863" s="34">
        <v>43434</v>
      </c>
      <c r="F2863" s="30">
        <v>47668</v>
      </c>
      <c r="G2863" s="2" t="s">
        <v>93</v>
      </c>
      <c r="H2863" s="30" t="s">
        <v>714</v>
      </c>
      <c r="I2863" s="2">
        <v>27</v>
      </c>
      <c r="J2863" s="30" t="s">
        <v>1868</v>
      </c>
      <c r="K2863" s="2" t="s">
        <v>1282</v>
      </c>
      <c r="L2863" s="30">
        <v>2892</v>
      </c>
      <c r="M2863" s="2">
        <v>139</v>
      </c>
      <c r="N2863" s="2">
        <v>43</v>
      </c>
      <c r="O2863" s="31">
        <v>0.1648611111111111</v>
      </c>
    </row>
    <row r="2864" spans="1:15" x14ac:dyDescent="0.25">
      <c r="A2864" s="2">
        <f t="shared" si="180"/>
        <v>2018</v>
      </c>
      <c r="B2864" s="2" t="str">
        <f t="shared" si="181"/>
        <v>Nov</v>
      </c>
      <c r="C2864" s="2">
        <f t="shared" si="182"/>
        <v>48</v>
      </c>
      <c r="D2864" s="2" t="str">
        <f t="shared" si="183"/>
        <v>Fri</v>
      </c>
      <c r="E2864" s="34">
        <v>43434</v>
      </c>
      <c r="F2864" s="30">
        <v>47668</v>
      </c>
      <c r="G2864" s="2" t="s">
        <v>93</v>
      </c>
      <c r="H2864" s="30" t="s">
        <v>714</v>
      </c>
      <c r="I2864" s="2">
        <v>27</v>
      </c>
      <c r="J2864" s="30" t="s">
        <v>2049</v>
      </c>
      <c r="K2864" s="2" t="s">
        <v>1257</v>
      </c>
      <c r="L2864" s="30">
        <v>2892</v>
      </c>
      <c r="M2864" s="2">
        <v>139</v>
      </c>
      <c r="N2864" s="2">
        <v>43</v>
      </c>
      <c r="O2864" s="31">
        <v>0.15702546296296296</v>
      </c>
    </row>
    <row r="2865" spans="1:15" x14ac:dyDescent="0.25">
      <c r="A2865" s="2">
        <f t="shared" si="180"/>
        <v>2018</v>
      </c>
      <c r="B2865" s="2" t="str">
        <f t="shared" si="181"/>
        <v>Nov</v>
      </c>
      <c r="C2865" s="2">
        <f t="shared" si="182"/>
        <v>48</v>
      </c>
      <c r="D2865" s="2" t="str">
        <f t="shared" si="183"/>
        <v>Fri</v>
      </c>
      <c r="E2865" s="34">
        <v>43434</v>
      </c>
      <c r="F2865" s="30">
        <v>47671</v>
      </c>
      <c r="G2865" s="2" t="s">
        <v>173</v>
      </c>
      <c r="H2865" s="30" t="s">
        <v>715</v>
      </c>
      <c r="I2865" s="2">
        <v>29</v>
      </c>
      <c r="J2865" s="30" t="s">
        <v>1345</v>
      </c>
      <c r="K2865" s="2" t="s">
        <v>1275</v>
      </c>
      <c r="L2865" s="30">
        <v>8542</v>
      </c>
      <c r="M2865" s="2">
        <v>36</v>
      </c>
      <c r="N2865" s="2">
        <v>24</v>
      </c>
      <c r="O2865" s="31">
        <v>6.1180555555555551E-2</v>
      </c>
    </row>
    <row r="2866" spans="1:15" x14ac:dyDescent="0.25">
      <c r="A2866" s="2">
        <f t="shared" si="180"/>
        <v>2018</v>
      </c>
      <c r="B2866" s="2" t="str">
        <f t="shared" si="181"/>
        <v>Nov</v>
      </c>
      <c r="C2866" s="2">
        <f t="shared" si="182"/>
        <v>48</v>
      </c>
      <c r="D2866" s="2" t="str">
        <f t="shared" si="183"/>
        <v>Fri</v>
      </c>
      <c r="E2866" s="34">
        <v>43434</v>
      </c>
      <c r="F2866" s="30">
        <v>47671</v>
      </c>
      <c r="G2866" s="2" t="s">
        <v>173</v>
      </c>
      <c r="H2866" s="30" t="s">
        <v>715</v>
      </c>
      <c r="I2866" s="2">
        <v>29</v>
      </c>
      <c r="J2866" s="30" t="s">
        <v>1345</v>
      </c>
      <c r="K2866" s="2" t="s">
        <v>1247</v>
      </c>
      <c r="L2866" s="30">
        <v>8542</v>
      </c>
      <c r="M2866" s="2">
        <v>36</v>
      </c>
      <c r="N2866" s="2">
        <v>24</v>
      </c>
      <c r="O2866" s="31">
        <v>5.6400462962962965E-2</v>
      </c>
    </row>
    <row r="2867" spans="1:15" x14ac:dyDescent="0.25">
      <c r="A2867" s="2">
        <f t="shared" si="180"/>
        <v>2018</v>
      </c>
      <c r="B2867" s="2" t="str">
        <f t="shared" si="181"/>
        <v>Nov</v>
      </c>
      <c r="C2867" s="2">
        <f t="shared" si="182"/>
        <v>48</v>
      </c>
      <c r="D2867" s="2" t="str">
        <f t="shared" si="183"/>
        <v>Fri</v>
      </c>
      <c r="E2867" s="34">
        <v>43434</v>
      </c>
      <c r="F2867" s="30">
        <v>47671</v>
      </c>
      <c r="G2867" s="2" t="s">
        <v>173</v>
      </c>
      <c r="H2867" s="30" t="s">
        <v>715</v>
      </c>
      <c r="I2867" s="2">
        <v>29</v>
      </c>
      <c r="J2867" s="30" t="s">
        <v>1401</v>
      </c>
      <c r="K2867" s="2" t="s">
        <v>1264</v>
      </c>
      <c r="L2867" s="30">
        <v>8542</v>
      </c>
      <c r="M2867" s="2">
        <v>36</v>
      </c>
      <c r="N2867" s="2">
        <v>24</v>
      </c>
      <c r="O2867" s="31">
        <v>0.11791666666666667</v>
      </c>
    </row>
    <row r="2868" spans="1:15" x14ac:dyDescent="0.25">
      <c r="A2868" s="2">
        <f t="shared" si="180"/>
        <v>2018</v>
      </c>
      <c r="B2868" s="2" t="str">
        <f t="shared" si="181"/>
        <v>Nov</v>
      </c>
      <c r="C2868" s="2">
        <f t="shared" si="182"/>
        <v>48</v>
      </c>
      <c r="D2868" s="2" t="str">
        <f t="shared" si="183"/>
        <v>Fri</v>
      </c>
      <c r="E2868" s="34">
        <v>43434</v>
      </c>
      <c r="F2868" s="30">
        <v>47671</v>
      </c>
      <c r="G2868" s="2" t="s">
        <v>173</v>
      </c>
      <c r="H2868" s="30" t="s">
        <v>715</v>
      </c>
      <c r="I2868" s="2">
        <v>29</v>
      </c>
      <c r="J2868" s="30" t="s">
        <v>1705</v>
      </c>
      <c r="K2868" s="2" t="s">
        <v>1272</v>
      </c>
      <c r="L2868" s="30">
        <v>8542</v>
      </c>
      <c r="M2868" s="2">
        <v>36</v>
      </c>
      <c r="N2868" s="2">
        <v>24</v>
      </c>
      <c r="O2868" s="31">
        <v>7.0208333333333331E-2</v>
      </c>
    </row>
    <row r="2869" spans="1:15" x14ac:dyDescent="0.25">
      <c r="A2869" s="2">
        <f t="shared" si="180"/>
        <v>2018</v>
      </c>
      <c r="B2869" s="2" t="str">
        <f t="shared" si="181"/>
        <v>Nov</v>
      </c>
      <c r="C2869" s="2">
        <f t="shared" si="182"/>
        <v>48</v>
      </c>
      <c r="D2869" s="2" t="str">
        <f t="shared" si="183"/>
        <v>Fri</v>
      </c>
      <c r="E2869" s="34">
        <v>43434</v>
      </c>
      <c r="F2869" s="30">
        <v>47671</v>
      </c>
      <c r="G2869" s="2" t="s">
        <v>173</v>
      </c>
      <c r="H2869" s="30" t="s">
        <v>715</v>
      </c>
      <c r="I2869" s="2">
        <v>29</v>
      </c>
      <c r="J2869" s="30" t="s">
        <v>1948</v>
      </c>
      <c r="K2869" s="2" t="s">
        <v>1348</v>
      </c>
      <c r="L2869" s="30">
        <v>8542</v>
      </c>
      <c r="M2869" s="2">
        <v>36</v>
      </c>
      <c r="N2869" s="2">
        <v>24</v>
      </c>
      <c r="O2869" s="31">
        <v>6.1365740740740742E-2</v>
      </c>
    </row>
    <row r="2870" spans="1:15" x14ac:dyDescent="0.25">
      <c r="A2870" s="2">
        <f t="shared" si="180"/>
        <v>2018</v>
      </c>
      <c r="B2870" s="2" t="str">
        <f t="shared" si="181"/>
        <v>Nov</v>
      </c>
      <c r="C2870" s="2">
        <f t="shared" si="182"/>
        <v>48</v>
      </c>
      <c r="D2870" s="2" t="str">
        <f t="shared" si="183"/>
        <v>Fri</v>
      </c>
      <c r="E2870" s="34">
        <v>43434</v>
      </c>
      <c r="F2870" s="30">
        <v>47671</v>
      </c>
      <c r="G2870" s="2" t="s">
        <v>173</v>
      </c>
      <c r="H2870" s="30" t="s">
        <v>715</v>
      </c>
      <c r="I2870" s="2">
        <v>29</v>
      </c>
      <c r="J2870" s="30" t="s">
        <v>2050</v>
      </c>
      <c r="K2870" s="2" t="s">
        <v>1247</v>
      </c>
      <c r="L2870" s="30">
        <v>8542</v>
      </c>
      <c r="M2870" s="2">
        <v>36</v>
      </c>
      <c r="N2870" s="2">
        <v>24</v>
      </c>
      <c r="O2870" s="31">
        <v>0.11622685185185185</v>
      </c>
    </row>
    <row r="2871" spans="1:15" x14ac:dyDescent="0.25">
      <c r="A2871" s="2">
        <f t="shared" si="180"/>
        <v>2018</v>
      </c>
      <c r="B2871" s="2" t="str">
        <f t="shared" si="181"/>
        <v>Nov</v>
      </c>
      <c r="C2871" s="2">
        <f t="shared" si="182"/>
        <v>48</v>
      </c>
      <c r="D2871" s="2" t="str">
        <f t="shared" si="183"/>
        <v>Fri</v>
      </c>
      <c r="E2871" s="34">
        <v>43434</v>
      </c>
      <c r="F2871" s="30">
        <v>47719</v>
      </c>
      <c r="G2871" s="2" t="s">
        <v>415</v>
      </c>
      <c r="H2871" s="30" t="s">
        <v>716</v>
      </c>
      <c r="I2871" s="2">
        <v>9</v>
      </c>
      <c r="J2871" s="30" t="s">
        <v>1705</v>
      </c>
      <c r="K2871" s="2" t="s">
        <v>1272</v>
      </c>
      <c r="L2871" s="30">
        <v>1008</v>
      </c>
      <c r="M2871" s="2">
        <v>1</v>
      </c>
      <c r="N2871" s="2">
        <v>28</v>
      </c>
      <c r="O2871" s="31">
        <v>1.7916666666666668E-2</v>
      </c>
    </row>
    <row r="2872" spans="1:15" x14ac:dyDescent="0.25">
      <c r="A2872" s="2">
        <f t="shared" si="180"/>
        <v>2018</v>
      </c>
      <c r="B2872" s="2" t="str">
        <f t="shared" si="181"/>
        <v>Nov</v>
      </c>
      <c r="C2872" s="2">
        <f t="shared" si="182"/>
        <v>48</v>
      </c>
      <c r="D2872" s="2" t="str">
        <f t="shared" si="183"/>
        <v>Fri</v>
      </c>
      <c r="E2872" s="34">
        <v>43434</v>
      </c>
      <c r="F2872" s="30">
        <v>47719</v>
      </c>
      <c r="G2872" s="2" t="s">
        <v>415</v>
      </c>
      <c r="H2872" s="30" t="s">
        <v>716</v>
      </c>
      <c r="I2872" s="2">
        <v>9</v>
      </c>
      <c r="J2872" s="30" t="s">
        <v>1708</v>
      </c>
      <c r="K2872" s="2" t="s">
        <v>1264</v>
      </c>
      <c r="L2872" s="30">
        <v>1008</v>
      </c>
      <c r="M2872" s="2">
        <v>1</v>
      </c>
      <c r="N2872" s="2">
        <v>28</v>
      </c>
      <c r="O2872" s="31">
        <v>1.7337962962962961E-2</v>
      </c>
    </row>
    <row r="2873" spans="1:15" x14ac:dyDescent="0.25">
      <c r="A2873" s="2">
        <f t="shared" si="180"/>
        <v>2018</v>
      </c>
      <c r="B2873" s="2" t="str">
        <f t="shared" si="181"/>
        <v>Nov</v>
      </c>
      <c r="C2873" s="2">
        <f t="shared" si="182"/>
        <v>48</v>
      </c>
      <c r="D2873" s="2" t="str">
        <f t="shared" si="183"/>
        <v>Fri</v>
      </c>
      <c r="E2873" s="34">
        <v>43434</v>
      </c>
      <c r="F2873" s="30">
        <v>50561</v>
      </c>
      <c r="G2873" s="2" t="s">
        <v>933</v>
      </c>
      <c r="H2873" s="30" t="s">
        <v>1007</v>
      </c>
      <c r="I2873" s="2">
        <v>16</v>
      </c>
      <c r="J2873" s="30" t="s">
        <v>1279</v>
      </c>
      <c r="K2873" s="2" t="s">
        <v>1247</v>
      </c>
      <c r="L2873" s="30">
        <v>3876</v>
      </c>
      <c r="M2873" s="2">
        <v>10</v>
      </c>
      <c r="N2873" s="2">
        <v>4</v>
      </c>
      <c r="O2873" s="31">
        <v>0</v>
      </c>
    </row>
    <row r="2874" spans="1:15" x14ac:dyDescent="0.25">
      <c r="A2874" s="2">
        <f t="shared" si="180"/>
        <v>2018</v>
      </c>
      <c r="B2874" s="2" t="str">
        <f t="shared" si="181"/>
        <v>Nov</v>
      </c>
      <c r="C2874" s="2">
        <f t="shared" si="182"/>
        <v>48</v>
      </c>
      <c r="D2874" s="2" t="str">
        <f t="shared" si="183"/>
        <v>Fri</v>
      </c>
      <c r="E2874" s="34">
        <v>43434</v>
      </c>
      <c r="F2874" s="30">
        <v>50561</v>
      </c>
      <c r="G2874" s="2" t="s">
        <v>933</v>
      </c>
      <c r="H2874" s="30" t="s">
        <v>1007</v>
      </c>
      <c r="I2874" s="2">
        <v>16</v>
      </c>
      <c r="J2874" s="30" t="s">
        <v>1372</v>
      </c>
      <c r="K2874" s="2" t="s">
        <v>1247</v>
      </c>
      <c r="L2874" s="30">
        <v>3876</v>
      </c>
      <c r="M2874" s="2">
        <v>10</v>
      </c>
      <c r="N2874" s="2">
        <v>4</v>
      </c>
      <c r="O2874" s="31">
        <v>0</v>
      </c>
    </row>
    <row r="2875" spans="1:15" x14ac:dyDescent="0.25">
      <c r="A2875" s="2">
        <f t="shared" si="180"/>
        <v>2018</v>
      </c>
      <c r="B2875" s="2" t="str">
        <f t="shared" si="181"/>
        <v>Nov</v>
      </c>
      <c r="C2875" s="2">
        <f t="shared" si="182"/>
        <v>48</v>
      </c>
      <c r="D2875" s="2" t="str">
        <f t="shared" si="183"/>
        <v>Fri</v>
      </c>
      <c r="E2875" s="34">
        <v>43434</v>
      </c>
      <c r="F2875" s="30">
        <v>50561</v>
      </c>
      <c r="G2875" s="2" t="s">
        <v>933</v>
      </c>
      <c r="H2875" s="30" t="s">
        <v>1007</v>
      </c>
      <c r="I2875" s="2">
        <v>16</v>
      </c>
      <c r="J2875" s="30" t="s">
        <v>1848</v>
      </c>
      <c r="K2875" s="2" t="s">
        <v>1247</v>
      </c>
      <c r="L2875" s="30">
        <v>3876</v>
      </c>
      <c r="M2875" s="2">
        <v>10</v>
      </c>
      <c r="N2875" s="2">
        <v>4</v>
      </c>
      <c r="O2875" s="31">
        <v>0</v>
      </c>
    </row>
    <row r="2876" spans="1:15" x14ac:dyDescent="0.25">
      <c r="A2876" s="2">
        <f t="shared" si="180"/>
        <v>2018</v>
      </c>
      <c r="B2876" s="2" t="str">
        <f t="shared" si="181"/>
        <v>Nov</v>
      </c>
      <c r="C2876" s="2">
        <f t="shared" si="182"/>
        <v>48</v>
      </c>
      <c r="D2876" s="2" t="str">
        <f t="shared" si="183"/>
        <v>Fri</v>
      </c>
      <c r="E2876" s="34">
        <v>43434</v>
      </c>
      <c r="F2876" s="30">
        <v>50561</v>
      </c>
      <c r="G2876" s="2" t="s">
        <v>933</v>
      </c>
      <c r="H2876" s="30" t="s">
        <v>1007</v>
      </c>
      <c r="I2876" s="2">
        <v>16</v>
      </c>
      <c r="J2876" s="30" t="s">
        <v>1942</v>
      </c>
      <c r="K2876" s="2" t="s">
        <v>1355</v>
      </c>
      <c r="L2876" s="30">
        <v>3876</v>
      </c>
      <c r="M2876" s="2">
        <v>10</v>
      </c>
      <c r="N2876" s="2">
        <v>4</v>
      </c>
      <c r="O2876" s="31">
        <v>0</v>
      </c>
    </row>
    <row r="2877" spans="1:15" x14ac:dyDescent="0.25">
      <c r="A2877" s="2">
        <f t="shared" si="180"/>
        <v>2018</v>
      </c>
      <c r="B2877" s="2" t="str">
        <f t="shared" si="181"/>
        <v>Nov</v>
      </c>
      <c r="C2877" s="2">
        <f t="shared" si="182"/>
        <v>48</v>
      </c>
      <c r="D2877" s="2" t="str">
        <f t="shared" si="183"/>
        <v>Fri</v>
      </c>
      <c r="E2877" s="34">
        <v>43434</v>
      </c>
      <c r="F2877" s="30">
        <v>50561</v>
      </c>
      <c r="G2877" s="2" t="s">
        <v>933</v>
      </c>
      <c r="H2877" s="30" t="s">
        <v>1007</v>
      </c>
      <c r="I2877" s="2">
        <v>16</v>
      </c>
      <c r="J2877" s="30" t="s">
        <v>1940</v>
      </c>
      <c r="K2877" s="2" t="s">
        <v>1264</v>
      </c>
      <c r="L2877" s="30">
        <v>3876</v>
      </c>
      <c r="M2877" s="2">
        <v>10</v>
      </c>
      <c r="N2877" s="2">
        <v>4</v>
      </c>
      <c r="O2877" s="31">
        <v>0</v>
      </c>
    </row>
    <row r="2878" spans="1:15" x14ac:dyDescent="0.25">
      <c r="A2878" s="2">
        <f t="shared" si="180"/>
        <v>2018</v>
      </c>
      <c r="B2878" s="2" t="str">
        <f t="shared" si="181"/>
        <v>Nov</v>
      </c>
      <c r="C2878" s="2">
        <f t="shared" si="182"/>
        <v>48</v>
      </c>
      <c r="D2878" s="2" t="str">
        <f t="shared" si="183"/>
        <v>Fri</v>
      </c>
      <c r="E2878" s="34">
        <v>43434</v>
      </c>
      <c r="F2878" s="30">
        <v>50561</v>
      </c>
      <c r="G2878" s="2" t="s">
        <v>933</v>
      </c>
      <c r="H2878" s="30" t="s">
        <v>1007</v>
      </c>
      <c r="I2878" s="2">
        <v>16</v>
      </c>
      <c r="J2878" s="30" t="s">
        <v>2051</v>
      </c>
      <c r="K2878" s="2" t="s">
        <v>1355</v>
      </c>
      <c r="L2878" s="30">
        <v>3876</v>
      </c>
      <c r="M2878" s="2">
        <v>10</v>
      </c>
      <c r="N2878" s="2">
        <v>4</v>
      </c>
      <c r="O2878" s="31">
        <v>0</v>
      </c>
    </row>
    <row r="2879" spans="1:15" x14ac:dyDescent="0.25">
      <c r="A2879" s="2">
        <f t="shared" si="180"/>
        <v>2018</v>
      </c>
      <c r="B2879" s="2" t="str">
        <f t="shared" si="181"/>
        <v>Nov</v>
      </c>
      <c r="C2879" s="2">
        <f t="shared" si="182"/>
        <v>48</v>
      </c>
      <c r="D2879" s="2" t="str">
        <f t="shared" si="183"/>
        <v>Fri</v>
      </c>
      <c r="E2879" s="34">
        <v>43434</v>
      </c>
      <c r="F2879" s="30">
        <v>50561</v>
      </c>
      <c r="G2879" s="2" t="s">
        <v>933</v>
      </c>
      <c r="H2879" s="30" t="s">
        <v>1007</v>
      </c>
      <c r="I2879" s="2">
        <v>16</v>
      </c>
      <c r="J2879" s="30" t="s">
        <v>2052</v>
      </c>
      <c r="K2879" s="2" t="s">
        <v>1247</v>
      </c>
      <c r="L2879" s="30">
        <v>3876</v>
      </c>
      <c r="M2879" s="2">
        <v>10</v>
      </c>
      <c r="N2879" s="2">
        <v>4</v>
      </c>
      <c r="O2879" s="31">
        <v>0</v>
      </c>
    </row>
    <row r="2880" spans="1:15" x14ac:dyDescent="0.25">
      <c r="A2880" s="2">
        <f t="shared" si="180"/>
        <v>2018</v>
      </c>
      <c r="B2880" s="2" t="str">
        <f t="shared" si="181"/>
        <v>Nov</v>
      </c>
      <c r="C2880" s="2">
        <f t="shared" si="182"/>
        <v>48</v>
      </c>
      <c r="D2880" s="2" t="str">
        <f t="shared" si="183"/>
        <v>Fri</v>
      </c>
      <c r="E2880" s="34">
        <v>43434</v>
      </c>
      <c r="F2880" s="30">
        <v>47679</v>
      </c>
      <c r="G2880" s="2" t="s">
        <v>717</v>
      </c>
      <c r="H2880" s="30" t="s">
        <v>718</v>
      </c>
      <c r="I2880" s="2">
        <v>10</v>
      </c>
      <c r="J2880" s="30" t="s">
        <v>1277</v>
      </c>
      <c r="K2880" s="2" t="s">
        <v>1264</v>
      </c>
      <c r="L2880" s="30">
        <v>876</v>
      </c>
      <c r="M2880" s="2">
        <v>9</v>
      </c>
      <c r="N2880" s="2">
        <v>27</v>
      </c>
      <c r="O2880" s="31">
        <v>5.0833333333333335E-2</v>
      </c>
    </row>
    <row r="2881" spans="1:15" x14ac:dyDescent="0.25">
      <c r="A2881" s="2">
        <f t="shared" si="180"/>
        <v>2018</v>
      </c>
      <c r="B2881" s="2" t="str">
        <f t="shared" si="181"/>
        <v>Nov</v>
      </c>
      <c r="C2881" s="2">
        <f t="shared" si="182"/>
        <v>48</v>
      </c>
      <c r="D2881" s="2" t="str">
        <f t="shared" si="183"/>
        <v>Fri</v>
      </c>
      <c r="E2881" s="34">
        <v>43434</v>
      </c>
      <c r="F2881" s="30">
        <v>47679</v>
      </c>
      <c r="G2881" s="2" t="s">
        <v>717</v>
      </c>
      <c r="H2881" s="30" t="s">
        <v>718</v>
      </c>
      <c r="I2881" s="2">
        <v>10</v>
      </c>
      <c r="J2881" s="30" t="s">
        <v>1705</v>
      </c>
      <c r="K2881" s="2" t="s">
        <v>1272</v>
      </c>
      <c r="L2881" s="30">
        <v>876</v>
      </c>
      <c r="M2881" s="2">
        <v>9</v>
      </c>
      <c r="N2881" s="2">
        <v>27</v>
      </c>
      <c r="O2881" s="31">
        <v>1.5972222222222224E-2</v>
      </c>
    </row>
    <row r="2882" spans="1:15" x14ac:dyDescent="0.25">
      <c r="A2882" s="2">
        <f t="shared" si="180"/>
        <v>2018</v>
      </c>
      <c r="B2882" s="2" t="str">
        <f t="shared" si="181"/>
        <v>Nov</v>
      </c>
      <c r="C2882" s="2">
        <f t="shared" si="182"/>
        <v>48</v>
      </c>
      <c r="D2882" s="2" t="str">
        <f t="shared" si="183"/>
        <v>Fri</v>
      </c>
      <c r="E2882" s="34">
        <v>43434</v>
      </c>
      <c r="F2882" s="30">
        <v>47673</v>
      </c>
      <c r="G2882" s="2" t="s">
        <v>87</v>
      </c>
      <c r="H2882" s="30" t="s">
        <v>719</v>
      </c>
      <c r="I2882" s="2">
        <v>16</v>
      </c>
      <c r="J2882" s="30" t="s">
        <v>1343</v>
      </c>
      <c r="K2882" s="2" t="s">
        <v>1247</v>
      </c>
      <c r="L2882" s="30">
        <v>2970</v>
      </c>
      <c r="M2882" s="2">
        <v>2</v>
      </c>
      <c r="N2882" s="2">
        <v>33</v>
      </c>
      <c r="O2882" s="31">
        <v>0</v>
      </c>
    </row>
    <row r="2883" spans="1:15" x14ac:dyDescent="0.25">
      <c r="A2883" s="2">
        <f t="shared" si="180"/>
        <v>2018</v>
      </c>
      <c r="B2883" s="2" t="str">
        <f t="shared" si="181"/>
        <v>Nov</v>
      </c>
      <c r="C2883" s="2">
        <f t="shared" si="182"/>
        <v>48</v>
      </c>
      <c r="D2883" s="2" t="str">
        <f t="shared" si="183"/>
        <v>Fri</v>
      </c>
      <c r="E2883" s="34">
        <v>43434</v>
      </c>
      <c r="F2883" s="30">
        <v>47673</v>
      </c>
      <c r="G2883" s="2" t="s">
        <v>87</v>
      </c>
      <c r="H2883" s="30" t="s">
        <v>719</v>
      </c>
      <c r="I2883" s="2">
        <v>16</v>
      </c>
      <c r="J2883" s="30" t="s">
        <v>1705</v>
      </c>
      <c r="K2883" s="2" t="s">
        <v>1272</v>
      </c>
      <c r="L2883" s="30">
        <v>2970</v>
      </c>
      <c r="M2883" s="2">
        <v>2</v>
      </c>
      <c r="N2883" s="2">
        <v>33</v>
      </c>
      <c r="O2883" s="31">
        <v>9.959490740740741E-2</v>
      </c>
    </row>
    <row r="2884" spans="1:15" x14ac:dyDescent="0.25">
      <c r="A2884" s="2">
        <f t="shared" si="180"/>
        <v>2018</v>
      </c>
      <c r="B2884" s="2" t="str">
        <f t="shared" si="181"/>
        <v>Nov</v>
      </c>
      <c r="C2884" s="2">
        <f t="shared" si="182"/>
        <v>48</v>
      </c>
      <c r="D2884" s="2" t="str">
        <f t="shared" si="183"/>
        <v>Fri</v>
      </c>
      <c r="E2884" s="34">
        <v>43434</v>
      </c>
      <c r="F2884" s="30">
        <v>47673</v>
      </c>
      <c r="G2884" s="2" t="s">
        <v>87</v>
      </c>
      <c r="H2884" s="30" t="s">
        <v>719</v>
      </c>
      <c r="I2884" s="2">
        <v>16</v>
      </c>
      <c r="J2884" s="30" t="s">
        <v>1709</v>
      </c>
      <c r="K2884" s="2" t="s">
        <v>1264</v>
      </c>
      <c r="L2884" s="30">
        <v>2970</v>
      </c>
      <c r="M2884" s="2">
        <v>2</v>
      </c>
      <c r="N2884" s="2">
        <v>33</v>
      </c>
      <c r="O2884" s="31">
        <v>1.894675925925926E-2</v>
      </c>
    </row>
    <row r="2885" spans="1:15" x14ac:dyDescent="0.25">
      <c r="A2885" s="2">
        <f t="shared" si="180"/>
        <v>2018</v>
      </c>
      <c r="B2885" s="2" t="str">
        <f t="shared" si="181"/>
        <v>Nov</v>
      </c>
      <c r="C2885" s="2">
        <f t="shared" si="182"/>
        <v>48</v>
      </c>
      <c r="D2885" s="2" t="str">
        <f t="shared" si="183"/>
        <v>Fri</v>
      </c>
      <c r="E2885" s="34">
        <v>43434</v>
      </c>
      <c r="F2885" s="30">
        <v>47673</v>
      </c>
      <c r="G2885" s="2" t="s">
        <v>87</v>
      </c>
      <c r="H2885" s="30" t="s">
        <v>719</v>
      </c>
      <c r="I2885" s="2">
        <v>16</v>
      </c>
      <c r="J2885" s="30" t="s">
        <v>1868</v>
      </c>
      <c r="K2885" s="2" t="s">
        <v>1282</v>
      </c>
      <c r="L2885" s="30">
        <v>2970</v>
      </c>
      <c r="M2885" s="2">
        <v>2</v>
      </c>
      <c r="N2885" s="2">
        <v>33</v>
      </c>
      <c r="O2885" s="31">
        <v>1.8564814814814815E-2</v>
      </c>
    </row>
    <row r="2886" spans="1:15" x14ac:dyDescent="0.25">
      <c r="A2886" s="2">
        <f t="shared" si="180"/>
        <v>2018</v>
      </c>
      <c r="B2886" s="2" t="str">
        <f t="shared" si="181"/>
        <v>Nov</v>
      </c>
      <c r="C2886" s="2">
        <f t="shared" si="182"/>
        <v>48</v>
      </c>
      <c r="D2886" s="2" t="str">
        <f t="shared" si="183"/>
        <v>Fri</v>
      </c>
      <c r="E2886" s="34">
        <v>43434</v>
      </c>
      <c r="F2886" s="30">
        <v>38363</v>
      </c>
      <c r="G2886" s="2" t="s">
        <v>53</v>
      </c>
      <c r="H2886" s="30" t="s">
        <v>720</v>
      </c>
      <c r="I2886" s="2">
        <v>34</v>
      </c>
      <c r="J2886" s="30" t="s">
        <v>1253</v>
      </c>
      <c r="K2886" s="2" t="s">
        <v>1282</v>
      </c>
      <c r="L2886" s="30">
        <v>5414</v>
      </c>
      <c r="M2886" s="2">
        <v>10</v>
      </c>
      <c r="N2886" s="2">
        <v>20</v>
      </c>
      <c r="O2886" s="31">
        <v>4.0879629629629634E-2</v>
      </c>
    </row>
    <row r="2887" spans="1:15" x14ac:dyDescent="0.25">
      <c r="A2887" s="2">
        <f t="shared" si="180"/>
        <v>2018</v>
      </c>
      <c r="B2887" s="2" t="str">
        <f t="shared" si="181"/>
        <v>Nov</v>
      </c>
      <c r="C2887" s="2">
        <f t="shared" si="182"/>
        <v>48</v>
      </c>
      <c r="D2887" s="2" t="str">
        <f t="shared" si="183"/>
        <v>Fri</v>
      </c>
      <c r="E2887" s="34">
        <v>43434</v>
      </c>
      <c r="F2887" s="30">
        <v>38363</v>
      </c>
      <c r="G2887" s="2" t="s">
        <v>53</v>
      </c>
      <c r="H2887" s="30" t="s">
        <v>720</v>
      </c>
      <c r="I2887" s="2">
        <v>34</v>
      </c>
      <c r="J2887" s="30" t="s">
        <v>1345</v>
      </c>
      <c r="K2887" s="2" t="s">
        <v>1247</v>
      </c>
      <c r="L2887" s="30">
        <v>5414</v>
      </c>
      <c r="M2887" s="2">
        <v>10</v>
      </c>
      <c r="N2887" s="2">
        <v>20</v>
      </c>
      <c r="O2887" s="31">
        <v>4.1134259259259259E-2</v>
      </c>
    </row>
    <row r="2888" spans="1:15" x14ac:dyDescent="0.25">
      <c r="A2888" s="2">
        <f t="shared" si="180"/>
        <v>2018</v>
      </c>
      <c r="B2888" s="2" t="str">
        <f t="shared" si="181"/>
        <v>Nov</v>
      </c>
      <c r="C2888" s="2">
        <f t="shared" si="182"/>
        <v>48</v>
      </c>
      <c r="D2888" s="2" t="str">
        <f t="shared" si="183"/>
        <v>Fri</v>
      </c>
      <c r="E2888" s="34">
        <v>43434</v>
      </c>
      <c r="F2888" s="30">
        <v>38363</v>
      </c>
      <c r="G2888" s="2" t="s">
        <v>53</v>
      </c>
      <c r="H2888" s="30" t="s">
        <v>720</v>
      </c>
      <c r="I2888" s="2">
        <v>34</v>
      </c>
      <c r="J2888" s="30" t="s">
        <v>1709</v>
      </c>
      <c r="K2888" s="2" t="s">
        <v>1264</v>
      </c>
      <c r="L2888" s="30">
        <v>5414</v>
      </c>
      <c r="M2888" s="2">
        <v>10</v>
      </c>
      <c r="N2888" s="2">
        <v>20</v>
      </c>
      <c r="O2888" s="31">
        <v>4.1423611111111112E-2</v>
      </c>
    </row>
    <row r="2889" spans="1:15" x14ac:dyDescent="0.25">
      <c r="A2889" s="2">
        <f t="shared" si="180"/>
        <v>2018</v>
      </c>
      <c r="B2889" s="2" t="str">
        <f t="shared" si="181"/>
        <v>Nov</v>
      </c>
      <c r="C2889" s="2">
        <f t="shared" si="182"/>
        <v>48</v>
      </c>
      <c r="D2889" s="2" t="str">
        <f t="shared" si="183"/>
        <v>Fri</v>
      </c>
      <c r="E2889" s="34">
        <v>43434</v>
      </c>
      <c r="F2889" s="30">
        <v>38363</v>
      </c>
      <c r="G2889" s="2" t="s">
        <v>53</v>
      </c>
      <c r="H2889" s="30" t="s">
        <v>720</v>
      </c>
      <c r="I2889" s="2">
        <v>34</v>
      </c>
      <c r="J2889" s="30" t="s">
        <v>1771</v>
      </c>
      <c r="K2889" s="2" t="s">
        <v>1272</v>
      </c>
      <c r="L2889" s="30">
        <v>5414</v>
      </c>
      <c r="M2889" s="2">
        <v>10</v>
      </c>
      <c r="N2889" s="2">
        <v>20</v>
      </c>
      <c r="O2889" s="31">
        <v>2.9456018518518517E-2</v>
      </c>
    </row>
    <row r="2890" spans="1:15" x14ac:dyDescent="0.25">
      <c r="A2890" s="2">
        <f t="shared" si="180"/>
        <v>2018</v>
      </c>
      <c r="B2890" s="2" t="str">
        <f t="shared" si="181"/>
        <v>Nov</v>
      </c>
      <c r="C2890" s="2">
        <f t="shared" si="182"/>
        <v>48</v>
      </c>
      <c r="D2890" s="2" t="str">
        <f t="shared" si="183"/>
        <v>Fri</v>
      </c>
      <c r="E2890" s="34">
        <v>43434</v>
      </c>
      <c r="F2890" s="30">
        <v>49154</v>
      </c>
      <c r="G2890" s="2" t="s">
        <v>188</v>
      </c>
      <c r="H2890" s="30" t="s">
        <v>721</v>
      </c>
      <c r="I2890" s="2">
        <v>16</v>
      </c>
      <c r="J2890" s="30" t="s">
        <v>1345</v>
      </c>
      <c r="K2890" s="2" t="s">
        <v>1272</v>
      </c>
      <c r="L2890" s="30">
        <v>2112</v>
      </c>
      <c r="M2890" s="2">
        <v>1</v>
      </c>
      <c r="N2890" s="2">
        <v>66</v>
      </c>
      <c r="O2890" s="31">
        <v>0.13087962962962962</v>
      </c>
    </row>
    <row r="2891" spans="1:15" x14ac:dyDescent="0.25">
      <c r="A2891" s="2">
        <f t="shared" si="180"/>
        <v>2018</v>
      </c>
      <c r="B2891" s="2" t="str">
        <f t="shared" si="181"/>
        <v>Nov</v>
      </c>
      <c r="C2891" s="2">
        <f t="shared" si="182"/>
        <v>48</v>
      </c>
      <c r="D2891" s="2" t="str">
        <f t="shared" si="183"/>
        <v>Fri</v>
      </c>
      <c r="E2891" s="34">
        <v>43434</v>
      </c>
      <c r="F2891" s="30">
        <v>49154</v>
      </c>
      <c r="G2891" s="2" t="s">
        <v>188</v>
      </c>
      <c r="H2891" s="30" t="s">
        <v>721</v>
      </c>
      <c r="I2891" s="2">
        <v>16</v>
      </c>
      <c r="J2891" s="30" t="s">
        <v>1401</v>
      </c>
      <c r="K2891" s="2" t="s">
        <v>1264</v>
      </c>
      <c r="L2891" s="30">
        <v>2112</v>
      </c>
      <c r="M2891" s="2">
        <v>1</v>
      </c>
      <c r="N2891" s="2">
        <v>66</v>
      </c>
      <c r="O2891" s="31">
        <v>5.7303240740740745E-2</v>
      </c>
    </row>
    <row r="2892" spans="1:15" x14ac:dyDescent="0.25">
      <c r="A2892" s="2">
        <f t="shared" si="180"/>
        <v>2018</v>
      </c>
      <c r="B2892" s="2" t="str">
        <f t="shared" si="181"/>
        <v>Nov</v>
      </c>
      <c r="C2892" s="2">
        <f t="shared" si="182"/>
        <v>48</v>
      </c>
      <c r="D2892" s="2" t="str">
        <f t="shared" si="183"/>
        <v>Fri</v>
      </c>
      <c r="E2892" s="34">
        <v>43434</v>
      </c>
      <c r="F2892" s="30">
        <v>49154</v>
      </c>
      <c r="G2892" s="2" t="s">
        <v>188</v>
      </c>
      <c r="H2892" s="30" t="s">
        <v>721</v>
      </c>
      <c r="I2892" s="2">
        <v>16</v>
      </c>
      <c r="J2892" s="30" t="s">
        <v>1427</v>
      </c>
      <c r="K2892" s="2" t="s">
        <v>1247</v>
      </c>
      <c r="L2892" s="30">
        <v>2112</v>
      </c>
      <c r="M2892" s="2">
        <v>1</v>
      </c>
      <c r="N2892" s="2">
        <v>66</v>
      </c>
      <c r="O2892" s="31">
        <v>5.708333333333334E-2</v>
      </c>
    </row>
    <row r="2893" spans="1:15" x14ac:dyDescent="0.25">
      <c r="A2893" s="2">
        <f t="shared" si="180"/>
        <v>2018</v>
      </c>
      <c r="B2893" s="2" t="str">
        <f t="shared" si="181"/>
        <v>Nov</v>
      </c>
      <c r="C2893" s="2">
        <f t="shared" si="182"/>
        <v>48</v>
      </c>
      <c r="D2893" s="2" t="str">
        <f t="shared" si="183"/>
        <v>Fri</v>
      </c>
      <c r="E2893" s="34">
        <v>43434</v>
      </c>
      <c r="F2893" s="30">
        <v>49154</v>
      </c>
      <c r="G2893" s="2" t="s">
        <v>188</v>
      </c>
      <c r="H2893" s="30" t="s">
        <v>721</v>
      </c>
      <c r="I2893" s="2">
        <v>16</v>
      </c>
      <c r="J2893" s="30" t="s">
        <v>1770</v>
      </c>
      <c r="K2893" s="2" t="s">
        <v>1282</v>
      </c>
      <c r="L2893" s="30">
        <v>2112</v>
      </c>
      <c r="M2893" s="2">
        <v>1</v>
      </c>
      <c r="N2893" s="2">
        <v>66</v>
      </c>
      <c r="O2893" s="31">
        <v>5.6469907407407406E-2</v>
      </c>
    </row>
    <row r="2894" spans="1:15" x14ac:dyDescent="0.25">
      <c r="A2894" s="2">
        <f t="shared" si="180"/>
        <v>2018</v>
      </c>
      <c r="B2894" s="2" t="str">
        <f t="shared" si="181"/>
        <v>Nov</v>
      </c>
      <c r="C2894" s="2">
        <f t="shared" si="182"/>
        <v>48</v>
      </c>
      <c r="D2894" s="2" t="str">
        <f t="shared" si="183"/>
        <v>Fri</v>
      </c>
      <c r="E2894" s="34">
        <v>43434</v>
      </c>
      <c r="F2894" s="30">
        <v>49154</v>
      </c>
      <c r="G2894" s="2" t="s">
        <v>188</v>
      </c>
      <c r="H2894" s="30" t="s">
        <v>721</v>
      </c>
      <c r="I2894" s="2">
        <v>16</v>
      </c>
      <c r="J2894" s="30" t="s">
        <v>1868</v>
      </c>
      <c r="K2894" s="2" t="s">
        <v>1247</v>
      </c>
      <c r="L2894" s="30">
        <v>2112</v>
      </c>
      <c r="M2894" s="2">
        <v>1</v>
      </c>
      <c r="N2894" s="2">
        <v>66</v>
      </c>
      <c r="O2894" s="31">
        <v>5.6828703703703708E-2</v>
      </c>
    </row>
    <row r="2895" spans="1:15" x14ac:dyDescent="0.25">
      <c r="A2895" s="2">
        <f t="shared" si="180"/>
        <v>2018</v>
      </c>
      <c r="B2895" s="2" t="str">
        <f t="shared" si="181"/>
        <v>Nov</v>
      </c>
      <c r="C2895" s="2">
        <f t="shared" si="182"/>
        <v>48</v>
      </c>
      <c r="D2895" s="2" t="str">
        <f t="shared" si="183"/>
        <v>Fri</v>
      </c>
      <c r="E2895" s="34">
        <v>43434</v>
      </c>
      <c r="F2895" s="30">
        <v>49154</v>
      </c>
      <c r="G2895" s="2" t="s">
        <v>188</v>
      </c>
      <c r="H2895" s="30" t="s">
        <v>721</v>
      </c>
      <c r="I2895" s="2">
        <v>16</v>
      </c>
      <c r="J2895" s="30" t="s">
        <v>1948</v>
      </c>
      <c r="K2895" s="2" t="s">
        <v>1348</v>
      </c>
      <c r="L2895" s="30">
        <v>2112</v>
      </c>
      <c r="M2895" s="2">
        <v>1</v>
      </c>
      <c r="N2895" s="2">
        <v>66</v>
      </c>
      <c r="O2895" s="31">
        <v>5.7534722222222223E-2</v>
      </c>
    </row>
    <row r="2896" spans="1:15" x14ac:dyDescent="0.25">
      <c r="A2896" s="2">
        <f t="shared" si="180"/>
        <v>2018</v>
      </c>
      <c r="B2896" s="2" t="str">
        <f t="shared" si="181"/>
        <v>Nov</v>
      </c>
      <c r="C2896" s="2">
        <f t="shared" si="182"/>
        <v>48</v>
      </c>
      <c r="D2896" s="2" t="str">
        <f t="shared" si="183"/>
        <v>Fri</v>
      </c>
      <c r="E2896" s="34">
        <v>43434</v>
      </c>
      <c r="F2896" s="30">
        <v>49154</v>
      </c>
      <c r="G2896" s="2" t="s">
        <v>188</v>
      </c>
      <c r="H2896" s="30" t="s">
        <v>721</v>
      </c>
      <c r="I2896" s="2">
        <v>16</v>
      </c>
      <c r="J2896" s="30" t="s">
        <v>2050</v>
      </c>
      <c r="K2896" s="2" t="s">
        <v>1282</v>
      </c>
      <c r="L2896" s="30">
        <v>2112</v>
      </c>
      <c r="M2896" s="2">
        <v>1</v>
      </c>
      <c r="N2896" s="2">
        <v>66</v>
      </c>
      <c r="O2896" s="31">
        <v>5.62037037037037E-2</v>
      </c>
    </row>
    <row r="2897" spans="1:15" x14ac:dyDescent="0.25">
      <c r="A2897" s="2">
        <f t="shared" si="180"/>
        <v>2018</v>
      </c>
      <c r="B2897" s="2" t="str">
        <f t="shared" si="181"/>
        <v>Nov</v>
      </c>
      <c r="C2897" s="2">
        <f t="shared" si="182"/>
        <v>48</v>
      </c>
      <c r="D2897" s="2" t="str">
        <f t="shared" si="183"/>
        <v>Fri</v>
      </c>
      <c r="E2897" s="34">
        <v>43434</v>
      </c>
      <c r="F2897" s="30">
        <v>47680</v>
      </c>
      <c r="G2897" s="2" t="s">
        <v>503</v>
      </c>
      <c r="H2897" s="30" t="s">
        <v>722</v>
      </c>
      <c r="I2897" s="2">
        <v>14</v>
      </c>
      <c r="J2897" s="30" t="s">
        <v>1387</v>
      </c>
      <c r="K2897" s="2" t="s">
        <v>1247</v>
      </c>
      <c r="L2897" s="30">
        <v>2219</v>
      </c>
      <c r="M2897" s="2">
        <v>48</v>
      </c>
      <c r="N2897" s="2">
        <v>5</v>
      </c>
      <c r="O2897" s="31">
        <v>7.8483796296296301E-2</v>
      </c>
    </row>
    <row r="2898" spans="1:15" x14ac:dyDescent="0.25">
      <c r="A2898" s="2">
        <f t="shared" si="180"/>
        <v>2018</v>
      </c>
      <c r="B2898" s="2" t="str">
        <f t="shared" si="181"/>
        <v>Nov</v>
      </c>
      <c r="C2898" s="2">
        <f t="shared" si="182"/>
        <v>48</v>
      </c>
      <c r="D2898" s="2" t="str">
        <f t="shared" si="183"/>
        <v>Fri</v>
      </c>
      <c r="E2898" s="34">
        <v>43434</v>
      </c>
      <c r="F2898" s="30">
        <v>47680</v>
      </c>
      <c r="G2898" s="2" t="s">
        <v>503</v>
      </c>
      <c r="H2898" s="30" t="s">
        <v>722</v>
      </c>
      <c r="I2898" s="2">
        <v>14</v>
      </c>
      <c r="J2898" s="30" t="s">
        <v>1388</v>
      </c>
      <c r="K2898" s="2" t="s">
        <v>1264</v>
      </c>
      <c r="L2898" s="30">
        <v>2219</v>
      </c>
      <c r="M2898" s="2">
        <v>48</v>
      </c>
      <c r="N2898" s="2">
        <v>5</v>
      </c>
      <c r="O2898" s="31">
        <v>7.8009259259259264E-2</v>
      </c>
    </row>
    <row r="2899" spans="1:15" x14ac:dyDescent="0.25">
      <c r="A2899" s="2">
        <f t="shared" si="180"/>
        <v>2018</v>
      </c>
      <c r="B2899" s="2" t="str">
        <f t="shared" si="181"/>
        <v>Nov</v>
      </c>
      <c r="C2899" s="2">
        <f t="shared" si="182"/>
        <v>48</v>
      </c>
      <c r="D2899" s="2" t="str">
        <f t="shared" si="183"/>
        <v>Fri</v>
      </c>
      <c r="E2899" s="34">
        <v>43434</v>
      </c>
      <c r="F2899" s="30">
        <v>47680</v>
      </c>
      <c r="G2899" s="2" t="s">
        <v>503</v>
      </c>
      <c r="H2899" s="30" t="s">
        <v>722</v>
      </c>
      <c r="I2899" s="2">
        <v>14</v>
      </c>
      <c r="J2899" s="30" t="s">
        <v>1301</v>
      </c>
      <c r="K2899" s="2" t="s">
        <v>1264</v>
      </c>
      <c r="L2899" s="30">
        <v>2219</v>
      </c>
      <c r="M2899" s="2">
        <v>48</v>
      </c>
      <c r="N2899" s="2">
        <v>5</v>
      </c>
      <c r="O2899" s="31">
        <v>7.7071759259259257E-2</v>
      </c>
    </row>
    <row r="2900" spans="1:15" x14ac:dyDescent="0.25">
      <c r="A2900" s="2">
        <f t="shared" si="180"/>
        <v>2018</v>
      </c>
      <c r="B2900" s="2" t="str">
        <f t="shared" si="181"/>
        <v>Nov</v>
      </c>
      <c r="C2900" s="2">
        <f t="shared" si="182"/>
        <v>48</v>
      </c>
      <c r="D2900" s="2" t="str">
        <f t="shared" si="183"/>
        <v>Fri</v>
      </c>
      <c r="E2900" s="34">
        <v>43434</v>
      </c>
      <c r="F2900" s="30">
        <v>47680</v>
      </c>
      <c r="G2900" s="2" t="s">
        <v>503</v>
      </c>
      <c r="H2900" s="30" t="s">
        <v>722</v>
      </c>
      <c r="I2900" s="2">
        <v>14</v>
      </c>
      <c r="J2900" s="30" t="s">
        <v>1389</v>
      </c>
      <c r="K2900" s="2" t="s">
        <v>1247</v>
      </c>
      <c r="L2900" s="30">
        <v>2219</v>
      </c>
      <c r="M2900" s="2">
        <v>48</v>
      </c>
      <c r="N2900" s="2">
        <v>5</v>
      </c>
      <c r="O2900" s="31">
        <v>7.9675925925925928E-2</v>
      </c>
    </row>
    <row r="2901" spans="1:15" x14ac:dyDescent="0.25">
      <c r="A2901" s="2">
        <f t="shared" si="180"/>
        <v>2018</v>
      </c>
      <c r="B2901" s="2" t="str">
        <f t="shared" si="181"/>
        <v>Nov</v>
      </c>
      <c r="C2901" s="2">
        <f t="shared" si="182"/>
        <v>48</v>
      </c>
      <c r="D2901" s="2" t="str">
        <f t="shared" si="183"/>
        <v>Fri</v>
      </c>
      <c r="E2901" s="34">
        <v>43434</v>
      </c>
      <c r="F2901" s="30">
        <v>47680</v>
      </c>
      <c r="G2901" s="2" t="s">
        <v>503</v>
      </c>
      <c r="H2901" s="30" t="s">
        <v>722</v>
      </c>
      <c r="I2901" s="2">
        <v>14</v>
      </c>
      <c r="J2901" s="30" t="s">
        <v>1390</v>
      </c>
      <c r="K2901" s="2" t="s">
        <v>1247</v>
      </c>
      <c r="L2901" s="30">
        <v>2219</v>
      </c>
      <c r="M2901" s="2">
        <v>48</v>
      </c>
      <c r="N2901" s="2">
        <v>5</v>
      </c>
      <c r="O2901" s="31">
        <v>7.8923611111111111E-2</v>
      </c>
    </row>
    <row r="2902" spans="1:15" x14ac:dyDescent="0.25">
      <c r="A2902" s="2">
        <f t="shared" si="180"/>
        <v>2018</v>
      </c>
      <c r="B2902" s="2" t="str">
        <f t="shared" si="181"/>
        <v>Nov</v>
      </c>
      <c r="C2902" s="2">
        <f t="shared" si="182"/>
        <v>48</v>
      </c>
      <c r="D2902" s="2" t="str">
        <f t="shared" si="183"/>
        <v>Fri</v>
      </c>
      <c r="E2902" s="34">
        <v>43434</v>
      </c>
      <c r="F2902" s="30">
        <v>47680</v>
      </c>
      <c r="G2902" s="2" t="s">
        <v>503</v>
      </c>
      <c r="H2902" s="30" t="s">
        <v>722</v>
      </c>
      <c r="I2902" s="2">
        <v>14</v>
      </c>
      <c r="J2902" s="30" t="s">
        <v>1392</v>
      </c>
      <c r="K2902" s="2" t="s">
        <v>1247</v>
      </c>
      <c r="L2902" s="30">
        <v>2219</v>
      </c>
      <c r="M2902" s="2">
        <v>48</v>
      </c>
      <c r="N2902" s="2">
        <v>5</v>
      </c>
      <c r="O2902" s="31">
        <v>7.8217592592592589E-2</v>
      </c>
    </row>
    <row r="2903" spans="1:15" x14ac:dyDescent="0.25">
      <c r="A2903" s="2">
        <f t="shared" si="180"/>
        <v>2018</v>
      </c>
      <c r="B2903" s="2" t="str">
        <f t="shared" si="181"/>
        <v>Nov</v>
      </c>
      <c r="C2903" s="2">
        <f t="shared" si="182"/>
        <v>48</v>
      </c>
      <c r="D2903" s="2" t="str">
        <f t="shared" si="183"/>
        <v>Fri</v>
      </c>
      <c r="E2903" s="34">
        <v>43434</v>
      </c>
      <c r="F2903" s="30">
        <v>47680</v>
      </c>
      <c r="G2903" s="2" t="s">
        <v>503</v>
      </c>
      <c r="H2903" s="30" t="s">
        <v>722</v>
      </c>
      <c r="I2903" s="2">
        <v>14</v>
      </c>
      <c r="J2903" s="30" t="s">
        <v>1852</v>
      </c>
      <c r="K2903" s="2" t="s">
        <v>1247</v>
      </c>
      <c r="L2903" s="30">
        <v>2219</v>
      </c>
      <c r="M2903" s="2">
        <v>48</v>
      </c>
      <c r="N2903" s="2">
        <v>5</v>
      </c>
      <c r="O2903" s="31">
        <v>7.7650462962962963E-2</v>
      </c>
    </row>
    <row r="2904" spans="1:15" x14ac:dyDescent="0.25">
      <c r="A2904" s="2">
        <f t="shared" si="180"/>
        <v>2018</v>
      </c>
      <c r="B2904" s="2" t="str">
        <f t="shared" si="181"/>
        <v>Nov</v>
      </c>
      <c r="C2904" s="2">
        <f t="shared" si="182"/>
        <v>48</v>
      </c>
      <c r="D2904" s="2" t="str">
        <f t="shared" si="183"/>
        <v>Fri</v>
      </c>
      <c r="E2904" s="34">
        <v>43434</v>
      </c>
      <c r="F2904" s="30">
        <v>47688</v>
      </c>
      <c r="G2904" s="2" t="s">
        <v>723</v>
      </c>
      <c r="H2904" s="30" t="s">
        <v>724</v>
      </c>
      <c r="I2904" s="2">
        <v>10</v>
      </c>
      <c r="J2904" s="30" t="s">
        <v>1372</v>
      </c>
      <c r="K2904" s="2" t="s">
        <v>1247</v>
      </c>
      <c r="L2904" s="30">
        <v>3268</v>
      </c>
      <c r="M2904" s="2">
        <v>63</v>
      </c>
      <c r="N2904" s="2">
        <v>3</v>
      </c>
      <c r="O2904" s="31">
        <v>7.9421296296296295E-2</v>
      </c>
    </row>
    <row r="2905" spans="1:15" x14ac:dyDescent="0.25">
      <c r="A2905" s="2">
        <f t="shared" si="180"/>
        <v>2018</v>
      </c>
      <c r="B2905" s="2" t="str">
        <f t="shared" si="181"/>
        <v>Nov</v>
      </c>
      <c r="C2905" s="2">
        <f t="shared" si="182"/>
        <v>48</v>
      </c>
      <c r="D2905" s="2" t="str">
        <f t="shared" si="183"/>
        <v>Fri</v>
      </c>
      <c r="E2905" s="34">
        <v>43434</v>
      </c>
      <c r="F2905" s="30">
        <v>47688</v>
      </c>
      <c r="G2905" s="2" t="s">
        <v>723</v>
      </c>
      <c r="H2905" s="30" t="s">
        <v>724</v>
      </c>
      <c r="I2905" s="2">
        <v>10</v>
      </c>
      <c r="J2905" s="30" t="s">
        <v>1374</v>
      </c>
      <c r="K2905" s="2" t="s">
        <v>1247</v>
      </c>
      <c r="L2905" s="30">
        <v>3268</v>
      </c>
      <c r="M2905" s="2">
        <v>63</v>
      </c>
      <c r="N2905" s="2">
        <v>3</v>
      </c>
      <c r="O2905" s="31">
        <v>7.918981481481481E-2</v>
      </c>
    </row>
    <row r="2906" spans="1:15" x14ac:dyDescent="0.25">
      <c r="A2906" s="2">
        <f t="shared" si="180"/>
        <v>2018</v>
      </c>
      <c r="B2906" s="2" t="str">
        <f t="shared" si="181"/>
        <v>Nov</v>
      </c>
      <c r="C2906" s="2">
        <f t="shared" si="182"/>
        <v>48</v>
      </c>
      <c r="D2906" s="2" t="str">
        <f t="shared" si="183"/>
        <v>Fri</v>
      </c>
      <c r="E2906" s="34">
        <v>43434</v>
      </c>
      <c r="F2906" s="30">
        <v>47688</v>
      </c>
      <c r="G2906" s="2" t="s">
        <v>723</v>
      </c>
      <c r="H2906" s="30" t="s">
        <v>724</v>
      </c>
      <c r="I2906" s="2">
        <v>10</v>
      </c>
      <c r="J2906" s="30" t="s">
        <v>1942</v>
      </c>
      <c r="K2906" s="2" t="s">
        <v>1355</v>
      </c>
      <c r="L2906" s="30">
        <v>3268</v>
      </c>
      <c r="M2906" s="2">
        <v>63</v>
      </c>
      <c r="N2906" s="2">
        <v>3</v>
      </c>
      <c r="O2906" s="31">
        <v>7.7905092592592595E-2</v>
      </c>
    </row>
    <row r="2907" spans="1:15" x14ac:dyDescent="0.25">
      <c r="A2907" s="2">
        <f t="shared" si="180"/>
        <v>2018</v>
      </c>
      <c r="B2907" s="2" t="str">
        <f t="shared" si="181"/>
        <v>Nov</v>
      </c>
      <c r="C2907" s="2">
        <f t="shared" si="182"/>
        <v>48</v>
      </c>
      <c r="D2907" s="2" t="str">
        <f t="shared" si="183"/>
        <v>Fri</v>
      </c>
      <c r="E2907" s="34">
        <v>43434</v>
      </c>
      <c r="F2907" s="30">
        <v>47688</v>
      </c>
      <c r="G2907" s="2" t="s">
        <v>723</v>
      </c>
      <c r="H2907" s="30" t="s">
        <v>724</v>
      </c>
      <c r="I2907" s="2">
        <v>10</v>
      </c>
      <c r="J2907" s="30" t="s">
        <v>1967</v>
      </c>
      <c r="K2907" s="2" t="s">
        <v>1247</v>
      </c>
      <c r="L2907" s="30">
        <v>3268</v>
      </c>
      <c r="M2907" s="2">
        <v>63</v>
      </c>
      <c r="N2907" s="2">
        <v>3</v>
      </c>
      <c r="O2907" s="31">
        <v>7.8888888888888883E-2</v>
      </c>
    </row>
    <row r="2908" spans="1:15" x14ac:dyDescent="0.25">
      <c r="A2908" s="2">
        <f t="shared" si="180"/>
        <v>2018</v>
      </c>
      <c r="B2908" s="2" t="str">
        <f t="shared" si="181"/>
        <v>Nov</v>
      </c>
      <c r="C2908" s="2">
        <f t="shared" si="182"/>
        <v>48</v>
      </c>
      <c r="D2908" s="2" t="str">
        <f t="shared" si="183"/>
        <v>Fri</v>
      </c>
      <c r="E2908" s="34">
        <v>43434</v>
      </c>
      <c r="F2908" s="30">
        <v>47688</v>
      </c>
      <c r="G2908" s="2" t="s">
        <v>723</v>
      </c>
      <c r="H2908" s="30" t="s">
        <v>724</v>
      </c>
      <c r="I2908" s="2">
        <v>10</v>
      </c>
      <c r="J2908" s="30" t="s">
        <v>1940</v>
      </c>
      <c r="K2908" s="2" t="s">
        <v>1264</v>
      </c>
      <c r="L2908" s="30">
        <v>3268</v>
      </c>
      <c r="M2908" s="2">
        <v>63</v>
      </c>
      <c r="N2908" s="2">
        <v>3</v>
      </c>
      <c r="O2908" s="31">
        <v>7.9722222222222222E-2</v>
      </c>
    </row>
    <row r="2909" spans="1:15" x14ac:dyDescent="0.25">
      <c r="A2909" s="2">
        <f t="shared" ref="A2909:A2972" si="184">YEAR(E2909)</f>
        <v>2018</v>
      </c>
      <c r="B2909" s="2" t="str">
        <f t="shared" ref="B2909:B2972" si="185">TEXT(E2909,"MMM")</f>
        <v>Nov</v>
      </c>
      <c r="C2909" s="2">
        <f t="shared" ref="C2909:C2972" si="186">WEEKNUM(E2909)</f>
        <v>48</v>
      </c>
      <c r="D2909" s="2" t="str">
        <f t="shared" ref="D2909:D2972" si="187">TEXT(E2909,"DDD")</f>
        <v>Fri</v>
      </c>
      <c r="E2909" s="34">
        <v>43434</v>
      </c>
      <c r="F2909" s="30">
        <v>47688</v>
      </c>
      <c r="G2909" s="2" t="s">
        <v>723</v>
      </c>
      <c r="H2909" s="30" t="s">
        <v>724</v>
      </c>
      <c r="I2909" s="2">
        <v>10</v>
      </c>
      <c r="J2909" s="30" t="s">
        <v>2053</v>
      </c>
      <c r="K2909" s="2" t="s">
        <v>1355</v>
      </c>
      <c r="L2909" s="30">
        <v>3268</v>
      </c>
      <c r="M2909" s="2">
        <v>63</v>
      </c>
      <c r="N2909" s="2">
        <v>3</v>
      </c>
      <c r="O2909" s="31">
        <v>7.7939814814814809E-2</v>
      </c>
    </row>
    <row r="2910" spans="1:15" x14ac:dyDescent="0.25">
      <c r="A2910" s="2">
        <f t="shared" si="184"/>
        <v>2018</v>
      </c>
      <c r="B2910" s="2" t="str">
        <f t="shared" si="185"/>
        <v>Nov</v>
      </c>
      <c r="C2910" s="2">
        <f t="shared" si="186"/>
        <v>48</v>
      </c>
      <c r="D2910" s="2" t="str">
        <f t="shared" si="187"/>
        <v>Fri</v>
      </c>
      <c r="E2910" s="34">
        <v>43434</v>
      </c>
      <c r="F2910" s="30">
        <v>47691</v>
      </c>
      <c r="G2910" s="2" t="s">
        <v>725</v>
      </c>
      <c r="H2910" s="30" t="s">
        <v>726</v>
      </c>
      <c r="I2910" s="2">
        <v>5</v>
      </c>
      <c r="J2910" s="30" t="s">
        <v>1279</v>
      </c>
      <c r="K2910" s="2" t="s">
        <v>1355</v>
      </c>
      <c r="L2910" s="30">
        <v>752</v>
      </c>
      <c r="M2910" s="2">
        <v>23</v>
      </c>
      <c r="N2910" s="2">
        <v>2</v>
      </c>
      <c r="O2910" s="31">
        <v>6.4259259259259252E-2</v>
      </c>
    </row>
    <row r="2911" spans="1:15" x14ac:dyDescent="0.25">
      <c r="A2911" s="2">
        <f t="shared" si="184"/>
        <v>2018</v>
      </c>
      <c r="B2911" s="2" t="str">
        <f t="shared" si="185"/>
        <v>Nov</v>
      </c>
      <c r="C2911" s="2">
        <f t="shared" si="186"/>
        <v>48</v>
      </c>
      <c r="D2911" s="2" t="str">
        <f t="shared" si="187"/>
        <v>Fri</v>
      </c>
      <c r="E2911" s="34">
        <v>43434</v>
      </c>
      <c r="F2911" s="30">
        <v>47691</v>
      </c>
      <c r="G2911" s="2" t="s">
        <v>725</v>
      </c>
      <c r="H2911" s="30" t="s">
        <v>726</v>
      </c>
      <c r="I2911" s="2">
        <v>5</v>
      </c>
      <c r="J2911" s="30" t="s">
        <v>1367</v>
      </c>
      <c r="K2911" s="2" t="s">
        <v>1247</v>
      </c>
      <c r="L2911" s="30">
        <v>752</v>
      </c>
      <c r="M2911" s="2">
        <v>23</v>
      </c>
      <c r="N2911" s="2">
        <v>2</v>
      </c>
      <c r="O2911" s="31">
        <v>6.4432870370370363E-2</v>
      </c>
    </row>
    <row r="2912" spans="1:15" x14ac:dyDescent="0.25">
      <c r="A2912" s="2">
        <f t="shared" si="184"/>
        <v>2018</v>
      </c>
      <c r="B2912" s="2" t="str">
        <f t="shared" si="185"/>
        <v>Nov</v>
      </c>
      <c r="C2912" s="2">
        <f t="shared" si="186"/>
        <v>48</v>
      </c>
      <c r="D2912" s="2" t="str">
        <f t="shared" si="187"/>
        <v>Fri</v>
      </c>
      <c r="E2912" s="34">
        <v>43434</v>
      </c>
      <c r="F2912" s="30">
        <v>47691</v>
      </c>
      <c r="G2912" s="2" t="s">
        <v>725</v>
      </c>
      <c r="H2912" s="30" t="s">
        <v>726</v>
      </c>
      <c r="I2912" s="2">
        <v>5</v>
      </c>
      <c r="J2912" s="30" t="s">
        <v>1372</v>
      </c>
      <c r="K2912" s="2" t="s">
        <v>1247</v>
      </c>
      <c r="L2912" s="30">
        <v>752</v>
      </c>
      <c r="M2912" s="2">
        <v>23</v>
      </c>
      <c r="N2912" s="2">
        <v>2</v>
      </c>
      <c r="O2912" s="31">
        <v>6.6666666666666666E-2</v>
      </c>
    </row>
    <row r="2913" spans="1:15" x14ac:dyDescent="0.25">
      <c r="A2913" s="2">
        <f t="shared" si="184"/>
        <v>2018</v>
      </c>
      <c r="B2913" s="2" t="str">
        <f t="shared" si="185"/>
        <v>Nov</v>
      </c>
      <c r="C2913" s="2">
        <f t="shared" si="186"/>
        <v>48</v>
      </c>
      <c r="D2913" s="2" t="str">
        <f t="shared" si="187"/>
        <v>Fri</v>
      </c>
      <c r="E2913" s="34">
        <v>43434</v>
      </c>
      <c r="F2913" s="30">
        <v>47691</v>
      </c>
      <c r="G2913" s="2" t="s">
        <v>725</v>
      </c>
      <c r="H2913" s="30" t="s">
        <v>726</v>
      </c>
      <c r="I2913" s="2">
        <v>5</v>
      </c>
      <c r="J2913" s="30" t="s">
        <v>1848</v>
      </c>
      <c r="K2913" s="2" t="s">
        <v>1355</v>
      </c>
      <c r="L2913" s="30">
        <v>752</v>
      </c>
      <c r="M2913" s="2">
        <v>23</v>
      </c>
      <c r="N2913" s="2">
        <v>2</v>
      </c>
      <c r="O2913" s="31">
        <v>6.6793981481481482E-2</v>
      </c>
    </row>
    <row r="2914" spans="1:15" x14ac:dyDescent="0.25">
      <c r="A2914" s="2">
        <f t="shared" si="184"/>
        <v>2018</v>
      </c>
      <c r="B2914" s="2" t="str">
        <f t="shared" si="185"/>
        <v>Nov</v>
      </c>
      <c r="C2914" s="2">
        <f t="shared" si="186"/>
        <v>48</v>
      </c>
      <c r="D2914" s="2" t="str">
        <f t="shared" si="187"/>
        <v>Fri</v>
      </c>
      <c r="E2914" s="34">
        <v>43434</v>
      </c>
      <c r="F2914" s="30">
        <v>47691</v>
      </c>
      <c r="G2914" s="2" t="s">
        <v>725</v>
      </c>
      <c r="H2914" s="30" t="s">
        <v>726</v>
      </c>
      <c r="I2914" s="2">
        <v>5</v>
      </c>
      <c r="J2914" s="30" t="s">
        <v>1967</v>
      </c>
      <c r="K2914" s="2" t="s">
        <v>1355</v>
      </c>
      <c r="L2914" s="30">
        <v>752</v>
      </c>
      <c r="M2914" s="2">
        <v>23</v>
      </c>
      <c r="N2914" s="2">
        <v>2</v>
      </c>
      <c r="O2914" s="31">
        <v>6.7071759259259262E-2</v>
      </c>
    </row>
    <row r="2915" spans="1:15" x14ac:dyDescent="0.25">
      <c r="A2915" s="2">
        <f t="shared" si="184"/>
        <v>2018</v>
      </c>
      <c r="B2915" s="2" t="str">
        <f t="shared" si="185"/>
        <v>Nov</v>
      </c>
      <c r="C2915" s="2">
        <f t="shared" si="186"/>
        <v>48</v>
      </c>
      <c r="D2915" s="2" t="str">
        <f t="shared" si="187"/>
        <v>Fri</v>
      </c>
      <c r="E2915" s="34">
        <v>43434</v>
      </c>
      <c r="F2915" s="30">
        <v>47691</v>
      </c>
      <c r="G2915" s="2" t="s">
        <v>725</v>
      </c>
      <c r="H2915" s="30" t="s">
        <v>726</v>
      </c>
      <c r="I2915" s="2">
        <v>5</v>
      </c>
      <c r="J2915" s="30" t="s">
        <v>1940</v>
      </c>
      <c r="K2915" s="2" t="s">
        <v>1264</v>
      </c>
      <c r="L2915" s="30">
        <v>752</v>
      </c>
      <c r="M2915" s="2">
        <v>23</v>
      </c>
      <c r="N2915" s="2">
        <v>2</v>
      </c>
      <c r="O2915" s="31">
        <v>6.7604166666666674E-2</v>
      </c>
    </row>
    <row r="2916" spans="1:15" x14ac:dyDescent="0.25">
      <c r="A2916" s="2">
        <f t="shared" si="184"/>
        <v>2018</v>
      </c>
      <c r="B2916" s="2" t="str">
        <f t="shared" si="185"/>
        <v>Nov</v>
      </c>
      <c r="C2916" s="2">
        <f t="shared" si="186"/>
        <v>48</v>
      </c>
      <c r="D2916" s="2" t="str">
        <f t="shared" si="187"/>
        <v>Fri</v>
      </c>
      <c r="E2916" s="34">
        <v>43434</v>
      </c>
      <c r="F2916" s="30">
        <v>47691</v>
      </c>
      <c r="G2916" s="2" t="s">
        <v>725</v>
      </c>
      <c r="H2916" s="30" t="s">
        <v>726</v>
      </c>
      <c r="I2916" s="2">
        <v>5</v>
      </c>
      <c r="J2916" s="30" t="s">
        <v>2054</v>
      </c>
      <c r="K2916" s="2" t="s">
        <v>1264</v>
      </c>
      <c r="L2916" s="30">
        <v>752</v>
      </c>
      <c r="M2916" s="2">
        <v>23</v>
      </c>
      <c r="N2916" s="2">
        <v>2</v>
      </c>
      <c r="O2916" s="31">
        <v>6.7256944444444453E-2</v>
      </c>
    </row>
    <row r="2917" spans="1:15" x14ac:dyDescent="0.25">
      <c r="A2917" s="2">
        <f t="shared" si="184"/>
        <v>2018</v>
      </c>
      <c r="B2917" s="2" t="str">
        <f t="shared" si="185"/>
        <v>Nov</v>
      </c>
      <c r="C2917" s="2">
        <f t="shared" si="186"/>
        <v>48</v>
      </c>
      <c r="D2917" s="2" t="str">
        <f t="shared" si="187"/>
        <v>Fri</v>
      </c>
      <c r="E2917" s="34">
        <v>43434</v>
      </c>
      <c r="F2917" s="30">
        <v>47691</v>
      </c>
      <c r="G2917" s="2" t="s">
        <v>725</v>
      </c>
      <c r="H2917" s="30" t="s">
        <v>726</v>
      </c>
      <c r="I2917" s="2">
        <v>5</v>
      </c>
      <c r="J2917" s="30" t="s">
        <v>2015</v>
      </c>
      <c r="K2917" s="2" t="s">
        <v>1247</v>
      </c>
      <c r="L2917" s="30">
        <v>752</v>
      </c>
      <c r="M2917" s="2">
        <v>23</v>
      </c>
      <c r="N2917" s="2">
        <v>2</v>
      </c>
      <c r="O2917" s="31">
        <v>6.5706018518518525E-2</v>
      </c>
    </row>
    <row r="2918" spans="1:15" x14ac:dyDescent="0.25">
      <c r="A2918" s="2">
        <f t="shared" si="184"/>
        <v>2018</v>
      </c>
      <c r="B2918" s="2" t="str">
        <f t="shared" si="185"/>
        <v>Nov</v>
      </c>
      <c r="C2918" s="2">
        <f t="shared" si="186"/>
        <v>48</v>
      </c>
      <c r="D2918" s="2" t="str">
        <f t="shared" si="187"/>
        <v>Fri</v>
      </c>
      <c r="E2918" s="34">
        <v>43434</v>
      </c>
      <c r="F2918" s="30">
        <v>47691</v>
      </c>
      <c r="G2918" s="2" t="s">
        <v>725</v>
      </c>
      <c r="H2918" s="30" t="s">
        <v>726</v>
      </c>
      <c r="I2918" s="2">
        <v>5</v>
      </c>
      <c r="J2918" s="30" t="s">
        <v>2055</v>
      </c>
      <c r="K2918" s="2" t="s">
        <v>1247</v>
      </c>
      <c r="L2918" s="30">
        <v>752</v>
      </c>
      <c r="M2918" s="2">
        <v>23</v>
      </c>
      <c r="N2918" s="2">
        <v>2</v>
      </c>
      <c r="O2918" s="31">
        <v>6.4699074074074062E-2</v>
      </c>
    </row>
    <row r="2919" spans="1:15" x14ac:dyDescent="0.25">
      <c r="A2919" s="2">
        <f t="shared" si="184"/>
        <v>2018</v>
      </c>
      <c r="B2919" s="2" t="str">
        <f t="shared" si="185"/>
        <v>Nov</v>
      </c>
      <c r="C2919" s="2">
        <f t="shared" si="186"/>
        <v>48</v>
      </c>
      <c r="D2919" s="2" t="str">
        <f t="shared" si="187"/>
        <v>Fri</v>
      </c>
      <c r="E2919" s="34">
        <v>43434</v>
      </c>
      <c r="F2919" s="30">
        <v>47703</v>
      </c>
      <c r="G2919" s="2" t="s">
        <v>55</v>
      </c>
      <c r="H2919" s="30" t="s">
        <v>727</v>
      </c>
      <c r="I2919" s="2">
        <v>32</v>
      </c>
      <c r="J2919" s="30" t="s">
        <v>1340</v>
      </c>
      <c r="K2919" s="2" t="s">
        <v>1247</v>
      </c>
      <c r="L2919" s="30">
        <v>6890</v>
      </c>
      <c r="M2919" s="2">
        <v>105</v>
      </c>
      <c r="N2919" s="2">
        <v>27</v>
      </c>
      <c r="O2919" s="31">
        <v>0.1237037037037037</v>
      </c>
    </row>
    <row r="2920" spans="1:15" x14ac:dyDescent="0.25">
      <c r="A2920" s="2">
        <f t="shared" si="184"/>
        <v>2018</v>
      </c>
      <c r="B2920" s="2" t="str">
        <f t="shared" si="185"/>
        <v>Nov</v>
      </c>
      <c r="C2920" s="2">
        <f t="shared" si="186"/>
        <v>48</v>
      </c>
      <c r="D2920" s="2" t="str">
        <f t="shared" si="187"/>
        <v>Fri</v>
      </c>
      <c r="E2920" s="34">
        <v>43434</v>
      </c>
      <c r="F2920" s="30">
        <v>47703</v>
      </c>
      <c r="G2920" s="2" t="s">
        <v>55</v>
      </c>
      <c r="H2920" s="30" t="s">
        <v>727</v>
      </c>
      <c r="I2920" s="2">
        <v>32</v>
      </c>
      <c r="J2920" s="30" t="s">
        <v>1305</v>
      </c>
      <c r="K2920" s="2" t="s">
        <v>1264</v>
      </c>
      <c r="L2920" s="30">
        <v>6890</v>
      </c>
      <c r="M2920" s="2">
        <v>105</v>
      </c>
      <c r="N2920" s="2">
        <v>27</v>
      </c>
      <c r="O2920" s="31">
        <v>0.19017361111111111</v>
      </c>
    </row>
    <row r="2921" spans="1:15" x14ac:dyDescent="0.25">
      <c r="A2921" s="2">
        <f t="shared" si="184"/>
        <v>2018</v>
      </c>
      <c r="B2921" s="2" t="str">
        <f t="shared" si="185"/>
        <v>Nov</v>
      </c>
      <c r="C2921" s="2">
        <f t="shared" si="186"/>
        <v>48</v>
      </c>
      <c r="D2921" s="2" t="str">
        <f t="shared" si="187"/>
        <v>Fri</v>
      </c>
      <c r="E2921" s="34">
        <v>43434</v>
      </c>
      <c r="F2921" s="30">
        <v>47703</v>
      </c>
      <c r="G2921" s="2" t="s">
        <v>55</v>
      </c>
      <c r="H2921" s="30" t="s">
        <v>727</v>
      </c>
      <c r="I2921" s="2">
        <v>32</v>
      </c>
      <c r="J2921" s="30" t="s">
        <v>1306</v>
      </c>
      <c r="K2921" s="2" t="s">
        <v>1272</v>
      </c>
      <c r="L2921" s="30">
        <v>6890</v>
      </c>
      <c r="M2921" s="2">
        <v>105</v>
      </c>
      <c r="N2921" s="2">
        <v>27</v>
      </c>
      <c r="O2921" s="31">
        <v>0.19034722222222222</v>
      </c>
    </row>
    <row r="2922" spans="1:15" x14ac:dyDescent="0.25">
      <c r="A2922" s="2">
        <f t="shared" si="184"/>
        <v>2018</v>
      </c>
      <c r="B2922" s="2" t="str">
        <f t="shared" si="185"/>
        <v>Nov</v>
      </c>
      <c r="C2922" s="2">
        <f t="shared" si="186"/>
        <v>48</v>
      </c>
      <c r="D2922" s="2" t="str">
        <f t="shared" si="187"/>
        <v>Fri</v>
      </c>
      <c r="E2922" s="34">
        <v>43434</v>
      </c>
      <c r="F2922" s="30">
        <v>47703</v>
      </c>
      <c r="G2922" s="2" t="s">
        <v>55</v>
      </c>
      <c r="H2922" s="30" t="s">
        <v>727</v>
      </c>
      <c r="I2922" s="2">
        <v>32</v>
      </c>
      <c r="J2922" s="30" t="s">
        <v>1309</v>
      </c>
      <c r="K2922" s="2" t="s">
        <v>1247</v>
      </c>
      <c r="L2922" s="30">
        <v>6890</v>
      </c>
      <c r="M2922" s="2">
        <v>105</v>
      </c>
      <c r="N2922" s="2">
        <v>27</v>
      </c>
      <c r="O2922" s="31">
        <v>0.18998842592592591</v>
      </c>
    </row>
    <row r="2923" spans="1:15" x14ac:dyDescent="0.25">
      <c r="A2923" s="2">
        <f t="shared" si="184"/>
        <v>2018</v>
      </c>
      <c r="B2923" s="2" t="str">
        <f t="shared" si="185"/>
        <v>Nov</v>
      </c>
      <c r="C2923" s="2">
        <f t="shared" si="186"/>
        <v>48</v>
      </c>
      <c r="D2923" s="2" t="str">
        <f t="shared" si="187"/>
        <v>Fri</v>
      </c>
      <c r="E2923" s="34">
        <v>43434</v>
      </c>
      <c r="F2923" s="30">
        <v>47703</v>
      </c>
      <c r="G2923" s="2" t="s">
        <v>55</v>
      </c>
      <c r="H2923" s="30" t="s">
        <v>727</v>
      </c>
      <c r="I2923" s="2">
        <v>32</v>
      </c>
      <c r="J2923" s="30" t="s">
        <v>1323</v>
      </c>
      <c r="K2923" s="2" t="s">
        <v>1272</v>
      </c>
      <c r="L2923" s="30">
        <v>6890</v>
      </c>
      <c r="M2923" s="2">
        <v>105</v>
      </c>
      <c r="N2923" s="2">
        <v>27</v>
      </c>
      <c r="O2923" s="31">
        <v>0.19109953703703705</v>
      </c>
    </row>
    <row r="2924" spans="1:15" x14ac:dyDescent="0.25">
      <c r="A2924" s="2">
        <f t="shared" si="184"/>
        <v>2018</v>
      </c>
      <c r="B2924" s="2" t="str">
        <f t="shared" si="185"/>
        <v>Nov</v>
      </c>
      <c r="C2924" s="2">
        <f t="shared" si="186"/>
        <v>48</v>
      </c>
      <c r="D2924" s="2" t="str">
        <f t="shared" si="187"/>
        <v>Fri</v>
      </c>
      <c r="E2924" s="34">
        <v>43434</v>
      </c>
      <c r="F2924" s="30">
        <v>47703</v>
      </c>
      <c r="G2924" s="2" t="s">
        <v>55</v>
      </c>
      <c r="H2924" s="30" t="s">
        <v>727</v>
      </c>
      <c r="I2924" s="2">
        <v>32</v>
      </c>
      <c r="J2924" s="30" t="s">
        <v>1357</v>
      </c>
      <c r="K2924" s="2" t="s">
        <v>1257</v>
      </c>
      <c r="L2924" s="30">
        <v>6890</v>
      </c>
      <c r="M2924" s="2">
        <v>105</v>
      </c>
      <c r="N2924" s="2">
        <v>27</v>
      </c>
      <c r="O2924" s="31">
        <v>0.19050925925925924</v>
      </c>
    </row>
    <row r="2925" spans="1:15" x14ac:dyDescent="0.25">
      <c r="A2925" s="2">
        <f t="shared" si="184"/>
        <v>2018</v>
      </c>
      <c r="B2925" s="2" t="str">
        <f t="shared" si="185"/>
        <v>Nov</v>
      </c>
      <c r="C2925" s="2">
        <f t="shared" si="186"/>
        <v>48</v>
      </c>
      <c r="D2925" s="2" t="str">
        <f t="shared" si="187"/>
        <v>Fri</v>
      </c>
      <c r="E2925" s="34">
        <v>43434</v>
      </c>
      <c r="F2925" s="30" t="s">
        <v>1028</v>
      </c>
      <c r="G2925" s="2" t="s">
        <v>598</v>
      </c>
      <c r="H2925" s="30" t="s">
        <v>923</v>
      </c>
      <c r="I2925" s="2">
        <v>0</v>
      </c>
      <c r="J2925" s="30" t="s">
        <v>1447</v>
      </c>
      <c r="K2925" s="2" t="s">
        <v>1447</v>
      </c>
      <c r="L2925" s="30">
        <v>1</v>
      </c>
      <c r="M2925" s="2">
        <v>1</v>
      </c>
      <c r="N2925" s="2">
        <v>0</v>
      </c>
      <c r="O2925" s="31">
        <v>0</v>
      </c>
    </row>
    <row r="2926" spans="1:15" x14ac:dyDescent="0.25">
      <c r="A2926" s="2">
        <f t="shared" si="184"/>
        <v>2018</v>
      </c>
      <c r="B2926" s="2" t="str">
        <f t="shared" si="185"/>
        <v>Nov</v>
      </c>
      <c r="C2926" s="2">
        <f t="shared" si="186"/>
        <v>48</v>
      </c>
      <c r="D2926" s="2" t="str">
        <f t="shared" si="187"/>
        <v>Fri</v>
      </c>
      <c r="E2926" s="34">
        <v>43434</v>
      </c>
      <c r="F2926" s="30">
        <v>47682</v>
      </c>
      <c r="G2926" s="2" t="s">
        <v>656</v>
      </c>
      <c r="H2926" s="30" t="s">
        <v>728</v>
      </c>
      <c r="I2926" s="2">
        <v>10</v>
      </c>
      <c r="J2926" s="30" t="s">
        <v>1305</v>
      </c>
      <c r="K2926" s="2" t="s">
        <v>1257</v>
      </c>
      <c r="L2926" s="30">
        <v>577</v>
      </c>
      <c r="M2926" s="2">
        <v>48</v>
      </c>
      <c r="N2926" s="2">
        <v>14</v>
      </c>
      <c r="O2926" s="31">
        <v>3.0127314814814815E-2</v>
      </c>
    </row>
    <row r="2927" spans="1:15" x14ac:dyDescent="0.25">
      <c r="A2927" s="2">
        <f t="shared" si="184"/>
        <v>2018</v>
      </c>
      <c r="B2927" s="2" t="str">
        <f t="shared" si="185"/>
        <v>Nov</v>
      </c>
      <c r="C2927" s="2">
        <f t="shared" si="186"/>
        <v>48</v>
      </c>
      <c r="D2927" s="2" t="str">
        <f t="shared" si="187"/>
        <v>Fri</v>
      </c>
      <c r="E2927" s="34">
        <v>43434</v>
      </c>
      <c r="F2927" s="30">
        <v>47682</v>
      </c>
      <c r="G2927" s="2" t="s">
        <v>656</v>
      </c>
      <c r="H2927" s="30" t="s">
        <v>728</v>
      </c>
      <c r="I2927" s="2">
        <v>10</v>
      </c>
      <c r="J2927" s="30" t="s">
        <v>1354</v>
      </c>
      <c r="K2927" s="2" t="s">
        <v>1280</v>
      </c>
      <c r="L2927" s="30">
        <v>577</v>
      </c>
      <c r="M2927" s="2">
        <v>48</v>
      </c>
      <c r="N2927" s="2">
        <v>14</v>
      </c>
      <c r="O2927" s="31">
        <v>4.821759259259259E-2</v>
      </c>
    </row>
    <row r="2928" spans="1:15" x14ac:dyDescent="0.25">
      <c r="A2928" s="2">
        <f t="shared" si="184"/>
        <v>2018</v>
      </c>
      <c r="B2928" s="2" t="str">
        <f t="shared" si="185"/>
        <v>Nov</v>
      </c>
      <c r="C2928" s="2">
        <f t="shared" si="186"/>
        <v>48</v>
      </c>
      <c r="D2928" s="2" t="str">
        <f t="shared" si="187"/>
        <v>Fri</v>
      </c>
      <c r="E2928" s="34">
        <v>43434</v>
      </c>
      <c r="F2928" s="30">
        <v>47682</v>
      </c>
      <c r="G2928" s="2" t="s">
        <v>656</v>
      </c>
      <c r="H2928" s="30" t="s">
        <v>728</v>
      </c>
      <c r="I2928" s="2">
        <v>10</v>
      </c>
      <c r="J2928" s="30" t="s">
        <v>1364</v>
      </c>
      <c r="K2928" s="2" t="s">
        <v>1280</v>
      </c>
      <c r="L2928" s="30">
        <v>577</v>
      </c>
      <c r="M2928" s="2">
        <v>48</v>
      </c>
      <c r="N2928" s="2">
        <v>14</v>
      </c>
      <c r="O2928" s="31">
        <v>4.821759259259259E-2</v>
      </c>
    </row>
    <row r="2929" spans="1:15" x14ac:dyDescent="0.25">
      <c r="A2929" s="2">
        <f t="shared" si="184"/>
        <v>2018</v>
      </c>
      <c r="B2929" s="2" t="str">
        <f t="shared" si="185"/>
        <v>Nov</v>
      </c>
      <c r="C2929" s="2">
        <f t="shared" si="186"/>
        <v>48</v>
      </c>
      <c r="D2929" s="2" t="str">
        <f t="shared" si="187"/>
        <v>Fri</v>
      </c>
      <c r="E2929" s="34">
        <v>43434</v>
      </c>
      <c r="F2929" s="30">
        <v>47682</v>
      </c>
      <c r="G2929" s="2" t="s">
        <v>656</v>
      </c>
      <c r="H2929" s="30" t="s">
        <v>728</v>
      </c>
      <c r="I2929" s="2">
        <v>10</v>
      </c>
      <c r="J2929" s="30" t="s">
        <v>1379</v>
      </c>
      <c r="K2929" s="2" t="s">
        <v>1280</v>
      </c>
      <c r="L2929" s="30">
        <v>577</v>
      </c>
      <c r="M2929" s="2">
        <v>48</v>
      </c>
      <c r="N2929" s="2">
        <v>14</v>
      </c>
      <c r="O2929" s="31">
        <v>4.9340277777777775E-2</v>
      </c>
    </row>
    <row r="2930" spans="1:15" x14ac:dyDescent="0.25">
      <c r="A2930" s="2">
        <f t="shared" si="184"/>
        <v>2018</v>
      </c>
      <c r="B2930" s="2" t="str">
        <f t="shared" si="185"/>
        <v>Nov</v>
      </c>
      <c r="C2930" s="2">
        <f t="shared" si="186"/>
        <v>48</v>
      </c>
      <c r="D2930" s="2" t="str">
        <f t="shared" si="187"/>
        <v>Fri</v>
      </c>
      <c r="E2930" s="34">
        <v>43434</v>
      </c>
      <c r="F2930" s="30">
        <v>47682</v>
      </c>
      <c r="G2930" s="2" t="s">
        <v>656</v>
      </c>
      <c r="H2930" s="30" t="s">
        <v>728</v>
      </c>
      <c r="I2930" s="2">
        <v>10</v>
      </c>
      <c r="J2930" s="30" t="s">
        <v>1383</v>
      </c>
      <c r="K2930" s="2" t="s">
        <v>1280</v>
      </c>
      <c r="L2930" s="30">
        <v>577</v>
      </c>
      <c r="M2930" s="2">
        <v>48</v>
      </c>
      <c r="N2930" s="2">
        <v>14</v>
      </c>
      <c r="O2930" s="31">
        <v>4.821759259259259E-2</v>
      </c>
    </row>
    <row r="2931" spans="1:15" x14ac:dyDescent="0.25">
      <c r="A2931" s="2">
        <f t="shared" si="184"/>
        <v>2018</v>
      </c>
      <c r="B2931" s="2" t="str">
        <f t="shared" si="185"/>
        <v>Nov</v>
      </c>
      <c r="C2931" s="2">
        <f t="shared" si="186"/>
        <v>48</v>
      </c>
      <c r="D2931" s="2" t="str">
        <f t="shared" si="187"/>
        <v>Fri</v>
      </c>
      <c r="E2931" s="34">
        <v>43434</v>
      </c>
      <c r="F2931" s="30">
        <v>47682</v>
      </c>
      <c r="G2931" s="2" t="s">
        <v>656</v>
      </c>
      <c r="H2931" s="30" t="s">
        <v>728</v>
      </c>
      <c r="I2931" s="2">
        <v>10</v>
      </c>
      <c r="J2931" s="30" t="s">
        <v>1726</v>
      </c>
      <c r="K2931" s="2" t="s">
        <v>1280</v>
      </c>
      <c r="L2931" s="30">
        <v>577</v>
      </c>
      <c r="M2931" s="2">
        <v>48</v>
      </c>
      <c r="N2931" s="2">
        <v>14</v>
      </c>
      <c r="O2931" s="31">
        <v>4.821759259259259E-2</v>
      </c>
    </row>
    <row r="2932" spans="1:15" x14ac:dyDescent="0.25">
      <c r="A2932" s="2">
        <f t="shared" si="184"/>
        <v>2018</v>
      </c>
      <c r="B2932" s="2" t="str">
        <f t="shared" si="185"/>
        <v>Nov</v>
      </c>
      <c r="C2932" s="2">
        <f t="shared" si="186"/>
        <v>48</v>
      </c>
      <c r="D2932" s="2" t="str">
        <f t="shared" si="187"/>
        <v>Fri</v>
      </c>
      <c r="E2932" s="34">
        <v>43434</v>
      </c>
      <c r="F2932" s="30">
        <v>47682</v>
      </c>
      <c r="G2932" s="2" t="s">
        <v>656</v>
      </c>
      <c r="H2932" s="30" t="s">
        <v>728</v>
      </c>
      <c r="I2932" s="2">
        <v>10</v>
      </c>
      <c r="J2932" s="30" t="s">
        <v>1727</v>
      </c>
      <c r="K2932" s="2" t="s">
        <v>1280</v>
      </c>
      <c r="L2932" s="30">
        <v>577</v>
      </c>
      <c r="M2932" s="2">
        <v>48</v>
      </c>
      <c r="N2932" s="2">
        <v>14</v>
      </c>
      <c r="O2932" s="31">
        <v>4.821759259259259E-2</v>
      </c>
    </row>
    <row r="2933" spans="1:15" x14ac:dyDescent="0.25">
      <c r="A2933" s="2">
        <f t="shared" si="184"/>
        <v>2018</v>
      </c>
      <c r="B2933" s="2" t="str">
        <f t="shared" si="185"/>
        <v>Nov</v>
      </c>
      <c r="C2933" s="2">
        <f t="shared" si="186"/>
        <v>48</v>
      </c>
      <c r="D2933" s="2" t="str">
        <f t="shared" si="187"/>
        <v>Fri</v>
      </c>
      <c r="E2933" s="34">
        <v>43434</v>
      </c>
      <c r="F2933" s="30">
        <v>47682</v>
      </c>
      <c r="G2933" s="2" t="s">
        <v>656</v>
      </c>
      <c r="H2933" s="30" t="s">
        <v>728</v>
      </c>
      <c r="I2933" s="2">
        <v>10</v>
      </c>
      <c r="J2933" s="30" t="s">
        <v>1759</v>
      </c>
      <c r="K2933" s="2" t="s">
        <v>1280</v>
      </c>
      <c r="L2933" s="30">
        <v>577</v>
      </c>
      <c r="M2933" s="2">
        <v>48</v>
      </c>
      <c r="N2933" s="2">
        <v>14</v>
      </c>
      <c r="O2933" s="31">
        <v>4.8229166666666663E-2</v>
      </c>
    </row>
    <row r="2934" spans="1:15" x14ac:dyDescent="0.25">
      <c r="A2934" s="2">
        <f t="shared" si="184"/>
        <v>2018</v>
      </c>
      <c r="B2934" s="2" t="str">
        <f t="shared" si="185"/>
        <v>Nov</v>
      </c>
      <c r="C2934" s="2">
        <f t="shared" si="186"/>
        <v>48</v>
      </c>
      <c r="D2934" s="2" t="str">
        <f t="shared" si="187"/>
        <v>Fri</v>
      </c>
      <c r="E2934" s="34">
        <v>43434</v>
      </c>
      <c r="F2934" s="30">
        <v>50667</v>
      </c>
      <c r="G2934" s="2" t="s">
        <v>1003</v>
      </c>
      <c r="H2934" s="30" t="s">
        <v>1029</v>
      </c>
      <c r="I2934" s="2">
        <v>1</v>
      </c>
      <c r="J2934" s="30" t="s">
        <v>1704</v>
      </c>
      <c r="K2934" s="2" t="s">
        <v>1280</v>
      </c>
      <c r="L2934" s="30">
        <v>84</v>
      </c>
      <c r="M2934" s="2">
        <v>5</v>
      </c>
      <c r="N2934" s="2">
        <v>1</v>
      </c>
      <c r="O2934" s="31">
        <v>0</v>
      </c>
    </row>
    <row r="2935" spans="1:15" x14ac:dyDescent="0.25">
      <c r="A2935" s="2">
        <f t="shared" si="184"/>
        <v>2018</v>
      </c>
      <c r="B2935" s="2" t="str">
        <f t="shared" si="185"/>
        <v>Nov</v>
      </c>
      <c r="C2935" s="2">
        <f t="shared" si="186"/>
        <v>48</v>
      </c>
      <c r="D2935" s="2" t="str">
        <f t="shared" si="187"/>
        <v>Fri</v>
      </c>
      <c r="E2935" s="34">
        <v>43434</v>
      </c>
      <c r="F2935" s="30">
        <v>50667</v>
      </c>
      <c r="G2935" s="2" t="s">
        <v>1003</v>
      </c>
      <c r="H2935" s="30" t="s">
        <v>1029</v>
      </c>
      <c r="I2935" s="2">
        <v>1</v>
      </c>
      <c r="J2935" s="30" t="s">
        <v>1990</v>
      </c>
      <c r="K2935" s="2" t="s">
        <v>1264</v>
      </c>
      <c r="L2935" s="30">
        <v>84</v>
      </c>
      <c r="M2935" s="2">
        <v>5</v>
      </c>
      <c r="N2935" s="2">
        <v>1</v>
      </c>
      <c r="O2935" s="31">
        <v>0</v>
      </c>
    </row>
    <row r="2936" spans="1:15" x14ac:dyDescent="0.25">
      <c r="A2936" s="2">
        <f t="shared" si="184"/>
        <v>2018</v>
      </c>
      <c r="B2936" s="2" t="str">
        <f t="shared" si="185"/>
        <v>Nov</v>
      </c>
      <c r="C2936" s="2">
        <f t="shared" si="186"/>
        <v>48</v>
      </c>
      <c r="D2936" s="2" t="str">
        <f t="shared" si="187"/>
        <v>Fri</v>
      </c>
      <c r="E2936" s="34">
        <v>43434</v>
      </c>
      <c r="F2936" s="30" t="s">
        <v>1027</v>
      </c>
      <c r="G2936" s="2" t="s">
        <v>486</v>
      </c>
      <c r="H2936" s="30" t="s">
        <v>923</v>
      </c>
      <c r="I2936" s="2">
        <v>0</v>
      </c>
      <c r="J2936" s="30" t="s">
        <v>1447</v>
      </c>
      <c r="K2936" s="2" t="s">
        <v>1447</v>
      </c>
      <c r="L2936" s="30">
        <v>1</v>
      </c>
      <c r="M2936" s="2">
        <v>1</v>
      </c>
      <c r="N2936" s="2">
        <v>0</v>
      </c>
      <c r="O2936" s="31">
        <v>0</v>
      </c>
    </row>
    <row r="2937" spans="1:15" x14ac:dyDescent="0.25">
      <c r="A2937" s="2">
        <f t="shared" si="184"/>
        <v>2018</v>
      </c>
      <c r="B2937" s="2" t="str">
        <f t="shared" si="185"/>
        <v>Nov</v>
      </c>
      <c r="C2937" s="2">
        <f t="shared" si="186"/>
        <v>48</v>
      </c>
      <c r="D2937" s="2" t="str">
        <f t="shared" si="187"/>
        <v>Fri</v>
      </c>
      <c r="E2937" s="34">
        <v>43434</v>
      </c>
      <c r="F2937" s="30">
        <v>50695</v>
      </c>
      <c r="G2937" s="2" t="s">
        <v>1025</v>
      </c>
      <c r="H2937" s="30" t="s">
        <v>1026</v>
      </c>
      <c r="I2937" s="2">
        <v>1</v>
      </c>
      <c r="J2937" s="30" t="s">
        <v>1447</v>
      </c>
      <c r="K2937" s="2" t="s">
        <v>1447</v>
      </c>
      <c r="L2937" s="30">
        <v>45</v>
      </c>
      <c r="M2937" s="2">
        <v>1</v>
      </c>
      <c r="N2937" s="2">
        <v>0</v>
      </c>
      <c r="O2937" s="31">
        <v>0</v>
      </c>
    </row>
    <row r="2938" spans="1:15" x14ac:dyDescent="0.25">
      <c r="A2938" s="2">
        <f t="shared" si="184"/>
        <v>2018</v>
      </c>
      <c r="B2938" s="2" t="str">
        <f t="shared" si="185"/>
        <v>Nov</v>
      </c>
      <c r="C2938" s="2">
        <f t="shared" si="186"/>
        <v>48</v>
      </c>
      <c r="D2938" s="2" t="str">
        <f t="shared" si="187"/>
        <v>Fri</v>
      </c>
      <c r="E2938" s="34">
        <v>43434</v>
      </c>
      <c r="F2938" s="30">
        <v>47672</v>
      </c>
      <c r="G2938" s="2" t="s">
        <v>310</v>
      </c>
      <c r="H2938" s="30" t="s">
        <v>1024</v>
      </c>
      <c r="I2938" s="2">
        <v>24</v>
      </c>
      <c r="J2938" s="30" t="s">
        <v>1447</v>
      </c>
      <c r="K2938" s="2" t="s">
        <v>1447</v>
      </c>
      <c r="L2938" s="30">
        <v>5414</v>
      </c>
      <c r="M2938" s="2">
        <v>33</v>
      </c>
      <c r="N2938" s="2">
        <v>30</v>
      </c>
      <c r="O2938" s="31">
        <v>0</v>
      </c>
    </row>
    <row r="2939" spans="1:15" x14ac:dyDescent="0.25">
      <c r="A2939" s="2">
        <f t="shared" si="184"/>
        <v>2018</v>
      </c>
      <c r="B2939" s="2" t="str">
        <f t="shared" si="185"/>
        <v>Nov</v>
      </c>
      <c r="C2939" s="2">
        <f t="shared" si="186"/>
        <v>48</v>
      </c>
      <c r="D2939" s="2" t="str">
        <f t="shared" si="187"/>
        <v>Fri</v>
      </c>
      <c r="E2939" s="34">
        <v>43434</v>
      </c>
      <c r="F2939" s="30">
        <v>50610</v>
      </c>
      <c r="G2939" s="2" t="s">
        <v>729</v>
      </c>
      <c r="H2939" s="30" t="s">
        <v>730</v>
      </c>
      <c r="I2939" s="2">
        <v>1</v>
      </c>
      <c r="J2939" s="30" t="s">
        <v>1258</v>
      </c>
      <c r="K2939" s="2" t="s">
        <v>1247</v>
      </c>
      <c r="L2939" s="30">
        <v>226</v>
      </c>
      <c r="M2939" s="2">
        <v>1</v>
      </c>
      <c r="N2939" s="2">
        <v>2</v>
      </c>
      <c r="O2939" s="31">
        <v>2.4027777777777776E-2</v>
      </c>
    </row>
    <row r="2940" spans="1:15" x14ac:dyDescent="0.25">
      <c r="A2940" s="2">
        <f t="shared" si="184"/>
        <v>2018</v>
      </c>
      <c r="B2940" s="2" t="str">
        <f t="shared" si="185"/>
        <v>Nov</v>
      </c>
      <c r="C2940" s="2">
        <f t="shared" si="186"/>
        <v>48</v>
      </c>
      <c r="D2940" s="2" t="str">
        <f t="shared" si="187"/>
        <v>Fri</v>
      </c>
      <c r="E2940" s="34">
        <v>43434</v>
      </c>
      <c r="F2940" s="30">
        <v>50610</v>
      </c>
      <c r="G2940" s="2" t="s">
        <v>729</v>
      </c>
      <c r="H2940" s="30" t="s">
        <v>730</v>
      </c>
      <c r="I2940" s="2">
        <v>1</v>
      </c>
      <c r="J2940" s="30" t="s">
        <v>1292</v>
      </c>
      <c r="K2940" s="2" t="s">
        <v>1264</v>
      </c>
      <c r="L2940" s="30">
        <v>226</v>
      </c>
      <c r="M2940" s="2">
        <v>1</v>
      </c>
      <c r="N2940" s="2">
        <v>2</v>
      </c>
      <c r="O2940" s="31">
        <v>3.7210648148148152E-2</v>
      </c>
    </row>
    <row r="2941" spans="1:15" x14ac:dyDescent="0.25">
      <c r="A2941" s="2">
        <f t="shared" si="184"/>
        <v>2018</v>
      </c>
      <c r="B2941" s="2" t="str">
        <f t="shared" si="185"/>
        <v>Nov</v>
      </c>
      <c r="C2941" s="2">
        <f t="shared" si="186"/>
        <v>48</v>
      </c>
      <c r="D2941" s="2" t="str">
        <f t="shared" si="187"/>
        <v>Fri</v>
      </c>
      <c r="E2941" s="34">
        <v>43434</v>
      </c>
      <c r="F2941" s="30">
        <v>50610</v>
      </c>
      <c r="G2941" s="2" t="s">
        <v>729</v>
      </c>
      <c r="H2941" s="30" t="s">
        <v>730</v>
      </c>
      <c r="I2941" s="2">
        <v>1</v>
      </c>
      <c r="J2941" s="30" t="s">
        <v>1873</v>
      </c>
      <c r="K2941" s="2" t="s">
        <v>1257</v>
      </c>
      <c r="L2941" s="30">
        <v>226</v>
      </c>
      <c r="M2941" s="2">
        <v>1</v>
      </c>
      <c r="N2941" s="2">
        <v>2</v>
      </c>
      <c r="O2941" s="31">
        <v>2.3865740740740743E-2</v>
      </c>
    </row>
    <row r="2942" spans="1:15" x14ac:dyDescent="0.25">
      <c r="A2942" s="2">
        <f t="shared" si="184"/>
        <v>2018</v>
      </c>
      <c r="B2942" s="2" t="str">
        <f t="shared" si="185"/>
        <v>Nov</v>
      </c>
      <c r="C2942" s="2">
        <f t="shared" si="186"/>
        <v>48</v>
      </c>
      <c r="D2942" s="2" t="str">
        <f t="shared" si="187"/>
        <v>Fri</v>
      </c>
      <c r="E2942" s="34">
        <v>43434</v>
      </c>
      <c r="F2942" s="30">
        <v>47714</v>
      </c>
      <c r="G2942" s="2" t="s">
        <v>31</v>
      </c>
      <c r="H2942" s="30" t="s">
        <v>731</v>
      </c>
      <c r="I2942" s="2">
        <v>4</v>
      </c>
      <c r="J2942" s="30" t="s">
        <v>1293</v>
      </c>
      <c r="K2942" s="2" t="s">
        <v>1247</v>
      </c>
      <c r="L2942" s="30">
        <v>118</v>
      </c>
      <c r="M2942" s="2">
        <v>14</v>
      </c>
      <c r="N2942" s="2">
        <v>10</v>
      </c>
      <c r="O2942" s="31">
        <v>3.788194444444444E-2</v>
      </c>
    </row>
    <row r="2943" spans="1:15" x14ac:dyDescent="0.25">
      <c r="A2943" s="2">
        <f t="shared" si="184"/>
        <v>2018</v>
      </c>
      <c r="B2943" s="2" t="str">
        <f t="shared" si="185"/>
        <v>Nov</v>
      </c>
      <c r="C2943" s="2">
        <f t="shared" si="186"/>
        <v>48</v>
      </c>
      <c r="D2943" s="2" t="str">
        <f t="shared" si="187"/>
        <v>Fri</v>
      </c>
      <c r="E2943" s="34">
        <v>43434</v>
      </c>
      <c r="F2943" s="30">
        <v>47714</v>
      </c>
      <c r="G2943" s="2" t="s">
        <v>31</v>
      </c>
      <c r="H2943" s="30" t="s">
        <v>731</v>
      </c>
      <c r="I2943" s="2">
        <v>4</v>
      </c>
      <c r="J2943" s="30" t="s">
        <v>1279</v>
      </c>
      <c r="K2943" s="2" t="s">
        <v>1280</v>
      </c>
      <c r="L2943" s="30">
        <v>118</v>
      </c>
      <c r="M2943" s="2">
        <v>14</v>
      </c>
      <c r="N2943" s="2">
        <v>10</v>
      </c>
      <c r="O2943" s="31">
        <v>0</v>
      </c>
    </row>
    <row r="2944" spans="1:15" x14ac:dyDescent="0.25">
      <c r="A2944" s="2">
        <f t="shared" si="184"/>
        <v>2018</v>
      </c>
      <c r="B2944" s="2" t="str">
        <f t="shared" si="185"/>
        <v>Nov</v>
      </c>
      <c r="C2944" s="2">
        <f t="shared" si="186"/>
        <v>48</v>
      </c>
      <c r="D2944" s="2" t="str">
        <f t="shared" si="187"/>
        <v>Fri</v>
      </c>
      <c r="E2944" s="34">
        <v>43434</v>
      </c>
      <c r="F2944" s="30">
        <v>47714</v>
      </c>
      <c r="G2944" s="2" t="s">
        <v>31</v>
      </c>
      <c r="H2944" s="30" t="s">
        <v>731</v>
      </c>
      <c r="I2944" s="2">
        <v>4</v>
      </c>
      <c r="J2944" s="30" t="s">
        <v>1873</v>
      </c>
      <c r="K2944" s="2" t="s">
        <v>1257</v>
      </c>
      <c r="L2944" s="30">
        <v>118</v>
      </c>
      <c r="M2944" s="2">
        <v>14</v>
      </c>
      <c r="N2944" s="2">
        <v>10</v>
      </c>
      <c r="O2944" s="31">
        <v>4.8067129629629633E-2</v>
      </c>
    </row>
    <row r="2945" spans="1:15" x14ac:dyDescent="0.25">
      <c r="A2945" s="2">
        <f t="shared" si="184"/>
        <v>2018</v>
      </c>
      <c r="B2945" s="2" t="str">
        <f t="shared" si="185"/>
        <v>Nov</v>
      </c>
      <c r="C2945" s="2">
        <f t="shared" si="186"/>
        <v>48</v>
      </c>
      <c r="D2945" s="2" t="str">
        <f t="shared" si="187"/>
        <v>Fri</v>
      </c>
      <c r="E2945" s="34">
        <v>43434</v>
      </c>
      <c r="F2945" s="30">
        <v>47714</v>
      </c>
      <c r="G2945" s="2" t="s">
        <v>31</v>
      </c>
      <c r="H2945" s="30" t="s">
        <v>731</v>
      </c>
      <c r="I2945" s="2">
        <v>4</v>
      </c>
      <c r="J2945" s="30" t="s">
        <v>2001</v>
      </c>
      <c r="K2945" s="2" t="s">
        <v>1264</v>
      </c>
      <c r="L2945" s="30">
        <v>118</v>
      </c>
      <c r="M2945" s="2">
        <v>14</v>
      </c>
      <c r="N2945" s="2">
        <v>10</v>
      </c>
      <c r="O2945" s="31">
        <v>1.2152777777777778E-2</v>
      </c>
    </row>
    <row r="2946" spans="1:15" x14ac:dyDescent="0.25">
      <c r="A2946" s="2">
        <f t="shared" si="184"/>
        <v>2018</v>
      </c>
      <c r="B2946" s="2" t="str">
        <f t="shared" si="185"/>
        <v>Nov</v>
      </c>
      <c r="C2946" s="2">
        <f t="shared" si="186"/>
        <v>48</v>
      </c>
      <c r="D2946" s="2" t="str">
        <f t="shared" si="187"/>
        <v>Fri</v>
      </c>
      <c r="E2946" s="34">
        <v>43434</v>
      </c>
      <c r="F2946" s="30">
        <v>47714</v>
      </c>
      <c r="G2946" s="2" t="s">
        <v>31</v>
      </c>
      <c r="H2946" s="30" t="s">
        <v>731</v>
      </c>
      <c r="I2946" s="2">
        <v>4</v>
      </c>
      <c r="J2946" s="30" t="s">
        <v>2041</v>
      </c>
      <c r="K2946" s="2" t="s">
        <v>1264</v>
      </c>
      <c r="L2946" s="30">
        <v>118</v>
      </c>
      <c r="M2946" s="2">
        <v>14</v>
      </c>
      <c r="N2946" s="2">
        <v>10</v>
      </c>
      <c r="O2946" s="31">
        <v>5.226851851851852E-2</v>
      </c>
    </row>
    <row r="2947" spans="1:15" x14ac:dyDescent="0.25">
      <c r="A2947" s="2">
        <f t="shared" si="184"/>
        <v>2018</v>
      </c>
      <c r="B2947" s="2" t="str">
        <f t="shared" si="185"/>
        <v>Nov</v>
      </c>
      <c r="C2947" s="2">
        <f t="shared" si="186"/>
        <v>48</v>
      </c>
      <c r="D2947" s="2" t="str">
        <f t="shared" si="187"/>
        <v>Fri</v>
      </c>
      <c r="E2947" s="34">
        <v>43434</v>
      </c>
      <c r="F2947" s="30">
        <v>47685</v>
      </c>
      <c r="G2947" s="2" t="s">
        <v>1021</v>
      </c>
      <c r="H2947" s="30" t="s">
        <v>1022</v>
      </c>
      <c r="I2947" s="2">
        <v>0</v>
      </c>
      <c r="J2947" s="30" t="s">
        <v>1447</v>
      </c>
      <c r="K2947" s="2" t="s">
        <v>1447</v>
      </c>
      <c r="L2947" s="30">
        <v>4</v>
      </c>
      <c r="M2947" s="2">
        <v>3</v>
      </c>
      <c r="N2947" s="2">
        <v>0</v>
      </c>
      <c r="O2947" s="31">
        <v>0</v>
      </c>
    </row>
    <row r="2948" spans="1:15" x14ac:dyDescent="0.25">
      <c r="A2948" s="2">
        <f t="shared" si="184"/>
        <v>2018</v>
      </c>
      <c r="B2948" s="2" t="str">
        <f t="shared" si="185"/>
        <v>Nov</v>
      </c>
      <c r="C2948" s="2">
        <f t="shared" si="186"/>
        <v>48</v>
      </c>
      <c r="D2948" s="2" t="str">
        <f t="shared" si="187"/>
        <v>Fri</v>
      </c>
      <c r="E2948" s="34">
        <v>43434</v>
      </c>
      <c r="F2948" s="30" t="s">
        <v>732</v>
      </c>
      <c r="G2948" s="2" t="s">
        <v>733</v>
      </c>
      <c r="H2948" s="30" t="s">
        <v>734</v>
      </c>
      <c r="I2948" s="2">
        <v>9</v>
      </c>
      <c r="J2948" s="30" t="s">
        <v>1341</v>
      </c>
      <c r="K2948" s="2" t="s">
        <v>1255</v>
      </c>
      <c r="L2948" s="30">
        <v>2016</v>
      </c>
      <c r="M2948" s="2">
        <v>1</v>
      </c>
      <c r="N2948" s="2">
        <v>28</v>
      </c>
      <c r="O2948" s="31">
        <v>6.128472222222222E-2</v>
      </c>
    </row>
    <row r="2949" spans="1:15" x14ac:dyDescent="0.25">
      <c r="A2949" s="2">
        <f t="shared" si="184"/>
        <v>2018</v>
      </c>
      <c r="B2949" s="2" t="str">
        <f t="shared" si="185"/>
        <v>Nov</v>
      </c>
      <c r="C2949" s="2">
        <f t="shared" si="186"/>
        <v>48</v>
      </c>
      <c r="D2949" s="2" t="str">
        <f t="shared" si="187"/>
        <v>Fri</v>
      </c>
      <c r="E2949" s="34">
        <v>43434</v>
      </c>
      <c r="F2949" s="30" t="s">
        <v>732</v>
      </c>
      <c r="G2949" s="2" t="s">
        <v>733</v>
      </c>
      <c r="H2949" s="30" t="s">
        <v>734</v>
      </c>
      <c r="I2949" s="2">
        <v>9</v>
      </c>
      <c r="J2949" s="30" t="s">
        <v>1302</v>
      </c>
      <c r="K2949" s="2" t="s">
        <v>1255</v>
      </c>
      <c r="L2949" s="30">
        <v>2016</v>
      </c>
      <c r="M2949" s="2">
        <v>1</v>
      </c>
      <c r="N2949" s="2">
        <v>28</v>
      </c>
      <c r="O2949" s="31">
        <v>6.1134259259259256E-2</v>
      </c>
    </row>
    <row r="2950" spans="1:15" x14ac:dyDescent="0.25">
      <c r="A2950" s="2">
        <f t="shared" si="184"/>
        <v>2018</v>
      </c>
      <c r="B2950" s="2" t="str">
        <f t="shared" si="185"/>
        <v>Nov</v>
      </c>
      <c r="C2950" s="2">
        <f t="shared" si="186"/>
        <v>48</v>
      </c>
      <c r="D2950" s="2" t="str">
        <f t="shared" si="187"/>
        <v>Fri</v>
      </c>
      <c r="E2950" s="34">
        <v>43434</v>
      </c>
      <c r="F2950" s="30" t="s">
        <v>732</v>
      </c>
      <c r="G2950" s="2" t="s">
        <v>733</v>
      </c>
      <c r="H2950" s="30" t="s">
        <v>734</v>
      </c>
      <c r="I2950" s="2">
        <v>9</v>
      </c>
      <c r="J2950" s="30" t="s">
        <v>1306</v>
      </c>
      <c r="K2950" s="2" t="s">
        <v>1272</v>
      </c>
      <c r="L2950" s="30">
        <v>2016</v>
      </c>
      <c r="M2950" s="2">
        <v>1</v>
      </c>
      <c r="N2950" s="2">
        <v>28</v>
      </c>
      <c r="O2950" s="31">
        <v>5.5555555555555556E-4</v>
      </c>
    </row>
    <row r="2951" spans="1:15" x14ac:dyDescent="0.25">
      <c r="A2951" s="2">
        <f t="shared" si="184"/>
        <v>2018</v>
      </c>
      <c r="B2951" s="2" t="str">
        <f t="shared" si="185"/>
        <v>Nov</v>
      </c>
      <c r="C2951" s="2">
        <f t="shared" si="186"/>
        <v>48</v>
      </c>
      <c r="D2951" s="2" t="str">
        <f t="shared" si="187"/>
        <v>Fri</v>
      </c>
      <c r="E2951" s="34">
        <v>43434</v>
      </c>
      <c r="F2951" s="30" t="s">
        <v>732</v>
      </c>
      <c r="G2951" s="2" t="s">
        <v>733</v>
      </c>
      <c r="H2951" s="30" t="s">
        <v>734</v>
      </c>
      <c r="I2951" s="2">
        <v>9</v>
      </c>
      <c r="J2951" s="30" t="s">
        <v>1309</v>
      </c>
      <c r="K2951" s="2" t="s">
        <v>1264</v>
      </c>
      <c r="L2951" s="30">
        <v>2016</v>
      </c>
      <c r="M2951" s="2">
        <v>1</v>
      </c>
      <c r="N2951" s="2">
        <v>28</v>
      </c>
      <c r="O2951" s="31">
        <v>6.1620370370370374E-2</v>
      </c>
    </row>
    <row r="2952" spans="1:15" x14ac:dyDescent="0.25">
      <c r="A2952" s="2">
        <f t="shared" si="184"/>
        <v>2018</v>
      </c>
      <c r="B2952" s="2" t="str">
        <f t="shared" si="185"/>
        <v>Nov</v>
      </c>
      <c r="C2952" s="2">
        <f t="shared" si="186"/>
        <v>48</v>
      </c>
      <c r="D2952" s="2" t="str">
        <f t="shared" si="187"/>
        <v>Fri</v>
      </c>
      <c r="E2952" s="34">
        <v>43434</v>
      </c>
      <c r="F2952" s="30" t="s">
        <v>732</v>
      </c>
      <c r="G2952" s="2" t="s">
        <v>733</v>
      </c>
      <c r="H2952" s="30" t="s">
        <v>734</v>
      </c>
      <c r="I2952" s="2">
        <v>9</v>
      </c>
      <c r="J2952" s="30" t="s">
        <v>1357</v>
      </c>
      <c r="K2952" s="2" t="s">
        <v>1257</v>
      </c>
      <c r="L2952" s="30">
        <v>2016</v>
      </c>
      <c r="M2952" s="2">
        <v>1</v>
      </c>
      <c r="N2952" s="2">
        <v>28</v>
      </c>
      <c r="O2952" s="31">
        <v>6.018518518518519E-4</v>
      </c>
    </row>
    <row r="2953" spans="1:15" x14ac:dyDescent="0.25">
      <c r="A2953" s="2">
        <f t="shared" si="184"/>
        <v>2018</v>
      </c>
      <c r="B2953" s="2" t="str">
        <f t="shared" si="185"/>
        <v>Nov</v>
      </c>
      <c r="C2953" s="2">
        <f t="shared" si="186"/>
        <v>48</v>
      </c>
      <c r="D2953" s="2" t="str">
        <f t="shared" si="187"/>
        <v>Fri</v>
      </c>
      <c r="E2953" s="34">
        <v>43434</v>
      </c>
      <c r="F2953" s="30">
        <v>47674</v>
      </c>
      <c r="G2953" s="2" t="s">
        <v>735</v>
      </c>
      <c r="H2953" s="30" t="s">
        <v>736</v>
      </c>
      <c r="I2953" s="2">
        <v>3</v>
      </c>
      <c r="J2953" s="30" t="s">
        <v>1873</v>
      </c>
      <c r="K2953" s="2" t="s">
        <v>1257</v>
      </c>
      <c r="L2953" s="30">
        <v>700</v>
      </c>
      <c r="M2953" s="2">
        <v>2</v>
      </c>
      <c r="N2953" s="2">
        <v>2</v>
      </c>
      <c r="O2953" s="31">
        <v>2.0879629629629626E-2</v>
      </c>
    </row>
    <row r="2954" spans="1:15" x14ac:dyDescent="0.25">
      <c r="A2954" s="2">
        <f t="shared" si="184"/>
        <v>2018</v>
      </c>
      <c r="B2954" s="2" t="str">
        <f t="shared" si="185"/>
        <v>Nov</v>
      </c>
      <c r="C2954" s="2">
        <f t="shared" si="186"/>
        <v>48</v>
      </c>
      <c r="D2954" s="2" t="str">
        <f t="shared" si="187"/>
        <v>Fri</v>
      </c>
      <c r="E2954" s="34">
        <v>43434</v>
      </c>
      <c r="F2954" s="30">
        <v>47674</v>
      </c>
      <c r="G2954" s="2" t="s">
        <v>735</v>
      </c>
      <c r="H2954" s="30" t="s">
        <v>736</v>
      </c>
      <c r="I2954" s="2">
        <v>3</v>
      </c>
      <c r="J2954" s="30" t="s">
        <v>1990</v>
      </c>
      <c r="K2954" s="2" t="s">
        <v>1264</v>
      </c>
      <c r="L2954" s="30">
        <v>700</v>
      </c>
      <c r="M2954" s="2">
        <v>2</v>
      </c>
      <c r="N2954" s="2">
        <v>2</v>
      </c>
      <c r="O2954" s="31">
        <v>2.1400462962962965E-2</v>
      </c>
    </row>
    <row r="2955" spans="1:15" x14ac:dyDescent="0.25">
      <c r="A2955" s="2">
        <f t="shared" si="184"/>
        <v>2018</v>
      </c>
      <c r="B2955" s="2" t="str">
        <f t="shared" si="185"/>
        <v>Nov</v>
      </c>
      <c r="C2955" s="2">
        <f t="shared" si="186"/>
        <v>48</v>
      </c>
      <c r="D2955" s="2" t="str">
        <f t="shared" si="187"/>
        <v>Fri</v>
      </c>
      <c r="E2955" s="34">
        <v>43434</v>
      </c>
      <c r="F2955" s="30">
        <v>50609</v>
      </c>
      <c r="G2955" s="2" t="s">
        <v>737</v>
      </c>
      <c r="H2955" s="30" t="s">
        <v>738</v>
      </c>
      <c r="I2955" s="2">
        <v>9</v>
      </c>
      <c r="J2955" s="30" t="s">
        <v>1341</v>
      </c>
      <c r="K2955" s="2" t="s">
        <v>1255</v>
      </c>
      <c r="L2955" s="30">
        <v>1224</v>
      </c>
      <c r="M2955" s="2">
        <v>1</v>
      </c>
      <c r="N2955" s="2">
        <v>24</v>
      </c>
      <c r="O2955" s="31">
        <v>4.8495370370370376E-2</v>
      </c>
    </row>
    <row r="2956" spans="1:15" x14ac:dyDescent="0.25">
      <c r="A2956" s="2">
        <f t="shared" si="184"/>
        <v>2018</v>
      </c>
      <c r="B2956" s="2" t="str">
        <f t="shared" si="185"/>
        <v>Nov</v>
      </c>
      <c r="C2956" s="2">
        <f t="shared" si="186"/>
        <v>48</v>
      </c>
      <c r="D2956" s="2" t="str">
        <f t="shared" si="187"/>
        <v>Fri</v>
      </c>
      <c r="E2956" s="34">
        <v>43434</v>
      </c>
      <c r="F2956" s="30">
        <v>50609</v>
      </c>
      <c r="G2956" s="2" t="s">
        <v>737</v>
      </c>
      <c r="H2956" s="30" t="s">
        <v>738</v>
      </c>
      <c r="I2956" s="2">
        <v>9</v>
      </c>
      <c r="J2956" s="30" t="s">
        <v>1309</v>
      </c>
      <c r="K2956" s="2" t="s">
        <v>1264</v>
      </c>
      <c r="L2956" s="30">
        <v>1224</v>
      </c>
      <c r="M2956" s="2">
        <v>1</v>
      </c>
      <c r="N2956" s="2">
        <v>24</v>
      </c>
      <c r="O2956" s="31">
        <v>4.8657407407407406E-2</v>
      </c>
    </row>
    <row r="2957" spans="1:15" x14ac:dyDescent="0.25">
      <c r="A2957" s="2">
        <f t="shared" si="184"/>
        <v>2018</v>
      </c>
      <c r="B2957" s="2" t="str">
        <f t="shared" si="185"/>
        <v>Nov</v>
      </c>
      <c r="C2957" s="2">
        <f t="shared" si="186"/>
        <v>48</v>
      </c>
      <c r="D2957" s="2" t="str">
        <f t="shared" si="187"/>
        <v>Fri</v>
      </c>
      <c r="E2957" s="34">
        <v>43434</v>
      </c>
      <c r="F2957" s="30">
        <v>50609</v>
      </c>
      <c r="G2957" s="2" t="s">
        <v>737</v>
      </c>
      <c r="H2957" s="30" t="s">
        <v>738</v>
      </c>
      <c r="I2957" s="2">
        <v>9</v>
      </c>
      <c r="J2957" s="30" t="s">
        <v>1323</v>
      </c>
      <c r="K2957" s="2" t="s">
        <v>1272</v>
      </c>
      <c r="L2957" s="30">
        <v>1224</v>
      </c>
      <c r="M2957" s="2">
        <v>1</v>
      </c>
      <c r="N2957" s="2">
        <v>24</v>
      </c>
      <c r="O2957" s="31">
        <v>4.927083333333334E-2</v>
      </c>
    </row>
    <row r="2958" spans="1:15" x14ac:dyDescent="0.25">
      <c r="A2958" s="2">
        <f t="shared" si="184"/>
        <v>2018</v>
      </c>
      <c r="B2958" s="2" t="str">
        <f t="shared" si="185"/>
        <v>Nov</v>
      </c>
      <c r="C2958" s="2">
        <f t="shared" si="186"/>
        <v>48</v>
      </c>
      <c r="D2958" s="2" t="str">
        <f t="shared" si="187"/>
        <v>Fri</v>
      </c>
      <c r="E2958" s="34">
        <v>43434</v>
      </c>
      <c r="F2958" s="30">
        <v>50609</v>
      </c>
      <c r="G2958" s="2" t="s">
        <v>737</v>
      </c>
      <c r="H2958" s="30" t="s">
        <v>738</v>
      </c>
      <c r="I2958" s="2">
        <v>9</v>
      </c>
      <c r="J2958" s="30" t="s">
        <v>1326</v>
      </c>
      <c r="K2958" s="2" t="s">
        <v>1255</v>
      </c>
      <c r="L2958" s="30">
        <v>1224</v>
      </c>
      <c r="M2958" s="2">
        <v>1</v>
      </c>
      <c r="N2958" s="2">
        <v>24</v>
      </c>
      <c r="O2958" s="31">
        <v>4.8449074074074082E-2</v>
      </c>
    </row>
    <row r="2959" spans="1:15" x14ac:dyDescent="0.25">
      <c r="A2959" s="2">
        <f t="shared" si="184"/>
        <v>2018</v>
      </c>
      <c r="B2959" s="2" t="str">
        <f t="shared" si="185"/>
        <v>Nov</v>
      </c>
      <c r="C2959" s="2">
        <f t="shared" si="186"/>
        <v>48</v>
      </c>
      <c r="D2959" s="2" t="str">
        <f t="shared" si="187"/>
        <v>Fri</v>
      </c>
      <c r="E2959" s="34">
        <v>43434</v>
      </c>
      <c r="F2959" s="30">
        <v>50609</v>
      </c>
      <c r="G2959" s="2" t="s">
        <v>737</v>
      </c>
      <c r="H2959" s="30" t="s">
        <v>738</v>
      </c>
      <c r="I2959" s="2">
        <v>9</v>
      </c>
      <c r="J2959" s="30" t="s">
        <v>1415</v>
      </c>
      <c r="K2959" s="2" t="s">
        <v>1255</v>
      </c>
      <c r="L2959" s="30">
        <v>1224</v>
      </c>
      <c r="M2959" s="2">
        <v>1</v>
      </c>
      <c r="N2959" s="2">
        <v>24</v>
      </c>
      <c r="O2959" s="31">
        <v>4.854166666666667E-2</v>
      </c>
    </row>
    <row r="2960" spans="1:15" x14ac:dyDescent="0.25">
      <c r="A2960" s="2">
        <f t="shared" si="184"/>
        <v>2018</v>
      </c>
      <c r="B2960" s="2" t="str">
        <f t="shared" si="185"/>
        <v>Nov</v>
      </c>
      <c r="C2960" s="2">
        <f t="shared" si="186"/>
        <v>48</v>
      </c>
      <c r="D2960" s="2" t="str">
        <f t="shared" si="187"/>
        <v>Fri</v>
      </c>
      <c r="E2960" s="34">
        <v>43434</v>
      </c>
      <c r="F2960" s="30">
        <v>47701</v>
      </c>
      <c r="G2960" s="2" t="s">
        <v>181</v>
      </c>
      <c r="H2960" s="30" t="s">
        <v>739</v>
      </c>
      <c r="I2960" s="2">
        <v>1</v>
      </c>
      <c r="J2960" s="30" t="s">
        <v>1293</v>
      </c>
      <c r="K2960" s="2" t="s">
        <v>1247</v>
      </c>
      <c r="L2960" s="30">
        <v>35</v>
      </c>
      <c r="M2960" s="2">
        <v>12</v>
      </c>
      <c r="N2960" s="2">
        <v>1</v>
      </c>
      <c r="O2960" s="31">
        <v>1.9444444444444445E-2</v>
      </c>
    </row>
    <row r="2961" spans="1:15" x14ac:dyDescent="0.25">
      <c r="A2961" s="2">
        <f t="shared" si="184"/>
        <v>2018</v>
      </c>
      <c r="B2961" s="2" t="str">
        <f t="shared" si="185"/>
        <v>Nov</v>
      </c>
      <c r="C2961" s="2">
        <f t="shared" si="186"/>
        <v>48</v>
      </c>
      <c r="D2961" s="2" t="str">
        <f t="shared" si="187"/>
        <v>Fri</v>
      </c>
      <c r="E2961" s="34">
        <v>43434</v>
      </c>
      <c r="F2961" s="30">
        <v>47701</v>
      </c>
      <c r="G2961" s="2" t="s">
        <v>181</v>
      </c>
      <c r="H2961" s="30" t="s">
        <v>739</v>
      </c>
      <c r="I2961" s="2">
        <v>1</v>
      </c>
      <c r="J2961" s="30" t="s">
        <v>1295</v>
      </c>
      <c r="K2961" s="2" t="s">
        <v>1264</v>
      </c>
      <c r="L2961" s="30">
        <v>35</v>
      </c>
      <c r="M2961" s="2">
        <v>12</v>
      </c>
      <c r="N2961" s="2">
        <v>1</v>
      </c>
      <c r="O2961" s="31">
        <v>2.342592592592593E-2</v>
      </c>
    </row>
    <row r="2962" spans="1:15" x14ac:dyDescent="0.25">
      <c r="A2962" s="2">
        <f t="shared" si="184"/>
        <v>2018</v>
      </c>
      <c r="B2962" s="2" t="str">
        <f t="shared" si="185"/>
        <v>Nov</v>
      </c>
      <c r="C2962" s="2">
        <f t="shared" si="186"/>
        <v>48</v>
      </c>
      <c r="D2962" s="2" t="str">
        <f t="shared" si="187"/>
        <v>Fri</v>
      </c>
      <c r="E2962" s="34">
        <v>43434</v>
      </c>
      <c r="F2962" s="30">
        <v>47701</v>
      </c>
      <c r="G2962" s="2" t="s">
        <v>181</v>
      </c>
      <c r="H2962" s="30" t="s">
        <v>739</v>
      </c>
      <c r="I2962" s="2">
        <v>1</v>
      </c>
      <c r="J2962" s="30" t="s">
        <v>1704</v>
      </c>
      <c r="K2962" s="2" t="s">
        <v>1257</v>
      </c>
      <c r="L2962" s="30">
        <v>35</v>
      </c>
      <c r="M2962" s="2">
        <v>12</v>
      </c>
      <c r="N2962" s="2">
        <v>1</v>
      </c>
      <c r="O2962" s="31">
        <v>2.3171296296296297E-2</v>
      </c>
    </row>
    <row r="2963" spans="1:15" x14ac:dyDescent="0.25">
      <c r="A2963" s="2">
        <f t="shared" si="184"/>
        <v>2018</v>
      </c>
      <c r="B2963" s="2" t="str">
        <f t="shared" si="185"/>
        <v>Nov</v>
      </c>
      <c r="C2963" s="2">
        <f t="shared" si="186"/>
        <v>48</v>
      </c>
      <c r="D2963" s="2" t="str">
        <f t="shared" si="187"/>
        <v>Fri</v>
      </c>
      <c r="E2963" s="34">
        <v>43434</v>
      </c>
      <c r="F2963" s="30">
        <v>47677</v>
      </c>
      <c r="G2963" s="2" t="s">
        <v>625</v>
      </c>
      <c r="H2963" s="30" t="s">
        <v>1019</v>
      </c>
      <c r="I2963" s="2">
        <v>59</v>
      </c>
      <c r="J2963" s="30" t="s">
        <v>1258</v>
      </c>
      <c r="K2963" s="2" t="s">
        <v>1355</v>
      </c>
      <c r="L2963" s="30">
        <v>51239</v>
      </c>
      <c r="M2963" s="2">
        <v>333</v>
      </c>
      <c r="N2963" s="2">
        <v>6</v>
      </c>
      <c r="O2963" s="31">
        <v>0.27001157407407406</v>
      </c>
    </row>
    <row r="2964" spans="1:15" x14ac:dyDescent="0.25">
      <c r="A2964" s="2">
        <f t="shared" si="184"/>
        <v>2018</v>
      </c>
      <c r="B2964" s="2" t="str">
        <f t="shared" si="185"/>
        <v>Nov</v>
      </c>
      <c r="C2964" s="2">
        <f t="shared" si="186"/>
        <v>48</v>
      </c>
      <c r="D2964" s="2" t="str">
        <f t="shared" si="187"/>
        <v>Fri</v>
      </c>
      <c r="E2964" s="34">
        <v>43434</v>
      </c>
      <c r="F2964" s="30">
        <v>47677</v>
      </c>
      <c r="G2964" s="2" t="s">
        <v>625</v>
      </c>
      <c r="H2964" s="30" t="s">
        <v>1019</v>
      </c>
      <c r="I2964" s="2">
        <v>59</v>
      </c>
      <c r="J2964" s="30" t="s">
        <v>1292</v>
      </c>
      <c r="K2964" s="2" t="s">
        <v>1264</v>
      </c>
      <c r="L2964" s="30">
        <v>51239</v>
      </c>
      <c r="M2964" s="2">
        <v>333</v>
      </c>
      <c r="N2964" s="2">
        <v>6</v>
      </c>
      <c r="O2964" s="31">
        <v>0.27118055555555554</v>
      </c>
    </row>
    <row r="2965" spans="1:15" x14ac:dyDescent="0.25">
      <c r="A2965" s="2">
        <f t="shared" si="184"/>
        <v>2018</v>
      </c>
      <c r="B2965" s="2" t="str">
        <f t="shared" si="185"/>
        <v>Nov</v>
      </c>
      <c r="C2965" s="2">
        <f t="shared" si="186"/>
        <v>48</v>
      </c>
      <c r="D2965" s="2" t="str">
        <f t="shared" si="187"/>
        <v>Fri</v>
      </c>
      <c r="E2965" s="34">
        <v>43434</v>
      </c>
      <c r="F2965" s="30">
        <v>47677</v>
      </c>
      <c r="G2965" s="2" t="s">
        <v>625</v>
      </c>
      <c r="H2965" s="30" t="s">
        <v>1019</v>
      </c>
      <c r="I2965" s="2">
        <v>59</v>
      </c>
      <c r="J2965" s="30" t="s">
        <v>1293</v>
      </c>
      <c r="K2965" s="2" t="s">
        <v>1355</v>
      </c>
      <c r="L2965" s="30">
        <v>51239</v>
      </c>
      <c r="M2965" s="2">
        <v>333</v>
      </c>
      <c r="N2965" s="2">
        <v>6</v>
      </c>
      <c r="O2965" s="31">
        <v>0.18009259259259258</v>
      </c>
    </row>
    <row r="2966" spans="1:15" x14ac:dyDescent="0.25">
      <c r="A2966" s="2">
        <f t="shared" si="184"/>
        <v>2018</v>
      </c>
      <c r="B2966" s="2" t="str">
        <f t="shared" si="185"/>
        <v>Nov</v>
      </c>
      <c r="C2966" s="2">
        <f t="shared" si="186"/>
        <v>48</v>
      </c>
      <c r="D2966" s="2" t="str">
        <f t="shared" si="187"/>
        <v>Fri</v>
      </c>
      <c r="E2966" s="34">
        <v>43434</v>
      </c>
      <c r="F2966" s="30">
        <v>47677</v>
      </c>
      <c r="G2966" s="2" t="s">
        <v>625</v>
      </c>
      <c r="H2966" s="30" t="s">
        <v>1019</v>
      </c>
      <c r="I2966" s="2">
        <v>59</v>
      </c>
      <c r="J2966" s="30" t="s">
        <v>1873</v>
      </c>
      <c r="K2966" s="2" t="s">
        <v>1257</v>
      </c>
      <c r="L2966" s="30">
        <v>51239</v>
      </c>
      <c r="M2966" s="2">
        <v>333</v>
      </c>
      <c r="N2966" s="2">
        <v>6</v>
      </c>
      <c r="O2966" s="31">
        <v>0.27149305555555553</v>
      </c>
    </row>
    <row r="2967" spans="1:15" x14ac:dyDescent="0.25">
      <c r="A2967" s="2">
        <f t="shared" si="184"/>
        <v>2018</v>
      </c>
      <c r="B2967" s="2" t="str">
        <f t="shared" si="185"/>
        <v>Nov</v>
      </c>
      <c r="C2967" s="2">
        <f t="shared" si="186"/>
        <v>48</v>
      </c>
      <c r="D2967" s="2" t="str">
        <f t="shared" si="187"/>
        <v>Fri</v>
      </c>
      <c r="E2967" s="34">
        <v>43434</v>
      </c>
      <c r="F2967" s="30">
        <v>47677</v>
      </c>
      <c r="G2967" s="2" t="s">
        <v>625</v>
      </c>
      <c r="H2967" s="30" t="s">
        <v>1019</v>
      </c>
      <c r="I2967" s="2">
        <v>59</v>
      </c>
      <c r="J2967" s="30" t="s">
        <v>1876</v>
      </c>
      <c r="K2967" s="2" t="s">
        <v>1355</v>
      </c>
      <c r="L2967" s="30">
        <v>51239</v>
      </c>
      <c r="M2967" s="2">
        <v>333</v>
      </c>
      <c r="N2967" s="2">
        <v>6</v>
      </c>
      <c r="O2967" s="31">
        <v>0.20238425925925926</v>
      </c>
    </row>
    <row r="2968" spans="1:15" x14ac:dyDescent="0.25">
      <c r="A2968" s="2">
        <f t="shared" si="184"/>
        <v>2018</v>
      </c>
      <c r="B2968" s="2" t="str">
        <f t="shared" si="185"/>
        <v>Nov</v>
      </c>
      <c r="C2968" s="2">
        <f t="shared" si="186"/>
        <v>48</v>
      </c>
      <c r="D2968" s="2" t="str">
        <f t="shared" si="187"/>
        <v>Fri</v>
      </c>
      <c r="E2968" s="34">
        <v>43434</v>
      </c>
      <c r="F2968" s="30">
        <v>47677</v>
      </c>
      <c r="G2968" s="2" t="s">
        <v>625</v>
      </c>
      <c r="H2968" s="30" t="s">
        <v>1019</v>
      </c>
      <c r="I2968" s="2">
        <v>59</v>
      </c>
      <c r="J2968" s="30" t="s">
        <v>1941</v>
      </c>
      <c r="K2968" s="2" t="s">
        <v>1355</v>
      </c>
      <c r="L2968" s="30">
        <v>51239</v>
      </c>
      <c r="M2968" s="2">
        <v>333</v>
      </c>
      <c r="N2968" s="2">
        <v>6</v>
      </c>
      <c r="O2968" s="31">
        <v>0.21180555555555555</v>
      </c>
    </row>
    <row r="2969" spans="1:15" x14ac:dyDescent="0.25">
      <c r="A2969" s="2">
        <f t="shared" si="184"/>
        <v>2018</v>
      </c>
      <c r="B2969" s="2" t="str">
        <f t="shared" si="185"/>
        <v>Nov</v>
      </c>
      <c r="C2969" s="2">
        <f t="shared" si="186"/>
        <v>48</v>
      </c>
      <c r="D2969" s="2" t="str">
        <f t="shared" si="187"/>
        <v>Fri</v>
      </c>
      <c r="E2969" s="34">
        <v>43434</v>
      </c>
      <c r="F2969" s="30">
        <v>47677</v>
      </c>
      <c r="G2969" s="2" t="s">
        <v>625</v>
      </c>
      <c r="H2969" s="30" t="s">
        <v>1019</v>
      </c>
      <c r="I2969" s="2">
        <v>59</v>
      </c>
      <c r="J2969" s="30" t="s">
        <v>1971</v>
      </c>
      <c r="K2969" s="2" t="s">
        <v>1355</v>
      </c>
      <c r="L2969" s="30">
        <v>51239</v>
      </c>
      <c r="M2969" s="2">
        <v>333</v>
      </c>
      <c r="N2969" s="2">
        <v>6</v>
      </c>
      <c r="O2969" s="31">
        <v>8.726851851851852E-3</v>
      </c>
    </row>
    <row r="2970" spans="1:15" x14ac:dyDescent="0.25">
      <c r="A2970" s="2">
        <f t="shared" si="184"/>
        <v>2018</v>
      </c>
      <c r="B2970" s="2" t="str">
        <f t="shared" si="185"/>
        <v>Nov</v>
      </c>
      <c r="C2970" s="2">
        <f t="shared" si="186"/>
        <v>48</v>
      </c>
      <c r="D2970" s="2" t="str">
        <f t="shared" si="187"/>
        <v>Fri</v>
      </c>
      <c r="E2970" s="34">
        <v>43434</v>
      </c>
      <c r="F2970" s="30">
        <v>47677</v>
      </c>
      <c r="G2970" s="2" t="s">
        <v>625</v>
      </c>
      <c r="H2970" s="30" t="s">
        <v>1019</v>
      </c>
      <c r="I2970" s="2">
        <v>59</v>
      </c>
      <c r="J2970" s="30" t="s">
        <v>2041</v>
      </c>
      <c r="K2970" s="2" t="s">
        <v>1355</v>
      </c>
      <c r="L2970" s="30">
        <v>51239</v>
      </c>
      <c r="M2970" s="2">
        <v>333</v>
      </c>
      <c r="N2970" s="2">
        <v>6</v>
      </c>
      <c r="O2970" s="31">
        <v>0.21189814814814814</v>
      </c>
    </row>
    <row r="2971" spans="1:15" x14ac:dyDescent="0.25">
      <c r="A2971" s="2">
        <f t="shared" si="184"/>
        <v>2018</v>
      </c>
      <c r="B2971" s="2" t="str">
        <f t="shared" si="185"/>
        <v>Nov</v>
      </c>
      <c r="C2971" s="2">
        <f t="shared" si="186"/>
        <v>48</v>
      </c>
      <c r="D2971" s="2" t="str">
        <f t="shared" si="187"/>
        <v>Fri</v>
      </c>
      <c r="E2971" s="34">
        <v>43434</v>
      </c>
      <c r="F2971" s="30">
        <v>50554</v>
      </c>
      <c r="G2971" s="2" t="s">
        <v>740</v>
      </c>
      <c r="H2971" s="30" t="s">
        <v>741</v>
      </c>
      <c r="I2971" s="2">
        <v>2</v>
      </c>
      <c r="J2971" s="30" t="s">
        <v>1293</v>
      </c>
      <c r="K2971" s="2" t="s">
        <v>1247</v>
      </c>
      <c r="L2971" s="30">
        <v>34</v>
      </c>
      <c r="M2971" s="2">
        <v>15</v>
      </c>
      <c r="N2971" s="2">
        <v>2</v>
      </c>
      <c r="O2971" s="31">
        <v>1.8900462962962963E-2</v>
      </c>
    </row>
    <row r="2972" spans="1:15" x14ac:dyDescent="0.25">
      <c r="A2972" s="2">
        <f t="shared" si="184"/>
        <v>2018</v>
      </c>
      <c r="B2972" s="2" t="str">
        <f t="shared" si="185"/>
        <v>Nov</v>
      </c>
      <c r="C2972" s="2">
        <f t="shared" si="186"/>
        <v>48</v>
      </c>
      <c r="D2972" s="2" t="str">
        <f t="shared" si="187"/>
        <v>Fri</v>
      </c>
      <c r="E2972" s="34">
        <v>43434</v>
      </c>
      <c r="F2972" s="30">
        <v>50554</v>
      </c>
      <c r="G2972" s="2" t="s">
        <v>740</v>
      </c>
      <c r="H2972" s="30" t="s">
        <v>741</v>
      </c>
      <c r="I2972" s="2">
        <v>2</v>
      </c>
      <c r="J2972" s="30" t="s">
        <v>1873</v>
      </c>
      <c r="K2972" s="2" t="s">
        <v>1257</v>
      </c>
      <c r="L2972" s="30">
        <v>34</v>
      </c>
      <c r="M2972" s="2">
        <v>15</v>
      </c>
      <c r="N2972" s="2">
        <v>2</v>
      </c>
      <c r="O2972" s="31">
        <v>1.8020833333333333E-2</v>
      </c>
    </row>
    <row r="2973" spans="1:15" x14ac:dyDescent="0.25">
      <c r="A2973" s="2">
        <f t="shared" ref="A2973:A3036" si="188">YEAR(E2973)</f>
        <v>2018</v>
      </c>
      <c r="B2973" s="2" t="str">
        <f t="shared" ref="B2973:B3036" si="189">TEXT(E2973,"MMM")</f>
        <v>Nov</v>
      </c>
      <c r="C2973" s="2">
        <f t="shared" ref="C2973:C3036" si="190">WEEKNUM(E2973)</f>
        <v>48</v>
      </c>
      <c r="D2973" s="2" t="str">
        <f t="shared" ref="D2973:D3036" si="191">TEXT(E2973,"DDD")</f>
        <v>Fri</v>
      </c>
      <c r="E2973" s="34">
        <v>43434</v>
      </c>
      <c r="F2973" s="30">
        <v>50554</v>
      </c>
      <c r="G2973" s="2" t="s">
        <v>740</v>
      </c>
      <c r="H2973" s="30" t="s">
        <v>741</v>
      </c>
      <c r="I2973" s="2">
        <v>2</v>
      </c>
      <c r="J2973" s="30" t="s">
        <v>1941</v>
      </c>
      <c r="K2973" s="2" t="s">
        <v>1247</v>
      </c>
      <c r="L2973" s="30">
        <v>34</v>
      </c>
      <c r="M2973" s="2">
        <v>15</v>
      </c>
      <c r="N2973" s="2">
        <v>2</v>
      </c>
      <c r="O2973" s="31">
        <v>7.9166666666666673E-3</v>
      </c>
    </row>
    <row r="2974" spans="1:15" x14ac:dyDescent="0.25">
      <c r="A2974" s="2">
        <f t="shared" si="188"/>
        <v>2018</v>
      </c>
      <c r="B2974" s="2" t="str">
        <f t="shared" si="189"/>
        <v>Nov</v>
      </c>
      <c r="C2974" s="2">
        <f t="shared" si="190"/>
        <v>48</v>
      </c>
      <c r="D2974" s="2" t="str">
        <f t="shared" si="191"/>
        <v>Fri</v>
      </c>
      <c r="E2974" s="34">
        <v>43434</v>
      </c>
      <c r="F2974" s="30">
        <v>50554</v>
      </c>
      <c r="G2974" s="2" t="s">
        <v>740</v>
      </c>
      <c r="H2974" s="30" t="s">
        <v>741</v>
      </c>
      <c r="I2974" s="2">
        <v>2</v>
      </c>
      <c r="J2974" s="30" t="s">
        <v>1990</v>
      </c>
      <c r="K2974" s="2" t="s">
        <v>1264</v>
      </c>
      <c r="L2974" s="30">
        <v>34</v>
      </c>
      <c r="M2974" s="2">
        <v>15</v>
      </c>
      <c r="N2974" s="2">
        <v>2</v>
      </c>
      <c r="O2974" s="31">
        <v>1.9247685185185184E-2</v>
      </c>
    </row>
    <row r="2975" spans="1:15" x14ac:dyDescent="0.25">
      <c r="A2975" s="2">
        <f t="shared" si="188"/>
        <v>2018</v>
      </c>
      <c r="B2975" s="2" t="str">
        <f t="shared" si="189"/>
        <v>Nov</v>
      </c>
      <c r="C2975" s="2">
        <f t="shared" si="190"/>
        <v>48</v>
      </c>
      <c r="D2975" s="2" t="str">
        <f t="shared" si="191"/>
        <v>Fri</v>
      </c>
      <c r="E2975" s="34">
        <v>43434</v>
      </c>
      <c r="F2975" s="30" t="s">
        <v>742</v>
      </c>
      <c r="G2975" s="2" t="s">
        <v>743</v>
      </c>
      <c r="H2975" s="30" t="s">
        <v>744</v>
      </c>
      <c r="I2975" s="2">
        <v>29</v>
      </c>
      <c r="J2975" s="30" t="s">
        <v>1305</v>
      </c>
      <c r="K2975" s="2" t="s">
        <v>1257</v>
      </c>
      <c r="L2975" s="30">
        <v>4729</v>
      </c>
      <c r="M2975" s="2">
        <v>122</v>
      </c>
      <c r="N2975" s="2">
        <v>20</v>
      </c>
      <c r="O2975" s="31">
        <v>8.2939814814814813E-2</v>
      </c>
    </row>
    <row r="2976" spans="1:15" x14ac:dyDescent="0.25">
      <c r="A2976" s="2">
        <f t="shared" si="188"/>
        <v>2018</v>
      </c>
      <c r="B2976" s="2" t="str">
        <f t="shared" si="189"/>
        <v>Nov</v>
      </c>
      <c r="C2976" s="2">
        <f t="shared" si="190"/>
        <v>48</v>
      </c>
      <c r="D2976" s="2" t="str">
        <f t="shared" si="191"/>
        <v>Fri</v>
      </c>
      <c r="E2976" s="34">
        <v>43434</v>
      </c>
      <c r="F2976" s="30" t="s">
        <v>742</v>
      </c>
      <c r="G2976" s="2" t="s">
        <v>743</v>
      </c>
      <c r="H2976" s="30" t="s">
        <v>744</v>
      </c>
      <c r="I2976" s="2">
        <v>29</v>
      </c>
      <c r="J2976" s="30" t="s">
        <v>1354</v>
      </c>
      <c r="K2976" s="2" t="s">
        <v>1264</v>
      </c>
      <c r="L2976" s="30">
        <v>4729</v>
      </c>
      <c r="M2976" s="2">
        <v>122</v>
      </c>
      <c r="N2976" s="2">
        <v>20</v>
      </c>
      <c r="O2976" s="31">
        <v>8.4270833333333336E-2</v>
      </c>
    </row>
    <row r="2977" spans="1:15" x14ac:dyDescent="0.25">
      <c r="A2977" s="2">
        <f t="shared" si="188"/>
        <v>2018</v>
      </c>
      <c r="B2977" s="2" t="str">
        <f t="shared" si="189"/>
        <v>Nov</v>
      </c>
      <c r="C2977" s="2">
        <f t="shared" si="190"/>
        <v>48</v>
      </c>
      <c r="D2977" s="2" t="str">
        <f t="shared" si="191"/>
        <v>Fri</v>
      </c>
      <c r="E2977" s="34">
        <v>43434</v>
      </c>
      <c r="F2977" s="30" t="s">
        <v>742</v>
      </c>
      <c r="G2977" s="2" t="s">
        <v>743</v>
      </c>
      <c r="H2977" s="30" t="s">
        <v>744</v>
      </c>
      <c r="I2977" s="2">
        <v>29</v>
      </c>
      <c r="J2977" s="30" t="s">
        <v>1364</v>
      </c>
      <c r="K2977" s="2" t="s">
        <v>1247</v>
      </c>
      <c r="L2977" s="30">
        <v>4729</v>
      </c>
      <c r="M2977" s="2">
        <v>122</v>
      </c>
      <c r="N2977" s="2">
        <v>20</v>
      </c>
      <c r="O2977" s="31">
        <v>8.2939814814814813E-2</v>
      </c>
    </row>
    <row r="2978" spans="1:15" x14ac:dyDescent="0.25">
      <c r="A2978" s="2">
        <f t="shared" si="188"/>
        <v>2018</v>
      </c>
      <c r="B2978" s="2" t="str">
        <f t="shared" si="189"/>
        <v>Nov</v>
      </c>
      <c r="C2978" s="2">
        <f t="shared" si="190"/>
        <v>48</v>
      </c>
      <c r="D2978" s="2" t="str">
        <f t="shared" si="191"/>
        <v>Fri</v>
      </c>
      <c r="E2978" s="34">
        <v>43434</v>
      </c>
      <c r="F2978" s="30" t="s">
        <v>742</v>
      </c>
      <c r="G2978" s="2" t="s">
        <v>743</v>
      </c>
      <c r="H2978" s="30" t="s">
        <v>744</v>
      </c>
      <c r="I2978" s="2">
        <v>29</v>
      </c>
      <c r="J2978" s="30" t="s">
        <v>1379</v>
      </c>
      <c r="K2978" s="2" t="s">
        <v>1264</v>
      </c>
      <c r="L2978" s="30">
        <v>4729</v>
      </c>
      <c r="M2978" s="2">
        <v>122</v>
      </c>
      <c r="N2978" s="2">
        <v>20</v>
      </c>
      <c r="O2978" s="31">
        <v>8.2939814814814813E-2</v>
      </c>
    </row>
    <row r="2979" spans="1:15" x14ac:dyDescent="0.25">
      <c r="A2979" s="2">
        <f t="shared" si="188"/>
        <v>2018</v>
      </c>
      <c r="B2979" s="2" t="str">
        <f t="shared" si="189"/>
        <v>Nov</v>
      </c>
      <c r="C2979" s="2">
        <f t="shared" si="190"/>
        <v>48</v>
      </c>
      <c r="D2979" s="2" t="str">
        <f t="shared" si="191"/>
        <v>Fri</v>
      </c>
      <c r="E2979" s="34">
        <v>43434</v>
      </c>
      <c r="F2979" s="30" t="s">
        <v>742</v>
      </c>
      <c r="G2979" s="2" t="s">
        <v>743</v>
      </c>
      <c r="H2979" s="30" t="s">
        <v>744</v>
      </c>
      <c r="I2979" s="2">
        <v>29</v>
      </c>
      <c r="J2979" s="30" t="s">
        <v>1383</v>
      </c>
      <c r="K2979" s="2" t="s">
        <v>1247</v>
      </c>
      <c r="L2979" s="30">
        <v>4729</v>
      </c>
      <c r="M2979" s="2">
        <v>122</v>
      </c>
      <c r="N2979" s="2">
        <v>20</v>
      </c>
      <c r="O2979" s="31">
        <v>8.2939814814814813E-2</v>
      </c>
    </row>
    <row r="2980" spans="1:15" x14ac:dyDescent="0.25">
      <c r="A2980" s="2">
        <f t="shared" si="188"/>
        <v>2018</v>
      </c>
      <c r="B2980" s="2" t="str">
        <f t="shared" si="189"/>
        <v>Nov</v>
      </c>
      <c r="C2980" s="2">
        <f t="shared" si="190"/>
        <v>48</v>
      </c>
      <c r="D2980" s="2" t="str">
        <f t="shared" si="191"/>
        <v>Fri</v>
      </c>
      <c r="E2980" s="34">
        <v>43434</v>
      </c>
      <c r="F2980" s="30" t="s">
        <v>742</v>
      </c>
      <c r="G2980" s="2" t="s">
        <v>743</v>
      </c>
      <c r="H2980" s="30" t="s">
        <v>744</v>
      </c>
      <c r="I2980" s="2">
        <v>29</v>
      </c>
      <c r="J2980" s="30" t="s">
        <v>1726</v>
      </c>
      <c r="K2980" s="2" t="s">
        <v>1247</v>
      </c>
      <c r="L2980" s="30">
        <v>4729</v>
      </c>
      <c r="M2980" s="2">
        <v>122</v>
      </c>
      <c r="N2980" s="2">
        <v>20</v>
      </c>
      <c r="O2980" s="31">
        <v>8.2974537037037041E-2</v>
      </c>
    </row>
    <row r="2981" spans="1:15" x14ac:dyDescent="0.25">
      <c r="A2981" s="2">
        <f t="shared" si="188"/>
        <v>2018</v>
      </c>
      <c r="B2981" s="2" t="str">
        <f t="shared" si="189"/>
        <v>Nov</v>
      </c>
      <c r="C2981" s="2">
        <f t="shared" si="190"/>
        <v>48</v>
      </c>
      <c r="D2981" s="2" t="str">
        <f t="shared" si="191"/>
        <v>Fri</v>
      </c>
      <c r="E2981" s="34">
        <v>43434</v>
      </c>
      <c r="F2981" s="30" t="s">
        <v>742</v>
      </c>
      <c r="G2981" s="2" t="s">
        <v>743</v>
      </c>
      <c r="H2981" s="30" t="s">
        <v>744</v>
      </c>
      <c r="I2981" s="2">
        <v>29</v>
      </c>
      <c r="J2981" s="30" t="s">
        <v>1727</v>
      </c>
      <c r="K2981" s="2" t="s">
        <v>1247</v>
      </c>
      <c r="L2981" s="30">
        <v>4729</v>
      </c>
      <c r="M2981" s="2">
        <v>122</v>
      </c>
      <c r="N2981" s="2">
        <v>20</v>
      </c>
      <c r="O2981" s="31">
        <v>8.295138888888888E-2</v>
      </c>
    </row>
    <row r="2982" spans="1:15" x14ac:dyDescent="0.25">
      <c r="A2982" s="2">
        <f t="shared" si="188"/>
        <v>2018</v>
      </c>
      <c r="B2982" s="2" t="str">
        <f t="shared" si="189"/>
        <v>Nov</v>
      </c>
      <c r="C2982" s="2">
        <f t="shared" si="190"/>
        <v>48</v>
      </c>
      <c r="D2982" s="2" t="str">
        <f t="shared" si="191"/>
        <v>Fri</v>
      </c>
      <c r="E2982" s="34">
        <v>43434</v>
      </c>
      <c r="F2982" s="30" t="s">
        <v>742</v>
      </c>
      <c r="G2982" s="2" t="s">
        <v>743</v>
      </c>
      <c r="H2982" s="30" t="s">
        <v>744</v>
      </c>
      <c r="I2982" s="2">
        <v>29</v>
      </c>
      <c r="J2982" s="30" t="s">
        <v>1759</v>
      </c>
      <c r="K2982" s="2" t="s">
        <v>1247</v>
      </c>
      <c r="L2982" s="30">
        <v>4729</v>
      </c>
      <c r="M2982" s="2">
        <v>122</v>
      </c>
      <c r="N2982" s="2">
        <v>20</v>
      </c>
      <c r="O2982" s="31">
        <v>8.295138888888888E-2</v>
      </c>
    </row>
    <row r="2983" spans="1:15" x14ac:dyDescent="0.25">
      <c r="A2983" s="2">
        <f t="shared" si="188"/>
        <v>2018</v>
      </c>
      <c r="B2983" s="2" t="str">
        <f t="shared" si="189"/>
        <v>Nov</v>
      </c>
      <c r="C2983" s="2">
        <f t="shared" si="190"/>
        <v>48</v>
      </c>
      <c r="D2983" s="2" t="str">
        <f t="shared" si="191"/>
        <v>Fri</v>
      </c>
      <c r="E2983" s="34">
        <v>43434</v>
      </c>
      <c r="F2983" s="30">
        <v>49080</v>
      </c>
      <c r="G2983" s="2" t="s">
        <v>745</v>
      </c>
      <c r="H2983" s="30" t="s">
        <v>746</v>
      </c>
      <c r="I2983" s="2">
        <v>3</v>
      </c>
      <c r="J2983" s="30" t="s">
        <v>1293</v>
      </c>
      <c r="K2983" s="2" t="s">
        <v>1247</v>
      </c>
      <c r="L2983" s="30">
        <v>5616</v>
      </c>
      <c r="M2983" s="2">
        <v>3</v>
      </c>
      <c r="N2983" s="2">
        <v>3</v>
      </c>
      <c r="O2983" s="31">
        <v>2.2523148148148143E-2</v>
      </c>
    </row>
    <row r="2984" spans="1:15" x14ac:dyDescent="0.25">
      <c r="A2984" s="2">
        <f t="shared" si="188"/>
        <v>2018</v>
      </c>
      <c r="B2984" s="2" t="str">
        <f t="shared" si="189"/>
        <v>Nov</v>
      </c>
      <c r="C2984" s="2">
        <f t="shared" si="190"/>
        <v>48</v>
      </c>
      <c r="D2984" s="2" t="str">
        <f t="shared" si="191"/>
        <v>Fri</v>
      </c>
      <c r="E2984" s="34">
        <v>43434</v>
      </c>
      <c r="F2984" s="30">
        <v>49080</v>
      </c>
      <c r="G2984" s="2" t="s">
        <v>745</v>
      </c>
      <c r="H2984" s="30" t="s">
        <v>746</v>
      </c>
      <c r="I2984" s="2">
        <v>3</v>
      </c>
      <c r="J2984" s="30" t="s">
        <v>1295</v>
      </c>
      <c r="K2984" s="2" t="s">
        <v>1515</v>
      </c>
      <c r="L2984" s="30">
        <v>5616</v>
      </c>
      <c r="M2984" s="2">
        <v>3</v>
      </c>
      <c r="N2984" s="2">
        <v>3</v>
      </c>
      <c r="O2984" s="31">
        <v>2.7245370370370368E-2</v>
      </c>
    </row>
    <row r="2985" spans="1:15" x14ac:dyDescent="0.25">
      <c r="A2985" s="2">
        <f t="shared" si="188"/>
        <v>2018</v>
      </c>
      <c r="B2985" s="2" t="str">
        <f t="shared" si="189"/>
        <v>Nov</v>
      </c>
      <c r="C2985" s="2">
        <f t="shared" si="190"/>
        <v>48</v>
      </c>
      <c r="D2985" s="2" t="str">
        <f t="shared" si="191"/>
        <v>Fri</v>
      </c>
      <c r="E2985" s="34">
        <v>43434</v>
      </c>
      <c r="F2985" s="30">
        <v>49080</v>
      </c>
      <c r="G2985" s="2" t="s">
        <v>745</v>
      </c>
      <c r="H2985" s="30" t="s">
        <v>746</v>
      </c>
      <c r="I2985" s="2">
        <v>3</v>
      </c>
      <c r="J2985" s="30" t="s">
        <v>1704</v>
      </c>
      <c r="K2985" s="2" t="s">
        <v>1257</v>
      </c>
      <c r="L2985" s="30">
        <v>5616</v>
      </c>
      <c r="M2985" s="2">
        <v>3</v>
      </c>
      <c r="N2985" s="2">
        <v>3</v>
      </c>
      <c r="O2985" s="31">
        <v>2.7245370370370368E-2</v>
      </c>
    </row>
    <row r="2986" spans="1:15" x14ac:dyDescent="0.25">
      <c r="A2986" s="2">
        <f t="shared" si="188"/>
        <v>2018</v>
      </c>
      <c r="B2986" s="2" t="str">
        <f t="shared" si="189"/>
        <v>Nov</v>
      </c>
      <c r="C2986" s="2">
        <f t="shared" si="190"/>
        <v>48</v>
      </c>
      <c r="D2986" s="2" t="str">
        <f t="shared" si="191"/>
        <v>Fri</v>
      </c>
      <c r="E2986" s="34">
        <v>43434</v>
      </c>
      <c r="F2986" s="30">
        <v>49080</v>
      </c>
      <c r="G2986" s="2" t="s">
        <v>745</v>
      </c>
      <c r="H2986" s="30" t="s">
        <v>746</v>
      </c>
      <c r="I2986" s="2">
        <v>3</v>
      </c>
      <c r="J2986" s="30" t="s">
        <v>1993</v>
      </c>
      <c r="K2986" s="2" t="s">
        <v>1247</v>
      </c>
      <c r="L2986" s="30">
        <v>5616</v>
      </c>
      <c r="M2986" s="2">
        <v>3</v>
      </c>
      <c r="N2986" s="2">
        <v>3</v>
      </c>
      <c r="O2986" s="31">
        <v>2.7245370370370368E-2</v>
      </c>
    </row>
    <row r="2987" spans="1:15" x14ac:dyDescent="0.25">
      <c r="A2987" s="2">
        <f t="shared" si="188"/>
        <v>2018</v>
      </c>
      <c r="B2987" s="2" t="str">
        <f t="shared" si="189"/>
        <v>Nov</v>
      </c>
      <c r="C2987" s="2">
        <f t="shared" si="190"/>
        <v>48</v>
      </c>
      <c r="D2987" s="2" t="str">
        <f t="shared" si="191"/>
        <v>Fri</v>
      </c>
      <c r="E2987" s="34">
        <v>43434</v>
      </c>
      <c r="F2987" s="30" t="s">
        <v>1010</v>
      </c>
      <c r="G2987" s="2" t="s">
        <v>1011</v>
      </c>
      <c r="H2987" s="30" t="s">
        <v>1012</v>
      </c>
      <c r="I2987" s="2">
        <v>18</v>
      </c>
      <c r="J2987" s="30" t="s">
        <v>1788</v>
      </c>
      <c r="K2987" s="2" t="s">
        <v>1264</v>
      </c>
      <c r="L2987" s="30">
        <v>3791</v>
      </c>
      <c r="M2987" s="2">
        <v>58</v>
      </c>
      <c r="N2987" s="2">
        <v>0</v>
      </c>
      <c r="O2987" s="31">
        <v>0.12681712962962963</v>
      </c>
    </row>
    <row r="2988" spans="1:15" x14ac:dyDescent="0.25">
      <c r="A2988" s="2">
        <f t="shared" si="188"/>
        <v>2018</v>
      </c>
      <c r="B2988" s="2" t="str">
        <f t="shared" si="189"/>
        <v>Nov</v>
      </c>
      <c r="C2988" s="2">
        <f t="shared" si="190"/>
        <v>48</v>
      </c>
      <c r="D2988" s="2" t="str">
        <f t="shared" si="191"/>
        <v>Fri</v>
      </c>
      <c r="E2988" s="34">
        <v>43434</v>
      </c>
      <c r="F2988" s="30" t="s">
        <v>1010</v>
      </c>
      <c r="G2988" s="2" t="s">
        <v>1011</v>
      </c>
      <c r="H2988" s="30" t="s">
        <v>1012</v>
      </c>
      <c r="I2988" s="2">
        <v>18</v>
      </c>
      <c r="J2988" s="30" t="s">
        <v>2056</v>
      </c>
      <c r="K2988" s="2" t="s">
        <v>1264</v>
      </c>
      <c r="L2988" s="30">
        <v>3791</v>
      </c>
      <c r="M2988" s="2">
        <v>58</v>
      </c>
      <c r="N2988" s="2">
        <v>0</v>
      </c>
      <c r="O2988" s="31">
        <v>0.12681712962962963</v>
      </c>
    </row>
    <row r="2989" spans="1:15" x14ac:dyDescent="0.25">
      <c r="A2989" s="2">
        <f t="shared" si="188"/>
        <v>2018</v>
      </c>
      <c r="B2989" s="2" t="str">
        <f t="shared" si="189"/>
        <v>Nov</v>
      </c>
      <c r="C2989" s="2">
        <f t="shared" si="190"/>
        <v>48</v>
      </c>
      <c r="D2989" s="2" t="str">
        <f t="shared" si="191"/>
        <v>Fri</v>
      </c>
      <c r="E2989" s="34">
        <v>43434</v>
      </c>
      <c r="F2989" s="30">
        <v>47693</v>
      </c>
      <c r="G2989" s="2" t="s">
        <v>484</v>
      </c>
      <c r="H2989" s="30" t="s">
        <v>747</v>
      </c>
      <c r="I2989" s="2">
        <v>1</v>
      </c>
      <c r="J2989" s="30" t="s">
        <v>1293</v>
      </c>
      <c r="K2989" s="2" t="s">
        <v>1247</v>
      </c>
      <c r="L2989" s="30">
        <v>50</v>
      </c>
      <c r="M2989" s="2">
        <v>1</v>
      </c>
      <c r="N2989" s="2">
        <v>2</v>
      </c>
      <c r="O2989" s="31">
        <v>1.3877314814814815E-2</v>
      </c>
    </row>
    <row r="2990" spans="1:15" x14ac:dyDescent="0.25">
      <c r="A2990" s="2">
        <f t="shared" si="188"/>
        <v>2018</v>
      </c>
      <c r="B2990" s="2" t="str">
        <f t="shared" si="189"/>
        <v>Nov</v>
      </c>
      <c r="C2990" s="2">
        <f t="shared" si="190"/>
        <v>48</v>
      </c>
      <c r="D2990" s="2" t="str">
        <f t="shared" si="191"/>
        <v>Fri</v>
      </c>
      <c r="E2990" s="34">
        <v>43434</v>
      </c>
      <c r="F2990" s="30">
        <v>47693</v>
      </c>
      <c r="G2990" s="2" t="s">
        <v>484</v>
      </c>
      <c r="H2990" s="30" t="s">
        <v>747</v>
      </c>
      <c r="I2990" s="2">
        <v>1</v>
      </c>
      <c r="J2990" s="30" t="s">
        <v>1873</v>
      </c>
      <c r="K2990" s="2" t="s">
        <v>1257</v>
      </c>
      <c r="L2990" s="30">
        <v>50</v>
      </c>
      <c r="M2990" s="2">
        <v>1</v>
      </c>
      <c r="N2990" s="2">
        <v>2</v>
      </c>
      <c r="O2990" s="31">
        <v>1.3680555555555555E-2</v>
      </c>
    </row>
    <row r="2991" spans="1:15" x14ac:dyDescent="0.25">
      <c r="A2991" s="2">
        <f t="shared" si="188"/>
        <v>2018</v>
      </c>
      <c r="B2991" s="2" t="str">
        <f t="shared" si="189"/>
        <v>Nov</v>
      </c>
      <c r="C2991" s="2">
        <f t="shared" si="190"/>
        <v>48</v>
      </c>
      <c r="D2991" s="2" t="str">
        <f t="shared" si="191"/>
        <v>Fri</v>
      </c>
      <c r="E2991" s="34">
        <v>43434</v>
      </c>
      <c r="F2991" s="30">
        <v>47693</v>
      </c>
      <c r="G2991" s="2" t="s">
        <v>484</v>
      </c>
      <c r="H2991" s="30" t="s">
        <v>747</v>
      </c>
      <c r="I2991" s="2">
        <v>1</v>
      </c>
      <c r="J2991" s="30" t="s">
        <v>1989</v>
      </c>
      <c r="K2991" s="2" t="s">
        <v>1264</v>
      </c>
      <c r="L2991" s="30">
        <v>50</v>
      </c>
      <c r="M2991" s="2">
        <v>1</v>
      </c>
      <c r="N2991" s="2">
        <v>2</v>
      </c>
      <c r="O2991" s="31">
        <v>1.4039351851851851E-2</v>
      </c>
    </row>
    <row r="2992" spans="1:15" x14ac:dyDescent="0.25">
      <c r="A2992" s="2">
        <f t="shared" si="188"/>
        <v>2018</v>
      </c>
      <c r="B2992" s="2" t="str">
        <f t="shared" si="189"/>
        <v>Nov</v>
      </c>
      <c r="C2992" s="2">
        <f t="shared" si="190"/>
        <v>48</v>
      </c>
      <c r="D2992" s="2" t="str">
        <f t="shared" si="191"/>
        <v>Fri</v>
      </c>
      <c r="E2992" s="34">
        <v>43434</v>
      </c>
      <c r="F2992" s="30">
        <v>50599</v>
      </c>
      <c r="G2992" s="2" t="s">
        <v>748</v>
      </c>
      <c r="H2992" s="30" t="s">
        <v>749</v>
      </c>
      <c r="I2992" s="2">
        <v>1</v>
      </c>
      <c r="J2992" s="30" t="s">
        <v>1293</v>
      </c>
      <c r="K2992" s="2" t="s">
        <v>1247</v>
      </c>
      <c r="L2992" s="30">
        <v>94</v>
      </c>
      <c r="M2992" s="2">
        <v>4</v>
      </c>
      <c r="N2992" s="2">
        <v>1</v>
      </c>
      <c r="O2992" s="31">
        <v>6.7476851851851856E-3</v>
      </c>
    </row>
    <row r="2993" spans="1:15" x14ac:dyDescent="0.25">
      <c r="A2993" s="2">
        <f t="shared" si="188"/>
        <v>2018</v>
      </c>
      <c r="B2993" s="2" t="str">
        <f t="shared" si="189"/>
        <v>Nov</v>
      </c>
      <c r="C2993" s="2">
        <f t="shared" si="190"/>
        <v>48</v>
      </c>
      <c r="D2993" s="2" t="str">
        <f t="shared" si="191"/>
        <v>Fri</v>
      </c>
      <c r="E2993" s="34">
        <v>43434</v>
      </c>
      <c r="F2993" s="30">
        <v>50599</v>
      </c>
      <c r="G2993" s="2" t="s">
        <v>748</v>
      </c>
      <c r="H2993" s="30" t="s">
        <v>749</v>
      </c>
      <c r="I2993" s="2">
        <v>1</v>
      </c>
      <c r="J2993" s="30" t="s">
        <v>1704</v>
      </c>
      <c r="K2993" s="2" t="s">
        <v>1257</v>
      </c>
      <c r="L2993" s="30">
        <v>94</v>
      </c>
      <c r="M2993" s="2">
        <v>4</v>
      </c>
      <c r="N2993" s="2">
        <v>1</v>
      </c>
      <c r="O2993" s="31">
        <v>1.8530092592592595E-2</v>
      </c>
    </row>
    <row r="2994" spans="1:15" x14ac:dyDescent="0.25">
      <c r="A2994" s="2">
        <f t="shared" si="188"/>
        <v>2018</v>
      </c>
      <c r="B2994" s="2" t="str">
        <f t="shared" si="189"/>
        <v>Nov</v>
      </c>
      <c r="C2994" s="2">
        <f t="shared" si="190"/>
        <v>48</v>
      </c>
      <c r="D2994" s="2" t="str">
        <f t="shared" si="191"/>
        <v>Fri</v>
      </c>
      <c r="E2994" s="34">
        <v>43434</v>
      </c>
      <c r="F2994" s="30">
        <v>50599</v>
      </c>
      <c r="G2994" s="2" t="s">
        <v>748</v>
      </c>
      <c r="H2994" s="30" t="s">
        <v>749</v>
      </c>
      <c r="I2994" s="2">
        <v>1</v>
      </c>
      <c r="J2994" s="30" t="s">
        <v>1989</v>
      </c>
      <c r="K2994" s="2" t="s">
        <v>1264</v>
      </c>
      <c r="L2994" s="30">
        <v>94</v>
      </c>
      <c r="M2994" s="2">
        <v>4</v>
      </c>
      <c r="N2994" s="2">
        <v>1</v>
      </c>
      <c r="O2994" s="31">
        <v>1.849537037037037E-2</v>
      </c>
    </row>
    <row r="2995" spans="1:15" x14ac:dyDescent="0.25">
      <c r="A2995" s="2">
        <f t="shared" si="188"/>
        <v>2018</v>
      </c>
      <c r="B2995" s="2" t="str">
        <f t="shared" si="189"/>
        <v>Nov</v>
      </c>
      <c r="C2995" s="2">
        <f t="shared" si="190"/>
        <v>48</v>
      </c>
      <c r="D2995" s="2" t="str">
        <f t="shared" si="191"/>
        <v>Fri</v>
      </c>
      <c r="E2995" s="34">
        <v>43434</v>
      </c>
      <c r="F2995" s="30">
        <v>49260</v>
      </c>
      <c r="G2995" s="2" t="s">
        <v>750</v>
      </c>
      <c r="H2995" s="30" t="s">
        <v>751</v>
      </c>
      <c r="I2995" s="2">
        <v>2</v>
      </c>
      <c r="J2995" s="30" t="s">
        <v>1873</v>
      </c>
      <c r="K2995" s="2" t="s">
        <v>1257</v>
      </c>
      <c r="L2995" s="30">
        <v>200</v>
      </c>
      <c r="M2995" s="2">
        <v>7</v>
      </c>
      <c r="N2995" s="2">
        <v>2</v>
      </c>
      <c r="O2995" s="31">
        <v>5.1111111111111107E-2</v>
      </c>
    </row>
    <row r="2996" spans="1:15" x14ac:dyDescent="0.25">
      <c r="A2996" s="2">
        <f t="shared" si="188"/>
        <v>2018</v>
      </c>
      <c r="B2996" s="2" t="str">
        <f t="shared" si="189"/>
        <v>Nov</v>
      </c>
      <c r="C2996" s="2">
        <f t="shared" si="190"/>
        <v>48</v>
      </c>
      <c r="D2996" s="2" t="str">
        <f t="shared" si="191"/>
        <v>Fri</v>
      </c>
      <c r="E2996" s="34">
        <v>43434</v>
      </c>
      <c r="F2996" s="30">
        <v>49260</v>
      </c>
      <c r="G2996" s="2" t="s">
        <v>750</v>
      </c>
      <c r="H2996" s="30" t="s">
        <v>751</v>
      </c>
      <c r="I2996" s="2">
        <v>2</v>
      </c>
      <c r="J2996" s="30" t="s">
        <v>1990</v>
      </c>
      <c r="K2996" s="2" t="s">
        <v>1264</v>
      </c>
      <c r="L2996" s="30">
        <v>200</v>
      </c>
      <c r="M2996" s="2">
        <v>7</v>
      </c>
      <c r="N2996" s="2">
        <v>2</v>
      </c>
      <c r="O2996" s="31">
        <v>5.1307870370370372E-2</v>
      </c>
    </row>
    <row r="2997" spans="1:15" x14ac:dyDescent="0.25">
      <c r="A2997" s="2">
        <f t="shared" si="188"/>
        <v>2018</v>
      </c>
      <c r="B2997" s="2" t="str">
        <f t="shared" si="189"/>
        <v>Nov</v>
      </c>
      <c r="C2997" s="2">
        <f t="shared" si="190"/>
        <v>48</v>
      </c>
      <c r="D2997" s="2" t="str">
        <f t="shared" si="191"/>
        <v>Fri</v>
      </c>
      <c r="E2997" s="34">
        <v>43434</v>
      </c>
      <c r="F2997" s="30">
        <v>47695</v>
      </c>
      <c r="G2997" s="2" t="s">
        <v>752</v>
      </c>
      <c r="H2997" s="30" t="s">
        <v>753</v>
      </c>
      <c r="I2997" s="2">
        <v>1</v>
      </c>
      <c r="J2997" s="30" t="s">
        <v>1295</v>
      </c>
      <c r="K2997" s="2" t="s">
        <v>1264</v>
      </c>
      <c r="L2997" s="30">
        <v>262</v>
      </c>
      <c r="M2997" s="2">
        <v>12</v>
      </c>
      <c r="N2997" s="2">
        <v>1</v>
      </c>
      <c r="O2997" s="31">
        <v>2.2002314814814818E-2</v>
      </c>
    </row>
    <row r="2998" spans="1:15" x14ac:dyDescent="0.25">
      <c r="A2998" s="2">
        <f t="shared" si="188"/>
        <v>2018</v>
      </c>
      <c r="B2998" s="2" t="str">
        <f t="shared" si="189"/>
        <v>Nov</v>
      </c>
      <c r="C2998" s="2">
        <f t="shared" si="190"/>
        <v>48</v>
      </c>
      <c r="D2998" s="2" t="str">
        <f t="shared" si="191"/>
        <v>Fri</v>
      </c>
      <c r="E2998" s="34">
        <v>43434</v>
      </c>
      <c r="F2998" s="30">
        <v>47695</v>
      </c>
      <c r="G2998" s="2" t="s">
        <v>752</v>
      </c>
      <c r="H2998" s="30" t="s">
        <v>753</v>
      </c>
      <c r="I2998" s="2">
        <v>1</v>
      </c>
      <c r="J2998" s="30" t="s">
        <v>1704</v>
      </c>
      <c r="K2998" s="2" t="s">
        <v>1257</v>
      </c>
      <c r="L2998" s="30">
        <v>262</v>
      </c>
      <c r="M2998" s="2">
        <v>12</v>
      </c>
      <c r="N2998" s="2">
        <v>1</v>
      </c>
      <c r="O2998" s="31">
        <v>2.1759259259259259E-2</v>
      </c>
    </row>
    <row r="2999" spans="1:15" x14ac:dyDescent="0.25">
      <c r="A2999" s="2">
        <f t="shared" si="188"/>
        <v>2018</v>
      </c>
      <c r="B2999" s="2" t="str">
        <f t="shared" si="189"/>
        <v>Nov</v>
      </c>
      <c r="C2999" s="2">
        <f t="shared" si="190"/>
        <v>48</v>
      </c>
      <c r="D2999" s="2" t="str">
        <f t="shared" si="191"/>
        <v>Fri</v>
      </c>
      <c r="E2999" s="34">
        <v>43434</v>
      </c>
      <c r="F2999" s="30">
        <v>50618</v>
      </c>
      <c r="G2999" s="2" t="s">
        <v>750</v>
      </c>
      <c r="H2999" s="30" t="s">
        <v>754</v>
      </c>
      <c r="I2999" s="2">
        <v>1</v>
      </c>
      <c r="J2999" s="30" t="s">
        <v>1704</v>
      </c>
      <c r="K2999" s="2" t="s">
        <v>1257</v>
      </c>
      <c r="L2999" s="30">
        <v>64</v>
      </c>
      <c r="M2999" s="2">
        <v>2</v>
      </c>
      <c r="N2999" s="2">
        <v>2</v>
      </c>
      <c r="O2999" s="31">
        <v>4.3680555555555556E-2</v>
      </c>
    </row>
    <row r="3000" spans="1:15" x14ac:dyDescent="0.25">
      <c r="A3000" s="2">
        <f t="shared" si="188"/>
        <v>2018</v>
      </c>
      <c r="B3000" s="2" t="str">
        <f t="shared" si="189"/>
        <v>Nov</v>
      </c>
      <c r="C3000" s="2">
        <f t="shared" si="190"/>
        <v>48</v>
      </c>
      <c r="D3000" s="2" t="str">
        <f t="shared" si="191"/>
        <v>Fri</v>
      </c>
      <c r="E3000" s="34">
        <v>43434</v>
      </c>
      <c r="F3000" s="30">
        <v>50618</v>
      </c>
      <c r="G3000" s="2" t="s">
        <v>750</v>
      </c>
      <c r="H3000" s="30" t="s">
        <v>754</v>
      </c>
      <c r="I3000" s="2">
        <v>1</v>
      </c>
      <c r="J3000" s="30" t="s">
        <v>1989</v>
      </c>
      <c r="K3000" s="2" t="s">
        <v>1264</v>
      </c>
      <c r="L3000" s="30">
        <v>64</v>
      </c>
      <c r="M3000" s="2">
        <v>2</v>
      </c>
      <c r="N3000" s="2">
        <v>2</v>
      </c>
      <c r="O3000" s="31">
        <v>4.3854166666666666E-2</v>
      </c>
    </row>
    <row r="3001" spans="1:15" x14ac:dyDescent="0.25">
      <c r="A3001" s="2">
        <f t="shared" si="188"/>
        <v>2018</v>
      </c>
      <c r="B3001" s="2" t="str">
        <f t="shared" si="189"/>
        <v>Nov</v>
      </c>
      <c r="C3001" s="2">
        <f t="shared" si="190"/>
        <v>48</v>
      </c>
      <c r="D3001" s="2" t="str">
        <f t="shared" si="191"/>
        <v>Fri</v>
      </c>
      <c r="E3001" s="34">
        <v>43434</v>
      </c>
      <c r="F3001" s="30" t="s">
        <v>755</v>
      </c>
      <c r="G3001" s="2" t="s">
        <v>756</v>
      </c>
      <c r="H3001" s="30" t="s">
        <v>757</v>
      </c>
      <c r="I3001" s="2">
        <v>25</v>
      </c>
      <c r="J3001" s="30" t="s">
        <v>1306</v>
      </c>
      <c r="K3001" s="2" t="s">
        <v>1272</v>
      </c>
      <c r="L3001" s="30">
        <v>3365</v>
      </c>
      <c r="M3001" s="2">
        <v>33</v>
      </c>
      <c r="N3001" s="2">
        <v>28</v>
      </c>
      <c r="O3001" s="31">
        <v>0.10136574074074074</v>
      </c>
    </row>
    <row r="3002" spans="1:15" x14ac:dyDescent="0.25">
      <c r="A3002" s="2">
        <f t="shared" si="188"/>
        <v>2018</v>
      </c>
      <c r="B3002" s="2" t="str">
        <f t="shared" si="189"/>
        <v>Nov</v>
      </c>
      <c r="C3002" s="2">
        <f t="shared" si="190"/>
        <v>48</v>
      </c>
      <c r="D3002" s="2" t="str">
        <f t="shared" si="191"/>
        <v>Fri</v>
      </c>
      <c r="E3002" s="34">
        <v>43434</v>
      </c>
      <c r="F3002" s="30" t="s">
        <v>755</v>
      </c>
      <c r="G3002" s="2" t="s">
        <v>756</v>
      </c>
      <c r="H3002" s="30" t="s">
        <v>757</v>
      </c>
      <c r="I3002" s="2">
        <v>25</v>
      </c>
      <c r="J3002" s="30" t="s">
        <v>1309</v>
      </c>
      <c r="K3002" s="2" t="s">
        <v>1264</v>
      </c>
      <c r="L3002" s="30">
        <v>3365</v>
      </c>
      <c r="M3002" s="2">
        <v>33</v>
      </c>
      <c r="N3002" s="2">
        <v>28</v>
      </c>
      <c r="O3002" s="31">
        <v>0.10083333333333333</v>
      </c>
    </row>
    <row r="3003" spans="1:15" x14ac:dyDescent="0.25">
      <c r="A3003" s="2">
        <f t="shared" si="188"/>
        <v>2018</v>
      </c>
      <c r="B3003" s="2" t="str">
        <f t="shared" si="189"/>
        <v>Nov</v>
      </c>
      <c r="C3003" s="2">
        <f t="shared" si="190"/>
        <v>48</v>
      </c>
      <c r="D3003" s="2" t="str">
        <f t="shared" si="191"/>
        <v>Fri</v>
      </c>
      <c r="E3003" s="34">
        <v>43434</v>
      </c>
      <c r="F3003" s="30" t="s">
        <v>755</v>
      </c>
      <c r="G3003" s="2" t="s">
        <v>756</v>
      </c>
      <c r="H3003" s="30" t="s">
        <v>757</v>
      </c>
      <c r="I3003" s="2">
        <v>25</v>
      </c>
      <c r="J3003" s="30" t="s">
        <v>1357</v>
      </c>
      <c r="K3003" s="2" t="s">
        <v>1257</v>
      </c>
      <c r="L3003" s="30">
        <v>3365</v>
      </c>
      <c r="M3003" s="2">
        <v>33</v>
      </c>
      <c r="N3003" s="2">
        <v>28</v>
      </c>
      <c r="O3003" s="31">
        <v>0.1005787037037037</v>
      </c>
    </row>
    <row r="3004" spans="1:15" x14ac:dyDescent="0.25">
      <c r="A3004" s="2">
        <f t="shared" si="188"/>
        <v>2018</v>
      </c>
      <c r="B3004" s="2" t="str">
        <f t="shared" si="189"/>
        <v>Nov</v>
      </c>
      <c r="C3004" s="2">
        <f t="shared" si="190"/>
        <v>48</v>
      </c>
      <c r="D3004" s="2" t="str">
        <f t="shared" si="191"/>
        <v>Fri</v>
      </c>
      <c r="E3004" s="34">
        <v>43434</v>
      </c>
      <c r="F3004" s="30" t="s">
        <v>755</v>
      </c>
      <c r="G3004" s="2" t="s">
        <v>756</v>
      </c>
      <c r="H3004" s="30" t="s">
        <v>757</v>
      </c>
      <c r="I3004" s="2">
        <v>25</v>
      </c>
      <c r="J3004" s="30" t="s">
        <v>1404</v>
      </c>
      <c r="K3004" s="2" t="s">
        <v>1348</v>
      </c>
      <c r="L3004" s="30">
        <v>3365</v>
      </c>
      <c r="M3004" s="2">
        <v>33</v>
      </c>
      <c r="N3004" s="2">
        <v>28</v>
      </c>
      <c r="O3004" s="31">
        <v>3.0671296296296297E-3</v>
      </c>
    </row>
    <row r="3005" spans="1:15" x14ac:dyDescent="0.25">
      <c r="A3005" s="2">
        <f t="shared" si="188"/>
        <v>2018</v>
      </c>
      <c r="B3005" s="2" t="str">
        <f t="shared" si="189"/>
        <v>Nov</v>
      </c>
      <c r="C3005" s="2">
        <f t="shared" si="190"/>
        <v>48</v>
      </c>
      <c r="D3005" s="2" t="str">
        <f t="shared" si="191"/>
        <v>Fri</v>
      </c>
      <c r="E3005" s="34">
        <v>43434</v>
      </c>
      <c r="F3005" s="30" t="s">
        <v>758</v>
      </c>
      <c r="G3005" s="2" t="s">
        <v>759</v>
      </c>
      <c r="H3005" s="30" t="s">
        <v>760</v>
      </c>
      <c r="I3005" s="2">
        <v>4</v>
      </c>
      <c r="J3005" s="30" t="s">
        <v>1788</v>
      </c>
      <c r="K3005" s="2" t="s">
        <v>1264</v>
      </c>
      <c r="L3005" s="30">
        <v>1000</v>
      </c>
      <c r="M3005" s="2">
        <v>1</v>
      </c>
      <c r="N3005" s="2">
        <v>0</v>
      </c>
      <c r="O3005" s="31">
        <v>1.461712962962963</v>
      </c>
    </row>
    <row r="3006" spans="1:15" x14ac:dyDescent="0.25">
      <c r="A3006" s="2">
        <f t="shared" si="188"/>
        <v>2018</v>
      </c>
      <c r="B3006" s="2" t="str">
        <f t="shared" si="189"/>
        <v>Nov</v>
      </c>
      <c r="C3006" s="2">
        <f t="shared" si="190"/>
        <v>48</v>
      </c>
      <c r="D3006" s="2" t="str">
        <f t="shared" si="191"/>
        <v>Fri</v>
      </c>
      <c r="E3006" s="34">
        <v>43434</v>
      </c>
      <c r="F3006" s="30" t="s">
        <v>1013</v>
      </c>
      <c r="G3006" s="2" t="s">
        <v>1014</v>
      </c>
      <c r="H3006" s="30" t="s">
        <v>1015</v>
      </c>
      <c r="I3006" s="2">
        <v>0</v>
      </c>
      <c r="J3006" s="30" t="s">
        <v>1788</v>
      </c>
      <c r="K3006" s="2" t="s">
        <v>1264</v>
      </c>
      <c r="L3006" s="30">
        <v>17</v>
      </c>
      <c r="M3006" s="2">
        <v>2</v>
      </c>
      <c r="N3006" s="2">
        <v>0</v>
      </c>
      <c r="O3006" s="31">
        <v>3.4270833333333334E-2</v>
      </c>
    </row>
    <row r="3007" spans="1:15" x14ac:dyDescent="0.25">
      <c r="A3007" s="2">
        <f t="shared" si="188"/>
        <v>2018</v>
      </c>
      <c r="B3007" s="2" t="str">
        <f t="shared" si="189"/>
        <v>Nov</v>
      </c>
      <c r="C3007" s="2">
        <f t="shared" si="190"/>
        <v>48</v>
      </c>
      <c r="D3007" s="2" t="str">
        <f t="shared" si="191"/>
        <v>Fri</v>
      </c>
      <c r="E3007" s="34">
        <v>43434</v>
      </c>
      <c r="F3007" s="30">
        <v>47702</v>
      </c>
      <c r="G3007" s="2" t="s">
        <v>659</v>
      </c>
      <c r="H3007" s="30" t="s">
        <v>761</v>
      </c>
      <c r="I3007" s="2">
        <v>2</v>
      </c>
      <c r="J3007" s="30" t="s">
        <v>2041</v>
      </c>
      <c r="K3007" s="2" t="s">
        <v>1264</v>
      </c>
      <c r="L3007" s="30">
        <v>342</v>
      </c>
      <c r="M3007" s="2">
        <v>4</v>
      </c>
      <c r="N3007" s="2">
        <v>1</v>
      </c>
      <c r="O3007" s="31">
        <v>1.1979166666666666E-2</v>
      </c>
    </row>
    <row r="3008" spans="1:15" x14ac:dyDescent="0.25">
      <c r="A3008" s="2">
        <f t="shared" si="188"/>
        <v>2018</v>
      </c>
      <c r="B3008" s="2" t="str">
        <f t="shared" si="189"/>
        <v>Nov</v>
      </c>
      <c r="C3008" s="2">
        <f t="shared" si="190"/>
        <v>48</v>
      </c>
      <c r="D3008" s="2" t="str">
        <f t="shared" si="191"/>
        <v>Fri</v>
      </c>
      <c r="E3008" s="34">
        <v>43434</v>
      </c>
      <c r="F3008" s="30" t="s">
        <v>762</v>
      </c>
      <c r="G3008" s="2" t="s">
        <v>303</v>
      </c>
      <c r="H3008" s="30" t="s">
        <v>763</v>
      </c>
      <c r="I3008" s="2">
        <v>1</v>
      </c>
      <c r="J3008" s="30" t="s">
        <v>1788</v>
      </c>
      <c r="K3008" s="2" t="s">
        <v>1264</v>
      </c>
      <c r="L3008" s="30">
        <v>267</v>
      </c>
      <c r="M3008" s="2">
        <v>3</v>
      </c>
      <c r="N3008" s="2">
        <v>0</v>
      </c>
      <c r="O3008" s="31">
        <v>2.0162037037037037E-2</v>
      </c>
    </row>
    <row r="3009" spans="1:15" x14ac:dyDescent="0.25">
      <c r="A3009" s="2">
        <f t="shared" si="188"/>
        <v>2018</v>
      </c>
      <c r="B3009" s="2" t="str">
        <f t="shared" si="189"/>
        <v>Nov</v>
      </c>
      <c r="C3009" s="2">
        <f t="shared" si="190"/>
        <v>48</v>
      </c>
      <c r="D3009" s="2" t="str">
        <f t="shared" si="191"/>
        <v>Fri</v>
      </c>
      <c r="E3009" s="34">
        <v>43434</v>
      </c>
      <c r="F3009" s="30" t="s">
        <v>764</v>
      </c>
      <c r="G3009" s="2" t="s">
        <v>765</v>
      </c>
      <c r="H3009" s="30" t="s">
        <v>766</v>
      </c>
      <c r="I3009" s="2">
        <v>1</v>
      </c>
      <c r="J3009" s="30" t="s">
        <v>1788</v>
      </c>
      <c r="K3009" s="2" t="s">
        <v>1264</v>
      </c>
      <c r="L3009" s="30">
        <v>72</v>
      </c>
      <c r="M3009" s="2">
        <v>10</v>
      </c>
      <c r="N3009" s="2">
        <v>0</v>
      </c>
      <c r="O3009" s="31">
        <v>3.0729166666666669E-2</v>
      </c>
    </row>
    <row r="3010" spans="1:15" x14ac:dyDescent="0.25">
      <c r="A3010" s="2">
        <f t="shared" si="188"/>
        <v>2018</v>
      </c>
      <c r="B3010" s="2" t="str">
        <f t="shared" si="189"/>
        <v>Nov</v>
      </c>
      <c r="C3010" s="2">
        <f t="shared" si="190"/>
        <v>48</v>
      </c>
      <c r="D3010" s="2" t="str">
        <f t="shared" si="191"/>
        <v>Fri</v>
      </c>
      <c r="E3010" s="34">
        <v>43434</v>
      </c>
      <c r="F3010" s="30" t="s">
        <v>767</v>
      </c>
      <c r="G3010" s="2" t="s">
        <v>768</v>
      </c>
      <c r="H3010" s="30" t="s">
        <v>769</v>
      </c>
      <c r="I3010" s="2">
        <v>62</v>
      </c>
      <c r="J3010" s="30" t="s">
        <v>1779</v>
      </c>
      <c r="K3010" s="2" t="s">
        <v>1272</v>
      </c>
      <c r="L3010" s="30">
        <v>16078</v>
      </c>
      <c r="M3010" s="2">
        <v>87</v>
      </c>
      <c r="N3010" s="2">
        <v>48</v>
      </c>
      <c r="O3010" s="31">
        <v>2.3159722222222224E-2</v>
      </c>
    </row>
    <row r="3011" spans="1:15" x14ac:dyDescent="0.25">
      <c r="A3011" s="2">
        <f t="shared" si="188"/>
        <v>2018</v>
      </c>
      <c r="B3011" s="2" t="str">
        <f t="shared" si="189"/>
        <v>Nov</v>
      </c>
      <c r="C3011" s="2">
        <f t="shared" si="190"/>
        <v>48</v>
      </c>
      <c r="D3011" s="2" t="str">
        <f t="shared" si="191"/>
        <v>Fri</v>
      </c>
      <c r="E3011" s="34">
        <v>43434</v>
      </c>
      <c r="F3011" s="30" t="s">
        <v>770</v>
      </c>
      <c r="G3011" s="2" t="s">
        <v>771</v>
      </c>
      <c r="H3011" s="30" t="s">
        <v>772</v>
      </c>
      <c r="I3011" s="2">
        <v>25</v>
      </c>
      <c r="J3011" s="30" t="s">
        <v>1781</v>
      </c>
      <c r="K3011" s="2" t="s">
        <v>1272</v>
      </c>
      <c r="L3011" s="30">
        <v>7048</v>
      </c>
      <c r="M3011" s="2">
        <v>28</v>
      </c>
      <c r="N3011" s="2">
        <v>26</v>
      </c>
      <c r="O3011" s="31">
        <v>2.836805555555556E-2</v>
      </c>
    </row>
    <row r="3012" spans="1:15" x14ac:dyDescent="0.25">
      <c r="A3012" s="2">
        <f t="shared" si="188"/>
        <v>2018</v>
      </c>
      <c r="B3012" s="2" t="str">
        <f t="shared" si="189"/>
        <v>Nov</v>
      </c>
      <c r="C3012" s="2">
        <f t="shared" si="190"/>
        <v>48</v>
      </c>
      <c r="D3012" s="2" t="str">
        <f t="shared" si="191"/>
        <v>Fri</v>
      </c>
      <c r="E3012" s="34">
        <v>43434</v>
      </c>
      <c r="F3012" s="30">
        <v>48201</v>
      </c>
      <c r="G3012" s="2" t="s">
        <v>197</v>
      </c>
      <c r="H3012" s="30" t="s">
        <v>773</v>
      </c>
      <c r="I3012" s="2">
        <v>6</v>
      </c>
      <c r="J3012" s="30" t="s">
        <v>1293</v>
      </c>
      <c r="K3012" s="2" t="s">
        <v>1355</v>
      </c>
      <c r="L3012" s="30">
        <v>563</v>
      </c>
      <c r="M3012" s="2">
        <v>19</v>
      </c>
      <c r="N3012" s="2">
        <v>1</v>
      </c>
      <c r="O3012" s="31">
        <v>2.3460648148148147E-2</v>
      </c>
    </row>
    <row r="3013" spans="1:15" x14ac:dyDescent="0.25">
      <c r="A3013" s="2">
        <f t="shared" si="188"/>
        <v>2018</v>
      </c>
      <c r="B3013" s="2" t="str">
        <f t="shared" si="189"/>
        <v>Nov</v>
      </c>
      <c r="C3013" s="2">
        <f t="shared" si="190"/>
        <v>48</v>
      </c>
      <c r="D3013" s="2" t="str">
        <f t="shared" si="191"/>
        <v>Fri</v>
      </c>
      <c r="E3013" s="34">
        <v>43434</v>
      </c>
      <c r="F3013" s="30">
        <v>48201</v>
      </c>
      <c r="G3013" s="2" t="s">
        <v>197</v>
      </c>
      <c r="H3013" s="30" t="s">
        <v>773</v>
      </c>
      <c r="I3013" s="2">
        <v>6</v>
      </c>
      <c r="J3013" s="30" t="s">
        <v>1704</v>
      </c>
      <c r="K3013" s="2" t="s">
        <v>1257</v>
      </c>
      <c r="L3013" s="30">
        <v>563</v>
      </c>
      <c r="M3013" s="2">
        <v>19</v>
      </c>
      <c r="N3013" s="2">
        <v>1</v>
      </c>
      <c r="O3013" s="31">
        <v>4.9861111111111113E-2</v>
      </c>
    </row>
    <row r="3014" spans="1:15" x14ac:dyDescent="0.25">
      <c r="A3014" s="2">
        <f t="shared" si="188"/>
        <v>2018</v>
      </c>
      <c r="B3014" s="2" t="str">
        <f t="shared" si="189"/>
        <v>Nov</v>
      </c>
      <c r="C3014" s="2">
        <f t="shared" si="190"/>
        <v>48</v>
      </c>
      <c r="D3014" s="2" t="str">
        <f t="shared" si="191"/>
        <v>Fri</v>
      </c>
      <c r="E3014" s="34">
        <v>43434</v>
      </c>
      <c r="F3014" s="30">
        <v>48201</v>
      </c>
      <c r="G3014" s="2" t="s">
        <v>197</v>
      </c>
      <c r="H3014" s="30" t="s">
        <v>773</v>
      </c>
      <c r="I3014" s="2">
        <v>6</v>
      </c>
      <c r="J3014" s="30" t="s">
        <v>1872</v>
      </c>
      <c r="K3014" s="2" t="s">
        <v>1247</v>
      </c>
      <c r="L3014" s="30">
        <v>563</v>
      </c>
      <c r="M3014" s="2">
        <v>19</v>
      </c>
      <c r="N3014" s="2">
        <v>1</v>
      </c>
      <c r="O3014" s="31">
        <v>4.5717592592592589E-3</v>
      </c>
    </row>
    <row r="3015" spans="1:15" x14ac:dyDescent="0.25">
      <c r="A3015" s="2">
        <f t="shared" si="188"/>
        <v>2018</v>
      </c>
      <c r="B3015" s="2" t="str">
        <f t="shared" si="189"/>
        <v>Nov</v>
      </c>
      <c r="C3015" s="2">
        <f t="shared" si="190"/>
        <v>48</v>
      </c>
      <c r="D3015" s="2" t="str">
        <f t="shared" si="191"/>
        <v>Fri</v>
      </c>
      <c r="E3015" s="34">
        <v>43434</v>
      </c>
      <c r="F3015" s="30">
        <v>48201</v>
      </c>
      <c r="G3015" s="2" t="s">
        <v>197</v>
      </c>
      <c r="H3015" s="30" t="s">
        <v>773</v>
      </c>
      <c r="I3015" s="2">
        <v>6</v>
      </c>
      <c r="J3015" s="30" t="s">
        <v>1941</v>
      </c>
      <c r="K3015" s="2" t="s">
        <v>1355</v>
      </c>
      <c r="L3015" s="30">
        <v>563</v>
      </c>
      <c r="M3015" s="2">
        <v>19</v>
      </c>
      <c r="N3015" s="2">
        <v>1</v>
      </c>
      <c r="O3015" s="31">
        <v>2.3634259259259258E-2</v>
      </c>
    </row>
    <row r="3016" spans="1:15" x14ac:dyDescent="0.25">
      <c r="A3016" s="2">
        <f t="shared" si="188"/>
        <v>2018</v>
      </c>
      <c r="B3016" s="2" t="str">
        <f t="shared" si="189"/>
        <v>Nov</v>
      </c>
      <c r="C3016" s="2">
        <f t="shared" si="190"/>
        <v>48</v>
      </c>
      <c r="D3016" s="2" t="str">
        <f t="shared" si="191"/>
        <v>Fri</v>
      </c>
      <c r="E3016" s="34">
        <v>43434</v>
      </c>
      <c r="F3016" s="30">
        <v>48201</v>
      </c>
      <c r="G3016" s="2" t="s">
        <v>197</v>
      </c>
      <c r="H3016" s="30" t="s">
        <v>773</v>
      </c>
      <c r="I3016" s="2">
        <v>6</v>
      </c>
      <c r="J3016" s="30" t="s">
        <v>1990</v>
      </c>
      <c r="K3016" s="2" t="s">
        <v>1264</v>
      </c>
      <c r="L3016" s="30">
        <v>563</v>
      </c>
      <c r="M3016" s="2">
        <v>19</v>
      </c>
      <c r="N3016" s="2">
        <v>1</v>
      </c>
      <c r="O3016" s="31">
        <v>4.9837962962962966E-2</v>
      </c>
    </row>
    <row r="3017" spans="1:15" x14ac:dyDescent="0.25">
      <c r="A3017" s="2">
        <f t="shared" si="188"/>
        <v>2018</v>
      </c>
      <c r="B3017" s="2" t="str">
        <f t="shared" si="189"/>
        <v>Nov</v>
      </c>
      <c r="C3017" s="2">
        <f t="shared" si="190"/>
        <v>48</v>
      </c>
      <c r="D3017" s="2" t="str">
        <f t="shared" si="191"/>
        <v>Fri</v>
      </c>
      <c r="E3017" s="34">
        <v>43434</v>
      </c>
      <c r="F3017" s="30">
        <v>49282</v>
      </c>
      <c r="G3017" s="2" t="s">
        <v>526</v>
      </c>
      <c r="H3017" s="30" t="s">
        <v>1009</v>
      </c>
      <c r="I3017" s="2">
        <v>0</v>
      </c>
      <c r="J3017" s="30" t="s">
        <v>2023</v>
      </c>
      <c r="K3017" s="2" t="s">
        <v>1264</v>
      </c>
      <c r="L3017" s="30">
        <v>44</v>
      </c>
      <c r="M3017" s="2">
        <v>6</v>
      </c>
      <c r="N3017" s="2">
        <v>1</v>
      </c>
      <c r="O3017" s="31">
        <v>1.9652777777777779E-2</v>
      </c>
    </row>
    <row r="3018" spans="1:15" x14ac:dyDescent="0.25">
      <c r="A3018" s="2">
        <f t="shared" si="188"/>
        <v>2018</v>
      </c>
      <c r="B3018" s="2" t="str">
        <f t="shared" si="189"/>
        <v>Nov</v>
      </c>
      <c r="C3018" s="2">
        <f t="shared" si="190"/>
        <v>48</v>
      </c>
      <c r="D3018" s="2" t="str">
        <f t="shared" si="191"/>
        <v>Fri</v>
      </c>
      <c r="E3018" s="34">
        <v>43434</v>
      </c>
      <c r="F3018" s="30" t="s">
        <v>774</v>
      </c>
      <c r="G3018" s="2" t="s">
        <v>775</v>
      </c>
      <c r="H3018" s="30" t="s">
        <v>776</v>
      </c>
      <c r="I3018" s="2">
        <v>3</v>
      </c>
      <c r="J3018" s="30" t="s">
        <v>1788</v>
      </c>
      <c r="K3018" s="2" t="s">
        <v>1264</v>
      </c>
      <c r="L3018" s="30">
        <v>495</v>
      </c>
      <c r="M3018" s="2">
        <v>14</v>
      </c>
      <c r="N3018" s="2">
        <v>0</v>
      </c>
      <c r="O3018" s="31">
        <v>1.5487384259259258</v>
      </c>
    </row>
    <row r="3019" spans="1:15" x14ac:dyDescent="0.25">
      <c r="A3019" s="2">
        <f t="shared" si="188"/>
        <v>2018</v>
      </c>
      <c r="B3019" s="2" t="str">
        <f t="shared" si="189"/>
        <v>Nov</v>
      </c>
      <c r="C3019" s="2">
        <f t="shared" si="190"/>
        <v>48</v>
      </c>
      <c r="D3019" s="2" t="str">
        <f t="shared" si="191"/>
        <v>Fri</v>
      </c>
      <c r="E3019" s="34">
        <v>43434</v>
      </c>
      <c r="F3019" s="30">
        <v>47708</v>
      </c>
      <c r="G3019" s="2" t="s">
        <v>39</v>
      </c>
      <c r="H3019" s="30" t="s">
        <v>1008</v>
      </c>
      <c r="I3019" s="2">
        <v>18</v>
      </c>
      <c r="J3019" s="30" t="s">
        <v>1779</v>
      </c>
      <c r="K3019" s="2" t="s">
        <v>1264</v>
      </c>
      <c r="L3019" s="30">
        <v>4620</v>
      </c>
      <c r="M3019" s="2">
        <v>12</v>
      </c>
      <c r="N3019" s="2">
        <v>57</v>
      </c>
      <c r="O3019" s="31">
        <v>6.0706018518518513E-2</v>
      </c>
    </row>
    <row r="3020" spans="1:15" x14ac:dyDescent="0.25">
      <c r="A3020" s="2">
        <f t="shared" si="188"/>
        <v>2018</v>
      </c>
      <c r="B3020" s="2" t="str">
        <f t="shared" si="189"/>
        <v>Nov</v>
      </c>
      <c r="C3020" s="2">
        <f t="shared" si="190"/>
        <v>48</v>
      </c>
      <c r="D3020" s="2" t="str">
        <f t="shared" si="191"/>
        <v>Fri</v>
      </c>
      <c r="E3020" s="34">
        <v>43434</v>
      </c>
      <c r="F3020" s="30">
        <v>47708</v>
      </c>
      <c r="G3020" s="2" t="s">
        <v>39</v>
      </c>
      <c r="H3020" s="30" t="s">
        <v>1008</v>
      </c>
      <c r="I3020" s="2">
        <v>18</v>
      </c>
      <c r="J3020" s="30" t="s">
        <v>1779</v>
      </c>
      <c r="K3020" s="2" t="s">
        <v>1272</v>
      </c>
      <c r="L3020" s="30">
        <v>4620</v>
      </c>
      <c r="M3020" s="2">
        <v>12</v>
      </c>
      <c r="N3020" s="2">
        <v>57</v>
      </c>
      <c r="O3020" s="31">
        <v>3.0219907407407407E-2</v>
      </c>
    </row>
    <row r="3021" spans="1:15" x14ac:dyDescent="0.25">
      <c r="A3021" s="2">
        <f t="shared" si="188"/>
        <v>2018</v>
      </c>
      <c r="B3021" s="2" t="str">
        <f t="shared" si="189"/>
        <v>Nov</v>
      </c>
      <c r="C3021" s="2">
        <f t="shared" si="190"/>
        <v>48</v>
      </c>
      <c r="D3021" s="2" t="str">
        <f t="shared" si="191"/>
        <v>Fri</v>
      </c>
      <c r="E3021" s="34">
        <v>43434</v>
      </c>
      <c r="F3021" s="30">
        <v>47708</v>
      </c>
      <c r="G3021" s="2" t="s">
        <v>39</v>
      </c>
      <c r="H3021" s="30" t="s">
        <v>1008</v>
      </c>
      <c r="I3021" s="2">
        <v>18</v>
      </c>
      <c r="J3021" s="30" t="s">
        <v>1781</v>
      </c>
      <c r="K3021" s="2" t="s">
        <v>1272</v>
      </c>
      <c r="L3021" s="30">
        <v>4620</v>
      </c>
      <c r="M3021" s="2">
        <v>12</v>
      </c>
      <c r="N3021" s="2">
        <v>57</v>
      </c>
      <c r="O3021" s="31">
        <v>1.0405092592592593E-2</v>
      </c>
    </row>
    <row r="3022" spans="1:15" x14ac:dyDescent="0.25">
      <c r="A3022" s="2">
        <f t="shared" si="188"/>
        <v>2018</v>
      </c>
      <c r="B3022" s="2" t="str">
        <f t="shared" si="189"/>
        <v>Nov</v>
      </c>
      <c r="C3022" s="2">
        <f t="shared" si="190"/>
        <v>48</v>
      </c>
      <c r="D3022" s="2" t="str">
        <f t="shared" si="191"/>
        <v>Fri</v>
      </c>
      <c r="E3022" s="34">
        <v>43434</v>
      </c>
      <c r="F3022" s="30" t="s">
        <v>777</v>
      </c>
      <c r="G3022" s="2" t="s">
        <v>778</v>
      </c>
      <c r="H3022" s="30" t="s">
        <v>779</v>
      </c>
      <c r="I3022" s="2">
        <v>29</v>
      </c>
      <c r="J3022" s="30" t="s">
        <v>1716</v>
      </c>
      <c r="K3022" s="2" t="s">
        <v>1275</v>
      </c>
      <c r="L3022" s="30">
        <v>3035</v>
      </c>
      <c r="M3022" s="2">
        <v>33</v>
      </c>
      <c r="N3022" s="2">
        <v>29</v>
      </c>
      <c r="O3022" s="31">
        <v>4.8472222222222222E-2</v>
      </c>
    </row>
    <row r="3023" spans="1:15" x14ac:dyDescent="0.25">
      <c r="A3023" s="2">
        <f t="shared" si="188"/>
        <v>2018</v>
      </c>
      <c r="B3023" s="2" t="str">
        <f t="shared" si="189"/>
        <v>Nov</v>
      </c>
      <c r="C3023" s="2">
        <f t="shared" si="190"/>
        <v>48</v>
      </c>
      <c r="D3023" s="2" t="str">
        <f t="shared" si="191"/>
        <v>Fri</v>
      </c>
      <c r="E3023" s="34">
        <v>43434</v>
      </c>
      <c r="F3023" s="30" t="s">
        <v>777</v>
      </c>
      <c r="G3023" s="2" t="s">
        <v>778</v>
      </c>
      <c r="H3023" s="30" t="s">
        <v>779</v>
      </c>
      <c r="I3023" s="2">
        <v>29</v>
      </c>
      <c r="J3023" s="30" t="s">
        <v>1748</v>
      </c>
      <c r="K3023" s="2" t="s">
        <v>1275</v>
      </c>
      <c r="L3023" s="30">
        <v>3035</v>
      </c>
      <c r="M3023" s="2">
        <v>33</v>
      </c>
      <c r="N3023" s="2">
        <v>29</v>
      </c>
      <c r="O3023" s="31">
        <v>4.8912037037037039E-2</v>
      </c>
    </row>
    <row r="3024" spans="1:15" x14ac:dyDescent="0.25">
      <c r="A3024" s="2">
        <f t="shared" si="188"/>
        <v>2018</v>
      </c>
      <c r="B3024" s="2" t="str">
        <f t="shared" si="189"/>
        <v>Nov</v>
      </c>
      <c r="C3024" s="2">
        <f t="shared" si="190"/>
        <v>48</v>
      </c>
      <c r="D3024" s="2" t="str">
        <f t="shared" si="191"/>
        <v>Fri</v>
      </c>
      <c r="E3024" s="34">
        <v>43434</v>
      </c>
      <c r="F3024" s="30" t="s">
        <v>777</v>
      </c>
      <c r="G3024" s="2" t="s">
        <v>778</v>
      </c>
      <c r="H3024" s="30" t="s">
        <v>779</v>
      </c>
      <c r="I3024" s="2">
        <v>29</v>
      </c>
      <c r="J3024" s="30" t="s">
        <v>1721</v>
      </c>
      <c r="K3024" s="2" t="s">
        <v>1247</v>
      </c>
      <c r="L3024" s="30">
        <v>3035</v>
      </c>
      <c r="M3024" s="2">
        <v>33</v>
      </c>
      <c r="N3024" s="2">
        <v>29</v>
      </c>
      <c r="O3024" s="31">
        <v>3.5115740740740746E-2</v>
      </c>
    </row>
    <row r="3025" spans="1:15" x14ac:dyDescent="0.25">
      <c r="A3025" s="2">
        <f t="shared" si="188"/>
        <v>2018</v>
      </c>
      <c r="B3025" s="2" t="str">
        <f t="shared" si="189"/>
        <v>Nov</v>
      </c>
      <c r="C3025" s="2">
        <f t="shared" si="190"/>
        <v>48</v>
      </c>
      <c r="D3025" s="2" t="str">
        <f t="shared" si="191"/>
        <v>Fri</v>
      </c>
      <c r="E3025" s="34">
        <v>43434</v>
      </c>
      <c r="F3025" s="30" t="s">
        <v>777</v>
      </c>
      <c r="G3025" s="2" t="s">
        <v>778</v>
      </c>
      <c r="H3025" s="30" t="s">
        <v>779</v>
      </c>
      <c r="I3025" s="2">
        <v>29</v>
      </c>
      <c r="J3025" s="30" t="s">
        <v>1778</v>
      </c>
      <c r="K3025" s="2" t="s">
        <v>1247</v>
      </c>
      <c r="L3025" s="30">
        <v>3035</v>
      </c>
      <c r="M3025" s="2">
        <v>33</v>
      </c>
      <c r="N3025" s="2">
        <v>29</v>
      </c>
      <c r="O3025" s="31">
        <v>3.3993055555555561E-2</v>
      </c>
    </row>
    <row r="3026" spans="1:15" x14ac:dyDescent="0.25">
      <c r="A3026" s="2">
        <f t="shared" si="188"/>
        <v>2018</v>
      </c>
      <c r="B3026" s="2" t="str">
        <f t="shared" si="189"/>
        <v>Nov</v>
      </c>
      <c r="C3026" s="2">
        <f t="shared" si="190"/>
        <v>48</v>
      </c>
      <c r="D3026" s="2" t="str">
        <f t="shared" si="191"/>
        <v>Fri</v>
      </c>
      <c r="E3026" s="34">
        <v>43434</v>
      </c>
      <c r="F3026" s="30" t="s">
        <v>777</v>
      </c>
      <c r="G3026" s="2" t="s">
        <v>778</v>
      </c>
      <c r="H3026" s="30" t="s">
        <v>779</v>
      </c>
      <c r="I3026" s="2">
        <v>29</v>
      </c>
      <c r="J3026" s="30" t="s">
        <v>1779</v>
      </c>
      <c r="K3026" s="2" t="s">
        <v>1264</v>
      </c>
      <c r="L3026" s="30">
        <v>3035</v>
      </c>
      <c r="M3026" s="2">
        <v>33</v>
      </c>
      <c r="N3026" s="2">
        <v>29</v>
      </c>
      <c r="O3026" s="31">
        <v>5.0358796296296297E-2</v>
      </c>
    </row>
    <row r="3027" spans="1:15" x14ac:dyDescent="0.25">
      <c r="A3027" s="2">
        <f t="shared" si="188"/>
        <v>2018</v>
      </c>
      <c r="B3027" s="2" t="str">
        <f t="shared" si="189"/>
        <v>Nov</v>
      </c>
      <c r="C3027" s="2">
        <f t="shared" si="190"/>
        <v>48</v>
      </c>
      <c r="D3027" s="2" t="str">
        <f t="shared" si="191"/>
        <v>Fri</v>
      </c>
      <c r="E3027" s="34">
        <v>43434</v>
      </c>
      <c r="F3027" s="30" t="s">
        <v>777</v>
      </c>
      <c r="G3027" s="2" t="s">
        <v>778</v>
      </c>
      <c r="H3027" s="30" t="s">
        <v>779</v>
      </c>
      <c r="I3027" s="2">
        <v>29</v>
      </c>
      <c r="J3027" s="30" t="s">
        <v>1781</v>
      </c>
      <c r="K3027" s="2" t="s">
        <v>1272</v>
      </c>
      <c r="L3027" s="30">
        <v>3035</v>
      </c>
      <c r="M3027" s="2">
        <v>33</v>
      </c>
      <c r="N3027" s="2">
        <v>29</v>
      </c>
      <c r="O3027" s="31">
        <v>1.4594907407407405E-2</v>
      </c>
    </row>
    <row r="3028" spans="1:15" x14ac:dyDescent="0.25">
      <c r="A3028" s="2">
        <f t="shared" si="188"/>
        <v>2018</v>
      </c>
      <c r="B3028" s="2" t="str">
        <f t="shared" si="189"/>
        <v>Nov</v>
      </c>
      <c r="C3028" s="2">
        <f t="shared" si="190"/>
        <v>48</v>
      </c>
      <c r="D3028" s="2" t="str">
        <f t="shared" si="191"/>
        <v>Fri</v>
      </c>
      <c r="E3028" s="34">
        <v>43434</v>
      </c>
      <c r="F3028" s="30" t="s">
        <v>777</v>
      </c>
      <c r="G3028" s="2" t="s">
        <v>778</v>
      </c>
      <c r="H3028" s="30" t="s">
        <v>779</v>
      </c>
      <c r="I3028" s="2">
        <v>29</v>
      </c>
      <c r="J3028" s="30" t="s">
        <v>1781</v>
      </c>
      <c r="K3028" s="2" t="s">
        <v>1348</v>
      </c>
      <c r="L3028" s="30">
        <v>3035</v>
      </c>
      <c r="M3028" s="2">
        <v>33</v>
      </c>
      <c r="N3028" s="2">
        <v>29</v>
      </c>
      <c r="O3028" s="31">
        <v>4.9131944444444443E-2</v>
      </c>
    </row>
    <row r="3029" spans="1:15" x14ac:dyDescent="0.25">
      <c r="A3029" s="2">
        <f t="shared" si="188"/>
        <v>2018</v>
      </c>
      <c r="B3029" s="2" t="str">
        <f t="shared" si="189"/>
        <v>Nov</v>
      </c>
      <c r="C3029" s="2">
        <f t="shared" si="190"/>
        <v>48</v>
      </c>
      <c r="D3029" s="2" t="str">
        <f t="shared" si="191"/>
        <v>Fri</v>
      </c>
      <c r="E3029" s="34">
        <v>43434</v>
      </c>
      <c r="F3029" s="30" t="s">
        <v>777</v>
      </c>
      <c r="G3029" s="2" t="s">
        <v>778</v>
      </c>
      <c r="H3029" s="30" t="s">
        <v>779</v>
      </c>
      <c r="I3029" s="2">
        <v>29</v>
      </c>
      <c r="J3029" s="30" t="s">
        <v>1912</v>
      </c>
      <c r="K3029" s="2" t="s">
        <v>1247</v>
      </c>
      <c r="L3029" s="30">
        <v>3035</v>
      </c>
      <c r="M3029" s="2">
        <v>33</v>
      </c>
      <c r="N3029" s="2">
        <v>29</v>
      </c>
      <c r="O3029" s="31">
        <v>3.4687500000000003E-2</v>
      </c>
    </row>
    <row r="3030" spans="1:15" x14ac:dyDescent="0.25">
      <c r="A3030" s="2">
        <f t="shared" si="188"/>
        <v>2018</v>
      </c>
      <c r="B3030" s="2" t="str">
        <f t="shared" si="189"/>
        <v>Nov</v>
      </c>
      <c r="C3030" s="2">
        <f t="shared" si="190"/>
        <v>48</v>
      </c>
      <c r="D3030" s="2" t="str">
        <f t="shared" si="191"/>
        <v>Fri</v>
      </c>
      <c r="E3030" s="34">
        <v>43434</v>
      </c>
      <c r="F3030" s="30" t="s">
        <v>780</v>
      </c>
      <c r="G3030" s="2" t="s">
        <v>781</v>
      </c>
      <c r="H3030" s="30" t="s">
        <v>782</v>
      </c>
      <c r="I3030" s="2">
        <v>9</v>
      </c>
      <c r="J3030" s="30" t="s">
        <v>1781</v>
      </c>
      <c r="K3030" s="2" t="s">
        <v>1272</v>
      </c>
      <c r="L3030" s="30">
        <v>1874</v>
      </c>
      <c r="M3030" s="2">
        <v>3</v>
      </c>
      <c r="N3030" s="2">
        <v>29</v>
      </c>
      <c r="O3030" s="31">
        <v>2.1631944444444443E-2</v>
      </c>
    </row>
    <row r="3031" spans="1:15" x14ac:dyDescent="0.25">
      <c r="A3031" s="2">
        <f t="shared" si="188"/>
        <v>2018</v>
      </c>
      <c r="B3031" s="2" t="str">
        <f t="shared" si="189"/>
        <v>Nov</v>
      </c>
      <c r="C3031" s="2">
        <f t="shared" si="190"/>
        <v>48</v>
      </c>
      <c r="D3031" s="2" t="str">
        <f t="shared" si="191"/>
        <v>Fri</v>
      </c>
      <c r="E3031" s="34">
        <v>43434</v>
      </c>
      <c r="F3031" s="30" t="s">
        <v>783</v>
      </c>
      <c r="G3031" s="2" t="s">
        <v>784</v>
      </c>
      <c r="H3031" s="30" t="s">
        <v>785</v>
      </c>
      <c r="I3031" s="2">
        <v>8</v>
      </c>
      <c r="J3031" s="30" t="s">
        <v>1779</v>
      </c>
      <c r="K3031" s="2" t="s">
        <v>1264</v>
      </c>
      <c r="L3031" s="30">
        <v>1379</v>
      </c>
      <c r="M3031" s="2">
        <v>2</v>
      </c>
      <c r="N3031" s="2">
        <v>29</v>
      </c>
      <c r="O3031" s="31">
        <v>3.5833333333333335E-2</v>
      </c>
    </row>
    <row r="3032" spans="1:15" x14ac:dyDescent="0.25">
      <c r="A3032" s="2">
        <f t="shared" si="188"/>
        <v>2018</v>
      </c>
      <c r="B3032" s="2" t="str">
        <f t="shared" si="189"/>
        <v>Nov</v>
      </c>
      <c r="C3032" s="2">
        <f t="shared" si="190"/>
        <v>48</v>
      </c>
      <c r="D3032" s="2" t="str">
        <f t="shared" si="191"/>
        <v>Fri</v>
      </c>
      <c r="E3032" s="34">
        <v>43434</v>
      </c>
      <c r="F3032" s="30" t="s">
        <v>783</v>
      </c>
      <c r="G3032" s="2" t="s">
        <v>784</v>
      </c>
      <c r="H3032" s="30" t="s">
        <v>785</v>
      </c>
      <c r="I3032" s="2">
        <v>8</v>
      </c>
      <c r="J3032" s="30" t="s">
        <v>1781</v>
      </c>
      <c r="K3032" s="2" t="s">
        <v>1272</v>
      </c>
      <c r="L3032" s="30">
        <v>1379</v>
      </c>
      <c r="M3032" s="2">
        <v>2</v>
      </c>
      <c r="N3032" s="2">
        <v>29</v>
      </c>
      <c r="O3032" s="31">
        <v>3.4131944444444444E-2</v>
      </c>
    </row>
    <row r="3033" spans="1:15" x14ac:dyDescent="0.25">
      <c r="A3033" s="2">
        <f t="shared" si="188"/>
        <v>2018</v>
      </c>
      <c r="B3033" s="2" t="str">
        <f t="shared" si="189"/>
        <v>Nov</v>
      </c>
      <c r="C3033" s="2">
        <f t="shared" si="190"/>
        <v>48</v>
      </c>
      <c r="D3033" s="2" t="str">
        <f t="shared" si="191"/>
        <v>Fri</v>
      </c>
      <c r="E3033" s="34">
        <v>43434</v>
      </c>
      <c r="F3033" s="30">
        <v>47715</v>
      </c>
      <c r="G3033" s="2" t="s">
        <v>125</v>
      </c>
      <c r="H3033" s="30" t="s">
        <v>1006</v>
      </c>
      <c r="I3033" s="2">
        <v>48</v>
      </c>
      <c r="J3033" s="30" t="s">
        <v>1779</v>
      </c>
      <c r="K3033" s="2" t="s">
        <v>1272</v>
      </c>
      <c r="L3033" s="30">
        <v>3925</v>
      </c>
      <c r="M3033" s="2">
        <v>209</v>
      </c>
      <c r="N3033" s="2">
        <v>67</v>
      </c>
      <c r="O3033" s="31">
        <v>3.1631944444444442E-2</v>
      </c>
    </row>
    <row r="3034" spans="1:15" x14ac:dyDescent="0.25">
      <c r="A3034" s="2">
        <f t="shared" si="188"/>
        <v>2018</v>
      </c>
      <c r="B3034" s="2" t="str">
        <f t="shared" si="189"/>
        <v>Nov</v>
      </c>
      <c r="C3034" s="2">
        <f t="shared" si="190"/>
        <v>48</v>
      </c>
      <c r="D3034" s="2" t="str">
        <f t="shared" si="191"/>
        <v>Fri</v>
      </c>
      <c r="E3034" s="34">
        <v>43434</v>
      </c>
      <c r="F3034" s="30" t="s">
        <v>1023</v>
      </c>
      <c r="G3034" s="2" t="s">
        <v>417</v>
      </c>
      <c r="H3034" s="30" t="s">
        <v>923</v>
      </c>
      <c r="I3034" s="2">
        <v>0</v>
      </c>
      <c r="J3034" s="30" t="s">
        <v>1788</v>
      </c>
      <c r="K3034" s="2" t="s">
        <v>1264</v>
      </c>
      <c r="L3034" s="30">
        <v>3</v>
      </c>
      <c r="M3034" s="2">
        <v>1</v>
      </c>
      <c r="N3034" s="2">
        <v>0</v>
      </c>
      <c r="O3034" s="31">
        <v>1.4317129629629631E-2</v>
      </c>
    </row>
    <row r="3035" spans="1:15" x14ac:dyDescent="0.25">
      <c r="A3035" s="2">
        <f t="shared" si="188"/>
        <v>2018</v>
      </c>
      <c r="B3035" s="2" t="str">
        <f t="shared" si="189"/>
        <v>Nov</v>
      </c>
      <c r="C3035" s="2">
        <f t="shared" si="190"/>
        <v>48</v>
      </c>
      <c r="D3035" s="2" t="str">
        <f t="shared" si="191"/>
        <v>Fri</v>
      </c>
      <c r="E3035" s="34">
        <v>43434</v>
      </c>
      <c r="F3035" s="30">
        <v>48915</v>
      </c>
      <c r="G3035" s="2" t="s">
        <v>952</v>
      </c>
      <c r="H3035" s="30" t="s">
        <v>953</v>
      </c>
      <c r="I3035" s="2">
        <v>4</v>
      </c>
      <c r="J3035" s="30" t="s">
        <v>1788</v>
      </c>
      <c r="K3035" s="2" t="s">
        <v>1264</v>
      </c>
      <c r="L3035" s="30">
        <v>146</v>
      </c>
      <c r="M3035" s="2">
        <v>50</v>
      </c>
      <c r="N3035" s="2">
        <v>0</v>
      </c>
      <c r="O3035" s="31">
        <v>0</v>
      </c>
    </row>
    <row r="3036" spans="1:15" x14ac:dyDescent="0.25">
      <c r="A3036" s="2">
        <f t="shared" si="188"/>
        <v>2018</v>
      </c>
      <c r="B3036" s="2" t="str">
        <f t="shared" si="189"/>
        <v>Nov</v>
      </c>
      <c r="C3036" s="2">
        <f t="shared" si="190"/>
        <v>48</v>
      </c>
      <c r="D3036" s="2" t="str">
        <f t="shared" si="191"/>
        <v>Fri</v>
      </c>
      <c r="E3036" s="34">
        <v>43434</v>
      </c>
      <c r="F3036" s="30" t="s">
        <v>1016</v>
      </c>
      <c r="G3036" s="2" t="s">
        <v>1017</v>
      </c>
      <c r="H3036" s="30" t="s">
        <v>1018</v>
      </c>
      <c r="I3036" s="2">
        <v>0</v>
      </c>
      <c r="J3036" s="30" t="s">
        <v>1788</v>
      </c>
      <c r="K3036" s="2" t="s">
        <v>1264</v>
      </c>
      <c r="L3036" s="30">
        <v>42</v>
      </c>
      <c r="M3036" s="2">
        <v>2</v>
      </c>
      <c r="N3036" s="2">
        <v>0</v>
      </c>
      <c r="O3036" s="31">
        <v>7.0601851851851846E-2</v>
      </c>
    </row>
    <row r="3037" spans="1:15" x14ac:dyDescent="0.25">
      <c r="A3037" s="2">
        <f t="shared" ref="A3037:A3100" si="192">YEAR(E3037)</f>
        <v>2018</v>
      </c>
      <c r="B3037" s="2" t="str">
        <f t="shared" ref="B3037:B3100" si="193">TEXT(E3037,"MMM")</f>
        <v>Nov</v>
      </c>
      <c r="C3037" s="2">
        <f t="shared" ref="C3037:C3100" si="194">WEEKNUM(E3037)</f>
        <v>48</v>
      </c>
      <c r="D3037" s="2" t="str">
        <f t="shared" ref="D3037:D3100" si="195">TEXT(E3037,"DDD")</f>
        <v>Fri</v>
      </c>
      <c r="E3037" s="34">
        <v>43434</v>
      </c>
      <c r="F3037" s="30">
        <v>49285</v>
      </c>
      <c r="G3037" s="2" t="s">
        <v>786</v>
      </c>
      <c r="H3037" s="30" t="s">
        <v>787</v>
      </c>
      <c r="I3037" s="2">
        <v>2</v>
      </c>
      <c r="J3037" s="30" t="s">
        <v>1788</v>
      </c>
      <c r="K3037" s="2" t="s">
        <v>1264</v>
      </c>
      <c r="L3037" s="30">
        <v>485</v>
      </c>
      <c r="M3037" s="2">
        <v>3</v>
      </c>
      <c r="N3037" s="2">
        <v>0</v>
      </c>
      <c r="O3037" s="31">
        <v>5.541666666666667E-2</v>
      </c>
    </row>
    <row r="3038" spans="1:15" x14ac:dyDescent="0.25">
      <c r="A3038" s="2">
        <f t="shared" si="192"/>
        <v>2018</v>
      </c>
      <c r="B3038" s="2" t="str">
        <f t="shared" si="193"/>
        <v>Nov</v>
      </c>
      <c r="C3038" s="2">
        <f t="shared" si="194"/>
        <v>48</v>
      </c>
      <c r="D3038" s="2" t="str">
        <f t="shared" si="195"/>
        <v>Fri</v>
      </c>
      <c r="E3038" s="28">
        <v>43434</v>
      </c>
      <c r="F3038" s="30">
        <v>50624</v>
      </c>
      <c r="G3038" s="2" t="s">
        <v>358</v>
      </c>
      <c r="H3038" s="30" t="s">
        <v>1020</v>
      </c>
      <c r="I3038" s="2">
        <v>0</v>
      </c>
      <c r="J3038" s="30" t="s">
        <v>1788</v>
      </c>
      <c r="K3038" s="2" t="s">
        <v>1264</v>
      </c>
      <c r="L3038" s="30">
        <v>31</v>
      </c>
      <c r="M3038" s="2">
        <v>3</v>
      </c>
      <c r="N3038" s="2">
        <v>0</v>
      </c>
      <c r="O3038" s="31">
        <v>3.4907407407407408E-2</v>
      </c>
    </row>
    <row r="3039" spans="1:15" x14ac:dyDescent="0.25">
      <c r="A3039" s="2">
        <f t="shared" si="192"/>
        <v>2018</v>
      </c>
      <c r="B3039" s="2" t="str">
        <f t="shared" si="193"/>
        <v>Dec</v>
      </c>
      <c r="C3039" s="2">
        <f t="shared" si="194"/>
        <v>49</v>
      </c>
      <c r="D3039" s="2" t="str">
        <f t="shared" si="195"/>
        <v>Tue</v>
      </c>
      <c r="E3039" s="34">
        <v>43438</v>
      </c>
      <c r="F3039" s="30">
        <v>47767</v>
      </c>
      <c r="G3039" s="2" t="s">
        <v>39</v>
      </c>
      <c r="H3039" s="30" t="s">
        <v>788</v>
      </c>
      <c r="I3039" s="2">
        <v>19</v>
      </c>
      <c r="J3039" s="30" t="s">
        <v>1779</v>
      </c>
      <c r="K3039" s="2" t="s">
        <v>1264</v>
      </c>
      <c r="L3039" s="30">
        <v>4260</v>
      </c>
      <c r="M3039" s="2">
        <v>22</v>
      </c>
      <c r="N3039" s="2">
        <v>57</v>
      </c>
      <c r="O3039" s="31">
        <v>6.2824074074074074E-2</v>
      </c>
    </row>
    <row r="3040" spans="1:15" x14ac:dyDescent="0.25">
      <c r="A3040" s="2">
        <f t="shared" si="192"/>
        <v>2018</v>
      </c>
      <c r="B3040" s="2" t="str">
        <f t="shared" si="193"/>
        <v>Dec</v>
      </c>
      <c r="C3040" s="2">
        <f t="shared" si="194"/>
        <v>49</v>
      </c>
      <c r="D3040" s="2" t="str">
        <f t="shared" si="195"/>
        <v>Tue</v>
      </c>
      <c r="E3040" s="34">
        <v>43438</v>
      </c>
      <c r="F3040" s="30">
        <v>47767</v>
      </c>
      <c r="G3040" s="2" t="s">
        <v>39</v>
      </c>
      <c r="H3040" s="30" t="s">
        <v>788</v>
      </c>
      <c r="I3040" s="2">
        <v>19</v>
      </c>
      <c r="J3040" s="30" t="s">
        <v>1779</v>
      </c>
      <c r="K3040" s="2" t="s">
        <v>1272</v>
      </c>
      <c r="L3040" s="30">
        <v>4260</v>
      </c>
      <c r="M3040" s="2">
        <v>22</v>
      </c>
      <c r="N3040" s="2">
        <v>57</v>
      </c>
      <c r="O3040" s="31">
        <v>3.9027777777777779E-2</v>
      </c>
    </row>
    <row r="3041" spans="1:15" x14ac:dyDescent="0.25">
      <c r="A3041" s="2">
        <f t="shared" si="192"/>
        <v>2018</v>
      </c>
      <c r="B3041" s="2" t="str">
        <f t="shared" si="193"/>
        <v>Dec</v>
      </c>
      <c r="C3041" s="2">
        <f t="shared" si="194"/>
        <v>49</v>
      </c>
      <c r="D3041" s="2" t="str">
        <f t="shared" si="195"/>
        <v>Tue</v>
      </c>
      <c r="E3041" s="34">
        <v>43438</v>
      </c>
      <c r="F3041" s="30">
        <v>50722</v>
      </c>
      <c r="G3041" s="2" t="s">
        <v>878</v>
      </c>
      <c r="H3041" s="30" t="s">
        <v>1070</v>
      </c>
      <c r="I3041" s="2">
        <v>1</v>
      </c>
      <c r="J3041" s="30" t="s">
        <v>1447</v>
      </c>
      <c r="K3041" s="2" t="s">
        <v>1447</v>
      </c>
      <c r="L3041" s="30">
        <v>132</v>
      </c>
      <c r="M3041" s="2">
        <v>1</v>
      </c>
      <c r="N3041" s="2">
        <v>3</v>
      </c>
      <c r="O3041" s="31">
        <v>0</v>
      </c>
    </row>
    <row r="3042" spans="1:15" x14ac:dyDescent="0.25">
      <c r="A3042" s="2">
        <f t="shared" si="192"/>
        <v>2018</v>
      </c>
      <c r="B3042" s="2" t="str">
        <f t="shared" si="193"/>
        <v>Dec</v>
      </c>
      <c r="C3042" s="2">
        <f t="shared" si="194"/>
        <v>49</v>
      </c>
      <c r="D3042" s="2" t="str">
        <f t="shared" si="195"/>
        <v>Tue</v>
      </c>
      <c r="E3042" s="34">
        <v>43438</v>
      </c>
      <c r="F3042" s="30">
        <v>47789</v>
      </c>
      <c r="G3042" s="2" t="s">
        <v>618</v>
      </c>
      <c r="H3042" s="30" t="s">
        <v>789</v>
      </c>
      <c r="I3042" s="2">
        <v>10</v>
      </c>
      <c r="J3042" s="30" t="s">
        <v>1293</v>
      </c>
      <c r="K3042" s="2" t="s">
        <v>1247</v>
      </c>
      <c r="L3042" s="30">
        <v>225</v>
      </c>
      <c r="M3042" s="2">
        <v>71</v>
      </c>
      <c r="N3042" s="2">
        <v>9</v>
      </c>
      <c r="O3042" s="31">
        <v>0.19170138888888888</v>
      </c>
    </row>
    <row r="3043" spans="1:15" x14ac:dyDescent="0.25">
      <c r="A3043" s="2">
        <f t="shared" si="192"/>
        <v>2018</v>
      </c>
      <c r="B3043" s="2" t="str">
        <f t="shared" si="193"/>
        <v>Dec</v>
      </c>
      <c r="C3043" s="2">
        <f t="shared" si="194"/>
        <v>49</v>
      </c>
      <c r="D3043" s="2" t="str">
        <f t="shared" si="195"/>
        <v>Tue</v>
      </c>
      <c r="E3043" s="34">
        <v>43438</v>
      </c>
      <c r="F3043" s="30">
        <v>47789</v>
      </c>
      <c r="G3043" s="2" t="s">
        <v>618</v>
      </c>
      <c r="H3043" s="30" t="s">
        <v>789</v>
      </c>
      <c r="I3043" s="2">
        <v>10</v>
      </c>
      <c r="J3043" s="30" t="s">
        <v>1295</v>
      </c>
      <c r="K3043" s="2" t="s">
        <v>1264</v>
      </c>
      <c r="L3043" s="30">
        <v>225</v>
      </c>
      <c r="M3043" s="2">
        <v>71</v>
      </c>
      <c r="N3043" s="2">
        <v>9</v>
      </c>
      <c r="O3043" s="31">
        <v>0.17592592592592593</v>
      </c>
    </row>
    <row r="3044" spans="1:15" x14ac:dyDescent="0.25">
      <c r="A3044" s="2">
        <f t="shared" si="192"/>
        <v>2018</v>
      </c>
      <c r="B3044" s="2" t="str">
        <f t="shared" si="193"/>
        <v>Dec</v>
      </c>
      <c r="C3044" s="2">
        <f t="shared" si="194"/>
        <v>49</v>
      </c>
      <c r="D3044" s="2" t="str">
        <f t="shared" si="195"/>
        <v>Tue</v>
      </c>
      <c r="E3044" s="34">
        <v>43438</v>
      </c>
      <c r="F3044" s="30">
        <v>47789</v>
      </c>
      <c r="G3044" s="2" t="s">
        <v>618</v>
      </c>
      <c r="H3044" s="30" t="s">
        <v>789</v>
      </c>
      <c r="I3044" s="2">
        <v>10</v>
      </c>
      <c r="J3044" s="30" t="s">
        <v>1323</v>
      </c>
      <c r="K3044" s="2" t="s">
        <v>1275</v>
      </c>
      <c r="L3044" s="30">
        <v>225</v>
      </c>
      <c r="M3044" s="2">
        <v>71</v>
      </c>
      <c r="N3044" s="2">
        <v>9</v>
      </c>
      <c r="O3044" s="31">
        <v>0.11840277777777779</v>
      </c>
    </row>
    <row r="3045" spans="1:15" x14ac:dyDescent="0.25">
      <c r="A3045" s="2">
        <f t="shared" si="192"/>
        <v>2018</v>
      </c>
      <c r="B3045" s="2" t="str">
        <f t="shared" si="193"/>
        <v>Dec</v>
      </c>
      <c r="C3045" s="2">
        <f t="shared" si="194"/>
        <v>49</v>
      </c>
      <c r="D3045" s="2" t="str">
        <f t="shared" si="195"/>
        <v>Tue</v>
      </c>
      <c r="E3045" s="34">
        <v>43438</v>
      </c>
      <c r="F3045" s="30">
        <v>47789</v>
      </c>
      <c r="G3045" s="2" t="s">
        <v>618</v>
      </c>
      <c r="H3045" s="30" t="s">
        <v>789</v>
      </c>
      <c r="I3045" s="2">
        <v>10</v>
      </c>
      <c r="J3045" s="30" t="s">
        <v>1704</v>
      </c>
      <c r="K3045" s="2" t="s">
        <v>1257</v>
      </c>
      <c r="L3045" s="30">
        <v>225</v>
      </c>
      <c r="M3045" s="2">
        <v>71</v>
      </c>
      <c r="N3045" s="2">
        <v>9</v>
      </c>
      <c r="O3045" s="31">
        <v>0.17581018518518518</v>
      </c>
    </row>
    <row r="3046" spans="1:15" x14ac:dyDescent="0.25">
      <c r="A3046" s="2">
        <f t="shared" si="192"/>
        <v>2018</v>
      </c>
      <c r="B3046" s="2" t="str">
        <f t="shared" si="193"/>
        <v>Dec</v>
      </c>
      <c r="C3046" s="2">
        <f t="shared" si="194"/>
        <v>49</v>
      </c>
      <c r="D3046" s="2" t="str">
        <f t="shared" si="195"/>
        <v>Tue</v>
      </c>
      <c r="E3046" s="34">
        <v>43438</v>
      </c>
      <c r="F3046" s="30">
        <v>47771</v>
      </c>
      <c r="G3046" s="2" t="s">
        <v>346</v>
      </c>
      <c r="H3046" s="30" t="s">
        <v>1037</v>
      </c>
      <c r="I3046" s="2">
        <v>1</v>
      </c>
      <c r="J3046" s="30" t="s">
        <v>1877</v>
      </c>
      <c r="K3046" s="2" t="s">
        <v>909</v>
      </c>
      <c r="L3046" s="30">
        <v>94</v>
      </c>
      <c r="M3046" s="2">
        <v>21</v>
      </c>
      <c r="N3046" s="2">
        <v>2</v>
      </c>
      <c r="O3046" s="31">
        <v>0</v>
      </c>
    </row>
    <row r="3047" spans="1:15" x14ac:dyDescent="0.25">
      <c r="A3047" s="2">
        <f t="shared" si="192"/>
        <v>2018</v>
      </c>
      <c r="B3047" s="2" t="str">
        <f t="shared" si="193"/>
        <v>Dec</v>
      </c>
      <c r="C3047" s="2">
        <f t="shared" si="194"/>
        <v>49</v>
      </c>
      <c r="D3047" s="2" t="str">
        <f t="shared" si="195"/>
        <v>Tue</v>
      </c>
      <c r="E3047" s="34">
        <v>43438</v>
      </c>
      <c r="F3047" s="30">
        <v>47759</v>
      </c>
      <c r="G3047" s="2" t="s">
        <v>790</v>
      </c>
      <c r="H3047" s="30" t="s">
        <v>791</v>
      </c>
      <c r="I3047" s="2">
        <v>2</v>
      </c>
      <c r="J3047" s="30" t="s">
        <v>1704</v>
      </c>
      <c r="K3047" s="2" t="s">
        <v>1257</v>
      </c>
      <c r="L3047" s="30">
        <v>74</v>
      </c>
      <c r="M3047" s="2">
        <v>25</v>
      </c>
      <c r="N3047" s="2">
        <v>2</v>
      </c>
      <c r="O3047" s="31">
        <v>9.7106481481481471E-3</v>
      </c>
    </row>
    <row r="3048" spans="1:15" x14ac:dyDescent="0.25">
      <c r="A3048" s="2">
        <f t="shared" si="192"/>
        <v>2018</v>
      </c>
      <c r="B3048" s="2" t="str">
        <f t="shared" si="193"/>
        <v>Dec</v>
      </c>
      <c r="C3048" s="2">
        <f t="shared" si="194"/>
        <v>49</v>
      </c>
      <c r="D3048" s="2" t="str">
        <f t="shared" si="195"/>
        <v>Tue</v>
      </c>
      <c r="E3048" s="34">
        <v>43438</v>
      </c>
      <c r="F3048" s="30">
        <v>47759</v>
      </c>
      <c r="G3048" s="2" t="s">
        <v>790</v>
      </c>
      <c r="H3048" s="30" t="s">
        <v>791</v>
      </c>
      <c r="I3048" s="2">
        <v>2</v>
      </c>
      <c r="J3048" s="30" t="s">
        <v>1877</v>
      </c>
      <c r="K3048" s="2" t="s">
        <v>1264</v>
      </c>
      <c r="L3048" s="30">
        <v>74</v>
      </c>
      <c r="M3048" s="2">
        <v>25</v>
      </c>
      <c r="N3048" s="2">
        <v>2</v>
      </c>
      <c r="O3048" s="31">
        <v>4.4618055555555557E-2</v>
      </c>
    </row>
    <row r="3049" spans="1:15" x14ac:dyDescent="0.25">
      <c r="A3049" s="2">
        <f t="shared" si="192"/>
        <v>2018</v>
      </c>
      <c r="B3049" s="2" t="str">
        <f t="shared" si="193"/>
        <v>Dec</v>
      </c>
      <c r="C3049" s="2">
        <f t="shared" si="194"/>
        <v>49</v>
      </c>
      <c r="D3049" s="2" t="str">
        <f t="shared" si="195"/>
        <v>Tue</v>
      </c>
      <c r="E3049" s="34">
        <v>43438</v>
      </c>
      <c r="F3049" s="30">
        <v>47759</v>
      </c>
      <c r="G3049" s="2" t="s">
        <v>790</v>
      </c>
      <c r="H3049" s="30" t="s">
        <v>791</v>
      </c>
      <c r="I3049" s="2">
        <v>2</v>
      </c>
      <c r="J3049" s="30" t="s">
        <v>1993</v>
      </c>
      <c r="K3049" s="2" t="s">
        <v>1247</v>
      </c>
      <c r="L3049" s="30">
        <v>74</v>
      </c>
      <c r="M3049" s="2">
        <v>25</v>
      </c>
      <c r="N3049" s="2">
        <v>2</v>
      </c>
      <c r="O3049" s="31">
        <v>1.005787037037037E-2</v>
      </c>
    </row>
    <row r="3050" spans="1:15" x14ac:dyDescent="0.25">
      <c r="A3050" s="2">
        <f t="shared" si="192"/>
        <v>2018</v>
      </c>
      <c r="B3050" s="2" t="str">
        <f t="shared" si="193"/>
        <v>Dec</v>
      </c>
      <c r="C3050" s="2">
        <f t="shared" si="194"/>
        <v>49</v>
      </c>
      <c r="D3050" s="2" t="str">
        <f t="shared" si="195"/>
        <v>Tue</v>
      </c>
      <c r="E3050" s="34">
        <v>43438</v>
      </c>
      <c r="F3050" s="30">
        <v>47810</v>
      </c>
      <c r="G3050" s="2" t="s">
        <v>125</v>
      </c>
      <c r="H3050" s="30" t="s">
        <v>1080</v>
      </c>
      <c r="I3050" s="2">
        <v>5</v>
      </c>
      <c r="J3050" s="30" t="s">
        <v>1447</v>
      </c>
      <c r="K3050" s="2" t="s">
        <v>1447</v>
      </c>
      <c r="L3050" s="30">
        <v>508</v>
      </c>
      <c r="M3050" s="2">
        <v>20</v>
      </c>
      <c r="N3050" s="2">
        <v>4</v>
      </c>
      <c r="O3050" s="31">
        <v>0</v>
      </c>
    </row>
    <row r="3051" spans="1:15" x14ac:dyDescent="0.25">
      <c r="A3051" s="2">
        <f t="shared" si="192"/>
        <v>2018</v>
      </c>
      <c r="B3051" s="2" t="str">
        <f t="shared" si="193"/>
        <v>Dec</v>
      </c>
      <c r="C3051" s="2">
        <f t="shared" si="194"/>
        <v>49</v>
      </c>
      <c r="D3051" s="2" t="str">
        <f t="shared" si="195"/>
        <v>Tue</v>
      </c>
      <c r="E3051" s="34">
        <v>43438</v>
      </c>
      <c r="F3051" s="30">
        <v>47797</v>
      </c>
      <c r="G3051" s="2" t="s">
        <v>516</v>
      </c>
      <c r="H3051" s="30" t="s">
        <v>792</v>
      </c>
      <c r="I3051" s="2">
        <v>11</v>
      </c>
      <c r="J3051" s="30" t="s">
        <v>1704</v>
      </c>
      <c r="K3051" s="2" t="s">
        <v>1257</v>
      </c>
      <c r="L3051" s="30">
        <v>1427</v>
      </c>
      <c r="M3051" s="2">
        <v>56</v>
      </c>
      <c r="N3051" s="2">
        <v>8</v>
      </c>
      <c r="O3051" s="31">
        <v>0.18597222222222221</v>
      </c>
    </row>
    <row r="3052" spans="1:15" x14ac:dyDescent="0.25">
      <c r="A3052" s="2">
        <f t="shared" si="192"/>
        <v>2018</v>
      </c>
      <c r="B3052" s="2" t="str">
        <f t="shared" si="193"/>
        <v>Dec</v>
      </c>
      <c r="C3052" s="2">
        <f t="shared" si="194"/>
        <v>49</v>
      </c>
      <c r="D3052" s="2" t="str">
        <f t="shared" si="195"/>
        <v>Tue</v>
      </c>
      <c r="E3052" s="34">
        <v>43438</v>
      </c>
      <c r="F3052" s="30">
        <v>47797</v>
      </c>
      <c r="G3052" s="2" t="s">
        <v>516</v>
      </c>
      <c r="H3052" s="30" t="s">
        <v>792</v>
      </c>
      <c r="I3052" s="2">
        <v>11</v>
      </c>
      <c r="J3052" s="30" t="s">
        <v>1877</v>
      </c>
      <c r="K3052" s="2" t="s">
        <v>1264</v>
      </c>
      <c r="L3052" s="30">
        <v>1427</v>
      </c>
      <c r="M3052" s="2">
        <v>56</v>
      </c>
      <c r="N3052" s="2">
        <v>8</v>
      </c>
      <c r="O3052" s="31">
        <v>0.18754629629629629</v>
      </c>
    </row>
    <row r="3053" spans="1:15" x14ac:dyDescent="0.25">
      <c r="A3053" s="2">
        <f t="shared" si="192"/>
        <v>2018</v>
      </c>
      <c r="B3053" s="2" t="str">
        <f t="shared" si="193"/>
        <v>Dec</v>
      </c>
      <c r="C3053" s="2">
        <f t="shared" si="194"/>
        <v>49</v>
      </c>
      <c r="D3053" s="2" t="str">
        <f t="shared" si="195"/>
        <v>Tue</v>
      </c>
      <c r="E3053" s="34">
        <v>43438</v>
      </c>
      <c r="F3053" s="30">
        <v>47797</v>
      </c>
      <c r="G3053" s="2" t="s">
        <v>516</v>
      </c>
      <c r="H3053" s="30" t="s">
        <v>792</v>
      </c>
      <c r="I3053" s="2">
        <v>11</v>
      </c>
      <c r="J3053" s="30" t="s">
        <v>1993</v>
      </c>
      <c r="K3053" s="2" t="s">
        <v>1247</v>
      </c>
      <c r="L3053" s="30">
        <v>1427</v>
      </c>
      <c r="M3053" s="2">
        <v>56</v>
      </c>
      <c r="N3053" s="2">
        <v>8</v>
      </c>
      <c r="O3053" s="31">
        <v>0.11863425925925926</v>
      </c>
    </row>
    <row r="3054" spans="1:15" x14ac:dyDescent="0.25">
      <c r="A3054" s="2">
        <f t="shared" si="192"/>
        <v>2018</v>
      </c>
      <c r="B3054" s="2" t="str">
        <f t="shared" si="193"/>
        <v>Dec</v>
      </c>
      <c r="C3054" s="2">
        <f t="shared" si="194"/>
        <v>49</v>
      </c>
      <c r="D3054" s="2" t="str">
        <f t="shared" si="195"/>
        <v>Tue</v>
      </c>
      <c r="E3054" s="34">
        <v>43438</v>
      </c>
      <c r="F3054" s="30">
        <v>47797</v>
      </c>
      <c r="G3054" s="2" t="s">
        <v>516</v>
      </c>
      <c r="H3054" s="30" t="s">
        <v>792</v>
      </c>
      <c r="I3054" s="2">
        <v>11</v>
      </c>
      <c r="J3054" s="30" t="s">
        <v>2057</v>
      </c>
      <c r="K3054" s="2" t="s">
        <v>1247</v>
      </c>
      <c r="L3054" s="30">
        <v>1427</v>
      </c>
      <c r="M3054" s="2">
        <v>56</v>
      </c>
      <c r="N3054" s="2">
        <v>8</v>
      </c>
      <c r="O3054" s="31">
        <v>0.18665509259259261</v>
      </c>
    </row>
    <row r="3055" spans="1:15" x14ac:dyDescent="0.25">
      <c r="A3055" s="2">
        <f t="shared" si="192"/>
        <v>2018</v>
      </c>
      <c r="B3055" s="2" t="str">
        <f t="shared" si="193"/>
        <v>Dec</v>
      </c>
      <c r="C3055" s="2">
        <f t="shared" si="194"/>
        <v>49</v>
      </c>
      <c r="D3055" s="2" t="str">
        <f t="shared" si="195"/>
        <v>Tue</v>
      </c>
      <c r="E3055" s="34">
        <v>43438</v>
      </c>
      <c r="F3055" s="30" t="s">
        <v>983</v>
      </c>
      <c r="G3055" s="2" t="s">
        <v>984</v>
      </c>
      <c r="H3055" s="30" t="s">
        <v>985</v>
      </c>
      <c r="I3055" s="2">
        <v>1</v>
      </c>
      <c r="J3055" s="30" t="s">
        <v>1447</v>
      </c>
      <c r="K3055" s="2" t="s">
        <v>1447</v>
      </c>
      <c r="L3055" s="30">
        <v>107</v>
      </c>
      <c r="M3055" s="2">
        <v>7</v>
      </c>
      <c r="N3055" s="2">
        <v>0</v>
      </c>
      <c r="O3055" s="31">
        <v>0</v>
      </c>
    </row>
    <row r="3056" spans="1:15" x14ac:dyDescent="0.25">
      <c r="A3056" s="2">
        <f t="shared" si="192"/>
        <v>2018</v>
      </c>
      <c r="B3056" s="2" t="str">
        <f t="shared" si="193"/>
        <v>Dec</v>
      </c>
      <c r="C3056" s="2">
        <f t="shared" si="194"/>
        <v>49</v>
      </c>
      <c r="D3056" s="2" t="str">
        <f t="shared" si="195"/>
        <v>Tue</v>
      </c>
      <c r="E3056" s="34">
        <v>43438</v>
      </c>
      <c r="F3056" s="30">
        <v>47817</v>
      </c>
      <c r="G3056" s="2" t="s">
        <v>382</v>
      </c>
      <c r="H3056" s="30" t="s">
        <v>793</v>
      </c>
      <c r="I3056" s="2">
        <v>13</v>
      </c>
      <c r="J3056" s="30" t="s">
        <v>1368</v>
      </c>
      <c r="K3056" s="2" t="s">
        <v>1264</v>
      </c>
      <c r="L3056" s="30">
        <v>1757</v>
      </c>
      <c r="M3056" s="2">
        <v>44</v>
      </c>
      <c r="N3056" s="2">
        <v>6</v>
      </c>
      <c r="O3056" s="31">
        <v>9.8101851851851843E-2</v>
      </c>
    </row>
    <row r="3057" spans="1:15" x14ac:dyDescent="0.25">
      <c r="A3057" s="2">
        <f t="shared" si="192"/>
        <v>2018</v>
      </c>
      <c r="B3057" s="2" t="str">
        <f t="shared" si="193"/>
        <v>Dec</v>
      </c>
      <c r="C3057" s="2">
        <f t="shared" si="194"/>
        <v>49</v>
      </c>
      <c r="D3057" s="2" t="str">
        <f t="shared" si="195"/>
        <v>Tue</v>
      </c>
      <c r="E3057" s="34">
        <v>43438</v>
      </c>
      <c r="F3057" s="30">
        <v>47817</v>
      </c>
      <c r="G3057" s="2" t="s">
        <v>382</v>
      </c>
      <c r="H3057" s="30" t="s">
        <v>793</v>
      </c>
      <c r="I3057" s="2">
        <v>13</v>
      </c>
      <c r="J3057" s="30" t="s">
        <v>1374</v>
      </c>
      <c r="K3057" s="2" t="s">
        <v>1247</v>
      </c>
      <c r="L3057" s="30">
        <v>1757</v>
      </c>
      <c r="M3057" s="2">
        <v>44</v>
      </c>
      <c r="N3057" s="2">
        <v>6</v>
      </c>
      <c r="O3057" s="31">
        <v>9.7905092592592599E-2</v>
      </c>
    </row>
    <row r="3058" spans="1:15" x14ac:dyDescent="0.25">
      <c r="A3058" s="2">
        <f t="shared" si="192"/>
        <v>2018</v>
      </c>
      <c r="B3058" s="2" t="str">
        <f t="shared" si="193"/>
        <v>Dec</v>
      </c>
      <c r="C3058" s="2">
        <f t="shared" si="194"/>
        <v>49</v>
      </c>
      <c r="D3058" s="2" t="str">
        <f t="shared" si="195"/>
        <v>Tue</v>
      </c>
      <c r="E3058" s="34">
        <v>43438</v>
      </c>
      <c r="F3058" s="30">
        <v>47817</v>
      </c>
      <c r="G3058" s="2" t="s">
        <v>382</v>
      </c>
      <c r="H3058" s="30" t="s">
        <v>793</v>
      </c>
      <c r="I3058" s="2">
        <v>13</v>
      </c>
      <c r="J3058" s="30" t="s">
        <v>1902</v>
      </c>
      <c r="K3058" s="2" t="s">
        <v>1355</v>
      </c>
      <c r="L3058" s="30">
        <v>1757</v>
      </c>
      <c r="M3058" s="2">
        <v>44</v>
      </c>
      <c r="N3058" s="2">
        <v>6</v>
      </c>
      <c r="O3058" s="31">
        <v>9.6145833333333333E-2</v>
      </c>
    </row>
    <row r="3059" spans="1:15" x14ac:dyDescent="0.25">
      <c r="A3059" s="2">
        <f t="shared" si="192"/>
        <v>2018</v>
      </c>
      <c r="B3059" s="2" t="str">
        <f t="shared" si="193"/>
        <v>Dec</v>
      </c>
      <c r="C3059" s="2">
        <f t="shared" si="194"/>
        <v>49</v>
      </c>
      <c r="D3059" s="2" t="str">
        <f t="shared" si="195"/>
        <v>Tue</v>
      </c>
      <c r="E3059" s="34">
        <v>43438</v>
      </c>
      <c r="F3059" s="30">
        <v>47817</v>
      </c>
      <c r="G3059" s="2" t="s">
        <v>382</v>
      </c>
      <c r="H3059" s="30" t="s">
        <v>793</v>
      </c>
      <c r="I3059" s="2">
        <v>13</v>
      </c>
      <c r="J3059" s="30" t="s">
        <v>1942</v>
      </c>
      <c r="K3059" s="2" t="s">
        <v>1355</v>
      </c>
      <c r="L3059" s="30">
        <v>1757</v>
      </c>
      <c r="M3059" s="2">
        <v>44</v>
      </c>
      <c r="N3059" s="2">
        <v>6</v>
      </c>
      <c r="O3059" s="31">
        <v>9.7708333333333328E-2</v>
      </c>
    </row>
    <row r="3060" spans="1:15" x14ac:dyDescent="0.25">
      <c r="A3060" s="2">
        <f t="shared" si="192"/>
        <v>2018</v>
      </c>
      <c r="B3060" s="2" t="str">
        <f t="shared" si="193"/>
        <v>Dec</v>
      </c>
      <c r="C3060" s="2">
        <f t="shared" si="194"/>
        <v>49</v>
      </c>
      <c r="D3060" s="2" t="str">
        <f t="shared" si="195"/>
        <v>Tue</v>
      </c>
      <c r="E3060" s="34">
        <v>43438</v>
      </c>
      <c r="F3060" s="30">
        <v>47817</v>
      </c>
      <c r="G3060" s="2" t="s">
        <v>382</v>
      </c>
      <c r="H3060" s="30" t="s">
        <v>793</v>
      </c>
      <c r="I3060" s="2">
        <v>13</v>
      </c>
      <c r="J3060" s="30" t="s">
        <v>2053</v>
      </c>
      <c r="K3060" s="2" t="s">
        <v>1355</v>
      </c>
      <c r="L3060" s="30">
        <v>1757</v>
      </c>
      <c r="M3060" s="2">
        <v>44</v>
      </c>
      <c r="N3060" s="2">
        <v>6</v>
      </c>
      <c r="O3060" s="31">
        <v>9.6689814814814812E-2</v>
      </c>
    </row>
    <row r="3061" spans="1:15" x14ac:dyDescent="0.25">
      <c r="A3061" s="2">
        <f t="shared" si="192"/>
        <v>2018</v>
      </c>
      <c r="B3061" s="2" t="str">
        <f t="shared" si="193"/>
        <v>Dec</v>
      </c>
      <c r="C3061" s="2">
        <f t="shared" si="194"/>
        <v>49</v>
      </c>
      <c r="D3061" s="2" t="str">
        <f t="shared" si="195"/>
        <v>Tue</v>
      </c>
      <c r="E3061" s="34">
        <v>43438</v>
      </c>
      <c r="F3061" s="30">
        <v>47817</v>
      </c>
      <c r="G3061" s="2" t="s">
        <v>382</v>
      </c>
      <c r="H3061" s="30" t="s">
        <v>793</v>
      </c>
      <c r="I3061" s="2">
        <v>13</v>
      </c>
      <c r="J3061" s="30" t="s">
        <v>2020</v>
      </c>
      <c r="K3061" s="2" t="s">
        <v>1247</v>
      </c>
      <c r="L3061" s="30">
        <v>1757</v>
      </c>
      <c r="M3061" s="2">
        <v>44</v>
      </c>
      <c r="N3061" s="2">
        <v>6</v>
      </c>
      <c r="O3061" s="31">
        <v>9.7256944444444438E-2</v>
      </c>
    </row>
    <row r="3062" spans="1:15" x14ac:dyDescent="0.25">
      <c r="A3062" s="2">
        <f t="shared" si="192"/>
        <v>2018</v>
      </c>
      <c r="B3062" s="2" t="str">
        <f t="shared" si="193"/>
        <v>Dec</v>
      </c>
      <c r="C3062" s="2">
        <f t="shared" si="194"/>
        <v>49</v>
      </c>
      <c r="D3062" s="2" t="str">
        <f t="shared" si="195"/>
        <v>Tue</v>
      </c>
      <c r="E3062" s="34">
        <v>43438</v>
      </c>
      <c r="F3062" s="30">
        <v>48891</v>
      </c>
      <c r="G3062" s="2" t="s">
        <v>37</v>
      </c>
      <c r="H3062" s="30" t="s">
        <v>794</v>
      </c>
      <c r="I3062" s="2">
        <v>11</v>
      </c>
      <c r="J3062" s="30" t="s">
        <v>1345</v>
      </c>
      <c r="K3062" s="2" t="s">
        <v>1282</v>
      </c>
      <c r="L3062" s="30">
        <v>3168</v>
      </c>
      <c r="M3062" s="2">
        <v>1</v>
      </c>
      <c r="N3062" s="2">
        <v>33</v>
      </c>
      <c r="O3062" s="31">
        <v>1.9282407407407408E-2</v>
      </c>
    </row>
    <row r="3063" spans="1:15" x14ac:dyDescent="0.25">
      <c r="A3063" s="2">
        <f t="shared" si="192"/>
        <v>2018</v>
      </c>
      <c r="B3063" s="2" t="str">
        <f t="shared" si="193"/>
        <v>Dec</v>
      </c>
      <c r="C3063" s="2">
        <f t="shared" si="194"/>
        <v>49</v>
      </c>
      <c r="D3063" s="2" t="str">
        <f t="shared" si="195"/>
        <v>Tue</v>
      </c>
      <c r="E3063" s="34">
        <v>43438</v>
      </c>
      <c r="F3063" s="30">
        <v>48891</v>
      </c>
      <c r="G3063" s="2" t="s">
        <v>37</v>
      </c>
      <c r="H3063" s="30" t="s">
        <v>794</v>
      </c>
      <c r="I3063" s="2">
        <v>11</v>
      </c>
      <c r="J3063" s="30" t="s">
        <v>1705</v>
      </c>
      <c r="K3063" s="2" t="s">
        <v>1272</v>
      </c>
      <c r="L3063" s="30">
        <v>3168</v>
      </c>
      <c r="M3063" s="2">
        <v>1</v>
      </c>
      <c r="N3063" s="2">
        <v>33</v>
      </c>
      <c r="O3063" s="31">
        <v>1.9594907407407405E-2</v>
      </c>
    </row>
    <row r="3064" spans="1:15" x14ac:dyDescent="0.25">
      <c r="A3064" s="2">
        <f t="shared" si="192"/>
        <v>2018</v>
      </c>
      <c r="B3064" s="2" t="str">
        <f t="shared" si="193"/>
        <v>Dec</v>
      </c>
      <c r="C3064" s="2">
        <f t="shared" si="194"/>
        <v>49</v>
      </c>
      <c r="D3064" s="2" t="str">
        <f t="shared" si="195"/>
        <v>Tue</v>
      </c>
      <c r="E3064" s="34">
        <v>43438</v>
      </c>
      <c r="F3064" s="30">
        <v>48891</v>
      </c>
      <c r="G3064" s="2" t="s">
        <v>37</v>
      </c>
      <c r="H3064" s="30" t="s">
        <v>794</v>
      </c>
      <c r="I3064" s="2">
        <v>11</v>
      </c>
      <c r="J3064" s="30" t="s">
        <v>2024</v>
      </c>
      <c r="K3064" s="2" t="s">
        <v>1264</v>
      </c>
      <c r="L3064" s="30">
        <v>3168</v>
      </c>
      <c r="M3064" s="2">
        <v>1</v>
      </c>
      <c r="N3064" s="2">
        <v>33</v>
      </c>
      <c r="O3064" s="31">
        <v>1.9502314814814816E-2</v>
      </c>
    </row>
    <row r="3065" spans="1:15" x14ac:dyDescent="0.25">
      <c r="A3065" s="2">
        <f t="shared" si="192"/>
        <v>2018</v>
      </c>
      <c r="B3065" s="2" t="str">
        <f t="shared" si="193"/>
        <v>Dec</v>
      </c>
      <c r="C3065" s="2">
        <f t="shared" si="194"/>
        <v>49</v>
      </c>
      <c r="D3065" s="2" t="str">
        <f t="shared" si="195"/>
        <v>Tue</v>
      </c>
      <c r="E3065" s="34">
        <v>43438</v>
      </c>
      <c r="F3065" s="30">
        <v>49177</v>
      </c>
      <c r="G3065" s="2" t="s">
        <v>795</v>
      </c>
      <c r="H3065" s="30" t="s">
        <v>796</v>
      </c>
      <c r="I3065" s="2">
        <v>49</v>
      </c>
      <c r="J3065" s="30" t="s">
        <v>1260</v>
      </c>
      <c r="K3065" s="2" t="s">
        <v>1247</v>
      </c>
      <c r="L3065" s="30">
        <v>24200</v>
      </c>
      <c r="M3065" s="2">
        <v>5</v>
      </c>
      <c r="N3065" s="2">
        <v>27</v>
      </c>
      <c r="O3065" s="31">
        <v>0.12607638888888889</v>
      </c>
    </row>
    <row r="3066" spans="1:15" x14ac:dyDescent="0.25">
      <c r="A3066" s="2">
        <f t="shared" si="192"/>
        <v>2018</v>
      </c>
      <c r="B3066" s="2" t="str">
        <f t="shared" si="193"/>
        <v>Dec</v>
      </c>
      <c r="C3066" s="2">
        <f t="shared" si="194"/>
        <v>49</v>
      </c>
      <c r="D3066" s="2" t="str">
        <f t="shared" si="195"/>
        <v>Tue</v>
      </c>
      <c r="E3066" s="34">
        <v>43438</v>
      </c>
      <c r="F3066" s="30">
        <v>49177</v>
      </c>
      <c r="G3066" s="2" t="s">
        <v>795</v>
      </c>
      <c r="H3066" s="30" t="s">
        <v>796</v>
      </c>
      <c r="I3066" s="2">
        <v>49</v>
      </c>
      <c r="J3066" s="30" t="s">
        <v>1330</v>
      </c>
      <c r="K3066" s="2" t="s">
        <v>1355</v>
      </c>
      <c r="L3066" s="30">
        <v>24200</v>
      </c>
      <c r="M3066" s="2">
        <v>5</v>
      </c>
      <c r="N3066" s="2">
        <v>27</v>
      </c>
      <c r="O3066" s="31">
        <v>0.12509259259259259</v>
      </c>
    </row>
    <row r="3067" spans="1:15" x14ac:dyDescent="0.25">
      <c r="A3067" s="2">
        <f t="shared" si="192"/>
        <v>2018</v>
      </c>
      <c r="B3067" s="2" t="str">
        <f t="shared" si="193"/>
        <v>Dec</v>
      </c>
      <c r="C3067" s="2">
        <f t="shared" si="194"/>
        <v>49</v>
      </c>
      <c r="D3067" s="2" t="str">
        <f t="shared" si="195"/>
        <v>Tue</v>
      </c>
      <c r="E3067" s="34">
        <v>43438</v>
      </c>
      <c r="F3067" s="30">
        <v>49177</v>
      </c>
      <c r="G3067" s="2" t="s">
        <v>795</v>
      </c>
      <c r="H3067" s="30" t="s">
        <v>796</v>
      </c>
      <c r="I3067" s="2">
        <v>49</v>
      </c>
      <c r="J3067" s="30" t="s">
        <v>1342</v>
      </c>
      <c r="K3067" s="2" t="s">
        <v>1282</v>
      </c>
      <c r="L3067" s="30">
        <v>24200</v>
      </c>
      <c r="M3067" s="2">
        <v>5</v>
      </c>
      <c r="N3067" s="2">
        <v>27</v>
      </c>
      <c r="O3067" s="31">
        <v>0.12628472222222223</v>
      </c>
    </row>
    <row r="3068" spans="1:15" x14ac:dyDescent="0.25">
      <c r="A3068" s="2">
        <f t="shared" si="192"/>
        <v>2018</v>
      </c>
      <c r="B3068" s="2" t="str">
        <f t="shared" si="193"/>
        <v>Dec</v>
      </c>
      <c r="C3068" s="2">
        <f t="shared" si="194"/>
        <v>49</v>
      </c>
      <c r="D3068" s="2" t="str">
        <f t="shared" si="195"/>
        <v>Tue</v>
      </c>
      <c r="E3068" s="34">
        <v>43438</v>
      </c>
      <c r="F3068" s="30">
        <v>49177</v>
      </c>
      <c r="G3068" s="2" t="s">
        <v>795</v>
      </c>
      <c r="H3068" s="30" t="s">
        <v>796</v>
      </c>
      <c r="I3068" s="2">
        <v>49</v>
      </c>
      <c r="J3068" s="30" t="s">
        <v>1345</v>
      </c>
      <c r="K3068" s="2" t="s">
        <v>1355</v>
      </c>
      <c r="L3068" s="30">
        <v>24200</v>
      </c>
      <c r="M3068" s="2">
        <v>5</v>
      </c>
      <c r="N3068" s="2">
        <v>27</v>
      </c>
      <c r="O3068" s="31">
        <v>0.12649305555555554</v>
      </c>
    </row>
    <row r="3069" spans="1:15" x14ac:dyDescent="0.25">
      <c r="A3069" s="2">
        <f t="shared" si="192"/>
        <v>2018</v>
      </c>
      <c r="B3069" s="2" t="str">
        <f t="shared" si="193"/>
        <v>Dec</v>
      </c>
      <c r="C3069" s="2">
        <f t="shared" si="194"/>
        <v>49</v>
      </c>
      <c r="D3069" s="2" t="str">
        <f t="shared" si="195"/>
        <v>Tue</v>
      </c>
      <c r="E3069" s="34">
        <v>43438</v>
      </c>
      <c r="F3069" s="30">
        <v>49177</v>
      </c>
      <c r="G3069" s="2" t="s">
        <v>795</v>
      </c>
      <c r="H3069" s="30" t="s">
        <v>796</v>
      </c>
      <c r="I3069" s="2">
        <v>49</v>
      </c>
      <c r="J3069" s="30" t="s">
        <v>1347</v>
      </c>
      <c r="K3069" s="2" t="s">
        <v>1247</v>
      </c>
      <c r="L3069" s="30">
        <v>24200</v>
      </c>
      <c r="M3069" s="2">
        <v>5</v>
      </c>
      <c r="N3069" s="2">
        <v>27</v>
      </c>
      <c r="O3069" s="31">
        <v>0.12563657407407408</v>
      </c>
    </row>
    <row r="3070" spans="1:15" x14ac:dyDescent="0.25">
      <c r="A3070" s="2">
        <f t="shared" si="192"/>
        <v>2018</v>
      </c>
      <c r="B3070" s="2" t="str">
        <f t="shared" si="193"/>
        <v>Dec</v>
      </c>
      <c r="C3070" s="2">
        <f t="shared" si="194"/>
        <v>49</v>
      </c>
      <c r="D3070" s="2" t="str">
        <f t="shared" si="195"/>
        <v>Tue</v>
      </c>
      <c r="E3070" s="34">
        <v>43438</v>
      </c>
      <c r="F3070" s="30">
        <v>49177</v>
      </c>
      <c r="G3070" s="2" t="s">
        <v>795</v>
      </c>
      <c r="H3070" s="30" t="s">
        <v>796</v>
      </c>
      <c r="I3070" s="2">
        <v>49</v>
      </c>
      <c r="J3070" s="30" t="s">
        <v>1705</v>
      </c>
      <c r="K3070" s="2" t="s">
        <v>1272</v>
      </c>
      <c r="L3070" s="30">
        <v>24200</v>
      </c>
      <c r="M3070" s="2">
        <v>5</v>
      </c>
      <c r="N3070" s="2">
        <v>27</v>
      </c>
      <c r="O3070" s="31">
        <v>0.12717592592592594</v>
      </c>
    </row>
    <row r="3071" spans="1:15" x14ac:dyDescent="0.25">
      <c r="A3071" s="2">
        <f t="shared" si="192"/>
        <v>2018</v>
      </c>
      <c r="B3071" s="2" t="str">
        <f t="shared" si="193"/>
        <v>Dec</v>
      </c>
      <c r="C3071" s="2">
        <f t="shared" si="194"/>
        <v>49</v>
      </c>
      <c r="D3071" s="2" t="str">
        <f t="shared" si="195"/>
        <v>Tue</v>
      </c>
      <c r="E3071" s="34">
        <v>43438</v>
      </c>
      <c r="F3071" s="30">
        <v>49177</v>
      </c>
      <c r="G3071" s="2" t="s">
        <v>795</v>
      </c>
      <c r="H3071" s="30" t="s">
        <v>796</v>
      </c>
      <c r="I3071" s="2">
        <v>49</v>
      </c>
      <c r="J3071" s="30" t="s">
        <v>1709</v>
      </c>
      <c r="K3071" s="2" t="s">
        <v>1264</v>
      </c>
      <c r="L3071" s="30">
        <v>24200</v>
      </c>
      <c r="M3071" s="2">
        <v>5</v>
      </c>
      <c r="N3071" s="2">
        <v>27</v>
      </c>
      <c r="O3071" s="31">
        <v>0.12674768518518517</v>
      </c>
    </row>
    <row r="3072" spans="1:15" x14ac:dyDescent="0.25">
      <c r="A3072" s="2">
        <f t="shared" si="192"/>
        <v>2018</v>
      </c>
      <c r="B3072" s="2" t="str">
        <f t="shared" si="193"/>
        <v>Dec</v>
      </c>
      <c r="C3072" s="2">
        <f t="shared" si="194"/>
        <v>49</v>
      </c>
      <c r="D3072" s="2" t="str">
        <f t="shared" si="195"/>
        <v>Tue</v>
      </c>
      <c r="E3072" s="34">
        <v>43438</v>
      </c>
      <c r="F3072" s="30">
        <v>49177</v>
      </c>
      <c r="G3072" s="2" t="s">
        <v>795</v>
      </c>
      <c r="H3072" s="30" t="s">
        <v>796</v>
      </c>
      <c r="I3072" s="2">
        <v>49</v>
      </c>
      <c r="J3072" s="30" t="s">
        <v>1861</v>
      </c>
      <c r="K3072" s="2" t="s">
        <v>1355</v>
      </c>
      <c r="L3072" s="30">
        <v>24200</v>
      </c>
      <c r="M3072" s="2">
        <v>5</v>
      </c>
      <c r="N3072" s="2">
        <v>27</v>
      </c>
      <c r="O3072" s="31">
        <v>0.12585648148148149</v>
      </c>
    </row>
    <row r="3073" spans="1:15" x14ac:dyDescent="0.25">
      <c r="A3073" s="2">
        <f t="shared" si="192"/>
        <v>2018</v>
      </c>
      <c r="B3073" s="2" t="str">
        <f t="shared" si="193"/>
        <v>Dec</v>
      </c>
      <c r="C3073" s="2">
        <f t="shared" si="194"/>
        <v>49</v>
      </c>
      <c r="D3073" s="2" t="str">
        <f t="shared" si="195"/>
        <v>Tue</v>
      </c>
      <c r="E3073" s="34">
        <v>43438</v>
      </c>
      <c r="F3073" s="30" t="s">
        <v>2058</v>
      </c>
      <c r="G3073" s="2" t="s">
        <v>936</v>
      </c>
      <c r="H3073" s="30" t="s">
        <v>937</v>
      </c>
      <c r="I3073" s="2">
        <v>26</v>
      </c>
      <c r="J3073" s="30" t="s">
        <v>1447</v>
      </c>
      <c r="K3073" s="2" t="s">
        <v>1447</v>
      </c>
      <c r="L3073" s="30">
        <v>3412</v>
      </c>
      <c r="M3073" s="2">
        <v>33</v>
      </c>
      <c r="N3073" s="2">
        <v>28</v>
      </c>
      <c r="O3073" s="31">
        <v>0</v>
      </c>
    </row>
    <row r="3074" spans="1:15" x14ac:dyDescent="0.25">
      <c r="A3074" s="2">
        <f t="shared" si="192"/>
        <v>2018</v>
      </c>
      <c r="B3074" s="2" t="str">
        <f t="shared" si="193"/>
        <v>Dec</v>
      </c>
      <c r="C3074" s="2">
        <f t="shared" si="194"/>
        <v>49</v>
      </c>
      <c r="D3074" s="2" t="str">
        <f t="shared" si="195"/>
        <v>Tue</v>
      </c>
      <c r="E3074" s="34">
        <v>43438</v>
      </c>
      <c r="F3074" s="30">
        <v>49178</v>
      </c>
      <c r="G3074" s="2" t="s">
        <v>797</v>
      </c>
      <c r="H3074" s="30" t="s">
        <v>798</v>
      </c>
      <c r="I3074" s="2">
        <v>5</v>
      </c>
      <c r="J3074" s="30" t="s">
        <v>1343</v>
      </c>
      <c r="K3074" s="2" t="s">
        <v>1264</v>
      </c>
      <c r="L3074" s="30">
        <v>714</v>
      </c>
      <c r="M3074" s="2">
        <v>1</v>
      </c>
      <c r="N3074" s="2">
        <v>14</v>
      </c>
      <c r="O3074" s="31">
        <v>2.4224537037037034E-2</v>
      </c>
    </row>
    <row r="3075" spans="1:15" x14ac:dyDescent="0.25">
      <c r="A3075" s="2">
        <f t="shared" si="192"/>
        <v>2018</v>
      </c>
      <c r="B3075" s="2" t="str">
        <f t="shared" si="193"/>
        <v>Dec</v>
      </c>
      <c r="C3075" s="2">
        <f t="shared" si="194"/>
        <v>49</v>
      </c>
      <c r="D3075" s="2" t="str">
        <f t="shared" si="195"/>
        <v>Tue</v>
      </c>
      <c r="E3075" s="34">
        <v>43438</v>
      </c>
      <c r="F3075" s="30">
        <v>49178</v>
      </c>
      <c r="G3075" s="2" t="s">
        <v>797</v>
      </c>
      <c r="H3075" s="30" t="s">
        <v>798</v>
      </c>
      <c r="I3075" s="2">
        <v>5</v>
      </c>
      <c r="J3075" s="30" t="s">
        <v>2059</v>
      </c>
      <c r="K3075" s="2" t="s">
        <v>1272</v>
      </c>
      <c r="L3075" s="30">
        <v>714</v>
      </c>
      <c r="M3075" s="2">
        <v>1</v>
      </c>
      <c r="N3075" s="2">
        <v>14</v>
      </c>
      <c r="O3075" s="31">
        <v>6.6574074074074077E-2</v>
      </c>
    </row>
    <row r="3076" spans="1:15" x14ac:dyDescent="0.25">
      <c r="A3076" s="2">
        <f t="shared" si="192"/>
        <v>2018</v>
      </c>
      <c r="B3076" s="2" t="str">
        <f t="shared" si="193"/>
        <v>Dec</v>
      </c>
      <c r="C3076" s="2">
        <f t="shared" si="194"/>
        <v>49</v>
      </c>
      <c r="D3076" s="2" t="str">
        <f t="shared" si="195"/>
        <v>Tue</v>
      </c>
      <c r="E3076" s="34">
        <v>43438</v>
      </c>
      <c r="F3076" s="30">
        <v>50899</v>
      </c>
      <c r="G3076" s="2" t="s">
        <v>135</v>
      </c>
      <c r="H3076" s="30" t="s">
        <v>1075</v>
      </c>
      <c r="I3076" s="2">
        <v>0</v>
      </c>
      <c r="J3076" s="30" t="s">
        <v>1447</v>
      </c>
      <c r="K3076" s="2" t="s">
        <v>1447</v>
      </c>
      <c r="L3076" s="30">
        <v>9</v>
      </c>
      <c r="M3076" s="2">
        <v>1</v>
      </c>
      <c r="N3076" s="2">
        <v>0</v>
      </c>
      <c r="O3076" s="31">
        <v>0</v>
      </c>
    </row>
    <row r="3077" spans="1:15" x14ac:dyDescent="0.25">
      <c r="A3077" s="2">
        <f t="shared" si="192"/>
        <v>2018</v>
      </c>
      <c r="B3077" s="2" t="str">
        <f t="shared" si="193"/>
        <v>Dec</v>
      </c>
      <c r="C3077" s="2">
        <f t="shared" si="194"/>
        <v>49</v>
      </c>
      <c r="D3077" s="2" t="str">
        <f t="shared" si="195"/>
        <v>Tue</v>
      </c>
      <c r="E3077" s="34">
        <v>43438</v>
      </c>
      <c r="F3077" s="30">
        <v>50728</v>
      </c>
      <c r="G3077" s="2" t="s">
        <v>1076</v>
      </c>
      <c r="H3077" s="30" t="s">
        <v>1077</v>
      </c>
      <c r="I3077" s="2">
        <v>0</v>
      </c>
      <c r="J3077" s="30" t="s">
        <v>1447</v>
      </c>
      <c r="K3077" s="2" t="s">
        <v>1447</v>
      </c>
      <c r="L3077" s="30">
        <v>10</v>
      </c>
      <c r="M3077" s="2">
        <v>3</v>
      </c>
      <c r="N3077" s="2">
        <v>0</v>
      </c>
      <c r="O3077" s="31">
        <v>0</v>
      </c>
    </row>
    <row r="3078" spans="1:15" x14ac:dyDescent="0.25">
      <c r="A3078" s="2">
        <f t="shared" si="192"/>
        <v>2018</v>
      </c>
      <c r="B3078" s="2" t="str">
        <f t="shared" si="193"/>
        <v>Dec</v>
      </c>
      <c r="C3078" s="2">
        <f t="shared" si="194"/>
        <v>49</v>
      </c>
      <c r="D3078" s="2" t="str">
        <f t="shared" si="195"/>
        <v>Tue</v>
      </c>
      <c r="E3078" s="34">
        <v>43438</v>
      </c>
      <c r="F3078" s="30">
        <v>50846</v>
      </c>
      <c r="G3078" s="2" t="s">
        <v>915</v>
      </c>
      <c r="H3078" s="30" t="s">
        <v>1078</v>
      </c>
      <c r="I3078" s="2">
        <v>2</v>
      </c>
      <c r="J3078" s="30" t="s">
        <v>1447</v>
      </c>
      <c r="K3078" s="2" t="s">
        <v>1447</v>
      </c>
      <c r="L3078" s="30">
        <v>236</v>
      </c>
      <c r="M3078" s="2">
        <v>11</v>
      </c>
      <c r="N3078" s="2">
        <v>1</v>
      </c>
      <c r="O3078" s="31">
        <v>0</v>
      </c>
    </row>
    <row r="3079" spans="1:15" x14ac:dyDescent="0.25">
      <c r="A3079" s="2">
        <f t="shared" si="192"/>
        <v>2018</v>
      </c>
      <c r="B3079" s="2" t="str">
        <f t="shared" si="193"/>
        <v>Dec</v>
      </c>
      <c r="C3079" s="2">
        <f t="shared" si="194"/>
        <v>49</v>
      </c>
      <c r="D3079" s="2" t="str">
        <f t="shared" si="195"/>
        <v>Tue</v>
      </c>
      <c r="E3079" s="34">
        <v>43438</v>
      </c>
      <c r="F3079" s="30">
        <v>50902</v>
      </c>
      <c r="G3079" s="2" t="s">
        <v>912</v>
      </c>
      <c r="H3079" s="30" t="s">
        <v>1079</v>
      </c>
      <c r="I3079" s="2">
        <v>0</v>
      </c>
      <c r="J3079" s="30" t="s">
        <v>1447</v>
      </c>
      <c r="K3079" s="2" t="s">
        <v>1447</v>
      </c>
      <c r="L3079" s="30">
        <v>25</v>
      </c>
      <c r="M3079" s="2">
        <v>1</v>
      </c>
      <c r="N3079" s="2">
        <v>0</v>
      </c>
      <c r="O3079" s="31">
        <v>0</v>
      </c>
    </row>
    <row r="3080" spans="1:15" x14ac:dyDescent="0.25">
      <c r="A3080" s="2">
        <f t="shared" si="192"/>
        <v>2018</v>
      </c>
      <c r="B3080" s="2" t="str">
        <f t="shared" si="193"/>
        <v>Dec</v>
      </c>
      <c r="C3080" s="2">
        <f t="shared" si="194"/>
        <v>49</v>
      </c>
      <c r="D3080" s="2" t="str">
        <f t="shared" si="195"/>
        <v>Tue</v>
      </c>
      <c r="E3080" s="34">
        <v>43438</v>
      </c>
      <c r="F3080" s="30">
        <v>47832</v>
      </c>
      <c r="G3080" s="2" t="s">
        <v>125</v>
      </c>
      <c r="H3080" s="30" t="s">
        <v>1081</v>
      </c>
      <c r="I3080" s="2">
        <v>51</v>
      </c>
      <c r="J3080" s="30" t="s">
        <v>1447</v>
      </c>
      <c r="K3080" s="2" t="s">
        <v>1447</v>
      </c>
      <c r="L3080" s="30">
        <v>2693</v>
      </c>
      <c r="M3080" s="2">
        <v>162</v>
      </c>
      <c r="N3080" s="2">
        <v>93</v>
      </c>
      <c r="O3080" s="31">
        <v>0</v>
      </c>
    </row>
    <row r="3081" spans="1:15" x14ac:dyDescent="0.25">
      <c r="A3081" s="2">
        <f t="shared" si="192"/>
        <v>2018</v>
      </c>
      <c r="B3081" s="2" t="str">
        <f t="shared" si="193"/>
        <v>Dec</v>
      </c>
      <c r="C3081" s="2">
        <f t="shared" si="194"/>
        <v>49</v>
      </c>
      <c r="D3081" s="2" t="str">
        <f t="shared" si="195"/>
        <v>Tue</v>
      </c>
      <c r="E3081" s="34">
        <v>43438</v>
      </c>
      <c r="F3081" s="30">
        <v>50897</v>
      </c>
      <c r="G3081" s="2" t="s">
        <v>125</v>
      </c>
      <c r="H3081" s="30" t="s">
        <v>1082</v>
      </c>
      <c r="I3081" s="2">
        <v>0</v>
      </c>
      <c r="J3081" s="30" t="s">
        <v>1447</v>
      </c>
      <c r="K3081" s="2" t="s">
        <v>1447</v>
      </c>
      <c r="L3081" s="30">
        <v>1</v>
      </c>
      <c r="M3081" s="2">
        <v>1</v>
      </c>
      <c r="N3081" s="2">
        <v>0</v>
      </c>
      <c r="O3081" s="31">
        <v>0</v>
      </c>
    </row>
    <row r="3082" spans="1:15" x14ac:dyDescent="0.25">
      <c r="A3082" s="2">
        <f t="shared" si="192"/>
        <v>2018</v>
      </c>
      <c r="B3082" s="2" t="str">
        <f t="shared" si="193"/>
        <v>Dec</v>
      </c>
      <c r="C3082" s="2">
        <f t="shared" si="194"/>
        <v>49</v>
      </c>
      <c r="D3082" s="2" t="str">
        <f t="shared" si="195"/>
        <v>Tue</v>
      </c>
      <c r="E3082" s="34">
        <v>43438</v>
      </c>
      <c r="F3082" s="30">
        <v>50898</v>
      </c>
      <c r="G3082" s="2" t="s">
        <v>1083</v>
      </c>
      <c r="H3082" s="30" t="s">
        <v>1084</v>
      </c>
      <c r="I3082" s="2">
        <v>1</v>
      </c>
      <c r="J3082" s="30" t="s">
        <v>1447</v>
      </c>
      <c r="K3082" s="2" t="s">
        <v>1447</v>
      </c>
      <c r="L3082" s="30">
        <v>336</v>
      </c>
      <c r="M3082" s="2">
        <v>1</v>
      </c>
      <c r="N3082" s="2">
        <v>0</v>
      </c>
      <c r="O3082" s="31">
        <v>0</v>
      </c>
    </row>
    <row r="3083" spans="1:15" x14ac:dyDescent="0.25">
      <c r="A3083" s="2">
        <f t="shared" si="192"/>
        <v>2018</v>
      </c>
      <c r="B3083" s="2" t="str">
        <f t="shared" si="193"/>
        <v>Dec</v>
      </c>
      <c r="C3083" s="2">
        <f t="shared" si="194"/>
        <v>49</v>
      </c>
      <c r="D3083" s="2" t="str">
        <f t="shared" si="195"/>
        <v>Tue</v>
      </c>
      <c r="E3083" s="34">
        <v>43438</v>
      </c>
      <c r="F3083" s="30">
        <v>50731</v>
      </c>
      <c r="G3083" s="2" t="s">
        <v>1085</v>
      </c>
      <c r="H3083" s="30" t="s">
        <v>1086</v>
      </c>
      <c r="I3083" s="2">
        <v>2</v>
      </c>
      <c r="J3083" s="30" t="s">
        <v>1447</v>
      </c>
      <c r="K3083" s="2" t="s">
        <v>1447</v>
      </c>
      <c r="L3083" s="30">
        <v>193</v>
      </c>
      <c r="M3083" s="2">
        <v>21</v>
      </c>
      <c r="N3083" s="2">
        <v>1</v>
      </c>
      <c r="O3083" s="31">
        <v>0</v>
      </c>
    </row>
    <row r="3084" spans="1:15" x14ac:dyDescent="0.25">
      <c r="A3084" s="2">
        <f t="shared" si="192"/>
        <v>2018</v>
      </c>
      <c r="B3084" s="2" t="str">
        <f t="shared" si="193"/>
        <v>Dec</v>
      </c>
      <c r="C3084" s="2">
        <f t="shared" si="194"/>
        <v>49</v>
      </c>
      <c r="D3084" s="2" t="str">
        <f t="shared" si="195"/>
        <v>Tue</v>
      </c>
      <c r="E3084" s="34">
        <v>43438</v>
      </c>
      <c r="F3084" s="30">
        <v>45806</v>
      </c>
      <c r="G3084" s="2" t="s">
        <v>157</v>
      </c>
      <c r="H3084" s="30" t="s">
        <v>1087</v>
      </c>
      <c r="I3084" s="2">
        <v>124</v>
      </c>
      <c r="J3084" s="30" t="s">
        <v>1447</v>
      </c>
      <c r="K3084" s="2" t="s">
        <v>1447</v>
      </c>
      <c r="L3084" s="30">
        <v>30828</v>
      </c>
      <c r="M3084" s="2">
        <v>216</v>
      </c>
      <c r="N3084" s="2">
        <v>65</v>
      </c>
      <c r="O3084" s="31">
        <v>0</v>
      </c>
    </row>
    <row r="3085" spans="1:15" x14ac:dyDescent="0.25">
      <c r="A3085" s="2">
        <f t="shared" si="192"/>
        <v>2018</v>
      </c>
      <c r="B3085" s="2" t="str">
        <f t="shared" si="193"/>
        <v>Dec</v>
      </c>
      <c r="C3085" s="2">
        <f t="shared" si="194"/>
        <v>49</v>
      </c>
      <c r="D3085" s="2" t="str">
        <f t="shared" si="195"/>
        <v>Tue</v>
      </c>
      <c r="E3085" s="34">
        <v>43438</v>
      </c>
      <c r="F3085" s="30">
        <v>50901</v>
      </c>
      <c r="G3085" s="2" t="s">
        <v>93</v>
      </c>
      <c r="H3085" s="30" t="s">
        <v>1098</v>
      </c>
      <c r="I3085" s="2">
        <v>0</v>
      </c>
      <c r="J3085" s="30" t="s">
        <v>1447</v>
      </c>
      <c r="K3085" s="2" t="s">
        <v>1447</v>
      </c>
      <c r="L3085" s="30">
        <v>5</v>
      </c>
      <c r="M3085" s="2">
        <v>1</v>
      </c>
      <c r="N3085" s="2">
        <v>0</v>
      </c>
      <c r="O3085" s="31">
        <v>0</v>
      </c>
    </row>
    <row r="3086" spans="1:15" x14ac:dyDescent="0.25">
      <c r="A3086" s="2">
        <f t="shared" si="192"/>
        <v>2018</v>
      </c>
      <c r="B3086" s="2" t="str">
        <f t="shared" si="193"/>
        <v>Dec</v>
      </c>
      <c r="C3086" s="2">
        <f t="shared" si="194"/>
        <v>49</v>
      </c>
      <c r="D3086" s="2" t="str">
        <f t="shared" si="195"/>
        <v>Tue</v>
      </c>
      <c r="E3086" s="34">
        <v>43438</v>
      </c>
      <c r="F3086" s="30">
        <v>48186</v>
      </c>
      <c r="G3086" s="2" t="s">
        <v>1095</v>
      </c>
      <c r="H3086" s="30" t="s">
        <v>1096</v>
      </c>
      <c r="I3086" s="2">
        <v>1</v>
      </c>
      <c r="J3086" s="30" t="s">
        <v>1704</v>
      </c>
      <c r="K3086" s="2" t="s">
        <v>1257</v>
      </c>
      <c r="L3086" s="30">
        <v>96</v>
      </c>
      <c r="M3086" s="2">
        <v>3</v>
      </c>
      <c r="N3086" s="2">
        <v>2</v>
      </c>
      <c r="O3086" s="31">
        <v>0</v>
      </c>
    </row>
    <row r="3087" spans="1:15" x14ac:dyDescent="0.25">
      <c r="A3087" s="2">
        <f t="shared" si="192"/>
        <v>2018</v>
      </c>
      <c r="B3087" s="2" t="str">
        <f t="shared" si="193"/>
        <v>Dec</v>
      </c>
      <c r="C3087" s="2">
        <f t="shared" si="194"/>
        <v>49</v>
      </c>
      <c r="D3087" s="2" t="str">
        <f t="shared" si="195"/>
        <v>Tue</v>
      </c>
      <c r="E3087" s="34">
        <v>43438</v>
      </c>
      <c r="F3087" s="30">
        <v>47806</v>
      </c>
      <c r="G3087" s="2" t="s">
        <v>413</v>
      </c>
      <c r="H3087" s="30" t="s">
        <v>799</v>
      </c>
      <c r="I3087" s="2">
        <v>6</v>
      </c>
      <c r="J3087" s="30" t="s">
        <v>1293</v>
      </c>
      <c r="K3087" s="2" t="s">
        <v>1247</v>
      </c>
      <c r="L3087" s="30">
        <v>574</v>
      </c>
      <c r="M3087" s="2">
        <v>14</v>
      </c>
      <c r="N3087" s="2">
        <v>8</v>
      </c>
      <c r="O3087" s="31">
        <v>4.2303240740740738E-2</v>
      </c>
    </row>
    <row r="3088" spans="1:15" x14ac:dyDescent="0.25">
      <c r="A3088" s="2">
        <f t="shared" si="192"/>
        <v>2018</v>
      </c>
      <c r="B3088" s="2" t="str">
        <f t="shared" si="193"/>
        <v>Dec</v>
      </c>
      <c r="C3088" s="2">
        <f t="shared" si="194"/>
        <v>49</v>
      </c>
      <c r="D3088" s="2" t="str">
        <f t="shared" si="195"/>
        <v>Tue</v>
      </c>
      <c r="E3088" s="34">
        <v>43438</v>
      </c>
      <c r="F3088" s="30">
        <v>47806</v>
      </c>
      <c r="G3088" s="2" t="s">
        <v>413</v>
      </c>
      <c r="H3088" s="30" t="s">
        <v>799</v>
      </c>
      <c r="I3088" s="2">
        <v>6</v>
      </c>
      <c r="J3088" s="30" t="s">
        <v>1295</v>
      </c>
      <c r="K3088" s="2" t="s">
        <v>1264</v>
      </c>
      <c r="L3088" s="30">
        <v>574</v>
      </c>
      <c r="M3088" s="2">
        <v>14</v>
      </c>
      <c r="N3088" s="2">
        <v>8</v>
      </c>
      <c r="O3088" s="31">
        <v>4.2650462962962959E-2</v>
      </c>
    </row>
    <row r="3089" spans="1:15" x14ac:dyDescent="0.25">
      <c r="A3089" s="2">
        <f t="shared" si="192"/>
        <v>2018</v>
      </c>
      <c r="B3089" s="2" t="str">
        <f t="shared" si="193"/>
        <v>Dec</v>
      </c>
      <c r="C3089" s="2">
        <f t="shared" si="194"/>
        <v>49</v>
      </c>
      <c r="D3089" s="2" t="str">
        <f t="shared" si="195"/>
        <v>Tue</v>
      </c>
      <c r="E3089" s="34">
        <v>43438</v>
      </c>
      <c r="F3089" s="30">
        <v>47806</v>
      </c>
      <c r="G3089" s="2" t="s">
        <v>413</v>
      </c>
      <c r="H3089" s="30" t="s">
        <v>799</v>
      </c>
      <c r="I3089" s="2">
        <v>6</v>
      </c>
      <c r="J3089" s="30" t="s">
        <v>1872</v>
      </c>
      <c r="K3089" s="2" t="s">
        <v>1247</v>
      </c>
      <c r="L3089" s="30">
        <v>574</v>
      </c>
      <c r="M3089" s="2">
        <v>14</v>
      </c>
      <c r="N3089" s="2">
        <v>8</v>
      </c>
      <c r="O3089" s="31">
        <v>1.4687499999999999E-2</v>
      </c>
    </row>
    <row r="3090" spans="1:15" x14ac:dyDescent="0.25">
      <c r="A3090" s="2">
        <f t="shared" si="192"/>
        <v>2018</v>
      </c>
      <c r="B3090" s="2" t="str">
        <f t="shared" si="193"/>
        <v>Dec</v>
      </c>
      <c r="C3090" s="2">
        <f t="shared" si="194"/>
        <v>49</v>
      </c>
      <c r="D3090" s="2" t="str">
        <f t="shared" si="195"/>
        <v>Tue</v>
      </c>
      <c r="E3090" s="34">
        <v>43438</v>
      </c>
      <c r="F3090" s="30">
        <v>50837</v>
      </c>
      <c r="G3090" s="2" t="s">
        <v>650</v>
      </c>
      <c r="H3090" s="30" t="s">
        <v>800</v>
      </c>
      <c r="I3090" s="2">
        <v>4</v>
      </c>
      <c r="J3090" s="30" t="s">
        <v>1704</v>
      </c>
      <c r="K3090" s="2" t="s">
        <v>1264</v>
      </c>
      <c r="L3090" s="30">
        <v>1200</v>
      </c>
      <c r="M3090" s="2">
        <v>1</v>
      </c>
      <c r="N3090" s="2">
        <v>10</v>
      </c>
      <c r="O3090" s="31">
        <v>1.4791666666666668E-2</v>
      </c>
    </row>
    <row r="3091" spans="1:15" x14ac:dyDescent="0.25">
      <c r="A3091" s="2">
        <f t="shared" si="192"/>
        <v>2018</v>
      </c>
      <c r="B3091" s="2" t="str">
        <f t="shared" si="193"/>
        <v>Dec</v>
      </c>
      <c r="C3091" s="2">
        <f t="shared" si="194"/>
        <v>49</v>
      </c>
      <c r="D3091" s="2" t="str">
        <f t="shared" si="195"/>
        <v>Tue</v>
      </c>
      <c r="E3091" s="34">
        <v>43438</v>
      </c>
      <c r="F3091" s="30">
        <v>49252</v>
      </c>
      <c r="G3091" s="2" t="s">
        <v>87</v>
      </c>
      <c r="H3091" s="30" t="s">
        <v>801</v>
      </c>
      <c r="I3091" s="2">
        <v>1</v>
      </c>
      <c r="J3091" s="30" t="s">
        <v>1293</v>
      </c>
      <c r="K3091" s="2" t="s">
        <v>1247</v>
      </c>
      <c r="L3091" s="30">
        <v>234</v>
      </c>
      <c r="M3091" s="2">
        <v>2</v>
      </c>
      <c r="N3091" s="2">
        <v>4</v>
      </c>
      <c r="O3091" s="31">
        <v>5.7361111111111113E-2</v>
      </c>
    </row>
    <row r="3092" spans="1:15" x14ac:dyDescent="0.25">
      <c r="A3092" s="2">
        <f t="shared" si="192"/>
        <v>2018</v>
      </c>
      <c r="B3092" s="2" t="str">
        <f t="shared" si="193"/>
        <v>Dec</v>
      </c>
      <c r="C3092" s="2">
        <f t="shared" si="194"/>
        <v>49</v>
      </c>
      <c r="D3092" s="2" t="str">
        <f t="shared" si="195"/>
        <v>Tue</v>
      </c>
      <c r="E3092" s="34">
        <v>43438</v>
      </c>
      <c r="F3092" s="30">
        <v>49252</v>
      </c>
      <c r="G3092" s="2" t="s">
        <v>87</v>
      </c>
      <c r="H3092" s="30" t="s">
        <v>801</v>
      </c>
      <c r="I3092" s="2">
        <v>1</v>
      </c>
      <c r="J3092" s="30" t="s">
        <v>1990</v>
      </c>
      <c r="K3092" s="2" t="s">
        <v>1264</v>
      </c>
      <c r="L3092" s="30">
        <v>234</v>
      </c>
      <c r="M3092" s="2">
        <v>2</v>
      </c>
      <c r="N3092" s="2">
        <v>4</v>
      </c>
      <c r="O3092" s="31">
        <v>5.7060185185185186E-2</v>
      </c>
    </row>
    <row r="3093" spans="1:15" x14ac:dyDescent="0.25">
      <c r="A3093" s="2">
        <f t="shared" si="192"/>
        <v>2018</v>
      </c>
      <c r="B3093" s="2" t="str">
        <f t="shared" si="193"/>
        <v>Dec</v>
      </c>
      <c r="C3093" s="2">
        <f t="shared" si="194"/>
        <v>49</v>
      </c>
      <c r="D3093" s="2" t="str">
        <f t="shared" si="195"/>
        <v>Tue</v>
      </c>
      <c r="E3093" s="34">
        <v>43438</v>
      </c>
      <c r="F3093" s="30">
        <v>47814</v>
      </c>
      <c r="G3093" s="2" t="s">
        <v>218</v>
      </c>
      <c r="H3093" s="30" t="s">
        <v>802</v>
      </c>
      <c r="I3093" s="2">
        <v>39</v>
      </c>
      <c r="J3093" s="30" t="s">
        <v>1298</v>
      </c>
      <c r="K3093" s="2" t="s">
        <v>1355</v>
      </c>
      <c r="L3093" s="30">
        <v>104260</v>
      </c>
      <c r="M3093" s="2">
        <v>10</v>
      </c>
      <c r="N3093" s="2">
        <v>8</v>
      </c>
      <c r="O3093" s="31">
        <v>8.0324074074074062E-2</v>
      </c>
    </row>
    <row r="3094" spans="1:15" x14ac:dyDescent="0.25">
      <c r="A3094" s="2">
        <f t="shared" si="192"/>
        <v>2018</v>
      </c>
      <c r="B3094" s="2" t="str">
        <f t="shared" si="193"/>
        <v>Dec</v>
      </c>
      <c r="C3094" s="2">
        <f t="shared" si="194"/>
        <v>49</v>
      </c>
      <c r="D3094" s="2" t="str">
        <f t="shared" si="195"/>
        <v>Tue</v>
      </c>
      <c r="E3094" s="34">
        <v>43438</v>
      </c>
      <c r="F3094" s="30">
        <v>47814</v>
      </c>
      <c r="G3094" s="2" t="s">
        <v>218</v>
      </c>
      <c r="H3094" s="30" t="s">
        <v>802</v>
      </c>
      <c r="I3094" s="2">
        <v>39</v>
      </c>
      <c r="J3094" s="30" t="s">
        <v>1295</v>
      </c>
      <c r="K3094" s="2" t="s">
        <v>1264</v>
      </c>
      <c r="L3094" s="30">
        <v>104260</v>
      </c>
      <c r="M3094" s="2">
        <v>10</v>
      </c>
      <c r="N3094" s="2">
        <v>8</v>
      </c>
      <c r="O3094" s="31">
        <v>8.0520833333333333E-2</v>
      </c>
    </row>
    <row r="3095" spans="1:15" x14ac:dyDescent="0.25">
      <c r="A3095" s="2">
        <f t="shared" si="192"/>
        <v>2018</v>
      </c>
      <c r="B3095" s="2" t="str">
        <f t="shared" si="193"/>
        <v>Dec</v>
      </c>
      <c r="C3095" s="2">
        <f t="shared" si="194"/>
        <v>49</v>
      </c>
      <c r="D3095" s="2" t="str">
        <f t="shared" si="195"/>
        <v>Tue</v>
      </c>
      <c r="E3095" s="34">
        <v>43438</v>
      </c>
      <c r="F3095" s="30">
        <v>47814</v>
      </c>
      <c r="G3095" s="2" t="s">
        <v>218</v>
      </c>
      <c r="H3095" s="30" t="s">
        <v>802</v>
      </c>
      <c r="I3095" s="2">
        <v>39</v>
      </c>
      <c r="J3095" s="30" t="s">
        <v>1704</v>
      </c>
      <c r="K3095" s="2" t="s">
        <v>1355</v>
      </c>
      <c r="L3095" s="30">
        <v>104260</v>
      </c>
      <c r="M3095" s="2">
        <v>10</v>
      </c>
      <c r="N3095" s="2">
        <v>8</v>
      </c>
      <c r="O3095" s="31">
        <v>8.0428240740740745E-2</v>
      </c>
    </row>
    <row r="3096" spans="1:15" x14ac:dyDescent="0.25">
      <c r="A3096" s="2">
        <f t="shared" si="192"/>
        <v>2018</v>
      </c>
      <c r="B3096" s="2" t="str">
        <f t="shared" si="193"/>
        <v>Dec</v>
      </c>
      <c r="C3096" s="2">
        <f t="shared" si="194"/>
        <v>49</v>
      </c>
      <c r="D3096" s="2" t="str">
        <f t="shared" si="195"/>
        <v>Tue</v>
      </c>
      <c r="E3096" s="34">
        <v>43438</v>
      </c>
      <c r="F3096" s="30">
        <v>47814</v>
      </c>
      <c r="G3096" s="2" t="s">
        <v>218</v>
      </c>
      <c r="H3096" s="30" t="s">
        <v>802</v>
      </c>
      <c r="I3096" s="2">
        <v>39</v>
      </c>
      <c r="J3096" s="30" t="s">
        <v>1967</v>
      </c>
      <c r="K3096" s="2" t="s">
        <v>1355</v>
      </c>
      <c r="L3096" s="30">
        <v>104260</v>
      </c>
      <c r="M3096" s="2">
        <v>10</v>
      </c>
      <c r="N3096" s="2">
        <v>8</v>
      </c>
      <c r="O3096" s="31">
        <v>8.0439814814814811E-2</v>
      </c>
    </row>
    <row r="3097" spans="1:15" x14ac:dyDescent="0.25">
      <c r="A3097" s="2">
        <f t="shared" si="192"/>
        <v>2018</v>
      </c>
      <c r="B3097" s="2" t="str">
        <f t="shared" si="193"/>
        <v>Dec</v>
      </c>
      <c r="C3097" s="2">
        <f t="shared" si="194"/>
        <v>49</v>
      </c>
      <c r="D3097" s="2" t="str">
        <f t="shared" si="195"/>
        <v>Tue</v>
      </c>
      <c r="E3097" s="34">
        <v>43438</v>
      </c>
      <c r="F3097" s="30">
        <v>47814</v>
      </c>
      <c r="G3097" s="2" t="s">
        <v>218</v>
      </c>
      <c r="H3097" s="30" t="s">
        <v>802</v>
      </c>
      <c r="I3097" s="2">
        <v>39</v>
      </c>
      <c r="J3097" s="30" t="s">
        <v>1993</v>
      </c>
      <c r="K3097" s="2" t="s">
        <v>1355</v>
      </c>
      <c r="L3097" s="30">
        <v>104260</v>
      </c>
      <c r="M3097" s="2">
        <v>10</v>
      </c>
      <c r="N3097" s="2">
        <v>8</v>
      </c>
      <c r="O3097" s="31">
        <v>7.767361111111111E-2</v>
      </c>
    </row>
    <row r="3098" spans="1:15" x14ac:dyDescent="0.25">
      <c r="A3098" s="2">
        <f t="shared" si="192"/>
        <v>2018</v>
      </c>
      <c r="B3098" s="2" t="str">
        <f t="shared" si="193"/>
        <v>Dec</v>
      </c>
      <c r="C3098" s="2">
        <f t="shared" si="194"/>
        <v>49</v>
      </c>
      <c r="D3098" s="2" t="str">
        <f t="shared" si="195"/>
        <v>Tue</v>
      </c>
      <c r="E3098" s="34">
        <v>43438</v>
      </c>
      <c r="F3098" s="30">
        <v>47814</v>
      </c>
      <c r="G3098" s="2" t="s">
        <v>218</v>
      </c>
      <c r="H3098" s="30" t="s">
        <v>802</v>
      </c>
      <c r="I3098" s="2">
        <v>39</v>
      </c>
      <c r="J3098" s="30" t="s">
        <v>2060</v>
      </c>
      <c r="K3098" s="2" t="s">
        <v>1355</v>
      </c>
      <c r="L3098" s="30">
        <v>104260</v>
      </c>
      <c r="M3098" s="2">
        <v>10</v>
      </c>
      <c r="N3098" s="2">
        <v>8</v>
      </c>
      <c r="O3098" s="31">
        <v>7.2048611111111105E-2</v>
      </c>
    </row>
    <row r="3099" spans="1:15" x14ac:dyDescent="0.25">
      <c r="A3099" s="2">
        <f t="shared" si="192"/>
        <v>2018</v>
      </c>
      <c r="B3099" s="2" t="str">
        <f t="shared" si="193"/>
        <v>Dec</v>
      </c>
      <c r="C3099" s="2">
        <f t="shared" si="194"/>
        <v>49</v>
      </c>
      <c r="D3099" s="2" t="str">
        <f t="shared" si="195"/>
        <v>Tue</v>
      </c>
      <c r="E3099" s="34">
        <v>43438</v>
      </c>
      <c r="F3099" s="30">
        <v>47805</v>
      </c>
      <c r="G3099" s="2" t="s">
        <v>182</v>
      </c>
      <c r="H3099" s="30" t="s">
        <v>803</v>
      </c>
      <c r="I3099" s="2">
        <v>12</v>
      </c>
      <c r="J3099" s="30" t="s">
        <v>1279</v>
      </c>
      <c r="K3099" s="2" t="s">
        <v>1355</v>
      </c>
      <c r="L3099" s="30">
        <v>1167</v>
      </c>
      <c r="M3099" s="2">
        <v>85</v>
      </c>
      <c r="N3099" s="2">
        <v>5</v>
      </c>
      <c r="O3099" s="31">
        <v>0.17944444444444443</v>
      </c>
    </row>
    <row r="3100" spans="1:15" x14ac:dyDescent="0.25">
      <c r="A3100" s="2">
        <f t="shared" si="192"/>
        <v>2018</v>
      </c>
      <c r="B3100" s="2" t="str">
        <f t="shared" si="193"/>
        <v>Dec</v>
      </c>
      <c r="C3100" s="2">
        <f t="shared" si="194"/>
        <v>49</v>
      </c>
      <c r="D3100" s="2" t="str">
        <f t="shared" si="195"/>
        <v>Tue</v>
      </c>
      <c r="E3100" s="34">
        <v>43438</v>
      </c>
      <c r="F3100" s="30">
        <v>47805</v>
      </c>
      <c r="G3100" s="2" t="s">
        <v>182</v>
      </c>
      <c r="H3100" s="30" t="s">
        <v>803</v>
      </c>
      <c r="I3100" s="2">
        <v>12</v>
      </c>
      <c r="J3100" s="30" t="s">
        <v>1374</v>
      </c>
      <c r="K3100" s="2" t="s">
        <v>1355</v>
      </c>
      <c r="L3100" s="30">
        <v>1167</v>
      </c>
      <c r="M3100" s="2">
        <v>85</v>
      </c>
      <c r="N3100" s="2">
        <v>5</v>
      </c>
      <c r="O3100" s="31">
        <v>0.18021990740740743</v>
      </c>
    </row>
    <row r="3101" spans="1:15" x14ac:dyDescent="0.25">
      <c r="A3101" s="2">
        <f t="shared" ref="A3101:A3164" si="196">YEAR(E3101)</f>
        <v>2018</v>
      </c>
      <c r="B3101" s="2" t="str">
        <f t="shared" ref="B3101:B3164" si="197">TEXT(E3101,"MMM")</f>
        <v>Dec</v>
      </c>
      <c r="C3101" s="2">
        <f t="shared" ref="C3101:C3164" si="198">WEEKNUM(E3101)</f>
        <v>49</v>
      </c>
      <c r="D3101" s="2" t="str">
        <f t="shared" ref="D3101:D3164" si="199">TEXT(E3101,"DDD")</f>
        <v>Tue</v>
      </c>
      <c r="E3101" s="34">
        <v>43438</v>
      </c>
      <c r="F3101" s="30">
        <v>47805</v>
      </c>
      <c r="G3101" s="2" t="s">
        <v>182</v>
      </c>
      <c r="H3101" s="30" t="s">
        <v>803</v>
      </c>
      <c r="I3101" s="2">
        <v>12</v>
      </c>
      <c r="J3101" s="30" t="s">
        <v>1376</v>
      </c>
      <c r="K3101" s="2" t="s">
        <v>1355</v>
      </c>
      <c r="L3101" s="30">
        <v>1167</v>
      </c>
      <c r="M3101" s="2">
        <v>85</v>
      </c>
      <c r="N3101" s="2">
        <v>5</v>
      </c>
      <c r="O3101" s="31">
        <v>0.17997685185185186</v>
      </c>
    </row>
    <row r="3102" spans="1:15" x14ac:dyDescent="0.25">
      <c r="A3102" s="2">
        <f t="shared" si="196"/>
        <v>2018</v>
      </c>
      <c r="B3102" s="2" t="str">
        <f t="shared" si="197"/>
        <v>Dec</v>
      </c>
      <c r="C3102" s="2">
        <f t="shared" si="198"/>
        <v>49</v>
      </c>
      <c r="D3102" s="2" t="str">
        <f t="shared" si="199"/>
        <v>Tue</v>
      </c>
      <c r="E3102" s="34">
        <v>43438</v>
      </c>
      <c r="F3102" s="30">
        <v>47805</v>
      </c>
      <c r="G3102" s="2" t="s">
        <v>182</v>
      </c>
      <c r="H3102" s="30" t="s">
        <v>803</v>
      </c>
      <c r="I3102" s="2">
        <v>12</v>
      </c>
      <c r="J3102" s="30" t="s">
        <v>1940</v>
      </c>
      <c r="K3102" s="2" t="s">
        <v>1264</v>
      </c>
      <c r="L3102" s="30">
        <v>1167</v>
      </c>
      <c r="M3102" s="2">
        <v>85</v>
      </c>
      <c r="N3102" s="2">
        <v>5</v>
      </c>
      <c r="O3102" s="31">
        <v>0.18114583333333334</v>
      </c>
    </row>
    <row r="3103" spans="1:15" x14ac:dyDescent="0.25">
      <c r="A3103" s="2">
        <f t="shared" si="196"/>
        <v>2018</v>
      </c>
      <c r="B3103" s="2" t="str">
        <f t="shared" si="197"/>
        <v>Dec</v>
      </c>
      <c r="C3103" s="2">
        <f t="shared" si="198"/>
        <v>49</v>
      </c>
      <c r="D3103" s="2" t="str">
        <f t="shared" si="199"/>
        <v>Tue</v>
      </c>
      <c r="E3103" s="34">
        <v>43438</v>
      </c>
      <c r="F3103" s="30">
        <v>47805</v>
      </c>
      <c r="G3103" s="2" t="s">
        <v>182</v>
      </c>
      <c r="H3103" s="30" t="s">
        <v>803</v>
      </c>
      <c r="I3103" s="2">
        <v>12</v>
      </c>
      <c r="J3103" s="30" t="s">
        <v>2016</v>
      </c>
      <c r="K3103" s="2" t="s">
        <v>1247</v>
      </c>
      <c r="L3103" s="30">
        <v>1167</v>
      </c>
      <c r="M3103" s="2">
        <v>85</v>
      </c>
      <c r="N3103" s="2">
        <v>5</v>
      </c>
      <c r="O3103" s="31">
        <v>0.18081018518518518</v>
      </c>
    </row>
    <row r="3104" spans="1:15" x14ac:dyDescent="0.25">
      <c r="A3104" s="2">
        <f t="shared" si="196"/>
        <v>2018</v>
      </c>
      <c r="B3104" s="2" t="str">
        <f t="shared" si="197"/>
        <v>Dec</v>
      </c>
      <c r="C3104" s="2">
        <f t="shared" si="198"/>
        <v>49</v>
      </c>
      <c r="D3104" s="2" t="str">
        <f t="shared" si="199"/>
        <v>Tue</v>
      </c>
      <c r="E3104" s="34">
        <v>43438</v>
      </c>
      <c r="F3104" s="30">
        <v>47805</v>
      </c>
      <c r="G3104" s="2" t="s">
        <v>182</v>
      </c>
      <c r="H3104" s="30" t="s">
        <v>803</v>
      </c>
      <c r="I3104" s="2">
        <v>12</v>
      </c>
      <c r="J3104" s="30" t="s">
        <v>2017</v>
      </c>
      <c r="K3104" s="2" t="s">
        <v>1247</v>
      </c>
      <c r="L3104" s="30">
        <v>1167</v>
      </c>
      <c r="M3104" s="2">
        <v>85</v>
      </c>
      <c r="N3104" s="2">
        <v>5</v>
      </c>
      <c r="O3104" s="31">
        <v>0.18048611111111112</v>
      </c>
    </row>
    <row r="3105" spans="1:15" x14ac:dyDescent="0.25">
      <c r="A3105" s="2">
        <f t="shared" si="196"/>
        <v>2018</v>
      </c>
      <c r="B3105" s="2" t="str">
        <f t="shared" si="197"/>
        <v>Dec</v>
      </c>
      <c r="C3105" s="2">
        <f t="shared" si="198"/>
        <v>49</v>
      </c>
      <c r="D3105" s="2" t="str">
        <f t="shared" si="199"/>
        <v>Tue</v>
      </c>
      <c r="E3105" s="34">
        <v>43438</v>
      </c>
      <c r="F3105" s="30">
        <v>47437</v>
      </c>
      <c r="G3105" s="2" t="s">
        <v>804</v>
      </c>
      <c r="H3105" s="30" t="s">
        <v>805</v>
      </c>
      <c r="I3105" s="2">
        <v>60</v>
      </c>
      <c r="J3105" s="30" t="s">
        <v>1292</v>
      </c>
      <c r="K3105" s="2" t="s">
        <v>2061</v>
      </c>
      <c r="L3105" s="30">
        <v>15086</v>
      </c>
      <c r="M3105" s="2">
        <v>353</v>
      </c>
      <c r="N3105" s="2">
        <v>44</v>
      </c>
      <c r="O3105" s="31">
        <v>0.19637731481481482</v>
      </c>
    </row>
    <row r="3106" spans="1:15" x14ac:dyDescent="0.25">
      <c r="A3106" s="2">
        <f t="shared" si="196"/>
        <v>2018</v>
      </c>
      <c r="B3106" s="2" t="str">
        <f t="shared" si="197"/>
        <v>Dec</v>
      </c>
      <c r="C3106" s="2">
        <f t="shared" si="198"/>
        <v>49</v>
      </c>
      <c r="D3106" s="2" t="str">
        <f t="shared" si="199"/>
        <v>Tue</v>
      </c>
      <c r="E3106" s="34">
        <v>43438</v>
      </c>
      <c r="F3106" s="30">
        <v>47437</v>
      </c>
      <c r="G3106" s="2" t="s">
        <v>804</v>
      </c>
      <c r="H3106" s="30" t="s">
        <v>805</v>
      </c>
      <c r="I3106" s="2">
        <v>60</v>
      </c>
      <c r="J3106" s="30" t="s">
        <v>1267</v>
      </c>
      <c r="K3106" s="2" t="s">
        <v>1272</v>
      </c>
      <c r="L3106" s="30">
        <v>15086</v>
      </c>
      <c r="M3106" s="2">
        <v>353</v>
      </c>
      <c r="N3106" s="2">
        <v>44</v>
      </c>
      <c r="O3106" s="31">
        <v>9.0358796296296298E-2</v>
      </c>
    </row>
    <row r="3107" spans="1:15" x14ac:dyDescent="0.25">
      <c r="A3107" s="2">
        <f t="shared" si="196"/>
        <v>2018</v>
      </c>
      <c r="B3107" s="2" t="str">
        <f t="shared" si="197"/>
        <v>Dec</v>
      </c>
      <c r="C3107" s="2">
        <f t="shared" si="198"/>
        <v>49</v>
      </c>
      <c r="D3107" s="2" t="str">
        <f t="shared" si="199"/>
        <v>Tue</v>
      </c>
      <c r="E3107" s="34">
        <v>43438</v>
      </c>
      <c r="F3107" s="30">
        <v>47437</v>
      </c>
      <c r="G3107" s="2" t="s">
        <v>804</v>
      </c>
      <c r="H3107" s="30" t="s">
        <v>805</v>
      </c>
      <c r="I3107" s="2">
        <v>60</v>
      </c>
      <c r="J3107" s="30" t="s">
        <v>2062</v>
      </c>
      <c r="K3107" s="2" t="s">
        <v>1264</v>
      </c>
      <c r="L3107" s="30">
        <v>15086</v>
      </c>
      <c r="M3107" s="2">
        <v>353</v>
      </c>
      <c r="N3107" s="2">
        <v>44</v>
      </c>
      <c r="O3107" s="31">
        <v>9.0752314814814813E-2</v>
      </c>
    </row>
    <row r="3108" spans="1:15" x14ac:dyDescent="0.25">
      <c r="A3108" s="2">
        <f t="shared" si="196"/>
        <v>2018</v>
      </c>
      <c r="B3108" s="2" t="str">
        <f t="shared" si="197"/>
        <v>Dec</v>
      </c>
      <c r="C3108" s="2">
        <f t="shared" si="198"/>
        <v>49</v>
      </c>
      <c r="D3108" s="2" t="str">
        <f t="shared" si="199"/>
        <v>Tue</v>
      </c>
      <c r="E3108" s="34">
        <v>43438</v>
      </c>
      <c r="F3108" s="30">
        <v>47437</v>
      </c>
      <c r="G3108" s="2" t="s">
        <v>804</v>
      </c>
      <c r="H3108" s="30" t="s">
        <v>805</v>
      </c>
      <c r="I3108" s="2">
        <v>60</v>
      </c>
      <c r="J3108" s="30" t="s">
        <v>2063</v>
      </c>
      <c r="K3108" s="2" t="s">
        <v>1429</v>
      </c>
      <c r="L3108" s="30">
        <v>15086</v>
      </c>
      <c r="M3108" s="2">
        <v>353</v>
      </c>
      <c r="N3108" s="2">
        <v>44</v>
      </c>
      <c r="O3108" s="31">
        <v>0.19478009259259257</v>
      </c>
    </row>
    <row r="3109" spans="1:15" x14ac:dyDescent="0.25">
      <c r="A3109" s="2">
        <f t="shared" si="196"/>
        <v>2018</v>
      </c>
      <c r="B3109" s="2" t="str">
        <f t="shared" si="197"/>
        <v>Dec</v>
      </c>
      <c r="C3109" s="2">
        <f t="shared" si="198"/>
        <v>49</v>
      </c>
      <c r="D3109" s="2" t="str">
        <f t="shared" si="199"/>
        <v>Tue</v>
      </c>
      <c r="E3109" s="34">
        <v>43438</v>
      </c>
      <c r="F3109" s="30">
        <v>47437</v>
      </c>
      <c r="G3109" s="2" t="s">
        <v>804</v>
      </c>
      <c r="H3109" s="30" t="s">
        <v>805</v>
      </c>
      <c r="I3109" s="2">
        <v>60</v>
      </c>
      <c r="J3109" s="30" t="s">
        <v>2064</v>
      </c>
      <c r="K3109" s="2" t="s">
        <v>1429</v>
      </c>
      <c r="L3109" s="30">
        <v>15086</v>
      </c>
      <c r="M3109" s="2">
        <v>353</v>
      </c>
      <c r="N3109" s="2">
        <v>44</v>
      </c>
      <c r="O3109" s="31">
        <v>8.9097222222222217E-2</v>
      </c>
    </row>
    <row r="3110" spans="1:15" x14ac:dyDescent="0.25">
      <c r="A3110" s="2">
        <f t="shared" si="196"/>
        <v>2018</v>
      </c>
      <c r="B3110" s="2" t="str">
        <f t="shared" si="197"/>
        <v>Dec</v>
      </c>
      <c r="C3110" s="2">
        <f t="shared" si="198"/>
        <v>49</v>
      </c>
      <c r="D3110" s="2" t="str">
        <f t="shared" si="199"/>
        <v>Tue</v>
      </c>
      <c r="E3110" s="34">
        <v>43438</v>
      </c>
      <c r="F3110" s="30">
        <v>47437</v>
      </c>
      <c r="G3110" s="2" t="s">
        <v>804</v>
      </c>
      <c r="H3110" s="30" t="s">
        <v>805</v>
      </c>
      <c r="I3110" s="2">
        <v>60</v>
      </c>
      <c r="J3110" s="30" t="s">
        <v>2065</v>
      </c>
      <c r="K3110" s="2" t="s">
        <v>1429</v>
      </c>
      <c r="L3110" s="30">
        <v>15086</v>
      </c>
      <c r="M3110" s="2">
        <v>353</v>
      </c>
      <c r="N3110" s="2">
        <v>44</v>
      </c>
      <c r="O3110" s="31">
        <v>8.8796296296296304E-2</v>
      </c>
    </row>
    <row r="3111" spans="1:15" x14ac:dyDescent="0.25">
      <c r="A3111" s="2">
        <f t="shared" si="196"/>
        <v>2018</v>
      </c>
      <c r="B3111" s="2" t="str">
        <f t="shared" si="197"/>
        <v>Dec</v>
      </c>
      <c r="C3111" s="2">
        <f t="shared" si="198"/>
        <v>49</v>
      </c>
      <c r="D3111" s="2" t="str">
        <f t="shared" si="199"/>
        <v>Tue</v>
      </c>
      <c r="E3111" s="34">
        <v>43438</v>
      </c>
      <c r="F3111" s="30">
        <v>47437</v>
      </c>
      <c r="G3111" s="2" t="s">
        <v>804</v>
      </c>
      <c r="H3111" s="30" t="s">
        <v>805</v>
      </c>
      <c r="I3111" s="2">
        <v>60</v>
      </c>
      <c r="J3111" s="30" t="s">
        <v>2066</v>
      </c>
      <c r="K3111" s="2" t="s">
        <v>1429</v>
      </c>
      <c r="L3111" s="30">
        <v>15086</v>
      </c>
      <c r="M3111" s="2">
        <v>353</v>
      </c>
      <c r="N3111" s="2">
        <v>44</v>
      </c>
      <c r="O3111" s="31">
        <v>8.5671296296296287E-2</v>
      </c>
    </row>
    <row r="3112" spans="1:15" x14ac:dyDescent="0.25">
      <c r="A3112" s="2">
        <f t="shared" si="196"/>
        <v>2018</v>
      </c>
      <c r="B3112" s="2" t="str">
        <f t="shared" si="197"/>
        <v>Dec</v>
      </c>
      <c r="C3112" s="2">
        <f t="shared" si="198"/>
        <v>49</v>
      </c>
      <c r="D3112" s="2" t="str">
        <f t="shared" si="199"/>
        <v>Tue</v>
      </c>
      <c r="E3112" s="34">
        <v>43438</v>
      </c>
      <c r="F3112" s="30">
        <v>49218</v>
      </c>
      <c r="G3112" s="2" t="s">
        <v>707</v>
      </c>
      <c r="H3112" s="30" t="s">
        <v>1097</v>
      </c>
      <c r="I3112" s="2">
        <v>37</v>
      </c>
      <c r="J3112" s="30" t="s">
        <v>1339</v>
      </c>
      <c r="K3112" s="2" t="s">
        <v>1247</v>
      </c>
      <c r="L3112" s="30">
        <v>6785</v>
      </c>
      <c r="M3112" s="2">
        <v>82</v>
      </c>
      <c r="N3112" s="2">
        <v>19</v>
      </c>
      <c r="O3112" s="31">
        <v>0.17317129629629632</v>
      </c>
    </row>
    <row r="3113" spans="1:15" x14ac:dyDescent="0.25">
      <c r="A3113" s="2">
        <f t="shared" si="196"/>
        <v>2018</v>
      </c>
      <c r="B3113" s="2" t="str">
        <f t="shared" si="197"/>
        <v>Dec</v>
      </c>
      <c r="C3113" s="2">
        <f t="shared" si="198"/>
        <v>49</v>
      </c>
      <c r="D3113" s="2" t="str">
        <f t="shared" si="199"/>
        <v>Tue</v>
      </c>
      <c r="E3113" s="34">
        <v>43438</v>
      </c>
      <c r="F3113" s="30">
        <v>49218</v>
      </c>
      <c r="G3113" s="2" t="s">
        <v>707</v>
      </c>
      <c r="H3113" s="30" t="s">
        <v>1097</v>
      </c>
      <c r="I3113" s="2">
        <v>37</v>
      </c>
      <c r="J3113" s="30" t="s">
        <v>1342</v>
      </c>
      <c r="K3113" s="2" t="s">
        <v>1272</v>
      </c>
      <c r="L3113" s="30">
        <v>6785</v>
      </c>
      <c r="M3113" s="2">
        <v>82</v>
      </c>
      <c r="N3113" s="2">
        <v>19</v>
      </c>
      <c r="O3113" s="31">
        <v>2.5879629629629627E-2</v>
      </c>
    </row>
    <row r="3114" spans="1:15" x14ac:dyDescent="0.25">
      <c r="A3114" s="2">
        <f t="shared" si="196"/>
        <v>2018</v>
      </c>
      <c r="B3114" s="2" t="str">
        <f t="shared" si="197"/>
        <v>Dec</v>
      </c>
      <c r="C3114" s="2">
        <f t="shared" si="198"/>
        <v>49</v>
      </c>
      <c r="D3114" s="2" t="str">
        <f t="shared" si="199"/>
        <v>Tue</v>
      </c>
      <c r="E3114" s="34">
        <v>43438</v>
      </c>
      <c r="F3114" s="30">
        <v>49218</v>
      </c>
      <c r="G3114" s="2" t="s">
        <v>707</v>
      </c>
      <c r="H3114" s="30" t="s">
        <v>1097</v>
      </c>
      <c r="I3114" s="2">
        <v>37</v>
      </c>
      <c r="J3114" s="30" t="s">
        <v>1403</v>
      </c>
      <c r="K3114" s="2" t="s">
        <v>1247</v>
      </c>
      <c r="L3114" s="30">
        <v>6785</v>
      </c>
      <c r="M3114" s="2">
        <v>82</v>
      </c>
      <c r="N3114" s="2">
        <v>19</v>
      </c>
      <c r="O3114" s="31">
        <v>0.17366898148148147</v>
      </c>
    </row>
    <row r="3115" spans="1:15" x14ac:dyDescent="0.25">
      <c r="A3115" s="2">
        <f t="shared" si="196"/>
        <v>2018</v>
      </c>
      <c r="B3115" s="2" t="str">
        <f t="shared" si="197"/>
        <v>Dec</v>
      </c>
      <c r="C3115" s="2">
        <f t="shared" si="198"/>
        <v>49</v>
      </c>
      <c r="D3115" s="2" t="str">
        <f t="shared" si="199"/>
        <v>Tue</v>
      </c>
      <c r="E3115" s="34">
        <v>43438</v>
      </c>
      <c r="F3115" s="30">
        <v>49218</v>
      </c>
      <c r="G3115" s="2" t="s">
        <v>707</v>
      </c>
      <c r="H3115" s="30" t="s">
        <v>1097</v>
      </c>
      <c r="I3115" s="2">
        <v>37</v>
      </c>
      <c r="J3115" s="30" t="s">
        <v>1427</v>
      </c>
      <c r="K3115" s="2" t="s">
        <v>1282</v>
      </c>
      <c r="L3115" s="30">
        <v>6785</v>
      </c>
      <c r="M3115" s="2">
        <v>82</v>
      </c>
      <c r="N3115" s="2">
        <v>19</v>
      </c>
      <c r="O3115" s="31">
        <v>0.1741435185185185</v>
      </c>
    </row>
    <row r="3116" spans="1:15" x14ac:dyDescent="0.25">
      <c r="A3116" s="2">
        <f t="shared" si="196"/>
        <v>2018</v>
      </c>
      <c r="B3116" s="2" t="str">
        <f t="shared" si="197"/>
        <v>Dec</v>
      </c>
      <c r="C3116" s="2">
        <f t="shared" si="198"/>
        <v>49</v>
      </c>
      <c r="D3116" s="2" t="str">
        <f t="shared" si="199"/>
        <v>Tue</v>
      </c>
      <c r="E3116" s="34">
        <v>43438</v>
      </c>
      <c r="F3116" s="30">
        <v>49218</v>
      </c>
      <c r="G3116" s="2" t="s">
        <v>707</v>
      </c>
      <c r="H3116" s="30" t="s">
        <v>1097</v>
      </c>
      <c r="I3116" s="2">
        <v>37</v>
      </c>
      <c r="J3116" s="30" t="s">
        <v>1703</v>
      </c>
      <c r="K3116" s="2" t="s">
        <v>1264</v>
      </c>
      <c r="L3116" s="30">
        <v>6785</v>
      </c>
      <c r="M3116" s="2">
        <v>82</v>
      </c>
      <c r="N3116" s="2">
        <v>19</v>
      </c>
      <c r="O3116" s="31">
        <v>0.17460648148148147</v>
      </c>
    </row>
    <row r="3117" spans="1:15" x14ac:dyDescent="0.25">
      <c r="A3117" s="2">
        <f t="shared" si="196"/>
        <v>2018</v>
      </c>
      <c r="B3117" s="2" t="str">
        <f t="shared" si="197"/>
        <v>Dec</v>
      </c>
      <c r="C3117" s="2">
        <f t="shared" si="198"/>
        <v>49</v>
      </c>
      <c r="D3117" s="2" t="str">
        <f t="shared" si="199"/>
        <v>Tue</v>
      </c>
      <c r="E3117" s="34">
        <v>43438</v>
      </c>
      <c r="F3117" s="30">
        <v>49218</v>
      </c>
      <c r="G3117" s="2" t="s">
        <v>707</v>
      </c>
      <c r="H3117" s="30" t="s">
        <v>1097</v>
      </c>
      <c r="I3117" s="2">
        <v>37</v>
      </c>
      <c r="J3117" s="30" t="s">
        <v>1711</v>
      </c>
      <c r="K3117" s="2" t="s">
        <v>1355</v>
      </c>
      <c r="L3117" s="30">
        <v>6785</v>
      </c>
      <c r="M3117" s="2">
        <v>82</v>
      </c>
      <c r="N3117" s="2">
        <v>19</v>
      </c>
      <c r="O3117" s="31">
        <v>0.17270833333333332</v>
      </c>
    </row>
    <row r="3118" spans="1:15" x14ac:dyDescent="0.25">
      <c r="A3118" s="2">
        <f t="shared" si="196"/>
        <v>2018</v>
      </c>
      <c r="B3118" s="2" t="str">
        <f t="shared" si="197"/>
        <v>Dec</v>
      </c>
      <c r="C3118" s="2">
        <f t="shared" si="198"/>
        <v>49</v>
      </c>
      <c r="D3118" s="2" t="str">
        <f t="shared" si="199"/>
        <v>Tue</v>
      </c>
      <c r="E3118" s="34">
        <v>43438</v>
      </c>
      <c r="F3118" s="30">
        <v>49218</v>
      </c>
      <c r="G3118" s="2" t="s">
        <v>707</v>
      </c>
      <c r="H3118" s="30" t="s">
        <v>1097</v>
      </c>
      <c r="I3118" s="2">
        <v>37</v>
      </c>
      <c r="J3118" s="30" t="s">
        <v>1770</v>
      </c>
      <c r="K3118" s="2" t="s">
        <v>1355</v>
      </c>
      <c r="L3118" s="30">
        <v>6785</v>
      </c>
      <c r="M3118" s="2">
        <v>82</v>
      </c>
      <c r="N3118" s="2">
        <v>19</v>
      </c>
      <c r="O3118" s="31">
        <v>0.17343749999999999</v>
      </c>
    </row>
    <row r="3119" spans="1:15" x14ac:dyDescent="0.25">
      <c r="A3119" s="2">
        <f t="shared" si="196"/>
        <v>2018</v>
      </c>
      <c r="B3119" s="2" t="str">
        <f t="shared" si="197"/>
        <v>Dec</v>
      </c>
      <c r="C3119" s="2">
        <f t="shared" si="198"/>
        <v>49</v>
      </c>
      <c r="D3119" s="2" t="str">
        <f t="shared" si="199"/>
        <v>Tue</v>
      </c>
      <c r="E3119" s="34">
        <v>43438</v>
      </c>
      <c r="F3119" s="30">
        <v>49218</v>
      </c>
      <c r="G3119" s="2" t="s">
        <v>707</v>
      </c>
      <c r="H3119" s="30" t="s">
        <v>1097</v>
      </c>
      <c r="I3119" s="2">
        <v>37</v>
      </c>
      <c r="J3119" s="30" t="s">
        <v>1975</v>
      </c>
      <c r="K3119" s="2" t="s">
        <v>1247</v>
      </c>
      <c r="L3119" s="30">
        <v>6785</v>
      </c>
      <c r="M3119" s="2">
        <v>82</v>
      </c>
      <c r="N3119" s="2">
        <v>19</v>
      </c>
      <c r="O3119" s="31">
        <v>0.17318287037037036</v>
      </c>
    </row>
    <row r="3120" spans="1:15" x14ac:dyDescent="0.25">
      <c r="A3120" s="2">
        <f t="shared" si="196"/>
        <v>2018</v>
      </c>
      <c r="B3120" s="2" t="str">
        <f t="shared" si="197"/>
        <v>Dec</v>
      </c>
      <c r="C3120" s="2">
        <f t="shared" si="198"/>
        <v>49</v>
      </c>
      <c r="D3120" s="2" t="str">
        <f t="shared" si="199"/>
        <v>Tue</v>
      </c>
      <c r="E3120" s="34">
        <v>43438</v>
      </c>
      <c r="F3120" s="30">
        <v>49218</v>
      </c>
      <c r="G3120" s="2" t="s">
        <v>707</v>
      </c>
      <c r="H3120" s="30" t="s">
        <v>1097</v>
      </c>
      <c r="I3120" s="2">
        <v>37</v>
      </c>
      <c r="J3120" s="30" t="s">
        <v>1680</v>
      </c>
      <c r="K3120" s="2" t="s">
        <v>1247</v>
      </c>
      <c r="L3120" s="30">
        <v>6785</v>
      </c>
      <c r="M3120" s="2">
        <v>82</v>
      </c>
      <c r="N3120" s="2">
        <v>19</v>
      </c>
      <c r="O3120" s="31">
        <v>0.17233796296296297</v>
      </c>
    </row>
    <row r="3121" spans="1:15" x14ac:dyDescent="0.25">
      <c r="A3121" s="2">
        <f t="shared" si="196"/>
        <v>2018</v>
      </c>
      <c r="B3121" s="2" t="str">
        <f t="shared" si="197"/>
        <v>Dec</v>
      </c>
      <c r="C3121" s="2">
        <f t="shared" si="198"/>
        <v>49</v>
      </c>
      <c r="D3121" s="2" t="str">
        <f t="shared" si="199"/>
        <v>Tue</v>
      </c>
      <c r="E3121" s="34">
        <v>43438</v>
      </c>
      <c r="F3121" s="30">
        <v>49220</v>
      </c>
      <c r="G3121" s="2" t="s">
        <v>82</v>
      </c>
      <c r="H3121" s="30" t="s">
        <v>806</v>
      </c>
      <c r="I3121" s="2">
        <v>10</v>
      </c>
      <c r="J3121" s="30" t="s">
        <v>1338</v>
      </c>
      <c r="K3121" s="2" t="s">
        <v>1247</v>
      </c>
      <c r="L3121" s="30">
        <v>3120</v>
      </c>
      <c r="M3121" s="2">
        <v>1</v>
      </c>
      <c r="N3121" s="2">
        <v>26</v>
      </c>
      <c r="O3121" s="31">
        <v>0.20006944444444444</v>
      </c>
    </row>
    <row r="3122" spans="1:15" x14ac:dyDescent="0.25">
      <c r="A3122" s="2">
        <f t="shared" si="196"/>
        <v>2018</v>
      </c>
      <c r="B3122" s="2" t="str">
        <f t="shared" si="197"/>
        <v>Dec</v>
      </c>
      <c r="C3122" s="2">
        <f t="shared" si="198"/>
        <v>49</v>
      </c>
      <c r="D3122" s="2" t="str">
        <f t="shared" si="199"/>
        <v>Tue</v>
      </c>
      <c r="E3122" s="34">
        <v>43438</v>
      </c>
      <c r="F3122" s="30">
        <v>49220</v>
      </c>
      <c r="G3122" s="2" t="s">
        <v>82</v>
      </c>
      <c r="H3122" s="30" t="s">
        <v>806</v>
      </c>
      <c r="I3122" s="2">
        <v>10</v>
      </c>
      <c r="J3122" s="30" t="s">
        <v>1345</v>
      </c>
      <c r="K3122" s="2" t="s">
        <v>1272</v>
      </c>
      <c r="L3122" s="30">
        <v>3120</v>
      </c>
      <c r="M3122" s="2">
        <v>1</v>
      </c>
      <c r="N3122" s="2">
        <v>26</v>
      </c>
      <c r="O3122" s="31">
        <v>0.22135416666666666</v>
      </c>
    </row>
    <row r="3123" spans="1:15" x14ac:dyDescent="0.25">
      <c r="A3123" s="2">
        <f t="shared" si="196"/>
        <v>2018</v>
      </c>
      <c r="B3123" s="2" t="str">
        <f t="shared" si="197"/>
        <v>Dec</v>
      </c>
      <c r="C3123" s="2">
        <f t="shared" si="198"/>
        <v>49</v>
      </c>
      <c r="D3123" s="2" t="str">
        <f t="shared" si="199"/>
        <v>Tue</v>
      </c>
      <c r="E3123" s="34">
        <v>43438</v>
      </c>
      <c r="F3123" s="30">
        <v>49220</v>
      </c>
      <c r="G3123" s="2" t="s">
        <v>82</v>
      </c>
      <c r="H3123" s="30" t="s">
        <v>806</v>
      </c>
      <c r="I3123" s="2">
        <v>10</v>
      </c>
      <c r="J3123" s="30" t="s">
        <v>1703</v>
      </c>
      <c r="K3123" s="2" t="s">
        <v>1282</v>
      </c>
      <c r="L3123" s="30">
        <v>3120</v>
      </c>
      <c r="M3123" s="2">
        <v>1</v>
      </c>
      <c r="N3123" s="2">
        <v>26</v>
      </c>
      <c r="O3123" s="31">
        <v>0.20064814814814813</v>
      </c>
    </row>
    <row r="3124" spans="1:15" x14ac:dyDescent="0.25">
      <c r="A3124" s="2">
        <f t="shared" si="196"/>
        <v>2018</v>
      </c>
      <c r="B3124" s="2" t="str">
        <f t="shared" si="197"/>
        <v>Dec</v>
      </c>
      <c r="C3124" s="2">
        <f t="shared" si="198"/>
        <v>49</v>
      </c>
      <c r="D3124" s="2" t="str">
        <f t="shared" si="199"/>
        <v>Tue</v>
      </c>
      <c r="E3124" s="34">
        <v>43438</v>
      </c>
      <c r="F3124" s="30">
        <v>49220</v>
      </c>
      <c r="G3124" s="2" t="s">
        <v>82</v>
      </c>
      <c r="H3124" s="30" t="s">
        <v>806</v>
      </c>
      <c r="I3124" s="2">
        <v>10</v>
      </c>
      <c r="J3124" s="30" t="s">
        <v>1710</v>
      </c>
      <c r="K3124" s="2" t="s">
        <v>1247</v>
      </c>
      <c r="L3124" s="30">
        <v>3120</v>
      </c>
      <c r="M3124" s="2">
        <v>1</v>
      </c>
      <c r="N3124" s="2">
        <v>26</v>
      </c>
      <c r="O3124" s="31">
        <v>0.20034722222222223</v>
      </c>
    </row>
    <row r="3125" spans="1:15" x14ac:dyDescent="0.25">
      <c r="A3125" s="2">
        <f t="shared" si="196"/>
        <v>2018</v>
      </c>
      <c r="B3125" s="2" t="str">
        <f t="shared" si="197"/>
        <v>Dec</v>
      </c>
      <c r="C3125" s="2">
        <f t="shared" si="198"/>
        <v>49</v>
      </c>
      <c r="D3125" s="2" t="str">
        <f t="shared" si="199"/>
        <v>Tue</v>
      </c>
      <c r="E3125" s="34">
        <v>43438</v>
      </c>
      <c r="F3125" s="30">
        <v>49220</v>
      </c>
      <c r="G3125" s="2" t="s">
        <v>82</v>
      </c>
      <c r="H3125" s="30" t="s">
        <v>806</v>
      </c>
      <c r="I3125" s="2">
        <v>10</v>
      </c>
      <c r="J3125" s="30" t="s">
        <v>2024</v>
      </c>
      <c r="K3125" s="2" t="s">
        <v>1264</v>
      </c>
      <c r="L3125" s="30">
        <v>3120</v>
      </c>
      <c r="M3125" s="2">
        <v>1</v>
      </c>
      <c r="N3125" s="2">
        <v>26</v>
      </c>
      <c r="O3125" s="31">
        <v>0.20087962962962966</v>
      </c>
    </row>
    <row r="3126" spans="1:15" x14ac:dyDescent="0.25">
      <c r="A3126" s="2">
        <f t="shared" si="196"/>
        <v>2018</v>
      </c>
      <c r="B3126" s="2" t="str">
        <f t="shared" si="197"/>
        <v>Dec</v>
      </c>
      <c r="C3126" s="2">
        <f t="shared" si="198"/>
        <v>49</v>
      </c>
      <c r="D3126" s="2" t="str">
        <f t="shared" si="199"/>
        <v>Tue</v>
      </c>
      <c r="E3126" s="34">
        <v>43438</v>
      </c>
      <c r="F3126" s="30">
        <v>47192</v>
      </c>
      <c r="G3126" s="2" t="s">
        <v>215</v>
      </c>
      <c r="H3126" s="30" t="s">
        <v>1089</v>
      </c>
      <c r="I3126" s="2">
        <v>46</v>
      </c>
      <c r="J3126" s="30" t="s">
        <v>1279</v>
      </c>
      <c r="K3126" s="2" t="s">
        <v>1247</v>
      </c>
      <c r="L3126" s="30">
        <v>25075</v>
      </c>
      <c r="M3126" s="2">
        <v>43</v>
      </c>
      <c r="N3126" s="2">
        <v>4</v>
      </c>
      <c r="O3126" s="31">
        <v>0</v>
      </c>
    </row>
    <row r="3127" spans="1:15" x14ac:dyDescent="0.25">
      <c r="A3127" s="2">
        <f t="shared" si="196"/>
        <v>2018</v>
      </c>
      <c r="B3127" s="2" t="str">
        <f t="shared" si="197"/>
        <v>Dec</v>
      </c>
      <c r="C3127" s="2">
        <f t="shared" si="198"/>
        <v>49</v>
      </c>
      <c r="D3127" s="2" t="str">
        <f t="shared" si="199"/>
        <v>Tue</v>
      </c>
      <c r="E3127" s="34">
        <v>43438</v>
      </c>
      <c r="F3127" s="30">
        <v>47192</v>
      </c>
      <c r="G3127" s="2" t="s">
        <v>215</v>
      </c>
      <c r="H3127" s="30" t="s">
        <v>1089</v>
      </c>
      <c r="I3127" s="2">
        <v>46</v>
      </c>
      <c r="J3127" s="30" t="s">
        <v>1373</v>
      </c>
      <c r="K3127" s="2" t="s">
        <v>1264</v>
      </c>
      <c r="L3127" s="30">
        <v>25075</v>
      </c>
      <c r="M3127" s="2">
        <v>43</v>
      </c>
      <c r="N3127" s="2">
        <v>4</v>
      </c>
      <c r="O3127" s="31">
        <v>0</v>
      </c>
    </row>
    <row r="3128" spans="1:15" x14ac:dyDescent="0.25">
      <c r="A3128" s="2">
        <f t="shared" si="196"/>
        <v>2018</v>
      </c>
      <c r="B3128" s="2" t="str">
        <f t="shared" si="197"/>
        <v>Dec</v>
      </c>
      <c r="C3128" s="2">
        <f t="shared" si="198"/>
        <v>49</v>
      </c>
      <c r="D3128" s="2" t="str">
        <f t="shared" si="199"/>
        <v>Tue</v>
      </c>
      <c r="E3128" s="34">
        <v>43438</v>
      </c>
      <c r="F3128" s="30">
        <v>47192</v>
      </c>
      <c r="G3128" s="2" t="s">
        <v>215</v>
      </c>
      <c r="H3128" s="30" t="s">
        <v>1089</v>
      </c>
      <c r="I3128" s="2">
        <v>46</v>
      </c>
      <c r="J3128" s="30" t="s">
        <v>1376</v>
      </c>
      <c r="K3128" s="2" t="s">
        <v>1247</v>
      </c>
      <c r="L3128" s="30">
        <v>25075</v>
      </c>
      <c r="M3128" s="2">
        <v>43</v>
      </c>
      <c r="N3128" s="2">
        <v>4</v>
      </c>
      <c r="O3128" s="31">
        <v>0</v>
      </c>
    </row>
    <row r="3129" spans="1:15" x14ac:dyDescent="0.25">
      <c r="A3129" s="2">
        <f t="shared" si="196"/>
        <v>2018</v>
      </c>
      <c r="B3129" s="2" t="str">
        <f t="shared" si="197"/>
        <v>Dec</v>
      </c>
      <c r="C3129" s="2">
        <f t="shared" si="198"/>
        <v>49</v>
      </c>
      <c r="D3129" s="2" t="str">
        <f t="shared" si="199"/>
        <v>Tue</v>
      </c>
      <c r="E3129" s="34">
        <v>43438</v>
      </c>
      <c r="F3129" s="30">
        <v>47192</v>
      </c>
      <c r="G3129" s="2" t="s">
        <v>215</v>
      </c>
      <c r="H3129" s="30" t="s">
        <v>1089</v>
      </c>
      <c r="I3129" s="2">
        <v>46</v>
      </c>
      <c r="J3129" s="30" t="s">
        <v>2015</v>
      </c>
      <c r="K3129" s="2" t="s">
        <v>1247</v>
      </c>
      <c r="L3129" s="30">
        <v>25075</v>
      </c>
      <c r="M3129" s="2">
        <v>43</v>
      </c>
      <c r="N3129" s="2">
        <v>4</v>
      </c>
      <c r="O3129" s="31">
        <v>0</v>
      </c>
    </row>
    <row r="3130" spans="1:15" x14ac:dyDescent="0.25">
      <c r="A3130" s="2">
        <f t="shared" si="196"/>
        <v>2018</v>
      </c>
      <c r="B3130" s="2" t="str">
        <f t="shared" si="197"/>
        <v>Dec</v>
      </c>
      <c r="C3130" s="2">
        <f t="shared" si="198"/>
        <v>49</v>
      </c>
      <c r="D3130" s="2" t="str">
        <f t="shared" si="199"/>
        <v>Tue</v>
      </c>
      <c r="E3130" s="34">
        <v>43438</v>
      </c>
      <c r="F3130" s="30">
        <v>50895</v>
      </c>
      <c r="G3130" s="2" t="s">
        <v>176</v>
      </c>
      <c r="H3130" s="30" t="s">
        <v>1088</v>
      </c>
      <c r="I3130" s="2">
        <v>0</v>
      </c>
      <c r="J3130" s="30" t="s">
        <v>1447</v>
      </c>
      <c r="K3130" s="2" t="s">
        <v>1447</v>
      </c>
      <c r="L3130" s="30">
        <v>1</v>
      </c>
      <c r="M3130" s="2">
        <v>1</v>
      </c>
      <c r="N3130" s="2">
        <v>0</v>
      </c>
      <c r="O3130" s="31">
        <v>0</v>
      </c>
    </row>
    <row r="3131" spans="1:15" x14ac:dyDescent="0.25">
      <c r="A3131" s="2">
        <f t="shared" si="196"/>
        <v>2018</v>
      </c>
      <c r="B3131" s="2" t="str">
        <f t="shared" si="197"/>
        <v>Dec</v>
      </c>
      <c r="C3131" s="2">
        <f t="shared" si="198"/>
        <v>49</v>
      </c>
      <c r="D3131" s="2" t="str">
        <f t="shared" si="199"/>
        <v>Tue</v>
      </c>
      <c r="E3131" s="34">
        <v>43438</v>
      </c>
      <c r="F3131" s="30">
        <v>47800</v>
      </c>
      <c r="G3131" s="2" t="s">
        <v>21</v>
      </c>
      <c r="H3131" s="30" t="s">
        <v>807</v>
      </c>
      <c r="I3131" s="2">
        <v>25</v>
      </c>
      <c r="J3131" s="30" t="s">
        <v>1343</v>
      </c>
      <c r="K3131" s="2" t="s">
        <v>1247</v>
      </c>
      <c r="L3131" s="30">
        <v>3112</v>
      </c>
      <c r="M3131" s="2">
        <v>12</v>
      </c>
      <c r="N3131" s="2">
        <v>59</v>
      </c>
      <c r="O3131" s="31">
        <v>0.16833333333333333</v>
      </c>
    </row>
    <row r="3132" spans="1:15" x14ac:dyDescent="0.25">
      <c r="A3132" s="2">
        <f t="shared" si="196"/>
        <v>2018</v>
      </c>
      <c r="B3132" s="2" t="str">
        <f t="shared" si="197"/>
        <v>Dec</v>
      </c>
      <c r="C3132" s="2">
        <f t="shared" si="198"/>
        <v>49</v>
      </c>
      <c r="D3132" s="2" t="str">
        <f t="shared" si="199"/>
        <v>Tue</v>
      </c>
      <c r="E3132" s="34">
        <v>43438</v>
      </c>
      <c r="F3132" s="30">
        <v>47800</v>
      </c>
      <c r="G3132" s="2" t="s">
        <v>21</v>
      </c>
      <c r="H3132" s="30" t="s">
        <v>807</v>
      </c>
      <c r="I3132" s="2">
        <v>25</v>
      </c>
      <c r="J3132" s="30" t="s">
        <v>1345</v>
      </c>
      <c r="K3132" s="2" t="s">
        <v>1247</v>
      </c>
      <c r="L3132" s="30">
        <v>3112</v>
      </c>
      <c r="M3132" s="2">
        <v>12</v>
      </c>
      <c r="N3132" s="2">
        <v>59</v>
      </c>
      <c r="O3132" s="31">
        <v>0.1685763888888889</v>
      </c>
    </row>
    <row r="3133" spans="1:15" x14ac:dyDescent="0.25">
      <c r="A3133" s="2">
        <f t="shared" si="196"/>
        <v>2018</v>
      </c>
      <c r="B3133" s="2" t="str">
        <f t="shared" si="197"/>
        <v>Dec</v>
      </c>
      <c r="C3133" s="2">
        <f t="shared" si="198"/>
        <v>49</v>
      </c>
      <c r="D3133" s="2" t="str">
        <f t="shared" si="199"/>
        <v>Tue</v>
      </c>
      <c r="E3133" s="34">
        <v>43438</v>
      </c>
      <c r="F3133" s="30">
        <v>47800</v>
      </c>
      <c r="G3133" s="2" t="s">
        <v>21</v>
      </c>
      <c r="H3133" s="30" t="s">
        <v>807</v>
      </c>
      <c r="I3133" s="2">
        <v>25</v>
      </c>
      <c r="J3133" s="30" t="s">
        <v>1403</v>
      </c>
      <c r="K3133" s="2" t="s">
        <v>1275</v>
      </c>
      <c r="L3133" s="30">
        <v>3112</v>
      </c>
      <c r="M3133" s="2">
        <v>12</v>
      </c>
      <c r="N3133" s="2">
        <v>59</v>
      </c>
      <c r="O3133" s="31">
        <v>0.16876157407407408</v>
      </c>
    </row>
    <row r="3134" spans="1:15" x14ac:dyDescent="0.25">
      <c r="A3134" s="2">
        <f t="shared" si="196"/>
        <v>2018</v>
      </c>
      <c r="B3134" s="2" t="str">
        <f t="shared" si="197"/>
        <v>Dec</v>
      </c>
      <c r="C3134" s="2">
        <f t="shared" si="198"/>
        <v>49</v>
      </c>
      <c r="D3134" s="2" t="str">
        <f t="shared" si="199"/>
        <v>Tue</v>
      </c>
      <c r="E3134" s="34">
        <v>43438</v>
      </c>
      <c r="F3134" s="30">
        <v>47800</v>
      </c>
      <c r="G3134" s="2" t="s">
        <v>21</v>
      </c>
      <c r="H3134" s="30" t="s">
        <v>807</v>
      </c>
      <c r="I3134" s="2">
        <v>25</v>
      </c>
      <c r="J3134" s="30" t="s">
        <v>1705</v>
      </c>
      <c r="K3134" s="2" t="s">
        <v>1272</v>
      </c>
      <c r="L3134" s="30">
        <v>3112</v>
      </c>
      <c r="M3134" s="2">
        <v>12</v>
      </c>
      <c r="N3134" s="2">
        <v>59</v>
      </c>
      <c r="O3134" s="31">
        <v>2.3819444444444445E-2</v>
      </c>
    </row>
    <row r="3135" spans="1:15" x14ac:dyDescent="0.25">
      <c r="A3135" s="2">
        <f t="shared" si="196"/>
        <v>2018</v>
      </c>
      <c r="B3135" s="2" t="str">
        <f t="shared" si="197"/>
        <v>Dec</v>
      </c>
      <c r="C3135" s="2">
        <f t="shared" si="198"/>
        <v>49</v>
      </c>
      <c r="D3135" s="2" t="str">
        <f t="shared" si="199"/>
        <v>Tue</v>
      </c>
      <c r="E3135" s="34">
        <v>43438</v>
      </c>
      <c r="F3135" s="30">
        <v>47800</v>
      </c>
      <c r="G3135" s="2" t="s">
        <v>21</v>
      </c>
      <c r="H3135" s="30" t="s">
        <v>807</v>
      </c>
      <c r="I3135" s="2">
        <v>25</v>
      </c>
      <c r="J3135" s="30" t="s">
        <v>1771</v>
      </c>
      <c r="K3135" s="2" t="s">
        <v>1348</v>
      </c>
      <c r="L3135" s="30">
        <v>3112</v>
      </c>
      <c r="M3135" s="2">
        <v>12</v>
      </c>
      <c r="N3135" s="2">
        <v>59</v>
      </c>
      <c r="O3135" s="31">
        <v>0.16902777777777778</v>
      </c>
    </row>
    <row r="3136" spans="1:15" x14ac:dyDescent="0.25">
      <c r="A3136" s="2">
        <f t="shared" si="196"/>
        <v>2018</v>
      </c>
      <c r="B3136" s="2" t="str">
        <f t="shared" si="197"/>
        <v>Dec</v>
      </c>
      <c r="C3136" s="2">
        <f t="shared" si="198"/>
        <v>49</v>
      </c>
      <c r="D3136" s="2" t="str">
        <f t="shared" si="199"/>
        <v>Tue</v>
      </c>
      <c r="E3136" s="34">
        <v>43438</v>
      </c>
      <c r="F3136" s="30">
        <v>47800</v>
      </c>
      <c r="G3136" s="2" t="s">
        <v>21</v>
      </c>
      <c r="H3136" s="30" t="s">
        <v>807</v>
      </c>
      <c r="I3136" s="2">
        <v>25</v>
      </c>
      <c r="J3136" s="30" t="s">
        <v>2024</v>
      </c>
      <c r="K3136" s="2" t="s">
        <v>1264</v>
      </c>
      <c r="L3136" s="30">
        <v>3112</v>
      </c>
      <c r="M3136" s="2">
        <v>12</v>
      </c>
      <c r="N3136" s="2">
        <v>59</v>
      </c>
      <c r="O3136" s="31">
        <v>0.16927083333333334</v>
      </c>
    </row>
    <row r="3137" spans="1:15" x14ac:dyDescent="0.25">
      <c r="A3137" s="2">
        <f t="shared" si="196"/>
        <v>2018</v>
      </c>
      <c r="B3137" s="2" t="str">
        <f t="shared" si="197"/>
        <v>Dec</v>
      </c>
      <c r="C3137" s="2">
        <f t="shared" si="198"/>
        <v>49</v>
      </c>
      <c r="D3137" s="2" t="str">
        <f t="shared" si="199"/>
        <v>Tue</v>
      </c>
      <c r="E3137" s="34">
        <v>43438</v>
      </c>
      <c r="F3137" s="30">
        <v>50729</v>
      </c>
      <c r="G3137" s="2" t="s">
        <v>808</v>
      </c>
      <c r="H3137" s="30" t="s">
        <v>809</v>
      </c>
      <c r="I3137" s="2">
        <v>15</v>
      </c>
      <c r="J3137" s="30" t="s">
        <v>1705</v>
      </c>
      <c r="K3137" s="2" t="s">
        <v>1272</v>
      </c>
      <c r="L3137" s="30">
        <v>2520</v>
      </c>
      <c r="M3137" s="2">
        <v>1</v>
      </c>
      <c r="N3137" s="2">
        <v>60</v>
      </c>
      <c r="O3137" s="31">
        <v>0.11778935185185185</v>
      </c>
    </row>
    <row r="3138" spans="1:15" x14ac:dyDescent="0.25">
      <c r="A3138" s="2">
        <f t="shared" si="196"/>
        <v>2018</v>
      </c>
      <c r="B3138" s="2" t="str">
        <f t="shared" si="197"/>
        <v>Dec</v>
      </c>
      <c r="C3138" s="2">
        <f t="shared" si="198"/>
        <v>49</v>
      </c>
      <c r="D3138" s="2" t="str">
        <f t="shared" si="199"/>
        <v>Tue</v>
      </c>
      <c r="E3138" s="34">
        <v>43438</v>
      </c>
      <c r="F3138" s="30">
        <v>50729</v>
      </c>
      <c r="G3138" s="2" t="s">
        <v>808</v>
      </c>
      <c r="H3138" s="30" t="s">
        <v>809</v>
      </c>
      <c r="I3138" s="2">
        <v>15</v>
      </c>
      <c r="J3138" s="30" t="s">
        <v>1771</v>
      </c>
      <c r="K3138" s="2" t="s">
        <v>1348</v>
      </c>
      <c r="L3138" s="30">
        <v>2520</v>
      </c>
      <c r="M3138" s="2">
        <v>1</v>
      </c>
      <c r="N3138" s="2">
        <v>60</v>
      </c>
      <c r="O3138" s="31">
        <v>0.11663194444444445</v>
      </c>
    </row>
    <row r="3139" spans="1:15" x14ac:dyDescent="0.25">
      <c r="A3139" s="2">
        <f t="shared" si="196"/>
        <v>2018</v>
      </c>
      <c r="B3139" s="2" t="str">
        <f t="shared" si="197"/>
        <v>Dec</v>
      </c>
      <c r="C3139" s="2">
        <f t="shared" si="198"/>
        <v>49</v>
      </c>
      <c r="D3139" s="2" t="str">
        <f t="shared" si="199"/>
        <v>Tue</v>
      </c>
      <c r="E3139" s="34">
        <v>43438</v>
      </c>
      <c r="F3139" s="30">
        <v>50729</v>
      </c>
      <c r="G3139" s="2" t="s">
        <v>808</v>
      </c>
      <c r="H3139" s="30" t="s">
        <v>809</v>
      </c>
      <c r="I3139" s="2">
        <v>15</v>
      </c>
      <c r="J3139" s="30" t="s">
        <v>2024</v>
      </c>
      <c r="K3139" s="2" t="s">
        <v>1264</v>
      </c>
      <c r="L3139" s="30">
        <v>2520</v>
      </c>
      <c r="M3139" s="2">
        <v>1</v>
      </c>
      <c r="N3139" s="2">
        <v>60</v>
      </c>
      <c r="O3139" s="31">
        <v>0.11699074074074074</v>
      </c>
    </row>
    <row r="3140" spans="1:15" x14ac:dyDescent="0.25">
      <c r="A3140" s="2">
        <f t="shared" si="196"/>
        <v>2018</v>
      </c>
      <c r="B3140" s="2" t="str">
        <f t="shared" si="197"/>
        <v>Dec</v>
      </c>
      <c r="C3140" s="2">
        <f t="shared" si="198"/>
        <v>49</v>
      </c>
      <c r="D3140" s="2" t="str">
        <f t="shared" si="199"/>
        <v>Tue</v>
      </c>
      <c r="E3140" s="34">
        <v>43438</v>
      </c>
      <c r="F3140" s="30">
        <v>50892</v>
      </c>
      <c r="G3140" s="2" t="s">
        <v>1093</v>
      </c>
      <c r="H3140" s="30">
        <v>3951</v>
      </c>
      <c r="I3140" s="2">
        <v>0</v>
      </c>
      <c r="J3140" s="30" t="s">
        <v>1447</v>
      </c>
      <c r="K3140" s="2" t="s">
        <v>1447</v>
      </c>
      <c r="L3140" s="30">
        <v>0</v>
      </c>
      <c r="M3140" s="2">
        <v>0</v>
      </c>
      <c r="N3140" s="2">
        <v>0</v>
      </c>
      <c r="O3140" s="31">
        <v>0</v>
      </c>
    </row>
    <row r="3141" spans="1:15" x14ac:dyDescent="0.25">
      <c r="A3141" s="2">
        <f t="shared" si="196"/>
        <v>2018</v>
      </c>
      <c r="B3141" s="2" t="str">
        <f t="shared" si="197"/>
        <v>Dec</v>
      </c>
      <c r="C3141" s="2">
        <f t="shared" si="198"/>
        <v>49</v>
      </c>
      <c r="D3141" s="2" t="str">
        <f t="shared" si="199"/>
        <v>Tue</v>
      </c>
      <c r="E3141" s="34">
        <v>43438</v>
      </c>
      <c r="F3141" s="30">
        <v>47822</v>
      </c>
      <c r="G3141" s="2" t="s">
        <v>60</v>
      </c>
      <c r="H3141" s="30" t="s">
        <v>1094</v>
      </c>
      <c r="I3141" s="2">
        <v>9</v>
      </c>
      <c r="J3141" s="30" t="s">
        <v>2003</v>
      </c>
      <c r="K3141" s="2" t="s">
        <v>1264</v>
      </c>
      <c r="L3141" s="30">
        <v>657</v>
      </c>
      <c r="M3141" s="2">
        <v>107</v>
      </c>
      <c r="N3141" s="2">
        <v>5</v>
      </c>
      <c r="O3141" s="31">
        <v>0</v>
      </c>
    </row>
    <row r="3142" spans="1:15" x14ac:dyDescent="0.25">
      <c r="A3142" s="2">
        <f t="shared" si="196"/>
        <v>2018</v>
      </c>
      <c r="B3142" s="2" t="str">
        <f t="shared" si="197"/>
        <v>Dec</v>
      </c>
      <c r="C3142" s="2">
        <f t="shared" si="198"/>
        <v>49</v>
      </c>
      <c r="D3142" s="2" t="str">
        <f t="shared" si="199"/>
        <v>Tue</v>
      </c>
      <c r="E3142" s="34">
        <v>43438</v>
      </c>
      <c r="F3142" s="30">
        <v>47822</v>
      </c>
      <c r="G3142" s="2" t="s">
        <v>60</v>
      </c>
      <c r="H3142" s="30" t="s">
        <v>1094</v>
      </c>
      <c r="I3142" s="2">
        <v>9</v>
      </c>
      <c r="J3142" s="30" t="s">
        <v>2005</v>
      </c>
      <c r="K3142" s="2" t="s">
        <v>1247</v>
      </c>
      <c r="L3142" s="30">
        <v>657</v>
      </c>
      <c r="M3142" s="2">
        <v>107</v>
      </c>
      <c r="N3142" s="2">
        <v>5</v>
      </c>
      <c r="O3142" s="31">
        <v>0</v>
      </c>
    </row>
    <row r="3143" spans="1:15" x14ac:dyDescent="0.25">
      <c r="A3143" s="2">
        <f t="shared" si="196"/>
        <v>2018</v>
      </c>
      <c r="B3143" s="2" t="str">
        <f t="shared" si="197"/>
        <v>Dec</v>
      </c>
      <c r="C3143" s="2">
        <f t="shared" si="198"/>
        <v>49</v>
      </c>
      <c r="D3143" s="2" t="str">
        <f t="shared" si="199"/>
        <v>Tue</v>
      </c>
      <c r="E3143" s="34">
        <v>43438</v>
      </c>
      <c r="F3143" s="30">
        <v>47822</v>
      </c>
      <c r="G3143" s="2" t="s">
        <v>60</v>
      </c>
      <c r="H3143" s="30" t="s">
        <v>1094</v>
      </c>
      <c r="I3143" s="2">
        <v>9</v>
      </c>
      <c r="J3143" s="30" t="s">
        <v>2006</v>
      </c>
      <c r="K3143" s="2" t="s">
        <v>1282</v>
      </c>
      <c r="L3143" s="30">
        <v>657</v>
      </c>
      <c r="M3143" s="2">
        <v>107</v>
      </c>
      <c r="N3143" s="2">
        <v>5</v>
      </c>
      <c r="O3143" s="31">
        <v>0</v>
      </c>
    </row>
    <row r="3144" spans="1:15" x14ac:dyDescent="0.25">
      <c r="A3144" s="2">
        <f t="shared" si="196"/>
        <v>2018</v>
      </c>
      <c r="B3144" s="2" t="str">
        <f t="shared" si="197"/>
        <v>Dec</v>
      </c>
      <c r="C3144" s="2">
        <f t="shared" si="198"/>
        <v>49</v>
      </c>
      <c r="D3144" s="2" t="str">
        <f t="shared" si="199"/>
        <v>Tue</v>
      </c>
      <c r="E3144" s="34">
        <v>43438</v>
      </c>
      <c r="F3144" s="30">
        <v>47822</v>
      </c>
      <c r="G3144" s="2" t="s">
        <v>60</v>
      </c>
      <c r="H3144" s="30" t="s">
        <v>1094</v>
      </c>
      <c r="I3144" s="2">
        <v>9</v>
      </c>
      <c r="J3144" s="30" t="s">
        <v>2007</v>
      </c>
      <c r="K3144" s="2" t="s">
        <v>1247</v>
      </c>
      <c r="L3144" s="30">
        <v>657</v>
      </c>
      <c r="M3144" s="2">
        <v>107</v>
      </c>
      <c r="N3144" s="2">
        <v>5</v>
      </c>
      <c r="O3144" s="31">
        <v>0</v>
      </c>
    </row>
    <row r="3145" spans="1:15" x14ac:dyDescent="0.25">
      <c r="A3145" s="2">
        <f t="shared" si="196"/>
        <v>2018</v>
      </c>
      <c r="B3145" s="2" t="str">
        <f t="shared" si="197"/>
        <v>Dec</v>
      </c>
      <c r="C3145" s="2">
        <f t="shared" si="198"/>
        <v>49</v>
      </c>
      <c r="D3145" s="2" t="str">
        <f t="shared" si="199"/>
        <v>Tue</v>
      </c>
      <c r="E3145" s="34">
        <v>43438</v>
      </c>
      <c r="F3145" s="30">
        <v>47822</v>
      </c>
      <c r="G3145" s="2" t="s">
        <v>60</v>
      </c>
      <c r="H3145" s="30" t="s">
        <v>1094</v>
      </c>
      <c r="I3145" s="2">
        <v>9</v>
      </c>
      <c r="J3145" s="30" t="s">
        <v>2029</v>
      </c>
      <c r="K3145" s="2" t="s">
        <v>1247</v>
      </c>
      <c r="L3145" s="30">
        <v>657</v>
      </c>
      <c r="M3145" s="2">
        <v>107</v>
      </c>
      <c r="N3145" s="2">
        <v>5</v>
      </c>
      <c r="O3145" s="31">
        <v>0</v>
      </c>
    </row>
    <row r="3146" spans="1:15" x14ac:dyDescent="0.25">
      <c r="A3146" s="2">
        <f t="shared" si="196"/>
        <v>2018</v>
      </c>
      <c r="B3146" s="2" t="str">
        <f t="shared" si="197"/>
        <v>Dec</v>
      </c>
      <c r="C3146" s="2">
        <f t="shared" si="198"/>
        <v>49</v>
      </c>
      <c r="D3146" s="2" t="str">
        <f t="shared" si="199"/>
        <v>Tue</v>
      </c>
      <c r="E3146" s="34">
        <v>43438</v>
      </c>
      <c r="F3146" s="30">
        <v>47822</v>
      </c>
      <c r="G3146" s="2" t="s">
        <v>60</v>
      </c>
      <c r="H3146" s="30" t="s">
        <v>1094</v>
      </c>
      <c r="I3146" s="2">
        <v>9</v>
      </c>
      <c r="J3146" s="30" t="s">
        <v>2008</v>
      </c>
      <c r="K3146" s="2" t="s">
        <v>1282</v>
      </c>
      <c r="L3146" s="30">
        <v>657</v>
      </c>
      <c r="M3146" s="2">
        <v>107</v>
      </c>
      <c r="N3146" s="2">
        <v>5</v>
      </c>
      <c r="O3146" s="31">
        <v>0</v>
      </c>
    </row>
    <row r="3147" spans="1:15" x14ac:dyDescent="0.25">
      <c r="A3147" s="2">
        <f t="shared" si="196"/>
        <v>2018</v>
      </c>
      <c r="B3147" s="2" t="str">
        <f t="shared" si="197"/>
        <v>Dec</v>
      </c>
      <c r="C3147" s="2">
        <f t="shared" si="198"/>
        <v>49</v>
      </c>
      <c r="D3147" s="2" t="str">
        <f t="shared" si="199"/>
        <v>Tue</v>
      </c>
      <c r="E3147" s="34">
        <v>43438</v>
      </c>
      <c r="F3147" s="30">
        <v>49255</v>
      </c>
      <c r="G3147" s="2" t="s">
        <v>178</v>
      </c>
      <c r="H3147" s="30" t="s">
        <v>1090</v>
      </c>
      <c r="I3147" s="2">
        <v>3</v>
      </c>
      <c r="J3147" s="30" t="s">
        <v>1914</v>
      </c>
      <c r="K3147" s="2" t="s">
        <v>1282</v>
      </c>
      <c r="L3147" s="30">
        <v>757</v>
      </c>
      <c r="M3147" s="2">
        <v>5</v>
      </c>
      <c r="N3147" s="2">
        <v>3</v>
      </c>
      <c r="O3147" s="31">
        <v>0</v>
      </c>
    </row>
    <row r="3148" spans="1:15" x14ac:dyDescent="0.25">
      <c r="A3148" s="2">
        <f t="shared" si="196"/>
        <v>2018</v>
      </c>
      <c r="B3148" s="2" t="str">
        <f t="shared" si="197"/>
        <v>Dec</v>
      </c>
      <c r="C3148" s="2">
        <f t="shared" si="198"/>
        <v>49</v>
      </c>
      <c r="D3148" s="2" t="str">
        <f t="shared" si="199"/>
        <v>Tue</v>
      </c>
      <c r="E3148" s="34">
        <v>43438</v>
      </c>
      <c r="F3148" s="30">
        <v>49255</v>
      </c>
      <c r="G3148" s="2" t="s">
        <v>178</v>
      </c>
      <c r="H3148" s="30" t="s">
        <v>1090</v>
      </c>
      <c r="I3148" s="2">
        <v>3</v>
      </c>
      <c r="J3148" s="30" t="s">
        <v>1977</v>
      </c>
      <c r="K3148" s="2" t="s">
        <v>1355</v>
      </c>
      <c r="L3148" s="30">
        <v>757</v>
      </c>
      <c r="M3148" s="2">
        <v>5</v>
      </c>
      <c r="N3148" s="2">
        <v>3</v>
      </c>
      <c r="O3148" s="31">
        <v>0</v>
      </c>
    </row>
    <row r="3149" spans="1:15" x14ac:dyDescent="0.25">
      <c r="A3149" s="2">
        <f t="shared" si="196"/>
        <v>2018</v>
      </c>
      <c r="B3149" s="2" t="str">
        <f t="shared" si="197"/>
        <v>Dec</v>
      </c>
      <c r="C3149" s="2">
        <f t="shared" si="198"/>
        <v>49</v>
      </c>
      <c r="D3149" s="2" t="str">
        <f t="shared" si="199"/>
        <v>Tue</v>
      </c>
      <c r="E3149" s="34">
        <v>43438</v>
      </c>
      <c r="F3149" s="30">
        <v>49255</v>
      </c>
      <c r="G3149" s="2" t="s">
        <v>178</v>
      </c>
      <c r="H3149" s="30" t="s">
        <v>1090</v>
      </c>
      <c r="I3149" s="2">
        <v>3</v>
      </c>
      <c r="J3149" s="30" t="s">
        <v>2003</v>
      </c>
      <c r="K3149" s="2" t="s">
        <v>1264</v>
      </c>
      <c r="L3149" s="30">
        <v>757</v>
      </c>
      <c r="M3149" s="2">
        <v>5</v>
      </c>
      <c r="N3149" s="2">
        <v>3</v>
      </c>
      <c r="O3149" s="31">
        <v>0</v>
      </c>
    </row>
    <row r="3150" spans="1:15" x14ac:dyDescent="0.25">
      <c r="A3150" s="2">
        <f t="shared" si="196"/>
        <v>2018</v>
      </c>
      <c r="B3150" s="2" t="str">
        <f t="shared" si="197"/>
        <v>Dec</v>
      </c>
      <c r="C3150" s="2">
        <f t="shared" si="198"/>
        <v>49</v>
      </c>
      <c r="D3150" s="2" t="str">
        <f t="shared" si="199"/>
        <v>Tue</v>
      </c>
      <c r="E3150" s="34">
        <v>43438</v>
      </c>
      <c r="F3150" s="30">
        <v>49255</v>
      </c>
      <c r="G3150" s="2" t="s">
        <v>178</v>
      </c>
      <c r="H3150" s="30" t="s">
        <v>1090</v>
      </c>
      <c r="I3150" s="2">
        <v>3</v>
      </c>
      <c r="J3150" s="30" t="s">
        <v>2007</v>
      </c>
      <c r="K3150" s="2" t="s">
        <v>1247</v>
      </c>
      <c r="L3150" s="30">
        <v>757</v>
      </c>
      <c r="M3150" s="2">
        <v>5</v>
      </c>
      <c r="N3150" s="2">
        <v>3</v>
      </c>
      <c r="O3150" s="31">
        <v>0</v>
      </c>
    </row>
    <row r="3151" spans="1:15" x14ac:dyDescent="0.25">
      <c r="A3151" s="2">
        <f t="shared" si="196"/>
        <v>2018</v>
      </c>
      <c r="B3151" s="2" t="str">
        <f t="shared" si="197"/>
        <v>Dec</v>
      </c>
      <c r="C3151" s="2">
        <f t="shared" si="198"/>
        <v>49</v>
      </c>
      <c r="D3151" s="2" t="str">
        <f t="shared" si="199"/>
        <v>Tue</v>
      </c>
      <c r="E3151" s="34">
        <v>43438</v>
      </c>
      <c r="F3151" s="30">
        <v>49255</v>
      </c>
      <c r="G3151" s="2" t="s">
        <v>178</v>
      </c>
      <c r="H3151" s="30" t="s">
        <v>1090</v>
      </c>
      <c r="I3151" s="2">
        <v>3</v>
      </c>
      <c r="J3151" s="30" t="s">
        <v>2029</v>
      </c>
      <c r="K3151" s="2" t="s">
        <v>1247</v>
      </c>
      <c r="L3151" s="30">
        <v>757</v>
      </c>
      <c r="M3151" s="2">
        <v>5</v>
      </c>
      <c r="N3151" s="2">
        <v>3</v>
      </c>
      <c r="O3151" s="31">
        <v>0</v>
      </c>
    </row>
    <row r="3152" spans="1:15" x14ac:dyDescent="0.25">
      <c r="A3152" s="2">
        <f t="shared" si="196"/>
        <v>2018</v>
      </c>
      <c r="B3152" s="2" t="str">
        <f t="shared" si="197"/>
        <v>Dec</v>
      </c>
      <c r="C3152" s="2">
        <f t="shared" si="198"/>
        <v>49</v>
      </c>
      <c r="D3152" s="2" t="str">
        <f t="shared" si="199"/>
        <v>Tue</v>
      </c>
      <c r="E3152" s="34">
        <v>43438</v>
      </c>
      <c r="F3152" s="30">
        <v>49255</v>
      </c>
      <c r="G3152" s="2" t="s">
        <v>178</v>
      </c>
      <c r="H3152" s="30" t="s">
        <v>1090</v>
      </c>
      <c r="I3152" s="2">
        <v>3</v>
      </c>
      <c r="J3152" s="30" t="s">
        <v>2008</v>
      </c>
      <c r="K3152" s="2" t="s">
        <v>1355</v>
      </c>
      <c r="L3152" s="30">
        <v>757</v>
      </c>
      <c r="M3152" s="2">
        <v>5</v>
      </c>
      <c r="N3152" s="2">
        <v>3</v>
      </c>
      <c r="O3152" s="31">
        <v>0</v>
      </c>
    </row>
    <row r="3153" spans="1:15" x14ac:dyDescent="0.25">
      <c r="A3153" s="2">
        <f t="shared" si="196"/>
        <v>2018</v>
      </c>
      <c r="B3153" s="2" t="str">
        <f t="shared" si="197"/>
        <v>Dec</v>
      </c>
      <c r="C3153" s="2">
        <f t="shared" si="198"/>
        <v>49</v>
      </c>
      <c r="D3153" s="2" t="str">
        <f t="shared" si="199"/>
        <v>Tue</v>
      </c>
      <c r="E3153" s="34">
        <v>43438</v>
      </c>
      <c r="F3153" s="30">
        <v>47992</v>
      </c>
      <c r="G3153" s="2" t="s">
        <v>810</v>
      </c>
      <c r="H3153" s="30" t="s">
        <v>811</v>
      </c>
      <c r="I3153" s="2">
        <v>1</v>
      </c>
      <c r="J3153" s="30" t="s">
        <v>2018</v>
      </c>
      <c r="K3153" s="2" t="s">
        <v>1264</v>
      </c>
      <c r="L3153" s="30">
        <v>20</v>
      </c>
      <c r="M3153" s="2">
        <v>10</v>
      </c>
      <c r="N3153" s="2">
        <v>0</v>
      </c>
      <c r="O3153" s="31">
        <v>1.3657407407407408E-2</v>
      </c>
    </row>
    <row r="3154" spans="1:15" x14ac:dyDescent="0.25">
      <c r="A3154" s="2">
        <f t="shared" si="196"/>
        <v>2018</v>
      </c>
      <c r="B3154" s="2" t="str">
        <f t="shared" si="197"/>
        <v>Dec</v>
      </c>
      <c r="C3154" s="2">
        <f t="shared" si="198"/>
        <v>49</v>
      </c>
      <c r="D3154" s="2" t="str">
        <f t="shared" si="199"/>
        <v>Tue</v>
      </c>
      <c r="E3154" s="34">
        <v>43438</v>
      </c>
      <c r="F3154" s="30">
        <v>47992</v>
      </c>
      <c r="G3154" s="2" t="s">
        <v>810</v>
      </c>
      <c r="H3154" s="30" t="s">
        <v>811</v>
      </c>
      <c r="I3154" s="2">
        <v>1</v>
      </c>
      <c r="J3154" s="30" t="s">
        <v>2018</v>
      </c>
      <c r="K3154" s="2" t="s">
        <v>1355</v>
      </c>
      <c r="L3154" s="30">
        <v>20</v>
      </c>
      <c r="M3154" s="2">
        <v>10</v>
      </c>
      <c r="N3154" s="2">
        <v>0</v>
      </c>
      <c r="O3154" s="31">
        <v>1.3668981481481482E-2</v>
      </c>
    </row>
    <row r="3155" spans="1:15" x14ac:dyDescent="0.25">
      <c r="A3155" s="2">
        <f t="shared" si="196"/>
        <v>2018</v>
      </c>
      <c r="B3155" s="2" t="str">
        <f t="shared" si="197"/>
        <v>Dec</v>
      </c>
      <c r="C3155" s="2">
        <f t="shared" si="198"/>
        <v>49</v>
      </c>
      <c r="D3155" s="2" t="str">
        <f t="shared" si="199"/>
        <v>Tue</v>
      </c>
      <c r="E3155" s="34">
        <v>43438</v>
      </c>
      <c r="F3155" s="30">
        <v>47992</v>
      </c>
      <c r="G3155" s="2" t="s">
        <v>810</v>
      </c>
      <c r="H3155" s="30" t="s">
        <v>811</v>
      </c>
      <c r="I3155" s="2">
        <v>1</v>
      </c>
      <c r="J3155" s="30" t="s">
        <v>2018</v>
      </c>
      <c r="K3155" s="2" t="s">
        <v>2019</v>
      </c>
      <c r="L3155" s="30">
        <v>20</v>
      </c>
      <c r="M3155" s="2">
        <v>10</v>
      </c>
      <c r="N3155" s="2">
        <v>0</v>
      </c>
      <c r="O3155" s="31">
        <v>1.3657407407407408E-2</v>
      </c>
    </row>
    <row r="3156" spans="1:15" x14ac:dyDescent="0.25">
      <c r="A3156" s="2">
        <f t="shared" si="196"/>
        <v>2018</v>
      </c>
      <c r="B3156" s="2" t="str">
        <f t="shared" si="197"/>
        <v>Dec</v>
      </c>
      <c r="C3156" s="2">
        <f t="shared" si="198"/>
        <v>49</v>
      </c>
      <c r="D3156" s="2" t="str">
        <f t="shared" si="199"/>
        <v>Tue</v>
      </c>
      <c r="E3156" s="34">
        <v>43438</v>
      </c>
      <c r="F3156" s="30">
        <v>50726</v>
      </c>
      <c r="G3156" s="2" t="s">
        <v>29</v>
      </c>
      <c r="H3156" s="30" t="s">
        <v>1091</v>
      </c>
      <c r="I3156" s="2">
        <v>6</v>
      </c>
      <c r="J3156" s="30" t="s">
        <v>1447</v>
      </c>
      <c r="K3156" s="2" t="s">
        <v>1447</v>
      </c>
      <c r="L3156" s="30">
        <v>30</v>
      </c>
      <c r="M3156" s="2">
        <v>2</v>
      </c>
      <c r="N3156" s="2">
        <v>30</v>
      </c>
      <c r="O3156" s="31">
        <v>0</v>
      </c>
    </row>
    <row r="3157" spans="1:15" x14ac:dyDescent="0.25">
      <c r="A3157" s="2">
        <f t="shared" si="196"/>
        <v>2018</v>
      </c>
      <c r="B3157" s="2" t="str">
        <f t="shared" si="197"/>
        <v>Dec</v>
      </c>
      <c r="C3157" s="2">
        <f t="shared" si="198"/>
        <v>49</v>
      </c>
      <c r="D3157" s="2" t="str">
        <f t="shared" si="199"/>
        <v>Tue</v>
      </c>
      <c r="E3157" s="34">
        <v>43438</v>
      </c>
      <c r="F3157" s="30">
        <v>50839</v>
      </c>
      <c r="G3157" s="2" t="s">
        <v>812</v>
      </c>
      <c r="H3157" s="30" t="s">
        <v>813</v>
      </c>
      <c r="I3157" s="2">
        <v>1</v>
      </c>
      <c r="J3157" s="30" t="s">
        <v>1788</v>
      </c>
      <c r="K3157" s="2" t="s">
        <v>1264</v>
      </c>
      <c r="L3157" s="30">
        <v>64</v>
      </c>
      <c r="M3157" s="2">
        <v>13</v>
      </c>
      <c r="N3157" s="2">
        <v>0</v>
      </c>
      <c r="O3157" s="31">
        <v>8.2812499999999997E-2</v>
      </c>
    </row>
    <row r="3158" spans="1:15" x14ac:dyDescent="0.25">
      <c r="A3158" s="2">
        <f t="shared" si="196"/>
        <v>2018</v>
      </c>
      <c r="B3158" s="2" t="str">
        <f t="shared" si="197"/>
        <v>Dec</v>
      </c>
      <c r="C3158" s="2">
        <f t="shared" si="198"/>
        <v>49</v>
      </c>
      <c r="D3158" s="2" t="str">
        <f t="shared" si="199"/>
        <v>Tue</v>
      </c>
      <c r="E3158" s="28">
        <v>43438</v>
      </c>
      <c r="F3158" s="30">
        <v>50954</v>
      </c>
      <c r="G3158" s="2" t="s">
        <v>1105</v>
      </c>
      <c r="H3158" s="30" t="s">
        <v>1106</v>
      </c>
      <c r="I3158" s="2">
        <v>0</v>
      </c>
      <c r="J3158" s="30" t="s">
        <v>1447</v>
      </c>
      <c r="K3158" s="2" t="s">
        <v>1447</v>
      </c>
      <c r="L3158" s="30">
        <v>34</v>
      </c>
      <c r="M3158" s="2">
        <v>4</v>
      </c>
      <c r="N3158" s="2">
        <v>0</v>
      </c>
      <c r="O3158" s="31">
        <v>0</v>
      </c>
    </row>
    <row r="3159" spans="1:15" x14ac:dyDescent="0.25">
      <c r="A3159" s="2">
        <f t="shared" si="196"/>
        <v>2018</v>
      </c>
      <c r="B3159" s="2" t="str">
        <f t="shared" si="197"/>
        <v>Dec</v>
      </c>
      <c r="C3159" s="2">
        <f t="shared" si="198"/>
        <v>49</v>
      </c>
      <c r="D3159" s="2" t="str">
        <f t="shared" si="199"/>
        <v>Thu</v>
      </c>
      <c r="E3159" s="34">
        <v>43440</v>
      </c>
      <c r="F3159" s="30">
        <v>47302</v>
      </c>
      <c r="G3159" s="2" t="s">
        <v>177</v>
      </c>
      <c r="H3159" s="30" t="s">
        <v>814</v>
      </c>
      <c r="I3159" s="2">
        <v>24</v>
      </c>
      <c r="J3159" s="30" t="s">
        <v>1705</v>
      </c>
      <c r="K3159" s="2" t="s">
        <v>1272</v>
      </c>
      <c r="L3159" s="30">
        <v>1251</v>
      </c>
      <c r="M3159" s="2">
        <v>110</v>
      </c>
      <c r="N3159" s="2">
        <v>92</v>
      </c>
      <c r="O3159" s="31">
        <v>4.2581018518518525E-2</v>
      </c>
    </row>
    <row r="3160" spans="1:15" x14ac:dyDescent="0.25">
      <c r="A3160" s="2">
        <f t="shared" si="196"/>
        <v>2018</v>
      </c>
      <c r="B3160" s="2" t="str">
        <f t="shared" si="197"/>
        <v>Dec</v>
      </c>
      <c r="C3160" s="2">
        <f t="shared" si="198"/>
        <v>49</v>
      </c>
      <c r="D3160" s="2" t="str">
        <f t="shared" si="199"/>
        <v>Thu</v>
      </c>
      <c r="E3160" s="34">
        <v>43440</v>
      </c>
      <c r="F3160" s="30">
        <v>47879</v>
      </c>
      <c r="G3160" s="2" t="s">
        <v>618</v>
      </c>
      <c r="H3160" s="30" t="s">
        <v>619</v>
      </c>
      <c r="I3160" s="2">
        <v>21</v>
      </c>
      <c r="J3160" s="30" t="s">
        <v>1447</v>
      </c>
      <c r="K3160" s="2" t="s">
        <v>1447</v>
      </c>
      <c r="L3160" s="30">
        <v>1096</v>
      </c>
      <c r="M3160" s="2">
        <v>147</v>
      </c>
      <c r="N3160" s="2">
        <v>22</v>
      </c>
      <c r="O3160" s="31">
        <v>0</v>
      </c>
    </row>
    <row r="3161" spans="1:15" x14ac:dyDescent="0.25">
      <c r="A3161" s="2">
        <f t="shared" si="196"/>
        <v>2018</v>
      </c>
      <c r="B3161" s="2" t="str">
        <f t="shared" si="197"/>
        <v>Dec</v>
      </c>
      <c r="C3161" s="2">
        <f t="shared" si="198"/>
        <v>49</v>
      </c>
      <c r="D3161" s="2" t="str">
        <f t="shared" si="199"/>
        <v>Thu</v>
      </c>
      <c r="E3161" s="34">
        <v>43440</v>
      </c>
      <c r="F3161" s="30">
        <v>47788</v>
      </c>
      <c r="G3161" s="2" t="s">
        <v>804</v>
      </c>
      <c r="H3161" s="30" t="s">
        <v>1101</v>
      </c>
      <c r="I3161" s="2">
        <v>199</v>
      </c>
      <c r="J3161" s="30" t="s">
        <v>1779</v>
      </c>
      <c r="K3161" s="2" t="s">
        <v>1255</v>
      </c>
      <c r="L3161" s="30">
        <v>45439</v>
      </c>
      <c r="M3161" s="2">
        <v>69</v>
      </c>
      <c r="N3161" s="2">
        <v>87</v>
      </c>
      <c r="O3161" s="31">
        <v>5.6956018518518524E-2</v>
      </c>
    </row>
    <row r="3162" spans="1:15" x14ac:dyDescent="0.25">
      <c r="A3162" s="2">
        <f t="shared" si="196"/>
        <v>2018</v>
      </c>
      <c r="B3162" s="2" t="str">
        <f t="shared" si="197"/>
        <v>Dec</v>
      </c>
      <c r="C3162" s="2">
        <f t="shared" si="198"/>
        <v>49</v>
      </c>
      <c r="D3162" s="2" t="str">
        <f t="shared" si="199"/>
        <v>Thu</v>
      </c>
      <c r="E3162" s="34">
        <v>43440</v>
      </c>
      <c r="F3162" s="30">
        <v>47788</v>
      </c>
      <c r="G3162" s="2" t="s">
        <v>804</v>
      </c>
      <c r="H3162" s="30" t="s">
        <v>1101</v>
      </c>
      <c r="I3162" s="2">
        <v>199</v>
      </c>
      <c r="J3162" s="30" t="s">
        <v>1781</v>
      </c>
      <c r="K3162" s="2" t="s">
        <v>1272</v>
      </c>
      <c r="L3162" s="30">
        <v>45439</v>
      </c>
      <c r="M3162" s="2">
        <v>69</v>
      </c>
      <c r="N3162" s="2">
        <v>87</v>
      </c>
      <c r="O3162" s="31">
        <v>5.7291666666666664E-2</v>
      </c>
    </row>
    <row r="3163" spans="1:15" x14ac:dyDescent="0.25">
      <c r="A3163" s="2">
        <f t="shared" si="196"/>
        <v>2018</v>
      </c>
      <c r="B3163" s="2" t="str">
        <f t="shared" si="197"/>
        <v>Dec</v>
      </c>
      <c r="C3163" s="2">
        <f t="shared" si="198"/>
        <v>49</v>
      </c>
      <c r="D3163" s="2" t="str">
        <f t="shared" si="199"/>
        <v>Thu</v>
      </c>
      <c r="E3163" s="34">
        <v>43440</v>
      </c>
      <c r="F3163" s="30">
        <v>47788</v>
      </c>
      <c r="G3163" s="2" t="s">
        <v>804</v>
      </c>
      <c r="H3163" s="30" t="s">
        <v>1101</v>
      </c>
      <c r="I3163" s="2">
        <v>199</v>
      </c>
      <c r="J3163" s="30" t="s">
        <v>1970</v>
      </c>
      <c r="K3163" s="2" t="s">
        <v>1255</v>
      </c>
      <c r="L3163" s="30">
        <v>45439</v>
      </c>
      <c r="M3163" s="2">
        <v>69</v>
      </c>
      <c r="N3163" s="2">
        <v>87</v>
      </c>
      <c r="O3163" s="31">
        <v>5.6724537037037039E-2</v>
      </c>
    </row>
    <row r="3164" spans="1:15" x14ac:dyDescent="0.25">
      <c r="A3164" s="2">
        <f t="shared" si="196"/>
        <v>2018</v>
      </c>
      <c r="B3164" s="2" t="str">
        <f t="shared" si="197"/>
        <v>Dec</v>
      </c>
      <c r="C3164" s="2">
        <f t="shared" si="198"/>
        <v>49</v>
      </c>
      <c r="D3164" s="2" t="str">
        <f t="shared" si="199"/>
        <v>Thu</v>
      </c>
      <c r="E3164" s="34">
        <v>43440</v>
      </c>
      <c r="F3164" s="30">
        <v>47788</v>
      </c>
      <c r="G3164" s="2" t="s">
        <v>804</v>
      </c>
      <c r="H3164" s="30" t="s">
        <v>1101</v>
      </c>
      <c r="I3164" s="2">
        <v>199</v>
      </c>
      <c r="J3164" s="30" t="s">
        <v>2000</v>
      </c>
      <c r="K3164" s="2" t="s">
        <v>1272</v>
      </c>
      <c r="L3164" s="30">
        <v>45439</v>
      </c>
      <c r="M3164" s="2">
        <v>69</v>
      </c>
      <c r="N3164" s="2">
        <v>87</v>
      </c>
      <c r="O3164" s="31">
        <v>5.7152777777777775E-2</v>
      </c>
    </row>
    <row r="3165" spans="1:15" x14ac:dyDescent="0.25">
      <c r="A3165" s="2">
        <f t="shared" ref="A3165:A3228" si="200">YEAR(E3165)</f>
        <v>2018</v>
      </c>
      <c r="B3165" s="2" t="str">
        <f t="shared" ref="B3165:B3228" si="201">TEXT(E3165,"MMM")</f>
        <v>Dec</v>
      </c>
      <c r="C3165" s="2">
        <f t="shared" ref="C3165:C3228" si="202">WEEKNUM(E3165)</f>
        <v>49</v>
      </c>
      <c r="D3165" s="2" t="str">
        <f t="shared" ref="D3165:D3228" si="203">TEXT(E3165,"DDD")</f>
        <v>Thu</v>
      </c>
      <c r="E3165" s="34">
        <v>43440</v>
      </c>
      <c r="F3165" s="30" t="s">
        <v>815</v>
      </c>
      <c r="G3165" s="2" t="s">
        <v>816</v>
      </c>
      <c r="H3165" s="30" t="s">
        <v>817</v>
      </c>
      <c r="I3165" s="2">
        <v>8</v>
      </c>
      <c r="J3165" s="30" t="s">
        <v>1714</v>
      </c>
      <c r="K3165" s="2" t="s">
        <v>1272</v>
      </c>
      <c r="L3165" s="30">
        <v>1540</v>
      </c>
      <c r="M3165" s="2">
        <v>2</v>
      </c>
      <c r="N3165" s="2">
        <v>28</v>
      </c>
      <c r="O3165" s="31">
        <v>1.6805555555555556E-2</v>
      </c>
    </row>
    <row r="3166" spans="1:15" x14ac:dyDescent="0.25">
      <c r="A3166" s="2">
        <f t="shared" si="200"/>
        <v>2018</v>
      </c>
      <c r="B3166" s="2" t="str">
        <f t="shared" si="201"/>
        <v>Dec</v>
      </c>
      <c r="C3166" s="2">
        <f t="shared" si="202"/>
        <v>49</v>
      </c>
      <c r="D3166" s="2" t="str">
        <f t="shared" si="203"/>
        <v>Thu</v>
      </c>
      <c r="E3166" s="34">
        <v>43440</v>
      </c>
      <c r="F3166" s="30">
        <v>47899</v>
      </c>
      <c r="G3166" s="2" t="s">
        <v>93</v>
      </c>
      <c r="H3166" s="30" t="s">
        <v>818</v>
      </c>
      <c r="I3166" s="2">
        <v>13</v>
      </c>
      <c r="J3166" s="30" t="s">
        <v>1305</v>
      </c>
      <c r="K3166" s="2" t="s">
        <v>1257</v>
      </c>
      <c r="L3166" s="30">
        <v>756</v>
      </c>
      <c r="M3166" s="2">
        <v>49</v>
      </c>
      <c r="N3166" s="2">
        <v>35</v>
      </c>
      <c r="O3166" s="31">
        <v>5.5300925925925927E-2</v>
      </c>
    </row>
    <row r="3167" spans="1:15" x14ac:dyDescent="0.25">
      <c r="A3167" s="2">
        <f t="shared" si="200"/>
        <v>2018</v>
      </c>
      <c r="B3167" s="2" t="str">
        <f t="shared" si="201"/>
        <v>Dec</v>
      </c>
      <c r="C3167" s="2">
        <f t="shared" si="202"/>
        <v>49</v>
      </c>
      <c r="D3167" s="2" t="str">
        <f t="shared" si="203"/>
        <v>Thu</v>
      </c>
      <c r="E3167" s="34">
        <v>43440</v>
      </c>
      <c r="F3167" s="30">
        <v>47899</v>
      </c>
      <c r="G3167" s="2" t="s">
        <v>93</v>
      </c>
      <c r="H3167" s="30" t="s">
        <v>818</v>
      </c>
      <c r="I3167" s="2">
        <v>13</v>
      </c>
      <c r="J3167" s="30" t="s">
        <v>1326</v>
      </c>
      <c r="K3167" s="2" t="s">
        <v>1255</v>
      </c>
      <c r="L3167" s="30">
        <v>756</v>
      </c>
      <c r="M3167" s="2">
        <v>49</v>
      </c>
      <c r="N3167" s="2">
        <v>35</v>
      </c>
      <c r="O3167" s="31">
        <v>5.5231481481481486E-2</v>
      </c>
    </row>
    <row r="3168" spans="1:15" x14ac:dyDescent="0.25">
      <c r="A3168" s="2">
        <f t="shared" si="200"/>
        <v>2018</v>
      </c>
      <c r="B3168" s="2" t="str">
        <f t="shared" si="201"/>
        <v>Dec</v>
      </c>
      <c r="C3168" s="2">
        <f t="shared" si="202"/>
        <v>49</v>
      </c>
      <c r="D3168" s="2" t="str">
        <f t="shared" si="203"/>
        <v>Thu</v>
      </c>
      <c r="E3168" s="34">
        <v>43440</v>
      </c>
      <c r="F3168" s="30">
        <v>47899</v>
      </c>
      <c r="G3168" s="2" t="s">
        <v>93</v>
      </c>
      <c r="H3168" s="30" t="s">
        <v>818</v>
      </c>
      <c r="I3168" s="2">
        <v>13</v>
      </c>
      <c r="J3168" s="30" t="s">
        <v>1354</v>
      </c>
      <c r="K3168" s="2" t="s">
        <v>1264</v>
      </c>
      <c r="L3168" s="30">
        <v>756</v>
      </c>
      <c r="M3168" s="2">
        <v>49</v>
      </c>
      <c r="N3168" s="2">
        <v>35</v>
      </c>
      <c r="O3168" s="31">
        <v>5.7187500000000002E-2</v>
      </c>
    </row>
    <row r="3169" spans="1:15" x14ac:dyDescent="0.25">
      <c r="A3169" s="2">
        <f t="shared" si="200"/>
        <v>2018</v>
      </c>
      <c r="B3169" s="2" t="str">
        <f t="shared" si="201"/>
        <v>Dec</v>
      </c>
      <c r="C3169" s="2">
        <f t="shared" si="202"/>
        <v>49</v>
      </c>
      <c r="D3169" s="2" t="str">
        <f t="shared" si="203"/>
        <v>Thu</v>
      </c>
      <c r="E3169" s="34">
        <v>43440</v>
      </c>
      <c r="F3169" s="30">
        <v>47899</v>
      </c>
      <c r="G3169" s="2" t="s">
        <v>93</v>
      </c>
      <c r="H3169" s="30" t="s">
        <v>818</v>
      </c>
      <c r="I3169" s="2">
        <v>13</v>
      </c>
      <c r="J3169" s="30" t="s">
        <v>1379</v>
      </c>
      <c r="K3169" s="2" t="s">
        <v>1264</v>
      </c>
      <c r="L3169" s="30">
        <v>756</v>
      </c>
      <c r="M3169" s="2">
        <v>49</v>
      </c>
      <c r="N3169" s="2">
        <v>35</v>
      </c>
      <c r="O3169" s="31">
        <v>5.7847222222222223E-2</v>
      </c>
    </row>
    <row r="3170" spans="1:15" x14ac:dyDescent="0.25">
      <c r="A3170" s="2">
        <f t="shared" si="200"/>
        <v>2018</v>
      </c>
      <c r="B3170" s="2" t="str">
        <f t="shared" si="201"/>
        <v>Dec</v>
      </c>
      <c r="C3170" s="2">
        <f t="shared" si="202"/>
        <v>49</v>
      </c>
      <c r="D3170" s="2" t="str">
        <f t="shared" si="203"/>
        <v>Thu</v>
      </c>
      <c r="E3170" s="34">
        <v>43440</v>
      </c>
      <c r="F3170" s="30">
        <v>47899</v>
      </c>
      <c r="G3170" s="2" t="s">
        <v>93</v>
      </c>
      <c r="H3170" s="30" t="s">
        <v>818</v>
      </c>
      <c r="I3170" s="2">
        <v>13</v>
      </c>
      <c r="J3170" s="30" t="s">
        <v>1382</v>
      </c>
      <c r="K3170" s="2" t="s">
        <v>1247</v>
      </c>
      <c r="L3170" s="30">
        <v>756</v>
      </c>
      <c r="M3170" s="2">
        <v>49</v>
      </c>
      <c r="N3170" s="2">
        <v>35</v>
      </c>
      <c r="O3170" s="31">
        <v>5.6168981481481479E-2</v>
      </c>
    </row>
    <row r="3171" spans="1:15" x14ac:dyDescent="0.25">
      <c r="A3171" s="2">
        <f t="shared" si="200"/>
        <v>2018</v>
      </c>
      <c r="B3171" s="2" t="str">
        <f t="shared" si="201"/>
        <v>Dec</v>
      </c>
      <c r="C3171" s="2">
        <f t="shared" si="202"/>
        <v>49</v>
      </c>
      <c r="D3171" s="2" t="str">
        <f t="shared" si="203"/>
        <v>Thu</v>
      </c>
      <c r="E3171" s="34">
        <v>43440</v>
      </c>
      <c r="F3171" s="30">
        <v>47899</v>
      </c>
      <c r="G3171" s="2" t="s">
        <v>93</v>
      </c>
      <c r="H3171" s="30" t="s">
        <v>818</v>
      </c>
      <c r="I3171" s="2">
        <v>13</v>
      </c>
      <c r="J3171" s="30" t="s">
        <v>1405</v>
      </c>
      <c r="K3171" s="2" t="s">
        <v>1264</v>
      </c>
      <c r="L3171" s="30">
        <v>756</v>
      </c>
      <c r="M3171" s="2">
        <v>49</v>
      </c>
      <c r="N3171" s="2">
        <v>35</v>
      </c>
      <c r="O3171" s="31">
        <v>5.7187500000000002E-2</v>
      </c>
    </row>
    <row r="3172" spans="1:15" x14ac:dyDescent="0.25">
      <c r="A3172" s="2">
        <f t="shared" si="200"/>
        <v>2018</v>
      </c>
      <c r="B3172" s="2" t="str">
        <f t="shared" si="201"/>
        <v>Dec</v>
      </c>
      <c r="C3172" s="2">
        <f t="shared" si="202"/>
        <v>49</v>
      </c>
      <c r="D3172" s="2" t="str">
        <f t="shared" si="203"/>
        <v>Thu</v>
      </c>
      <c r="E3172" s="34">
        <v>43440</v>
      </c>
      <c r="F3172" s="30">
        <v>47899</v>
      </c>
      <c r="G3172" s="2" t="s">
        <v>93</v>
      </c>
      <c r="H3172" s="30" t="s">
        <v>818</v>
      </c>
      <c r="I3172" s="2">
        <v>13</v>
      </c>
      <c r="J3172" s="30" t="s">
        <v>1726</v>
      </c>
      <c r="K3172" s="2" t="s">
        <v>1247</v>
      </c>
      <c r="L3172" s="30">
        <v>756</v>
      </c>
      <c r="M3172" s="2">
        <v>49</v>
      </c>
      <c r="N3172" s="2">
        <v>35</v>
      </c>
      <c r="O3172" s="31">
        <v>5.7175925925925929E-2</v>
      </c>
    </row>
    <row r="3173" spans="1:15" x14ac:dyDescent="0.25">
      <c r="A3173" s="2">
        <f t="shared" si="200"/>
        <v>2018</v>
      </c>
      <c r="B3173" s="2" t="str">
        <f t="shared" si="201"/>
        <v>Dec</v>
      </c>
      <c r="C3173" s="2">
        <f t="shared" si="202"/>
        <v>49</v>
      </c>
      <c r="D3173" s="2" t="str">
        <f t="shared" si="203"/>
        <v>Thu</v>
      </c>
      <c r="E3173" s="34">
        <v>43440</v>
      </c>
      <c r="F3173" s="30">
        <v>47899</v>
      </c>
      <c r="G3173" s="2" t="s">
        <v>93</v>
      </c>
      <c r="H3173" s="30" t="s">
        <v>818</v>
      </c>
      <c r="I3173" s="2">
        <v>13</v>
      </c>
      <c r="J3173" s="30" t="s">
        <v>1727</v>
      </c>
      <c r="K3173" s="2" t="s">
        <v>1247</v>
      </c>
      <c r="L3173" s="30">
        <v>756</v>
      </c>
      <c r="M3173" s="2">
        <v>49</v>
      </c>
      <c r="N3173" s="2">
        <v>35</v>
      </c>
      <c r="O3173" s="31">
        <v>5.5428240740740743E-2</v>
      </c>
    </row>
    <row r="3174" spans="1:15" x14ac:dyDescent="0.25">
      <c r="A3174" s="2">
        <f t="shared" si="200"/>
        <v>2018</v>
      </c>
      <c r="B3174" s="2" t="str">
        <f t="shared" si="201"/>
        <v>Dec</v>
      </c>
      <c r="C3174" s="2">
        <f t="shared" si="202"/>
        <v>49</v>
      </c>
      <c r="D3174" s="2" t="str">
        <f t="shared" si="203"/>
        <v>Thu</v>
      </c>
      <c r="E3174" s="34">
        <v>43440</v>
      </c>
      <c r="F3174" s="30" t="s">
        <v>819</v>
      </c>
      <c r="G3174" s="2" t="s">
        <v>820</v>
      </c>
      <c r="H3174" s="30" t="s">
        <v>821</v>
      </c>
      <c r="I3174" s="2">
        <v>7</v>
      </c>
      <c r="J3174" s="30" t="s">
        <v>1340</v>
      </c>
      <c r="K3174" s="2" t="s">
        <v>1272</v>
      </c>
      <c r="L3174" s="30">
        <v>1540</v>
      </c>
      <c r="M3174" s="2">
        <v>2</v>
      </c>
      <c r="N3174" s="2">
        <v>28</v>
      </c>
      <c r="O3174" s="31">
        <v>9.0972222222222218E-3</v>
      </c>
    </row>
    <row r="3175" spans="1:15" x14ac:dyDescent="0.25">
      <c r="A3175" s="2">
        <f t="shared" si="200"/>
        <v>2018</v>
      </c>
      <c r="B3175" s="2" t="str">
        <f t="shared" si="201"/>
        <v>Dec</v>
      </c>
      <c r="C3175" s="2">
        <f t="shared" si="202"/>
        <v>49</v>
      </c>
      <c r="D3175" s="2" t="str">
        <f t="shared" si="203"/>
        <v>Thu</v>
      </c>
      <c r="E3175" s="34">
        <v>43440</v>
      </c>
      <c r="F3175" s="30" t="s">
        <v>819</v>
      </c>
      <c r="G3175" s="2" t="s">
        <v>820</v>
      </c>
      <c r="H3175" s="30" t="s">
        <v>821</v>
      </c>
      <c r="I3175" s="2">
        <v>7</v>
      </c>
      <c r="J3175" s="30" t="s">
        <v>1305</v>
      </c>
      <c r="K3175" s="2" t="s">
        <v>1257</v>
      </c>
      <c r="L3175" s="30">
        <v>1540</v>
      </c>
      <c r="M3175" s="2">
        <v>2</v>
      </c>
      <c r="N3175" s="2">
        <v>28</v>
      </c>
      <c r="O3175" s="31">
        <v>6.2557870370370375E-2</v>
      </c>
    </row>
    <row r="3176" spans="1:15" x14ac:dyDescent="0.25">
      <c r="A3176" s="2">
        <f t="shared" si="200"/>
        <v>2018</v>
      </c>
      <c r="B3176" s="2" t="str">
        <f t="shared" si="201"/>
        <v>Dec</v>
      </c>
      <c r="C3176" s="2">
        <f t="shared" si="202"/>
        <v>49</v>
      </c>
      <c r="D3176" s="2" t="str">
        <f t="shared" si="203"/>
        <v>Thu</v>
      </c>
      <c r="E3176" s="34">
        <v>43440</v>
      </c>
      <c r="F3176" s="30" t="s">
        <v>819</v>
      </c>
      <c r="G3176" s="2" t="s">
        <v>820</v>
      </c>
      <c r="H3176" s="30" t="s">
        <v>821</v>
      </c>
      <c r="I3176" s="2">
        <v>7</v>
      </c>
      <c r="J3176" s="30" t="s">
        <v>1379</v>
      </c>
      <c r="K3176" s="2" t="s">
        <v>1264</v>
      </c>
      <c r="L3176" s="30">
        <v>1540</v>
      </c>
      <c r="M3176" s="2">
        <v>2</v>
      </c>
      <c r="N3176" s="2">
        <v>28</v>
      </c>
      <c r="O3176" s="31">
        <v>9.8148148148148144E-3</v>
      </c>
    </row>
    <row r="3177" spans="1:15" x14ac:dyDescent="0.25">
      <c r="A3177" s="2">
        <f t="shared" si="200"/>
        <v>2018</v>
      </c>
      <c r="B3177" s="2" t="str">
        <f t="shared" si="201"/>
        <v>Dec</v>
      </c>
      <c r="C3177" s="2">
        <f t="shared" si="202"/>
        <v>49</v>
      </c>
      <c r="D3177" s="2" t="str">
        <f t="shared" si="203"/>
        <v>Thu</v>
      </c>
      <c r="E3177" s="34">
        <v>43440</v>
      </c>
      <c r="F3177" s="30" t="s">
        <v>819</v>
      </c>
      <c r="G3177" s="2" t="s">
        <v>820</v>
      </c>
      <c r="H3177" s="30" t="s">
        <v>821</v>
      </c>
      <c r="I3177" s="2">
        <v>7</v>
      </c>
      <c r="J3177" s="30" t="s">
        <v>1385</v>
      </c>
      <c r="K3177" s="2" t="s">
        <v>1348</v>
      </c>
      <c r="L3177" s="30">
        <v>1540</v>
      </c>
      <c r="M3177" s="2">
        <v>2</v>
      </c>
      <c r="N3177" s="2">
        <v>28</v>
      </c>
      <c r="O3177" s="31">
        <v>3.8865740740740742E-2</v>
      </c>
    </row>
    <row r="3178" spans="1:15" x14ac:dyDescent="0.25">
      <c r="A3178" s="2">
        <f t="shared" si="200"/>
        <v>2018</v>
      </c>
      <c r="B3178" s="2" t="str">
        <f t="shared" si="201"/>
        <v>Dec</v>
      </c>
      <c r="C3178" s="2">
        <f t="shared" si="202"/>
        <v>49</v>
      </c>
      <c r="D3178" s="2" t="str">
        <f t="shared" si="203"/>
        <v>Thu</v>
      </c>
      <c r="E3178" s="34">
        <v>43440</v>
      </c>
      <c r="F3178" s="30">
        <v>47900</v>
      </c>
      <c r="G3178" s="2" t="s">
        <v>152</v>
      </c>
      <c r="H3178" s="30" t="s">
        <v>822</v>
      </c>
      <c r="I3178" s="2">
        <v>35</v>
      </c>
      <c r="J3178" s="30" t="s">
        <v>1340</v>
      </c>
      <c r="K3178" s="2" t="s">
        <v>1272</v>
      </c>
      <c r="L3178" s="30">
        <v>3533</v>
      </c>
      <c r="M3178" s="2">
        <v>60</v>
      </c>
      <c r="N3178" s="2">
        <v>101</v>
      </c>
      <c r="O3178" s="31">
        <v>0.18729166666666666</v>
      </c>
    </row>
    <row r="3179" spans="1:15" x14ac:dyDescent="0.25">
      <c r="A3179" s="2">
        <f t="shared" si="200"/>
        <v>2018</v>
      </c>
      <c r="B3179" s="2" t="str">
        <f t="shared" si="201"/>
        <v>Dec</v>
      </c>
      <c r="C3179" s="2">
        <f t="shared" si="202"/>
        <v>49</v>
      </c>
      <c r="D3179" s="2" t="str">
        <f t="shared" si="203"/>
        <v>Thu</v>
      </c>
      <c r="E3179" s="34">
        <v>43440</v>
      </c>
      <c r="F3179" s="30">
        <v>47900</v>
      </c>
      <c r="G3179" s="2" t="s">
        <v>152</v>
      </c>
      <c r="H3179" s="30" t="s">
        <v>822</v>
      </c>
      <c r="I3179" s="2">
        <v>35</v>
      </c>
      <c r="J3179" s="30" t="s">
        <v>1354</v>
      </c>
      <c r="K3179" s="2" t="s">
        <v>1264</v>
      </c>
      <c r="L3179" s="30">
        <v>3533</v>
      </c>
      <c r="M3179" s="2">
        <v>60</v>
      </c>
      <c r="N3179" s="2">
        <v>101</v>
      </c>
      <c r="O3179" s="31">
        <v>0.16641203703703702</v>
      </c>
    </row>
    <row r="3180" spans="1:15" x14ac:dyDescent="0.25">
      <c r="A3180" s="2">
        <f t="shared" si="200"/>
        <v>2018</v>
      </c>
      <c r="B3180" s="2" t="str">
        <f t="shared" si="201"/>
        <v>Dec</v>
      </c>
      <c r="C3180" s="2">
        <f t="shared" si="202"/>
        <v>49</v>
      </c>
      <c r="D3180" s="2" t="str">
        <f t="shared" si="203"/>
        <v>Thu</v>
      </c>
      <c r="E3180" s="34">
        <v>43440</v>
      </c>
      <c r="F3180" s="30">
        <v>47900</v>
      </c>
      <c r="G3180" s="2" t="s">
        <v>152</v>
      </c>
      <c r="H3180" s="30" t="s">
        <v>822</v>
      </c>
      <c r="I3180" s="2">
        <v>35</v>
      </c>
      <c r="J3180" s="30" t="s">
        <v>1379</v>
      </c>
      <c r="K3180" s="2" t="s">
        <v>1264</v>
      </c>
      <c r="L3180" s="30">
        <v>3533</v>
      </c>
      <c r="M3180" s="2">
        <v>60</v>
      </c>
      <c r="N3180" s="2">
        <v>101</v>
      </c>
      <c r="O3180" s="31">
        <v>0.16649305555555557</v>
      </c>
    </row>
    <row r="3181" spans="1:15" x14ac:dyDescent="0.25">
      <c r="A3181" s="2">
        <f t="shared" si="200"/>
        <v>2018</v>
      </c>
      <c r="B3181" s="2" t="str">
        <f t="shared" si="201"/>
        <v>Dec</v>
      </c>
      <c r="C3181" s="2">
        <f t="shared" si="202"/>
        <v>49</v>
      </c>
      <c r="D3181" s="2" t="str">
        <f t="shared" si="203"/>
        <v>Thu</v>
      </c>
      <c r="E3181" s="34">
        <v>43440</v>
      </c>
      <c r="F3181" s="30">
        <v>47900</v>
      </c>
      <c r="G3181" s="2" t="s">
        <v>152</v>
      </c>
      <c r="H3181" s="30" t="s">
        <v>822</v>
      </c>
      <c r="I3181" s="2">
        <v>35</v>
      </c>
      <c r="J3181" s="30" t="s">
        <v>1382</v>
      </c>
      <c r="K3181" s="2" t="s">
        <v>1247</v>
      </c>
      <c r="L3181" s="30">
        <v>3533</v>
      </c>
      <c r="M3181" s="2">
        <v>60</v>
      </c>
      <c r="N3181" s="2">
        <v>101</v>
      </c>
      <c r="O3181" s="31">
        <v>0.1645486111111111</v>
      </c>
    </row>
    <row r="3182" spans="1:15" x14ac:dyDescent="0.25">
      <c r="A3182" s="2">
        <f t="shared" si="200"/>
        <v>2018</v>
      </c>
      <c r="B3182" s="2" t="str">
        <f t="shared" si="201"/>
        <v>Dec</v>
      </c>
      <c r="C3182" s="2">
        <f t="shared" si="202"/>
        <v>49</v>
      </c>
      <c r="D3182" s="2" t="str">
        <f t="shared" si="203"/>
        <v>Thu</v>
      </c>
      <c r="E3182" s="34">
        <v>43440</v>
      </c>
      <c r="F3182" s="30">
        <v>47900</v>
      </c>
      <c r="G3182" s="2" t="s">
        <v>152</v>
      </c>
      <c r="H3182" s="30" t="s">
        <v>822</v>
      </c>
      <c r="I3182" s="2">
        <v>35</v>
      </c>
      <c r="J3182" s="30" t="s">
        <v>1383</v>
      </c>
      <c r="K3182" s="2" t="s">
        <v>1280</v>
      </c>
      <c r="L3182" s="30">
        <v>3533</v>
      </c>
      <c r="M3182" s="2">
        <v>60</v>
      </c>
      <c r="N3182" s="2">
        <v>101</v>
      </c>
      <c r="O3182" s="31">
        <v>0.16412037037037039</v>
      </c>
    </row>
    <row r="3183" spans="1:15" x14ac:dyDescent="0.25">
      <c r="A3183" s="2">
        <f t="shared" si="200"/>
        <v>2018</v>
      </c>
      <c r="B3183" s="2" t="str">
        <f t="shared" si="201"/>
        <v>Dec</v>
      </c>
      <c r="C3183" s="2">
        <f t="shared" si="202"/>
        <v>49</v>
      </c>
      <c r="D3183" s="2" t="str">
        <f t="shared" si="203"/>
        <v>Thu</v>
      </c>
      <c r="E3183" s="34">
        <v>43440</v>
      </c>
      <c r="F3183" s="30">
        <v>47900</v>
      </c>
      <c r="G3183" s="2" t="s">
        <v>152</v>
      </c>
      <c r="H3183" s="30" t="s">
        <v>822</v>
      </c>
      <c r="I3183" s="2">
        <v>35</v>
      </c>
      <c r="J3183" s="30" t="s">
        <v>1385</v>
      </c>
      <c r="K3183" s="2" t="s">
        <v>1348</v>
      </c>
      <c r="L3183" s="30">
        <v>3533</v>
      </c>
      <c r="M3183" s="2">
        <v>60</v>
      </c>
      <c r="N3183" s="2">
        <v>101</v>
      </c>
      <c r="O3183" s="31">
        <v>0.18707175925925926</v>
      </c>
    </row>
    <row r="3184" spans="1:15" x14ac:dyDescent="0.25">
      <c r="A3184" s="2">
        <f t="shared" si="200"/>
        <v>2018</v>
      </c>
      <c r="B3184" s="2" t="str">
        <f t="shared" si="201"/>
        <v>Dec</v>
      </c>
      <c r="C3184" s="2">
        <f t="shared" si="202"/>
        <v>49</v>
      </c>
      <c r="D3184" s="2" t="str">
        <f t="shared" si="203"/>
        <v>Thu</v>
      </c>
      <c r="E3184" s="34">
        <v>43440</v>
      </c>
      <c r="F3184" s="30">
        <v>47900</v>
      </c>
      <c r="G3184" s="2" t="s">
        <v>152</v>
      </c>
      <c r="H3184" s="30" t="s">
        <v>822</v>
      </c>
      <c r="I3184" s="2">
        <v>35</v>
      </c>
      <c r="J3184" s="30" t="s">
        <v>1405</v>
      </c>
      <c r="K3184" s="2" t="s">
        <v>1264</v>
      </c>
      <c r="L3184" s="30">
        <v>3533</v>
      </c>
      <c r="M3184" s="2">
        <v>60</v>
      </c>
      <c r="N3184" s="2">
        <v>101</v>
      </c>
      <c r="O3184" s="31">
        <v>0.16646990740740741</v>
      </c>
    </row>
    <row r="3185" spans="1:15" x14ac:dyDescent="0.25">
      <c r="A3185" s="2">
        <f t="shared" si="200"/>
        <v>2018</v>
      </c>
      <c r="B3185" s="2" t="str">
        <f t="shared" si="201"/>
        <v>Dec</v>
      </c>
      <c r="C3185" s="2">
        <f t="shared" si="202"/>
        <v>49</v>
      </c>
      <c r="D3185" s="2" t="str">
        <f t="shared" si="203"/>
        <v>Thu</v>
      </c>
      <c r="E3185" s="34">
        <v>43440</v>
      </c>
      <c r="F3185" s="30">
        <v>47900</v>
      </c>
      <c r="G3185" s="2" t="s">
        <v>152</v>
      </c>
      <c r="H3185" s="30" t="s">
        <v>822</v>
      </c>
      <c r="I3185" s="2">
        <v>35</v>
      </c>
      <c r="J3185" s="30" t="s">
        <v>1726</v>
      </c>
      <c r="K3185" s="2" t="s">
        <v>1247</v>
      </c>
      <c r="L3185" s="30">
        <v>3533</v>
      </c>
      <c r="M3185" s="2">
        <v>60</v>
      </c>
      <c r="N3185" s="2">
        <v>101</v>
      </c>
      <c r="O3185" s="31">
        <v>0.16464120370370369</v>
      </c>
    </row>
    <row r="3186" spans="1:15" x14ac:dyDescent="0.25">
      <c r="A3186" s="2">
        <f t="shared" si="200"/>
        <v>2018</v>
      </c>
      <c r="B3186" s="2" t="str">
        <f t="shared" si="201"/>
        <v>Dec</v>
      </c>
      <c r="C3186" s="2">
        <f t="shared" si="202"/>
        <v>49</v>
      </c>
      <c r="D3186" s="2" t="str">
        <f t="shared" si="203"/>
        <v>Thu</v>
      </c>
      <c r="E3186" s="34">
        <v>43440</v>
      </c>
      <c r="F3186" s="30">
        <v>47900</v>
      </c>
      <c r="G3186" s="2" t="s">
        <v>152</v>
      </c>
      <c r="H3186" s="30" t="s">
        <v>822</v>
      </c>
      <c r="I3186" s="2">
        <v>35</v>
      </c>
      <c r="J3186" s="30" t="s">
        <v>1727</v>
      </c>
      <c r="K3186" s="2" t="s">
        <v>1247</v>
      </c>
      <c r="L3186" s="30">
        <v>3533</v>
      </c>
      <c r="M3186" s="2">
        <v>60</v>
      </c>
      <c r="N3186" s="2">
        <v>101</v>
      </c>
      <c r="O3186" s="31">
        <v>0.16410879629629629</v>
      </c>
    </row>
    <row r="3187" spans="1:15" x14ac:dyDescent="0.25">
      <c r="A3187" s="2">
        <f t="shared" si="200"/>
        <v>2018</v>
      </c>
      <c r="B3187" s="2" t="str">
        <f t="shared" si="201"/>
        <v>Dec</v>
      </c>
      <c r="C3187" s="2">
        <f t="shared" si="202"/>
        <v>49</v>
      </c>
      <c r="D3187" s="2" t="str">
        <f t="shared" si="203"/>
        <v>Thu</v>
      </c>
      <c r="E3187" s="34">
        <v>43440</v>
      </c>
      <c r="F3187" s="30">
        <v>47900</v>
      </c>
      <c r="G3187" s="2" t="s">
        <v>152</v>
      </c>
      <c r="H3187" s="30" t="s">
        <v>822</v>
      </c>
      <c r="I3187" s="2">
        <v>35</v>
      </c>
      <c r="J3187" s="30" t="s">
        <v>1759</v>
      </c>
      <c r="K3187" s="2" t="s">
        <v>1247</v>
      </c>
      <c r="L3187" s="30">
        <v>3533</v>
      </c>
      <c r="M3187" s="2">
        <v>60</v>
      </c>
      <c r="N3187" s="2">
        <v>101</v>
      </c>
      <c r="O3187" s="31">
        <v>0.16429398148148147</v>
      </c>
    </row>
    <row r="3188" spans="1:15" x14ac:dyDescent="0.25">
      <c r="A3188" s="2">
        <f t="shared" si="200"/>
        <v>2018</v>
      </c>
      <c r="B3188" s="2" t="str">
        <f t="shared" si="201"/>
        <v>Dec</v>
      </c>
      <c r="C3188" s="2">
        <f t="shared" si="202"/>
        <v>49</v>
      </c>
      <c r="D3188" s="2" t="str">
        <f t="shared" si="203"/>
        <v>Thu</v>
      </c>
      <c r="E3188" s="34">
        <v>43440</v>
      </c>
      <c r="F3188" s="30">
        <v>49534</v>
      </c>
      <c r="G3188" s="2" t="s">
        <v>823</v>
      </c>
      <c r="H3188" s="30" t="s">
        <v>824</v>
      </c>
      <c r="I3188" s="2">
        <v>5</v>
      </c>
      <c r="J3188" s="30" t="s">
        <v>1293</v>
      </c>
      <c r="K3188" s="2" t="s">
        <v>1247</v>
      </c>
      <c r="L3188" s="30">
        <v>1008</v>
      </c>
      <c r="M3188" s="2">
        <v>1</v>
      </c>
      <c r="N3188" s="2">
        <v>1</v>
      </c>
      <c r="O3188" s="31">
        <v>1.8425925925925925E-2</v>
      </c>
    </row>
    <row r="3189" spans="1:15" x14ac:dyDescent="0.25">
      <c r="A3189" s="2">
        <f t="shared" si="200"/>
        <v>2018</v>
      </c>
      <c r="B3189" s="2" t="str">
        <f t="shared" si="201"/>
        <v>Dec</v>
      </c>
      <c r="C3189" s="2">
        <f t="shared" si="202"/>
        <v>49</v>
      </c>
      <c r="D3189" s="2" t="str">
        <f t="shared" si="203"/>
        <v>Thu</v>
      </c>
      <c r="E3189" s="34">
        <v>43440</v>
      </c>
      <c r="F3189" s="30">
        <v>49534</v>
      </c>
      <c r="G3189" s="2" t="s">
        <v>823</v>
      </c>
      <c r="H3189" s="30" t="s">
        <v>824</v>
      </c>
      <c r="I3189" s="2">
        <v>5</v>
      </c>
      <c r="J3189" s="30" t="s">
        <v>2067</v>
      </c>
      <c r="K3189" s="2" t="s">
        <v>1264</v>
      </c>
      <c r="L3189" s="30">
        <v>1008</v>
      </c>
      <c r="M3189" s="2">
        <v>1</v>
      </c>
      <c r="N3189" s="2">
        <v>1</v>
      </c>
      <c r="O3189" s="31">
        <v>1.7997685185185186E-2</v>
      </c>
    </row>
    <row r="3190" spans="1:15" x14ac:dyDescent="0.25">
      <c r="A3190" s="2">
        <f t="shared" si="200"/>
        <v>2018</v>
      </c>
      <c r="B3190" s="2" t="str">
        <f t="shared" si="201"/>
        <v>Dec</v>
      </c>
      <c r="C3190" s="2">
        <f t="shared" si="202"/>
        <v>49</v>
      </c>
      <c r="D3190" s="2" t="str">
        <f t="shared" si="203"/>
        <v>Thu</v>
      </c>
      <c r="E3190" s="34">
        <v>43440</v>
      </c>
      <c r="F3190" s="30">
        <v>50993</v>
      </c>
      <c r="G3190" s="2" t="s">
        <v>825</v>
      </c>
      <c r="H3190" s="30" t="s">
        <v>826</v>
      </c>
      <c r="I3190" s="2">
        <v>1</v>
      </c>
      <c r="J3190" s="30" t="s">
        <v>1935</v>
      </c>
      <c r="K3190" s="2" t="s">
        <v>1247</v>
      </c>
      <c r="L3190" s="30">
        <v>118</v>
      </c>
      <c r="M3190" s="2">
        <v>3</v>
      </c>
      <c r="N3190" s="2">
        <v>1</v>
      </c>
      <c r="O3190" s="31">
        <v>9.8819444444444446E-2</v>
      </c>
    </row>
    <row r="3191" spans="1:15" x14ac:dyDescent="0.25">
      <c r="A3191" s="2">
        <f t="shared" si="200"/>
        <v>2018</v>
      </c>
      <c r="B3191" s="2" t="str">
        <f t="shared" si="201"/>
        <v>Dec</v>
      </c>
      <c r="C3191" s="2">
        <f t="shared" si="202"/>
        <v>49</v>
      </c>
      <c r="D3191" s="2" t="str">
        <f t="shared" si="203"/>
        <v>Thu</v>
      </c>
      <c r="E3191" s="34">
        <v>43440</v>
      </c>
      <c r="F3191" s="30">
        <v>50993</v>
      </c>
      <c r="G3191" s="2" t="s">
        <v>825</v>
      </c>
      <c r="H3191" s="30" t="s">
        <v>826</v>
      </c>
      <c r="I3191" s="2">
        <v>1</v>
      </c>
      <c r="J3191" s="30" t="s">
        <v>2001</v>
      </c>
      <c r="K3191" s="2" t="s">
        <v>1264</v>
      </c>
      <c r="L3191" s="30">
        <v>118</v>
      </c>
      <c r="M3191" s="2">
        <v>3</v>
      </c>
      <c r="N3191" s="2">
        <v>1</v>
      </c>
      <c r="O3191" s="31">
        <v>9.9502314814814821E-2</v>
      </c>
    </row>
    <row r="3192" spans="1:15" x14ac:dyDescent="0.25">
      <c r="A3192" s="2">
        <f t="shared" si="200"/>
        <v>2018</v>
      </c>
      <c r="B3192" s="2" t="str">
        <f t="shared" si="201"/>
        <v>Dec</v>
      </c>
      <c r="C3192" s="2">
        <f t="shared" si="202"/>
        <v>49</v>
      </c>
      <c r="D3192" s="2" t="str">
        <f t="shared" si="203"/>
        <v>Thu</v>
      </c>
      <c r="E3192" s="34">
        <v>43440</v>
      </c>
      <c r="F3192" s="30">
        <v>48942</v>
      </c>
      <c r="G3192" s="2" t="s">
        <v>524</v>
      </c>
      <c r="H3192" s="30" t="s">
        <v>1114</v>
      </c>
      <c r="I3192" s="2">
        <v>18</v>
      </c>
      <c r="J3192" s="30" t="s">
        <v>1340</v>
      </c>
      <c r="K3192" s="2" t="s">
        <v>1280</v>
      </c>
      <c r="L3192" s="30">
        <v>5084</v>
      </c>
      <c r="M3192" s="2">
        <v>7</v>
      </c>
      <c r="N3192" s="2">
        <v>33</v>
      </c>
      <c r="O3192" s="31">
        <v>7.104166666666667E-2</v>
      </c>
    </row>
    <row r="3193" spans="1:15" x14ac:dyDescent="0.25">
      <c r="A3193" s="2">
        <f t="shared" si="200"/>
        <v>2018</v>
      </c>
      <c r="B3193" s="2" t="str">
        <f t="shared" si="201"/>
        <v>Dec</v>
      </c>
      <c r="C3193" s="2">
        <f t="shared" si="202"/>
        <v>49</v>
      </c>
      <c r="D3193" s="2" t="str">
        <f t="shared" si="203"/>
        <v>Thu</v>
      </c>
      <c r="E3193" s="34">
        <v>43440</v>
      </c>
      <c r="F3193" s="30">
        <v>48942</v>
      </c>
      <c r="G3193" s="2" t="s">
        <v>524</v>
      </c>
      <c r="H3193" s="30" t="s">
        <v>1114</v>
      </c>
      <c r="I3193" s="2">
        <v>18</v>
      </c>
      <c r="J3193" s="30" t="s">
        <v>1305</v>
      </c>
      <c r="K3193" s="2" t="s">
        <v>1257</v>
      </c>
      <c r="L3193" s="30">
        <v>5084</v>
      </c>
      <c r="M3193" s="2">
        <v>7</v>
      </c>
      <c r="N3193" s="2">
        <v>33</v>
      </c>
      <c r="O3193" s="31">
        <v>7.0497685185185191E-2</v>
      </c>
    </row>
    <row r="3194" spans="1:15" x14ac:dyDescent="0.25">
      <c r="A3194" s="2">
        <f t="shared" si="200"/>
        <v>2018</v>
      </c>
      <c r="B3194" s="2" t="str">
        <f t="shared" si="201"/>
        <v>Dec</v>
      </c>
      <c r="C3194" s="2">
        <f t="shared" si="202"/>
        <v>49</v>
      </c>
      <c r="D3194" s="2" t="str">
        <f t="shared" si="203"/>
        <v>Thu</v>
      </c>
      <c r="E3194" s="34">
        <v>43440</v>
      </c>
      <c r="F3194" s="30">
        <v>48942</v>
      </c>
      <c r="G3194" s="2" t="s">
        <v>524</v>
      </c>
      <c r="H3194" s="30" t="s">
        <v>1114</v>
      </c>
      <c r="I3194" s="2">
        <v>18</v>
      </c>
      <c r="J3194" s="30" t="s">
        <v>1309</v>
      </c>
      <c r="K3194" s="2" t="s">
        <v>1264</v>
      </c>
      <c r="L3194" s="30">
        <v>5084</v>
      </c>
      <c r="M3194" s="2">
        <v>7</v>
      </c>
      <c r="N3194" s="2">
        <v>33</v>
      </c>
      <c r="O3194" s="31">
        <v>7.064814814814814E-2</v>
      </c>
    </row>
    <row r="3195" spans="1:15" x14ac:dyDescent="0.25">
      <c r="A3195" s="2">
        <f t="shared" si="200"/>
        <v>2018</v>
      </c>
      <c r="B3195" s="2" t="str">
        <f t="shared" si="201"/>
        <v>Dec</v>
      </c>
      <c r="C3195" s="2">
        <f t="shared" si="202"/>
        <v>49</v>
      </c>
      <c r="D3195" s="2" t="str">
        <f t="shared" si="203"/>
        <v>Thu</v>
      </c>
      <c r="E3195" s="34">
        <v>43440</v>
      </c>
      <c r="F3195" s="30">
        <v>50512</v>
      </c>
      <c r="G3195" s="2" t="s">
        <v>1112</v>
      </c>
      <c r="H3195" s="30" t="s">
        <v>1113</v>
      </c>
      <c r="I3195" s="2">
        <v>6</v>
      </c>
      <c r="J3195" s="30" t="s">
        <v>1447</v>
      </c>
      <c r="K3195" s="2" t="s">
        <v>1447</v>
      </c>
      <c r="L3195" s="30">
        <v>45</v>
      </c>
      <c r="M3195" s="2">
        <v>33</v>
      </c>
      <c r="N3195" s="2">
        <v>0</v>
      </c>
      <c r="O3195" s="31">
        <v>0</v>
      </c>
    </row>
    <row r="3196" spans="1:15" x14ac:dyDescent="0.25">
      <c r="A3196" s="2">
        <f t="shared" si="200"/>
        <v>2018</v>
      </c>
      <c r="B3196" s="2" t="str">
        <f t="shared" si="201"/>
        <v>Dec</v>
      </c>
      <c r="C3196" s="2">
        <f t="shared" si="202"/>
        <v>49</v>
      </c>
      <c r="D3196" s="2" t="str">
        <f t="shared" si="203"/>
        <v>Thu</v>
      </c>
      <c r="E3196" s="34">
        <v>43440</v>
      </c>
      <c r="F3196" s="30" t="s">
        <v>827</v>
      </c>
      <c r="G3196" s="2" t="s">
        <v>828</v>
      </c>
      <c r="H3196" s="30" t="s">
        <v>829</v>
      </c>
      <c r="I3196" s="2">
        <v>8</v>
      </c>
      <c r="J3196" s="30" t="s">
        <v>1342</v>
      </c>
      <c r="K3196" s="2" t="s">
        <v>1272</v>
      </c>
      <c r="L3196" s="30">
        <v>1540</v>
      </c>
      <c r="M3196" s="2">
        <v>2</v>
      </c>
      <c r="N3196" s="2">
        <v>28</v>
      </c>
      <c r="O3196" s="31">
        <v>4.5624999999999999E-2</v>
      </c>
    </row>
    <row r="3197" spans="1:15" x14ac:dyDescent="0.25">
      <c r="A3197" s="2">
        <f t="shared" si="200"/>
        <v>2018</v>
      </c>
      <c r="B3197" s="2" t="str">
        <f t="shared" si="201"/>
        <v>Dec</v>
      </c>
      <c r="C3197" s="2">
        <f t="shared" si="202"/>
        <v>49</v>
      </c>
      <c r="D3197" s="2" t="str">
        <f t="shared" si="203"/>
        <v>Thu</v>
      </c>
      <c r="E3197" s="34">
        <v>43440</v>
      </c>
      <c r="F3197" s="30" t="s">
        <v>827</v>
      </c>
      <c r="G3197" s="2" t="s">
        <v>828</v>
      </c>
      <c r="H3197" s="30" t="s">
        <v>829</v>
      </c>
      <c r="I3197" s="2">
        <v>8</v>
      </c>
      <c r="J3197" s="30" t="s">
        <v>1345</v>
      </c>
      <c r="K3197" s="2" t="s">
        <v>1275</v>
      </c>
      <c r="L3197" s="30">
        <v>1540</v>
      </c>
      <c r="M3197" s="2">
        <v>2</v>
      </c>
      <c r="N3197" s="2">
        <v>28</v>
      </c>
      <c r="O3197" s="31">
        <v>4.3738425925925924E-2</v>
      </c>
    </row>
    <row r="3198" spans="1:15" x14ac:dyDescent="0.25">
      <c r="A3198" s="2">
        <f t="shared" si="200"/>
        <v>2018</v>
      </c>
      <c r="B3198" s="2" t="str">
        <f t="shared" si="201"/>
        <v>Dec</v>
      </c>
      <c r="C3198" s="2">
        <f t="shared" si="202"/>
        <v>49</v>
      </c>
      <c r="D3198" s="2" t="str">
        <f t="shared" si="203"/>
        <v>Thu</v>
      </c>
      <c r="E3198" s="34">
        <v>43440</v>
      </c>
      <c r="F3198" s="30" t="s">
        <v>827</v>
      </c>
      <c r="G3198" s="2" t="s">
        <v>828</v>
      </c>
      <c r="H3198" s="30" t="s">
        <v>829</v>
      </c>
      <c r="I3198" s="2">
        <v>8</v>
      </c>
      <c r="J3198" s="30" t="s">
        <v>1706</v>
      </c>
      <c r="K3198" s="2" t="s">
        <v>1264</v>
      </c>
      <c r="L3198" s="30">
        <v>1540</v>
      </c>
      <c r="M3198" s="2">
        <v>2</v>
      </c>
      <c r="N3198" s="2">
        <v>28</v>
      </c>
      <c r="O3198" s="31">
        <v>4.4386574074074071E-2</v>
      </c>
    </row>
    <row r="3199" spans="1:15" x14ac:dyDescent="0.25">
      <c r="A3199" s="2">
        <f t="shared" si="200"/>
        <v>2018</v>
      </c>
      <c r="B3199" s="2" t="str">
        <f t="shared" si="201"/>
        <v>Dec</v>
      </c>
      <c r="C3199" s="2">
        <f t="shared" si="202"/>
        <v>49</v>
      </c>
      <c r="D3199" s="2" t="str">
        <f t="shared" si="203"/>
        <v>Thu</v>
      </c>
      <c r="E3199" s="34">
        <v>43440</v>
      </c>
      <c r="F3199" s="30" t="s">
        <v>827</v>
      </c>
      <c r="G3199" s="2" t="s">
        <v>828</v>
      </c>
      <c r="H3199" s="30" t="s">
        <v>829</v>
      </c>
      <c r="I3199" s="2">
        <v>8</v>
      </c>
      <c r="J3199" s="30" t="s">
        <v>1770</v>
      </c>
      <c r="K3199" s="2" t="s">
        <v>1348</v>
      </c>
      <c r="L3199" s="30">
        <v>1540</v>
      </c>
      <c r="M3199" s="2">
        <v>2</v>
      </c>
      <c r="N3199" s="2">
        <v>28</v>
      </c>
      <c r="O3199" s="31">
        <v>4.4178240740740747E-2</v>
      </c>
    </row>
    <row r="3200" spans="1:15" x14ac:dyDescent="0.25">
      <c r="A3200" s="2">
        <f t="shared" si="200"/>
        <v>2018</v>
      </c>
      <c r="B3200" s="2" t="str">
        <f t="shared" si="201"/>
        <v>Dec</v>
      </c>
      <c r="C3200" s="2">
        <f t="shared" si="202"/>
        <v>49</v>
      </c>
      <c r="D3200" s="2" t="str">
        <f t="shared" si="203"/>
        <v>Thu</v>
      </c>
      <c r="E3200" s="34">
        <v>43440</v>
      </c>
      <c r="F3200" s="30">
        <v>47916</v>
      </c>
      <c r="G3200" s="2" t="s">
        <v>169</v>
      </c>
      <c r="H3200" s="30" t="s">
        <v>1124</v>
      </c>
      <c r="I3200" s="2">
        <v>13</v>
      </c>
      <c r="J3200" s="30" t="s">
        <v>1872</v>
      </c>
      <c r="K3200" s="2" t="s">
        <v>1247</v>
      </c>
      <c r="L3200" s="30">
        <v>1396</v>
      </c>
      <c r="M3200" s="2">
        <v>84</v>
      </c>
      <c r="N3200" s="2">
        <v>6</v>
      </c>
      <c r="O3200" s="31">
        <v>0</v>
      </c>
    </row>
    <row r="3201" spans="1:15" x14ac:dyDescent="0.25">
      <c r="A3201" s="2">
        <f t="shared" si="200"/>
        <v>2018</v>
      </c>
      <c r="B3201" s="2" t="str">
        <f t="shared" si="201"/>
        <v>Dec</v>
      </c>
      <c r="C3201" s="2">
        <f t="shared" si="202"/>
        <v>49</v>
      </c>
      <c r="D3201" s="2" t="str">
        <f t="shared" si="203"/>
        <v>Thu</v>
      </c>
      <c r="E3201" s="34">
        <v>43440</v>
      </c>
      <c r="F3201" s="30">
        <v>47916</v>
      </c>
      <c r="G3201" s="2" t="s">
        <v>169</v>
      </c>
      <c r="H3201" s="30" t="s">
        <v>1124</v>
      </c>
      <c r="I3201" s="2">
        <v>13</v>
      </c>
      <c r="J3201" s="30" t="s">
        <v>2001</v>
      </c>
      <c r="K3201" s="2" t="s">
        <v>1264</v>
      </c>
      <c r="L3201" s="30">
        <v>1396</v>
      </c>
      <c r="M3201" s="2">
        <v>84</v>
      </c>
      <c r="N3201" s="2">
        <v>6</v>
      </c>
      <c r="O3201" s="31">
        <v>0</v>
      </c>
    </row>
    <row r="3202" spans="1:15" x14ac:dyDescent="0.25">
      <c r="A3202" s="2">
        <f t="shared" si="200"/>
        <v>2018</v>
      </c>
      <c r="B3202" s="2" t="str">
        <f t="shared" si="201"/>
        <v>Dec</v>
      </c>
      <c r="C3202" s="2">
        <f t="shared" si="202"/>
        <v>49</v>
      </c>
      <c r="D3202" s="2" t="str">
        <f t="shared" si="203"/>
        <v>Thu</v>
      </c>
      <c r="E3202" s="34">
        <v>43440</v>
      </c>
      <c r="F3202" s="30">
        <v>50992</v>
      </c>
      <c r="G3202" s="2" t="s">
        <v>830</v>
      </c>
      <c r="H3202" s="30" t="s">
        <v>831</v>
      </c>
      <c r="I3202" s="2">
        <v>3</v>
      </c>
      <c r="J3202" s="30" t="s">
        <v>1368</v>
      </c>
      <c r="K3202" s="2" t="s">
        <v>1264</v>
      </c>
      <c r="L3202" s="30">
        <v>244</v>
      </c>
      <c r="M3202" s="2">
        <v>25</v>
      </c>
      <c r="N3202" s="2">
        <v>2</v>
      </c>
      <c r="O3202" s="31">
        <v>2.5023148148148145E-2</v>
      </c>
    </row>
    <row r="3203" spans="1:15" x14ac:dyDescent="0.25">
      <c r="A3203" s="2">
        <f t="shared" si="200"/>
        <v>2018</v>
      </c>
      <c r="B3203" s="2" t="str">
        <f t="shared" si="201"/>
        <v>Dec</v>
      </c>
      <c r="C3203" s="2">
        <f t="shared" si="202"/>
        <v>49</v>
      </c>
      <c r="D3203" s="2" t="str">
        <f t="shared" si="203"/>
        <v>Thu</v>
      </c>
      <c r="E3203" s="34">
        <v>43440</v>
      </c>
      <c r="F3203" s="30">
        <v>50992</v>
      </c>
      <c r="G3203" s="2" t="s">
        <v>830</v>
      </c>
      <c r="H3203" s="30" t="s">
        <v>831</v>
      </c>
      <c r="I3203" s="2">
        <v>3</v>
      </c>
      <c r="J3203" s="30" t="s">
        <v>1376</v>
      </c>
      <c r="K3203" s="2" t="s">
        <v>1247</v>
      </c>
      <c r="L3203" s="30">
        <v>244</v>
      </c>
      <c r="M3203" s="2">
        <v>25</v>
      </c>
      <c r="N3203" s="2">
        <v>2</v>
      </c>
      <c r="O3203" s="31">
        <v>2.4467592592592593E-2</v>
      </c>
    </row>
    <row r="3204" spans="1:15" x14ac:dyDescent="0.25">
      <c r="A3204" s="2">
        <f t="shared" si="200"/>
        <v>2018</v>
      </c>
      <c r="B3204" s="2" t="str">
        <f t="shared" si="201"/>
        <v>Dec</v>
      </c>
      <c r="C3204" s="2">
        <f t="shared" si="202"/>
        <v>49</v>
      </c>
      <c r="D3204" s="2" t="str">
        <f t="shared" si="203"/>
        <v>Thu</v>
      </c>
      <c r="E3204" s="34">
        <v>43440</v>
      </c>
      <c r="F3204" s="30">
        <v>50992</v>
      </c>
      <c r="G3204" s="2" t="s">
        <v>830</v>
      </c>
      <c r="H3204" s="30" t="s">
        <v>831</v>
      </c>
      <c r="I3204" s="2">
        <v>3</v>
      </c>
      <c r="J3204" s="30" t="s">
        <v>1902</v>
      </c>
      <c r="K3204" s="2" t="s">
        <v>1355</v>
      </c>
      <c r="L3204" s="30">
        <v>244</v>
      </c>
      <c r="M3204" s="2">
        <v>25</v>
      </c>
      <c r="N3204" s="2">
        <v>2</v>
      </c>
      <c r="O3204" s="31">
        <v>2.3738425925925923E-2</v>
      </c>
    </row>
    <row r="3205" spans="1:15" x14ac:dyDescent="0.25">
      <c r="A3205" s="2">
        <f t="shared" si="200"/>
        <v>2018</v>
      </c>
      <c r="B3205" s="2" t="str">
        <f t="shared" si="201"/>
        <v>Dec</v>
      </c>
      <c r="C3205" s="2">
        <f t="shared" si="202"/>
        <v>49</v>
      </c>
      <c r="D3205" s="2" t="str">
        <f t="shared" si="203"/>
        <v>Thu</v>
      </c>
      <c r="E3205" s="34">
        <v>43440</v>
      </c>
      <c r="F3205" s="30">
        <v>50992</v>
      </c>
      <c r="G3205" s="2" t="s">
        <v>830</v>
      </c>
      <c r="H3205" s="30" t="s">
        <v>831</v>
      </c>
      <c r="I3205" s="2">
        <v>3</v>
      </c>
      <c r="J3205" s="30" t="s">
        <v>2015</v>
      </c>
      <c r="K3205" s="2" t="s">
        <v>1247</v>
      </c>
      <c r="L3205" s="30">
        <v>244</v>
      </c>
      <c r="M3205" s="2">
        <v>25</v>
      </c>
      <c r="N3205" s="2">
        <v>2</v>
      </c>
      <c r="O3205" s="31">
        <v>2.3321759259259261E-2</v>
      </c>
    </row>
    <row r="3206" spans="1:15" x14ac:dyDescent="0.25">
      <c r="A3206" s="2">
        <f t="shared" si="200"/>
        <v>2018</v>
      </c>
      <c r="B3206" s="2" t="str">
        <f t="shared" si="201"/>
        <v>Dec</v>
      </c>
      <c r="C3206" s="2">
        <f t="shared" si="202"/>
        <v>49</v>
      </c>
      <c r="D3206" s="2" t="str">
        <f t="shared" si="203"/>
        <v>Thu</v>
      </c>
      <c r="E3206" s="34">
        <v>43440</v>
      </c>
      <c r="F3206" s="30">
        <v>50992</v>
      </c>
      <c r="G3206" s="2" t="s">
        <v>830</v>
      </c>
      <c r="H3206" s="30" t="s">
        <v>831</v>
      </c>
      <c r="I3206" s="2">
        <v>3</v>
      </c>
      <c r="J3206" s="30" t="s">
        <v>2012</v>
      </c>
      <c r="K3206" s="2" t="s">
        <v>1355</v>
      </c>
      <c r="L3206" s="30">
        <v>244</v>
      </c>
      <c r="M3206" s="2">
        <v>25</v>
      </c>
      <c r="N3206" s="2">
        <v>2</v>
      </c>
      <c r="O3206" s="31">
        <v>2.4733796296296295E-2</v>
      </c>
    </row>
    <row r="3207" spans="1:15" x14ac:dyDescent="0.25">
      <c r="A3207" s="2">
        <f t="shared" si="200"/>
        <v>2018</v>
      </c>
      <c r="B3207" s="2" t="str">
        <f t="shared" si="201"/>
        <v>Dec</v>
      </c>
      <c r="C3207" s="2">
        <f t="shared" si="202"/>
        <v>49</v>
      </c>
      <c r="D3207" s="2" t="str">
        <f t="shared" si="203"/>
        <v>Thu</v>
      </c>
      <c r="E3207" s="34">
        <v>43440</v>
      </c>
      <c r="F3207" s="30">
        <v>49262</v>
      </c>
      <c r="G3207" s="2" t="s">
        <v>650</v>
      </c>
      <c r="H3207" s="30" t="s">
        <v>832</v>
      </c>
      <c r="I3207" s="2">
        <v>19</v>
      </c>
      <c r="J3207" s="30" t="s">
        <v>1250</v>
      </c>
      <c r="K3207" s="2" t="s">
        <v>1355</v>
      </c>
      <c r="L3207" s="30">
        <v>6758</v>
      </c>
      <c r="M3207" s="2">
        <v>11</v>
      </c>
      <c r="N3207" s="2">
        <v>30</v>
      </c>
      <c r="O3207" s="31">
        <v>4.0902777777777781E-2</v>
      </c>
    </row>
    <row r="3208" spans="1:15" x14ac:dyDescent="0.25">
      <c r="A3208" s="2">
        <f t="shared" si="200"/>
        <v>2018</v>
      </c>
      <c r="B3208" s="2" t="str">
        <f t="shared" si="201"/>
        <v>Dec</v>
      </c>
      <c r="C3208" s="2">
        <f t="shared" si="202"/>
        <v>49</v>
      </c>
      <c r="D3208" s="2" t="str">
        <f t="shared" si="203"/>
        <v>Thu</v>
      </c>
      <c r="E3208" s="34">
        <v>43440</v>
      </c>
      <c r="F3208" s="30">
        <v>49262</v>
      </c>
      <c r="G3208" s="2" t="s">
        <v>650</v>
      </c>
      <c r="H3208" s="30" t="s">
        <v>832</v>
      </c>
      <c r="I3208" s="2">
        <v>19</v>
      </c>
      <c r="J3208" s="30" t="s">
        <v>1274</v>
      </c>
      <c r="K3208" s="2" t="s">
        <v>1264</v>
      </c>
      <c r="L3208" s="30">
        <v>6758</v>
      </c>
      <c r="M3208" s="2">
        <v>11</v>
      </c>
      <c r="N3208" s="2">
        <v>30</v>
      </c>
      <c r="O3208" s="31">
        <v>4.1076388888888891E-2</v>
      </c>
    </row>
    <row r="3209" spans="1:15" x14ac:dyDescent="0.25">
      <c r="A3209" s="2">
        <f t="shared" si="200"/>
        <v>2018</v>
      </c>
      <c r="B3209" s="2" t="str">
        <f t="shared" si="201"/>
        <v>Dec</v>
      </c>
      <c r="C3209" s="2">
        <f t="shared" si="202"/>
        <v>49</v>
      </c>
      <c r="D3209" s="2" t="str">
        <f t="shared" si="203"/>
        <v>Thu</v>
      </c>
      <c r="E3209" s="34">
        <v>43440</v>
      </c>
      <c r="F3209" s="30">
        <v>49262</v>
      </c>
      <c r="G3209" s="2" t="s">
        <v>650</v>
      </c>
      <c r="H3209" s="30" t="s">
        <v>832</v>
      </c>
      <c r="I3209" s="2">
        <v>19</v>
      </c>
      <c r="J3209" s="30" t="s">
        <v>1260</v>
      </c>
      <c r="K3209" s="2" t="s">
        <v>1247</v>
      </c>
      <c r="L3209" s="30">
        <v>6758</v>
      </c>
      <c r="M3209" s="2">
        <v>11</v>
      </c>
      <c r="N3209" s="2">
        <v>30</v>
      </c>
      <c r="O3209" s="31">
        <v>4.1238425925925921E-2</v>
      </c>
    </row>
    <row r="3210" spans="1:15" x14ac:dyDescent="0.25">
      <c r="A3210" s="2">
        <f t="shared" si="200"/>
        <v>2018</v>
      </c>
      <c r="B3210" s="2" t="str">
        <f t="shared" si="201"/>
        <v>Dec</v>
      </c>
      <c r="C3210" s="2">
        <f t="shared" si="202"/>
        <v>49</v>
      </c>
      <c r="D3210" s="2" t="str">
        <f t="shared" si="203"/>
        <v>Thu</v>
      </c>
      <c r="E3210" s="34">
        <v>43440</v>
      </c>
      <c r="F3210" s="30">
        <v>49262</v>
      </c>
      <c r="G3210" s="2" t="s">
        <v>650</v>
      </c>
      <c r="H3210" s="30" t="s">
        <v>832</v>
      </c>
      <c r="I3210" s="2">
        <v>19</v>
      </c>
      <c r="J3210" s="30" t="s">
        <v>1253</v>
      </c>
      <c r="K3210" s="2" t="s">
        <v>1282</v>
      </c>
      <c r="L3210" s="30">
        <v>6758</v>
      </c>
      <c r="M3210" s="2">
        <v>11</v>
      </c>
      <c r="N3210" s="2">
        <v>30</v>
      </c>
      <c r="O3210" s="31">
        <v>4.0636574074074075E-2</v>
      </c>
    </row>
    <row r="3211" spans="1:15" x14ac:dyDescent="0.25">
      <c r="A3211" s="2">
        <f t="shared" si="200"/>
        <v>2018</v>
      </c>
      <c r="B3211" s="2" t="str">
        <f t="shared" si="201"/>
        <v>Dec</v>
      </c>
      <c r="C3211" s="2">
        <f t="shared" si="202"/>
        <v>49</v>
      </c>
      <c r="D3211" s="2" t="str">
        <f t="shared" si="203"/>
        <v>Thu</v>
      </c>
      <c r="E3211" s="34">
        <v>43440</v>
      </c>
      <c r="F3211" s="30">
        <v>49262</v>
      </c>
      <c r="G3211" s="2" t="s">
        <v>650</v>
      </c>
      <c r="H3211" s="30" t="s">
        <v>832</v>
      </c>
      <c r="I3211" s="2">
        <v>19</v>
      </c>
      <c r="J3211" s="30" t="s">
        <v>1366</v>
      </c>
      <c r="K3211" s="2" t="s">
        <v>1247</v>
      </c>
      <c r="L3211" s="30">
        <v>6758</v>
      </c>
      <c r="M3211" s="2">
        <v>11</v>
      </c>
      <c r="N3211" s="2">
        <v>30</v>
      </c>
      <c r="O3211" s="31">
        <v>4.0439814814814817E-2</v>
      </c>
    </row>
    <row r="3212" spans="1:15" x14ac:dyDescent="0.25">
      <c r="A3212" s="2">
        <f t="shared" si="200"/>
        <v>2018</v>
      </c>
      <c r="B3212" s="2" t="str">
        <f t="shared" si="201"/>
        <v>Dec</v>
      </c>
      <c r="C3212" s="2">
        <f t="shared" si="202"/>
        <v>49</v>
      </c>
      <c r="D3212" s="2" t="str">
        <f t="shared" si="203"/>
        <v>Thu</v>
      </c>
      <c r="E3212" s="34">
        <v>43440</v>
      </c>
      <c r="F3212" s="30">
        <v>49262</v>
      </c>
      <c r="G3212" s="2" t="s">
        <v>650</v>
      </c>
      <c r="H3212" s="30" t="s">
        <v>832</v>
      </c>
      <c r="I3212" s="2">
        <v>19</v>
      </c>
      <c r="J3212" s="30" t="s">
        <v>1705</v>
      </c>
      <c r="K3212" s="2" t="s">
        <v>1272</v>
      </c>
      <c r="L3212" s="30">
        <v>6758</v>
      </c>
      <c r="M3212" s="2">
        <v>11</v>
      </c>
      <c r="N3212" s="2">
        <v>30</v>
      </c>
      <c r="O3212" s="31">
        <v>2.6909722222222224E-2</v>
      </c>
    </row>
    <row r="3213" spans="1:15" x14ac:dyDescent="0.25">
      <c r="A3213" s="2">
        <f t="shared" si="200"/>
        <v>2018</v>
      </c>
      <c r="B3213" s="2" t="str">
        <f t="shared" si="201"/>
        <v>Dec</v>
      </c>
      <c r="C3213" s="2">
        <f t="shared" si="202"/>
        <v>49</v>
      </c>
      <c r="D3213" s="2" t="str">
        <f t="shared" si="203"/>
        <v>Thu</v>
      </c>
      <c r="E3213" s="34">
        <v>43440</v>
      </c>
      <c r="F3213" s="30">
        <v>47910</v>
      </c>
      <c r="G3213" s="2" t="s">
        <v>45</v>
      </c>
      <c r="H3213" s="30" t="s">
        <v>833</v>
      </c>
      <c r="I3213" s="2">
        <v>38</v>
      </c>
      <c r="J3213" s="30" t="s">
        <v>1368</v>
      </c>
      <c r="K3213" s="2" t="s">
        <v>1264</v>
      </c>
      <c r="L3213" s="30">
        <v>5909</v>
      </c>
      <c r="M3213" s="2">
        <v>211</v>
      </c>
      <c r="N3213" s="2">
        <v>9</v>
      </c>
      <c r="O3213" s="31">
        <v>0.16187499999999999</v>
      </c>
    </row>
    <row r="3214" spans="1:15" x14ac:dyDescent="0.25">
      <c r="A3214" s="2">
        <f t="shared" si="200"/>
        <v>2018</v>
      </c>
      <c r="B3214" s="2" t="str">
        <f t="shared" si="201"/>
        <v>Dec</v>
      </c>
      <c r="C3214" s="2">
        <f t="shared" si="202"/>
        <v>49</v>
      </c>
      <c r="D3214" s="2" t="str">
        <f t="shared" si="203"/>
        <v>Thu</v>
      </c>
      <c r="E3214" s="34">
        <v>43440</v>
      </c>
      <c r="F3214" s="30">
        <v>47910</v>
      </c>
      <c r="G3214" s="2" t="s">
        <v>45</v>
      </c>
      <c r="H3214" s="30" t="s">
        <v>833</v>
      </c>
      <c r="I3214" s="2">
        <v>38</v>
      </c>
      <c r="J3214" s="30" t="s">
        <v>1373</v>
      </c>
      <c r="K3214" s="2" t="s">
        <v>1257</v>
      </c>
      <c r="L3214" s="30">
        <v>5909</v>
      </c>
      <c r="M3214" s="2">
        <v>211</v>
      </c>
      <c r="N3214" s="2">
        <v>9</v>
      </c>
      <c r="O3214" s="31">
        <v>9.0706018518518519E-2</v>
      </c>
    </row>
    <row r="3215" spans="1:15" x14ac:dyDescent="0.25">
      <c r="A3215" s="2">
        <f t="shared" si="200"/>
        <v>2018</v>
      </c>
      <c r="B3215" s="2" t="str">
        <f t="shared" si="201"/>
        <v>Dec</v>
      </c>
      <c r="C3215" s="2">
        <f t="shared" si="202"/>
        <v>49</v>
      </c>
      <c r="D3215" s="2" t="str">
        <f t="shared" si="203"/>
        <v>Thu</v>
      </c>
      <c r="E3215" s="34">
        <v>43440</v>
      </c>
      <c r="F3215" s="30">
        <v>47910</v>
      </c>
      <c r="G3215" s="2" t="s">
        <v>45</v>
      </c>
      <c r="H3215" s="30" t="s">
        <v>833</v>
      </c>
      <c r="I3215" s="2">
        <v>38</v>
      </c>
      <c r="J3215" s="30" t="s">
        <v>1374</v>
      </c>
      <c r="K3215" s="2" t="s">
        <v>1247</v>
      </c>
      <c r="L3215" s="30">
        <v>5909</v>
      </c>
      <c r="M3215" s="2">
        <v>211</v>
      </c>
      <c r="N3215" s="2">
        <v>9</v>
      </c>
      <c r="O3215" s="31">
        <v>0.14449074074074073</v>
      </c>
    </row>
    <row r="3216" spans="1:15" x14ac:dyDescent="0.25">
      <c r="A3216" s="2">
        <f t="shared" si="200"/>
        <v>2018</v>
      </c>
      <c r="B3216" s="2" t="str">
        <f t="shared" si="201"/>
        <v>Dec</v>
      </c>
      <c r="C3216" s="2">
        <f t="shared" si="202"/>
        <v>49</v>
      </c>
      <c r="D3216" s="2" t="str">
        <f t="shared" si="203"/>
        <v>Thu</v>
      </c>
      <c r="E3216" s="34">
        <v>43440</v>
      </c>
      <c r="F3216" s="30">
        <v>47910</v>
      </c>
      <c r="G3216" s="2" t="s">
        <v>45</v>
      </c>
      <c r="H3216" s="30" t="s">
        <v>833</v>
      </c>
      <c r="I3216" s="2">
        <v>38</v>
      </c>
      <c r="J3216" s="30" t="s">
        <v>1902</v>
      </c>
      <c r="K3216" s="2" t="s">
        <v>1247</v>
      </c>
      <c r="L3216" s="30">
        <v>5909</v>
      </c>
      <c r="M3216" s="2">
        <v>211</v>
      </c>
      <c r="N3216" s="2">
        <v>9</v>
      </c>
      <c r="O3216" s="31">
        <v>0.2521990740740741</v>
      </c>
    </row>
    <row r="3217" spans="1:15" x14ac:dyDescent="0.25">
      <c r="A3217" s="2">
        <f t="shared" si="200"/>
        <v>2018</v>
      </c>
      <c r="B3217" s="2" t="str">
        <f t="shared" si="201"/>
        <v>Dec</v>
      </c>
      <c r="C3217" s="2">
        <f t="shared" si="202"/>
        <v>49</v>
      </c>
      <c r="D3217" s="2" t="str">
        <f t="shared" si="203"/>
        <v>Thu</v>
      </c>
      <c r="E3217" s="34">
        <v>43440</v>
      </c>
      <c r="F3217" s="30">
        <v>47910</v>
      </c>
      <c r="G3217" s="2" t="s">
        <v>45</v>
      </c>
      <c r="H3217" s="30" t="s">
        <v>833</v>
      </c>
      <c r="I3217" s="2">
        <v>38</v>
      </c>
      <c r="J3217" s="30" t="s">
        <v>1942</v>
      </c>
      <c r="K3217" s="2" t="s">
        <v>1355</v>
      </c>
      <c r="L3217" s="30">
        <v>5909</v>
      </c>
      <c r="M3217" s="2">
        <v>211</v>
      </c>
      <c r="N3217" s="2">
        <v>9</v>
      </c>
      <c r="O3217" s="31">
        <v>0.16035879629629629</v>
      </c>
    </row>
    <row r="3218" spans="1:15" x14ac:dyDescent="0.25">
      <c r="A3218" s="2">
        <f t="shared" si="200"/>
        <v>2018</v>
      </c>
      <c r="B3218" s="2" t="str">
        <f t="shared" si="201"/>
        <v>Dec</v>
      </c>
      <c r="C3218" s="2">
        <f t="shared" si="202"/>
        <v>49</v>
      </c>
      <c r="D3218" s="2" t="str">
        <f t="shared" si="203"/>
        <v>Thu</v>
      </c>
      <c r="E3218" s="34">
        <v>43440</v>
      </c>
      <c r="F3218" s="30">
        <v>47910</v>
      </c>
      <c r="G3218" s="2" t="s">
        <v>45</v>
      </c>
      <c r="H3218" s="30" t="s">
        <v>833</v>
      </c>
      <c r="I3218" s="2">
        <v>38</v>
      </c>
      <c r="J3218" s="30" t="s">
        <v>1940</v>
      </c>
      <c r="K3218" s="2" t="s">
        <v>1264</v>
      </c>
      <c r="L3218" s="30">
        <v>5909</v>
      </c>
      <c r="M3218" s="2">
        <v>211</v>
      </c>
      <c r="N3218" s="2">
        <v>9</v>
      </c>
      <c r="O3218" s="31">
        <v>1.579861111111111E-2</v>
      </c>
    </row>
    <row r="3219" spans="1:15" x14ac:dyDescent="0.25">
      <c r="A3219" s="2">
        <f t="shared" si="200"/>
        <v>2018</v>
      </c>
      <c r="B3219" s="2" t="str">
        <f t="shared" si="201"/>
        <v>Dec</v>
      </c>
      <c r="C3219" s="2">
        <f t="shared" si="202"/>
        <v>49</v>
      </c>
      <c r="D3219" s="2" t="str">
        <f t="shared" si="203"/>
        <v>Thu</v>
      </c>
      <c r="E3219" s="34">
        <v>43440</v>
      </c>
      <c r="F3219" s="30">
        <v>47910</v>
      </c>
      <c r="G3219" s="2" t="s">
        <v>45</v>
      </c>
      <c r="H3219" s="30" t="s">
        <v>833</v>
      </c>
      <c r="I3219" s="2">
        <v>38</v>
      </c>
      <c r="J3219" s="30" t="s">
        <v>2015</v>
      </c>
      <c r="K3219" s="2" t="s">
        <v>1247</v>
      </c>
      <c r="L3219" s="30">
        <v>5909</v>
      </c>
      <c r="M3219" s="2">
        <v>211</v>
      </c>
      <c r="N3219" s="2">
        <v>9</v>
      </c>
      <c r="O3219" s="31">
        <v>0.16011574074074075</v>
      </c>
    </row>
    <row r="3220" spans="1:15" x14ac:dyDescent="0.25">
      <c r="A3220" s="2">
        <f t="shared" si="200"/>
        <v>2018</v>
      </c>
      <c r="B3220" s="2" t="str">
        <f t="shared" si="201"/>
        <v>Dec</v>
      </c>
      <c r="C3220" s="2">
        <f t="shared" si="202"/>
        <v>49</v>
      </c>
      <c r="D3220" s="2" t="str">
        <f t="shared" si="203"/>
        <v>Thu</v>
      </c>
      <c r="E3220" s="34">
        <v>43440</v>
      </c>
      <c r="F3220" s="30">
        <v>47910</v>
      </c>
      <c r="G3220" s="2" t="s">
        <v>45</v>
      </c>
      <c r="H3220" s="30" t="s">
        <v>833</v>
      </c>
      <c r="I3220" s="2">
        <v>38</v>
      </c>
      <c r="J3220" s="30" t="s">
        <v>2016</v>
      </c>
      <c r="K3220" s="2" t="s">
        <v>1355</v>
      </c>
      <c r="L3220" s="30">
        <v>5909</v>
      </c>
      <c r="M3220" s="2">
        <v>211</v>
      </c>
      <c r="N3220" s="2">
        <v>9</v>
      </c>
      <c r="O3220" s="31">
        <v>0.15972222222222224</v>
      </c>
    </row>
    <row r="3221" spans="1:15" x14ac:dyDescent="0.25">
      <c r="A3221" s="2">
        <f t="shared" si="200"/>
        <v>2018</v>
      </c>
      <c r="B3221" s="2" t="str">
        <f t="shared" si="201"/>
        <v>Dec</v>
      </c>
      <c r="C3221" s="2">
        <f t="shared" si="202"/>
        <v>49</v>
      </c>
      <c r="D3221" s="2" t="str">
        <f t="shared" si="203"/>
        <v>Thu</v>
      </c>
      <c r="E3221" s="34">
        <v>43440</v>
      </c>
      <c r="F3221" s="30">
        <v>47910</v>
      </c>
      <c r="G3221" s="2" t="s">
        <v>45</v>
      </c>
      <c r="H3221" s="30" t="s">
        <v>833</v>
      </c>
      <c r="I3221" s="2">
        <v>38</v>
      </c>
      <c r="J3221" s="30" t="s">
        <v>2017</v>
      </c>
      <c r="K3221" s="2" t="s">
        <v>1355</v>
      </c>
      <c r="L3221" s="30">
        <v>5909</v>
      </c>
      <c r="M3221" s="2">
        <v>211</v>
      </c>
      <c r="N3221" s="2">
        <v>9</v>
      </c>
      <c r="O3221" s="31">
        <v>0.16057870370370372</v>
      </c>
    </row>
    <row r="3222" spans="1:15" x14ac:dyDescent="0.25">
      <c r="A3222" s="2">
        <f t="shared" si="200"/>
        <v>2018</v>
      </c>
      <c r="B3222" s="2" t="str">
        <f t="shared" si="201"/>
        <v>Dec</v>
      </c>
      <c r="C3222" s="2">
        <f t="shared" si="202"/>
        <v>49</v>
      </c>
      <c r="D3222" s="2" t="str">
        <f t="shared" si="203"/>
        <v>Thu</v>
      </c>
      <c r="E3222" s="34">
        <v>43440</v>
      </c>
      <c r="F3222" s="30">
        <v>47908</v>
      </c>
      <c r="G3222" s="2" t="s">
        <v>834</v>
      </c>
      <c r="H3222" s="30" t="s">
        <v>835</v>
      </c>
      <c r="I3222" s="2">
        <v>60</v>
      </c>
      <c r="J3222" s="30" t="s">
        <v>1271</v>
      </c>
      <c r="K3222" s="2" t="s">
        <v>1355</v>
      </c>
      <c r="L3222" s="30">
        <v>12390</v>
      </c>
      <c r="M3222" s="2">
        <v>17</v>
      </c>
      <c r="N3222" s="2">
        <v>22</v>
      </c>
      <c r="O3222" s="31">
        <v>0.120625</v>
      </c>
    </row>
    <row r="3223" spans="1:15" x14ac:dyDescent="0.25">
      <c r="A3223" s="2">
        <f t="shared" si="200"/>
        <v>2018</v>
      </c>
      <c r="B3223" s="2" t="str">
        <f t="shared" si="201"/>
        <v>Dec</v>
      </c>
      <c r="C3223" s="2">
        <f t="shared" si="202"/>
        <v>49</v>
      </c>
      <c r="D3223" s="2" t="str">
        <f t="shared" si="203"/>
        <v>Thu</v>
      </c>
      <c r="E3223" s="34">
        <v>43440</v>
      </c>
      <c r="F3223" s="30">
        <v>47908</v>
      </c>
      <c r="G3223" s="2" t="s">
        <v>834</v>
      </c>
      <c r="H3223" s="30" t="s">
        <v>835</v>
      </c>
      <c r="I3223" s="2">
        <v>60</v>
      </c>
      <c r="J3223" s="30" t="s">
        <v>1330</v>
      </c>
      <c r="K3223" s="2" t="s">
        <v>1355</v>
      </c>
      <c r="L3223" s="30">
        <v>12390</v>
      </c>
      <c r="M3223" s="2">
        <v>17</v>
      </c>
      <c r="N3223" s="2">
        <v>22</v>
      </c>
      <c r="O3223" s="31">
        <v>0.12113425925925925</v>
      </c>
    </row>
    <row r="3224" spans="1:15" x14ac:dyDescent="0.25">
      <c r="A3224" s="2">
        <f t="shared" si="200"/>
        <v>2018</v>
      </c>
      <c r="B3224" s="2" t="str">
        <f t="shared" si="201"/>
        <v>Dec</v>
      </c>
      <c r="C3224" s="2">
        <f t="shared" si="202"/>
        <v>49</v>
      </c>
      <c r="D3224" s="2" t="str">
        <f t="shared" si="203"/>
        <v>Thu</v>
      </c>
      <c r="E3224" s="34">
        <v>43440</v>
      </c>
      <c r="F3224" s="30">
        <v>47908</v>
      </c>
      <c r="G3224" s="2" t="s">
        <v>834</v>
      </c>
      <c r="H3224" s="30" t="s">
        <v>835</v>
      </c>
      <c r="I3224" s="2">
        <v>60</v>
      </c>
      <c r="J3224" s="30" t="s">
        <v>1339</v>
      </c>
      <c r="K3224" s="2" t="s">
        <v>1247</v>
      </c>
      <c r="L3224" s="30">
        <v>12390</v>
      </c>
      <c r="M3224" s="2">
        <v>17</v>
      </c>
      <c r="N3224" s="2">
        <v>22</v>
      </c>
      <c r="O3224" s="31">
        <v>0.12224537037037037</v>
      </c>
    </row>
    <row r="3225" spans="1:15" x14ac:dyDescent="0.25">
      <c r="A3225" s="2">
        <f t="shared" si="200"/>
        <v>2018</v>
      </c>
      <c r="B3225" s="2" t="str">
        <f t="shared" si="201"/>
        <v>Dec</v>
      </c>
      <c r="C3225" s="2">
        <f t="shared" si="202"/>
        <v>49</v>
      </c>
      <c r="D3225" s="2" t="str">
        <f t="shared" si="203"/>
        <v>Thu</v>
      </c>
      <c r="E3225" s="34">
        <v>43440</v>
      </c>
      <c r="F3225" s="30">
        <v>47908</v>
      </c>
      <c r="G3225" s="2" t="s">
        <v>834</v>
      </c>
      <c r="H3225" s="30" t="s">
        <v>835</v>
      </c>
      <c r="I3225" s="2">
        <v>60</v>
      </c>
      <c r="J3225" s="30" t="s">
        <v>1366</v>
      </c>
      <c r="K3225" s="2" t="s">
        <v>1355</v>
      </c>
      <c r="L3225" s="30">
        <v>12390</v>
      </c>
      <c r="M3225" s="2">
        <v>17</v>
      </c>
      <c r="N3225" s="2">
        <v>22</v>
      </c>
      <c r="O3225" s="31">
        <v>0.12206018518518519</v>
      </c>
    </row>
    <row r="3226" spans="1:15" x14ac:dyDescent="0.25">
      <c r="A3226" s="2">
        <f t="shared" si="200"/>
        <v>2018</v>
      </c>
      <c r="B3226" s="2" t="str">
        <f t="shared" si="201"/>
        <v>Dec</v>
      </c>
      <c r="C3226" s="2">
        <f t="shared" si="202"/>
        <v>49</v>
      </c>
      <c r="D3226" s="2" t="str">
        <f t="shared" si="203"/>
        <v>Thu</v>
      </c>
      <c r="E3226" s="34">
        <v>43440</v>
      </c>
      <c r="F3226" s="30">
        <v>47908</v>
      </c>
      <c r="G3226" s="2" t="s">
        <v>834</v>
      </c>
      <c r="H3226" s="30" t="s">
        <v>835</v>
      </c>
      <c r="I3226" s="2">
        <v>60</v>
      </c>
      <c r="J3226" s="30" t="s">
        <v>1427</v>
      </c>
      <c r="K3226" s="2" t="s">
        <v>1247</v>
      </c>
      <c r="L3226" s="30">
        <v>12390</v>
      </c>
      <c r="M3226" s="2">
        <v>17</v>
      </c>
      <c r="N3226" s="2">
        <v>22</v>
      </c>
      <c r="O3226" s="31">
        <v>0.12299768518518518</v>
      </c>
    </row>
    <row r="3227" spans="1:15" x14ac:dyDescent="0.25">
      <c r="A3227" s="2">
        <f t="shared" si="200"/>
        <v>2018</v>
      </c>
      <c r="B3227" s="2" t="str">
        <f t="shared" si="201"/>
        <v>Dec</v>
      </c>
      <c r="C3227" s="2">
        <f t="shared" si="202"/>
        <v>49</v>
      </c>
      <c r="D3227" s="2" t="str">
        <f t="shared" si="203"/>
        <v>Thu</v>
      </c>
      <c r="E3227" s="34">
        <v>43440</v>
      </c>
      <c r="F3227" s="30">
        <v>47908</v>
      </c>
      <c r="G3227" s="2" t="s">
        <v>834</v>
      </c>
      <c r="H3227" s="30" t="s">
        <v>835</v>
      </c>
      <c r="I3227" s="2">
        <v>60</v>
      </c>
      <c r="J3227" s="30" t="s">
        <v>1705</v>
      </c>
      <c r="K3227" s="2" t="s">
        <v>1272</v>
      </c>
      <c r="L3227" s="30">
        <v>12390</v>
      </c>
      <c r="M3227" s="2">
        <v>17</v>
      </c>
      <c r="N3227" s="2">
        <v>22</v>
      </c>
      <c r="O3227" s="31">
        <v>5.603009259259259E-2</v>
      </c>
    </row>
    <row r="3228" spans="1:15" x14ac:dyDescent="0.25">
      <c r="A3228" s="2">
        <f t="shared" si="200"/>
        <v>2018</v>
      </c>
      <c r="B3228" s="2" t="str">
        <f t="shared" si="201"/>
        <v>Dec</v>
      </c>
      <c r="C3228" s="2">
        <f t="shared" si="202"/>
        <v>49</v>
      </c>
      <c r="D3228" s="2" t="str">
        <f t="shared" si="203"/>
        <v>Thu</v>
      </c>
      <c r="E3228" s="34">
        <v>43440</v>
      </c>
      <c r="F3228" s="30">
        <v>47908</v>
      </c>
      <c r="G3228" s="2" t="s">
        <v>834</v>
      </c>
      <c r="H3228" s="30" t="s">
        <v>835</v>
      </c>
      <c r="I3228" s="2">
        <v>60</v>
      </c>
      <c r="J3228" s="30" t="s">
        <v>1706</v>
      </c>
      <c r="K3228" s="2" t="s">
        <v>1264</v>
      </c>
      <c r="L3228" s="30">
        <v>12390</v>
      </c>
      <c r="M3228" s="2">
        <v>17</v>
      </c>
      <c r="N3228" s="2">
        <v>22</v>
      </c>
      <c r="O3228" s="31">
        <v>0.12327546296296295</v>
      </c>
    </row>
    <row r="3229" spans="1:15" x14ac:dyDescent="0.25">
      <c r="A3229" s="2">
        <f t="shared" ref="A3229:A3292" si="204">YEAR(E3229)</f>
        <v>2018</v>
      </c>
      <c r="B3229" s="2" t="str">
        <f t="shared" ref="B3229:B3292" si="205">TEXT(E3229,"MMM")</f>
        <v>Dec</v>
      </c>
      <c r="C3229" s="2">
        <f t="shared" ref="C3229:C3292" si="206">WEEKNUM(E3229)</f>
        <v>49</v>
      </c>
      <c r="D3229" s="2" t="str">
        <f t="shared" ref="D3229:D3292" si="207">TEXT(E3229,"DDD")</f>
        <v>Thu</v>
      </c>
      <c r="E3229" s="34">
        <v>43440</v>
      </c>
      <c r="F3229" s="30">
        <v>47908</v>
      </c>
      <c r="G3229" s="2" t="s">
        <v>834</v>
      </c>
      <c r="H3229" s="30" t="s">
        <v>835</v>
      </c>
      <c r="I3229" s="2">
        <v>60</v>
      </c>
      <c r="J3229" s="30" t="s">
        <v>1710</v>
      </c>
      <c r="K3229" s="2" t="s">
        <v>1355</v>
      </c>
      <c r="L3229" s="30">
        <v>12390</v>
      </c>
      <c r="M3229" s="2">
        <v>17</v>
      </c>
      <c r="N3229" s="2">
        <v>22</v>
      </c>
      <c r="O3229" s="31">
        <v>0.12246527777777778</v>
      </c>
    </row>
    <row r="3230" spans="1:15" x14ac:dyDescent="0.25">
      <c r="A3230" s="2">
        <f t="shared" si="204"/>
        <v>2018</v>
      </c>
      <c r="B3230" s="2" t="str">
        <f t="shared" si="205"/>
        <v>Dec</v>
      </c>
      <c r="C3230" s="2">
        <f t="shared" si="206"/>
        <v>49</v>
      </c>
      <c r="D3230" s="2" t="str">
        <f t="shared" si="207"/>
        <v>Thu</v>
      </c>
      <c r="E3230" s="34">
        <v>43440</v>
      </c>
      <c r="F3230" s="30">
        <v>47908</v>
      </c>
      <c r="G3230" s="2" t="s">
        <v>834</v>
      </c>
      <c r="H3230" s="30" t="s">
        <v>835</v>
      </c>
      <c r="I3230" s="2">
        <v>60</v>
      </c>
      <c r="J3230" s="30" t="s">
        <v>1861</v>
      </c>
      <c r="K3230" s="2" t="s">
        <v>1355</v>
      </c>
      <c r="L3230" s="30">
        <v>12390</v>
      </c>
      <c r="M3230" s="2">
        <v>17</v>
      </c>
      <c r="N3230" s="2">
        <v>22</v>
      </c>
      <c r="O3230" s="31">
        <v>0</v>
      </c>
    </row>
    <row r="3231" spans="1:15" x14ac:dyDescent="0.25">
      <c r="A3231" s="2">
        <f t="shared" si="204"/>
        <v>2018</v>
      </c>
      <c r="B3231" s="2" t="str">
        <f t="shared" si="205"/>
        <v>Dec</v>
      </c>
      <c r="C3231" s="2">
        <f t="shared" si="206"/>
        <v>49</v>
      </c>
      <c r="D3231" s="2" t="str">
        <f t="shared" si="207"/>
        <v>Thu</v>
      </c>
      <c r="E3231" s="34">
        <v>43440</v>
      </c>
      <c r="F3231" s="30">
        <v>47908</v>
      </c>
      <c r="G3231" s="2" t="s">
        <v>834</v>
      </c>
      <c r="H3231" s="30" t="s">
        <v>835</v>
      </c>
      <c r="I3231" s="2">
        <v>60</v>
      </c>
      <c r="J3231" s="30" t="s">
        <v>1680</v>
      </c>
      <c r="K3231" s="2" t="s">
        <v>1355</v>
      </c>
      <c r="L3231" s="30">
        <v>12390</v>
      </c>
      <c r="M3231" s="2">
        <v>17</v>
      </c>
      <c r="N3231" s="2">
        <v>22</v>
      </c>
      <c r="O3231" s="31">
        <v>0.12162037037037036</v>
      </c>
    </row>
    <row r="3232" spans="1:15" x14ac:dyDescent="0.25">
      <c r="A3232" s="2">
        <f t="shared" si="204"/>
        <v>2018</v>
      </c>
      <c r="B3232" s="2" t="str">
        <f t="shared" si="205"/>
        <v>Dec</v>
      </c>
      <c r="C3232" s="2">
        <f t="shared" si="206"/>
        <v>49</v>
      </c>
      <c r="D3232" s="2" t="str">
        <f t="shared" si="207"/>
        <v>Thu</v>
      </c>
      <c r="E3232" s="34">
        <v>43440</v>
      </c>
      <c r="F3232" s="30">
        <v>48893</v>
      </c>
      <c r="G3232" s="2" t="s">
        <v>37</v>
      </c>
      <c r="H3232" s="30" t="s">
        <v>836</v>
      </c>
      <c r="I3232" s="2">
        <v>11</v>
      </c>
      <c r="J3232" s="30" t="s">
        <v>1342</v>
      </c>
      <c r="K3232" s="2" t="s">
        <v>1272</v>
      </c>
      <c r="L3232" s="30">
        <v>3168</v>
      </c>
      <c r="M3232" s="2">
        <v>3</v>
      </c>
      <c r="N3232" s="2">
        <v>33</v>
      </c>
      <c r="O3232" s="31">
        <v>1.5127314814814816E-2</v>
      </c>
    </row>
    <row r="3233" spans="1:15" x14ac:dyDescent="0.25">
      <c r="A3233" s="2">
        <f t="shared" si="204"/>
        <v>2018</v>
      </c>
      <c r="B3233" s="2" t="str">
        <f t="shared" si="205"/>
        <v>Dec</v>
      </c>
      <c r="C3233" s="2">
        <f t="shared" si="206"/>
        <v>49</v>
      </c>
      <c r="D3233" s="2" t="str">
        <f t="shared" si="207"/>
        <v>Thu</v>
      </c>
      <c r="E3233" s="34">
        <v>43440</v>
      </c>
      <c r="F3233" s="30">
        <v>48893</v>
      </c>
      <c r="G3233" s="2" t="s">
        <v>37</v>
      </c>
      <c r="H3233" s="30" t="s">
        <v>836</v>
      </c>
      <c r="I3233" s="2">
        <v>11</v>
      </c>
      <c r="J3233" s="30" t="s">
        <v>1345</v>
      </c>
      <c r="K3233" s="2" t="s">
        <v>1247</v>
      </c>
      <c r="L3233" s="30">
        <v>3168</v>
      </c>
      <c r="M3233" s="2">
        <v>3</v>
      </c>
      <c r="N3233" s="2">
        <v>33</v>
      </c>
      <c r="O3233" s="31">
        <v>3.5729166666666666E-2</v>
      </c>
    </row>
    <row r="3234" spans="1:15" x14ac:dyDescent="0.25">
      <c r="A3234" s="2">
        <f t="shared" si="204"/>
        <v>2018</v>
      </c>
      <c r="B3234" s="2" t="str">
        <f t="shared" si="205"/>
        <v>Dec</v>
      </c>
      <c r="C3234" s="2">
        <f t="shared" si="206"/>
        <v>49</v>
      </c>
      <c r="D3234" s="2" t="str">
        <f t="shared" si="207"/>
        <v>Thu</v>
      </c>
      <c r="E3234" s="34">
        <v>43440</v>
      </c>
      <c r="F3234" s="30">
        <v>48893</v>
      </c>
      <c r="G3234" s="2" t="s">
        <v>37</v>
      </c>
      <c r="H3234" s="30" t="s">
        <v>836</v>
      </c>
      <c r="I3234" s="2">
        <v>11</v>
      </c>
      <c r="J3234" s="30" t="s">
        <v>1703</v>
      </c>
      <c r="K3234" s="2" t="s">
        <v>1282</v>
      </c>
      <c r="L3234" s="30">
        <v>3168</v>
      </c>
      <c r="M3234" s="2">
        <v>3</v>
      </c>
      <c r="N3234" s="2">
        <v>33</v>
      </c>
      <c r="O3234" s="31">
        <v>3.5509259259259261E-2</v>
      </c>
    </row>
    <row r="3235" spans="1:15" x14ac:dyDescent="0.25">
      <c r="A3235" s="2">
        <f t="shared" si="204"/>
        <v>2018</v>
      </c>
      <c r="B3235" s="2" t="str">
        <f t="shared" si="205"/>
        <v>Dec</v>
      </c>
      <c r="C3235" s="2">
        <f t="shared" si="206"/>
        <v>49</v>
      </c>
      <c r="D3235" s="2" t="str">
        <f t="shared" si="207"/>
        <v>Thu</v>
      </c>
      <c r="E3235" s="34">
        <v>43440</v>
      </c>
      <c r="F3235" s="30">
        <v>48893</v>
      </c>
      <c r="G3235" s="2" t="s">
        <v>37</v>
      </c>
      <c r="H3235" s="30" t="s">
        <v>836</v>
      </c>
      <c r="I3235" s="2">
        <v>11</v>
      </c>
      <c r="J3235" s="30" t="s">
        <v>1706</v>
      </c>
      <c r="K3235" s="2" t="s">
        <v>1264</v>
      </c>
      <c r="L3235" s="30">
        <v>3168</v>
      </c>
      <c r="M3235" s="2">
        <v>3</v>
      </c>
      <c r="N3235" s="2">
        <v>33</v>
      </c>
      <c r="O3235" s="31">
        <v>3.5937500000000004E-2</v>
      </c>
    </row>
    <row r="3236" spans="1:15" x14ac:dyDescent="0.25">
      <c r="A3236" s="2">
        <f t="shared" si="204"/>
        <v>2018</v>
      </c>
      <c r="B3236" s="2" t="str">
        <f t="shared" si="205"/>
        <v>Dec</v>
      </c>
      <c r="C3236" s="2">
        <f t="shared" si="206"/>
        <v>49</v>
      </c>
      <c r="D3236" s="2" t="str">
        <f t="shared" si="207"/>
        <v>Thu</v>
      </c>
      <c r="E3236" s="34">
        <v>43440</v>
      </c>
      <c r="F3236" s="30" t="s">
        <v>1121</v>
      </c>
      <c r="G3236" s="2" t="s">
        <v>1122</v>
      </c>
      <c r="H3236" s="30" t="s">
        <v>1123</v>
      </c>
      <c r="I3236" s="2">
        <v>37</v>
      </c>
      <c r="J3236" s="30" t="s">
        <v>1250</v>
      </c>
      <c r="K3236" s="2" t="s">
        <v>1247</v>
      </c>
      <c r="L3236" s="30">
        <v>11080</v>
      </c>
      <c r="M3236" s="2">
        <v>17</v>
      </c>
      <c r="N3236" s="2">
        <v>20</v>
      </c>
      <c r="O3236" s="31">
        <v>0.12200231481481481</v>
      </c>
    </row>
    <row r="3237" spans="1:15" x14ac:dyDescent="0.25">
      <c r="A3237" s="2">
        <f t="shared" si="204"/>
        <v>2018</v>
      </c>
      <c r="B3237" s="2" t="str">
        <f t="shared" si="205"/>
        <v>Dec</v>
      </c>
      <c r="C3237" s="2">
        <f t="shared" si="206"/>
        <v>49</v>
      </c>
      <c r="D3237" s="2" t="str">
        <f t="shared" si="207"/>
        <v>Thu</v>
      </c>
      <c r="E3237" s="34">
        <v>43440</v>
      </c>
      <c r="F3237" s="30" t="s">
        <v>1121</v>
      </c>
      <c r="G3237" s="2" t="s">
        <v>1122</v>
      </c>
      <c r="H3237" s="30" t="s">
        <v>1123</v>
      </c>
      <c r="I3237" s="2">
        <v>37</v>
      </c>
      <c r="J3237" s="30" t="s">
        <v>1274</v>
      </c>
      <c r="K3237" s="2" t="s">
        <v>1264</v>
      </c>
      <c r="L3237" s="30">
        <v>11080</v>
      </c>
      <c r="M3237" s="2">
        <v>17</v>
      </c>
      <c r="N3237" s="2">
        <v>20</v>
      </c>
      <c r="O3237" s="31">
        <v>0.1242361111111111</v>
      </c>
    </row>
    <row r="3238" spans="1:15" x14ac:dyDescent="0.25">
      <c r="A3238" s="2">
        <f t="shared" si="204"/>
        <v>2018</v>
      </c>
      <c r="B3238" s="2" t="str">
        <f t="shared" si="205"/>
        <v>Dec</v>
      </c>
      <c r="C3238" s="2">
        <f t="shared" si="206"/>
        <v>49</v>
      </c>
      <c r="D3238" s="2" t="str">
        <f t="shared" si="207"/>
        <v>Thu</v>
      </c>
      <c r="E3238" s="34">
        <v>43440</v>
      </c>
      <c r="F3238" s="30" t="s">
        <v>1121</v>
      </c>
      <c r="G3238" s="2" t="s">
        <v>1122</v>
      </c>
      <c r="H3238" s="30" t="s">
        <v>1123</v>
      </c>
      <c r="I3238" s="2">
        <v>37</v>
      </c>
      <c r="J3238" s="30" t="s">
        <v>1345</v>
      </c>
      <c r="K3238" s="2" t="s">
        <v>1275</v>
      </c>
      <c r="L3238" s="30">
        <v>11080</v>
      </c>
      <c r="M3238" s="2">
        <v>17</v>
      </c>
      <c r="N3238" s="2">
        <v>20</v>
      </c>
      <c r="O3238" s="31">
        <v>0.1221875</v>
      </c>
    </row>
    <row r="3239" spans="1:15" x14ac:dyDescent="0.25">
      <c r="A3239" s="2">
        <f t="shared" si="204"/>
        <v>2018</v>
      </c>
      <c r="B3239" s="2" t="str">
        <f t="shared" si="205"/>
        <v>Dec</v>
      </c>
      <c r="C3239" s="2">
        <f t="shared" si="206"/>
        <v>49</v>
      </c>
      <c r="D3239" s="2" t="str">
        <f t="shared" si="207"/>
        <v>Thu</v>
      </c>
      <c r="E3239" s="34">
        <v>43440</v>
      </c>
      <c r="F3239" s="30" t="s">
        <v>1121</v>
      </c>
      <c r="G3239" s="2" t="s">
        <v>1122</v>
      </c>
      <c r="H3239" s="30" t="s">
        <v>1123</v>
      </c>
      <c r="I3239" s="2">
        <v>37</v>
      </c>
      <c r="J3239" s="30" t="s">
        <v>1705</v>
      </c>
      <c r="K3239" s="2" t="s">
        <v>1272</v>
      </c>
      <c r="L3239" s="30">
        <v>11080</v>
      </c>
      <c r="M3239" s="2">
        <v>17</v>
      </c>
      <c r="N3239" s="2">
        <v>20</v>
      </c>
      <c r="O3239" s="31">
        <v>2.4872685185185189E-2</v>
      </c>
    </row>
    <row r="3240" spans="1:15" x14ac:dyDescent="0.25">
      <c r="A3240" s="2">
        <f t="shared" si="204"/>
        <v>2018</v>
      </c>
      <c r="B3240" s="2" t="str">
        <f t="shared" si="205"/>
        <v>Dec</v>
      </c>
      <c r="C3240" s="2">
        <f t="shared" si="206"/>
        <v>49</v>
      </c>
      <c r="D3240" s="2" t="str">
        <f t="shared" si="207"/>
        <v>Thu</v>
      </c>
      <c r="E3240" s="34">
        <v>43440</v>
      </c>
      <c r="F3240" s="30" t="s">
        <v>1121</v>
      </c>
      <c r="G3240" s="2" t="s">
        <v>1122</v>
      </c>
      <c r="H3240" s="30" t="s">
        <v>1123</v>
      </c>
      <c r="I3240" s="2">
        <v>37</v>
      </c>
      <c r="J3240" s="30" t="s">
        <v>1770</v>
      </c>
      <c r="K3240" s="2" t="s">
        <v>1348</v>
      </c>
      <c r="L3240" s="30">
        <v>11080</v>
      </c>
      <c r="M3240" s="2">
        <v>17</v>
      </c>
      <c r="N3240" s="2">
        <v>20</v>
      </c>
      <c r="O3240" s="31">
        <v>0.12447916666666665</v>
      </c>
    </row>
    <row r="3241" spans="1:15" x14ac:dyDescent="0.25">
      <c r="A3241" s="2">
        <f t="shared" si="204"/>
        <v>2018</v>
      </c>
      <c r="B3241" s="2" t="str">
        <f t="shared" si="205"/>
        <v>Dec</v>
      </c>
      <c r="C3241" s="2">
        <f t="shared" si="206"/>
        <v>49</v>
      </c>
      <c r="D3241" s="2" t="str">
        <f t="shared" si="207"/>
        <v>Thu</v>
      </c>
      <c r="E3241" s="34">
        <v>43440</v>
      </c>
      <c r="F3241" s="30">
        <v>47944</v>
      </c>
      <c r="G3241" s="2" t="s">
        <v>74</v>
      </c>
      <c r="H3241" s="30" t="s">
        <v>837</v>
      </c>
      <c r="I3241" s="2">
        <v>22</v>
      </c>
      <c r="J3241" s="30" t="s">
        <v>1274</v>
      </c>
      <c r="K3241" s="2" t="s">
        <v>1264</v>
      </c>
      <c r="L3241" s="30">
        <v>2880</v>
      </c>
      <c r="M3241" s="2">
        <v>22</v>
      </c>
      <c r="N3241" s="2">
        <v>32</v>
      </c>
      <c r="O3241" s="31">
        <v>0.12180555555555556</v>
      </c>
    </row>
    <row r="3242" spans="1:15" x14ac:dyDescent="0.25">
      <c r="A3242" s="2">
        <f t="shared" si="204"/>
        <v>2018</v>
      </c>
      <c r="B3242" s="2" t="str">
        <f t="shared" si="205"/>
        <v>Dec</v>
      </c>
      <c r="C3242" s="2">
        <f t="shared" si="206"/>
        <v>49</v>
      </c>
      <c r="D3242" s="2" t="str">
        <f t="shared" si="207"/>
        <v>Thu</v>
      </c>
      <c r="E3242" s="34">
        <v>43440</v>
      </c>
      <c r="F3242" s="30">
        <v>47944</v>
      </c>
      <c r="G3242" s="2" t="s">
        <v>74</v>
      </c>
      <c r="H3242" s="30" t="s">
        <v>837</v>
      </c>
      <c r="I3242" s="2">
        <v>22</v>
      </c>
      <c r="J3242" s="30" t="s">
        <v>1253</v>
      </c>
      <c r="K3242" s="2" t="s">
        <v>1282</v>
      </c>
      <c r="L3242" s="30">
        <v>2880</v>
      </c>
      <c r="M3242" s="2">
        <v>22</v>
      </c>
      <c r="N3242" s="2">
        <v>32</v>
      </c>
      <c r="O3242" s="31">
        <v>0.1216087962962963</v>
      </c>
    </row>
    <row r="3243" spans="1:15" x14ac:dyDescent="0.25">
      <c r="A3243" s="2">
        <f t="shared" si="204"/>
        <v>2018</v>
      </c>
      <c r="B3243" s="2" t="str">
        <f t="shared" si="205"/>
        <v>Dec</v>
      </c>
      <c r="C3243" s="2">
        <f t="shared" si="206"/>
        <v>49</v>
      </c>
      <c r="D3243" s="2" t="str">
        <f t="shared" si="207"/>
        <v>Thu</v>
      </c>
      <c r="E3243" s="34">
        <v>43440</v>
      </c>
      <c r="F3243" s="30">
        <v>47944</v>
      </c>
      <c r="G3243" s="2" t="s">
        <v>74</v>
      </c>
      <c r="H3243" s="30" t="s">
        <v>837</v>
      </c>
      <c r="I3243" s="2">
        <v>22</v>
      </c>
      <c r="J3243" s="30" t="s">
        <v>1338</v>
      </c>
      <c r="K3243" s="2" t="s">
        <v>1282</v>
      </c>
      <c r="L3243" s="30">
        <v>2880</v>
      </c>
      <c r="M3243" s="2">
        <v>22</v>
      </c>
      <c r="N3243" s="2">
        <v>32</v>
      </c>
      <c r="O3243" s="31">
        <v>0.1213425925925926</v>
      </c>
    </row>
    <row r="3244" spans="1:15" x14ac:dyDescent="0.25">
      <c r="A3244" s="2">
        <f t="shared" si="204"/>
        <v>2018</v>
      </c>
      <c r="B3244" s="2" t="str">
        <f t="shared" si="205"/>
        <v>Dec</v>
      </c>
      <c r="C3244" s="2">
        <f t="shared" si="206"/>
        <v>49</v>
      </c>
      <c r="D3244" s="2" t="str">
        <f t="shared" si="207"/>
        <v>Thu</v>
      </c>
      <c r="E3244" s="34">
        <v>43440</v>
      </c>
      <c r="F3244" s="30">
        <v>47944</v>
      </c>
      <c r="G3244" s="2" t="s">
        <v>74</v>
      </c>
      <c r="H3244" s="30" t="s">
        <v>837</v>
      </c>
      <c r="I3244" s="2">
        <v>22</v>
      </c>
      <c r="J3244" s="30" t="s">
        <v>1342</v>
      </c>
      <c r="K3244" s="2" t="s">
        <v>1272</v>
      </c>
      <c r="L3244" s="30">
        <v>2880</v>
      </c>
      <c r="M3244" s="2">
        <v>22</v>
      </c>
      <c r="N3244" s="2">
        <v>32</v>
      </c>
      <c r="O3244" s="31">
        <v>3.8032407407407411E-2</v>
      </c>
    </row>
    <row r="3245" spans="1:15" x14ac:dyDescent="0.25">
      <c r="A3245" s="2">
        <f t="shared" si="204"/>
        <v>2018</v>
      </c>
      <c r="B3245" s="2" t="str">
        <f t="shared" si="205"/>
        <v>Dec</v>
      </c>
      <c r="C3245" s="2">
        <f t="shared" si="206"/>
        <v>49</v>
      </c>
      <c r="D3245" s="2" t="str">
        <f t="shared" si="207"/>
        <v>Thu</v>
      </c>
      <c r="E3245" s="34">
        <v>43440</v>
      </c>
      <c r="F3245" s="30">
        <v>48059</v>
      </c>
      <c r="G3245" s="2" t="s">
        <v>415</v>
      </c>
      <c r="H3245" s="30" t="s">
        <v>838</v>
      </c>
      <c r="I3245" s="2">
        <v>11</v>
      </c>
      <c r="J3245" s="30" t="s">
        <v>1260</v>
      </c>
      <c r="K3245" s="2" t="s">
        <v>1275</v>
      </c>
      <c r="L3245" s="30">
        <v>1620</v>
      </c>
      <c r="M3245" s="2">
        <v>1</v>
      </c>
      <c r="N3245" s="2">
        <v>27</v>
      </c>
      <c r="O3245" s="31">
        <v>0.10024305555555556</v>
      </c>
    </row>
    <row r="3246" spans="1:15" x14ac:dyDescent="0.25">
      <c r="A3246" s="2">
        <f t="shared" si="204"/>
        <v>2018</v>
      </c>
      <c r="B3246" s="2" t="str">
        <f t="shared" si="205"/>
        <v>Dec</v>
      </c>
      <c r="C3246" s="2">
        <f t="shared" si="206"/>
        <v>49</v>
      </c>
      <c r="D3246" s="2" t="str">
        <f t="shared" si="207"/>
        <v>Thu</v>
      </c>
      <c r="E3246" s="34">
        <v>43440</v>
      </c>
      <c r="F3246" s="30">
        <v>48059</v>
      </c>
      <c r="G3246" s="2" t="s">
        <v>415</v>
      </c>
      <c r="H3246" s="30" t="s">
        <v>838</v>
      </c>
      <c r="I3246" s="2">
        <v>11</v>
      </c>
      <c r="J3246" s="30" t="s">
        <v>1276</v>
      </c>
      <c r="K3246" s="2" t="s">
        <v>1264</v>
      </c>
      <c r="L3246" s="30">
        <v>1620</v>
      </c>
      <c r="M3246" s="2">
        <v>1</v>
      </c>
      <c r="N3246" s="2">
        <v>27</v>
      </c>
      <c r="O3246" s="31">
        <v>0.10053240740740742</v>
      </c>
    </row>
    <row r="3247" spans="1:15" x14ac:dyDescent="0.25">
      <c r="A3247" s="2">
        <f t="shared" si="204"/>
        <v>2018</v>
      </c>
      <c r="B3247" s="2" t="str">
        <f t="shared" si="205"/>
        <v>Dec</v>
      </c>
      <c r="C3247" s="2">
        <f t="shared" si="206"/>
        <v>49</v>
      </c>
      <c r="D3247" s="2" t="str">
        <f t="shared" si="207"/>
        <v>Thu</v>
      </c>
      <c r="E3247" s="34">
        <v>43440</v>
      </c>
      <c r="F3247" s="30">
        <v>48059</v>
      </c>
      <c r="G3247" s="2" t="s">
        <v>415</v>
      </c>
      <c r="H3247" s="30" t="s">
        <v>838</v>
      </c>
      <c r="I3247" s="2">
        <v>11</v>
      </c>
      <c r="J3247" s="30" t="s">
        <v>1342</v>
      </c>
      <c r="K3247" s="2" t="s">
        <v>1272</v>
      </c>
      <c r="L3247" s="30">
        <v>1620</v>
      </c>
      <c r="M3247" s="2">
        <v>1</v>
      </c>
      <c r="N3247" s="2">
        <v>27</v>
      </c>
      <c r="O3247" s="31">
        <v>1.119212962962963E-2</v>
      </c>
    </row>
    <row r="3248" spans="1:15" x14ac:dyDescent="0.25">
      <c r="A3248" s="2">
        <f t="shared" si="204"/>
        <v>2018</v>
      </c>
      <c r="B3248" s="2" t="str">
        <f t="shared" si="205"/>
        <v>Dec</v>
      </c>
      <c r="C3248" s="2">
        <f t="shared" si="206"/>
        <v>49</v>
      </c>
      <c r="D3248" s="2" t="str">
        <f t="shared" si="207"/>
        <v>Thu</v>
      </c>
      <c r="E3248" s="34">
        <v>43440</v>
      </c>
      <c r="F3248" s="30">
        <v>49222</v>
      </c>
      <c r="G3248" s="2" t="s">
        <v>82</v>
      </c>
      <c r="H3248" s="30" t="s">
        <v>839</v>
      </c>
      <c r="I3248" s="2">
        <v>32</v>
      </c>
      <c r="J3248" s="30" t="s">
        <v>1271</v>
      </c>
      <c r="K3248" s="2" t="s">
        <v>1247</v>
      </c>
      <c r="L3248" s="30">
        <v>16032</v>
      </c>
      <c r="M3248" s="2">
        <v>3</v>
      </c>
      <c r="N3248" s="2">
        <v>26</v>
      </c>
      <c r="O3248" s="31">
        <v>6.8946759259259263E-2</v>
      </c>
    </row>
    <row r="3249" spans="1:15" x14ac:dyDescent="0.25">
      <c r="A3249" s="2">
        <f t="shared" si="204"/>
        <v>2018</v>
      </c>
      <c r="B3249" s="2" t="str">
        <f t="shared" si="205"/>
        <v>Dec</v>
      </c>
      <c r="C3249" s="2">
        <f t="shared" si="206"/>
        <v>49</v>
      </c>
      <c r="D3249" s="2" t="str">
        <f t="shared" si="207"/>
        <v>Thu</v>
      </c>
      <c r="E3249" s="34">
        <v>43440</v>
      </c>
      <c r="F3249" s="30">
        <v>49222</v>
      </c>
      <c r="G3249" s="2" t="s">
        <v>82</v>
      </c>
      <c r="H3249" s="30" t="s">
        <v>839</v>
      </c>
      <c r="I3249" s="2">
        <v>32</v>
      </c>
      <c r="J3249" s="30" t="s">
        <v>1250</v>
      </c>
      <c r="K3249" s="2" t="s">
        <v>1355</v>
      </c>
      <c r="L3249" s="30">
        <v>16032</v>
      </c>
      <c r="M3249" s="2">
        <v>3</v>
      </c>
      <c r="N3249" s="2">
        <v>26</v>
      </c>
      <c r="O3249" s="31">
        <v>7.0960648148148148E-2</v>
      </c>
    </row>
    <row r="3250" spans="1:15" x14ac:dyDescent="0.25">
      <c r="A3250" s="2">
        <f t="shared" si="204"/>
        <v>2018</v>
      </c>
      <c r="B3250" s="2" t="str">
        <f t="shared" si="205"/>
        <v>Dec</v>
      </c>
      <c r="C3250" s="2">
        <f t="shared" si="206"/>
        <v>49</v>
      </c>
      <c r="D3250" s="2" t="str">
        <f t="shared" si="207"/>
        <v>Thu</v>
      </c>
      <c r="E3250" s="34">
        <v>43440</v>
      </c>
      <c r="F3250" s="30">
        <v>49222</v>
      </c>
      <c r="G3250" s="2" t="s">
        <v>82</v>
      </c>
      <c r="H3250" s="30" t="s">
        <v>839</v>
      </c>
      <c r="I3250" s="2">
        <v>32</v>
      </c>
      <c r="J3250" s="30" t="s">
        <v>1253</v>
      </c>
      <c r="K3250" s="2" t="s">
        <v>1247</v>
      </c>
      <c r="L3250" s="30">
        <v>16032</v>
      </c>
      <c r="M3250" s="2">
        <v>3</v>
      </c>
      <c r="N3250" s="2">
        <v>26</v>
      </c>
      <c r="O3250" s="31">
        <v>7.0266203703703692E-2</v>
      </c>
    </row>
    <row r="3251" spans="1:15" x14ac:dyDescent="0.25">
      <c r="A3251" s="2">
        <f t="shared" si="204"/>
        <v>2018</v>
      </c>
      <c r="B3251" s="2" t="str">
        <f t="shared" si="205"/>
        <v>Dec</v>
      </c>
      <c r="C3251" s="2">
        <f t="shared" si="206"/>
        <v>49</v>
      </c>
      <c r="D3251" s="2" t="str">
        <f t="shared" si="207"/>
        <v>Thu</v>
      </c>
      <c r="E3251" s="34">
        <v>43440</v>
      </c>
      <c r="F3251" s="30">
        <v>49222</v>
      </c>
      <c r="G3251" s="2" t="s">
        <v>82</v>
      </c>
      <c r="H3251" s="30" t="s">
        <v>839</v>
      </c>
      <c r="I3251" s="2">
        <v>32</v>
      </c>
      <c r="J3251" s="30" t="s">
        <v>1339</v>
      </c>
      <c r="K3251" s="2" t="s">
        <v>1282</v>
      </c>
      <c r="L3251" s="30">
        <v>16032</v>
      </c>
      <c r="M3251" s="2">
        <v>3</v>
      </c>
      <c r="N3251" s="2">
        <v>26</v>
      </c>
      <c r="O3251" s="31">
        <v>7.0578703703703713E-2</v>
      </c>
    </row>
    <row r="3252" spans="1:15" x14ac:dyDescent="0.25">
      <c r="A3252" s="2">
        <f t="shared" si="204"/>
        <v>2018</v>
      </c>
      <c r="B3252" s="2" t="str">
        <f t="shared" si="205"/>
        <v>Dec</v>
      </c>
      <c r="C3252" s="2">
        <f t="shared" si="206"/>
        <v>49</v>
      </c>
      <c r="D3252" s="2" t="str">
        <f t="shared" si="207"/>
        <v>Thu</v>
      </c>
      <c r="E3252" s="34">
        <v>43440</v>
      </c>
      <c r="F3252" s="30">
        <v>49222</v>
      </c>
      <c r="G3252" s="2" t="s">
        <v>82</v>
      </c>
      <c r="H3252" s="30" t="s">
        <v>839</v>
      </c>
      <c r="I3252" s="2">
        <v>32</v>
      </c>
      <c r="J3252" s="30" t="s">
        <v>1342</v>
      </c>
      <c r="K3252" s="2" t="s">
        <v>1247</v>
      </c>
      <c r="L3252" s="30">
        <v>16032</v>
      </c>
      <c r="M3252" s="2">
        <v>3</v>
      </c>
      <c r="N3252" s="2">
        <v>26</v>
      </c>
      <c r="O3252" s="31">
        <v>7.1469907407407399E-2</v>
      </c>
    </row>
    <row r="3253" spans="1:15" x14ac:dyDescent="0.25">
      <c r="A3253" s="2">
        <f t="shared" si="204"/>
        <v>2018</v>
      </c>
      <c r="B3253" s="2" t="str">
        <f t="shared" si="205"/>
        <v>Dec</v>
      </c>
      <c r="C3253" s="2">
        <f t="shared" si="206"/>
        <v>49</v>
      </c>
      <c r="D3253" s="2" t="str">
        <f t="shared" si="207"/>
        <v>Thu</v>
      </c>
      <c r="E3253" s="34">
        <v>43440</v>
      </c>
      <c r="F3253" s="30">
        <v>49222</v>
      </c>
      <c r="G3253" s="2" t="s">
        <v>82</v>
      </c>
      <c r="H3253" s="30" t="s">
        <v>839</v>
      </c>
      <c r="I3253" s="2">
        <v>32</v>
      </c>
      <c r="J3253" s="30" t="s">
        <v>1345</v>
      </c>
      <c r="K3253" s="2" t="s">
        <v>1247</v>
      </c>
      <c r="L3253" s="30">
        <v>16032</v>
      </c>
      <c r="M3253" s="2">
        <v>3</v>
      </c>
      <c r="N3253" s="2">
        <v>26</v>
      </c>
      <c r="O3253" s="31">
        <v>7.1678240740740737E-2</v>
      </c>
    </row>
    <row r="3254" spans="1:15" x14ac:dyDescent="0.25">
      <c r="A3254" s="2">
        <f t="shared" si="204"/>
        <v>2018</v>
      </c>
      <c r="B3254" s="2" t="str">
        <f t="shared" si="205"/>
        <v>Dec</v>
      </c>
      <c r="C3254" s="2">
        <f t="shared" si="206"/>
        <v>49</v>
      </c>
      <c r="D3254" s="2" t="str">
        <f t="shared" si="207"/>
        <v>Thu</v>
      </c>
      <c r="E3254" s="34">
        <v>43440</v>
      </c>
      <c r="F3254" s="30">
        <v>49222</v>
      </c>
      <c r="G3254" s="2" t="s">
        <v>82</v>
      </c>
      <c r="H3254" s="30" t="s">
        <v>839</v>
      </c>
      <c r="I3254" s="2">
        <v>32</v>
      </c>
      <c r="J3254" s="30" t="s">
        <v>1347</v>
      </c>
      <c r="K3254" s="2" t="s">
        <v>1247</v>
      </c>
      <c r="L3254" s="30">
        <v>16032</v>
      </c>
      <c r="M3254" s="2">
        <v>3</v>
      </c>
      <c r="N3254" s="2">
        <v>26</v>
      </c>
      <c r="O3254" s="31">
        <v>7.1238425925925927E-2</v>
      </c>
    </row>
    <row r="3255" spans="1:15" x14ac:dyDescent="0.25">
      <c r="A3255" s="2">
        <f t="shared" si="204"/>
        <v>2018</v>
      </c>
      <c r="B3255" s="2" t="str">
        <f t="shared" si="205"/>
        <v>Dec</v>
      </c>
      <c r="C3255" s="2">
        <f t="shared" si="206"/>
        <v>49</v>
      </c>
      <c r="D3255" s="2" t="str">
        <f t="shared" si="207"/>
        <v>Thu</v>
      </c>
      <c r="E3255" s="34">
        <v>43440</v>
      </c>
      <c r="F3255" s="30">
        <v>49222</v>
      </c>
      <c r="G3255" s="2" t="s">
        <v>82</v>
      </c>
      <c r="H3255" s="30" t="s">
        <v>839</v>
      </c>
      <c r="I3255" s="2">
        <v>32</v>
      </c>
      <c r="J3255" s="30" t="s">
        <v>1703</v>
      </c>
      <c r="K3255" s="2" t="s">
        <v>1355</v>
      </c>
      <c r="L3255" s="30">
        <v>16032</v>
      </c>
      <c r="M3255" s="2">
        <v>3</v>
      </c>
      <c r="N3255" s="2">
        <v>26</v>
      </c>
      <c r="O3255" s="31">
        <v>7.2129629629629641E-2</v>
      </c>
    </row>
    <row r="3256" spans="1:15" x14ac:dyDescent="0.25">
      <c r="A3256" s="2">
        <f t="shared" si="204"/>
        <v>2018</v>
      </c>
      <c r="B3256" s="2" t="str">
        <f t="shared" si="205"/>
        <v>Dec</v>
      </c>
      <c r="C3256" s="2">
        <f t="shared" si="206"/>
        <v>49</v>
      </c>
      <c r="D3256" s="2" t="str">
        <f t="shared" si="207"/>
        <v>Thu</v>
      </c>
      <c r="E3256" s="34">
        <v>43440</v>
      </c>
      <c r="F3256" s="30">
        <v>49222</v>
      </c>
      <c r="G3256" s="2" t="s">
        <v>82</v>
      </c>
      <c r="H3256" s="30" t="s">
        <v>839</v>
      </c>
      <c r="I3256" s="2">
        <v>32</v>
      </c>
      <c r="J3256" s="30" t="s">
        <v>1706</v>
      </c>
      <c r="K3256" s="2" t="s">
        <v>1264</v>
      </c>
      <c r="L3256" s="30">
        <v>16032</v>
      </c>
      <c r="M3256" s="2">
        <v>3</v>
      </c>
      <c r="N3256" s="2">
        <v>26</v>
      </c>
      <c r="O3256" s="31">
        <v>7.2326388888888885E-2</v>
      </c>
    </row>
    <row r="3257" spans="1:15" x14ac:dyDescent="0.25">
      <c r="A3257" s="2">
        <f t="shared" si="204"/>
        <v>2018</v>
      </c>
      <c r="B3257" s="2" t="str">
        <f t="shared" si="205"/>
        <v>Dec</v>
      </c>
      <c r="C3257" s="2">
        <f t="shared" si="206"/>
        <v>49</v>
      </c>
      <c r="D3257" s="2" t="str">
        <f t="shared" si="207"/>
        <v>Thu</v>
      </c>
      <c r="E3257" s="34">
        <v>43440</v>
      </c>
      <c r="F3257" s="30">
        <v>49222</v>
      </c>
      <c r="G3257" s="2" t="s">
        <v>82</v>
      </c>
      <c r="H3257" s="30" t="s">
        <v>839</v>
      </c>
      <c r="I3257" s="2">
        <v>32</v>
      </c>
      <c r="J3257" s="30" t="s">
        <v>1709</v>
      </c>
      <c r="K3257" s="2" t="s">
        <v>1355</v>
      </c>
      <c r="L3257" s="30">
        <v>16032</v>
      </c>
      <c r="M3257" s="2">
        <v>3</v>
      </c>
      <c r="N3257" s="2">
        <v>26</v>
      </c>
      <c r="O3257" s="31">
        <v>7.1909722222222222E-2</v>
      </c>
    </row>
    <row r="3258" spans="1:15" x14ac:dyDescent="0.25">
      <c r="A3258" s="2">
        <f t="shared" si="204"/>
        <v>2018</v>
      </c>
      <c r="B3258" s="2" t="str">
        <f t="shared" si="205"/>
        <v>Dec</v>
      </c>
      <c r="C3258" s="2">
        <f t="shared" si="206"/>
        <v>49</v>
      </c>
      <c r="D3258" s="2" t="str">
        <f t="shared" si="207"/>
        <v>Thu</v>
      </c>
      <c r="E3258" s="34">
        <v>43440</v>
      </c>
      <c r="F3258" s="30">
        <v>49222</v>
      </c>
      <c r="G3258" s="2" t="s">
        <v>82</v>
      </c>
      <c r="H3258" s="30" t="s">
        <v>839</v>
      </c>
      <c r="I3258" s="2">
        <v>32</v>
      </c>
      <c r="J3258" s="30" t="s">
        <v>1710</v>
      </c>
      <c r="K3258" s="2" t="s">
        <v>1272</v>
      </c>
      <c r="L3258" s="30">
        <v>16032</v>
      </c>
      <c r="M3258" s="2">
        <v>3</v>
      </c>
      <c r="N3258" s="2">
        <v>26</v>
      </c>
      <c r="O3258" s="31">
        <v>0.20190972222222223</v>
      </c>
    </row>
    <row r="3259" spans="1:15" x14ac:dyDescent="0.25">
      <c r="A3259" s="2">
        <f t="shared" si="204"/>
        <v>2018</v>
      </c>
      <c r="B3259" s="2" t="str">
        <f t="shared" si="205"/>
        <v>Dec</v>
      </c>
      <c r="C3259" s="2">
        <f t="shared" si="206"/>
        <v>49</v>
      </c>
      <c r="D3259" s="2" t="str">
        <f t="shared" si="207"/>
        <v>Thu</v>
      </c>
      <c r="E3259" s="34">
        <v>43440</v>
      </c>
      <c r="F3259" s="30">
        <v>49222</v>
      </c>
      <c r="G3259" s="2" t="s">
        <v>82</v>
      </c>
      <c r="H3259" s="30" t="s">
        <v>839</v>
      </c>
      <c r="I3259" s="2">
        <v>32</v>
      </c>
      <c r="J3259" s="30" t="s">
        <v>1680</v>
      </c>
      <c r="K3259" s="2" t="s">
        <v>1355</v>
      </c>
      <c r="L3259" s="30">
        <v>16032</v>
      </c>
      <c r="M3259" s="2">
        <v>3</v>
      </c>
      <c r="N3259" s="2">
        <v>26</v>
      </c>
      <c r="O3259" s="31">
        <v>6.9062500000000013E-2</v>
      </c>
    </row>
    <row r="3260" spans="1:15" x14ac:dyDescent="0.25">
      <c r="A3260" s="2">
        <f t="shared" si="204"/>
        <v>2018</v>
      </c>
      <c r="B3260" s="2" t="str">
        <f t="shared" si="205"/>
        <v>Dec</v>
      </c>
      <c r="C3260" s="2">
        <f t="shared" si="206"/>
        <v>49</v>
      </c>
      <c r="D3260" s="2" t="str">
        <f t="shared" si="207"/>
        <v>Thu</v>
      </c>
      <c r="E3260" s="34">
        <v>43440</v>
      </c>
      <c r="F3260" s="30">
        <v>47901</v>
      </c>
      <c r="G3260" s="2" t="s">
        <v>310</v>
      </c>
      <c r="H3260" s="30" t="s">
        <v>840</v>
      </c>
      <c r="I3260" s="2">
        <v>16</v>
      </c>
      <c r="J3260" s="30" t="s">
        <v>1250</v>
      </c>
      <c r="K3260" s="2" t="s">
        <v>1247</v>
      </c>
      <c r="L3260" s="30">
        <v>3129</v>
      </c>
      <c r="M3260" s="2">
        <v>41</v>
      </c>
      <c r="N3260" s="2">
        <v>26</v>
      </c>
      <c r="O3260" s="31">
        <v>7.1215277777777766E-2</v>
      </c>
    </row>
    <row r="3261" spans="1:15" x14ac:dyDescent="0.25">
      <c r="A3261" s="2">
        <f t="shared" si="204"/>
        <v>2018</v>
      </c>
      <c r="B3261" s="2" t="str">
        <f t="shared" si="205"/>
        <v>Dec</v>
      </c>
      <c r="C3261" s="2">
        <f t="shared" si="206"/>
        <v>49</v>
      </c>
      <c r="D3261" s="2" t="str">
        <f t="shared" si="207"/>
        <v>Thu</v>
      </c>
      <c r="E3261" s="34">
        <v>43440</v>
      </c>
      <c r="F3261" s="30">
        <v>47901</v>
      </c>
      <c r="G3261" s="2" t="s">
        <v>310</v>
      </c>
      <c r="H3261" s="30" t="s">
        <v>840</v>
      </c>
      <c r="I3261" s="2">
        <v>16</v>
      </c>
      <c r="J3261" s="30" t="s">
        <v>1339</v>
      </c>
      <c r="K3261" s="2" t="s">
        <v>1247</v>
      </c>
      <c r="L3261" s="30">
        <v>3129</v>
      </c>
      <c r="M3261" s="2">
        <v>41</v>
      </c>
      <c r="N3261" s="2">
        <v>26</v>
      </c>
      <c r="O3261" s="31">
        <v>7.1793981481481486E-2</v>
      </c>
    </row>
    <row r="3262" spans="1:15" x14ac:dyDescent="0.25">
      <c r="A3262" s="2">
        <f t="shared" si="204"/>
        <v>2018</v>
      </c>
      <c r="B3262" s="2" t="str">
        <f t="shared" si="205"/>
        <v>Dec</v>
      </c>
      <c r="C3262" s="2">
        <f t="shared" si="206"/>
        <v>49</v>
      </c>
      <c r="D3262" s="2" t="str">
        <f t="shared" si="207"/>
        <v>Thu</v>
      </c>
      <c r="E3262" s="34">
        <v>43440</v>
      </c>
      <c r="F3262" s="30">
        <v>47901</v>
      </c>
      <c r="G3262" s="2" t="s">
        <v>310</v>
      </c>
      <c r="H3262" s="30" t="s">
        <v>840</v>
      </c>
      <c r="I3262" s="2">
        <v>16</v>
      </c>
      <c r="J3262" s="30" t="s">
        <v>1345</v>
      </c>
      <c r="K3262" s="2" t="s">
        <v>1272</v>
      </c>
      <c r="L3262" s="30">
        <v>3129</v>
      </c>
      <c r="M3262" s="2">
        <v>41</v>
      </c>
      <c r="N3262" s="2">
        <v>26</v>
      </c>
      <c r="O3262" s="31">
        <v>7.2928240740740738E-2</v>
      </c>
    </row>
    <row r="3263" spans="1:15" x14ac:dyDescent="0.25">
      <c r="A3263" s="2">
        <f t="shared" si="204"/>
        <v>2018</v>
      </c>
      <c r="B3263" s="2" t="str">
        <f t="shared" si="205"/>
        <v>Dec</v>
      </c>
      <c r="C3263" s="2">
        <f t="shared" si="206"/>
        <v>49</v>
      </c>
      <c r="D3263" s="2" t="str">
        <f t="shared" si="207"/>
        <v>Thu</v>
      </c>
      <c r="E3263" s="34">
        <v>43440</v>
      </c>
      <c r="F3263" s="30">
        <v>47901</v>
      </c>
      <c r="G3263" s="2" t="s">
        <v>310</v>
      </c>
      <c r="H3263" s="30" t="s">
        <v>840</v>
      </c>
      <c r="I3263" s="2">
        <v>16</v>
      </c>
      <c r="J3263" s="30" t="s">
        <v>1703</v>
      </c>
      <c r="K3263" s="2" t="s">
        <v>1247</v>
      </c>
      <c r="L3263" s="30">
        <v>3129</v>
      </c>
      <c r="M3263" s="2">
        <v>41</v>
      </c>
      <c r="N3263" s="2">
        <v>26</v>
      </c>
      <c r="O3263" s="31">
        <v>7.2037037037037038E-2</v>
      </c>
    </row>
    <row r="3264" spans="1:15" x14ac:dyDescent="0.25">
      <c r="A3264" s="2">
        <f t="shared" si="204"/>
        <v>2018</v>
      </c>
      <c r="B3264" s="2" t="str">
        <f t="shared" si="205"/>
        <v>Dec</v>
      </c>
      <c r="C3264" s="2">
        <f t="shared" si="206"/>
        <v>49</v>
      </c>
      <c r="D3264" s="2" t="str">
        <f t="shared" si="207"/>
        <v>Thu</v>
      </c>
      <c r="E3264" s="34">
        <v>43440</v>
      </c>
      <c r="F3264" s="30">
        <v>47901</v>
      </c>
      <c r="G3264" s="2" t="s">
        <v>310</v>
      </c>
      <c r="H3264" s="30" t="s">
        <v>840</v>
      </c>
      <c r="I3264" s="2">
        <v>16</v>
      </c>
      <c r="J3264" s="30" t="s">
        <v>1706</v>
      </c>
      <c r="K3264" s="2" t="s">
        <v>1264</v>
      </c>
      <c r="L3264" s="30">
        <v>3129</v>
      </c>
      <c r="M3264" s="2">
        <v>41</v>
      </c>
      <c r="N3264" s="2">
        <v>26</v>
      </c>
      <c r="O3264" s="31">
        <v>7.2187500000000002E-2</v>
      </c>
    </row>
    <row r="3265" spans="1:15" x14ac:dyDescent="0.25">
      <c r="A3265" s="2">
        <f t="shared" si="204"/>
        <v>2018</v>
      </c>
      <c r="B3265" s="2" t="str">
        <f t="shared" si="205"/>
        <v>Dec</v>
      </c>
      <c r="C3265" s="2">
        <f t="shared" si="206"/>
        <v>49</v>
      </c>
      <c r="D3265" s="2" t="str">
        <f t="shared" si="207"/>
        <v>Thu</v>
      </c>
      <c r="E3265" s="34">
        <v>43440</v>
      </c>
      <c r="F3265" s="30">
        <v>47901</v>
      </c>
      <c r="G3265" s="2" t="s">
        <v>310</v>
      </c>
      <c r="H3265" s="30" t="s">
        <v>840</v>
      </c>
      <c r="I3265" s="2">
        <v>16</v>
      </c>
      <c r="J3265" s="30" t="s">
        <v>1680</v>
      </c>
      <c r="K3265" s="2" t="s">
        <v>1282</v>
      </c>
      <c r="L3265" s="30">
        <v>3129</v>
      </c>
      <c r="M3265" s="2">
        <v>41</v>
      </c>
      <c r="N3265" s="2">
        <v>26</v>
      </c>
      <c r="O3265" s="31">
        <v>7.1504629629629626E-2</v>
      </c>
    </row>
    <row r="3266" spans="1:15" x14ac:dyDescent="0.25">
      <c r="A3266" s="2">
        <f t="shared" si="204"/>
        <v>2018</v>
      </c>
      <c r="B3266" s="2" t="str">
        <f t="shared" si="205"/>
        <v>Dec</v>
      </c>
      <c r="C3266" s="2">
        <f t="shared" si="206"/>
        <v>49</v>
      </c>
      <c r="D3266" s="2" t="str">
        <f t="shared" si="207"/>
        <v>Thu</v>
      </c>
      <c r="E3266" s="34">
        <v>43440</v>
      </c>
      <c r="F3266" s="30" t="s">
        <v>841</v>
      </c>
      <c r="G3266" s="2" t="s">
        <v>842</v>
      </c>
      <c r="H3266" s="30" t="s">
        <v>843</v>
      </c>
      <c r="I3266" s="2">
        <v>32</v>
      </c>
      <c r="J3266" s="30" t="s">
        <v>1250</v>
      </c>
      <c r="K3266" s="2" t="s">
        <v>1247</v>
      </c>
      <c r="L3266" s="30">
        <v>8610</v>
      </c>
      <c r="M3266" s="2">
        <v>26</v>
      </c>
      <c r="N3266" s="2">
        <v>20</v>
      </c>
      <c r="O3266" s="31">
        <v>7.4953703703703703E-2</v>
      </c>
    </row>
    <row r="3267" spans="1:15" x14ac:dyDescent="0.25">
      <c r="A3267" s="2">
        <f t="shared" si="204"/>
        <v>2018</v>
      </c>
      <c r="B3267" s="2" t="str">
        <f t="shared" si="205"/>
        <v>Dec</v>
      </c>
      <c r="C3267" s="2">
        <f t="shared" si="206"/>
        <v>49</v>
      </c>
      <c r="D3267" s="2" t="str">
        <f t="shared" si="207"/>
        <v>Thu</v>
      </c>
      <c r="E3267" s="34">
        <v>43440</v>
      </c>
      <c r="F3267" s="30" t="s">
        <v>841</v>
      </c>
      <c r="G3267" s="2" t="s">
        <v>842</v>
      </c>
      <c r="H3267" s="30" t="s">
        <v>843</v>
      </c>
      <c r="I3267" s="2">
        <v>32</v>
      </c>
      <c r="J3267" s="30" t="s">
        <v>1339</v>
      </c>
      <c r="K3267" s="2" t="s">
        <v>1247</v>
      </c>
      <c r="L3267" s="30">
        <v>8610</v>
      </c>
      <c r="M3267" s="2">
        <v>26</v>
      </c>
      <c r="N3267" s="2">
        <v>20</v>
      </c>
      <c r="O3267" s="31">
        <v>7.5011574074074064E-2</v>
      </c>
    </row>
    <row r="3268" spans="1:15" x14ac:dyDescent="0.25">
      <c r="A3268" s="2">
        <f t="shared" si="204"/>
        <v>2018</v>
      </c>
      <c r="B3268" s="2" t="str">
        <f t="shared" si="205"/>
        <v>Dec</v>
      </c>
      <c r="C3268" s="2">
        <f t="shared" si="206"/>
        <v>49</v>
      </c>
      <c r="D3268" s="2" t="str">
        <f t="shared" si="207"/>
        <v>Thu</v>
      </c>
      <c r="E3268" s="34">
        <v>43440</v>
      </c>
      <c r="F3268" s="30" t="s">
        <v>841</v>
      </c>
      <c r="G3268" s="2" t="s">
        <v>842</v>
      </c>
      <c r="H3268" s="30" t="s">
        <v>843</v>
      </c>
      <c r="I3268" s="2">
        <v>32</v>
      </c>
      <c r="J3268" s="30" t="s">
        <v>1345</v>
      </c>
      <c r="K3268" s="2" t="s">
        <v>1275</v>
      </c>
      <c r="L3268" s="30">
        <v>8610</v>
      </c>
      <c r="M3268" s="2">
        <v>26</v>
      </c>
      <c r="N3268" s="2">
        <v>20</v>
      </c>
      <c r="O3268" s="31">
        <v>7.525462962962963E-2</v>
      </c>
    </row>
    <row r="3269" spans="1:15" x14ac:dyDescent="0.25">
      <c r="A3269" s="2">
        <f t="shared" si="204"/>
        <v>2018</v>
      </c>
      <c r="B3269" s="2" t="str">
        <f t="shared" si="205"/>
        <v>Dec</v>
      </c>
      <c r="C3269" s="2">
        <f t="shared" si="206"/>
        <v>49</v>
      </c>
      <c r="D3269" s="2" t="str">
        <f t="shared" si="207"/>
        <v>Thu</v>
      </c>
      <c r="E3269" s="34">
        <v>43440</v>
      </c>
      <c r="F3269" s="30" t="s">
        <v>841</v>
      </c>
      <c r="G3269" s="2" t="s">
        <v>842</v>
      </c>
      <c r="H3269" s="30" t="s">
        <v>843</v>
      </c>
      <c r="I3269" s="2">
        <v>32</v>
      </c>
      <c r="J3269" s="30" t="s">
        <v>1705</v>
      </c>
      <c r="K3269" s="2" t="s">
        <v>1272</v>
      </c>
      <c r="L3269" s="30">
        <v>8610</v>
      </c>
      <c r="M3269" s="2">
        <v>26</v>
      </c>
      <c r="N3269" s="2">
        <v>20</v>
      </c>
      <c r="O3269" s="31">
        <v>2.5162037037037038E-2</v>
      </c>
    </row>
    <row r="3270" spans="1:15" x14ac:dyDescent="0.25">
      <c r="A3270" s="2">
        <f t="shared" si="204"/>
        <v>2018</v>
      </c>
      <c r="B3270" s="2" t="str">
        <f t="shared" si="205"/>
        <v>Dec</v>
      </c>
      <c r="C3270" s="2">
        <f t="shared" si="206"/>
        <v>49</v>
      </c>
      <c r="D3270" s="2" t="str">
        <f t="shared" si="207"/>
        <v>Thu</v>
      </c>
      <c r="E3270" s="34">
        <v>43440</v>
      </c>
      <c r="F3270" s="30" t="s">
        <v>841</v>
      </c>
      <c r="G3270" s="2" t="s">
        <v>842</v>
      </c>
      <c r="H3270" s="30" t="s">
        <v>843</v>
      </c>
      <c r="I3270" s="2">
        <v>32</v>
      </c>
      <c r="J3270" s="30" t="s">
        <v>1706</v>
      </c>
      <c r="K3270" s="2" t="s">
        <v>1264</v>
      </c>
      <c r="L3270" s="30">
        <v>8610</v>
      </c>
      <c r="M3270" s="2">
        <v>26</v>
      </c>
      <c r="N3270" s="2">
        <v>20</v>
      </c>
      <c r="O3270" s="31">
        <v>7.5370370370370365E-2</v>
      </c>
    </row>
    <row r="3271" spans="1:15" x14ac:dyDescent="0.25">
      <c r="A3271" s="2">
        <f t="shared" si="204"/>
        <v>2018</v>
      </c>
      <c r="B3271" s="2" t="str">
        <f t="shared" si="205"/>
        <v>Dec</v>
      </c>
      <c r="C3271" s="2">
        <f t="shared" si="206"/>
        <v>49</v>
      </c>
      <c r="D3271" s="2" t="str">
        <f t="shared" si="207"/>
        <v>Thu</v>
      </c>
      <c r="E3271" s="34">
        <v>43440</v>
      </c>
      <c r="F3271" s="30" t="s">
        <v>841</v>
      </c>
      <c r="G3271" s="2" t="s">
        <v>842</v>
      </c>
      <c r="H3271" s="30" t="s">
        <v>843</v>
      </c>
      <c r="I3271" s="2">
        <v>32</v>
      </c>
      <c r="J3271" s="30" t="s">
        <v>1711</v>
      </c>
      <c r="K3271" s="2" t="s">
        <v>1247</v>
      </c>
      <c r="L3271" s="30">
        <v>8610</v>
      </c>
      <c r="M3271" s="2">
        <v>26</v>
      </c>
      <c r="N3271" s="2">
        <v>20</v>
      </c>
      <c r="O3271" s="31">
        <v>7.4675925925925923E-2</v>
      </c>
    </row>
    <row r="3272" spans="1:15" x14ac:dyDescent="0.25">
      <c r="A3272" s="2">
        <f t="shared" si="204"/>
        <v>2018</v>
      </c>
      <c r="B3272" s="2" t="str">
        <f t="shared" si="205"/>
        <v>Dec</v>
      </c>
      <c r="C3272" s="2">
        <f t="shared" si="206"/>
        <v>49</v>
      </c>
      <c r="D3272" s="2" t="str">
        <f t="shared" si="207"/>
        <v>Thu</v>
      </c>
      <c r="E3272" s="34">
        <v>43440</v>
      </c>
      <c r="F3272" s="30" t="s">
        <v>841</v>
      </c>
      <c r="G3272" s="2" t="s">
        <v>842</v>
      </c>
      <c r="H3272" s="30" t="s">
        <v>843</v>
      </c>
      <c r="I3272" s="2">
        <v>32</v>
      </c>
      <c r="J3272" s="30" t="s">
        <v>1770</v>
      </c>
      <c r="K3272" s="2" t="s">
        <v>1348</v>
      </c>
      <c r="L3272" s="30">
        <v>8610</v>
      </c>
      <c r="M3272" s="2">
        <v>26</v>
      </c>
      <c r="N3272" s="2">
        <v>20</v>
      </c>
      <c r="O3272" s="31">
        <v>7.5081018518518519E-2</v>
      </c>
    </row>
    <row r="3273" spans="1:15" x14ac:dyDescent="0.25">
      <c r="A3273" s="2">
        <f t="shared" si="204"/>
        <v>2018</v>
      </c>
      <c r="B3273" s="2" t="str">
        <f t="shared" si="205"/>
        <v>Dec</v>
      </c>
      <c r="C3273" s="2">
        <f t="shared" si="206"/>
        <v>49</v>
      </c>
      <c r="D3273" s="2" t="str">
        <f t="shared" si="207"/>
        <v>Thu</v>
      </c>
      <c r="E3273" s="34">
        <v>43440</v>
      </c>
      <c r="F3273" s="30">
        <v>50607</v>
      </c>
      <c r="G3273" s="2" t="s">
        <v>844</v>
      </c>
      <c r="H3273" s="30" t="s">
        <v>845</v>
      </c>
      <c r="I3273" s="2">
        <v>5</v>
      </c>
      <c r="J3273" s="30" t="s">
        <v>1374</v>
      </c>
      <c r="K3273" s="2" t="s">
        <v>1355</v>
      </c>
      <c r="L3273" s="30">
        <v>573</v>
      </c>
      <c r="M3273" s="2">
        <v>28</v>
      </c>
      <c r="N3273" s="2">
        <v>12</v>
      </c>
      <c r="O3273" s="31">
        <v>0.10194444444444445</v>
      </c>
    </row>
    <row r="3274" spans="1:15" x14ac:dyDescent="0.25">
      <c r="A3274" s="2">
        <f t="shared" si="204"/>
        <v>2018</v>
      </c>
      <c r="B3274" s="2" t="str">
        <f t="shared" si="205"/>
        <v>Dec</v>
      </c>
      <c r="C3274" s="2">
        <f t="shared" si="206"/>
        <v>49</v>
      </c>
      <c r="D3274" s="2" t="str">
        <f t="shared" si="207"/>
        <v>Thu</v>
      </c>
      <c r="E3274" s="34">
        <v>43440</v>
      </c>
      <c r="F3274" s="30">
        <v>50607</v>
      </c>
      <c r="G3274" s="2" t="s">
        <v>844</v>
      </c>
      <c r="H3274" s="30" t="s">
        <v>845</v>
      </c>
      <c r="I3274" s="2">
        <v>5</v>
      </c>
      <c r="J3274" s="30" t="s">
        <v>1942</v>
      </c>
      <c r="K3274" s="2" t="s">
        <v>1247</v>
      </c>
      <c r="L3274" s="30">
        <v>573</v>
      </c>
      <c r="M3274" s="2">
        <v>28</v>
      </c>
      <c r="N3274" s="2">
        <v>12</v>
      </c>
      <c r="O3274" s="31">
        <v>0.10258101851851852</v>
      </c>
    </row>
    <row r="3275" spans="1:15" x14ac:dyDescent="0.25">
      <c r="A3275" s="2">
        <f t="shared" si="204"/>
        <v>2018</v>
      </c>
      <c r="B3275" s="2" t="str">
        <f t="shared" si="205"/>
        <v>Dec</v>
      </c>
      <c r="C3275" s="2">
        <f t="shared" si="206"/>
        <v>49</v>
      </c>
      <c r="D3275" s="2" t="str">
        <f t="shared" si="207"/>
        <v>Thu</v>
      </c>
      <c r="E3275" s="34">
        <v>43440</v>
      </c>
      <c r="F3275" s="30">
        <v>50607</v>
      </c>
      <c r="G3275" s="2" t="s">
        <v>844</v>
      </c>
      <c r="H3275" s="30" t="s">
        <v>845</v>
      </c>
      <c r="I3275" s="2">
        <v>5</v>
      </c>
      <c r="J3275" s="30" t="s">
        <v>1940</v>
      </c>
      <c r="K3275" s="2" t="s">
        <v>1264</v>
      </c>
      <c r="L3275" s="30">
        <v>573</v>
      </c>
      <c r="M3275" s="2">
        <v>28</v>
      </c>
      <c r="N3275" s="2">
        <v>12</v>
      </c>
      <c r="O3275" s="31">
        <v>0.10332175925925925</v>
      </c>
    </row>
    <row r="3276" spans="1:15" x14ac:dyDescent="0.25">
      <c r="A3276" s="2">
        <f t="shared" si="204"/>
        <v>2018</v>
      </c>
      <c r="B3276" s="2" t="str">
        <f t="shared" si="205"/>
        <v>Dec</v>
      </c>
      <c r="C3276" s="2">
        <f t="shared" si="206"/>
        <v>49</v>
      </c>
      <c r="D3276" s="2" t="str">
        <f t="shared" si="207"/>
        <v>Thu</v>
      </c>
      <c r="E3276" s="34">
        <v>43440</v>
      </c>
      <c r="F3276" s="30">
        <v>50607</v>
      </c>
      <c r="G3276" s="2" t="s">
        <v>844</v>
      </c>
      <c r="H3276" s="30" t="s">
        <v>845</v>
      </c>
      <c r="I3276" s="2">
        <v>5</v>
      </c>
      <c r="J3276" s="30" t="s">
        <v>2015</v>
      </c>
      <c r="K3276" s="2" t="s">
        <v>1282</v>
      </c>
      <c r="L3276" s="30">
        <v>573</v>
      </c>
      <c r="M3276" s="2">
        <v>28</v>
      </c>
      <c r="N3276" s="2">
        <v>12</v>
      </c>
      <c r="O3276" s="31">
        <v>0.10311342592592593</v>
      </c>
    </row>
    <row r="3277" spans="1:15" x14ac:dyDescent="0.25">
      <c r="A3277" s="2">
        <f t="shared" si="204"/>
        <v>2018</v>
      </c>
      <c r="B3277" s="2" t="str">
        <f t="shared" si="205"/>
        <v>Dec</v>
      </c>
      <c r="C3277" s="2">
        <f t="shared" si="206"/>
        <v>49</v>
      </c>
      <c r="D3277" s="2" t="str">
        <f t="shared" si="207"/>
        <v>Thu</v>
      </c>
      <c r="E3277" s="34">
        <v>43440</v>
      </c>
      <c r="F3277" s="30">
        <v>50607</v>
      </c>
      <c r="G3277" s="2" t="s">
        <v>844</v>
      </c>
      <c r="H3277" s="30" t="s">
        <v>845</v>
      </c>
      <c r="I3277" s="2">
        <v>5</v>
      </c>
      <c r="J3277" s="30" t="s">
        <v>2016</v>
      </c>
      <c r="K3277" s="2" t="s">
        <v>1355</v>
      </c>
      <c r="L3277" s="30">
        <v>573</v>
      </c>
      <c r="M3277" s="2">
        <v>28</v>
      </c>
      <c r="N3277" s="2">
        <v>12</v>
      </c>
      <c r="O3277" s="31">
        <v>0.10233796296296298</v>
      </c>
    </row>
    <row r="3278" spans="1:15" x14ac:dyDescent="0.25">
      <c r="A3278" s="2">
        <f t="shared" si="204"/>
        <v>2018</v>
      </c>
      <c r="B3278" s="2" t="str">
        <f t="shared" si="205"/>
        <v>Dec</v>
      </c>
      <c r="C3278" s="2">
        <f t="shared" si="206"/>
        <v>49</v>
      </c>
      <c r="D3278" s="2" t="str">
        <f t="shared" si="207"/>
        <v>Thu</v>
      </c>
      <c r="E3278" s="34">
        <v>43440</v>
      </c>
      <c r="F3278" s="30">
        <v>50607</v>
      </c>
      <c r="G3278" s="2" t="s">
        <v>844</v>
      </c>
      <c r="H3278" s="30" t="s">
        <v>845</v>
      </c>
      <c r="I3278" s="2">
        <v>5</v>
      </c>
      <c r="J3278" s="30" t="s">
        <v>2017</v>
      </c>
      <c r="K3278" s="2" t="s">
        <v>1247</v>
      </c>
      <c r="L3278" s="30">
        <v>573</v>
      </c>
      <c r="M3278" s="2">
        <v>28</v>
      </c>
      <c r="N3278" s="2">
        <v>12</v>
      </c>
      <c r="O3278" s="31">
        <v>0.1028587962962963</v>
      </c>
    </row>
    <row r="3279" spans="1:15" x14ac:dyDescent="0.25">
      <c r="A3279" s="2">
        <f t="shared" si="204"/>
        <v>2018</v>
      </c>
      <c r="B3279" s="2" t="str">
        <f t="shared" si="205"/>
        <v>Dec</v>
      </c>
      <c r="C3279" s="2">
        <f t="shared" si="206"/>
        <v>49</v>
      </c>
      <c r="D3279" s="2" t="str">
        <f t="shared" si="207"/>
        <v>Thu</v>
      </c>
      <c r="E3279" s="34">
        <v>43440</v>
      </c>
      <c r="F3279" s="30" t="s">
        <v>846</v>
      </c>
      <c r="G3279" s="2" t="s">
        <v>847</v>
      </c>
      <c r="H3279" s="30" t="s">
        <v>848</v>
      </c>
      <c r="I3279" s="2">
        <v>28</v>
      </c>
      <c r="J3279" s="30" t="s">
        <v>1250</v>
      </c>
      <c r="K3279" s="2" t="s">
        <v>1247</v>
      </c>
      <c r="L3279" s="30">
        <v>2681</v>
      </c>
      <c r="M3279" s="2">
        <v>16</v>
      </c>
      <c r="N3279" s="2">
        <v>28</v>
      </c>
      <c r="O3279" s="31">
        <v>0.10402777777777777</v>
      </c>
    </row>
    <row r="3280" spans="1:15" x14ac:dyDescent="0.25">
      <c r="A3280" s="2">
        <f t="shared" si="204"/>
        <v>2018</v>
      </c>
      <c r="B3280" s="2" t="str">
        <f t="shared" si="205"/>
        <v>Dec</v>
      </c>
      <c r="C3280" s="2">
        <f t="shared" si="206"/>
        <v>49</v>
      </c>
      <c r="D3280" s="2" t="str">
        <f t="shared" si="207"/>
        <v>Thu</v>
      </c>
      <c r="E3280" s="34">
        <v>43440</v>
      </c>
      <c r="F3280" s="30" t="s">
        <v>846</v>
      </c>
      <c r="G3280" s="2" t="s">
        <v>847</v>
      </c>
      <c r="H3280" s="30" t="s">
        <v>848</v>
      </c>
      <c r="I3280" s="2">
        <v>28</v>
      </c>
      <c r="J3280" s="30" t="s">
        <v>1274</v>
      </c>
      <c r="K3280" s="2" t="s">
        <v>1264</v>
      </c>
      <c r="L3280" s="30">
        <v>2681</v>
      </c>
      <c r="M3280" s="2">
        <v>16</v>
      </c>
      <c r="N3280" s="2">
        <v>28</v>
      </c>
      <c r="O3280" s="31">
        <v>0.10462962962962963</v>
      </c>
    </row>
    <row r="3281" spans="1:15" x14ac:dyDescent="0.25">
      <c r="A3281" s="2">
        <f t="shared" si="204"/>
        <v>2018</v>
      </c>
      <c r="B3281" s="2" t="str">
        <f t="shared" si="205"/>
        <v>Dec</v>
      </c>
      <c r="C3281" s="2">
        <f t="shared" si="206"/>
        <v>49</v>
      </c>
      <c r="D3281" s="2" t="str">
        <f t="shared" si="207"/>
        <v>Thu</v>
      </c>
      <c r="E3281" s="34">
        <v>43440</v>
      </c>
      <c r="F3281" s="30" t="s">
        <v>846</v>
      </c>
      <c r="G3281" s="2" t="s">
        <v>847</v>
      </c>
      <c r="H3281" s="30" t="s">
        <v>848</v>
      </c>
      <c r="I3281" s="2">
        <v>28</v>
      </c>
      <c r="J3281" s="30" t="s">
        <v>1342</v>
      </c>
      <c r="K3281" s="2" t="s">
        <v>1247</v>
      </c>
      <c r="L3281" s="30">
        <v>2681</v>
      </c>
      <c r="M3281" s="2">
        <v>16</v>
      </c>
      <c r="N3281" s="2">
        <v>28</v>
      </c>
      <c r="O3281" s="31">
        <v>0.10385416666666668</v>
      </c>
    </row>
    <row r="3282" spans="1:15" x14ac:dyDescent="0.25">
      <c r="A3282" s="2">
        <f t="shared" si="204"/>
        <v>2018</v>
      </c>
      <c r="B3282" s="2" t="str">
        <f t="shared" si="205"/>
        <v>Dec</v>
      </c>
      <c r="C3282" s="2">
        <f t="shared" si="206"/>
        <v>49</v>
      </c>
      <c r="D3282" s="2" t="str">
        <f t="shared" si="207"/>
        <v>Thu</v>
      </c>
      <c r="E3282" s="34">
        <v>43440</v>
      </c>
      <c r="F3282" s="30" t="s">
        <v>846</v>
      </c>
      <c r="G3282" s="2" t="s">
        <v>847</v>
      </c>
      <c r="H3282" s="30" t="s">
        <v>848</v>
      </c>
      <c r="I3282" s="2">
        <v>28</v>
      </c>
      <c r="J3282" s="30" t="s">
        <v>1345</v>
      </c>
      <c r="K3282" s="2" t="s">
        <v>1275</v>
      </c>
      <c r="L3282" s="30">
        <v>2681</v>
      </c>
      <c r="M3282" s="2">
        <v>16</v>
      </c>
      <c r="N3282" s="2">
        <v>28</v>
      </c>
      <c r="O3282" s="31">
        <v>0.10431712962962963</v>
      </c>
    </row>
    <row r="3283" spans="1:15" x14ac:dyDescent="0.25">
      <c r="A3283" s="2">
        <f t="shared" si="204"/>
        <v>2018</v>
      </c>
      <c r="B3283" s="2" t="str">
        <f t="shared" si="205"/>
        <v>Dec</v>
      </c>
      <c r="C3283" s="2">
        <f t="shared" si="206"/>
        <v>49</v>
      </c>
      <c r="D3283" s="2" t="str">
        <f t="shared" si="207"/>
        <v>Thu</v>
      </c>
      <c r="E3283" s="34">
        <v>43440</v>
      </c>
      <c r="F3283" s="30" t="s">
        <v>846</v>
      </c>
      <c r="G3283" s="2" t="s">
        <v>847</v>
      </c>
      <c r="H3283" s="30" t="s">
        <v>848</v>
      </c>
      <c r="I3283" s="2">
        <v>28</v>
      </c>
      <c r="J3283" s="30" t="s">
        <v>1703</v>
      </c>
      <c r="K3283" s="2" t="s">
        <v>1247</v>
      </c>
      <c r="L3283" s="30">
        <v>2681</v>
      </c>
      <c r="M3283" s="2">
        <v>16</v>
      </c>
      <c r="N3283" s="2">
        <v>28</v>
      </c>
      <c r="O3283" s="31">
        <v>0.10418981481481482</v>
      </c>
    </row>
    <row r="3284" spans="1:15" x14ac:dyDescent="0.25">
      <c r="A3284" s="2">
        <f t="shared" si="204"/>
        <v>2018</v>
      </c>
      <c r="B3284" s="2" t="str">
        <f t="shared" si="205"/>
        <v>Dec</v>
      </c>
      <c r="C3284" s="2">
        <f t="shared" si="206"/>
        <v>49</v>
      </c>
      <c r="D3284" s="2" t="str">
        <f t="shared" si="207"/>
        <v>Thu</v>
      </c>
      <c r="E3284" s="34">
        <v>43440</v>
      </c>
      <c r="F3284" s="30" t="s">
        <v>846</v>
      </c>
      <c r="G3284" s="2" t="s">
        <v>847</v>
      </c>
      <c r="H3284" s="30" t="s">
        <v>848</v>
      </c>
      <c r="I3284" s="2">
        <v>28</v>
      </c>
      <c r="J3284" s="30" t="s">
        <v>1705</v>
      </c>
      <c r="K3284" s="2" t="s">
        <v>1272</v>
      </c>
      <c r="L3284" s="30">
        <v>2681</v>
      </c>
      <c r="M3284" s="2">
        <v>16</v>
      </c>
      <c r="N3284" s="2">
        <v>28</v>
      </c>
      <c r="O3284" s="31">
        <v>0.10456018518518519</v>
      </c>
    </row>
    <row r="3285" spans="1:15" x14ac:dyDescent="0.25">
      <c r="A3285" s="2">
        <f t="shared" si="204"/>
        <v>2018</v>
      </c>
      <c r="B3285" s="2" t="str">
        <f t="shared" si="205"/>
        <v>Dec</v>
      </c>
      <c r="C3285" s="2">
        <f t="shared" si="206"/>
        <v>49</v>
      </c>
      <c r="D3285" s="2" t="str">
        <f t="shared" si="207"/>
        <v>Thu</v>
      </c>
      <c r="E3285" s="34">
        <v>43440</v>
      </c>
      <c r="F3285" s="30" t="s">
        <v>846</v>
      </c>
      <c r="G3285" s="2" t="s">
        <v>847</v>
      </c>
      <c r="H3285" s="30" t="s">
        <v>848</v>
      </c>
      <c r="I3285" s="2">
        <v>28</v>
      </c>
      <c r="J3285" s="30" t="s">
        <v>1770</v>
      </c>
      <c r="K3285" s="2" t="s">
        <v>1348</v>
      </c>
      <c r="L3285" s="30">
        <v>2681</v>
      </c>
      <c r="M3285" s="2">
        <v>16</v>
      </c>
      <c r="N3285" s="2">
        <v>28</v>
      </c>
      <c r="O3285" s="31">
        <v>0.10445601851851853</v>
      </c>
    </row>
    <row r="3286" spans="1:15" x14ac:dyDescent="0.25">
      <c r="A3286" s="2">
        <f t="shared" si="204"/>
        <v>2018</v>
      </c>
      <c r="B3286" s="2" t="str">
        <f t="shared" si="205"/>
        <v>Dec</v>
      </c>
      <c r="C3286" s="2">
        <f t="shared" si="206"/>
        <v>49</v>
      </c>
      <c r="D3286" s="2" t="str">
        <f t="shared" si="207"/>
        <v>Thu</v>
      </c>
      <c r="E3286" s="34">
        <v>43440</v>
      </c>
      <c r="F3286" s="30">
        <v>50497</v>
      </c>
      <c r="G3286" s="2" t="s">
        <v>849</v>
      </c>
      <c r="H3286" s="30" t="s">
        <v>850</v>
      </c>
      <c r="I3286" s="2">
        <v>6</v>
      </c>
      <c r="J3286" s="30" t="s">
        <v>2003</v>
      </c>
      <c r="K3286" s="2" t="s">
        <v>1264</v>
      </c>
      <c r="L3286" s="30">
        <v>887</v>
      </c>
      <c r="M3286" s="2">
        <v>27</v>
      </c>
      <c r="N3286" s="2">
        <v>2</v>
      </c>
      <c r="O3286" s="31">
        <v>6.9502314814814822E-2</v>
      </c>
    </row>
    <row r="3287" spans="1:15" x14ac:dyDescent="0.25">
      <c r="A3287" s="2">
        <f t="shared" si="204"/>
        <v>2018</v>
      </c>
      <c r="B3287" s="2" t="str">
        <f t="shared" si="205"/>
        <v>Dec</v>
      </c>
      <c r="C3287" s="2">
        <f t="shared" si="206"/>
        <v>49</v>
      </c>
      <c r="D3287" s="2" t="str">
        <f t="shared" si="207"/>
        <v>Thu</v>
      </c>
      <c r="E3287" s="34">
        <v>43440</v>
      </c>
      <c r="F3287" s="30">
        <v>50497</v>
      </c>
      <c r="G3287" s="2" t="s">
        <v>849</v>
      </c>
      <c r="H3287" s="30" t="s">
        <v>850</v>
      </c>
      <c r="I3287" s="2">
        <v>6</v>
      </c>
      <c r="J3287" s="30" t="s">
        <v>2005</v>
      </c>
      <c r="K3287" s="2" t="s">
        <v>1282</v>
      </c>
      <c r="L3287" s="30">
        <v>887</v>
      </c>
      <c r="M3287" s="2">
        <v>27</v>
      </c>
      <c r="N3287" s="2">
        <v>2</v>
      </c>
      <c r="O3287" s="31">
        <v>6.9525462962962969E-2</v>
      </c>
    </row>
    <row r="3288" spans="1:15" x14ac:dyDescent="0.25">
      <c r="A3288" s="2">
        <f t="shared" si="204"/>
        <v>2018</v>
      </c>
      <c r="B3288" s="2" t="str">
        <f t="shared" si="205"/>
        <v>Dec</v>
      </c>
      <c r="C3288" s="2">
        <f t="shared" si="206"/>
        <v>49</v>
      </c>
      <c r="D3288" s="2" t="str">
        <f t="shared" si="207"/>
        <v>Thu</v>
      </c>
      <c r="E3288" s="34">
        <v>43440</v>
      </c>
      <c r="F3288" s="30">
        <v>50497</v>
      </c>
      <c r="G3288" s="2" t="s">
        <v>849</v>
      </c>
      <c r="H3288" s="30" t="s">
        <v>850</v>
      </c>
      <c r="I3288" s="2">
        <v>6</v>
      </c>
      <c r="J3288" s="30" t="s">
        <v>2006</v>
      </c>
      <c r="K3288" s="2" t="s">
        <v>1247</v>
      </c>
      <c r="L3288" s="30">
        <v>887</v>
      </c>
      <c r="M3288" s="2">
        <v>27</v>
      </c>
      <c r="N3288" s="2">
        <v>2</v>
      </c>
      <c r="O3288" s="31">
        <v>6.9513888888888889E-2</v>
      </c>
    </row>
    <row r="3289" spans="1:15" x14ac:dyDescent="0.25">
      <c r="A3289" s="2">
        <f t="shared" si="204"/>
        <v>2018</v>
      </c>
      <c r="B3289" s="2" t="str">
        <f t="shared" si="205"/>
        <v>Dec</v>
      </c>
      <c r="C3289" s="2">
        <f t="shared" si="206"/>
        <v>49</v>
      </c>
      <c r="D3289" s="2" t="str">
        <f t="shared" si="207"/>
        <v>Thu</v>
      </c>
      <c r="E3289" s="34">
        <v>43440</v>
      </c>
      <c r="F3289" s="30">
        <v>50497</v>
      </c>
      <c r="G3289" s="2" t="s">
        <v>849</v>
      </c>
      <c r="H3289" s="30" t="s">
        <v>850</v>
      </c>
      <c r="I3289" s="2">
        <v>6</v>
      </c>
      <c r="J3289" s="30" t="s">
        <v>2007</v>
      </c>
      <c r="K3289" s="2" t="s">
        <v>1355</v>
      </c>
      <c r="L3289" s="30">
        <v>887</v>
      </c>
      <c r="M3289" s="2">
        <v>27</v>
      </c>
      <c r="N3289" s="2">
        <v>2</v>
      </c>
      <c r="O3289" s="31">
        <v>6.9513888888888889E-2</v>
      </c>
    </row>
    <row r="3290" spans="1:15" x14ac:dyDescent="0.25">
      <c r="A3290" s="2">
        <f t="shared" si="204"/>
        <v>2018</v>
      </c>
      <c r="B3290" s="2" t="str">
        <f t="shared" si="205"/>
        <v>Dec</v>
      </c>
      <c r="C3290" s="2">
        <f t="shared" si="206"/>
        <v>49</v>
      </c>
      <c r="D3290" s="2" t="str">
        <f t="shared" si="207"/>
        <v>Thu</v>
      </c>
      <c r="E3290" s="34">
        <v>43440</v>
      </c>
      <c r="F3290" s="30">
        <v>50497</v>
      </c>
      <c r="G3290" s="2" t="s">
        <v>849</v>
      </c>
      <c r="H3290" s="30" t="s">
        <v>850</v>
      </c>
      <c r="I3290" s="2">
        <v>6</v>
      </c>
      <c r="J3290" s="30" t="s">
        <v>2008</v>
      </c>
      <c r="K3290" s="2" t="s">
        <v>1247</v>
      </c>
      <c r="L3290" s="30">
        <v>887</v>
      </c>
      <c r="M3290" s="2">
        <v>27</v>
      </c>
      <c r="N3290" s="2">
        <v>2</v>
      </c>
      <c r="O3290" s="31">
        <v>6.9525462962962969E-2</v>
      </c>
    </row>
    <row r="3291" spans="1:15" x14ac:dyDescent="0.25">
      <c r="A3291" s="2">
        <f t="shared" si="204"/>
        <v>2018</v>
      </c>
      <c r="B3291" s="2" t="str">
        <f t="shared" si="205"/>
        <v>Dec</v>
      </c>
      <c r="C3291" s="2">
        <f t="shared" si="206"/>
        <v>49</v>
      </c>
      <c r="D3291" s="2" t="str">
        <f t="shared" si="207"/>
        <v>Thu</v>
      </c>
      <c r="E3291" s="34">
        <v>43440</v>
      </c>
      <c r="F3291" s="30">
        <v>50497</v>
      </c>
      <c r="G3291" s="2" t="s">
        <v>849</v>
      </c>
      <c r="H3291" s="30" t="s">
        <v>850</v>
      </c>
      <c r="I3291" s="2">
        <v>6</v>
      </c>
      <c r="J3291" s="30" t="s">
        <v>2010</v>
      </c>
      <c r="K3291" s="2" t="s">
        <v>1280</v>
      </c>
      <c r="L3291" s="30">
        <v>887</v>
      </c>
      <c r="M3291" s="2">
        <v>27</v>
      </c>
      <c r="N3291" s="2">
        <v>2</v>
      </c>
      <c r="O3291" s="31">
        <v>6.4224537037037038E-2</v>
      </c>
    </row>
    <row r="3292" spans="1:15" x14ac:dyDescent="0.25">
      <c r="A3292" s="2">
        <f t="shared" si="204"/>
        <v>2018</v>
      </c>
      <c r="B3292" s="2" t="str">
        <f t="shared" si="205"/>
        <v>Dec</v>
      </c>
      <c r="C3292" s="2">
        <f t="shared" si="206"/>
        <v>49</v>
      </c>
      <c r="D3292" s="2" t="str">
        <f t="shared" si="207"/>
        <v>Thu</v>
      </c>
      <c r="E3292" s="34">
        <v>43440</v>
      </c>
      <c r="F3292" s="30">
        <v>47931</v>
      </c>
      <c r="G3292" s="2" t="s">
        <v>39</v>
      </c>
      <c r="H3292" s="30" t="s">
        <v>851</v>
      </c>
      <c r="I3292" s="2">
        <v>19</v>
      </c>
      <c r="J3292" s="30" t="s">
        <v>1260</v>
      </c>
      <c r="K3292" s="2" t="s">
        <v>1348</v>
      </c>
      <c r="L3292" s="30">
        <v>4008</v>
      </c>
      <c r="M3292" s="2">
        <v>20</v>
      </c>
      <c r="N3292" s="2">
        <v>57</v>
      </c>
      <c r="O3292" s="31">
        <v>6.06712962962963E-2</v>
      </c>
    </row>
    <row r="3293" spans="1:15" x14ac:dyDescent="0.25">
      <c r="A3293" s="2">
        <f t="shared" ref="A3293:A3356" si="208">YEAR(E3293)</f>
        <v>2018</v>
      </c>
      <c r="B3293" s="2" t="str">
        <f t="shared" ref="B3293:B3356" si="209">TEXT(E3293,"MMM")</f>
        <v>Dec</v>
      </c>
      <c r="C3293" s="2">
        <f t="shared" ref="C3293:C3356" si="210">WEEKNUM(E3293)</f>
        <v>49</v>
      </c>
      <c r="D3293" s="2" t="str">
        <f t="shared" ref="D3293:D3356" si="211">TEXT(E3293,"DDD")</f>
        <v>Thu</v>
      </c>
      <c r="E3293" s="34">
        <v>43440</v>
      </c>
      <c r="F3293" s="30">
        <v>47931</v>
      </c>
      <c r="G3293" s="2" t="s">
        <v>39</v>
      </c>
      <c r="H3293" s="30" t="s">
        <v>851</v>
      </c>
      <c r="I3293" s="2">
        <v>19</v>
      </c>
      <c r="J3293" s="30" t="s">
        <v>1276</v>
      </c>
      <c r="K3293" s="2" t="s">
        <v>1264</v>
      </c>
      <c r="L3293" s="30">
        <v>4008</v>
      </c>
      <c r="M3293" s="2">
        <v>20</v>
      </c>
      <c r="N3293" s="2">
        <v>57</v>
      </c>
      <c r="O3293" s="31">
        <v>6.1296296296296293E-2</v>
      </c>
    </row>
    <row r="3294" spans="1:15" x14ac:dyDescent="0.25">
      <c r="A3294" s="2">
        <f t="shared" si="208"/>
        <v>2018</v>
      </c>
      <c r="B3294" s="2" t="str">
        <f t="shared" si="209"/>
        <v>Dec</v>
      </c>
      <c r="C3294" s="2">
        <f t="shared" si="210"/>
        <v>49</v>
      </c>
      <c r="D3294" s="2" t="str">
        <f t="shared" si="211"/>
        <v>Thu</v>
      </c>
      <c r="E3294" s="34">
        <v>43440</v>
      </c>
      <c r="F3294" s="30">
        <v>47931</v>
      </c>
      <c r="G3294" s="2" t="s">
        <v>39</v>
      </c>
      <c r="H3294" s="30" t="s">
        <v>851</v>
      </c>
      <c r="I3294" s="2">
        <v>19</v>
      </c>
      <c r="J3294" s="30" t="s">
        <v>1345</v>
      </c>
      <c r="K3294" s="2" t="s">
        <v>1247</v>
      </c>
      <c r="L3294" s="30">
        <v>4008</v>
      </c>
      <c r="M3294" s="2">
        <v>20</v>
      </c>
      <c r="N3294" s="2">
        <v>57</v>
      </c>
      <c r="O3294" s="31">
        <v>6.1053240740740734E-2</v>
      </c>
    </row>
    <row r="3295" spans="1:15" x14ac:dyDescent="0.25">
      <c r="A3295" s="2">
        <f t="shared" si="208"/>
        <v>2018</v>
      </c>
      <c r="B3295" s="2" t="str">
        <f t="shared" si="209"/>
        <v>Dec</v>
      </c>
      <c r="C3295" s="2">
        <f t="shared" si="210"/>
        <v>49</v>
      </c>
      <c r="D3295" s="2" t="str">
        <f t="shared" si="211"/>
        <v>Thu</v>
      </c>
      <c r="E3295" s="34">
        <v>43440</v>
      </c>
      <c r="F3295" s="30">
        <v>47931</v>
      </c>
      <c r="G3295" s="2" t="s">
        <v>39</v>
      </c>
      <c r="H3295" s="30" t="s">
        <v>851</v>
      </c>
      <c r="I3295" s="2">
        <v>19</v>
      </c>
      <c r="J3295" s="30" t="s">
        <v>1427</v>
      </c>
      <c r="K3295" s="2" t="s">
        <v>1247</v>
      </c>
      <c r="L3295" s="30">
        <v>4008</v>
      </c>
      <c r="M3295" s="2">
        <v>20</v>
      </c>
      <c r="N3295" s="2">
        <v>57</v>
      </c>
      <c r="O3295" s="31">
        <v>6.0324074074074079E-2</v>
      </c>
    </row>
    <row r="3296" spans="1:15" x14ac:dyDescent="0.25">
      <c r="A3296" s="2">
        <f t="shared" si="208"/>
        <v>2018</v>
      </c>
      <c r="B3296" s="2" t="str">
        <f t="shared" si="209"/>
        <v>Dec</v>
      </c>
      <c r="C3296" s="2">
        <f t="shared" si="210"/>
        <v>49</v>
      </c>
      <c r="D3296" s="2" t="str">
        <f t="shared" si="211"/>
        <v>Thu</v>
      </c>
      <c r="E3296" s="34">
        <v>43440</v>
      </c>
      <c r="F3296" s="30">
        <v>47931</v>
      </c>
      <c r="G3296" s="2" t="s">
        <v>39</v>
      </c>
      <c r="H3296" s="30" t="s">
        <v>851</v>
      </c>
      <c r="I3296" s="2">
        <v>19</v>
      </c>
      <c r="J3296" s="30" t="s">
        <v>1705</v>
      </c>
      <c r="K3296" s="2" t="s">
        <v>1272</v>
      </c>
      <c r="L3296" s="30">
        <v>4008</v>
      </c>
      <c r="M3296" s="2">
        <v>20</v>
      </c>
      <c r="N3296" s="2">
        <v>57</v>
      </c>
      <c r="O3296" s="31">
        <v>6.1585648148148153E-2</v>
      </c>
    </row>
    <row r="3297" spans="1:15" x14ac:dyDescent="0.25">
      <c r="A3297" s="2">
        <f t="shared" si="208"/>
        <v>2018</v>
      </c>
      <c r="B3297" s="2" t="str">
        <f t="shared" si="209"/>
        <v>Dec</v>
      </c>
      <c r="C3297" s="2">
        <f t="shared" si="210"/>
        <v>49</v>
      </c>
      <c r="D3297" s="2" t="str">
        <f t="shared" si="211"/>
        <v>Thu</v>
      </c>
      <c r="E3297" s="34">
        <v>43440</v>
      </c>
      <c r="F3297" s="30">
        <v>50849</v>
      </c>
      <c r="G3297" s="2" t="s">
        <v>1068</v>
      </c>
      <c r="H3297" s="30" t="s">
        <v>1120</v>
      </c>
      <c r="I3297" s="2">
        <v>0</v>
      </c>
      <c r="J3297" s="30" t="s">
        <v>1976</v>
      </c>
      <c r="K3297" s="2" t="s">
        <v>1247</v>
      </c>
      <c r="L3297" s="30">
        <v>25</v>
      </c>
      <c r="M3297" s="2">
        <v>1</v>
      </c>
      <c r="N3297" s="2">
        <v>1</v>
      </c>
      <c r="O3297" s="31">
        <v>1.1828703703703704E-2</v>
      </c>
    </row>
    <row r="3298" spans="1:15" x14ac:dyDescent="0.25">
      <c r="A3298" s="2">
        <f t="shared" si="208"/>
        <v>2018</v>
      </c>
      <c r="B3298" s="2" t="str">
        <f t="shared" si="209"/>
        <v>Dec</v>
      </c>
      <c r="C3298" s="2">
        <f t="shared" si="210"/>
        <v>49</v>
      </c>
      <c r="D3298" s="2" t="str">
        <f t="shared" si="211"/>
        <v>Thu</v>
      </c>
      <c r="E3298" s="34">
        <v>43440</v>
      </c>
      <c r="F3298" s="30">
        <v>50849</v>
      </c>
      <c r="G3298" s="2" t="s">
        <v>1068</v>
      </c>
      <c r="H3298" s="30" t="s">
        <v>1120</v>
      </c>
      <c r="I3298" s="2">
        <v>0</v>
      </c>
      <c r="J3298" s="30" t="s">
        <v>2003</v>
      </c>
      <c r="K3298" s="2" t="s">
        <v>1264</v>
      </c>
      <c r="L3298" s="30">
        <v>25</v>
      </c>
      <c r="M3298" s="2">
        <v>1</v>
      </c>
      <c r="N3298" s="2">
        <v>1</v>
      </c>
      <c r="O3298" s="31">
        <v>1.1828703703703704E-2</v>
      </c>
    </row>
    <row r="3299" spans="1:15" x14ac:dyDescent="0.25">
      <c r="A3299" s="2">
        <f t="shared" si="208"/>
        <v>2018</v>
      </c>
      <c r="B3299" s="2" t="str">
        <f t="shared" si="209"/>
        <v>Dec</v>
      </c>
      <c r="C3299" s="2">
        <f t="shared" si="210"/>
        <v>49</v>
      </c>
      <c r="D3299" s="2" t="str">
        <f t="shared" si="211"/>
        <v>Thu</v>
      </c>
      <c r="E3299" s="34">
        <v>43440</v>
      </c>
      <c r="F3299" s="30">
        <v>50924</v>
      </c>
      <c r="G3299" s="2" t="s">
        <v>29</v>
      </c>
      <c r="H3299" s="30" t="s">
        <v>1110</v>
      </c>
      <c r="I3299" s="2">
        <v>0</v>
      </c>
      <c r="J3299" s="30" t="s">
        <v>1914</v>
      </c>
      <c r="K3299" s="2" t="s">
        <v>1247</v>
      </c>
      <c r="L3299" s="30">
        <v>2</v>
      </c>
      <c r="M3299" s="2">
        <v>1</v>
      </c>
      <c r="N3299" s="2">
        <v>2</v>
      </c>
      <c r="O3299" s="31">
        <v>1.2314814814814815E-2</v>
      </c>
    </row>
    <row r="3300" spans="1:15" x14ac:dyDescent="0.25">
      <c r="A3300" s="2">
        <f t="shared" si="208"/>
        <v>2018</v>
      </c>
      <c r="B3300" s="2" t="str">
        <f t="shared" si="209"/>
        <v>Dec</v>
      </c>
      <c r="C3300" s="2">
        <f t="shared" si="210"/>
        <v>49</v>
      </c>
      <c r="D3300" s="2" t="str">
        <f t="shared" si="211"/>
        <v>Thu</v>
      </c>
      <c r="E3300" s="34">
        <v>43440</v>
      </c>
      <c r="F3300" s="30">
        <v>50924</v>
      </c>
      <c r="G3300" s="2" t="s">
        <v>29</v>
      </c>
      <c r="H3300" s="30" t="s">
        <v>1110</v>
      </c>
      <c r="I3300" s="2">
        <v>0</v>
      </c>
      <c r="J3300" s="30" t="s">
        <v>2003</v>
      </c>
      <c r="K3300" s="2" t="s">
        <v>1264</v>
      </c>
      <c r="L3300" s="30">
        <v>2</v>
      </c>
      <c r="M3300" s="2">
        <v>1</v>
      </c>
      <c r="N3300" s="2">
        <v>2</v>
      </c>
      <c r="O3300" s="31">
        <v>1.2314814814814815E-2</v>
      </c>
    </row>
    <row r="3301" spans="1:15" x14ac:dyDescent="0.25">
      <c r="A3301" s="2">
        <f t="shared" si="208"/>
        <v>2018</v>
      </c>
      <c r="B3301" s="2" t="str">
        <f t="shared" si="209"/>
        <v>Dec</v>
      </c>
      <c r="C3301" s="2">
        <f t="shared" si="210"/>
        <v>49</v>
      </c>
      <c r="D3301" s="2" t="str">
        <f t="shared" si="211"/>
        <v>Thu</v>
      </c>
      <c r="E3301" s="34">
        <v>43440</v>
      </c>
      <c r="F3301" s="30">
        <v>47834</v>
      </c>
      <c r="G3301" s="2" t="s">
        <v>10</v>
      </c>
      <c r="H3301" s="30" t="s">
        <v>852</v>
      </c>
      <c r="I3301" s="2">
        <v>12</v>
      </c>
      <c r="J3301" s="30" t="s">
        <v>1781</v>
      </c>
      <c r="K3301" s="2" t="s">
        <v>1272</v>
      </c>
      <c r="L3301" s="30">
        <v>2016</v>
      </c>
      <c r="M3301" s="2">
        <v>1</v>
      </c>
      <c r="N3301" s="2">
        <v>22</v>
      </c>
      <c r="O3301" s="31">
        <v>3.3125000000000002E-2</v>
      </c>
    </row>
    <row r="3302" spans="1:15" x14ac:dyDescent="0.25">
      <c r="A3302" s="2">
        <f t="shared" si="208"/>
        <v>2018</v>
      </c>
      <c r="B3302" s="2" t="str">
        <f t="shared" si="209"/>
        <v>Dec</v>
      </c>
      <c r="C3302" s="2">
        <f t="shared" si="210"/>
        <v>49</v>
      </c>
      <c r="D3302" s="2" t="str">
        <f t="shared" si="211"/>
        <v>Thu</v>
      </c>
      <c r="E3302" s="34">
        <v>43440</v>
      </c>
      <c r="F3302" s="30">
        <v>50690</v>
      </c>
      <c r="G3302" s="2" t="s">
        <v>560</v>
      </c>
      <c r="H3302" s="30" t="s">
        <v>1111</v>
      </c>
      <c r="I3302" s="2">
        <v>2</v>
      </c>
      <c r="J3302" s="30" t="s">
        <v>2003</v>
      </c>
      <c r="K3302" s="2" t="s">
        <v>1264</v>
      </c>
      <c r="L3302" s="30">
        <v>140</v>
      </c>
      <c r="M3302" s="2">
        <v>8</v>
      </c>
      <c r="N3302" s="2">
        <v>1</v>
      </c>
      <c r="O3302" s="31">
        <v>0</v>
      </c>
    </row>
    <row r="3303" spans="1:15" x14ac:dyDescent="0.25">
      <c r="A3303" s="2">
        <f t="shared" si="208"/>
        <v>2018</v>
      </c>
      <c r="B3303" s="2" t="str">
        <f t="shared" si="209"/>
        <v>Dec</v>
      </c>
      <c r="C3303" s="2">
        <f t="shared" si="210"/>
        <v>49</v>
      </c>
      <c r="D3303" s="2" t="str">
        <f t="shared" si="211"/>
        <v>Thu</v>
      </c>
      <c r="E3303" s="34">
        <v>43440</v>
      </c>
      <c r="F3303" s="30">
        <v>50690</v>
      </c>
      <c r="G3303" s="2" t="s">
        <v>560</v>
      </c>
      <c r="H3303" s="30" t="s">
        <v>1111</v>
      </c>
      <c r="I3303" s="2">
        <v>2</v>
      </c>
      <c r="J3303" s="30" t="s">
        <v>2005</v>
      </c>
      <c r="K3303" s="2" t="s">
        <v>1247</v>
      </c>
      <c r="L3303" s="30">
        <v>140</v>
      </c>
      <c r="M3303" s="2">
        <v>8</v>
      </c>
      <c r="N3303" s="2">
        <v>1</v>
      </c>
      <c r="O3303" s="31">
        <v>0</v>
      </c>
    </row>
    <row r="3304" spans="1:15" x14ac:dyDescent="0.25">
      <c r="A3304" s="2">
        <f t="shared" si="208"/>
        <v>2018</v>
      </c>
      <c r="B3304" s="2" t="str">
        <f t="shared" si="209"/>
        <v>Dec</v>
      </c>
      <c r="C3304" s="2">
        <f t="shared" si="210"/>
        <v>49</v>
      </c>
      <c r="D3304" s="2" t="str">
        <f t="shared" si="211"/>
        <v>Thu</v>
      </c>
      <c r="E3304" s="34">
        <v>43440</v>
      </c>
      <c r="F3304" s="30">
        <v>50690</v>
      </c>
      <c r="G3304" s="2" t="s">
        <v>560</v>
      </c>
      <c r="H3304" s="30" t="s">
        <v>1111</v>
      </c>
      <c r="I3304" s="2">
        <v>2</v>
      </c>
      <c r="J3304" s="30" t="s">
        <v>2006</v>
      </c>
      <c r="K3304" s="2" t="s">
        <v>1355</v>
      </c>
      <c r="L3304" s="30">
        <v>140</v>
      </c>
      <c r="M3304" s="2">
        <v>8</v>
      </c>
      <c r="N3304" s="2">
        <v>1</v>
      </c>
      <c r="O3304" s="31">
        <v>0</v>
      </c>
    </row>
    <row r="3305" spans="1:15" x14ac:dyDescent="0.25">
      <c r="A3305" s="2">
        <f t="shared" si="208"/>
        <v>2018</v>
      </c>
      <c r="B3305" s="2" t="str">
        <f t="shared" si="209"/>
        <v>Dec</v>
      </c>
      <c r="C3305" s="2">
        <f t="shared" si="210"/>
        <v>49</v>
      </c>
      <c r="D3305" s="2" t="str">
        <f t="shared" si="211"/>
        <v>Thu</v>
      </c>
      <c r="E3305" s="34">
        <v>43440</v>
      </c>
      <c r="F3305" s="30">
        <v>50690</v>
      </c>
      <c r="G3305" s="2" t="s">
        <v>560</v>
      </c>
      <c r="H3305" s="30" t="s">
        <v>1111</v>
      </c>
      <c r="I3305" s="2">
        <v>2</v>
      </c>
      <c r="J3305" s="30" t="s">
        <v>2008</v>
      </c>
      <c r="K3305" s="2" t="s">
        <v>1282</v>
      </c>
      <c r="L3305" s="30">
        <v>140</v>
      </c>
      <c r="M3305" s="2">
        <v>8</v>
      </c>
      <c r="N3305" s="2">
        <v>1</v>
      </c>
      <c r="O3305" s="31">
        <v>0</v>
      </c>
    </row>
    <row r="3306" spans="1:15" x14ac:dyDescent="0.25">
      <c r="A3306" s="2">
        <f t="shared" si="208"/>
        <v>2018</v>
      </c>
      <c r="B3306" s="2" t="str">
        <f t="shared" si="209"/>
        <v>Dec</v>
      </c>
      <c r="C3306" s="2">
        <f t="shared" si="210"/>
        <v>49</v>
      </c>
      <c r="D3306" s="2" t="str">
        <f t="shared" si="211"/>
        <v>Thu</v>
      </c>
      <c r="E3306" s="34">
        <v>43440</v>
      </c>
      <c r="F3306" s="30">
        <v>47929</v>
      </c>
      <c r="G3306" s="2" t="s">
        <v>60</v>
      </c>
      <c r="H3306" s="30" t="s">
        <v>853</v>
      </c>
      <c r="I3306" s="2">
        <v>2</v>
      </c>
      <c r="J3306" s="30" t="s">
        <v>2003</v>
      </c>
      <c r="K3306" s="2" t="s">
        <v>1264</v>
      </c>
      <c r="L3306" s="30">
        <v>155</v>
      </c>
      <c r="M3306" s="2">
        <v>20</v>
      </c>
      <c r="N3306" s="2">
        <v>2</v>
      </c>
      <c r="O3306" s="31">
        <v>1.1736111111111109E-2</v>
      </c>
    </row>
    <row r="3307" spans="1:15" x14ac:dyDescent="0.25">
      <c r="A3307" s="2">
        <f t="shared" si="208"/>
        <v>2018</v>
      </c>
      <c r="B3307" s="2" t="str">
        <f t="shared" si="209"/>
        <v>Dec</v>
      </c>
      <c r="C3307" s="2">
        <f t="shared" si="210"/>
        <v>49</v>
      </c>
      <c r="D3307" s="2" t="str">
        <f t="shared" si="211"/>
        <v>Thu</v>
      </c>
      <c r="E3307" s="34">
        <v>43440</v>
      </c>
      <c r="F3307" s="30">
        <v>47929</v>
      </c>
      <c r="G3307" s="2" t="s">
        <v>60</v>
      </c>
      <c r="H3307" s="30" t="s">
        <v>853</v>
      </c>
      <c r="I3307" s="2">
        <v>2</v>
      </c>
      <c r="J3307" s="30" t="s">
        <v>2005</v>
      </c>
      <c r="K3307" s="2" t="s">
        <v>1282</v>
      </c>
      <c r="L3307" s="30">
        <v>155</v>
      </c>
      <c r="M3307" s="2">
        <v>20</v>
      </c>
      <c r="N3307" s="2">
        <v>2</v>
      </c>
      <c r="O3307" s="31">
        <v>1.1446759259259261E-2</v>
      </c>
    </row>
    <row r="3308" spans="1:15" x14ac:dyDescent="0.25">
      <c r="A3308" s="2">
        <f t="shared" si="208"/>
        <v>2018</v>
      </c>
      <c r="B3308" s="2" t="str">
        <f t="shared" si="209"/>
        <v>Dec</v>
      </c>
      <c r="C3308" s="2">
        <f t="shared" si="210"/>
        <v>49</v>
      </c>
      <c r="D3308" s="2" t="str">
        <f t="shared" si="211"/>
        <v>Thu</v>
      </c>
      <c r="E3308" s="34">
        <v>43440</v>
      </c>
      <c r="F3308" s="30">
        <v>47929</v>
      </c>
      <c r="G3308" s="2" t="s">
        <v>60</v>
      </c>
      <c r="H3308" s="30" t="s">
        <v>853</v>
      </c>
      <c r="I3308" s="2">
        <v>2</v>
      </c>
      <c r="J3308" s="30" t="s">
        <v>2006</v>
      </c>
      <c r="K3308" s="2" t="s">
        <v>1355</v>
      </c>
      <c r="L3308" s="30">
        <v>155</v>
      </c>
      <c r="M3308" s="2">
        <v>20</v>
      </c>
      <c r="N3308" s="2">
        <v>2</v>
      </c>
      <c r="O3308" s="31">
        <v>1.1736111111111109E-2</v>
      </c>
    </row>
    <row r="3309" spans="1:15" x14ac:dyDescent="0.25">
      <c r="A3309" s="2">
        <f t="shared" si="208"/>
        <v>2018</v>
      </c>
      <c r="B3309" s="2" t="str">
        <f t="shared" si="209"/>
        <v>Dec</v>
      </c>
      <c r="C3309" s="2">
        <f t="shared" si="210"/>
        <v>49</v>
      </c>
      <c r="D3309" s="2" t="str">
        <f t="shared" si="211"/>
        <v>Thu</v>
      </c>
      <c r="E3309" s="34">
        <v>43440</v>
      </c>
      <c r="F3309" s="30">
        <v>47929</v>
      </c>
      <c r="G3309" s="2" t="s">
        <v>60</v>
      </c>
      <c r="H3309" s="30" t="s">
        <v>853</v>
      </c>
      <c r="I3309" s="2">
        <v>2</v>
      </c>
      <c r="J3309" s="30" t="s">
        <v>2007</v>
      </c>
      <c r="K3309" s="2" t="s">
        <v>1247</v>
      </c>
      <c r="L3309" s="30">
        <v>155</v>
      </c>
      <c r="M3309" s="2">
        <v>20</v>
      </c>
      <c r="N3309" s="2">
        <v>2</v>
      </c>
      <c r="O3309" s="31">
        <v>1.1747685185185186E-2</v>
      </c>
    </row>
    <row r="3310" spans="1:15" x14ac:dyDescent="0.25">
      <c r="A3310" s="2">
        <f t="shared" si="208"/>
        <v>2018</v>
      </c>
      <c r="B3310" s="2" t="str">
        <f t="shared" si="209"/>
        <v>Dec</v>
      </c>
      <c r="C3310" s="2">
        <f t="shared" si="210"/>
        <v>49</v>
      </c>
      <c r="D3310" s="2" t="str">
        <f t="shared" si="211"/>
        <v>Thu</v>
      </c>
      <c r="E3310" s="34">
        <v>43440</v>
      </c>
      <c r="F3310" s="30" t="s">
        <v>1116</v>
      </c>
      <c r="G3310" s="2" t="s">
        <v>1117</v>
      </c>
      <c r="H3310" s="30" t="s">
        <v>1118</v>
      </c>
      <c r="I3310" s="2">
        <v>0</v>
      </c>
      <c r="J3310" s="30" t="s">
        <v>1447</v>
      </c>
      <c r="K3310" s="2" t="s">
        <v>1447</v>
      </c>
      <c r="L3310" s="30">
        <v>25285</v>
      </c>
      <c r="M3310" s="2">
        <v>87</v>
      </c>
      <c r="N3310" s="2">
        <v>96</v>
      </c>
      <c r="O3310" s="31">
        <v>0</v>
      </c>
    </row>
    <row r="3311" spans="1:15" x14ac:dyDescent="0.25">
      <c r="A3311" s="2">
        <f t="shared" si="208"/>
        <v>2018</v>
      </c>
      <c r="B3311" s="2" t="str">
        <f t="shared" si="209"/>
        <v>Dec</v>
      </c>
      <c r="C3311" s="2">
        <f t="shared" si="210"/>
        <v>49</v>
      </c>
      <c r="D3311" s="2" t="str">
        <f t="shared" si="211"/>
        <v>Thu</v>
      </c>
      <c r="E3311" s="34">
        <v>43440</v>
      </c>
      <c r="F3311" s="30">
        <v>47943</v>
      </c>
      <c r="G3311" s="2" t="s">
        <v>415</v>
      </c>
      <c r="H3311" s="30" t="s">
        <v>1119</v>
      </c>
      <c r="I3311" s="2">
        <v>11</v>
      </c>
      <c r="J3311" s="30" t="s">
        <v>1447</v>
      </c>
      <c r="K3311" s="2" t="s">
        <v>1447</v>
      </c>
      <c r="L3311" s="30">
        <v>1619</v>
      </c>
      <c r="M3311" s="2">
        <v>1</v>
      </c>
      <c r="N3311" s="2">
        <v>27</v>
      </c>
      <c r="O3311" s="31">
        <v>0</v>
      </c>
    </row>
    <row r="3312" spans="1:15" x14ac:dyDescent="0.25">
      <c r="A3312" s="2">
        <f t="shared" si="208"/>
        <v>2018</v>
      </c>
      <c r="B3312" s="2" t="str">
        <f t="shared" si="209"/>
        <v>Dec</v>
      </c>
      <c r="C3312" s="2">
        <f t="shared" si="210"/>
        <v>49</v>
      </c>
      <c r="D3312" s="2" t="str">
        <f t="shared" si="211"/>
        <v>Thu</v>
      </c>
      <c r="E3312" s="34">
        <v>43440</v>
      </c>
      <c r="F3312" s="30">
        <v>48943</v>
      </c>
      <c r="G3312" s="2" t="s">
        <v>524</v>
      </c>
      <c r="H3312" s="30" t="s">
        <v>1115</v>
      </c>
      <c r="I3312" s="2">
        <v>2</v>
      </c>
      <c r="J3312" s="30" t="s">
        <v>1447</v>
      </c>
      <c r="K3312" s="2" t="s">
        <v>1447</v>
      </c>
      <c r="L3312" s="30">
        <v>672</v>
      </c>
      <c r="M3312" s="2">
        <v>1</v>
      </c>
      <c r="N3312" s="2">
        <v>7</v>
      </c>
      <c r="O3312" s="31">
        <v>0</v>
      </c>
    </row>
    <row r="3313" spans="1:15" x14ac:dyDescent="0.25">
      <c r="A3313" s="2">
        <f t="shared" si="208"/>
        <v>2018</v>
      </c>
      <c r="B3313" s="2" t="str">
        <f t="shared" si="209"/>
        <v>Dec</v>
      </c>
      <c r="C3313" s="2">
        <f t="shared" si="210"/>
        <v>49</v>
      </c>
      <c r="D3313" s="2" t="str">
        <f t="shared" si="211"/>
        <v>Thu</v>
      </c>
      <c r="E3313" s="34">
        <v>43440</v>
      </c>
      <c r="F3313" s="30">
        <v>47926</v>
      </c>
      <c r="G3313" s="2" t="s">
        <v>920</v>
      </c>
      <c r="H3313" s="30" t="s">
        <v>1109</v>
      </c>
      <c r="I3313" s="2">
        <v>3</v>
      </c>
      <c r="J3313" s="30" t="s">
        <v>1447</v>
      </c>
      <c r="K3313" s="2" t="s">
        <v>1447</v>
      </c>
      <c r="L3313" s="30">
        <v>600</v>
      </c>
      <c r="M3313" s="2">
        <v>6</v>
      </c>
      <c r="N3313" s="2">
        <v>2</v>
      </c>
      <c r="O3313" s="31">
        <v>0</v>
      </c>
    </row>
    <row r="3314" spans="1:15" x14ac:dyDescent="0.25">
      <c r="A3314" s="2">
        <f t="shared" si="208"/>
        <v>2018</v>
      </c>
      <c r="B3314" s="2" t="str">
        <f t="shared" si="209"/>
        <v>Dec</v>
      </c>
      <c r="C3314" s="2">
        <f t="shared" si="210"/>
        <v>49</v>
      </c>
      <c r="D3314" s="2" t="str">
        <f t="shared" si="211"/>
        <v>Thu</v>
      </c>
      <c r="E3314" s="34">
        <v>43440</v>
      </c>
      <c r="F3314" s="30">
        <v>50999</v>
      </c>
      <c r="G3314" s="2" t="s">
        <v>125</v>
      </c>
      <c r="H3314" s="30" t="s">
        <v>1108</v>
      </c>
      <c r="I3314" s="2">
        <v>0</v>
      </c>
      <c r="J3314" s="30" t="s">
        <v>1447</v>
      </c>
      <c r="K3314" s="2" t="s">
        <v>1447</v>
      </c>
      <c r="L3314" s="30">
        <v>25</v>
      </c>
      <c r="M3314" s="2">
        <v>2</v>
      </c>
      <c r="N3314" s="2">
        <v>0</v>
      </c>
      <c r="O3314" s="31">
        <v>0</v>
      </c>
    </row>
    <row r="3315" spans="1:15" x14ac:dyDescent="0.25">
      <c r="A3315" s="2">
        <f t="shared" si="208"/>
        <v>2018</v>
      </c>
      <c r="B3315" s="2" t="str">
        <f t="shared" si="209"/>
        <v>Dec</v>
      </c>
      <c r="C3315" s="2">
        <f t="shared" si="210"/>
        <v>49</v>
      </c>
      <c r="D3315" s="2" t="str">
        <f t="shared" si="211"/>
        <v>Thu</v>
      </c>
      <c r="E3315" s="34">
        <v>43440</v>
      </c>
      <c r="F3315" s="30">
        <v>50908</v>
      </c>
      <c r="G3315" s="2" t="s">
        <v>192</v>
      </c>
      <c r="H3315" s="30" t="s">
        <v>1145</v>
      </c>
      <c r="I3315" s="2">
        <v>30</v>
      </c>
      <c r="J3315" s="30" t="s">
        <v>1447</v>
      </c>
      <c r="K3315" s="2" t="s">
        <v>1447</v>
      </c>
      <c r="L3315" s="30">
        <v>4532</v>
      </c>
      <c r="M3315" s="2">
        <v>95</v>
      </c>
      <c r="N3315" s="2">
        <v>12</v>
      </c>
      <c r="O3315" s="31">
        <v>0</v>
      </c>
    </row>
    <row r="3316" spans="1:15" x14ac:dyDescent="0.25">
      <c r="A3316" s="2">
        <f t="shared" si="208"/>
        <v>2018</v>
      </c>
      <c r="B3316" s="2" t="str">
        <f t="shared" si="209"/>
        <v>Dec</v>
      </c>
      <c r="C3316" s="2">
        <f t="shared" si="210"/>
        <v>49</v>
      </c>
      <c r="D3316" s="2" t="str">
        <f t="shared" si="211"/>
        <v>Thu</v>
      </c>
      <c r="E3316" s="34">
        <v>43440</v>
      </c>
      <c r="F3316" s="30">
        <v>50592</v>
      </c>
      <c r="G3316" s="2" t="s">
        <v>33</v>
      </c>
      <c r="H3316" s="30" t="s">
        <v>1227</v>
      </c>
      <c r="I3316" s="2">
        <v>7</v>
      </c>
      <c r="J3316" s="30" t="s">
        <v>1340</v>
      </c>
      <c r="K3316" s="2" t="s">
        <v>1272</v>
      </c>
      <c r="L3316" s="30">
        <v>528</v>
      </c>
      <c r="M3316" s="2">
        <v>1</v>
      </c>
      <c r="N3316" s="2">
        <v>33</v>
      </c>
      <c r="O3316" s="31">
        <v>1.292824074074074E-2</v>
      </c>
    </row>
    <row r="3317" spans="1:15" x14ac:dyDescent="0.25">
      <c r="A3317" s="2">
        <f t="shared" si="208"/>
        <v>2018</v>
      </c>
      <c r="B3317" s="2" t="str">
        <f t="shared" si="209"/>
        <v>Dec</v>
      </c>
      <c r="C3317" s="2">
        <f t="shared" si="210"/>
        <v>49</v>
      </c>
      <c r="D3317" s="2" t="str">
        <f t="shared" si="211"/>
        <v>Thu</v>
      </c>
      <c r="E3317" s="34">
        <v>43440</v>
      </c>
      <c r="F3317" s="30">
        <v>50592</v>
      </c>
      <c r="G3317" s="2" t="s">
        <v>33</v>
      </c>
      <c r="H3317" s="30" t="s">
        <v>1227</v>
      </c>
      <c r="I3317" s="2">
        <v>7</v>
      </c>
      <c r="J3317" s="30" t="s">
        <v>1302</v>
      </c>
      <c r="K3317" s="2" t="s">
        <v>1255</v>
      </c>
      <c r="L3317" s="30">
        <v>528</v>
      </c>
      <c r="M3317" s="2">
        <v>1</v>
      </c>
      <c r="N3317" s="2">
        <v>33</v>
      </c>
      <c r="O3317" s="31">
        <v>5.1793981481481483E-2</v>
      </c>
    </row>
    <row r="3318" spans="1:15" x14ac:dyDescent="0.25">
      <c r="A3318" s="2">
        <f t="shared" si="208"/>
        <v>2018</v>
      </c>
      <c r="B3318" s="2" t="str">
        <f t="shared" si="209"/>
        <v>Dec</v>
      </c>
      <c r="C3318" s="2">
        <f t="shared" si="210"/>
        <v>49</v>
      </c>
      <c r="D3318" s="2" t="str">
        <f t="shared" si="211"/>
        <v>Thu</v>
      </c>
      <c r="E3318" s="34">
        <v>43440</v>
      </c>
      <c r="F3318" s="30">
        <v>50592</v>
      </c>
      <c r="G3318" s="2" t="s">
        <v>33</v>
      </c>
      <c r="H3318" s="30" t="s">
        <v>1227</v>
      </c>
      <c r="I3318" s="2">
        <v>7</v>
      </c>
      <c r="J3318" s="30" t="s">
        <v>1326</v>
      </c>
      <c r="K3318" s="2" t="s">
        <v>1255</v>
      </c>
      <c r="L3318" s="30">
        <v>528</v>
      </c>
      <c r="M3318" s="2">
        <v>1</v>
      </c>
      <c r="N3318" s="2">
        <v>33</v>
      </c>
      <c r="O3318" s="31">
        <v>5.1944444444444439E-2</v>
      </c>
    </row>
    <row r="3319" spans="1:15" x14ac:dyDescent="0.25">
      <c r="A3319" s="2">
        <f t="shared" si="208"/>
        <v>2018</v>
      </c>
      <c r="B3319" s="2" t="str">
        <f t="shared" si="209"/>
        <v>Dec</v>
      </c>
      <c r="C3319" s="2">
        <f t="shared" si="210"/>
        <v>49</v>
      </c>
      <c r="D3319" s="2" t="str">
        <f t="shared" si="211"/>
        <v>Thu</v>
      </c>
      <c r="E3319" s="28">
        <v>43440</v>
      </c>
      <c r="F3319" s="30">
        <v>50592</v>
      </c>
      <c r="G3319" s="2" t="s">
        <v>33</v>
      </c>
      <c r="H3319" s="30" t="s">
        <v>1227</v>
      </c>
      <c r="I3319" s="2">
        <v>7</v>
      </c>
      <c r="J3319" s="30" t="s">
        <v>1414</v>
      </c>
      <c r="K3319" s="2" t="s">
        <v>1264</v>
      </c>
      <c r="L3319" s="30">
        <v>528</v>
      </c>
      <c r="M3319" s="2">
        <v>1</v>
      </c>
      <c r="N3319" s="2">
        <v>33</v>
      </c>
      <c r="O3319" s="31">
        <v>1.2650462962962962E-2</v>
      </c>
    </row>
    <row r="3320" spans="1:15" x14ac:dyDescent="0.25">
      <c r="A3320" s="2">
        <f t="shared" si="208"/>
        <v>2018</v>
      </c>
      <c r="B3320" s="2" t="str">
        <f t="shared" si="209"/>
        <v>Oct</v>
      </c>
      <c r="C3320" s="2">
        <f t="shared" si="210"/>
        <v>41</v>
      </c>
      <c r="D3320" s="2" t="str">
        <f t="shared" si="211"/>
        <v>Sun</v>
      </c>
      <c r="E3320" s="28">
        <v>43380</v>
      </c>
      <c r="F3320" s="30" t="s">
        <v>2068</v>
      </c>
      <c r="G3320" s="2" t="s">
        <v>2069</v>
      </c>
      <c r="H3320" s="30" t="s">
        <v>2070</v>
      </c>
      <c r="I3320" s="2">
        <v>36</v>
      </c>
      <c r="J3320" s="30" t="s">
        <v>1447</v>
      </c>
      <c r="K3320" s="2" t="s">
        <v>1447</v>
      </c>
      <c r="L3320" s="30">
        <v>6770</v>
      </c>
      <c r="M3320" s="2">
        <v>97</v>
      </c>
      <c r="N3320" s="2">
        <v>49</v>
      </c>
      <c r="O3320" s="31">
        <v>0</v>
      </c>
    </row>
    <row r="3321" spans="1:15" x14ac:dyDescent="0.25">
      <c r="A3321" s="2">
        <f t="shared" si="208"/>
        <v>2018</v>
      </c>
      <c r="B3321" s="2" t="str">
        <f t="shared" si="209"/>
        <v>Dec</v>
      </c>
      <c r="C3321" s="2">
        <f t="shared" si="210"/>
        <v>49</v>
      </c>
      <c r="D3321" s="2" t="str">
        <f t="shared" si="211"/>
        <v>Sat</v>
      </c>
      <c r="E3321" s="34">
        <v>43442</v>
      </c>
      <c r="F3321" s="30" t="s">
        <v>854</v>
      </c>
      <c r="G3321" s="2" t="s">
        <v>855</v>
      </c>
      <c r="H3321" s="30" t="s">
        <v>856</v>
      </c>
      <c r="I3321" s="2">
        <v>8</v>
      </c>
      <c r="J3321" s="30" t="s">
        <v>1716</v>
      </c>
      <c r="K3321" s="2" t="s">
        <v>1275</v>
      </c>
      <c r="L3321" s="30">
        <v>1522</v>
      </c>
      <c r="M3321" s="2">
        <v>7</v>
      </c>
      <c r="N3321" s="2">
        <v>28</v>
      </c>
      <c r="O3321" s="31">
        <v>0</v>
      </c>
    </row>
    <row r="3322" spans="1:15" x14ac:dyDescent="0.25">
      <c r="A3322" s="2">
        <f t="shared" si="208"/>
        <v>2018</v>
      </c>
      <c r="B3322" s="2" t="str">
        <f t="shared" si="209"/>
        <v>Dec</v>
      </c>
      <c r="C3322" s="2">
        <f t="shared" si="210"/>
        <v>49</v>
      </c>
      <c r="D3322" s="2" t="str">
        <f t="shared" si="211"/>
        <v>Sat</v>
      </c>
      <c r="E3322" s="34">
        <v>43442</v>
      </c>
      <c r="F3322" s="30" t="s">
        <v>854</v>
      </c>
      <c r="G3322" s="2" t="s">
        <v>855</v>
      </c>
      <c r="H3322" s="30" t="s">
        <v>856</v>
      </c>
      <c r="I3322" s="2">
        <v>8</v>
      </c>
      <c r="J3322" s="30" t="s">
        <v>1779</v>
      </c>
      <c r="K3322" s="2" t="s">
        <v>1272</v>
      </c>
      <c r="L3322" s="30">
        <v>1522</v>
      </c>
      <c r="M3322" s="2">
        <v>7</v>
      </c>
      <c r="N3322" s="2">
        <v>28</v>
      </c>
      <c r="O3322" s="31">
        <v>1.2048611111111112E-2</v>
      </c>
    </row>
    <row r="3323" spans="1:15" x14ac:dyDescent="0.25">
      <c r="A3323" s="2">
        <f t="shared" si="208"/>
        <v>2018</v>
      </c>
      <c r="B3323" s="2" t="str">
        <f t="shared" si="209"/>
        <v>Dec</v>
      </c>
      <c r="C3323" s="2">
        <f t="shared" si="210"/>
        <v>49</v>
      </c>
      <c r="D3323" s="2" t="str">
        <f t="shared" si="211"/>
        <v>Sat</v>
      </c>
      <c r="E3323" s="34">
        <v>43442</v>
      </c>
      <c r="F3323" s="30" t="s">
        <v>854</v>
      </c>
      <c r="G3323" s="2" t="s">
        <v>855</v>
      </c>
      <c r="H3323" s="30" t="s">
        <v>856</v>
      </c>
      <c r="I3323" s="2">
        <v>8</v>
      </c>
      <c r="J3323" s="30" t="s">
        <v>1781</v>
      </c>
      <c r="K3323" s="2" t="s">
        <v>1272</v>
      </c>
      <c r="L3323" s="30">
        <v>1522</v>
      </c>
      <c r="M3323" s="2">
        <v>7</v>
      </c>
      <c r="N3323" s="2">
        <v>28</v>
      </c>
      <c r="O3323" s="31">
        <v>1.1909722222222223E-2</v>
      </c>
    </row>
    <row r="3324" spans="1:15" x14ac:dyDescent="0.25">
      <c r="A3324" s="2">
        <f t="shared" si="208"/>
        <v>2018</v>
      </c>
      <c r="B3324" s="2" t="str">
        <f t="shared" si="209"/>
        <v>Dec</v>
      </c>
      <c r="C3324" s="2">
        <f t="shared" si="210"/>
        <v>49</v>
      </c>
      <c r="D3324" s="2" t="str">
        <f t="shared" si="211"/>
        <v>Sat</v>
      </c>
      <c r="E3324" s="34">
        <v>43442</v>
      </c>
      <c r="F3324" s="30" t="s">
        <v>854</v>
      </c>
      <c r="G3324" s="2" t="s">
        <v>855</v>
      </c>
      <c r="H3324" s="30" t="s">
        <v>856</v>
      </c>
      <c r="I3324" s="2">
        <v>8</v>
      </c>
      <c r="J3324" s="30" t="s">
        <v>1781</v>
      </c>
      <c r="K3324" s="2" t="s">
        <v>1348</v>
      </c>
      <c r="L3324" s="30">
        <v>1522</v>
      </c>
      <c r="M3324" s="2">
        <v>7</v>
      </c>
      <c r="N3324" s="2">
        <v>28</v>
      </c>
      <c r="O3324" s="31">
        <v>7.7268518518518514E-2</v>
      </c>
    </row>
    <row r="3325" spans="1:15" x14ac:dyDescent="0.25">
      <c r="A3325" s="2">
        <f t="shared" si="208"/>
        <v>2018</v>
      </c>
      <c r="B3325" s="2" t="str">
        <f t="shared" si="209"/>
        <v>Dec</v>
      </c>
      <c r="C3325" s="2">
        <f t="shared" si="210"/>
        <v>49</v>
      </c>
      <c r="D3325" s="2" t="str">
        <f t="shared" si="211"/>
        <v>Sat</v>
      </c>
      <c r="E3325" s="34">
        <v>43442</v>
      </c>
      <c r="F3325" s="30" t="s">
        <v>854</v>
      </c>
      <c r="G3325" s="2" t="s">
        <v>855</v>
      </c>
      <c r="H3325" s="30" t="s">
        <v>856</v>
      </c>
      <c r="I3325" s="2">
        <v>8</v>
      </c>
      <c r="J3325" s="30" t="s">
        <v>1814</v>
      </c>
      <c r="K3325" s="2" t="s">
        <v>1264</v>
      </c>
      <c r="L3325" s="30">
        <v>1522</v>
      </c>
      <c r="M3325" s="2">
        <v>7</v>
      </c>
      <c r="N3325" s="2">
        <v>28</v>
      </c>
      <c r="O3325" s="31">
        <v>4.1990740740740745E-2</v>
      </c>
    </row>
    <row r="3326" spans="1:15" x14ac:dyDescent="0.25">
      <c r="A3326" s="2">
        <f t="shared" si="208"/>
        <v>2018</v>
      </c>
      <c r="B3326" s="2" t="str">
        <f t="shared" si="209"/>
        <v>Dec</v>
      </c>
      <c r="C3326" s="2">
        <f t="shared" si="210"/>
        <v>49</v>
      </c>
      <c r="D3326" s="2" t="str">
        <f t="shared" si="211"/>
        <v>Sat</v>
      </c>
      <c r="E3326" s="34">
        <v>43442</v>
      </c>
      <c r="F3326" s="30" t="s">
        <v>854</v>
      </c>
      <c r="G3326" s="2" t="s">
        <v>855</v>
      </c>
      <c r="H3326" s="30" t="s">
        <v>856</v>
      </c>
      <c r="I3326" s="2">
        <v>8</v>
      </c>
      <c r="J3326" s="30" t="s">
        <v>1944</v>
      </c>
      <c r="K3326" s="2" t="s">
        <v>1275</v>
      </c>
      <c r="L3326" s="30">
        <v>1522</v>
      </c>
      <c r="M3326" s="2">
        <v>7</v>
      </c>
      <c r="N3326" s="2">
        <v>28</v>
      </c>
      <c r="O3326" s="31">
        <v>0</v>
      </c>
    </row>
    <row r="3327" spans="1:15" x14ac:dyDescent="0.25">
      <c r="A3327" s="2">
        <f t="shared" si="208"/>
        <v>2018</v>
      </c>
      <c r="B3327" s="2" t="str">
        <f t="shared" si="209"/>
        <v>Dec</v>
      </c>
      <c r="C3327" s="2">
        <f t="shared" si="210"/>
        <v>49</v>
      </c>
      <c r="D3327" s="2" t="str">
        <f t="shared" si="211"/>
        <v>Sat</v>
      </c>
      <c r="E3327" s="34">
        <v>43442</v>
      </c>
      <c r="F3327" s="30">
        <v>49216</v>
      </c>
      <c r="G3327" s="2" t="s">
        <v>804</v>
      </c>
      <c r="H3327" s="30" t="s">
        <v>1140</v>
      </c>
      <c r="I3327" s="2">
        <v>150</v>
      </c>
      <c r="J3327" s="30" t="s">
        <v>1779</v>
      </c>
      <c r="K3327" s="2" t="s">
        <v>1272</v>
      </c>
      <c r="L3327" s="30">
        <v>32437</v>
      </c>
      <c r="M3327" s="2">
        <v>68</v>
      </c>
      <c r="N3327" s="2">
        <v>84</v>
      </c>
      <c r="O3327" s="31">
        <v>0</v>
      </c>
    </row>
    <row r="3328" spans="1:15" x14ac:dyDescent="0.25">
      <c r="A3328" s="2">
        <f t="shared" si="208"/>
        <v>2018</v>
      </c>
      <c r="B3328" s="2" t="str">
        <f t="shared" si="209"/>
        <v>Dec</v>
      </c>
      <c r="C3328" s="2">
        <f t="shared" si="210"/>
        <v>49</v>
      </c>
      <c r="D3328" s="2" t="str">
        <f t="shared" si="211"/>
        <v>Sat</v>
      </c>
      <c r="E3328" s="34">
        <v>43442</v>
      </c>
      <c r="F3328" s="30">
        <v>49216</v>
      </c>
      <c r="G3328" s="2" t="s">
        <v>804</v>
      </c>
      <c r="H3328" s="30" t="s">
        <v>1140</v>
      </c>
      <c r="I3328" s="2">
        <v>150</v>
      </c>
      <c r="J3328" s="30" t="s">
        <v>1781</v>
      </c>
      <c r="K3328" s="2" t="s">
        <v>1255</v>
      </c>
      <c r="L3328" s="30">
        <v>32437</v>
      </c>
      <c r="M3328" s="2">
        <v>68</v>
      </c>
      <c r="N3328" s="2">
        <v>84</v>
      </c>
      <c r="O3328" s="31">
        <v>9.930555555555555E-2</v>
      </c>
    </row>
    <row r="3329" spans="1:15" x14ac:dyDescent="0.25">
      <c r="A3329" s="2">
        <f t="shared" si="208"/>
        <v>2018</v>
      </c>
      <c r="B3329" s="2" t="str">
        <f t="shared" si="209"/>
        <v>Dec</v>
      </c>
      <c r="C3329" s="2">
        <f t="shared" si="210"/>
        <v>49</v>
      </c>
      <c r="D3329" s="2" t="str">
        <f t="shared" si="211"/>
        <v>Sat</v>
      </c>
      <c r="E3329" s="34">
        <v>43442</v>
      </c>
      <c r="F3329" s="30">
        <v>49216</v>
      </c>
      <c r="G3329" s="2" t="s">
        <v>804</v>
      </c>
      <c r="H3329" s="30" t="s">
        <v>1140</v>
      </c>
      <c r="I3329" s="2">
        <v>150</v>
      </c>
      <c r="J3329" s="30" t="s">
        <v>2000</v>
      </c>
      <c r="K3329" s="2" t="s">
        <v>1272</v>
      </c>
      <c r="L3329" s="30">
        <v>32437</v>
      </c>
      <c r="M3329" s="2">
        <v>68</v>
      </c>
      <c r="N3329" s="2">
        <v>84</v>
      </c>
      <c r="O3329" s="31">
        <v>9.9467592592592594E-2</v>
      </c>
    </row>
    <row r="3330" spans="1:15" x14ac:dyDescent="0.25">
      <c r="A3330" s="2">
        <f t="shared" si="208"/>
        <v>2018</v>
      </c>
      <c r="B3330" s="2" t="str">
        <f t="shared" si="209"/>
        <v>Dec</v>
      </c>
      <c r="C3330" s="2">
        <f t="shared" si="210"/>
        <v>49</v>
      </c>
      <c r="D3330" s="2" t="str">
        <f t="shared" si="211"/>
        <v>Sat</v>
      </c>
      <c r="E3330" s="34">
        <v>43442</v>
      </c>
      <c r="F3330" s="30" t="s">
        <v>857</v>
      </c>
      <c r="G3330" s="2" t="s">
        <v>858</v>
      </c>
      <c r="H3330" s="30" t="s">
        <v>859</v>
      </c>
      <c r="I3330" s="2">
        <v>24</v>
      </c>
      <c r="J3330" s="30" t="s">
        <v>2071</v>
      </c>
      <c r="K3330" s="2" t="s">
        <v>1272</v>
      </c>
      <c r="L3330" s="30">
        <v>3171</v>
      </c>
      <c r="M3330" s="2">
        <v>21</v>
      </c>
      <c r="N3330" s="2">
        <v>28</v>
      </c>
      <c r="O3330" s="31">
        <v>4.7534722222222221E-2</v>
      </c>
    </row>
    <row r="3331" spans="1:15" x14ac:dyDescent="0.25">
      <c r="A3331" s="2">
        <f t="shared" si="208"/>
        <v>2018</v>
      </c>
      <c r="B3331" s="2" t="str">
        <f t="shared" si="209"/>
        <v>Dec</v>
      </c>
      <c r="C3331" s="2">
        <f t="shared" si="210"/>
        <v>49</v>
      </c>
      <c r="D3331" s="2" t="str">
        <f t="shared" si="211"/>
        <v>Sat</v>
      </c>
      <c r="E3331" s="28">
        <v>43442</v>
      </c>
      <c r="F3331" s="30" t="s">
        <v>860</v>
      </c>
      <c r="G3331" s="2" t="s">
        <v>861</v>
      </c>
      <c r="H3331" s="30" t="s">
        <v>862</v>
      </c>
      <c r="I3331" s="2">
        <v>7</v>
      </c>
      <c r="J3331" s="30" t="s">
        <v>1714</v>
      </c>
      <c r="K3331" s="2" t="s">
        <v>1272</v>
      </c>
      <c r="L3331" s="30">
        <v>1260</v>
      </c>
      <c r="M3331" s="2">
        <v>1</v>
      </c>
      <c r="N3331" s="2">
        <v>28</v>
      </c>
      <c r="O3331" s="31">
        <v>1.4988425925925926E-2</v>
      </c>
    </row>
    <row r="3332" spans="1:15" x14ac:dyDescent="0.25">
      <c r="A3332" s="2">
        <f t="shared" si="208"/>
        <v>2018</v>
      </c>
      <c r="B3332" s="2" t="str">
        <f t="shared" si="209"/>
        <v>Dec</v>
      </c>
      <c r="C3332" s="2">
        <f t="shared" si="210"/>
        <v>50</v>
      </c>
      <c r="D3332" s="2" t="str">
        <f t="shared" si="211"/>
        <v>Mon</v>
      </c>
      <c r="E3332" s="34">
        <v>43444</v>
      </c>
      <c r="F3332" s="30">
        <v>48055</v>
      </c>
      <c r="G3332" s="2" t="s">
        <v>125</v>
      </c>
      <c r="H3332" s="30" t="s">
        <v>863</v>
      </c>
      <c r="I3332" s="2">
        <v>25</v>
      </c>
      <c r="J3332" s="30" t="s">
        <v>1252</v>
      </c>
      <c r="K3332" s="2" t="s">
        <v>1429</v>
      </c>
      <c r="L3332" s="30">
        <v>1547</v>
      </c>
      <c r="M3332" s="2">
        <v>94</v>
      </c>
      <c r="N3332" s="2">
        <v>69</v>
      </c>
      <c r="O3332" s="31">
        <v>6.21875E-2</v>
      </c>
    </row>
    <row r="3333" spans="1:15" x14ac:dyDescent="0.25">
      <c r="A3333" s="2">
        <f t="shared" si="208"/>
        <v>2018</v>
      </c>
      <c r="B3333" s="2" t="str">
        <f t="shared" si="209"/>
        <v>Dec</v>
      </c>
      <c r="C3333" s="2">
        <f t="shared" si="210"/>
        <v>50</v>
      </c>
      <c r="D3333" s="2" t="str">
        <f t="shared" si="211"/>
        <v>Mon</v>
      </c>
      <c r="E3333" s="34">
        <v>43444</v>
      </c>
      <c r="F3333" s="30">
        <v>48055</v>
      </c>
      <c r="G3333" s="2" t="s">
        <v>125</v>
      </c>
      <c r="H3333" s="30" t="s">
        <v>863</v>
      </c>
      <c r="I3333" s="2">
        <v>25</v>
      </c>
      <c r="J3333" s="30" t="s">
        <v>1345</v>
      </c>
      <c r="K3333" s="2" t="s">
        <v>1275</v>
      </c>
      <c r="L3333" s="30">
        <v>1547</v>
      </c>
      <c r="M3333" s="2">
        <v>94</v>
      </c>
      <c r="N3333" s="2">
        <v>69</v>
      </c>
      <c r="O3333" s="31">
        <v>6.9004629629629624E-2</v>
      </c>
    </row>
    <row r="3334" spans="1:15" x14ac:dyDescent="0.25">
      <c r="A3334" s="2">
        <f t="shared" si="208"/>
        <v>2018</v>
      </c>
      <c r="B3334" s="2" t="str">
        <f t="shared" si="209"/>
        <v>Dec</v>
      </c>
      <c r="C3334" s="2">
        <f t="shared" si="210"/>
        <v>50</v>
      </c>
      <c r="D3334" s="2" t="str">
        <f t="shared" si="211"/>
        <v>Mon</v>
      </c>
      <c r="E3334" s="34">
        <v>43444</v>
      </c>
      <c r="F3334" s="30">
        <v>48055</v>
      </c>
      <c r="G3334" s="2" t="s">
        <v>125</v>
      </c>
      <c r="H3334" s="30" t="s">
        <v>863</v>
      </c>
      <c r="I3334" s="2">
        <v>25</v>
      </c>
      <c r="J3334" s="30" t="s">
        <v>1401</v>
      </c>
      <c r="K3334" s="2" t="s">
        <v>1793</v>
      </c>
      <c r="L3334" s="30">
        <v>1547</v>
      </c>
      <c r="M3334" s="2">
        <v>94</v>
      </c>
      <c r="N3334" s="2">
        <v>69</v>
      </c>
      <c r="O3334" s="31">
        <v>6.8553240740740748E-2</v>
      </c>
    </row>
    <row r="3335" spans="1:15" x14ac:dyDescent="0.25">
      <c r="A3335" s="2">
        <f t="shared" si="208"/>
        <v>2018</v>
      </c>
      <c r="B3335" s="2" t="str">
        <f t="shared" si="209"/>
        <v>Dec</v>
      </c>
      <c r="C3335" s="2">
        <f t="shared" si="210"/>
        <v>50</v>
      </c>
      <c r="D3335" s="2" t="str">
        <f t="shared" si="211"/>
        <v>Mon</v>
      </c>
      <c r="E3335" s="34">
        <v>43444</v>
      </c>
      <c r="F3335" s="30">
        <v>48055</v>
      </c>
      <c r="G3335" s="2" t="s">
        <v>125</v>
      </c>
      <c r="H3335" s="30" t="s">
        <v>863</v>
      </c>
      <c r="I3335" s="2">
        <v>25</v>
      </c>
      <c r="J3335" s="30" t="s">
        <v>1403</v>
      </c>
      <c r="K3335" s="2" t="s">
        <v>1429</v>
      </c>
      <c r="L3335" s="30">
        <v>1547</v>
      </c>
      <c r="M3335" s="2">
        <v>94</v>
      </c>
      <c r="N3335" s="2">
        <v>69</v>
      </c>
      <c r="O3335" s="31">
        <v>6.9537037037037036E-2</v>
      </c>
    </row>
    <row r="3336" spans="1:15" x14ac:dyDescent="0.25">
      <c r="A3336" s="2">
        <f t="shared" si="208"/>
        <v>2018</v>
      </c>
      <c r="B3336" s="2" t="str">
        <f t="shared" si="209"/>
        <v>Dec</v>
      </c>
      <c r="C3336" s="2">
        <f t="shared" si="210"/>
        <v>50</v>
      </c>
      <c r="D3336" s="2" t="str">
        <f t="shared" si="211"/>
        <v>Mon</v>
      </c>
      <c r="E3336" s="34">
        <v>43444</v>
      </c>
      <c r="F3336" s="30">
        <v>48055</v>
      </c>
      <c r="G3336" s="2" t="s">
        <v>125</v>
      </c>
      <c r="H3336" s="30" t="s">
        <v>863</v>
      </c>
      <c r="I3336" s="2">
        <v>25</v>
      </c>
      <c r="J3336" s="30" t="s">
        <v>1703</v>
      </c>
      <c r="K3336" s="2" t="s">
        <v>1272</v>
      </c>
      <c r="L3336" s="30">
        <v>1547</v>
      </c>
      <c r="M3336" s="2">
        <v>94</v>
      </c>
      <c r="N3336" s="2">
        <v>69</v>
      </c>
      <c r="O3336" s="31">
        <v>7.1215277777777766E-2</v>
      </c>
    </row>
    <row r="3337" spans="1:15" x14ac:dyDescent="0.25">
      <c r="A3337" s="2">
        <f t="shared" si="208"/>
        <v>2018</v>
      </c>
      <c r="B3337" s="2" t="str">
        <f t="shared" si="209"/>
        <v>Dec</v>
      </c>
      <c r="C3337" s="2">
        <f t="shared" si="210"/>
        <v>50</v>
      </c>
      <c r="D3337" s="2" t="str">
        <f t="shared" si="211"/>
        <v>Mon</v>
      </c>
      <c r="E3337" s="34">
        <v>43444</v>
      </c>
      <c r="F3337" s="30">
        <v>48055</v>
      </c>
      <c r="G3337" s="2" t="s">
        <v>125</v>
      </c>
      <c r="H3337" s="30" t="s">
        <v>863</v>
      </c>
      <c r="I3337" s="2">
        <v>25</v>
      </c>
      <c r="J3337" s="30" t="s">
        <v>1705</v>
      </c>
      <c r="K3337" s="2" t="s">
        <v>1272</v>
      </c>
      <c r="L3337" s="30">
        <v>1547</v>
      </c>
      <c r="M3337" s="2">
        <v>94</v>
      </c>
      <c r="N3337" s="2">
        <v>69</v>
      </c>
      <c r="O3337" s="31">
        <v>3.1041666666666665E-2</v>
      </c>
    </row>
    <row r="3338" spans="1:15" x14ac:dyDescent="0.25">
      <c r="A3338" s="2">
        <f t="shared" si="208"/>
        <v>2018</v>
      </c>
      <c r="B3338" s="2" t="str">
        <f t="shared" si="209"/>
        <v>Dec</v>
      </c>
      <c r="C3338" s="2">
        <f t="shared" si="210"/>
        <v>50</v>
      </c>
      <c r="D3338" s="2" t="str">
        <f t="shared" si="211"/>
        <v>Mon</v>
      </c>
      <c r="E3338" s="34">
        <v>43444</v>
      </c>
      <c r="F3338" s="30">
        <v>48055</v>
      </c>
      <c r="G3338" s="2" t="s">
        <v>125</v>
      </c>
      <c r="H3338" s="30" t="s">
        <v>863</v>
      </c>
      <c r="I3338" s="2">
        <v>25</v>
      </c>
      <c r="J3338" s="30" t="s">
        <v>1706</v>
      </c>
      <c r="K3338" s="2" t="s">
        <v>1264</v>
      </c>
      <c r="L3338" s="30">
        <v>1547</v>
      </c>
      <c r="M3338" s="2">
        <v>94</v>
      </c>
      <c r="N3338" s="2">
        <v>69</v>
      </c>
      <c r="O3338" s="31">
        <v>6.7881944444444439E-2</v>
      </c>
    </row>
    <row r="3339" spans="1:15" x14ac:dyDescent="0.25">
      <c r="A3339" s="2">
        <f t="shared" si="208"/>
        <v>2018</v>
      </c>
      <c r="B3339" s="2" t="str">
        <f t="shared" si="209"/>
        <v>Dec</v>
      </c>
      <c r="C3339" s="2">
        <f t="shared" si="210"/>
        <v>50</v>
      </c>
      <c r="D3339" s="2" t="str">
        <f t="shared" si="211"/>
        <v>Mon</v>
      </c>
      <c r="E3339" s="34">
        <v>43444</v>
      </c>
      <c r="F3339" s="30">
        <v>48055</v>
      </c>
      <c r="G3339" s="2" t="s">
        <v>125</v>
      </c>
      <c r="H3339" s="30" t="s">
        <v>863</v>
      </c>
      <c r="I3339" s="2">
        <v>25</v>
      </c>
      <c r="J3339" s="30" t="s">
        <v>1709</v>
      </c>
      <c r="K3339" s="2" t="s">
        <v>1355</v>
      </c>
      <c r="L3339" s="30">
        <v>1547</v>
      </c>
      <c r="M3339" s="2">
        <v>94</v>
      </c>
      <c r="N3339" s="2">
        <v>69</v>
      </c>
      <c r="O3339" s="31">
        <v>6.8148148148148138E-2</v>
      </c>
    </row>
    <row r="3340" spans="1:15" x14ac:dyDescent="0.25">
      <c r="A3340" s="2">
        <f t="shared" si="208"/>
        <v>2018</v>
      </c>
      <c r="B3340" s="2" t="str">
        <f t="shared" si="209"/>
        <v>Dec</v>
      </c>
      <c r="C3340" s="2">
        <f t="shared" si="210"/>
        <v>50</v>
      </c>
      <c r="D3340" s="2" t="str">
        <f t="shared" si="211"/>
        <v>Mon</v>
      </c>
      <c r="E3340" s="34">
        <v>43444</v>
      </c>
      <c r="F3340" s="30">
        <v>48055</v>
      </c>
      <c r="G3340" s="2" t="s">
        <v>125</v>
      </c>
      <c r="H3340" s="30" t="s">
        <v>863</v>
      </c>
      <c r="I3340" s="2">
        <v>25</v>
      </c>
      <c r="J3340" s="30" t="s">
        <v>1711</v>
      </c>
      <c r="K3340" s="2" t="s">
        <v>1429</v>
      </c>
      <c r="L3340" s="30">
        <v>1547</v>
      </c>
      <c r="M3340" s="2">
        <v>94</v>
      </c>
      <c r="N3340" s="2">
        <v>69</v>
      </c>
      <c r="O3340" s="31">
        <v>7.0046296296296287E-2</v>
      </c>
    </row>
    <row r="3341" spans="1:15" x14ac:dyDescent="0.25">
      <c r="A3341" s="2">
        <f t="shared" si="208"/>
        <v>2018</v>
      </c>
      <c r="B3341" s="2" t="str">
        <f t="shared" si="209"/>
        <v>Dec</v>
      </c>
      <c r="C3341" s="2">
        <f t="shared" si="210"/>
        <v>50</v>
      </c>
      <c r="D3341" s="2" t="str">
        <f t="shared" si="211"/>
        <v>Mon</v>
      </c>
      <c r="E3341" s="34">
        <v>43444</v>
      </c>
      <c r="F3341" s="30">
        <v>48055</v>
      </c>
      <c r="G3341" s="2" t="s">
        <v>125</v>
      </c>
      <c r="H3341" s="30" t="s">
        <v>863</v>
      </c>
      <c r="I3341" s="2">
        <v>25</v>
      </c>
      <c r="J3341" s="30" t="s">
        <v>1770</v>
      </c>
      <c r="K3341" s="2" t="s">
        <v>1402</v>
      </c>
      <c r="L3341" s="30">
        <v>1547</v>
      </c>
      <c r="M3341" s="2">
        <v>94</v>
      </c>
      <c r="N3341" s="2">
        <v>69</v>
      </c>
      <c r="O3341" s="31">
        <v>7.0682870370370368E-2</v>
      </c>
    </row>
    <row r="3342" spans="1:15" x14ac:dyDescent="0.25">
      <c r="A3342" s="2">
        <f t="shared" si="208"/>
        <v>2018</v>
      </c>
      <c r="B3342" s="2" t="str">
        <f t="shared" si="209"/>
        <v>Dec</v>
      </c>
      <c r="C3342" s="2">
        <f t="shared" si="210"/>
        <v>50</v>
      </c>
      <c r="D3342" s="2" t="str">
        <f t="shared" si="211"/>
        <v>Mon</v>
      </c>
      <c r="E3342" s="34">
        <v>43444</v>
      </c>
      <c r="F3342" s="30">
        <v>48055</v>
      </c>
      <c r="G3342" s="2" t="s">
        <v>125</v>
      </c>
      <c r="H3342" s="30" t="s">
        <v>863</v>
      </c>
      <c r="I3342" s="2">
        <v>25</v>
      </c>
      <c r="J3342" s="30" t="s">
        <v>1868</v>
      </c>
      <c r="K3342" s="2" t="s">
        <v>1429</v>
      </c>
      <c r="L3342" s="30">
        <v>1547</v>
      </c>
      <c r="M3342" s="2">
        <v>94</v>
      </c>
      <c r="N3342" s="2">
        <v>69</v>
      </c>
      <c r="O3342" s="31">
        <v>6.6122685185185187E-2</v>
      </c>
    </row>
    <row r="3343" spans="1:15" x14ac:dyDescent="0.25">
      <c r="A3343" s="2">
        <f t="shared" si="208"/>
        <v>2018</v>
      </c>
      <c r="B3343" s="2" t="str">
        <f t="shared" si="209"/>
        <v>Dec</v>
      </c>
      <c r="C3343" s="2">
        <f t="shared" si="210"/>
        <v>50</v>
      </c>
      <c r="D3343" s="2" t="str">
        <f t="shared" si="211"/>
        <v>Mon</v>
      </c>
      <c r="E3343" s="34">
        <v>43444</v>
      </c>
      <c r="F3343" s="30">
        <v>48052</v>
      </c>
      <c r="G3343" s="2" t="s">
        <v>252</v>
      </c>
      <c r="H3343" s="30" t="s">
        <v>864</v>
      </c>
      <c r="I3343" s="2">
        <v>2</v>
      </c>
      <c r="J3343" s="30" t="s">
        <v>1372</v>
      </c>
      <c r="K3343" s="2" t="s">
        <v>1355</v>
      </c>
      <c r="L3343" s="30">
        <v>198</v>
      </c>
      <c r="M3343" s="2">
        <v>15</v>
      </c>
      <c r="N3343" s="2">
        <v>1</v>
      </c>
      <c r="O3343" s="31">
        <v>2.4085648148148148E-2</v>
      </c>
    </row>
    <row r="3344" spans="1:15" x14ac:dyDescent="0.25">
      <c r="A3344" s="2">
        <f t="shared" si="208"/>
        <v>2018</v>
      </c>
      <c r="B3344" s="2" t="str">
        <f t="shared" si="209"/>
        <v>Dec</v>
      </c>
      <c r="C3344" s="2">
        <f t="shared" si="210"/>
        <v>50</v>
      </c>
      <c r="D3344" s="2" t="str">
        <f t="shared" si="211"/>
        <v>Mon</v>
      </c>
      <c r="E3344" s="34">
        <v>43444</v>
      </c>
      <c r="F3344" s="30">
        <v>48052</v>
      </c>
      <c r="G3344" s="2" t="s">
        <v>252</v>
      </c>
      <c r="H3344" s="30" t="s">
        <v>864</v>
      </c>
      <c r="I3344" s="2">
        <v>2</v>
      </c>
      <c r="J3344" s="30" t="s">
        <v>1848</v>
      </c>
      <c r="K3344" s="2" t="s">
        <v>1282</v>
      </c>
      <c r="L3344" s="30">
        <v>198</v>
      </c>
      <c r="M3344" s="2">
        <v>15</v>
      </c>
      <c r="N3344" s="2">
        <v>1</v>
      </c>
      <c r="O3344" s="31">
        <v>2.298611111111111E-2</v>
      </c>
    </row>
    <row r="3345" spans="1:15" x14ac:dyDescent="0.25">
      <c r="A3345" s="2">
        <f t="shared" si="208"/>
        <v>2018</v>
      </c>
      <c r="B3345" s="2" t="str">
        <f t="shared" si="209"/>
        <v>Dec</v>
      </c>
      <c r="C3345" s="2">
        <f t="shared" si="210"/>
        <v>50</v>
      </c>
      <c r="D3345" s="2" t="str">
        <f t="shared" si="211"/>
        <v>Mon</v>
      </c>
      <c r="E3345" s="34">
        <v>43444</v>
      </c>
      <c r="F3345" s="30">
        <v>48052</v>
      </c>
      <c r="G3345" s="2" t="s">
        <v>252</v>
      </c>
      <c r="H3345" s="30" t="s">
        <v>864</v>
      </c>
      <c r="I3345" s="2">
        <v>2</v>
      </c>
      <c r="J3345" s="30" t="s">
        <v>1940</v>
      </c>
      <c r="K3345" s="2" t="s">
        <v>1264</v>
      </c>
      <c r="L3345" s="30">
        <v>198</v>
      </c>
      <c r="M3345" s="2">
        <v>15</v>
      </c>
      <c r="N3345" s="2">
        <v>1</v>
      </c>
      <c r="O3345" s="31">
        <v>2.4409722222222222E-2</v>
      </c>
    </row>
    <row r="3346" spans="1:15" x14ac:dyDescent="0.25">
      <c r="A3346" s="2">
        <f t="shared" si="208"/>
        <v>2018</v>
      </c>
      <c r="B3346" s="2" t="str">
        <f t="shared" si="209"/>
        <v>Dec</v>
      </c>
      <c r="C3346" s="2">
        <f t="shared" si="210"/>
        <v>50</v>
      </c>
      <c r="D3346" s="2" t="str">
        <f t="shared" si="211"/>
        <v>Mon</v>
      </c>
      <c r="E3346" s="34">
        <v>43444</v>
      </c>
      <c r="F3346" s="30">
        <v>48052</v>
      </c>
      <c r="G3346" s="2" t="s">
        <v>252</v>
      </c>
      <c r="H3346" s="30" t="s">
        <v>864</v>
      </c>
      <c r="I3346" s="2">
        <v>2</v>
      </c>
      <c r="J3346" s="30" t="s">
        <v>2017</v>
      </c>
      <c r="K3346" s="2" t="s">
        <v>1247</v>
      </c>
      <c r="L3346" s="30">
        <v>198</v>
      </c>
      <c r="M3346" s="2">
        <v>15</v>
      </c>
      <c r="N3346" s="2">
        <v>1</v>
      </c>
      <c r="O3346" s="31">
        <v>2.3773148148148151E-2</v>
      </c>
    </row>
    <row r="3347" spans="1:15" x14ac:dyDescent="0.25">
      <c r="A3347" s="2">
        <f t="shared" si="208"/>
        <v>2018</v>
      </c>
      <c r="B3347" s="2" t="str">
        <f t="shared" si="209"/>
        <v>Dec</v>
      </c>
      <c r="C3347" s="2">
        <f t="shared" si="210"/>
        <v>50</v>
      </c>
      <c r="D3347" s="2" t="str">
        <f t="shared" si="211"/>
        <v>Mon</v>
      </c>
      <c r="E3347" s="34">
        <v>43444</v>
      </c>
      <c r="F3347" s="30">
        <v>48052</v>
      </c>
      <c r="G3347" s="2" t="s">
        <v>252</v>
      </c>
      <c r="H3347" s="30" t="s">
        <v>864</v>
      </c>
      <c r="I3347" s="2">
        <v>2</v>
      </c>
      <c r="J3347" s="30" t="s">
        <v>2072</v>
      </c>
      <c r="K3347" s="2" t="s">
        <v>1355</v>
      </c>
      <c r="L3347" s="30">
        <v>198</v>
      </c>
      <c r="M3347" s="2">
        <v>15</v>
      </c>
      <c r="N3347" s="2">
        <v>1</v>
      </c>
      <c r="O3347" s="31">
        <v>2.3368055555555555E-2</v>
      </c>
    </row>
    <row r="3348" spans="1:15" x14ac:dyDescent="0.25">
      <c r="A3348" s="2">
        <f t="shared" si="208"/>
        <v>2018</v>
      </c>
      <c r="B3348" s="2" t="str">
        <f t="shared" si="209"/>
        <v>Dec</v>
      </c>
      <c r="C3348" s="2">
        <f t="shared" si="210"/>
        <v>50</v>
      </c>
      <c r="D3348" s="2" t="str">
        <f t="shared" si="211"/>
        <v>Mon</v>
      </c>
      <c r="E3348" s="34">
        <v>43444</v>
      </c>
      <c r="F3348" s="30">
        <v>48009</v>
      </c>
      <c r="G3348" s="2" t="s">
        <v>93</v>
      </c>
      <c r="H3348" s="30" t="s">
        <v>865</v>
      </c>
      <c r="I3348" s="2">
        <v>11</v>
      </c>
      <c r="J3348" s="30" t="s">
        <v>1252</v>
      </c>
      <c r="K3348" s="2" t="s">
        <v>1429</v>
      </c>
      <c r="L3348" s="30">
        <v>720</v>
      </c>
      <c r="M3348" s="2">
        <v>41</v>
      </c>
      <c r="N3348" s="2">
        <v>34</v>
      </c>
      <c r="O3348" s="31">
        <v>5.078703703703704E-2</v>
      </c>
    </row>
    <row r="3349" spans="1:15" x14ac:dyDescent="0.25">
      <c r="A3349" s="2">
        <f t="shared" si="208"/>
        <v>2018</v>
      </c>
      <c r="B3349" s="2" t="str">
        <f t="shared" si="209"/>
        <v>Dec</v>
      </c>
      <c r="C3349" s="2">
        <f t="shared" si="210"/>
        <v>50</v>
      </c>
      <c r="D3349" s="2" t="str">
        <f t="shared" si="211"/>
        <v>Mon</v>
      </c>
      <c r="E3349" s="34">
        <v>43444</v>
      </c>
      <c r="F3349" s="30">
        <v>48009</v>
      </c>
      <c r="G3349" s="2" t="s">
        <v>93</v>
      </c>
      <c r="H3349" s="30" t="s">
        <v>865</v>
      </c>
      <c r="I3349" s="2">
        <v>11</v>
      </c>
      <c r="J3349" s="30" t="s">
        <v>1339</v>
      </c>
      <c r="K3349" s="2" t="s">
        <v>1429</v>
      </c>
      <c r="L3349" s="30">
        <v>720</v>
      </c>
      <c r="M3349" s="2">
        <v>41</v>
      </c>
      <c r="N3349" s="2">
        <v>34</v>
      </c>
      <c r="O3349" s="31">
        <v>5.1828703703703703E-2</v>
      </c>
    </row>
    <row r="3350" spans="1:15" x14ac:dyDescent="0.25">
      <c r="A3350" s="2">
        <f t="shared" si="208"/>
        <v>2018</v>
      </c>
      <c r="B3350" s="2" t="str">
        <f t="shared" si="209"/>
        <v>Dec</v>
      </c>
      <c r="C3350" s="2">
        <f t="shared" si="210"/>
        <v>50</v>
      </c>
      <c r="D3350" s="2" t="str">
        <f t="shared" si="211"/>
        <v>Mon</v>
      </c>
      <c r="E3350" s="34">
        <v>43444</v>
      </c>
      <c r="F3350" s="30">
        <v>48009</v>
      </c>
      <c r="G3350" s="2" t="s">
        <v>93</v>
      </c>
      <c r="H3350" s="30" t="s">
        <v>865</v>
      </c>
      <c r="I3350" s="2">
        <v>11</v>
      </c>
      <c r="J3350" s="30" t="s">
        <v>1345</v>
      </c>
      <c r="K3350" s="2" t="s">
        <v>1275</v>
      </c>
      <c r="L3350" s="30">
        <v>720</v>
      </c>
      <c r="M3350" s="2">
        <v>41</v>
      </c>
      <c r="N3350" s="2">
        <v>34</v>
      </c>
      <c r="O3350" s="31">
        <v>5.1979166666666667E-2</v>
      </c>
    </row>
    <row r="3351" spans="1:15" x14ac:dyDescent="0.25">
      <c r="A3351" s="2">
        <f t="shared" si="208"/>
        <v>2018</v>
      </c>
      <c r="B3351" s="2" t="str">
        <f t="shared" si="209"/>
        <v>Dec</v>
      </c>
      <c r="C3351" s="2">
        <f t="shared" si="210"/>
        <v>50</v>
      </c>
      <c r="D3351" s="2" t="str">
        <f t="shared" si="211"/>
        <v>Mon</v>
      </c>
      <c r="E3351" s="34">
        <v>43444</v>
      </c>
      <c r="F3351" s="30">
        <v>48009</v>
      </c>
      <c r="G3351" s="2" t="s">
        <v>93</v>
      </c>
      <c r="H3351" s="30" t="s">
        <v>865</v>
      </c>
      <c r="I3351" s="2">
        <v>11</v>
      </c>
      <c r="J3351" s="30" t="s">
        <v>1403</v>
      </c>
      <c r="K3351" s="2" t="s">
        <v>1429</v>
      </c>
      <c r="L3351" s="30">
        <v>720</v>
      </c>
      <c r="M3351" s="2">
        <v>41</v>
      </c>
      <c r="N3351" s="2">
        <v>34</v>
      </c>
      <c r="O3351" s="31">
        <v>5.2453703703703704E-2</v>
      </c>
    </row>
    <row r="3352" spans="1:15" x14ac:dyDescent="0.25">
      <c r="A3352" s="2">
        <f t="shared" si="208"/>
        <v>2018</v>
      </c>
      <c r="B3352" s="2" t="str">
        <f t="shared" si="209"/>
        <v>Dec</v>
      </c>
      <c r="C3352" s="2">
        <f t="shared" si="210"/>
        <v>50</v>
      </c>
      <c r="D3352" s="2" t="str">
        <f t="shared" si="211"/>
        <v>Mon</v>
      </c>
      <c r="E3352" s="34">
        <v>43444</v>
      </c>
      <c r="F3352" s="30">
        <v>48009</v>
      </c>
      <c r="G3352" s="2" t="s">
        <v>93</v>
      </c>
      <c r="H3352" s="30" t="s">
        <v>865</v>
      </c>
      <c r="I3352" s="2">
        <v>11</v>
      </c>
      <c r="J3352" s="30" t="s">
        <v>1427</v>
      </c>
      <c r="K3352" s="2" t="s">
        <v>1429</v>
      </c>
      <c r="L3352" s="30">
        <v>720</v>
      </c>
      <c r="M3352" s="2">
        <v>41</v>
      </c>
      <c r="N3352" s="2">
        <v>34</v>
      </c>
      <c r="O3352" s="31">
        <v>5.1400462962962967E-2</v>
      </c>
    </row>
    <row r="3353" spans="1:15" x14ac:dyDescent="0.25">
      <c r="A3353" s="2">
        <f t="shared" si="208"/>
        <v>2018</v>
      </c>
      <c r="B3353" s="2" t="str">
        <f t="shared" si="209"/>
        <v>Dec</v>
      </c>
      <c r="C3353" s="2">
        <f t="shared" si="210"/>
        <v>50</v>
      </c>
      <c r="D3353" s="2" t="str">
        <f t="shared" si="211"/>
        <v>Mon</v>
      </c>
      <c r="E3353" s="34">
        <v>43444</v>
      </c>
      <c r="F3353" s="30">
        <v>48009</v>
      </c>
      <c r="G3353" s="2" t="s">
        <v>93</v>
      </c>
      <c r="H3353" s="30" t="s">
        <v>865</v>
      </c>
      <c r="I3353" s="2">
        <v>11</v>
      </c>
      <c r="J3353" s="30" t="s">
        <v>1705</v>
      </c>
      <c r="K3353" s="2" t="s">
        <v>1272</v>
      </c>
      <c r="L3353" s="30">
        <v>720</v>
      </c>
      <c r="M3353" s="2">
        <v>41</v>
      </c>
      <c r="N3353" s="2">
        <v>34</v>
      </c>
      <c r="O3353" s="31">
        <v>3.9872685185185185E-2</v>
      </c>
    </row>
    <row r="3354" spans="1:15" x14ac:dyDescent="0.25">
      <c r="A3354" s="2">
        <f t="shared" si="208"/>
        <v>2018</v>
      </c>
      <c r="B3354" s="2" t="str">
        <f t="shared" si="209"/>
        <v>Dec</v>
      </c>
      <c r="C3354" s="2">
        <f t="shared" si="210"/>
        <v>50</v>
      </c>
      <c r="D3354" s="2" t="str">
        <f t="shared" si="211"/>
        <v>Mon</v>
      </c>
      <c r="E3354" s="34">
        <v>43444</v>
      </c>
      <c r="F3354" s="30">
        <v>48009</v>
      </c>
      <c r="G3354" s="2" t="s">
        <v>93</v>
      </c>
      <c r="H3354" s="30" t="s">
        <v>865</v>
      </c>
      <c r="I3354" s="2">
        <v>11</v>
      </c>
      <c r="J3354" s="30" t="s">
        <v>1709</v>
      </c>
      <c r="K3354" s="2" t="s">
        <v>1793</v>
      </c>
      <c r="L3354" s="30">
        <v>720</v>
      </c>
      <c r="M3354" s="2">
        <v>41</v>
      </c>
      <c r="N3354" s="2">
        <v>34</v>
      </c>
      <c r="O3354" s="31">
        <v>0</v>
      </c>
    </row>
    <row r="3355" spans="1:15" x14ac:dyDescent="0.25">
      <c r="A3355" s="2">
        <f t="shared" si="208"/>
        <v>2018</v>
      </c>
      <c r="B3355" s="2" t="str">
        <f t="shared" si="209"/>
        <v>Dec</v>
      </c>
      <c r="C3355" s="2">
        <f t="shared" si="210"/>
        <v>50</v>
      </c>
      <c r="D3355" s="2" t="str">
        <f t="shared" si="211"/>
        <v>Mon</v>
      </c>
      <c r="E3355" s="34">
        <v>43444</v>
      </c>
      <c r="F3355" s="30">
        <v>48009</v>
      </c>
      <c r="G3355" s="2" t="s">
        <v>93</v>
      </c>
      <c r="H3355" s="30" t="s">
        <v>865</v>
      </c>
      <c r="I3355" s="2">
        <v>11</v>
      </c>
      <c r="J3355" s="30" t="s">
        <v>1711</v>
      </c>
      <c r="K3355" s="2" t="s">
        <v>1429</v>
      </c>
      <c r="L3355" s="30">
        <v>720</v>
      </c>
      <c r="M3355" s="2">
        <v>41</v>
      </c>
      <c r="N3355" s="2">
        <v>34</v>
      </c>
      <c r="O3355" s="31">
        <v>5.1018518518518519E-2</v>
      </c>
    </row>
    <row r="3356" spans="1:15" x14ac:dyDescent="0.25">
      <c r="A3356" s="2">
        <f t="shared" si="208"/>
        <v>2018</v>
      </c>
      <c r="B3356" s="2" t="str">
        <f t="shared" si="209"/>
        <v>Dec</v>
      </c>
      <c r="C3356" s="2">
        <f t="shared" si="210"/>
        <v>50</v>
      </c>
      <c r="D3356" s="2" t="str">
        <f t="shared" si="211"/>
        <v>Mon</v>
      </c>
      <c r="E3356" s="34">
        <v>43444</v>
      </c>
      <c r="F3356" s="30">
        <v>48009</v>
      </c>
      <c r="G3356" s="2" t="s">
        <v>93</v>
      </c>
      <c r="H3356" s="30" t="s">
        <v>865</v>
      </c>
      <c r="I3356" s="2">
        <v>11</v>
      </c>
      <c r="J3356" s="30" t="s">
        <v>1770</v>
      </c>
      <c r="K3356" s="2" t="s">
        <v>1348</v>
      </c>
      <c r="L3356" s="30">
        <v>720</v>
      </c>
      <c r="M3356" s="2">
        <v>41</v>
      </c>
      <c r="N3356" s="2">
        <v>34</v>
      </c>
      <c r="O3356" s="31">
        <v>5.2233796296296299E-2</v>
      </c>
    </row>
    <row r="3357" spans="1:15" x14ac:dyDescent="0.25">
      <c r="A3357" s="2">
        <f t="shared" ref="A3357:A3420" si="212">YEAR(E3357)</f>
        <v>2018</v>
      </c>
      <c r="B3357" s="2" t="str">
        <f t="shared" ref="B3357:B3420" si="213">TEXT(E3357,"MMM")</f>
        <v>Dec</v>
      </c>
      <c r="C3357" s="2">
        <f t="shared" ref="C3357:C3420" si="214">WEEKNUM(E3357)</f>
        <v>50</v>
      </c>
      <c r="D3357" s="2" t="str">
        <f t="shared" ref="D3357:D3420" si="215">TEXT(E3357,"DDD")</f>
        <v>Mon</v>
      </c>
      <c r="E3357" s="34">
        <v>43444</v>
      </c>
      <c r="F3357" s="30">
        <v>48009</v>
      </c>
      <c r="G3357" s="2" t="s">
        <v>93</v>
      </c>
      <c r="H3357" s="30" t="s">
        <v>865</v>
      </c>
      <c r="I3357" s="2">
        <v>11</v>
      </c>
      <c r="J3357" s="30" t="s">
        <v>1868</v>
      </c>
      <c r="K3357" s="2" t="s">
        <v>1429</v>
      </c>
      <c r="L3357" s="30">
        <v>720</v>
      </c>
      <c r="M3357" s="2">
        <v>41</v>
      </c>
      <c r="N3357" s="2">
        <v>34</v>
      </c>
      <c r="O3357" s="31">
        <v>5.1597222222222218E-2</v>
      </c>
    </row>
    <row r="3358" spans="1:15" x14ac:dyDescent="0.25">
      <c r="A3358" s="2">
        <f t="shared" si="212"/>
        <v>2018</v>
      </c>
      <c r="B3358" s="2" t="str">
        <f t="shared" si="213"/>
        <v>Dec</v>
      </c>
      <c r="C3358" s="2">
        <f t="shared" si="214"/>
        <v>50</v>
      </c>
      <c r="D3358" s="2" t="str">
        <f t="shared" si="215"/>
        <v>Mon</v>
      </c>
      <c r="E3358" s="34">
        <v>43444</v>
      </c>
      <c r="F3358" s="30">
        <v>50560</v>
      </c>
      <c r="G3358" s="2" t="s">
        <v>866</v>
      </c>
      <c r="H3358" s="30" t="s">
        <v>867</v>
      </c>
      <c r="I3358" s="2">
        <v>2</v>
      </c>
      <c r="J3358" s="30" t="s">
        <v>1359</v>
      </c>
      <c r="K3358" s="2" t="s">
        <v>1264</v>
      </c>
      <c r="L3358" s="30">
        <v>17</v>
      </c>
      <c r="M3358" s="2">
        <v>9</v>
      </c>
      <c r="N3358" s="2">
        <v>1</v>
      </c>
      <c r="O3358" s="31">
        <v>2.4930555555555553E-2</v>
      </c>
    </row>
    <row r="3359" spans="1:15" x14ac:dyDescent="0.25">
      <c r="A3359" s="2">
        <f t="shared" si="212"/>
        <v>2018</v>
      </c>
      <c r="B3359" s="2" t="str">
        <f t="shared" si="213"/>
        <v>Dec</v>
      </c>
      <c r="C3359" s="2">
        <f t="shared" si="214"/>
        <v>50</v>
      </c>
      <c r="D3359" s="2" t="str">
        <f t="shared" si="215"/>
        <v>Mon</v>
      </c>
      <c r="E3359" s="34">
        <v>43444</v>
      </c>
      <c r="F3359" s="30">
        <v>50560</v>
      </c>
      <c r="G3359" s="2" t="s">
        <v>866</v>
      </c>
      <c r="H3359" s="30" t="s">
        <v>867</v>
      </c>
      <c r="I3359" s="2">
        <v>2</v>
      </c>
      <c r="J3359" s="30" t="s">
        <v>1367</v>
      </c>
      <c r="K3359" s="2" t="s">
        <v>1247</v>
      </c>
      <c r="L3359" s="30">
        <v>17</v>
      </c>
      <c r="M3359" s="2">
        <v>9</v>
      </c>
      <c r="N3359" s="2">
        <v>1</v>
      </c>
      <c r="O3359" s="31">
        <v>2.4583333333333332E-2</v>
      </c>
    </row>
    <row r="3360" spans="1:15" x14ac:dyDescent="0.25">
      <c r="A3360" s="2">
        <f t="shared" si="212"/>
        <v>2018</v>
      </c>
      <c r="B3360" s="2" t="str">
        <f t="shared" si="213"/>
        <v>Dec</v>
      </c>
      <c r="C3360" s="2">
        <f t="shared" si="214"/>
        <v>50</v>
      </c>
      <c r="D3360" s="2" t="str">
        <f t="shared" si="215"/>
        <v>Mon</v>
      </c>
      <c r="E3360" s="34">
        <v>43444</v>
      </c>
      <c r="F3360" s="30">
        <v>50560</v>
      </c>
      <c r="G3360" s="2" t="s">
        <v>866</v>
      </c>
      <c r="H3360" s="30" t="s">
        <v>867</v>
      </c>
      <c r="I3360" s="2">
        <v>2</v>
      </c>
      <c r="J3360" s="30" t="s">
        <v>2015</v>
      </c>
      <c r="K3360" s="2" t="s">
        <v>1247</v>
      </c>
      <c r="L3360" s="30">
        <v>17</v>
      </c>
      <c r="M3360" s="2">
        <v>9</v>
      </c>
      <c r="N3360" s="2">
        <v>1</v>
      </c>
      <c r="O3360" s="31">
        <v>2.3912037037037034E-2</v>
      </c>
    </row>
    <row r="3361" spans="1:15" x14ac:dyDescent="0.25">
      <c r="A3361" s="2">
        <f t="shared" si="212"/>
        <v>2018</v>
      </c>
      <c r="B3361" s="2" t="str">
        <f t="shared" si="213"/>
        <v>Dec</v>
      </c>
      <c r="C3361" s="2">
        <f t="shared" si="214"/>
        <v>50</v>
      </c>
      <c r="D3361" s="2" t="str">
        <f t="shared" si="215"/>
        <v>Mon</v>
      </c>
      <c r="E3361" s="34">
        <v>43444</v>
      </c>
      <c r="F3361" s="30">
        <v>48112</v>
      </c>
      <c r="G3361" s="2" t="s">
        <v>10</v>
      </c>
      <c r="H3361" s="30" t="s">
        <v>868</v>
      </c>
      <c r="I3361" s="2">
        <v>9</v>
      </c>
      <c r="J3361" s="30" t="s">
        <v>1705</v>
      </c>
      <c r="K3361" s="2" t="s">
        <v>1272</v>
      </c>
      <c r="L3361" s="30">
        <v>1008</v>
      </c>
      <c r="M3361" s="2">
        <v>1</v>
      </c>
      <c r="N3361" s="2">
        <v>28</v>
      </c>
      <c r="O3361" s="31">
        <v>7.5578703703703702E-3</v>
      </c>
    </row>
    <row r="3362" spans="1:15" x14ac:dyDescent="0.25">
      <c r="A3362" s="2">
        <f t="shared" si="212"/>
        <v>2018</v>
      </c>
      <c r="B3362" s="2" t="str">
        <f t="shared" si="213"/>
        <v>Dec</v>
      </c>
      <c r="C3362" s="2">
        <f t="shared" si="214"/>
        <v>50</v>
      </c>
      <c r="D3362" s="2" t="str">
        <f t="shared" si="215"/>
        <v>Mon</v>
      </c>
      <c r="E3362" s="34">
        <v>43444</v>
      </c>
      <c r="F3362" s="30">
        <v>48112</v>
      </c>
      <c r="G3362" s="2" t="s">
        <v>10</v>
      </c>
      <c r="H3362" s="30" t="s">
        <v>868</v>
      </c>
      <c r="I3362" s="2">
        <v>9</v>
      </c>
      <c r="J3362" s="30" t="s">
        <v>1706</v>
      </c>
      <c r="K3362" s="2" t="s">
        <v>1264</v>
      </c>
      <c r="L3362" s="30">
        <v>1008</v>
      </c>
      <c r="M3362" s="2">
        <v>1</v>
      </c>
      <c r="N3362" s="2">
        <v>28</v>
      </c>
      <c r="O3362" s="31">
        <v>4.5671296296296293E-2</v>
      </c>
    </row>
    <row r="3363" spans="1:15" x14ac:dyDescent="0.25">
      <c r="A3363" s="2">
        <f t="shared" si="212"/>
        <v>2018</v>
      </c>
      <c r="B3363" s="2" t="str">
        <f t="shared" si="213"/>
        <v>Dec</v>
      </c>
      <c r="C3363" s="2">
        <f t="shared" si="214"/>
        <v>50</v>
      </c>
      <c r="D3363" s="2" t="str">
        <f t="shared" si="215"/>
        <v>Mon</v>
      </c>
      <c r="E3363" s="34">
        <v>43444</v>
      </c>
      <c r="F3363" s="30">
        <v>48112</v>
      </c>
      <c r="G3363" s="2" t="s">
        <v>10</v>
      </c>
      <c r="H3363" s="30" t="s">
        <v>868</v>
      </c>
      <c r="I3363" s="2">
        <v>9</v>
      </c>
      <c r="J3363" s="30" t="s">
        <v>1709</v>
      </c>
      <c r="K3363" s="2" t="s">
        <v>1264</v>
      </c>
      <c r="L3363" s="30">
        <v>1008</v>
      </c>
      <c r="M3363" s="2">
        <v>1</v>
      </c>
      <c r="N3363" s="2">
        <v>28</v>
      </c>
      <c r="O3363" s="31">
        <v>3.8055555555555558E-2</v>
      </c>
    </row>
    <row r="3364" spans="1:15" x14ac:dyDescent="0.25">
      <c r="A3364" s="2">
        <f t="shared" si="212"/>
        <v>2018</v>
      </c>
      <c r="B3364" s="2" t="str">
        <f t="shared" si="213"/>
        <v>Dec</v>
      </c>
      <c r="C3364" s="2">
        <f t="shared" si="214"/>
        <v>50</v>
      </c>
      <c r="D3364" s="2" t="str">
        <f t="shared" si="215"/>
        <v>Mon</v>
      </c>
      <c r="E3364" s="34">
        <v>43444</v>
      </c>
      <c r="F3364" s="30">
        <v>48112</v>
      </c>
      <c r="G3364" s="2" t="s">
        <v>10</v>
      </c>
      <c r="H3364" s="30" t="s">
        <v>868</v>
      </c>
      <c r="I3364" s="2">
        <v>9</v>
      </c>
      <c r="J3364" s="30" t="s">
        <v>2073</v>
      </c>
      <c r="K3364" s="2" t="s">
        <v>1429</v>
      </c>
      <c r="L3364" s="30">
        <v>1008</v>
      </c>
      <c r="M3364" s="2">
        <v>1</v>
      </c>
      <c r="N3364" s="2">
        <v>28</v>
      </c>
      <c r="O3364" s="31">
        <v>2.7905092592592592E-2</v>
      </c>
    </row>
    <row r="3365" spans="1:15" x14ac:dyDescent="0.25">
      <c r="A3365" s="2">
        <f t="shared" si="212"/>
        <v>2018</v>
      </c>
      <c r="B3365" s="2" t="str">
        <f t="shared" si="213"/>
        <v>Dec</v>
      </c>
      <c r="C3365" s="2">
        <f t="shared" si="214"/>
        <v>50</v>
      </c>
      <c r="D3365" s="2" t="str">
        <f t="shared" si="215"/>
        <v>Mon</v>
      </c>
      <c r="E3365" s="34">
        <v>43444</v>
      </c>
      <c r="F3365" s="30">
        <v>50855</v>
      </c>
      <c r="G3365" s="2" t="s">
        <v>750</v>
      </c>
      <c r="H3365" s="30" t="s">
        <v>869</v>
      </c>
      <c r="I3365" s="2">
        <v>16</v>
      </c>
      <c r="J3365" s="30" t="s">
        <v>1253</v>
      </c>
      <c r="K3365" s="2" t="s">
        <v>1355</v>
      </c>
      <c r="L3365" s="30">
        <v>2918</v>
      </c>
      <c r="M3365" s="2">
        <v>13</v>
      </c>
      <c r="N3365" s="2">
        <v>27</v>
      </c>
      <c r="O3365" s="31">
        <v>7.8032407407407411E-2</v>
      </c>
    </row>
    <row r="3366" spans="1:15" x14ac:dyDescent="0.25">
      <c r="A3366" s="2">
        <f t="shared" si="212"/>
        <v>2018</v>
      </c>
      <c r="B3366" s="2" t="str">
        <f t="shared" si="213"/>
        <v>Dec</v>
      </c>
      <c r="C3366" s="2">
        <f t="shared" si="214"/>
        <v>50</v>
      </c>
      <c r="D3366" s="2" t="str">
        <f t="shared" si="215"/>
        <v>Mon</v>
      </c>
      <c r="E3366" s="34">
        <v>43444</v>
      </c>
      <c r="F3366" s="30">
        <v>50855</v>
      </c>
      <c r="G3366" s="2" t="s">
        <v>750</v>
      </c>
      <c r="H3366" s="30" t="s">
        <v>869</v>
      </c>
      <c r="I3366" s="2">
        <v>16</v>
      </c>
      <c r="J3366" s="30" t="s">
        <v>1339</v>
      </c>
      <c r="K3366" s="2" t="s">
        <v>1355</v>
      </c>
      <c r="L3366" s="30">
        <v>2918</v>
      </c>
      <c r="M3366" s="2">
        <v>13</v>
      </c>
      <c r="N3366" s="2">
        <v>27</v>
      </c>
      <c r="O3366" s="31">
        <v>7.8287037037037044E-2</v>
      </c>
    </row>
    <row r="3367" spans="1:15" x14ac:dyDescent="0.25">
      <c r="A3367" s="2">
        <f t="shared" si="212"/>
        <v>2018</v>
      </c>
      <c r="B3367" s="2" t="str">
        <f t="shared" si="213"/>
        <v>Dec</v>
      </c>
      <c r="C3367" s="2">
        <f t="shared" si="214"/>
        <v>50</v>
      </c>
      <c r="D3367" s="2" t="str">
        <f t="shared" si="215"/>
        <v>Mon</v>
      </c>
      <c r="E3367" s="34">
        <v>43444</v>
      </c>
      <c r="F3367" s="30">
        <v>50855</v>
      </c>
      <c r="G3367" s="2" t="s">
        <v>750</v>
      </c>
      <c r="H3367" s="30" t="s">
        <v>869</v>
      </c>
      <c r="I3367" s="2">
        <v>16</v>
      </c>
      <c r="J3367" s="30" t="s">
        <v>1345</v>
      </c>
      <c r="K3367" s="2" t="s">
        <v>1355</v>
      </c>
      <c r="L3367" s="30">
        <v>2918</v>
      </c>
      <c r="M3367" s="2">
        <v>13</v>
      </c>
      <c r="N3367" s="2">
        <v>27</v>
      </c>
      <c r="O3367" s="31">
        <v>7.8935185185185178E-2</v>
      </c>
    </row>
    <row r="3368" spans="1:15" x14ac:dyDescent="0.25">
      <c r="A3368" s="2">
        <f t="shared" si="212"/>
        <v>2018</v>
      </c>
      <c r="B3368" s="2" t="str">
        <f t="shared" si="213"/>
        <v>Dec</v>
      </c>
      <c r="C3368" s="2">
        <f t="shared" si="214"/>
        <v>50</v>
      </c>
      <c r="D3368" s="2" t="str">
        <f t="shared" si="215"/>
        <v>Mon</v>
      </c>
      <c r="E3368" s="34">
        <v>43444</v>
      </c>
      <c r="F3368" s="30">
        <v>50855</v>
      </c>
      <c r="G3368" s="2" t="s">
        <v>750</v>
      </c>
      <c r="H3368" s="30" t="s">
        <v>869</v>
      </c>
      <c r="I3368" s="2">
        <v>16</v>
      </c>
      <c r="J3368" s="30" t="s">
        <v>1703</v>
      </c>
      <c r="K3368" s="2" t="s">
        <v>1282</v>
      </c>
      <c r="L3368" s="30">
        <v>2918</v>
      </c>
      <c r="M3368" s="2">
        <v>13</v>
      </c>
      <c r="N3368" s="2">
        <v>27</v>
      </c>
      <c r="O3368" s="31">
        <v>7.8807870370370361E-2</v>
      </c>
    </row>
    <row r="3369" spans="1:15" x14ac:dyDescent="0.25">
      <c r="A3369" s="2">
        <f t="shared" si="212"/>
        <v>2018</v>
      </c>
      <c r="B3369" s="2" t="str">
        <f t="shared" si="213"/>
        <v>Dec</v>
      </c>
      <c r="C3369" s="2">
        <f t="shared" si="214"/>
        <v>50</v>
      </c>
      <c r="D3369" s="2" t="str">
        <f t="shared" si="215"/>
        <v>Mon</v>
      </c>
      <c r="E3369" s="34">
        <v>43444</v>
      </c>
      <c r="F3369" s="30">
        <v>50855</v>
      </c>
      <c r="G3369" s="2" t="s">
        <v>750</v>
      </c>
      <c r="H3369" s="30" t="s">
        <v>869</v>
      </c>
      <c r="I3369" s="2">
        <v>16</v>
      </c>
      <c r="J3369" s="30" t="s">
        <v>1705</v>
      </c>
      <c r="K3369" s="2" t="s">
        <v>1272</v>
      </c>
      <c r="L3369" s="30">
        <v>2918</v>
      </c>
      <c r="M3369" s="2">
        <v>13</v>
      </c>
      <c r="N3369" s="2">
        <v>27</v>
      </c>
      <c r="O3369" s="31">
        <v>1.8078703703703704E-2</v>
      </c>
    </row>
    <row r="3370" spans="1:15" x14ac:dyDescent="0.25">
      <c r="A3370" s="2">
        <f t="shared" si="212"/>
        <v>2018</v>
      </c>
      <c r="B3370" s="2" t="str">
        <f t="shared" si="213"/>
        <v>Dec</v>
      </c>
      <c r="C3370" s="2">
        <f t="shared" si="214"/>
        <v>50</v>
      </c>
      <c r="D3370" s="2" t="str">
        <f t="shared" si="215"/>
        <v>Mon</v>
      </c>
      <c r="E3370" s="34">
        <v>43444</v>
      </c>
      <c r="F3370" s="30">
        <v>50855</v>
      </c>
      <c r="G3370" s="2" t="s">
        <v>750</v>
      </c>
      <c r="H3370" s="30" t="s">
        <v>869</v>
      </c>
      <c r="I3370" s="2">
        <v>16</v>
      </c>
      <c r="J3370" s="30" t="s">
        <v>1706</v>
      </c>
      <c r="K3370" s="2" t="s">
        <v>1264</v>
      </c>
      <c r="L3370" s="30">
        <v>2918</v>
      </c>
      <c r="M3370" s="2">
        <v>13</v>
      </c>
      <c r="N3370" s="2">
        <v>27</v>
      </c>
      <c r="O3370" s="31">
        <v>1.5208333333333332E-2</v>
      </c>
    </row>
    <row r="3371" spans="1:15" x14ac:dyDescent="0.25">
      <c r="A3371" s="2">
        <f t="shared" si="212"/>
        <v>2018</v>
      </c>
      <c r="B3371" s="2" t="str">
        <f t="shared" si="213"/>
        <v>Dec</v>
      </c>
      <c r="C3371" s="2">
        <f t="shared" si="214"/>
        <v>50</v>
      </c>
      <c r="D3371" s="2" t="str">
        <f t="shared" si="215"/>
        <v>Mon</v>
      </c>
      <c r="E3371" s="34">
        <v>43444</v>
      </c>
      <c r="F3371" s="30">
        <v>50855</v>
      </c>
      <c r="G3371" s="2" t="s">
        <v>750</v>
      </c>
      <c r="H3371" s="30" t="s">
        <v>869</v>
      </c>
      <c r="I3371" s="2">
        <v>16</v>
      </c>
      <c r="J3371" s="30" t="s">
        <v>2074</v>
      </c>
      <c r="K3371" s="2" t="s">
        <v>1355</v>
      </c>
      <c r="L3371" s="30">
        <v>2918</v>
      </c>
      <c r="M3371" s="2">
        <v>13</v>
      </c>
      <c r="N3371" s="2">
        <v>27</v>
      </c>
      <c r="O3371" s="31">
        <v>7.856481481481481E-2</v>
      </c>
    </row>
    <row r="3372" spans="1:15" x14ac:dyDescent="0.25">
      <c r="A3372" s="2">
        <f t="shared" si="212"/>
        <v>2018</v>
      </c>
      <c r="B3372" s="2" t="str">
        <f t="shared" si="213"/>
        <v>Dec</v>
      </c>
      <c r="C3372" s="2">
        <f t="shared" si="214"/>
        <v>50</v>
      </c>
      <c r="D3372" s="2" t="str">
        <f t="shared" si="215"/>
        <v>Mon</v>
      </c>
      <c r="E3372" s="34">
        <v>43444</v>
      </c>
      <c r="F3372" s="30">
        <v>48007</v>
      </c>
      <c r="G3372" s="2" t="s">
        <v>870</v>
      </c>
      <c r="H3372" s="30" t="s">
        <v>871</v>
      </c>
      <c r="I3372" s="2">
        <v>3</v>
      </c>
      <c r="J3372" s="30" t="s">
        <v>1368</v>
      </c>
      <c r="K3372" s="2" t="s">
        <v>1264</v>
      </c>
      <c r="L3372" s="30">
        <v>226</v>
      </c>
      <c r="M3372" s="2">
        <v>27</v>
      </c>
      <c r="N3372" s="2">
        <v>6</v>
      </c>
      <c r="O3372" s="31">
        <v>4.6666666666666669E-2</v>
      </c>
    </row>
    <row r="3373" spans="1:15" x14ac:dyDescent="0.25">
      <c r="A3373" s="2">
        <f t="shared" si="212"/>
        <v>2018</v>
      </c>
      <c r="B3373" s="2" t="str">
        <f t="shared" si="213"/>
        <v>Dec</v>
      </c>
      <c r="C3373" s="2">
        <f t="shared" si="214"/>
        <v>50</v>
      </c>
      <c r="D3373" s="2" t="str">
        <f t="shared" si="215"/>
        <v>Mon</v>
      </c>
      <c r="E3373" s="34">
        <v>43444</v>
      </c>
      <c r="F3373" s="30">
        <v>48007</v>
      </c>
      <c r="G3373" s="2" t="s">
        <v>870</v>
      </c>
      <c r="H3373" s="30" t="s">
        <v>871</v>
      </c>
      <c r="I3373" s="2">
        <v>3</v>
      </c>
      <c r="J3373" s="30" t="s">
        <v>1372</v>
      </c>
      <c r="K3373" s="2" t="s">
        <v>1247</v>
      </c>
      <c r="L3373" s="30">
        <v>226</v>
      </c>
      <c r="M3373" s="2">
        <v>27</v>
      </c>
      <c r="N3373" s="2">
        <v>6</v>
      </c>
      <c r="O3373" s="31">
        <v>4.6192129629629632E-2</v>
      </c>
    </row>
    <row r="3374" spans="1:15" x14ac:dyDescent="0.25">
      <c r="A3374" s="2">
        <f t="shared" si="212"/>
        <v>2018</v>
      </c>
      <c r="B3374" s="2" t="str">
        <f t="shared" si="213"/>
        <v>Dec</v>
      </c>
      <c r="C3374" s="2">
        <f t="shared" si="214"/>
        <v>50</v>
      </c>
      <c r="D3374" s="2" t="str">
        <f t="shared" si="215"/>
        <v>Mon</v>
      </c>
      <c r="E3374" s="34">
        <v>43444</v>
      </c>
      <c r="F3374" s="30">
        <v>48007</v>
      </c>
      <c r="G3374" s="2" t="s">
        <v>870</v>
      </c>
      <c r="H3374" s="30" t="s">
        <v>871</v>
      </c>
      <c r="I3374" s="2">
        <v>3</v>
      </c>
      <c r="J3374" s="30" t="s">
        <v>1942</v>
      </c>
      <c r="K3374" s="2" t="s">
        <v>1355</v>
      </c>
      <c r="L3374" s="30">
        <v>226</v>
      </c>
      <c r="M3374" s="2">
        <v>27</v>
      </c>
      <c r="N3374" s="2">
        <v>6</v>
      </c>
      <c r="O3374" s="31">
        <v>4.5231481481481484E-2</v>
      </c>
    </row>
    <row r="3375" spans="1:15" x14ac:dyDescent="0.25">
      <c r="A3375" s="2">
        <f t="shared" si="212"/>
        <v>2018</v>
      </c>
      <c r="B3375" s="2" t="str">
        <f t="shared" si="213"/>
        <v>Dec</v>
      </c>
      <c r="C3375" s="2">
        <f t="shared" si="214"/>
        <v>50</v>
      </c>
      <c r="D3375" s="2" t="str">
        <f t="shared" si="215"/>
        <v>Mon</v>
      </c>
      <c r="E3375" s="34">
        <v>43444</v>
      </c>
      <c r="F3375" s="30">
        <v>48007</v>
      </c>
      <c r="G3375" s="2" t="s">
        <v>870</v>
      </c>
      <c r="H3375" s="30" t="s">
        <v>871</v>
      </c>
      <c r="I3375" s="2">
        <v>3</v>
      </c>
      <c r="J3375" s="30" t="s">
        <v>1940</v>
      </c>
      <c r="K3375" s="2" t="s">
        <v>1264</v>
      </c>
      <c r="L3375" s="30">
        <v>226</v>
      </c>
      <c r="M3375" s="2">
        <v>27</v>
      </c>
      <c r="N3375" s="2">
        <v>6</v>
      </c>
      <c r="O3375" s="31">
        <v>4.6550925925925919E-2</v>
      </c>
    </row>
    <row r="3376" spans="1:15" x14ac:dyDescent="0.25">
      <c r="A3376" s="2">
        <f t="shared" si="212"/>
        <v>2018</v>
      </c>
      <c r="B3376" s="2" t="str">
        <f t="shared" si="213"/>
        <v>Dec</v>
      </c>
      <c r="C3376" s="2">
        <f t="shared" si="214"/>
        <v>50</v>
      </c>
      <c r="D3376" s="2" t="str">
        <f t="shared" si="215"/>
        <v>Mon</v>
      </c>
      <c r="E3376" s="34">
        <v>43444</v>
      </c>
      <c r="F3376" s="30">
        <v>48007</v>
      </c>
      <c r="G3376" s="2" t="s">
        <v>870</v>
      </c>
      <c r="H3376" s="30" t="s">
        <v>871</v>
      </c>
      <c r="I3376" s="2">
        <v>3</v>
      </c>
      <c r="J3376" s="30" t="s">
        <v>2016</v>
      </c>
      <c r="K3376" s="2" t="s">
        <v>1247</v>
      </c>
      <c r="L3376" s="30">
        <v>226</v>
      </c>
      <c r="M3376" s="2">
        <v>27</v>
      </c>
      <c r="N3376" s="2">
        <v>6</v>
      </c>
      <c r="O3376" s="31">
        <v>4.5671296296296293E-2</v>
      </c>
    </row>
    <row r="3377" spans="1:15" x14ac:dyDescent="0.25">
      <c r="A3377" s="2">
        <f t="shared" si="212"/>
        <v>2018</v>
      </c>
      <c r="B3377" s="2" t="str">
        <f t="shared" si="213"/>
        <v>Dec</v>
      </c>
      <c r="C3377" s="2">
        <f t="shared" si="214"/>
        <v>50</v>
      </c>
      <c r="D3377" s="2" t="str">
        <f t="shared" si="215"/>
        <v>Mon</v>
      </c>
      <c r="E3377" s="34">
        <v>43444</v>
      </c>
      <c r="F3377" s="30">
        <v>48007</v>
      </c>
      <c r="G3377" s="2" t="s">
        <v>870</v>
      </c>
      <c r="H3377" s="30" t="s">
        <v>871</v>
      </c>
      <c r="I3377" s="2">
        <v>3</v>
      </c>
      <c r="J3377" s="30" t="s">
        <v>2017</v>
      </c>
      <c r="K3377" s="2" t="s">
        <v>1355</v>
      </c>
      <c r="L3377" s="30">
        <v>226</v>
      </c>
      <c r="M3377" s="2">
        <v>27</v>
      </c>
      <c r="N3377" s="2">
        <v>6</v>
      </c>
      <c r="O3377" s="31">
        <v>4.5937499999999999E-2</v>
      </c>
    </row>
    <row r="3378" spans="1:15" x14ac:dyDescent="0.25">
      <c r="A3378" s="2">
        <f t="shared" si="212"/>
        <v>2018</v>
      </c>
      <c r="B3378" s="2" t="str">
        <f t="shared" si="213"/>
        <v>Dec</v>
      </c>
      <c r="C3378" s="2">
        <f t="shared" si="214"/>
        <v>50</v>
      </c>
      <c r="D3378" s="2" t="str">
        <f t="shared" si="215"/>
        <v>Mon</v>
      </c>
      <c r="E3378" s="34">
        <v>43444</v>
      </c>
      <c r="F3378" s="30">
        <v>49650</v>
      </c>
      <c r="G3378" s="2" t="s">
        <v>872</v>
      </c>
      <c r="H3378" s="30" t="s">
        <v>873</v>
      </c>
      <c r="I3378" s="2">
        <v>44</v>
      </c>
      <c r="J3378" s="30" t="s">
        <v>1260</v>
      </c>
      <c r="K3378" s="2" t="s">
        <v>1348</v>
      </c>
      <c r="L3378" s="30">
        <v>3340</v>
      </c>
      <c r="M3378" s="2">
        <v>376</v>
      </c>
      <c r="N3378" s="2">
        <v>39</v>
      </c>
      <c r="O3378" s="31">
        <v>6.782407407407408E-3</v>
      </c>
    </row>
    <row r="3379" spans="1:15" x14ac:dyDescent="0.25">
      <c r="A3379" s="2">
        <f t="shared" si="212"/>
        <v>2018</v>
      </c>
      <c r="B3379" s="2" t="str">
        <f t="shared" si="213"/>
        <v>Dec</v>
      </c>
      <c r="C3379" s="2">
        <f t="shared" si="214"/>
        <v>50</v>
      </c>
      <c r="D3379" s="2" t="str">
        <f t="shared" si="215"/>
        <v>Mon</v>
      </c>
      <c r="E3379" s="34">
        <v>43444</v>
      </c>
      <c r="F3379" s="30">
        <v>49650</v>
      </c>
      <c r="G3379" s="2" t="s">
        <v>872</v>
      </c>
      <c r="H3379" s="30" t="s">
        <v>873</v>
      </c>
      <c r="I3379" s="2">
        <v>44</v>
      </c>
      <c r="J3379" s="30" t="s">
        <v>1300</v>
      </c>
      <c r="K3379" s="2" t="s">
        <v>1257</v>
      </c>
      <c r="L3379" s="30">
        <v>3340</v>
      </c>
      <c r="M3379" s="2">
        <v>376</v>
      </c>
      <c r="N3379" s="2">
        <v>39</v>
      </c>
      <c r="O3379" s="31">
        <v>0.18388888888888888</v>
      </c>
    </row>
    <row r="3380" spans="1:15" x14ac:dyDescent="0.25">
      <c r="A3380" s="2">
        <f t="shared" si="212"/>
        <v>2018</v>
      </c>
      <c r="B3380" s="2" t="str">
        <f t="shared" si="213"/>
        <v>Dec</v>
      </c>
      <c r="C3380" s="2">
        <f t="shared" si="214"/>
        <v>50</v>
      </c>
      <c r="D3380" s="2" t="str">
        <f t="shared" si="215"/>
        <v>Mon</v>
      </c>
      <c r="E3380" s="34">
        <v>43444</v>
      </c>
      <c r="F3380" s="30">
        <v>49650</v>
      </c>
      <c r="G3380" s="2" t="s">
        <v>872</v>
      </c>
      <c r="H3380" s="30" t="s">
        <v>873</v>
      </c>
      <c r="I3380" s="2">
        <v>44</v>
      </c>
      <c r="J3380" s="30" t="s">
        <v>1300</v>
      </c>
      <c r="K3380" s="2" t="s">
        <v>1272</v>
      </c>
      <c r="L3380" s="30">
        <v>3340</v>
      </c>
      <c r="M3380" s="2">
        <v>376</v>
      </c>
      <c r="N3380" s="2">
        <v>39</v>
      </c>
      <c r="O3380" s="31">
        <v>4.6296296296296301E-2</v>
      </c>
    </row>
    <row r="3381" spans="1:15" x14ac:dyDescent="0.25">
      <c r="A3381" s="2">
        <f t="shared" si="212"/>
        <v>2018</v>
      </c>
      <c r="B3381" s="2" t="str">
        <f t="shared" si="213"/>
        <v>Dec</v>
      </c>
      <c r="C3381" s="2">
        <f t="shared" si="214"/>
        <v>50</v>
      </c>
      <c r="D3381" s="2" t="str">
        <f t="shared" si="215"/>
        <v>Mon</v>
      </c>
      <c r="E3381" s="34">
        <v>43444</v>
      </c>
      <c r="F3381" s="30">
        <v>49650</v>
      </c>
      <c r="G3381" s="2" t="s">
        <v>872</v>
      </c>
      <c r="H3381" s="30" t="s">
        <v>873</v>
      </c>
      <c r="I3381" s="2">
        <v>44</v>
      </c>
      <c r="J3381" s="30" t="s">
        <v>1386</v>
      </c>
      <c r="K3381" s="2" t="s">
        <v>1247</v>
      </c>
      <c r="L3381" s="30">
        <v>3340</v>
      </c>
      <c r="M3381" s="2">
        <v>376</v>
      </c>
      <c r="N3381" s="2">
        <v>39</v>
      </c>
      <c r="O3381" s="31">
        <v>0.22511574074074073</v>
      </c>
    </row>
    <row r="3382" spans="1:15" x14ac:dyDescent="0.25">
      <c r="A3382" s="2">
        <f t="shared" si="212"/>
        <v>2018</v>
      </c>
      <c r="B3382" s="2" t="str">
        <f t="shared" si="213"/>
        <v>Dec</v>
      </c>
      <c r="C3382" s="2">
        <f t="shared" si="214"/>
        <v>50</v>
      </c>
      <c r="D3382" s="2" t="str">
        <f t="shared" si="215"/>
        <v>Mon</v>
      </c>
      <c r="E3382" s="34">
        <v>43444</v>
      </c>
      <c r="F3382" s="30">
        <v>49650</v>
      </c>
      <c r="G3382" s="2" t="s">
        <v>872</v>
      </c>
      <c r="H3382" s="30" t="s">
        <v>873</v>
      </c>
      <c r="I3382" s="2">
        <v>44</v>
      </c>
      <c r="J3382" s="30" t="s">
        <v>1387</v>
      </c>
      <c r="K3382" s="2" t="s">
        <v>1247</v>
      </c>
      <c r="L3382" s="30">
        <v>3340</v>
      </c>
      <c r="M3382" s="2">
        <v>376</v>
      </c>
      <c r="N3382" s="2">
        <v>39</v>
      </c>
      <c r="O3382" s="31">
        <v>0.22417824074074075</v>
      </c>
    </row>
    <row r="3383" spans="1:15" x14ac:dyDescent="0.25">
      <c r="A3383" s="2">
        <f t="shared" si="212"/>
        <v>2018</v>
      </c>
      <c r="B3383" s="2" t="str">
        <f t="shared" si="213"/>
        <v>Dec</v>
      </c>
      <c r="C3383" s="2">
        <f t="shared" si="214"/>
        <v>50</v>
      </c>
      <c r="D3383" s="2" t="str">
        <f t="shared" si="215"/>
        <v>Mon</v>
      </c>
      <c r="E3383" s="34">
        <v>43444</v>
      </c>
      <c r="F3383" s="30">
        <v>49650</v>
      </c>
      <c r="G3383" s="2" t="s">
        <v>872</v>
      </c>
      <c r="H3383" s="30" t="s">
        <v>873</v>
      </c>
      <c r="I3383" s="2">
        <v>44</v>
      </c>
      <c r="J3383" s="30" t="s">
        <v>1388</v>
      </c>
      <c r="K3383" s="2" t="s">
        <v>1264</v>
      </c>
      <c r="L3383" s="30">
        <v>3340</v>
      </c>
      <c r="M3383" s="2">
        <v>376</v>
      </c>
      <c r="N3383" s="2">
        <v>39</v>
      </c>
      <c r="O3383" s="31">
        <v>0.22592592592592595</v>
      </c>
    </row>
    <row r="3384" spans="1:15" x14ac:dyDescent="0.25">
      <c r="A3384" s="2">
        <f t="shared" si="212"/>
        <v>2018</v>
      </c>
      <c r="B3384" s="2" t="str">
        <f t="shared" si="213"/>
        <v>Dec</v>
      </c>
      <c r="C3384" s="2">
        <f t="shared" si="214"/>
        <v>50</v>
      </c>
      <c r="D3384" s="2" t="str">
        <f t="shared" si="215"/>
        <v>Mon</v>
      </c>
      <c r="E3384" s="34">
        <v>43444</v>
      </c>
      <c r="F3384" s="30">
        <v>49650</v>
      </c>
      <c r="G3384" s="2" t="s">
        <v>872</v>
      </c>
      <c r="H3384" s="30" t="s">
        <v>873</v>
      </c>
      <c r="I3384" s="2">
        <v>44</v>
      </c>
      <c r="J3384" s="30" t="s">
        <v>1301</v>
      </c>
      <c r="K3384" s="2" t="s">
        <v>1264</v>
      </c>
      <c r="L3384" s="30">
        <v>3340</v>
      </c>
      <c r="M3384" s="2">
        <v>376</v>
      </c>
      <c r="N3384" s="2">
        <v>39</v>
      </c>
      <c r="O3384" s="31">
        <v>0.22528935185185184</v>
      </c>
    </row>
    <row r="3385" spans="1:15" x14ac:dyDescent="0.25">
      <c r="A3385" s="2">
        <f t="shared" si="212"/>
        <v>2018</v>
      </c>
      <c r="B3385" s="2" t="str">
        <f t="shared" si="213"/>
        <v>Dec</v>
      </c>
      <c r="C3385" s="2">
        <f t="shared" si="214"/>
        <v>50</v>
      </c>
      <c r="D3385" s="2" t="str">
        <f t="shared" si="215"/>
        <v>Mon</v>
      </c>
      <c r="E3385" s="34">
        <v>43444</v>
      </c>
      <c r="F3385" s="30">
        <v>49650</v>
      </c>
      <c r="G3385" s="2" t="s">
        <v>872</v>
      </c>
      <c r="H3385" s="30" t="s">
        <v>873</v>
      </c>
      <c r="I3385" s="2">
        <v>44</v>
      </c>
      <c r="J3385" s="30" t="s">
        <v>1389</v>
      </c>
      <c r="K3385" s="2" t="s">
        <v>1264</v>
      </c>
      <c r="L3385" s="30">
        <v>3340</v>
      </c>
      <c r="M3385" s="2">
        <v>376</v>
      </c>
      <c r="N3385" s="2">
        <v>39</v>
      </c>
      <c r="O3385" s="31">
        <v>0.22755787037037037</v>
      </c>
    </row>
    <row r="3386" spans="1:15" x14ac:dyDescent="0.25">
      <c r="A3386" s="2">
        <f t="shared" si="212"/>
        <v>2018</v>
      </c>
      <c r="B3386" s="2" t="str">
        <f t="shared" si="213"/>
        <v>Dec</v>
      </c>
      <c r="C3386" s="2">
        <f t="shared" si="214"/>
        <v>50</v>
      </c>
      <c r="D3386" s="2" t="str">
        <f t="shared" si="215"/>
        <v>Mon</v>
      </c>
      <c r="E3386" s="34">
        <v>43444</v>
      </c>
      <c r="F3386" s="30">
        <v>49650</v>
      </c>
      <c r="G3386" s="2" t="s">
        <v>872</v>
      </c>
      <c r="H3386" s="30" t="s">
        <v>873</v>
      </c>
      <c r="I3386" s="2">
        <v>44</v>
      </c>
      <c r="J3386" s="30" t="s">
        <v>1390</v>
      </c>
      <c r="K3386" s="2" t="s">
        <v>1247</v>
      </c>
      <c r="L3386" s="30">
        <v>3340</v>
      </c>
      <c r="M3386" s="2">
        <v>376</v>
      </c>
      <c r="N3386" s="2">
        <v>39</v>
      </c>
      <c r="O3386" s="31">
        <v>0.22920138888888889</v>
      </c>
    </row>
    <row r="3387" spans="1:15" x14ac:dyDescent="0.25">
      <c r="A3387" s="2">
        <f t="shared" si="212"/>
        <v>2018</v>
      </c>
      <c r="B3387" s="2" t="str">
        <f t="shared" si="213"/>
        <v>Dec</v>
      </c>
      <c r="C3387" s="2">
        <f t="shared" si="214"/>
        <v>50</v>
      </c>
      <c r="D3387" s="2" t="str">
        <f t="shared" si="215"/>
        <v>Mon</v>
      </c>
      <c r="E3387" s="34">
        <v>43444</v>
      </c>
      <c r="F3387" s="30">
        <v>49650</v>
      </c>
      <c r="G3387" s="2" t="s">
        <v>872</v>
      </c>
      <c r="H3387" s="30" t="s">
        <v>873</v>
      </c>
      <c r="I3387" s="2">
        <v>44</v>
      </c>
      <c r="J3387" s="30" t="s">
        <v>1391</v>
      </c>
      <c r="K3387" s="2" t="s">
        <v>1247</v>
      </c>
      <c r="L3387" s="30">
        <v>3340</v>
      </c>
      <c r="M3387" s="2">
        <v>376</v>
      </c>
      <c r="N3387" s="2">
        <v>39</v>
      </c>
      <c r="O3387" s="31">
        <v>0.22564814814814815</v>
      </c>
    </row>
    <row r="3388" spans="1:15" x14ac:dyDescent="0.25">
      <c r="A3388" s="2">
        <f t="shared" si="212"/>
        <v>2018</v>
      </c>
      <c r="B3388" s="2" t="str">
        <f t="shared" si="213"/>
        <v>Dec</v>
      </c>
      <c r="C3388" s="2">
        <f t="shared" si="214"/>
        <v>50</v>
      </c>
      <c r="D3388" s="2" t="str">
        <f t="shared" si="215"/>
        <v>Mon</v>
      </c>
      <c r="E3388" s="34">
        <v>43444</v>
      </c>
      <c r="F3388" s="30">
        <v>49650</v>
      </c>
      <c r="G3388" s="2" t="s">
        <v>872</v>
      </c>
      <c r="H3388" s="30" t="s">
        <v>873</v>
      </c>
      <c r="I3388" s="2">
        <v>44</v>
      </c>
      <c r="J3388" s="30" t="s">
        <v>1392</v>
      </c>
      <c r="K3388" s="2" t="s">
        <v>1247</v>
      </c>
      <c r="L3388" s="30">
        <v>3340</v>
      </c>
      <c r="M3388" s="2">
        <v>376</v>
      </c>
      <c r="N3388" s="2">
        <v>39</v>
      </c>
      <c r="O3388" s="31">
        <v>0.22893518518518519</v>
      </c>
    </row>
    <row r="3389" spans="1:15" x14ac:dyDescent="0.25">
      <c r="A3389" s="2">
        <f t="shared" si="212"/>
        <v>2018</v>
      </c>
      <c r="B3389" s="2" t="str">
        <f t="shared" si="213"/>
        <v>Dec</v>
      </c>
      <c r="C3389" s="2">
        <f t="shared" si="214"/>
        <v>50</v>
      </c>
      <c r="D3389" s="2" t="str">
        <f t="shared" si="215"/>
        <v>Mon</v>
      </c>
      <c r="E3389" s="34">
        <v>43444</v>
      </c>
      <c r="F3389" s="30">
        <v>49650</v>
      </c>
      <c r="G3389" s="2" t="s">
        <v>872</v>
      </c>
      <c r="H3389" s="30" t="s">
        <v>873</v>
      </c>
      <c r="I3389" s="2">
        <v>44</v>
      </c>
      <c r="J3389" s="30" t="s">
        <v>1411</v>
      </c>
      <c r="K3389" s="2" t="s">
        <v>1257</v>
      </c>
      <c r="L3389" s="30">
        <v>3340</v>
      </c>
      <c r="M3389" s="2">
        <v>376</v>
      </c>
      <c r="N3389" s="2">
        <v>39</v>
      </c>
      <c r="O3389" s="31">
        <v>0.21015046296296294</v>
      </c>
    </row>
    <row r="3390" spans="1:15" x14ac:dyDescent="0.25">
      <c r="A3390" s="2">
        <f t="shared" si="212"/>
        <v>2018</v>
      </c>
      <c r="B3390" s="2" t="str">
        <f t="shared" si="213"/>
        <v>Dec</v>
      </c>
      <c r="C3390" s="2">
        <f t="shared" si="214"/>
        <v>50</v>
      </c>
      <c r="D3390" s="2" t="str">
        <f t="shared" si="215"/>
        <v>Mon</v>
      </c>
      <c r="E3390" s="34">
        <v>43444</v>
      </c>
      <c r="F3390" s="30">
        <v>49650</v>
      </c>
      <c r="G3390" s="2" t="s">
        <v>872</v>
      </c>
      <c r="H3390" s="30" t="s">
        <v>873</v>
      </c>
      <c r="I3390" s="2">
        <v>44</v>
      </c>
      <c r="J3390" s="30" t="s">
        <v>1411</v>
      </c>
      <c r="K3390" s="2" t="s">
        <v>1264</v>
      </c>
      <c r="L3390" s="30">
        <v>3340</v>
      </c>
      <c r="M3390" s="2">
        <v>376</v>
      </c>
      <c r="N3390" s="2">
        <v>39</v>
      </c>
      <c r="O3390" s="31">
        <v>1.3587962962962963E-2</v>
      </c>
    </row>
    <row r="3391" spans="1:15" x14ac:dyDescent="0.25">
      <c r="A3391" s="2">
        <f t="shared" si="212"/>
        <v>2018</v>
      </c>
      <c r="B3391" s="2" t="str">
        <f t="shared" si="213"/>
        <v>Dec</v>
      </c>
      <c r="C3391" s="2">
        <f t="shared" si="214"/>
        <v>50</v>
      </c>
      <c r="D3391" s="2" t="str">
        <f t="shared" si="215"/>
        <v>Mon</v>
      </c>
      <c r="E3391" s="34">
        <v>43444</v>
      </c>
      <c r="F3391" s="30">
        <v>49650</v>
      </c>
      <c r="G3391" s="2" t="s">
        <v>872</v>
      </c>
      <c r="H3391" s="30" t="s">
        <v>873</v>
      </c>
      <c r="I3391" s="2">
        <v>44</v>
      </c>
      <c r="J3391" s="30" t="s">
        <v>1695</v>
      </c>
      <c r="K3391" s="2" t="s">
        <v>1247</v>
      </c>
      <c r="L3391" s="30">
        <v>3340</v>
      </c>
      <c r="M3391" s="2">
        <v>376</v>
      </c>
      <c r="N3391" s="2">
        <v>39</v>
      </c>
      <c r="O3391" s="31">
        <v>0.22810185185185183</v>
      </c>
    </row>
    <row r="3392" spans="1:15" x14ac:dyDescent="0.25">
      <c r="A3392" s="2">
        <f t="shared" si="212"/>
        <v>2018</v>
      </c>
      <c r="B3392" s="2" t="str">
        <f t="shared" si="213"/>
        <v>Dec</v>
      </c>
      <c r="C3392" s="2">
        <f t="shared" si="214"/>
        <v>50</v>
      </c>
      <c r="D3392" s="2" t="str">
        <f t="shared" si="215"/>
        <v>Mon</v>
      </c>
      <c r="E3392" s="34">
        <v>43444</v>
      </c>
      <c r="F3392" s="30">
        <v>49650</v>
      </c>
      <c r="G3392" s="2" t="s">
        <v>872</v>
      </c>
      <c r="H3392" s="30" t="s">
        <v>873</v>
      </c>
      <c r="I3392" s="2">
        <v>44</v>
      </c>
      <c r="J3392" s="30" t="s">
        <v>1852</v>
      </c>
      <c r="K3392" s="2" t="s">
        <v>1247</v>
      </c>
      <c r="L3392" s="30">
        <v>3340</v>
      </c>
      <c r="M3392" s="2">
        <v>376</v>
      </c>
      <c r="N3392" s="2">
        <v>39</v>
      </c>
      <c r="O3392" s="31">
        <v>0.22875000000000001</v>
      </c>
    </row>
    <row r="3393" spans="1:15" x14ac:dyDescent="0.25">
      <c r="A3393" s="2">
        <f t="shared" si="212"/>
        <v>2018</v>
      </c>
      <c r="B3393" s="2" t="str">
        <f t="shared" si="213"/>
        <v>Dec</v>
      </c>
      <c r="C3393" s="2">
        <f t="shared" si="214"/>
        <v>50</v>
      </c>
      <c r="D3393" s="2" t="str">
        <f t="shared" si="215"/>
        <v>Mon</v>
      </c>
      <c r="E3393" s="34">
        <v>43444</v>
      </c>
      <c r="F3393" s="30">
        <v>47856</v>
      </c>
      <c r="G3393" s="2" t="s">
        <v>957</v>
      </c>
      <c r="H3393" s="30" t="s">
        <v>1150</v>
      </c>
      <c r="I3393" s="2">
        <v>1</v>
      </c>
      <c r="J3393" s="30" t="s">
        <v>1368</v>
      </c>
      <c r="K3393" s="2" t="s">
        <v>1264</v>
      </c>
      <c r="L3393" s="30">
        <v>150</v>
      </c>
      <c r="M3393" s="2">
        <v>1</v>
      </c>
      <c r="N3393" s="2">
        <v>1</v>
      </c>
      <c r="O3393" s="31">
        <v>0</v>
      </c>
    </row>
    <row r="3394" spans="1:15" x14ac:dyDescent="0.25">
      <c r="A3394" s="2">
        <f t="shared" si="212"/>
        <v>2018</v>
      </c>
      <c r="B3394" s="2" t="str">
        <f t="shared" si="213"/>
        <v>Dec</v>
      </c>
      <c r="C3394" s="2">
        <f t="shared" si="214"/>
        <v>50</v>
      </c>
      <c r="D3394" s="2" t="str">
        <f t="shared" si="215"/>
        <v>Mon</v>
      </c>
      <c r="E3394" s="34">
        <v>43444</v>
      </c>
      <c r="F3394" s="30">
        <v>47856</v>
      </c>
      <c r="G3394" s="2" t="s">
        <v>957</v>
      </c>
      <c r="H3394" s="30" t="s">
        <v>1150</v>
      </c>
      <c r="I3394" s="2">
        <v>1</v>
      </c>
      <c r="J3394" s="30" t="s">
        <v>1967</v>
      </c>
      <c r="K3394" s="2" t="s">
        <v>1355</v>
      </c>
      <c r="L3394" s="30">
        <v>150</v>
      </c>
      <c r="M3394" s="2">
        <v>1</v>
      </c>
      <c r="N3394" s="2">
        <v>1</v>
      </c>
      <c r="O3394" s="31">
        <v>0</v>
      </c>
    </row>
    <row r="3395" spans="1:15" x14ac:dyDescent="0.25">
      <c r="A3395" s="2">
        <f t="shared" si="212"/>
        <v>2018</v>
      </c>
      <c r="B3395" s="2" t="str">
        <f t="shared" si="213"/>
        <v>Dec</v>
      </c>
      <c r="C3395" s="2">
        <f t="shared" si="214"/>
        <v>50</v>
      </c>
      <c r="D3395" s="2" t="str">
        <f t="shared" si="215"/>
        <v>Mon</v>
      </c>
      <c r="E3395" s="34">
        <v>43444</v>
      </c>
      <c r="F3395" s="30">
        <v>47856</v>
      </c>
      <c r="G3395" s="2" t="s">
        <v>957</v>
      </c>
      <c r="H3395" s="30" t="s">
        <v>1150</v>
      </c>
      <c r="I3395" s="2">
        <v>1</v>
      </c>
      <c r="J3395" s="30" t="s">
        <v>2075</v>
      </c>
      <c r="K3395" s="2" t="s">
        <v>1355</v>
      </c>
      <c r="L3395" s="30">
        <v>150</v>
      </c>
      <c r="M3395" s="2">
        <v>1</v>
      </c>
      <c r="N3395" s="2">
        <v>1</v>
      </c>
      <c r="O3395" s="31">
        <v>0</v>
      </c>
    </row>
    <row r="3396" spans="1:15" x14ac:dyDescent="0.25">
      <c r="A3396" s="2">
        <f t="shared" si="212"/>
        <v>2018</v>
      </c>
      <c r="B3396" s="2" t="str">
        <f t="shared" si="213"/>
        <v>Dec</v>
      </c>
      <c r="C3396" s="2">
        <f t="shared" si="214"/>
        <v>50</v>
      </c>
      <c r="D3396" s="2" t="str">
        <f t="shared" si="215"/>
        <v>Mon</v>
      </c>
      <c r="E3396" s="34">
        <v>43444</v>
      </c>
      <c r="F3396" s="30">
        <v>47856</v>
      </c>
      <c r="G3396" s="2" t="s">
        <v>957</v>
      </c>
      <c r="H3396" s="30" t="s">
        <v>1150</v>
      </c>
      <c r="I3396" s="2">
        <v>1</v>
      </c>
      <c r="J3396" s="30" t="s">
        <v>2076</v>
      </c>
      <c r="K3396" s="2" t="s">
        <v>1247</v>
      </c>
      <c r="L3396" s="30">
        <v>150</v>
      </c>
      <c r="M3396" s="2">
        <v>1</v>
      </c>
      <c r="N3396" s="2">
        <v>1</v>
      </c>
      <c r="O3396" s="31">
        <v>0</v>
      </c>
    </row>
    <row r="3397" spans="1:15" x14ac:dyDescent="0.25">
      <c r="A3397" s="2">
        <f t="shared" si="212"/>
        <v>2018</v>
      </c>
      <c r="B3397" s="2" t="str">
        <f t="shared" si="213"/>
        <v>Dec</v>
      </c>
      <c r="C3397" s="2">
        <f t="shared" si="214"/>
        <v>50</v>
      </c>
      <c r="D3397" s="2" t="str">
        <f t="shared" si="215"/>
        <v>Mon</v>
      </c>
      <c r="E3397" s="34">
        <v>43444</v>
      </c>
      <c r="F3397" s="30">
        <v>47918</v>
      </c>
      <c r="G3397" s="2" t="s">
        <v>601</v>
      </c>
      <c r="H3397" s="30" t="s">
        <v>874</v>
      </c>
      <c r="I3397" s="2">
        <v>1</v>
      </c>
      <c r="J3397" s="30" t="s">
        <v>1368</v>
      </c>
      <c r="K3397" s="2" t="s">
        <v>1264</v>
      </c>
      <c r="L3397" s="30">
        <v>44</v>
      </c>
      <c r="M3397" s="2">
        <v>5</v>
      </c>
      <c r="N3397" s="2">
        <v>1</v>
      </c>
      <c r="O3397" s="31">
        <v>3.6307870370370372E-2</v>
      </c>
    </row>
    <row r="3398" spans="1:15" x14ac:dyDescent="0.25">
      <c r="A3398" s="2">
        <f t="shared" si="212"/>
        <v>2018</v>
      </c>
      <c r="B3398" s="2" t="str">
        <f t="shared" si="213"/>
        <v>Dec</v>
      </c>
      <c r="C3398" s="2">
        <f t="shared" si="214"/>
        <v>50</v>
      </c>
      <c r="D3398" s="2" t="str">
        <f t="shared" si="215"/>
        <v>Mon</v>
      </c>
      <c r="E3398" s="34">
        <v>43444</v>
      </c>
      <c r="F3398" s="30">
        <v>47918</v>
      </c>
      <c r="G3398" s="2" t="s">
        <v>601</v>
      </c>
      <c r="H3398" s="30" t="s">
        <v>874</v>
      </c>
      <c r="I3398" s="2">
        <v>1</v>
      </c>
      <c r="J3398" s="30" t="s">
        <v>1372</v>
      </c>
      <c r="K3398" s="2" t="s">
        <v>1247</v>
      </c>
      <c r="L3398" s="30">
        <v>44</v>
      </c>
      <c r="M3398" s="2">
        <v>5</v>
      </c>
      <c r="N3398" s="2">
        <v>1</v>
      </c>
      <c r="O3398" s="31">
        <v>3.6030092592592593E-2</v>
      </c>
    </row>
    <row r="3399" spans="1:15" x14ac:dyDescent="0.25">
      <c r="A3399" s="2">
        <f t="shared" si="212"/>
        <v>2018</v>
      </c>
      <c r="B3399" s="2" t="str">
        <f t="shared" si="213"/>
        <v>Dec</v>
      </c>
      <c r="C3399" s="2">
        <f t="shared" si="214"/>
        <v>50</v>
      </c>
      <c r="D3399" s="2" t="str">
        <f t="shared" si="215"/>
        <v>Mon</v>
      </c>
      <c r="E3399" s="34">
        <v>43444</v>
      </c>
      <c r="F3399" s="30">
        <v>47918</v>
      </c>
      <c r="G3399" s="2" t="s">
        <v>601</v>
      </c>
      <c r="H3399" s="30" t="s">
        <v>874</v>
      </c>
      <c r="I3399" s="2">
        <v>1</v>
      </c>
      <c r="J3399" s="30" t="s">
        <v>2075</v>
      </c>
      <c r="K3399" s="2" t="s">
        <v>1355</v>
      </c>
      <c r="L3399" s="30">
        <v>44</v>
      </c>
      <c r="M3399" s="2">
        <v>5</v>
      </c>
      <c r="N3399" s="2">
        <v>1</v>
      </c>
      <c r="O3399" s="31">
        <v>3.5763888888888887E-2</v>
      </c>
    </row>
    <row r="3400" spans="1:15" x14ac:dyDescent="0.25">
      <c r="A3400" s="2">
        <f t="shared" si="212"/>
        <v>2018</v>
      </c>
      <c r="B3400" s="2" t="str">
        <f t="shared" si="213"/>
        <v>Dec</v>
      </c>
      <c r="C3400" s="2">
        <f t="shared" si="214"/>
        <v>50</v>
      </c>
      <c r="D3400" s="2" t="str">
        <f t="shared" si="215"/>
        <v>Mon</v>
      </c>
      <c r="E3400" s="34">
        <v>43444</v>
      </c>
      <c r="F3400" s="30">
        <v>48022</v>
      </c>
      <c r="G3400" s="2" t="s">
        <v>692</v>
      </c>
      <c r="H3400" s="30" t="s">
        <v>875</v>
      </c>
      <c r="I3400" s="2">
        <v>2</v>
      </c>
      <c r="J3400" s="30" t="s">
        <v>1367</v>
      </c>
      <c r="K3400" s="2" t="s">
        <v>1247</v>
      </c>
      <c r="L3400" s="30">
        <v>111</v>
      </c>
      <c r="M3400" s="2">
        <v>5</v>
      </c>
      <c r="N3400" s="2">
        <v>1</v>
      </c>
      <c r="O3400" s="31">
        <v>1.8703703703703705E-2</v>
      </c>
    </row>
    <row r="3401" spans="1:15" x14ac:dyDescent="0.25">
      <c r="A3401" s="2">
        <f t="shared" si="212"/>
        <v>2018</v>
      </c>
      <c r="B3401" s="2" t="str">
        <f t="shared" si="213"/>
        <v>Dec</v>
      </c>
      <c r="C3401" s="2">
        <f t="shared" si="214"/>
        <v>50</v>
      </c>
      <c r="D3401" s="2" t="str">
        <f t="shared" si="215"/>
        <v>Mon</v>
      </c>
      <c r="E3401" s="34">
        <v>43444</v>
      </c>
      <c r="F3401" s="30">
        <v>48022</v>
      </c>
      <c r="G3401" s="2" t="s">
        <v>692</v>
      </c>
      <c r="H3401" s="30" t="s">
        <v>875</v>
      </c>
      <c r="I3401" s="2">
        <v>2</v>
      </c>
      <c r="J3401" s="30" t="s">
        <v>1368</v>
      </c>
      <c r="K3401" s="2" t="s">
        <v>1264</v>
      </c>
      <c r="L3401" s="30">
        <v>111</v>
      </c>
      <c r="M3401" s="2">
        <v>5</v>
      </c>
      <c r="N3401" s="2">
        <v>1</v>
      </c>
      <c r="O3401" s="31">
        <v>1.9201388888888889E-2</v>
      </c>
    </row>
    <row r="3402" spans="1:15" x14ac:dyDescent="0.25">
      <c r="A3402" s="2">
        <f t="shared" si="212"/>
        <v>2018</v>
      </c>
      <c r="B3402" s="2" t="str">
        <f t="shared" si="213"/>
        <v>Dec</v>
      </c>
      <c r="C3402" s="2">
        <f t="shared" si="214"/>
        <v>50</v>
      </c>
      <c r="D3402" s="2" t="str">
        <f t="shared" si="215"/>
        <v>Mon</v>
      </c>
      <c r="E3402" s="34">
        <v>43444</v>
      </c>
      <c r="F3402" s="30">
        <v>48022</v>
      </c>
      <c r="G3402" s="2" t="s">
        <v>692</v>
      </c>
      <c r="H3402" s="30" t="s">
        <v>875</v>
      </c>
      <c r="I3402" s="2">
        <v>2</v>
      </c>
      <c r="J3402" s="30" t="s">
        <v>1942</v>
      </c>
      <c r="K3402" s="2" t="s">
        <v>1355</v>
      </c>
      <c r="L3402" s="30">
        <v>111</v>
      </c>
      <c r="M3402" s="2">
        <v>5</v>
      </c>
      <c r="N3402" s="2">
        <v>1</v>
      </c>
      <c r="O3402" s="31">
        <v>1.849537037037037E-2</v>
      </c>
    </row>
    <row r="3403" spans="1:15" x14ac:dyDescent="0.25">
      <c r="A3403" s="2">
        <f t="shared" si="212"/>
        <v>2018</v>
      </c>
      <c r="B3403" s="2" t="str">
        <f t="shared" si="213"/>
        <v>Dec</v>
      </c>
      <c r="C3403" s="2">
        <f t="shared" si="214"/>
        <v>50</v>
      </c>
      <c r="D3403" s="2" t="str">
        <f t="shared" si="215"/>
        <v>Mon</v>
      </c>
      <c r="E3403" s="34">
        <v>43444</v>
      </c>
      <c r="F3403" s="30">
        <v>48022</v>
      </c>
      <c r="G3403" s="2" t="s">
        <v>692</v>
      </c>
      <c r="H3403" s="30" t="s">
        <v>875</v>
      </c>
      <c r="I3403" s="2">
        <v>2</v>
      </c>
      <c r="J3403" s="30" t="s">
        <v>2012</v>
      </c>
      <c r="K3403" s="2" t="s">
        <v>1247</v>
      </c>
      <c r="L3403" s="30">
        <v>111</v>
      </c>
      <c r="M3403" s="2">
        <v>5</v>
      </c>
      <c r="N3403" s="2">
        <v>1</v>
      </c>
      <c r="O3403" s="31">
        <v>1.8854166666666665E-2</v>
      </c>
    </row>
    <row r="3404" spans="1:15" x14ac:dyDescent="0.25">
      <c r="A3404" s="2">
        <f t="shared" si="212"/>
        <v>2018</v>
      </c>
      <c r="B3404" s="2" t="str">
        <f t="shared" si="213"/>
        <v>Dec</v>
      </c>
      <c r="C3404" s="2">
        <f t="shared" si="214"/>
        <v>50</v>
      </c>
      <c r="D3404" s="2" t="str">
        <f t="shared" si="215"/>
        <v>Mon</v>
      </c>
      <c r="E3404" s="34">
        <v>43444</v>
      </c>
      <c r="F3404" s="30">
        <v>50602</v>
      </c>
      <c r="G3404" s="2" t="s">
        <v>876</v>
      </c>
      <c r="H3404" s="30" t="s">
        <v>877</v>
      </c>
      <c r="I3404" s="2">
        <v>12</v>
      </c>
      <c r="J3404" s="30" t="s">
        <v>1368</v>
      </c>
      <c r="K3404" s="2" t="s">
        <v>1264</v>
      </c>
      <c r="L3404" s="30">
        <v>5826</v>
      </c>
      <c r="M3404" s="2">
        <v>12</v>
      </c>
      <c r="N3404" s="2">
        <v>4</v>
      </c>
      <c r="O3404" s="31">
        <v>5.2743055555555557E-2</v>
      </c>
    </row>
    <row r="3405" spans="1:15" x14ac:dyDescent="0.25">
      <c r="A3405" s="2">
        <f t="shared" si="212"/>
        <v>2018</v>
      </c>
      <c r="B3405" s="2" t="str">
        <f t="shared" si="213"/>
        <v>Dec</v>
      </c>
      <c r="C3405" s="2">
        <f t="shared" si="214"/>
        <v>50</v>
      </c>
      <c r="D3405" s="2" t="str">
        <f t="shared" si="215"/>
        <v>Mon</v>
      </c>
      <c r="E3405" s="34">
        <v>43444</v>
      </c>
      <c r="F3405" s="30">
        <v>50602</v>
      </c>
      <c r="G3405" s="2" t="s">
        <v>876</v>
      </c>
      <c r="H3405" s="30" t="s">
        <v>877</v>
      </c>
      <c r="I3405" s="2">
        <v>12</v>
      </c>
      <c r="J3405" s="30" t="s">
        <v>1942</v>
      </c>
      <c r="K3405" s="2" t="s">
        <v>1247</v>
      </c>
      <c r="L3405" s="30">
        <v>5826</v>
      </c>
      <c r="M3405" s="2">
        <v>12</v>
      </c>
      <c r="N3405" s="2">
        <v>4</v>
      </c>
      <c r="O3405" s="31">
        <v>5.1944444444444439E-2</v>
      </c>
    </row>
    <row r="3406" spans="1:15" x14ac:dyDescent="0.25">
      <c r="A3406" s="2">
        <f t="shared" si="212"/>
        <v>2018</v>
      </c>
      <c r="B3406" s="2" t="str">
        <f t="shared" si="213"/>
        <v>Dec</v>
      </c>
      <c r="C3406" s="2">
        <f t="shared" si="214"/>
        <v>50</v>
      </c>
      <c r="D3406" s="2" t="str">
        <f t="shared" si="215"/>
        <v>Mon</v>
      </c>
      <c r="E3406" s="34">
        <v>43444</v>
      </c>
      <c r="F3406" s="30">
        <v>50602</v>
      </c>
      <c r="G3406" s="2" t="s">
        <v>876</v>
      </c>
      <c r="H3406" s="30" t="s">
        <v>877</v>
      </c>
      <c r="I3406" s="2">
        <v>12</v>
      </c>
      <c r="J3406" s="30" t="s">
        <v>1940</v>
      </c>
      <c r="K3406" s="2" t="s">
        <v>1264</v>
      </c>
      <c r="L3406" s="30">
        <v>5826</v>
      </c>
      <c r="M3406" s="2">
        <v>12</v>
      </c>
      <c r="N3406" s="2">
        <v>4</v>
      </c>
      <c r="O3406" s="31">
        <v>5.2245370370370366E-2</v>
      </c>
    </row>
    <row r="3407" spans="1:15" x14ac:dyDescent="0.25">
      <c r="A3407" s="2">
        <f t="shared" si="212"/>
        <v>2018</v>
      </c>
      <c r="B3407" s="2" t="str">
        <f t="shared" si="213"/>
        <v>Dec</v>
      </c>
      <c r="C3407" s="2">
        <f t="shared" si="214"/>
        <v>50</v>
      </c>
      <c r="D3407" s="2" t="str">
        <f t="shared" si="215"/>
        <v>Mon</v>
      </c>
      <c r="E3407" s="34">
        <v>43444</v>
      </c>
      <c r="F3407" s="30">
        <v>50602</v>
      </c>
      <c r="G3407" s="2" t="s">
        <v>876</v>
      </c>
      <c r="H3407" s="30" t="s">
        <v>877</v>
      </c>
      <c r="I3407" s="2">
        <v>12</v>
      </c>
      <c r="J3407" s="30" t="s">
        <v>2015</v>
      </c>
      <c r="K3407" s="2" t="s">
        <v>1247</v>
      </c>
      <c r="L3407" s="30">
        <v>5826</v>
      </c>
      <c r="M3407" s="2">
        <v>12</v>
      </c>
      <c r="N3407" s="2">
        <v>4</v>
      </c>
      <c r="O3407" s="31">
        <v>5.1724537037037034E-2</v>
      </c>
    </row>
    <row r="3408" spans="1:15" x14ac:dyDescent="0.25">
      <c r="A3408" s="2">
        <f t="shared" si="212"/>
        <v>2018</v>
      </c>
      <c r="B3408" s="2" t="str">
        <f t="shared" si="213"/>
        <v>Dec</v>
      </c>
      <c r="C3408" s="2">
        <f t="shared" si="214"/>
        <v>50</v>
      </c>
      <c r="D3408" s="2" t="str">
        <f t="shared" si="215"/>
        <v>Mon</v>
      </c>
      <c r="E3408" s="34">
        <v>43444</v>
      </c>
      <c r="F3408" s="30">
        <v>50602</v>
      </c>
      <c r="G3408" s="2" t="s">
        <v>876</v>
      </c>
      <c r="H3408" s="30" t="s">
        <v>877</v>
      </c>
      <c r="I3408" s="2">
        <v>12</v>
      </c>
      <c r="J3408" s="30" t="s">
        <v>2075</v>
      </c>
      <c r="K3408" s="2" t="s">
        <v>1355</v>
      </c>
      <c r="L3408" s="30">
        <v>5826</v>
      </c>
      <c r="M3408" s="2">
        <v>12</v>
      </c>
      <c r="N3408" s="2">
        <v>4</v>
      </c>
      <c r="O3408" s="31">
        <v>5.1319444444444445E-2</v>
      </c>
    </row>
    <row r="3409" spans="1:15" x14ac:dyDescent="0.25">
      <c r="A3409" s="2">
        <f t="shared" si="212"/>
        <v>2018</v>
      </c>
      <c r="B3409" s="2" t="str">
        <f t="shared" si="213"/>
        <v>Dec</v>
      </c>
      <c r="C3409" s="2">
        <f t="shared" si="214"/>
        <v>50</v>
      </c>
      <c r="D3409" s="2" t="str">
        <f t="shared" si="215"/>
        <v>Mon</v>
      </c>
      <c r="E3409" s="34">
        <v>43444</v>
      </c>
      <c r="F3409" s="30">
        <v>50602</v>
      </c>
      <c r="G3409" s="2" t="s">
        <v>876</v>
      </c>
      <c r="H3409" s="30" t="s">
        <v>877</v>
      </c>
      <c r="I3409" s="2">
        <v>12</v>
      </c>
      <c r="J3409" s="30" t="s">
        <v>2076</v>
      </c>
      <c r="K3409" s="2" t="s">
        <v>1355</v>
      </c>
      <c r="L3409" s="30">
        <v>5826</v>
      </c>
      <c r="M3409" s="2">
        <v>12</v>
      </c>
      <c r="N3409" s="2">
        <v>4</v>
      </c>
      <c r="O3409" s="31">
        <v>5.0902777777777776E-2</v>
      </c>
    </row>
    <row r="3410" spans="1:15" x14ac:dyDescent="0.25">
      <c r="A3410" s="2">
        <f t="shared" si="212"/>
        <v>2018</v>
      </c>
      <c r="B3410" s="2" t="str">
        <f t="shared" si="213"/>
        <v>Dec</v>
      </c>
      <c r="C3410" s="2">
        <f t="shared" si="214"/>
        <v>50</v>
      </c>
      <c r="D3410" s="2" t="str">
        <f t="shared" si="215"/>
        <v>Mon</v>
      </c>
      <c r="E3410" s="34">
        <v>43444</v>
      </c>
      <c r="F3410" s="30">
        <v>51056</v>
      </c>
      <c r="G3410" s="2" t="s">
        <v>878</v>
      </c>
      <c r="H3410" s="30" t="s">
        <v>879</v>
      </c>
      <c r="I3410" s="2">
        <v>1</v>
      </c>
      <c r="J3410" s="30" t="s">
        <v>1368</v>
      </c>
      <c r="K3410" s="2" t="s">
        <v>1264</v>
      </c>
      <c r="L3410" s="30">
        <v>88</v>
      </c>
      <c r="M3410" s="2">
        <v>1</v>
      </c>
      <c r="N3410" s="2">
        <v>2</v>
      </c>
      <c r="O3410" s="31">
        <v>1.037037037037037E-2</v>
      </c>
    </row>
    <row r="3411" spans="1:15" x14ac:dyDescent="0.25">
      <c r="A3411" s="2">
        <f t="shared" si="212"/>
        <v>2018</v>
      </c>
      <c r="B3411" s="2" t="str">
        <f t="shared" si="213"/>
        <v>Dec</v>
      </c>
      <c r="C3411" s="2">
        <f t="shared" si="214"/>
        <v>50</v>
      </c>
      <c r="D3411" s="2" t="str">
        <f t="shared" si="215"/>
        <v>Mon</v>
      </c>
      <c r="E3411" s="34">
        <v>43444</v>
      </c>
      <c r="F3411" s="30">
        <v>51056</v>
      </c>
      <c r="G3411" s="2" t="s">
        <v>878</v>
      </c>
      <c r="H3411" s="30" t="s">
        <v>879</v>
      </c>
      <c r="I3411" s="2">
        <v>1</v>
      </c>
      <c r="J3411" s="30" t="s">
        <v>1372</v>
      </c>
      <c r="K3411" s="2" t="s">
        <v>1247</v>
      </c>
      <c r="L3411" s="30">
        <v>88</v>
      </c>
      <c r="M3411" s="2">
        <v>1</v>
      </c>
      <c r="N3411" s="2">
        <v>2</v>
      </c>
      <c r="O3411" s="31">
        <v>1.2650462962962962E-2</v>
      </c>
    </row>
    <row r="3412" spans="1:15" x14ac:dyDescent="0.25">
      <c r="A3412" s="2">
        <f t="shared" si="212"/>
        <v>2018</v>
      </c>
      <c r="B3412" s="2" t="str">
        <f t="shared" si="213"/>
        <v>Dec</v>
      </c>
      <c r="C3412" s="2">
        <f t="shared" si="214"/>
        <v>50</v>
      </c>
      <c r="D3412" s="2" t="str">
        <f t="shared" si="215"/>
        <v>Mon</v>
      </c>
      <c r="E3412" s="34">
        <v>43444</v>
      </c>
      <c r="F3412" s="30">
        <v>51056</v>
      </c>
      <c r="G3412" s="2" t="s">
        <v>878</v>
      </c>
      <c r="H3412" s="30" t="s">
        <v>879</v>
      </c>
      <c r="I3412" s="2">
        <v>1</v>
      </c>
      <c r="J3412" s="30" t="s">
        <v>2015</v>
      </c>
      <c r="K3412" s="2" t="s">
        <v>1282</v>
      </c>
      <c r="L3412" s="30">
        <v>88</v>
      </c>
      <c r="M3412" s="2">
        <v>1</v>
      </c>
      <c r="N3412" s="2">
        <v>2</v>
      </c>
      <c r="O3412" s="31">
        <v>1.2395833333333335E-2</v>
      </c>
    </row>
    <row r="3413" spans="1:15" x14ac:dyDescent="0.25">
      <c r="A3413" s="2">
        <f t="shared" si="212"/>
        <v>2018</v>
      </c>
      <c r="B3413" s="2" t="str">
        <f t="shared" si="213"/>
        <v>Dec</v>
      </c>
      <c r="C3413" s="2">
        <f t="shared" si="214"/>
        <v>50</v>
      </c>
      <c r="D3413" s="2" t="str">
        <f t="shared" si="215"/>
        <v>Mon</v>
      </c>
      <c r="E3413" s="34">
        <v>43444</v>
      </c>
      <c r="F3413" s="30">
        <v>51031</v>
      </c>
      <c r="G3413" s="2" t="s">
        <v>613</v>
      </c>
      <c r="H3413" s="30" t="s">
        <v>880</v>
      </c>
      <c r="I3413" s="2">
        <v>14</v>
      </c>
      <c r="J3413" s="30" t="s">
        <v>1305</v>
      </c>
      <c r="K3413" s="2" t="s">
        <v>1257</v>
      </c>
      <c r="L3413" s="30">
        <v>1271</v>
      </c>
      <c r="M3413" s="2">
        <v>96</v>
      </c>
      <c r="N3413" s="2">
        <v>39</v>
      </c>
      <c r="O3413" s="31">
        <v>7.2997685185185179E-2</v>
      </c>
    </row>
    <row r="3414" spans="1:15" x14ac:dyDescent="0.25">
      <c r="A3414" s="2">
        <f t="shared" si="212"/>
        <v>2018</v>
      </c>
      <c r="B3414" s="2" t="str">
        <f t="shared" si="213"/>
        <v>Dec</v>
      </c>
      <c r="C3414" s="2">
        <f t="shared" si="214"/>
        <v>50</v>
      </c>
      <c r="D3414" s="2" t="str">
        <f t="shared" si="215"/>
        <v>Mon</v>
      </c>
      <c r="E3414" s="34">
        <v>43444</v>
      </c>
      <c r="F3414" s="30">
        <v>51031</v>
      </c>
      <c r="G3414" s="2" t="s">
        <v>613</v>
      </c>
      <c r="H3414" s="30" t="s">
        <v>880</v>
      </c>
      <c r="I3414" s="2">
        <v>14</v>
      </c>
      <c r="J3414" s="30" t="s">
        <v>1379</v>
      </c>
      <c r="K3414" s="2" t="s">
        <v>1264</v>
      </c>
      <c r="L3414" s="30">
        <v>1271</v>
      </c>
      <c r="M3414" s="2">
        <v>96</v>
      </c>
      <c r="N3414" s="2">
        <v>39</v>
      </c>
      <c r="O3414" s="31">
        <v>7.3414351851851856E-2</v>
      </c>
    </row>
    <row r="3415" spans="1:15" x14ac:dyDescent="0.25">
      <c r="A3415" s="2">
        <f t="shared" si="212"/>
        <v>2018</v>
      </c>
      <c r="B3415" s="2" t="str">
        <f t="shared" si="213"/>
        <v>Dec</v>
      </c>
      <c r="C3415" s="2">
        <f t="shared" si="214"/>
        <v>50</v>
      </c>
      <c r="D3415" s="2" t="str">
        <f t="shared" si="215"/>
        <v>Mon</v>
      </c>
      <c r="E3415" s="34">
        <v>43444</v>
      </c>
      <c r="F3415" s="30">
        <v>51031</v>
      </c>
      <c r="G3415" s="2" t="s">
        <v>613</v>
      </c>
      <c r="H3415" s="30" t="s">
        <v>880</v>
      </c>
      <c r="I3415" s="2">
        <v>14</v>
      </c>
      <c r="J3415" s="30" t="s">
        <v>1382</v>
      </c>
      <c r="K3415" s="2" t="s">
        <v>1429</v>
      </c>
      <c r="L3415" s="30">
        <v>1271</v>
      </c>
      <c r="M3415" s="2">
        <v>96</v>
      </c>
      <c r="N3415" s="2">
        <v>39</v>
      </c>
      <c r="O3415" s="31">
        <v>7.329861111111112E-2</v>
      </c>
    </row>
    <row r="3416" spans="1:15" x14ac:dyDescent="0.25">
      <c r="A3416" s="2">
        <f t="shared" si="212"/>
        <v>2018</v>
      </c>
      <c r="B3416" s="2" t="str">
        <f t="shared" si="213"/>
        <v>Dec</v>
      </c>
      <c r="C3416" s="2">
        <f t="shared" si="214"/>
        <v>50</v>
      </c>
      <c r="D3416" s="2" t="str">
        <f t="shared" si="215"/>
        <v>Mon</v>
      </c>
      <c r="E3416" s="34">
        <v>43444</v>
      </c>
      <c r="F3416" s="30">
        <v>51031</v>
      </c>
      <c r="G3416" s="2" t="s">
        <v>613</v>
      </c>
      <c r="H3416" s="30" t="s">
        <v>880</v>
      </c>
      <c r="I3416" s="2">
        <v>14</v>
      </c>
      <c r="J3416" s="30" t="s">
        <v>1405</v>
      </c>
      <c r="K3416" s="2" t="s">
        <v>1264</v>
      </c>
      <c r="L3416" s="30">
        <v>1271</v>
      </c>
      <c r="M3416" s="2">
        <v>96</v>
      </c>
      <c r="N3416" s="2">
        <v>39</v>
      </c>
      <c r="O3416" s="31">
        <v>7.3414351851851856E-2</v>
      </c>
    </row>
    <row r="3417" spans="1:15" x14ac:dyDescent="0.25">
      <c r="A3417" s="2">
        <f t="shared" si="212"/>
        <v>2018</v>
      </c>
      <c r="B3417" s="2" t="str">
        <f t="shared" si="213"/>
        <v>Dec</v>
      </c>
      <c r="C3417" s="2">
        <f t="shared" si="214"/>
        <v>50</v>
      </c>
      <c r="D3417" s="2" t="str">
        <f t="shared" si="215"/>
        <v>Mon</v>
      </c>
      <c r="E3417" s="34">
        <v>43444</v>
      </c>
      <c r="F3417" s="30">
        <v>51031</v>
      </c>
      <c r="G3417" s="2" t="s">
        <v>613</v>
      </c>
      <c r="H3417" s="30" t="s">
        <v>880</v>
      </c>
      <c r="I3417" s="2">
        <v>14</v>
      </c>
      <c r="J3417" s="30" t="s">
        <v>1415</v>
      </c>
      <c r="K3417" s="2" t="s">
        <v>1255</v>
      </c>
      <c r="L3417" s="30">
        <v>1271</v>
      </c>
      <c r="M3417" s="2">
        <v>96</v>
      </c>
      <c r="N3417" s="2">
        <v>39</v>
      </c>
      <c r="O3417" s="31">
        <v>4.431712962962963E-2</v>
      </c>
    </row>
    <row r="3418" spans="1:15" x14ac:dyDescent="0.25">
      <c r="A3418" s="2">
        <f t="shared" si="212"/>
        <v>2018</v>
      </c>
      <c r="B3418" s="2" t="str">
        <f t="shared" si="213"/>
        <v>Dec</v>
      </c>
      <c r="C3418" s="2">
        <f t="shared" si="214"/>
        <v>50</v>
      </c>
      <c r="D3418" s="2" t="str">
        <f t="shared" si="215"/>
        <v>Mon</v>
      </c>
      <c r="E3418" s="34">
        <v>43444</v>
      </c>
      <c r="F3418" s="30">
        <v>51031</v>
      </c>
      <c r="G3418" s="2" t="s">
        <v>613</v>
      </c>
      <c r="H3418" s="30" t="s">
        <v>880</v>
      </c>
      <c r="I3418" s="2">
        <v>14</v>
      </c>
      <c r="J3418" s="30" t="s">
        <v>1673</v>
      </c>
      <c r="K3418" s="2" t="s">
        <v>1348</v>
      </c>
      <c r="L3418" s="30">
        <v>1271</v>
      </c>
      <c r="M3418" s="2">
        <v>96</v>
      </c>
      <c r="N3418" s="2">
        <v>39</v>
      </c>
      <c r="O3418" s="31">
        <v>4.2939814814814811E-3</v>
      </c>
    </row>
    <row r="3419" spans="1:15" x14ac:dyDescent="0.25">
      <c r="A3419" s="2">
        <f t="shared" si="212"/>
        <v>2018</v>
      </c>
      <c r="B3419" s="2" t="str">
        <f t="shared" si="213"/>
        <v>Dec</v>
      </c>
      <c r="C3419" s="2">
        <f t="shared" si="214"/>
        <v>50</v>
      </c>
      <c r="D3419" s="2" t="str">
        <f t="shared" si="215"/>
        <v>Mon</v>
      </c>
      <c r="E3419" s="34">
        <v>43444</v>
      </c>
      <c r="F3419" s="30">
        <v>51031</v>
      </c>
      <c r="G3419" s="2" t="s">
        <v>613</v>
      </c>
      <c r="H3419" s="30" t="s">
        <v>880</v>
      </c>
      <c r="I3419" s="2">
        <v>14</v>
      </c>
      <c r="J3419" s="30" t="s">
        <v>1705</v>
      </c>
      <c r="K3419" s="2" t="s">
        <v>1272</v>
      </c>
      <c r="L3419" s="30">
        <v>1271</v>
      </c>
      <c r="M3419" s="2">
        <v>96</v>
      </c>
      <c r="N3419" s="2">
        <v>39</v>
      </c>
      <c r="O3419" s="31">
        <v>1.4120370370370368E-2</v>
      </c>
    </row>
    <row r="3420" spans="1:15" x14ac:dyDescent="0.25">
      <c r="A3420" s="2">
        <f t="shared" si="212"/>
        <v>2018</v>
      </c>
      <c r="B3420" s="2" t="str">
        <f t="shared" si="213"/>
        <v>Dec</v>
      </c>
      <c r="C3420" s="2">
        <f t="shared" si="214"/>
        <v>50</v>
      </c>
      <c r="D3420" s="2" t="str">
        <f t="shared" si="215"/>
        <v>Mon</v>
      </c>
      <c r="E3420" s="34">
        <v>43444</v>
      </c>
      <c r="F3420" s="30">
        <v>51031</v>
      </c>
      <c r="G3420" s="2" t="s">
        <v>613</v>
      </c>
      <c r="H3420" s="30" t="s">
        <v>880</v>
      </c>
      <c r="I3420" s="2">
        <v>14</v>
      </c>
      <c r="J3420" s="30" t="s">
        <v>1726</v>
      </c>
      <c r="K3420" s="2" t="s">
        <v>1429</v>
      </c>
      <c r="L3420" s="30">
        <v>1271</v>
      </c>
      <c r="M3420" s="2">
        <v>96</v>
      </c>
      <c r="N3420" s="2">
        <v>39</v>
      </c>
      <c r="O3420" s="31">
        <v>7.3437500000000003E-2</v>
      </c>
    </row>
    <row r="3421" spans="1:15" x14ac:dyDescent="0.25">
      <c r="A3421" s="2">
        <f t="shared" ref="A3421:A3484" si="216">YEAR(E3421)</f>
        <v>2018</v>
      </c>
      <c r="B3421" s="2" t="str">
        <f t="shared" ref="B3421:B3484" si="217">TEXT(E3421,"MMM")</f>
        <v>Dec</v>
      </c>
      <c r="C3421" s="2">
        <f t="shared" ref="C3421:C3484" si="218">WEEKNUM(E3421)</f>
        <v>50</v>
      </c>
      <c r="D3421" s="2" t="str">
        <f t="shared" ref="D3421:D3484" si="219">TEXT(E3421,"DDD")</f>
        <v>Mon</v>
      </c>
      <c r="E3421" s="34">
        <v>43444</v>
      </c>
      <c r="F3421" s="30">
        <v>51031</v>
      </c>
      <c r="G3421" s="2" t="s">
        <v>613</v>
      </c>
      <c r="H3421" s="30" t="s">
        <v>880</v>
      </c>
      <c r="I3421" s="2">
        <v>14</v>
      </c>
      <c r="J3421" s="30" t="s">
        <v>1759</v>
      </c>
      <c r="K3421" s="2" t="s">
        <v>1429</v>
      </c>
      <c r="L3421" s="30">
        <v>1271</v>
      </c>
      <c r="M3421" s="2">
        <v>96</v>
      </c>
      <c r="N3421" s="2">
        <v>39</v>
      </c>
      <c r="O3421" s="31">
        <v>7.3402777777777775E-2</v>
      </c>
    </row>
    <row r="3422" spans="1:15" x14ac:dyDescent="0.25">
      <c r="A3422" s="2">
        <f t="shared" si="216"/>
        <v>2018</v>
      </c>
      <c r="B3422" s="2" t="str">
        <f t="shared" si="217"/>
        <v>Dec</v>
      </c>
      <c r="C3422" s="2">
        <f t="shared" si="218"/>
        <v>50</v>
      </c>
      <c r="D3422" s="2" t="str">
        <f t="shared" si="219"/>
        <v>Mon</v>
      </c>
      <c r="E3422" s="34">
        <v>43444</v>
      </c>
      <c r="F3422" s="30">
        <v>51031</v>
      </c>
      <c r="G3422" s="2" t="s">
        <v>613</v>
      </c>
      <c r="H3422" s="30" t="s">
        <v>880</v>
      </c>
      <c r="I3422" s="2">
        <v>14</v>
      </c>
      <c r="J3422" s="30" t="s">
        <v>1761</v>
      </c>
      <c r="K3422" s="2" t="s">
        <v>1429</v>
      </c>
      <c r="L3422" s="30">
        <v>1271</v>
      </c>
      <c r="M3422" s="2">
        <v>96</v>
      </c>
      <c r="N3422" s="2">
        <v>39</v>
      </c>
      <c r="O3422" s="31">
        <v>7.3402777777777775E-2</v>
      </c>
    </row>
    <row r="3423" spans="1:15" x14ac:dyDescent="0.25">
      <c r="A3423" s="2">
        <f t="shared" si="216"/>
        <v>2018</v>
      </c>
      <c r="B3423" s="2" t="str">
        <f t="shared" si="217"/>
        <v>Dec</v>
      </c>
      <c r="C3423" s="2">
        <f t="shared" si="218"/>
        <v>50</v>
      </c>
      <c r="D3423" s="2" t="str">
        <f t="shared" si="219"/>
        <v>Mon</v>
      </c>
      <c r="E3423" s="34">
        <v>43444</v>
      </c>
      <c r="F3423" s="30">
        <v>49287</v>
      </c>
      <c r="G3423" s="2" t="s">
        <v>825</v>
      </c>
      <c r="H3423" s="30" t="s">
        <v>881</v>
      </c>
      <c r="I3423" s="2">
        <v>6</v>
      </c>
      <c r="J3423" s="30" t="s">
        <v>1367</v>
      </c>
      <c r="K3423" s="2" t="s">
        <v>1247</v>
      </c>
      <c r="L3423" s="30">
        <v>1294</v>
      </c>
      <c r="M3423" s="2">
        <v>9</v>
      </c>
      <c r="N3423" s="2">
        <v>1</v>
      </c>
      <c r="O3423" s="31">
        <v>0.1285185185185185</v>
      </c>
    </row>
    <row r="3424" spans="1:15" x14ac:dyDescent="0.25">
      <c r="A3424" s="2">
        <f t="shared" si="216"/>
        <v>2018</v>
      </c>
      <c r="B3424" s="2" t="str">
        <f t="shared" si="217"/>
        <v>Dec</v>
      </c>
      <c r="C3424" s="2">
        <f t="shared" si="218"/>
        <v>50</v>
      </c>
      <c r="D3424" s="2" t="str">
        <f t="shared" si="219"/>
        <v>Mon</v>
      </c>
      <c r="E3424" s="34">
        <v>43444</v>
      </c>
      <c r="F3424" s="30">
        <v>49287</v>
      </c>
      <c r="G3424" s="2" t="s">
        <v>825</v>
      </c>
      <c r="H3424" s="30" t="s">
        <v>881</v>
      </c>
      <c r="I3424" s="2">
        <v>6</v>
      </c>
      <c r="J3424" s="30" t="s">
        <v>1368</v>
      </c>
      <c r="K3424" s="2" t="s">
        <v>1264</v>
      </c>
      <c r="L3424" s="30">
        <v>1294</v>
      </c>
      <c r="M3424" s="2">
        <v>9</v>
      </c>
      <c r="N3424" s="2">
        <v>1</v>
      </c>
      <c r="O3424" s="31">
        <v>0.12903935185185186</v>
      </c>
    </row>
    <row r="3425" spans="1:15" x14ac:dyDescent="0.25">
      <c r="A3425" s="2">
        <f t="shared" si="216"/>
        <v>2018</v>
      </c>
      <c r="B3425" s="2" t="str">
        <f t="shared" si="217"/>
        <v>Dec</v>
      </c>
      <c r="C3425" s="2">
        <f t="shared" si="218"/>
        <v>50</v>
      </c>
      <c r="D3425" s="2" t="str">
        <f t="shared" si="219"/>
        <v>Mon</v>
      </c>
      <c r="E3425" s="34">
        <v>43444</v>
      </c>
      <c r="F3425" s="30">
        <v>49287</v>
      </c>
      <c r="G3425" s="2" t="s">
        <v>825</v>
      </c>
      <c r="H3425" s="30" t="s">
        <v>881</v>
      </c>
      <c r="I3425" s="2">
        <v>6</v>
      </c>
      <c r="J3425" s="30" t="s">
        <v>2015</v>
      </c>
      <c r="K3425" s="2" t="s">
        <v>1247</v>
      </c>
      <c r="L3425" s="30">
        <v>1294</v>
      </c>
      <c r="M3425" s="2">
        <v>9</v>
      </c>
      <c r="N3425" s="2">
        <v>1</v>
      </c>
      <c r="O3425" s="31">
        <v>0.12821759259259261</v>
      </c>
    </row>
    <row r="3426" spans="1:15" x14ac:dyDescent="0.25">
      <c r="A3426" s="2">
        <f t="shared" si="216"/>
        <v>2018</v>
      </c>
      <c r="B3426" s="2" t="str">
        <f t="shared" si="217"/>
        <v>Dec</v>
      </c>
      <c r="C3426" s="2">
        <f t="shared" si="218"/>
        <v>50</v>
      </c>
      <c r="D3426" s="2" t="str">
        <f t="shared" si="219"/>
        <v>Mon</v>
      </c>
      <c r="E3426" s="34">
        <v>43444</v>
      </c>
      <c r="F3426" s="30">
        <v>49287</v>
      </c>
      <c r="G3426" s="2" t="s">
        <v>825</v>
      </c>
      <c r="H3426" s="30" t="s">
        <v>881</v>
      </c>
      <c r="I3426" s="2">
        <v>6</v>
      </c>
      <c r="J3426" s="30" t="s">
        <v>2075</v>
      </c>
      <c r="K3426" s="2" t="s">
        <v>1355</v>
      </c>
      <c r="L3426" s="30">
        <v>1294</v>
      </c>
      <c r="M3426" s="2">
        <v>9</v>
      </c>
      <c r="N3426" s="2">
        <v>1</v>
      </c>
      <c r="O3426" s="31">
        <v>0.12873842592592591</v>
      </c>
    </row>
    <row r="3427" spans="1:15" x14ac:dyDescent="0.25">
      <c r="A3427" s="2">
        <f t="shared" si="216"/>
        <v>2018</v>
      </c>
      <c r="B3427" s="2" t="str">
        <f t="shared" si="217"/>
        <v>Dec</v>
      </c>
      <c r="C3427" s="2">
        <f t="shared" si="218"/>
        <v>50</v>
      </c>
      <c r="D3427" s="2" t="str">
        <f t="shared" si="219"/>
        <v>Mon</v>
      </c>
      <c r="E3427" s="34">
        <v>43444</v>
      </c>
      <c r="F3427" s="30">
        <v>50629</v>
      </c>
      <c r="G3427" s="2" t="s">
        <v>882</v>
      </c>
      <c r="H3427" s="30" t="s">
        <v>883</v>
      </c>
      <c r="I3427" s="2">
        <v>19</v>
      </c>
      <c r="J3427" s="30" t="s">
        <v>1372</v>
      </c>
      <c r="K3427" s="2" t="s">
        <v>1282</v>
      </c>
      <c r="L3427" s="30">
        <v>6771</v>
      </c>
      <c r="M3427" s="2">
        <v>100</v>
      </c>
      <c r="N3427" s="2">
        <v>5</v>
      </c>
      <c r="O3427" s="31">
        <v>5.7060185185185186E-2</v>
      </c>
    </row>
    <row r="3428" spans="1:15" x14ac:dyDescent="0.25">
      <c r="A3428" s="2">
        <f t="shared" si="216"/>
        <v>2018</v>
      </c>
      <c r="B3428" s="2" t="str">
        <f t="shared" si="217"/>
        <v>Dec</v>
      </c>
      <c r="C3428" s="2">
        <f t="shared" si="218"/>
        <v>50</v>
      </c>
      <c r="D3428" s="2" t="str">
        <f t="shared" si="219"/>
        <v>Mon</v>
      </c>
      <c r="E3428" s="34">
        <v>43444</v>
      </c>
      <c r="F3428" s="30">
        <v>50629</v>
      </c>
      <c r="G3428" s="2" t="s">
        <v>882</v>
      </c>
      <c r="H3428" s="30" t="s">
        <v>883</v>
      </c>
      <c r="I3428" s="2">
        <v>19</v>
      </c>
      <c r="J3428" s="30" t="s">
        <v>1848</v>
      </c>
      <c r="K3428" s="2" t="s">
        <v>1247</v>
      </c>
      <c r="L3428" s="30">
        <v>6771</v>
      </c>
      <c r="M3428" s="2">
        <v>100</v>
      </c>
      <c r="N3428" s="2">
        <v>5</v>
      </c>
      <c r="O3428" s="31">
        <v>5.6550925925925921E-2</v>
      </c>
    </row>
    <row r="3429" spans="1:15" x14ac:dyDescent="0.25">
      <c r="A3429" s="2">
        <f t="shared" si="216"/>
        <v>2018</v>
      </c>
      <c r="B3429" s="2" t="str">
        <f t="shared" si="217"/>
        <v>Dec</v>
      </c>
      <c r="C3429" s="2">
        <f t="shared" si="218"/>
        <v>50</v>
      </c>
      <c r="D3429" s="2" t="str">
        <f t="shared" si="219"/>
        <v>Mon</v>
      </c>
      <c r="E3429" s="34">
        <v>43444</v>
      </c>
      <c r="F3429" s="30">
        <v>50629</v>
      </c>
      <c r="G3429" s="2" t="s">
        <v>882</v>
      </c>
      <c r="H3429" s="30" t="s">
        <v>883</v>
      </c>
      <c r="I3429" s="2">
        <v>19</v>
      </c>
      <c r="J3429" s="30" t="s">
        <v>1942</v>
      </c>
      <c r="K3429" s="2" t="s">
        <v>1282</v>
      </c>
      <c r="L3429" s="30">
        <v>6771</v>
      </c>
      <c r="M3429" s="2">
        <v>100</v>
      </c>
      <c r="N3429" s="2">
        <v>5</v>
      </c>
      <c r="O3429" s="31">
        <v>5.7499999999999996E-2</v>
      </c>
    </row>
    <row r="3430" spans="1:15" x14ac:dyDescent="0.25">
      <c r="A3430" s="2">
        <f t="shared" si="216"/>
        <v>2018</v>
      </c>
      <c r="B3430" s="2" t="str">
        <f t="shared" si="217"/>
        <v>Dec</v>
      </c>
      <c r="C3430" s="2">
        <f t="shared" si="218"/>
        <v>50</v>
      </c>
      <c r="D3430" s="2" t="str">
        <f t="shared" si="219"/>
        <v>Mon</v>
      </c>
      <c r="E3430" s="34">
        <v>43444</v>
      </c>
      <c r="F3430" s="30">
        <v>50629</v>
      </c>
      <c r="G3430" s="2" t="s">
        <v>882</v>
      </c>
      <c r="H3430" s="30" t="s">
        <v>883</v>
      </c>
      <c r="I3430" s="2">
        <v>19</v>
      </c>
      <c r="J3430" s="30" t="s">
        <v>1940</v>
      </c>
      <c r="K3430" s="2" t="s">
        <v>1264</v>
      </c>
      <c r="L3430" s="30">
        <v>6771</v>
      </c>
      <c r="M3430" s="2">
        <v>100</v>
      </c>
      <c r="N3430" s="2">
        <v>5</v>
      </c>
      <c r="O3430" s="31">
        <v>5.8645833333333335E-2</v>
      </c>
    </row>
    <row r="3431" spans="1:15" x14ac:dyDescent="0.25">
      <c r="A3431" s="2">
        <f t="shared" si="216"/>
        <v>2018</v>
      </c>
      <c r="B3431" s="2" t="str">
        <f t="shared" si="217"/>
        <v>Dec</v>
      </c>
      <c r="C3431" s="2">
        <f t="shared" si="218"/>
        <v>50</v>
      </c>
      <c r="D3431" s="2" t="str">
        <f t="shared" si="219"/>
        <v>Mon</v>
      </c>
      <c r="E3431" s="34">
        <v>43444</v>
      </c>
      <c r="F3431" s="30">
        <v>50629</v>
      </c>
      <c r="G3431" s="2" t="s">
        <v>882</v>
      </c>
      <c r="H3431" s="30" t="s">
        <v>883</v>
      </c>
      <c r="I3431" s="2">
        <v>19</v>
      </c>
      <c r="J3431" s="30" t="s">
        <v>2015</v>
      </c>
      <c r="K3431" s="2" t="s">
        <v>1247</v>
      </c>
      <c r="L3431" s="30">
        <v>6771</v>
      </c>
      <c r="M3431" s="2">
        <v>100</v>
      </c>
      <c r="N3431" s="2">
        <v>5</v>
      </c>
      <c r="O3431" s="31">
        <v>5.8159722222222217E-2</v>
      </c>
    </row>
    <row r="3432" spans="1:15" x14ac:dyDescent="0.25">
      <c r="A3432" s="2">
        <f t="shared" si="216"/>
        <v>2018</v>
      </c>
      <c r="B3432" s="2" t="str">
        <f t="shared" si="217"/>
        <v>Dec</v>
      </c>
      <c r="C3432" s="2">
        <f t="shared" si="218"/>
        <v>50</v>
      </c>
      <c r="D3432" s="2" t="str">
        <f t="shared" si="219"/>
        <v>Mon</v>
      </c>
      <c r="E3432" s="34">
        <v>43444</v>
      </c>
      <c r="F3432" s="30">
        <v>50629</v>
      </c>
      <c r="G3432" s="2" t="s">
        <v>882</v>
      </c>
      <c r="H3432" s="30" t="s">
        <v>883</v>
      </c>
      <c r="I3432" s="2">
        <v>19</v>
      </c>
      <c r="J3432" s="30" t="s">
        <v>2012</v>
      </c>
      <c r="K3432" s="2" t="s">
        <v>1247</v>
      </c>
      <c r="L3432" s="30">
        <v>6771</v>
      </c>
      <c r="M3432" s="2">
        <v>100</v>
      </c>
      <c r="N3432" s="2">
        <v>5</v>
      </c>
      <c r="O3432" s="31">
        <v>5.8414351851851849E-2</v>
      </c>
    </row>
    <row r="3433" spans="1:15" x14ac:dyDescent="0.25">
      <c r="A3433" s="2">
        <f t="shared" si="216"/>
        <v>2018</v>
      </c>
      <c r="B3433" s="2" t="str">
        <f t="shared" si="217"/>
        <v>Dec</v>
      </c>
      <c r="C3433" s="2">
        <f t="shared" si="218"/>
        <v>50</v>
      </c>
      <c r="D3433" s="2" t="str">
        <f t="shared" si="219"/>
        <v>Mon</v>
      </c>
      <c r="E3433" s="34">
        <v>43444</v>
      </c>
      <c r="F3433" s="30">
        <v>50629</v>
      </c>
      <c r="G3433" s="2" t="s">
        <v>882</v>
      </c>
      <c r="H3433" s="30" t="s">
        <v>883</v>
      </c>
      <c r="I3433" s="2">
        <v>19</v>
      </c>
      <c r="J3433" s="30" t="s">
        <v>2076</v>
      </c>
      <c r="K3433" s="2" t="s">
        <v>1247</v>
      </c>
      <c r="L3433" s="30">
        <v>6771</v>
      </c>
      <c r="M3433" s="2">
        <v>100</v>
      </c>
      <c r="N3433" s="2">
        <v>5</v>
      </c>
      <c r="O3433" s="31">
        <v>5.7800925925925929E-2</v>
      </c>
    </row>
    <row r="3434" spans="1:15" x14ac:dyDescent="0.25">
      <c r="A3434" s="2">
        <f t="shared" si="216"/>
        <v>2018</v>
      </c>
      <c r="B3434" s="2" t="str">
        <f t="shared" si="217"/>
        <v>Dec</v>
      </c>
      <c r="C3434" s="2">
        <f t="shared" si="218"/>
        <v>50</v>
      </c>
      <c r="D3434" s="2" t="str">
        <f t="shared" si="219"/>
        <v>Mon</v>
      </c>
      <c r="E3434" s="34">
        <v>43444</v>
      </c>
      <c r="F3434" s="30">
        <v>48031</v>
      </c>
      <c r="G3434" s="2" t="s">
        <v>176</v>
      </c>
      <c r="H3434" s="30" t="s">
        <v>884</v>
      </c>
      <c r="I3434" s="2">
        <v>23</v>
      </c>
      <c r="J3434" s="30" t="s">
        <v>1246</v>
      </c>
      <c r="K3434" s="2" t="s">
        <v>1429</v>
      </c>
      <c r="L3434" s="30">
        <v>1853</v>
      </c>
      <c r="M3434" s="2">
        <v>117</v>
      </c>
      <c r="N3434" s="2">
        <v>27</v>
      </c>
      <c r="O3434" s="31">
        <v>0.14747685185185186</v>
      </c>
    </row>
    <row r="3435" spans="1:15" x14ac:dyDescent="0.25">
      <c r="A3435" s="2">
        <f t="shared" si="216"/>
        <v>2018</v>
      </c>
      <c r="B3435" s="2" t="str">
        <f t="shared" si="217"/>
        <v>Dec</v>
      </c>
      <c r="C3435" s="2">
        <f t="shared" si="218"/>
        <v>50</v>
      </c>
      <c r="D3435" s="2" t="str">
        <f t="shared" si="219"/>
        <v>Mon</v>
      </c>
      <c r="E3435" s="34">
        <v>43444</v>
      </c>
      <c r="F3435" s="30">
        <v>48031</v>
      </c>
      <c r="G3435" s="2" t="s">
        <v>176</v>
      </c>
      <c r="H3435" s="30" t="s">
        <v>884</v>
      </c>
      <c r="I3435" s="2">
        <v>23</v>
      </c>
      <c r="J3435" s="30" t="s">
        <v>1252</v>
      </c>
      <c r="K3435" s="2" t="s">
        <v>1429</v>
      </c>
      <c r="L3435" s="30">
        <v>1853</v>
      </c>
      <c r="M3435" s="2">
        <v>117</v>
      </c>
      <c r="N3435" s="2">
        <v>27</v>
      </c>
      <c r="O3435" s="31">
        <v>1.539351851851852E-2</v>
      </c>
    </row>
    <row r="3436" spans="1:15" x14ac:dyDescent="0.25">
      <c r="A3436" s="2">
        <f t="shared" si="216"/>
        <v>2018</v>
      </c>
      <c r="B3436" s="2" t="str">
        <f t="shared" si="217"/>
        <v>Dec</v>
      </c>
      <c r="C3436" s="2">
        <f t="shared" si="218"/>
        <v>50</v>
      </c>
      <c r="D3436" s="2" t="str">
        <f t="shared" si="219"/>
        <v>Mon</v>
      </c>
      <c r="E3436" s="34">
        <v>43444</v>
      </c>
      <c r="F3436" s="30">
        <v>48031</v>
      </c>
      <c r="G3436" s="2" t="s">
        <v>176</v>
      </c>
      <c r="H3436" s="30" t="s">
        <v>884</v>
      </c>
      <c r="I3436" s="2">
        <v>23</v>
      </c>
      <c r="J3436" s="30" t="s">
        <v>1265</v>
      </c>
      <c r="K3436" s="2" t="s">
        <v>1264</v>
      </c>
      <c r="L3436" s="30">
        <v>1853</v>
      </c>
      <c r="M3436" s="2">
        <v>117</v>
      </c>
      <c r="N3436" s="2">
        <v>27</v>
      </c>
      <c r="O3436" s="31">
        <v>0.14747685185185186</v>
      </c>
    </row>
    <row r="3437" spans="1:15" x14ac:dyDescent="0.25">
      <c r="A3437" s="2">
        <f t="shared" si="216"/>
        <v>2018</v>
      </c>
      <c r="B3437" s="2" t="str">
        <f t="shared" si="217"/>
        <v>Dec</v>
      </c>
      <c r="C3437" s="2">
        <f t="shared" si="218"/>
        <v>50</v>
      </c>
      <c r="D3437" s="2" t="str">
        <f t="shared" si="219"/>
        <v>Mon</v>
      </c>
      <c r="E3437" s="34">
        <v>43444</v>
      </c>
      <c r="F3437" s="30">
        <v>48031</v>
      </c>
      <c r="G3437" s="2" t="s">
        <v>176</v>
      </c>
      <c r="H3437" s="30" t="s">
        <v>884</v>
      </c>
      <c r="I3437" s="2">
        <v>23</v>
      </c>
      <c r="J3437" s="30" t="s">
        <v>1323</v>
      </c>
      <c r="K3437" s="2" t="s">
        <v>1275</v>
      </c>
      <c r="L3437" s="30">
        <v>1853</v>
      </c>
      <c r="M3437" s="2">
        <v>117</v>
      </c>
      <c r="N3437" s="2">
        <v>27</v>
      </c>
      <c r="O3437" s="31">
        <v>5.0405092592592592E-2</v>
      </c>
    </row>
    <row r="3438" spans="1:15" x14ac:dyDescent="0.25">
      <c r="A3438" s="2">
        <f t="shared" si="216"/>
        <v>2018</v>
      </c>
      <c r="B3438" s="2" t="str">
        <f t="shared" si="217"/>
        <v>Dec</v>
      </c>
      <c r="C3438" s="2">
        <f t="shared" si="218"/>
        <v>50</v>
      </c>
      <c r="D3438" s="2" t="str">
        <f t="shared" si="219"/>
        <v>Mon</v>
      </c>
      <c r="E3438" s="34">
        <v>43444</v>
      </c>
      <c r="F3438" s="30">
        <v>48031</v>
      </c>
      <c r="G3438" s="2" t="s">
        <v>176</v>
      </c>
      <c r="H3438" s="30" t="s">
        <v>884</v>
      </c>
      <c r="I3438" s="2">
        <v>23</v>
      </c>
      <c r="J3438" s="30" t="s">
        <v>1326</v>
      </c>
      <c r="K3438" s="2" t="s">
        <v>1255</v>
      </c>
      <c r="L3438" s="30">
        <v>1853</v>
      </c>
      <c r="M3438" s="2">
        <v>117</v>
      </c>
      <c r="N3438" s="2">
        <v>27</v>
      </c>
      <c r="O3438" s="31">
        <v>0.12319444444444444</v>
      </c>
    </row>
    <row r="3439" spans="1:15" x14ac:dyDescent="0.25">
      <c r="A3439" s="2">
        <f t="shared" si="216"/>
        <v>2018</v>
      </c>
      <c r="B3439" s="2" t="str">
        <f t="shared" si="217"/>
        <v>Dec</v>
      </c>
      <c r="C3439" s="2">
        <f t="shared" si="218"/>
        <v>50</v>
      </c>
      <c r="D3439" s="2" t="str">
        <f t="shared" si="219"/>
        <v>Mon</v>
      </c>
      <c r="E3439" s="34">
        <v>43444</v>
      </c>
      <c r="F3439" s="30">
        <v>48031</v>
      </c>
      <c r="G3439" s="2" t="s">
        <v>176</v>
      </c>
      <c r="H3439" s="30" t="s">
        <v>884</v>
      </c>
      <c r="I3439" s="2">
        <v>23</v>
      </c>
      <c r="J3439" s="30" t="s">
        <v>1339</v>
      </c>
      <c r="K3439" s="2" t="s">
        <v>1429</v>
      </c>
      <c r="L3439" s="30">
        <v>1853</v>
      </c>
      <c r="M3439" s="2">
        <v>117</v>
      </c>
      <c r="N3439" s="2">
        <v>27</v>
      </c>
      <c r="O3439" s="31">
        <v>1.4837962962962963E-2</v>
      </c>
    </row>
    <row r="3440" spans="1:15" x14ac:dyDescent="0.25">
      <c r="A3440" s="2">
        <f t="shared" si="216"/>
        <v>2018</v>
      </c>
      <c r="B3440" s="2" t="str">
        <f t="shared" si="217"/>
        <v>Dec</v>
      </c>
      <c r="C3440" s="2">
        <f t="shared" si="218"/>
        <v>50</v>
      </c>
      <c r="D3440" s="2" t="str">
        <f t="shared" si="219"/>
        <v>Mon</v>
      </c>
      <c r="E3440" s="34">
        <v>43444</v>
      </c>
      <c r="F3440" s="30">
        <v>48031</v>
      </c>
      <c r="G3440" s="2" t="s">
        <v>176</v>
      </c>
      <c r="H3440" s="30" t="s">
        <v>884</v>
      </c>
      <c r="I3440" s="2">
        <v>23</v>
      </c>
      <c r="J3440" s="30" t="s">
        <v>1284</v>
      </c>
      <c r="K3440" s="2" t="s">
        <v>1429</v>
      </c>
      <c r="L3440" s="30">
        <v>1853</v>
      </c>
      <c r="M3440" s="2">
        <v>117</v>
      </c>
      <c r="N3440" s="2">
        <v>27</v>
      </c>
      <c r="O3440" s="31">
        <v>0.14744212962962963</v>
      </c>
    </row>
    <row r="3441" spans="1:15" x14ac:dyDescent="0.25">
      <c r="A3441" s="2">
        <f t="shared" si="216"/>
        <v>2018</v>
      </c>
      <c r="B3441" s="2" t="str">
        <f t="shared" si="217"/>
        <v>Dec</v>
      </c>
      <c r="C3441" s="2">
        <f t="shared" si="218"/>
        <v>50</v>
      </c>
      <c r="D3441" s="2" t="str">
        <f t="shared" si="219"/>
        <v>Mon</v>
      </c>
      <c r="E3441" s="34">
        <v>43444</v>
      </c>
      <c r="F3441" s="30">
        <v>48031</v>
      </c>
      <c r="G3441" s="2" t="s">
        <v>176</v>
      </c>
      <c r="H3441" s="30" t="s">
        <v>884</v>
      </c>
      <c r="I3441" s="2">
        <v>23</v>
      </c>
      <c r="J3441" s="30" t="s">
        <v>1286</v>
      </c>
      <c r="K3441" s="2" t="s">
        <v>1429</v>
      </c>
      <c r="L3441" s="30">
        <v>1853</v>
      </c>
      <c r="M3441" s="2">
        <v>117</v>
      </c>
      <c r="N3441" s="2">
        <v>27</v>
      </c>
      <c r="O3441" s="31">
        <v>0.14744212962962963</v>
      </c>
    </row>
    <row r="3442" spans="1:15" x14ac:dyDescent="0.25">
      <c r="A3442" s="2">
        <f t="shared" si="216"/>
        <v>2018</v>
      </c>
      <c r="B3442" s="2" t="str">
        <f t="shared" si="217"/>
        <v>Dec</v>
      </c>
      <c r="C3442" s="2">
        <f t="shared" si="218"/>
        <v>50</v>
      </c>
      <c r="D3442" s="2" t="str">
        <f t="shared" si="219"/>
        <v>Mon</v>
      </c>
      <c r="E3442" s="34">
        <v>43444</v>
      </c>
      <c r="F3442" s="30">
        <v>48031</v>
      </c>
      <c r="G3442" s="2" t="s">
        <v>176</v>
      </c>
      <c r="H3442" s="30" t="s">
        <v>884</v>
      </c>
      <c r="I3442" s="2">
        <v>23</v>
      </c>
      <c r="J3442" s="30" t="s">
        <v>1705</v>
      </c>
      <c r="K3442" s="2" t="s">
        <v>1272</v>
      </c>
      <c r="L3442" s="30">
        <v>1853</v>
      </c>
      <c r="M3442" s="2">
        <v>117</v>
      </c>
      <c r="N3442" s="2">
        <v>27</v>
      </c>
      <c r="O3442" s="31">
        <v>1.34375E-2</v>
      </c>
    </row>
    <row r="3443" spans="1:15" x14ac:dyDescent="0.25">
      <c r="A3443" s="2">
        <f t="shared" si="216"/>
        <v>2018</v>
      </c>
      <c r="B3443" s="2" t="str">
        <f t="shared" si="217"/>
        <v>Dec</v>
      </c>
      <c r="C3443" s="2">
        <f t="shared" si="218"/>
        <v>50</v>
      </c>
      <c r="D3443" s="2" t="str">
        <f t="shared" si="219"/>
        <v>Mon</v>
      </c>
      <c r="E3443" s="34">
        <v>43444</v>
      </c>
      <c r="F3443" s="30">
        <v>48031</v>
      </c>
      <c r="G3443" s="2" t="s">
        <v>176</v>
      </c>
      <c r="H3443" s="30" t="s">
        <v>884</v>
      </c>
      <c r="I3443" s="2">
        <v>23</v>
      </c>
      <c r="J3443" s="30" t="s">
        <v>1711</v>
      </c>
      <c r="K3443" s="2" t="s">
        <v>1429</v>
      </c>
      <c r="L3443" s="30">
        <v>1853</v>
      </c>
      <c r="M3443" s="2">
        <v>117</v>
      </c>
      <c r="N3443" s="2">
        <v>27</v>
      </c>
      <c r="O3443" s="31">
        <v>1.5208333333333332E-2</v>
      </c>
    </row>
    <row r="3444" spans="1:15" x14ac:dyDescent="0.25">
      <c r="A3444" s="2">
        <f t="shared" si="216"/>
        <v>2018</v>
      </c>
      <c r="B3444" s="2" t="str">
        <f t="shared" si="217"/>
        <v>Dec</v>
      </c>
      <c r="C3444" s="2">
        <f t="shared" si="218"/>
        <v>50</v>
      </c>
      <c r="D3444" s="2" t="str">
        <f t="shared" si="219"/>
        <v>Mon</v>
      </c>
      <c r="E3444" s="34">
        <v>43444</v>
      </c>
      <c r="F3444" s="30">
        <v>48031</v>
      </c>
      <c r="G3444" s="2" t="s">
        <v>176</v>
      </c>
      <c r="H3444" s="30" t="s">
        <v>884</v>
      </c>
      <c r="I3444" s="2">
        <v>23</v>
      </c>
      <c r="J3444" s="30" t="s">
        <v>1770</v>
      </c>
      <c r="K3444" s="2" t="s">
        <v>1429</v>
      </c>
      <c r="L3444" s="30">
        <v>1853</v>
      </c>
      <c r="M3444" s="2">
        <v>117</v>
      </c>
      <c r="N3444" s="2">
        <v>27</v>
      </c>
      <c r="O3444" s="31">
        <v>1.5706018518518518E-2</v>
      </c>
    </row>
    <row r="3445" spans="1:15" x14ac:dyDescent="0.25">
      <c r="A3445" s="2">
        <f t="shared" si="216"/>
        <v>2018</v>
      </c>
      <c r="B3445" s="2" t="str">
        <f t="shared" si="217"/>
        <v>Dec</v>
      </c>
      <c r="C3445" s="2">
        <f t="shared" si="218"/>
        <v>50</v>
      </c>
      <c r="D3445" s="2" t="str">
        <f t="shared" si="219"/>
        <v>Mon</v>
      </c>
      <c r="E3445" s="34">
        <v>43444</v>
      </c>
      <c r="F3445" s="30">
        <v>48031</v>
      </c>
      <c r="G3445" s="2" t="s">
        <v>176</v>
      </c>
      <c r="H3445" s="30" t="s">
        <v>884</v>
      </c>
      <c r="I3445" s="2">
        <v>23</v>
      </c>
      <c r="J3445" s="30" t="s">
        <v>1868</v>
      </c>
      <c r="K3445" s="2" t="s">
        <v>1429</v>
      </c>
      <c r="L3445" s="30">
        <v>1853</v>
      </c>
      <c r="M3445" s="2">
        <v>117</v>
      </c>
      <c r="N3445" s="2">
        <v>27</v>
      </c>
      <c r="O3445" s="31">
        <v>1.5949074074074074E-2</v>
      </c>
    </row>
    <row r="3446" spans="1:15" x14ac:dyDescent="0.25">
      <c r="A3446" s="2">
        <f t="shared" si="216"/>
        <v>2018</v>
      </c>
      <c r="B3446" s="2" t="str">
        <f t="shared" si="217"/>
        <v>Dec</v>
      </c>
      <c r="C3446" s="2">
        <f t="shared" si="218"/>
        <v>50</v>
      </c>
      <c r="D3446" s="2" t="str">
        <f t="shared" si="219"/>
        <v>Mon</v>
      </c>
      <c r="E3446" s="34">
        <v>43444</v>
      </c>
      <c r="F3446" s="30">
        <v>48031</v>
      </c>
      <c r="G3446" s="2" t="s">
        <v>176</v>
      </c>
      <c r="H3446" s="30" t="s">
        <v>884</v>
      </c>
      <c r="I3446" s="2">
        <v>23</v>
      </c>
      <c r="J3446" s="30" t="s">
        <v>1966</v>
      </c>
      <c r="K3446" s="2" t="s">
        <v>1264</v>
      </c>
      <c r="L3446" s="30">
        <v>1853</v>
      </c>
      <c r="M3446" s="2">
        <v>117</v>
      </c>
      <c r="N3446" s="2">
        <v>27</v>
      </c>
      <c r="O3446" s="31">
        <v>0.14751157407407409</v>
      </c>
    </row>
    <row r="3447" spans="1:15" x14ac:dyDescent="0.25">
      <c r="A3447" s="2">
        <f t="shared" si="216"/>
        <v>2018</v>
      </c>
      <c r="B3447" s="2" t="str">
        <f t="shared" si="217"/>
        <v>Dec</v>
      </c>
      <c r="C3447" s="2">
        <f t="shared" si="218"/>
        <v>50</v>
      </c>
      <c r="D3447" s="2" t="str">
        <f t="shared" si="219"/>
        <v>Mon</v>
      </c>
      <c r="E3447" s="34">
        <v>43444</v>
      </c>
      <c r="F3447" s="30">
        <v>48031</v>
      </c>
      <c r="G3447" s="2" t="s">
        <v>176</v>
      </c>
      <c r="H3447" s="30" t="s">
        <v>884</v>
      </c>
      <c r="I3447" s="2">
        <v>23</v>
      </c>
      <c r="J3447" s="30" t="s">
        <v>2073</v>
      </c>
      <c r="K3447" s="2" t="s">
        <v>1429</v>
      </c>
      <c r="L3447" s="30">
        <v>1853</v>
      </c>
      <c r="M3447" s="2">
        <v>117</v>
      </c>
      <c r="N3447" s="2">
        <v>27</v>
      </c>
      <c r="O3447" s="31">
        <v>1.4502314814814815E-2</v>
      </c>
    </row>
    <row r="3448" spans="1:15" x14ac:dyDescent="0.25">
      <c r="A3448" s="2">
        <f t="shared" si="216"/>
        <v>2018</v>
      </c>
      <c r="B3448" s="2" t="str">
        <f t="shared" si="217"/>
        <v>Dec</v>
      </c>
      <c r="C3448" s="2">
        <f t="shared" si="218"/>
        <v>50</v>
      </c>
      <c r="D3448" s="2" t="str">
        <f t="shared" si="219"/>
        <v>Mon</v>
      </c>
      <c r="E3448" s="34">
        <v>43444</v>
      </c>
      <c r="F3448" s="30">
        <v>48036</v>
      </c>
      <c r="G3448" s="2" t="s">
        <v>885</v>
      </c>
      <c r="H3448" s="30" t="s">
        <v>886</v>
      </c>
      <c r="I3448" s="2">
        <v>15</v>
      </c>
      <c r="J3448" s="30" t="s">
        <v>1373</v>
      </c>
      <c r="K3448" s="2" t="s">
        <v>1264</v>
      </c>
      <c r="L3448" s="30">
        <v>6260</v>
      </c>
      <c r="M3448" s="2">
        <v>62</v>
      </c>
      <c r="N3448" s="2">
        <v>2</v>
      </c>
      <c r="O3448" s="31">
        <v>4.6365740740740742E-2</v>
      </c>
    </row>
    <row r="3449" spans="1:15" x14ac:dyDescent="0.25">
      <c r="A3449" s="2">
        <f t="shared" si="216"/>
        <v>2018</v>
      </c>
      <c r="B3449" s="2" t="str">
        <f t="shared" si="217"/>
        <v>Dec</v>
      </c>
      <c r="C3449" s="2">
        <f t="shared" si="218"/>
        <v>50</v>
      </c>
      <c r="D3449" s="2" t="str">
        <f t="shared" si="219"/>
        <v>Mon</v>
      </c>
      <c r="E3449" s="34">
        <v>43444</v>
      </c>
      <c r="F3449" s="30">
        <v>48036</v>
      </c>
      <c r="G3449" s="2" t="s">
        <v>885</v>
      </c>
      <c r="H3449" s="30" t="s">
        <v>886</v>
      </c>
      <c r="I3449" s="2">
        <v>15</v>
      </c>
      <c r="J3449" s="30" t="s">
        <v>1378</v>
      </c>
      <c r="K3449" s="2" t="s">
        <v>1247</v>
      </c>
      <c r="L3449" s="30">
        <v>6260</v>
      </c>
      <c r="M3449" s="2">
        <v>62</v>
      </c>
      <c r="N3449" s="2">
        <v>2</v>
      </c>
      <c r="O3449" s="31">
        <v>4.1909722222222223E-2</v>
      </c>
    </row>
    <row r="3450" spans="1:15" x14ac:dyDescent="0.25">
      <c r="A3450" s="2">
        <f t="shared" si="216"/>
        <v>2018</v>
      </c>
      <c r="B3450" s="2" t="str">
        <f t="shared" si="217"/>
        <v>Dec</v>
      </c>
      <c r="C3450" s="2">
        <f t="shared" si="218"/>
        <v>50</v>
      </c>
      <c r="D3450" s="2" t="str">
        <f t="shared" si="219"/>
        <v>Mon</v>
      </c>
      <c r="E3450" s="34">
        <v>43444</v>
      </c>
      <c r="F3450" s="30">
        <v>48036</v>
      </c>
      <c r="G3450" s="2" t="s">
        <v>885</v>
      </c>
      <c r="H3450" s="30" t="s">
        <v>886</v>
      </c>
      <c r="I3450" s="2">
        <v>15</v>
      </c>
      <c r="J3450" s="30" t="s">
        <v>1902</v>
      </c>
      <c r="K3450" s="2" t="s">
        <v>1280</v>
      </c>
      <c r="L3450" s="30">
        <v>6260</v>
      </c>
      <c r="M3450" s="2">
        <v>62</v>
      </c>
      <c r="N3450" s="2">
        <v>2</v>
      </c>
      <c r="O3450" s="31">
        <v>1.1574074074074073E-5</v>
      </c>
    </row>
    <row r="3451" spans="1:15" x14ac:dyDescent="0.25">
      <c r="A3451" s="2">
        <f t="shared" si="216"/>
        <v>2018</v>
      </c>
      <c r="B3451" s="2" t="str">
        <f t="shared" si="217"/>
        <v>Dec</v>
      </c>
      <c r="C3451" s="2">
        <f t="shared" si="218"/>
        <v>50</v>
      </c>
      <c r="D3451" s="2" t="str">
        <f t="shared" si="219"/>
        <v>Mon</v>
      </c>
      <c r="E3451" s="34">
        <v>43444</v>
      </c>
      <c r="F3451" s="30">
        <v>48016</v>
      </c>
      <c r="G3451" s="2" t="s">
        <v>912</v>
      </c>
      <c r="H3451" s="30" t="s">
        <v>1148</v>
      </c>
      <c r="I3451" s="2">
        <v>17</v>
      </c>
      <c r="J3451" s="30" t="s">
        <v>1310</v>
      </c>
      <c r="K3451" s="2" t="s">
        <v>1257</v>
      </c>
      <c r="L3451" s="30">
        <v>2174</v>
      </c>
      <c r="M3451" s="2">
        <v>44</v>
      </c>
      <c r="N3451" s="2">
        <v>13</v>
      </c>
      <c r="O3451" s="31">
        <v>0</v>
      </c>
    </row>
    <row r="3452" spans="1:15" x14ac:dyDescent="0.25">
      <c r="A3452" s="2">
        <f t="shared" si="216"/>
        <v>2018</v>
      </c>
      <c r="B3452" s="2" t="str">
        <f t="shared" si="217"/>
        <v>Dec</v>
      </c>
      <c r="C3452" s="2">
        <f t="shared" si="218"/>
        <v>50</v>
      </c>
      <c r="D3452" s="2" t="str">
        <f t="shared" si="219"/>
        <v>Mon</v>
      </c>
      <c r="E3452" s="34">
        <v>43444</v>
      </c>
      <c r="F3452" s="30">
        <v>48043</v>
      </c>
      <c r="G3452" s="2" t="s">
        <v>230</v>
      </c>
      <c r="H3452" s="30" t="s">
        <v>887</v>
      </c>
      <c r="I3452" s="2">
        <v>27</v>
      </c>
      <c r="J3452" s="30" t="s">
        <v>1341</v>
      </c>
      <c r="K3452" s="2" t="s">
        <v>1272</v>
      </c>
      <c r="L3452" s="30">
        <v>4134</v>
      </c>
      <c r="M3452" s="2">
        <v>38</v>
      </c>
      <c r="N3452" s="2">
        <v>48</v>
      </c>
      <c r="O3452" s="31">
        <v>0.2635763888888889</v>
      </c>
    </row>
    <row r="3453" spans="1:15" x14ac:dyDescent="0.25">
      <c r="A3453" s="2">
        <f t="shared" si="216"/>
        <v>2018</v>
      </c>
      <c r="B3453" s="2" t="str">
        <f t="shared" si="217"/>
        <v>Dec</v>
      </c>
      <c r="C3453" s="2">
        <f t="shared" si="218"/>
        <v>50</v>
      </c>
      <c r="D3453" s="2" t="str">
        <f t="shared" si="219"/>
        <v>Mon</v>
      </c>
      <c r="E3453" s="34">
        <v>43444</v>
      </c>
      <c r="F3453" s="30">
        <v>48043</v>
      </c>
      <c r="G3453" s="2" t="s">
        <v>230</v>
      </c>
      <c r="H3453" s="30" t="s">
        <v>887</v>
      </c>
      <c r="I3453" s="2">
        <v>27</v>
      </c>
      <c r="J3453" s="30" t="s">
        <v>1357</v>
      </c>
      <c r="K3453" s="2" t="s">
        <v>1257</v>
      </c>
      <c r="L3453" s="30">
        <v>4134</v>
      </c>
      <c r="M3453" s="2">
        <v>38</v>
      </c>
      <c r="N3453" s="2">
        <v>48</v>
      </c>
      <c r="O3453" s="31">
        <v>0.26246527777777778</v>
      </c>
    </row>
    <row r="3454" spans="1:15" x14ac:dyDescent="0.25">
      <c r="A3454" s="2">
        <f t="shared" si="216"/>
        <v>2018</v>
      </c>
      <c r="B3454" s="2" t="str">
        <f t="shared" si="217"/>
        <v>Dec</v>
      </c>
      <c r="C3454" s="2">
        <f t="shared" si="218"/>
        <v>50</v>
      </c>
      <c r="D3454" s="2" t="str">
        <f t="shared" si="219"/>
        <v>Mon</v>
      </c>
      <c r="E3454" s="34">
        <v>43444</v>
      </c>
      <c r="F3454" s="30">
        <v>48043</v>
      </c>
      <c r="G3454" s="2" t="s">
        <v>230</v>
      </c>
      <c r="H3454" s="30" t="s">
        <v>887</v>
      </c>
      <c r="I3454" s="2">
        <v>27</v>
      </c>
      <c r="J3454" s="30" t="s">
        <v>1380</v>
      </c>
      <c r="K3454" s="2" t="s">
        <v>1247</v>
      </c>
      <c r="L3454" s="30">
        <v>4134</v>
      </c>
      <c r="M3454" s="2">
        <v>38</v>
      </c>
      <c r="N3454" s="2">
        <v>48</v>
      </c>
      <c r="O3454" s="31">
        <v>0.26311342592592596</v>
      </c>
    </row>
    <row r="3455" spans="1:15" x14ac:dyDescent="0.25">
      <c r="A3455" s="2">
        <f t="shared" si="216"/>
        <v>2018</v>
      </c>
      <c r="B3455" s="2" t="str">
        <f t="shared" si="217"/>
        <v>Dec</v>
      </c>
      <c r="C3455" s="2">
        <f t="shared" si="218"/>
        <v>50</v>
      </c>
      <c r="D3455" s="2" t="str">
        <f t="shared" si="219"/>
        <v>Mon</v>
      </c>
      <c r="E3455" s="34">
        <v>43444</v>
      </c>
      <c r="F3455" s="30">
        <v>48043</v>
      </c>
      <c r="G3455" s="2" t="s">
        <v>230</v>
      </c>
      <c r="H3455" s="30" t="s">
        <v>887</v>
      </c>
      <c r="I3455" s="2">
        <v>27</v>
      </c>
      <c r="J3455" s="30" t="s">
        <v>1404</v>
      </c>
      <c r="K3455" s="2" t="s">
        <v>1348</v>
      </c>
      <c r="L3455" s="30">
        <v>4134</v>
      </c>
      <c r="M3455" s="2">
        <v>38</v>
      </c>
      <c r="N3455" s="2">
        <v>48</v>
      </c>
      <c r="O3455" s="31">
        <v>0.26256944444444447</v>
      </c>
    </row>
    <row r="3456" spans="1:15" x14ac:dyDescent="0.25">
      <c r="A3456" s="2">
        <f t="shared" si="216"/>
        <v>2018</v>
      </c>
      <c r="B3456" s="2" t="str">
        <f t="shared" si="217"/>
        <v>Dec</v>
      </c>
      <c r="C3456" s="2">
        <f t="shared" si="218"/>
        <v>50</v>
      </c>
      <c r="D3456" s="2" t="str">
        <f t="shared" si="219"/>
        <v>Mon</v>
      </c>
      <c r="E3456" s="34">
        <v>43444</v>
      </c>
      <c r="F3456" s="30">
        <v>48043</v>
      </c>
      <c r="G3456" s="2" t="s">
        <v>230</v>
      </c>
      <c r="H3456" s="30" t="s">
        <v>887</v>
      </c>
      <c r="I3456" s="2">
        <v>27</v>
      </c>
      <c r="J3456" s="30" t="s">
        <v>1414</v>
      </c>
      <c r="K3456" s="2" t="s">
        <v>1247</v>
      </c>
      <c r="L3456" s="30">
        <v>4134</v>
      </c>
      <c r="M3456" s="2">
        <v>38</v>
      </c>
      <c r="N3456" s="2">
        <v>48</v>
      </c>
      <c r="O3456" s="31">
        <v>0.26340277777777776</v>
      </c>
    </row>
    <row r="3457" spans="1:15" x14ac:dyDescent="0.25">
      <c r="A3457" s="2">
        <f t="shared" si="216"/>
        <v>2018</v>
      </c>
      <c r="B3457" s="2" t="str">
        <f t="shared" si="217"/>
        <v>Dec</v>
      </c>
      <c r="C3457" s="2">
        <f t="shared" si="218"/>
        <v>50</v>
      </c>
      <c r="D3457" s="2" t="str">
        <f t="shared" si="219"/>
        <v>Mon</v>
      </c>
      <c r="E3457" s="34">
        <v>43444</v>
      </c>
      <c r="F3457" s="30">
        <v>48043</v>
      </c>
      <c r="G3457" s="2" t="s">
        <v>230</v>
      </c>
      <c r="H3457" s="30" t="s">
        <v>887</v>
      </c>
      <c r="I3457" s="2">
        <v>27</v>
      </c>
      <c r="J3457" s="30" t="s">
        <v>1865</v>
      </c>
      <c r="K3457" s="2" t="s">
        <v>1247</v>
      </c>
      <c r="L3457" s="30">
        <v>4134</v>
      </c>
      <c r="M3457" s="2">
        <v>38</v>
      </c>
      <c r="N3457" s="2">
        <v>48</v>
      </c>
      <c r="O3457" s="31">
        <v>0.26274305555555555</v>
      </c>
    </row>
    <row r="3458" spans="1:15" x14ac:dyDescent="0.25">
      <c r="A3458" s="2">
        <f t="shared" si="216"/>
        <v>2018</v>
      </c>
      <c r="B3458" s="2" t="str">
        <f t="shared" si="217"/>
        <v>Dec</v>
      </c>
      <c r="C3458" s="2">
        <f t="shared" si="218"/>
        <v>50</v>
      </c>
      <c r="D3458" s="2" t="str">
        <f t="shared" si="219"/>
        <v>Mon</v>
      </c>
      <c r="E3458" s="34">
        <v>43444</v>
      </c>
      <c r="F3458" s="30">
        <v>50668</v>
      </c>
      <c r="G3458" s="2" t="s">
        <v>152</v>
      </c>
      <c r="H3458" s="30" t="s">
        <v>888</v>
      </c>
      <c r="I3458" s="2">
        <v>34</v>
      </c>
      <c r="J3458" s="30" t="s">
        <v>1279</v>
      </c>
      <c r="K3458" s="2" t="s">
        <v>1280</v>
      </c>
      <c r="L3458" s="30">
        <v>2917</v>
      </c>
      <c r="M3458" s="2">
        <v>115</v>
      </c>
      <c r="N3458" s="2">
        <v>104</v>
      </c>
      <c r="O3458" s="31">
        <v>0</v>
      </c>
    </row>
    <row r="3459" spans="1:15" x14ac:dyDescent="0.25">
      <c r="A3459" s="2">
        <f t="shared" si="216"/>
        <v>2018</v>
      </c>
      <c r="B3459" s="2" t="str">
        <f t="shared" si="217"/>
        <v>Dec</v>
      </c>
      <c r="C3459" s="2">
        <f t="shared" si="218"/>
        <v>50</v>
      </c>
      <c r="D3459" s="2" t="str">
        <f t="shared" si="219"/>
        <v>Mon</v>
      </c>
      <c r="E3459" s="34">
        <v>43444</v>
      </c>
      <c r="F3459" s="30">
        <v>50668</v>
      </c>
      <c r="G3459" s="2" t="s">
        <v>152</v>
      </c>
      <c r="H3459" s="30" t="s">
        <v>888</v>
      </c>
      <c r="I3459" s="2">
        <v>34</v>
      </c>
      <c r="J3459" s="30" t="s">
        <v>1308</v>
      </c>
      <c r="K3459" s="2" t="s">
        <v>1272</v>
      </c>
      <c r="L3459" s="30">
        <v>2917</v>
      </c>
      <c r="M3459" s="2">
        <v>115</v>
      </c>
      <c r="N3459" s="2">
        <v>104</v>
      </c>
      <c r="O3459" s="31">
        <v>3.2083333333333332E-2</v>
      </c>
    </row>
    <row r="3460" spans="1:15" x14ac:dyDescent="0.25">
      <c r="A3460" s="2">
        <f t="shared" si="216"/>
        <v>2018</v>
      </c>
      <c r="B3460" s="2" t="str">
        <f t="shared" si="217"/>
        <v>Dec</v>
      </c>
      <c r="C3460" s="2">
        <f t="shared" si="218"/>
        <v>50</v>
      </c>
      <c r="D3460" s="2" t="str">
        <f t="shared" si="219"/>
        <v>Mon</v>
      </c>
      <c r="E3460" s="34">
        <v>43444</v>
      </c>
      <c r="F3460" s="30">
        <v>50952</v>
      </c>
      <c r="G3460" s="2" t="s">
        <v>737</v>
      </c>
      <c r="H3460" s="30" t="s">
        <v>889</v>
      </c>
      <c r="I3460" s="2">
        <v>9</v>
      </c>
      <c r="J3460" s="30" t="s">
        <v>1279</v>
      </c>
      <c r="K3460" s="2" t="s">
        <v>1280</v>
      </c>
      <c r="L3460" s="30">
        <v>1244</v>
      </c>
      <c r="M3460" s="2">
        <v>1</v>
      </c>
      <c r="N3460" s="2">
        <v>24</v>
      </c>
      <c r="O3460" s="31">
        <v>0</v>
      </c>
    </row>
    <row r="3461" spans="1:15" x14ac:dyDescent="0.25">
      <c r="A3461" s="2">
        <f t="shared" si="216"/>
        <v>2018</v>
      </c>
      <c r="B3461" s="2" t="str">
        <f t="shared" si="217"/>
        <v>Dec</v>
      </c>
      <c r="C3461" s="2">
        <f t="shared" si="218"/>
        <v>50</v>
      </c>
      <c r="D3461" s="2" t="str">
        <f t="shared" si="219"/>
        <v>Mon</v>
      </c>
      <c r="E3461" s="34">
        <v>43444</v>
      </c>
      <c r="F3461" s="30">
        <v>50952</v>
      </c>
      <c r="G3461" s="2" t="s">
        <v>737</v>
      </c>
      <c r="H3461" s="30" t="s">
        <v>889</v>
      </c>
      <c r="I3461" s="2">
        <v>9</v>
      </c>
      <c r="J3461" s="30" t="s">
        <v>1308</v>
      </c>
      <c r="K3461" s="2" t="s">
        <v>1272</v>
      </c>
      <c r="L3461" s="30">
        <v>1244</v>
      </c>
      <c r="M3461" s="2">
        <v>1</v>
      </c>
      <c r="N3461" s="2">
        <v>24</v>
      </c>
      <c r="O3461" s="31">
        <v>4.5277777777777778E-2</v>
      </c>
    </row>
    <row r="3462" spans="1:15" x14ac:dyDescent="0.25">
      <c r="A3462" s="2">
        <f t="shared" si="216"/>
        <v>2018</v>
      </c>
      <c r="B3462" s="2" t="str">
        <f t="shared" si="217"/>
        <v>Dec</v>
      </c>
      <c r="C3462" s="2">
        <f t="shared" si="218"/>
        <v>50</v>
      </c>
      <c r="D3462" s="2" t="str">
        <f t="shared" si="219"/>
        <v>Mon</v>
      </c>
      <c r="E3462" s="34">
        <v>43444</v>
      </c>
      <c r="F3462" s="30">
        <v>50952</v>
      </c>
      <c r="G3462" s="2" t="s">
        <v>737</v>
      </c>
      <c r="H3462" s="30" t="s">
        <v>889</v>
      </c>
      <c r="I3462" s="2">
        <v>9</v>
      </c>
      <c r="J3462" s="30" t="s">
        <v>1357</v>
      </c>
      <c r="K3462" s="2" t="s">
        <v>1257</v>
      </c>
      <c r="L3462" s="30">
        <v>1244</v>
      </c>
      <c r="M3462" s="2">
        <v>1</v>
      </c>
      <c r="N3462" s="2">
        <v>24</v>
      </c>
      <c r="O3462" s="31">
        <v>4.5243055555555557E-2</v>
      </c>
    </row>
    <row r="3463" spans="1:15" x14ac:dyDescent="0.25">
      <c r="A3463" s="2">
        <f t="shared" si="216"/>
        <v>2018</v>
      </c>
      <c r="B3463" s="2" t="str">
        <f t="shared" si="217"/>
        <v>Dec</v>
      </c>
      <c r="C3463" s="2">
        <f t="shared" si="218"/>
        <v>50</v>
      </c>
      <c r="D3463" s="2" t="str">
        <f t="shared" si="219"/>
        <v>Mon</v>
      </c>
      <c r="E3463" s="34">
        <v>43444</v>
      </c>
      <c r="F3463" s="30">
        <v>48861</v>
      </c>
      <c r="G3463" s="2" t="s">
        <v>890</v>
      </c>
      <c r="H3463" s="30" t="s">
        <v>891</v>
      </c>
      <c r="I3463" s="2">
        <v>24</v>
      </c>
      <c r="J3463" s="30" t="s">
        <v>1779</v>
      </c>
      <c r="K3463" s="2" t="s">
        <v>1272</v>
      </c>
      <c r="L3463" s="30">
        <v>4583</v>
      </c>
      <c r="M3463" s="2">
        <v>79</v>
      </c>
      <c r="N3463" s="2">
        <v>50</v>
      </c>
      <c r="O3463" s="31">
        <v>3.8368055555555551E-2</v>
      </c>
    </row>
    <row r="3464" spans="1:15" x14ac:dyDescent="0.25">
      <c r="A3464" s="2">
        <f t="shared" si="216"/>
        <v>2018</v>
      </c>
      <c r="B3464" s="2" t="str">
        <f t="shared" si="217"/>
        <v>Dec</v>
      </c>
      <c r="C3464" s="2">
        <f t="shared" si="218"/>
        <v>50</v>
      </c>
      <c r="D3464" s="2" t="str">
        <f t="shared" si="219"/>
        <v>Mon</v>
      </c>
      <c r="E3464" s="34">
        <v>43444</v>
      </c>
      <c r="F3464" s="30">
        <v>48046</v>
      </c>
      <c r="G3464" s="2" t="s">
        <v>39</v>
      </c>
      <c r="H3464" s="30" t="s">
        <v>892</v>
      </c>
      <c r="I3464" s="2">
        <v>20</v>
      </c>
      <c r="J3464" s="30" t="s">
        <v>1778</v>
      </c>
      <c r="K3464" s="2" t="s">
        <v>1272</v>
      </c>
      <c r="L3464" s="30">
        <v>4548</v>
      </c>
      <c r="M3464" s="2">
        <v>23</v>
      </c>
      <c r="N3464" s="2">
        <v>57</v>
      </c>
      <c r="O3464" s="31">
        <v>3.8217592592592588E-2</v>
      </c>
    </row>
    <row r="3465" spans="1:15" x14ac:dyDescent="0.25">
      <c r="A3465" s="2">
        <f t="shared" si="216"/>
        <v>2018</v>
      </c>
      <c r="B3465" s="2" t="str">
        <f t="shared" si="217"/>
        <v>Dec</v>
      </c>
      <c r="C3465" s="2">
        <f t="shared" si="218"/>
        <v>50</v>
      </c>
      <c r="D3465" s="2" t="str">
        <f t="shared" si="219"/>
        <v>Mon</v>
      </c>
      <c r="E3465" s="34">
        <v>43444</v>
      </c>
      <c r="F3465" s="30">
        <v>48025</v>
      </c>
      <c r="G3465" s="2" t="s">
        <v>109</v>
      </c>
      <c r="H3465" s="30" t="s">
        <v>1151</v>
      </c>
      <c r="I3465" s="2">
        <v>37</v>
      </c>
      <c r="J3465" s="30" t="s">
        <v>2004</v>
      </c>
      <c r="K3465" s="2" t="s">
        <v>1247</v>
      </c>
      <c r="L3465" s="30">
        <v>5418</v>
      </c>
      <c r="M3465" s="2">
        <v>174</v>
      </c>
      <c r="N3465" s="2">
        <v>6</v>
      </c>
      <c r="O3465" s="31">
        <v>8.0069444444444443E-2</v>
      </c>
    </row>
    <row r="3466" spans="1:15" x14ac:dyDescent="0.25">
      <c r="A3466" s="2">
        <f t="shared" si="216"/>
        <v>2018</v>
      </c>
      <c r="B3466" s="2" t="str">
        <f t="shared" si="217"/>
        <v>Dec</v>
      </c>
      <c r="C3466" s="2">
        <f t="shared" si="218"/>
        <v>50</v>
      </c>
      <c r="D3466" s="2" t="str">
        <f t="shared" si="219"/>
        <v>Mon</v>
      </c>
      <c r="E3466" s="34">
        <v>43444</v>
      </c>
      <c r="F3466" s="30">
        <v>48025</v>
      </c>
      <c r="G3466" s="2" t="s">
        <v>109</v>
      </c>
      <c r="H3466" s="30" t="s">
        <v>1151</v>
      </c>
      <c r="I3466" s="2">
        <v>37</v>
      </c>
      <c r="J3466" s="30" t="s">
        <v>2005</v>
      </c>
      <c r="K3466" s="2" t="s">
        <v>1247</v>
      </c>
      <c r="L3466" s="30">
        <v>5418</v>
      </c>
      <c r="M3466" s="2">
        <v>174</v>
      </c>
      <c r="N3466" s="2">
        <v>6</v>
      </c>
      <c r="O3466" s="31">
        <v>0</v>
      </c>
    </row>
    <row r="3467" spans="1:15" x14ac:dyDescent="0.25">
      <c r="A3467" s="2">
        <f t="shared" si="216"/>
        <v>2018</v>
      </c>
      <c r="B3467" s="2" t="str">
        <f t="shared" si="217"/>
        <v>Dec</v>
      </c>
      <c r="C3467" s="2">
        <f t="shared" si="218"/>
        <v>50</v>
      </c>
      <c r="D3467" s="2" t="str">
        <f t="shared" si="219"/>
        <v>Mon</v>
      </c>
      <c r="E3467" s="34">
        <v>43444</v>
      </c>
      <c r="F3467" s="30">
        <v>48025</v>
      </c>
      <c r="G3467" s="2" t="s">
        <v>109</v>
      </c>
      <c r="H3467" s="30" t="s">
        <v>1151</v>
      </c>
      <c r="I3467" s="2">
        <v>37</v>
      </c>
      <c r="J3467" s="30" t="s">
        <v>2006</v>
      </c>
      <c r="K3467" s="2" t="s">
        <v>1247</v>
      </c>
      <c r="L3467" s="30">
        <v>5418</v>
      </c>
      <c r="M3467" s="2">
        <v>174</v>
      </c>
      <c r="N3467" s="2">
        <v>6</v>
      </c>
      <c r="O3467" s="31">
        <v>0</v>
      </c>
    </row>
    <row r="3468" spans="1:15" x14ac:dyDescent="0.25">
      <c r="A3468" s="2">
        <f t="shared" si="216"/>
        <v>2018</v>
      </c>
      <c r="B3468" s="2" t="str">
        <f t="shared" si="217"/>
        <v>Dec</v>
      </c>
      <c r="C3468" s="2">
        <f t="shared" si="218"/>
        <v>50</v>
      </c>
      <c r="D3468" s="2" t="str">
        <f t="shared" si="219"/>
        <v>Mon</v>
      </c>
      <c r="E3468" s="34">
        <v>43444</v>
      </c>
      <c r="F3468" s="30">
        <v>48025</v>
      </c>
      <c r="G3468" s="2" t="s">
        <v>109</v>
      </c>
      <c r="H3468" s="30" t="s">
        <v>1151</v>
      </c>
      <c r="I3468" s="2">
        <v>37</v>
      </c>
      <c r="J3468" s="30" t="s">
        <v>2007</v>
      </c>
      <c r="K3468" s="2" t="s">
        <v>1355</v>
      </c>
      <c r="L3468" s="30">
        <v>5418</v>
      </c>
      <c r="M3468" s="2">
        <v>174</v>
      </c>
      <c r="N3468" s="2">
        <v>6</v>
      </c>
      <c r="O3468" s="31">
        <v>0</v>
      </c>
    </row>
    <row r="3469" spans="1:15" x14ac:dyDescent="0.25">
      <c r="A3469" s="2">
        <f t="shared" si="216"/>
        <v>2018</v>
      </c>
      <c r="B3469" s="2" t="str">
        <f t="shared" si="217"/>
        <v>Dec</v>
      </c>
      <c r="C3469" s="2">
        <f t="shared" si="218"/>
        <v>50</v>
      </c>
      <c r="D3469" s="2" t="str">
        <f t="shared" si="219"/>
        <v>Mon</v>
      </c>
      <c r="E3469" s="34">
        <v>43444</v>
      </c>
      <c r="F3469" s="30">
        <v>48025</v>
      </c>
      <c r="G3469" s="2" t="s">
        <v>109</v>
      </c>
      <c r="H3469" s="30" t="s">
        <v>1151</v>
      </c>
      <c r="I3469" s="2">
        <v>37</v>
      </c>
      <c r="J3469" s="30" t="s">
        <v>2009</v>
      </c>
      <c r="K3469" s="2" t="s">
        <v>1247</v>
      </c>
      <c r="L3469" s="30">
        <v>5418</v>
      </c>
      <c r="M3469" s="2">
        <v>174</v>
      </c>
      <c r="N3469" s="2">
        <v>6</v>
      </c>
      <c r="O3469" s="31">
        <v>8.0034722222222229E-2</v>
      </c>
    </row>
    <row r="3470" spans="1:15" x14ac:dyDescent="0.25">
      <c r="A3470" s="2">
        <f t="shared" si="216"/>
        <v>2018</v>
      </c>
      <c r="B3470" s="2" t="str">
        <f t="shared" si="217"/>
        <v>Dec</v>
      </c>
      <c r="C3470" s="2">
        <f t="shared" si="218"/>
        <v>50</v>
      </c>
      <c r="D3470" s="2" t="str">
        <f t="shared" si="219"/>
        <v>Mon</v>
      </c>
      <c r="E3470" s="34">
        <v>43444</v>
      </c>
      <c r="F3470" s="30">
        <v>48025</v>
      </c>
      <c r="G3470" s="2" t="s">
        <v>109</v>
      </c>
      <c r="H3470" s="30" t="s">
        <v>1151</v>
      </c>
      <c r="I3470" s="2">
        <v>37</v>
      </c>
      <c r="J3470" s="30" t="s">
        <v>2077</v>
      </c>
      <c r="K3470" s="2" t="s">
        <v>1355</v>
      </c>
      <c r="L3470" s="30">
        <v>5418</v>
      </c>
      <c r="M3470" s="2">
        <v>174</v>
      </c>
      <c r="N3470" s="2">
        <v>6</v>
      </c>
      <c r="O3470" s="31">
        <v>0</v>
      </c>
    </row>
    <row r="3471" spans="1:15" x14ac:dyDescent="0.25">
      <c r="A3471" s="2">
        <f t="shared" si="216"/>
        <v>2018</v>
      </c>
      <c r="B3471" s="2" t="str">
        <f t="shared" si="217"/>
        <v>Dec</v>
      </c>
      <c r="C3471" s="2">
        <f t="shared" si="218"/>
        <v>50</v>
      </c>
      <c r="D3471" s="2" t="str">
        <f t="shared" si="219"/>
        <v>Mon</v>
      </c>
      <c r="E3471" s="34">
        <v>43444</v>
      </c>
      <c r="F3471" s="30">
        <v>48025</v>
      </c>
      <c r="G3471" s="2" t="s">
        <v>109</v>
      </c>
      <c r="H3471" s="30" t="s">
        <v>1151</v>
      </c>
      <c r="I3471" s="2">
        <v>37</v>
      </c>
      <c r="J3471" s="30" t="s">
        <v>2078</v>
      </c>
      <c r="K3471" s="2" t="s">
        <v>1247</v>
      </c>
      <c r="L3471" s="30">
        <v>5418</v>
      </c>
      <c r="M3471" s="2">
        <v>174</v>
      </c>
      <c r="N3471" s="2">
        <v>6</v>
      </c>
      <c r="O3471" s="31">
        <v>8.0057870370370363E-2</v>
      </c>
    </row>
    <row r="3472" spans="1:15" x14ac:dyDescent="0.25">
      <c r="A3472" s="2">
        <f t="shared" si="216"/>
        <v>2018</v>
      </c>
      <c r="B3472" s="2" t="str">
        <f t="shared" si="217"/>
        <v>Dec</v>
      </c>
      <c r="C3472" s="2">
        <f t="shared" si="218"/>
        <v>50</v>
      </c>
      <c r="D3472" s="2" t="str">
        <f t="shared" si="219"/>
        <v>Mon</v>
      </c>
      <c r="E3472" s="34">
        <v>43444</v>
      </c>
      <c r="F3472" s="30">
        <v>48025</v>
      </c>
      <c r="G3472" s="2" t="s">
        <v>109</v>
      </c>
      <c r="H3472" s="30" t="s">
        <v>1151</v>
      </c>
      <c r="I3472" s="2">
        <v>37</v>
      </c>
      <c r="J3472" s="30" t="s">
        <v>2079</v>
      </c>
      <c r="K3472" s="2" t="s">
        <v>1282</v>
      </c>
      <c r="L3472" s="30">
        <v>5418</v>
      </c>
      <c r="M3472" s="2">
        <v>174</v>
      </c>
      <c r="N3472" s="2">
        <v>6</v>
      </c>
      <c r="O3472" s="31">
        <v>8.009259259259259E-2</v>
      </c>
    </row>
    <row r="3473" spans="1:15" x14ac:dyDescent="0.25">
      <c r="A3473" s="2">
        <f t="shared" si="216"/>
        <v>2018</v>
      </c>
      <c r="B3473" s="2" t="str">
        <f t="shared" si="217"/>
        <v>Dec</v>
      </c>
      <c r="C3473" s="2">
        <f t="shared" si="218"/>
        <v>50</v>
      </c>
      <c r="D3473" s="2" t="str">
        <f t="shared" si="219"/>
        <v>Mon</v>
      </c>
      <c r="E3473" s="34">
        <v>43444</v>
      </c>
      <c r="F3473" s="30">
        <v>48025</v>
      </c>
      <c r="G3473" s="2" t="s">
        <v>109</v>
      </c>
      <c r="H3473" s="30" t="s">
        <v>1151</v>
      </c>
      <c r="I3473" s="2">
        <v>37</v>
      </c>
      <c r="J3473" s="30" t="s">
        <v>2080</v>
      </c>
      <c r="K3473" s="2" t="s">
        <v>1355</v>
      </c>
      <c r="L3473" s="30">
        <v>5418</v>
      </c>
      <c r="M3473" s="2">
        <v>174</v>
      </c>
      <c r="N3473" s="2">
        <v>6</v>
      </c>
      <c r="O3473" s="31">
        <v>8.0115740740740737E-2</v>
      </c>
    </row>
    <row r="3474" spans="1:15" x14ac:dyDescent="0.25">
      <c r="A3474" s="2">
        <f t="shared" si="216"/>
        <v>2018</v>
      </c>
      <c r="B3474" s="2" t="str">
        <f t="shared" si="217"/>
        <v>Dec</v>
      </c>
      <c r="C3474" s="2">
        <f t="shared" si="218"/>
        <v>50</v>
      </c>
      <c r="D3474" s="2" t="str">
        <f t="shared" si="219"/>
        <v>Mon</v>
      </c>
      <c r="E3474" s="34">
        <v>43444</v>
      </c>
      <c r="F3474" s="30">
        <v>50811</v>
      </c>
      <c r="G3474" s="2" t="s">
        <v>33</v>
      </c>
      <c r="H3474" s="30" t="s">
        <v>893</v>
      </c>
      <c r="I3474" s="2">
        <v>7</v>
      </c>
      <c r="J3474" s="30" t="s">
        <v>1340</v>
      </c>
      <c r="K3474" s="2" t="s">
        <v>1272</v>
      </c>
      <c r="L3474" s="30">
        <v>528</v>
      </c>
      <c r="M3474" s="2">
        <v>1</v>
      </c>
      <c r="N3474" s="2">
        <v>33</v>
      </c>
      <c r="O3474" s="31">
        <v>5.859953703703704E-2</v>
      </c>
    </row>
    <row r="3475" spans="1:15" x14ac:dyDescent="0.25">
      <c r="A3475" s="2">
        <f t="shared" si="216"/>
        <v>2018</v>
      </c>
      <c r="B3475" s="2" t="str">
        <f t="shared" si="217"/>
        <v>Dec</v>
      </c>
      <c r="C3475" s="2">
        <f t="shared" si="218"/>
        <v>50</v>
      </c>
      <c r="D3475" s="2" t="str">
        <f t="shared" si="219"/>
        <v>Mon</v>
      </c>
      <c r="E3475" s="34">
        <v>43444</v>
      </c>
      <c r="F3475" s="30">
        <v>50811</v>
      </c>
      <c r="G3475" s="2" t="s">
        <v>33</v>
      </c>
      <c r="H3475" s="30" t="s">
        <v>893</v>
      </c>
      <c r="I3475" s="2">
        <v>7</v>
      </c>
      <c r="J3475" s="30" t="s">
        <v>1306</v>
      </c>
      <c r="K3475" s="2" t="s">
        <v>1247</v>
      </c>
      <c r="L3475" s="30">
        <v>528</v>
      </c>
      <c r="M3475" s="2">
        <v>1</v>
      </c>
      <c r="N3475" s="2">
        <v>33</v>
      </c>
      <c r="O3475" s="31">
        <v>5.7256944444444437E-2</v>
      </c>
    </row>
    <row r="3476" spans="1:15" x14ac:dyDescent="0.25">
      <c r="A3476" s="2">
        <f t="shared" si="216"/>
        <v>2018</v>
      </c>
      <c r="B3476" s="2" t="str">
        <f t="shared" si="217"/>
        <v>Dec</v>
      </c>
      <c r="C3476" s="2">
        <f t="shared" si="218"/>
        <v>50</v>
      </c>
      <c r="D3476" s="2" t="str">
        <f t="shared" si="219"/>
        <v>Mon</v>
      </c>
      <c r="E3476" s="34">
        <v>43444</v>
      </c>
      <c r="F3476" s="30">
        <v>50811</v>
      </c>
      <c r="G3476" s="2" t="s">
        <v>33</v>
      </c>
      <c r="H3476" s="30" t="s">
        <v>893</v>
      </c>
      <c r="I3476" s="2">
        <v>7</v>
      </c>
      <c r="J3476" s="30" t="s">
        <v>1326</v>
      </c>
      <c r="K3476" s="2" t="s">
        <v>1255</v>
      </c>
      <c r="L3476" s="30">
        <v>528</v>
      </c>
      <c r="M3476" s="2">
        <v>1</v>
      </c>
      <c r="N3476" s="2">
        <v>33</v>
      </c>
      <c r="O3476" s="31">
        <v>5.7962962962962959E-2</v>
      </c>
    </row>
    <row r="3477" spans="1:15" x14ac:dyDescent="0.25">
      <c r="A3477" s="2">
        <f t="shared" si="216"/>
        <v>2018</v>
      </c>
      <c r="B3477" s="2" t="str">
        <f t="shared" si="217"/>
        <v>Dec</v>
      </c>
      <c r="C3477" s="2">
        <f t="shared" si="218"/>
        <v>50</v>
      </c>
      <c r="D3477" s="2" t="str">
        <f t="shared" si="219"/>
        <v>Mon</v>
      </c>
      <c r="E3477" s="34">
        <v>43444</v>
      </c>
      <c r="F3477" s="30">
        <v>50811</v>
      </c>
      <c r="G3477" s="2" t="s">
        <v>33</v>
      </c>
      <c r="H3477" s="30" t="s">
        <v>893</v>
      </c>
      <c r="I3477" s="2">
        <v>7</v>
      </c>
      <c r="J3477" s="30" t="s">
        <v>1357</v>
      </c>
      <c r="K3477" s="2" t="s">
        <v>1257</v>
      </c>
      <c r="L3477" s="30">
        <v>528</v>
      </c>
      <c r="M3477" s="2">
        <v>1</v>
      </c>
      <c r="N3477" s="2">
        <v>33</v>
      </c>
      <c r="O3477" s="31">
        <v>5.8344907407407408E-2</v>
      </c>
    </row>
    <row r="3478" spans="1:15" x14ac:dyDescent="0.25">
      <c r="A3478" s="2">
        <f t="shared" si="216"/>
        <v>2018</v>
      </c>
      <c r="B3478" s="2" t="str">
        <f t="shared" si="217"/>
        <v>Dec</v>
      </c>
      <c r="C3478" s="2">
        <f t="shared" si="218"/>
        <v>50</v>
      </c>
      <c r="D3478" s="2" t="str">
        <f t="shared" si="219"/>
        <v>Mon</v>
      </c>
      <c r="E3478" s="34">
        <v>43444</v>
      </c>
      <c r="F3478" s="30">
        <v>50811</v>
      </c>
      <c r="G3478" s="2" t="s">
        <v>33</v>
      </c>
      <c r="H3478" s="30" t="s">
        <v>893</v>
      </c>
      <c r="I3478" s="2">
        <v>7</v>
      </c>
      <c r="J3478" s="30" t="s">
        <v>1357</v>
      </c>
      <c r="K3478" s="2" t="s">
        <v>1264</v>
      </c>
      <c r="L3478" s="30">
        <v>528</v>
      </c>
      <c r="M3478" s="2">
        <v>1</v>
      </c>
      <c r="N3478" s="2">
        <v>33</v>
      </c>
      <c r="O3478" s="31">
        <v>5.8101851851851849E-2</v>
      </c>
    </row>
    <row r="3479" spans="1:15" x14ac:dyDescent="0.25">
      <c r="A3479" s="2">
        <f t="shared" si="216"/>
        <v>2018</v>
      </c>
      <c r="B3479" s="2" t="str">
        <f t="shared" si="217"/>
        <v>Dec</v>
      </c>
      <c r="C3479" s="2">
        <f t="shared" si="218"/>
        <v>50</v>
      </c>
      <c r="D3479" s="2" t="str">
        <f t="shared" si="219"/>
        <v>Mon</v>
      </c>
      <c r="E3479" s="34">
        <v>43444</v>
      </c>
      <c r="F3479" s="30">
        <v>50811</v>
      </c>
      <c r="G3479" s="2" t="s">
        <v>33</v>
      </c>
      <c r="H3479" s="30" t="s">
        <v>893</v>
      </c>
      <c r="I3479" s="2">
        <v>7</v>
      </c>
      <c r="J3479" s="30" t="s">
        <v>1415</v>
      </c>
      <c r="K3479" s="2" t="s">
        <v>1255</v>
      </c>
      <c r="L3479" s="30">
        <v>528</v>
      </c>
      <c r="M3479" s="2">
        <v>1</v>
      </c>
      <c r="N3479" s="2">
        <v>33</v>
      </c>
      <c r="O3479" s="31">
        <v>5.7453703703703701E-2</v>
      </c>
    </row>
    <row r="3480" spans="1:15" x14ac:dyDescent="0.25">
      <c r="A3480" s="2">
        <f t="shared" si="216"/>
        <v>2018</v>
      </c>
      <c r="B3480" s="2" t="str">
        <f t="shared" si="217"/>
        <v>Dec</v>
      </c>
      <c r="C3480" s="2">
        <f t="shared" si="218"/>
        <v>50</v>
      </c>
      <c r="D3480" s="2" t="str">
        <f t="shared" si="219"/>
        <v>Mon</v>
      </c>
      <c r="E3480" s="34">
        <v>43444</v>
      </c>
      <c r="F3480" s="30">
        <v>50782</v>
      </c>
      <c r="G3480" s="2" t="s">
        <v>125</v>
      </c>
      <c r="H3480" s="30" t="s">
        <v>1149</v>
      </c>
      <c r="I3480" s="2">
        <v>63</v>
      </c>
      <c r="J3480" s="30" t="s">
        <v>1778</v>
      </c>
      <c r="K3480" s="2" t="s">
        <v>1272</v>
      </c>
      <c r="L3480" s="30">
        <v>4688</v>
      </c>
      <c r="M3480" s="2">
        <v>268</v>
      </c>
      <c r="N3480" s="2">
        <v>66</v>
      </c>
      <c r="O3480" s="31">
        <v>2.9513888888888892E-2</v>
      </c>
    </row>
    <row r="3481" spans="1:15" x14ac:dyDescent="0.25">
      <c r="A3481" s="2">
        <f t="shared" si="216"/>
        <v>2018</v>
      </c>
      <c r="B3481" s="2" t="str">
        <f t="shared" si="217"/>
        <v>Dec</v>
      </c>
      <c r="C3481" s="2">
        <f t="shared" si="218"/>
        <v>50</v>
      </c>
      <c r="D3481" s="2" t="str">
        <f t="shared" si="219"/>
        <v>Mon</v>
      </c>
      <c r="E3481" s="34">
        <v>43444</v>
      </c>
      <c r="F3481" s="30">
        <v>50782</v>
      </c>
      <c r="G3481" s="2" t="s">
        <v>125</v>
      </c>
      <c r="H3481" s="30" t="s">
        <v>1149</v>
      </c>
      <c r="I3481" s="2">
        <v>63</v>
      </c>
      <c r="J3481" s="30" t="s">
        <v>1779</v>
      </c>
      <c r="K3481" s="2" t="s">
        <v>1272</v>
      </c>
      <c r="L3481" s="30">
        <v>4688</v>
      </c>
      <c r="M3481" s="2">
        <v>268</v>
      </c>
      <c r="N3481" s="2">
        <v>66</v>
      </c>
      <c r="O3481" s="31">
        <v>2.9687500000000002E-2</v>
      </c>
    </row>
    <row r="3482" spans="1:15" x14ac:dyDescent="0.25">
      <c r="A3482" s="2">
        <f t="shared" si="216"/>
        <v>2018</v>
      </c>
      <c r="B3482" s="2" t="str">
        <f t="shared" si="217"/>
        <v>Dec</v>
      </c>
      <c r="C3482" s="2">
        <f t="shared" si="218"/>
        <v>50</v>
      </c>
      <c r="D3482" s="2" t="str">
        <f t="shared" si="219"/>
        <v>Mon</v>
      </c>
      <c r="E3482" s="34">
        <v>43444</v>
      </c>
      <c r="F3482" s="30">
        <v>49477</v>
      </c>
      <c r="G3482" s="2" t="s">
        <v>894</v>
      </c>
      <c r="H3482" s="30" t="s">
        <v>895</v>
      </c>
      <c r="I3482" s="2">
        <v>17</v>
      </c>
      <c r="J3482" s="30" t="s">
        <v>1779</v>
      </c>
      <c r="K3482" s="2" t="s">
        <v>1272</v>
      </c>
      <c r="L3482" s="30">
        <v>3054</v>
      </c>
      <c r="M3482" s="2">
        <v>13</v>
      </c>
      <c r="N3482" s="2">
        <v>32</v>
      </c>
      <c r="O3482" s="31">
        <v>3.7418981481481477E-2</v>
      </c>
    </row>
    <row r="3483" spans="1:15" x14ac:dyDescent="0.25">
      <c r="A3483" s="2">
        <f t="shared" si="216"/>
        <v>2018</v>
      </c>
      <c r="B3483" s="2" t="str">
        <f t="shared" si="217"/>
        <v>Dec</v>
      </c>
      <c r="C3483" s="2">
        <f t="shared" si="218"/>
        <v>50</v>
      </c>
      <c r="D3483" s="2" t="str">
        <f t="shared" si="219"/>
        <v>Mon</v>
      </c>
      <c r="E3483" s="34">
        <v>43444</v>
      </c>
      <c r="F3483" s="30">
        <v>48047</v>
      </c>
      <c r="G3483" s="2" t="s">
        <v>872</v>
      </c>
      <c r="H3483" s="30" t="s">
        <v>1153</v>
      </c>
      <c r="I3483" s="2">
        <v>42</v>
      </c>
      <c r="J3483" s="30" t="s">
        <v>1339</v>
      </c>
      <c r="K3483" s="2" t="s">
        <v>1429</v>
      </c>
      <c r="L3483" s="30">
        <v>3183</v>
      </c>
      <c r="M3483" s="2">
        <v>297</v>
      </c>
      <c r="N3483" s="2">
        <v>44</v>
      </c>
      <c r="O3483" s="31">
        <v>0.10548611111111111</v>
      </c>
    </row>
    <row r="3484" spans="1:15" x14ac:dyDescent="0.25">
      <c r="A3484" s="2">
        <f t="shared" si="216"/>
        <v>2018</v>
      </c>
      <c r="B3484" s="2" t="str">
        <f t="shared" si="217"/>
        <v>Dec</v>
      </c>
      <c r="C3484" s="2">
        <f t="shared" si="218"/>
        <v>50</v>
      </c>
      <c r="D3484" s="2" t="str">
        <f t="shared" si="219"/>
        <v>Mon</v>
      </c>
      <c r="E3484" s="34">
        <v>43444</v>
      </c>
      <c r="F3484" s="30">
        <v>48047</v>
      </c>
      <c r="G3484" s="2" t="s">
        <v>872</v>
      </c>
      <c r="H3484" s="30" t="s">
        <v>1153</v>
      </c>
      <c r="I3484" s="2">
        <v>42</v>
      </c>
      <c r="J3484" s="30" t="s">
        <v>1345</v>
      </c>
      <c r="K3484" s="2" t="s">
        <v>1429</v>
      </c>
      <c r="L3484" s="30">
        <v>3183</v>
      </c>
      <c r="M3484" s="2">
        <v>297</v>
      </c>
      <c r="N3484" s="2">
        <v>44</v>
      </c>
      <c r="O3484" s="31">
        <v>3.125E-2</v>
      </c>
    </row>
    <row r="3485" spans="1:15" x14ac:dyDescent="0.25">
      <c r="A3485" s="2">
        <f t="shared" ref="A3485:A3548" si="220">YEAR(E3485)</f>
        <v>2018</v>
      </c>
      <c r="B3485" s="2" t="str">
        <f t="shared" ref="B3485:B3548" si="221">TEXT(E3485,"MMM")</f>
        <v>Dec</v>
      </c>
      <c r="C3485" s="2">
        <f t="shared" ref="C3485:C3548" si="222">WEEKNUM(E3485)</f>
        <v>50</v>
      </c>
      <c r="D3485" s="2" t="str">
        <f t="shared" ref="D3485:D3548" si="223">TEXT(E3485,"DDD")</f>
        <v>Mon</v>
      </c>
      <c r="E3485" s="34">
        <v>43444</v>
      </c>
      <c r="F3485" s="30">
        <v>48047</v>
      </c>
      <c r="G3485" s="2" t="s">
        <v>872</v>
      </c>
      <c r="H3485" s="30" t="s">
        <v>1153</v>
      </c>
      <c r="I3485" s="2">
        <v>42</v>
      </c>
      <c r="J3485" s="30" t="s">
        <v>1401</v>
      </c>
      <c r="K3485" s="2" t="s">
        <v>1264</v>
      </c>
      <c r="L3485" s="30">
        <v>3183</v>
      </c>
      <c r="M3485" s="2">
        <v>297</v>
      </c>
      <c r="N3485" s="2">
        <v>44</v>
      </c>
      <c r="O3485" s="31">
        <v>0.10746527777777777</v>
      </c>
    </row>
    <row r="3486" spans="1:15" x14ac:dyDescent="0.25">
      <c r="A3486" s="2">
        <f t="shared" si="220"/>
        <v>2018</v>
      </c>
      <c r="B3486" s="2" t="str">
        <f t="shared" si="221"/>
        <v>Dec</v>
      </c>
      <c r="C3486" s="2">
        <f t="shared" si="222"/>
        <v>50</v>
      </c>
      <c r="D3486" s="2" t="str">
        <f t="shared" si="223"/>
        <v>Mon</v>
      </c>
      <c r="E3486" s="34">
        <v>43444</v>
      </c>
      <c r="F3486" s="30">
        <v>48047</v>
      </c>
      <c r="G3486" s="2" t="s">
        <v>872</v>
      </c>
      <c r="H3486" s="30" t="s">
        <v>1153</v>
      </c>
      <c r="I3486" s="2">
        <v>42</v>
      </c>
      <c r="J3486" s="30" t="s">
        <v>1403</v>
      </c>
      <c r="K3486" s="2" t="s">
        <v>1429</v>
      </c>
      <c r="L3486" s="30">
        <v>3183</v>
      </c>
      <c r="M3486" s="2">
        <v>297</v>
      </c>
      <c r="N3486" s="2">
        <v>44</v>
      </c>
      <c r="O3486" s="31">
        <v>0.10574074074074075</v>
      </c>
    </row>
    <row r="3487" spans="1:15" x14ac:dyDescent="0.25">
      <c r="A3487" s="2">
        <f t="shared" si="220"/>
        <v>2018</v>
      </c>
      <c r="B3487" s="2" t="str">
        <f t="shared" si="221"/>
        <v>Dec</v>
      </c>
      <c r="C3487" s="2">
        <f t="shared" si="222"/>
        <v>50</v>
      </c>
      <c r="D3487" s="2" t="str">
        <f t="shared" si="223"/>
        <v>Mon</v>
      </c>
      <c r="E3487" s="34">
        <v>43444</v>
      </c>
      <c r="F3487" s="30">
        <v>48047</v>
      </c>
      <c r="G3487" s="2" t="s">
        <v>872</v>
      </c>
      <c r="H3487" s="30" t="s">
        <v>1153</v>
      </c>
      <c r="I3487" s="2">
        <v>42</v>
      </c>
      <c r="J3487" s="30" t="s">
        <v>1427</v>
      </c>
      <c r="K3487" s="2" t="s">
        <v>1429</v>
      </c>
      <c r="L3487" s="30">
        <v>3183</v>
      </c>
      <c r="M3487" s="2">
        <v>297</v>
      </c>
      <c r="N3487" s="2">
        <v>44</v>
      </c>
      <c r="O3487" s="31">
        <v>0.10692129629629631</v>
      </c>
    </row>
    <row r="3488" spans="1:15" x14ac:dyDescent="0.25">
      <c r="A3488" s="2">
        <f t="shared" si="220"/>
        <v>2018</v>
      </c>
      <c r="B3488" s="2" t="str">
        <f t="shared" si="221"/>
        <v>Dec</v>
      </c>
      <c r="C3488" s="2">
        <f t="shared" si="222"/>
        <v>50</v>
      </c>
      <c r="D3488" s="2" t="str">
        <f t="shared" si="223"/>
        <v>Mon</v>
      </c>
      <c r="E3488" s="34">
        <v>43444</v>
      </c>
      <c r="F3488" s="30">
        <v>48047</v>
      </c>
      <c r="G3488" s="2" t="s">
        <v>872</v>
      </c>
      <c r="H3488" s="30" t="s">
        <v>1153</v>
      </c>
      <c r="I3488" s="2">
        <v>42</v>
      </c>
      <c r="J3488" s="30" t="s">
        <v>1703</v>
      </c>
      <c r="K3488" s="2" t="s">
        <v>1429</v>
      </c>
      <c r="L3488" s="30">
        <v>3183</v>
      </c>
      <c r="M3488" s="2">
        <v>297</v>
      </c>
      <c r="N3488" s="2">
        <v>44</v>
      </c>
      <c r="O3488" s="31">
        <v>0.10732638888888889</v>
      </c>
    </row>
    <row r="3489" spans="1:15" x14ac:dyDescent="0.25">
      <c r="A3489" s="2">
        <f t="shared" si="220"/>
        <v>2018</v>
      </c>
      <c r="B3489" s="2" t="str">
        <f t="shared" si="221"/>
        <v>Dec</v>
      </c>
      <c r="C3489" s="2">
        <f t="shared" si="222"/>
        <v>50</v>
      </c>
      <c r="D3489" s="2" t="str">
        <f t="shared" si="223"/>
        <v>Mon</v>
      </c>
      <c r="E3489" s="34">
        <v>43444</v>
      </c>
      <c r="F3489" s="30">
        <v>48047</v>
      </c>
      <c r="G3489" s="2" t="s">
        <v>872</v>
      </c>
      <c r="H3489" s="30" t="s">
        <v>1153</v>
      </c>
      <c r="I3489" s="2">
        <v>42</v>
      </c>
      <c r="J3489" s="30" t="s">
        <v>1706</v>
      </c>
      <c r="K3489" s="2" t="s">
        <v>1264</v>
      </c>
      <c r="L3489" s="30">
        <v>3183</v>
      </c>
      <c r="M3489" s="2">
        <v>297</v>
      </c>
      <c r="N3489" s="2">
        <v>44</v>
      </c>
      <c r="O3489" s="31">
        <v>0.11008101851851852</v>
      </c>
    </row>
    <row r="3490" spans="1:15" x14ac:dyDescent="0.25">
      <c r="A3490" s="2">
        <f t="shared" si="220"/>
        <v>2018</v>
      </c>
      <c r="B3490" s="2" t="str">
        <f t="shared" si="221"/>
        <v>Dec</v>
      </c>
      <c r="C3490" s="2">
        <f t="shared" si="222"/>
        <v>50</v>
      </c>
      <c r="D3490" s="2" t="str">
        <f t="shared" si="223"/>
        <v>Mon</v>
      </c>
      <c r="E3490" s="34">
        <v>43444</v>
      </c>
      <c r="F3490" s="30">
        <v>48047</v>
      </c>
      <c r="G3490" s="2" t="s">
        <v>872</v>
      </c>
      <c r="H3490" s="30" t="s">
        <v>1153</v>
      </c>
      <c r="I3490" s="2">
        <v>42</v>
      </c>
      <c r="J3490" s="30" t="s">
        <v>1711</v>
      </c>
      <c r="K3490" s="2" t="s">
        <v>1429</v>
      </c>
      <c r="L3490" s="30">
        <v>3183</v>
      </c>
      <c r="M3490" s="2">
        <v>297</v>
      </c>
      <c r="N3490" s="2">
        <v>44</v>
      </c>
      <c r="O3490" s="31">
        <v>0.10643518518518519</v>
      </c>
    </row>
    <row r="3491" spans="1:15" x14ac:dyDescent="0.25">
      <c r="A3491" s="2">
        <f t="shared" si="220"/>
        <v>2018</v>
      </c>
      <c r="B3491" s="2" t="str">
        <f t="shared" si="221"/>
        <v>Dec</v>
      </c>
      <c r="C3491" s="2">
        <f t="shared" si="222"/>
        <v>50</v>
      </c>
      <c r="D3491" s="2" t="str">
        <f t="shared" si="223"/>
        <v>Mon</v>
      </c>
      <c r="E3491" s="34">
        <v>43444</v>
      </c>
      <c r="F3491" s="30">
        <v>48047</v>
      </c>
      <c r="G3491" s="2" t="s">
        <v>872</v>
      </c>
      <c r="H3491" s="30" t="s">
        <v>1153</v>
      </c>
      <c r="I3491" s="2">
        <v>42</v>
      </c>
      <c r="J3491" s="30" t="s">
        <v>1778</v>
      </c>
      <c r="K3491" s="2" t="s">
        <v>1272</v>
      </c>
      <c r="L3491" s="30">
        <v>3183</v>
      </c>
      <c r="M3491" s="2">
        <v>297</v>
      </c>
      <c r="N3491" s="2">
        <v>44</v>
      </c>
      <c r="O3491" s="31">
        <v>4.0474537037037038E-2</v>
      </c>
    </row>
    <row r="3492" spans="1:15" x14ac:dyDescent="0.25">
      <c r="A3492" s="2">
        <f t="shared" si="220"/>
        <v>2018</v>
      </c>
      <c r="B3492" s="2" t="str">
        <f t="shared" si="221"/>
        <v>Dec</v>
      </c>
      <c r="C3492" s="2">
        <f t="shared" si="222"/>
        <v>50</v>
      </c>
      <c r="D3492" s="2" t="str">
        <f t="shared" si="223"/>
        <v>Mon</v>
      </c>
      <c r="E3492" s="34">
        <v>43444</v>
      </c>
      <c r="F3492" s="30">
        <v>48047</v>
      </c>
      <c r="G3492" s="2" t="s">
        <v>872</v>
      </c>
      <c r="H3492" s="30" t="s">
        <v>1153</v>
      </c>
      <c r="I3492" s="2">
        <v>42</v>
      </c>
      <c r="J3492" s="30" t="s">
        <v>1868</v>
      </c>
      <c r="K3492" s="2" t="s">
        <v>1429</v>
      </c>
      <c r="L3492" s="30">
        <v>3183</v>
      </c>
      <c r="M3492" s="2">
        <v>297</v>
      </c>
      <c r="N3492" s="2">
        <v>44</v>
      </c>
      <c r="O3492" s="31">
        <v>0.10708333333333335</v>
      </c>
    </row>
    <row r="3493" spans="1:15" x14ac:dyDescent="0.25">
      <c r="A3493" s="2">
        <f t="shared" si="220"/>
        <v>2018</v>
      </c>
      <c r="B3493" s="2" t="str">
        <f t="shared" si="221"/>
        <v>Dec</v>
      </c>
      <c r="C3493" s="2">
        <f t="shared" si="222"/>
        <v>50</v>
      </c>
      <c r="D3493" s="2" t="str">
        <f t="shared" si="223"/>
        <v>Mon</v>
      </c>
      <c r="E3493" s="34">
        <v>43444</v>
      </c>
      <c r="F3493" s="30">
        <v>48047</v>
      </c>
      <c r="G3493" s="2" t="s">
        <v>872</v>
      </c>
      <c r="H3493" s="30" t="s">
        <v>1153</v>
      </c>
      <c r="I3493" s="2">
        <v>42</v>
      </c>
      <c r="J3493" s="30" t="s">
        <v>2073</v>
      </c>
      <c r="K3493" s="2" t="s">
        <v>1429</v>
      </c>
      <c r="L3493" s="30">
        <v>3183</v>
      </c>
      <c r="M3493" s="2">
        <v>297</v>
      </c>
      <c r="N3493" s="2">
        <v>44</v>
      </c>
      <c r="O3493" s="31">
        <v>0.11028935185185185</v>
      </c>
    </row>
    <row r="3494" spans="1:15" x14ac:dyDescent="0.25">
      <c r="A3494" s="2">
        <f t="shared" si="220"/>
        <v>2018</v>
      </c>
      <c r="B3494" s="2" t="str">
        <f t="shared" si="221"/>
        <v>Dec</v>
      </c>
      <c r="C3494" s="2">
        <f t="shared" si="222"/>
        <v>50</v>
      </c>
      <c r="D3494" s="2" t="str">
        <f t="shared" si="223"/>
        <v>Mon</v>
      </c>
      <c r="E3494" s="34">
        <v>43444</v>
      </c>
      <c r="F3494" s="30">
        <v>48047</v>
      </c>
      <c r="G3494" s="2" t="s">
        <v>872</v>
      </c>
      <c r="H3494" s="30" t="s">
        <v>1153</v>
      </c>
      <c r="I3494" s="2">
        <v>42</v>
      </c>
      <c r="J3494" s="30" t="s">
        <v>2081</v>
      </c>
      <c r="K3494" s="2" t="s">
        <v>1429</v>
      </c>
      <c r="L3494" s="30">
        <v>3183</v>
      </c>
      <c r="M3494" s="2">
        <v>297</v>
      </c>
      <c r="N3494" s="2">
        <v>44</v>
      </c>
      <c r="O3494" s="31">
        <v>0.1110300925925926</v>
      </c>
    </row>
    <row r="3495" spans="1:15" x14ac:dyDescent="0.25">
      <c r="A3495" s="2">
        <f t="shared" si="220"/>
        <v>2018</v>
      </c>
      <c r="B3495" s="2" t="str">
        <f t="shared" si="221"/>
        <v>Dec</v>
      </c>
      <c r="C3495" s="2">
        <f t="shared" si="222"/>
        <v>50</v>
      </c>
      <c r="D3495" s="2" t="str">
        <f t="shared" si="223"/>
        <v>Mon</v>
      </c>
      <c r="E3495" s="34">
        <v>43444</v>
      </c>
      <c r="F3495" s="30">
        <v>51023</v>
      </c>
      <c r="G3495" s="2" t="s">
        <v>278</v>
      </c>
      <c r="H3495" s="30" t="s">
        <v>896</v>
      </c>
      <c r="I3495" s="2">
        <v>12</v>
      </c>
      <c r="J3495" s="30" t="s">
        <v>1367</v>
      </c>
      <c r="K3495" s="2" t="s">
        <v>1247</v>
      </c>
      <c r="L3495" s="30">
        <v>1354</v>
      </c>
      <c r="M3495" s="2">
        <v>79</v>
      </c>
      <c r="N3495" s="2">
        <v>4</v>
      </c>
      <c r="O3495" s="31">
        <v>8.5810185185185184E-2</v>
      </c>
    </row>
    <row r="3496" spans="1:15" x14ac:dyDescent="0.25">
      <c r="A3496" s="2">
        <f t="shared" si="220"/>
        <v>2018</v>
      </c>
      <c r="B3496" s="2" t="str">
        <f t="shared" si="221"/>
        <v>Dec</v>
      </c>
      <c r="C3496" s="2">
        <f t="shared" si="222"/>
        <v>50</v>
      </c>
      <c r="D3496" s="2" t="str">
        <f t="shared" si="223"/>
        <v>Mon</v>
      </c>
      <c r="E3496" s="34">
        <v>43444</v>
      </c>
      <c r="F3496" s="30">
        <v>51023</v>
      </c>
      <c r="G3496" s="2" t="s">
        <v>278</v>
      </c>
      <c r="H3496" s="30" t="s">
        <v>896</v>
      </c>
      <c r="I3496" s="2">
        <v>12</v>
      </c>
      <c r="J3496" s="30" t="s">
        <v>1372</v>
      </c>
      <c r="K3496" s="2" t="s">
        <v>1247</v>
      </c>
      <c r="L3496" s="30">
        <v>1354</v>
      </c>
      <c r="M3496" s="2">
        <v>79</v>
      </c>
      <c r="N3496" s="2">
        <v>4</v>
      </c>
      <c r="O3496" s="31">
        <v>8.5543981481481471E-2</v>
      </c>
    </row>
    <row r="3497" spans="1:15" x14ac:dyDescent="0.25">
      <c r="A3497" s="2">
        <f t="shared" si="220"/>
        <v>2018</v>
      </c>
      <c r="B3497" s="2" t="str">
        <f t="shared" si="221"/>
        <v>Dec</v>
      </c>
      <c r="C3497" s="2">
        <f t="shared" si="222"/>
        <v>50</v>
      </c>
      <c r="D3497" s="2" t="str">
        <f t="shared" si="223"/>
        <v>Mon</v>
      </c>
      <c r="E3497" s="34">
        <v>43444</v>
      </c>
      <c r="F3497" s="30">
        <v>51023</v>
      </c>
      <c r="G3497" s="2" t="s">
        <v>278</v>
      </c>
      <c r="H3497" s="30" t="s">
        <v>896</v>
      </c>
      <c r="I3497" s="2">
        <v>12</v>
      </c>
      <c r="J3497" s="30" t="s">
        <v>1848</v>
      </c>
      <c r="K3497" s="2" t="s">
        <v>1282</v>
      </c>
      <c r="L3497" s="30">
        <v>1354</v>
      </c>
      <c r="M3497" s="2">
        <v>79</v>
      </c>
      <c r="N3497" s="2">
        <v>4</v>
      </c>
      <c r="O3497" s="31">
        <v>8.4976851851851845E-2</v>
      </c>
    </row>
    <row r="3498" spans="1:15" x14ac:dyDescent="0.25">
      <c r="A3498" s="2">
        <f t="shared" si="220"/>
        <v>2018</v>
      </c>
      <c r="B3498" s="2" t="str">
        <f t="shared" si="221"/>
        <v>Dec</v>
      </c>
      <c r="C3498" s="2">
        <f t="shared" si="222"/>
        <v>50</v>
      </c>
      <c r="D3498" s="2" t="str">
        <f t="shared" si="223"/>
        <v>Mon</v>
      </c>
      <c r="E3498" s="34">
        <v>43444</v>
      </c>
      <c r="F3498" s="30">
        <v>51023</v>
      </c>
      <c r="G3498" s="2" t="s">
        <v>278</v>
      </c>
      <c r="H3498" s="30" t="s">
        <v>896</v>
      </c>
      <c r="I3498" s="2">
        <v>12</v>
      </c>
      <c r="J3498" s="30" t="s">
        <v>1967</v>
      </c>
      <c r="K3498" s="2" t="s">
        <v>1355</v>
      </c>
      <c r="L3498" s="30">
        <v>1354</v>
      </c>
      <c r="M3498" s="2">
        <v>79</v>
      </c>
      <c r="N3498" s="2">
        <v>4</v>
      </c>
      <c r="O3498" s="31">
        <v>8.3831018518518527E-2</v>
      </c>
    </row>
    <row r="3499" spans="1:15" x14ac:dyDescent="0.25">
      <c r="A3499" s="2">
        <f t="shared" si="220"/>
        <v>2018</v>
      </c>
      <c r="B3499" s="2" t="str">
        <f t="shared" si="221"/>
        <v>Dec</v>
      </c>
      <c r="C3499" s="2">
        <f t="shared" si="222"/>
        <v>50</v>
      </c>
      <c r="D3499" s="2" t="str">
        <f t="shared" si="223"/>
        <v>Mon</v>
      </c>
      <c r="E3499" s="34">
        <v>43444</v>
      </c>
      <c r="F3499" s="30">
        <v>51023</v>
      </c>
      <c r="G3499" s="2" t="s">
        <v>278</v>
      </c>
      <c r="H3499" s="30" t="s">
        <v>896</v>
      </c>
      <c r="I3499" s="2">
        <v>12</v>
      </c>
      <c r="J3499" s="30" t="s">
        <v>1940</v>
      </c>
      <c r="K3499" s="2" t="s">
        <v>1264</v>
      </c>
      <c r="L3499" s="30">
        <v>1354</v>
      </c>
      <c r="M3499" s="2">
        <v>79</v>
      </c>
      <c r="N3499" s="2">
        <v>4</v>
      </c>
      <c r="O3499" s="31">
        <v>8.6770833333333339E-2</v>
      </c>
    </row>
    <row r="3500" spans="1:15" x14ac:dyDescent="0.25">
      <c r="A3500" s="2">
        <f t="shared" si="220"/>
        <v>2018</v>
      </c>
      <c r="B3500" s="2" t="str">
        <f t="shared" si="221"/>
        <v>Dec</v>
      </c>
      <c r="C3500" s="2">
        <f t="shared" si="222"/>
        <v>50</v>
      </c>
      <c r="D3500" s="2" t="str">
        <f t="shared" si="223"/>
        <v>Mon</v>
      </c>
      <c r="E3500" s="34">
        <v>43444</v>
      </c>
      <c r="F3500" s="30">
        <v>51023</v>
      </c>
      <c r="G3500" s="2" t="s">
        <v>278</v>
      </c>
      <c r="H3500" s="30" t="s">
        <v>896</v>
      </c>
      <c r="I3500" s="2">
        <v>12</v>
      </c>
      <c r="J3500" s="30" t="s">
        <v>2075</v>
      </c>
      <c r="K3500" s="2" t="s">
        <v>1355</v>
      </c>
      <c r="L3500" s="30">
        <v>1354</v>
      </c>
      <c r="M3500" s="2">
        <v>79</v>
      </c>
      <c r="N3500" s="2">
        <v>4</v>
      </c>
      <c r="O3500" s="31">
        <v>8.6539351851851853E-2</v>
      </c>
    </row>
    <row r="3501" spans="1:15" x14ac:dyDescent="0.25">
      <c r="A3501" s="2">
        <f t="shared" si="220"/>
        <v>2018</v>
      </c>
      <c r="B3501" s="2" t="str">
        <f t="shared" si="221"/>
        <v>Dec</v>
      </c>
      <c r="C3501" s="2">
        <f t="shared" si="222"/>
        <v>50</v>
      </c>
      <c r="D3501" s="2" t="str">
        <f t="shared" si="223"/>
        <v>Mon</v>
      </c>
      <c r="E3501" s="34">
        <v>43444</v>
      </c>
      <c r="F3501" s="30">
        <v>51023</v>
      </c>
      <c r="G3501" s="2" t="s">
        <v>278</v>
      </c>
      <c r="H3501" s="30" t="s">
        <v>896</v>
      </c>
      <c r="I3501" s="2">
        <v>12</v>
      </c>
      <c r="J3501" s="30" t="s">
        <v>2076</v>
      </c>
      <c r="K3501" s="2" t="s">
        <v>1247</v>
      </c>
      <c r="L3501" s="30">
        <v>1354</v>
      </c>
      <c r="M3501" s="2">
        <v>79</v>
      </c>
      <c r="N3501" s="2">
        <v>4</v>
      </c>
      <c r="O3501" s="31">
        <v>8.6111111111111124E-2</v>
      </c>
    </row>
    <row r="3502" spans="1:15" x14ac:dyDescent="0.25">
      <c r="A3502" s="2">
        <f t="shared" si="220"/>
        <v>2018</v>
      </c>
      <c r="B3502" s="2" t="str">
        <f t="shared" si="221"/>
        <v>Dec</v>
      </c>
      <c r="C3502" s="2">
        <f t="shared" si="222"/>
        <v>50</v>
      </c>
      <c r="D3502" s="2" t="str">
        <f t="shared" si="223"/>
        <v>Mon</v>
      </c>
      <c r="E3502" s="34">
        <v>43444</v>
      </c>
      <c r="F3502" s="30">
        <v>47911</v>
      </c>
      <c r="G3502" s="2" t="s">
        <v>897</v>
      </c>
      <c r="H3502" s="30" t="s">
        <v>898</v>
      </c>
      <c r="I3502" s="2">
        <v>17</v>
      </c>
      <c r="J3502" s="30" t="s">
        <v>1368</v>
      </c>
      <c r="K3502" s="2" t="s">
        <v>1264</v>
      </c>
      <c r="L3502" s="30">
        <v>2266</v>
      </c>
      <c r="M3502" s="2">
        <v>39</v>
      </c>
      <c r="N3502" s="2">
        <v>8</v>
      </c>
      <c r="O3502" s="31">
        <v>9.7986111111111107E-2</v>
      </c>
    </row>
    <row r="3503" spans="1:15" x14ac:dyDescent="0.25">
      <c r="A3503" s="2">
        <f t="shared" si="220"/>
        <v>2018</v>
      </c>
      <c r="B3503" s="2" t="str">
        <f t="shared" si="221"/>
        <v>Dec</v>
      </c>
      <c r="C3503" s="2">
        <f t="shared" si="222"/>
        <v>50</v>
      </c>
      <c r="D3503" s="2" t="str">
        <f t="shared" si="223"/>
        <v>Mon</v>
      </c>
      <c r="E3503" s="34">
        <v>43444</v>
      </c>
      <c r="F3503" s="30">
        <v>47911</v>
      </c>
      <c r="G3503" s="2" t="s">
        <v>897</v>
      </c>
      <c r="H3503" s="30" t="s">
        <v>898</v>
      </c>
      <c r="I3503" s="2">
        <v>17</v>
      </c>
      <c r="J3503" s="30" t="s">
        <v>1376</v>
      </c>
      <c r="K3503" s="2" t="s">
        <v>1247</v>
      </c>
      <c r="L3503" s="30">
        <v>2266</v>
      </c>
      <c r="M3503" s="2">
        <v>39</v>
      </c>
      <c r="N3503" s="2">
        <v>8</v>
      </c>
      <c r="O3503" s="31">
        <v>9.7754629629629622E-2</v>
      </c>
    </row>
    <row r="3504" spans="1:15" x14ac:dyDescent="0.25">
      <c r="A3504" s="2">
        <f t="shared" si="220"/>
        <v>2018</v>
      </c>
      <c r="B3504" s="2" t="str">
        <f t="shared" si="221"/>
        <v>Dec</v>
      </c>
      <c r="C3504" s="2">
        <f t="shared" si="222"/>
        <v>50</v>
      </c>
      <c r="D3504" s="2" t="str">
        <f t="shared" si="223"/>
        <v>Mon</v>
      </c>
      <c r="E3504" s="34">
        <v>43444</v>
      </c>
      <c r="F3504" s="30">
        <v>47911</v>
      </c>
      <c r="G3504" s="2" t="s">
        <v>897</v>
      </c>
      <c r="H3504" s="30" t="s">
        <v>898</v>
      </c>
      <c r="I3504" s="2">
        <v>17</v>
      </c>
      <c r="J3504" s="30" t="s">
        <v>1942</v>
      </c>
      <c r="K3504" s="2" t="s">
        <v>1282</v>
      </c>
      <c r="L3504" s="30">
        <v>2266</v>
      </c>
      <c r="M3504" s="2">
        <v>39</v>
      </c>
      <c r="N3504" s="2">
        <v>8</v>
      </c>
      <c r="O3504" s="31">
        <v>9.662037037037037E-2</v>
      </c>
    </row>
    <row r="3505" spans="1:15" x14ac:dyDescent="0.25">
      <c r="A3505" s="2">
        <f t="shared" si="220"/>
        <v>2018</v>
      </c>
      <c r="B3505" s="2" t="str">
        <f t="shared" si="221"/>
        <v>Dec</v>
      </c>
      <c r="C3505" s="2">
        <f t="shared" si="222"/>
        <v>50</v>
      </c>
      <c r="D3505" s="2" t="str">
        <f t="shared" si="223"/>
        <v>Mon</v>
      </c>
      <c r="E3505" s="34">
        <v>43444</v>
      </c>
      <c r="F3505" s="30">
        <v>47911</v>
      </c>
      <c r="G3505" s="2" t="s">
        <v>897</v>
      </c>
      <c r="H3505" s="30" t="s">
        <v>898</v>
      </c>
      <c r="I3505" s="2">
        <v>17</v>
      </c>
      <c r="J3505" s="30" t="s">
        <v>2015</v>
      </c>
      <c r="K3505" s="2" t="s">
        <v>1247</v>
      </c>
      <c r="L3505" s="30">
        <v>2266</v>
      </c>
      <c r="M3505" s="2">
        <v>39</v>
      </c>
      <c r="N3505" s="2">
        <v>8</v>
      </c>
      <c r="O3505" s="31">
        <v>9.751157407407407E-2</v>
      </c>
    </row>
    <row r="3506" spans="1:15" x14ac:dyDescent="0.25">
      <c r="A3506" s="2">
        <f t="shared" si="220"/>
        <v>2018</v>
      </c>
      <c r="B3506" s="2" t="str">
        <f t="shared" si="221"/>
        <v>Dec</v>
      </c>
      <c r="C3506" s="2">
        <f t="shared" si="222"/>
        <v>50</v>
      </c>
      <c r="D3506" s="2" t="str">
        <f t="shared" si="223"/>
        <v>Mon</v>
      </c>
      <c r="E3506" s="34">
        <v>43444</v>
      </c>
      <c r="F3506" s="30">
        <v>47911</v>
      </c>
      <c r="G3506" s="2" t="s">
        <v>897</v>
      </c>
      <c r="H3506" s="30" t="s">
        <v>898</v>
      </c>
      <c r="I3506" s="2">
        <v>17</v>
      </c>
      <c r="J3506" s="30" t="s">
        <v>2012</v>
      </c>
      <c r="K3506" s="2" t="s">
        <v>1355</v>
      </c>
      <c r="L3506" s="30">
        <v>2266</v>
      </c>
      <c r="M3506" s="2">
        <v>39</v>
      </c>
      <c r="N3506" s="2">
        <v>8</v>
      </c>
      <c r="O3506" s="31">
        <v>9.7175925925925929E-2</v>
      </c>
    </row>
    <row r="3507" spans="1:15" x14ac:dyDescent="0.25">
      <c r="A3507" s="2">
        <f t="shared" si="220"/>
        <v>2018</v>
      </c>
      <c r="B3507" s="2" t="str">
        <f t="shared" si="221"/>
        <v>Dec</v>
      </c>
      <c r="C3507" s="2">
        <f t="shared" si="222"/>
        <v>50</v>
      </c>
      <c r="D3507" s="2" t="str">
        <f t="shared" si="223"/>
        <v>Mon</v>
      </c>
      <c r="E3507" s="34">
        <v>43444</v>
      </c>
      <c r="F3507" s="30">
        <v>47911</v>
      </c>
      <c r="G3507" s="2" t="s">
        <v>897</v>
      </c>
      <c r="H3507" s="30" t="s">
        <v>898</v>
      </c>
      <c r="I3507" s="2">
        <v>17</v>
      </c>
      <c r="J3507" s="30" t="s">
        <v>2017</v>
      </c>
      <c r="K3507" s="2" t="s">
        <v>1355</v>
      </c>
      <c r="L3507" s="30">
        <v>2266</v>
      </c>
      <c r="M3507" s="2">
        <v>39</v>
      </c>
      <c r="N3507" s="2">
        <v>8</v>
      </c>
      <c r="O3507" s="31">
        <v>9.6932870370370364E-2</v>
      </c>
    </row>
    <row r="3508" spans="1:15" x14ac:dyDescent="0.25">
      <c r="A3508" s="2">
        <f t="shared" si="220"/>
        <v>2018</v>
      </c>
      <c r="B3508" s="2" t="str">
        <f t="shared" si="221"/>
        <v>Dec</v>
      </c>
      <c r="C3508" s="2">
        <f t="shared" si="222"/>
        <v>50</v>
      </c>
      <c r="D3508" s="2" t="str">
        <f t="shared" si="223"/>
        <v>Mon</v>
      </c>
      <c r="E3508" s="34">
        <v>43444</v>
      </c>
      <c r="F3508" s="30">
        <v>48038</v>
      </c>
      <c r="G3508" s="2" t="s">
        <v>972</v>
      </c>
      <c r="H3508" s="30" t="s">
        <v>1152</v>
      </c>
      <c r="I3508" s="2">
        <v>3</v>
      </c>
      <c r="J3508" s="30" t="s">
        <v>1367</v>
      </c>
      <c r="K3508" s="2" t="s">
        <v>1247</v>
      </c>
      <c r="L3508" s="30">
        <v>261</v>
      </c>
      <c r="M3508" s="2">
        <v>9</v>
      </c>
      <c r="N3508" s="2">
        <v>7</v>
      </c>
      <c r="O3508" s="31">
        <v>0.30390046296296297</v>
      </c>
    </row>
    <row r="3509" spans="1:15" x14ac:dyDescent="0.25">
      <c r="A3509" s="2">
        <f t="shared" si="220"/>
        <v>2018</v>
      </c>
      <c r="B3509" s="2" t="str">
        <f t="shared" si="221"/>
        <v>Dec</v>
      </c>
      <c r="C3509" s="2">
        <f t="shared" si="222"/>
        <v>50</v>
      </c>
      <c r="D3509" s="2" t="str">
        <f t="shared" si="223"/>
        <v>Mon</v>
      </c>
      <c r="E3509" s="34">
        <v>43444</v>
      </c>
      <c r="F3509" s="30">
        <v>48038</v>
      </c>
      <c r="G3509" s="2" t="s">
        <v>972</v>
      </c>
      <c r="H3509" s="30" t="s">
        <v>1152</v>
      </c>
      <c r="I3509" s="2">
        <v>3</v>
      </c>
      <c r="J3509" s="30" t="s">
        <v>1368</v>
      </c>
      <c r="K3509" s="2" t="s">
        <v>1264</v>
      </c>
      <c r="L3509" s="30">
        <v>261</v>
      </c>
      <c r="M3509" s="2">
        <v>9</v>
      </c>
      <c r="N3509" s="2">
        <v>7</v>
      </c>
      <c r="O3509" s="31">
        <v>0.30447916666666669</v>
      </c>
    </row>
    <row r="3510" spans="1:15" x14ac:dyDescent="0.25">
      <c r="A3510" s="2">
        <f t="shared" si="220"/>
        <v>2018</v>
      </c>
      <c r="B3510" s="2" t="str">
        <f t="shared" si="221"/>
        <v>Dec</v>
      </c>
      <c r="C3510" s="2">
        <f t="shared" si="222"/>
        <v>50</v>
      </c>
      <c r="D3510" s="2" t="str">
        <f t="shared" si="223"/>
        <v>Mon</v>
      </c>
      <c r="E3510" s="34">
        <v>43444</v>
      </c>
      <c r="F3510" s="30">
        <v>48038</v>
      </c>
      <c r="G3510" s="2" t="s">
        <v>972</v>
      </c>
      <c r="H3510" s="30" t="s">
        <v>1152</v>
      </c>
      <c r="I3510" s="2">
        <v>3</v>
      </c>
      <c r="J3510" s="30" t="s">
        <v>2015</v>
      </c>
      <c r="K3510" s="2" t="s">
        <v>2019</v>
      </c>
      <c r="L3510" s="30">
        <v>261</v>
      </c>
      <c r="M3510" s="2">
        <v>9</v>
      </c>
      <c r="N3510" s="2">
        <v>7</v>
      </c>
      <c r="O3510" s="31">
        <v>0.30416666666666664</v>
      </c>
    </row>
    <row r="3511" spans="1:15" x14ac:dyDescent="0.25">
      <c r="A3511" s="2">
        <f t="shared" si="220"/>
        <v>2018</v>
      </c>
      <c r="B3511" s="2" t="str">
        <f t="shared" si="221"/>
        <v>Dec</v>
      </c>
      <c r="C3511" s="2">
        <f t="shared" si="222"/>
        <v>50</v>
      </c>
      <c r="D3511" s="2" t="str">
        <f t="shared" si="223"/>
        <v>Mon</v>
      </c>
      <c r="E3511" s="34">
        <v>43444</v>
      </c>
      <c r="F3511" s="30">
        <v>50906</v>
      </c>
      <c r="G3511" s="2" t="s">
        <v>1154</v>
      </c>
      <c r="H3511" s="30" t="s">
        <v>1155</v>
      </c>
      <c r="I3511" s="2">
        <v>5</v>
      </c>
      <c r="J3511" s="30" t="s">
        <v>1368</v>
      </c>
      <c r="K3511" s="2" t="s">
        <v>1264</v>
      </c>
      <c r="L3511" s="30">
        <v>561</v>
      </c>
      <c r="M3511" s="2">
        <v>10</v>
      </c>
      <c r="N3511" s="2">
        <v>2</v>
      </c>
      <c r="O3511" s="31">
        <v>0.17702546296296295</v>
      </c>
    </row>
    <row r="3512" spans="1:15" x14ac:dyDescent="0.25">
      <c r="A3512" s="2">
        <f t="shared" si="220"/>
        <v>2018</v>
      </c>
      <c r="B3512" s="2" t="str">
        <f t="shared" si="221"/>
        <v>Dec</v>
      </c>
      <c r="C3512" s="2">
        <f t="shared" si="222"/>
        <v>50</v>
      </c>
      <c r="D3512" s="2" t="str">
        <f t="shared" si="223"/>
        <v>Mon</v>
      </c>
      <c r="E3512" s="34">
        <v>43444</v>
      </c>
      <c r="F3512" s="30">
        <v>50906</v>
      </c>
      <c r="G3512" s="2" t="s">
        <v>1154</v>
      </c>
      <c r="H3512" s="30" t="s">
        <v>1155</v>
      </c>
      <c r="I3512" s="2">
        <v>5</v>
      </c>
      <c r="J3512" s="30" t="s">
        <v>1372</v>
      </c>
      <c r="K3512" s="2" t="s">
        <v>1247</v>
      </c>
      <c r="L3512" s="30">
        <v>561</v>
      </c>
      <c r="M3512" s="2">
        <v>10</v>
      </c>
      <c r="N3512" s="2">
        <v>2</v>
      </c>
      <c r="O3512" s="31">
        <v>0.17659722222222221</v>
      </c>
    </row>
    <row r="3513" spans="1:15" x14ac:dyDescent="0.25">
      <c r="A3513" s="2">
        <f t="shared" si="220"/>
        <v>2018</v>
      </c>
      <c r="B3513" s="2" t="str">
        <f t="shared" si="221"/>
        <v>Dec</v>
      </c>
      <c r="C3513" s="2">
        <f t="shared" si="222"/>
        <v>50</v>
      </c>
      <c r="D3513" s="2" t="str">
        <f t="shared" si="223"/>
        <v>Mon</v>
      </c>
      <c r="E3513" s="34">
        <v>43444</v>
      </c>
      <c r="F3513" s="30">
        <v>50906</v>
      </c>
      <c r="G3513" s="2" t="s">
        <v>1154</v>
      </c>
      <c r="H3513" s="30" t="s">
        <v>1155</v>
      </c>
      <c r="I3513" s="2">
        <v>5</v>
      </c>
      <c r="J3513" s="30" t="s">
        <v>1942</v>
      </c>
      <c r="K3513" s="2" t="s">
        <v>1355</v>
      </c>
      <c r="L3513" s="30">
        <v>561</v>
      </c>
      <c r="M3513" s="2">
        <v>10</v>
      </c>
      <c r="N3513" s="2">
        <v>2</v>
      </c>
      <c r="O3513" s="31">
        <v>0.17604166666666665</v>
      </c>
    </row>
    <row r="3514" spans="1:15" x14ac:dyDescent="0.25">
      <c r="A3514" s="2">
        <f t="shared" si="220"/>
        <v>2018</v>
      </c>
      <c r="B3514" s="2" t="str">
        <f t="shared" si="221"/>
        <v>Dec</v>
      </c>
      <c r="C3514" s="2">
        <f t="shared" si="222"/>
        <v>50</v>
      </c>
      <c r="D3514" s="2" t="str">
        <f t="shared" si="223"/>
        <v>Mon</v>
      </c>
      <c r="E3514" s="34">
        <v>43444</v>
      </c>
      <c r="F3514" s="30">
        <v>50906</v>
      </c>
      <c r="G3514" s="2" t="s">
        <v>1154</v>
      </c>
      <c r="H3514" s="30" t="s">
        <v>1155</v>
      </c>
      <c r="I3514" s="2">
        <v>5</v>
      </c>
      <c r="J3514" s="30" t="s">
        <v>1967</v>
      </c>
      <c r="K3514" s="2" t="s">
        <v>1355</v>
      </c>
      <c r="L3514" s="30">
        <v>561</v>
      </c>
      <c r="M3514" s="2">
        <v>10</v>
      </c>
      <c r="N3514" s="2">
        <v>2</v>
      </c>
      <c r="O3514" s="31">
        <v>0.17547453703703705</v>
      </c>
    </row>
    <row r="3515" spans="1:15" x14ac:dyDescent="0.25">
      <c r="A3515" s="2">
        <f t="shared" si="220"/>
        <v>2018</v>
      </c>
      <c r="B3515" s="2" t="str">
        <f t="shared" si="221"/>
        <v>Dec</v>
      </c>
      <c r="C3515" s="2">
        <f t="shared" si="222"/>
        <v>50</v>
      </c>
      <c r="D3515" s="2" t="str">
        <f t="shared" si="223"/>
        <v>Mon</v>
      </c>
      <c r="E3515" s="34">
        <v>43444</v>
      </c>
      <c r="F3515" s="30">
        <v>50906</v>
      </c>
      <c r="G3515" s="2" t="s">
        <v>1154</v>
      </c>
      <c r="H3515" s="30" t="s">
        <v>1155</v>
      </c>
      <c r="I3515" s="2">
        <v>5</v>
      </c>
      <c r="J3515" s="30" t="s">
        <v>1940</v>
      </c>
      <c r="K3515" s="2" t="s">
        <v>1264</v>
      </c>
      <c r="L3515" s="30">
        <v>561</v>
      </c>
      <c r="M3515" s="2">
        <v>10</v>
      </c>
      <c r="N3515" s="2">
        <v>2</v>
      </c>
      <c r="O3515" s="31">
        <v>0.17726851851851852</v>
      </c>
    </row>
    <row r="3516" spans="1:15" x14ac:dyDescent="0.25">
      <c r="A3516" s="2">
        <f t="shared" si="220"/>
        <v>2018</v>
      </c>
      <c r="B3516" s="2" t="str">
        <f t="shared" si="221"/>
        <v>Dec</v>
      </c>
      <c r="C3516" s="2">
        <f t="shared" si="222"/>
        <v>50</v>
      </c>
      <c r="D3516" s="2" t="str">
        <f t="shared" si="223"/>
        <v>Mon</v>
      </c>
      <c r="E3516" s="34">
        <v>43444</v>
      </c>
      <c r="F3516" s="30">
        <v>50906</v>
      </c>
      <c r="G3516" s="2" t="s">
        <v>1154</v>
      </c>
      <c r="H3516" s="30" t="s">
        <v>1155</v>
      </c>
      <c r="I3516" s="2">
        <v>5</v>
      </c>
      <c r="J3516" s="30" t="s">
        <v>2012</v>
      </c>
      <c r="K3516" s="2" t="s">
        <v>1247</v>
      </c>
      <c r="L3516" s="30">
        <v>561</v>
      </c>
      <c r="M3516" s="2">
        <v>10</v>
      </c>
      <c r="N3516" s="2">
        <v>2</v>
      </c>
      <c r="O3516" s="31">
        <v>0.17627314814814812</v>
      </c>
    </row>
    <row r="3517" spans="1:15" x14ac:dyDescent="0.25">
      <c r="A3517" s="2">
        <f t="shared" si="220"/>
        <v>2018</v>
      </c>
      <c r="B3517" s="2" t="str">
        <f t="shared" si="221"/>
        <v>Dec</v>
      </c>
      <c r="C3517" s="2">
        <f t="shared" si="222"/>
        <v>50</v>
      </c>
      <c r="D3517" s="2" t="str">
        <f t="shared" si="223"/>
        <v>Mon</v>
      </c>
      <c r="E3517" s="34">
        <v>43444</v>
      </c>
      <c r="F3517" s="30">
        <v>48067</v>
      </c>
      <c r="G3517" s="2" t="s">
        <v>618</v>
      </c>
      <c r="H3517" s="30" t="s">
        <v>1228</v>
      </c>
      <c r="I3517" s="2">
        <v>10</v>
      </c>
      <c r="J3517" s="30" t="s">
        <v>1367</v>
      </c>
      <c r="K3517" s="2" t="s">
        <v>1247</v>
      </c>
      <c r="L3517" s="30">
        <v>382</v>
      </c>
      <c r="M3517" s="2">
        <v>70</v>
      </c>
      <c r="N3517" s="2">
        <v>9</v>
      </c>
      <c r="O3517" s="31">
        <v>5.5300925925925927E-2</v>
      </c>
    </row>
    <row r="3518" spans="1:15" x14ac:dyDescent="0.25">
      <c r="A3518" s="2">
        <f t="shared" si="220"/>
        <v>2018</v>
      </c>
      <c r="B3518" s="2" t="str">
        <f t="shared" si="221"/>
        <v>Dec</v>
      </c>
      <c r="C3518" s="2">
        <f t="shared" si="222"/>
        <v>50</v>
      </c>
      <c r="D3518" s="2" t="str">
        <f t="shared" si="223"/>
        <v>Mon</v>
      </c>
      <c r="E3518" s="34">
        <v>43444</v>
      </c>
      <c r="F3518" s="30">
        <v>48067</v>
      </c>
      <c r="G3518" s="2" t="s">
        <v>618</v>
      </c>
      <c r="H3518" s="30" t="s">
        <v>1228</v>
      </c>
      <c r="I3518" s="2">
        <v>10</v>
      </c>
      <c r="J3518" s="30" t="s">
        <v>1376</v>
      </c>
      <c r="K3518" s="2" t="s">
        <v>1247</v>
      </c>
      <c r="L3518" s="30">
        <v>382</v>
      </c>
      <c r="M3518" s="2">
        <v>70</v>
      </c>
      <c r="N3518" s="2">
        <v>9</v>
      </c>
      <c r="O3518" s="31">
        <v>5.4062500000000006E-2</v>
      </c>
    </row>
    <row r="3519" spans="1:15" x14ac:dyDescent="0.25">
      <c r="A3519" s="2">
        <f t="shared" si="220"/>
        <v>2018</v>
      </c>
      <c r="B3519" s="2" t="str">
        <f t="shared" si="221"/>
        <v>Dec</v>
      </c>
      <c r="C3519" s="2">
        <f t="shared" si="222"/>
        <v>50</v>
      </c>
      <c r="D3519" s="2" t="str">
        <f t="shared" si="223"/>
        <v>Mon</v>
      </c>
      <c r="E3519" s="34">
        <v>43444</v>
      </c>
      <c r="F3519" s="30">
        <v>48067</v>
      </c>
      <c r="G3519" s="2" t="s">
        <v>618</v>
      </c>
      <c r="H3519" s="30" t="s">
        <v>1228</v>
      </c>
      <c r="I3519" s="2">
        <v>10</v>
      </c>
      <c r="J3519" s="30" t="s">
        <v>1940</v>
      </c>
      <c r="K3519" s="2" t="s">
        <v>1264</v>
      </c>
      <c r="L3519" s="30">
        <v>382</v>
      </c>
      <c r="M3519" s="2">
        <v>70</v>
      </c>
      <c r="N3519" s="2">
        <v>9</v>
      </c>
      <c r="O3519" s="31">
        <v>5.5891203703703707E-2</v>
      </c>
    </row>
    <row r="3520" spans="1:15" x14ac:dyDescent="0.25">
      <c r="A3520" s="2">
        <f t="shared" si="220"/>
        <v>2018</v>
      </c>
      <c r="B3520" s="2" t="str">
        <f t="shared" si="221"/>
        <v>Dec</v>
      </c>
      <c r="C3520" s="2">
        <f t="shared" si="222"/>
        <v>50</v>
      </c>
      <c r="D3520" s="2" t="str">
        <f t="shared" si="223"/>
        <v>Mon</v>
      </c>
      <c r="E3520" s="34">
        <v>43444</v>
      </c>
      <c r="F3520" s="30">
        <v>48067</v>
      </c>
      <c r="G3520" s="2" t="s">
        <v>618</v>
      </c>
      <c r="H3520" s="30" t="s">
        <v>1228</v>
      </c>
      <c r="I3520" s="2">
        <v>10</v>
      </c>
      <c r="J3520" s="30" t="s">
        <v>2015</v>
      </c>
      <c r="K3520" s="2" t="s">
        <v>1275</v>
      </c>
      <c r="L3520" s="30">
        <v>382</v>
      </c>
      <c r="M3520" s="2">
        <v>70</v>
      </c>
      <c r="N3520" s="2">
        <v>9</v>
      </c>
      <c r="O3520" s="31">
        <v>5.334490740740741E-2</v>
      </c>
    </row>
    <row r="3521" spans="1:15" x14ac:dyDescent="0.25">
      <c r="A3521" s="2">
        <f t="shared" si="220"/>
        <v>2018</v>
      </c>
      <c r="B3521" s="2" t="str">
        <f t="shared" si="221"/>
        <v>Dec</v>
      </c>
      <c r="C3521" s="2">
        <f t="shared" si="222"/>
        <v>50</v>
      </c>
      <c r="D3521" s="2" t="str">
        <f t="shared" si="223"/>
        <v>Mon</v>
      </c>
      <c r="E3521" s="34">
        <v>43444</v>
      </c>
      <c r="F3521" s="30">
        <v>48067</v>
      </c>
      <c r="G3521" s="2" t="s">
        <v>618</v>
      </c>
      <c r="H3521" s="30" t="s">
        <v>1228</v>
      </c>
      <c r="I3521" s="2">
        <v>10</v>
      </c>
      <c r="J3521" s="30" t="s">
        <v>2021</v>
      </c>
      <c r="K3521" s="2" t="s">
        <v>1355</v>
      </c>
      <c r="L3521" s="30">
        <v>382</v>
      </c>
      <c r="M3521" s="2">
        <v>70</v>
      </c>
      <c r="N3521" s="2">
        <v>9</v>
      </c>
      <c r="O3521" s="31">
        <v>5.3819444444444448E-2</v>
      </c>
    </row>
    <row r="3522" spans="1:15" x14ac:dyDescent="0.25">
      <c r="A3522" s="2">
        <f t="shared" si="220"/>
        <v>2018</v>
      </c>
      <c r="B3522" s="2" t="str">
        <f t="shared" si="221"/>
        <v>Dec</v>
      </c>
      <c r="C3522" s="2">
        <f t="shared" si="222"/>
        <v>50</v>
      </c>
      <c r="D3522" s="2" t="str">
        <f t="shared" si="223"/>
        <v>Mon</v>
      </c>
      <c r="E3522" s="34">
        <v>43444</v>
      </c>
      <c r="F3522" s="30">
        <v>21078</v>
      </c>
      <c r="G3522" s="2" t="s">
        <v>2182</v>
      </c>
      <c r="H3522" s="30" t="s">
        <v>2397</v>
      </c>
      <c r="I3522" s="2">
        <v>5</v>
      </c>
      <c r="J3522" s="30" t="s">
        <v>1447</v>
      </c>
      <c r="K3522" s="2" t="s">
        <v>1447</v>
      </c>
      <c r="L3522" s="30">
        <v>610</v>
      </c>
      <c r="M3522" s="2">
        <v>5</v>
      </c>
      <c r="N3522" s="2">
        <v>12</v>
      </c>
      <c r="O3522" s="31">
        <v>0</v>
      </c>
    </row>
    <row r="3523" spans="1:15" x14ac:dyDescent="0.25">
      <c r="A3523" s="2">
        <f t="shared" si="220"/>
        <v>2018</v>
      </c>
      <c r="B3523" s="2" t="str">
        <f t="shared" si="221"/>
        <v>Dec</v>
      </c>
      <c r="C3523" s="2">
        <f t="shared" si="222"/>
        <v>50</v>
      </c>
      <c r="D3523" s="2" t="str">
        <f t="shared" si="223"/>
        <v>Mon</v>
      </c>
      <c r="E3523" s="34">
        <v>43444</v>
      </c>
      <c r="F3523" s="30">
        <v>49295</v>
      </c>
      <c r="G3523" s="2" t="s">
        <v>53</v>
      </c>
      <c r="H3523" s="30" t="s">
        <v>2608</v>
      </c>
      <c r="I3523" s="2">
        <v>19</v>
      </c>
      <c r="J3523" s="30" t="s">
        <v>1875</v>
      </c>
      <c r="K3523" s="2" t="s">
        <v>1247</v>
      </c>
      <c r="L3523" s="30">
        <v>10000</v>
      </c>
      <c r="M3523" s="2">
        <v>5</v>
      </c>
      <c r="N3523" s="2">
        <v>5</v>
      </c>
      <c r="O3523" s="31">
        <v>8.6261574074074074E-2</v>
      </c>
    </row>
    <row r="3524" spans="1:15" x14ac:dyDescent="0.25">
      <c r="A3524" s="2">
        <f t="shared" si="220"/>
        <v>2018</v>
      </c>
      <c r="B3524" s="2" t="str">
        <f t="shared" si="221"/>
        <v>Dec</v>
      </c>
      <c r="C3524" s="2">
        <f t="shared" si="222"/>
        <v>50</v>
      </c>
      <c r="D3524" s="2" t="str">
        <f t="shared" si="223"/>
        <v>Mon</v>
      </c>
      <c r="E3524" s="34">
        <v>43444</v>
      </c>
      <c r="F3524" s="30">
        <v>49295</v>
      </c>
      <c r="G3524" s="2" t="s">
        <v>53</v>
      </c>
      <c r="H3524" s="30" t="s">
        <v>2608</v>
      </c>
      <c r="I3524" s="2">
        <v>19</v>
      </c>
      <c r="J3524" s="30" t="s">
        <v>1877</v>
      </c>
      <c r="K3524" s="2" t="s">
        <v>1264</v>
      </c>
      <c r="L3524" s="30">
        <v>10000</v>
      </c>
      <c r="M3524" s="2">
        <v>5</v>
      </c>
      <c r="N3524" s="2">
        <v>5</v>
      </c>
      <c r="O3524" s="31">
        <v>8.5057870370370367E-2</v>
      </c>
    </row>
    <row r="3525" spans="1:15" x14ac:dyDescent="0.25">
      <c r="A3525" s="2">
        <f t="shared" si="220"/>
        <v>2018</v>
      </c>
      <c r="B3525" s="2" t="str">
        <f t="shared" si="221"/>
        <v>Dec</v>
      </c>
      <c r="C3525" s="2">
        <f t="shared" si="222"/>
        <v>50</v>
      </c>
      <c r="D3525" s="2" t="str">
        <f t="shared" si="223"/>
        <v>Mon</v>
      </c>
      <c r="E3525" s="34">
        <v>43444</v>
      </c>
      <c r="F3525" s="30">
        <v>49295</v>
      </c>
      <c r="G3525" s="2" t="s">
        <v>53</v>
      </c>
      <c r="H3525" s="30" t="s">
        <v>2608</v>
      </c>
      <c r="I3525" s="2">
        <v>19</v>
      </c>
      <c r="J3525" s="30" t="s">
        <v>1941</v>
      </c>
      <c r="K3525" s="2" t="s">
        <v>1429</v>
      </c>
      <c r="L3525" s="30">
        <v>10000</v>
      </c>
      <c r="M3525" s="2">
        <v>5</v>
      </c>
      <c r="N3525" s="2">
        <v>5</v>
      </c>
      <c r="O3525" s="31">
        <v>8.5636574074074087E-2</v>
      </c>
    </row>
    <row r="3526" spans="1:15" x14ac:dyDescent="0.25">
      <c r="A3526" s="2">
        <f t="shared" si="220"/>
        <v>2018</v>
      </c>
      <c r="B3526" s="2" t="str">
        <f t="shared" si="221"/>
        <v>Dec</v>
      </c>
      <c r="C3526" s="2">
        <f t="shared" si="222"/>
        <v>50</v>
      </c>
      <c r="D3526" s="2" t="str">
        <f t="shared" si="223"/>
        <v>Mon</v>
      </c>
      <c r="E3526" s="34">
        <v>43444</v>
      </c>
      <c r="F3526" s="30">
        <v>49295</v>
      </c>
      <c r="G3526" s="2" t="s">
        <v>53</v>
      </c>
      <c r="H3526" s="30" t="s">
        <v>2608</v>
      </c>
      <c r="I3526" s="2">
        <v>19</v>
      </c>
      <c r="J3526" s="30" t="s">
        <v>1972</v>
      </c>
      <c r="K3526" s="2" t="s">
        <v>1355</v>
      </c>
      <c r="L3526" s="30">
        <v>10000</v>
      </c>
      <c r="M3526" s="2">
        <v>5</v>
      </c>
      <c r="N3526" s="2">
        <v>5</v>
      </c>
      <c r="O3526" s="31">
        <v>8.5300925925925919E-2</v>
      </c>
    </row>
    <row r="3527" spans="1:15" x14ac:dyDescent="0.25">
      <c r="A3527" s="2">
        <f t="shared" si="220"/>
        <v>2018</v>
      </c>
      <c r="B3527" s="2" t="str">
        <f t="shared" si="221"/>
        <v>Dec</v>
      </c>
      <c r="C3527" s="2">
        <f t="shared" si="222"/>
        <v>50</v>
      </c>
      <c r="D3527" s="2" t="str">
        <f t="shared" si="223"/>
        <v>Mon</v>
      </c>
      <c r="E3527" s="34">
        <v>43444</v>
      </c>
      <c r="F3527" s="30">
        <v>49295</v>
      </c>
      <c r="G3527" s="2" t="s">
        <v>53</v>
      </c>
      <c r="H3527" s="30" t="s">
        <v>2608</v>
      </c>
      <c r="I3527" s="2">
        <v>19</v>
      </c>
      <c r="J3527" s="30" t="s">
        <v>2014</v>
      </c>
      <c r="K3527" s="2" t="s">
        <v>1257</v>
      </c>
      <c r="L3527" s="30">
        <v>10000</v>
      </c>
      <c r="M3527" s="2">
        <v>5</v>
      </c>
      <c r="N3527" s="2">
        <v>5</v>
      </c>
      <c r="O3527" s="31">
        <v>8.5763888888888876E-2</v>
      </c>
    </row>
    <row r="3528" spans="1:15" x14ac:dyDescent="0.25">
      <c r="A3528" s="2">
        <f t="shared" si="220"/>
        <v>2018</v>
      </c>
      <c r="B3528" s="2" t="str">
        <f t="shared" si="221"/>
        <v>Dec</v>
      </c>
      <c r="C3528" s="2">
        <f t="shared" si="222"/>
        <v>50</v>
      </c>
      <c r="D3528" s="2" t="str">
        <f t="shared" si="223"/>
        <v>Mon</v>
      </c>
      <c r="E3528" s="34">
        <v>43444</v>
      </c>
      <c r="F3528" s="30">
        <v>49295</v>
      </c>
      <c r="G3528" s="2" t="s">
        <v>53</v>
      </c>
      <c r="H3528" s="30" t="s">
        <v>2608</v>
      </c>
      <c r="I3528" s="2">
        <v>19</v>
      </c>
      <c r="J3528" s="30" t="s">
        <v>2075</v>
      </c>
      <c r="K3528" s="2" t="s">
        <v>1355</v>
      </c>
      <c r="L3528" s="30">
        <v>10000</v>
      </c>
      <c r="M3528" s="2">
        <v>5</v>
      </c>
      <c r="N3528" s="2">
        <v>5</v>
      </c>
      <c r="O3528" s="31">
        <v>8.4629629629629624E-2</v>
      </c>
    </row>
    <row r="3529" spans="1:15" x14ac:dyDescent="0.25">
      <c r="A3529" s="2">
        <f t="shared" si="220"/>
        <v>2018</v>
      </c>
      <c r="B3529" s="2" t="str">
        <f t="shared" si="221"/>
        <v>Dec</v>
      </c>
      <c r="C3529" s="2">
        <f t="shared" si="222"/>
        <v>50</v>
      </c>
      <c r="D3529" s="2" t="str">
        <f t="shared" si="223"/>
        <v>Mon</v>
      </c>
      <c r="E3529" s="34">
        <v>43444</v>
      </c>
      <c r="F3529" s="30">
        <v>49295</v>
      </c>
      <c r="G3529" s="2" t="s">
        <v>53</v>
      </c>
      <c r="H3529" s="30" t="s">
        <v>2608</v>
      </c>
      <c r="I3529" s="2">
        <v>19</v>
      </c>
      <c r="J3529" s="30" t="s">
        <v>2525</v>
      </c>
      <c r="K3529" s="2" t="s">
        <v>1264</v>
      </c>
      <c r="L3529" s="30">
        <v>10000</v>
      </c>
      <c r="M3529" s="2">
        <v>5</v>
      </c>
      <c r="N3529" s="2">
        <v>5</v>
      </c>
      <c r="O3529" s="31">
        <v>8.5902777777777772E-2</v>
      </c>
    </row>
    <row r="3530" spans="1:15" x14ac:dyDescent="0.25">
      <c r="A3530" s="2">
        <f t="shared" si="220"/>
        <v>2018</v>
      </c>
      <c r="B3530" s="2" t="str">
        <f t="shared" si="221"/>
        <v>Dec</v>
      </c>
      <c r="C3530" s="2">
        <f t="shared" si="222"/>
        <v>50</v>
      </c>
      <c r="D3530" s="2" t="str">
        <f t="shared" si="223"/>
        <v>Mon</v>
      </c>
      <c r="E3530" s="34">
        <v>43444</v>
      </c>
      <c r="F3530" s="30">
        <v>49295</v>
      </c>
      <c r="G3530" s="2" t="s">
        <v>53</v>
      </c>
      <c r="H3530" s="30" t="s">
        <v>2608</v>
      </c>
      <c r="I3530" s="2">
        <v>19</v>
      </c>
      <c r="J3530" s="30" t="s">
        <v>3212</v>
      </c>
      <c r="K3530" s="2" t="s">
        <v>1355</v>
      </c>
      <c r="L3530" s="30">
        <v>10000</v>
      </c>
      <c r="M3530" s="2">
        <v>5</v>
      </c>
      <c r="N3530" s="2">
        <v>5</v>
      </c>
      <c r="O3530" s="31">
        <v>8.4942129629629617E-2</v>
      </c>
    </row>
    <row r="3531" spans="1:15" x14ac:dyDescent="0.25">
      <c r="A3531" s="2">
        <f t="shared" si="220"/>
        <v>2018</v>
      </c>
      <c r="B3531" s="2" t="str">
        <f t="shared" si="221"/>
        <v>Dec</v>
      </c>
      <c r="C3531" s="2">
        <f t="shared" si="222"/>
        <v>50</v>
      </c>
      <c r="D3531" s="2" t="str">
        <f t="shared" si="223"/>
        <v>Mon</v>
      </c>
      <c r="E3531" s="34">
        <v>43444</v>
      </c>
      <c r="F3531" s="30">
        <v>49295</v>
      </c>
      <c r="G3531" s="2" t="s">
        <v>53</v>
      </c>
      <c r="H3531" s="30" t="s">
        <v>2608</v>
      </c>
      <c r="I3531" s="2">
        <v>19</v>
      </c>
      <c r="J3531" s="30" t="s">
        <v>3213</v>
      </c>
      <c r="K3531" s="2" t="s">
        <v>1355</v>
      </c>
      <c r="L3531" s="30">
        <v>10000</v>
      </c>
      <c r="M3531" s="2">
        <v>5</v>
      </c>
      <c r="N3531" s="2">
        <v>5</v>
      </c>
      <c r="O3531" s="31">
        <v>8.5185185185185183E-2</v>
      </c>
    </row>
    <row r="3532" spans="1:15" x14ac:dyDescent="0.25">
      <c r="A3532" s="2">
        <f t="shared" si="220"/>
        <v>2018</v>
      </c>
      <c r="B3532" s="2" t="str">
        <f t="shared" si="221"/>
        <v>Dec</v>
      </c>
      <c r="C3532" s="2">
        <f t="shared" si="222"/>
        <v>50</v>
      </c>
      <c r="D3532" s="2" t="str">
        <f t="shared" si="223"/>
        <v>Mon</v>
      </c>
      <c r="E3532" s="28">
        <v>43444</v>
      </c>
      <c r="F3532" s="30">
        <v>49295</v>
      </c>
      <c r="G3532" s="2" t="s">
        <v>53</v>
      </c>
      <c r="H3532" s="30" t="s">
        <v>2608</v>
      </c>
      <c r="I3532" s="2">
        <v>19</v>
      </c>
      <c r="J3532" s="30" t="s">
        <v>3214</v>
      </c>
      <c r="K3532" s="2" t="s">
        <v>1355</v>
      </c>
      <c r="L3532" s="30">
        <v>10000</v>
      </c>
      <c r="M3532" s="2">
        <v>5</v>
      </c>
      <c r="N3532" s="2">
        <v>5</v>
      </c>
      <c r="O3532" s="31">
        <v>8.59375E-2</v>
      </c>
    </row>
    <row r="3533" spans="1:15" x14ac:dyDescent="0.25">
      <c r="A3533" s="2">
        <f t="shared" si="220"/>
        <v>2018</v>
      </c>
      <c r="B3533" s="2" t="str">
        <f t="shared" si="221"/>
        <v>Dec</v>
      </c>
      <c r="C3533" s="2">
        <f t="shared" si="222"/>
        <v>50</v>
      </c>
      <c r="D3533" s="2" t="str">
        <f t="shared" si="223"/>
        <v>Tue</v>
      </c>
      <c r="E3533" s="34">
        <v>43445</v>
      </c>
      <c r="F3533" s="30">
        <v>48110</v>
      </c>
      <c r="G3533" s="2" t="s">
        <v>157</v>
      </c>
      <c r="H3533" s="30" t="s">
        <v>1157</v>
      </c>
      <c r="I3533" s="2">
        <v>125</v>
      </c>
      <c r="J3533" s="30" t="s">
        <v>1300</v>
      </c>
      <c r="K3533" s="2" t="s">
        <v>1264</v>
      </c>
      <c r="L3533" s="30">
        <v>41648</v>
      </c>
      <c r="M3533" s="2">
        <v>283</v>
      </c>
      <c r="N3533" s="2">
        <v>66</v>
      </c>
      <c r="O3533" s="31">
        <v>0</v>
      </c>
    </row>
    <row r="3534" spans="1:15" x14ac:dyDescent="0.25">
      <c r="A3534" s="2">
        <f t="shared" si="220"/>
        <v>2018</v>
      </c>
      <c r="B3534" s="2" t="str">
        <f t="shared" si="221"/>
        <v>Dec</v>
      </c>
      <c r="C3534" s="2">
        <f t="shared" si="222"/>
        <v>50</v>
      </c>
      <c r="D3534" s="2" t="str">
        <f t="shared" si="223"/>
        <v>Tue</v>
      </c>
      <c r="E3534" s="34">
        <v>43445</v>
      </c>
      <c r="F3534" s="30">
        <v>48110</v>
      </c>
      <c r="G3534" s="2" t="s">
        <v>157</v>
      </c>
      <c r="H3534" s="30" t="s">
        <v>1157</v>
      </c>
      <c r="I3534" s="2">
        <v>125</v>
      </c>
      <c r="J3534" s="30" t="s">
        <v>1300</v>
      </c>
      <c r="K3534" s="2" t="s">
        <v>1272</v>
      </c>
      <c r="L3534" s="30">
        <v>41648</v>
      </c>
      <c r="M3534" s="2">
        <v>283</v>
      </c>
      <c r="N3534" s="2">
        <v>66</v>
      </c>
      <c r="O3534" s="31">
        <v>2.9849537037037036E-2</v>
      </c>
    </row>
    <row r="3535" spans="1:15" x14ac:dyDescent="0.25">
      <c r="A3535" s="2">
        <f t="shared" si="220"/>
        <v>2018</v>
      </c>
      <c r="B3535" s="2" t="str">
        <f t="shared" si="221"/>
        <v>Dec</v>
      </c>
      <c r="C3535" s="2">
        <f t="shared" si="222"/>
        <v>50</v>
      </c>
      <c r="D3535" s="2" t="str">
        <f t="shared" si="223"/>
        <v>Tue</v>
      </c>
      <c r="E3535" s="34">
        <v>43445</v>
      </c>
      <c r="F3535" s="30">
        <v>48110</v>
      </c>
      <c r="G3535" s="2" t="s">
        <v>157</v>
      </c>
      <c r="H3535" s="30" t="s">
        <v>1157</v>
      </c>
      <c r="I3535" s="2">
        <v>125</v>
      </c>
      <c r="J3535" s="30" t="s">
        <v>1386</v>
      </c>
      <c r="K3535" s="2" t="s">
        <v>1247</v>
      </c>
      <c r="L3535" s="30">
        <v>41648</v>
      </c>
      <c r="M3535" s="2">
        <v>283</v>
      </c>
      <c r="N3535" s="2">
        <v>66</v>
      </c>
      <c r="O3535" s="31">
        <v>4.7719907407407412E-2</v>
      </c>
    </row>
    <row r="3536" spans="1:15" x14ac:dyDescent="0.25">
      <c r="A3536" s="2">
        <f t="shared" si="220"/>
        <v>2018</v>
      </c>
      <c r="B3536" s="2" t="str">
        <f t="shared" si="221"/>
        <v>Dec</v>
      </c>
      <c r="C3536" s="2">
        <f t="shared" si="222"/>
        <v>50</v>
      </c>
      <c r="D3536" s="2" t="str">
        <f t="shared" si="223"/>
        <v>Tue</v>
      </c>
      <c r="E3536" s="34">
        <v>43445</v>
      </c>
      <c r="F3536" s="30">
        <v>48110</v>
      </c>
      <c r="G3536" s="2" t="s">
        <v>157</v>
      </c>
      <c r="H3536" s="30" t="s">
        <v>1157</v>
      </c>
      <c r="I3536" s="2">
        <v>125</v>
      </c>
      <c r="J3536" s="30" t="s">
        <v>1386</v>
      </c>
      <c r="K3536" s="2" t="s">
        <v>1355</v>
      </c>
      <c r="L3536" s="30">
        <v>41648</v>
      </c>
      <c r="M3536" s="2">
        <v>283</v>
      </c>
      <c r="N3536" s="2">
        <v>66</v>
      </c>
      <c r="O3536" s="31">
        <v>0</v>
      </c>
    </row>
    <row r="3537" spans="1:15" x14ac:dyDescent="0.25">
      <c r="A3537" s="2">
        <f t="shared" si="220"/>
        <v>2018</v>
      </c>
      <c r="B3537" s="2" t="str">
        <f t="shared" si="221"/>
        <v>Dec</v>
      </c>
      <c r="C3537" s="2">
        <f t="shared" si="222"/>
        <v>50</v>
      </c>
      <c r="D3537" s="2" t="str">
        <f t="shared" si="223"/>
        <v>Tue</v>
      </c>
      <c r="E3537" s="34">
        <v>43445</v>
      </c>
      <c r="F3537" s="30">
        <v>48110</v>
      </c>
      <c r="G3537" s="2" t="s">
        <v>157</v>
      </c>
      <c r="H3537" s="30" t="s">
        <v>1157</v>
      </c>
      <c r="I3537" s="2">
        <v>125</v>
      </c>
      <c r="J3537" s="30" t="s">
        <v>1387</v>
      </c>
      <c r="K3537" s="2" t="s">
        <v>1348</v>
      </c>
      <c r="L3537" s="30">
        <v>41648</v>
      </c>
      <c r="M3537" s="2">
        <v>283</v>
      </c>
      <c r="N3537" s="2">
        <v>66</v>
      </c>
      <c r="O3537" s="31">
        <v>2.9571759259259259E-2</v>
      </c>
    </row>
    <row r="3538" spans="1:15" x14ac:dyDescent="0.25">
      <c r="A3538" s="2">
        <f t="shared" si="220"/>
        <v>2018</v>
      </c>
      <c r="B3538" s="2" t="str">
        <f t="shared" si="221"/>
        <v>Dec</v>
      </c>
      <c r="C3538" s="2">
        <f t="shared" si="222"/>
        <v>50</v>
      </c>
      <c r="D3538" s="2" t="str">
        <f t="shared" si="223"/>
        <v>Tue</v>
      </c>
      <c r="E3538" s="34">
        <v>43445</v>
      </c>
      <c r="F3538" s="30">
        <v>48110</v>
      </c>
      <c r="G3538" s="2" t="s">
        <v>157</v>
      </c>
      <c r="H3538" s="30" t="s">
        <v>1157</v>
      </c>
      <c r="I3538" s="2">
        <v>125</v>
      </c>
      <c r="J3538" s="30" t="s">
        <v>1387</v>
      </c>
      <c r="K3538" s="2" t="s">
        <v>1355</v>
      </c>
      <c r="L3538" s="30">
        <v>41648</v>
      </c>
      <c r="M3538" s="2">
        <v>283</v>
      </c>
      <c r="N3538" s="2">
        <v>66</v>
      </c>
      <c r="O3538" s="31">
        <v>0</v>
      </c>
    </row>
    <row r="3539" spans="1:15" x14ac:dyDescent="0.25">
      <c r="A3539" s="2">
        <f t="shared" si="220"/>
        <v>2018</v>
      </c>
      <c r="B3539" s="2" t="str">
        <f t="shared" si="221"/>
        <v>Dec</v>
      </c>
      <c r="C3539" s="2">
        <f t="shared" si="222"/>
        <v>50</v>
      </c>
      <c r="D3539" s="2" t="str">
        <f t="shared" si="223"/>
        <v>Tue</v>
      </c>
      <c r="E3539" s="34">
        <v>43445</v>
      </c>
      <c r="F3539" s="30">
        <v>48110</v>
      </c>
      <c r="G3539" s="2" t="s">
        <v>157</v>
      </c>
      <c r="H3539" s="30" t="s">
        <v>1157</v>
      </c>
      <c r="I3539" s="2">
        <v>125</v>
      </c>
      <c r="J3539" s="30" t="s">
        <v>1388</v>
      </c>
      <c r="K3539" s="2" t="s">
        <v>1264</v>
      </c>
      <c r="L3539" s="30">
        <v>41648</v>
      </c>
      <c r="M3539" s="2">
        <v>283</v>
      </c>
      <c r="N3539" s="2">
        <v>66</v>
      </c>
      <c r="O3539" s="31">
        <v>0.18997685185185187</v>
      </c>
    </row>
    <row r="3540" spans="1:15" x14ac:dyDescent="0.25">
      <c r="A3540" s="2">
        <f t="shared" si="220"/>
        <v>2018</v>
      </c>
      <c r="B3540" s="2" t="str">
        <f t="shared" si="221"/>
        <v>Dec</v>
      </c>
      <c r="C3540" s="2">
        <f t="shared" si="222"/>
        <v>50</v>
      </c>
      <c r="D3540" s="2" t="str">
        <f t="shared" si="223"/>
        <v>Tue</v>
      </c>
      <c r="E3540" s="34">
        <v>43445</v>
      </c>
      <c r="F3540" s="30">
        <v>48110</v>
      </c>
      <c r="G3540" s="2" t="s">
        <v>157</v>
      </c>
      <c r="H3540" s="30" t="s">
        <v>1157</v>
      </c>
      <c r="I3540" s="2">
        <v>125</v>
      </c>
      <c r="J3540" s="30" t="s">
        <v>1388</v>
      </c>
      <c r="K3540" s="2" t="s">
        <v>1355</v>
      </c>
      <c r="L3540" s="30">
        <v>41648</v>
      </c>
      <c r="M3540" s="2">
        <v>283</v>
      </c>
      <c r="N3540" s="2">
        <v>66</v>
      </c>
      <c r="O3540" s="31">
        <v>0</v>
      </c>
    </row>
    <row r="3541" spans="1:15" x14ac:dyDescent="0.25">
      <c r="A3541" s="2">
        <f t="shared" si="220"/>
        <v>2018</v>
      </c>
      <c r="B3541" s="2" t="str">
        <f t="shared" si="221"/>
        <v>Dec</v>
      </c>
      <c r="C3541" s="2">
        <f t="shared" si="222"/>
        <v>50</v>
      </c>
      <c r="D3541" s="2" t="str">
        <f t="shared" si="223"/>
        <v>Tue</v>
      </c>
      <c r="E3541" s="34">
        <v>43445</v>
      </c>
      <c r="F3541" s="30">
        <v>48110</v>
      </c>
      <c r="G3541" s="2" t="s">
        <v>157</v>
      </c>
      <c r="H3541" s="30" t="s">
        <v>1157</v>
      </c>
      <c r="I3541" s="2">
        <v>125</v>
      </c>
      <c r="J3541" s="30" t="s">
        <v>1301</v>
      </c>
      <c r="K3541" s="2" t="s">
        <v>1264</v>
      </c>
      <c r="L3541" s="30">
        <v>41648</v>
      </c>
      <c r="M3541" s="2">
        <v>283</v>
      </c>
      <c r="N3541" s="2">
        <v>66</v>
      </c>
      <c r="O3541" s="31">
        <v>0.19021990740740743</v>
      </c>
    </row>
    <row r="3542" spans="1:15" x14ac:dyDescent="0.25">
      <c r="A3542" s="2">
        <f t="shared" si="220"/>
        <v>2018</v>
      </c>
      <c r="B3542" s="2" t="str">
        <f t="shared" si="221"/>
        <v>Dec</v>
      </c>
      <c r="C3542" s="2">
        <f t="shared" si="222"/>
        <v>50</v>
      </c>
      <c r="D3542" s="2" t="str">
        <f t="shared" si="223"/>
        <v>Tue</v>
      </c>
      <c r="E3542" s="34">
        <v>43445</v>
      </c>
      <c r="F3542" s="30">
        <v>48110</v>
      </c>
      <c r="G3542" s="2" t="s">
        <v>157</v>
      </c>
      <c r="H3542" s="30" t="s">
        <v>1157</v>
      </c>
      <c r="I3542" s="2">
        <v>125</v>
      </c>
      <c r="J3542" s="30" t="s">
        <v>1301</v>
      </c>
      <c r="K3542" s="2" t="s">
        <v>1355</v>
      </c>
      <c r="L3542" s="30">
        <v>41648</v>
      </c>
      <c r="M3542" s="2">
        <v>283</v>
      </c>
      <c r="N3542" s="2">
        <v>66</v>
      </c>
      <c r="O3542" s="31">
        <v>0</v>
      </c>
    </row>
    <row r="3543" spans="1:15" x14ac:dyDescent="0.25">
      <c r="A3543" s="2">
        <f t="shared" si="220"/>
        <v>2018</v>
      </c>
      <c r="B3543" s="2" t="str">
        <f t="shared" si="221"/>
        <v>Dec</v>
      </c>
      <c r="C3543" s="2">
        <f t="shared" si="222"/>
        <v>50</v>
      </c>
      <c r="D3543" s="2" t="str">
        <f t="shared" si="223"/>
        <v>Tue</v>
      </c>
      <c r="E3543" s="34">
        <v>43445</v>
      </c>
      <c r="F3543" s="30">
        <v>48110</v>
      </c>
      <c r="G3543" s="2" t="s">
        <v>157</v>
      </c>
      <c r="H3543" s="30" t="s">
        <v>1157</v>
      </c>
      <c r="I3543" s="2">
        <v>125</v>
      </c>
      <c r="J3543" s="30" t="s">
        <v>1389</v>
      </c>
      <c r="K3543" s="2" t="s">
        <v>1264</v>
      </c>
      <c r="L3543" s="30">
        <v>41648</v>
      </c>
      <c r="M3543" s="2">
        <v>283</v>
      </c>
      <c r="N3543" s="2">
        <v>66</v>
      </c>
      <c r="O3543" s="31">
        <v>0.19010416666666666</v>
      </c>
    </row>
    <row r="3544" spans="1:15" x14ac:dyDescent="0.25">
      <c r="A3544" s="2">
        <f t="shared" si="220"/>
        <v>2018</v>
      </c>
      <c r="B3544" s="2" t="str">
        <f t="shared" si="221"/>
        <v>Dec</v>
      </c>
      <c r="C3544" s="2">
        <f t="shared" si="222"/>
        <v>50</v>
      </c>
      <c r="D3544" s="2" t="str">
        <f t="shared" si="223"/>
        <v>Tue</v>
      </c>
      <c r="E3544" s="34">
        <v>43445</v>
      </c>
      <c r="F3544" s="30">
        <v>48110</v>
      </c>
      <c r="G3544" s="2" t="s">
        <v>157</v>
      </c>
      <c r="H3544" s="30" t="s">
        <v>1157</v>
      </c>
      <c r="I3544" s="2">
        <v>125</v>
      </c>
      <c r="J3544" s="30" t="s">
        <v>1389</v>
      </c>
      <c r="K3544" s="2" t="s">
        <v>1355</v>
      </c>
      <c r="L3544" s="30">
        <v>41648</v>
      </c>
      <c r="M3544" s="2">
        <v>283</v>
      </c>
      <c r="N3544" s="2">
        <v>66</v>
      </c>
      <c r="O3544" s="31">
        <v>0</v>
      </c>
    </row>
    <row r="3545" spans="1:15" x14ac:dyDescent="0.25">
      <c r="A3545" s="2">
        <f t="shared" si="220"/>
        <v>2018</v>
      </c>
      <c r="B3545" s="2" t="str">
        <f t="shared" si="221"/>
        <v>Dec</v>
      </c>
      <c r="C3545" s="2">
        <f t="shared" si="222"/>
        <v>50</v>
      </c>
      <c r="D3545" s="2" t="str">
        <f t="shared" si="223"/>
        <v>Tue</v>
      </c>
      <c r="E3545" s="34">
        <v>43445</v>
      </c>
      <c r="F3545" s="30">
        <v>48110</v>
      </c>
      <c r="G3545" s="2" t="s">
        <v>157</v>
      </c>
      <c r="H3545" s="30" t="s">
        <v>1157</v>
      </c>
      <c r="I3545" s="2">
        <v>125</v>
      </c>
      <c r="J3545" s="30" t="s">
        <v>1390</v>
      </c>
      <c r="K3545" s="2" t="s">
        <v>1247</v>
      </c>
      <c r="L3545" s="30">
        <v>41648</v>
      </c>
      <c r="M3545" s="2">
        <v>283</v>
      </c>
      <c r="N3545" s="2">
        <v>66</v>
      </c>
      <c r="O3545" s="31">
        <v>2.9675925925925925E-2</v>
      </c>
    </row>
    <row r="3546" spans="1:15" x14ac:dyDescent="0.25">
      <c r="A3546" s="2">
        <f t="shared" si="220"/>
        <v>2018</v>
      </c>
      <c r="B3546" s="2" t="str">
        <f t="shared" si="221"/>
        <v>Dec</v>
      </c>
      <c r="C3546" s="2">
        <f t="shared" si="222"/>
        <v>50</v>
      </c>
      <c r="D3546" s="2" t="str">
        <f t="shared" si="223"/>
        <v>Tue</v>
      </c>
      <c r="E3546" s="34">
        <v>43445</v>
      </c>
      <c r="F3546" s="30">
        <v>48110</v>
      </c>
      <c r="G3546" s="2" t="s">
        <v>157</v>
      </c>
      <c r="H3546" s="30" t="s">
        <v>1157</v>
      </c>
      <c r="I3546" s="2">
        <v>125</v>
      </c>
      <c r="J3546" s="30" t="s">
        <v>1390</v>
      </c>
      <c r="K3546" s="2" t="s">
        <v>1355</v>
      </c>
      <c r="L3546" s="30">
        <v>41648</v>
      </c>
      <c r="M3546" s="2">
        <v>283</v>
      </c>
      <c r="N3546" s="2">
        <v>66</v>
      </c>
      <c r="O3546" s="31">
        <v>3.6851851851851851E-2</v>
      </c>
    </row>
    <row r="3547" spans="1:15" x14ac:dyDescent="0.25">
      <c r="A3547" s="2">
        <f t="shared" si="220"/>
        <v>2018</v>
      </c>
      <c r="B3547" s="2" t="str">
        <f t="shared" si="221"/>
        <v>Dec</v>
      </c>
      <c r="C3547" s="2">
        <f t="shared" si="222"/>
        <v>50</v>
      </c>
      <c r="D3547" s="2" t="str">
        <f t="shared" si="223"/>
        <v>Tue</v>
      </c>
      <c r="E3547" s="34">
        <v>43445</v>
      </c>
      <c r="F3547" s="30">
        <v>48110</v>
      </c>
      <c r="G3547" s="2" t="s">
        <v>157</v>
      </c>
      <c r="H3547" s="30" t="s">
        <v>1157</v>
      </c>
      <c r="I3547" s="2">
        <v>125</v>
      </c>
      <c r="J3547" s="30" t="s">
        <v>1391</v>
      </c>
      <c r="K3547" s="2" t="s">
        <v>1247</v>
      </c>
      <c r="L3547" s="30">
        <v>41648</v>
      </c>
      <c r="M3547" s="2">
        <v>283</v>
      </c>
      <c r="N3547" s="2">
        <v>66</v>
      </c>
      <c r="O3547" s="31">
        <v>2.9699074074074072E-2</v>
      </c>
    </row>
    <row r="3548" spans="1:15" x14ac:dyDescent="0.25">
      <c r="A3548" s="2">
        <f t="shared" si="220"/>
        <v>2018</v>
      </c>
      <c r="B3548" s="2" t="str">
        <f t="shared" si="221"/>
        <v>Dec</v>
      </c>
      <c r="C3548" s="2">
        <f t="shared" si="222"/>
        <v>50</v>
      </c>
      <c r="D3548" s="2" t="str">
        <f t="shared" si="223"/>
        <v>Tue</v>
      </c>
      <c r="E3548" s="34">
        <v>43445</v>
      </c>
      <c r="F3548" s="30">
        <v>48110</v>
      </c>
      <c r="G3548" s="2" t="s">
        <v>157</v>
      </c>
      <c r="H3548" s="30" t="s">
        <v>1157</v>
      </c>
      <c r="I3548" s="2">
        <v>125</v>
      </c>
      <c r="J3548" s="30" t="s">
        <v>1391</v>
      </c>
      <c r="K3548" s="2" t="s">
        <v>1355</v>
      </c>
      <c r="L3548" s="30">
        <v>41648</v>
      </c>
      <c r="M3548" s="2">
        <v>283</v>
      </c>
      <c r="N3548" s="2">
        <v>66</v>
      </c>
      <c r="O3548" s="31">
        <v>0</v>
      </c>
    </row>
    <row r="3549" spans="1:15" x14ac:dyDescent="0.25">
      <c r="A3549" s="2">
        <f t="shared" ref="A3549:A3612" si="224">YEAR(E3549)</f>
        <v>2018</v>
      </c>
      <c r="B3549" s="2" t="str">
        <f t="shared" ref="B3549:B3612" si="225">TEXT(E3549,"MMM")</f>
        <v>Dec</v>
      </c>
      <c r="C3549" s="2">
        <f t="shared" ref="C3549:C3612" si="226">WEEKNUM(E3549)</f>
        <v>50</v>
      </c>
      <c r="D3549" s="2" t="str">
        <f t="shared" ref="D3549:D3612" si="227">TEXT(E3549,"DDD")</f>
        <v>Tue</v>
      </c>
      <c r="E3549" s="34">
        <v>43445</v>
      </c>
      <c r="F3549" s="30">
        <v>48110</v>
      </c>
      <c r="G3549" s="2" t="s">
        <v>157</v>
      </c>
      <c r="H3549" s="30" t="s">
        <v>1157</v>
      </c>
      <c r="I3549" s="2">
        <v>125</v>
      </c>
      <c r="J3549" s="30" t="s">
        <v>1392</v>
      </c>
      <c r="K3549" s="2" t="s">
        <v>1247</v>
      </c>
      <c r="L3549" s="30">
        <v>41648</v>
      </c>
      <c r="M3549" s="2">
        <v>283</v>
      </c>
      <c r="N3549" s="2">
        <v>66</v>
      </c>
      <c r="O3549" s="31">
        <v>4.8020833333333339E-2</v>
      </c>
    </row>
    <row r="3550" spans="1:15" x14ac:dyDescent="0.25">
      <c r="A3550" s="2">
        <f t="shared" si="224"/>
        <v>2018</v>
      </c>
      <c r="B3550" s="2" t="str">
        <f t="shared" si="225"/>
        <v>Dec</v>
      </c>
      <c r="C3550" s="2">
        <f t="shared" si="226"/>
        <v>50</v>
      </c>
      <c r="D3550" s="2" t="str">
        <f t="shared" si="227"/>
        <v>Tue</v>
      </c>
      <c r="E3550" s="34">
        <v>43445</v>
      </c>
      <c r="F3550" s="30">
        <v>48110</v>
      </c>
      <c r="G3550" s="2" t="s">
        <v>157</v>
      </c>
      <c r="H3550" s="30" t="s">
        <v>1157</v>
      </c>
      <c r="I3550" s="2">
        <v>125</v>
      </c>
      <c r="J3550" s="30" t="s">
        <v>1392</v>
      </c>
      <c r="K3550" s="2" t="s">
        <v>1355</v>
      </c>
      <c r="L3550" s="30">
        <v>41648</v>
      </c>
      <c r="M3550" s="2">
        <v>283</v>
      </c>
      <c r="N3550" s="2">
        <v>66</v>
      </c>
      <c r="O3550" s="31">
        <v>0</v>
      </c>
    </row>
    <row r="3551" spans="1:15" x14ac:dyDescent="0.25">
      <c r="A3551" s="2">
        <f t="shared" si="224"/>
        <v>2018</v>
      </c>
      <c r="B3551" s="2" t="str">
        <f t="shared" si="225"/>
        <v>Dec</v>
      </c>
      <c r="C3551" s="2">
        <f t="shared" si="226"/>
        <v>50</v>
      </c>
      <c r="D3551" s="2" t="str">
        <f t="shared" si="227"/>
        <v>Tue</v>
      </c>
      <c r="E3551" s="34">
        <v>43445</v>
      </c>
      <c r="F3551" s="30">
        <v>48110</v>
      </c>
      <c r="G3551" s="2" t="s">
        <v>157</v>
      </c>
      <c r="H3551" s="30" t="s">
        <v>1157</v>
      </c>
      <c r="I3551" s="2">
        <v>125</v>
      </c>
      <c r="J3551" s="30" t="s">
        <v>1411</v>
      </c>
      <c r="K3551" s="2" t="s">
        <v>1264</v>
      </c>
      <c r="L3551" s="30">
        <v>41648</v>
      </c>
      <c r="M3551" s="2">
        <v>283</v>
      </c>
      <c r="N3551" s="2">
        <v>66</v>
      </c>
      <c r="O3551" s="31">
        <v>0</v>
      </c>
    </row>
    <row r="3552" spans="1:15" x14ac:dyDescent="0.25">
      <c r="A3552" s="2">
        <f t="shared" si="224"/>
        <v>2018</v>
      </c>
      <c r="B3552" s="2" t="str">
        <f t="shared" si="225"/>
        <v>Dec</v>
      </c>
      <c r="C3552" s="2">
        <f t="shared" si="226"/>
        <v>50</v>
      </c>
      <c r="D3552" s="2" t="str">
        <f t="shared" si="227"/>
        <v>Tue</v>
      </c>
      <c r="E3552" s="34">
        <v>43445</v>
      </c>
      <c r="F3552" s="30">
        <v>48110</v>
      </c>
      <c r="G3552" s="2" t="s">
        <v>157</v>
      </c>
      <c r="H3552" s="30" t="s">
        <v>1157</v>
      </c>
      <c r="I3552" s="2">
        <v>125</v>
      </c>
      <c r="J3552" s="30" t="s">
        <v>1695</v>
      </c>
      <c r="K3552" s="2" t="s">
        <v>1247</v>
      </c>
      <c r="L3552" s="30">
        <v>41648</v>
      </c>
      <c r="M3552" s="2">
        <v>283</v>
      </c>
      <c r="N3552" s="2">
        <v>66</v>
      </c>
      <c r="O3552" s="31">
        <v>4.6423611111111117E-2</v>
      </c>
    </row>
    <row r="3553" spans="1:15" x14ac:dyDescent="0.25">
      <c r="A3553" s="2">
        <f t="shared" si="224"/>
        <v>2018</v>
      </c>
      <c r="B3553" s="2" t="str">
        <f t="shared" si="225"/>
        <v>Dec</v>
      </c>
      <c r="C3553" s="2">
        <f t="shared" si="226"/>
        <v>50</v>
      </c>
      <c r="D3553" s="2" t="str">
        <f t="shared" si="227"/>
        <v>Tue</v>
      </c>
      <c r="E3553" s="34">
        <v>43445</v>
      </c>
      <c r="F3553" s="30">
        <v>48110</v>
      </c>
      <c r="G3553" s="2" t="s">
        <v>157</v>
      </c>
      <c r="H3553" s="30" t="s">
        <v>1157</v>
      </c>
      <c r="I3553" s="2">
        <v>125</v>
      </c>
      <c r="J3553" s="30" t="s">
        <v>1695</v>
      </c>
      <c r="K3553" s="2" t="s">
        <v>1355</v>
      </c>
      <c r="L3553" s="30">
        <v>41648</v>
      </c>
      <c r="M3553" s="2">
        <v>283</v>
      </c>
      <c r="N3553" s="2">
        <v>66</v>
      </c>
      <c r="O3553" s="31">
        <v>0</v>
      </c>
    </row>
    <row r="3554" spans="1:15" x14ac:dyDescent="0.25">
      <c r="A3554" s="2">
        <f t="shared" si="224"/>
        <v>2018</v>
      </c>
      <c r="B3554" s="2" t="str">
        <f t="shared" si="225"/>
        <v>Dec</v>
      </c>
      <c r="C3554" s="2">
        <f t="shared" si="226"/>
        <v>50</v>
      </c>
      <c r="D3554" s="2" t="str">
        <f t="shared" si="227"/>
        <v>Tue</v>
      </c>
      <c r="E3554" s="34">
        <v>43445</v>
      </c>
      <c r="F3554" s="30">
        <v>48110</v>
      </c>
      <c r="G3554" s="2" t="s">
        <v>157</v>
      </c>
      <c r="H3554" s="30" t="s">
        <v>1157</v>
      </c>
      <c r="I3554" s="2">
        <v>125</v>
      </c>
      <c r="J3554" s="30" t="s">
        <v>1852</v>
      </c>
      <c r="K3554" s="2" t="s">
        <v>1247</v>
      </c>
      <c r="L3554" s="30">
        <v>41648</v>
      </c>
      <c r="M3554" s="2">
        <v>283</v>
      </c>
      <c r="N3554" s="2">
        <v>66</v>
      </c>
      <c r="O3554" s="31">
        <v>4.6782407407407411E-2</v>
      </c>
    </row>
    <row r="3555" spans="1:15" x14ac:dyDescent="0.25">
      <c r="A3555" s="2">
        <f t="shared" si="224"/>
        <v>2018</v>
      </c>
      <c r="B3555" s="2" t="str">
        <f t="shared" si="225"/>
        <v>Dec</v>
      </c>
      <c r="C3555" s="2">
        <f t="shared" si="226"/>
        <v>50</v>
      </c>
      <c r="D3555" s="2" t="str">
        <f t="shared" si="227"/>
        <v>Tue</v>
      </c>
      <c r="E3555" s="34">
        <v>43445</v>
      </c>
      <c r="F3555" s="30">
        <v>48110</v>
      </c>
      <c r="G3555" s="2" t="s">
        <v>157</v>
      </c>
      <c r="H3555" s="30" t="s">
        <v>1157</v>
      </c>
      <c r="I3555" s="2">
        <v>125</v>
      </c>
      <c r="J3555" s="30" t="s">
        <v>1852</v>
      </c>
      <c r="K3555" s="2" t="s">
        <v>1355</v>
      </c>
      <c r="L3555" s="30">
        <v>41648</v>
      </c>
      <c r="M3555" s="2">
        <v>283</v>
      </c>
      <c r="N3555" s="2">
        <v>66</v>
      </c>
      <c r="O3555" s="31">
        <v>0</v>
      </c>
    </row>
    <row r="3556" spans="1:15" x14ac:dyDescent="0.25">
      <c r="A3556" s="2">
        <f t="shared" si="224"/>
        <v>2018</v>
      </c>
      <c r="B3556" s="2" t="str">
        <f t="shared" si="225"/>
        <v>Dec</v>
      </c>
      <c r="C3556" s="2">
        <f t="shared" si="226"/>
        <v>50</v>
      </c>
      <c r="D3556" s="2" t="str">
        <f t="shared" si="227"/>
        <v>Tue</v>
      </c>
      <c r="E3556" s="34">
        <v>43445</v>
      </c>
      <c r="F3556" s="30">
        <v>48109</v>
      </c>
      <c r="G3556" s="2" t="s">
        <v>125</v>
      </c>
      <c r="H3556" s="30" t="s">
        <v>1156</v>
      </c>
      <c r="I3556" s="2">
        <v>37</v>
      </c>
      <c r="J3556" s="30" t="s">
        <v>1250</v>
      </c>
      <c r="K3556" s="2" t="s">
        <v>1429</v>
      </c>
      <c r="L3556" s="30">
        <v>4246</v>
      </c>
      <c r="M3556" s="2">
        <v>127</v>
      </c>
      <c r="N3556" s="2">
        <v>69</v>
      </c>
      <c r="O3556" s="31">
        <v>9.7997685185185188E-2</v>
      </c>
    </row>
    <row r="3557" spans="1:15" x14ac:dyDescent="0.25">
      <c r="A3557" s="2">
        <f t="shared" si="224"/>
        <v>2018</v>
      </c>
      <c r="B3557" s="2" t="str">
        <f t="shared" si="225"/>
        <v>Dec</v>
      </c>
      <c r="C3557" s="2">
        <f t="shared" si="226"/>
        <v>50</v>
      </c>
      <c r="D3557" s="2" t="str">
        <f t="shared" si="227"/>
        <v>Tue</v>
      </c>
      <c r="E3557" s="34">
        <v>43445</v>
      </c>
      <c r="F3557" s="30">
        <v>48109</v>
      </c>
      <c r="G3557" s="2" t="s">
        <v>125</v>
      </c>
      <c r="H3557" s="30" t="s">
        <v>1156</v>
      </c>
      <c r="I3557" s="2">
        <v>37</v>
      </c>
      <c r="J3557" s="30" t="s">
        <v>1260</v>
      </c>
      <c r="K3557" s="2" t="s">
        <v>1348</v>
      </c>
      <c r="L3557" s="30">
        <v>4246</v>
      </c>
      <c r="M3557" s="2">
        <v>127</v>
      </c>
      <c r="N3557" s="2">
        <v>69</v>
      </c>
      <c r="O3557" s="31">
        <v>0.17935185185185185</v>
      </c>
    </row>
    <row r="3558" spans="1:15" x14ac:dyDescent="0.25">
      <c r="A3558" s="2">
        <f t="shared" si="224"/>
        <v>2018</v>
      </c>
      <c r="B3558" s="2" t="str">
        <f t="shared" si="225"/>
        <v>Dec</v>
      </c>
      <c r="C3558" s="2">
        <f t="shared" si="226"/>
        <v>50</v>
      </c>
      <c r="D3558" s="2" t="str">
        <f t="shared" si="227"/>
        <v>Tue</v>
      </c>
      <c r="E3558" s="34">
        <v>43445</v>
      </c>
      <c r="F3558" s="30">
        <v>48109</v>
      </c>
      <c r="G3558" s="2" t="s">
        <v>125</v>
      </c>
      <c r="H3558" s="30" t="s">
        <v>1156</v>
      </c>
      <c r="I3558" s="2">
        <v>37</v>
      </c>
      <c r="J3558" s="30" t="s">
        <v>1277</v>
      </c>
      <c r="K3558" s="2" t="s">
        <v>1355</v>
      </c>
      <c r="L3558" s="30">
        <v>4246</v>
      </c>
      <c r="M3558" s="2">
        <v>127</v>
      </c>
      <c r="N3558" s="2">
        <v>69</v>
      </c>
      <c r="O3558" s="31">
        <v>7.767361111111111E-2</v>
      </c>
    </row>
    <row r="3559" spans="1:15" x14ac:dyDescent="0.25">
      <c r="A3559" s="2">
        <f t="shared" si="224"/>
        <v>2018</v>
      </c>
      <c r="B3559" s="2" t="str">
        <f t="shared" si="225"/>
        <v>Dec</v>
      </c>
      <c r="C3559" s="2">
        <f t="shared" si="226"/>
        <v>50</v>
      </c>
      <c r="D3559" s="2" t="str">
        <f t="shared" si="227"/>
        <v>Tue</v>
      </c>
      <c r="E3559" s="34">
        <v>43445</v>
      </c>
      <c r="F3559" s="30">
        <v>48109</v>
      </c>
      <c r="G3559" s="2" t="s">
        <v>125</v>
      </c>
      <c r="H3559" s="30" t="s">
        <v>1156</v>
      </c>
      <c r="I3559" s="2">
        <v>37</v>
      </c>
      <c r="J3559" s="30" t="s">
        <v>1337</v>
      </c>
      <c r="K3559" s="2" t="s">
        <v>1429</v>
      </c>
      <c r="L3559" s="30">
        <v>4246</v>
      </c>
      <c r="M3559" s="2">
        <v>127</v>
      </c>
      <c r="N3559" s="2">
        <v>69</v>
      </c>
      <c r="O3559" s="31">
        <v>9.8368055555555556E-2</v>
      </c>
    </row>
    <row r="3560" spans="1:15" x14ac:dyDescent="0.25">
      <c r="A3560" s="2">
        <f t="shared" si="224"/>
        <v>2018</v>
      </c>
      <c r="B3560" s="2" t="str">
        <f t="shared" si="225"/>
        <v>Dec</v>
      </c>
      <c r="C3560" s="2">
        <f t="shared" si="226"/>
        <v>50</v>
      </c>
      <c r="D3560" s="2" t="str">
        <f t="shared" si="227"/>
        <v>Tue</v>
      </c>
      <c r="E3560" s="34">
        <v>43445</v>
      </c>
      <c r="F3560" s="30">
        <v>48109</v>
      </c>
      <c r="G3560" s="2" t="s">
        <v>125</v>
      </c>
      <c r="H3560" s="30" t="s">
        <v>1156</v>
      </c>
      <c r="I3560" s="2">
        <v>37</v>
      </c>
      <c r="J3560" s="30" t="s">
        <v>1342</v>
      </c>
      <c r="K3560" s="2" t="s">
        <v>1272</v>
      </c>
      <c r="L3560" s="30">
        <v>4246</v>
      </c>
      <c r="M3560" s="2">
        <v>127</v>
      </c>
      <c r="N3560" s="2">
        <v>69</v>
      </c>
      <c r="O3560" s="31">
        <v>1.0104166666666668E-2</v>
      </c>
    </row>
    <row r="3561" spans="1:15" x14ac:dyDescent="0.25">
      <c r="A3561" s="2">
        <f t="shared" si="224"/>
        <v>2018</v>
      </c>
      <c r="B3561" s="2" t="str">
        <f t="shared" si="225"/>
        <v>Dec</v>
      </c>
      <c r="C3561" s="2">
        <f t="shared" si="226"/>
        <v>50</v>
      </c>
      <c r="D3561" s="2" t="str">
        <f t="shared" si="227"/>
        <v>Tue</v>
      </c>
      <c r="E3561" s="34">
        <v>43445</v>
      </c>
      <c r="F3561" s="30">
        <v>48109</v>
      </c>
      <c r="G3561" s="2" t="s">
        <v>125</v>
      </c>
      <c r="H3561" s="30" t="s">
        <v>1156</v>
      </c>
      <c r="I3561" s="2">
        <v>37</v>
      </c>
      <c r="J3561" s="30" t="s">
        <v>1342</v>
      </c>
      <c r="K3561" s="2" t="s">
        <v>1429</v>
      </c>
      <c r="L3561" s="30">
        <v>4246</v>
      </c>
      <c r="M3561" s="2">
        <v>127</v>
      </c>
      <c r="N3561" s="2">
        <v>69</v>
      </c>
      <c r="O3561" s="31">
        <v>0.11564814814814815</v>
      </c>
    </row>
    <row r="3562" spans="1:15" x14ac:dyDescent="0.25">
      <c r="A3562" s="2">
        <f t="shared" si="224"/>
        <v>2018</v>
      </c>
      <c r="B3562" s="2" t="str">
        <f t="shared" si="225"/>
        <v>Dec</v>
      </c>
      <c r="C3562" s="2">
        <f t="shared" si="226"/>
        <v>50</v>
      </c>
      <c r="D3562" s="2" t="str">
        <f t="shared" si="227"/>
        <v>Tue</v>
      </c>
      <c r="E3562" s="34">
        <v>43445</v>
      </c>
      <c r="F3562" s="30">
        <v>48109</v>
      </c>
      <c r="G3562" s="2" t="s">
        <v>125</v>
      </c>
      <c r="H3562" s="30" t="s">
        <v>1156</v>
      </c>
      <c r="I3562" s="2">
        <v>37</v>
      </c>
      <c r="J3562" s="30" t="s">
        <v>1345</v>
      </c>
      <c r="K3562" s="2" t="s">
        <v>1275</v>
      </c>
      <c r="L3562" s="30">
        <v>4246</v>
      </c>
      <c r="M3562" s="2">
        <v>127</v>
      </c>
      <c r="N3562" s="2">
        <v>69</v>
      </c>
      <c r="O3562" s="31">
        <v>0.17873842592592593</v>
      </c>
    </row>
    <row r="3563" spans="1:15" x14ac:dyDescent="0.25">
      <c r="A3563" s="2">
        <f t="shared" si="224"/>
        <v>2018</v>
      </c>
      <c r="B3563" s="2" t="str">
        <f t="shared" si="225"/>
        <v>Dec</v>
      </c>
      <c r="C3563" s="2">
        <f t="shared" si="226"/>
        <v>50</v>
      </c>
      <c r="D3563" s="2" t="str">
        <f t="shared" si="227"/>
        <v>Tue</v>
      </c>
      <c r="E3563" s="34">
        <v>43445</v>
      </c>
      <c r="F3563" s="30">
        <v>48109</v>
      </c>
      <c r="G3563" s="2" t="s">
        <v>125</v>
      </c>
      <c r="H3563" s="30" t="s">
        <v>1156</v>
      </c>
      <c r="I3563" s="2">
        <v>37</v>
      </c>
      <c r="J3563" s="30" t="s">
        <v>1401</v>
      </c>
      <c r="K3563" s="2" t="s">
        <v>1264</v>
      </c>
      <c r="L3563" s="30">
        <v>4246</v>
      </c>
      <c r="M3563" s="2">
        <v>127</v>
      </c>
      <c r="N3563" s="2">
        <v>69</v>
      </c>
      <c r="O3563" s="31">
        <v>9.6412037037037046E-2</v>
      </c>
    </row>
    <row r="3564" spans="1:15" x14ac:dyDescent="0.25">
      <c r="A3564" s="2">
        <f t="shared" si="224"/>
        <v>2018</v>
      </c>
      <c r="B3564" s="2" t="str">
        <f t="shared" si="225"/>
        <v>Dec</v>
      </c>
      <c r="C3564" s="2">
        <f t="shared" si="226"/>
        <v>50</v>
      </c>
      <c r="D3564" s="2" t="str">
        <f t="shared" si="227"/>
        <v>Tue</v>
      </c>
      <c r="E3564" s="34">
        <v>43445</v>
      </c>
      <c r="F3564" s="30">
        <v>48109</v>
      </c>
      <c r="G3564" s="2" t="s">
        <v>125</v>
      </c>
      <c r="H3564" s="30" t="s">
        <v>1156</v>
      </c>
      <c r="I3564" s="2">
        <v>37</v>
      </c>
      <c r="J3564" s="30" t="s">
        <v>1403</v>
      </c>
      <c r="K3564" s="2" t="s">
        <v>1429</v>
      </c>
      <c r="L3564" s="30">
        <v>4246</v>
      </c>
      <c r="M3564" s="2">
        <v>127</v>
      </c>
      <c r="N3564" s="2">
        <v>69</v>
      </c>
      <c r="O3564" s="31">
        <v>9.7048611111111113E-2</v>
      </c>
    </row>
    <row r="3565" spans="1:15" x14ac:dyDescent="0.25">
      <c r="A3565" s="2">
        <f t="shared" si="224"/>
        <v>2018</v>
      </c>
      <c r="B3565" s="2" t="str">
        <f t="shared" si="225"/>
        <v>Dec</v>
      </c>
      <c r="C3565" s="2">
        <f t="shared" si="226"/>
        <v>50</v>
      </c>
      <c r="D3565" s="2" t="str">
        <f t="shared" si="227"/>
        <v>Tue</v>
      </c>
      <c r="E3565" s="34">
        <v>43445</v>
      </c>
      <c r="F3565" s="30">
        <v>48109</v>
      </c>
      <c r="G3565" s="2" t="s">
        <v>125</v>
      </c>
      <c r="H3565" s="30" t="s">
        <v>1156</v>
      </c>
      <c r="I3565" s="2">
        <v>37</v>
      </c>
      <c r="J3565" s="30" t="s">
        <v>1706</v>
      </c>
      <c r="K3565" s="2" t="s">
        <v>1264</v>
      </c>
      <c r="L3565" s="30">
        <v>4246</v>
      </c>
      <c r="M3565" s="2">
        <v>127</v>
      </c>
      <c r="N3565" s="2">
        <v>69</v>
      </c>
      <c r="O3565" s="31">
        <v>9.6041666666666678E-2</v>
      </c>
    </row>
    <row r="3566" spans="1:15" x14ac:dyDescent="0.25">
      <c r="A3566" s="2">
        <f t="shared" si="224"/>
        <v>2018</v>
      </c>
      <c r="B3566" s="2" t="str">
        <f t="shared" si="225"/>
        <v>Dec</v>
      </c>
      <c r="C3566" s="2">
        <f t="shared" si="226"/>
        <v>50</v>
      </c>
      <c r="D3566" s="2" t="str">
        <f t="shared" si="227"/>
        <v>Tue</v>
      </c>
      <c r="E3566" s="34">
        <v>43445</v>
      </c>
      <c r="F3566" s="30">
        <v>48109</v>
      </c>
      <c r="G3566" s="2" t="s">
        <v>125</v>
      </c>
      <c r="H3566" s="30" t="s">
        <v>1156</v>
      </c>
      <c r="I3566" s="2">
        <v>37</v>
      </c>
      <c r="J3566" s="30" t="s">
        <v>1709</v>
      </c>
      <c r="K3566" s="2" t="s">
        <v>1264</v>
      </c>
      <c r="L3566" s="30">
        <v>4246</v>
      </c>
      <c r="M3566" s="2">
        <v>127</v>
      </c>
      <c r="N3566" s="2">
        <v>69</v>
      </c>
      <c r="O3566" s="31">
        <v>0.17953703703703705</v>
      </c>
    </row>
    <row r="3567" spans="1:15" x14ac:dyDescent="0.25">
      <c r="A3567" s="2">
        <f t="shared" si="224"/>
        <v>2018</v>
      </c>
      <c r="B3567" s="2" t="str">
        <f t="shared" si="225"/>
        <v>Dec</v>
      </c>
      <c r="C3567" s="2">
        <f t="shared" si="226"/>
        <v>50</v>
      </c>
      <c r="D3567" s="2" t="str">
        <f t="shared" si="227"/>
        <v>Tue</v>
      </c>
      <c r="E3567" s="34">
        <v>43445</v>
      </c>
      <c r="F3567" s="30">
        <v>48109</v>
      </c>
      <c r="G3567" s="2" t="s">
        <v>125</v>
      </c>
      <c r="H3567" s="30" t="s">
        <v>1156</v>
      </c>
      <c r="I3567" s="2">
        <v>37</v>
      </c>
      <c r="J3567" s="30" t="s">
        <v>1711</v>
      </c>
      <c r="K3567" s="2" t="s">
        <v>1429</v>
      </c>
      <c r="L3567" s="30">
        <v>4246</v>
      </c>
      <c r="M3567" s="2">
        <v>127</v>
      </c>
      <c r="N3567" s="2">
        <v>69</v>
      </c>
      <c r="O3567" s="31">
        <v>9.7141203703703702E-2</v>
      </c>
    </row>
    <row r="3568" spans="1:15" x14ac:dyDescent="0.25">
      <c r="A3568" s="2">
        <f t="shared" si="224"/>
        <v>2018</v>
      </c>
      <c r="B3568" s="2" t="str">
        <f t="shared" si="225"/>
        <v>Dec</v>
      </c>
      <c r="C3568" s="2">
        <f t="shared" si="226"/>
        <v>50</v>
      </c>
      <c r="D3568" s="2" t="str">
        <f t="shared" si="227"/>
        <v>Tue</v>
      </c>
      <c r="E3568" s="34">
        <v>43445</v>
      </c>
      <c r="F3568" s="30">
        <v>48109</v>
      </c>
      <c r="G3568" s="2" t="s">
        <v>125</v>
      </c>
      <c r="H3568" s="30" t="s">
        <v>1156</v>
      </c>
      <c r="I3568" s="2">
        <v>37</v>
      </c>
      <c r="J3568" s="30" t="s">
        <v>2073</v>
      </c>
      <c r="K3568" s="2" t="s">
        <v>1429</v>
      </c>
      <c r="L3568" s="30">
        <v>4246</v>
      </c>
      <c r="M3568" s="2">
        <v>127</v>
      </c>
      <c r="N3568" s="2">
        <v>69</v>
      </c>
      <c r="O3568" s="31">
        <v>0.10042824074074075</v>
      </c>
    </row>
    <row r="3569" spans="1:15" x14ac:dyDescent="0.25">
      <c r="A3569" s="2">
        <f t="shared" si="224"/>
        <v>2018</v>
      </c>
      <c r="B3569" s="2" t="str">
        <f t="shared" si="225"/>
        <v>Dec</v>
      </c>
      <c r="C3569" s="2">
        <f t="shared" si="226"/>
        <v>50</v>
      </c>
      <c r="D3569" s="2" t="str">
        <f t="shared" si="227"/>
        <v>Tue</v>
      </c>
      <c r="E3569" s="34">
        <v>43445</v>
      </c>
      <c r="F3569" s="30">
        <v>48109</v>
      </c>
      <c r="G3569" s="2" t="s">
        <v>125</v>
      </c>
      <c r="H3569" s="30" t="s">
        <v>1156</v>
      </c>
      <c r="I3569" s="2">
        <v>37</v>
      </c>
      <c r="J3569" s="30" t="s">
        <v>2081</v>
      </c>
      <c r="K3569" s="2" t="s">
        <v>1429</v>
      </c>
      <c r="L3569" s="30">
        <v>4246</v>
      </c>
      <c r="M3569" s="2">
        <v>127</v>
      </c>
      <c r="N3569" s="2">
        <v>69</v>
      </c>
      <c r="O3569" s="31">
        <v>9.9224537037037042E-2</v>
      </c>
    </row>
    <row r="3570" spans="1:15" x14ac:dyDescent="0.25">
      <c r="A3570" s="2">
        <f t="shared" si="224"/>
        <v>2018</v>
      </c>
      <c r="B3570" s="2" t="str">
        <f t="shared" si="225"/>
        <v>Dec</v>
      </c>
      <c r="C3570" s="2">
        <f t="shared" si="226"/>
        <v>50</v>
      </c>
      <c r="D3570" s="2" t="str">
        <f t="shared" si="227"/>
        <v>Tue</v>
      </c>
      <c r="E3570" s="34">
        <v>43445</v>
      </c>
      <c r="F3570" s="30">
        <v>47942</v>
      </c>
      <c r="G3570" s="2" t="s">
        <v>10</v>
      </c>
      <c r="H3570" s="30" t="s">
        <v>899</v>
      </c>
      <c r="I3570" s="2">
        <v>9</v>
      </c>
      <c r="J3570" s="30" t="s">
        <v>1339</v>
      </c>
      <c r="K3570" s="2" t="s">
        <v>1428</v>
      </c>
      <c r="L3570" s="30">
        <v>1203</v>
      </c>
      <c r="M3570" s="2">
        <v>10</v>
      </c>
      <c r="N3570" s="2">
        <v>24</v>
      </c>
      <c r="O3570" s="31">
        <v>1.5740740740740743E-2</v>
      </c>
    </row>
    <row r="3571" spans="1:15" x14ac:dyDescent="0.25">
      <c r="A3571" s="2">
        <f t="shared" si="224"/>
        <v>2018</v>
      </c>
      <c r="B3571" s="2" t="str">
        <f t="shared" si="225"/>
        <v>Dec</v>
      </c>
      <c r="C3571" s="2">
        <f t="shared" si="226"/>
        <v>50</v>
      </c>
      <c r="D3571" s="2" t="str">
        <f t="shared" si="227"/>
        <v>Tue</v>
      </c>
      <c r="E3571" s="34">
        <v>43445</v>
      </c>
      <c r="F3571" s="30">
        <v>47942</v>
      </c>
      <c r="G3571" s="2" t="s">
        <v>10</v>
      </c>
      <c r="H3571" s="30" t="s">
        <v>899</v>
      </c>
      <c r="I3571" s="2">
        <v>9</v>
      </c>
      <c r="J3571" s="30" t="s">
        <v>1342</v>
      </c>
      <c r="K3571" s="2" t="s">
        <v>1272</v>
      </c>
      <c r="L3571" s="30">
        <v>1203</v>
      </c>
      <c r="M3571" s="2">
        <v>10</v>
      </c>
      <c r="N3571" s="2">
        <v>24</v>
      </c>
      <c r="O3571" s="31">
        <v>1.9027777777777779E-2</v>
      </c>
    </row>
    <row r="3572" spans="1:15" x14ac:dyDescent="0.25">
      <c r="A3572" s="2">
        <f t="shared" si="224"/>
        <v>2018</v>
      </c>
      <c r="B3572" s="2" t="str">
        <f t="shared" si="225"/>
        <v>Dec</v>
      </c>
      <c r="C3572" s="2">
        <f t="shared" si="226"/>
        <v>50</v>
      </c>
      <c r="D3572" s="2" t="str">
        <f t="shared" si="227"/>
        <v>Tue</v>
      </c>
      <c r="E3572" s="34">
        <v>43445</v>
      </c>
      <c r="F3572" s="30">
        <v>47942</v>
      </c>
      <c r="G3572" s="2" t="s">
        <v>10</v>
      </c>
      <c r="H3572" s="30" t="s">
        <v>899</v>
      </c>
      <c r="I3572" s="2">
        <v>9</v>
      </c>
      <c r="J3572" s="30" t="s">
        <v>1345</v>
      </c>
      <c r="K3572" s="2" t="s">
        <v>1275</v>
      </c>
      <c r="L3572" s="30">
        <v>1203</v>
      </c>
      <c r="M3572" s="2">
        <v>10</v>
      </c>
      <c r="N3572" s="2">
        <v>24</v>
      </c>
      <c r="O3572" s="31">
        <v>1.5949074074074074E-2</v>
      </c>
    </row>
    <row r="3573" spans="1:15" x14ac:dyDescent="0.25">
      <c r="A3573" s="2">
        <f t="shared" si="224"/>
        <v>2018</v>
      </c>
      <c r="B3573" s="2" t="str">
        <f t="shared" si="225"/>
        <v>Dec</v>
      </c>
      <c r="C3573" s="2">
        <f t="shared" si="226"/>
        <v>50</v>
      </c>
      <c r="D3573" s="2" t="str">
        <f t="shared" si="227"/>
        <v>Tue</v>
      </c>
      <c r="E3573" s="34">
        <v>43445</v>
      </c>
      <c r="F3573" s="30">
        <v>47942</v>
      </c>
      <c r="G3573" s="2" t="s">
        <v>10</v>
      </c>
      <c r="H3573" s="30" t="s">
        <v>899</v>
      </c>
      <c r="I3573" s="2">
        <v>9</v>
      </c>
      <c r="J3573" s="30" t="s">
        <v>1709</v>
      </c>
      <c r="K3573" s="2" t="s">
        <v>1280</v>
      </c>
      <c r="L3573" s="30">
        <v>1203</v>
      </c>
      <c r="M3573" s="2">
        <v>10</v>
      </c>
      <c r="N3573" s="2">
        <v>24</v>
      </c>
      <c r="O3573" s="31">
        <v>1.6192129629629629E-2</v>
      </c>
    </row>
    <row r="3574" spans="1:15" x14ac:dyDescent="0.25">
      <c r="A3574" s="2">
        <f t="shared" si="224"/>
        <v>2018</v>
      </c>
      <c r="B3574" s="2" t="str">
        <f t="shared" si="225"/>
        <v>Dec</v>
      </c>
      <c r="C3574" s="2">
        <f t="shared" si="226"/>
        <v>50</v>
      </c>
      <c r="D3574" s="2" t="str">
        <f t="shared" si="227"/>
        <v>Tue</v>
      </c>
      <c r="E3574" s="34">
        <v>43445</v>
      </c>
      <c r="F3574" s="30">
        <v>48088</v>
      </c>
      <c r="G3574" s="2" t="s">
        <v>125</v>
      </c>
      <c r="H3574" s="30" t="s">
        <v>900</v>
      </c>
      <c r="I3574" s="2">
        <v>16</v>
      </c>
      <c r="J3574" s="30" t="s">
        <v>1277</v>
      </c>
      <c r="K3574" s="2" t="s">
        <v>1429</v>
      </c>
      <c r="L3574" s="30">
        <v>1689</v>
      </c>
      <c r="M3574" s="2">
        <v>62</v>
      </c>
      <c r="N3574" s="2">
        <v>13</v>
      </c>
      <c r="O3574" s="31">
        <v>0.10045138888888888</v>
      </c>
    </row>
    <row r="3575" spans="1:15" x14ac:dyDescent="0.25">
      <c r="A3575" s="2">
        <f t="shared" si="224"/>
        <v>2018</v>
      </c>
      <c r="B3575" s="2" t="str">
        <f t="shared" si="225"/>
        <v>Dec</v>
      </c>
      <c r="C3575" s="2">
        <f t="shared" si="226"/>
        <v>50</v>
      </c>
      <c r="D3575" s="2" t="str">
        <f t="shared" si="227"/>
        <v>Tue</v>
      </c>
      <c r="E3575" s="34">
        <v>43445</v>
      </c>
      <c r="F3575" s="30">
        <v>48088</v>
      </c>
      <c r="G3575" s="2" t="s">
        <v>125</v>
      </c>
      <c r="H3575" s="30" t="s">
        <v>900</v>
      </c>
      <c r="I3575" s="2">
        <v>16</v>
      </c>
      <c r="J3575" s="30" t="s">
        <v>1343</v>
      </c>
      <c r="K3575" s="2" t="s">
        <v>1429</v>
      </c>
      <c r="L3575" s="30">
        <v>1689</v>
      </c>
      <c r="M3575" s="2">
        <v>62</v>
      </c>
      <c r="N3575" s="2">
        <v>13</v>
      </c>
      <c r="O3575" s="31">
        <v>0.11942129629629629</v>
      </c>
    </row>
    <row r="3576" spans="1:15" x14ac:dyDescent="0.25">
      <c r="A3576" s="2">
        <f t="shared" si="224"/>
        <v>2018</v>
      </c>
      <c r="B3576" s="2" t="str">
        <f t="shared" si="225"/>
        <v>Dec</v>
      </c>
      <c r="C3576" s="2">
        <f t="shared" si="226"/>
        <v>50</v>
      </c>
      <c r="D3576" s="2" t="str">
        <f t="shared" si="227"/>
        <v>Tue</v>
      </c>
      <c r="E3576" s="34">
        <v>43445</v>
      </c>
      <c r="F3576" s="30">
        <v>48088</v>
      </c>
      <c r="G3576" s="2" t="s">
        <v>125</v>
      </c>
      <c r="H3576" s="30" t="s">
        <v>900</v>
      </c>
      <c r="I3576" s="2">
        <v>16</v>
      </c>
      <c r="J3576" s="30" t="s">
        <v>1344</v>
      </c>
      <c r="K3576" s="2" t="s">
        <v>1264</v>
      </c>
      <c r="L3576" s="30">
        <v>1689</v>
      </c>
      <c r="M3576" s="2">
        <v>62</v>
      </c>
      <c r="N3576" s="2">
        <v>13</v>
      </c>
      <c r="O3576" s="31">
        <v>0.11954861111111111</v>
      </c>
    </row>
    <row r="3577" spans="1:15" x14ac:dyDescent="0.25">
      <c r="A3577" s="2">
        <f t="shared" si="224"/>
        <v>2018</v>
      </c>
      <c r="B3577" s="2" t="str">
        <f t="shared" si="225"/>
        <v>Dec</v>
      </c>
      <c r="C3577" s="2">
        <f t="shared" si="226"/>
        <v>50</v>
      </c>
      <c r="D3577" s="2" t="str">
        <f t="shared" si="227"/>
        <v>Tue</v>
      </c>
      <c r="E3577" s="34">
        <v>43445</v>
      </c>
      <c r="F3577" s="30">
        <v>48088</v>
      </c>
      <c r="G3577" s="2" t="s">
        <v>125</v>
      </c>
      <c r="H3577" s="30" t="s">
        <v>900</v>
      </c>
      <c r="I3577" s="2">
        <v>16</v>
      </c>
      <c r="J3577" s="30" t="s">
        <v>1345</v>
      </c>
      <c r="K3577" s="2" t="s">
        <v>1429</v>
      </c>
      <c r="L3577" s="30">
        <v>1689</v>
      </c>
      <c r="M3577" s="2">
        <v>62</v>
      </c>
      <c r="N3577" s="2">
        <v>13</v>
      </c>
      <c r="O3577" s="31">
        <v>1.7893518518518517E-2</v>
      </c>
    </row>
    <row r="3578" spans="1:15" x14ac:dyDescent="0.25">
      <c r="A3578" s="2">
        <f t="shared" si="224"/>
        <v>2018</v>
      </c>
      <c r="B3578" s="2" t="str">
        <f t="shared" si="225"/>
        <v>Dec</v>
      </c>
      <c r="C3578" s="2">
        <f t="shared" si="226"/>
        <v>50</v>
      </c>
      <c r="D3578" s="2" t="str">
        <f t="shared" si="227"/>
        <v>Tue</v>
      </c>
      <c r="E3578" s="34">
        <v>43445</v>
      </c>
      <c r="F3578" s="30">
        <v>48088</v>
      </c>
      <c r="G3578" s="2" t="s">
        <v>125</v>
      </c>
      <c r="H3578" s="30" t="s">
        <v>900</v>
      </c>
      <c r="I3578" s="2">
        <v>16</v>
      </c>
      <c r="J3578" s="30" t="s">
        <v>1703</v>
      </c>
      <c r="K3578" s="2" t="s">
        <v>1272</v>
      </c>
      <c r="L3578" s="30">
        <v>1689</v>
      </c>
      <c r="M3578" s="2">
        <v>62</v>
      </c>
      <c r="N3578" s="2">
        <v>13</v>
      </c>
      <c r="O3578" s="31">
        <v>9.4097222222222238E-3</v>
      </c>
    </row>
    <row r="3579" spans="1:15" x14ac:dyDescent="0.25">
      <c r="A3579" s="2">
        <f t="shared" si="224"/>
        <v>2018</v>
      </c>
      <c r="B3579" s="2" t="str">
        <f t="shared" si="225"/>
        <v>Dec</v>
      </c>
      <c r="C3579" s="2">
        <f t="shared" si="226"/>
        <v>50</v>
      </c>
      <c r="D3579" s="2" t="str">
        <f t="shared" si="227"/>
        <v>Tue</v>
      </c>
      <c r="E3579" s="34">
        <v>43445</v>
      </c>
      <c r="F3579" s="30">
        <v>48088</v>
      </c>
      <c r="G3579" s="2" t="s">
        <v>125</v>
      </c>
      <c r="H3579" s="30" t="s">
        <v>900</v>
      </c>
      <c r="I3579" s="2">
        <v>16</v>
      </c>
      <c r="J3579" s="30" t="s">
        <v>1711</v>
      </c>
      <c r="K3579" s="2" t="s">
        <v>1429</v>
      </c>
      <c r="L3579" s="30">
        <v>1689</v>
      </c>
      <c r="M3579" s="2">
        <v>62</v>
      </c>
      <c r="N3579" s="2">
        <v>13</v>
      </c>
      <c r="O3579" s="31">
        <v>1.8842592592592591E-2</v>
      </c>
    </row>
    <row r="3580" spans="1:15" x14ac:dyDescent="0.25">
      <c r="A3580" s="2">
        <f t="shared" si="224"/>
        <v>2018</v>
      </c>
      <c r="B3580" s="2" t="str">
        <f t="shared" si="225"/>
        <v>Dec</v>
      </c>
      <c r="C3580" s="2">
        <f t="shared" si="226"/>
        <v>50</v>
      </c>
      <c r="D3580" s="2" t="str">
        <f t="shared" si="227"/>
        <v>Tue</v>
      </c>
      <c r="E3580" s="34">
        <v>43445</v>
      </c>
      <c r="F3580" s="30">
        <v>48088</v>
      </c>
      <c r="G3580" s="2" t="s">
        <v>125</v>
      </c>
      <c r="H3580" s="30" t="s">
        <v>900</v>
      </c>
      <c r="I3580" s="2">
        <v>16</v>
      </c>
      <c r="J3580" s="30" t="s">
        <v>2073</v>
      </c>
      <c r="K3580" s="2" t="s">
        <v>1429</v>
      </c>
      <c r="L3580" s="30">
        <v>1689</v>
      </c>
      <c r="M3580" s="2">
        <v>62</v>
      </c>
      <c r="N3580" s="2">
        <v>13</v>
      </c>
      <c r="O3580" s="31">
        <v>1.8240740740740741E-2</v>
      </c>
    </row>
    <row r="3581" spans="1:15" x14ac:dyDescent="0.25">
      <c r="A3581" s="2">
        <f t="shared" si="224"/>
        <v>2018</v>
      </c>
      <c r="B3581" s="2" t="str">
        <f t="shared" si="225"/>
        <v>Dec</v>
      </c>
      <c r="C3581" s="2">
        <f t="shared" si="226"/>
        <v>50</v>
      </c>
      <c r="D3581" s="2" t="str">
        <f t="shared" si="227"/>
        <v>Tue</v>
      </c>
      <c r="E3581" s="34">
        <v>43445</v>
      </c>
      <c r="F3581" s="30">
        <v>48088</v>
      </c>
      <c r="G3581" s="2" t="s">
        <v>125</v>
      </c>
      <c r="H3581" s="30" t="s">
        <v>900</v>
      </c>
      <c r="I3581" s="2">
        <v>16</v>
      </c>
      <c r="J3581" s="30" t="s">
        <v>2081</v>
      </c>
      <c r="K3581" s="2" t="s">
        <v>1429</v>
      </c>
      <c r="L3581" s="30">
        <v>1689</v>
      </c>
      <c r="M3581" s="2">
        <v>62</v>
      </c>
      <c r="N3581" s="2">
        <v>13</v>
      </c>
      <c r="O3581" s="31">
        <v>1.8506944444444444E-2</v>
      </c>
    </row>
    <row r="3582" spans="1:15" x14ac:dyDescent="0.25">
      <c r="A3582" s="2">
        <f t="shared" si="224"/>
        <v>2018</v>
      </c>
      <c r="B3582" s="2" t="str">
        <f t="shared" si="225"/>
        <v>Dec</v>
      </c>
      <c r="C3582" s="2">
        <f t="shared" si="226"/>
        <v>50</v>
      </c>
      <c r="D3582" s="2" t="str">
        <f t="shared" si="227"/>
        <v>Tue</v>
      </c>
      <c r="E3582" s="34">
        <v>43445</v>
      </c>
      <c r="F3582" s="30">
        <v>48103</v>
      </c>
      <c r="G3582" s="2" t="s">
        <v>177</v>
      </c>
      <c r="H3582" s="30" t="s">
        <v>1229</v>
      </c>
      <c r="I3582" s="2">
        <v>24</v>
      </c>
      <c r="J3582" s="30" t="s">
        <v>1305</v>
      </c>
      <c r="K3582" s="2" t="s">
        <v>1257</v>
      </c>
      <c r="L3582" s="30">
        <v>691</v>
      </c>
      <c r="M3582" s="2">
        <v>113</v>
      </c>
      <c r="N3582" s="2">
        <v>98</v>
      </c>
      <c r="O3582" s="31">
        <v>1.6203703703703703E-4</v>
      </c>
    </row>
    <row r="3583" spans="1:15" x14ac:dyDescent="0.25">
      <c r="A3583" s="2">
        <f t="shared" si="224"/>
        <v>2018</v>
      </c>
      <c r="B3583" s="2" t="str">
        <f t="shared" si="225"/>
        <v>Dec</v>
      </c>
      <c r="C3583" s="2">
        <f t="shared" si="226"/>
        <v>50</v>
      </c>
      <c r="D3583" s="2" t="str">
        <f t="shared" si="227"/>
        <v>Tue</v>
      </c>
      <c r="E3583" s="34">
        <v>43445</v>
      </c>
      <c r="F3583" s="30">
        <v>48103</v>
      </c>
      <c r="G3583" s="2" t="s">
        <v>177</v>
      </c>
      <c r="H3583" s="30" t="s">
        <v>1229</v>
      </c>
      <c r="I3583" s="2">
        <v>24</v>
      </c>
      <c r="J3583" s="30" t="s">
        <v>1354</v>
      </c>
      <c r="K3583" s="2" t="s">
        <v>1264</v>
      </c>
      <c r="L3583" s="30">
        <v>691</v>
      </c>
      <c r="M3583" s="2">
        <v>113</v>
      </c>
      <c r="N3583" s="2">
        <v>98</v>
      </c>
      <c r="O3583" s="31">
        <v>0.14281250000000001</v>
      </c>
    </row>
    <row r="3584" spans="1:15" x14ac:dyDescent="0.25">
      <c r="A3584" s="2">
        <f t="shared" si="224"/>
        <v>2018</v>
      </c>
      <c r="B3584" s="2" t="str">
        <f t="shared" si="225"/>
        <v>Dec</v>
      </c>
      <c r="C3584" s="2">
        <f t="shared" si="226"/>
        <v>50</v>
      </c>
      <c r="D3584" s="2" t="str">
        <f t="shared" si="227"/>
        <v>Tue</v>
      </c>
      <c r="E3584" s="34">
        <v>43445</v>
      </c>
      <c r="F3584" s="30">
        <v>48103</v>
      </c>
      <c r="G3584" s="2" t="s">
        <v>177</v>
      </c>
      <c r="H3584" s="30" t="s">
        <v>1229</v>
      </c>
      <c r="I3584" s="2">
        <v>24</v>
      </c>
      <c r="J3584" s="30" t="s">
        <v>1382</v>
      </c>
      <c r="K3584" s="2" t="s">
        <v>1429</v>
      </c>
      <c r="L3584" s="30">
        <v>691</v>
      </c>
      <c r="M3584" s="2">
        <v>113</v>
      </c>
      <c r="N3584" s="2">
        <v>98</v>
      </c>
      <c r="O3584" s="31">
        <v>0.1335763888888889</v>
      </c>
    </row>
    <row r="3585" spans="1:15" x14ac:dyDescent="0.25">
      <c r="A3585" s="2">
        <f t="shared" si="224"/>
        <v>2018</v>
      </c>
      <c r="B3585" s="2" t="str">
        <f t="shared" si="225"/>
        <v>Dec</v>
      </c>
      <c r="C3585" s="2">
        <f t="shared" si="226"/>
        <v>50</v>
      </c>
      <c r="D3585" s="2" t="str">
        <f t="shared" si="227"/>
        <v>Tue</v>
      </c>
      <c r="E3585" s="34">
        <v>43445</v>
      </c>
      <c r="F3585" s="30">
        <v>48103</v>
      </c>
      <c r="G3585" s="2" t="s">
        <v>177</v>
      </c>
      <c r="H3585" s="30" t="s">
        <v>1229</v>
      </c>
      <c r="I3585" s="2">
        <v>24</v>
      </c>
      <c r="J3585" s="30" t="s">
        <v>1383</v>
      </c>
      <c r="K3585" s="2" t="s">
        <v>1429</v>
      </c>
      <c r="L3585" s="30">
        <v>691</v>
      </c>
      <c r="M3585" s="2">
        <v>113</v>
      </c>
      <c r="N3585" s="2">
        <v>98</v>
      </c>
      <c r="O3585" s="31">
        <v>7.0462962962962963E-2</v>
      </c>
    </row>
    <row r="3586" spans="1:15" x14ac:dyDescent="0.25">
      <c r="A3586" s="2">
        <f t="shared" si="224"/>
        <v>2018</v>
      </c>
      <c r="B3586" s="2" t="str">
        <f t="shared" si="225"/>
        <v>Dec</v>
      </c>
      <c r="C3586" s="2">
        <f t="shared" si="226"/>
        <v>50</v>
      </c>
      <c r="D3586" s="2" t="str">
        <f t="shared" si="227"/>
        <v>Tue</v>
      </c>
      <c r="E3586" s="34">
        <v>43445</v>
      </c>
      <c r="F3586" s="30">
        <v>48103</v>
      </c>
      <c r="G3586" s="2" t="s">
        <v>177</v>
      </c>
      <c r="H3586" s="30" t="s">
        <v>1229</v>
      </c>
      <c r="I3586" s="2">
        <v>24</v>
      </c>
      <c r="J3586" s="30" t="s">
        <v>1405</v>
      </c>
      <c r="K3586" s="2" t="s">
        <v>1264</v>
      </c>
      <c r="L3586" s="30">
        <v>691</v>
      </c>
      <c r="M3586" s="2">
        <v>113</v>
      </c>
      <c r="N3586" s="2">
        <v>98</v>
      </c>
      <c r="O3586" s="31">
        <v>7.0381944444444441E-2</v>
      </c>
    </row>
    <row r="3587" spans="1:15" x14ac:dyDescent="0.25">
      <c r="A3587" s="2">
        <f t="shared" si="224"/>
        <v>2018</v>
      </c>
      <c r="B3587" s="2" t="str">
        <f t="shared" si="225"/>
        <v>Dec</v>
      </c>
      <c r="C3587" s="2">
        <f t="shared" si="226"/>
        <v>50</v>
      </c>
      <c r="D3587" s="2" t="str">
        <f t="shared" si="227"/>
        <v>Tue</v>
      </c>
      <c r="E3587" s="34">
        <v>43445</v>
      </c>
      <c r="F3587" s="30">
        <v>48103</v>
      </c>
      <c r="G3587" s="2" t="s">
        <v>177</v>
      </c>
      <c r="H3587" s="30" t="s">
        <v>1229</v>
      </c>
      <c r="I3587" s="2">
        <v>24</v>
      </c>
      <c r="J3587" s="30" t="s">
        <v>1726</v>
      </c>
      <c r="K3587" s="2" t="s">
        <v>1429</v>
      </c>
      <c r="L3587" s="30">
        <v>691</v>
      </c>
      <c r="M3587" s="2">
        <v>113</v>
      </c>
      <c r="N3587" s="2">
        <v>98</v>
      </c>
      <c r="O3587" s="31">
        <v>0.13358796296296296</v>
      </c>
    </row>
    <row r="3588" spans="1:15" x14ac:dyDescent="0.25">
      <c r="A3588" s="2">
        <f t="shared" si="224"/>
        <v>2018</v>
      </c>
      <c r="B3588" s="2" t="str">
        <f t="shared" si="225"/>
        <v>Dec</v>
      </c>
      <c r="C3588" s="2">
        <f t="shared" si="226"/>
        <v>50</v>
      </c>
      <c r="D3588" s="2" t="str">
        <f t="shared" si="227"/>
        <v>Tue</v>
      </c>
      <c r="E3588" s="34">
        <v>43445</v>
      </c>
      <c r="F3588" s="30">
        <v>48103</v>
      </c>
      <c r="G3588" s="2" t="s">
        <v>177</v>
      </c>
      <c r="H3588" s="30" t="s">
        <v>1229</v>
      </c>
      <c r="I3588" s="2">
        <v>24</v>
      </c>
      <c r="J3588" s="30" t="s">
        <v>1727</v>
      </c>
      <c r="K3588" s="2" t="s">
        <v>1429</v>
      </c>
      <c r="L3588" s="30">
        <v>691</v>
      </c>
      <c r="M3588" s="2">
        <v>113</v>
      </c>
      <c r="N3588" s="2">
        <v>98</v>
      </c>
      <c r="O3588" s="31">
        <v>0.13283564814814816</v>
      </c>
    </row>
    <row r="3589" spans="1:15" x14ac:dyDescent="0.25">
      <c r="A3589" s="2">
        <f t="shared" si="224"/>
        <v>2018</v>
      </c>
      <c r="B3589" s="2" t="str">
        <f t="shared" si="225"/>
        <v>Dec</v>
      </c>
      <c r="C3589" s="2">
        <f t="shared" si="226"/>
        <v>50</v>
      </c>
      <c r="D3589" s="2" t="str">
        <f t="shared" si="227"/>
        <v>Tue</v>
      </c>
      <c r="E3589" s="34">
        <v>43445</v>
      </c>
      <c r="F3589" s="30">
        <v>48103</v>
      </c>
      <c r="G3589" s="2" t="s">
        <v>177</v>
      </c>
      <c r="H3589" s="30" t="s">
        <v>1229</v>
      </c>
      <c r="I3589" s="2">
        <v>24</v>
      </c>
      <c r="J3589" s="30" t="s">
        <v>1759</v>
      </c>
      <c r="K3589" s="2" t="s">
        <v>1429</v>
      </c>
      <c r="L3589" s="30">
        <v>691</v>
      </c>
      <c r="M3589" s="2">
        <v>113</v>
      </c>
      <c r="N3589" s="2">
        <v>98</v>
      </c>
      <c r="O3589" s="31">
        <v>0.1421412037037037</v>
      </c>
    </row>
    <row r="3590" spans="1:15" x14ac:dyDescent="0.25">
      <c r="A3590" s="2">
        <f t="shared" si="224"/>
        <v>2018</v>
      </c>
      <c r="B3590" s="2" t="str">
        <f t="shared" si="225"/>
        <v>Dec</v>
      </c>
      <c r="C3590" s="2">
        <f t="shared" si="226"/>
        <v>50</v>
      </c>
      <c r="D3590" s="2" t="str">
        <f t="shared" si="227"/>
        <v>Tue</v>
      </c>
      <c r="E3590" s="34">
        <v>43445</v>
      </c>
      <c r="F3590" s="30">
        <v>48103</v>
      </c>
      <c r="G3590" s="2" t="s">
        <v>177</v>
      </c>
      <c r="H3590" s="30" t="s">
        <v>1229</v>
      </c>
      <c r="I3590" s="2">
        <v>24</v>
      </c>
      <c r="J3590" s="30" t="s">
        <v>1761</v>
      </c>
      <c r="K3590" s="2" t="s">
        <v>1429</v>
      </c>
      <c r="L3590" s="30">
        <v>691</v>
      </c>
      <c r="M3590" s="2">
        <v>113</v>
      </c>
      <c r="N3590" s="2">
        <v>98</v>
      </c>
      <c r="O3590" s="31">
        <v>0.13288194444444443</v>
      </c>
    </row>
    <row r="3591" spans="1:15" x14ac:dyDescent="0.25">
      <c r="A3591" s="2">
        <f t="shared" si="224"/>
        <v>2018</v>
      </c>
      <c r="B3591" s="2" t="str">
        <f t="shared" si="225"/>
        <v>Dec</v>
      </c>
      <c r="C3591" s="2">
        <f t="shared" si="226"/>
        <v>50</v>
      </c>
      <c r="D3591" s="2" t="str">
        <f t="shared" si="227"/>
        <v>Tue</v>
      </c>
      <c r="E3591" s="34">
        <v>43445</v>
      </c>
      <c r="F3591" s="30">
        <v>48103</v>
      </c>
      <c r="G3591" s="2" t="s">
        <v>177</v>
      </c>
      <c r="H3591" s="30" t="s">
        <v>1229</v>
      </c>
      <c r="I3591" s="2">
        <v>24</v>
      </c>
      <c r="J3591" s="30" t="s">
        <v>2082</v>
      </c>
      <c r="K3591" s="2" t="s">
        <v>1429</v>
      </c>
      <c r="L3591" s="30">
        <v>691</v>
      </c>
      <c r="M3591" s="2">
        <v>113</v>
      </c>
      <c r="N3591" s="2">
        <v>98</v>
      </c>
      <c r="O3591" s="31">
        <v>3.1736111111111111E-2</v>
      </c>
    </row>
    <row r="3592" spans="1:15" x14ac:dyDescent="0.25">
      <c r="A3592" s="2">
        <f t="shared" si="224"/>
        <v>2018</v>
      </c>
      <c r="B3592" s="2" t="str">
        <f t="shared" si="225"/>
        <v>Dec</v>
      </c>
      <c r="C3592" s="2">
        <f t="shared" si="226"/>
        <v>50</v>
      </c>
      <c r="D3592" s="2" t="str">
        <f t="shared" si="227"/>
        <v>Tue</v>
      </c>
      <c r="E3592" s="34">
        <v>43445</v>
      </c>
      <c r="F3592" s="30">
        <v>48093</v>
      </c>
      <c r="G3592" s="2" t="s">
        <v>176</v>
      </c>
      <c r="H3592" s="30" t="s">
        <v>1230</v>
      </c>
      <c r="I3592" s="2">
        <v>21</v>
      </c>
      <c r="J3592" s="30" t="s">
        <v>1246</v>
      </c>
      <c r="K3592" s="2" t="s">
        <v>1429</v>
      </c>
      <c r="L3592" s="30">
        <v>2336</v>
      </c>
      <c r="M3592" s="2">
        <v>107</v>
      </c>
      <c r="N3592" s="2">
        <v>29</v>
      </c>
      <c r="O3592" s="31">
        <v>0.13313657407407406</v>
      </c>
    </row>
    <row r="3593" spans="1:15" x14ac:dyDescent="0.25">
      <c r="A3593" s="2">
        <f t="shared" si="224"/>
        <v>2018</v>
      </c>
      <c r="B3593" s="2" t="str">
        <f t="shared" si="225"/>
        <v>Dec</v>
      </c>
      <c r="C3593" s="2">
        <f t="shared" si="226"/>
        <v>50</v>
      </c>
      <c r="D3593" s="2" t="str">
        <f t="shared" si="227"/>
        <v>Tue</v>
      </c>
      <c r="E3593" s="34">
        <v>43445</v>
      </c>
      <c r="F3593" s="30">
        <v>48093</v>
      </c>
      <c r="G3593" s="2" t="s">
        <v>176</v>
      </c>
      <c r="H3593" s="30" t="s">
        <v>1230</v>
      </c>
      <c r="I3593" s="2">
        <v>21</v>
      </c>
      <c r="J3593" s="30" t="s">
        <v>1265</v>
      </c>
      <c r="K3593" s="2" t="s">
        <v>1264</v>
      </c>
      <c r="L3593" s="30">
        <v>2336</v>
      </c>
      <c r="M3593" s="2">
        <v>107</v>
      </c>
      <c r="N3593" s="2">
        <v>29</v>
      </c>
      <c r="O3593" s="31">
        <v>0.13313657407407406</v>
      </c>
    </row>
    <row r="3594" spans="1:15" x14ac:dyDescent="0.25">
      <c r="A3594" s="2">
        <f t="shared" si="224"/>
        <v>2018</v>
      </c>
      <c r="B3594" s="2" t="str">
        <f t="shared" si="225"/>
        <v>Dec</v>
      </c>
      <c r="C3594" s="2">
        <f t="shared" si="226"/>
        <v>50</v>
      </c>
      <c r="D3594" s="2" t="str">
        <f t="shared" si="227"/>
        <v>Tue</v>
      </c>
      <c r="E3594" s="34">
        <v>43445</v>
      </c>
      <c r="F3594" s="30">
        <v>48093</v>
      </c>
      <c r="G3594" s="2" t="s">
        <v>176</v>
      </c>
      <c r="H3594" s="30" t="s">
        <v>1230</v>
      </c>
      <c r="I3594" s="2">
        <v>21</v>
      </c>
      <c r="J3594" s="30" t="s">
        <v>1305</v>
      </c>
      <c r="K3594" s="2" t="s">
        <v>1257</v>
      </c>
      <c r="L3594" s="30">
        <v>2336</v>
      </c>
      <c r="M3594" s="2">
        <v>107</v>
      </c>
      <c r="N3594" s="2">
        <v>29</v>
      </c>
      <c r="O3594" s="31">
        <v>0</v>
      </c>
    </row>
    <row r="3595" spans="1:15" x14ac:dyDescent="0.25">
      <c r="A3595" s="2">
        <f t="shared" si="224"/>
        <v>2018</v>
      </c>
      <c r="B3595" s="2" t="str">
        <f t="shared" si="225"/>
        <v>Dec</v>
      </c>
      <c r="C3595" s="2">
        <f t="shared" si="226"/>
        <v>50</v>
      </c>
      <c r="D3595" s="2" t="str">
        <f t="shared" si="227"/>
        <v>Tue</v>
      </c>
      <c r="E3595" s="34">
        <v>43445</v>
      </c>
      <c r="F3595" s="30">
        <v>48093</v>
      </c>
      <c r="G3595" s="2" t="s">
        <v>176</v>
      </c>
      <c r="H3595" s="30" t="s">
        <v>1230</v>
      </c>
      <c r="I3595" s="2">
        <v>21</v>
      </c>
      <c r="J3595" s="30" t="s">
        <v>1284</v>
      </c>
      <c r="K3595" s="2" t="s">
        <v>1429</v>
      </c>
      <c r="L3595" s="30">
        <v>2336</v>
      </c>
      <c r="M3595" s="2">
        <v>107</v>
      </c>
      <c r="N3595" s="2">
        <v>29</v>
      </c>
      <c r="O3595" s="31">
        <v>0.13314814814814815</v>
      </c>
    </row>
    <row r="3596" spans="1:15" x14ac:dyDescent="0.25">
      <c r="A3596" s="2">
        <f t="shared" si="224"/>
        <v>2018</v>
      </c>
      <c r="B3596" s="2" t="str">
        <f t="shared" si="225"/>
        <v>Dec</v>
      </c>
      <c r="C3596" s="2">
        <f t="shared" si="226"/>
        <v>50</v>
      </c>
      <c r="D3596" s="2" t="str">
        <f t="shared" si="227"/>
        <v>Tue</v>
      </c>
      <c r="E3596" s="34">
        <v>43445</v>
      </c>
      <c r="F3596" s="30">
        <v>48093</v>
      </c>
      <c r="G3596" s="2" t="s">
        <v>176</v>
      </c>
      <c r="H3596" s="30" t="s">
        <v>1230</v>
      </c>
      <c r="I3596" s="2">
        <v>21</v>
      </c>
      <c r="J3596" s="30" t="s">
        <v>1286</v>
      </c>
      <c r="K3596" s="2" t="s">
        <v>1429</v>
      </c>
      <c r="L3596" s="30">
        <v>2336</v>
      </c>
      <c r="M3596" s="2">
        <v>107</v>
      </c>
      <c r="N3596" s="2">
        <v>29</v>
      </c>
      <c r="O3596" s="31">
        <v>0.13312499999999999</v>
      </c>
    </row>
    <row r="3597" spans="1:15" x14ac:dyDescent="0.25">
      <c r="A3597" s="2">
        <f t="shared" si="224"/>
        <v>2018</v>
      </c>
      <c r="B3597" s="2" t="str">
        <f t="shared" si="225"/>
        <v>Dec</v>
      </c>
      <c r="C3597" s="2">
        <f t="shared" si="226"/>
        <v>50</v>
      </c>
      <c r="D3597" s="2" t="str">
        <f t="shared" si="227"/>
        <v>Tue</v>
      </c>
      <c r="E3597" s="34">
        <v>43445</v>
      </c>
      <c r="F3597" s="30">
        <v>48093</v>
      </c>
      <c r="G3597" s="2" t="s">
        <v>176</v>
      </c>
      <c r="H3597" s="30" t="s">
        <v>1230</v>
      </c>
      <c r="I3597" s="2">
        <v>21</v>
      </c>
      <c r="J3597" s="30" t="s">
        <v>1966</v>
      </c>
      <c r="K3597" s="2" t="s">
        <v>1264</v>
      </c>
      <c r="L3597" s="30">
        <v>2336</v>
      </c>
      <c r="M3597" s="2">
        <v>107</v>
      </c>
      <c r="N3597" s="2">
        <v>29</v>
      </c>
      <c r="O3597" s="31">
        <v>0.13313657407407406</v>
      </c>
    </row>
    <row r="3598" spans="1:15" x14ac:dyDescent="0.25">
      <c r="A3598" s="2">
        <f t="shared" si="224"/>
        <v>2018</v>
      </c>
      <c r="B3598" s="2" t="str">
        <f t="shared" si="225"/>
        <v>Dec</v>
      </c>
      <c r="C3598" s="2">
        <f t="shared" si="226"/>
        <v>50</v>
      </c>
      <c r="D3598" s="2" t="str">
        <f t="shared" si="227"/>
        <v>Tue</v>
      </c>
      <c r="E3598" s="34">
        <v>43445</v>
      </c>
      <c r="F3598" s="30">
        <v>48093</v>
      </c>
      <c r="G3598" s="2" t="s">
        <v>176</v>
      </c>
      <c r="H3598" s="30" t="s">
        <v>1230</v>
      </c>
      <c r="I3598" s="2">
        <v>21</v>
      </c>
      <c r="J3598" s="30" t="s">
        <v>2083</v>
      </c>
      <c r="K3598" s="2" t="s">
        <v>1429</v>
      </c>
      <c r="L3598" s="30">
        <v>2336</v>
      </c>
      <c r="M3598" s="2">
        <v>107</v>
      </c>
      <c r="N3598" s="2">
        <v>29</v>
      </c>
      <c r="O3598" s="31">
        <v>0.12988425925925925</v>
      </c>
    </row>
    <row r="3599" spans="1:15" x14ac:dyDescent="0.25">
      <c r="A3599" s="2">
        <f t="shared" si="224"/>
        <v>2018</v>
      </c>
      <c r="B3599" s="2" t="str">
        <f t="shared" si="225"/>
        <v>Dec</v>
      </c>
      <c r="C3599" s="2">
        <f t="shared" si="226"/>
        <v>50</v>
      </c>
      <c r="D3599" s="2" t="str">
        <f t="shared" si="227"/>
        <v>Tue</v>
      </c>
      <c r="E3599" s="34">
        <v>43445</v>
      </c>
      <c r="F3599" s="30">
        <v>48863</v>
      </c>
      <c r="G3599" s="2" t="s">
        <v>890</v>
      </c>
      <c r="H3599" s="30" t="s">
        <v>1231</v>
      </c>
      <c r="I3599" s="2">
        <v>30</v>
      </c>
      <c r="J3599" s="30" t="s">
        <v>1305</v>
      </c>
      <c r="K3599" s="2" t="s">
        <v>1257</v>
      </c>
      <c r="L3599" s="30">
        <v>5707</v>
      </c>
      <c r="M3599" s="2">
        <v>95</v>
      </c>
      <c r="N3599" s="2">
        <v>51</v>
      </c>
      <c r="O3599" s="31">
        <v>2.0347222222222221E-2</v>
      </c>
    </row>
    <row r="3600" spans="1:15" x14ac:dyDescent="0.25">
      <c r="A3600" s="2">
        <f t="shared" si="224"/>
        <v>2018</v>
      </c>
      <c r="B3600" s="2" t="str">
        <f t="shared" si="225"/>
        <v>Dec</v>
      </c>
      <c r="C3600" s="2">
        <f t="shared" si="226"/>
        <v>50</v>
      </c>
      <c r="D3600" s="2" t="str">
        <f t="shared" si="227"/>
        <v>Tue</v>
      </c>
      <c r="E3600" s="34">
        <v>43445</v>
      </c>
      <c r="F3600" s="30">
        <v>48863</v>
      </c>
      <c r="G3600" s="2" t="s">
        <v>890</v>
      </c>
      <c r="H3600" s="30" t="s">
        <v>1231</v>
      </c>
      <c r="I3600" s="2">
        <v>30</v>
      </c>
      <c r="J3600" s="30" t="s">
        <v>1308</v>
      </c>
      <c r="K3600" s="2" t="s">
        <v>1272</v>
      </c>
      <c r="L3600" s="30">
        <v>5707</v>
      </c>
      <c r="M3600" s="2">
        <v>95</v>
      </c>
      <c r="N3600" s="2">
        <v>51</v>
      </c>
      <c r="O3600" s="31">
        <v>2.1423611111111112E-2</v>
      </c>
    </row>
    <row r="3601" spans="1:15" x14ac:dyDescent="0.25">
      <c r="A3601" s="2">
        <f t="shared" si="224"/>
        <v>2018</v>
      </c>
      <c r="B3601" s="2" t="str">
        <f t="shared" si="225"/>
        <v>Dec</v>
      </c>
      <c r="C3601" s="2">
        <f t="shared" si="226"/>
        <v>50</v>
      </c>
      <c r="D3601" s="2" t="str">
        <f t="shared" si="227"/>
        <v>Tue</v>
      </c>
      <c r="E3601" s="34">
        <v>43445</v>
      </c>
      <c r="F3601" s="30">
        <v>48863</v>
      </c>
      <c r="G3601" s="2" t="s">
        <v>890</v>
      </c>
      <c r="H3601" s="30" t="s">
        <v>1231</v>
      </c>
      <c r="I3601" s="2">
        <v>30</v>
      </c>
      <c r="J3601" s="30" t="s">
        <v>1323</v>
      </c>
      <c r="K3601" s="2" t="s">
        <v>1275</v>
      </c>
      <c r="L3601" s="30">
        <v>5707</v>
      </c>
      <c r="M3601" s="2">
        <v>95</v>
      </c>
      <c r="N3601" s="2">
        <v>51</v>
      </c>
      <c r="O3601" s="31">
        <v>0.10966435185185186</v>
      </c>
    </row>
    <row r="3602" spans="1:15" x14ac:dyDescent="0.25">
      <c r="A3602" s="2">
        <f t="shared" si="224"/>
        <v>2018</v>
      </c>
      <c r="B3602" s="2" t="str">
        <f t="shared" si="225"/>
        <v>Dec</v>
      </c>
      <c r="C3602" s="2">
        <f t="shared" si="226"/>
        <v>50</v>
      </c>
      <c r="D3602" s="2" t="str">
        <f t="shared" si="227"/>
        <v>Tue</v>
      </c>
      <c r="E3602" s="34">
        <v>43445</v>
      </c>
      <c r="F3602" s="30">
        <v>48863</v>
      </c>
      <c r="G3602" s="2" t="s">
        <v>890</v>
      </c>
      <c r="H3602" s="30" t="s">
        <v>1231</v>
      </c>
      <c r="I3602" s="2">
        <v>30</v>
      </c>
      <c r="J3602" s="30" t="s">
        <v>1382</v>
      </c>
      <c r="K3602" s="2" t="s">
        <v>1429</v>
      </c>
      <c r="L3602" s="30">
        <v>5707</v>
      </c>
      <c r="M3602" s="2">
        <v>95</v>
      </c>
      <c r="N3602" s="2">
        <v>51</v>
      </c>
      <c r="O3602" s="31">
        <v>7.5277777777777777E-2</v>
      </c>
    </row>
    <row r="3603" spans="1:15" x14ac:dyDescent="0.25">
      <c r="A3603" s="2">
        <f t="shared" si="224"/>
        <v>2018</v>
      </c>
      <c r="B3603" s="2" t="str">
        <f t="shared" si="225"/>
        <v>Dec</v>
      </c>
      <c r="C3603" s="2">
        <f t="shared" si="226"/>
        <v>50</v>
      </c>
      <c r="D3603" s="2" t="str">
        <f t="shared" si="227"/>
        <v>Tue</v>
      </c>
      <c r="E3603" s="34">
        <v>43445</v>
      </c>
      <c r="F3603" s="30">
        <v>48863</v>
      </c>
      <c r="G3603" s="2" t="s">
        <v>890</v>
      </c>
      <c r="H3603" s="30" t="s">
        <v>1231</v>
      </c>
      <c r="I3603" s="2">
        <v>30</v>
      </c>
      <c r="J3603" s="30" t="s">
        <v>1383</v>
      </c>
      <c r="K3603" s="2" t="s">
        <v>1275</v>
      </c>
      <c r="L3603" s="30">
        <v>5707</v>
      </c>
      <c r="M3603" s="2">
        <v>95</v>
      </c>
      <c r="N3603" s="2">
        <v>51</v>
      </c>
      <c r="O3603" s="31">
        <v>0.13745370370370372</v>
      </c>
    </row>
    <row r="3604" spans="1:15" x14ac:dyDescent="0.25">
      <c r="A3604" s="2">
        <f t="shared" si="224"/>
        <v>2018</v>
      </c>
      <c r="B3604" s="2" t="str">
        <f t="shared" si="225"/>
        <v>Dec</v>
      </c>
      <c r="C3604" s="2">
        <f t="shared" si="226"/>
        <v>50</v>
      </c>
      <c r="D3604" s="2" t="str">
        <f t="shared" si="227"/>
        <v>Tue</v>
      </c>
      <c r="E3604" s="34">
        <v>43445</v>
      </c>
      <c r="F3604" s="30">
        <v>48863</v>
      </c>
      <c r="G3604" s="2" t="s">
        <v>890</v>
      </c>
      <c r="H3604" s="30" t="s">
        <v>1231</v>
      </c>
      <c r="I3604" s="2">
        <v>30</v>
      </c>
      <c r="J3604" s="30" t="s">
        <v>1405</v>
      </c>
      <c r="K3604" s="2" t="s">
        <v>1264</v>
      </c>
      <c r="L3604" s="30">
        <v>5707</v>
      </c>
      <c r="M3604" s="2">
        <v>95</v>
      </c>
      <c r="N3604" s="2">
        <v>51</v>
      </c>
      <c r="O3604" s="31">
        <v>0.13767361111111112</v>
      </c>
    </row>
    <row r="3605" spans="1:15" x14ac:dyDescent="0.25">
      <c r="A3605" s="2">
        <f t="shared" si="224"/>
        <v>2018</v>
      </c>
      <c r="B3605" s="2" t="str">
        <f t="shared" si="225"/>
        <v>Dec</v>
      </c>
      <c r="C3605" s="2">
        <f t="shared" si="226"/>
        <v>50</v>
      </c>
      <c r="D3605" s="2" t="str">
        <f t="shared" si="227"/>
        <v>Tue</v>
      </c>
      <c r="E3605" s="34">
        <v>43445</v>
      </c>
      <c r="F3605" s="30">
        <v>48863</v>
      </c>
      <c r="G3605" s="2" t="s">
        <v>890</v>
      </c>
      <c r="H3605" s="30" t="s">
        <v>1231</v>
      </c>
      <c r="I3605" s="2">
        <v>30</v>
      </c>
      <c r="J3605" s="30" t="s">
        <v>1673</v>
      </c>
      <c r="K3605" s="2" t="s">
        <v>1348</v>
      </c>
      <c r="L3605" s="30">
        <v>5707</v>
      </c>
      <c r="M3605" s="2">
        <v>95</v>
      </c>
      <c r="N3605" s="2">
        <v>51</v>
      </c>
      <c r="O3605" s="31">
        <v>6.2071759259259257E-2</v>
      </c>
    </row>
    <row r="3606" spans="1:15" x14ac:dyDescent="0.25">
      <c r="A3606" s="2">
        <f t="shared" si="224"/>
        <v>2018</v>
      </c>
      <c r="B3606" s="2" t="str">
        <f t="shared" si="225"/>
        <v>Dec</v>
      </c>
      <c r="C3606" s="2">
        <f t="shared" si="226"/>
        <v>50</v>
      </c>
      <c r="D3606" s="2" t="str">
        <f t="shared" si="227"/>
        <v>Tue</v>
      </c>
      <c r="E3606" s="34">
        <v>43445</v>
      </c>
      <c r="F3606" s="30">
        <v>48863</v>
      </c>
      <c r="G3606" s="2" t="s">
        <v>890</v>
      </c>
      <c r="H3606" s="30" t="s">
        <v>1231</v>
      </c>
      <c r="I3606" s="2">
        <v>30</v>
      </c>
      <c r="J3606" s="30" t="s">
        <v>1726</v>
      </c>
      <c r="K3606" s="2" t="s">
        <v>1429</v>
      </c>
      <c r="L3606" s="30">
        <v>5707</v>
      </c>
      <c r="M3606" s="2">
        <v>95</v>
      </c>
      <c r="N3606" s="2">
        <v>51</v>
      </c>
      <c r="O3606" s="31">
        <v>7.5300925925925924E-2</v>
      </c>
    </row>
    <row r="3607" spans="1:15" x14ac:dyDescent="0.25">
      <c r="A3607" s="2">
        <f t="shared" si="224"/>
        <v>2018</v>
      </c>
      <c r="B3607" s="2" t="str">
        <f t="shared" si="225"/>
        <v>Dec</v>
      </c>
      <c r="C3607" s="2">
        <f t="shared" si="226"/>
        <v>50</v>
      </c>
      <c r="D3607" s="2" t="str">
        <f t="shared" si="227"/>
        <v>Tue</v>
      </c>
      <c r="E3607" s="34">
        <v>43445</v>
      </c>
      <c r="F3607" s="30">
        <v>48863</v>
      </c>
      <c r="G3607" s="2" t="s">
        <v>890</v>
      </c>
      <c r="H3607" s="30" t="s">
        <v>1231</v>
      </c>
      <c r="I3607" s="2">
        <v>30</v>
      </c>
      <c r="J3607" s="30" t="s">
        <v>1727</v>
      </c>
      <c r="K3607" s="2" t="s">
        <v>1429</v>
      </c>
      <c r="L3607" s="30">
        <v>5707</v>
      </c>
      <c r="M3607" s="2">
        <v>95</v>
      </c>
      <c r="N3607" s="2">
        <v>51</v>
      </c>
      <c r="O3607" s="31">
        <v>7.5046296296296292E-2</v>
      </c>
    </row>
    <row r="3608" spans="1:15" x14ac:dyDescent="0.25">
      <c r="A3608" s="2">
        <f t="shared" si="224"/>
        <v>2018</v>
      </c>
      <c r="B3608" s="2" t="str">
        <f t="shared" si="225"/>
        <v>Dec</v>
      </c>
      <c r="C3608" s="2">
        <f t="shared" si="226"/>
        <v>50</v>
      </c>
      <c r="D3608" s="2" t="str">
        <f t="shared" si="227"/>
        <v>Tue</v>
      </c>
      <c r="E3608" s="34">
        <v>43445</v>
      </c>
      <c r="F3608" s="30">
        <v>48863</v>
      </c>
      <c r="G3608" s="2" t="s">
        <v>890</v>
      </c>
      <c r="H3608" s="30" t="s">
        <v>1231</v>
      </c>
      <c r="I3608" s="2">
        <v>30</v>
      </c>
      <c r="J3608" s="30" t="s">
        <v>1761</v>
      </c>
      <c r="K3608" s="2" t="s">
        <v>1429</v>
      </c>
      <c r="L3608" s="30">
        <v>5707</v>
      </c>
      <c r="M3608" s="2">
        <v>95</v>
      </c>
      <c r="N3608" s="2">
        <v>51</v>
      </c>
      <c r="O3608" s="31">
        <v>7.480324074074074E-2</v>
      </c>
    </row>
    <row r="3609" spans="1:15" x14ac:dyDescent="0.25">
      <c r="A3609" s="2">
        <f t="shared" si="224"/>
        <v>2018</v>
      </c>
      <c r="B3609" s="2" t="str">
        <f t="shared" si="225"/>
        <v>Dec</v>
      </c>
      <c r="C3609" s="2">
        <f t="shared" si="226"/>
        <v>50</v>
      </c>
      <c r="D3609" s="2" t="str">
        <f t="shared" si="227"/>
        <v>Tue</v>
      </c>
      <c r="E3609" s="34">
        <v>43445</v>
      </c>
      <c r="F3609" s="30">
        <v>48863</v>
      </c>
      <c r="G3609" s="2" t="s">
        <v>890</v>
      </c>
      <c r="H3609" s="30" t="s">
        <v>1231</v>
      </c>
      <c r="I3609" s="2">
        <v>30</v>
      </c>
      <c r="J3609" s="30" t="s">
        <v>2082</v>
      </c>
      <c r="K3609" s="2" t="s">
        <v>1429</v>
      </c>
      <c r="L3609" s="30">
        <v>5707</v>
      </c>
      <c r="M3609" s="2">
        <v>95</v>
      </c>
      <c r="N3609" s="2">
        <v>51</v>
      </c>
      <c r="O3609" s="31">
        <v>7.4421296296296291E-2</v>
      </c>
    </row>
    <row r="3610" spans="1:15" x14ac:dyDescent="0.25">
      <c r="A3610" s="2">
        <f t="shared" si="224"/>
        <v>2018</v>
      </c>
      <c r="B3610" s="2" t="str">
        <f t="shared" si="225"/>
        <v>Dec</v>
      </c>
      <c r="C3610" s="2">
        <f t="shared" si="226"/>
        <v>50</v>
      </c>
      <c r="D3610" s="2" t="str">
        <f t="shared" si="227"/>
        <v>Tue</v>
      </c>
      <c r="E3610" s="34">
        <v>43445</v>
      </c>
      <c r="F3610" s="30" t="s">
        <v>1232</v>
      </c>
      <c r="G3610" s="2" t="s">
        <v>1233</v>
      </c>
      <c r="H3610" s="30" t="s">
        <v>1234</v>
      </c>
      <c r="I3610" s="2">
        <v>9</v>
      </c>
      <c r="J3610" s="30" t="s">
        <v>1340</v>
      </c>
      <c r="K3610" s="2" t="s">
        <v>1272</v>
      </c>
      <c r="L3610" s="30">
        <v>1260</v>
      </c>
      <c r="M3610" s="2">
        <v>1</v>
      </c>
      <c r="N3610" s="2">
        <v>28</v>
      </c>
      <c r="O3610" s="31">
        <v>7.9456018518518523E-2</v>
      </c>
    </row>
    <row r="3611" spans="1:15" x14ac:dyDescent="0.25">
      <c r="A3611" s="2">
        <f t="shared" si="224"/>
        <v>2018</v>
      </c>
      <c r="B3611" s="2" t="str">
        <f t="shared" si="225"/>
        <v>Dec</v>
      </c>
      <c r="C3611" s="2">
        <f t="shared" si="226"/>
        <v>50</v>
      </c>
      <c r="D3611" s="2" t="str">
        <f t="shared" si="227"/>
        <v>Tue</v>
      </c>
      <c r="E3611" s="34">
        <v>43445</v>
      </c>
      <c r="F3611" s="30" t="s">
        <v>1232</v>
      </c>
      <c r="G3611" s="2" t="s">
        <v>1233</v>
      </c>
      <c r="H3611" s="30" t="s">
        <v>1234</v>
      </c>
      <c r="I3611" s="2">
        <v>9</v>
      </c>
      <c r="J3611" s="30" t="s">
        <v>1323</v>
      </c>
      <c r="K3611" s="2" t="s">
        <v>1275</v>
      </c>
      <c r="L3611" s="30">
        <v>1260</v>
      </c>
      <c r="M3611" s="2">
        <v>1</v>
      </c>
      <c r="N3611" s="2">
        <v>28</v>
      </c>
      <c r="O3611" s="31">
        <v>4.9409722222222223E-2</v>
      </c>
    </row>
    <row r="3612" spans="1:15" x14ac:dyDescent="0.25">
      <c r="A3612" s="2">
        <f t="shared" si="224"/>
        <v>2018</v>
      </c>
      <c r="B3612" s="2" t="str">
        <f t="shared" si="225"/>
        <v>Dec</v>
      </c>
      <c r="C3612" s="2">
        <f t="shared" si="226"/>
        <v>50</v>
      </c>
      <c r="D3612" s="2" t="str">
        <f t="shared" si="227"/>
        <v>Tue</v>
      </c>
      <c r="E3612" s="34">
        <v>43445</v>
      </c>
      <c r="F3612" s="30" t="s">
        <v>1232</v>
      </c>
      <c r="G3612" s="2" t="s">
        <v>1233</v>
      </c>
      <c r="H3612" s="30" t="s">
        <v>1234</v>
      </c>
      <c r="I3612" s="2">
        <v>9</v>
      </c>
      <c r="J3612" s="30" t="s">
        <v>1357</v>
      </c>
      <c r="K3612" s="2" t="s">
        <v>1257</v>
      </c>
      <c r="L3612" s="30">
        <v>1260</v>
      </c>
      <c r="M3612" s="2">
        <v>1</v>
      </c>
      <c r="N3612" s="2">
        <v>28</v>
      </c>
      <c r="O3612" s="31">
        <v>7.9155092592592582E-2</v>
      </c>
    </row>
    <row r="3613" spans="1:15" x14ac:dyDescent="0.25">
      <c r="A3613" s="2">
        <f t="shared" ref="A3613:A3643" si="228">YEAR(E3613)</f>
        <v>2018</v>
      </c>
      <c r="B3613" s="2" t="str">
        <f t="shared" ref="B3613:B3643" si="229">TEXT(E3613,"MMM")</f>
        <v>Dec</v>
      </c>
      <c r="C3613" s="2">
        <f t="shared" ref="C3613:C3643" si="230">WEEKNUM(E3613)</f>
        <v>50</v>
      </c>
      <c r="D3613" s="2" t="str">
        <f t="shared" ref="D3613:D3643" si="231">TEXT(E3613,"DDD")</f>
        <v>Tue</v>
      </c>
      <c r="E3613" s="34">
        <v>43445</v>
      </c>
      <c r="F3613" s="30" t="s">
        <v>1232</v>
      </c>
      <c r="G3613" s="2" t="s">
        <v>1233</v>
      </c>
      <c r="H3613" s="30" t="s">
        <v>1234</v>
      </c>
      <c r="I3613" s="2">
        <v>9</v>
      </c>
      <c r="J3613" s="30" t="s">
        <v>1404</v>
      </c>
      <c r="K3613" s="2" t="s">
        <v>1348</v>
      </c>
      <c r="L3613" s="30">
        <v>1260</v>
      </c>
      <c r="M3613" s="2">
        <v>1</v>
      </c>
      <c r="N3613" s="2">
        <v>28</v>
      </c>
      <c r="O3613" s="31">
        <v>5.2071759259259255E-2</v>
      </c>
    </row>
    <row r="3614" spans="1:15" x14ac:dyDescent="0.25">
      <c r="A3614" s="2">
        <f t="shared" si="228"/>
        <v>2018</v>
      </c>
      <c r="B3614" s="2" t="str">
        <f t="shared" si="229"/>
        <v>Dec</v>
      </c>
      <c r="C3614" s="2">
        <f t="shared" si="230"/>
        <v>50</v>
      </c>
      <c r="D3614" s="2" t="str">
        <f t="shared" si="231"/>
        <v>Tue</v>
      </c>
      <c r="E3614" s="34">
        <v>43445</v>
      </c>
      <c r="F3614" s="30" t="s">
        <v>1232</v>
      </c>
      <c r="G3614" s="2" t="s">
        <v>1233</v>
      </c>
      <c r="H3614" s="30" t="s">
        <v>1234</v>
      </c>
      <c r="I3614" s="2">
        <v>9</v>
      </c>
      <c r="J3614" s="30" t="s">
        <v>1727</v>
      </c>
      <c r="K3614" s="2" t="s">
        <v>1275</v>
      </c>
      <c r="L3614" s="30">
        <v>1260</v>
      </c>
      <c r="M3614" s="2">
        <v>1</v>
      </c>
      <c r="N3614" s="2">
        <v>28</v>
      </c>
      <c r="O3614" s="31">
        <v>1.1574074074074073E-5</v>
      </c>
    </row>
    <row r="3615" spans="1:15" x14ac:dyDescent="0.25">
      <c r="A3615" s="2">
        <f t="shared" si="228"/>
        <v>2018</v>
      </c>
      <c r="B3615" s="2" t="str">
        <f t="shared" si="229"/>
        <v>Dec</v>
      </c>
      <c r="C3615" s="2">
        <f t="shared" si="230"/>
        <v>50</v>
      </c>
      <c r="D3615" s="2" t="str">
        <f t="shared" si="231"/>
        <v>Tue</v>
      </c>
      <c r="E3615" s="34">
        <v>43445</v>
      </c>
      <c r="F3615" s="30">
        <v>51136</v>
      </c>
      <c r="G3615" s="2" t="s">
        <v>1235</v>
      </c>
      <c r="H3615" s="30" t="s">
        <v>1236</v>
      </c>
      <c r="I3615" s="2">
        <v>6</v>
      </c>
      <c r="J3615" s="30" t="s">
        <v>2003</v>
      </c>
      <c r="K3615" s="2" t="s">
        <v>1264</v>
      </c>
      <c r="L3615" s="30">
        <v>354</v>
      </c>
      <c r="M3615" s="2">
        <v>33</v>
      </c>
      <c r="N3615" s="2">
        <v>1</v>
      </c>
      <c r="O3615" s="31">
        <v>0</v>
      </c>
    </row>
    <row r="3616" spans="1:15" x14ac:dyDescent="0.25">
      <c r="A3616" s="2">
        <f t="shared" si="228"/>
        <v>2018</v>
      </c>
      <c r="B3616" s="2" t="str">
        <f t="shared" si="229"/>
        <v>Dec</v>
      </c>
      <c r="C3616" s="2">
        <f t="shared" si="230"/>
        <v>50</v>
      </c>
      <c r="D3616" s="2" t="str">
        <f t="shared" si="231"/>
        <v>Tue</v>
      </c>
      <c r="E3616" s="34">
        <v>43445</v>
      </c>
      <c r="F3616" s="30">
        <v>51136</v>
      </c>
      <c r="G3616" s="2" t="s">
        <v>1235</v>
      </c>
      <c r="H3616" s="30" t="s">
        <v>1236</v>
      </c>
      <c r="I3616" s="2">
        <v>6</v>
      </c>
      <c r="J3616" s="30" t="s">
        <v>2004</v>
      </c>
      <c r="K3616" s="2" t="s">
        <v>1282</v>
      </c>
      <c r="L3616" s="30">
        <v>354</v>
      </c>
      <c r="M3616" s="2">
        <v>33</v>
      </c>
      <c r="N3616" s="2">
        <v>1</v>
      </c>
      <c r="O3616" s="31">
        <v>3.2291666666666666E-3</v>
      </c>
    </row>
    <row r="3617" spans="1:15" x14ac:dyDescent="0.25">
      <c r="A3617" s="2">
        <f t="shared" si="228"/>
        <v>2018</v>
      </c>
      <c r="B3617" s="2" t="str">
        <f t="shared" si="229"/>
        <v>Dec</v>
      </c>
      <c r="C3617" s="2">
        <f t="shared" si="230"/>
        <v>50</v>
      </c>
      <c r="D3617" s="2" t="str">
        <f t="shared" si="231"/>
        <v>Tue</v>
      </c>
      <c r="E3617" s="34">
        <v>43445</v>
      </c>
      <c r="F3617" s="30">
        <v>51136</v>
      </c>
      <c r="G3617" s="2" t="s">
        <v>1235</v>
      </c>
      <c r="H3617" s="30" t="s">
        <v>1236</v>
      </c>
      <c r="I3617" s="2">
        <v>6</v>
      </c>
      <c r="J3617" s="30" t="s">
        <v>2005</v>
      </c>
      <c r="K3617" s="2" t="s">
        <v>1247</v>
      </c>
      <c r="L3617" s="30">
        <v>354</v>
      </c>
      <c r="M3617" s="2">
        <v>33</v>
      </c>
      <c r="N3617" s="2">
        <v>1</v>
      </c>
      <c r="O3617" s="31">
        <v>0</v>
      </c>
    </row>
    <row r="3618" spans="1:15" x14ac:dyDescent="0.25">
      <c r="A3618" s="2">
        <f t="shared" si="228"/>
        <v>2018</v>
      </c>
      <c r="B3618" s="2" t="str">
        <f t="shared" si="229"/>
        <v>Dec</v>
      </c>
      <c r="C3618" s="2">
        <f t="shared" si="230"/>
        <v>50</v>
      </c>
      <c r="D3618" s="2" t="str">
        <f t="shared" si="231"/>
        <v>Tue</v>
      </c>
      <c r="E3618" s="34">
        <v>43445</v>
      </c>
      <c r="F3618" s="30">
        <v>51136</v>
      </c>
      <c r="G3618" s="2" t="s">
        <v>1235</v>
      </c>
      <c r="H3618" s="30" t="s">
        <v>1236</v>
      </c>
      <c r="I3618" s="2">
        <v>6</v>
      </c>
      <c r="J3618" s="30" t="s">
        <v>2006</v>
      </c>
      <c r="K3618" s="2" t="s">
        <v>1355</v>
      </c>
      <c r="L3618" s="30">
        <v>354</v>
      </c>
      <c r="M3618" s="2">
        <v>33</v>
      </c>
      <c r="N3618" s="2">
        <v>1</v>
      </c>
      <c r="O3618" s="31">
        <v>0</v>
      </c>
    </row>
    <row r="3619" spans="1:15" x14ac:dyDescent="0.25">
      <c r="A3619" s="2">
        <f t="shared" si="228"/>
        <v>2018</v>
      </c>
      <c r="B3619" s="2" t="str">
        <f t="shared" si="229"/>
        <v>Dec</v>
      </c>
      <c r="C3619" s="2">
        <f t="shared" si="230"/>
        <v>50</v>
      </c>
      <c r="D3619" s="2" t="str">
        <f t="shared" si="231"/>
        <v>Tue</v>
      </c>
      <c r="E3619" s="34">
        <v>43445</v>
      </c>
      <c r="F3619" s="30">
        <v>51136</v>
      </c>
      <c r="G3619" s="2" t="s">
        <v>1235</v>
      </c>
      <c r="H3619" s="30" t="s">
        <v>1236</v>
      </c>
      <c r="I3619" s="2">
        <v>6</v>
      </c>
      <c r="J3619" s="30" t="s">
        <v>2007</v>
      </c>
      <c r="K3619" s="2" t="s">
        <v>1247</v>
      </c>
      <c r="L3619" s="30">
        <v>354</v>
      </c>
      <c r="M3619" s="2">
        <v>33</v>
      </c>
      <c r="N3619" s="2">
        <v>1</v>
      </c>
      <c r="O3619" s="31">
        <v>0</v>
      </c>
    </row>
    <row r="3620" spans="1:15" x14ac:dyDescent="0.25">
      <c r="A3620" s="2">
        <f t="shared" si="228"/>
        <v>2018</v>
      </c>
      <c r="B3620" s="2" t="str">
        <f t="shared" si="229"/>
        <v>Dec</v>
      </c>
      <c r="C3620" s="2">
        <f t="shared" si="230"/>
        <v>50</v>
      </c>
      <c r="D3620" s="2" t="str">
        <f t="shared" si="231"/>
        <v>Tue</v>
      </c>
      <c r="E3620" s="34">
        <v>43445</v>
      </c>
      <c r="F3620" s="30">
        <v>51136</v>
      </c>
      <c r="G3620" s="2" t="s">
        <v>1235</v>
      </c>
      <c r="H3620" s="30" t="s">
        <v>1236</v>
      </c>
      <c r="I3620" s="2">
        <v>6</v>
      </c>
      <c r="J3620" s="30" t="s">
        <v>2029</v>
      </c>
      <c r="K3620" s="2" t="s">
        <v>1282</v>
      </c>
      <c r="L3620" s="30">
        <v>354</v>
      </c>
      <c r="M3620" s="2">
        <v>33</v>
      </c>
      <c r="N3620" s="2">
        <v>1</v>
      </c>
      <c r="O3620" s="31">
        <v>0</v>
      </c>
    </row>
    <row r="3621" spans="1:15" x14ac:dyDescent="0.25">
      <c r="A3621" s="2">
        <f t="shared" si="228"/>
        <v>2018</v>
      </c>
      <c r="B3621" s="2" t="str">
        <f t="shared" si="229"/>
        <v>Dec</v>
      </c>
      <c r="C3621" s="2">
        <f t="shared" si="230"/>
        <v>50</v>
      </c>
      <c r="D3621" s="2" t="str">
        <f t="shared" si="231"/>
        <v>Tue</v>
      </c>
      <c r="E3621" s="34">
        <v>43445</v>
      </c>
      <c r="F3621" s="30">
        <v>51135</v>
      </c>
      <c r="G3621" s="2" t="s">
        <v>188</v>
      </c>
      <c r="H3621" s="30" t="s">
        <v>1237</v>
      </c>
      <c r="I3621" s="2">
        <v>10</v>
      </c>
      <c r="J3621" s="30" t="s">
        <v>2003</v>
      </c>
      <c r="K3621" s="2" t="s">
        <v>1264</v>
      </c>
      <c r="L3621" s="30">
        <v>3718</v>
      </c>
      <c r="M3621" s="2">
        <v>3</v>
      </c>
      <c r="N3621" s="2">
        <v>8</v>
      </c>
      <c r="O3621" s="31">
        <v>0</v>
      </c>
    </row>
    <row r="3622" spans="1:15" x14ac:dyDescent="0.25">
      <c r="A3622" s="2">
        <f t="shared" si="228"/>
        <v>2018</v>
      </c>
      <c r="B3622" s="2" t="str">
        <f t="shared" si="229"/>
        <v>Dec</v>
      </c>
      <c r="C3622" s="2">
        <f t="shared" si="230"/>
        <v>50</v>
      </c>
      <c r="D3622" s="2" t="str">
        <f t="shared" si="231"/>
        <v>Tue</v>
      </c>
      <c r="E3622" s="34">
        <v>43445</v>
      </c>
      <c r="F3622" s="30">
        <v>51135</v>
      </c>
      <c r="G3622" s="2" t="s">
        <v>188</v>
      </c>
      <c r="H3622" s="30" t="s">
        <v>1237</v>
      </c>
      <c r="I3622" s="2">
        <v>10</v>
      </c>
      <c r="J3622" s="30" t="s">
        <v>2004</v>
      </c>
      <c r="K3622" s="2" t="s">
        <v>1355</v>
      </c>
      <c r="L3622" s="30">
        <v>3718</v>
      </c>
      <c r="M3622" s="2">
        <v>3</v>
      </c>
      <c r="N3622" s="2">
        <v>8</v>
      </c>
      <c r="O3622" s="31">
        <v>6.1180555555555551E-2</v>
      </c>
    </row>
    <row r="3623" spans="1:15" x14ac:dyDescent="0.25">
      <c r="A3623" s="2">
        <f t="shared" si="228"/>
        <v>2018</v>
      </c>
      <c r="B3623" s="2" t="str">
        <f t="shared" si="229"/>
        <v>Dec</v>
      </c>
      <c r="C3623" s="2">
        <f t="shared" si="230"/>
        <v>50</v>
      </c>
      <c r="D3623" s="2" t="str">
        <f t="shared" si="231"/>
        <v>Tue</v>
      </c>
      <c r="E3623" s="34">
        <v>43445</v>
      </c>
      <c r="F3623" s="30">
        <v>51135</v>
      </c>
      <c r="G3623" s="2" t="s">
        <v>188</v>
      </c>
      <c r="H3623" s="30" t="s">
        <v>1237</v>
      </c>
      <c r="I3623" s="2">
        <v>10</v>
      </c>
      <c r="J3623" s="30" t="s">
        <v>2005</v>
      </c>
      <c r="K3623" s="2" t="s">
        <v>1355</v>
      </c>
      <c r="L3623" s="30">
        <v>3718</v>
      </c>
      <c r="M3623" s="2">
        <v>3</v>
      </c>
      <c r="N3623" s="2">
        <v>8</v>
      </c>
      <c r="O3623" s="31">
        <v>0</v>
      </c>
    </row>
    <row r="3624" spans="1:15" x14ac:dyDescent="0.25">
      <c r="A3624" s="2">
        <f t="shared" si="228"/>
        <v>2018</v>
      </c>
      <c r="B3624" s="2" t="str">
        <f t="shared" si="229"/>
        <v>Dec</v>
      </c>
      <c r="C3624" s="2">
        <f t="shared" si="230"/>
        <v>50</v>
      </c>
      <c r="D3624" s="2" t="str">
        <f t="shared" si="231"/>
        <v>Tue</v>
      </c>
      <c r="E3624" s="34">
        <v>43445</v>
      </c>
      <c r="F3624" s="30">
        <v>51135</v>
      </c>
      <c r="G3624" s="2" t="s">
        <v>188</v>
      </c>
      <c r="H3624" s="30" t="s">
        <v>1237</v>
      </c>
      <c r="I3624" s="2">
        <v>10</v>
      </c>
      <c r="J3624" s="30" t="s">
        <v>2007</v>
      </c>
      <c r="K3624" s="2" t="s">
        <v>2084</v>
      </c>
      <c r="L3624" s="30">
        <v>3718</v>
      </c>
      <c r="M3624" s="2">
        <v>3</v>
      </c>
      <c r="N3624" s="2">
        <v>8</v>
      </c>
      <c r="O3624" s="31">
        <v>0</v>
      </c>
    </row>
    <row r="3625" spans="1:15" x14ac:dyDescent="0.25">
      <c r="A3625" s="2">
        <f t="shared" si="228"/>
        <v>2018</v>
      </c>
      <c r="B3625" s="2" t="str">
        <f t="shared" si="229"/>
        <v>Dec</v>
      </c>
      <c r="C3625" s="2">
        <f t="shared" si="230"/>
        <v>50</v>
      </c>
      <c r="D3625" s="2" t="str">
        <f t="shared" si="231"/>
        <v>Tue</v>
      </c>
      <c r="E3625" s="34">
        <v>43445</v>
      </c>
      <c r="F3625" s="30">
        <v>51135</v>
      </c>
      <c r="G3625" s="2" t="s">
        <v>188</v>
      </c>
      <c r="H3625" s="30" t="s">
        <v>1237</v>
      </c>
      <c r="I3625" s="2">
        <v>10</v>
      </c>
      <c r="J3625" s="30" t="s">
        <v>2029</v>
      </c>
      <c r="K3625" s="2" t="s">
        <v>1355</v>
      </c>
      <c r="L3625" s="30">
        <v>3718</v>
      </c>
      <c r="M3625" s="2">
        <v>3</v>
      </c>
      <c r="N3625" s="2">
        <v>8</v>
      </c>
      <c r="O3625" s="31">
        <v>0</v>
      </c>
    </row>
    <row r="3626" spans="1:15" x14ac:dyDescent="0.25">
      <c r="A3626" s="2">
        <f t="shared" si="228"/>
        <v>2018</v>
      </c>
      <c r="B3626" s="2" t="str">
        <f t="shared" si="229"/>
        <v>Dec</v>
      </c>
      <c r="C3626" s="2">
        <f t="shared" si="230"/>
        <v>50</v>
      </c>
      <c r="D3626" s="2" t="str">
        <f t="shared" si="231"/>
        <v>Tue</v>
      </c>
      <c r="E3626" s="34">
        <v>43445</v>
      </c>
      <c r="F3626" s="30">
        <v>51135</v>
      </c>
      <c r="G3626" s="2" t="s">
        <v>188</v>
      </c>
      <c r="H3626" s="30" t="s">
        <v>1237</v>
      </c>
      <c r="I3626" s="2">
        <v>10</v>
      </c>
      <c r="J3626" s="30" t="s">
        <v>2085</v>
      </c>
      <c r="K3626" s="2" t="s">
        <v>1355</v>
      </c>
      <c r="L3626" s="30">
        <v>3718</v>
      </c>
      <c r="M3626" s="2">
        <v>3</v>
      </c>
      <c r="N3626" s="2">
        <v>8</v>
      </c>
      <c r="O3626" s="31">
        <v>0</v>
      </c>
    </row>
    <row r="3627" spans="1:15" x14ac:dyDescent="0.25">
      <c r="A3627" s="2">
        <f t="shared" si="228"/>
        <v>2018</v>
      </c>
      <c r="B3627" s="2" t="str">
        <f t="shared" si="229"/>
        <v>Dec</v>
      </c>
      <c r="C3627" s="2">
        <f t="shared" si="230"/>
        <v>50</v>
      </c>
      <c r="D3627" s="2" t="str">
        <f t="shared" si="231"/>
        <v>Tue</v>
      </c>
      <c r="E3627" s="34">
        <v>43445</v>
      </c>
      <c r="F3627" s="30">
        <v>48101</v>
      </c>
      <c r="G3627" s="2" t="s">
        <v>60</v>
      </c>
      <c r="H3627" s="30" t="s">
        <v>1434</v>
      </c>
      <c r="I3627" s="2">
        <v>12</v>
      </c>
      <c r="J3627" s="30" t="s">
        <v>1368</v>
      </c>
      <c r="K3627" s="2" t="s">
        <v>1264</v>
      </c>
      <c r="L3627" s="30">
        <v>1053</v>
      </c>
      <c r="M3627" s="2">
        <v>136</v>
      </c>
      <c r="N3627" s="2">
        <v>5</v>
      </c>
      <c r="O3627" s="31">
        <v>0</v>
      </c>
    </row>
    <row r="3628" spans="1:15" x14ac:dyDescent="0.25">
      <c r="A3628" s="2">
        <f t="shared" si="228"/>
        <v>2018</v>
      </c>
      <c r="B3628" s="2" t="str">
        <f t="shared" si="229"/>
        <v>Dec</v>
      </c>
      <c r="C3628" s="2">
        <f t="shared" si="230"/>
        <v>50</v>
      </c>
      <c r="D3628" s="2" t="str">
        <f t="shared" si="231"/>
        <v>Tue</v>
      </c>
      <c r="E3628" s="34">
        <v>43445</v>
      </c>
      <c r="F3628" s="30">
        <v>48101</v>
      </c>
      <c r="G3628" s="2" t="s">
        <v>60</v>
      </c>
      <c r="H3628" s="30" t="s">
        <v>1434</v>
      </c>
      <c r="I3628" s="2">
        <v>12</v>
      </c>
      <c r="J3628" s="30" t="s">
        <v>1372</v>
      </c>
      <c r="K3628" s="2" t="s">
        <v>1282</v>
      </c>
      <c r="L3628" s="30">
        <v>1053</v>
      </c>
      <c r="M3628" s="2">
        <v>136</v>
      </c>
      <c r="N3628" s="2">
        <v>5</v>
      </c>
      <c r="O3628" s="31">
        <v>0</v>
      </c>
    </row>
    <row r="3629" spans="1:15" x14ac:dyDescent="0.25">
      <c r="A3629" s="2">
        <f t="shared" si="228"/>
        <v>2018</v>
      </c>
      <c r="B3629" s="2" t="str">
        <f t="shared" si="229"/>
        <v>Dec</v>
      </c>
      <c r="C3629" s="2">
        <f t="shared" si="230"/>
        <v>50</v>
      </c>
      <c r="D3629" s="2" t="str">
        <f t="shared" si="231"/>
        <v>Tue</v>
      </c>
      <c r="E3629" s="34">
        <v>43445</v>
      </c>
      <c r="F3629" s="30">
        <v>48101</v>
      </c>
      <c r="G3629" s="2" t="s">
        <v>60</v>
      </c>
      <c r="H3629" s="30" t="s">
        <v>1434</v>
      </c>
      <c r="I3629" s="2">
        <v>12</v>
      </c>
      <c r="J3629" s="30" t="s">
        <v>1942</v>
      </c>
      <c r="K3629" s="2" t="s">
        <v>1247</v>
      </c>
      <c r="L3629" s="30">
        <v>1053</v>
      </c>
      <c r="M3629" s="2">
        <v>136</v>
      </c>
      <c r="N3629" s="2">
        <v>5</v>
      </c>
      <c r="O3629" s="31">
        <v>0</v>
      </c>
    </row>
    <row r="3630" spans="1:15" x14ac:dyDescent="0.25">
      <c r="A3630" s="2">
        <f t="shared" si="228"/>
        <v>2018</v>
      </c>
      <c r="B3630" s="2" t="str">
        <f t="shared" si="229"/>
        <v>Dec</v>
      </c>
      <c r="C3630" s="2">
        <f t="shared" si="230"/>
        <v>50</v>
      </c>
      <c r="D3630" s="2" t="str">
        <f t="shared" si="231"/>
        <v>Tue</v>
      </c>
      <c r="E3630" s="34">
        <v>43445</v>
      </c>
      <c r="F3630" s="30">
        <v>48101</v>
      </c>
      <c r="G3630" s="2" t="s">
        <v>60</v>
      </c>
      <c r="H3630" s="30" t="s">
        <v>1434</v>
      </c>
      <c r="I3630" s="2">
        <v>12</v>
      </c>
      <c r="J3630" s="30" t="s">
        <v>2012</v>
      </c>
      <c r="K3630" s="2" t="s">
        <v>1282</v>
      </c>
      <c r="L3630" s="30">
        <v>1053</v>
      </c>
      <c r="M3630" s="2">
        <v>136</v>
      </c>
      <c r="N3630" s="2">
        <v>5</v>
      </c>
      <c r="O3630" s="31">
        <v>0</v>
      </c>
    </row>
    <row r="3631" spans="1:15" x14ac:dyDescent="0.25">
      <c r="A3631" s="2">
        <f t="shared" si="228"/>
        <v>2018</v>
      </c>
      <c r="B3631" s="2" t="str">
        <f t="shared" si="229"/>
        <v>Dec</v>
      </c>
      <c r="C3631" s="2">
        <f t="shared" si="230"/>
        <v>50</v>
      </c>
      <c r="D3631" s="2" t="str">
        <f t="shared" si="231"/>
        <v>Tue</v>
      </c>
      <c r="E3631" s="34">
        <v>43445</v>
      </c>
      <c r="F3631" s="30">
        <v>48101</v>
      </c>
      <c r="G3631" s="2" t="s">
        <v>60</v>
      </c>
      <c r="H3631" s="30" t="s">
        <v>1434</v>
      </c>
      <c r="I3631" s="2">
        <v>12</v>
      </c>
      <c r="J3631" s="30" t="s">
        <v>2016</v>
      </c>
      <c r="K3631" s="2" t="s">
        <v>1247</v>
      </c>
      <c r="L3631" s="30">
        <v>1053</v>
      </c>
      <c r="M3631" s="2">
        <v>136</v>
      </c>
      <c r="N3631" s="2">
        <v>5</v>
      </c>
      <c r="O3631" s="31">
        <v>0</v>
      </c>
    </row>
    <row r="3632" spans="1:15" x14ac:dyDescent="0.25">
      <c r="A3632" s="2">
        <f t="shared" si="228"/>
        <v>2018</v>
      </c>
      <c r="B3632" s="2" t="str">
        <f t="shared" si="229"/>
        <v>Dec</v>
      </c>
      <c r="C3632" s="2">
        <f t="shared" si="230"/>
        <v>50</v>
      </c>
      <c r="D3632" s="2" t="str">
        <f t="shared" si="231"/>
        <v>Tue</v>
      </c>
      <c r="E3632" s="34">
        <v>43445</v>
      </c>
      <c r="F3632" s="30">
        <v>48101</v>
      </c>
      <c r="G3632" s="2" t="s">
        <v>60</v>
      </c>
      <c r="H3632" s="30" t="s">
        <v>1434</v>
      </c>
      <c r="I3632" s="2">
        <v>12</v>
      </c>
      <c r="J3632" s="30" t="s">
        <v>2017</v>
      </c>
      <c r="K3632" s="2" t="s">
        <v>1247</v>
      </c>
      <c r="L3632" s="30">
        <v>1053</v>
      </c>
      <c r="M3632" s="2">
        <v>136</v>
      </c>
      <c r="N3632" s="2">
        <v>5</v>
      </c>
      <c r="O3632" s="31">
        <v>0</v>
      </c>
    </row>
    <row r="3633" spans="1:15" x14ac:dyDescent="0.25">
      <c r="A3633" s="2">
        <f t="shared" si="228"/>
        <v>2018</v>
      </c>
      <c r="B3633" s="2" t="str">
        <f t="shared" si="229"/>
        <v>Dec</v>
      </c>
      <c r="C3633" s="2">
        <f t="shared" si="230"/>
        <v>50</v>
      </c>
      <c r="D3633" s="2" t="str">
        <f t="shared" si="231"/>
        <v>Tue</v>
      </c>
      <c r="E3633" s="34">
        <v>43445</v>
      </c>
      <c r="F3633" s="30">
        <v>51179</v>
      </c>
      <c r="G3633" s="2" t="s">
        <v>1435</v>
      </c>
      <c r="H3633" s="30" t="s">
        <v>1436</v>
      </c>
      <c r="I3633" s="2">
        <v>5</v>
      </c>
      <c r="J3633" s="30" t="s">
        <v>1376</v>
      </c>
      <c r="K3633" s="2" t="s">
        <v>1355</v>
      </c>
      <c r="L3633" s="30">
        <v>319</v>
      </c>
      <c r="M3633" s="2">
        <v>16</v>
      </c>
      <c r="N3633" s="2">
        <v>4</v>
      </c>
      <c r="O3633" s="31">
        <v>0.24104166666666668</v>
      </c>
    </row>
    <row r="3634" spans="1:15" x14ac:dyDescent="0.25">
      <c r="A3634" s="2">
        <f t="shared" si="228"/>
        <v>2018</v>
      </c>
      <c r="B3634" s="2" t="str">
        <f t="shared" si="229"/>
        <v>Dec</v>
      </c>
      <c r="C3634" s="2">
        <f t="shared" si="230"/>
        <v>50</v>
      </c>
      <c r="D3634" s="2" t="str">
        <f t="shared" si="231"/>
        <v>Tue</v>
      </c>
      <c r="E3634" s="34">
        <v>43445</v>
      </c>
      <c r="F3634" s="30">
        <v>51179</v>
      </c>
      <c r="G3634" s="2" t="s">
        <v>1435</v>
      </c>
      <c r="H3634" s="30" t="s">
        <v>1436</v>
      </c>
      <c r="I3634" s="2">
        <v>5</v>
      </c>
      <c r="J3634" s="30" t="s">
        <v>1940</v>
      </c>
      <c r="K3634" s="2" t="s">
        <v>1264</v>
      </c>
      <c r="L3634" s="30">
        <v>319</v>
      </c>
      <c r="M3634" s="2">
        <v>16</v>
      </c>
      <c r="N3634" s="2">
        <v>4</v>
      </c>
      <c r="O3634" s="31">
        <v>0.24667824074074074</v>
      </c>
    </row>
    <row r="3635" spans="1:15" x14ac:dyDescent="0.25">
      <c r="A3635" s="2">
        <f t="shared" si="228"/>
        <v>2018</v>
      </c>
      <c r="B3635" s="2" t="str">
        <f t="shared" si="229"/>
        <v>Dec</v>
      </c>
      <c r="C3635" s="2">
        <f t="shared" si="230"/>
        <v>50</v>
      </c>
      <c r="D3635" s="2" t="str">
        <f t="shared" si="231"/>
        <v>Tue</v>
      </c>
      <c r="E3635" s="34">
        <v>43445</v>
      </c>
      <c r="F3635" s="30">
        <v>51179</v>
      </c>
      <c r="G3635" s="2" t="s">
        <v>1435</v>
      </c>
      <c r="H3635" s="30" t="s">
        <v>1436</v>
      </c>
      <c r="I3635" s="2">
        <v>5</v>
      </c>
      <c r="J3635" s="30" t="s">
        <v>2015</v>
      </c>
      <c r="K3635" s="2" t="s">
        <v>1247</v>
      </c>
      <c r="L3635" s="30">
        <v>319</v>
      </c>
      <c r="M3635" s="2">
        <v>16</v>
      </c>
      <c r="N3635" s="2">
        <v>4</v>
      </c>
      <c r="O3635" s="31">
        <v>0.24543981481481481</v>
      </c>
    </row>
    <row r="3636" spans="1:15" x14ac:dyDescent="0.25">
      <c r="A3636" s="2">
        <f t="shared" si="228"/>
        <v>2018</v>
      </c>
      <c r="B3636" s="2" t="str">
        <f t="shared" si="229"/>
        <v>Dec</v>
      </c>
      <c r="C3636" s="2">
        <f t="shared" si="230"/>
        <v>50</v>
      </c>
      <c r="D3636" s="2" t="str">
        <f t="shared" si="231"/>
        <v>Tue</v>
      </c>
      <c r="E3636" s="34">
        <v>43445</v>
      </c>
      <c r="F3636" s="30">
        <v>51179</v>
      </c>
      <c r="G3636" s="2" t="s">
        <v>1435</v>
      </c>
      <c r="H3636" s="30" t="s">
        <v>1436</v>
      </c>
      <c r="I3636" s="2">
        <v>5</v>
      </c>
      <c r="J3636" s="30" t="s">
        <v>2012</v>
      </c>
      <c r="K3636" s="2" t="s">
        <v>1247</v>
      </c>
      <c r="L3636" s="30">
        <v>319</v>
      </c>
      <c r="M3636" s="2">
        <v>16</v>
      </c>
      <c r="N3636" s="2">
        <v>4</v>
      </c>
      <c r="O3636" s="31">
        <v>0.24484953703703705</v>
      </c>
    </row>
    <row r="3637" spans="1:15" x14ac:dyDescent="0.25">
      <c r="A3637" s="2">
        <f t="shared" si="228"/>
        <v>2018</v>
      </c>
      <c r="B3637" s="2" t="str">
        <f t="shared" si="229"/>
        <v>Dec</v>
      </c>
      <c r="C3637" s="2">
        <f t="shared" si="230"/>
        <v>50</v>
      </c>
      <c r="D3637" s="2" t="str">
        <f t="shared" si="231"/>
        <v>Tue</v>
      </c>
      <c r="E3637" s="34">
        <v>43445</v>
      </c>
      <c r="F3637" s="30">
        <v>51179</v>
      </c>
      <c r="G3637" s="2" t="s">
        <v>1435</v>
      </c>
      <c r="H3637" s="30" t="s">
        <v>1436</v>
      </c>
      <c r="I3637" s="2">
        <v>5</v>
      </c>
      <c r="J3637" s="30" t="s">
        <v>2016</v>
      </c>
      <c r="K3637" s="2" t="s">
        <v>1355</v>
      </c>
      <c r="L3637" s="30">
        <v>319</v>
      </c>
      <c r="M3637" s="2">
        <v>16</v>
      </c>
      <c r="N3637" s="2">
        <v>4</v>
      </c>
      <c r="O3637" s="31">
        <v>0.24225694444444446</v>
      </c>
    </row>
    <row r="3638" spans="1:15" x14ac:dyDescent="0.25">
      <c r="A3638" s="2">
        <f t="shared" si="228"/>
        <v>2018</v>
      </c>
      <c r="B3638" s="2" t="str">
        <f t="shared" si="229"/>
        <v>Dec</v>
      </c>
      <c r="C3638" s="2">
        <f t="shared" si="230"/>
        <v>50</v>
      </c>
      <c r="D3638" s="2" t="str">
        <f t="shared" si="231"/>
        <v>Tue</v>
      </c>
      <c r="E3638" s="34">
        <v>43445</v>
      </c>
      <c r="F3638" s="30">
        <v>50628</v>
      </c>
      <c r="G3638" s="2" t="s">
        <v>1437</v>
      </c>
      <c r="H3638" s="30" t="s">
        <v>1438</v>
      </c>
      <c r="I3638" s="2">
        <v>10</v>
      </c>
      <c r="J3638" s="30" t="s">
        <v>1376</v>
      </c>
      <c r="K3638" s="2" t="s">
        <v>2019</v>
      </c>
      <c r="L3638" s="30">
        <v>1220</v>
      </c>
      <c r="M3638" s="2">
        <v>32</v>
      </c>
      <c r="N3638" s="2">
        <v>6</v>
      </c>
      <c r="O3638" s="31">
        <v>5.2824074074074079E-2</v>
      </c>
    </row>
    <row r="3639" spans="1:15" x14ac:dyDescent="0.25">
      <c r="A3639" s="2">
        <f t="shared" si="228"/>
        <v>2018</v>
      </c>
      <c r="B3639" s="2" t="str">
        <f t="shared" si="229"/>
        <v>Dec</v>
      </c>
      <c r="C3639" s="2">
        <f t="shared" si="230"/>
        <v>50</v>
      </c>
      <c r="D3639" s="2" t="str">
        <f t="shared" si="231"/>
        <v>Tue</v>
      </c>
      <c r="E3639" s="34">
        <v>43445</v>
      </c>
      <c r="F3639" s="30">
        <v>50628</v>
      </c>
      <c r="G3639" s="2" t="s">
        <v>1437</v>
      </c>
      <c r="H3639" s="30" t="s">
        <v>1438</v>
      </c>
      <c r="I3639" s="2">
        <v>10</v>
      </c>
      <c r="J3639" s="30" t="s">
        <v>1940</v>
      </c>
      <c r="K3639" s="2" t="s">
        <v>1264</v>
      </c>
      <c r="L3639" s="30">
        <v>1220</v>
      </c>
      <c r="M3639" s="2">
        <v>32</v>
      </c>
      <c r="N3639" s="2">
        <v>6</v>
      </c>
      <c r="O3639" s="31">
        <v>5.3495370370370367E-2</v>
      </c>
    </row>
    <row r="3640" spans="1:15" x14ac:dyDescent="0.25">
      <c r="A3640" s="2">
        <f t="shared" si="228"/>
        <v>2018</v>
      </c>
      <c r="B3640" s="2" t="str">
        <f t="shared" si="229"/>
        <v>Dec</v>
      </c>
      <c r="C3640" s="2">
        <f t="shared" si="230"/>
        <v>50</v>
      </c>
      <c r="D3640" s="2" t="str">
        <f t="shared" si="231"/>
        <v>Tue</v>
      </c>
      <c r="E3640" s="34">
        <v>43445</v>
      </c>
      <c r="F3640" s="30">
        <v>50628</v>
      </c>
      <c r="G3640" s="2" t="s">
        <v>1437</v>
      </c>
      <c r="H3640" s="30" t="s">
        <v>1438</v>
      </c>
      <c r="I3640" s="2">
        <v>10</v>
      </c>
      <c r="J3640" s="30" t="s">
        <v>2011</v>
      </c>
      <c r="K3640" s="2" t="s">
        <v>1247</v>
      </c>
      <c r="L3640" s="30">
        <v>1220</v>
      </c>
      <c r="M3640" s="2">
        <v>32</v>
      </c>
      <c r="N3640" s="2">
        <v>6</v>
      </c>
      <c r="O3640" s="31">
        <v>5.1180555555555556E-2</v>
      </c>
    </row>
    <row r="3641" spans="1:15" x14ac:dyDescent="0.25">
      <c r="A3641" s="2">
        <f t="shared" si="228"/>
        <v>2018</v>
      </c>
      <c r="B3641" s="2" t="str">
        <f t="shared" si="229"/>
        <v>Dec</v>
      </c>
      <c r="C3641" s="2">
        <f t="shared" si="230"/>
        <v>50</v>
      </c>
      <c r="D3641" s="2" t="str">
        <f t="shared" si="231"/>
        <v>Tue</v>
      </c>
      <c r="E3641" s="34">
        <v>43445</v>
      </c>
      <c r="F3641" s="30">
        <v>51078</v>
      </c>
      <c r="G3641" s="2" t="s">
        <v>2398</v>
      </c>
      <c r="H3641" s="30" t="s">
        <v>2399</v>
      </c>
      <c r="I3641" s="2">
        <v>1</v>
      </c>
      <c r="J3641" s="30" t="s">
        <v>1940</v>
      </c>
      <c r="K3641" s="2" t="s">
        <v>1264</v>
      </c>
      <c r="L3641" s="30">
        <v>74</v>
      </c>
      <c r="M3641" s="2">
        <v>3</v>
      </c>
      <c r="N3641" s="2">
        <v>1</v>
      </c>
      <c r="O3641" s="31">
        <v>0</v>
      </c>
    </row>
    <row r="3642" spans="1:15" x14ac:dyDescent="0.25">
      <c r="A3642" s="2">
        <f t="shared" si="228"/>
        <v>2018</v>
      </c>
      <c r="B3642" s="2" t="str">
        <f t="shared" si="229"/>
        <v>Dec</v>
      </c>
      <c r="C3642" s="2">
        <f t="shared" si="230"/>
        <v>50</v>
      </c>
      <c r="D3642" s="2" t="str">
        <f t="shared" si="231"/>
        <v>Tue</v>
      </c>
      <c r="E3642" s="34">
        <v>43445</v>
      </c>
      <c r="F3642" s="30">
        <v>51078</v>
      </c>
      <c r="G3642" s="2" t="s">
        <v>2398</v>
      </c>
      <c r="H3642" s="30" t="s">
        <v>2399</v>
      </c>
      <c r="I3642" s="2">
        <v>1</v>
      </c>
      <c r="J3642" s="30" t="s">
        <v>2021</v>
      </c>
      <c r="K3642" s="2" t="s">
        <v>1355</v>
      </c>
      <c r="L3642" s="30">
        <v>74</v>
      </c>
      <c r="M3642" s="2">
        <v>3</v>
      </c>
      <c r="N3642" s="2">
        <v>1</v>
      </c>
      <c r="O3642" s="31">
        <v>0</v>
      </c>
    </row>
    <row r="3643" spans="1:15" x14ac:dyDescent="0.25">
      <c r="A3643" s="2">
        <f t="shared" si="228"/>
        <v>2018</v>
      </c>
      <c r="B3643" s="2" t="str">
        <f t="shared" si="229"/>
        <v>Dec</v>
      </c>
      <c r="C3643" s="2">
        <f t="shared" si="230"/>
        <v>50</v>
      </c>
      <c r="D3643" s="2" t="str">
        <f t="shared" si="231"/>
        <v>Tue</v>
      </c>
      <c r="E3643" s="34">
        <v>43445</v>
      </c>
      <c r="F3643" s="30">
        <v>51078</v>
      </c>
      <c r="G3643" s="2" t="s">
        <v>2398</v>
      </c>
      <c r="H3643" s="30" t="s">
        <v>2399</v>
      </c>
      <c r="I3643" s="2">
        <v>1</v>
      </c>
      <c r="J3643" s="30" t="s">
        <v>2011</v>
      </c>
      <c r="K3643" s="2" t="s">
        <v>1247</v>
      </c>
      <c r="L3643" s="30">
        <v>74</v>
      </c>
      <c r="M3643" s="2">
        <v>3</v>
      </c>
      <c r="N3643" s="2">
        <v>1</v>
      </c>
      <c r="O3643" s="31">
        <v>0</v>
      </c>
    </row>
    <row r="3644" spans="1:15" x14ac:dyDescent="0.25">
      <c r="A3644" s="2">
        <f t="shared" ref="A3644:A3707" si="232">YEAR(E3644)</f>
        <v>2018</v>
      </c>
      <c r="B3644" s="2" t="str">
        <f t="shared" ref="B3644:B3707" si="233">TEXT(E3644,"MMM")</f>
        <v>Dec</v>
      </c>
      <c r="C3644" s="2">
        <f t="shared" ref="C3644:C3707" si="234">WEEKNUM(E3644)</f>
        <v>50</v>
      </c>
      <c r="D3644" s="2" t="str">
        <f t="shared" ref="D3644:D3707" si="235">TEXT(E3644,"DDD")</f>
        <v>Tue</v>
      </c>
      <c r="E3644" s="34">
        <v>43445</v>
      </c>
      <c r="F3644" s="30">
        <v>51167</v>
      </c>
      <c r="G3644" s="2" t="s">
        <v>484</v>
      </c>
      <c r="H3644" s="30" t="s">
        <v>2400</v>
      </c>
      <c r="I3644" s="2">
        <v>1</v>
      </c>
      <c r="J3644" s="30" t="s">
        <v>1367</v>
      </c>
      <c r="K3644" s="2" t="s">
        <v>1247</v>
      </c>
      <c r="L3644" s="30">
        <v>50</v>
      </c>
      <c r="M3644" s="2">
        <v>1</v>
      </c>
      <c r="N3644" s="2">
        <v>2</v>
      </c>
      <c r="O3644" s="31">
        <v>0</v>
      </c>
    </row>
    <row r="3645" spans="1:15" x14ac:dyDescent="0.25">
      <c r="A3645" s="2">
        <f t="shared" si="232"/>
        <v>2018</v>
      </c>
      <c r="B3645" s="2" t="str">
        <f t="shared" si="233"/>
        <v>Dec</v>
      </c>
      <c r="C3645" s="2">
        <f t="shared" si="234"/>
        <v>50</v>
      </c>
      <c r="D3645" s="2" t="str">
        <f t="shared" si="235"/>
        <v>Tue</v>
      </c>
      <c r="E3645" s="34">
        <v>43445</v>
      </c>
      <c r="F3645" s="30">
        <v>51167</v>
      </c>
      <c r="G3645" s="2" t="s">
        <v>484</v>
      </c>
      <c r="H3645" s="30" t="s">
        <v>2400</v>
      </c>
      <c r="I3645" s="2">
        <v>1</v>
      </c>
      <c r="J3645" s="30" t="s">
        <v>1368</v>
      </c>
      <c r="K3645" s="2" t="s">
        <v>1264</v>
      </c>
      <c r="L3645" s="30">
        <v>50</v>
      </c>
      <c r="M3645" s="2">
        <v>1</v>
      </c>
      <c r="N3645" s="2">
        <v>2</v>
      </c>
      <c r="O3645" s="31">
        <v>0</v>
      </c>
    </row>
    <row r="3646" spans="1:15" x14ac:dyDescent="0.25">
      <c r="A3646" s="2">
        <f t="shared" si="232"/>
        <v>2018</v>
      </c>
      <c r="B3646" s="2" t="str">
        <f t="shared" si="233"/>
        <v>Dec</v>
      </c>
      <c r="C3646" s="2">
        <f t="shared" si="234"/>
        <v>50</v>
      </c>
      <c r="D3646" s="2" t="str">
        <f t="shared" si="235"/>
        <v>Tue</v>
      </c>
      <c r="E3646" s="34">
        <v>43445</v>
      </c>
      <c r="F3646" s="30">
        <v>51167</v>
      </c>
      <c r="G3646" s="2" t="s">
        <v>484</v>
      </c>
      <c r="H3646" s="30" t="s">
        <v>2400</v>
      </c>
      <c r="I3646" s="2">
        <v>1</v>
      </c>
      <c r="J3646" s="30" t="s">
        <v>2015</v>
      </c>
      <c r="K3646" s="2" t="s">
        <v>1247</v>
      </c>
      <c r="L3646" s="30">
        <v>50</v>
      </c>
      <c r="M3646" s="2">
        <v>1</v>
      </c>
      <c r="N3646" s="2">
        <v>2</v>
      </c>
      <c r="O3646" s="31">
        <v>0</v>
      </c>
    </row>
    <row r="3647" spans="1:15" x14ac:dyDescent="0.25">
      <c r="A3647" s="2">
        <f t="shared" si="232"/>
        <v>2018</v>
      </c>
      <c r="B3647" s="2" t="str">
        <f t="shared" si="233"/>
        <v>Dec</v>
      </c>
      <c r="C3647" s="2">
        <f t="shared" si="234"/>
        <v>50</v>
      </c>
      <c r="D3647" s="2" t="str">
        <f t="shared" si="235"/>
        <v>Tue</v>
      </c>
      <c r="E3647" s="34">
        <v>43445</v>
      </c>
      <c r="F3647" s="30">
        <v>51167</v>
      </c>
      <c r="G3647" s="2" t="s">
        <v>484</v>
      </c>
      <c r="H3647" s="30" t="s">
        <v>2400</v>
      </c>
      <c r="I3647" s="2">
        <v>1</v>
      </c>
      <c r="J3647" s="30" t="s">
        <v>2011</v>
      </c>
      <c r="K3647" s="2" t="s">
        <v>1355</v>
      </c>
      <c r="L3647" s="30">
        <v>50</v>
      </c>
      <c r="M3647" s="2">
        <v>1</v>
      </c>
      <c r="N3647" s="2">
        <v>2</v>
      </c>
      <c r="O3647" s="31">
        <v>0</v>
      </c>
    </row>
    <row r="3648" spans="1:15" x14ac:dyDescent="0.25">
      <c r="A3648" s="2">
        <f t="shared" si="232"/>
        <v>2018</v>
      </c>
      <c r="B3648" s="2" t="str">
        <f t="shared" si="233"/>
        <v>Dec</v>
      </c>
      <c r="C3648" s="2">
        <f t="shared" si="234"/>
        <v>50</v>
      </c>
      <c r="D3648" s="2" t="str">
        <f t="shared" si="235"/>
        <v>Tue</v>
      </c>
      <c r="E3648" s="34">
        <v>43445</v>
      </c>
      <c r="F3648" s="30">
        <v>50956</v>
      </c>
      <c r="G3648" s="2" t="s">
        <v>484</v>
      </c>
      <c r="H3648" s="30" t="s">
        <v>2091</v>
      </c>
      <c r="I3648" s="2">
        <v>4</v>
      </c>
      <c r="J3648" s="30" t="s">
        <v>1367</v>
      </c>
      <c r="K3648" s="2" t="s">
        <v>1247</v>
      </c>
      <c r="L3648" s="30">
        <v>903</v>
      </c>
      <c r="M3648" s="2">
        <v>7</v>
      </c>
      <c r="N3648" s="2">
        <v>1</v>
      </c>
      <c r="O3648" s="31">
        <v>3.7222222222222219E-2</v>
      </c>
    </row>
    <row r="3649" spans="1:15" x14ac:dyDescent="0.25">
      <c r="A3649" s="2">
        <f t="shared" si="232"/>
        <v>2018</v>
      </c>
      <c r="B3649" s="2" t="str">
        <f t="shared" si="233"/>
        <v>Dec</v>
      </c>
      <c r="C3649" s="2">
        <f t="shared" si="234"/>
        <v>50</v>
      </c>
      <c r="D3649" s="2" t="str">
        <f t="shared" si="235"/>
        <v>Tue</v>
      </c>
      <c r="E3649" s="34">
        <v>43445</v>
      </c>
      <c r="F3649" s="30">
        <v>50956</v>
      </c>
      <c r="G3649" s="2" t="s">
        <v>484</v>
      </c>
      <c r="H3649" s="30" t="s">
        <v>2091</v>
      </c>
      <c r="I3649" s="2">
        <v>4</v>
      </c>
      <c r="J3649" s="30" t="s">
        <v>1940</v>
      </c>
      <c r="K3649" s="2" t="s">
        <v>1264</v>
      </c>
      <c r="L3649" s="30">
        <v>903</v>
      </c>
      <c r="M3649" s="2">
        <v>7</v>
      </c>
      <c r="N3649" s="2">
        <v>1</v>
      </c>
      <c r="O3649" s="31">
        <v>3.8113425925925926E-2</v>
      </c>
    </row>
    <row r="3650" spans="1:15" x14ac:dyDescent="0.25">
      <c r="A3650" s="2">
        <f t="shared" si="232"/>
        <v>2018</v>
      </c>
      <c r="B3650" s="2" t="str">
        <f t="shared" si="233"/>
        <v>Dec</v>
      </c>
      <c r="C3650" s="2">
        <f t="shared" si="234"/>
        <v>50</v>
      </c>
      <c r="D3650" s="2" t="str">
        <f t="shared" si="235"/>
        <v>Tue</v>
      </c>
      <c r="E3650" s="34">
        <v>43445</v>
      </c>
      <c r="F3650" s="30">
        <v>50956</v>
      </c>
      <c r="G3650" s="2" t="s">
        <v>484</v>
      </c>
      <c r="H3650" s="30" t="s">
        <v>2091</v>
      </c>
      <c r="I3650" s="2">
        <v>4</v>
      </c>
      <c r="J3650" s="30" t="s">
        <v>2053</v>
      </c>
      <c r="K3650" s="2" t="s">
        <v>1247</v>
      </c>
      <c r="L3650" s="30">
        <v>903</v>
      </c>
      <c r="M3650" s="2">
        <v>7</v>
      </c>
      <c r="N3650" s="2">
        <v>1</v>
      </c>
      <c r="O3650" s="31">
        <v>3.7511574074074072E-2</v>
      </c>
    </row>
    <row r="3651" spans="1:15" x14ac:dyDescent="0.25">
      <c r="A3651" s="2">
        <f t="shared" si="232"/>
        <v>2018</v>
      </c>
      <c r="B3651" s="2" t="str">
        <f t="shared" si="233"/>
        <v>Dec</v>
      </c>
      <c r="C3651" s="2">
        <f t="shared" si="234"/>
        <v>50</v>
      </c>
      <c r="D3651" s="2" t="str">
        <f t="shared" si="235"/>
        <v>Tue</v>
      </c>
      <c r="E3651" s="34">
        <v>43445</v>
      </c>
      <c r="F3651" s="30">
        <v>50956</v>
      </c>
      <c r="G3651" s="2" t="s">
        <v>484</v>
      </c>
      <c r="H3651" s="30" t="s">
        <v>2091</v>
      </c>
      <c r="I3651" s="2">
        <v>4</v>
      </c>
      <c r="J3651" s="30" t="s">
        <v>2011</v>
      </c>
      <c r="K3651" s="2" t="s">
        <v>1355</v>
      </c>
      <c r="L3651" s="30">
        <v>903</v>
      </c>
      <c r="M3651" s="2">
        <v>7</v>
      </c>
      <c r="N3651" s="2">
        <v>1</v>
      </c>
      <c r="O3651" s="31">
        <v>3.6979166666666667E-2</v>
      </c>
    </row>
    <row r="3652" spans="1:15" x14ac:dyDescent="0.25">
      <c r="A3652" s="2">
        <f t="shared" si="232"/>
        <v>2018</v>
      </c>
      <c r="B3652" s="2" t="str">
        <f t="shared" si="233"/>
        <v>Dec</v>
      </c>
      <c r="C3652" s="2">
        <f t="shared" si="234"/>
        <v>50</v>
      </c>
      <c r="D3652" s="2" t="str">
        <f t="shared" si="235"/>
        <v>Tue</v>
      </c>
      <c r="E3652" s="34">
        <v>43445</v>
      </c>
      <c r="F3652" s="30">
        <v>48287</v>
      </c>
      <c r="G3652" s="2" t="s">
        <v>1692</v>
      </c>
      <c r="H3652" s="30" t="s">
        <v>2401</v>
      </c>
      <c r="I3652" s="2">
        <v>7</v>
      </c>
      <c r="J3652" s="30" t="s">
        <v>1447</v>
      </c>
      <c r="K3652" s="2" t="s">
        <v>1447</v>
      </c>
      <c r="L3652" s="30">
        <v>359</v>
      </c>
      <c r="M3652" s="2">
        <v>27</v>
      </c>
      <c r="N3652" s="2">
        <v>5</v>
      </c>
      <c r="O3652" s="31">
        <v>0</v>
      </c>
    </row>
    <row r="3653" spans="1:15" x14ac:dyDescent="0.25">
      <c r="A3653" s="2">
        <f t="shared" si="232"/>
        <v>2018</v>
      </c>
      <c r="B3653" s="2" t="str">
        <f t="shared" si="233"/>
        <v>Dec</v>
      </c>
      <c r="C3653" s="2">
        <f t="shared" si="234"/>
        <v>50</v>
      </c>
      <c r="D3653" s="2" t="str">
        <f t="shared" si="235"/>
        <v>Tue</v>
      </c>
      <c r="E3653" s="34">
        <v>43445</v>
      </c>
      <c r="F3653" s="30">
        <v>48133</v>
      </c>
      <c r="G3653" s="2" t="s">
        <v>1931</v>
      </c>
      <c r="H3653" s="30" t="s">
        <v>2092</v>
      </c>
      <c r="I3653" s="2">
        <v>15</v>
      </c>
      <c r="J3653" s="30" t="s">
        <v>2003</v>
      </c>
      <c r="K3653" s="2" t="s">
        <v>1264</v>
      </c>
      <c r="L3653" s="30">
        <v>3495</v>
      </c>
      <c r="M3653" s="2">
        <v>28</v>
      </c>
      <c r="N3653" s="2">
        <v>6</v>
      </c>
      <c r="O3653" s="31">
        <v>3.9143518518518515E-2</v>
      </c>
    </row>
    <row r="3654" spans="1:15" x14ac:dyDescent="0.25">
      <c r="A3654" s="2">
        <f t="shared" si="232"/>
        <v>2018</v>
      </c>
      <c r="B3654" s="2" t="str">
        <f t="shared" si="233"/>
        <v>Dec</v>
      </c>
      <c r="C3654" s="2">
        <f t="shared" si="234"/>
        <v>50</v>
      </c>
      <c r="D3654" s="2" t="str">
        <f t="shared" si="235"/>
        <v>Tue</v>
      </c>
      <c r="E3654" s="34">
        <v>43445</v>
      </c>
      <c r="F3654" s="30">
        <v>48133</v>
      </c>
      <c r="G3654" s="2" t="s">
        <v>1931</v>
      </c>
      <c r="H3654" s="30" t="s">
        <v>2092</v>
      </c>
      <c r="I3654" s="2">
        <v>15</v>
      </c>
      <c r="J3654" s="30" t="s">
        <v>2005</v>
      </c>
      <c r="K3654" s="2" t="s">
        <v>1247</v>
      </c>
      <c r="L3654" s="30">
        <v>3495</v>
      </c>
      <c r="M3654" s="2">
        <v>28</v>
      </c>
      <c r="N3654" s="2">
        <v>6</v>
      </c>
      <c r="O3654" s="31">
        <v>3.9120370370370368E-2</v>
      </c>
    </row>
    <row r="3655" spans="1:15" x14ac:dyDescent="0.25">
      <c r="A3655" s="2">
        <f t="shared" si="232"/>
        <v>2018</v>
      </c>
      <c r="B3655" s="2" t="str">
        <f t="shared" si="233"/>
        <v>Dec</v>
      </c>
      <c r="C3655" s="2">
        <f t="shared" si="234"/>
        <v>50</v>
      </c>
      <c r="D3655" s="2" t="str">
        <f t="shared" si="235"/>
        <v>Tue</v>
      </c>
      <c r="E3655" s="34">
        <v>43445</v>
      </c>
      <c r="F3655" s="30">
        <v>48133</v>
      </c>
      <c r="G3655" s="2" t="s">
        <v>1931</v>
      </c>
      <c r="H3655" s="30" t="s">
        <v>2092</v>
      </c>
      <c r="I3655" s="2">
        <v>15</v>
      </c>
      <c r="J3655" s="30" t="s">
        <v>2006</v>
      </c>
      <c r="K3655" s="2" t="s">
        <v>1247</v>
      </c>
      <c r="L3655" s="30">
        <v>3495</v>
      </c>
      <c r="M3655" s="2">
        <v>28</v>
      </c>
      <c r="N3655" s="2">
        <v>6</v>
      </c>
      <c r="O3655" s="31">
        <v>3.9131944444444448E-2</v>
      </c>
    </row>
    <row r="3656" spans="1:15" x14ac:dyDescent="0.25">
      <c r="A3656" s="2">
        <f t="shared" si="232"/>
        <v>2018</v>
      </c>
      <c r="B3656" s="2" t="str">
        <f t="shared" si="233"/>
        <v>Dec</v>
      </c>
      <c r="C3656" s="2">
        <f t="shared" si="234"/>
        <v>50</v>
      </c>
      <c r="D3656" s="2" t="str">
        <f t="shared" si="235"/>
        <v>Tue</v>
      </c>
      <c r="E3656" s="34">
        <v>43445</v>
      </c>
      <c r="F3656" s="30">
        <v>48133</v>
      </c>
      <c r="G3656" s="2" t="s">
        <v>1931</v>
      </c>
      <c r="H3656" s="30" t="s">
        <v>2092</v>
      </c>
      <c r="I3656" s="2">
        <v>15</v>
      </c>
      <c r="J3656" s="30" t="s">
        <v>2007</v>
      </c>
      <c r="K3656" s="2" t="s">
        <v>1247</v>
      </c>
      <c r="L3656" s="30">
        <v>3495</v>
      </c>
      <c r="M3656" s="2">
        <v>28</v>
      </c>
      <c r="N3656" s="2">
        <v>6</v>
      </c>
      <c r="O3656" s="31">
        <v>3.9120370370370368E-2</v>
      </c>
    </row>
    <row r="3657" spans="1:15" x14ac:dyDescent="0.25">
      <c r="A3657" s="2">
        <f t="shared" si="232"/>
        <v>2018</v>
      </c>
      <c r="B3657" s="2" t="str">
        <f t="shared" si="233"/>
        <v>Dec</v>
      </c>
      <c r="C3657" s="2">
        <f t="shared" si="234"/>
        <v>50</v>
      </c>
      <c r="D3657" s="2" t="str">
        <f t="shared" si="235"/>
        <v>Tue</v>
      </c>
      <c r="E3657" s="34">
        <v>43445</v>
      </c>
      <c r="F3657" s="30">
        <v>48133</v>
      </c>
      <c r="G3657" s="2" t="s">
        <v>1931</v>
      </c>
      <c r="H3657" s="30" t="s">
        <v>2092</v>
      </c>
      <c r="I3657" s="2">
        <v>15</v>
      </c>
      <c r="J3657" s="30" t="s">
        <v>2008</v>
      </c>
      <c r="K3657" s="2" t="s">
        <v>1282</v>
      </c>
      <c r="L3657" s="30">
        <v>3495</v>
      </c>
      <c r="M3657" s="2">
        <v>28</v>
      </c>
      <c r="N3657" s="2">
        <v>6</v>
      </c>
      <c r="O3657" s="31">
        <v>3.9131944444444448E-2</v>
      </c>
    </row>
    <row r="3658" spans="1:15" x14ac:dyDescent="0.25">
      <c r="A3658" s="2">
        <f t="shared" si="232"/>
        <v>2018</v>
      </c>
      <c r="B3658" s="2" t="str">
        <f t="shared" si="233"/>
        <v>Dec</v>
      </c>
      <c r="C3658" s="2">
        <f t="shared" si="234"/>
        <v>50</v>
      </c>
      <c r="D3658" s="2" t="str">
        <f t="shared" si="235"/>
        <v>Tue</v>
      </c>
      <c r="E3658" s="34">
        <v>43445</v>
      </c>
      <c r="F3658" s="30">
        <v>48133</v>
      </c>
      <c r="G3658" s="2" t="s">
        <v>1931</v>
      </c>
      <c r="H3658" s="30" t="s">
        <v>2092</v>
      </c>
      <c r="I3658" s="2">
        <v>15</v>
      </c>
      <c r="J3658" s="30" t="s">
        <v>2078</v>
      </c>
      <c r="K3658" s="2" t="s">
        <v>1247</v>
      </c>
      <c r="L3658" s="30">
        <v>3495</v>
      </c>
      <c r="M3658" s="2">
        <v>28</v>
      </c>
      <c r="N3658" s="2">
        <v>6</v>
      </c>
      <c r="O3658" s="31">
        <v>3.9155092592592596E-2</v>
      </c>
    </row>
    <row r="3659" spans="1:15" x14ac:dyDescent="0.25">
      <c r="A3659" s="2">
        <f t="shared" si="232"/>
        <v>2018</v>
      </c>
      <c r="B3659" s="2" t="str">
        <f t="shared" si="233"/>
        <v>Dec</v>
      </c>
      <c r="C3659" s="2">
        <f t="shared" si="234"/>
        <v>50</v>
      </c>
      <c r="D3659" s="2" t="str">
        <f t="shared" si="235"/>
        <v>Tue</v>
      </c>
      <c r="E3659" s="34">
        <v>43445</v>
      </c>
      <c r="F3659" s="30">
        <v>48133</v>
      </c>
      <c r="G3659" s="2" t="s">
        <v>1931</v>
      </c>
      <c r="H3659" s="30" t="s">
        <v>2092</v>
      </c>
      <c r="I3659" s="2">
        <v>15</v>
      </c>
      <c r="J3659" s="30" t="s">
        <v>2080</v>
      </c>
      <c r="K3659" s="2" t="s">
        <v>1247</v>
      </c>
      <c r="L3659" s="30">
        <v>3495</v>
      </c>
      <c r="M3659" s="2">
        <v>28</v>
      </c>
      <c r="N3659" s="2">
        <v>6</v>
      </c>
      <c r="O3659" s="31">
        <v>3.9120370370370368E-2</v>
      </c>
    </row>
    <row r="3660" spans="1:15" x14ac:dyDescent="0.25">
      <c r="A3660" s="2">
        <f t="shared" si="232"/>
        <v>2018</v>
      </c>
      <c r="B3660" s="2" t="str">
        <f t="shared" si="233"/>
        <v>Dec</v>
      </c>
      <c r="C3660" s="2">
        <f t="shared" si="234"/>
        <v>50</v>
      </c>
      <c r="D3660" s="2" t="str">
        <f t="shared" si="235"/>
        <v>Tue</v>
      </c>
      <c r="E3660" s="34">
        <v>43445</v>
      </c>
      <c r="F3660" s="30">
        <v>48133</v>
      </c>
      <c r="G3660" s="2" t="s">
        <v>1931</v>
      </c>
      <c r="H3660" s="30" t="s">
        <v>2092</v>
      </c>
      <c r="I3660" s="2">
        <v>15</v>
      </c>
      <c r="J3660" s="30" t="s">
        <v>2402</v>
      </c>
      <c r="K3660" s="2" t="s">
        <v>1355</v>
      </c>
      <c r="L3660" s="30">
        <v>3495</v>
      </c>
      <c r="M3660" s="2">
        <v>28</v>
      </c>
      <c r="N3660" s="2">
        <v>6</v>
      </c>
      <c r="O3660" s="31">
        <v>3.9143518518518515E-2</v>
      </c>
    </row>
    <row r="3661" spans="1:15" x14ac:dyDescent="0.25">
      <c r="A3661" s="2">
        <f t="shared" si="232"/>
        <v>2018</v>
      </c>
      <c r="B3661" s="2" t="str">
        <f t="shared" si="233"/>
        <v>Dec</v>
      </c>
      <c r="C3661" s="2">
        <f t="shared" si="234"/>
        <v>50</v>
      </c>
      <c r="D3661" s="2" t="str">
        <f t="shared" si="235"/>
        <v>Tue</v>
      </c>
      <c r="E3661" s="34">
        <v>43445</v>
      </c>
      <c r="F3661" s="30">
        <v>50513</v>
      </c>
      <c r="G3661" s="2" t="s">
        <v>1112</v>
      </c>
      <c r="H3661" s="30" t="s">
        <v>2093</v>
      </c>
      <c r="I3661" s="2">
        <v>6</v>
      </c>
      <c r="J3661" s="30" t="s">
        <v>1279</v>
      </c>
      <c r="K3661" s="2" t="s">
        <v>1429</v>
      </c>
      <c r="L3661" s="30">
        <v>325</v>
      </c>
      <c r="M3661" s="2">
        <v>24</v>
      </c>
      <c r="N3661" s="2">
        <v>0</v>
      </c>
      <c r="O3661" s="31">
        <v>2.8425925925925924E-2</v>
      </c>
    </row>
    <row r="3662" spans="1:15" x14ac:dyDescent="0.25">
      <c r="A3662" s="2">
        <f t="shared" si="232"/>
        <v>2018</v>
      </c>
      <c r="B3662" s="2" t="str">
        <f t="shared" si="233"/>
        <v>Dec</v>
      </c>
      <c r="C3662" s="2">
        <f t="shared" si="234"/>
        <v>50</v>
      </c>
      <c r="D3662" s="2" t="str">
        <f t="shared" si="235"/>
        <v>Tue</v>
      </c>
      <c r="E3662" s="34">
        <v>43445</v>
      </c>
      <c r="F3662" s="30">
        <v>50513</v>
      </c>
      <c r="G3662" s="2" t="s">
        <v>1112</v>
      </c>
      <c r="H3662" s="30" t="s">
        <v>2093</v>
      </c>
      <c r="I3662" s="2">
        <v>6</v>
      </c>
      <c r="J3662" s="30" t="s">
        <v>1966</v>
      </c>
      <c r="K3662" s="2" t="s">
        <v>1264</v>
      </c>
      <c r="L3662" s="30">
        <v>325</v>
      </c>
      <c r="M3662" s="2">
        <v>24</v>
      </c>
      <c r="N3662" s="2">
        <v>0</v>
      </c>
      <c r="O3662" s="31">
        <v>1.4212962962962962E-2</v>
      </c>
    </row>
    <row r="3663" spans="1:15" x14ac:dyDescent="0.25">
      <c r="A3663" s="2">
        <f t="shared" si="232"/>
        <v>2018</v>
      </c>
      <c r="B3663" s="2" t="str">
        <f t="shared" si="233"/>
        <v>Dec</v>
      </c>
      <c r="C3663" s="2">
        <f t="shared" si="234"/>
        <v>50</v>
      </c>
      <c r="D3663" s="2" t="str">
        <f t="shared" si="235"/>
        <v>Tue</v>
      </c>
      <c r="E3663" s="28">
        <v>43445</v>
      </c>
      <c r="F3663" s="30">
        <v>51032</v>
      </c>
      <c r="G3663" s="2" t="s">
        <v>650</v>
      </c>
      <c r="H3663" s="30" t="s">
        <v>2403</v>
      </c>
      <c r="I3663" s="2">
        <v>3</v>
      </c>
      <c r="J3663" s="30" t="s">
        <v>1447</v>
      </c>
      <c r="K3663" s="2" t="s">
        <v>1447</v>
      </c>
      <c r="L3663" s="30">
        <v>1394</v>
      </c>
      <c r="M3663" s="2">
        <v>2</v>
      </c>
      <c r="N3663" s="2">
        <v>5</v>
      </c>
      <c r="O3663" s="31">
        <v>0</v>
      </c>
    </row>
    <row r="3664" spans="1:15" x14ac:dyDescent="0.25">
      <c r="A3664" s="2">
        <f t="shared" si="232"/>
        <v>2018</v>
      </c>
      <c r="B3664" s="2" t="str">
        <f t="shared" si="233"/>
        <v>Dec</v>
      </c>
      <c r="C3664" s="2">
        <f t="shared" si="234"/>
        <v>50</v>
      </c>
      <c r="D3664" s="2" t="str">
        <f t="shared" si="235"/>
        <v>Wed</v>
      </c>
      <c r="E3664" s="34">
        <v>43446</v>
      </c>
      <c r="F3664" s="30">
        <v>48104</v>
      </c>
      <c r="G3664" s="2" t="s">
        <v>39</v>
      </c>
      <c r="H3664" s="30" t="s">
        <v>1446</v>
      </c>
      <c r="I3664" s="2">
        <v>18</v>
      </c>
      <c r="J3664" s="30" t="s">
        <v>1779</v>
      </c>
      <c r="K3664" s="2" t="s">
        <v>1272</v>
      </c>
      <c r="L3664" s="30">
        <v>4584</v>
      </c>
      <c r="M3664" s="2">
        <v>8</v>
      </c>
      <c r="N3664" s="2">
        <v>57</v>
      </c>
      <c r="O3664" s="31">
        <v>3.3263888888888891E-2</v>
      </c>
    </row>
    <row r="3665" spans="1:15" x14ac:dyDescent="0.25">
      <c r="A3665" s="2">
        <f t="shared" si="232"/>
        <v>2018</v>
      </c>
      <c r="B3665" s="2" t="str">
        <f t="shared" si="233"/>
        <v>Dec</v>
      </c>
      <c r="C3665" s="2">
        <f t="shared" si="234"/>
        <v>50</v>
      </c>
      <c r="D3665" s="2" t="str">
        <f t="shared" si="235"/>
        <v>Wed</v>
      </c>
      <c r="E3665" s="34">
        <v>43446</v>
      </c>
      <c r="F3665" s="30">
        <v>48104</v>
      </c>
      <c r="G3665" s="2" t="s">
        <v>39</v>
      </c>
      <c r="H3665" s="30" t="s">
        <v>1446</v>
      </c>
      <c r="I3665" s="2">
        <v>18</v>
      </c>
      <c r="J3665" s="30" t="s">
        <v>1970</v>
      </c>
      <c r="K3665" s="2" t="s">
        <v>1272</v>
      </c>
      <c r="L3665" s="30">
        <v>4584</v>
      </c>
      <c r="M3665" s="2">
        <v>8</v>
      </c>
      <c r="N3665" s="2">
        <v>57</v>
      </c>
      <c r="O3665" s="31">
        <v>3.3090277777777781E-2</v>
      </c>
    </row>
    <row r="3666" spans="1:15" x14ac:dyDescent="0.25">
      <c r="A3666" s="2">
        <f t="shared" si="232"/>
        <v>2018</v>
      </c>
      <c r="B3666" s="2" t="str">
        <f t="shared" si="233"/>
        <v>Dec</v>
      </c>
      <c r="C3666" s="2">
        <f t="shared" si="234"/>
        <v>50</v>
      </c>
      <c r="D3666" s="2" t="str">
        <f t="shared" si="235"/>
        <v>Wed</v>
      </c>
      <c r="E3666" s="34">
        <v>43446</v>
      </c>
      <c r="F3666" s="30">
        <v>47877</v>
      </c>
      <c r="G3666" s="2" t="s">
        <v>894</v>
      </c>
      <c r="H3666" s="30" t="s">
        <v>1238</v>
      </c>
      <c r="I3666" s="2">
        <v>24</v>
      </c>
      <c r="J3666" s="30" t="s">
        <v>1779</v>
      </c>
      <c r="K3666" s="2" t="s">
        <v>1272</v>
      </c>
      <c r="L3666" s="30">
        <v>4001</v>
      </c>
      <c r="M3666" s="2">
        <v>28</v>
      </c>
      <c r="N3666" s="2">
        <v>32</v>
      </c>
      <c r="O3666" s="31">
        <v>3.3298611111111112E-2</v>
      </c>
    </row>
    <row r="3667" spans="1:15" x14ac:dyDescent="0.25">
      <c r="A3667" s="2">
        <f t="shared" si="232"/>
        <v>2018</v>
      </c>
      <c r="B3667" s="2" t="str">
        <f t="shared" si="233"/>
        <v>Dec</v>
      </c>
      <c r="C3667" s="2">
        <f t="shared" si="234"/>
        <v>50</v>
      </c>
      <c r="D3667" s="2" t="str">
        <f t="shared" si="235"/>
        <v>Wed</v>
      </c>
      <c r="E3667" s="34">
        <v>43446</v>
      </c>
      <c r="F3667" s="30">
        <v>50670</v>
      </c>
      <c r="G3667" s="2" t="s">
        <v>152</v>
      </c>
      <c r="H3667" s="30" t="s">
        <v>1239</v>
      </c>
      <c r="I3667" s="2">
        <v>40</v>
      </c>
      <c r="J3667" s="30" t="s">
        <v>1259</v>
      </c>
      <c r="K3667" s="2" t="s">
        <v>1275</v>
      </c>
      <c r="L3667" s="30">
        <v>2769</v>
      </c>
      <c r="M3667" s="2">
        <v>249</v>
      </c>
      <c r="N3667" s="2">
        <v>93</v>
      </c>
      <c r="O3667" s="31">
        <v>9.2025462962962976E-2</v>
      </c>
    </row>
    <row r="3668" spans="1:15" x14ac:dyDescent="0.25">
      <c r="A3668" s="2">
        <f t="shared" si="232"/>
        <v>2018</v>
      </c>
      <c r="B3668" s="2" t="str">
        <f t="shared" si="233"/>
        <v>Dec</v>
      </c>
      <c r="C3668" s="2">
        <f t="shared" si="234"/>
        <v>50</v>
      </c>
      <c r="D3668" s="2" t="str">
        <f t="shared" si="235"/>
        <v>Wed</v>
      </c>
      <c r="E3668" s="34">
        <v>43446</v>
      </c>
      <c r="F3668" s="30">
        <v>50670</v>
      </c>
      <c r="G3668" s="2" t="s">
        <v>152</v>
      </c>
      <c r="H3668" s="30" t="s">
        <v>1239</v>
      </c>
      <c r="I3668" s="2">
        <v>40</v>
      </c>
      <c r="J3668" s="30" t="s">
        <v>1300</v>
      </c>
      <c r="K3668" s="2" t="s">
        <v>1247</v>
      </c>
      <c r="L3668" s="30">
        <v>2769</v>
      </c>
      <c r="M3668" s="2">
        <v>249</v>
      </c>
      <c r="N3668" s="2">
        <v>93</v>
      </c>
      <c r="O3668" s="31">
        <v>0.22646990740740738</v>
      </c>
    </row>
    <row r="3669" spans="1:15" x14ac:dyDescent="0.25">
      <c r="A3669" s="2">
        <f t="shared" si="232"/>
        <v>2018</v>
      </c>
      <c r="B3669" s="2" t="str">
        <f t="shared" si="233"/>
        <v>Dec</v>
      </c>
      <c r="C3669" s="2">
        <f t="shared" si="234"/>
        <v>50</v>
      </c>
      <c r="D3669" s="2" t="str">
        <f t="shared" si="235"/>
        <v>Wed</v>
      </c>
      <c r="E3669" s="34">
        <v>43446</v>
      </c>
      <c r="F3669" s="30">
        <v>50670</v>
      </c>
      <c r="G3669" s="2" t="s">
        <v>152</v>
      </c>
      <c r="H3669" s="30" t="s">
        <v>1239</v>
      </c>
      <c r="I3669" s="2">
        <v>40</v>
      </c>
      <c r="J3669" s="30" t="s">
        <v>1300</v>
      </c>
      <c r="K3669" s="2" t="s">
        <v>1272</v>
      </c>
      <c r="L3669" s="30">
        <v>2769</v>
      </c>
      <c r="M3669" s="2">
        <v>249</v>
      </c>
      <c r="N3669" s="2">
        <v>93</v>
      </c>
      <c r="O3669" s="31">
        <v>6.340277777777778E-2</v>
      </c>
    </row>
    <row r="3670" spans="1:15" x14ac:dyDescent="0.25">
      <c r="A3670" s="2">
        <f t="shared" si="232"/>
        <v>2018</v>
      </c>
      <c r="B3670" s="2" t="str">
        <f t="shared" si="233"/>
        <v>Dec</v>
      </c>
      <c r="C3670" s="2">
        <f t="shared" si="234"/>
        <v>50</v>
      </c>
      <c r="D3670" s="2" t="str">
        <f t="shared" si="235"/>
        <v>Wed</v>
      </c>
      <c r="E3670" s="34">
        <v>43446</v>
      </c>
      <c r="F3670" s="30">
        <v>50670</v>
      </c>
      <c r="G3670" s="2" t="s">
        <v>152</v>
      </c>
      <c r="H3670" s="30" t="s">
        <v>1239</v>
      </c>
      <c r="I3670" s="2">
        <v>40</v>
      </c>
      <c r="J3670" s="30" t="s">
        <v>1387</v>
      </c>
      <c r="K3670" s="2" t="s">
        <v>1275</v>
      </c>
      <c r="L3670" s="30">
        <v>2769</v>
      </c>
      <c r="M3670" s="2">
        <v>249</v>
      </c>
      <c r="N3670" s="2">
        <v>93</v>
      </c>
      <c r="O3670" s="31">
        <v>9.2268518518518527E-2</v>
      </c>
    </row>
    <row r="3671" spans="1:15" x14ac:dyDescent="0.25">
      <c r="A3671" s="2">
        <f t="shared" si="232"/>
        <v>2018</v>
      </c>
      <c r="B3671" s="2" t="str">
        <f t="shared" si="233"/>
        <v>Dec</v>
      </c>
      <c r="C3671" s="2">
        <f t="shared" si="234"/>
        <v>50</v>
      </c>
      <c r="D3671" s="2" t="str">
        <f t="shared" si="235"/>
        <v>Wed</v>
      </c>
      <c r="E3671" s="34">
        <v>43446</v>
      </c>
      <c r="F3671" s="30">
        <v>50670</v>
      </c>
      <c r="G3671" s="2" t="s">
        <v>152</v>
      </c>
      <c r="H3671" s="30" t="s">
        <v>1239</v>
      </c>
      <c r="I3671" s="2">
        <v>40</v>
      </c>
      <c r="J3671" s="30" t="s">
        <v>1387</v>
      </c>
      <c r="K3671" s="2" t="s">
        <v>1247</v>
      </c>
      <c r="L3671" s="30">
        <v>2769</v>
      </c>
      <c r="M3671" s="2">
        <v>249</v>
      </c>
      <c r="N3671" s="2">
        <v>93</v>
      </c>
      <c r="O3671" s="31">
        <v>0.13322916666666668</v>
      </c>
    </row>
    <row r="3672" spans="1:15" x14ac:dyDescent="0.25">
      <c r="A3672" s="2">
        <f t="shared" si="232"/>
        <v>2018</v>
      </c>
      <c r="B3672" s="2" t="str">
        <f t="shared" si="233"/>
        <v>Dec</v>
      </c>
      <c r="C3672" s="2">
        <f t="shared" si="234"/>
        <v>50</v>
      </c>
      <c r="D3672" s="2" t="str">
        <f t="shared" si="235"/>
        <v>Wed</v>
      </c>
      <c r="E3672" s="34">
        <v>43446</v>
      </c>
      <c r="F3672" s="30">
        <v>50670</v>
      </c>
      <c r="G3672" s="2" t="s">
        <v>152</v>
      </c>
      <c r="H3672" s="30" t="s">
        <v>1239</v>
      </c>
      <c r="I3672" s="2">
        <v>40</v>
      </c>
      <c r="J3672" s="30" t="s">
        <v>1387</v>
      </c>
      <c r="K3672" s="2" t="s">
        <v>1348</v>
      </c>
      <c r="L3672" s="30">
        <v>2769</v>
      </c>
      <c r="M3672" s="2">
        <v>249</v>
      </c>
      <c r="N3672" s="2">
        <v>93</v>
      </c>
      <c r="O3672" s="31">
        <v>6.3171296296296295E-2</v>
      </c>
    </row>
    <row r="3673" spans="1:15" x14ac:dyDescent="0.25">
      <c r="A3673" s="2">
        <f t="shared" si="232"/>
        <v>2018</v>
      </c>
      <c r="B3673" s="2" t="str">
        <f t="shared" si="233"/>
        <v>Dec</v>
      </c>
      <c r="C3673" s="2">
        <f t="shared" si="234"/>
        <v>50</v>
      </c>
      <c r="D3673" s="2" t="str">
        <f t="shared" si="235"/>
        <v>Wed</v>
      </c>
      <c r="E3673" s="34">
        <v>43446</v>
      </c>
      <c r="F3673" s="30">
        <v>50670</v>
      </c>
      <c r="G3673" s="2" t="s">
        <v>152</v>
      </c>
      <c r="H3673" s="30" t="s">
        <v>1239</v>
      </c>
      <c r="I3673" s="2">
        <v>40</v>
      </c>
      <c r="J3673" s="30" t="s">
        <v>1388</v>
      </c>
      <c r="K3673" s="2" t="s">
        <v>1264</v>
      </c>
      <c r="L3673" s="30">
        <v>2769</v>
      </c>
      <c r="M3673" s="2">
        <v>249</v>
      </c>
      <c r="N3673" s="2">
        <v>93</v>
      </c>
      <c r="O3673" s="31">
        <v>0.28863425925925928</v>
      </c>
    </row>
    <row r="3674" spans="1:15" x14ac:dyDescent="0.25">
      <c r="A3674" s="2">
        <f t="shared" si="232"/>
        <v>2018</v>
      </c>
      <c r="B3674" s="2" t="str">
        <f t="shared" si="233"/>
        <v>Dec</v>
      </c>
      <c r="C3674" s="2">
        <f t="shared" si="234"/>
        <v>50</v>
      </c>
      <c r="D3674" s="2" t="str">
        <f t="shared" si="235"/>
        <v>Wed</v>
      </c>
      <c r="E3674" s="34">
        <v>43446</v>
      </c>
      <c r="F3674" s="30">
        <v>50670</v>
      </c>
      <c r="G3674" s="2" t="s">
        <v>152</v>
      </c>
      <c r="H3674" s="30" t="s">
        <v>1239</v>
      </c>
      <c r="I3674" s="2">
        <v>40</v>
      </c>
      <c r="J3674" s="30" t="s">
        <v>1301</v>
      </c>
      <c r="K3674" s="2" t="s">
        <v>1264</v>
      </c>
      <c r="L3674" s="30">
        <v>2769</v>
      </c>
      <c r="M3674" s="2">
        <v>249</v>
      </c>
      <c r="N3674" s="2">
        <v>93</v>
      </c>
      <c r="O3674" s="31">
        <v>0.28843750000000001</v>
      </c>
    </row>
    <row r="3675" spans="1:15" x14ac:dyDescent="0.25">
      <c r="A3675" s="2">
        <f t="shared" si="232"/>
        <v>2018</v>
      </c>
      <c r="B3675" s="2" t="str">
        <f t="shared" si="233"/>
        <v>Dec</v>
      </c>
      <c r="C3675" s="2">
        <f t="shared" si="234"/>
        <v>50</v>
      </c>
      <c r="D3675" s="2" t="str">
        <f t="shared" si="235"/>
        <v>Wed</v>
      </c>
      <c r="E3675" s="34">
        <v>43446</v>
      </c>
      <c r="F3675" s="30">
        <v>50670</v>
      </c>
      <c r="G3675" s="2" t="s">
        <v>152</v>
      </c>
      <c r="H3675" s="30" t="s">
        <v>1239</v>
      </c>
      <c r="I3675" s="2">
        <v>40</v>
      </c>
      <c r="J3675" s="30" t="s">
        <v>1389</v>
      </c>
      <c r="K3675" s="2" t="s">
        <v>1264</v>
      </c>
      <c r="L3675" s="30">
        <v>2769</v>
      </c>
      <c r="M3675" s="2">
        <v>249</v>
      </c>
      <c r="N3675" s="2">
        <v>93</v>
      </c>
      <c r="O3675" s="31">
        <v>0.28739583333333335</v>
      </c>
    </row>
    <row r="3676" spans="1:15" x14ac:dyDescent="0.25">
      <c r="A3676" s="2">
        <f t="shared" si="232"/>
        <v>2018</v>
      </c>
      <c r="B3676" s="2" t="str">
        <f t="shared" si="233"/>
        <v>Dec</v>
      </c>
      <c r="C3676" s="2">
        <f t="shared" si="234"/>
        <v>50</v>
      </c>
      <c r="D3676" s="2" t="str">
        <f t="shared" si="235"/>
        <v>Wed</v>
      </c>
      <c r="E3676" s="34">
        <v>43446</v>
      </c>
      <c r="F3676" s="30">
        <v>50670</v>
      </c>
      <c r="G3676" s="2" t="s">
        <v>152</v>
      </c>
      <c r="H3676" s="30" t="s">
        <v>1239</v>
      </c>
      <c r="I3676" s="2">
        <v>40</v>
      </c>
      <c r="J3676" s="30" t="s">
        <v>1391</v>
      </c>
      <c r="K3676" s="2" t="s">
        <v>1247</v>
      </c>
      <c r="L3676" s="30">
        <v>2769</v>
      </c>
      <c r="M3676" s="2">
        <v>249</v>
      </c>
      <c r="N3676" s="2">
        <v>93</v>
      </c>
      <c r="O3676" s="31">
        <v>0.28898148148148145</v>
      </c>
    </row>
    <row r="3677" spans="1:15" x14ac:dyDescent="0.25">
      <c r="A3677" s="2">
        <f t="shared" si="232"/>
        <v>2018</v>
      </c>
      <c r="B3677" s="2" t="str">
        <f t="shared" si="233"/>
        <v>Dec</v>
      </c>
      <c r="C3677" s="2">
        <f t="shared" si="234"/>
        <v>50</v>
      </c>
      <c r="D3677" s="2" t="str">
        <f t="shared" si="235"/>
        <v>Wed</v>
      </c>
      <c r="E3677" s="34">
        <v>43446</v>
      </c>
      <c r="F3677" s="30">
        <v>50670</v>
      </c>
      <c r="G3677" s="2" t="s">
        <v>152</v>
      </c>
      <c r="H3677" s="30" t="s">
        <v>1239</v>
      </c>
      <c r="I3677" s="2">
        <v>40</v>
      </c>
      <c r="J3677" s="30" t="s">
        <v>1392</v>
      </c>
      <c r="K3677" s="2" t="s">
        <v>1247</v>
      </c>
      <c r="L3677" s="30">
        <v>2769</v>
      </c>
      <c r="M3677" s="2">
        <v>249</v>
      </c>
      <c r="N3677" s="2">
        <v>93</v>
      </c>
      <c r="O3677" s="31">
        <v>0.28944444444444445</v>
      </c>
    </row>
    <row r="3678" spans="1:15" x14ac:dyDescent="0.25">
      <c r="A3678" s="2">
        <f t="shared" si="232"/>
        <v>2018</v>
      </c>
      <c r="B3678" s="2" t="str">
        <f t="shared" si="233"/>
        <v>Dec</v>
      </c>
      <c r="C3678" s="2">
        <f t="shared" si="234"/>
        <v>50</v>
      </c>
      <c r="D3678" s="2" t="str">
        <f t="shared" si="235"/>
        <v>Wed</v>
      </c>
      <c r="E3678" s="34">
        <v>43446</v>
      </c>
      <c r="F3678" s="30">
        <v>50670</v>
      </c>
      <c r="G3678" s="2" t="s">
        <v>152</v>
      </c>
      <c r="H3678" s="30" t="s">
        <v>1239</v>
      </c>
      <c r="I3678" s="2">
        <v>40</v>
      </c>
      <c r="J3678" s="30" t="s">
        <v>1411</v>
      </c>
      <c r="K3678" s="2" t="s">
        <v>1257</v>
      </c>
      <c r="L3678" s="30">
        <v>2769</v>
      </c>
      <c r="M3678" s="2">
        <v>249</v>
      </c>
      <c r="N3678" s="2">
        <v>93</v>
      </c>
      <c r="O3678" s="31">
        <v>0.22421296296296298</v>
      </c>
    </row>
    <row r="3679" spans="1:15" x14ac:dyDescent="0.25">
      <c r="A3679" s="2">
        <f t="shared" si="232"/>
        <v>2018</v>
      </c>
      <c r="B3679" s="2" t="str">
        <f t="shared" si="233"/>
        <v>Dec</v>
      </c>
      <c r="C3679" s="2">
        <f t="shared" si="234"/>
        <v>50</v>
      </c>
      <c r="D3679" s="2" t="str">
        <f t="shared" si="235"/>
        <v>Wed</v>
      </c>
      <c r="E3679" s="34">
        <v>43446</v>
      </c>
      <c r="F3679" s="30">
        <v>50670</v>
      </c>
      <c r="G3679" s="2" t="s">
        <v>152</v>
      </c>
      <c r="H3679" s="30" t="s">
        <v>1239</v>
      </c>
      <c r="I3679" s="2">
        <v>40</v>
      </c>
      <c r="J3679" s="30" t="s">
        <v>1695</v>
      </c>
      <c r="K3679" s="2" t="s">
        <v>1247</v>
      </c>
      <c r="L3679" s="30">
        <v>2769</v>
      </c>
      <c r="M3679" s="2">
        <v>249</v>
      </c>
      <c r="N3679" s="2">
        <v>93</v>
      </c>
      <c r="O3679" s="31">
        <v>0.28932870370370373</v>
      </c>
    </row>
    <row r="3680" spans="1:15" x14ac:dyDescent="0.25">
      <c r="A3680" s="2">
        <f t="shared" si="232"/>
        <v>2018</v>
      </c>
      <c r="B3680" s="2" t="str">
        <f t="shared" si="233"/>
        <v>Dec</v>
      </c>
      <c r="C3680" s="2">
        <f t="shared" si="234"/>
        <v>50</v>
      </c>
      <c r="D3680" s="2" t="str">
        <f t="shared" si="235"/>
        <v>Wed</v>
      </c>
      <c r="E3680" s="34">
        <v>43446</v>
      </c>
      <c r="F3680" s="30">
        <v>50670</v>
      </c>
      <c r="G3680" s="2" t="s">
        <v>152</v>
      </c>
      <c r="H3680" s="30" t="s">
        <v>1239</v>
      </c>
      <c r="I3680" s="2">
        <v>40</v>
      </c>
      <c r="J3680" s="30" t="s">
        <v>2086</v>
      </c>
      <c r="K3680" s="2" t="s">
        <v>1247</v>
      </c>
      <c r="L3680" s="30">
        <v>2769</v>
      </c>
      <c r="M3680" s="2">
        <v>249</v>
      </c>
      <c r="N3680" s="2">
        <v>93</v>
      </c>
      <c r="O3680" s="31">
        <v>0.28968749999999999</v>
      </c>
    </row>
    <row r="3681" spans="1:15" x14ac:dyDescent="0.25">
      <c r="A3681" s="2">
        <f t="shared" si="232"/>
        <v>2018</v>
      </c>
      <c r="B3681" s="2" t="str">
        <f t="shared" si="233"/>
        <v>Dec</v>
      </c>
      <c r="C3681" s="2">
        <f t="shared" si="234"/>
        <v>50</v>
      </c>
      <c r="D3681" s="2" t="str">
        <f t="shared" si="235"/>
        <v>Wed</v>
      </c>
      <c r="E3681" s="34">
        <v>43446</v>
      </c>
      <c r="F3681" s="30">
        <v>48067</v>
      </c>
      <c r="G3681" s="2" t="s">
        <v>618</v>
      </c>
      <c r="H3681" s="30" t="s">
        <v>1228</v>
      </c>
      <c r="I3681" s="2">
        <v>10</v>
      </c>
      <c r="J3681" s="30" t="s">
        <v>1447</v>
      </c>
      <c r="K3681" s="2" t="s">
        <v>1447</v>
      </c>
      <c r="L3681" s="30">
        <v>382</v>
      </c>
      <c r="M3681" s="2">
        <v>70</v>
      </c>
      <c r="N3681" s="2">
        <v>9</v>
      </c>
      <c r="O3681" s="31">
        <v>0</v>
      </c>
    </row>
    <row r="3682" spans="1:15" x14ac:dyDescent="0.25">
      <c r="A3682" s="2">
        <f t="shared" si="232"/>
        <v>2018</v>
      </c>
      <c r="B3682" s="2" t="str">
        <f t="shared" si="233"/>
        <v>Dec</v>
      </c>
      <c r="C3682" s="2">
        <f t="shared" si="234"/>
        <v>50</v>
      </c>
      <c r="D3682" s="2" t="str">
        <f t="shared" si="235"/>
        <v>Wed</v>
      </c>
      <c r="E3682" s="34">
        <v>43446</v>
      </c>
      <c r="F3682" s="30">
        <v>50546</v>
      </c>
      <c r="G3682" s="2" t="s">
        <v>890</v>
      </c>
      <c r="H3682" s="30" t="s">
        <v>1240</v>
      </c>
      <c r="I3682" s="2">
        <v>44</v>
      </c>
      <c r="J3682" s="30" t="s">
        <v>1345</v>
      </c>
      <c r="K3682" s="2" t="s">
        <v>1275</v>
      </c>
      <c r="L3682" s="30">
        <v>7395</v>
      </c>
      <c r="M3682" s="2">
        <v>92</v>
      </c>
      <c r="N3682" s="2">
        <v>64</v>
      </c>
      <c r="O3682" s="31">
        <v>0.17984953703703702</v>
      </c>
    </row>
    <row r="3683" spans="1:15" x14ac:dyDescent="0.25">
      <c r="A3683" s="2">
        <f t="shared" si="232"/>
        <v>2018</v>
      </c>
      <c r="B3683" s="2" t="str">
        <f t="shared" si="233"/>
        <v>Dec</v>
      </c>
      <c r="C3683" s="2">
        <f t="shared" si="234"/>
        <v>50</v>
      </c>
      <c r="D3683" s="2" t="str">
        <f t="shared" si="235"/>
        <v>Wed</v>
      </c>
      <c r="E3683" s="34">
        <v>43446</v>
      </c>
      <c r="F3683" s="30">
        <v>50546</v>
      </c>
      <c r="G3683" s="2" t="s">
        <v>890</v>
      </c>
      <c r="H3683" s="30" t="s">
        <v>1240</v>
      </c>
      <c r="I3683" s="2">
        <v>44</v>
      </c>
      <c r="J3683" s="30" t="s">
        <v>1401</v>
      </c>
      <c r="K3683" s="2" t="s">
        <v>1264</v>
      </c>
      <c r="L3683" s="30">
        <v>7395</v>
      </c>
      <c r="M3683" s="2">
        <v>92</v>
      </c>
      <c r="N3683" s="2">
        <v>64</v>
      </c>
      <c r="O3683" s="31">
        <v>0.18015046296296297</v>
      </c>
    </row>
    <row r="3684" spans="1:15" x14ac:dyDescent="0.25">
      <c r="A3684" s="2">
        <f t="shared" si="232"/>
        <v>2018</v>
      </c>
      <c r="B3684" s="2" t="str">
        <f t="shared" si="233"/>
        <v>Dec</v>
      </c>
      <c r="C3684" s="2">
        <f t="shared" si="234"/>
        <v>50</v>
      </c>
      <c r="D3684" s="2" t="str">
        <f t="shared" si="235"/>
        <v>Wed</v>
      </c>
      <c r="E3684" s="34">
        <v>43446</v>
      </c>
      <c r="F3684" s="30">
        <v>50546</v>
      </c>
      <c r="G3684" s="2" t="s">
        <v>890</v>
      </c>
      <c r="H3684" s="30" t="s">
        <v>1240</v>
      </c>
      <c r="I3684" s="2">
        <v>44</v>
      </c>
      <c r="J3684" s="30" t="s">
        <v>1708</v>
      </c>
      <c r="K3684" s="2" t="s">
        <v>1429</v>
      </c>
      <c r="L3684" s="30">
        <v>7395</v>
      </c>
      <c r="M3684" s="2">
        <v>92</v>
      </c>
      <c r="N3684" s="2">
        <v>64</v>
      </c>
      <c r="O3684" s="31">
        <v>0.13067129629629629</v>
      </c>
    </row>
    <row r="3685" spans="1:15" x14ac:dyDescent="0.25">
      <c r="A3685" s="2">
        <f t="shared" si="232"/>
        <v>2018</v>
      </c>
      <c r="B3685" s="2" t="str">
        <f t="shared" si="233"/>
        <v>Dec</v>
      </c>
      <c r="C3685" s="2">
        <f t="shared" si="234"/>
        <v>50</v>
      </c>
      <c r="D3685" s="2" t="str">
        <f t="shared" si="235"/>
        <v>Wed</v>
      </c>
      <c r="E3685" s="34">
        <v>43446</v>
      </c>
      <c r="F3685" s="30">
        <v>50546</v>
      </c>
      <c r="G3685" s="2" t="s">
        <v>890</v>
      </c>
      <c r="H3685" s="30" t="s">
        <v>1240</v>
      </c>
      <c r="I3685" s="2">
        <v>44</v>
      </c>
      <c r="J3685" s="30" t="s">
        <v>1710</v>
      </c>
      <c r="K3685" s="2" t="s">
        <v>1272</v>
      </c>
      <c r="L3685" s="30">
        <v>7395</v>
      </c>
      <c r="M3685" s="2">
        <v>92</v>
      </c>
      <c r="N3685" s="2">
        <v>64</v>
      </c>
      <c r="O3685" s="31">
        <v>2.4224537037037034E-2</v>
      </c>
    </row>
    <row r="3686" spans="1:15" x14ac:dyDescent="0.25">
      <c r="A3686" s="2">
        <f t="shared" si="232"/>
        <v>2018</v>
      </c>
      <c r="B3686" s="2" t="str">
        <f t="shared" si="233"/>
        <v>Dec</v>
      </c>
      <c r="C3686" s="2">
        <f t="shared" si="234"/>
        <v>50</v>
      </c>
      <c r="D3686" s="2" t="str">
        <f t="shared" si="235"/>
        <v>Wed</v>
      </c>
      <c r="E3686" s="34">
        <v>43446</v>
      </c>
      <c r="F3686" s="30">
        <v>50546</v>
      </c>
      <c r="G3686" s="2" t="s">
        <v>890</v>
      </c>
      <c r="H3686" s="30" t="s">
        <v>1240</v>
      </c>
      <c r="I3686" s="2">
        <v>44</v>
      </c>
      <c r="J3686" s="30" t="s">
        <v>1710</v>
      </c>
      <c r="K3686" s="2" t="s">
        <v>1429</v>
      </c>
      <c r="L3686" s="30">
        <v>7395</v>
      </c>
      <c r="M3686" s="2">
        <v>92</v>
      </c>
      <c r="N3686" s="2">
        <v>64</v>
      </c>
      <c r="O3686" s="31">
        <v>0.13165509259259259</v>
      </c>
    </row>
    <row r="3687" spans="1:15" x14ac:dyDescent="0.25">
      <c r="A3687" s="2">
        <f t="shared" si="232"/>
        <v>2018</v>
      </c>
      <c r="B3687" s="2" t="str">
        <f t="shared" si="233"/>
        <v>Dec</v>
      </c>
      <c r="C3687" s="2">
        <f t="shared" si="234"/>
        <v>50</v>
      </c>
      <c r="D3687" s="2" t="str">
        <f t="shared" si="235"/>
        <v>Wed</v>
      </c>
      <c r="E3687" s="34">
        <v>43446</v>
      </c>
      <c r="F3687" s="30">
        <v>50546</v>
      </c>
      <c r="G3687" s="2" t="s">
        <v>890</v>
      </c>
      <c r="H3687" s="30" t="s">
        <v>1240</v>
      </c>
      <c r="I3687" s="2">
        <v>44</v>
      </c>
      <c r="J3687" s="30" t="s">
        <v>1770</v>
      </c>
      <c r="K3687" s="2" t="s">
        <v>1348</v>
      </c>
      <c r="L3687" s="30">
        <v>7395</v>
      </c>
      <c r="M3687" s="2">
        <v>92</v>
      </c>
      <c r="N3687" s="2">
        <v>64</v>
      </c>
      <c r="O3687" s="31">
        <v>0.18048611111111112</v>
      </c>
    </row>
    <row r="3688" spans="1:15" x14ac:dyDescent="0.25">
      <c r="A3688" s="2">
        <f t="shared" si="232"/>
        <v>2018</v>
      </c>
      <c r="B3688" s="2" t="str">
        <f t="shared" si="233"/>
        <v>Dec</v>
      </c>
      <c r="C3688" s="2">
        <f t="shared" si="234"/>
        <v>50</v>
      </c>
      <c r="D3688" s="2" t="str">
        <f t="shared" si="235"/>
        <v>Wed</v>
      </c>
      <c r="E3688" s="34">
        <v>43446</v>
      </c>
      <c r="F3688" s="30">
        <v>48121</v>
      </c>
      <c r="G3688" s="2" t="s">
        <v>924</v>
      </c>
      <c r="H3688" s="30" t="s">
        <v>1241</v>
      </c>
      <c r="I3688" s="2">
        <v>27</v>
      </c>
      <c r="J3688" s="30" t="s">
        <v>1339</v>
      </c>
      <c r="K3688" s="2" t="s">
        <v>1429</v>
      </c>
      <c r="L3688" s="30">
        <v>4120</v>
      </c>
      <c r="M3688" s="2">
        <v>221</v>
      </c>
      <c r="N3688" s="2">
        <v>18</v>
      </c>
      <c r="O3688" s="31">
        <v>0.21563657407407408</v>
      </c>
    </row>
    <row r="3689" spans="1:15" x14ac:dyDescent="0.25">
      <c r="A3689" s="2">
        <f t="shared" si="232"/>
        <v>2018</v>
      </c>
      <c r="B3689" s="2" t="str">
        <f t="shared" si="233"/>
        <v>Dec</v>
      </c>
      <c r="C3689" s="2">
        <f t="shared" si="234"/>
        <v>50</v>
      </c>
      <c r="D3689" s="2" t="str">
        <f t="shared" si="235"/>
        <v>Wed</v>
      </c>
      <c r="E3689" s="34">
        <v>43446</v>
      </c>
      <c r="F3689" s="30">
        <v>48121</v>
      </c>
      <c r="G3689" s="2" t="s">
        <v>924</v>
      </c>
      <c r="H3689" s="30" t="s">
        <v>1241</v>
      </c>
      <c r="I3689" s="2">
        <v>27</v>
      </c>
      <c r="J3689" s="30" t="s">
        <v>1345</v>
      </c>
      <c r="K3689" s="2" t="s">
        <v>1272</v>
      </c>
      <c r="L3689" s="30">
        <v>4120</v>
      </c>
      <c r="M3689" s="2">
        <v>221</v>
      </c>
      <c r="N3689" s="2">
        <v>18</v>
      </c>
      <c r="O3689" s="31">
        <v>3.8032407407407411E-2</v>
      </c>
    </row>
    <row r="3690" spans="1:15" x14ac:dyDescent="0.25">
      <c r="A3690" s="2">
        <f t="shared" si="232"/>
        <v>2018</v>
      </c>
      <c r="B3690" s="2" t="str">
        <f t="shared" si="233"/>
        <v>Dec</v>
      </c>
      <c r="C3690" s="2">
        <f t="shared" si="234"/>
        <v>50</v>
      </c>
      <c r="D3690" s="2" t="str">
        <f t="shared" si="235"/>
        <v>Wed</v>
      </c>
      <c r="E3690" s="34">
        <v>43446</v>
      </c>
      <c r="F3690" s="30">
        <v>48121</v>
      </c>
      <c r="G3690" s="2" t="s">
        <v>924</v>
      </c>
      <c r="H3690" s="30" t="s">
        <v>1241</v>
      </c>
      <c r="I3690" s="2">
        <v>27</v>
      </c>
      <c r="J3690" s="30" t="s">
        <v>1403</v>
      </c>
      <c r="K3690" s="2" t="s">
        <v>1429</v>
      </c>
      <c r="L3690" s="30">
        <v>4120</v>
      </c>
      <c r="M3690" s="2">
        <v>221</v>
      </c>
      <c r="N3690" s="2">
        <v>18</v>
      </c>
      <c r="O3690" s="31">
        <v>0.2079050925925926</v>
      </c>
    </row>
    <row r="3691" spans="1:15" x14ac:dyDescent="0.25">
      <c r="A3691" s="2">
        <f t="shared" si="232"/>
        <v>2018</v>
      </c>
      <c r="B3691" s="2" t="str">
        <f t="shared" si="233"/>
        <v>Dec</v>
      </c>
      <c r="C3691" s="2">
        <f t="shared" si="234"/>
        <v>50</v>
      </c>
      <c r="D3691" s="2" t="str">
        <f t="shared" si="235"/>
        <v>Wed</v>
      </c>
      <c r="E3691" s="34">
        <v>43446</v>
      </c>
      <c r="F3691" s="30">
        <v>48121</v>
      </c>
      <c r="G3691" s="2" t="s">
        <v>924</v>
      </c>
      <c r="H3691" s="30" t="s">
        <v>1241</v>
      </c>
      <c r="I3691" s="2">
        <v>27</v>
      </c>
      <c r="J3691" s="30" t="s">
        <v>1427</v>
      </c>
      <c r="K3691" s="2" t="s">
        <v>1429</v>
      </c>
      <c r="L3691" s="30">
        <v>4120</v>
      </c>
      <c r="M3691" s="2">
        <v>221</v>
      </c>
      <c r="N3691" s="2">
        <v>18</v>
      </c>
      <c r="O3691" s="31">
        <v>0.20340277777777779</v>
      </c>
    </row>
    <row r="3692" spans="1:15" x14ac:dyDescent="0.25">
      <c r="A3692" s="2">
        <f t="shared" si="232"/>
        <v>2018</v>
      </c>
      <c r="B3692" s="2" t="str">
        <f t="shared" si="233"/>
        <v>Dec</v>
      </c>
      <c r="C3692" s="2">
        <f t="shared" si="234"/>
        <v>50</v>
      </c>
      <c r="D3692" s="2" t="str">
        <f t="shared" si="235"/>
        <v>Wed</v>
      </c>
      <c r="E3692" s="34">
        <v>43446</v>
      </c>
      <c r="F3692" s="30">
        <v>48121</v>
      </c>
      <c r="G3692" s="2" t="s">
        <v>924</v>
      </c>
      <c r="H3692" s="30" t="s">
        <v>1241</v>
      </c>
      <c r="I3692" s="2">
        <v>27</v>
      </c>
      <c r="J3692" s="30" t="s">
        <v>1703</v>
      </c>
      <c r="K3692" s="2" t="s">
        <v>1429</v>
      </c>
      <c r="L3692" s="30">
        <v>4120</v>
      </c>
      <c r="M3692" s="2">
        <v>221</v>
      </c>
      <c r="N3692" s="2">
        <v>18</v>
      </c>
      <c r="O3692" s="31">
        <v>0.2167013888888889</v>
      </c>
    </row>
    <row r="3693" spans="1:15" x14ac:dyDescent="0.25">
      <c r="A3693" s="2">
        <f t="shared" si="232"/>
        <v>2018</v>
      </c>
      <c r="B3693" s="2" t="str">
        <f t="shared" si="233"/>
        <v>Dec</v>
      </c>
      <c r="C3693" s="2">
        <f t="shared" si="234"/>
        <v>50</v>
      </c>
      <c r="D3693" s="2" t="str">
        <f t="shared" si="235"/>
        <v>Wed</v>
      </c>
      <c r="E3693" s="34">
        <v>43446</v>
      </c>
      <c r="F3693" s="30">
        <v>48121</v>
      </c>
      <c r="G3693" s="2" t="s">
        <v>924</v>
      </c>
      <c r="H3693" s="30" t="s">
        <v>1241</v>
      </c>
      <c r="I3693" s="2">
        <v>27</v>
      </c>
      <c r="J3693" s="30" t="s">
        <v>1711</v>
      </c>
      <c r="K3693" s="2" t="s">
        <v>1429</v>
      </c>
      <c r="L3693" s="30">
        <v>4120</v>
      </c>
      <c r="M3693" s="2">
        <v>221</v>
      </c>
      <c r="N3693" s="2">
        <v>18</v>
      </c>
      <c r="O3693" s="31">
        <v>0.21736111111111112</v>
      </c>
    </row>
    <row r="3694" spans="1:15" x14ac:dyDescent="0.25">
      <c r="A3694" s="2">
        <f t="shared" si="232"/>
        <v>2018</v>
      </c>
      <c r="B3694" s="2" t="str">
        <f t="shared" si="233"/>
        <v>Dec</v>
      </c>
      <c r="C3694" s="2">
        <f t="shared" si="234"/>
        <v>50</v>
      </c>
      <c r="D3694" s="2" t="str">
        <f t="shared" si="235"/>
        <v>Wed</v>
      </c>
      <c r="E3694" s="34">
        <v>43446</v>
      </c>
      <c r="F3694" s="30">
        <v>48121</v>
      </c>
      <c r="G3694" s="2" t="s">
        <v>924</v>
      </c>
      <c r="H3694" s="30" t="s">
        <v>1241</v>
      </c>
      <c r="I3694" s="2">
        <v>27</v>
      </c>
      <c r="J3694" s="30" t="s">
        <v>1868</v>
      </c>
      <c r="K3694" s="2" t="s">
        <v>1429</v>
      </c>
      <c r="L3694" s="30">
        <v>4120</v>
      </c>
      <c r="M3694" s="2">
        <v>221</v>
      </c>
      <c r="N3694" s="2">
        <v>18</v>
      </c>
      <c r="O3694" s="31">
        <v>0.20737268518518517</v>
      </c>
    </row>
    <row r="3695" spans="1:15" x14ac:dyDescent="0.25">
      <c r="A3695" s="2">
        <f t="shared" si="232"/>
        <v>2018</v>
      </c>
      <c r="B3695" s="2" t="str">
        <f t="shared" si="233"/>
        <v>Dec</v>
      </c>
      <c r="C3695" s="2">
        <f t="shared" si="234"/>
        <v>50</v>
      </c>
      <c r="D3695" s="2" t="str">
        <f t="shared" si="235"/>
        <v>Wed</v>
      </c>
      <c r="E3695" s="34">
        <v>43446</v>
      </c>
      <c r="F3695" s="30">
        <v>48121</v>
      </c>
      <c r="G3695" s="2" t="s">
        <v>924</v>
      </c>
      <c r="H3695" s="30" t="s">
        <v>1241</v>
      </c>
      <c r="I3695" s="2">
        <v>27</v>
      </c>
      <c r="J3695" s="30" t="s">
        <v>2073</v>
      </c>
      <c r="K3695" s="2" t="s">
        <v>1429</v>
      </c>
      <c r="L3695" s="30">
        <v>4120</v>
      </c>
      <c r="M3695" s="2">
        <v>221</v>
      </c>
      <c r="N3695" s="2">
        <v>18</v>
      </c>
      <c r="O3695" s="31">
        <v>0.21478009259259259</v>
      </c>
    </row>
    <row r="3696" spans="1:15" x14ac:dyDescent="0.25">
      <c r="A3696" s="2">
        <f t="shared" si="232"/>
        <v>2018</v>
      </c>
      <c r="B3696" s="2" t="str">
        <f t="shared" si="233"/>
        <v>Dec</v>
      </c>
      <c r="C3696" s="2">
        <f t="shared" si="234"/>
        <v>50</v>
      </c>
      <c r="D3696" s="2" t="str">
        <f t="shared" si="235"/>
        <v>Wed</v>
      </c>
      <c r="E3696" s="34">
        <v>43446</v>
      </c>
      <c r="F3696" s="30">
        <v>48121</v>
      </c>
      <c r="G3696" s="2" t="s">
        <v>924</v>
      </c>
      <c r="H3696" s="30" t="s">
        <v>1241</v>
      </c>
      <c r="I3696" s="2">
        <v>27</v>
      </c>
      <c r="J3696" s="30" t="s">
        <v>2081</v>
      </c>
      <c r="K3696" s="2" t="s">
        <v>1429</v>
      </c>
      <c r="L3696" s="30">
        <v>4120</v>
      </c>
      <c r="M3696" s="2">
        <v>221</v>
      </c>
      <c r="N3696" s="2">
        <v>18</v>
      </c>
      <c r="O3696" s="31">
        <v>0.21695601851851853</v>
      </c>
    </row>
    <row r="3697" spans="1:15" x14ac:dyDescent="0.25">
      <c r="A3697" s="2">
        <f t="shared" si="232"/>
        <v>2018</v>
      </c>
      <c r="B3697" s="2" t="str">
        <f t="shared" si="233"/>
        <v>Dec</v>
      </c>
      <c r="C3697" s="2">
        <f t="shared" si="234"/>
        <v>50</v>
      </c>
      <c r="D3697" s="2" t="str">
        <f t="shared" si="235"/>
        <v>Wed</v>
      </c>
      <c r="E3697" s="34">
        <v>43446</v>
      </c>
      <c r="F3697" s="30">
        <v>48121</v>
      </c>
      <c r="G3697" s="2" t="s">
        <v>924</v>
      </c>
      <c r="H3697" s="30" t="s">
        <v>1241</v>
      </c>
      <c r="I3697" s="2">
        <v>27</v>
      </c>
      <c r="J3697" s="30" t="s">
        <v>2087</v>
      </c>
      <c r="K3697" s="2" t="s">
        <v>1429</v>
      </c>
      <c r="L3697" s="30">
        <v>4120</v>
      </c>
      <c r="M3697" s="2">
        <v>221</v>
      </c>
      <c r="N3697" s="2">
        <v>18</v>
      </c>
      <c r="O3697" s="31">
        <v>0.22410879629629629</v>
      </c>
    </row>
    <row r="3698" spans="1:15" x14ac:dyDescent="0.25">
      <c r="A3698" s="2">
        <f t="shared" si="232"/>
        <v>2018</v>
      </c>
      <c r="B3698" s="2" t="str">
        <f t="shared" si="233"/>
        <v>Dec</v>
      </c>
      <c r="C3698" s="2">
        <f t="shared" si="234"/>
        <v>50</v>
      </c>
      <c r="D3698" s="2" t="str">
        <f t="shared" si="235"/>
        <v>Wed</v>
      </c>
      <c r="E3698" s="34">
        <v>43446</v>
      </c>
      <c r="F3698" s="30">
        <v>47853</v>
      </c>
      <c r="G3698" s="2" t="s">
        <v>878</v>
      </c>
      <c r="H3698" s="30" t="s">
        <v>1242</v>
      </c>
      <c r="I3698" s="2">
        <v>11</v>
      </c>
      <c r="J3698" s="30" t="s">
        <v>1708</v>
      </c>
      <c r="K3698" s="2" t="s">
        <v>1429</v>
      </c>
      <c r="L3698" s="30">
        <v>3072</v>
      </c>
      <c r="M3698" s="2">
        <v>2</v>
      </c>
      <c r="N3698" s="2">
        <v>32</v>
      </c>
      <c r="O3698" s="31">
        <v>2.7974537037037034E-2</v>
      </c>
    </row>
    <row r="3699" spans="1:15" x14ac:dyDescent="0.25">
      <c r="A3699" s="2">
        <f t="shared" si="232"/>
        <v>2018</v>
      </c>
      <c r="B3699" s="2" t="str">
        <f t="shared" si="233"/>
        <v>Dec</v>
      </c>
      <c r="C3699" s="2">
        <f t="shared" si="234"/>
        <v>50</v>
      </c>
      <c r="D3699" s="2" t="str">
        <f t="shared" si="235"/>
        <v>Wed</v>
      </c>
      <c r="E3699" s="34">
        <v>43446</v>
      </c>
      <c r="F3699" s="30">
        <v>47853</v>
      </c>
      <c r="G3699" s="2" t="s">
        <v>878</v>
      </c>
      <c r="H3699" s="30" t="s">
        <v>1242</v>
      </c>
      <c r="I3699" s="2">
        <v>11</v>
      </c>
      <c r="J3699" s="30" t="s">
        <v>1709</v>
      </c>
      <c r="K3699" s="2" t="s">
        <v>1264</v>
      </c>
      <c r="L3699" s="30">
        <v>3072</v>
      </c>
      <c r="M3699" s="2">
        <v>2</v>
      </c>
      <c r="N3699" s="2">
        <v>32</v>
      </c>
      <c r="O3699" s="31">
        <v>1.90625E-2</v>
      </c>
    </row>
    <row r="3700" spans="1:15" x14ac:dyDescent="0.25">
      <c r="A3700" s="2">
        <f t="shared" si="232"/>
        <v>2018</v>
      </c>
      <c r="B3700" s="2" t="str">
        <f t="shared" si="233"/>
        <v>Dec</v>
      </c>
      <c r="C3700" s="2">
        <f t="shared" si="234"/>
        <v>50</v>
      </c>
      <c r="D3700" s="2" t="str">
        <f t="shared" si="235"/>
        <v>Wed</v>
      </c>
      <c r="E3700" s="34">
        <v>43446</v>
      </c>
      <c r="F3700" s="30">
        <v>47853</v>
      </c>
      <c r="G3700" s="2" t="s">
        <v>878</v>
      </c>
      <c r="H3700" s="30" t="s">
        <v>1242</v>
      </c>
      <c r="I3700" s="2">
        <v>11</v>
      </c>
      <c r="J3700" s="30" t="s">
        <v>1710</v>
      </c>
      <c r="K3700" s="2" t="s">
        <v>1272</v>
      </c>
      <c r="L3700" s="30">
        <v>3072</v>
      </c>
      <c r="M3700" s="2">
        <v>2</v>
      </c>
      <c r="N3700" s="2">
        <v>32</v>
      </c>
      <c r="O3700" s="31">
        <v>1.4143518518518519E-2</v>
      </c>
    </row>
    <row r="3701" spans="1:15" x14ac:dyDescent="0.25">
      <c r="A3701" s="2">
        <f t="shared" si="232"/>
        <v>2018</v>
      </c>
      <c r="B3701" s="2" t="str">
        <f t="shared" si="233"/>
        <v>Dec</v>
      </c>
      <c r="C3701" s="2">
        <f t="shared" si="234"/>
        <v>50</v>
      </c>
      <c r="D3701" s="2" t="str">
        <f t="shared" si="235"/>
        <v>Wed</v>
      </c>
      <c r="E3701" s="34">
        <v>43446</v>
      </c>
      <c r="F3701" s="30">
        <v>47853</v>
      </c>
      <c r="G3701" s="2" t="s">
        <v>878</v>
      </c>
      <c r="H3701" s="30" t="s">
        <v>1242</v>
      </c>
      <c r="I3701" s="2">
        <v>11</v>
      </c>
      <c r="J3701" s="30" t="s">
        <v>1710</v>
      </c>
      <c r="K3701" s="2" t="s">
        <v>1429</v>
      </c>
      <c r="L3701" s="30">
        <v>3072</v>
      </c>
      <c r="M3701" s="2">
        <v>2</v>
      </c>
      <c r="N3701" s="2">
        <v>32</v>
      </c>
      <c r="O3701" s="31">
        <v>1.3020833333333334E-2</v>
      </c>
    </row>
    <row r="3702" spans="1:15" x14ac:dyDescent="0.25">
      <c r="A3702" s="2">
        <f t="shared" si="232"/>
        <v>2018</v>
      </c>
      <c r="B3702" s="2" t="str">
        <f t="shared" si="233"/>
        <v>Dec</v>
      </c>
      <c r="C3702" s="2">
        <f t="shared" si="234"/>
        <v>50</v>
      </c>
      <c r="D3702" s="2" t="str">
        <f t="shared" si="235"/>
        <v>Wed</v>
      </c>
      <c r="E3702" s="34">
        <v>43446</v>
      </c>
      <c r="F3702" s="30">
        <v>50765</v>
      </c>
      <c r="G3702" s="2" t="s">
        <v>157</v>
      </c>
      <c r="H3702" s="30" t="s">
        <v>2094</v>
      </c>
      <c r="I3702" s="2">
        <v>160</v>
      </c>
      <c r="J3702" s="30" t="s">
        <v>1292</v>
      </c>
      <c r="K3702" s="2" t="s">
        <v>1264</v>
      </c>
      <c r="L3702" s="30">
        <v>21630</v>
      </c>
      <c r="M3702" s="2">
        <v>926</v>
      </c>
      <c r="N3702" s="2">
        <v>65</v>
      </c>
      <c r="O3702" s="31">
        <v>0.32137731481481485</v>
      </c>
    </row>
    <row r="3703" spans="1:15" x14ac:dyDescent="0.25">
      <c r="A3703" s="2">
        <f t="shared" si="232"/>
        <v>2018</v>
      </c>
      <c r="B3703" s="2" t="str">
        <f t="shared" si="233"/>
        <v>Dec</v>
      </c>
      <c r="C3703" s="2">
        <f t="shared" si="234"/>
        <v>50</v>
      </c>
      <c r="D3703" s="2" t="str">
        <f t="shared" si="235"/>
        <v>Wed</v>
      </c>
      <c r="E3703" s="34">
        <v>43446</v>
      </c>
      <c r="F3703" s="30">
        <v>50765</v>
      </c>
      <c r="G3703" s="2" t="s">
        <v>157</v>
      </c>
      <c r="H3703" s="30" t="s">
        <v>2094</v>
      </c>
      <c r="I3703" s="2">
        <v>160</v>
      </c>
      <c r="J3703" s="30" t="s">
        <v>1305</v>
      </c>
      <c r="K3703" s="2" t="s">
        <v>1257</v>
      </c>
      <c r="L3703" s="30">
        <v>21630</v>
      </c>
      <c r="M3703" s="2">
        <v>926</v>
      </c>
      <c r="N3703" s="2">
        <v>65</v>
      </c>
      <c r="O3703" s="31">
        <v>0.32104166666666667</v>
      </c>
    </row>
    <row r="3704" spans="1:15" x14ac:dyDescent="0.25">
      <c r="A3704" s="2">
        <f t="shared" si="232"/>
        <v>2018</v>
      </c>
      <c r="B3704" s="2" t="str">
        <f t="shared" si="233"/>
        <v>Dec</v>
      </c>
      <c r="C3704" s="2">
        <f t="shared" si="234"/>
        <v>50</v>
      </c>
      <c r="D3704" s="2" t="str">
        <f t="shared" si="235"/>
        <v>Wed</v>
      </c>
      <c r="E3704" s="34">
        <v>43446</v>
      </c>
      <c r="F3704" s="30">
        <v>50765</v>
      </c>
      <c r="G3704" s="2" t="s">
        <v>157</v>
      </c>
      <c r="H3704" s="30" t="s">
        <v>2094</v>
      </c>
      <c r="I3704" s="2">
        <v>160</v>
      </c>
      <c r="J3704" s="30" t="s">
        <v>1308</v>
      </c>
      <c r="K3704" s="2" t="s">
        <v>1272</v>
      </c>
      <c r="L3704" s="30">
        <v>21630</v>
      </c>
      <c r="M3704" s="2">
        <v>926</v>
      </c>
      <c r="N3704" s="2">
        <v>65</v>
      </c>
      <c r="O3704" s="31">
        <v>0.33201388888888889</v>
      </c>
    </row>
    <row r="3705" spans="1:15" x14ac:dyDescent="0.25">
      <c r="A3705" s="2">
        <f t="shared" si="232"/>
        <v>2018</v>
      </c>
      <c r="B3705" s="2" t="str">
        <f t="shared" si="233"/>
        <v>Dec</v>
      </c>
      <c r="C3705" s="2">
        <f t="shared" si="234"/>
        <v>50</v>
      </c>
      <c r="D3705" s="2" t="str">
        <f t="shared" si="235"/>
        <v>Wed</v>
      </c>
      <c r="E3705" s="34">
        <v>43446</v>
      </c>
      <c r="F3705" s="30">
        <v>50765</v>
      </c>
      <c r="G3705" s="2" t="s">
        <v>157</v>
      </c>
      <c r="H3705" s="30" t="s">
        <v>2094</v>
      </c>
      <c r="I3705" s="2">
        <v>160</v>
      </c>
      <c r="J3705" s="30" t="s">
        <v>1354</v>
      </c>
      <c r="K3705" s="2" t="s">
        <v>1264</v>
      </c>
      <c r="L3705" s="30">
        <v>21630</v>
      </c>
      <c r="M3705" s="2">
        <v>926</v>
      </c>
      <c r="N3705" s="2">
        <v>65</v>
      </c>
      <c r="O3705" s="31">
        <v>0.32134259259259262</v>
      </c>
    </row>
    <row r="3706" spans="1:15" x14ac:dyDescent="0.25">
      <c r="A3706" s="2">
        <f t="shared" si="232"/>
        <v>2018</v>
      </c>
      <c r="B3706" s="2" t="str">
        <f t="shared" si="233"/>
        <v>Dec</v>
      </c>
      <c r="C3706" s="2">
        <f t="shared" si="234"/>
        <v>50</v>
      </c>
      <c r="D3706" s="2" t="str">
        <f t="shared" si="235"/>
        <v>Wed</v>
      </c>
      <c r="E3706" s="34">
        <v>43446</v>
      </c>
      <c r="F3706" s="30">
        <v>50765</v>
      </c>
      <c r="G3706" s="2" t="s">
        <v>157</v>
      </c>
      <c r="H3706" s="30" t="s">
        <v>2094</v>
      </c>
      <c r="I3706" s="2">
        <v>160</v>
      </c>
      <c r="J3706" s="30" t="s">
        <v>1382</v>
      </c>
      <c r="K3706" s="2" t="s">
        <v>1429</v>
      </c>
      <c r="L3706" s="30">
        <v>21630</v>
      </c>
      <c r="M3706" s="2">
        <v>926</v>
      </c>
      <c r="N3706" s="2">
        <v>65</v>
      </c>
      <c r="O3706" s="31">
        <v>0.32141203703703702</v>
      </c>
    </row>
    <row r="3707" spans="1:15" x14ac:dyDescent="0.25">
      <c r="A3707" s="2">
        <f t="shared" si="232"/>
        <v>2018</v>
      </c>
      <c r="B3707" s="2" t="str">
        <f t="shared" si="233"/>
        <v>Dec</v>
      </c>
      <c r="C3707" s="2">
        <f t="shared" si="234"/>
        <v>50</v>
      </c>
      <c r="D3707" s="2" t="str">
        <f t="shared" si="235"/>
        <v>Wed</v>
      </c>
      <c r="E3707" s="34">
        <v>43446</v>
      </c>
      <c r="F3707" s="30">
        <v>50765</v>
      </c>
      <c r="G3707" s="2" t="s">
        <v>157</v>
      </c>
      <c r="H3707" s="30" t="s">
        <v>2094</v>
      </c>
      <c r="I3707" s="2">
        <v>160</v>
      </c>
      <c r="J3707" s="30" t="s">
        <v>1383</v>
      </c>
      <c r="K3707" s="2" t="s">
        <v>1429</v>
      </c>
      <c r="L3707" s="30">
        <v>21630</v>
      </c>
      <c r="M3707" s="2">
        <v>926</v>
      </c>
      <c r="N3707" s="2">
        <v>65</v>
      </c>
      <c r="O3707" s="31">
        <v>0.32124999999999998</v>
      </c>
    </row>
    <row r="3708" spans="1:15" x14ac:dyDescent="0.25">
      <c r="A3708" s="2">
        <f t="shared" ref="A3708:A3771" si="236">YEAR(E3708)</f>
        <v>2018</v>
      </c>
      <c r="B3708" s="2" t="str">
        <f t="shared" ref="B3708:B3771" si="237">TEXT(E3708,"MMM")</f>
        <v>Dec</v>
      </c>
      <c r="C3708" s="2">
        <f t="shared" ref="C3708:C3771" si="238">WEEKNUM(E3708)</f>
        <v>50</v>
      </c>
      <c r="D3708" s="2" t="str">
        <f t="shared" ref="D3708:D3771" si="239">TEXT(E3708,"DDD")</f>
        <v>Wed</v>
      </c>
      <c r="E3708" s="34">
        <v>43446</v>
      </c>
      <c r="F3708" s="30">
        <v>50765</v>
      </c>
      <c r="G3708" s="2" t="s">
        <v>157</v>
      </c>
      <c r="H3708" s="30" t="s">
        <v>2094</v>
      </c>
      <c r="I3708" s="2">
        <v>160</v>
      </c>
      <c r="J3708" s="30" t="s">
        <v>1405</v>
      </c>
      <c r="K3708" s="2" t="s">
        <v>1264</v>
      </c>
      <c r="L3708" s="30">
        <v>21630</v>
      </c>
      <c r="M3708" s="2">
        <v>926</v>
      </c>
      <c r="N3708" s="2">
        <v>65</v>
      </c>
      <c r="O3708" s="31">
        <v>0.32131944444444444</v>
      </c>
    </row>
    <row r="3709" spans="1:15" x14ac:dyDescent="0.25">
      <c r="A3709" s="2">
        <f t="shared" si="236"/>
        <v>2018</v>
      </c>
      <c r="B3709" s="2" t="str">
        <f t="shared" si="237"/>
        <v>Dec</v>
      </c>
      <c r="C3709" s="2">
        <f t="shared" si="238"/>
        <v>50</v>
      </c>
      <c r="D3709" s="2" t="str">
        <f t="shared" si="239"/>
        <v>Wed</v>
      </c>
      <c r="E3709" s="34">
        <v>43446</v>
      </c>
      <c r="F3709" s="30">
        <v>50765</v>
      </c>
      <c r="G3709" s="2" t="s">
        <v>157</v>
      </c>
      <c r="H3709" s="30" t="s">
        <v>2094</v>
      </c>
      <c r="I3709" s="2">
        <v>160</v>
      </c>
      <c r="J3709" s="30" t="s">
        <v>1673</v>
      </c>
      <c r="K3709" s="2" t="s">
        <v>1348</v>
      </c>
      <c r="L3709" s="30">
        <v>21630</v>
      </c>
      <c r="M3709" s="2">
        <v>926</v>
      </c>
      <c r="N3709" s="2">
        <v>65</v>
      </c>
      <c r="O3709" s="31">
        <v>0.32265046296296296</v>
      </c>
    </row>
    <row r="3710" spans="1:15" x14ac:dyDescent="0.25">
      <c r="A3710" s="2">
        <f t="shared" si="236"/>
        <v>2018</v>
      </c>
      <c r="B3710" s="2" t="str">
        <f t="shared" si="237"/>
        <v>Dec</v>
      </c>
      <c r="C3710" s="2">
        <f t="shared" si="238"/>
        <v>50</v>
      </c>
      <c r="D3710" s="2" t="str">
        <f t="shared" si="239"/>
        <v>Wed</v>
      </c>
      <c r="E3710" s="34">
        <v>43446</v>
      </c>
      <c r="F3710" s="30">
        <v>50765</v>
      </c>
      <c r="G3710" s="2" t="s">
        <v>157</v>
      </c>
      <c r="H3710" s="30" t="s">
        <v>2094</v>
      </c>
      <c r="I3710" s="2">
        <v>160</v>
      </c>
      <c r="J3710" s="30" t="s">
        <v>1726</v>
      </c>
      <c r="K3710" s="2" t="s">
        <v>1429</v>
      </c>
      <c r="L3710" s="30">
        <v>21630</v>
      </c>
      <c r="M3710" s="2">
        <v>926</v>
      </c>
      <c r="N3710" s="2">
        <v>65</v>
      </c>
      <c r="O3710" s="31">
        <v>0.32134259259259262</v>
      </c>
    </row>
    <row r="3711" spans="1:15" x14ac:dyDescent="0.25">
      <c r="A3711" s="2">
        <f t="shared" si="236"/>
        <v>2018</v>
      </c>
      <c r="B3711" s="2" t="str">
        <f t="shared" si="237"/>
        <v>Dec</v>
      </c>
      <c r="C3711" s="2">
        <f t="shared" si="238"/>
        <v>50</v>
      </c>
      <c r="D3711" s="2" t="str">
        <f t="shared" si="239"/>
        <v>Wed</v>
      </c>
      <c r="E3711" s="34">
        <v>43446</v>
      </c>
      <c r="F3711" s="30">
        <v>50765</v>
      </c>
      <c r="G3711" s="2" t="s">
        <v>157</v>
      </c>
      <c r="H3711" s="30" t="s">
        <v>2094</v>
      </c>
      <c r="I3711" s="2">
        <v>160</v>
      </c>
      <c r="J3711" s="30" t="s">
        <v>1727</v>
      </c>
      <c r="K3711" s="2" t="s">
        <v>1429</v>
      </c>
      <c r="L3711" s="30">
        <v>21630</v>
      </c>
      <c r="M3711" s="2">
        <v>926</v>
      </c>
      <c r="N3711" s="2">
        <v>65</v>
      </c>
      <c r="O3711" s="31">
        <v>0.32144675925925925</v>
      </c>
    </row>
    <row r="3712" spans="1:15" x14ac:dyDescent="0.25">
      <c r="A3712" s="2">
        <f t="shared" si="236"/>
        <v>2018</v>
      </c>
      <c r="B3712" s="2" t="str">
        <f t="shared" si="237"/>
        <v>Dec</v>
      </c>
      <c r="C3712" s="2">
        <f t="shared" si="238"/>
        <v>50</v>
      </c>
      <c r="D3712" s="2" t="str">
        <f t="shared" si="239"/>
        <v>Wed</v>
      </c>
      <c r="E3712" s="34">
        <v>43446</v>
      </c>
      <c r="F3712" s="30">
        <v>50765</v>
      </c>
      <c r="G3712" s="2" t="s">
        <v>157</v>
      </c>
      <c r="H3712" s="30" t="s">
        <v>2094</v>
      </c>
      <c r="I3712" s="2">
        <v>160</v>
      </c>
      <c r="J3712" s="30" t="s">
        <v>1759</v>
      </c>
      <c r="K3712" s="2" t="s">
        <v>1429</v>
      </c>
      <c r="L3712" s="30">
        <v>21630</v>
      </c>
      <c r="M3712" s="2">
        <v>926</v>
      </c>
      <c r="N3712" s="2">
        <v>65</v>
      </c>
      <c r="O3712" s="31">
        <v>0.32142361111111112</v>
      </c>
    </row>
    <row r="3713" spans="1:15" x14ac:dyDescent="0.25">
      <c r="A3713" s="2">
        <f t="shared" si="236"/>
        <v>2018</v>
      </c>
      <c r="B3713" s="2" t="str">
        <f t="shared" si="237"/>
        <v>Dec</v>
      </c>
      <c r="C3713" s="2">
        <f t="shared" si="238"/>
        <v>50</v>
      </c>
      <c r="D3713" s="2" t="str">
        <f t="shared" si="239"/>
        <v>Wed</v>
      </c>
      <c r="E3713" s="34">
        <v>43446</v>
      </c>
      <c r="F3713" s="30">
        <v>51096</v>
      </c>
      <c r="G3713" s="2" t="s">
        <v>1837</v>
      </c>
      <c r="H3713" s="30" t="s">
        <v>2404</v>
      </c>
      <c r="I3713" s="2">
        <v>6</v>
      </c>
      <c r="J3713" s="30" t="s">
        <v>1447</v>
      </c>
      <c r="K3713" s="2" t="s">
        <v>1447</v>
      </c>
      <c r="L3713" s="30">
        <v>910</v>
      </c>
      <c r="M3713" s="2">
        <v>31</v>
      </c>
      <c r="N3713" s="2">
        <v>1</v>
      </c>
      <c r="O3713" s="31">
        <v>0</v>
      </c>
    </row>
    <row r="3714" spans="1:15" x14ac:dyDescent="0.25">
      <c r="A3714" s="2">
        <f t="shared" si="236"/>
        <v>2018</v>
      </c>
      <c r="B3714" s="2" t="str">
        <f t="shared" si="237"/>
        <v>Dec</v>
      </c>
      <c r="C3714" s="2">
        <f t="shared" si="238"/>
        <v>50</v>
      </c>
      <c r="D3714" s="2" t="str">
        <f t="shared" si="239"/>
        <v>Wed</v>
      </c>
      <c r="E3714" s="34">
        <v>43446</v>
      </c>
      <c r="F3714" s="30">
        <v>48149</v>
      </c>
      <c r="G3714" s="2" t="s">
        <v>55</v>
      </c>
      <c r="H3714" s="30" t="s">
        <v>2095</v>
      </c>
      <c r="I3714" s="2">
        <v>39</v>
      </c>
      <c r="J3714" s="30" t="s">
        <v>1340</v>
      </c>
      <c r="K3714" s="2" t="s">
        <v>1272</v>
      </c>
      <c r="L3714" s="30">
        <v>8617</v>
      </c>
      <c r="M3714" s="2">
        <v>133</v>
      </c>
      <c r="N3714" s="2">
        <v>32</v>
      </c>
      <c r="O3714" s="31">
        <v>0.24836805555555555</v>
      </c>
    </row>
    <row r="3715" spans="1:15" x14ac:dyDescent="0.25">
      <c r="A3715" s="2">
        <f t="shared" si="236"/>
        <v>2018</v>
      </c>
      <c r="B3715" s="2" t="str">
        <f t="shared" si="237"/>
        <v>Dec</v>
      </c>
      <c r="C3715" s="2">
        <f t="shared" si="238"/>
        <v>50</v>
      </c>
      <c r="D3715" s="2" t="str">
        <f t="shared" si="239"/>
        <v>Wed</v>
      </c>
      <c r="E3715" s="34">
        <v>43446</v>
      </c>
      <c r="F3715" s="30">
        <v>48149</v>
      </c>
      <c r="G3715" s="2" t="s">
        <v>55</v>
      </c>
      <c r="H3715" s="30" t="s">
        <v>2095</v>
      </c>
      <c r="I3715" s="2">
        <v>39</v>
      </c>
      <c r="J3715" s="30" t="s">
        <v>1309</v>
      </c>
      <c r="K3715" s="2" t="s">
        <v>1264</v>
      </c>
      <c r="L3715" s="30">
        <v>8617</v>
      </c>
      <c r="M3715" s="2">
        <v>133</v>
      </c>
      <c r="N3715" s="2">
        <v>32</v>
      </c>
      <c r="O3715" s="31">
        <v>0.24405092592592592</v>
      </c>
    </row>
    <row r="3716" spans="1:15" x14ac:dyDescent="0.25">
      <c r="A3716" s="2">
        <f t="shared" si="236"/>
        <v>2018</v>
      </c>
      <c r="B3716" s="2" t="str">
        <f t="shared" si="237"/>
        <v>Dec</v>
      </c>
      <c r="C3716" s="2">
        <f t="shared" si="238"/>
        <v>50</v>
      </c>
      <c r="D3716" s="2" t="str">
        <f t="shared" si="239"/>
        <v>Wed</v>
      </c>
      <c r="E3716" s="34">
        <v>43446</v>
      </c>
      <c r="F3716" s="30">
        <v>48149</v>
      </c>
      <c r="G3716" s="2" t="s">
        <v>55</v>
      </c>
      <c r="H3716" s="30" t="s">
        <v>2095</v>
      </c>
      <c r="I3716" s="2">
        <v>39</v>
      </c>
      <c r="J3716" s="30" t="s">
        <v>1357</v>
      </c>
      <c r="K3716" s="2" t="s">
        <v>1257</v>
      </c>
      <c r="L3716" s="30">
        <v>8617</v>
      </c>
      <c r="M3716" s="2">
        <v>133</v>
      </c>
      <c r="N3716" s="2">
        <v>32</v>
      </c>
      <c r="O3716" s="31">
        <v>0</v>
      </c>
    </row>
    <row r="3717" spans="1:15" x14ac:dyDescent="0.25">
      <c r="A3717" s="2">
        <f t="shared" si="236"/>
        <v>2018</v>
      </c>
      <c r="B3717" s="2" t="str">
        <f t="shared" si="237"/>
        <v>Dec</v>
      </c>
      <c r="C3717" s="2">
        <f t="shared" si="238"/>
        <v>50</v>
      </c>
      <c r="D3717" s="2" t="str">
        <f t="shared" si="239"/>
        <v>Wed</v>
      </c>
      <c r="E3717" s="34">
        <v>43446</v>
      </c>
      <c r="F3717" s="30">
        <v>48149</v>
      </c>
      <c r="G3717" s="2" t="s">
        <v>55</v>
      </c>
      <c r="H3717" s="30" t="s">
        <v>2095</v>
      </c>
      <c r="I3717" s="2">
        <v>39</v>
      </c>
      <c r="J3717" s="30" t="s">
        <v>1380</v>
      </c>
      <c r="K3717" s="2" t="s">
        <v>1247</v>
      </c>
      <c r="L3717" s="30">
        <v>8617</v>
      </c>
      <c r="M3717" s="2">
        <v>133</v>
      </c>
      <c r="N3717" s="2">
        <v>32</v>
      </c>
      <c r="O3717" s="31">
        <v>0.24355324074074072</v>
      </c>
    </row>
    <row r="3718" spans="1:15" x14ac:dyDescent="0.25">
      <c r="A3718" s="2">
        <f t="shared" si="236"/>
        <v>2018</v>
      </c>
      <c r="B3718" s="2" t="str">
        <f t="shared" si="237"/>
        <v>Dec</v>
      </c>
      <c r="C3718" s="2">
        <f t="shared" si="238"/>
        <v>50</v>
      </c>
      <c r="D3718" s="2" t="str">
        <f t="shared" si="239"/>
        <v>Wed</v>
      </c>
      <c r="E3718" s="34">
        <v>43446</v>
      </c>
      <c r="F3718" s="30">
        <v>48149</v>
      </c>
      <c r="G3718" s="2" t="s">
        <v>55</v>
      </c>
      <c r="H3718" s="30" t="s">
        <v>2095</v>
      </c>
      <c r="I3718" s="2">
        <v>39</v>
      </c>
      <c r="J3718" s="30" t="s">
        <v>1414</v>
      </c>
      <c r="K3718" s="2" t="s">
        <v>1264</v>
      </c>
      <c r="L3718" s="30">
        <v>8617</v>
      </c>
      <c r="M3718" s="2">
        <v>133</v>
      </c>
      <c r="N3718" s="2">
        <v>32</v>
      </c>
      <c r="O3718" s="31">
        <v>0.24403935185185185</v>
      </c>
    </row>
    <row r="3719" spans="1:15" x14ac:dyDescent="0.25">
      <c r="A3719" s="2">
        <f t="shared" si="236"/>
        <v>2018</v>
      </c>
      <c r="B3719" s="2" t="str">
        <f t="shared" si="237"/>
        <v>Dec</v>
      </c>
      <c r="C3719" s="2">
        <f t="shared" si="238"/>
        <v>50</v>
      </c>
      <c r="D3719" s="2" t="str">
        <f t="shared" si="239"/>
        <v>Wed</v>
      </c>
      <c r="E3719" s="34">
        <v>43446</v>
      </c>
      <c r="F3719" s="30">
        <v>48149</v>
      </c>
      <c r="G3719" s="2" t="s">
        <v>55</v>
      </c>
      <c r="H3719" s="30" t="s">
        <v>2095</v>
      </c>
      <c r="I3719" s="2">
        <v>39</v>
      </c>
      <c r="J3719" s="30" t="s">
        <v>1920</v>
      </c>
      <c r="K3719" s="2" t="s">
        <v>1247</v>
      </c>
      <c r="L3719" s="30">
        <v>8617</v>
      </c>
      <c r="M3719" s="2">
        <v>133</v>
      </c>
      <c r="N3719" s="2">
        <v>32</v>
      </c>
      <c r="O3719" s="31">
        <v>0.24333333333333332</v>
      </c>
    </row>
    <row r="3720" spans="1:15" x14ac:dyDescent="0.25">
      <c r="A3720" s="2">
        <f t="shared" si="236"/>
        <v>2018</v>
      </c>
      <c r="B3720" s="2" t="str">
        <f t="shared" si="237"/>
        <v>Dec</v>
      </c>
      <c r="C3720" s="2">
        <f t="shared" si="238"/>
        <v>50</v>
      </c>
      <c r="D3720" s="2" t="str">
        <f t="shared" si="239"/>
        <v>Wed</v>
      </c>
      <c r="E3720" s="34">
        <v>43446</v>
      </c>
      <c r="F3720" s="30">
        <v>48138</v>
      </c>
      <c r="G3720" s="2" t="s">
        <v>669</v>
      </c>
      <c r="H3720" s="30" t="s">
        <v>2405</v>
      </c>
      <c r="I3720" s="2">
        <v>8</v>
      </c>
      <c r="J3720" s="30" t="s">
        <v>1447</v>
      </c>
      <c r="K3720" s="2" t="s">
        <v>1447</v>
      </c>
      <c r="L3720" s="30">
        <v>1480</v>
      </c>
      <c r="M3720" s="2">
        <v>62</v>
      </c>
      <c r="N3720" s="2">
        <v>6</v>
      </c>
      <c r="O3720" s="31">
        <v>0</v>
      </c>
    </row>
    <row r="3721" spans="1:15" x14ac:dyDescent="0.25">
      <c r="A3721" s="2">
        <f t="shared" si="236"/>
        <v>2018</v>
      </c>
      <c r="B3721" s="2" t="str">
        <f t="shared" si="237"/>
        <v>Dec</v>
      </c>
      <c r="C3721" s="2">
        <f t="shared" si="238"/>
        <v>50</v>
      </c>
      <c r="D3721" s="2" t="str">
        <f t="shared" si="239"/>
        <v>Wed</v>
      </c>
      <c r="E3721" s="34">
        <v>43446</v>
      </c>
      <c r="F3721" s="30">
        <v>48136</v>
      </c>
      <c r="G3721" s="2" t="s">
        <v>352</v>
      </c>
      <c r="H3721" s="30" t="s">
        <v>2406</v>
      </c>
      <c r="I3721" s="2">
        <v>1</v>
      </c>
      <c r="J3721" s="30" t="s">
        <v>1447</v>
      </c>
      <c r="K3721" s="2" t="s">
        <v>1447</v>
      </c>
      <c r="L3721" s="30">
        <v>93</v>
      </c>
      <c r="M3721" s="2">
        <v>10</v>
      </c>
      <c r="N3721" s="2">
        <v>0</v>
      </c>
      <c r="O3721" s="31">
        <v>0</v>
      </c>
    </row>
    <row r="3722" spans="1:15" x14ac:dyDescent="0.25">
      <c r="A3722" s="2">
        <f t="shared" si="236"/>
        <v>2018</v>
      </c>
      <c r="B3722" s="2" t="str">
        <f t="shared" si="237"/>
        <v>Dec</v>
      </c>
      <c r="C3722" s="2">
        <f t="shared" si="238"/>
        <v>50</v>
      </c>
      <c r="D3722" s="2" t="str">
        <f t="shared" si="239"/>
        <v>Wed</v>
      </c>
      <c r="E3722" s="34">
        <v>43446</v>
      </c>
      <c r="F3722" s="30">
        <v>48145</v>
      </c>
      <c r="G3722" s="2" t="s">
        <v>176</v>
      </c>
      <c r="H3722" s="30" t="s">
        <v>2096</v>
      </c>
      <c r="I3722" s="2">
        <v>21</v>
      </c>
      <c r="J3722" s="30" t="s">
        <v>1363</v>
      </c>
      <c r="K3722" s="2" t="s">
        <v>1247</v>
      </c>
      <c r="L3722" s="30">
        <v>2185</v>
      </c>
      <c r="M3722" s="2">
        <v>91</v>
      </c>
      <c r="N3722" s="2">
        <v>31</v>
      </c>
      <c r="O3722" s="31">
        <v>0.24025462962962962</v>
      </c>
    </row>
    <row r="3723" spans="1:15" x14ac:dyDescent="0.25">
      <c r="A3723" s="2">
        <f t="shared" si="236"/>
        <v>2018</v>
      </c>
      <c r="B3723" s="2" t="str">
        <f t="shared" si="237"/>
        <v>Dec</v>
      </c>
      <c r="C3723" s="2">
        <f t="shared" si="238"/>
        <v>50</v>
      </c>
      <c r="D3723" s="2" t="str">
        <f t="shared" si="239"/>
        <v>Wed</v>
      </c>
      <c r="E3723" s="34">
        <v>43446</v>
      </c>
      <c r="F3723" s="30">
        <v>48145</v>
      </c>
      <c r="G3723" s="2" t="s">
        <v>176</v>
      </c>
      <c r="H3723" s="30" t="s">
        <v>2096</v>
      </c>
      <c r="I3723" s="2">
        <v>21</v>
      </c>
      <c r="J3723" s="30" t="s">
        <v>1408</v>
      </c>
      <c r="K3723" s="2" t="s">
        <v>1247</v>
      </c>
      <c r="L3723" s="30">
        <v>2185</v>
      </c>
      <c r="M3723" s="2">
        <v>91</v>
      </c>
      <c r="N3723" s="2">
        <v>31</v>
      </c>
      <c r="O3723" s="31">
        <v>0.23979166666666665</v>
      </c>
    </row>
    <row r="3724" spans="1:15" x14ac:dyDescent="0.25">
      <c r="A3724" s="2">
        <f t="shared" si="236"/>
        <v>2018</v>
      </c>
      <c r="B3724" s="2" t="str">
        <f t="shared" si="237"/>
        <v>Dec</v>
      </c>
      <c r="C3724" s="2">
        <f t="shared" si="238"/>
        <v>50</v>
      </c>
      <c r="D3724" s="2" t="str">
        <f t="shared" si="239"/>
        <v>Wed</v>
      </c>
      <c r="E3724" s="34">
        <v>43446</v>
      </c>
      <c r="F3724" s="30">
        <v>48145</v>
      </c>
      <c r="G3724" s="2" t="s">
        <v>176</v>
      </c>
      <c r="H3724" s="30" t="s">
        <v>2096</v>
      </c>
      <c r="I3724" s="2">
        <v>21</v>
      </c>
      <c r="J3724" s="30" t="s">
        <v>1865</v>
      </c>
      <c r="K3724" s="2" t="s">
        <v>1247</v>
      </c>
      <c r="L3724" s="30">
        <v>2185</v>
      </c>
      <c r="M3724" s="2">
        <v>91</v>
      </c>
      <c r="N3724" s="2">
        <v>31</v>
      </c>
      <c r="O3724" s="31">
        <v>0.24208333333333334</v>
      </c>
    </row>
    <row r="3725" spans="1:15" x14ac:dyDescent="0.25">
      <c r="A3725" s="2">
        <f t="shared" si="236"/>
        <v>2018</v>
      </c>
      <c r="B3725" s="2" t="str">
        <f t="shared" si="237"/>
        <v>Dec</v>
      </c>
      <c r="C3725" s="2">
        <f t="shared" si="238"/>
        <v>50</v>
      </c>
      <c r="D3725" s="2" t="str">
        <f t="shared" si="239"/>
        <v>Wed</v>
      </c>
      <c r="E3725" s="34">
        <v>43446</v>
      </c>
      <c r="F3725" s="30">
        <v>48145</v>
      </c>
      <c r="G3725" s="2" t="s">
        <v>176</v>
      </c>
      <c r="H3725" s="30" t="s">
        <v>2096</v>
      </c>
      <c r="I3725" s="2">
        <v>21</v>
      </c>
      <c r="J3725" s="30" t="s">
        <v>2034</v>
      </c>
      <c r="K3725" s="2" t="s">
        <v>1247</v>
      </c>
      <c r="L3725" s="30">
        <v>2185</v>
      </c>
      <c r="M3725" s="2">
        <v>91</v>
      </c>
      <c r="N3725" s="2">
        <v>31</v>
      </c>
      <c r="O3725" s="31">
        <v>0.24045138888888887</v>
      </c>
    </row>
    <row r="3726" spans="1:15" x14ac:dyDescent="0.25">
      <c r="A3726" s="2">
        <f t="shared" si="236"/>
        <v>2018</v>
      </c>
      <c r="B3726" s="2" t="str">
        <f t="shared" si="237"/>
        <v>Dec</v>
      </c>
      <c r="C3726" s="2">
        <f t="shared" si="238"/>
        <v>50</v>
      </c>
      <c r="D3726" s="2" t="str">
        <f t="shared" si="239"/>
        <v>Wed</v>
      </c>
      <c r="E3726" s="34">
        <v>43446</v>
      </c>
      <c r="F3726" s="30">
        <v>48145</v>
      </c>
      <c r="G3726" s="2" t="s">
        <v>176</v>
      </c>
      <c r="H3726" s="30" t="s">
        <v>2096</v>
      </c>
      <c r="I3726" s="2">
        <v>21</v>
      </c>
      <c r="J3726" s="30" t="s">
        <v>2035</v>
      </c>
      <c r="K3726" s="2" t="s">
        <v>1264</v>
      </c>
      <c r="L3726" s="30">
        <v>2185</v>
      </c>
      <c r="M3726" s="2">
        <v>91</v>
      </c>
      <c r="N3726" s="2">
        <v>31</v>
      </c>
      <c r="O3726" s="31">
        <v>0.24304398148148146</v>
      </c>
    </row>
    <row r="3727" spans="1:15" x14ac:dyDescent="0.25">
      <c r="A3727" s="2">
        <f t="shared" si="236"/>
        <v>2018</v>
      </c>
      <c r="B3727" s="2" t="str">
        <f t="shared" si="237"/>
        <v>Dec</v>
      </c>
      <c r="C3727" s="2">
        <f t="shared" si="238"/>
        <v>50</v>
      </c>
      <c r="D3727" s="2" t="str">
        <f t="shared" si="239"/>
        <v>Wed</v>
      </c>
      <c r="E3727" s="34">
        <v>43446</v>
      </c>
      <c r="F3727" s="30">
        <v>50910</v>
      </c>
      <c r="G3727" s="2" t="s">
        <v>650</v>
      </c>
      <c r="H3727" s="30" t="s">
        <v>2407</v>
      </c>
      <c r="I3727" s="2">
        <v>23</v>
      </c>
      <c r="J3727" s="30" t="s">
        <v>1340</v>
      </c>
      <c r="K3727" s="2" t="s">
        <v>1247</v>
      </c>
      <c r="L3727" s="30">
        <v>8408</v>
      </c>
      <c r="M3727" s="2">
        <v>37</v>
      </c>
      <c r="N3727" s="2">
        <v>15</v>
      </c>
      <c r="O3727" s="31">
        <v>0</v>
      </c>
    </row>
    <row r="3728" spans="1:15" x14ac:dyDescent="0.25">
      <c r="A3728" s="2">
        <f t="shared" si="236"/>
        <v>2018</v>
      </c>
      <c r="B3728" s="2" t="str">
        <f t="shared" si="237"/>
        <v>Dec</v>
      </c>
      <c r="C3728" s="2">
        <f t="shared" si="238"/>
        <v>50</v>
      </c>
      <c r="D3728" s="2" t="str">
        <f t="shared" si="239"/>
        <v>Wed</v>
      </c>
      <c r="E3728" s="34">
        <v>43446</v>
      </c>
      <c r="F3728" s="30">
        <v>50910</v>
      </c>
      <c r="G3728" s="2" t="s">
        <v>650</v>
      </c>
      <c r="H3728" s="30" t="s">
        <v>2407</v>
      </c>
      <c r="I3728" s="2">
        <v>23</v>
      </c>
      <c r="J3728" s="30" t="s">
        <v>1323</v>
      </c>
      <c r="K3728" s="2" t="s">
        <v>1272</v>
      </c>
      <c r="L3728" s="30">
        <v>8408</v>
      </c>
      <c r="M3728" s="2">
        <v>37</v>
      </c>
      <c r="N3728" s="2">
        <v>15</v>
      </c>
      <c r="O3728" s="31">
        <v>0</v>
      </c>
    </row>
    <row r="3729" spans="1:15" x14ac:dyDescent="0.25">
      <c r="A3729" s="2">
        <f t="shared" si="236"/>
        <v>2018</v>
      </c>
      <c r="B3729" s="2" t="str">
        <f t="shared" si="237"/>
        <v>Dec</v>
      </c>
      <c r="C3729" s="2">
        <f t="shared" si="238"/>
        <v>50</v>
      </c>
      <c r="D3729" s="2" t="str">
        <f t="shared" si="239"/>
        <v>Wed</v>
      </c>
      <c r="E3729" s="34">
        <v>43446</v>
      </c>
      <c r="F3729" s="30">
        <v>50910</v>
      </c>
      <c r="G3729" s="2" t="s">
        <v>650</v>
      </c>
      <c r="H3729" s="30" t="s">
        <v>2407</v>
      </c>
      <c r="I3729" s="2">
        <v>23</v>
      </c>
      <c r="J3729" s="30" t="s">
        <v>1414</v>
      </c>
      <c r="K3729" s="2" t="s">
        <v>1264</v>
      </c>
      <c r="L3729" s="30">
        <v>8408</v>
      </c>
      <c r="M3729" s="2">
        <v>37</v>
      </c>
      <c r="N3729" s="2">
        <v>15</v>
      </c>
      <c r="O3729" s="31">
        <v>0</v>
      </c>
    </row>
    <row r="3730" spans="1:15" x14ac:dyDescent="0.25">
      <c r="A3730" s="2">
        <f t="shared" si="236"/>
        <v>2018</v>
      </c>
      <c r="B3730" s="2" t="str">
        <f t="shared" si="237"/>
        <v>Dec</v>
      </c>
      <c r="C3730" s="2">
        <f t="shared" si="238"/>
        <v>50</v>
      </c>
      <c r="D3730" s="2" t="str">
        <f t="shared" si="239"/>
        <v>Wed</v>
      </c>
      <c r="E3730" s="34">
        <v>43446</v>
      </c>
      <c r="F3730" s="30">
        <v>50910</v>
      </c>
      <c r="G3730" s="2" t="s">
        <v>650</v>
      </c>
      <c r="H3730" s="30" t="s">
        <v>2407</v>
      </c>
      <c r="I3730" s="2">
        <v>23</v>
      </c>
      <c r="J3730" s="30" t="s">
        <v>1920</v>
      </c>
      <c r="K3730" s="2" t="s">
        <v>1247</v>
      </c>
      <c r="L3730" s="30">
        <v>8408</v>
      </c>
      <c r="M3730" s="2">
        <v>37</v>
      </c>
      <c r="N3730" s="2">
        <v>15</v>
      </c>
      <c r="O3730" s="31">
        <v>0</v>
      </c>
    </row>
    <row r="3731" spans="1:15" x14ac:dyDescent="0.25">
      <c r="A3731" s="2">
        <f t="shared" si="236"/>
        <v>2018</v>
      </c>
      <c r="B3731" s="2" t="str">
        <f t="shared" si="237"/>
        <v>Dec</v>
      </c>
      <c r="C3731" s="2">
        <f t="shared" si="238"/>
        <v>50</v>
      </c>
      <c r="D3731" s="2" t="str">
        <f t="shared" si="239"/>
        <v>Wed</v>
      </c>
      <c r="E3731" s="34">
        <v>43446</v>
      </c>
      <c r="F3731" s="30">
        <v>48505</v>
      </c>
      <c r="G3731" s="2" t="s">
        <v>31</v>
      </c>
      <c r="H3731" s="30" t="s">
        <v>2408</v>
      </c>
      <c r="I3731" s="2">
        <v>6</v>
      </c>
      <c r="J3731" s="30" t="s">
        <v>1447</v>
      </c>
      <c r="K3731" s="2" t="s">
        <v>1447</v>
      </c>
      <c r="L3731" s="30">
        <v>190</v>
      </c>
      <c r="M3731" s="2">
        <v>37</v>
      </c>
      <c r="N3731" s="2">
        <v>11</v>
      </c>
      <c r="O3731" s="31">
        <v>0</v>
      </c>
    </row>
    <row r="3732" spans="1:15" x14ac:dyDescent="0.25">
      <c r="A3732" s="2">
        <f t="shared" si="236"/>
        <v>2018</v>
      </c>
      <c r="B3732" s="2" t="str">
        <f t="shared" si="237"/>
        <v>Dec</v>
      </c>
      <c r="C3732" s="2">
        <f t="shared" si="238"/>
        <v>50</v>
      </c>
      <c r="D3732" s="2" t="str">
        <f t="shared" si="239"/>
        <v>Wed</v>
      </c>
      <c r="E3732" s="34">
        <v>43446</v>
      </c>
      <c r="F3732" s="30">
        <v>51157</v>
      </c>
      <c r="G3732" s="2" t="s">
        <v>545</v>
      </c>
      <c r="H3732" s="30" t="s">
        <v>2097</v>
      </c>
      <c r="I3732" s="2">
        <v>4</v>
      </c>
      <c r="J3732" s="30" t="s">
        <v>2003</v>
      </c>
      <c r="K3732" s="2" t="s">
        <v>1264</v>
      </c>
      <c r="L3732" s="30">
        <v>223</v>
      </c>
      <c r="M3732" s="2">
        <v>37</v>
      </c>
      <c r="N3732" s="2">
        <v>1</v>
      </c>
      <c r="O3732" s="31">
        <v>7.0983796296296295E-2</v>
      </c>
    </row>
    <row r="3733" spans="1:15" x14ac:dyDescent="0.25">
      <c r="A3733" s="2">
        <f t="shared" si="236"/>
        <v>2018</v>
      </c>
      <c r="B3733" s="2" t="str">
        <f t="shared" si="237"/>
        <v>Dec</v>
      </c>
      <c r="C3733" s="2">
        <f t="shared" si="238"/>
        <v>50</v>
      </c>
      <c r="D3733" s="2" t="str">
        <f t="shared" si="239"/>
        <v>Wed</v>
      </c>
      <c r="E3733" s="34">
        <v>43446</v>
      </c>
      <c r="F3733" s="30">
        <v>51157</v>
      </c>
      <c r="G3733" s="2" t="s">
        <v>545</v>
      </c>
      <c r="H3733" s="30" t="s">
        <v>2097</v>
      </c>
      <c r="I3733" s="2">
        <v>4</v>
      </c>
      <c r="J3733" s="30" t="s">
        <v>2005</v>
      </c>
      <c r="K3733" s="2" t="s">
        <v>1355</v>
      </c>
      <c r="L3733" s="30">
        <v>223</v>
      </c>
      <c r="M3733" s="2">
        <v>37</v>
      </c>
      <c r="N3733" s="2">
        <v>1</v>
      </c>
      <c r="O3733" s="31">
        <v>7.0983796296296295E-2</v>
      </c>
    </row>
    <row r="3734" spans="1:15" x14ac:dyDescent="0.25">
      <c r="A3734" s="2">
        <f t="shared" si="236"/>
        <v>2018</v>
      </c>
      <c r="B3734" s="2" t="str">
        <f t="shared" si="237"/>
        <v>Dec</v>
      </c>
      <c r="C3734" s="2">
        <f t="shared" si="238"/>
        <v>50</v>
      </c>
      <c r="D3734" s="2" t="str">
        <f t="shared" si="239"/>
        <v>Wed</v>
      </c>
      <c r="E3734" s="34">
        <v>43446</v>
      </c>
      <c r="F3734" s="30">
        <v>51157</v>
      </c>
      <c r="G3734" s="2" t="s">
        <v>545</v>
      </c>
      <c r="H3734" s="30" t="s">
        <v>2097</v>
      </c>
      <c r="I3734" s="2">
        <v>4</v>
      </c>
      <c r="J3734" s="30" t="s">
        <v>2006</v>
      </c>
      <c r="K3734" s="2" t="s">
        <v>1247</v>
      </c>
      <c r="L3734" s="30">
        <v>223</v>
      </c>
      <c r="M3734" s="2">
        <v>37</v>
      </c>
      <c r="N3734" s="2">
        <v>1</v>
      </c>
      <c r="O3734" s="31">
        <v>7.0983796296296295E-2</v>
      </c>
    </row>
    <row r="3735" spans="1:15" x14ac:dyDescent="0.25">
      <c r="A3735" s="2">
        <f t="shared" si="236"/>
        <v>2018</v>
      </c>
      <c r="B3735" s="2" t="str">
        <f t="shared" si="237"/>
        <v>Dec</v>
      </c>
      <c r="C3735" s="2">
        <f t="shared" si="238"/>
        <v>50</v>
      </c>
      <c r="D3735" s="2" t="str">
        <f t="shared" si="239"/>
        <v>Wed</v>
      </c>
      <c r="E3735" s="34">
        <v>43446</v>
      </c>
      <c r="F3735" s="30">
        <v>48153</v>
      </c>
      <c r="G3735" s="2" t="s">
        <v>618</v>
      </c>
      <c r="H3735" s="30" t="s">
        <v>2098</v>
      </c>
      <c r="I3735" s="2">
        <v>22</v>
      </c>
      <c r="J3735" s="30" t="s">
        <v>1279</v>
      </c>
      <c r="K3735" s="2" t="s">
        <v>1280</v>
      </c>
      <c r="L3735" s="30">
        <v>1579</v>
      </c>
      <c r="M3735" s="2">
        <v>164</v>
      </c>
      <c r="N3735" s="2">
        <v>22</v>
      </c>
      <c r="O3735" s="31">
        <v>34.958321759259256</v>
      </c>
    </row>
    <row r="3736" spans="1:15" x14ac:dyDescent="0.25">
      <c r="A3736" s="2">
        <f t="shared" si="236"/>
        <v>2018</v>
      </c>
      <c r="B3736" s="2" t="str">
        <f t="shared" si="237"/>
        <v>Dec</v>
      </c>
      <c r="C3736" s="2">
        <f t="shared" si="238"/>
        <v>50</v>
      </c>
      <c r="D3736" s="2" t="str">
        <f t="shared" si="239"/>
        <v>Wed</v>
      </c>
      <c r="E3736" s="34">
        <v>43446</v>
      </c>
      <c r="F3736" s="30">
        <v>48153</v>
      </c>
      <c r="G3736" s="2" t="s">
        <v>618</v>
      </c>
      <c r="H3736" s="30" t="s">
        <v>2098</v>
      </c>
      <c r="I3736" s="2">
        <v>22</v>
      </c>
      <c r="J3736" s="30" t="s">
        <v>1776</v>
      </c>
      <c r="K3736" s="2" t="s">
        <v>1429</v>
      </c>
      <c r="L3736" s="30">
        <v>1579</v>
      </c>
      <c r="M3736" s="2">
        <v>164</v>
      </c>
      <c r="N3736" s="2">
        <v>22</v>
      </c>
      <c r="O3736" s="31">
        <v>0.14677083333333332</v>
      </c>
    </row>
    <row r="3737" spans="1:15" x14ac:dyDescent="0.25">
      <c r="A3737" s="2">
        <f t="shared" si="236"/>
        <v>2018</v>
      </c>
      <c r="B3737" s="2" t="str">
        <f t="shared" si="237"/>
        <v>Dec</v>
      </c>
      <c r="C3737" s="2">
        <f t="shared" si="238"/>
        <v>50</v>
      </c>
      <c r="D3737" s="2" t="str">
        <f t="shared" si="239"/>
        <v>Wed</v>
      </c>
      <c r="E3737" s="34">
        <v>43446</v>
      </c>
      <c r="F3737" s="30">
        <v>48153</v>
      </c>
      <c r="G3737" s="2" t="s">
        <v>618</v>
      </c>
      <c r="H3737" s="30" t="s">
        <v>2098</v>
      </c>
      <c r="I3737" s="2">
        <v>22</v>
      </c>
      <c r="J3737" s="30" t="s">
        <v>1778</v>
      </c>
      <c r="K3737" s="2" t="s">
        <v>1429</v>
      </c>
      <c r="L3737" s="30">
        <v>1579</v>
      </c>
      <c r="M3737" s="2">
        <v>164</v>
      </c>
      <c r="N3737" s="2">
        <v>22</v>
      </c>
      <c r="O3737" s="31">
        <v>0.14427083333333332</v>
      </c>
    </row>
    <row r="3738" spans="1:15" x14ac:dyDescent="0.25">
      <c r="A3738" s="2">
        <f t="shared" si="236"/>
        <v>2018</v>
      </c>
      <c r="B3738" s="2" t="str">
        <f t="shared" si="237"/>
        <v>Dec</v>
      </c>
      <c r="C3738" s="2">
        <f t="shared" si="238"/>
        <v>50</v>
      </c>
      <c r="D3738" s="2" t="str">
        <f t="shared" si="239"/>
        <v>Wed</v>
      </c>
      <c r="E3738" s="34">
        <v>43446</v>
      </c>
      <c r="F3738" s="30">
        <v>48153</v>
      </c>
      <c r="G3738" s="2" t="s">
        <v>618</v>
      </c>
      <c r="H3738" s="30" t="s">
        <v>2098</v>
      </c>
      <c r="I3738" s="2">
        <v>22</v>
      </c>
      <c r="J3738" s="30" t="s">
        <v>1810</v>
      </c>
      <c r="K3738" s="2" t="s">
        <v>1429</v>
      </c>
      <c r="L3738" s="30">
        <v>1579</v>
      </c>
      <c r="M3738" s="2">
        <v>164</v>
      </c>
      <c r="N3738" s="2">
        <v>22</v>
      </c>
      <c r="O3738" s="31">
        <v>0.14332175925925925</v>
      </c>
    </row>
    <row r="3739" spans="1:15" x14ac:dyDescent="0.25">
      <c r="A3739" s="2">
        <f t="shared" si="236"/>
        <v>2018</v>
      </c>
      <c r="B3739" s="2" t="str">
        <f t="shared" si="237"/>
        <v>Dec</v>
      </c>
      <c r="C3739" s="2">
        <f t="shared" si="238"/>
        <v>50</v>
      </c>
      <c r="D3739" s="2" t="str">
        <f t="shared" si="239"/>
        <v>Wed</v>
      </c>
      <c r="E3739" s="34">
        <v>43446</v>
      </c>
      <c r="F3739" s="30">
        <v>48153</v>
      </c>
      <c r="G3739" s="2" t="s">
        <v>618</v>
      </c>
      <c r="H3739" s="30" t="s">
        <v>2098</v>
      </c>
      <c r="I3739" s="2">
        <v>22</v>
      </c>
      <c r="J3739" s="30" t="s">
        <v>1678</v>
      </c>
      <c r="K3739" s="2" t="s">
        <v>1429</v>
      </c>
      <c r="L3739" s="30">
        <v>1579</v>
      </c>
      <c r="M3739" s="2">
        <v>164</v>
      </c>
      <c r="N3739" s="2">
        <v>22</v>
      </c>
      <c r="O3739" s="31">
        <v>0.14634259259259261</v>
      </c>
    </row>
    <row r="3740" spans="1:15" x14ac:dyDescent="0.25">
      <c r="A3740" s="2">
        <f t="shared" si="236"/>
        <v>2018</v>
      </c>
      <c r="B3740" s="2" t="str">
        <f t="shared" si="237"/>
        <v>Dec</v>
      </c>
      <c r="C3740" s="2">
        <f t="shared" si="238"/>
        <v>50</v>
      </c>
      <c r="D3740" s="2" t="str">
        <f t="shared" si="239"/>
        <v>Wed</v>
      </c>
      <c r="E3740" s="34">
        <v>43446</v>
      </c>
      <c r="F3740" s="30">
        <v>48153</v>
      </c>
      <c r="G3740" s="2" t="s">
        <v>618</v>
      </c>
      <c r="H3740" s="30" t="s">
        <v>2098</v>
      </c>
      <c r="I3740" s="2">
        <v>22</v>
      </c>
      <c r="J3740" s="30" t="s">
        <v>1943</v>
      </c>
      <c r="K3740" s="2" t="s">
        <v>1264</v>
      </c>
      <c r="L3740" s="30">
        <v>1579</v>
      </c>
      <c r="M3740" s="2">
        <v>164</v>
      </c>
      <c r="N3740" s="2">
        <v>22</v>
      </c>
      <c r="O3740" s="31">
        <v>0.14807870370370371</v>
      </c>
    </row>
    <row r="3741" spans="1:15" x14ac:dyDescent="0.25">
      <c r="A3741" s="2">
        <f t="shared" si="236"/>
        <v>2018</v>
      </c>
      <c r="B3741" s="2" t="str">
        <f t="shared" si="237"/>
        <v>Dec</v>
      </c>
      <c r="C3741" s="2">
        <f t="shared" si="238"/>
        <v>50</v>
      </c>
      <c r="D3741" s="2" t="str">
        <f t="shared" si="239"/>
        <v>Wed</v>
      </c>
      <c r="E3741" s="34">
        <v>43446</v>
      </c>
      <c r="F3741" s="30">
        <v>48153</v>
      </c>
      <c r="G3741" s="2" t="s">
        <v>618</v>
      </c>
      <c r="H3741" s="30" t="s">
        <v>2098</v>
      </c>
      <c r="I3741" s="2">
        <v>22</v>
      </c>
      <c r="J3741" s="30" t="s">
        <v>1950</v>
      </c>
      <c r="K3741" s="2" t="s">
        <v>1429</v>
      </c>
      <c r="L3741" s="30">
        <v>1579</v>
      </c>
      <c r="M3741" s="2">
        <v>164</v>
      </c>
      <c r="N3741" s="2">
        <v>22</v>
      </c>
      <c r="O3741" s="31">
        <v>0.14598379629629629</v>
      </c>
    </row>
    <row r="3742" spans="1:15" x14ac:dyDescent="0.25">
      <c r="A3742" s="2">
        <f t="shared" si="236"/>
        <v>2018</v>
      </c>
      <c r="B3742" s="2" t="str">
        <f t="shared" si="237"/>
        <v>Dec</v>
      </c>
      <c r="C3742" s="2">
        <f t="shared" si="238"/>
        <v>50</v>
      </c>
      <c r="D3742" s="2" t="str">
        <f t="shared" si="239"/>
        <v>Wed</v>
      </c>
      <c r="E3742" s="34">
        <v>43446</v>
      </c>
      <c r="F3742" s="30">
        <v>48153</v>
      </c>
      <c r="G3742" s="2" t="s">
        <v>618</v>
      </c>
      <c r="H3742" s="30" t="s">
        <v>2098</v>
      </c>
      <c r="I3742" s="2">
        <v>22</v>
      </c>
      <c r="J3742" s="30" t="s">
        <v>1997</v>
      </c>
      <c r="K3742" s="2" t="s">
        <v>1264</v>
      </c>
      <c r="L3742" s="30">
        <v>1579</v>
      </c>
      <c r="M3742" s="2">
        <v>164</v>
      </c>
      <c r="N3742" s="2">
        <v>22</v>
      </c>
      <c r="O3742" s="31">
        <v>0.14880787037037038</v>
      </c>
    </row>
    <row r="3743" spans="1:15" x14ac:dyDescent="0.25">
      <c r="A3743" s="2">
        <f t="shared" si="236"/>
        <v>2018</v>
      </c>
      <c r="B3743" s="2" t="str">
        <f t="shared" si="237"/>
        <v>Dec</v>
      </c>
      <c r="C3743" s="2">
        <f t="shared" si="238"/>
        <v>50</v>
      </c>
      <c r="D3743" s="2" t="str">
        <f t="shared" si="239"/>
        <v>Wed</v>
      </c>
      <c r="E3743" s="34">
        <v>43446</v>
      </c>
      <c r="F3743" s="30">
        <v>48153</v>
      </c>
      <c r="G3743" s="2" t="s">
        <v>618</v>
      </c>
      <c r="H3743" s="30" t="s">
        <v>2098</v>
      </c>
      <c r="I3743" s="2">
        <v>22</v>
      </c>
      <c r="J3743" s="30" t="s">
        <v>1998</v>
      </c>
      <c r="K3743" s="2" t="s">
        <v>1429</v>
      </c>
      <c r="L3743" s="30">
        <v>1579</v>
      </c>
      <c r="M3743" s="2">
        <v>164</v>
      </c>
      <c r="N3743" s="2">
        <v>22</v>
      </c>
      <c r="O3743" s="31">
        <v>0.14375000000000002</v>
      </c>
    </row>
    <row r="3744" spans="1:15" x14ac:dyDescent="0.25">
      <c r="A3744" s="2">
        <f t="shared" si="236"/>
        <v>2018</v>
      </c>
      <c r="B3744" s="2" t="str">
        <f t="shared" si="237"/>
        <v>Dec</v>
      </c>
      <c r="C3744" s="2">
        <f t="shared" si="238"/>
        <v>50</v>
      </c>
      <c r="D3744" s="2" t="str">
        <f t="shared" si="239"/>
        <v>Wed</v>
      </c>
      <c r="E3744" s="34">
        <v>43446</v>
      </c>
      <c r="F3744" s="30">
        <v>48153</v>
      </c>
      <c r="G3744" s="2" t="s">
        <v>618</v>
      </c>
      <c r="H3744" s="30" t="s">
        <v>2098</v>
      </c>
      <c r="I3744" s="2">
        <v>22</v>
      </c>
      <c r="J3744" s="30" t="s">
        <v>2000</v>
      </c>
      <c r="K3744" s="2" t="s">
        <v>1429</v>
      </c>
      <c r="L3744" s="30">
        <v>1579</v>
      </c>
      <c r="M3744" s="2">
        <v>164</v>
      </c>
      <c r="N3744" s="2">
        <v>22</v>
      </c>
      <c r="O3744" s="31">
        <v>0.14408564814814814</v>
      </c>
    </row>
    <row r="3745" spans="1:15" x14ac:dyDescent="0.25">
      <c r="A3745" s="2">
        <f t="shared" si="236"/>
        <v>2018</v>
      </c>
      <c r="B3745" s="2" t="str">
        <f t="shared" si="237"/>
        <v>Dec</v>
      </c>
      <c r="C3745" s="2">
        <f t="shared" si="238"/>
        <v>50</v>
      </c>
      <c r="D3745" s="2" t="str">
        <f t="shared" si="239"/>
        <v>Wed</v>
      </c>
      <c r="E3745" s="34">
        <v>43446</v>
      </c>
      <c r="F3745" s="30">
        <v>48153</v>
      </c>
      <c r="G3745" s="2" t="s">
        <v>618</v>
      </c>
      <c r="H3745" s="30" t="s">
        <v>2098</v>
      </c>
      <c r="I3745" s="2">
        <v>22</v>
      </c>
      <c r="J3745" s="30" t="s">
        <v>2409</v>
      </c>
      <c r="K3745" s="2" t="s">
        <v>1247</v>
      </c>
      <c r="L3745" s="30">
        <v>1579</v>
      </c>
      <c r="M3745" s="2">
        <v>164</v>
      </c>
      <c r="N3745" s="2">
        <v>22</v>
      </c>
      <c r="O3745" s="31">
        <v>0.14759259259259258</v>
      </c>
    </row>
    <row r="3746" spans="1:15" x14ac:dyDescent="0.25">
      <c r="A3746" s="2">
        <f t="shared" si="236"/>
        <v>2018</v>
      </c>
      <c r="B3746" s="2" t="str">
        <f t="shared" si="237"/>
        <v>Dec</v>
      </c>
      <c r="C3746" s="2">
        <f t="shared" si="238"/>
        <v>50</v>
      </c>
      <c r="D3746" s="2" t="str">
        <f t="shared" si="239"/>
        <v>Wed</v>
      </c>
      <c r="E3746" s="34">
        <v>43446</v>
      </c>
      <c r="F3746" s="30">
        <v>48153</v>
      </c>
      <c r="G3746" s="2" t="s">
        <v>618</v>
      </c>
      <c r="H3746" s="30" t="s">
        <v>2098</v>
      </c>
      <c r="I3746" s="2">
        <v>22</v>
      </c>
      <c r="J3746" s="30" t="s">
        <v>2410</v>
      </c>
      <c r="K3746" s="2" t="s">
        <v>1247</v>
      </c>
      <c r="L3746" s="30">
        <v>1579</v>
      </c>
      <c r="M3746" s="2">
        <v>164</v>
      </c>
      <c r="N3746" s="2">
        <v>22</v>
      </c>
      <c r="O3746" s="31">
        <v>0.14725694444444445</v>
      </c>
    </row>
    <row r="3747" spans="1:15" x14ac:dyDescent="0.25">
      <c r="A3747" s="2">
        <f t="shared" si="236"/>
        <v>2018</v>
      </c>
      <c r="B3747" s="2" t="str">
        <f t="shared" si="237"/>
        <v>Dec</v>
      </c>
      <c r="C3747" s="2">
        <f t="shared" si="238"/>
        <v>50</v>
      </c>
      <c r="D3747" s="2" t="str">
        <f t="shared" si="239"/>
        <v>Wed</v>
      </c>
      <c r="E3747" s="34">
        <v>43446</v>
      </c>
      <c r="F3747" s="30">
        <v>48153</v>
      </c>
      <c r="G3747" s="2" t="s">
        <v>618</v>
      </c>
      <c r="H3747" s="30" t="s">
        <v>2098</v>
      </c>
      <c r="I3747" s="2">
        <v>22</v>
      </c>
      <c r="J3747" s="30" t="s">
        <v>2411</v>
      </c>
      <c r="K3747" s="2" t="s">
        <v>1429</v>
      </c>
      <c r="L3747" s="30">
        <v>1579</v>
      </c>
      <c r="M3747" s="2">
        <v>164</v>
      </c>
      <c r="N3747" s="2">
        <v>22</v>
      </c>
      <c r="O3747" s="31">
        <v>0.14663194444444444</v>
      </c>
    </row>
    <row r="3748" spans="1:15" x14ac:dyDescent="0.25">
      <c r="A3748" s="2">
        <f t="shared" si="236"/>
        <v>2018</v>
      </c>
      <c r="B3748" s="2" t="str">
        <f t="shared" si="237"/>
        <v>Dec</v>
      </c>
      <c r="C3748" s="2">
        <f t="shared" si="238"/>
        <v>50</v>
      </c>
      <c r="D3748" s="2" t="str">
        <f t="shared" si="239"/>
        <v>Wed</v>
      </c>
      <c r="E3748" s="34">
        <v>43446</v>
      </c>
      <c r="F3748" s="30">
        <v>48153</v>
      </c>
      <c r="G3748" s="2" t="s">
        <v>618</v>
      </c>
      <c r="H3748" s="30" t="s">
        <v>2098</v>
      </c>
      <c r="I3748" s="2">
        <v>22</v>
      </c>
      <c r="J3748" s="30" t="s">
        <v>2412</v>
      </c>
      <c r="K3748" s="2" t="s">
        <v>1429</v>
      </c>
      <c r="L3748" s="30">
        <v>1579</v>
      </c>
      <c r="M3748" s="2">
        <v>164</v>
      </c>
      <c r="N3748" s="2">
        <v>22</v>
      </c>
      <c r="O3748" s="31">
        <v>0.14259259259259258</v>
      </c>
    </row>
    <row r="3749" spans="1:15" x14ac:dyDescent="0.25">
      <c r="A3749" s="2">
        <f t="shared" si="236"/>
        <v>2018</v>
      </c>
      <c r="B3749" s="2" t="str">
        <f t="shared" si="237"/>
        <v>Dec</v>
      </c>
      <c r="C3749" s="2">
        <f t="shared" si="238"/>
        <v>50</v>
      </c>
      <c r="D3749" s="2" t="str">
        <f t="shared" si="239"/>
        <v>Wed</v>
      </c>
      <c r="E3749" s="34">
        <v>43446</v>
      </c>
      <c r="F3749" s="30">
        <v>51085</v>
      </c>
      <c r="G3749" s="2" t="s">
        <v>2099</v>
      </c>
      <c r="H3749" s="30" t="s">
        <v>2100</v>
      </c>
      <c r="I3749" s="2">
        <v>1</v>
      </c>
      <c r="J3749" s="30" t="s">
        <v>2003</v>
      </c>
      <c r="K3749" s="2" t="s">
        <v>1264</v>
      </c>
      <c r="L3749" s="30">
        <v>229</v>
      </c>
      <c r="M3749" s="2">
        <v>5</v>
      </c>
      <c r="N3749" s="2">
        <v>1</v>
      </c>
      <c r="O3749" s="31">
        <v>2.1134259259259259E-2</v>
      </c>
    </row>
    <row r="3750" spans="1:15" x14ac:dyDescent="0.25">
      <c r="A3750" s="2">
        <f t="shared" si="236"/>
        <v>2018</v>
      </c>
      <c r="B3750" s="2" t="str">
        <f t="shared" si="237"/>
        <v>Dec</v>
      </c>
      <c r="C3750" s="2">
        <f t="shared" si="238"/>
        <v>50</v>
      </c>
      <c r="D3750" s="2" t="str">
        <f t="shared" si="239"/>
        <v>Wed</v>
      </c>
      <c r="E3750" s="34">
        <v>43446</v>
      </c>
      <c r="F3750" s="30">
        <v>51085</v>
      </c>
      <c r="G3750" s="2" t="s">
        <v>2099</v>
      </c>
      <c r="H3750" s="30" t="s">
        <v>2100</v>
      </c>
      <c r="I3750" s="2">
        <v>1</v>
      </c>
      <c r="J3750" s="30" t="s">
        <v>2006</v>
      </c>
      <c r="K3750" s="2" t="s">
        <v>1247</v>
      </c>
      <c r="L3750" s="30">
        <v>229</v>
      </c>
      <c r="M3750" s="2">
        <v>5</v>
      </c>
      <c r="N3750" s="2">
        <v>1</v>
      </c>
      <c r="O3750" s="31">
        <v>2.1134259259259259E-2</v>
      </c>
    </row>
    <row r="3751" spans="1:15" x14ac:dyDescent="0.25">
      <c r="A3751" s="2">
        <f t="shared" si="236"/>
        <v>2018</v>
      </c>
      <c r="B3751" s="2" t="str">
        <f t="shared" si="237"/>
        <v>Dec</v>
      </c>
      <c r="C3751" s="2">
        <f t="shared" si="238"/>
        <v>50</v>
      </c>
      <c r="D3751" s="2" t="str">
        <f t="shared" si="239"/>
        <v>Wed</v>
      </c>
      <c r="E3751" s="34">
        <v>43446</v>
      </c>
      <c r="F3751" s="30">
        <v>51085</v>
      </c>
      <c r="G3751" s="2" t="s">
        <v>2099</v>
      </c>
      <c r="H3751" s="30" t="s">
        <v>2100</v>
      </c>
      <c r="I3751" s="2">
        <v>1</v>
      </c>
      <c r="J3751" s="30" t="s">
        <v>2080</v>
      </c>
      <c r="K3751" s="2" t="s">
        <v>1247</v>
      </c>
      <c r="L3751" s="30">
        <v>229</v>
      </c>
      <c r="M3751" s="2">
        <v>5</v>
      </c>
      <c r="N3751" s="2">
        <v>1</v>
      </c>
      <c r="O3751" s="31">
        <v>2.1134259259259259E-2</v>
      </c>
    </row>
    <row r="3752" spans="1:15" x14ac:dyDescent="0.25">
      <c r="A3752" s="2">
        <f t="shared" si="236"/>
        <v>2018</v>
      </c>
      <c r="B3752" s="2" t="str">
        <f t="shared" si="237"/>
        <v>Dec</v>
      </c>
      <c r="C3752" s="2">
        <f t="shared" si="238"/>
        <v>50</v>
      </c>
      <c r="D3752" s="2" t="str">
        <f t="shared" si="239"/>
        <v>Wed</v>
      </c>
      <c r="E3752" s="34">
        <v>43446</v>
      </c>
      <c r="F3752" s="30">
        <v>51020</v>
      </c>
      <c r="G3752" s="2" t="s">
        <v>560</v>
      </c>
      <c r="H3752" s="30" t="s">
        <v>2101</v>
      </c>
      <c r="I3752" s="2">
        <v>1</v>
      </c>
      <c r="J3752" s="30" t="s">
        <v>2003</v>
      </c>
      <c r="K3752" s="2" t="s">
        <v>1264</v>
      </c>
      <c r="L3752" s="30">
        <v>126</v>
      </c>
      <c r="M3752" s="2">
        <v>6</v>
      </c>
      <c r="N3752" s="2">
        <v>1</v>
      </c>
      <c r="O3752" s="31">
        <v>3.5231481481481482E-2</v>
      </c>
    </row>
    <row r="3753" spans="1:15" x14ac:dyDescent="0.25">
      <c r="A3753" s="2">
        <f t="shared" si="236"/>
        <v>2018</v>
      </c>
      <c r="B3753" s="2" t="str">
        <f t="shared" si="237"/>
        <v>Dec</v>
      </c>
      <c r="C3753" s="2">
        <f t="shared" si="238"/>
        <v>50</v>
      </c>
      <c r="D3753" s="2" t="str">
        <f t="shared" si="239"/>
        <v>Wed</v>
      </c>
      <c r="E3753" s="34">
        <v>43446</v>
      </c>
      <c r="F3753" s="30">
        <v>51020</v>
      </c>
      <c r="G3753" s="2" t="s">
        <v>560</v>
      </c>
      <c r="H3753" s="30" t="s">
        <v>2101</v>
      </c>
      <c r="I3753" s="2">
        <v>1</v>
      </c>
      <c r="J3753" s="30" t="s">
        <v>2008</v>
      </c>
      <c r="K3753" s="2" t="s">
        <v>1247</v>
      </c>
      <c r="L3753" s="30">
        <v>126</v>
      </c>
      <c r="M3753" s="2">
        <v>6</v>
      </c>
      <c r="N3753" s="2">
        <v>1</v>
      </c>
      <c r="O3753" s="31">
        <v>3.5231481481481482E-2</v>
      </c>
    </row>
    <row r="3754" spans="1:15" x14ac:dyDescent="0.25">
      <c r="A3754" s="2">
        <f t="shared" si="236"/>
        <v>2018</v>
      </c>
      <c r="B3754" s="2" t="str">
        <f t="shared" si="237"/>
        <v>Dec</v>
      </c>
      <c r="C3754" s="2">
        <f t="shared" si="238"/>
        <v>50</v>
      </c>
      <c r="D3754" s="2" t="str">
        <f t="shared" si="239"/>
        <v>Wed</v>
      </c>
      <c r="E3754" s="34">
        <v>43446</v>
      </c>
      <c r="F3754" s="30">
        <v>51020</v>
      </c>
      <c r="G3754" s="2" t="s">
        <v>560</v>
      </c>
      <c r="H3754" s="30" t="s">
        <v>2101</v>
      </c>
      <c r="I3754" s="2">
        <v>1</v>
      </c>
      <c r="J3754" s="30" t="s">
        <v>2402</v>
      </c>
      <c r="K3754" s="2" t="s">
        <v>1247</v>
      </c>
      <c r="L3754" s="30">
        <v>126</v>
      </c>
      <c r="M3754" s="2">
        <v>6</v>
      </c>
      <c r="N3754" s="2">
        <v>1</v>
      </c>
      <c r="O3754" s="31">
        <v>3.5231481481481482E-2</v>
      </c>
    </row>
    <row r="3755" spans="1:15" x14ac:dyDescent="0.25">
      <c r="A3755" s="2">
        <f t="shared" si="236"/>
        <v>2018</v>
      </c>
      <c r="B3755" s="2" t="str">
        <f t="shared" si="237"/>
        <v>Dec</v>
      </c>
      <c r="C3755" s="2">
        <f t="shared" si="238"/>
        <v>50</v>
      </c>
      <c r="D3755" s="2" t="str">
        <f t="shared" si="239"/>
        <v>Wed</v>
      </c>
      <c r="E3755" s="34">
        <v>43446</v>
      </c>
      <c r="F3755" s="30">
        <v>50983</v>
      </c>
      <c r="G3755" s="2" t="s">
        <v>2102</v>
      </c>
      <c r="H3755" s="30" t="s">
        <v>2103</v>
      </c>
      <c r="I3755" s="2">
        <v>5</v>
      </c>
      <c r="J3755" s="30" t="s">
        <v>1376</v>
      </c>
      <c r="K3755" s="2" t="s">
        <v>1247</v>
      </c>
      <c r="L3755" s="30">
        <v>352</v>
      </c>
      <c r="M3755" s="2">
        <v>15</v>
      </c>
      <c r="N3755" s="2">
        <v>5</v>
      </c>
      <c r="O3755" s="31">
        <v>2.7997685185185184E-2</v>
      </c>
    </row>
    <row r="3756" spans="1:15" x14ac:dyDescent="0.25">
      <c r="A3756" s="2">
        <f t="shared" si="236"/>
        <v>2018</v>
      </c>
      <c r="B3756" s="2" t="str">
        <f t="shared" si="237"/>
        <v>Dec</v>
      </c>
      <c r="C3756" s="2">
        <f t="shared" si="238"/>
        <v>50</v>
      </c>
      <c r="D3756" s="2" t="str">
        <f t="shared" si="239"/>
        <v>Wed</v>
      </c>
      <c r="E3756" s="34">
        <v>43446</v>
      </c>
      <c r="F3756" s="30">
        <v>50983</v>
      </c>
      <c r="G3756" s="2" t="s">
        <v>2102</v>
      </c>
      <c r="H3756" s="30" t="s">
        <v>2103</v>
      </c>
      <c r="I3756" s="2">
        <v>5</v>
      </c>
      <c r="J3756" s="30" t="s">
        <v>1902</v>
      </c>
      <c r="K3756" s="2" t="s">
        <v>1247</v>
      </c>
      <c r="L3756" s="30">
        <v>352</v>
      </c>
      <c r="M3756" s="2">
        <v>15</v>
      </c>
      <c r="N3756" s="2">
        <v>5</v>
      </c>
      <c r="O3756" s="31">
        <v>2.6817129629629632E-2</v>
      </c>
    </row>
    <row r="3757" spans="1:15" x14ac:dyDescent="0.25">
      <c r="A3757" s="2">
        <f t="shared" si="236"/>
        <v>2018</v>
      </c>
      <c r="B3757" s="2" t="str">
        <f t="shared" si="237"/>
        <v>Dec</v>
      </c>
      <c r="C3757" s="2">
        <f t="shared" si="238"/>
        <v>50</v>
      </c>
      <c r="D3757" s="2" t="str">
        <f t="shared" si="239"/>
        <v>Wed</v>
      </c>
      <c r="E3757" s="34">
        <v>43446</v>
      </c>
      <c r="F3757" s="30">
        <v>50983</v>
      </c>
      <c r="G3757" s="2" t="s">
        <v>2102</v>
      </c>
      <c r="H3757" s="30" t="s">
        <v>2103</v>
      </c>
      <c r="I3757" s="2">
        <v>5</v>
      </c>
      <c r="J3757" s="30" t="s">
        <v>1940</v>
      </c>
      <c r="K3757" s="2" t="s">
        <v>1264</v>
      </c>
      <c r="L3757" s="30">
        <v>352</v>
      </c>
      <c r="M3757" s="2">
        <v>15</v>
      </c>
      <c r="N3757" s="2">
        <v>5</v>
      </c>
      <c r="O3757" s="31">
        <v>2.8333333333333332E-2</v>
      </c>
    </row>
    <row r="3758" spans="1:15" x14ac:dyDescent="0.25">
      <c r="A3758" s="2">
        <f t="shared" si="236"/>
        <v>2018</v>
      </c>
      <c r="B3758" s="2" t="str">
        <f t="shared" si="237"/>
        <v>Dec</v>
      </c>
      <c r="C3758" s="2">
        <f t="shared" si="238"/>
        <v>50</v>
      </c>
      <c r="D3758" s="2" t="str">
        <f t="shared" si="239"/>
        <v>Wed</v>
      </c>
      <c r="E3758" s="34">
        <v>43446</v>
      </c>
      <c r="F3758" s="30">
        <v>50983</v>
      </c>
      <c r="G3758" s="2" t="s">
        <v>2102</v>
      </c>
      <c r="H3758" s="30" t="s">
        <v>2103</v>
      </c>
      <c r="I3758" s="2">
        <v>5</v>
      </c>
      <c r="J3758" s="30" t="s">
        <v>2021</v>
      </c>
      <c r="K3758" s="2" t="s">
        <v>1247</v>
      </c>
      <c r="L3758" s="30">
        <v>352</v>
      </c>
      <c r="M3758" s="2">
        <v>15</v>
      </c>
      <c r="N3758" s="2">
        <v>5</v>
      </c>
      <c r="O3758" s="31">
        <v>2.7442129629629632E-2</v>
      </c>
    </row>
    <row r="3759" spans="1:15" x14ac:dyDescent="0.25">
      <c r="A3759" s="2">
        <f t="shared" si="236"/>
        <v>2018</v>
      </c>
      <c r="B3759" s="2" t="str">
        <f t="shared" si="237"/>
        <v>Dec</v>
      </c>
      <c r="C3759" s="2">
        <f t="shared" si="238"/>
        <v>50</v>
      </c>
      <c r="D3759" s="2" t="str">
        <f t="shared" si="239"/>
        <v>Wed</v>
      </c>
      <c r="E3759" s="28">
        <v>43446</v>
      </c>
      <c r="F3759" s="30">
        <v>50983</v>
      </c>
      <c r="G3759" s="2" t="s">
        <v>2102</v>
      </c>
      <c r="H3759" s="30" t="s">
        <v>2103</v>
      </c>
      <c r="I3759" s="2">
        <v>5</v>
      </c>
      <c r="J3759" s="30" t="s">
        <v>2012</v>
      </c>
      <c r="K3759" s="2" t="s">
        <v>1247</v>
      </c>
      <c r="L3759" s="30">
        <v>352</v>
      </c>
      <c r="M3759" s="2">
        <v>15</v>
      </c>
      <c r="N3759" s="2">
        <v>5</v>
      </c>
      <c r="O3759" s="31">
        <v>2.7754629629629629E-2</v>
      </c>
    </row>
    <row r="3760" spans="1:15" x14ac:dyDescent="0.25">
      <c r="A3760" s="2">
        <f t="shared" si="236"/>
        <v>2018</v>
      </c>
      <c r="B3760" s="2" t="str">
        <f t="shared" si="237"/>
        <v>Dec</v>
      </c>
      <c r="C3760" s="2">
        <f t="shared" si="238"/>
        <v>50</v>
      </c>
      <c r="D3760" s="2" t="str">
        <f t="shared" si="239"/>
        <v>Thu</v>
      </c>
      <c r="E3760" s="34">
        <v>43447</v>
      </c>
      <c r="F3760" s="30">
        <v>47585</v>
      </c>
      <c r="G3760" s="2" t="s">
        <v>15</v>
      </c>
      <c r="H3760" s="30" t="s">
        <v>2105</v>
      </c>
      <c r="I3760" s="2">
        <v>26</v>
      </c>
      <c r="J3760" s="30" t="s">
        <v>1713</v>
      </c>
      <c r="K3760" s="2" t="s">
        <v>1264</v>
      </c>
      <c r="L3760" s="30">
        <v>1276</v>
      </c>
      <c r="M3760" s="2">
        <v>227</v>
      </c>
      <c r="N3760" s="2">
        <v>62</v>
      </c>
      <c r="O3760" s="31">
        <v>0.20250000000000001</v>
      </c>
    </row>
    <row r="3761" spans="1:15" x14ac:dyDescent="0.25">
      <c r="A3761" s="2">
        <f t="shared" si="236"/>
        <v>2018</v>
      </c>
      <c r="B3761" s="2" t="str">
        <f t="shared" si="237"/>
        <v>Dec</v>
      </c>
      <c r="C3761" s="2">
        <f t="shared" si="238"/>
        <v>50</v>
      </c>
      <c r="D3761" s="2" t="str">
        <f t="shared" si="239"/>
        <v>Thu</v>
      </c>
      <c r="E3761" s="34">
        <v>43447</v>
      </c>
      <c r="F3761" s="30">
        <v>47585</v>
      </c>
      <c r="G3761" s="2" t="s">
        <v>15</v>
      </c>
      <c r="H3761" s="30" t="s">
        <v>2105</v>
      </c>
      <c r="I3761" s="2">
        <v>26</v>
      </c>
      <c r="J3761" s="30" t="s">
        <v>1715</v>
      </c>
      <c r="K3761" s="2" t="s">
        <v>1429</v>
      </c>
      <c r="L3761" s="30">
        <v>1276</v>
      </c>
      <c r="M3761" s="2">
        <v>227</v>
      </c>
      <c r="N3761" s="2">
        <v>62</v>
      </c>
      <c r="O3761" s="31">
        <v>0.18993055555555557</v>
      </c>
    </row>
    <row r="3762" spans="1:15" x14ac:dyDescent="0.25">
      <c r="A3762" s="2">
        <f t="shared" si="236"/>
        <v>2018</v>
      </c>
      <c r="B3762" s="2" t="str">
        <f t="shared" si="237"/>
        <v>Dec</v>
      </c>
      <c r="C3762" s="2">
        <f t="shared" si="238"/>
        <v>50</v>
      </c>
      <c r="D3762" s="2" t="str">
        <f t="shared" si="239"/>
        <v>Thu</v>
      </c>
      <c r="E3762" s="34">
        <v>43447</v>
      </c>
      <c r="F3762" s="30">
        <v>47585</v>
      </c>
      <c r="G3762" s="2" t="s">
        <v>15</v>
      </c>
      <c r="H3762" s="30" t="s">
        <v>2105</v>
      </c>
      <c r="I3762" s="2">
        <v>26</v>
      </c>
      <c r="J3762" s="30" t="s">
        <v>1716</v>
      </c>
      <c r="K3762" s="2" t="s">
        <v>1429</v>
      </c>
      <c r="L3762" s="30">
        <v>1276</v>
      </c>
      <c r="M3762" s="2">
        <v>227</v>
      </c>
      <c r="N3762" s="2">
        <v>62</v>
      </c>
      <c r="O3762" s="31">
        <v>0.18969907407407408</v>
      </c>
    </row>
    <row r="3763" spans="1:15" x14ac:dyDescent="0.25">
      <c r="A3763" s="2">
        <f t="shared" si="236"/>
        <v>2018</v>
      </c>
      <c r="B3763" s="2" t="str">
        <f t="shared" si="237"/>
        <v>Dec</v>
      </c>
      <c r="C3763" s="2">
        <f t="shared" si="238"/>
        <v>50</v>
      </c>
      <c r="D3763" s="2" t="str">
        <f t="shared" si="239"/>
        <v>Thu</v>
      </c>
      <c r="E3763" s="34">
        <v>43447</v>
      </c>
      <c r="F3763" s="30">
        <v>47585</v>
      </c>
      <c r="G3763" s="2" t="s">
        <v>15</v>
      </c>
      <c r="H3763" s="30" t="s">
        <v>2105</v>
      </c>
      <c r="I3763" s="2">
        <v>26</v>
      </c>
      <c r="J3763" s="30" t="s">
        <v>1944</v>
      </c>
      <c r="K3763" s="2" t="s">
        <v>1429</v>
      </c>
      <c r="L3763" s="30">
        <v>1276</v>
      </c>
      <c r="M3763" s="2">
        <v>227</v>
      </c>
      <c r="N3763" s="2">
        <v>62</v>
      </c>
      <c r="O3763" s="31">
        <v>0.1892824074074074</v>
      </c>
    </row>
    <row r="3764" spans="1:15" x14ac:dyDescent="0.25">
      <c r="A3764" s="2">
        <f t="shared" si="236"/>
        <v>2018</v>
      </c>
      <c r="B3764" s="2" t="str">
        <f t="shared" si="237"/>
        <v>Dec</v>
      </c>
      <c r="C3764" s="2">
        <f t="shared" si="238"/>
        <v>50</v>
      </c>
      <c r="D3764" s="2" t="str">
        <f t="shared" si="239"/>
        <v>Thu</v>
      </c>
      <c r="E3764" s="34">
        <v>43447</v>
      </c>
      <c r="F3764" s="30">
        <v>47585</v>
      </c>
      <c r="G3764" s="2" t="s">
        <v>15</v>
      </c>
      <c r="H3764" s="30" t="s">
        <v>2105</v>
      </c>
      <c r="I3764" s="2">
        <v>26</v>
      </c>
      <c r="J3764" s="30" t="s">
        <v>1945</v>
      </c>
      <c r="K3764" s="2" t="s">
        <v>1429</v>
      </c>
      <c r="L3764" s="30">
        <v>1276</v>
      </c>
      <c r="M3764" s="2">
        <v>227</v>
      </c>
      <c r="N3764" s="2">
        <v>62</v>
      </c>
      <c r="O3764" s="31">
        <v>0.19065972222222224</v>
      </c>
    </row>
    <row r="3765" spans="1:15" x14ac:dyDescent="0.25">
      <c r="A3765" s="2">
        <f t="shared" si="236"/>
        <v>2018</v>
      </c>
      <c r="B3765" s="2" t="str">
        <f t="shared" si="237"/>
        <v>Dec</v>
      </c>
      <c r="C3765" s="2">
        <f t="shared" si="238"/>
        <v>50</v>
      </c>
      <c r="D3765" s="2" t="str">
        <f t="shared" si="239"/>
        <v>Thu</v>
      </c>
      <c r="E3765" s="34">
        <v>43447</v>
      </c>
      <c r="F3765" s="30">
        <v>47585</v>
      </c>
      <c r="G3765" s="2" t="s">
        <v>15</v>
      </c>
      <c r="H3765" s="30" t="s">
        <v>2105</v>
      </c>
      <c r="I3765" s="2">
        <v>26</v>
      </c>
      <c r="J3765" s="30" t="s">
        <v>1970</v>
      </c>
      <c r="K3765" s="2" t="s">
        <v>1429</v>
      </c>
      <c r="L3765" s="30">
        <v>1276</v>
      </c>
      <c r="M3765" s="2">
        <v>227</v>
      </c>
      <c r="N3765" s="2">
        <v>62</v>
      </c>
      <c r="O3765" s="31">
        <v>0.18953703703703703</v>
      </c>
    </row>
    <row r="3766" spans="1:15" x14ac:dyDescent="0.25">
      <c r="A3766" s="2">
        <f t="shared" si="236"/>
        <v>2018</v>
      </c>
      <c r="B3766" s="2" t="str">
        <f t="shared" si="237"/>
        <v>Dec</v>
      </c>
      <c r="C3766" s="2">
        <f t="shared" si="238"/>
        <v>50</v>
      </c>
      <c r="D3766" s="2" t="str">
        <f t="shared" si="239"/>
        <v>Thu</v>
      </c>
      <c r="E3766" s="34">
        <v>43447</v>
      </c>
      <c r="F3766" s="30">
        <v>47585</v>
      </c>
      <c r="G3766" s="2" t="s">
        <v>15</v>
      </c>
      <c r="H3766" s="30" t="s">
        <v>2105</v>
      </c>
      <c r="I3766" s="2">
        <v>26</v>
      </c>
      <c r="J3766" s="30" t="s">
        <v>1994</v>
      </c>
      <c r="K3766" s="2" t="s">
        <v>1429</v>
      </c>
      <c r="L3766" s="30">
        <v>1276</v>
      </c>
      <c r="M3766" s="2">
        <v>227</v>
      </c>
      <c r="N3766" s="2">
        <v>62</v>
      </c>
      <c r="O3766" s="31">
        <v>0.19047453703703701</v>
      </c>
    </row>
    <row r="3767" spans="1:15" x14ac:dyDescent="0.25">
      <c r="A3767" s="2">
        <f t="shared" si="236"/>
        <v>2018</v>
      </c>
      <c r="B3767" s="2" t="str">
        <f t="shared" si="237"/>
        <v>Dec</v>
      </c>
      <c r="C3767" s="2">
        <f t="shared" si="238"/>
        <v>50</v>
      </c>
      <c r="D3767" s="2" t="str">
        <f t="shared" si="239"/>
        <v>Thu</v>
      </c>
      <c r="E3767" s="34">
        <v>43447</v>
      </c>
      <c r="F3767" s="30">
        <v>47585</v>
      </c>
      <c r="G3767" s="2" t="s">
        <v>15</v>
      </c>
      <c r="H3767" s="30" t="s">
        <v>2105</v>
      </c>
      <c r="I3767" s="2">
        <v>26</v>
      </c>
      <c r="J3767" s="30" t="s">
        <v>2071</v>
      </c>
      <c r="K3767" s="2" t="s">
        <v>1429</v>
      </c>
      <c r="L3767" s="30">
        <v>1276</v>
      </c>
      <c r="M3767" s="2">
        <v>227</v>
      </c>
      <c r="N3767" s="2">
        <v>62</v>
      </c>
      <c r="O3767" s="31">
        <v>0.1902662037037037</v>
      </c>
    </row>
    <row r="3768" spans="1:15" x14ac:dyDescent="0.25">
      <c r="A3768" s="2">
        <f t="shared" si="236"/>
        <v>2018</v>
      </c>
      <c r="B3768" s="2" t="str">
        <f t="shared" si="237"/>
        <v>Dec</v>
      </c>
      <c r="C3768" s="2">
        <f t="shared" si="238"/>
        <v>50</v>
      </c>
      <c r="D3768" s="2" t="str">
        <f t="shared" si="239"/>
        <v>Thu</v>
      </c>
      <c r="E3768" s="34">
        <v>43447</v>
      </c>
      <c r="F3768" s="30">
        <v>50781</v>
      </c>
      <c r="G3768" s="2" t="s">
        <v>125</v>
      </c>
      <c r="H3768" s="30" t="s">
        <v>2106</v>
      </c>
      <c r="I3768" s="2">
        <v>41</v>
      </c>
      <c r="J3768" s="30" t="s">
        <v>1713</v>
      </c>
      <c r="K3768" s="2" t="s">
        <v>1429</v>
      </c>
      <c r="L3768" s="30">
        <v>2951</v>
      </c>
      <c r="M3768" s="2">
        <v>158</v>
      </c>
      <c r="N3768" s="2">
        <v>75</v>
      </c>
      <c r="O3768" s="31">
        <v>5.9814814814814814E-2</v>
      </c>
    </row>
    <row r="3769" spans="1:15" x14ac:dyDescent="0.25">
      <c r="A3769" s="2">
        <f t="shared" si="236"/>
        <v>2018</v>
      </c>
      <c r="B3769" s="2" t="str">
        <f t="shared" si="237"/>
        <v>Dec</v>
      </c>
      <c r="C3769" s="2">
        <f t="shared" si="238"/>
        <v>50</v>
      </c>
      <c r="D3769" s="2" t="str">
        <f t="shared" si="239"/>
        <v>Thu</v>
      </c>
      <c r="E3769" s="34">
        <v>43447</v>
      </c>
      <c r="F3769" s="30">
        <v>50781</v>
      </c>
      <c r="G3769" s="2" t="s">
        <v>125</v>
      </c>
      <c r="H3769" s="30" t="s">
        <v>2106</v>
      </c>
      <c r="I3769" s="2">
        <v>41</v>
      </c>
      <c r="J3769" s="30" t="s">
        <v>1714</v>
      </c>
      <c r="K3769" s="2" t="s">
        <v>1429</v>
      </c>
      <c r="L3769" s="30">
        <v>2951</v>
      </c>
      <c r="M3769" s="2">
        <v>158</v>
      </c>
      <c r="N3769" s="2">
        <v>75</v>
      </c>
      <c r="O3769" s="31">
        <v>5.8159722222222217E-2</v>
      </c>
    </row>
    <row r="3770" spans="1:15" x14ac:dyDescent="0.25">
      <c r="A3770" s="2">
        <f t="shared" si="236"/>
        <v>2018</v>
      </c>
      <c r="B3770" s="2" t="str">
        <f t="shared" si="237"/>
        <v>Dec</v>
      </c>
      <c r="C3770" s="2">
        <f t="shared" si="238"/>
        <v>50</v>
      </c>
      <c r="D3770" s="2" t="str">
        <f t="shared" si="239"/>
        <v>Thu</v>
      </c>
      <c r="E3770" s="34">
        <v>43447</v>
      </c>
      <c r="F3770" s="30">
        <v>50781</v>
      </c>
      <c r="G3770" s="2" t="s">
        <v>125</v>
      </c>
      <c r="H3770" s="30" t="s">
        <v>2106</v>
      </c>
      <c r="I3770" s="2">
        <v>41</v>
      </c>
      <c r="J3770" s="30" t="s">
        <v>1715</v>
      </c>
      <c r="K3770" s="2" t="s">
        <v>1429</v>
      </c>
      <c r="L3770" s="30">
        <v>2951</v>
      </c>
      <c r="M3770" s="2">
        <v>158</v>
      </c>
      <c r="N3770" s="2">
        <v>75</v>
      </c>
      <c r="O3770" s="31">
        <v>6.0532407407407403E-2</v>
      </c>
    </row>
    <row r="3771" spans="1:15" x14ac:dyDescent="0.25">
      <c r="A3771" s="2">
        <f t="shared" si="236"/>
        <v>2018</v>
      </c>
      <c r="B3771" s="2" t="str">
        <f t="shared" si="237"/>
        <v>Dec</v>
      </c>
      <c r="C3771" s="2">
        <f t="shared" si="238"/>
        <v>50</v>
      </c>
      <c r="D3771" s="2" t="str">
        <f t="shared" si="239"/>
        <v>Thu</v>
      </c>
      <c r="E3771" s="34">
        <v>43447</v>
      </c>
      <c r="F3771" s="30">
        <v>50781</v>
      </c>
      <c r="G3771" s="2" t="s">
        <v>125</v>
      </c>
      <c r="H3771" s="30" t="s">
        <v>2106</v>
      </c>
      <c r="I3771" s="2">
        <v>41</v>
      </c>
      <c r="J3771" s="30" t="s">
        <v>1716</v>
      </c>
      <c r="K3771" s="2" t="s">
        <v>1275</v>
      </c>
      <c r="L3771" s="30">
        <v>2951</v>
      </c>
      <c r="M3771" s="2">
        <v>158</v>
      </c>
      <c r="N3771" s="2">
        <v>75</v>
      </c>
      <c r="O3771" s="31">
        <v>5.8819444444444445E-2</v>
      </c>
    </row>
    <row r="3772" spans="1:15" x14ac:dyDescent="0.25">
      <c r="A3772" s="2">
        <f t="shared" ref="A3772:A3835" si="240">YEAR(E3772)</f>
        <v>2018</v>
      </c>
      <c r="B3772" s="2" t="str">
        <f t="shared" ref="B3772:B3835" si="241">TEXT(E3772,"MMM")</f>
        <v>Dec</v>
      </c>
      <c r="C3772" s="2">
        <f t="shared" ref="C3772:C3835" si="242">WEEKNUM(E3772)</f>
        <v>50</v>
      </c>
      <c r="D3772" s="2" t="str">
        <f t="shared" ref="D3772:D3835" si="243">TEXT(E3772,"DDD")</f>
        <v>Thu</v>
      </c>
      <c r="E3772" s="34">
        <v>43447</v>
      </c>
      <c r="F3772" s="30">
        <v>50781</v>
      </c>
      <c r="G3772" s="2" t="s">
        <v>125</v>
      </c>
      <c r="H3772" s="30" t="s">
        <v>2106</v>
      </c>
      <c r="I3772" s="2">
        <v>41</v>
      </c>
      <c r="J3772" s="30" t="s">
        <v>1776</v>
      </c>
      <c r="K3772" s="2" t="s">
        <v>1429</v>
      </c>
      <c r="L3772" s="30">
        <v>2951</v>
      </c>
      <c r="M3772" s="2">
        <v>158</v>
      </c>
      <c r="N3772" s="2">
        <v>75</v>
      </c>
      <c r="O3772" s="31">
        <v>0</v>
      </c>
    </row>
    <row r="3773" spans="1:15" x14ac:dyDescent="0.25">
      <c r="A3773" s="2">
        <f t="shared" si="240"/>
        <v>2018</v>
      </c>
      <c r="B3773" s="2" t="str">
        <f t="shared" si="241"/>
        <v>Dec</v>
      </c>
      <c r="C3773" s="2">
        <f t="shared" si="242"/>
        <v>50</v>
      </c>
      <c r="D3773" s="2" t="str">
        <f t="shared" si="243"/>
        <v>Thu</v>
      </c>
      <c r="E3773" s="34">
        <v>43447</v>
      </c>
      <c r="F3773" s="30">
        <v>50781</v>
      </c>
      <c r="G3773" s="2" t="s">
        <v>125</v>
      </c>
      <c r="H3773" s="30" t="s">
        <v>2106</v>
      </c>
      <c r="I3773" s="2">
        <v>41</v>
      </c>
      <c r="J3773" s="30" t="s">
        <v>1778</v>
      </c>
      <c r="K3773" s="2" t="s">
        <v>1429</v>
      </c>
      <c r="L3773" s="30">
        <v>2951</v>
      </c>
      <c r="M3773" s="2">
        <v>158</v>
      </c>
      <c r="N3773" s="2">
        <v>75</v>
      </c>
      <c r="O3773" s="31">
        <v>0</v>
      </c>
    </row>
    <row r="3774" spans="1:15" x14ac:dyDescent="0.25">
      <c r="A3774" s="2">
        <f t="shared" si="240"/>
        <v>2018</v>
      </c>
      <c r="B3774" s="2" t="str">
        <f t="shared" si="241"/>
        <v>Dec</v>
      </c>
      <c r="C3774" s="2">
        <f t="shared" si="242"/>
        <v>50</v>
      </c>
      <c r="D3774" s="2" t="str">
        <f t="shared" si="243"/>
        <v>Thu</v>
      </c>
      <c r="E3774" s="34">
        <v>43447</v>
      </c>
      <c r="F3774" s="30">
        <v>50781</v>
      </c>
      <c r="G3774" s="2" t="s">
        <v>125</v>
      </c>
      <c r="H3774" s="30" t="s">
        <v>2106</v>
      </c>
      <c r="I3774" s="2">
        <v>41</v>
      </c>
      <c r="J3774" s="30" t="s">
        <v>1779</v>
      </c>
      <c r="K3774" s="2" t="s">
        <v>1272</v>
      </c>
      <c r="L3774" s="30">
        <v>2951</v>
      </c>
      <c r="M3774" s="2">
        <v>158</v>
      </c>
      <c r="N3774" s="2">
        <v>75</v>
      </c>
      <c r="O3774" s="31">
        <v>1.7025462962962961E-2</v>
      </c>
    </row>
    <row r="3775" spans="1:15" x14ac:dyDescent="0.25">
      <c r="A3775" s="2">
        <f t="shared" si="240"/>
        <v>2018</v>
      </c>
      <c r="B3775" s="2" t="str">
        <f t="shared" si="241"/>
        <v>Dec</v>
      </c>
      <c r="C3775" s="2">
        <f t="shared" si="242"/>
        <v>50</v>
      </c>
      <c r="D3775" s="2" t="str">
        <f t="shared" si="243"/>
        <v>Thu</v>
      </c>
      <c r="E3775" s="34">
        <v>43447</v>
      </c>
      <c r="F3775" s="30">
        <v>50781</v>
      </c>
      <c r="G3775" s="2" t="s">
        <v>125</v>
      </c>
      <c r="H3775" s="30" t="s">
        <v>2106</v>
      </c>
      <c r="I3775" s="2">
        <v>41</v>
      </c>
      <c r="J3775" s="30" t="s">
        <v>1781</v>
      </c>
      <c r="K3775" s="2" t="s">
        <v>1272</v>
      </c>
      <c r="L3775" s="30">
        <v>2951</v>
      </c>
      <c r="M3775" s="2">
        <v>158</v>
      </c>
      <c r="N3775" s="2">
        <v>75</v>
      </c>
      <c r="O3775" s="31">
        <v>3.6712962962962961E-2</v>
      </c>
    </row>
    <row r="3776" spans="1:15" x14ac:dyDescent="0.25">
      <c r="A3776" s="2">
        <f t="shared" si="240"/>
        <v>2018</v>
      </c>
      <c r="B3776" s="2" t="str">
        <f t="shared" si="241"/>
        <v>Dec</v>
      </c>
      <c r="C3776" s="2">
        <f t="shared" si="242"/>
        <v>50</v>
      </c>
      <c r="D3776" s="2" t="str">
        <f t="shared" si="243"/>
        <v>Thu</v>
      </c>
      <c r="E3776" s="34">
        <v>43447</v>
      </c>
      <c r="F3776" s="30">
        <v>50781</v>
      </c>
      <c r="G3776" s="2" t="s">
        <v>125</v>
      </c>
      <c r="H3776" s="30" t="s">
        <v>2106</v>
      </c>
      <c r="I3776" s="2">
        <v>41</v>
      </c>
      <c r="J3776" s="30" t="s">
        <v>1781</v>
      </c>
      <c r="K3776" s="2" t="s">
        <v>1348</v>
      </c>
      <c r="L3776" s="30">
        <v>2951</v>
      </c>
      <c r="M3776" s="2">
        <v>158</v>
      </c>
      <c r="N3776" s="2">
        <v>75</v>
      </c>
      <c r="O3776" s="31">
        <v>9.1631944444444446E-2</v>
      </c>
    </row>
    <row r="3777" spans="1:15" x14ac:dyDescent="0.25">
      <c r="A3777" s="2">
        <f t="shared" si="240"/>
        <v>2018</v>
      </c>
      <c r="B3777" s="2" t="str">
        <f t="shared" si="241"/>
        <v>Dec</v>
      </c>
      <c r="C3777" s="2">
        <f t="shared" si="242"/>
        <v>50</v>
      </c>
      <c r="D3777" s="2" t="str">
        <f t="shared" si="243"/>
        <v>Thu</v>
      </c>
      <c r="E3777" s="34">
        <v>43447</v>
      </c>
      <c r="F3777" s="30">
        <v>50781</v>
      </c>
      <c r="G3777" s="2" t="s">
        <v>125</v>
      </c>
      <c r="H3777" s="30" t="s">
        <v>2106</v>
      </c>
      <c r="I3777" s="2">
        <v>41</v>
      </c>
      <c r="J3777" s="30" t="s">
        <v>1810</v>
      </c>
      <c r="K3777" s="2" t="s">
        <v>1429</v>
      </c>
      <c r="L3777" s="30">
        <v>2951</v>
      </c>
      <c r="M3777" s="2">
        <v>158</v>
      </c>
      <c r="N3777" s="2">
        <v>75</v>
      </c>
      <c r="O3777" s="31">
        <v>0</v>
      </c>
    </row>
    <row r="3778" spans="1:15" x14ac:dyDescent="0.25">
      <c r="A3778" s="2">
        <f t="shared" si="240"/>
        <v>2018</v>
      </c>
      <c r="B3778" s="2" t="str">
        <f t="shared" si="241"/>
        <v>Dec</v>
      </c>
      <c r="C3778" s="2">
        <f t="shared" si="242"/>
        <v>50</v>
      </c>
      <c r="D3778" s="2" t="str">
        <f t="shared" si="243"/>
        <v>Thu</v>
      </c>
      <c r="E3778" s="34">
        <v>43447</v>
      </c>
      <c r="F3778" s="30">
        <v>50781</v>
      </c>
      <c r="G3778" s="2" t="s">
        <v>125</v>
      </c>
      <c r="H3778" s="30" t="s">
        <v>2106</v>
      </c>
      <c r="I3778" s="2">
        <v>41</v>
      </c>
      <c r="J3778" s="30" t="s">
        <v>1678</v>
      </c>
      <c r="K3778" s="2" t="s">
        <v>1429</v>
      </c>
      <c r="L3778" s="30">
        <v>2951</v>
      </c>
      <c r="M3778" s="2">
        <v>158</v>
      </c>
      <c r="N3778" s="2">
        <v>75</v>
      </c>
      <c r="O3778" s="31">
        <v>0</v>
      </c>
    </row>
    <row r="3779" spans="1:15" x14ac:dyDescent="0.25">
      <c r="A3779" s="2">
        <f t="shared" si="240"/>
        <v>2018</v>
      </c>
      <c r="B3779" s="2" t="str">
        <f t="shared" si="241"/>
        <v>Dec</v>
      </c>
      <c r="C3779" s="2">
        <f t="shared" si="242"/>
        <v>50</v>
      </c>
      <c r="D3779" s="2" t="str">
        <f t="shared" si="243"/>
        <v>Thu</v>
      </c>
      <c r="E3779" s="34">
        <v>43447</v>
      </c>
      <c r="F3779" s="30">
        <v>50781</v>
      </c>
      <c r="G3779" s="2" t="s">
        <v>125</v>
      </c>
      <c r="H3779" s="30" t="s">
        <v>2106</v>
      </c>
      <c r="I3779" s="2">
        <v>41</v>
      </c>
      <c r="J3779" s="30" t="s">
        <v>1943</v>
      </c>
      <c r="K3779" s="2" t="s">
        <v>1264</v>
      </c>
      <c r="L3779" s="30">
        <v>2951</v>
      </c>
      <c r="M3779" s="2">
        <v>158</v>
      </c>
      <c r="N3779" s="2">
        <v>75</v>
      </c>
      <c r="O3779" s="31">
        <v>0</v>
      </c>
    </row>
    <row r="3780" spans="1:15" x14ac:dyDescent="0.25">
      <c r="A3780" s="2">
        <f t="shared" si="240"/>
        <v>2018</v>
      </c>
      <c r="B3780" s="2" t="str">
        <f t="shared" si="241"/>
        <v>Dec</v>
      </c>
      <c r="C3780" s="2">
        <f t="shared" si="242"/>
        <v>50</v>
      </c>
      <c r="D3780" s="2" t="str">
        <f t="shared" si="243"/>
        <v>Thu</v>
      </c>
      <c r="E3780" s="34">
        <v>43447</v>
      </c>
      <c r="F3780" s="30">
        <v>50781</v>
      </c>
      <c r="G3780" s="2" t="s">
        <v>125</v>
      </c>
      <c r="H3780" s="30" t="s">
        <v>2106</v>
      </c>
      <c r="I3780" s="2">
        <v>41</v>
      </c>
      <c r="J3780" s="30" t="s">
        <v>1944</v>
      </c>
      <c r="K3780" s="2" t="s">
        <v>1275</v>
      </c>
      <c r="L3780" s="30">
        <v>2951</v>
      </c>
      <c r="M3780" s="2">
        <v>158</v>
      </c>
      <c r="N3780" s="2">
        <v>75</v>
      </c>
      <c r="O3780" s="31">
        <v>5.9340277777777777E-2</v>
      </c>
    </row>
    <row r="3781" spans="1:15" x14ac:dyDescent="0.25">
      <c r="A3781" s="2">
        <f t="shared" si="240"/>
        <v>2018</v>
      </c>
      <c r="B3781" s="2" t="str">
        <f t="shared" si="241"/>
        <v>Dec</v>
      </c>
      <c r="C3781" s="2">
        <f t="shared" si="242"/>
        <v>50</v>
      </c>
      <c r="D3781" s="2" t="str">
        <f t="shared" si="243"/>
        <v>Thu</v>
      </c>
      <c r="E3781" s="34">
        <v>43447</v>
      </c>
      <c r="F3781" s="30">
        <v>50781</v>
      </c>
      <c r="G3781" s="2" t="s">
        <v>125</v>
      </c>
      <c r="H3781" s="30" t="s">
        <v>2106</v>
      </c>
      <c r="I3781" s="2">
        <v>41</v>
      </c>
      <c r="J3781" s="30" t="s">
        <v>1945</v>
      </c>
      <c r="K3781" s="2" t="s">
        <v>1429</v>
      </c>
      <c r="L3781" s="30">
        <v>2951</v>
      </c>
      <c r="M3781" s="2">
        <v>158</v>
      </c>
      <c r="N3781" s="2">
        <v>75</v>
      </c>
      <c r="O3781" s="31">
        <v>5.9560185185185188E-2</v>
      </c>
    </row>
    <row r="3782" spans="1:15" x14ac:dyDescent="0.25">
      <c r="A3782" s="2">
        <f t="shared" si="240"/>
        <v>2018</v>
      </c>
      <c r="B3782" s="2" t="str">
        <f t="shared" si="241"/>
        <v>Dec</v>
      </c>
      <c r="C3782" s="2">
        <f t="shared" si="242"/>
        <v>50</v>
      </c>
      <c r="D3782" s="2" t="str">
        <f t="shared" si="243"/>
        <v>Thu</v>
      </c>
      <c r="E3782" s="34">
        <v>43447</v>
      </c>
      <c r="F3782" s="30">
        <v>50781</v>
      </c>
      <c r="G3782" s="2" t="s">
        <v>125</v>
      </c>
      <c r="H3782" s="30" t="s">
        <v>2106</v>
      </c>
      <c r="I3782" s="2">
        <v>41</v>
      </c>
      <c r="J3782" s="30" t="s">
        <v>1950</v>
      </c>
      <c r="K3782" s="2" t="s">
        <v>1429</v>
      </c>
      <c r="L3782" s="30">
        <v>2951</v>
      </c>
      <c r="M3782" s="2">
        <v>158</v>
      </c>
      <c r="N3782" s="2">
        <v>75</v>
      </c>
      <c r="O3782" s="31">
        <v>0</v>
      </c>
    </row>
    <row r="3783" spans="1:15" x14ac:dyDescent="0.25">
      <c r="A3783" s="2">
        <f t="shared" si="240"/>
        <v>2018</v>
      </c>
      <c r="B3783" s="2" t="str">
        <f t="shared" si="241"/>
        <v>Dec</v>
      </c>
      <c r="C3783" s="2">
        <f t="shared" si="242"/>
        <v>50</v>
      </c>
      <c r="D3783" s="2" t="str">
        <f t="shared" si="243"/>
        <v>Thu</v>
      </c>
      <c r="E3783" s="34">
        <v>43447</v>
      </c>
      <c r="F3783" s="30">
        <v>50781</v>
      </c>
      <c r="G3783" s="2" t="s">
        <v>125</v>
      </c>
      <c r="H3783" s="30" t="s">
        <v>2106</v>
      </c>
      <c r="I3783" s="2">
        <v>41</v>
      </c>
      <c r="J3783" s="30" t="s">
        <v>1997</v>
      </c>
      <c r="K3783" s="2" t="s">
        <v>1264</v>
      </c>
      <c r="L3783" s="30">
        <v>2951</v>
      </c>
      <c r="M3783" s="2">
        <v>158</v>
      </c>
      <c r="N3783" s="2">
        <v>75</v>
      </c>
      <c r="O3783" s="31">
        <v>0</v>
      </c>
    </row>
    <row r="3784" spans="1:15" x14ac:dyDescent="0.25">
      <c r="A3784" s="2">
        <f t="shared" si="240"/>
        <v>2018</v>
      </c>
      <c r="B3784" s="2" t="str">
        <f t="shared" si="241"/>
        <v>Dec</v>
      </c>
      <c r="C3784" s="2">
        <f t="shared" si="242"/>
        <v>50</v>
      </c>
      <c r="D3784" s="2" t="str">
        <f t="shared" si="243"/>
        <v>Thu</v>
      </c>
      <c r="E3784" s="34">
        <v>43447</v>
      </c>
      <c r="F3784" s="30">
        <v>50781</v>
      </c>
      <c r="G3784" s="2" t="s">
        <v>125</v>
      </c>
      <c r="H3784" s="30" t="s">
        <v>2106</v>
      </c>
      <c r="I3784" s="2">
        <v>41</v>
      </c>
      <c r="J3784" s="30" t="s">
        <v>1998</v>
      </c>
      <c r="K3784" s="2" t="s">
        <v>1429</v>
      </c>
      <c r="L3784" s="30">
        <v>2951</v>
      </c>
      <c r="M3784" s="2">
        <v>158</v>
      </c>
      <c r="N3784" s="2">
        <v>75</v>
      </c>
      <c r="O3784" s="31">
        <v>0</v>
      </c>
    </row>
    <row r="3785" spans="1:15" x14ac:dyDescent="0.25">
      <c r="A3785" s="2">
        <f t="shared" si="240"/>
        <v>2018</v>
      </c>
      <c r="B3785" s="2" t="str">
        <f t="shared" si="241"/>
        <v>Dec</v>
      </c>
      <c r="C3785" s="2">
        <f t="shared" si="242"/>
        <v>50</v>
      </c>
      <c r="D3785" s="2" t="str">
        <f t="shared" si="243"/>
        <v>Thu</v>
      </c>
      <c r="E3785" s="34">
        <v>43447</v>
      </c>
      <c r="F3785" s="30">
        <v>48176</v>
      </c>
      <c r="G3785" s="2" t="s">
        <v>93</v>
      </c>
      <c r="H3785" s="30" t="s">
        <v>2107</v>
      </c>
      <c r="I3785" s="2">
        <v>6</v>
      </c>
      <c r="J3785" s="30" t="s">
        <v>1427</v>
      </c>
      <c r="K3785" s="2" t="s">
        <v>1429</v>
      </c>
      <c r="L3785" s="30">
        <v>254</v>
      </c>
      <c r="M3785" s="2">
        <v>60</v>
      </c>
      <c r="N3785" s="2">
        <v>6</v>
      </c>
      <c r="O3785" s="31">
        <v>6.0682870370370373E-2</v>
      </c>
    </row>
    <row r="3786" spans="1:15" x14ac:dyDescent="0.25">
      <c r="A3786" s="2">
        <f t="shared" si="240"/>
        <v>2018</v>
      </c>
      <c r="B3786" s="2" t="str">
        <f t="shared" si="241"/>
        <v>Dec</v>
      </c>
      <c r="C3786" s="2">
        <f t="shared" si="242"/>
        <v>50</v>
      </c>
      <c r="D3786" s="2" t="str">
        <f t="shared" si="243"/>
        <v>Thu</v>
      </c>
      <c r="E3786" s="34">
        <v>43447</v>
      </c>
      <c r="F3786" s="30">
        <v>48176</v>
      </c>
      <c r="G3786" s="2" t="s">
        <v>93</v>
      </c>
      <c r="H3786" s="30" t="s">
        <v>2107</v>
      </c>
      <c r="I3786" s="2">
        <v>6</v>
      </c>
      <c r="J3786" s="30" t="s">
        <v>1703</v>
      </c>
      <c r="K3786" s="2" t="s">
        <v>1429</v>
      </c>
      <c r="L3786" s="30">
        <v>254</v>
      </c>
      <c r="M3786" s="2">
        <v>60</v>
      </c>
      <c r="N3786" s="2">
        <v>6</v>
      </c>
      <c r="O3786" s="31">
        <v>6.0856481481481484E-2</v>
      </c>
    </row>
    <row r="3787" spans="1:15" x14ac:dyDescent="0.25">
      <c r="A3787" s="2">
        <f t="shared" si="240"/>
        <v>2018</v>
      </c>
      <c r="B3787" s="2" t="str">
        <f t="shared" si="241"/>
        <v>Dec</v>
      </c>
      <c r="C3787" s="2">
        <f t="shared" si="242"/>
        <v>50</v>
      </c>
      <c r="D3787" s="2" t="str">
        <f t="shared" si="243"/>
        <v>Thu</v>
      </c>
      <c r="E3787" s="34">
        <v>43447</v>
      </c>
      <c r="F3787" s="30">
        <v>48176</v>
      </c>
      <c r="G3787" s="2" t="s">
        <v>93</v>
      </c>
      <c r="H3787" s="30" t="s">
        <v>2107</v>
      </c>
      <c r="I3787" s="2">
        <v>6</v>
      </c>
      <c r="J3787" s="30" t="s">
        <v>1706</v>
      </c>
      <c r="K3787" s="2" t="s">
        <v>1264</v>
      </c>
      <c r="L3787" s="30">
        <v>254</v>
      </c>
      <c r="M3787" s="2">
        <v>60</v>
      </c>
      <c r="N3787" s="2">
        <v>6</v>
      </c>
      <c r="O3787" s="31">
        <v>6.1064814814814815E-2</v>
      </c>
    </row>
    <row r="3788" spans="1:15" x14ac:dyDescent="0.25">
      <c r="A3788" s="2">
        <f t="shared" si="240"/>
        <v>2018</v>
      </c>
      <c r="B3788" s="2" t="str">
        <f t="shared" si="241"/>
        <v>Dec</v>
      </c>
      <c r="C3788" s="2">
        <f t="shared" si="242"/>
        <v>50</v>
      </c>
      <c r="D3788" s="2" t="str">
        <f t="shared" si="243"/>
        <v>Thu</v>
      </c>
      <c r="E3788" s="34">
        <v>43447</v>
      </c>
      <c r="F3788" s="30">
        <v>48176</v>
      </c>
      <c r="G3788" s="2" t="s">
        <v>93</v>
      </c>
      <c r="H3788" s="30" t="s">
        <v>2107</v>
      </c>
      <c r="I3788" s="2">
        <v>6</v>
      </c>
      <c r="J3788" s="30" t="s">
        <v>2081</v>
      </c>
      <c r="K3788" s="2" t="s">
        <v>1429</v>
      </c>
      <c r="L3788" s="30">
        <v>254</v>
      </c>
      <c r="M3788" s="2">
        <v>60</v>
      </c>
      <c r="N3788" s="2">
        <v>6</v>
      </c>
      <c r="O3788" s="31">
        <v>6.1076388888888888E-2</v>
      </c>
    </row>
    <row r="3789" spans="1:15" x14ac:dyDescent="0.25">
      <c r="A3789" s="2">
        <f t="shared" si="240"/>
        <v>2018</v>
      </c>
      <c r="B3789" s="2" t="str">
        <f t="shared" si="241"/>
        <v>Dec</v>
      </c>
      <c r="C3789" s="2">
        <f t="shared" si="242"/>
        <v>50</v>
      </c>
      <c r="D3789" s="2" t="str">
        <f t="shared" si="243"/>
        <v>Thu</v>
      </c>
      <c r="E3789" s="34">
        <v>43447</v>
      </c>
      <c r="F3789" s="30">
        <v>48123</v>
      </c>
      <c r="G3789" s="2" t="s">
        <v>1235</v>
      </c>
      <c r="H3789" s="30" t="s">
        <v>2108</v>
      </c>
      <c r="I3789" s="2">
        <v>7</v>
      </c>
      <c r="J3789" s="30" t="s">
        <v>1368</v>
      </c>
      <c r="K3789" s="2" t="s">
        <v>1264</v>
      </c>
      <c r="L3789" s="30">
        <v>403</v>
      </c>
      <c r="M3789" s="2">
        <v>42</v>
      </c>
      <c r="N3789" s="2">
        <v>2</v>
      </c>
      <c r="O3789" s="31">
        <v>3.9050925925925926E-2</v>
      </c>
    </row>
    <row r="3790" spans="1:15" x14ac:dyDescent="0.25">
      <c r="A3790" s="2">
        <f t="shared" si="240"/>
        <v>2018</v>
      </c>
      <c r="B3790" s="2" t="str">
        <f t="shared" si="241"/>
        <v>Dec</v>
      </c>
      <c r="C3790" s="2">
        <f t="shared" si="242"/>
        <v>50</v>
      </c>
      <c r="D3790" s="2" t="str">
        <f t="shared" si="243"/>
        <v>Thu</v>
      </c>
      <c r="E3790" s="34">
        <v>43447</v>
      </c>
      <c r="F3790" s="30">
        <v>48123</v>
      </c>
      <c r="G3790" s="2" t="s">
        <v>1235</v>
      </c>
      <c r="H3790" s="30" t="s">
        <v>2108</v>
      </c>
      <c r="I3790" s="2">
        <v>7</v>
      </c>
      <c r="J3790" s="30" t="s">
        <v>1372</v>
      </c>
      <c r="K3790" s="2" t="s">
        <v>1247</v>
      </c>
      <c r="L3790" s="30">
        <v>403</v>
      </c>
      <c r="M3790" s="2">
        <v>42</v>
      </c>
      <c r="N3790" s="2">
        <v>2</v>
      </c>
      <c r="O3790" s="31">
        <v>3.8518518518518521E-2</v>
      </c>
    </row>
    <row r="3791" spans="1:15" x14ac:dyDescent="0.25">
      <c r="A3791" s="2">
        <f t="shared" si="240"/>
        <v>2018</v>
      </c>
      <c r="B3791" s="2" t="str">
        <f t="shared" si="241"/>
        <v>Dec</v>
      </c>
      <c r="C3791" s="2">
        <f t="shared" si="242"/>
        <v>50</v>
      </c>
      <c r="D3791" s="2" t="str">
        <f t="shared" si="243"/>
        <v>Thu</v>
      </c>
      <c r="E3791" s="34">
        <v>43447</v>
      </c>
      <c r="F3791" s="30">
        <v>48123</v>
      </c>
      <c r="G3791" s="2" t="s">
        <v>1235</v>
      </c>
      <c r="H3791" s="30" t="s">
        <v>2108</v>
      </c>
      <c r="I3791" s="2">
        <v>7</v>
      </c>
      <c r="J3791" s="30" t="s">
        <v>1942</v>
      </c>
      <c r="K3791" s="2" t="s">
        <v>1247</v>
      </c>
      <c r="L3791" s="30">
        <v>403</v>
      </c>
      <c r="M3791" s="2">
        <v>42</v>
      </c>
      <c r="N3791" s="2">
        <v>2</v>
      </c>
      <c r="O3791" s="31">
        <v>3.8865740740740742E-2</v>
      </c>
    </row>
    <row r="3792" spans="1:15" x14ac:dyDescent="0.25">
      <c r="A3792" s="2">
        <f t="shared" si="240"/>
        <v>2018</v>
      </c>
      <c r="B3792" s="2" t="str">
        <f t="shared" si="241"/>
        <v>Dec</v>
      </c>
      <c r="C3792" s="2">
        <f t="shared" si="242"/>
        <v>50</v>
      </c>
      <c r="D3792" s="2" t="str">
        <f t="shared" si="243"/>
        <v>Thu</v>
      </c>
      <c r="E3792" s="34">
        <v>43447</v>
      </c>
      <c r="F3792" s="30">
        <v>48221</v>
      </c>
      <c r="G3792" s="2" t="s">
        <v>157</v>
      </c>
      <c r="H3792" s="30" t="s">
        <v>2109</v>
      </c>
      <c r="I3792" s="2">
        <v>103</v>
      </c>
      <c r="J3792" s="30" t="s">
        <v>1300</v>
      </c>
      <c r="K3792" s="2" t="s">
        <v>1264</v>
      </c>
      <c r="L3792" s="30">
        <v>12596</v>
      </c>
      <c r="M3792" s="2">
        <v>447</v>
      </c>
      <c r="N3792" s="2">
        <v>64</v>
      </c>
      <c r="O3792" s="31">
        <v>0.18347222222222223</v>
      </c>
    </row>
    <row r="3793" spans="1:15" x14ac:dyDescent="0.25">
      <c r="A3793" s="2">
        <f t="shared" si="240"/>
        <v>2018</v>
      </c>
      <c r="B3793" s="2" t="str">
        <f t="shared" si="241"/>
        <v>Dec</v>
      </c>
      <c r="C3793" s="2">
        <f t="shared" si="242"/>
        <v>50</v>
      </c>
      <c r="D3793" s="2" t="str">
        <f t="shared" si="243"/>
        <v>Thu</v>
      </c>
      <c r="E3793" s="34">
        <v>43447</v>
      </c>
      <c r="F3793" s="30">
        <v>48221</v>
      </c>
      <c r="G3793" s="2" t="s">
        <v>157</v>
      </c>
      <c r="H3793" s="30" t="s">
        <v>2109</v>
      </c>
      <c r="I3793" s="2">
        <v>103</v>
      </c>
      <c r="J3793" s="30" t="s">
        <v>1300</v>
      </c>
      <c r="K3793" s="2" t="s">
        <v>1272</v>
      </c>
      <c r="L3793" s="30">
        <v>12596</v>
      </c>
      <c r="M3793" s="2">
        <v>447</v>
      </c>
      <c r="N3793" s="2">
        <v>64</v>
      </c>
      <c r="O3793" s="31">
        <v>2.5185185185185185E-2</v>
      </c>
    </row>
    <row r="3794" spans="1:15" x14ac:dyDescent="0.25">
      <c r="A3794" s="2">
        <f t="shared" si="240"/>
        <v>2018</v>
      </c>
      <c r="B3794" s="2" t="str">
        <f t="shared" si="241"/>
        <v>Dec</v>
      </c>
      <c r="C3794" s="2">
        <f t="shared" si="242"/>
        <v>50</v>
      </c>
      <c r="D3794" s="2" t="str">
        <f t="shared" si="243"/>
        <v>Thu</v>
      </c>
      <c r="E3794" s="34">
        <v>43447</v>
      </c>
      <c r="F3794" s="30">
        <v>48221</v>
      </c>
      <c r="G3794" s="2" t="s">
        <v>157</v>
      </c>
      <c r="H3794" s="30" t="s">
        <v>2109</v>
      </c>
      <c r="I3794" s="2">
        <v>103</v>
      </c>
      <c r="J3794" s="30" t="s">
        <v>1387</v>
      </c>
      <c r="K3794" s="2" t="s">
        <v>1348</v>
      </c>
      <c r="L3794" s="30">
        <v>12596</v>
      </c>
      <c r="M3794" s="2">
        <v>447</v>
      </c>
      <c r="N3794" s="2">
        <v>64</v>
      </c>
      <c r="O3794" s="31">
        <v>2.4571759259259262E-2</v>
      </c>
    </row>
    <row r="3795" spans="1:15" x14ac:dyDescent="0.25">
      <c r="A3795" s="2">
        <f t="shared" si="240"/>
        <v>2018</v>
      </c>
      <c r="B3795" s="2" t="str">
        <f t="shared" si="241"/>
        <v>Dec</v>
      </c>
      <c r="C3795" s="2">
        <f t="shared" si="242"/>
        <v>50</v>
      </c>
      <c r="D3795" s="2" t="str">
        <f t="shared" si="243"/>
        <v>Thu</v>
      </c>
      <c r="E3795" s="34">
        <v>43447</v>
      </c>
      <c r="F3795" s="30">
        <v>48221</v>
      </c>
      <c r="G3795" s="2" t="s">
        <v>157</v>
      </c>
      <c r="H3795" s="30" t="s">
        <v>2109</v>
      </c>
      <c r="I3795" s="2">
        <v>103</v>
      </c>
      <c r="J3795" s="30" t="s">
        <v>1387</v>
      </c>
      <c r="K3795" s="2" t="s">
        <v>1355</v>
      </c>
      <c r="L3795" s="30">
        <v>12596</v>
      </c>
      <c r="M3795" s="2">
        <v>447</v>
      </c>
      <c r="N3795" s="2">
        <v>64</v>
      </c>
      <c r="O3795" s="31">
        <v>0.1829861111111111</v>
      </c>
    </row>
    <row r="3796" spans="1:15" x14ac:dyDescent="0.25">
      <c r="A3796" s="2">
        <f t="shared" si="240"/>
        <v>2018</v>
      </c>
      <c r="B3796" s="2" t="str">
        <f t="shared" si="241"/>
        <v>Dec</v>
      </c>
      <c r="C3796" s="2">
        <f t="shared" si="242"/>
        <v>50</v>
      </c>
      <c r="D3796" s="2" t="str">
        <f t="shared" si="243"/>
        <v>Thu</v>
      </c>
      <c r="E3796" s="34">
        <v>43447</v>
      </c>
      <c r="F3796" s="30">
        <v>48221</v>
      </c>
      <c r="G3796" s="2" t="s">
        <v>157</v>
      </c>
      <c r="H3796" s="30" t="s">
        <v>2109</v>
      </c>
      <c r="I3796" s="2">
        <v>103</v>
      </c>
      <c r="J3796" s="30" t="s">
        <v>1388</v>
      </c>
      <c r="K3796" s="2" t="s">
        <v>1264</v>
      </c>
      <c r="L3796" s="30">
        <v>12596</v>
      </c>
      <c r="M3796" s="2">
        <v>447</v>
      </c>
      <c r="N3796" s="2">
        <v>64</v>
      </c>
      <c r="O3796" s="31">
        <v>0.26255787037037037</v>
      </c>
    </row>
    <row r="3797" spans="1:15" x14ac:dyDescent="0.25">
      <c r="A3797" s="2">
        <f t="shared" si="240"/>
        <v>2018</v>
      </c>
      <c r="B3797" s="2" t="str">
        <f t="shared" si="241"/>
        <v>Dec</v>
      </c>
      <c r="C3797" s="2">
        <f t="shared" si="242"/>
        <v>50</v>
      </c>
      <c r="D3797" s="2" t="str">
        <f t="shared" si="243"/>
        <v>Thu</v>
      </c>
      <c r="E3797" s="34">
        <v>43447</v>
      </c>
      <c r="F3797" s="30">
        <v>48221</v>
      </c>
      <c r="G3797" s="2" t="s">
        <v>157</v>
      </c>
      <c r="H3797" s="30" t="s">
        <v>2109</v>
      </c>
      <c r="I3797" s="2">
        <v>103</v>
      </c>
      <c r="J3797" s="30" t="s">
        <v>1301</v>
      </c>
      <c r="K3797" s="2" t="s">
        <v>1264</v>
      </c>
      <c r="L3797" s="30">
        <v>12596</v>
      </c>
      <c r="M3797" s="2">
        <v>447</v>
      </c>
      <c r="N3797" s="2">
        <v>64</v>
      </c>
      <c r="O3797" s="31">
        <v>0.26277777777777778</v>
      </c>
    </row>
    <row r="3798" spans="1:15" x14ac:dyDescent="0.25">
      <c r="A3798" s="2">
        <f t="shared" si="240"/>
        <v>2018</v>
      </c>
      <c r="B3798" s="2" t="str">
        <f t="shared" si="241"/>
        <v>Dec</v>
      </c>
      <c r="C3798" s="2">
        <f t="shared" si="242"/>
        <v>50</v>
      </c>
      <c r="D3798" s="2" t="str">
        <f t="shared" si="243"/>
        <v>Thu</v>
      </c>
      <c r="E3798" s="34">
        <v>43447</v>
      </c>
      <c r="F3798" s="30">
        <v>48221</v>
      </c>
      <c r="G3798" s="2" t="s">
        <v>157</v>
      </c>
      <c r="H3798" s="30" t="s">
        <v>2109</v>
      </c>
      <c r="I3798" s="2">
        <v>103</v>
      </c>
      <c r="J3798" s="30" t="s">
        <v>1389</v>
      </c>
      <c r="K3798" s="2" t="s">
        <v>1264</v>
      </c>
      <c r="L3798" s="30">
        <v>12596</v>
      </c>
      <c r="M3798" s="2">
        <v>447</v>
      </c>
      <c r="N3798" s="2">
        <v>64</v>
      </c>
      <c r="O3798" s="31">
        <v>0.26240740740740742</v>
      </c>
    </row>
    <row r="3799" spans="1:15" x14ac:dyDescent="0.25">
      <c r="A3799" s="2">
        <f t="shared" si="240"/>
        <v>2018</v>
      </c>
      <c r="B3799" s="2" t="str">
        <f t="shared" si="241"/>
        <v>Dec</v>
      </c>
      <c r="C3799" s="2">
        <f t="shared" si="242"/>
        <v>50</v>
      </c>
      <c r="D3799" s="2" t="str">
        <f t="shared" si="243"/>
        <v>Thu</v>
      </c>
      <c r="E3799" s="34">
        <v>43447</v>
      </c>
      <c r="F3799" s="30">
        <v>48221</v>
      </c>
      <c r="G3799" s="2" t="s">
        <v>157</v>
      </c>
      <c r="H3799" s="30" t="s">
        <v>2109</v>
      </c>
      <c r="I3799" s="2">
        <v>103</v>
      </c>
      <c r="J3799" s="30" t="s">
        <v>1391</v>
      </c>
      <c r="K3799" s="2" t="s">
        <v>1247</v>
      </c>
      <c r="L3799" s="30">
        <v>12596</v>
      </c>
      <c r="M3799" s="2">
        <v>447</v>
      </c>
      <c r="N3799" s="2">
        <v>64</v>
      </c>
      <c r="O3799" s="31">
        <v>0.26126157407407408</v>
      </c>
    </row>
    <row r="3800" spans="1:15" x14ac:dyDescent="0.25">
      <c r="A3800" s="2">
        <f t="shared" si="240"/>
        <v>2018</v>
      </c>
      <c r="B3800" s="2" t="str">
        <f t="shared" si="241"/>
        <v>Dec</v>
      </c>
      <c r="C3800" s="2">
        <f t="shared" si="242"/>
        <v>50</v>
      </c>
      <c r="D3800" s="2" t="str">
        <f t="shared" si="243"/>
        <v>Thu</v>
      </c>
      <c r="E3800" s="34">
        <v>43447</v>
      </c>
      <c r="F3800" s="30">
        <v>48221</v>
      </c>
      <c r="G3800" s="2" t="s">
        <v>157</v>
      </c>
      <c r="H3800" s="30" t="s">
        <v>2109</v>
      </c>
      <c r="I3800" s="2">
        <v>103</v>
      </c>
      <c r="J3800" s="30" t="s">
        <v>1392</v>
      </c>
      <c r="K3800" s="2" t="s">
        <v>1247</v>
      </c>
      <c r="L3800" s="30">
        <v>12596</v>
      </c>
      <c r="M3800" s="2">
        <v>447</v>
      </c>
      <c r="N3800" s="2">
        <v>64</v>
      </c>
      <c r="O3800" s="31">
        <v>0.26195601851851852</v>
      </c>
    </row>
    <row r="3801" spans="1:15" x14ac:dyDescent="0.25">
      <c r="A3801" s="2">
        <f t="shared" si="240"/>
        <v>2018</v>
      </c>
      <c r="B3801" s="2" t="str">
        <f t="shared" si="241"/>
        <v>Dec</v>
      </c>
      <c r="C3801" s="2">
        <f t="shared" si="242"/>
        <v>50</v>
      </c>
      <c r="D3801" s="2" t="str">
        <f t="shared" si="243"/>
        <v>Thu</v>
      </c>
      <c r="E3801" s="34">
        <v>43447</v>
      </c>
      <c r="F3801" s="30">
        <v>48221</v>
      </c>
      <c r="G3801" s="2" t="s">
        <v>157</v>
      </c>
      <c r="H3801" s="30" t="s">
        <v>2109</v>
      </c>
      <c r="I3801" s="2">
        <v>103</v>
      </c>
      <c r="J3801" s="30" t="s">
        <v>1411</v>
      </c>
      <c r="K3801" s="2" t="s">
        <v>1264</v>
      </c>
      <c r="L3801" s="30">
        <v>12596</v>
      </c>
      <c r="M3801" s="2">
        <v>447</v>
      </c>
      <c r="N3801" s="2">
        <v>64</v>
      </c>
      <c r="O3801" s="31">
        <v>0.18322916666666667</v>
      </c>
    </row>
    <row r="3802" spans="1:15" x14ac:dyDescent="0.25">
      <c r="A3802" s="2">
        <f t="shared" si="240"/>
        <v>2018</v>
      </c>
      <c r="B3802" s="2" t="str">
        <f t="shared" si="241"/>
        <v>Dec</v>
      </c>
      <c r="C3802" s="2">
        <f t="shared" si="242"/>
        <v>50</v>
      </c>
      <c r="D3802" s="2" t="str">
        <f t="shared" si="243"/>
        <v>Thu</v>
      </c>
      <c r="E3802" s="34">
        <v>43447</v>
      </c>
      <c r="F3802" s="30">
        <v>48221</v>
      </c>
      <c r="G3802" s="2" t="s">
        <v>157</v>
      </c>
      <c r="H3802" s="30" t="s">
        <v>2109</v>
      </c>
      <c r="I3802" s="2">
        <v>103</v>
      </c>
      <c r="J3802" s="30" t="s">
        <v>1852</v>
      </c>
      <c r="K3802" s="2" t="s">
        <v>1247</v>
      </c>
      <c r="L3802" s="30">
        <v>12596</v>
      </c>
      <c r="M3802" s="2">
        <v>447</v>
      </c>
      <c r="N3802" s="2">
        <v>64</v>
      </c>
      <c r="O3802" s="31">
        <v>0.26082175925925927</v>
      </c>
    </row>
    <row r="3803" spans="1:15" x14ac:dyDescent="0.25">
      <c r="A3803" s="2">
        <f t="shared" si="240"/>
        <v>2018</v>
      </c>
      <c r="B3803" s="2" t="str">
        <f t="shared" si="241"/>
        <v>Dec</v>
      </c>
      <c r="C3803" s="2">
        <f t="shared" si="242"/>
        <v>50</v>
      </c>
      <c r="D3803" s="2" t="str">
        <f t="shared" si="243"/>
        <v>Thu</v>
      </c>
      <c r="E3803" s="34">
        <v>43447</v>
      </c>
      <c r="F3803" s="30">
        <v>48221</v>
      </c>
      <c r="G3803" s="2" t="s">
        <v>157</v>
      </c>
      <c r="H3803" s="30" t="s">
        <v>2109</v>
      </c>
      <c r="I3803" s="2">
        <v>103</v>
      </c>
      <c r="J3803" s="30" t="s">
        <v>2413</v>
      </c>
      <c r="K3803" s="2" t="s">
        <v>1247</v>
      </c>
      <c r="L3803" s="30">
        <v>12596</v>
      </c>
      <c r="M3803" s="2">
        <v>447</v>
      </c>
      <c r="N3803" s="2">
        <v>64</v>
      </c>
      <c r="O3803" s="31">
        <v>0.26217592592592592</v>
      </c>
    </row>
    <row r="3804" spans="1:15" x14ac:dyDescent="0.25">
      <c r="A3804" s="2">
        <f t="shared" si="240"/>
        <v>2018</v>
      </c>
      <c r="B3804" s="2" t="str">
        <f t="shared" si="241"/>
        <v>Dec</v>
      </c>
      <c r="C3804" s="2">
        <f t="shared" si="242"/>
        <v>50</v>
      </c>
      <c r="D3804" s="2" t="str">
        <f t="shared" si="243"/>
        <v>Thu</v>
      </c>
      <c r="E3804" s="34">
        <v>43447</v>
      </c>
      <c r="F3804" s="30">
        <v>48221</v>
      </c>
      <c r="G3804" s="2" t="s">
        <v>157</v>
      </c>
      <c r="H3804" s="30" t="s">
        <v>2109</v>
      </c>
      <c r="I3804" s="2">
        <v>103</v>
      </c>
      <c r="J3804" s="30" t="s">
        <v>2414</v>
      </c>
      <c r="K3804" s="2" t="s">
        <v>1247</v>
      </c>
      <c r="L3804" s="30">
        <v>12596</v>
      </c>
      <c r="M3804" s="2">
        <v>447</v>
      </c>
      <c r="N3804" s="2">
        <v>64</v>
      </c>
      <c r="O3804" s="31">
        <v>0.26157407407407407</v>
      </c>
    </row>
    <row r="3805" spans="1:15" x14ac:dyDescent="0.25">
      <c r="A3805" s="2">
        <f t="shared" si="240"/>
        <v>2018</v>
      </c>
      <c r="B3805" s="2" t="str">
        <f t="shared" si="241"/>
        <v>Dec</v>
      </c>
      <c r="C3805" s="2">
        <f t="shared" si="242"/>
        <v>50</v>
      </c>
      <c r="D3805" s="2" t="str">
        <f t="shared" si="243"/>
        <v>Thu</v>
      </c>
      <c r="E3805" s="34">
        <v>43447</v>
      </c>
      <c r="F3805" s="30">
        <v>48177</v>
      </c>
      <c r="G3805" s="2" t="s">
        <v>152</v>
      </c>
      <c r="H3805" s="30" t="s">
        <v>2110</v>
      </c>
      <c r="I3805" s="2">
        <v>17</v>
      </c>
      <c r="J3805" s="30" t="s">
        <v>1345</v>
      </c>
      <c r="K3805" s="2" t="s">
        <v>1275</v>
      </c>
      <c r="L3805" s="30">
        <v>1263</v>
      </c>
      <c r="M3805" s="2">
        <v>69</v>
      </c>
      <c r="N3805" s="2">
        <v>59</v>
      </c>
      <c r="O3805" s="31">
        <v>4.3252314814814813E-2</v>
      </c>
    </row>
    <row r="3806" spans="1:15" x14ac:dyDescent="0.25">
      <c r="A3806" s="2">
        <f t="shared" si="240"/>
        <v>2018</v>
      </c>
      <c r="B3806" s="2" t="str">
        <f t="shared" si="241"/>
        <v>Dec</v>
      </c>
      <c r="C3806" s="2">
        <f t="shared" si="242"/>
        <v>50</v>
      </c>
      <c r="D3806" s="2" t="str">
        <f t="shared" si="243"/>
        <v>Thu</v>
      </c>
      <c r="E3806" s="34">
        <v>43447</v>
      </c>
      <c r="F3806" s="30">
        <v>48177</v>
      </c>
      <c r="G3806" s="2" t="s">
        <v>152</v>
      </c>
      <c r="H3806" s="30" t="s">
        <v>2110</v>
      </c>
      <c r="I3806" s="2">
        <v>17</v>
      </c>
      <c r="J3806" s="30" t="s">
        <v>1401</v>
      </c>
      <c r="K3806" s="2" t="s">
        <v>1429</v>
      </c>
      <c r="L3806" s="30">
        <v>1263</v>
      </c>
      <c r="M3806" s="2">
        <v>69</v>
      </c>
      <c r="N3806" s="2">
        <v>59</v>
      </c>
      <c r="O3806" s="31">
        <v>5.8634259259259254E-2</v>
      </c>
    </row>
    <row r="3807" spans="1:15" x14ac:dyDescent="0.25">
      <c r="A3807" s="2">
        <f t="shared" si="240"/>
        <v>2018</v>
      </c>
      <c r="B3807" s="2" t="str">
        <f t="shared" si="241"/>
        <v>Dec</v>
      </c>
      <c r="C3807" s="2">
        <f t="shared" si="242"/>
        <v>50</v>
      </c>
      <c r="D3807" s="2" t="str">
        <f t="shared" si="243"/>
        <v>Thu</v>
      </c>
      <c r="E3807" s="34">
        <v>43447</v>
      </c>
      <c r="F3807" s="30">
        <v>48177</v>
      </c>
      <c r="G3807" s="2" t="s">
        <v>152</v>
      </c>
      <c r="H3807" s="30" t="s">
        <v>2110</v>
      </c>
      <c r="I3807" s="2">
        <v>17</v>
      </c>
      <c r="J3807" s="30" t="s">
        <v>1427</v>
      </c>
      <c r="K3807" s="2" t="s">
        <v>1429</v>
      </c>
      <c r="L3807" s="30">
        <v>1263</v>
      </c>
      <c r="M3807" s="2">
        <v>69</v>
      </c>
      <c r="N3807" s="2">
        <v>59</v>
      </c>
      <c r="O3807" s="31">
        <v>2.9328703703703704E-2</v>
      </c>
    </row>
    <row r="3808" spans="1:15" x14ac:dyDescent="0.25">
      <c r="A3808" s="2">
        <f t="shared" si="240"/>
        <v>2018</v>
      </c>
      <c r="B3808" s="2" t="str">
        <f t="shared" si="241"/>
        <v>Dec</v>
      </c>
      <c r="C3808" s="2">
        <f t="shared" si="242"/>
        <v>50</v>
      </c>
      <c r="D3808" s="2" t="str">
        <f t="shared" si="243"/>
        <v>Thu</v>
      </c>
      <c r="E3808" s="34">
        <v>43447</v>
      </c>
      <c r="F3808" s="30">
        <v>48177</v>
      </c>
      <c r="G3808" s="2" t="s">
        <v>152</v>
      </c>
      <c r="H3808" s="30" t="s">
        <v>2110</v>
      </c>
      <c r="I3808" s="2">
        <v>17</v>
      </c>
      <c r="J3808" s="30" t="s">
        <v>1703</v>
      </c>
      <c r="K3808" s="2" t="s">
        <v>1429</v>
      </c>
      <c r="L3808" s="30">
        <v>1263</v>
      </c>
      <c r="M3808" s="2">
        <v>69</v>
      </c>
      <c r="N3808" s="2">
        <v>59</v>
      </c>
      <c r="O3808" s="31">
        <v>2.8819444444444443E-2</v>
      </c>
    </row>
    <row r="3809" spans="1:15" x14ac:dyDescent="0.25">
      <c r="A3809" s="2">
        <f t="shared" si="240"/>
        <v>2018</v>
      </c>
      <c r="B3809" s="2" t="str">
        <f t="shared" si="241"/>
        <v>Dec</v>
      </c>
      <c r="C3809" s="2">
        <f t="shared" si="242"/>
        <v>50</v>
      </c>
      <c r="D3809" s="2" t="str">
        <f t="shared" si="243"/>
        <v>Thu</v>
      </c>
      <c r="E3809" s="34">
        <v>43447</v>
      </c>
      <c r="F3809" s="30">
        <v>48177</v>
      </c>
      <c r="G3809" s="2" t="s">
        <v>152</v>
      </c>
      <c r="H3809" s="30" t="s">
        <v>2110</v>
      </c>
      <c r="I3809" s="2">
        <v>17</v>
      </c>
      <c r="J3809" s="30" t="s">
        <v>1705</v>
      </c>
      <c r="K3809" s="2" t="s">
        <v>1272</v>
      </c>
      <c r="L3809" s="30">
        <v>1263</v>
      </c>
      <c r="M3809" s="2">
        <v>69</v>
      </c>
      <c r="N3809" s="2">
        <v>59</v>
      </c>
      <c r="O3809" s="31">
        <v>5.9826388888888887E-2</v>
      </c>
    </row>
    <row r="3810" spans="1:15" x14ac:dyDescent="0.25">
      <c r="A3810" s="2">
        <f t="shared" si="240"/>
        <v>2018</v>
      </c>
      <c r="B3810" s="2" t="str">
        <f t="shared" si="241"/>
        <v>Dec</v>
      </c>
      <c r="C3810" s="2">
        <f t="shared" si="242"/>
        <v>50</v>
      </c>
      <c r="D3810" s="2" t="str">
        <f t="shared" si="243"/>
        <v>Thu</v>
      </c>
      <c r="E3810" s="34">
        <v>43447</v>
      </c>
      <c r="F3810" s="30">
        <v>48177</v>
      </c>
      <c r="G3810" s="2" t="s">
        <v>152</v>
      </c>
      <c r="H3810" s="30" t="s">
        <v>2110</v>
      </c>
      <c r="I3810" s="2">
        <v>17</v>
      </c>
      <c r="J3810" s="30" t="s">
        <v>1706</v>
      </c>
      <c r="K3810" s="2" t="s">
        <v>1264</v>
      </c>
      <c r="L3810" s="30">
        <v>1263</v>
      </c>
      <c r="M3810" s="2">
        <v>69</v>
      </c>
      <c r="N3810" s="2">
        <v>59</v>
      </c>
      <c r="O3810" s="31">
        <v>2.9050925925925928E-2</v>
      </c>
    </row>
    <row r="3811" spans="1:15" x14ac:dyDescent="0.25">
      <c r="A3811" s="2">
        <f t="shared" si="240"/>
        <v>2018</v>
      </c>
      <c r="B3811" s="2" t="str">
        <f t="shared" si="241"/>
        <v>Dec</v>
      </c>
      <c r="C3811" s="2">
        <f t="shared" si="242"/>
        <v>50</v>
      </c>
      <c r="D3811" s="2" t="str">
        <f t="shared" si="243"/>
        <v>Thu</v>
      </c>
      <c r="E3811" s="34">
        <v>43447</v>
      </c>
      <c r="F3811" s="30">
        <v>48177</v>
      </c>
      <c r="G3811" s="2" t="s">
        <v>152</v>
      </c>
      <c r="H3811" s="30" t="s">
        <v>2110</v>
      </c>
      <c r="I3811" s="2">
        <v>17</v>
      </c>
      <c r="J3811" s="30" t="s">
        <v>1709</v>
      </c>
      <c r="K3811" s="2" t="s">
        <v>1264</v>
      </c>
      <c r="L3811" s="30">
        <v>1263</v>
      </c>
      <c r="M3811" s="2">
        <v>69</v>
      </c>
      <c r="N3811" s="2">
        <v>59</v>
      </c>
      <c r="O3811" s="31">
        <v>5.7962962962962959E-2</v>
      </c>
    </row>
    <row r="3812" spans="1:15" x14ac:dyDescent="0.25">
      <c r="A3812" s="2">
        <f t="shared" si="240"/>
        <v>2018</v>
      </c>
      <c r="B3812" s="2" t="str">
        <f t="shared" si="241"/>
        <v>Dec</v>
      </c>
      <c r="C3812" s="2">
        <f t="shared" si="242"/>
        <v>50</v>
      </c>
      <c r="D3812" s="2" t="str">
        <f t="shared" si="243"/>
        <v>Thu</v>
      </c>
      <c r="E3812" s="34">
        <v>43447</v>
      </c>
      <c r="F3812" s="30">
        <v>48177</v>
      </c>
      <c r="G3812" s="2" t="s">
        <v>152</v>
      </c>
      <c r="H3812" s="30" t="s">
        <v>2110</v>
      </c>
      <c r="I3812" s="2">
        <v>17</v>
      </c>
      <c r="J3812" s="30" t="s">
        <v>1710</v>
      </c>
      <c r="K3812" s="2" t="s">
        <v>1429</v>
      </c>
      <c r="L3812" s="30">
        <v>1263</v>
      </c>
      <c r="M3812" s="2">
        <v>69</v>
      </c>
      <c r="N3812" s="2">
        <v>59</v>
      </c>
      <c r="O3812" s="31">
        <v>5.9826388888888887E-2</v>
      </c>
    </row>
    <row r="3813" spans="1:15" x14ac:dyDescent="0.25">
      <c r="A3813" s="2">
        <f t="shared" si="240"/>
        <v>2018</v>
      </c>
      <c r="B3813" s="2" t="str">
        <f t="shared" si="241"/>
        <v>Dec</v>
      </c>
      <c r="C3813" s="2">
        <f t="shared" si="242"/>
        <v>50</v>
      </c>
      <c r="D3813" s="2" t="str">
        <f t="shared" si="243"/>
        <v>Thu</v>
      </c>
      <c r="E3813" s="34">
        <v>43447</v>
      </c>
      <c r="F3813" s="30">
        <v>48177</v>
      </c>
      <c r="G3813" s="2" t="s">
        <v>152</v>
      </c>
      <c r="H3813" s="30" t="s">
        <v>2110</v>
      </c>
      <c r="I3813" s="2">
        <v>17</v>
      </c>
      <c r="J3813" s="30" t="s">
        <v>1711</v>
      </c>
      <c r="K3813" s="2" t="s">
        <v>1429</v>
      </c>
      <c r="L3813" s="30">
        <v>1263</v>
      </c>
      <c r="M3813" s="2">
        <v>69</v>
      </c>
      <c r="N3813" s="2">
        <v>59</v>
      </c>
      <c r="O3813" s="31">
        <v>5.8900462962962967E-2</v>
      </c>
    </row>
    <row r="3814" spans="1:15" x14ac:dyDescent="0.25">
      <c r="A3814" s="2">
        <f t="shared" si="240"/>
        <v>2018</v>
      </c>
      <c r="B3814" s="2" t="str">
        <f t="shared" si="241"/>
        <v>Dec</v>
      </c>
      <c r="C3814" s="2">
        <f t="shared" si="242"/>
        <v>50</v>
      </c>
      <c r="D3814" s="2" t="str">
        <f t="shared" si="243"/>
        <v>Thu</v>
      </c>
      <c r="E3814" s="34">
        <v>43447</v>
      </c>
      <c r="F3814" s="30">
        <v>48177</v>
      </c>
      <c r="G3814" s="2" t="s">
        <v>152</v>
      </c>
      <c r="H3814" s="30" t="s">
        <v>2110</v>
      </c>
      <c r="I3814" s="2">
        <v>17</v>
      </c>
      <c r="J3814" s="30" t="s">
        <v>1770</v>
      </c>
      <c r="K3814" s="2" t="s">
        <v>1348</v>
      </c>
      <c r="L3814" s="30">
        <v>1263</v>
      </c>
      <c r="M3814" s="2">
        <v>69</v>
      </c>
      <c r="N3814" s="2">
        <v>59</v>
      </c>
      <c r="O3814" s="31">
        <v>5.7581018518518517E-2</v>
      </c>
    </row>
    <row r="3815" spans="1:15" x14ac:dyDescent="0.25">
      <c r="A3815" s="2">
        <f t="shared" si="240"/>
        <v>2018</v>
      </c>
      <c r="B3815" s="2" t="str">
        <f t="shared" si="241"/>
        <v>Dec</v>
      </c>
      <c r="C3815" s="2">
        <f t="shared" si="242"/>
        <v>50</v>
      </c>
      <c r="D3815" s="2" t="str">
        <f t="shared" si="243"/>
        <v>Thu</v>
      </c>
      <c r="E3815" s="34">
        <v>43447</v>
      </c>
      <c r="F3815" s="30">
        <v>48177</v>
      </c>
      <c r="G3815" s="2" t="s">
        <v>152</v>
      </c>
      <c r="H3815" s="30" t="s">
        <v>2110</v>
      </c>
      <c r="I3815" s="2">
        <v>17</v>
      </c>
      <c r="J3815" s="30" t="s">
        <v>1868</v>
      </c>
      <c r="K3815" s="2" t="s">
        <v>1429</v>
      </c>
      <c r="L3815" s="30">
        <v>1263</v>
      </c>
      <c r="M3815" s="2">
        <v>69</v>
      </c>
      <c r="N3815" s="2">
        <v>59</v>
      </c>
      <c r="O3815" s="31">
        <v>5.0115740740740738E-2</v>
      </c>
    </row>
    <row r="3816" spans="1:15" x14ac:dyDescent="0.25">
      <c r="A3816" s="2">
        <f t="shared" si="240"/>
        <v>2018</v>
      </c>
      <c r="B3816" s="2" t="str">
        <f t="shared" si="241"/>
        <v>Dec</v>
      </c>
      <c r="C3816" s="2">
        <f t="shared" si="242"/>
        <v>50</v>
      </c>
      <c r="D3816" s="2" t="str">
        <f t="shared" si="243"/>
        <v>Thu</v>
      </c>
      <c r="E3816" s="34">
        <v>43447</v>
      </c>
      <c r="F3816" s="30">
        <v>48177</v>
      </c>
      <c r="G3816" s="2" t="s">
        <v>152</v>
      </c>
      <c r="H3816" s="30" t="s">
        <v>2110</v>
      </c>
      <c r="I3816" s="2">
        <v>17</v>
      </c>
      <c r="J3816" s="30" t="s">
        <v>2073</v>
      </c>
      <c r="K3816" s="2" t="s">
        <v>1429</v>
      </c>
      <c r="L3816" s="30">
        <v>1263</v>
      </c>
      <c r="M3816" s="2">
        <v>69</v>
      </c>
      <c r="N3816" s="2">
        <v>59</v>
      </c>
      <c r="O3816" s="31">
        <v>5.950231481481482E-2</v>
      </c>
    </row>
    <row r="3817" spans="1:15" x14ac:dyDescent="0.25">
      <c r="A3817" s="2">
        <f t="shared" si="240"/>
        <v>2018</v>
      </c>
      <c r="B3817" s="2" t="str">
        <f t="shared" si="241"/>
        <v>Dec</v>
      </c>
      <c r="C3817" s="2">
        <f t="shared" si="242"/>
        <v>50</v>
      </c>
      <c r="D3817" s="2" t="str">
        <f t="shared" si="243"/>
        <v>Thu</v>
      </c>
      <c r="E3817" s="34">
        <v>43447</v>
      </c>
      <c r="F3817" s="30">
        <v>48177</v>
      </c>
      <c r="G3817" s="2" t="s">
        <v>152</v>
      </c>
      <c r="H3817" s="30" t="s">
        <v>2110</v>
      </c>
      <c r="I3817" s="2">
        <v>17</v>
      </c>
      <c r="J3817" s="30" t="s">
        <v>2081</v>
      </c>
      <c r="K3817" s="2" t="s">
        <v>1429</v>
      </c>
      <c r="L3817" s="30">
        <v>1263</v>
      </c>
      <c r="M3817" s="2">
        <v>69</v>
      </c>
      <c r="N3817" s="2">
        <v>59</v>
      </c>
      <c r="O3817" s="31">
        <v>3.1608796296296295E-2</v>
      </c>
    </row>
    <row r="3818" spans="1:15" x14ac:dyDescent="0.25">
      <c r="A3818" s="2">
        <f t="shared" si="240"/>
        <v>2018</v>
      </c>
      <c r="B3818" s="2" t="str">
        <f t="shared" si="241"/>
        <v>Dec</v>
      </c>
      <c r="C3818" s="2">
        <f t="shared" si="242"/>
        <v>50</v>
      </c>
      <c r="D3818" s="2" t="str">
        <f t="shared" si="243"/>
        <v>Thu</v>
      </c>
      <c r="E3818" s="34">
        <v>43447</v>
      </c>
      <c r="F3818" s="30">
        <v>50756</v>
      </c>
      <c r="G3818" s="2" t="s">
        <v>39</v>
      </c>
      <c r="H3818" s="30" t="s">
        <v>2111</v>
      </c>
      <c r="I3818" s="2">
        <v>13</v>
      </c>
      <c r="J3818" s="30" t="s">
        <v>1345</v>
      </c>
      <c r="K3818" s="2" t="s">
        <v>1275</v>
      </c>
      <c r="L3818" s="30">
        <v>1368</v>
      </c>
      <c r="M3818" s="2">
        <v>1</v>
      </c>
      <c r="N3818" s="2">
        <v>57</v>
      </c>
      <c r="O3818" s="31">
        <v>2.6331018518518517E-2</v>
      </c>
    </row>
    <row r="3819" spans="1:15" x14ac:dyDescent="0.25">
      <c r="A3819" s="2">
        <f t="shared" si="240"/>
        <v>2018</v>
      </c>
      <c r="B3819" s="2" t="str">
        <f t="shared" si="241"/>
        <v>Dec</v>
      </c>
      <c r="C3819" s="2">
        <f t="shared" si="242"/>
        <v>50</v>
      </c>
      <c r="D3819" s="2" t="str">
        <f t="shared" si="243"/>
        <v>Thu</v>
      </c>
      <c r="E3819" s="34">
        <v>43447</v>
      </c>
      <c r="F3819" s="30">
        <v>50756</v>
      </c>
      <c r="G3819" s="2" t="s">
        <v>39</v>
      </c>
      <c r="H3819" s="30" t="s">
        <v>2111</v>
      </c>
      <c r="I3819" s="2">
        <v>13</v>
      </c>
      <c r="J3819" s="30" t="s">
        <v>1705</v>
      </c>
      <c r="K3819" s="2" t="s">
        <v>1272</v>
      </c>
      <c r="L3819" s="30">
        <v>1368</v>
      </c>
      <c r="M3819" s="2">
        <v>1</v>
      </c>
      <c r="N3819" s="2">
        <v>57</v>
      </c>
      <c r="O3819" s="31">
        <v>2.5601851851851851E-2</v>
      </c>
    </row>
    <row r="3820" spans="1:15" x14ac:dyDescent="0.25">
      <c r="A3820" s="2">
        <f t="shared" si="240"/>
        <v>2018</v>
      </c>
      <c r="B3820" s="2" t="str">
        <f t="shared" si="241"/>
        <v>Dec</v>
      </c>
      <c r="C3820" s="2">
        <f t="shared" si="242"/>
        <v>50</v>
      </c>
      <c r="D3820" s="2" t="str">
        <f t="shared" si="243"/>
        <v>Thu</v>
      </c>
      <c r="E3820" s="34">
        <v>43447</v>
      </c>
      <c r="F3820" s="30">
        <v>50756</v>
      </c>
      <c r="G3820" s="2" t="s">
        <v>39</v>
      </c>
      <c r="H3820" s="30" t="s">
        <v>2111</v>
      </c>
      <c r="I3820" s="2">
        <v>13</v>
      </c>
      <c r="J3820" s="30" t="s">
        <v>1708</v>
      </c>
      <c r="K3820" s="2" t="s">
        <v>1264</v>
      </c>
      <c r="L3820" s="30">
        <v>1368</v>
      </c>
      <c r="M3820" s="2">
        <v>1</v>
      </c>
      <c r="N3820" s="2">
        <v>57</v>
      </c>
      <c r="O3820" s="31">
        <v>2.6689814814814816E-2</v>
      </c>
    </row>
    <row r="3821" spans="1:15" x14ac:dyDescent="0.25">
      <c r="A3821" s="2">
        <f t="shared" si="240"/>
        <v>2018</v>
      </c>
      <c r="B3821" s="2" t="str">
        <f t="shared" si="241"/>
        <v>Dec</v>
      </c>
      <c r="C3821" s="2">
        <f t="shared" si="242"/>
        <v>50</v>
      </c>
      <c r="D3821" s="2" t="str">
        <f t="shared" si="243"/>
        <v>Thu</v>
      </c>
      <c r="E3821" s="34">
        <v>43447</v>
      </c>
      <c r="F3821" s="30">
        <v>50756</v>
      </c>
      <c r="G3821" s="2" t="s">
        <v>39</v>
      </c>
      <c r="H3821" s="30" t="s">
        <v>2111</v>
      </c>
      <c r="I3821" s="2">
        <v>13</v>
      </c>
      <c r="J3821" s="30" t="s">
        <v>1770</v>
      </c>
      <c r="K3821" s="2" t="s">
        <v>1348</v>
      </c>
      <c r="L3821" s="30">
        <v>1368</v>
      </c>
      <c r="M3821" s="2">
        <v>1</v>
      </c>
      <c r="N3821" s="2">
        <v>57</v>
      </c>
      <c r="O3821" s="31">
        <v>2.6527777777777779E-2</v>
      </c>
    </row>
    <row r="3822" spans="1:15" x14ac:dyDescent="0.25">
      <c r="A3822" s="2">
        <f t="shared" si="240"/>
        <v>2018</v>
      </c>
      <c r="B3822" s="2" t="str">
        <f t="shared" si="241"/>
        <v>Dec</v>
      </c>
      <c r="C3822" s="2">
        <f t="shared" si="242"/>
        <v>50</v>
      </c>
      <c r="D3822" s="2" t="str">
        <f t="shared" si="243"/>
        <v>Thu</v>
      </c>
      <c r="E3822" s="34">
        <v>43447</v>
      </c>
      <c r="F3822" s="30">
        <v>48130</v>
      </c>
      <c r="G3822" s="2" t="s">
        <v>1750</v>
      </c>
      <c r="H3822" s="30" t="s">
        <v>2112</v>
      </c>
      <c r="I3822" s="2">
        <v>4</v>
      </c>
      <c r="J3822" s="30" t="s">
        <v>1367</v>
      </c>
      <c r="K3822" s="2" t="s">
        <v>1247</v>
      </c>
      <c r="L3822" s="30">
        <v>315</v>
      </c>
      <c r="M3822" s="2">
        <v>49</v>
      </c>
      <c r="N3822" s="2">
        <v>4</v>
      </c>
      <c r="O3822" s="31">
        <v>2.4525462962962968E-2</v>
      </c>
    </row>
    <row r="3823" spans="1:15" x14ac:dyDescent="0.25">
      <c r="A3823" s="2">
        <f t="shared" si="240"/>
        <v>2018</v>
      </c>
      <c r="B3823" s="2" t="str">
        <f t="shared" si="241"/>
        <v>Dec</v>
      </c>
      <c r="C3823" s="2">
        <f t="shared" si="242"/>
        <v>50</v>
      </c>
      <c r="D3823" s="2" t="str">
        <f t="shared" si="243"/>
        <v>Thu</v>
      </c>
      <c r="E3823" s="34">
        <v>43447</v>
      </c>
      <c r="F3823" s="30">
        <v>48130</v>
      </c>
      <c r="G3823" s="2" t="s">
        <v>1750</v>
      </c>
      <c r="H3823" s="30" t="s">
        <v>2112</v>
      </c>
      <c r="I3823" s="2">
        <v>4</v>
      </c>
      <c r="J3823" s="30" t="s">
        <v>1376</v>
      </c>
      <c r="K3823" s="2" t="s">
        <v>1355</v>
      </c>
      <c r="L3823" s="30">
        <v>315</v>
      </c>
      <c r="M3823" s="2">
        <v>49</v>
      </c>
      <c r="N3823" s="2">
        <v>4</v>
      </c>
      <c r="O3823" s="31">
        <v>2.4050925925925924E-2</v>
      </c>
    </row>
    <row r="3824" spans="1:15" x14ac:dyDescent="0.25">
      <c r="A3824" s="2">
        <f t="shared" si="240"/>
        <v>2018</v>
      </c>
      <c r="B3824" s="2" t="str">
        <f t="shared" si="241"/>
        <v>Dec</v>
      </c>
      <c r="C3824" s="2">
        <f t="shared" si="242"/>
        <v>50</v>
      </c>
      <c r="D3824" s="2" t="str">
        <f t="shared" si="243"/>
        <v>Thu</v>
      </c>
      <c r="E3824" s="34">
        <v>43447</v>
      </c>
      <c r="F3824" s="30">
        <v>48130</v>
      </c>
      <c r="G3824" s="2" t="s">
        <v>1750</v>
      </c>
      <c r="H3824" s="30" t="s">
        <v>2112</v>
      </c>
      <c r="I3824" s="2">
        <v>4</v>
      </c>
      <c r="J3824" s="30" t="s">
        <v>1940</v>
      </c>
      <c r="K3824" s="2" t="s">
        <v>1264</v>
      </c>
      <c r="L3824" s="30">
        <v>315</v>
      </c>
      <c r="M3824" s="2">
        <v>49</v>
      </c>
      <c r="N3824" s="2">
        <v>4</v>
      </c>
      <c r="O3824" s="31">
        <v>2.4710648148148148E-2</v>
      </c>
    </row>
    <row r="3825" spans="1:15" x14ac:dyDescent="0.25">
      <c r="A3825" s="2">
        <f t="shared" si="240"/>
        <v>2018</v>
      </c>
      <c r="B3825" s="2" t="str">
        <f t="shared" si="241"/>
        <v>Dec</v>
      </c>
      <c r="C3825" s="2">
        <f t="shared" si="242"/>
        <v>50</v>
      </c>
      <c r="D3825" s="2" t="str">
        <f t="shared" si="243"/>
        <v>Thu</v>
      </c>
      <c r="E3825" s="34">
        <v>43447</v>
      </c>
      <c r="F3825" s="30">
        <v>48130</v>
      </c>
      <c r="G3825" s="2" t="s">
        <v>1750</v>
      </c>
      <c r="H3825" s="30" t="s">
        <v>2112</v>
      </c>
      <c r="I3825" s="2">
        <v>4</v>
      </c>
      <c r="J3825" s="30" t="s">
        <v>2021</v>
      </c>
      <c r="K3825" s="2" t="s">
        <v>1355</v>
      </c>
      <c r="L3825" s="30">
        <v>315</v>
      </c>
      <c r="M3825" s="2">
        <v>49</v>
      </c>
      <c r="N3825" s="2">
        <v>4</v>
      </c>
      <c r="O3825" s="31">
        <v>2.4259259259259258E-2</v>
      </c>
    </row>
    <row r="3826" spans="1:15" x14ac:dyDescent="0.25">
      <c r="A3826" s="2">
        <f t="shared" si="240"/>
        <v>2018</v>
      </c>
      <c r="B3826" s="2" t="str">
        <f t="shared" si="241"/>
        <v>Dec</v>
      </c>
      <c r="C3826" s="2">
        <f t="shared" si="242"/>
        <v>50</v>
      </c>
      <c r="D3826" s="2" t="str">
        <f t="shared" si="243"/>
        <v>Thu</v>
      </c>
      <c r="E3826" s="34">
        <v>43447</v>
      </c>
      <c r="F3826" s="30">
        <v>48130</v>
      </c>
      <c r="G3826" s="2" t="s">
        <v>1750</v>
      </c>
      <c r="H3826" s="30" t="s">
        <v>2112</v>
      </c>
      <c r="I3826" s="2">
        <v>4</v>
      </c>
      <c r="J3826" s="30" t="s">
        <v>2012</v>
      </c>
      <c r="K3826" s="2" t="s">
        <v>1247</v>
      </c>
      <c r="L3826" s="30">
        <v>315</v>
      </c>
      <c r="M3826" s="2">
        <v>49</v>
      </c>
      <c r="N3826" s="2">
        <v>4</v>
      </c>
      <c r="O3826" s="31">
        <v>2.3865740740740743E-2</v>
      </c>
    </row>
    <row r="3827" spans="1:15" x14ac:dyDescent="0.25">
      <c r="A3827" s="2">
        <f t="shared" si="240"/>
        <v>2018</v>
      </c>
      <c r="B3827" s="2" t="str">
        <f t="shared" si="241"/>
        <v>Dec</v>
      </c>
      <c r="C3827" s="2">
        <f t="shared" si="242"/>
        <v>50</v>
      </c>
      <c r="D3827" s="2" t="str">
        <f t="shared" si="243"/>
        <v>Thu</v>
      </c>
      <c r="E3827" s="34">
        <v>43447</v>
      </c>
      <c r="F3827" s="30">
        <v>51153</v>
      </c>
      <c r="G3827" s="2" t="s">
        <v>598</v>
      </c>
      <c r="H3827" s="30" t="s">
        <v>2113</v>
      </c>
      <c r="I3827" s="2">
        <v>3</v>
      </c>
      <c r="J3827" s="30" t="s">
        <v>1368</v>
      </c>
      <c r="K3827" s="2" t="s">
        <v>1264</v>
      </c>
      <c r="L3827" s="30">
        <v>139</v>
      </c>
      <c r="M3827" s="2">
        <v>28</v>
      </c>
      <c r="N3827" s="2">
        <v>2</v>
      </c>
      <c r="O3827" s="31">
        <v>2.0914351851851851E-2</v>
      </c>
    </row>
    <row r="3828" spans="1:15" x14ac:dyDescent="0.25">
      <c r="A3828" s="2">
        <f t="shared" si="240"/>
        <v>2018</v>
      </c>
      <c r="B3828" s="2" t="str">
        <f t="shared" si="241"/>
        <v>Dec</v>
      </c>
      <c r="C3828" s="2">
        <f t="shared" si="242"/>
        <v>50</v>
      </c>
      <c r="D3828" s="2" t="str">
        <f t="shared" si="243"/>
        <v>Thu</v>
      </c>
      <c r="E3828" s="34">
        <v>43447</v>
      </c>
      <c r="F3828" s="30">
        <v>51153</v>
      </c>
      <c r="G3828" s="2" t="s">
        <v>598</v>
      </c>
      <c r="H3828" s="30" t="s">
        <v>2113</v>
      </c>
      <c r="I3828" s="2">
        <v>3</v>
      </c>
      <c r="J3828" s="30" t="s">
        <v>1372</v>
      </c>
      <c r="K3828" s="2" t="s">
        <v>1247</v>
      </c>
      <c r="L3828" s="30">
        <v>139</v>
      </c>
      <c r="M3828" s="2">
        <v>28</v>
      </c>
      <c r="N3828" s="2">
        <v>2</v>
      </c>
      <c r="O3828" s="31">
        <v>2.0752314814814814E-2</v>
      </c>
    </row>
    <row r="3829" spans="1:15" x14ac:dyDescent="0.25">
      <c r="A3829" s="2">
        <f t="shared" si="240"/>
        <v>2018</v>
      </c>
      <c r="B3829" s="2" t="str">
        <f t="shared" si="241"/>
        <v>Dec</v>
      </c>
      <c r="C3829" s="2">
        <f t="shared" si="242"/>
        <v>50</v>
      </c>
      <c r="D3829" s="2" t="str">
        <f t="shared" si="243"/>
        <v>Thu</v>
      </c>
      <c r="E3829" s="34">
        <v>43447</v>
      </c>
      <c r="F3829" s="30">
        <v>51153</v>
      </c>
      <c r="G3829" s="2" t="s">
        <v>598</v>
      </c>
      <c r="H3829" s="30" t="s">
        <v>2113</v>
      </c>
      <c r="I3829" s="2">
        <v>3</v>
      </c>
      <c r="J3829" s="30" t="s">
        <v>1942</v>
      </c>
      <c r="K3829" s="2" t="s">
        <v>1355</v>
      </c>
      <c r="L3829" s="30">
        <v>139</v>
      </c>
      <c r="M3829" s="2">
        <v>28</v>
      </c>
      <c r="N3829" s="2">
        <v>2</v>
      </c>
      <c r="O3829" s="31">
        <v>2.0347222222222221E-2</v>
      </c>
    </row>
    <row r="3830" spans="1:15" x14ac:dyDescent="0.25">
      <c r="A3830" s="2">
        <f t="shared" si="240"/>
        <v>2018</v>
      </c>
      <c r="B3830" s="2" t="str">
        <f t="shared" si="241"/>
        <v>Dec</v>
      </c>
      <c r="C3830" s="2">
        <f t="shared" si="242"/>
        <v>50</v>
      </c>
      <c r="D3830" s="2" t="str">
        <f t="shared" si="243"/>
        <v>Thu</v>
      </c>
      <c r="E3830" s="34">
        <v>43447</v>
      </c>
      <c r="F3830" s="30">
        <v>51153</v>
      </c>
      <c r="G3830" s="2" t="s">
        <v>598</v>
      </c>
      <c r="H3830" s="30" t="s">
        <v>2113</v>
      </c>
      <c r="I3830" s="2">
        <v>3</v>
      </c>
      <c r="J3830" s="30" t="s">
        <v>2016</v>
      </c>
      <c r="K3830" s="2" t="s">
        <v>1355</v>
      </c>
      <c r="L3830" s="30">
        <v>139</v>
      </c>
      <c r="M3830" s="2">
        <v>28</v>
      </c>
      <c r="N3830" s="2">
        <v>2</v>
      </c>
      <c r="O3830" s="31">
        <v>2.0520833333333332E-2</v>
      </c>
    </row>
    <row r="3831" spans="1:15" x14ac:dyDescent="0.25">
      <c r="A3831" s="2">
        <f t="shared" si="240"/>
        <v>2018</v>
      </c>
      <c r="B3831" s="2" t="str">
        <f t="shared" si="241"/>
        <v>Dec</v>
      </c>
      <c r="C3831" s="2">
        <f t="shared" si="242"/>
        <v>50</v>
      </c>
      <c r="D3831" s="2" t="str">
        <f t="shared" si="243"/>
        <v>Thu</v>
      </c>
      <c r="E3831" s="34">
        <v>43447</v>
      </c>
      <c r="F3831" s="30">
        <v>50780</v>
      </c>
      <c r="G3831" s="2" t="s">
        <v>125</v>
      </c>
      <c r="H3831" s="30" t="s">
        <v>2114</v>
      </c>
      <c r="I3831" s="2">
        <v>23</v>
      </c>
      <c r="J3831" s="30" t="s">
        <v>1339</v>
      </c>
      <c r="K3831" s="2" t="s">
        <v>1429</v>
      </c>
      <c r="L3831" s="30">
        <v>1943</v>
      </c>
      <c r="M3831" s="2">
        <v>91</v>
      </c>
      <c r="N3831" s="2">
        <v>58</v>
      </c>
      <c r="O3831" s="31">
        <v>0.1037037037037037</v>
      </c>
    </row>
    <row r="3832" spans="1:15" x14ac:dyDescent="0.25">
      <c r="A3832" s="2">
        <f t="shared" si="240"/>
        <v>2018</v>
      </c>
      <c r="B3832" s="2" t="str">
        <f t="shared" si="241"/>
        <v>Dec</v>
      </c>
      <c r="C3832" s="2">
        <f t="shared" si="242"/>
        <v>50</v>
      </c>
      <c r="D3832" s="2" t="str">
        <f t="shared" si="243"/>
        <v>Thu</v>
      </c>
      <c r="E3832" s="34">
        <v>43447</v>
      </c>
      <c r="F3832" s="30">
        <v>50780</v>
      </c>
      <c r="G3832" s="2" t="s">
        <v>125</v>
      </c>
      <c r="H3832" s="30" t="s">
        <v>2114</v>
      </c>
      <c r="I3832" s="2">
        <v>23</v>
      </c>
      <c r="J3832" s="30" t="s">
        <v>1345</v>
      </c>
      <c r="K3832" s="2" t="s">
        <v>1275</v>
      </c>
      <c r="L3832" s="30">
        <v>1943</v>
      </c>
      <c r="M3832" s="2">
        <v>91</v>
      </c>
      <c r="N3832" s="2">
        <v>58</v>
      </c>
      <c r="O3832" s="31">
        <v>0.11688657407407409</v>
      </c>
    </row>
    <row r="3833" spans="1:15" x14ac:dyDescent="0.25">
      <c r="A3833" s="2">
        <f t="shared" si="240"/>
        <v>2018</v>
      </c>
      <c r="B3833" s="2" t="str">
        <f t="shared" si="241"/>
        <v>Dec</v>
      </c>
      <c r="C3833" s="2">
        <f t="shared" si="242"/>
        <v>50</v>
      </c>
      <c r="D3833" s="2" t="str">
        <f t="shared" si="243"/>
        <v>Thu</v>
      </c>
      <c r="E3833" s="34">
        <v>43447</v>
      </c>
      <c r="F3833" s="30">
        <v>50780</v>
      </c>
      <c r="G3833" s="2" t="s">
        <v>125</v>
      </c>
      <c r="H3833" s="30" t="s">
        <v>2114</v>
      </c>
      <c r="I3833" s="2">
        <v>23</v>
      </c>
      <c r="J3833" s="30" t="s">
        <v>1401</v>
      </c>
      <c r="K3833" s="2" t="s">
        <v>1264</v>
      </c>
      <c r="L3833" s="30">
        <v>1943</v>
      </c>
      <c r="M3833" s="2">
        <v>91</v>
      </c>
      <c r="N3833" s="2">
        <v>58</v>
      </c>
      <c r="O3833" s="31">
        <v>8.8020833333333326E-2</v>
      </c>
    </row>
    <row r="3834" spans="1:15" x14ac:dyDescent="0.25">
      <c r="A3834" s="2">
        <f t="shared" si="240"/>
        <v>2018</v>
      </c>
      <c r="B3834" s="2" t="str">
        <f t="shared" si="241"/>
        <v>Dec</v>
      </c>
      <c r="C3834" s="2">
        <f t="shared" si="242"/>
        <v>50</v>
      </c>
      <c r="D3834" s="2" t="str">
        <f t="shared" si="243"/>
        <v>Thu</v>
      </c>
      <c r="E3834" s="34">
        <v>43447</v>
      </c>
      <c r="F3834" s="30">
        <v>50780</v>
      </c>
      <c r="G3834" s="2" t="s">
        <v>125</v>
      </c>
      <c r="H3834" s="30" t="s">
        <v>2114</v>
      </c>
      <c r="I3834" s="2">
        <v>23</v>
      </c>
      <c r="J3834" s="30" t="s">
        <v>1403</v>
      </c>
      <c r="K3834" s="2" t="s">
        <v>1429</v>
      </c>
      <c r="L3834" s="30">
        <v>1943</v>
      </c>
      <c r="M3834" s="2">
        <v>91</v>
      </c>
      <c r="N3834" s="2">
        <v>58</v>
      </c>
      <c r="O3834" s="31">
        <v>0.1129976851851852</v>
      </c>
    </row>
    <row r="3835" spans="1:15" x14ac:dyDescent="0.25">
      <c r="A3835" s="2">
        <f t="shared" si="240"/>
        <v>2018</v>
      </c>
      <c r="B3835" s="2" t="str">
        <f t="shared" si="241"/>
        <v>Dec</v>
      </c>
      <c r="C3835" s="2">
        <f t="shared" si="242"/>
        <v>50</v>
      </c>
      <c r="D3835" s="2" t="str">
        <f t="shared" si="243"/>
        <v>Thu</v>
      </c>
      <c r="E3835" s="34">
        <v>43447</v>
      </c>
      <c r="F3835" s="30">
        <v>50780</v>
      </c>
      <c r="G3835" s="2" t="s">
        <v>125</v>
      </c>
      <c r="H3835" s="30" t="s">
        <v>2114</v>
      </c>
      <c r="I3835" s="2">
        <v>23</v>
      </c>
      <c r="J3835" s="30" t="s">
        <v>1703</v>
      </c>
      <c r="K3835" s="2" t="s">
        <v>1429</v>
      </c>
      <c r="L3835" s="30">
        <v>1943</v>
      </c>
      <c r="M3835" s="2">
        <v>91</v>
      </c>
      <c r="N3835" s="2">
        <v>58</v>
      </c>
      <c r="O3835" s="31">
        <v>0.10393518518518519</v>
      </c>
    </row>
    <row r="3836" spans="1:15" x14ac:dyDescent="0.25">
      <c r="A3836" s="2">
        <f t="shared" ref="A3836:A3899" si="244">YEAR(E3836)</f>
        <v>2018</v>
      </c>
      <c r="B3836" s="2" t="str">
        <f t="shared" ref="B3836:B3899" si="245">TEXT(E3836,"MMM")</f>
        <v>Dec</v>
      </c>
      <c r="C3836" s="2">
        <f t="shared" ref="C3836:C3899" si="246">WEEKNUM(E3836)</f>
        <v>50</v>
      </c>
      <c r="D3836" s="2" t="str">
        <f t="shared" ref="D3836:D3899" si="247">TEXT(E3836,"DDD")</f>
        <v>Thu</v>
      </c>
      <c r="E3836" s="34">
        <v>43447</v>
      </c>
      <c r="F3836" s="30">
        <v>50780</v>
      </c>
      <c r="G3836" s="2" t="s">
        <v>125</v>
      </c>
      <c r="H3836" s="30" t="s">
        <v>2114</v>
      </c>
      <c r="I3836" s="2">
        <v>23</v>
      </c>
      <c r="J3836" s="30" t="s">
        <v>1705</v>
      </c>
      <c r="K3836" s="2" t="s">
        <v>1272</v>
      </c>
      <c r="L3836" s="30">
        <v>1943</v>
      </c>
      <c r="M3836" s="2">
        <v>91</v>
      </c>
      <c r="N3836" s="2">
        <v>58</v>
      </c>
      <c r="O3836" s="31">
        <v>1.5636574074074074E-2</v>
      </c>
    </row>
    <row r="3837" spans="1:15" x14ac:dyDescent="0.25">
      <c r="A3837" s="2">
        <f t="shared" si="244"/>
        <v>2018</v>
      </c>
      <c r="B3837" s="2" t="str">
        <f t="shared" si="245"/>
        <v>Dec</v>
      </c>
      <c r="C3837" s="2">
        <f t="shared" si="246"/>
        <v>50</v>
      </c>
      <c r="D3837" s="2" t="str">
        <f t="shared" si="247"/>
        <v>Thu</v>
      </c>
      <c r="E3837" s="34">
        <v>43447</v>
      </c>
      <c r="F3837" s="30">
        <v>50780</v>
      </c>
      <c r="G3837" s="2" t="s">
        <v>125</v>
      </c>
      <c r="H3837" s="30" t="s">
        <v>2114</v>
      </c>
      <c r="I3837" s="2">
        <v>23</v>
      </c>
      <c r="J3837" s="30" t="s">
        <v>1706</v>
      </c>
      <c r="K3837" s="2" t="s">
        <v>1264</v>
      </c>
      <c r="L3837" s="30">
        <v>1943</v>
      </c>
      <c r="M3837" s="2">
        <v>91</v>
      </c>
      <c r="N3837" s="2">
        <v>58</v>
      </c>
      <c r="O3837" s="31">
        <v>0.12498842592592592</v>
      </c>
    </row>
    <row r="3838" spans="1:15" x14ac:dyDescent="0.25">
      <c r="A3838" s="2">
        <f t="shared" si="244"/>
        <v>2018</v>
      </c>
      <c r="B3838" s="2" t="str">
        <f t="shared" si="245"/>
        <v>Dec</v>
      </c>
      <c r="C3838" s="2">
        <f t="shared" si="246"/>
        <v>50</v>
      </c>
      <c r="D3838" s="2" t="str">
        <f t="shared" si="247"/>
        <v>Thu</v>
      </c>
      <c r="E3838" s="34">
        <v>43447</v>
      </c>
      <c r="F3838" s="30">
        <v>50780</v>
      </c>
      <c r="G3838" s="2" t="s">
        <v>125</v>
      </c>
      <c r="H3838" s="30" t="s">
        <v>2114</v>
      </c>
      <c r="I3838" s="2">
        <v>23</v>
      </c>
      <c r="J3838" s="30" t="s">
        <v>1710</v>
      </c>
      <c r="K3838" s="2" t="s">
        <v>1429</v>
      </c>
      <c r="L3838" s="30">
        <v>1943</v>
      </c>
      <c r="M3838" s="2">
        <v>91</v>
      </c>
      <c r="N3838" s="2">
        <v>58</v>
      </c>
      <c r="O3838" s="31">
        <v>0.10811342592592592</v>
      </c>
    </row>
    <row r="3839" spans="1:15" x14ac:dyDescent="0.25">
      <c r="A3839" s="2">
        <f t="shared" si="244"/>
        <v>2018</v>
      </c>
      <c r="B3839" s="2" t="str">
        <f t="shared" si="245"/>
        <v>Dec</v>
      </c>
      <c r="C3839" s="2">
        <f t="shared" si="246"/>
        <v>50</v>
      </c>
      <c r="D3839" s="2" t="str">
        <f t="shared" si="247"/>
        <v>Thu</v>
      </c>
      <c r="E3839" s="34">
        <v>43447</v>
      </c>
      <c r="F3839" s="30">
        <v>50780</v>
      </c>
      <c r="G3839" s="2" t="s">
        <v>125</v>
      </c>
      <c r="H3839" s="30" t="s">
        <v>2114</v>
      </c>
      <c r="I3839" s="2">
        <v>23</v>
      </c>
      <c r="J3839" s="30" t="s">
        <v>1711</v>
      </c>
      <c r="K3839" s="2" t="s">
        <v>1429</v>
      </c>
      <c r="L3839" s="30">
        <v>1943</v>
      </c>
      <c r="M3839" s="2">
        <v>91</v>
      </c>
      <c r="N3839" s="2">
        <v>58</v>
      </c>
      <c r="O3839" s="31">
        <v>8.6759259259259258E-2</v>
      </c>
    </row>
    <row r="3840" spans="1:15" x14ac:dyDescent="0.25">
      <c r="A3840" s="2">
        <f t="shared" si="244"/>
        <v>2018</v>
      </c>
      <c r="B3840" s="2" t="str">
        <f t="shared" si="245"/>
        <v>Dec</v>
      </c>
      <c r="C3840" s="2">
        <f t="shared" si="246"/>
        <v>50</v>
      </c>
      <c r="D3840" s="2" t="str">
        <f t="shared" si="247"/>
        <v>Thu</v>
      </c>
      <c r="E3840" s="34">
        <v>43447</v>
      </c>
      <c r="F3840" s="30">
        <v>50780</v>
      </c>
      <c r="G3840" s="2" t="s">
        <v>125</v>
      </c>
      <c r="H3840" s="30" t="s">
        <v>2114</v>
      </c>
      <c r="I3840" s="2">
        <v>23</v>
      </c>
      <c r="J3840" s="30" t="s">
        <v>1770</v>
      </c>
      <c r="K3840" s="2" t="s">
        <v>1348</v>
      </c>
      <c r="L3840" s="30">
        <v>1943</v>
      </c>
      <c r="M3840" s="2">
        <v>91</v>
      </c>
      <c r="N3840" s="2">
        <v>58</v>
      </c>
      <c r="O3840" s="31">
        <v>0.11710648148148149</v>
      </c>
    </row>
    <row r="3841" spans="1:15" x14ac:dyDescent="0.25">
      <c r="A3841" s="2">
        <f t="shared" si="244"/>
        <v>2018</v>
      </c>
      <c r="B3841" s="2" t="str">
        <f t="shared" si="245"/>
        <v>Dec</v>
      </c>
      <c r="C3841" s="2">
        <f t="shared" si="246"/>
        <v>50</v>
      </c>
      <c r="D3841" s="2" t="str">
        <f t="shared" si="247"/>
        <v>Thu</v>
      </c>
      <c r="E3841" s="34">
        <v>43447</v>
      </c>
      <c r="F3841" s="30">
        <v>50780</v>
      </c>
      <c r="G3841" s="2" t="s">
        <v>125</v>
      </c>
      <c r="H3841" s="30" t="s">
        <v>2114</v>
      </c>
      <c r="I3841" s="2">
        <v>23</v>
      </c>
      <c r="J3841" s="30" t="s">
        <v>1868</v>
      </c>
      <c r="K3841" s="2" t="s">
        <v>1429</v>
      </c>
      <c r="L3841" s="30">
        <v>1943</v>
      </c>
      <c r="M3841" s="2">
        <v>91</v>
      </c>
      <c r="N3841" s="2">
        <v>58</v>
      </c>
      <c r="O3841" s="31">
        <v>8.7372685185185192E-2</v>
      </c>
    </row>
    <row r="3842" spans="1:15" x14ac:dyDescent="0.25">
      <c r="A3842" s="2">
        <f t="shared" si="244"/>
        <v>2018</v>
      </c>
      <c r="B3842" s="2" t="str">
        <f t="shared" si="245"/>
        <v>Dec</v>
      </c>
      <c r="C3842" s="2">
        <f t="shared" si="246"/>
        <v>50</v>
      </c>
      <c r="D3842" s="2" t="str">
        <f t="shared" si="247"/>
        <v>Thu</v>
      </c>
      <c r="E3842" s="34">
        <v>43447</v>
      </c>
      <c r="F3842" s="30">
        <v>50780</v>
      </c>
      <c r="G3842" s="2" t="s">
        <v>125</v>
      </c>
      <c r="H3842" s="30" t="s">
        <v>2114</v>
      </c>
      <c r="I3842" s="2">
        <v>23</v>
      </c>
      <c r="J3842" s="30" t="s">
        <v>2073</v>
      </c>
      <c r="K3842" s="2" t="s">
        <v>1429</v>
      </c>
      <c r="L3842" s="30">
        <v>1943</v>
      </c>
      <c r="M3842" s="2">
        <v>91</v>
      </c>
      <c r="N3842" s="2">
        <v>58</v>
      </c>
      <c r="O3842" s="31">
        <v>0.10425925925925926</v>
      </c>
    </row>
    <row r="3843" spans="1:15" x14ac:dyDescent="0.25">
      <c r="A3843" s="2">
        <f t="shared" si="244"/>
        <v>2018</v>
      </c>
      <c r="B3843" s="2" t="str">
        <f t="shared" si="245"/>
        <v>Dec</v>
      </c>
      <c r="C3843" s="2">
        <f t="shared" si="246"/>
        <v>50</v>
      </c>
      <c r="D3843" s="2" t="str">
        <f t="shared" si="247"/>
        <v>Thu</v>
      </c>
      <c r="E3843" s="34">
        <v>43447</v>
      </c>
      <c r="F3843" s="30">
        <v>50780</v>
      </c>
      <c r="G3843" s="2" t="s">
        <v>125</v>
      </c>
      <c r="H3843" s="30" t="s">
        <v>2114</v>
      </c>
      <c r="I3843" s="2">
        <v>23</v>
      </c>
      <c r="J3843" s="30" t="s">
        <v>2074</v>
      </c>
      <c r="K3843" s="2" t="s">
        <v>1429</v>
      </c>
      <c r="L3843" s="30">
        <v>1943</v>
      </c>
      <c r="M3843" s="2">
        <v>91</v>
      </c>
      <c r="N3843" s="2">
        <v>58</v>
      </c>
      <c r="O3843" s="31">
        <v>0.10878472222222223</v>
      </c>
    </row>
    <row r="3844" spans="1:15" x14ac:dyDescent="0.25">
      <c r="A3844" s="2">
        <f t="shared" si="244"/>
        <v>2018</v>
      </c>
      <c r="B3844" s="2" t="str">
        <f t="shared" si="245"/>
        <v>Dec</v>
      </c>
      <c r="C3844" s="2">
        <f t="shared" si="246"/>
        <v>50</v>
      </c>
      <c r="D3844" s="2" t="str">
        <f t="shared" si="247"/>
        <v>Thu</v>
      </c>
      <c r="E3844" s="34">
        <v>43447</v>
      </c>
      <c r="F3844" s="30">
        <v>50780</v>
      </c>
      <c r="G3844" s="2" t="s">
        <v>125</v>
      </c>
      <c r="H3844" s="30" t="s">
        <v>2114</v>
      </c>
      <c r="I3844" s="2">
        <v>23</v>
      </c>
      <c r="J3844" s="30" t="s">
        <v>2081</v>
      </c>
      <c r="K3844" s="2" t="s">
        <v>1429</v>
      </c>
      <c r="L3844" s="30">
        <v>1943</v>
      </c>
      <c r="M3844" s="2">
        <v>91</v>
      </c>
      <c r="N3844" s="2">
        <v>58</v>
      </c>
      <c r="O3844" s="31">
        <v>0.10847222222222223</v>
      </c>
    </row>
    <row r="3845" spans="1:15" x14ac:dyDescent="0.25">
      <c r="A3845" s="2">
        <f t="shared" si="244"/>
        <v>2018</v>
      </c>
      <c r="B3845" s="2" t="str">
        <f t="shared" si="245"/>
        <v>Dec</v>
      </c>
      <c r="C3845" s="2">
        <f t="shared" si="246"/>
        <v>50</v>
      </c>
      <c r="D3845" s="2" t="str">
        <f t="shared" si="247"/>
        <v>Thu</v>
      </c>
      <c r="E3845" s="34">
        <v>43447</v>
      </c>
      <c r="F3845" s="30">
        <v>48182</v>
      </c>
      <c r="G3845" s="2" t="s">
        <v>87</v>
      </c>
      <c r="H3845" s="30" t="s">
        <v>2115</v>
      </c>
      <c r="I3845" s="2">
        <v>16</v>
      </c>
      <c r="J3845" s="30" t="s">
        <v>1705</v>
      </c>
      <c r="K3845" s="2" t="s">
        <v>1272</v>
      </c>
      <c r="L3845" s="30">
        <v>2970</v>
      </c>
      <c r="M3845" s="2">
        <v>1</v>
      </c>
      <c r="N3845" s="2">
        <v>33</v>
      </c>
      <c r="O3845" s="31">
        <v>3.8622685185185184E-2</v>
      </c>
    </row>
    <row r="3846" spans="1:15" x14ac:dyDescent="0.25">
      <c r="A3846" s="2">
        <f t="shared" si="244"/>
        <v>2018</v>
      </c>
      <c r="B3846" s="2" t="str">
        <f t="shared" si="245"/>
        <v>Dec</v>
      </c>
      <c r="C3846" s="2">
        <f t="shared" si="246"/>
        <v>50</v>
      </c>
      <c r="D3846" s="2" t="str">
        <f t="shared" si="247"/>
        <v>Thu</v>
      </c>
      <c r="E3846" s="34">
        <v>43447</v>
      </c>
      <c r="F3846" s="30">
        <v>48182</v>
      </c>
      <c r="G3846" s="2" t="s">
        <v>87</v>
      </c>
      <c r="H3846" s="30" t="s">
        <v>2115</v>
      </c>
      <c r="I3846" s="2">
        <v>16</v>
      </c>
      <c r="J3846" s="30" t="s">
        <v>1708</v>
      </c>
      <c r="K3846" s="2" t="s">
        <v>1429</v>
      </c>
      <c r="L3846" s="30">
        <v>2970</v>
      </c>
      <c r="M3846" s="2">
        <v>1</v>
      </c>
      <c r="N3846" s="2">
        <v>33</v>
      </c>
      <c r="O3846" s="31">
        <v>3.1192129629629629E-2</v>
      </c>
    </row>
    <row r="3847" spans="1:15" x14ac:dyDescent="0.25">
      <c r="A3847" s="2">
        <f t="shared" si="244"/>
        <v>2018</v>
      </c>
      <c r="B3847" s="2" t="str">
        <f t="shared" si="245"/>
        <v>Dec</v>
      </c>
      <c r="C3847" s="2">
        <f t="shared" si="246"/>
        <v>50</v>
      </c>
      <c r="D3847" s="2" t="str">
        <f t="shared" si="247"/>
        <v>Thu</v>
      </c>
      <c r="E3847" s="34">
        <v>43447</v>
      </c>
      <c r="F3847" s="30">
        <v>48182</v>
      </c>
      <c r="G3847" s="2" t="s">
        <v>87</v>
      </c>
      <c r="H3847" s="30" t="s">
        <v>2115</v>
      </c>
      <c r="I3847" s="2">
        <v>16</v>
      </c>
      <c r="J3847" s="30" t="s">
        <v>1709</v>
      </c>
      <c r="K3847" s="2" t="s">
        <v>1264</v>
      </c>
      <c r="L3847" s="30">
        <v>2970</v>
      </c>
      <c r="M3847" s="2">
        <v>1</v>
      </c>
      <c r="N3847" s="2">
        <v>33</v>
      </c>
      <c r="O3847" s="31">
        <v>3.1469907407407412E-2</v>
      </c>
    </row>
    <row r="3848" spans="1:15" x14ac:dyDescent="0.25">
      <c r="A3848" s="2">
        <f t="shared" si="244"/>
        <v>2018</v>
      </c>
      <c r="B3848" s="2" t="str">
        <f t="shared" si="245"/>
        <v>Dec</v>
      </c>
      <c r="C3848" s="2">
        <f t="shared" si="246"/>
        <v>50</v>
      </c>
      <c r="D3848" s="2" t="str">
        <f t="shared" si="247"/>
        <v>Thu</v>
      </c>
      <c r="E3848" s="34">
        <v>43447</v>
      </c>
      <c r="F3848" s="30">
        <v>48184</v>
      </c>
      <c r="G3848" s="2" t="s">
        <v>526</v>
      </c>
      <c r="H3848" s="30" t="s">
        <v>2116</v>
      </c>
      <c r="I3848" s="2">
        <v>39</v>
      </c>
      <c r="J3848" s="30" t="s">
        <v>1279</v>
      </c>
      <c r="K3848" s="2" t="s">
        <v>1280</v>
      </c>
      <c r="L3848" s="30">
        <v>5615</v>
      </c>
      <c r="M3848" s="2">
        <v>153</v>
      </c>
      <c r="N3848" s="2">
        <v>58</v>
      </c>
      <c r="O3848" s="31">
        <v>6.7812499999999998E-2</v>
      </c>
    </row>
    <row r="3849" spans="1:15" x14ac:dyDescent="0.25">
      <c r="A3849" s="2">
        <f t="shared" si="244"/>
        <v>2018</v>
      </c>
      <c r="B3849" s="2" t="str">
        <f t="shared" si="245"/>
        <v>Dec</v>
      </c>
      <c r="C3849" s="2">
        <f t="shared" si="246"/>
        <v>50</v>
      </c>
      <c r="D3849" s="2" t="str">
        <f t="shared" si="247"/>
        <v>Thu</v>
      </c>
      <c r="E3849" s="34">
        <v>43447</v>
      </c>
      <c r="F3849" s="30">
        <v>48184</v>
      </c>
      <c r="G3849" s="2" t="s">
        <v>526</v>
      </c>
      <c r="H3849" s="30" t="s">
        <v>2116</v>
      </c>
      <c r="I3849" s="2">
        <v>39</v>
      </c>
      <c r="J3849" s="30" t="s">
        <v>1277</v>
      </c>
      <c r="K3849" s="2" t="s">
        <v>1264</v>
      </c>
      <c r="L3849" s="30">
        <v>5615</v>
      </c>
      <c r="M3849" s="2">
        <v>153</v>
      </c>
      <c r="N3849" s="2">
        <v>58</v>
      </c>
      <c r="O3849" s="31">
        <v>7.1875000000000008E-2</v>
      </c>
    </row>
    <row r="3850" spans="1:15" x14ac:dyDescent="0.25">
      <c r="A3850" s="2">
        <f t="shared" si="244"/>
        <v>2018</v>
      </c>
      <c r="B3850" s="2" t="str">
        <f t="shared" si="245"/>
        <v>Dec</v>
      </c>
      <c r="C3850" s="2">
        <f t="shared" si="246"/>
        <v>50</v>
      </c>
      <c r="D3850" s="2" t="str">
        <f t="shared" si="247"/>
        <v>Thu</v>
      </c>
      <c r="E3850" s="34">
        <v>43447</v>
      </c>
      <c r="F3850" s="30">
        <v>48184</v>
      </c>
      <c r="G3850" s="2" t="s">
        <v>526</v>
      </c>
      <c r="H3850" s="30" t="s">
        <v>2116</v>
      </c>
      <c r="I3850" s="2">
        <v>39</v>
      </c>
      <c r="J3850" s="30" t="s">
        <v>1339</v>
      </c>
      <c r="K3850" s="2" t="s">
        <v>1429</v>
      </c>
      <c r="L3850" s="30">
        <v>5615</v>
      </c>
      <c r="M3850" s="2">
        <v>153</v>
      </c>
      <c r="N3850" s="2">
        <v>58</v>
      </c>
      <c r="O3850" s="31">
        <v>6.9849537037037043E-2</v>
      </c>
    </row>
    <row r="3851" spans="1:15" x14ac:dyDescent="0.25">
      <c r="A3851" s="2">
        <f t="shared" si="244"/>
        <v>2018</v>
      </c>
      <c r="B3851" s="2" t="str">
        <f t="shared" si="245"/>
        <v>Dec</v>
      </c>
      <c r="C3851" s="2">
        <f t="shared" si="246"/>
        <v>50</v>
      </c>
      <c r="D3851" s="2" t="str">
        <f t="shared" si="247"/>
        <v>Thu</v>
      </c>
      <c r="E3851" s="34">
        <v>43447</v>
      </c>
      <c r="F3851" s="30">
        <v>48184</v>
      </c>
      <c r="G3851" s="2" t="s">
        <v>526</v>
      </c>
      <c r="H3851" s="30" t="s">
        <v>2116</v>
      </c>
      <c r="I3851" s="2">
        <v>39</v>
      </c>
      <c r="J3851" s="30" t="s">
        <v>1345</v>
      </c>
      <c r="K3851" s="2" t="s">
        <v>1275</v>
      </c>
      <c r="L3851" s="30">
        <v>5615</v>
      </c>
      <c r="M3851" s="2">
        <v>153</v>
      </c>
      <c r="N3851" s="2">
        <v>58</v>
      </c>
      <c r="O3851" s="31">
        <v>0.10395833333333333</v>
      </c>
    </row>
    <row r="3852" spans="1:15" x14ac:dyDescent="0.25">
      <c r="A3852" s="2">
        <f t="shared" si="244"/>
        <v>2018</v>
      </c>
      <c r="B3852" s="2" t="str">
        <f t="shared" si="245"/>
        <v>Dec</v>
      </c>
      <c r="C3852" s="2">
        <f t="shared" si="246"/>
        <v>50</v>
      </c>
      <c r="D3852" s="2" t="str">
        <f t="shared" si="247"/>
        <v>Thu</v>
      </c>
      <c r="E3852" s="34">
        <v>43447</v>
      </c>
      <c r="F3852" s="30">
        <v>48184</v>
      </c>
      <c r="G3852" s="2" t="s">
        <v>526</v>
      </c>
      <c r="H3852" s="30" t="s">
        <v>2116</v>
      </c>
      <c r="I3852" s="2">
        <v>39</v>
      </c>
      <c r="J3852" s="30" t="s">
        <v>1401</v>
      </c>
      <c r="K3852" s="2" t="s">
        <v>1429</v>
      </c>
      <c r="L3852" s="30">
        <v>5615</v>
      </c>
      <c r="M3852" s="2">
        <v>153</v>
      </c>
      <c r="N3852" s="2">
        <v>58</v>
      </c>
      <c r="O3852" s="31">
        <v>0.10431712962962963</v>
      </c>
    </row>
    <row r="3853" spans="1:15" x14ac:dyDescent="0.25">
      <c r="A3853" s="2">
        <f t="shared" si="244"/>
        <v>2018</v>
      </c>
      <c r="B3853" s="2" t="str">
        <f t="shared" si="245"/>
        <v>Dec</v>
      </c>
      <c r="C3853" s="2">
        <f t="shared" si="246"/>
        <v>50</v>
      </c>
      <c r="D3853" s="2" t="str">
        <f t="shared" si="247"/>
        <v>Thu</v>
      </c>
      <c r="E3853" s="34">
        <v>43447</v>
      </c>
      <c r="F3853" s="30">
        <v>48184</v>
      </c>
      <c r="G3853" s="2" t="s">
        <v>526</v>
      </c>
      <c r="H3853" s="30" t="s">
        <v>2116</v>
      </c>
      <c r="I3853" s="2">
        <v>39</v>
      </c>
      <c r="J3853" s="30" t="s">
        <v>1403</v>
      </c>
      <c r="K3853" s="2" t="s">
        <v>1429</v>
      </c>
      <c r="L3853" s="30">
        <v>5615</v>
      </c>
      <c r="M3853" s="2">
        <v>153</v>
      </c>
      <c r="N3853" s="2">
        <v>58</v>
      </c>
      <c r="O3853" s="31">
        <v>6.94212962962963E-2</v>
      </c>
    </row>
    <row r="3854" spans="1:15" x14ac:dyDescent="0.25">
      <c r="A3854" s="2">
        <f t="shared" si="244"/>
        <v>2018</v>
      </c>
      <c r="B3854" s="2" t="str">
        <f t="shared" si="245"/>
        <v>Dec</v>
      </c>
      <c r="C3854" s="2">
        <f t="shared" si="246"/>
        <v>50</v>
      </c>
      <c r="D3854" s="2" t="str">
        <f t="shared" si="247"/>
        <v>Thu</v>
      </c>
      <c r="E3854" s="34">
        <v>43447</v>
      </c>
      <c r="F3854" s="30">
        <v>48184</v>
      </c>
      <c r="G3854" s="2" t="s">
        <v>526</v>
      </c>
      <c r="H3854" s="30" t="s">
        <v>2116</v>
      </c>
      <c r="I3854" s="2">
        <v>39</v>
      </c>
      <c r="J3854" s="30" t="s">
        <v>1703</v>
      </c>
      <c r="K3854" s="2" t="s">
        <v>1429</v>
      </c>
      <c r="L3854" s="30">
        <v>5615</v>
      </c>
      <c r="M3854" s="2">
        <v>153</v>
      </c>
      <c r="N3854" s="2">
        <v>58</v>
      </c>
      <c r="O3854" s="31">
        <v>6.8587962962962962E-2</v>
      </c>
    </row>
    <row r="3855" spans="1:15" x14ac:dyDescent="0.25">
      <c r="A3855" s="2">
        <f t="shared" si="244"/>
        <v>2018</v>
      </c>
      <c r="B3855" s="2" t="str">
        <f t="shared" si="245"/>
        <v>Dec</v>
      </c>
      <c r="C3855" s="2">
        <f t="shared" si="246"/>
        <v>50</v>
      </c>
      <c r="D3855" s="2" t="str">
        <f t="shared" si="247"/>
        <v>Thu</v>
      </c>
      <c r="E3855" s="34">
        <v>43447</v>
      </c>
      <c r="F3855" s="30">
        <v>48184</v>
      </c>
      <c r="G3855" s="2" t="s">
        <v>526</v>
      </c>
      <c r="H3855" s="30" t="s">
        <v>2116</v>
      </c>
      <c r="I3855" s="2">
        <v>39</v>
      </c>
      <c r="J3855" s="30" t="s">
        <v>1705</v>
      </c>
      <c r="K3855" s="2" t="s">
        <v>1272</v>
      </c>
      <c r="L3855" s="30">
        <v>5615</v>
      </c>
      <c r="M3855" s="2">
        <v>153</v>
      </c>
      <c r="N3855" s="2">
        <v>58</v>
      </c>
      <c r="O3855" s="31">
        <v>3.184027777777778E-2</v>
      </c>
    </row>
    <row r="3856" spans="1:15" x14ac:dyDescent="0.25">
      <c r="A3856" s="2">
        <f t="shared" si="244"/>
        <v>2018</v>
      </c>
      <c r="B3856" s="2" t="str">
        <f t="shared" si="245"/>
        <v>Dec</v>
      </c>
      <c r="C3856" s="2">
        <f t="shared" si="246"/>
        <v>50</v>
      </c>
      <c r="D3856" s="2" t="str">
        <f t="shared" si="247"/>
        <v>Thu</v>
      </c>
      <c r="E3856" s="34">
        <v>43447</v>
      </c>
      <c r="F3856" s="30">
        <v>48184</v>
      </c>
      <c r="G3856" s="2" t="s">
        <v>526</v>
      </c>
      <c r="H3856" s="30" t="s">
        <v>2116</v>
      </c>
      <c r="I3856" s="2">
        <v>39</v>
      </c>
      <c r="J3856" s="30" t="s">
        <v>1709</v>
      </c>
      <c r="K3856" s="2" t="s">
        <v>1264</v>
      </c>
      <c r="L3856" s="30">
        <v>5615</v>
      </c>
      <c r="M3856" s="2">
        <v>153</v>
      </c>
      <c r="N3856" s="2">
        <v>58</v>
      </c>
      <c r="O3856" s="31">
        <v>0.10462962962962963</v>
      </c>
    </row>
    <row r="3857" spans="1:15" x14ac:dyDescent="0.25">
      <c r="A3857" s="2">
        <f t="shared" si="244"/>
        <v>2018</v>
      </c>
      <c r="B3857" s="2" t="str">
        <f t="shared" si="245"/>
        <v>Dec</v>
      </c>
      <c r="C3857" s="2">
        <f t="shared" si="246"/>
        <v>50</v>
      </c>
      <c r="D3857" s="2" t="str">
        <f t="shared" si="247"/>
        <v>Thu</v>
      </c>
      <c r="E3857" s="34">
        <v>43447</v>
      </c>
      <c r="F3857" s="30">
        <v>48184</v>
      </c>
      <c r="G3857" s="2" t="s">
        <v>526</v>
      </c>
      <c r="H3857" s="30" t="s">
        <v>2116</v>
      </c>
      <c r="I3857" s="2">
        <v>39</v>
      </c>
      <c r="J3857" s="30" t="s">
        <v>1711</v>
      </c>
      <c r="K3857" s="2" t="s">
        <v>1429</v>
      </c>
      <c r="L3857" s="30">
        <v>5615</v>
      </c>
      <c r="M3857" s="2">
        <v>153</v>
      </c>
      <c r="N3857" s="2">
        <v>58</v>
      </c>
      <c r="O3857" s="31">
        <v>0.1034375</v>
      </c>
    </row>
    <row r="3858" spans="1:15" x14ac:dyDescent="0.25">
      <c r="A3858" s="2">
        <f t="shared" si="244"/>
        <v>2018</v>
      </c>
      <c r="B3858" s="2" t="str">
        <f t="shared" si="245"/>
        <v>Dec</v>
      </c>
      <c r="C3858" s="2">
        <f t="shared" si="246"/>
        <v>50</v>
      </c>
      <c r="D3858" s="2" t="str">
        <f t="shared" si="247"/>
        <v>Thu</v>
      </c>
      <c r="E3858" s="34">
        <v>43447</v>
      </c>
      <c r="F3858" s="30">
        <v>48184</v>
      </c>
      <c r="G3858" s="2" t="s">
        <v>526</v>
      </c>
      <c r="H3858" s="30" t="s">
        <v>2116</v>
      </c>
      <c r="I3858" s="2">
        <v>39</v>
      </c>
      <c r="J3858" s="30" t="s">
        <v>1770</v>
      </c>
      <c r="K3858" s="2" t="s">
        <v>1348</v>
      </c>
      <c r="L3858" s="30">
        <v>5615</v>
      </c>
      <c r="M3858" s="2">
        <v>153</v>
      </c>
      <c r="N3858" s="2">
        <v>58</v>
      </c>
      <c r="O3858" s="31">
        <v>0.10409722222222222</v>
      </c>
    </row>
    <row r="3859" spans="1:15" x14ac:dyDescent="0.25">
      <c r="A3859" s="2">
        <f t="shared" si="244"/>
        <v>2018</v>
      </c>
      <c r="B3859" s="2" t="str">
        <f t="shared" si="245"/>
        <v>Dec</v>
      </c>
      <c r="C3859" s="2">
        <f t="shared" si="246"/>
        <v>50</v>
      </c>
      <c r="D3859" s="2" t="str">
        <f t="shared" si="247"/>
        <v>Thu</v>
      </c>
      <c r="E3859" s="34">
        <v>43447</v>
      </c>
      <c r="F3859" s="30">
        <v>48184</v>
      </c>
      <c r="G3859" s="2" t="s">
        <v>526</v>
      </c>
      <c r="H3859" s="30" t="s">
        <v>2116</v>
      </c>
      <c r="I3859" s="2">
        <v>39</v>
      </c>
      <c r="J3859" s="30" t="s">
        <v>1868</v>
      </c>
      <c r="K3859" s="2" t="s">
        <v>1429</v>
      </c>
      <c r="L3859" s="30">
        <v>5615</v>
      </c>
      <c r="M3859" s="2">
        <v>153</v>
      </c>
      <c r="N3859" s="2">
        <v>58</v>
      </c>
      <c r="O3859" s="31">
        <v>0.1032175925925926</v>
      </c>
    </row>
    <row r="3860" spans="1:15" x14ac:dyDescent="0.25">
      <c r="A3860" s="2">
        <f t="shared" si="244"/>
        <v>2018</v>
      </c>
      <c r="B3860" s="2" t="str">
        <f t="shared" si="245"/>
        <v>Dec</v>
      </c>
      <c r="C3860" s="2">
        <f t="shared" si="246"/>
        <v>50</v>
      </c>
      <c r="D3860" s="2" t="str">
        <f t="shared" si="247"/>
        <v>Thu</v>
      </c>
      <c r="E3860" s="34">
        <v>43447</v>
      </c>
      <c r="F3860" s="30" t="s">
        <v>2117</v>
      </c>
      <c r="G3860" s="2" t="s">
        <v>2118</v>
      </c>
      <c r="H3860" s="30" t="s">
        <v>2119</v>
      </c>
      <c r="I3860" s="2">
        <v>88</v>
      </c>
      <c r="J3860" s="30" t="s">
        <v>1705</v>
      </c>
      <c r="K3860" s="2" t="s">
        <v>1272</v>
      </c>
      <c r="L3860" s="30">
        <v>25770</v>
      </c>
      <c r="M3860" s="2">
        <v>151</v>
      </c>
      <c r="N3860" s="2">
        <v>96</v>
      </c>
      <c r="O3860" s="31">
        <v>1.2962962962962963E-2</v>
      </c>
    </row>
    <row r="3861" spans="1:15" x14ac:dyDescent="0.25">
      <c r="A3861" s="2">
        <f t="shared" si="244"/>
        <v>2018</v>
      </c>
      <c r="B3861" s="2" t="str">
        <f t="shared" si="245"/>
        <v>Dec</v>
      </c>
      <c r="C3861" s="2">
        <f t="shared" si="246"/>
        <v>50</v>
      </c>
      <c r="D3861" s="2" t="str">
        <f t="shared" si="247"/>
        <v>Thu</v>
      </c>
      <c r="E3861" s="34">
        <v>43447</v>
      </c>
      <c r="F3861" s="30" t="s">
        <v>2117</v>
      </c>
      <c r="G3861" s="2" t="s">
        <v>2118</v>
      </c>
      <c r="H3861" s="30" t="s">
        <v>2119</v>
      </c>
      <c r="I3861" s="2">
        <v>88</v>
      </c>
      <c r="J3861" s="30" t="s">
        <v>1706</v>
      </c>
      <c r="K3861" s="2" t="s">
        <v>1264</v>
      </c>
      <c r="L3861" s="30">
        <v>25770</v>
      </c>
      <c r="M3861" s="2">
        <v>151</v>
      </c>
      <c r="N3861" s="2">
        <v>96</v>
      </c>
      <c r="O3861" s="31">
        <v>8.8402777777777775E-2</v>
      </c>
    </row>
    <row r="3862" spans="1:15" x14ac:dyDescent="0.25">
      <c r="A3862" s="2">
        <f t="shared" si="244"/>
        <v>2018</v>
      </c>
      <c r="B3862" s="2" t="str">
        <f t="shared" si="245"/>
        <v>Dec</v>
      </c>
      <c r="C3862" s="2">
        <f t="shared" si="246"/>
        <v>50</v>
      </c>
      <c r="D3862" s="2" t="str">
        <f t="shared" si="247"/>
        <v>Thu</v>
      </c>
      <c r="E3862" s="34">
        <v>43447</v>
      </c>
      <c r="F3862" s="30" t="s">
        <v>2117</v>
      </c>
      <c r="G3862" s="2" t="s">
        <v>2118</v>
      </c>
      <c r="H3862" s="30" t="s">
        <v>2119</v>
      </c>
      <c r="I3862" s="2">
        <v>88</v>
      </c>
      <c r="J3862" s="30" t="s">
        <v>1948</v>
      </c>
      <c r="K3862" s="2" t="s">
        <v>1348</v>
      </c>
      <c r="L3862" s="30">
        <v>25770</v>
      </c>
      <c r="M3862" s="2">
        <v>151</v>
      </c>
      <c r="N3862" s="2">
        <v>96</v>
      </c>
      <c r="O3862" s="31">
        <v>7.5486111111111115E-2</v>
      </c>
    </row>
    <row r="3863" spans="1:15" x14ac:dyDescent="0.25">
      <c r="A3863" s="2">
        <f t="shared" si="244"/>
        <v>2018</v>
      </c>
      <c r="B3863" s="2" t="str">
        <f t="shared" si="245"/>
        <v>Dec</v>
      </c>
      <c r="C3863" s="2">
        <f t="shared" si="246"/>
        <v>50</v>
      </c>
      <c r="D3863" s="2" t="str">
        <f t="shared" si="247"/>
        <v>Thu</v>
      </c>
      <c r="E3863" s="34">
        <v>43447</v>
      </c>
      <c r="F3863" s="30" t="s">
        <v>2117</v>
      </c>
      <c r="G3863" s="2" t="s">
        <v>2118</v>
      </c>
      <c r="H3863" s="30" t="s">
        <v>2119</v>
      </c>
      <c r="I3863" s="2">
        <v>88</v>
      </c>
      <c r="J3863" s="30" t="s">
        <v>2073</v>
      </c>
      <c r="K3863" s="2" t="s">
        <v>1429</v>
      </c>
      <c r="L3863" s="30">
        <v>25770</v>
      </c>
      <c r="M3863" s="2">
        <v>151</v>
      </c>
      <c r="N3863" s="2">
        <v>96</v>
      </c>
      <c r="O3863" s="31">
        <v>6.190972222222222E-2</v>
      </c>
    </row>
    <row r="3864" spans="1:15" x14ac:dyDescent="0.25">
      <c r="A3864" s="2">
        <f t="shared" si="244"/>
        <v>2018</v>
      </c>
      <c r="B3864" s="2" t="str">
        <f t="shared" si="245"/>
        <v>Dec</v>
      </c>
      <c r="C3864" s="2">
        <f t="shared" si="246"/>
        <v>50</v>
      </c>
      <c r="D3864" s="2" t="str">
        <f t="shared" si="247"/>
        <v>Thu</v>
      </c>
      <c r="E3864" s="34">
        <v>43447</v>
      </c>
      <c r="F3864" s="30" t="s">
        <v>2117</v>
      </c>
      <c r="G3864" s="2" t="s">
        <v>2118</v>
      </c>
      <c r="H3864" s="30" t="s">
        <v>2119</v>
      </c>
      <c r="I3864" s="2">
        <v>88</v>
      </c>
      <c r="J3864" s="30" t="s">
        <v>2081</v>
      </c>
      <c r="K3864" s="2" t="s">
        <v>1429</v>
      </c>
      <c r="L3864" s="30">
        <v>25770</v>
      </c>
      <c r="M3864" s="2">
        <v>151</v>
      </c>
      <c r="N3864" s="2">
        <v>96</v>
      </c>
      <c r="O3864" s="31">
        <v>6.3958333333333339E-2</v>
      </c>
    </row>
    <row r="3865" spans="1:15" x14ac:dyDescent="0.25">
      <c r="A3865" s="2">
        <f t="shared" si="244"/>
        <v>2018</v>
      </c>
      <c r="B3865" s="2" t="str">
        <f t="shared" si="245"/>
        <v>Dec</v>
      </c>
      <c r="C3865" s="2">
        <f t="shared" si="246"/>
        <v>50</v>
      </c>
      <c r="D3865" s="2" t="str">
        <f t="shared" si="247"/>
        <v>Thu</v>
      </c>
      <c r="E3865" s="34">
        <v>43447</v>
      </c>
      <c r="F3865" s="30">
        <v>48190</v>
      </c>
      <c r="G3865" s="2" t="s">
        <v>897</v>
      </c>
      <c r="H3865" s="30" t="s">
        <v>2120</v>
      </c>
      <c r="I3865" s="2">
        <v>6</v>
      </c>
      <c r="J3865" s="30" t="s">
        <v>1368</v>
      </c>
      <c r="K3865" s="2" t="s">
        <v>1264</v>
      </c>
      <c r="L3865" s="30">
        <v>757</v>
      </c>
      <c r="M3865" s="2">
        <v>18</v>
      </c>
      <c r="N3865" s="2">
        <v>3</v>
      </c>
      <c r="O3865" s="31">
        <v>2.2731481481481481E-2</v>
      </c>
    </row>
    <row r="3866" spans="1:15" x14ac:dyDescent="0.25">
      <c r="A3866" s="2">
        <f t="shared" si="244"/>
        <v>2018</v>
      </c>
      <c r="B3866" s="2" t="str">
        <f t="shared" si="245"/>
        <v>Dec</v>
      </c>
      <c r="C3866" s="2">
        <f t="shared" si="246"/>
        <v>50</v>
      </c>
      <c r="D3866" s="2" t="str">
        <f t="shared" si="247"/>
        <v>Thu</v>
      </c>
      <c r="E3866" s="34">
        <v>43447</v>
      </c>
      <c r="F3866" s="30">
        <v>48190</v>
      </c>
      <c r="G3866" s="2" t="s">
        <v>897</v>
      </c>
      <c r="H3866" s="30" t="s">
        <v>2120</v>
      </c>
      <c r="I3866" s="2">
        <v>6</v>
      </c>
      <c r="J3866" s="30" t="s">
        <v>1368</v>
      </c>
      <c r="K3866" s="2" t="s">
        <v>1355</v>
      </c>
      <c r="L3866" s="30">
        <v>757</v>
      </c>
      <c r="M3866" s="2">
        <v>18</v>
      </c>
      <c r="N3866" s="2">
        <v>3</v>
      </c>
      <c r="O3866" s="31">
        <v>1.1458333333333334E-2</v>
      </c>
    </row>
    <row r="3867" spans="1:15" x14ac:dyDescent="0.25">
      <c r="A3867" s="2">
        <f t="shared" si="244"/>
        <v>2018</v>
      </c>
      <c r="B3867" s="2" t="str">
        <f t="shared" si="245"/>
        <v>Dec</v>
      </c>
      <c r="C3867" s="2">
        <f t="shared" si="246"/>
        <v>50</v>
      </c>
      <c r="D3867" s="2" t="str">
        <f t="shared" si="247"/>
        <v>Thu</v>
      </c>
      <c r="E3867" s="34">
        <v>43447</v>
      </c>
      <c r="F3867" s="30">
        <v>48190</v>
      </c>
      <c r="G3867" s="2" t="s">
        <v>897</v>
      </c>
      <c r="H3867" s="30" t="s">
        <v>2120</v>
      </c>
      <c r="I3867" s="2">
        <v>6</v>
      </c>
      <c r="J3867" s="30" t="s">
        <v>1372</v>
      </c>
      <c r="K3867" s="2" t="s">
        <v>1247</v>
      </c>
      <c r="L3867" s="30">
        <v>757</v>
      </c>
      <c r="M3867" s="2">
        <v>18</v>
      </c>
      <c r="N3867" s="2">
        <v>3</v>
      </c>
      <c r="O3867" s="31">
        <v>3.453703703703704E-2</v>
      </c>
    </row>
    <row r="3868" spans="1:15" x14ac:dyDescent="0.25">
      <c r="A3868" s="2">
        <f t="shared" si="244"/>
        <v>2018</v>
      </c>
      <c r="B3868" s="2" t="str">
        <f t="shared" si="245"/>
        <v>Dec</v>
      </c>
      <c r="C3868" s="2">
        <f t="shared" si="246"/>
        <v>50</v>
      </c>
      <c r="D3868" s="2" t="str">
        <f t="shared" si="247"/>
        <v>Thu</v>
      </c>
      <c r="E3868" s="34">
        <v>43447</v>
      </c>
      <c r="F3868" s="30">
        <v>48190</v>
      </c>
      <c r="G3868" s="2" t="s">
        <v>897</v>
      </c>
      <c r="H3868" s="30" t="s">
        <v>2120</v>
      </c>
      <c r="I3868" s="2">
        <v>6</v>
      </c>
      <c r="J3868" s="30" t="s">
        <v>2015</v>
      </c>
      <c r="K3868" s="2" t="s">
        <v>1355</v>
      </c>
      <c r="L3868" s="30">
        <v>757</v>
      </c>
      <c r="M3868" s="2">
        <v>18</v>
      </c>
      <c r="N3868" s="2">
        <v>3</v>
      </c>
      <c r="O3868" s="31">
        <v>3.4236111111111113E-2</v>
      </c>
    </row>
    <row r="3869" spans="1:15" x14ac:dyDescent="0.25">
      <c r="A3869" s="2">
        <f t="shared" si="244"/>
        <v>2018</v>
      </c>
      <c r="B3869" s="2" t="str">
        <f t="shared" si="245"/>
        <v>Dec</v>
      </c>
      <c r="C3869" s="2">
        <f t="shared" si="246"/>
        <v>50</v>
      </c>
      <c r="D3869" s="2" t="str">
        <f t="shared" si="247"/>
        <v>Thu</v>
      </c>
      <c r="E3869" s="34">
        <v>43447</v>
      </c>
      <c r="F3869" s="30">
        <v>48198</v>
      </c>
      <c r="G3869" s="2" t="s">
        <v>176</v>
      </c>
      <c r="H3869" s="30" t="s">
        <v>2121</v>
      </c>
      <c r="I3869" s="2">
        <v>15</v>
      </c>
      <c r="J3869" s="30" t="s">
        <v>1305</v>
      </c>
      <c r="K3869" s="2" t="s">
        <v>1257</v>
      </c>
      <c r="L3869" s="30">
        <v>2597</v>
      </c>
      <c r="M3869" s="2">
        <v>47</v>
      </c>
      <c r="N3869" s="2">
        <v>31</v>
      </c>
      <c r="O3869" s="31">
        <v>1.1574074074074073E-5</v>
      </c>
    </row>
    <row r="3870" spans="1:15" x14ac:dyDescent="0.25">
      <c r="A3870" s="2">
        <f t="shared" si="244"/>
        <v>2018</v>
      </c>
      <c r="B3870" s="2" t="str">
        <f t="shared" si="245"/>
        <v>Dec</v>
      </c>
      <c r="C3870" s="2">
        <f t="shared" si="246"/>
        <v>50</v>
      </c>
      <c r="D3870" s="2" t="str">
        <f t="shared" si="247"/>
        <v>Thu</v>
      </c>
      <c r="E3870" s="34">
        <v>43447</v>
      </c>
      <c r="F3870" s="30">
        <v>48198</v>
      </c>
      <c r="G3870" s="2" t="s">
        <v>176</v>
      </c>
      <c r="H3870" s="30" t="s">
        <v>2121</v>
      </c>
      <c r="I3870" s="2">
        <v>15</v>
      </c>
      <c r="J3870" s="30" t="s">
        <v>1308</v>
      </c>
      <c r="K3870" s="2" t="s">
        <v>1429</v>
      </c>
      <c r="L3870" s="30">
        <v>2597</v>
      </c>
      <c r="M3870" s="2">
        <v>47</v>
      </c>
      <c r="N3870" s="2">
        <v>31</v>
      </c>
      <c r="O3870" s="31">
        <v>8.8159722222222223E-2</v>
      </c>
    </row>
    <row r="3871" spans="1:15" x14ac:dyDescent="0.25">
      <c r="A3871" s="2">
        <f t="shared" si="244"/>
        <v>2018</v>
      </c>
      <c r="B3871" s="2" t="str">
        <f t="shared" si="245"/>
        <v>Dec</v>
      </c>
      <c r="C3871" s="2">
        <f t="shared" si="246"/>
        <v>50</v>
      </c>
      <c r="D3871" s="2" t="str">
        <f t="shared" si="247"/>
        <v>Thu</v>
      </c>
      <c r="E3871" s="34">
        <v>43447</v>
      </c>
      <c r="F3871" s="30">
        <v>48198</v>
      </c>
      <c r="G3871" s="2" t="s">
        <v>176</v>
      </c>
      <c r="H3871" s="30" t="s">
        <v>2121</v>
      </c>
      <c r="I3871" s="2">
        <v>15</v>
      </c>
      <c r="J3871" s="30" t="s">
        <v>1363</v>
      </c>
      <c r="K3871" s="2" t="s">
        <v>1429</v>
      </c>
      <c r="L3871" s="30">
        <v>2597</v>
      </c>
      <c r="M3871" s="2">
        <v>47</v>
      </c>
      <c r="N3871" s="2">
        <v>31</v>
      </c>
      <c r="O3871" s="31">
        <v>8.5729166666666676E-2</v>
      </c>
    </row>
    <row r="3872" spans="1:15" x14ac:dyDescent="0.25">
      <c r="A3872" s="2">
        <f t="shared" si="244"/>
        <v>2018</v>
      </c>
      <c r="B3872" s="2" t="str">
        <f t="shared" si="245"/>
        <v>Dec</v>
      </c>
      <c r="C3872" s="2">
        <f t="shared" si="246"/>
        <v>50</v>
      </c>
      <c r="D3872" s="2" t="str">
        <f t="shared" si="247"/>
        <v>Thu</v>
      </c>
      <c r="E3872" s="34">
        <v>43447</v>
      </c>
      <c r="F3872" s="30">
        <v>48198</v>
      </c>
      <c r="G3872" s="2" t="s">
        <v>176</v>
      </c>
      <c r="H3872" s="30" t="s">
        <v>2121</v>
      </c>
      <c r="I3872" s="2">
        <v>15</v>
      </c>
      <c r="J3872" s="30" t="s">
        <v>1408</v>
      </c>
      <c r="K3872" s="2" t="s">
        <v>1429</v>
      </c>
      <c r="L3872" s="30">
        <v>2597</v>
      </c>
      <c r="M3872" s="2">
        <v>47</v>
      </c>
      <c r="N3872" s="2">
        <v>31</v>
      </c>
      <c r="O3872" s="31">
        <v>8.8171296296296289E-2</v>
      </c>
    </row>
    <row r="3873" spans="1:15" x14ac:dyDescent="0.25">
      <c r="A3873" s="2">
        <f t="shared" si="244"/>
        <v>2018</v>
      </c>
      <c r="B3873" s="2" t="str">
        <f t="shared" si="245"/>
        <v>Dec</v>
      </c>
      <c r="C3873" s="2">
        <f t="shared" si="246"/>
        <v>50</v>
      </c>
      <c r="D3873" s="2" t="str">
        <f t="shared" si="247"/>
        <v>Thu</v>
      </c>
      <c r="E3873" s="34">
        <v>43447</v>
      </c>
      <c r="F3873" s="30">
        <v>48198</v>
      </c>
      <c r="G3873" s="2" t="s">
        <v>176</v>
      </c>
      <c r="H3873" s="30" t="s">
        <v>2121</v>
      </c>
      <c r="I3873" s="2">
        <v>15</v>
      </c>
      <c r="J3873" s="30" t="s">
        <v>1865</v>
      </c>
      <c r="K3873" s="2" t="s">
        <v>1429</v>
      </c>
      <c r="L3873" s="30">
        <v>2597</v>
      </c>
      <c r="M3873" s="2">
        <v>47</v>
      </c>
      <c r="N3873" s="2">
        <v>31</v>
      </c>
      <c r="O3873" s="31">
        <v>8.6782407407407405E-2</v>
      </c>
    </row>
    <row r="3874" spans="1:15" x14ac:dyDescent="0.25">
      <c r="A3874" s="2">
        <f t="shared" si="244"/>
        <v>2018</v>
      </c>
      <c r="B3874" s="2" t="str">
        <f t="shared" si="245"/>
        <v>Dec</v>
      </c>
      <c r="C3874" s="2">
        <f t="shared" si="246"/>
        <v>50</v>
      </c>
      <c r="D3874" s="2" t="str">
        <f t="shared" si="247"/>
        <v>Thu</v>
      </c>
      <c r="E3874" s="34">
        <v>43447</v>
      </c>
      <c r="F3874" s="30">
        <v>48198</v>
      </c>
      <c r="G3874" s="2" t="s">
        <v>176</v>
      </c>
      <c r="H3874" s="30" t="s">
        <v>2121</v>
      </c>
      <c r="I3874" s="2">
        <v>15</v>
      </c>
      <c r="J3874" s="30" t="s">
        <v>1919</v>
      </c>
      <c r="K3874" s="2" t="s">
        <v>1429</v>
      </c>
      <c r="L3874" s="30">
        <v>2597</v>
      </c>
      <c r="M3874" s="2">
        <v>47</v>
      </c>
      <c r="N3874" s="2">
        <v>31</v>
      </c>
      <c r="O3874" s="31">
        <v>8.8171296296296289E-2</v>
      </c>
    </row>
    <row r="3875" spans="1:15" x14ac:dyDescent="0.25">
      <c r="A3875" s="2">
        <f t="shared" si="244"/>
        <v>2018</v>
      </c>
      <c r="B3875" s="2" t="str">
        <f t="shared" si="245"/>
        <v>Dec</v>
      </c>
      <c r="C3875" s="2">
        <f t="shared" si="246"/>
        <v>50</v>
      </c>
      <c r="D3875" s="2" t="str">
        <f t="shared" si="247"/>
        <v>Thu</v>
      </c>
      <c r="E3875" s="34">
        <v>43447</v>
      </c>
      <c r="F3875" s="30">
        <v>48198</v>
      </c>
      <c r="G3875" s="2" t="s">
        <v>176</v>
      </c>
      <c r="H3875" s="30" t="s">
        <v>2121</v>
      </c>
      <c r="I3875" s="2">
        <v>15</v>
      </c>
      <c r="J3875" s="30" t="s">
        <v>2035</v>
      </c>
      <c r="K3875" s="2" t="s">
        <v>1264</v>
      </c>
      <c r="L3875" s="30">
        <v>2597</v>
      </c>
      <c r="M3875" s="2">
        <v>47</v>
      </c>
      <c r="N3875" s="2">
        <v>31</v>
      </c>
      <c r="O3875" s="31">
        <v>8.8854166666666665E-2</v>
      </c>
    </row>
    <row r="3876" spans="1:15" x14ac:dyDescent="0.25">
      <c r="A3876" s="2">
        <f t="shared" si="244"/>
        <v>2018</v>
      </c>
      <c r="B3876" s="2" t="str">
        <f t="shared" si="245"/>
        <v>Dec</v>
      </c>
      <c r="C3876" s="2">
        <f t="shared" si="246"/>
        <v>50</v>
      </c>
      <c r="D3876" s="2" t="str">
        <f t="shared" si="247"/>
        <v>Thu</v>
      </c>
      <c r="E3876" s="34">
        <v>43447</v>
      </c>
      <c r="F3876" s="30">
        <v>48198</v>
      </c>
      <c r="G3876" s="2" t="s">
        <v>176</v>
      </c>
      <c r="H3876" s="30" t="s">
        <v>2121</v>
      </c>
      <c r="I3876" s="2">
        <v>15</v>
      </c>
      <c r="J3876" s="30" t="s">
        <v>2415</v>
      </c>
      <c r="K3876" s="2" t="s">
        <v>1429</v>
      </c>
      <c r="L3876" s="30">
        <v>2597</v>
      </c>
      <c r="M3876" s="2">
        <v>47</v>
      </c>
      <c r="N3876" s="2">
        <v>31</v>
      </c>
      <c r="O3876" s="31">
        <v>8.5381944444444455E-2</v>
      </c>
    </row>
    <row r="3877" spans="1:15" x14ac:dyDescent="0.25">
      <c r="A3877" s="2">
        <f t="shared" si="244"/>
        <v>2018</v>
      </c>
      <c r="B3877" s="2" t="str">
        <f t="shared" si="245"/>
        <v>Dec</v>
      </c>
      <c r="C3877" s="2">
        <f t="shared" si="246"/>
        <v>50</v>
      </c>
      <c r="D3877" s="2" t="str">
        <f t="shared" si="247"/>
        <v>Thu</v>
      </c>
      <c r="E3877" s="34">
        <v>43447</v>
      </c>
      <c r="F3877" s="30">
        <v>50957</v>
      </c>
      <c r="G3877" s="2" t="s">
        <v>187</v>
      </c>
      <c r="H3877" s="30" t="s">
        <v>2122</v>
      </c>
      <c r="I3877" s="2">
        <v>9</v>
      </c>
      <c r="J3877" s="30" t="s">
        <v>1309</v>
      </c>
      <c r="K3877" s="2" t="s">
        <v>1264</v>
      </c>
      <c r="L3877" s="30">
        <v>1306</v>
      </c>
      <c r="M3877" s="2">
        <v>1</v>
      </c>
      <c r="N3877" s="2">
        <v>25</v>
      </c>
      <c r="O3877" s="31">
        <v>5.0266203703703709E-2</v>
      </c>
    </row>
    <row r="3878" spans="1:15" x14ac:dyDescent="0.25">
      <c r="A3878" s="2">
        <f t="shared" si="244"/>
        <v>2018</v>
      </c>
      <c r="B3878" s="2" t="str">
        <f t="shared" si="245"/>
        <v>Dec</v>
      </c>
      <c r="C3878" s="2">
        <f t="shared" si="246"/>
        <v>50</v>
      </c>
      <c r="D3878" s="2" t="str">
        <f t="shared" si="247"/>
        <v>Thu</v>
      </c>
      <c r="E3878" s="34">
        <v>43447</v>
      </c>
      <c r="F3878" s="30">
        <v>50957</v>
      </c>
      <c r="G3878" s="2" t="s">
        <v>187</v>
      </c>
      <c r="H3878" s="30" t="s">
        <v>2122</v>
      </c>
      <c r="I3878" s="2">
        <v>9</v>
      </c>
      <c r="J3878" s="30" t="s">
        <v>1380</v>
      </c>
      <c r="K3878" s="2" t="s">
        <v>1429</v>
      </c>
      <c r="L3878" s="30">
        <v>1306</v>
      </c>
      <c r="M3878" s="2">
        <v>1</v>
      </c>
      <c r="N3878" s="2">
        <v>25</v>
      </c>
      <c r="O3878" s="31">
        <v>4.9652777777777775E-2</v>
      </c>
    </row>
    <row r="3879" spans="1:15" x14ac:dyDescent="0.25">
      <c r="A3879" s="2">
        <f t="shared" si="244"/>
        <v>2018</v>
      </c>
      <c r="B3879" s="2" t="str">
        <f t="shared" si="245"/>
        <v>Dec</v>
      </c>
      <c r="C3879" s="2">
        <f t="shared" si="246"/>
        <v>50</v>
      </c>
      <c r="D3879" s="2" t="str">
        <f t="shared" si="247"/>
        <v>Thu</v>
      </c>
      <c r="E3879" s="34">
        <v>43447</v>
      </c>
      <c r="F3879" s="30">
        <v>50957</v>
      </c>
      <c r="G3879" s="2" t="s">
        <v>187</v>
      </c>
      <c r="H3879" s="30" t="s">
        <v>2122</v>
      </c>
      <c r="I3879" s="2">
        <v>9</v>
      </c>
      <c r="J3879" s="30" t="s">
        <v>1920</v>
      </c>
      <c r="K3879" s="2" t="s">
        <v>1429</v>
      </c>
      <c r="L3879" s="30">
        <v>1306</v>
      </c>
      <c r="M3879" s="2">
        <v>1</v>
      </c>
      <c r="N3879" s="2">
        <v>25</v>
      </c>
      <c r="O3879" s="31">
        <v>4.9375000000000002E-2</v>
      </c>
    </row>
    <row r="3880" spans="1:15" x14ac:dyDescent="0.25">
      <c r="A3880" s="2">
        <f t="shared" si="244"/>
        <v>2018</v>
      </c>
      <c r="B3880" s="2" t="str">
        <f t="shared" si="245"/>
        <v>Dec</v>
      </c>
      <c r="C3880" s="2">
        <f t="shared" si="246"/>
        <v>50</v>
      </c>
      <c r="D3880" s="2" t="str">
        <f t="shared" si="247"/>
        <v>Thu</v>
      </c>
      <c r="E3880" s="34">
        <v>43447</v>
      </c>
      <c r="F3880" s="30">
        <v>50957</v>
      </c>
      <c r="G3880" s="2" t="s">
        <v>187</v>
      </c>
      <c r="H3880" s="30" t="s">
        <v>2122</v>
      </c>
      <c r="I3880" s="2">
        <v>9</v>
      </c>
      <c r="J3880" s="30" t="s">
        <v>2416</v>
      </c>
      <c r="K3880" s="2" t="s">
        <v>1429</v>
      </c>
      <c r="L3880" s="30">
        <v>1306</v>
      </c>
      <c r="M3880" s="2">
        <v>1</v>
      </c>
      <c r="N3880" s="2">
        <v>25</v>
      </c>
      <c r="O3880" s="31">
        <v>4.8067129629629633E-2</v>
      </c>
    </row>
    <row r="3881" spans="1:15" x14ac:dyDescent="0.25">
      <c r="A3881" s="2">
        <f t="shared" si="244"/>
        <v>2018</v>
      </c>
      <c r="B3881" s="2" t="str">
        <f t="shared" si="245"/>
        <v>Dec</v>
      </c>
      <c r="C3881" s="2">
        <f t="shared" si="246"/>
        <v>50</v>
      </c>
      <c r="D3881" s="2" t="str">
        <f t="shared" si="247"/>
        <v>Thu</v>
      </c>
      <c r="E3881" s="34">
        <v>43447</v>
      </c>
      <c r="F3881" s="30">
        <v>51228</v>
      </c>
      <c r="G3881" s="2" t="s">
        <v>2123</v>
      </c>
      <c r="H3881" s="30" t="s">
        <v>2124</v>
      </c>
      <c r="I3881" s="2">
        <v>28</v>
      </c>
      <c r="J3881" s="30" t="s">
        <v>1305</v>
      </c>
      <c r="K3881" s="2" t="s">
        <v>1257</v>
      </c>
      <c r="L3881" s="30">
        <v>892</v>
      </c>
      <c r="M3881" s="2">
        <v>153</v>
      </c>
      <c r="N3881" s="2">
        <v>65</v>
      </c>
      <c r="O3881" s="31">
        <v>2.3148148148148147E-5</v>
      </c>
    </row>
    <row r="3882" spans="1:15" x14ac:dyDescent="0.25">
      <c r="A3882" s="2">
        <f t="shared" si="244"/>
        <v>2018</v>
      </c>
      <c r="B3882" s="2" t="str">
        <f t="shared" si="245"/>
        <v>Dec</v>
      </c>
      <c r="C3882" s="2">
        <f t="shared" si="246"/>
        <v>50</v>
      </c>
      <c r="D3882" s="2" t="str">
        <f t="shared" si="247"/>
        <v>Thu</v>
      </c>
      <c r="E3882" s="34">
        <v>43447</v>
      </c>
      <c r="F3882" s="30">
        <v>51228</v>
      </c>
      <c r="G3882" s="2" t="s">
        <v>2123</v>
      </c>
      <c r="H3882" s="30" t="s">
        <v>2124</v>
      </c>
      <c r="I3882" s="2">
        <v>28</v>
      </c>
      <c r="J3882" s="30" t="s">
        <v>1308</v>
      </c>
      <c r="K3882" s="2" t="s">
        <v>1429</v>
      </c>
      <c r="L3882" s="30">
        <v>892</v>
      </c>
      <c r="M3882" s="2">
        <v>153</v>
      </c>
      <c r="N3882" s="2">
        <v>65</v>
      </c>
      <c r="O3882" s="31">
        <v>0.21187500000000001</v>
      </c>
    </row>
    <row r="3883" spans="1:15" x14ac:dyDescent="0.25">
      <c r="A3883" s="2">
        <f t="shared" si="244"/>
        <v>2018</v>
      </c>
      <c r="B3883" s="2" t="str">
        <f t="shared" si="245"/>
        <v>Dec</v>
      </c>
      <c r="C3883" s="2">
        <f t="shared" si="246"/>
        <v>50</v>
      </c>
      <c r="D3883" s="2" t="str">
        <f t="shared" si="247"/>
        <v>Thu</v>
      </c>
      <c r="E3883" s="34">
        <v>43447</v>
      </c>
      <c r="F3883" s="30">
        <v>51228</v>
      </c>
      <c r="G3883" s="2" t="s">
        <v>2123</v>
      </c>
      <c r="H3883" s="30" t="s">
        <v>2124</v>
      </c>
      <c r="I3883" s="2">
        <v>28</v>
      </c>
      <c r="J3883" s="30" t="s">
        <v>1363</v>
      </c>
      <c r="K3883" s="2" t="s">
        <v>1429</v>
      </c>
      <c r="L3883" s="30">
        <v>892</v>
      </c>
      <c r="M3883" s="2">
        <v>153</v>
      </c>
      <c r="N3883" s="2">
        <v>65</v>
      </c>
      <c r="O3883" s="31">
        <v>0.2119212962962963</v>
      </c>
    </row>
    <row r="3884" spans="1:15" x14ac:dyDescent="0.25">
      <c r="A3884" s="2">
        <f t="shared" si="244"/>
        <v>2018</v>
      </c>
      <c r="B3884" s="2" t="str">
        <f t="shared" si="245"/>
        <v>Dec</v>
      </c>
      <c r="C3884" s="2">
        <f t="shared" si="246"/>
        <v>50</v>
      </c>
      <c r="D3884" s="2" t="str">
        <f t="shared" si="247"/>
        <v>Thu</v>
      </c>
      <c r="E3884" s="34">
        <v>43447</v>
      </c>
      <c r="F3884" s="30">
        <v>51228</v>
      </c>
      <c r="G3884" s="2" t="s">
        <v>2123</v>
      </c>
      <c r="H3884" s="30" t="s">
        <v>2124</v>
      </c>
      <c r="I3884" s="2">
        <v>28</v>
      </c>
      <c r="J3884" s="30" t="s">
        <v>1408</v>
      </c>
      <c r="K3884" s="2" t="s">
        <v>1429</v>
      </c>
      <c r="L3884" s="30">
        <v>892</v>
      </c>
      <c r="M3884" s="2">
        <v>153</v>
      </c>
      <c r="N3884" s="2">
        <v>65</v>
      </c>
      <c r="O3884" s="31">
        <v>0.21284722222222222</v>
      </c>
    </row>
    <row r="3885" spans="1:15" x14ac:dyDescent="0.25">
      <c r="A3885" s="2">
        <f t="shared" si="244"/>
        <v>2018</v>
      </c>
      <c r="B3885" s="2" t="str">
        <f t="shared" si="245"/>
        <v>Dec</v>
      </c>
      <c r="C3885" s="2">
        <f t="shared" si="246"/>
        <v>50</v>
      </c>
      <c r="D3885" s="2" t="str">
        <f t="shared" si="247"/>
        <v>Thu</v>
      </c>
      <c r="E3885" s="34">
        <v>43447</v>
      </c>
      <c r="F3885" s="30">
        <v>51228</v>
      </c>
      <c r="G3885" s="2" t="s">
        <v>2123</v>
      </c>
      <c r="H3885" s="30" t="s">
        <v>2124</v>
      </c>
      <c r="I3885" s="2">
        <v>28</v>
      </c>
      <c r="J3885" s="30" t="s">
        <v>1414</v>
      </c>
      <c r="K3885" s="2" t="s">
        <v>1264</v>
      </c>
      <c r="L3885" s="30">
        <v>892</v>
      </c>
      <c r="M3885" s="2">
        <v>153</v>
      </c>
      <c r="N3885" s="2">
        <v>65</v>
      </c>
      <c r="O3885" s="31">
        <v>0.10334490740740741</v>
      </c>
    </row>
    <row r="3886" spans="1:15" x14ac:dyDescent="0.25">
      <c r="A3886" s="2">
        <f t="shared" si="244"/>
        <v>2018</v>
      </c>
      <c r="B3886" s="2" t="str">
        <f t="shared" si="245"/>
        <v>Dec</v>
      </c>
      <c r="C3886" s="2">
        <f t="shared" si="246"/>
        <v>50</v>
      </c>
      <c r="D3886" s="2" t="str">
        <f t="shared" si="247"/>
        <v>Thu</v>
      </c>
      <c r="E3886" s="34">
        <v>43447</v>
      </c>
      <c r="F3886" s="30">
        <v>51228</v>
      </c>
      <c r="G3886" s="2" t="s">
        <v>2123</v>
      </c>
      <c r="H3886" s="30" t="s">
        <v>2124</v>
      </c>
      <c r="I3886" s="2">
        <v>28</v>
      </c>
      <c r="J3886" s="30" t="s">
        <v>1865</v>
      </c>
      <c r="K3886" s="2" t="s">
        <v>1429</v>
      </c>
      <c r="L3886" s="30">
        <v>892</v>
      </c>
      <c r="M3886" s="2">
        <v>153</v>
      </c>
      <c r="N3886" s="2">
        <v>65</v>
      </c>
      <c r="O3886" s="31">
        <v>0.21194444444444446</v>
      </c>
    </row>
    <row r="3887" spans="1:15" x14ac:dyDescent="0.25">
      <c r="A3887" s="2">
        <f t="shared" si="244"/>
        <v>2018</v>
      </c>
      <c r="B3887" s="2" t="str">
        <f t="shared" si="245"/>
        <v>Dec</v>
      </c>
      <c r="C3887" s="2">
        <f t="shared" si="246"/>
        <v>50</v>
      </c>
      <c r="D3887" s="2" t="str">
        <f t="shared" si="247"/>
        <v>Thu</v>
      </c>
      <c r="E3887" s="34">
        <v>43447</v>
      </c>
      <c r="F3887" s="30">
        <v>51228</v>
      </c>
      <c r="G3887" s="2" t="s">
        <v>2123</v>
      </c>
      <c r="H3887" s="30" t="s">
        <v>2124</v>
      </c>
      <c r="I3887" s="2">
        <v>28</v>
      </c>
      <c r="J3887" s="30" t="s">
        <v>1919</v>
      </c>
      <c r="K3887" s="2" t="s">
        <v>1429</v>
      </c>
      <c r="L3887" s="30">
        <v>892</v>
      </c>
      <c r="M3887" s="2">
        <v>153</v>
      </c>
      <c r="N3887" s="2">
        <v>65</v>
      </c>
      <c r="O3887" s="31">
        <v>0.21284722222222222</v>
      </c>
    </row>
    <row r="3888" spans="1:15" x14ac:dyDescent="0.25">
      <c r="A3888" s="2">
        <f t="shared" si="244"/>
        <v>2018</v>
      </c>
      <c r="B3888" s="2" t="str">
        <f t="shared" si="245"/>
        <v>Dec</v>
      </c>
      <c r="C3888" s="2">
        <f t="shared" si="246"/>
        <v>50</v>
      </c>
      <c r="D3888" s="2" t="str">
        <f t="shared" si="247"/>
        <v>Thu</v>
      </c>
      <c r="E3888" s="34">
        <v>43447</v>
      </c>
      <c r="F3888" s="30">
        <v>51228</v>
      </c>
      <c r="G3888" s="2" t="s">
        <v>2123</v>
      </c>
      <c r="H3888" s="30" t="s">
        <v>2124</v>
      </c>
      <c r="I3888" s="2">
        <v>28</v>
      </c>
      <c r="J3888" s="30" t="s">
        <v>2035</v>
      </c>
      <c r="K3888" s="2" t="s">
        <v>1264</v>
      </c>
      <c r="L3888" s="30">
        <v>892</v>
      </c>
      <c r="M3888" s="2">
        <v>153</v>
      </c>
      <c r="N3888" s="2">
        <v>65</v>
      </c>
      <c r="O3888" s="31">
        <v>0.21285879629629631</v>
      </c>
    </row>
    <row r="3889" spans="1:15" x14ac:dyDescent="0.25">
      <c r="A3889" s="2">
        <f t="shared" si="244"/>
        <v>2018</v>
      </c>
      <c r="B3889" s="2" t="str">
        <f t="shared" si="245"/>
        <v>Dec</v>
      </c>
      <c r="C3889" s="2">
        <f t="shared" si="246"/>
        <v>50</v>
      </c>
      <c r="D3889" s="2" t="str">
        <f t="shared" si="247"/>
        <v>Thu</v>
      </c>
      <c r="E3889" s="34">
        <v>43447</v>
      </c>
      <c r="F3889" s="30">
        <v>51228</v>
      </c>
      <c r="G3889" s="2" t="s">
        <v>2123</v>
      </c>
      <c r="H3889" s="30" t="s">
        <v>2124</v>
      </c>
      <c r="I3889" s="2">
        <v>28</v>
      </c>
      <c r="J3889" s="30" t="s">
        <v>2415</v>
      </c>
      <c r="K3889" s="2" t="s">
        <v>1429</v>
      </c>
      <c r="L3889" s="30">
        <v>892</v>
      </c>
      <c r="M3889" s="2">
        <v>153</v>
      </c>
      <c r="N3889" s="2">
        <v>65</v>
      </c>
      <c r="O3889" s="31">
        <v>0.21284722222222222</v>
      </c>
    </row>
    <row r="3890" spans="1:15" x14ac:dyDescent="0.25">
      <c r="A3890" s="2">
        <f t="shared" si="244"/>
        <v>2018</v>
      </c>
      <c r="B3890" s="2" t="str">
        <f t="shared" si="245"/>
        <v>Dec</v>
      </c>
      <c r="C3890" s="2">
        <f t="shared" si="246"/>
        <v>50</v>
      </c>
      <c r="D3890" s="2" t="str">
        <f t="shared" si="247"/>
        <v>Thu</v>
      </c>
      <c r="E3890" s="34">
        <v>43447</v>
      </c>
      <c r="F3890" s="30">
        <v>48150</v>
      </c>
      <c r="G3890" s="2" t="s">
        <v>60</v>
      </c>
      <c r="H3890" s="30" t="s">
        <v>2417</v>
      </c>
      <c r="I3890" s="2">
        <v>26</v>
      </c>
      <c r="J3890" s="30" t="s">
        <v>1447</v>
      </c>
      <c r="K3890" s="2" t="s">
        <v>1447</v>
      </c>
      <c r="L3890" s="30">
        <v>3280</v>
      </c>
      <c r="M3890" s="2">
        <v>141</v>
      </c>
      <c r="N3890" s="2">
        <v>15</v>
      </c>
      <c r="O3890" s="31">
        <v>0</v>
      </c>
    </row>
    <row r="3891" spans="1:15" x14ac:dyDescent="0.25">
      <c r="A3891" s="2">
        <f t="shared" si="244"/>
        <v>2018</v>
      </c>
      <c r="B3891" s="2" t="str">
        <f t="shared" si="245"/>
        <v>Dec</v>
      </c>
      <c r="C3891" s="2">
        <f t="shared" si="246"/>
        <v>50</v>
      </c>
      <c r="D3891" s="2" t="str">
        <f t="shared" si="247"/>
        <v>Thu</v>
      </c>
      <c r="E3891" s="34">
        <v>43447</v>
      </c>
      <c r="F3891" s="30">
        <v>50548</v>
      </c>
      <c r="G3891" s="2" t="s">
        <v>890</v>
      </c>
      <c r="H3891" s="30" t="s">
        <v>2125</v>
      </c>
      <c r="I3891" s="2">
        <v>36</v>
      </c>
      <c r="J3891" s="30" t="s">
        <v>1341</v>
      </c>
      <c r="K3891" s="2" t="s">
        <v>1255</v>
      </c>
      <c r="L3891" s="30">
        <v>7147</v>
      </c>
      <c r="M3891" s="2">
        <v>102</v>
      </c>
      <c r="N3891" s="2">
        <v>68</v>
      </c>
      <c r="O3891" s="31">
        <v>6.2731481481481485E-2</v>
      </c>
    </row>
    <row r="3892" spans="1:15" x14ac:dyDescent="0.25">
      <c r="A3892" s="2">
        <f t="shared" si="244"/>
        <v>2018</v>
      </c>
      <c r="B3892" s="2" t="str">
        <f t="shared" si="245"/>
        <v>Dec</v>
      </c>
      <c r="C3892" s="2">
        <f t="shared" si="246"/>
        <v>50</v>
      </c>
      <c r="D3892" s="2" t="str">
        <f t="shared" si="247"/>
        <v>Thu</v>
      </c>
      <c r="E3892" s="34">
        <v>43447</v>
      </c>
      <c r="F3892" s="30">
        <v>50548</v>
      </c>
      <c r="G3892" s="2" t="s">
        <v>890</v>
      </c>
      <c r="H3892" s="30" t="s">
        <v>2125</v>
      </c>
      <c r="I3892" s="2">
        <v>36</v>
      </c>
      <c r="J3892" s="30" t="s">
        <v>1302</v>
      </c>
      <c r="K3892" s="2" t="s">
        <v>1348</v>
      </c>
      <c r="L3892" s="30">
        <v>7147</v>
      </c>
      <c r="M3892" s="2">
        <v>102</v>
      </c>
      <c r="N3892" s="2">
        <v>68</v>
      </c>
      <c r="O3892" s="31">
        <v>6.2881944444444449E-2</v>
      </c>
    </row>
    <row r="3893" spans="1:15" x14ac:dyDescent="0.25">
      <c r="A3893" s="2">
        <f t="shared" si="244"/>
        <v>2018</v>
      </c>
      <c r="B3893" s="2" t="str">
        <f t="shared" si="245"/>
        <v>Dec</v>
      </c>
      <c r="C3893" s="2">
        <f t="shared" si="246"/>
        <v>50</v>
      </c>
      <c r="D3893" s="2" t="str">
        <f t="shared" si="247"/>
        <v>Thu</v>
      </c>
      <c r="E3893" s="34">
        <v>43447</v>
      </c>
      <c r="F3893" s="30">
        <v>50548</v>
      </c>
      <c r="G3893" s="2" t="s">
        <v>890</v>
      </c>
      <c r="H3893" s="30" t="s">
        <v>2125</v>
      </c>
      <c r="I3893" s="2">
        <v>36</v>
      </c>
      <c r="J3893" s="30" t="s">
        <v>1305</v>
      </c>
      <c r="K3893" s="2" t="s">
        <v>1247</v>
      </c>
      <c r="L3893" s="30">
        <v>7147</v>
      </c>
      <c r="M3893" s="2">
        <v>102</v>
      </c>
      <c r="N3893" s="2">
        <v>68</v>
      </c>
      <c r="O3893" s="31">
        <v>6.2997685185185184E-2</v>
      </c>
    </row>
    <row r="3894" spans="1:15" x14ac:dyDescent="0.25">
      <c r="A3894" s="2">
        <f t="shared" si="244"/>
        <v>2018</v>
      </c>
      <c r="B3894" s="2" t="str">
        <f t="shared" si="245"/>
        <v>Dec</v>
      </c>
      <c r="C3894" s="2">
        <f t="shared" si="246"/>
        <v>50</v>
      </c>
      <c r="D3894" s="2" t="str">
        <f t="shared" si="247"/>
        <v>Thu</v>
      </c>
      <c r="E3894" s="34">
        <v>43447</v>
      </c>
      <c r="F3894" s="30">
        <v>50548</v>
      </c>
      <c r="G3894" s="2" t="s">
        <v>890</v>
      </c>
      <c r="H3894" s="30" t="s">
        <v>2125</v>
      </c>
      <c r="I3894" s="2">
        <v>36</v>
      </c>
      <c r="J3894" s="30" t="s">
        <v>1306</v>
      </c>
      <c r="K3894" s="2" t="s">
        <v>1247</v>
      </c>
      <c r="L3894" s="30">
        <v>7147</v>
      </c>
      <c r="M3894" s="2">
        <v>102</v>
      </c>
      <c r="N3894" s="2">
        <v>68</v>
      </c>
      <c r="O3894" s="31">
        <v>6.2627314814814816E-2</v>
      </c>
    </row>
    <row r="3895" spans="1:15" x14ac:dyDescent="0.25">
      <c r="A3895" s="2">
        <f t="shared" si="244"/>
        <v>2018</v>
      </c>
      <c r="B3895" s="2" t="str">
        <f t="shared" si="245"/>
        <v>Dec</v>
      </c>
      <c r="C3895" s="2">
        <f t="shared" si="246"/>
        <v>50</v>
      </c>
      <c r="D3895" s="2" t="str">
        <f t="shared" si="247"/>
        <v>Thu</v>
      </c>
      <c r="E3895" s="34">
        <v>43447</v>
      </c>
      <c r="F3895" s="30">
        <v>50548</v>
      </c>
      <c r="G3895" s="2" t="s">
        <v>890</v>
      </c>
      <c r="H3895" s="30" t="s">
        <v>2125</v>
      </c>
      <c r="I3895" s="2">
        <v>36</v>
      </c>
      <c r="J3895" s="30" t="s">
        <v>1308</v>
      </c>
      <c r="K3895" s="2" t="s">
        <v>1272</v>
      </c>
      <c r="L3895" s="30">
        <v>7147</v>
      </c>
      <c r="M3895" s="2">
        <v>102</v>
      </c>
      <c r="N3895" s="2">
        <v>68</v>
      </c>
      <c r="O3895" s="31">
        <v>0.17980324074074075</v>
      </c>
    </row>
    <row r="3896" spans="1:15" x14ac:dyDescent="0.25">
      <c r="A3896" s="2">
        <f t="shared" si="244"/>
        <v>2018</v>
      </c>
      <c r="B3896" s="2" t="str">
        <f t="shared" si="245"/>
        <v>Dec</v>
      </c>
      <c r="C3896" s="2">
        <f t="shared" si="246"/>
        <v>50</v>
      </c>
      <c r="D3896" s="2" t="str">
        <f t="shared" si="247"/>
        <v>Thu</v>
      </c>
      <c r="E3896" s="34">
        <v>43447</v>
      </c>
      <c r="F3896" s="30">
        <v>50548</v>
      </c>
      <c r="G3896" s="2" t="s">
        <v>890</v>
      </c>
      <c r="H3896" s="30" t="s">
        <v>2125</v>
      </c>
      <c r="I3896" s="2">
        <v>36</v>
      </c>
      <c r="J3896" s="30" t="s">
        <v>1380</v>
      </c>
      <c r="K3896" s="2" t="s">
        <v>1264</v>
      </c>
      <c r="L3896" s="30">
        <v>7147</v>
      </c>
      <c r="M3896" s="2">
        <v>102</v>
      </c>
      <c r="N3896" s="2">
        <v>68</v>
      </c>
      <c r="O3896" s="31">
        <v>0.17980324074074075</v>
      </c>
    </row>
    <row r="3897" spans="1:15" x14ac:dyDescent="0.25">
      <c r="A3897" s="2">
        <f t="shared" si="244"/>
        <v>2018</v>
      </c>
      <c r="B3897" s="2" t="str">
        <f t="shared" si="245"/>
        <v>Dec</v>
      </c>
      <c r="C3897" s="2">
        <f t="shared" si="246"/>
        <v>50</v>
      </c>
      <c r="D3897" s="2" t="str">
        <f t="shared" si="247"/>
        <v>Thu</v>
      </c>
      <c r="E3897" s="34">
        <v>43447</v>
      </c>
      <c r="F3897" s="30">
        <v>48207</v>
      </c>
      <c r="G3897" s="2" t="s">
        <v>15</v>
      </c>
      <c r="H3897" s="30" t="s">
        <v>2126</v>
      </c>
      <c r="I3897" s="2">
        <v>5</v>
      </c>
      <c r="J3897" s="30" t="s">
        <v>1713</v>
      </c>
      <c r="K3897" s="2" t="s">
        <v>1264</v>
      </c>
      <c r="L3897" s="30">
        <v>126</v>
      </c>
      <c r="M3897" s="2">
        <v>19</v>
      </c>
      <c r="N3897" s="2">
        <v>16</v>
      </c>
      <c r="O3897" s="31">
        <v>5.002314814814815E-2</v>
      </c>
    </row>
    <row r="3898" spans="1:15" x14ac:dyDescent="0.25">
      <c r="A3898" s="2">
        <f t="shared" si="244"/>
        <v>2018</v>
      </c>
      <c r="B3898" s="2" t="str">
        <f t="shared" si="245"/>
        <v>Dec</v>
      </c>
      <c r="C3898" s="2">
        <f t="shared" si="246"/>
        <v>50</v>
      </c>
      <c r="D3898" s="2" t="str">
        <f t="shared" si="247"/>
        <v>Thu</v>
      </c>
      <c r="E3898" s="34">
        <v>43447</v>
      </c>
      <c r="F3898" s="30">
        <v>48207</v>
      </c>
      <c r="G3898" s="2" t="s">
        <v>15</v>
      </c>
      <c r="H3898" s="30" t="s">
        <v>2126</v>
      </c>
      <c r="I3898" s="2">
        <v>5</v>
      </c>
      <c r="J3898" s="30" t="s">
        <v>1714</v>
      </c>
      <c r="K3898" s="2" t="s">
        <v>1429</v>
      </c>
      <c r="L3898" s="30">
        <v>126</v>
      </c>
      <c r="M3898" s="2">
        <v>19</v>
      </c>
      <c r="N3898" s="2">
        <v>16</v>
      </c>
      <c r="O3898" s="31">
        <v>4.8819444444444443E-2</v>
      </c>
    </row>
    <row r="3899" spans="1:15" x14ac:dyDescent="0.25">
      <c r="A3899" s="2">
        <f t="shared" si="244"/>
        <v>2018</v>
      </c>
      <c r="B3899" s="2" t="str">
        <f t="shared" si="245"/>
        <v>Dec</v>
      </c>
      <c r="C3899" s="2">
        <f t="shared" si="246"/>
        <v>50</v>
      </c>
      <c r="D3899" s="2" t="str">
        <f t="shared" si="247"/>
        <v>Thu</v>
      </c>
      <c r="E3899" s="34">
        <v>43447</v>
      </c>
      <c r="F3899" s="30">
        <v>48207</v>
      </c>
      <c r="G3899" s="2" t="s">
        <v>15</v>
      </c>
      <c r="H3899" s="30" t="s">
        <v>2126</v>
      </c>
      <c r="I3899" s="2">
        <v>5</v>
      </c>
      <c r="J3899" s="30" t="s">
        <v>1716</v>
      </c>
      <c r="K3899" s="2" t="s">
        <v>1429</v>
      </c>
      <c r="L3899" s="30">
        <v>126</v>
      </c>
      <c r="M3899" s="2">
        <v>19</v>
      </c>
      <c r="N3899" s="2">
        <v>16</v>
      </c>
      <c r="O3899" s="31">
        <v>4.9513888888888892E-2</v>
      </c>
    </row>
    <row r="3900" spans="1:15" x14ac:dyDescent="0.25">
      <c r="A3900" s="2">
        <f t="shared" ref="A3900:A3963" si="248">YEAR(E3900)</f>
        <v>2018</v>
      </c>
      <c r="B3900" s="2" t="str">
        <f t="shared" ref="B3900:B3963" si="249">TEXT(E3900,"MMM")</f>
        <v>Dec</v>
      </c>
      <c r="C3900" s="2">
        <f t="shared" ref="C3900:C3963" si="250">WEEKNUM(E3900)</f>
        <v>50</v>
      </c>
      <c r="D3900" s="2" t="str">
        <f t="shared" ref="D3900:D3963" si="251">TEXT(E3900,"DDD")</f>
        <v>Thu</v>
      </c>
      <c r="E3900" s="34">
        <v>43447</v>
      </c>
      <c r="F3900" s="30">
        <v>48207</v>
      </c>
      <c r="G3900" s="2" t="s">
        <v>15</v>
      </c>
      <c r="H3900" s="30" t="s">
        <v>2126</v>
      </c>
      <c r="I3900" s="2">
        <v>5</v>
      </c>
      <c r="J3900" s="30" t="s">
        <v>1678</v>
      </c>
      <c r="K3900" s="2" t="s">
        <v>1429</v>
      </c>
      <c r="L3900" s="30">
        <v>126</v>
      </c>
      <c r="M3900" s="2">
        <v>19</v>
      </c>
      <c r="N3900" s="2">
        <v>16</v>
      </c>
      <c r="O3900" s="31">
        <v>4.9062500000000002E-2</v>
      </c>
    </row>
    <row r="3901" spans="1:15" x14ac:dyDescent="0.25">
      <c r="A3901" s="2">
        <f t="shared" si="248"/>
        <v>2018</v>
      </c>
      <c r="B3901" s="2" t="str">
        <f t="shared" si="249"/>
        <v>Dec</v>
      </c>
      <c r="C3901" s="2">
        <f t="shared" si="250"/>
        <v>50</v>
      </c>
      <c r="D3901" s="2" t="str">
        <f t="shared" si="251"/>
        <v>Thu</v>
      </c>
      <c r="E3901" s="34">
        <v>43447</v>
      </c>
      <c r="F3901" s="30">
        <v>48207</v>
      </c>
      <c r="G3901" s="2" t="s">
        <v>15</v>
      </c>
      <c r="H3901" s="30" t="s">
        <v>2126</v>
      </c>
      <c r="I3901" s="2">
        <v>5</v>
      </c>
      <c r="J3901" s="30" t="s">
        <v>1944</v>
      </c>
      <c r="K3901" s="2" t="s">
        <v>1429</v>
      </c>
      <c r="L3901" s="30">
        <v>126</v>
      </c>
      <c r="M3901" s="2">
        <v>19</v>
      </c>
      <c r="N3901" s="2">
        <v>16</v>
      </c>
      <c r="O3901" s="31">
        <v>4.9363425925925929E-2</v>
      </c>
    </row>
    <row r="3902" spans="1:15" x14ac:dyDescent="0.25">
      <c r="A3902" s="2">
        <f t="shared" si="248"/>
        <v>2018</v>
      </c>
      <c r="B3902" s="2" t="str">
        <f t="shared" si="249"/>
        <v>Dec</v>
      </c>
      <c r="C3902" s="2">
        <f t="shared" si="250"/>
        <v>50</v>
      </c>
      <c r="D3902" s="2" t="str">
        <f t="shared" si="251"/>
        <v>Thu</v>
      </c>
      <c r="E3902" s="34">
        <v>43447</v>
      </c>
      <c r="F3902" s="30">
        <v>48207</v>
      </c>
      <c r="G3902" s="2" t="s">
        <v>15</v>
      </c>
      <c r="H3902" s="30" t="s">
        <v>2126</v>
      </c>
      <c r="I3902" s="2">
        <v>5</v>
      </c>
      <c r="J3902" s="30" t="s">
        <v>1945</v>
      </c>
      <c r="K3902" s="2" t="s">
        <v>1429</v>
      </c>
      <c r="L3902" s="30">
        <v>126</v>
      </c>
      <c r="M3902" s="2">
        <v>19</v>
      </c>
      <c r="N3902" s="2">
        <v>16</v>
      </c>
      <c r="O3902" s="31">
        <v>4.9201388888888892E-2</v>
      </c>
    </row>
    <row r="3903" spans="1:15" x14ac:dyDescent="0.25">
      <c r="A3903" s="2">
        <f t="shared" si="248"/>
        <v>2018</v>
      </c>
      <c r="B3903" s="2" t="str">
        <f t="shared" si="249"/>
        <v>Dec</v>
      </c>
      <c r="C3903" s="2">
        <f t="shared" si="250"/>
        <v>50</v>
      </c>
      <c r="D3903" s="2" t="str">
        <f t="shared" si="251"/>
        <v>Thu</v>
      </c>
      <c r="E3903" s="34">
        <v>43447</v>
      </c>
      <c r="F3903" s="30">
        <v>51232</v>
      </c>
      <c r="G3903" s="2" t="s">
        <v>601</v>
      </c>
      <c r="H3903" s="30" t="s">
        <v>2127</v>
      </c>
      <c r="I3903" s="2">
        <v>4</v>
      </c>
      <c r="J3903" s="30" t="s">
        <v>1279</v>
      </c>
      <c r="K3903" s="2" t="s">
        <v>1280</v>
      </c>
      <c r="L3903" s="30">
        <v>602</v>
      </c>
      <c r="M3903" s="2">
        <v>26</v>
      </c>
      <c r="N3903" s="2">
        <v>10</v>
      </c>
      <c r="O3903" s="31">
        <v>5.7870370370370366E-5</v>
      </c>
    </row>
    <row r="3904" spans="1:15" x14ac:dyDescent="0.25">
      <c r="A3904" s="2">
        <f t="shared" si="248"/>
        <v>2018</v>
      </c>
      <c r="B3904" s="2" t="str">
        <f t="shared" si="249"/>
        <v>Dec</v>
      </c>
      <c r="C3904" s="2">
        <f t="shared" si="250"/>
        <v>50</v>
      </c>
      <c r="D3904" s="2" t="str">
        <f t="shared" si="251"/>
        <v>Thu</v>
      </c>
      <c r="E3904" s="34">
        <v>43447</v>
      </c>
      <c r="F3904" s="30">
        <v>51232</v>
      </c>
      <c r="G3904" s="2" t="s">
        <v>601</v>
      </c>
      <c r="H3904" s="30" t="s">
        <v>2127</v>
      </c>
      <c r="I3904" s="2">
        <v>4</v>
      </c>
      <c r="J3904" s="30" t="s">
        <v>2003</v>
      </c>
      <c r="K3904" s="2" t="s">
        <v>1264</v>
      </c>
      <c r="L3904" s="30">
        <v>602</v>
      </c>
      <c r="M3904" s="2">
        <v>26</v>
      </c>
      <c r="N3904" s="2">
        <v>10</v>
      </c>
      <c r="O3904" s="31">
        <v>5.6145833333333339E-2</v>
      </c>
    </row>
    <row r="3905" spans="1:15" x14ac:dyDescent="0.25">
      <c r="A3905" s="2">
        <f t="shared" si="248"/>
        <v>2018</v>
      </c>
      <c r="B3905" s="2" t="str">
        <f t="shared" si="249"/>
        <v>Dec</v>
      </c>
      <c r="C3905" s="2">
        <f t="shared" si="250"/>
        <v>50</v>
      </c>
      <c r="D3905" s="2" t="str">
        <f t="shared" si="251"/>
        <v>Thu</v>
      </c>
      <c r="E3905" s="34">
        <v>43447</v>
      </c>
      <c r="F3905" s="30">
        <v>51232</v>
      </c>
      <c r="G3905" s="2" t="s">
        <v>601</v>
      </c>
      <c r="H3905" s="30" t="s">
        <v>2127</v>
      </c>
      <c r="I3905" s="2">
        <v>4</v>
      </c>
      <c r="J3905" s="30" t="s">
        <v>2004</v>
      </c>
      <c r="K3905" s="2" t="s">
        <v>1247</v>
      </c>
      <c r="L3905" s="30">
        <v>602</v>
      </c>
      <c r="M3905" s="2">
        <v>26</v>
      </c>
      <c r="N3905" s="2">
        <v>10</v>
      </c>
      <c r="O3905" s="31">
        <v>6.491898148148148E-2</v>
      </c>
    </row>
    <row r="3906" spans="1:15" x14ac:dyDescent="0.25">
      <c r="A3906" s="2">
        <f t="shared" si="248"/>
        <v>2018</v>
      </c>
      <c r="B3906" s="2" t="str">
        <f t="shared" si="249"/>
        <v>Dec</v>
      </c>
      <c r="C3906" s="2">
        <f t="shared" si="250"/>
        <v>50</v>
      </c>
      <c r="D3906" s="2" t="str">
        <f t="shared" si="251"/>
        <v>Thu</v>
      </c>
      <c r="E3906" s="34">
        <v>43447</v>
      </c>
      <c r="F3906" s="30">
        <v>51232</v>
      </c>
      <c r="G3906" s="2" t="s">
        <v>601</v>
      </c>
      <c r="H3906" s="30" t="s">
        <v>2127</v>
      </c>
      <c r="I3906" s="2">
        <v>4</v>
      </c>
      <c r="J3906" s="30" t="s">
        <v>2007</v>
      </c>
      <c r="K3906" s="2" t="s">
        <v>1247</v>
      </c>
      <c r="L3906" s="30">
        <v>602</v>
      </c>
      <c r="M3906" s="2">
        <v>26</v>
      </c>
      <c r="N3906" s="2">
        <v>10</v>
      </c>
      <c r="O3906" s="31">
        <v>5.6284722222222222E-2</v>
      </c>
    </row>
    <row r="3907" spans="1:15" x14ac:dyDescent="0.25">
      <c r="A3907" s="2">
        <f t="shared" si="248"/>
        <v>2018</v>
      </c>
      <c r="B3907" s="2" t="str">
        <f t="shared" si="249"/>
        <v>Dec</v>
      </c>
      <c r="C3907" s="2">
        <f t="shared" si="250"/>
        <v>50</v>
      </c>
      <c r="D3907" s="2" t="str">
        <f t="shared" si="251"/>
        <v>Thu</v>
      </c>
      <c r="E3907" s="34">
        <v>43447</v>
      </c>
      <c r="F3907" s="30">
        <v>51232</v>
      </c>
      <c r="G3907" s="2" t="s">
        <v>601</v>
      </c>
      <c r="H3907" s="30" t="s">
        <v>2127</v>
      </c>
      <c r="I3907" s="2">
        <v>4</v>
      </c>
      <c r="J3907" s="30" t="s">
        <v>2008</v>
      </c>
      <c r="K3907" s="2" t="s">
        <v>1247</v>
      </c>
      <c r="L3907" s="30">
        <v>602</v>
      </c>
      <c r="M3907" s="2">
        <v>26</v>
      </c>
      <c r="N3907" s="2">
        <v>10</v>
      </c>
      <c r="O3907" s="31">
        <v>6.4907407407407414E-2</v>
      </c>
    </row>
    <row r="3908" spans="1:15" x14ac:dyDescent="0.25">
      <c r="A3908" s="2">
        <f t="shared" si="248"/>
        <v>2018</v>
      </c>
      <c r="B3908" s="2" t="str">
        <f t="shared" si="249"/>
        <v>Dec</v>
      </c>
      <c r="C3908" s="2">
        <f t="shared" si="250"/>
        <v>50</v>
      </c>
      <c r="D3908" s="2" t="str">
        <f t="shared" si="251"/>
        <v>Thu</v>
      </c>
      <c r="E3908" s="34">
        <v>43447</v>
      </c>
      <c r="F3908" s="30">
        <v>51232</v>
      </c>
      <c r="G3908" s="2" t="s">
        <v>601</v>
      </c>
      <c r="H3908" s="30" t="s">
        <v>2127</v>
      </c>
      <c r="I3908" s="2">
        <v>4</v>
      </c>
      <c r="J3908" s="30" t="s">
        <v>2402</v>
      </c>
      <c r="K3908" s="2" t="s">
        <v>1247</v>
      </c>
      <c r="L3908" s="30">
        <v>602</v>
      </c>
      <c r="M3908" s="2">
        <v>26</v>
      </c>
      <c r="N3908" s="2">
        <v>10</v>
      </c>
      <c r="O3908" s="31">
        <v>6.4884259259259267E-2</v>
      </c>
    </row>
    <row r="3909" spans="1:15" x14ac:dyDescent="0.25">
      <c r="A3909" s="2">
        <f t="shared" si="248"/>
        <v>2018</v>
      </c>
      <c r="B3909" s="2" t="str">
        <f t="shared" si="249"/>
        <v>Dec</v>
      </c>
      <c r="C3909" s="2">
        <f t="shared" si="250"/>
        <v>50</v>
      </c>
      <c r="D3909" s="2" t="str">
        <f t="shared" si="251"/>
        <v>Thu</v>
      </c>
      <c r="E3909" s="34">
        <v>43447</v>
      </c>
      <c r="F3909" s="30">
        <v>49595</v>
      </c>
      <c r="G3909" s="2" t="s">
        <v>1831</v>
      </c>
      <c r="H3909" s="30" t="s">
        <v>2128</v>
      </c>
      <c r="I3909" s="2">
        <v>4</v>
      </c>
      <c r="J3909" s="30" t="s">
        <v>2005</v>
      </c>
      <c r="K3909" s="2" t="s">
        <v>1247</v>
      </c>
      <c r="L3909" s="30">
        <v>384</v>
      </c>
      <c r="M3909" s="2">
        <v>9</v>
      </c>
      <c r="N3909" s="2">
        <v>1</v>
      </c>
      <c r="O3909" s="31">
        <v>0</v>
      </c>
    </row>
    <row r="3910" spans="1:15" x14ac:dyDescent="0.25">
      <c r="A3910" s="2">
        <f t="shared" si="248"/>
        <v>2018</v>
      </c>
      <c r="B3910" s="2" t="str">
        <f t="shared" si="249"/>
        <v>Dec</v>
      </c>
      <c r="C3910" s="2">
        <f t="shared" si="250"/>
        <v>50</v>
      </c>
      <c r="D3910" s="2" t="str">
        <f t="shared" si="251"/>
        <v>Thu</v>
      </c>
      <c r="E3910" s="34">
        <v>43447</v>
      </c>
      <c r="F3910" s="30">
        <v>49595</v>
      </c>
      <c r="G3910" s="2" t="s">
        <v>1831</v>
      </c>
      <c r="H3910" s="30" t="s">
        <v>2128</v>
      </c>
      <c r="I3910" s="2">
        <v>4</v>
      </c>
      <c r="J3910" s="30" t="s">
        <v>2006</v>
      </c>
      <c r="K3910" s="2" t="s">
        <v>1247</v>
      </c>
      <c r="L3910" s="30">
        <v>384</v>
      </c>
      <c r="M3910" s="2">
        <v>9</v>
      </c>
      <c r="N3910" s="2">
        <v>1</v>
      </c>
      <c r="O3910" s="31">
        <v>4.4560185185185182E-2</v>
      </c>
    </row>
    <row r="3911" spans="1:15" x14ac:dyDescent="0.25">
      <c r="A3911" s="2">
        <f t="shared" si="248"/>
        <v>2018</v>
      </c>
      <c r="B3911" s="2" t="str">
        <f t="shared" si="249"/>
        <v>Dec</v>
      </c>
      <c r="C3911" s="2">
        <f t="shared" si="250"/>
        <v>50</v>
      </c>
      <c r="D3911" s="2" t="str">
        <f t="shared" si="251"/>
        <v>Thu</v>
      </c>
      <c r="E3911" s="34">
        <v>43447</v>
      </c>
      <c r="F3911" s="30">
        <v>49595</v>
      </c>
      <c r="G3911" s="2" t="s">
        <v>1831</v>
      </c>
      <c r="H3911" s="30" t="s">
        <v>2128</v>
      </c>
      <c r="I3911" s="2">
        <v>4</v>
      </c>
      <c r="J3911" s="30" t="s">
        <v>2078</v>
      </c>
      <c r="K3911" s="2" t="s">
        <v>1247</v>
      </c>
      <c r="L3911" s="30">
        <v>384</v>
      </c>
      <c r="M3911" s="2">
        <v>9</v>
      </c>
      <c r="N3911" s="2">
        <v>1</v>
      </c>
      <c r="O3911" s="31">
        <v>4.4548611111111108E-2</v>
      </c>
    </row>
    <row r="3912" spans="1:15" x14ac:dyDescent="0.25">
      <c r="A3912" s="2">
        <f t="shared" si="248"/>
        <v>2018</v>
      </c>
      <c r="B3912" s="2" t="str">
        <f t="shared" si="249"/>
        <v>Dec</v>
      </c>
      <c r="C3912" s="2">
        <f t="shared" si="250"/>
        <v>50</v>
      </c>
      <c r="D3912" s="2" t="str">
        <f t="shared" si="251"/>
        <v>Thu</v>
      </c>
      <c r="E3912" s="34">
        <v>43447</v>
      </c>
      <c r="F3912" s="30">
        <v>49595</v>
      </c>
      <c r="G3912" s="2" t="s">
        <v>1831</v>
      </c>
      <c r="H3912" s="30" t="s">
        <v>2128</v>
      </c>
      <c r="I3912" s="2">
        <v>4</v>
      </c>
      <c r="J3912" s="30" t="s">
        <v>2080</v>
      </c>
      <c r="K3912" s="2" t="s">
        <v>1247</v>
      </c>
      <c r="L3912" s="30">
        <v>384</v>
      </c>
      <c r="M3912" s="2">
        <v>9</v>
      </c>
      <c r="N3912" s="2">
        <v>1</v>
      </c>
      <c r="O3912" s="31">
        <v>4.4525462962962968E-2</v>
      </c>
    </row>
    <row r="3913" spans="1:15" x14ac:dyDescent="0.25">
      <c r="A3913" s="2">
        <f t="shared" si="248"/>
        <v>2018</v>
      </c>
      <c r="B3913" s="2" t="str">
        <f t="shared" si="249"/>
        <v>Dec</v>
      </c>
      <c r="C3913" s="2">
        <f t="shared" si="250"/>
        <v>50</v>
      </c>
      <c r="D3913" s="2" t="str">
        <f t="shared" si="251"/>
        <v>Thu</v>
      </c>
      <c r="E3913" s="34">
        <v>43447</v>
      </c>
      <c r="F3913" s="30">
        <v>48212</v>
      </c>
      <c r="G3913" s="2" t="s">
        <v>39</v>
      </c>
      <c r="H3913" s="30" t="s">
        <v>2418</v>
      </c>
      <c r="I3913" s="2">
        <v>14</v>
      </c>
      <c r="J3913" s="30" t="s">
        <v>1779</v>
      </c>
      <c r="K3913" s="2" t="s">
        <v>1272</v>
      </c>
      <c r="L3913" s="30">
        <v>1632</v>
      </c>
      <c r="M3913" s="2">
        <v>3</v>
      </c>
      <c r="N3913" s="2">
        <v>57</v>
      </c>
      <c r="O3913" s="31">
        <v>0</v>
      </c>
    </row>
    <row r="3914" spans="1:15" x14ac:dyDescent="0.25">
      <c r="A3914" s="2">
        <f t="shared" si="248"/>
        <v>2018</v>
      </c>
      <c r="B3914" s="2" t="str">
        <f t="shared" si="249"/>
        <v>Dec</v>
      </c>
      <c r="C3914" s="2">
        <f t="shared" si="250"/>
        <v>50</v>
      </c>
      <c r="D3914" s="2" t="str">
        <f t="shared" si="251"/>
        <v>Thu</v>
      </c>
      <c r="E3914" s="34">
        <v>43447</v>
      </c>
      <c r="F3914" s="30">
        <v>51273</v>
      </c>
      <c r="G3914" s="2" t="s">
        <v>2419</v>
      </c>
      <c r="H3914" s="30" t="s">
        <v>2420</v>
      </c>
      <c r="I3914" s="2">
        <v>11</v>
      </c>
      <c r="J3914" s="30" t="s">
        <v>2003</v>
      </c>
      <c r="K3914" s="2" t="s">
        <v>1264</v>
      </c>
      <c r="L3914" s="30">
        <v>1305</v>
      </c>
      <c r="M3914" s="2">
        <v>38</v>
      </c>
      <c r="N3914" s="2">
        <v>6</v>
      </c>
      <c r="O3914" s="31">
        <v>0</v>
      </c>
    </row>
    <row r="3915" spans="1:15" x14ac:dyDescent="0.25">
      <c r="A3915" s="2">
        <f t="shared" si="248"/>
        <v>2018</v>
      </c>
      <c r="B3915" s="2" t="str">
        <f t="shared" si="249"/>
        <v>Dec</v>
      </c>
      <c r="C3915" s="2">
        <f t="shared" si="250"/>
        <v>50</v>
      </c>
      <c r="D3915" s="2" t="str">
        <f t="shared" si="251"/>
        <v>Thu</v>
      </c>
      <c r="E3915" s="34">
        <v>43447</v>
      </c>
      <c r="F3915" s="30">
        <v>51273</v>
      </c>
      <c r="G3915" s="2" t="s">
        <v>2419</v>
      </c>
      <c r="H3915" s="30" t="s">
        <v>2420</v>
      </c>
      <c r="I3915" s="2">
        <v>11</v>
      </c>
      <c r="J3915" s="30" t="s">
        <v>2005</v>
      </c>
      <c r="K3915" s="2" t="s">
        <v>1355</v>
      </c>
      <c r="L3915" s="30">
        <v>1305</v>
      </c>
      <c r="M3915" s="2">
        <v>38</v>
      </c>
      <c r="N3915" s="2">
        <v>6</v>
      </c>
      <c r="O3915" s="31">
        <v>0</v>
      </c>
    </row>
    <row r="3916" spans="1:15" x14ac:dyDescent="0.25">
      <c r="A3916" s="2">
        <f t="shared" si="248"/>
        <v>2018</v>
      </c>
      <c r="B3916" s="2" t="str">
        <f t="shared" si="249"/>
        <v>Dec</v>
      </c>
      <c r="C3916" s="2">
        <f t="shared" si="250"/>
        <v>50</v>
      </c>
      <c r="D3916" s="2" t="str">
        <f t="shared" si="251"/>
        <v>Thu</v>
      </c>
      <c r="E3916" s="34">
        <v>43447</v>
      </c>
      <c r="F3916" s="30">
        <v>51273</v>
      </c>
      <c r="G3916" s="2" t="s">
        <v>2419</v>
      </c>
      <c r="H3916" s="30" t="s">
        <v>2420</v>
      </c>
      <c r="I3916" s="2">
        <v>11</v>
      </c>
      <c r="J3916" s="30" t="s">
        <v>2006</v>
      </c>
      <c r="K3916" s="2" t="s">
        <v>1282</v>
      </c>
      <c r="L3916" s="30">
        <v>1305</v>
      </c>
      <c r="M3916" s="2">
        <v>38</v>
      </c>
      <c r="N3916" s="2">
        <v>6</v>
      </c>
      <c r="O3916" s="31">
        <v>0</v>
      </c>
    </row>
    <row r="3917" spans="1:15" x14ac:dyDescent="0.25">
      <c r="A3917" s="2">
        <f t="shared" si="248"/>
        <v>2018</v>
      </c>
      <c r="B3917" s="2" t="str">
        <f t="shared" si="249"/>
        <v>Dec</v>
      </c>
      <c r="C3917" s="2">
        <f t="shared" si="250"/>
        <v>50</v>
      </c>
      <c r="D3917" s="2" t="str">
        <f t="shared" si="251"/>
        <v>Thu</v>
      </c>
      <c r="E3917" s="34">
        <v>43447</v>
      </c>
      <c r="F3917" s="30">
        <v>51273</v>
      </c>
      <c r="G3917" s="2" t="s">
        <v>2419</v>
      </c>
      <c r="H3917" s="30" t="s">
        <v>2420</v>
      </c>
      <c r="I3917" s="2">
        <v>11</v>
      </c>
      <c r="J3917" s="30" t="s">
        <v>2007</v>
      </c>
      <c r="K3917" s="2" t="s">
        <v>1247</v>
      </c>
      <c r="L3917" s="30">
        <v>1305</v>
      </c>
      <c r="M3917" s="2">
        <v>38</v>
      </c>
      <c r="N3917" s="2">
        <v>6</v>
      </c>
      <c r="O3917" s="31">
        <v>0</v>
      </c>
    </row>
    <row r="3918" spans="1:15" x14ac:dyDescent="0.25">
      <c r="A3918" s="2">
        <f t="shared" si="248"/>
        <v>2018</v>
      </c>
      <c r="B3918" s="2" t="str">
        <f t="shared" si="249"/>
        <v>Dec</v>
      </c>
      <c r="C3918" s="2">
        <f t="shared" si="250"/>
        <v>50</v>
      </c>
      <c r="D3918" s="2" t="str">
        <f t="shared" si="251"/>
        <v>Thu</v>
      </c>
      <c r="E3918" s="34">
        <v>43447</v>
      </c>
      <c r="F3918" s="30">
        <v>51273</v>
      </c>
      <c r="G3918" s="2" t="s">
        <v>2419</v>
      </c>
      <c r="H3918" s="30" t="s">
        <v>2420</v>
      </c>
      <c r="I3918" s="2">
        <v>11</v>
      </c>
      <c r="J3918" s="30" t="s">
        <v>2008</v>
      </c>
      <c r="K3918" s="2" t="s">
        <v>1247</v>
      </c>
      <c r="L3918" s="30">
        <v>1305</v>
      </c>
      <c r="M3918" s="2">
        <v>38</v>
      </c>
      <c r="N3918" s="2">
        <v>6</v>
      </c>
      <c r="O3918" s="31">
        <v>0</v>
      </c>
    </row>
    <row r="3919" spans="1:15" x14ac:dyDescent="0.25">
      <c r="A3919" s="2">
        <f t="shared" si="248"/>
        <v>2018</v>
      </c>
      <c r="B3919" s="2" t="str">
        <f t="shared" si="249"/>
        <v>Dec</v>
      </c>
      <c r="C3919" s="2">
        <f t="shared" si="250"/>
        <v>50</v>
      </c>
      <c r="D3919" s="2" t="str">
        <f t="shared" si="251"/>
        <v>Thu</v>
      </c>
      <c r="E3919" s="34">
        <v>43447</v>
      </c>
      <c r="F3919" s="30">
        <v>51265</v>
      </c>
      <c r="G3919" s="2" t="s">
        <v>2421</v>
      </c>
      <c r="H3919" s="30" t="s">
        <v>2422</v>
      </c>
      <c r="I3919" s="2">
        <v>5</v>
      </c>
      <c r="J3919" s="30" t="s">
        <v>2003</v>
      </c>
      <c r="K3919" s="2" t="s">
        <v>1264</v>
      </c>
      <c r="L3919" s="30">
        <v>1706</v>
      </c>
      <c r="M3919" s="2">
        <v>30</v>
      </c>
      <c r="N3919" s="2">
        <v>2</v>
      </c>
      <c r="O3919" s="31">
        <v>0</v>
      </c>
    </row>
    <row r="3920" spans="1:15" x14ac:dyDescent="0.25">
      <c r="A3920" s="2">
        <f t="shared" si="248"/>
        <v>2018</v>
      </c>
      <c r="B3920" s="2" t="str">
        <f t="shared" si="249"/>
        <v>Dec</v>
      </c>
      <c r="C3920" s="2">
        <f t="shared" si="250"/>
        <v>50</v>
      </c>
      <c r="D3920" s="2" t="str">
        <f t="shared" si="251"/>
        <v>Thu</v>
      </c>
      <c r="E3920" s="34">
        <v>43447</v>
      </c>
      <c r="F3920" s="30">
        <v>51265</v>
      </c>
      <c r="G3920" s="2" t="s">
        <v>2421</v>
      </c>
      <c r="H3920" s="30" t="s">
        <v>2422</v>
      </c>
      <c r="I3920" s="2">
        <v>5</v>
      </c>
      <c r="J3920" s="30" t="s">
        <v>2006</v>
      </c>
      <c r="K3920" s="2" t="s">
        <v>1247</v>
      </c>
      <c r="L3920" s="30">
        <v>1706</v>
      </c>
      <c r="M3920" s="2">
        <v>30</v>
      </c>
      <c r="N3920" s="2">
        <v>2</v>
      </c>
      <c r="O3920" s="31">
        <v>0</v>
      </c>
    </row>
    <row r="3921" spans="1:15" x14ac:dyDescent="0.25">
      <c r="A3921" s="2">
        <f t="shared" si="248"/>
        <v>2018</v>
      </c>
      <c r="B3921" s="2" t="str">
        <f t="shared" si="249"/>
        <v>Dec</v>
      </c>
      <c r="C3921" s="2">
        <f t="shared" si="250"/>
        <v>50</v>
      </c>
      <c r="D3921" s="2" t="str">
        <f t="shared" si="251"/>
        <v>Thu</v>
      </c>
      <c r="E3921" s="34">
        <v>43447</v>
      </c>
      <c r="F3921" s="30">
        <v>51265</v>
      </c>
      <c r="G3921" s="2" t="s">
        <v>2421</v>
      </c>
      <c r="H3921" s="30" t="s">
        <v>2422</v>
      </c>
      <c r="I3921" s="2">
        <v>5</v>
      </c>
      <c r="J3921" s="30" t="s">
        <v>2008</v>
      </c>
      <c r="K3921" s="2" t="s">
        <v>1247</v>
      </c>
      <c r="L3921" s="30">
        <v>1706</v>
      </c>
      <c r="M3921" s="2">
        <v>30</v>
      </c>
      <c r="N3921" s="2">
        <v>2</v>
      </c>
      <c r="O3921" s="31">
        <v>0</v>
      </c>
    </row>
    <row r="3922" spans="1:15" x14ac:dyDescent="0.25">
      <c r="A3922" s="2">
        <f t="shared" si="248"/>
        <v>2018</v>
      </c>
      <c r="B3922" s="2" t="str">
        <f t="shared" si="249"/>
        <v>Dec</v>
      </c>
      <c r="C3922" s="2">
        <f t="shared" si="250"/>
        <v>50</v>
      </c>
      <c r="D3922" s="2" t="str">
        <f t="shared" si="251"/>
        <v>Thu</v>
      </c>
      <c r="E3922" s="34">
        <v>43447</v>
      </c>
      <c r="F3922" s="30">
        <v>51265</v>
      </c>
      <c r="G3922" s="2" t="s">
        <v>2421</v>
      </c>
      <c r="H3922" s="30" t="s">
        <v>2422</v>
      </c>
      <c r="I3922" s="2">
        <v>5</v>
      </c>
      <c r="J3922" s="30" t="s">
        <v>2080</v>
      </c>
      <c r="K3922" s="2" t="s">
        <v>1355</v>
      </c>
      <c r="L3922" s="30">
        <v>1706</v>
      </c>
      <c r="M3922" s="2">
        <v>30</v>
      </c>
      <c r="N3922" s="2">
        <v>2</v>
      </c>
      <c r="O3922" s="31">
        <v>0</v>
      </c>
    </row>
    <row r="3923" spans="1:15" x14ac:dyDescent="0.25">
      <c r="A3923" s="2">
        <f t="shared" si="248"/>
        <v>2018</v>
      </c>
      <c r="B3923" s="2" t="str">
        <f t="shared" si="249"/>
        <v>Dec</v>
      </c>
      <c r="C3923" s="2">
        <f t="shared" si="250"/>
        <v>50</v>
      </c>
      <c r="D3923" s="2" t="str">
        <f t="shared" si="251"/>
        <v>Thu</v>
      </c>
      <c r="E3923" s="34">
        <v>43447</v>
      </c>
      <c r="F3923" s="30">
        <v>51265</v>
      </c>
      <c r="G3923" s="2" t="s">
        <v>2421</v>
      </c>
      <c r="H3923" s="30" t="s">
        <v>2422</v>
      </c>
      <c r="I3923" s="2">
        <v>5</v>
      </c>
      <c r="J3923" s="30" t="s">
        <v>2402</v>
      </c>
      <c r="K3923" s="2" t="s">
        <v>1247</v>
      </c>
      <c r="L3923" s="30">
        <v>1706</v>
      </c>
      <c r="M3923" s="2">
        <v>30</v>
      </c>
      <c r="N3923" s="2">
        <v>2</v>
      </c>
      <c r="O3923" s="31">
        <v>0</v>
      </c>
    </row>
    <row r="3924" spans="1:15" x14ac:dyDescent="0.25">
      <c r="A3924" s="2">
        <f t="shared" si="248"/>
        <v>2018</v>
      </c>
      <c r="B3924" s="2" t="str">
        <f t="shared" si="249"/>
        <v>Dec</v>
      </c>
      <c r="C3924" s="2">
        <f t="shared" si="250"/>
        <v>50</v>
      </c>
      <c r="D3924" s="2" t="str">
        <f t="shared" si="251"/>
        <v>Thu</v>
      </c>
      <c r="E3924" s="34">
        <v>43447</v>
      </c>
      <c r="F3924" s="30">
        <v>48210</v>
      </c>
      <c r="G3924" s="2" t="s">
        <v>60</v>
      </c>
      <c r="H3924" s="30" t="s">
        <v>2423</v>
      </c>
      <c r="I3924" s="2">
        <v>10</v>
      </c>
      <c r="J3924" s="30" t="s">
        <v>2005</v>
      </c>
      <c r="K3924" s="2" t="s">
        <v>1247</v>
      </c>
      <c r="L3924" s="30">
        <v>692</v>
      </c>
      <c r="M3924" s="2">
        <v>121</v>
      </c>
      <c r="N3924" s="2">
        <v>4</v>
      </c>
      <c r="O3924" s="31">
        <v>0</v>
      </c>
    </row>
    <row r="3925" spans="1:15" x14ac:dyDescent="0.25">
      <c r="A3925" s="2">
        <f t="shared" si="248"/>
        <v>2018</v>
      </c>
      <c r="B3925" s="2" t="str">
        <f t="shared" si="249"/>
        <v>Dec</v>
      </c>
      <c r="C3925" s="2">
        <f t="shared" si="250"/>
        <v>50</v>
      </c>
      <c r="D3925" s="2" t="str">
        <f t="shared" si="251"/>
        <v>Thu</v>
      </c>
      <c r="E3925" s="34">
        <v>43447</v>
      </c>
      <c r="F3925" s="30">
        <v>48210</v>
      </c>
      <c r="G3925" s="2" t="s">
        <v>60</v>
      </c>
      <c r="H3925" s="30" t="s">
        <v>2423</v>
      </c>
      <c r="I3925" s="2">
        <v>10</v>
      </c>
      <c r="J3925" s="30" t="s">
        <v>2007</v>
      </c>
      <c r="K3925" s="2" t="s">
        <v>1247</v>
      </c>
      <c r="L3925" s="30">
        <v>692</v>
      </c>
      <c r="M3925" s="2">
        <v>121</v>
      </c>
      <c r="N3925" s="2">
        <v>4</v>
      </c>
      <c r="O3925" s="31">
        <v>0</v>
      </c>
    </row>
    <row r="3926" spans="1:15" x14ac:dyDescent="0.25">
      <c r="A3926" s="2">
        <f t="shared" si="248"/>
        <v>2018</v>
      </c>
      <c r="B3926" s="2" t="str">
        <f t="shared" si="249"/>
        <v>Dec</v>
      </c>
      <c r="C3926" s="2">
        <f t="shared" si="250"/>
        <v>50</v>
      </c>
      <c r="D3926" s="2" t="str">
        <f t="shared" si="251"/>
        <v>Thu</v>
      </c>
      <c r="E3926" s="34">
        <v>43447</v>
      </c>
      <c r="F3926" s="30">
        <v>48189</v>
      </c>
      <c r="G3926" s="2" t="s">
        <v>45</v>
      </c>
      <c r="H3926" s="30" t="s">
        <v>2129</v>
      </c>
      <c r="I3926" s="2">
        <v>32</v>
      </c>
      <c r="J3926" s="30" t="s">
        <v>1368</v>
      </c>
      <c r="K3926" s="2" t="s">
        <v>1264</v>
      </c>
      <c r="L3926" s="30">
        <v>4196</v>
      </c>
      <c r="M3926" s="2">
        <v>201</v>
      </c>
      <c r="N3926" s="2">
        <v>10</v>
      </c>
      <c r="O3926" s="31">
        <v>0.22571759259259261</v>
      </c>
    </row>
    <row r="3927" spans="1:15" x14ac:dyDescent="0.25">
      <c r="A3927" s="2">
        <f t="shared" si="248"/>
        <v>2018</v>
      </c>
      <c r="B3927" s="2" t="str">
        <f t="shared" si="249"/>
        <v>Dec</v>
      </c>
      <c r="C3927" s="2">
        <f t="shared" si="250"/>
        <v>50</v>
      </c>
      <c r="D3927" s="2" t="str">
        <f t="shared" si="251"/>
        <v>Thu</v>
      </c>
      <c r="E3927" s="34">
        <v>43447</v>
      </c>
      <c r="F3927" s="30">
        <v>48189</v>
      </c>
      <c r="G3927" s="2" t="s">
        <v>45</v>
      </c>
      <c r="H3927" s="30" t="s">
        <v>2129</v>
      </c>
      <c r="I3927" s="2">
        <v>32</v>
      </c>
      <c r="J3927" s="30" t="s">
        <v>1372</v>
      </c>
      <c r="K3927" s="2" t="s">
        <v>1355</v>
      </c>
      <c r="L3927" s="30">
        <v>4196</v>
      </c>
      <c r="M3927" s="2">
        <v>201</v>
      </c>
      <c r="N3927" s="2">
        <v>10</v>
      </c>
      <c r="O3927" s="31">
        <v>0.22445601851851851</v>
      </c>
    </row>
    <row r="3928" spans="1:15" x14ac:dyDescent="0.25">
      <c r="A3928" s="2">
        <f t="shared" si="248"/>
        <v>2018</v>
      </c>
      <c r="B3928" s="2" t="str">
        <f t="shared" si="249"/>
        <v>Dec</v>
      </c>
      <c r="C3928" s="2">
        <f t="shared" si="250"/>
        <v>50</v>
      </c>
      <c r="D3928" s="2" t="str">
        <f t="shared" si="251"/>
        <v>Thu</v>
      </c>
      <c r="E3928" s="34">
        <v>43447</v>
      </c>
      <c r="F3928" s="30">
        <v>48189</v>
      </c>
      <c r="G3928" s="2" t="s">
        <v>45</v>
      </c>
      <c r="H3928" s="30" t="s">
        <v>2129</v>
      </c>
      <c r="I3928" s="2">
        <v>32</v>
      </c>
      <c r="J3928" s="30" t="s">
        <v>1376</v>
      </c>
      <c r="K3928" s="2" t="s">
        <v>1247</v>
      </c>
      <c r="L3928" s="30">
        <v>4196</v>
      </c>
      <c r="M3928" s="2">
        <v>201</v>
      </c>
      <c r="N3928" s="2">
        <v>10</v>
      </c>
      <c r="O3928" s="31">
        <v>0.13625000000000001</v>
      </c>
    </row>
    <row r="3929" spans="1:15" x14ac:dyDescent="0.25">
      <c r="A3929" s="2">
        <f t="shared" si="248"/>
        <v>2018</v>
      </c>
      <c r="B3929" s="2" t="str">
        <f t="shared" si="249"/>
        <v>Dec</v>
      </c>
      <c r="C3929" s="2">
        <f t="shared" si="250"/>
        <v>50</v>
      </c>
      <c r="D3929" s="2" t="str">
        <f t="shared" si="251"/>
        <v>Thu</v>
      </c>
      <c r="E3929" s="34">
        <v>43447</v>
      </c>
      <c r="F3929" s="30">
        <v>48189</v>
      </c>
      <c r="G3929" s="2" t="s">
        <v>45</v>
      </c>
      <c r="H3929" s="30" t="s">
        <v>2129</v>
      </c>
      <c r="I3929" s="2">
        <v>32</v>
      </c>
      <c r="J3929" s="30" t="s">
        <v>1902</v>
      </c>
      <c r="K3929" s="2" t="s">
        <v>1355</v>
      </c>
      <c r="L3929" s="30">
        <v>4196</v>
      </c>
      <c r="M3929" s="2">
        <v>201</v>
      </c>
      <c r="N3929" s="2">
        <v>10</v>
      </c>
      <c r="O3929" s="31">
        <v>0.13501157407407408</v>
      </c>
    </row>
    <row r="3930" spans="1:15" x14ac:dyDescent="0.25">
      <c r="A3930" s="2">
        <f t="shared" si="248"/>
        <v>2018</v>
      </c>
      <c r="B3930" s="2" t="str">
        <f t="shared" si="249"/>
        <v>Dec</v>
      </c>
      <c r="C3930" s="2">
        <f t="shared" si="250"/>
        <v>50</v>
      </c>
      <c r="D3930" s="2" t="str">
        <f t="shared" si="251"/>
        <v>Thu</v>
      </c>
      <c r="E3930" s="34">
        <v>43447</v>
      </c>
      <c r="F3930" s="30">
        <v>48189</v>
      </c>
      <c r="G3930" s="2" t="s">
        <v>45</v>
      </c>
      <c r="H3930" s="30" t="s">
        <v>2129</v>
      </c>
      <c r="I3930" s="2">
        <v>32</v>
      </c>
      <c r="J3930" s="30" t="s">
        <v>1940</v>
      </c>
      <c r="K3930" s="2" t="s">
        <v>1264</v>
      </c>
      <c r="L3930" s="30">
        <v>4196</v>
      </c>
      <c r="M3930" s="2">
        <v>201</v>
      </c>
      <c r="N3930" s="2">
        <v>10</v>
      </c>
      <c r="O3930" s="31">
        <v>0.13658564814814814</v>
      </c>
    </row>
    <row r="3931" spans="1:15" x14ac:dyDescent="0.25">
      <c r="A3931" s="2">
        <f t="shared" si="248"/>
        <v>2018</v>
      </c>
      <c r="B3931" s="2" t="str">
        <f t="shared" si="249"/>
        <v>Dec</v>
      </c>
      <c r="C3931" s="2">
        <f t="shared" si="250"/>
        <v>50</v>
      </c>
      <c r="D3931" s="2" t="str">
        <f t="shared" si="251"/>
        <v>Thu</v>
      </c>
      <c r="E3931" s="34">
        <v>43447</v>
      </c>
      <c r="F3931" s="30">
        <v>48189</v>
      </c>
      <c r="G3931" s="2" t="s">
        <v>45</v>
      </c>
      <c r="H3931" s="30" t="s">
        <v>2129</v>
      </c>
      <c r="I3931" s="2">
        <v>32</v>
      </c>
      <c r="J3931" s="30" t="s">
        <v>2015</v>
      </c>
      <c r="K3931" s="2" t="s">
        <v>1282</v>
      </c>
      <c r="L3931" s="30">
        <v>4196</v>
      </c>
      <c r="M3931" s="2">
        <v>201</v>
      </c>
      <c r="N3931" s="2">
        <v>10</v>
      </c>
      <c r="O3931" s="31">
        <v>0.13473379629629631</v>
      </c>
    </row>
    <row r="3932" spans="1:15" x14ac:dyDescent="0.25">
      <c r="A3932" s="2">
        <f t="shared" si="248"/>
        <v>2018</v>
      </c>
      <c r="B3932" s="2" t="str">
        <f t="shared" si="249"/>
        <v>Dec</v>
      </c>
      <c r="C3932" s="2">
        <f t="shared" si="250"/>
        <v>50</v>
      </c>
      <c r="D3932" s="2" t="str">
        <f t="shared" si="251"/>
        <v>Thu</v>
      </c>
      <c r="E3932" s="34">
        <v>43447</v>
      </c>
      <c r="F3932" s="30">
        <v>48189</v>
      </c>
      <c r="G3932" s="2" t="s">
        <v>45</v>
      </c>
      <c r="H3932" s="30" t="s">
        <v>2129</v>
      </c>
      <c r="I3932" s="2">
        <v>32</v>
      </c>
      <c r="J3932" s="30" t="s">
        <v>2011</v>
      </c>
      <c r="K3932" s="2" t="s">
        <v>1247</v>
      </c>
      <c r="L3932" s="30">
        <v>4196</v>
      </c>
      <c r="M3932" s="2">
        <v>201</v>
      </c>
      <c r="N3932" s="2">
        <v>10</v>
      </c>
      <c r="O3932" s="31">
        <v>0.13593750000000002</v>
      </c>
    </row>
    <row r="3933" spans="1:15" x14ac:dyDescent="0.25">
      <c r="A3933" s="2">
        <f t="shared" si="248"/>
        <v>2018</v>
      </c>
      <c r="B3933" s="2" t="str">
        <f t="shared" si="249"/>
        <v>Dec</v>
      </c>
      <c r="C3933" s="2">
        <f t="shared" si="250"/>
        <v>50</v>
      </c>
      <c r="D3933" s="2" t="str">
        <f t="shared" si="251"/>
        <v>Thu</v>
      </c>
      <c r="E3933" s="34">
        <v>43447</v>
      </c>
      <c r="F3933" s="30">
        <v>48189</v>
      </c>
      <c r="G3933" s="2" t="s">
        <v>45</v>
      </c>
      <c r="H3933" s="30" t="s">
        <v>2129</v>
      </c>
      <c r="I3933" s="2">
        <v>32</v>
      </c>
      <c r="J3933" s="30" t="s">
        <v>2012</v>
      </c>
      <c r="K3933" s="2" t="s">
        <v>1355</v>
      </c>
      <c r="L3933" s="30">
        <v>4196</v>
      </c>
      <c r="M3933" s="2">
        <v>201</v>
      </c>
      <c r="N3933" s="2">
        <v>10</v>
      </c>
      <c r="O3933" s="31">
        <v>0.13577546296296297</v>
      </c>
    </row>
    <row r="3934" spans="1:15" x14ac:dyDescent="0.25">
      <c r="A3934" s="2">
        <f t="shared" si="248"/>
        <v>2018</v>
      </c>
      <c r="B3934" s="2" t="str">
        <f t="shared" si="249"/>
        <v>Dec</v>
      </c>
      <c r="C3934" s="2">
        <f t="shared" si="250"/>
        <v>50</v>
      </c>
      <c r="D3934" s="2" t="str">
        <f t="shared" si="251"/>
        <v>Thu</v>
      </c>
      <c r="E3934" s="34">
        <v>43447</v>
      </c>
      <c r="F3934" s="30">
        <v>48189</v>
      </c>
      <c r="G3934" s="2" t="s">
        <v>45</v>
      </c>
      <c r="H3934" s="30" t="s">
        <v>2129</v>
      </c>
      <c r="I3934" s="2">
        <v>32</v>
      </c>
      <c r="J3934" s="30" t="s">
        <v>2016</v>
      </c>
      <c r="K3934" s="2" t="s">
        <v>1355</v>
      </c>
      <c r="L3934" s="30">
        <v>4196</v>
      </c>
      <c r="M3934" s="2">
        <v>201</v>
      </c>
      <c r="N3934" s="2">
        <v>10</v>
      </c>
      <c r="O3934" s="31">
        <v>0.13446759259259258</v>
      </c>
    </row>
    <row r="3935" spans="1:15" x14ac:dyDescent="0.25">
      <c r="A3935" s="2">
        <f t="shared" si="248"/>
        <v>2018</v>
      </c>
      <c r="B3935" s="2" t="str">
        <f t="shared" si="249"/>
        <v>Dec</v>
      </c>
      <c r="C3935" s="2">
        <f t="shared" si="250"/>
        <v>50</v>
      </c>
      <c r="D3935" s="2" t="str">
        <f t="shared" si="251"/>
        <v>Thu</v>
      </c>
      <c r="E3935" s="34">
        <v>43447</v>
      </c>
      <c r="F3935" s="30">
        <v>48189</v>
      </c>
      <c r="G3935" s="2" t="s">
        <v>45</v>
      </c>
      <c r="H3935" s="30" t="s">
        <v>2129</v>
      </c>
      <c r="I3935" s="2">
        <v>32</v>
      </c>
      <c r="J3935" s="30" t="s">
        <v>2017</v>
      </c>
      <c r="K3935" s="2" t="s">
        <v>1355</v>
      </c>
      <c r="L3935" s="30">
        <v>4196</v>
      </c>
      <c r="M3935" s="2">
        <v>201</v>
      </c>
      <c r="N3935" s="2">
        <v>10</v>
      </c>
      <c r="O3935" s="31">
        <v>0.22310185185185186</v>
      </c>
    </row>
    <row r="3936" spans="1:15" x14ac:dyDescent="0.25">
      <c r="A3936" s="2">
        <f t="shared" si="248"/>
        <v>2018</v>
      </c>
      <c r="B3936" s="2" t="str">
        <f t="shared" si="249"/>
        <v>Dec</v>
      </c>
      <c r="C3936" s="2">
        <f t="shared" si="250"/>
        <v>50</v>
      </c>
      <c r="D3936" s="2" t="str">
        <f t="shared" si="251"/>
        <v>Thu</v>
      </c>
      <c r="E3936" s="34">
        <v>43447</v>
      </c>
      <c r="F3936" s="30">
        <v>51346</v>
      </c>
      <c r="G3936" s="2" t="s">
        <v>2130</v>
      </c>
      <c r="H3936" s="30" t="s">
        <v>2131</v>
      </c>
      <c r="I3936" s="2">
        <v>1</v>
      </c>
      <c r="J3936" s="30" t="s">
        <v>1877</v>
      </c>
      <c r="K3936" s="2" t="s">
        <v>1264</v>
      </c>
      <c r="L3936" s="30">
        <v>52</v>
      </c>
      <c r="M3936" s="2">
        <v>13</v>
      </c>
      <c r="N3936" s="2">
        <v>0</v>
      </c>
      <c r="O3936" s="31">
        <v>1.6979166666666667E-2</v>
      </c>
    </row>
    <row r="3937" spans="1:15" x14ac:dyDescent="0.25">
      <c r="A3937" s="2">
        <f t="shared" si="248"/>
        <v>2018</v>
      </c>
      <c r="B3937" s="2" t="str">
        <f t="shared" si="249"/>
        <v>Dec</v>
      </c>
      <c r="C3937" s="2">
        <f t="shared" si="250"/>
        <v>50</v>
      </c>
      <c r="D3937" s="2" t="str">
        <f t="shared" si="251"/>
        <v>Thu</v>
      </c>
      <c r="E3937" s="34">
        <v>43447</v>
      </c>
      <c r="F3937" s="30">
        <v>51079</v>
      </c>
      <c r="G3937" s="2" t="s">
        <v>944</v>
      </c>
      <c r="H3937" s="30" t="s">
        <v>2132</v>
      </c>
      <c r="I3937" s="2">
        <v>3</v>
      </c>
      <c r="J3937" s="30" t="s">
        <v>1294</v>
      </c>
      <c r="K3937" s="2" t="s">
        <v>1257</v>
      </c>
      <c r="L3937" s="30">
        <v>768</v>
      </c>
      <c r="M3937" s="2">
        <v>4</v>
      </c>
      <c r="N3937" s="2">
        <v>1</v>
      </c>
      <c r="O3937" s="31">
        <v>4.130787037037037E-2</v>
      </c>
    </row>
    <row r="3938" spans="1:15" x14ac:dyDescent="0.25">
      <c r="A3938" s="2">
        <f t="shared" si="248"/>
        <v>2018</v>
      </c>
      <c r="B3938" s="2" t="str">
        <f t="shared" si="249"/>
        <v>Dec</v>
      </c>
      <c r="C3938" s="2">
        <f t="shared" si="250"/>
        <v>50</v>
      </c>
      <c r="D3938" s="2" t="str">
        <f t="shared" si="251"/>
        <v>Thu</v>
      </c>
      <c r="E3938" s="34">
        <v>43447</v>
      </c>
      <c r="F3938" s="30">
        <v>51079</v>
      </c>
      <c r="G3938" s="2" t="s">
        <v>944</v>
      </c>
      <c r="H3938" s="30" t="s">
        <v>2132</v>
      </c>
      <c r="I3938" s="2">
        <v>3</v>
      </c>
      <c r="J3938" s="30" t="s">
        <v>1293</v>
      </c>
      <c r="K3938" s="2" t="s">
        <v>1429</v>
      </c>
      <c r="L3938" s="30">
        <v>768</v>
      </c>
      <c r="M3938" s="2">
        <v>4</v>
      </c>
      <c r="N3938" s="2">
        <v>1</v>
      </c>
      <c r="O3938" s="31">
        <v>4.1342592592592591E-2</v>
      </c>
    </row>
    <row r="3939" spans="1:15" x14ac:dyDescent="0.25">
      <c r="A3939" s="2">
        <f t="shared" si="248"/>
        <v>2018</v>
      </c>
      <c r="B3939" s="2" t="str">
        <f t="shared" si="249"/>
        <v>Dec</v>
      </c>
      <c r="C3939" s="2">
        <f t="shared" si="250"/>
        <v>50</v>
      </c>
      <c r="D3939" s="2" t="str">
        <f t="shared" si="251"/>
        <v>Thu</v>
      </c>
      <c r="E3939" s="34">
        <v>43447</v>
      </c>
      <c r="F3939" s="30">
        <v>51079</v>
      </c>
      <c r="G3939" s="2" t="s">
        <v>944</v>
      </c>
      <c r="H3939" s="30" t="s">
        <v>2132</v>
      </c>
      <c r="I3939" s="2">
        <v>3</v>
      </c>
      <c r="J3939" s="30" t="s">
        <v>1302</v>
      </c>
      <c r="K3939" s="2" t="s">
        <v>1429</v>
      </c>
      <c r="L3939" s="30">
        <v>768</v>
      </c>
      <c r="M3939" s="2">
        <v>4</v>
      </c>
      <c r="N3939" s="2">
        <v>1</v>
      </c>
      <c r="O3939" s="31">
        <v>1.5648148148148151E-2</v>
      </c>
    </row>
    <row r="3940" spans="1:15" x14ac:dyDescent="0.25">
      <c r="A3940" s="2">
        <f t="shared" si="248"/>
        <v>2018</v>
      </c>
      <c r="B3940" s="2" t="str">
        <f t="shared" si="249"/>
        <v>Dec</v>
      </c>
      <c r="C3940" s="2">
        <f t="shared" si="250"/>
        <v>50</v>
      </c>
      <c r="D3940" s="2" t="str">
        <f t="shared" si="251"/>
        <v>Thu</v>
      </c>
      <c r="E3940" s="28">
        <v>43447</v>
      </c>
      <c r="F3940" s="30">
        <v>51079</v>
      </c>
      <c r="G3940" s="2" t="s">
        <v>944</v>
      </c>
      <c r="H3940" s="30" t="s">
        <v>2132</v>
      </c>
      <c r="I3940" s="2">
        <v>3</v>
      </c>
      <c r="J3940" s="30" t="s">
        <v>1295</v>
      </c>
      <c r="K3940" s="2" t="s">
        <v>1264</v>
      </c>
      <c r="L3940" s="30">
        <v>768</v>
      </c>
      <c r="M3940" s="2">
        <v>4</v>
      </c>
      <c r="N3940" s="2">
        <v>1</v>
      </c>
      <c r="O3940" s="31">
        <v>4.1770833333333333E-2</v>
      </c>
    </row>
    <row r="3941" spans="1:15" x14ac:dyDescent="0.25">
      <c r="A3941" s="2">
        <f t="shared" si="248"/>
        <v>2018</v>
      </c>
      <c r="B3941" s="2" t="str">
        <f t="shared" si="249"/>
        <v>Dec</v>
      </c>
      <c r="C3941" s="2">
        <f t="shared" si="250"/>
        <v>50</v>
      </c>
      <c r="D3941" s="2" t="str">
        <f t="shared" si="251"/>
        <v>Fri</v>
      </c>
      <c r="E3941" s="34">
        <v>43448</v>
      </c>
      <c r="F3941" s="30">
        <v>50783</v>
      </c>
      <c r="G3941" s="2" t="s">
        <v>125</v>
      </c>
      <c r="H3941" s="30" t="s">
        <v>2133</v>
      </c>
      <c r="I3941" s="2">
        <v>31</v>
      </c>
      <c r="J3941" s="30" t="s">
        <v>1778</v>
      </c>
      <c r="K3941" s="2" t="s">
        <v>1272</v>
      </c>
      <c r="L3941" s="30">
        <v>2800</v>
      </c>
      <c r="M3941" s="2">
        <v>108</v>
      </c>
      <c r="N3941" s="2">
        <v>60</v>
      </c>
      <c r="O3941" s="31">
        <v>2.8078703703703703E-2</v>
      </c>
    </row>
    <row r="3942" spans="1:15" x14ac:dyDescent="0.25">
      <c r="A3942" s="2">
        <f t="shared" si="248"/>
        <v>2018</v>
      </c>
      <c r="B3942" s="2" t="str">
        <f t="shared" si="249"/>
        <v>Dec</v>
      </c>
      <c r="C3942" s="2">
        <f t="shared" si="250"/>
        <v>50</v>
      </c>
      <c r="D3942" s="2" t="str">
        <f t="shared" si="251"/>
        <v>Fri</v>
      </c>
      <c r="E3942" s="34">
        <v>43448</v>
      </c>
      <c r="F3942" s="30">
        <v>50783</v>
      </c>
      <c r="G3942" s="2" t="s">
        <v>125</v>
      </c>
      <c r="H3942" s="30" t="s">
        <v>2133</v>
      </c>
      <c r="I3942" s="2">
        <v>31</v>
      </c>
      <c r="J3942" s="30" t="s">
        <v>1781</v>
      </c>
      <c r="K3942" s="2" t="s">
        <v>1272</v>
      </c>
      <c r="L3942" s="30">
        <v>2800</v>
      </c>
      <c r="M3942" s="2">
        <v>108</v>
      </c>
      <c r="N3942" s="2">
        <v>60</v>
      </c>
      <c r="O3942" s="31">
        <v>2.7962962962962964E-2</v>
      </c>
    </row>
    <row r="3943" spans="1:15" x14ac:dyDescent="0.25">
      <c r="A3943" s="2">
        <f t="shared" si="248"/>
        <v>2018</v>
      </c>
      <c r="B3943" s="2" t="str">
        <f t="shared" si="249"/>
        <v>Dec</v>
      </c>
      <c r="C3943" s="2">
        <f t="shared" si="250"/>
        <v>50</v>
      </c>
      <c r="D3943" s="2" t="str">
        <f t="shared" si="251"/>
        <v>Fri</v>
      </c>
      <c r="E3943" s="34">
        <v>43448</v>
      </c>
      <c r="F3943" s="30">
        <v>50783</v>
      </c>
      <c r="G3943" s="2" t="s">
        <v>125</v>
      </c>
      <c r="H3943" s="30" t="s">
        <v>2133</v>
      </c>
      <c r="I3943" s="2">
        <v>31</v>
      </c>
      <c r="J3943" s="30" t="s">
        <v>1781</v>
      </c>
      <c r="K3943" s="2" t="s">
        <v>1348</v>
      </c>
      <c r="L3943" s="30">
        <v>2800</v>
      </c>
      <c r="M3943" s="2">
        <v>108</v>
      </c>
      <c r="N3943" s="2">
        <v>60</v>
      </c>
      <c r="O3943" s="31">
        <v>0.24435185185185185</v>
      </c>
    </row>
    <row r="3944" spans="1:15" x14ac:dyDescent="0.25">
      <c r="A3944" s="2">
        <f t="shared" si="248"/>
        <v>2018</v>
      </c>
      <c r="B3944" s="2" t="str">
        <f t="shared" si="249"/>
        <v>Dec</v>
      </c>
      <c r="C3944" s="2">
        <f t="shared" si="250"/>
        <v>50</v>
      </c>
      <c r="D3944" s="2" t="str">
        <f t="shared" si="251"/>
        <v>Fri</v>
      </c>
      <c r="E3944" s="34">
        <v>43448</v>
      </c>
      <c r="F3944" s="30">
        <v>50783</v>
      </c>
      <c r="G3944" s="2" t="s">
        <v>125</v>
      </c>
      <c r="H3944" s="30" t="s">
        <v>2133</v>
      </c>
      <c r="I3944" s="2">
        <v>31</v>
      </c>
      <c r="J3944" s="30" t="s">
        <v>1810</v>
      </c>
      <c r="K3944" s="2" t="s">
        <v>1429</v>
      </c>
      <c r="L3944" s="30">
        <v>2800</v>
      </c>
      <c r="M3944" s="2">
        <v>108</v>
      </c>
      <c r="N3944" s="2">
        <v>60</v>
      </c>
      <c r="O3944" s="31">
        <v>0.26559027777777777</v>
      </c>
    </row>
    <row r="3945" spans="1:15" x14ac:dyDescent="0.25">
      <c r="A3945" s="2">
        <f t="shared" si="248"/>
        <v>2018</v>
      </c>
      <c r="B3945" s="2" t="str">
        <f t="shared" si="249"/>
        <v>Dec</v>
      </c>
      <c r="C3945" s="2">
        <f t="shared" si="250"/>
        <v>50</v>
      </c>
      <c r="D3945" s="2" t="str">
        <f t="shared" si="251"/>
        <v>Fri</v>
      </c>
      <c r="E3945" s="34">
        <v>43448</v>
      </c>
      <c r="F3945" s="30">
        <v>50783</v>
      </c>
      <c r="G3945" s="2" t="s">
        <v>125</v>
      </c>
      <c r="H3945" s="30" t="s">
        <v>2133</v>
      </c>
      <c r="I3945" s="2">
        <v>31</v>
      </c>
      <c r="J3945" s="30" t="s">
        <v>1943</v>
      </c>
      <c r="K3945" s="2" t="s">
        <v>1429</v>
      </c>
      <c r="L3945" s="30">
        <v>2800</v>
      </c>
      <c r="M3945" s="2">
        <v>108</v>
      </c>
      <c r="N3945" s="2">
        <v>60</v>
      </c>
      <c r="O3945" s="31">
        <v>0.26604166666666668</v>
      </c>
    </row>
    <row r="3946" spans="1:15" x14ac:dyDescent="0.25">
      <c r="A3946" s="2">
        <f t="shared" si="248"/>
        <v>2018</v>
      </c>
      <c r="B3946" s="2" t="str">
        <f t="shared" si="249"/>
        <v>Dec</v>
      </c>
      <c r="C3946" s="2">
        <f t="shared" si="250"/>
        <v>50</v>
      </c>
      <c r="D3946" s="2" t="str">
        <f t="shared" si="251"/>
        <v>Fri</v>
      </c>
      <c r="E3946" s="34">
        <v>43448</v>
      </c>
      <c r="F3946" s="30">
        <v>50783</v>
      </c>
      <c r="G3946" s="2" t="s">
        <v>125</v>
      </c>
      <c r="H3946" s="30" t="s">
        <v>2133</v>
      </c>
      <c r="I3946" s="2">
        <v>31</v>
      </c>
      <c r="J3946" s="30" t="s">
        <v>1950</v>
      </c>
      <c r="K3946" s="2" t="s">
        <v>1429</v>
      </c>
      <c r="L3946" s="30">
        <v>2800</v>
      </c>
      <c r="M3946" s="2">
        <v>108</v>
      </c>
      <c r="N3946" s="2">
        <v>60</v>
      </c>
      <c r="O3946" s="31">
        <v>0.26534722222222223</v>
      </c>
    </row>
    <row r="3947" spans="1:15" x14ac:dyDescent="0.25">
      <c r="A3947" s="2">
        <f t="shared" si="248"/>
        <v>2018</v>
      </c>
      <c r="B3947" s="2" t="str">
        <f t="shared" si="249"/>
        <v>Dec</v>
      </c>
      <c r="C3947" s="2">
        <f t="shared" si="250"/>
        <v>50</v>
      </c>
      <c r="D3947" s="2" t="str">
        <f t="shared" si="251"/>
        <v>Fri</v>
      </c>
      <c r="E3947" s="34">
        <v>43448</v>
      </c>
      <c r="F3947" s="30">
        <v>50783</v>
      </c>
      <c r="G3947" s="2" t="s">
        <v>125</v>
      </c>
      <c r="H3947" s="30" t="s">
        <v>2133</v>
      </c>
      <c r="I3947" s="2">
        <v>31</v>
      </c>
      <c r="J3947" s="30" t="s">
        <v>1997</v>
      </c>
      <c r="K3947" s="2" t="s">
        <v>1429</v>
      </c>
      <c r="L3947" s="30">
        <v>2800</v>
      </c>
      <c r="M3947" s="2">
        <v>108</v>
      </c>
      <c r="N3947" s="2">
        <v>60</v>
      </c>
      <c r="O3947" s="31">
        <v>0.26656249999999998</v>
      </c>
    </row>
    <row r="3948" spans="1:15" x14ac:dyDescent="0.25">
      <c r="A3948" s="2">
        <f t="shared" si="248"/>
        <v>2018</v>
      </c>
      <c r="B3948" s="2" t="str">
        <f t="shared" si="249"/>
        <v>Dec</v>
      </c>
      <c r="C3948" s="2">
        <f t="shared" si="250"/>
        <v>50</v>
      </c>
      <c r="D3948" s="2" t="str">
        <f t="shared" si="251"/>
        <v>Fri</v>
      </c>
      <c r="E3948" s="34">
        <v>43448</v>
      </c>
      <c r="F3948" s="30">
        <v>50783</v>
      </c>
      <c r="G3948" s="2" t="s">
        <v>125</v>
      </c>
      <c r="H3948" s="30" t="s">
        <v>2133</v>
      </c>
      <c r="I3948" s="2">
        <v>31</v>
      </c>
      <c r="J3948" s="30" t="s">
        <v>1999</v>
      </c>
      <c r="K3948" s="2" t="s">
        <v>1429</v>
      </c>
      <c r="L3948" s="30">
        <v>2800</v>
      </c>
      <c r="M3948" s="2">
        <v>108</v>
      </c>
      <c r="N3948" s="2">
        <v>60</v>
      </c>
      <c r="O3948" s="31">
        <v>0.2658449074074074</v>
      </c>
    </row>
    <row r="3949" spans="1:15" x14ac:dyDescent="0.25">
      <c r="A3949" s="2">
        <f t="shared" si="248"/>
        <v>2018</v>
      </c>
      <c r="B3949" s="2" t="str">
        <f t="shared" si="249"/>
        <v>Dec</v>
      </c>
      <c r="C3949" s="2">
        <f t="shared" si="250"/>
        <v>50</v>
      </c>
      <c r="D3949" s="2" t="str">
        <f t="shared" si="251"/>
        <v>Fri</v>
      </c>
      <c r="E3949" s="34">
        <v>43448</v>
      </c>
      <c r="F3949" s="30">
        <v>50783</v>
      </c>
      <c r="G3949" s="2" t="s">
        <v>125</v>
      </c>
      <c r="H3949" s="30" t="s">
        <v>2133</v>
      </c>
      <c r="I3949" s="2">
        <v>31</v>
      </c>
      <c r="J3949" s="30" t="s">
        <v>2000</v>
      </c>
      <c r="K3949" s="2" t="s">
        <v>1429</v>
      </c>
      <c r="L3949" s="30">
        <v>2800</v>
      </c>
      <c r="M3949" s="2">
        <v>108</v>
      </c>
      <c r="N3949" s="2">
        <v>60</v>
      </c>
      <c r="O3949" s="31">
        <v>2.1527777777777781E-2</v>
      </c>
    </row>
    <row r="3950" spans="1:15" x14ac:dyDescent="0.25">
      <c r="A3950" s="2">
        <f t="shared" si="248"/>
        <v>2018</v>
      </c>
      <c r="B3950" s="2" t="str">
        <f t="shared" si="249"/>
        <v>Dec</v>
      </c>
      <c r="C3950" s="2">
        <f t="shared" si="250"/>
        <v>50</v>
      </c>
      <c r="D3950" s="2" t="str">
        <f t="shared" si="251"/>
        <v>Fri</v>
      </c>
      <c r="E3950" s="34">
        <v>43448</v>
      </c>
      <c r="F3950" s="30">
        <v>50783</v>
      </c>
      <c r="G3950" s="2" t="s">
        <v>125</v>
      </c>
      <c r="H3950" s="30" t="s">
        <v>2133</v>
      </c>
      <c r="I3950" s="2">
        <v>31</v>
      </c>
      <c r="J3950" s="30" t="s">
        <v>2409</v>
      </c>
      <c r="K3950" s="2" t="s">
        <v>1429</v>
      </c>
      <c r="L3950" s="30">
        <v>2800</v>
      </c>
      <c r="M3950" s="2">
        <v>108</v>
      </c>
      <c r="N3950" s="2">
        <v>60</v>
      </c>
      <c r="O3950" s="31">
        <v>1.1805555555555555E-2</v>
      </c>
    </row>
    <row r="3951" spans="1:15" x14ac:dyDescent="0.25">
      <c r="A3951" s="2">
        <f t="shared" si="248"/>
        <v>2018</v>
      </c>
      <c r="B3951" s="2" t="str">
        <f t="shared" si="249"/>
        <v>Dec</v>
      </c>
      <c r="C3951" s="2">
        <f t="shared" si="250"/>
        <v>50</v>
      </c>
      <c r="D3951" s="2" t="str">
        <f t="shared" si="251"/>
        <v>Fri</v>
      </c>
      <c r="E3951" s="34">
        <v>43448</v>
      </c>
      <c r="F3951" s="30">
        <v>50783</v>
      </c>
      <c r="G3951" s="2" t="s">
        <v>125</v>
      </c>
      <c r="H3951" s="30" t="s">
        <v>2133</v>
      </c>
      <c r="I3951" s="2">
        <v>31</v>
      </c>
      <c r="J3951" s="30" t="s">
        <v>2410</v>
      </c>
      <c r="K3951" s="2" t="s">
        <v>1429</v>
      </c>
      <c r="L3951" s="30">
        <v>2800</v>
      </c>
      <c r="M3951" s="2">
        <v>108</v>
      </c>
      <c r="N3951" s="2">
        <v>60</v>
      </c>
      <c r="O3951" s="31">
        <v>1.2800925925925926E-2</v>
      </c>
    </row>
    <row r="3952" spans="1:15" x14ac:dyDescent="0.25">
      <c r="A3952" s="2">
        <f t="shared" si="248"/>
        <v>2018</v>
      </c>
      <c r="B3952" s="2" t="str">
        <f t="shared" si="249"/>
        <v>Dec</v>
      </c>
      <c r="C3952" s="2">
        <f t="shared" si="250"/>
        <v>50</v>
      </c>
      <c r="D3952" s="2" t="str">
        <f t="shared" si="251"/>
        <v>Fri</v>
      </c>
      <c r="E3952" s="34">
        <v>43448</v>
      </c>
      <c r="F3952" s="30">
        <v>50783</v>
      </c>
      <c r="G3952" s="2" t="s">
        <v>125</v>
      </c>
      <c r="H3952" s="30" t="s">
        <v>2133</v>
      </c>
      <c r="I3952" s="2">
        <v>31</v>
      </c>
      <c r="J3952" s="30" t="s">
        <v>2411</v>
      </c>
      <c r="K3952" s="2" t="s">
        <v>1429</v>
      </c>
      <c r="L3952" s="30">
        <v>2800</v>
      </c>
      <c r="M3952" s="2">
        <v>108</v>
      </c>
      <c r="N3952" s="2">
        <v>60</v>
      </c>
      <c r="O3952" s="31">
        <v>1.2199074074074072E-2</v>
      </c>
    </row>
    <row r="3953" spans="1:15" x14ac:dyDescent="0.25">
      <c r="A3953" s="2">
        <f t="shared" si="248"/>
        <v>2018</v>
      </c>
      <c r="B3953" s="2" t="str">
        <f t="shared" si="249"/>
        <v>Dec</v>
      </c>
      <c r="C3953" s="2">
        <f t="shared" si="250"/>
        <v>50</v>
      </c>
      <c r="D3953" s="2" t="str">
        <f t="shared" si="251"/>
        <v>Fri</v>
      </c>
      <c r="E3953" s="34">
        <v>43448</v>
      </c>
      <c r="F3953" s="30">
        <v>50783</v>
      </c>
      <c r="G3953" s="2" t="s">
        <v>125</v>
      </c>
      <c r="H3953" s="30" t="s">
        <v>2133</v>
      </c>
      <c r="I3953" s="2">
        <v>31</v>
      </c>
      <c r="J3953" s="30" t="s">
        <v>2424</v>
      </c>
      <c r="K3953" s="2" t="s">
        <v>1429</v>
      </c>
      <c r="L3953" s="30">
        <v>2800</v>
      </c>
      <c r="M3953" s="2">
        <v>108</v>
      </c>
      <c r="N3953" s="2">
        <v>60</v>
      </c>
      <c r="O3953" s="31">
        <v>1.3761574074074074E-2</v>
      </c>
    </row>
    <row r="3954" spans="1:15" x14ac:dyDescent="0.25">
      <c r="A3954" s="2">
        <f t="shared" si="248"/>
        <v>2018</v>
      </c>
      <c r="B3954" s="2" t="str">
        <f t="shared" si="249"/>
        <v>Dec</v>
      </c>
      <c r="C3954" s="2">
        <f t="shared" si="250"/>
        <v>50</v>
      </c>
      <c r="D3954" s="2" t="str">
        <f t="shared" si="251"/>
        <v>Fri</v>
      </c>
      <c r="E3954" s="34">
        <v>43448</v>
      </c>
      <c r="F3954" s="30">
        <v>50783</v>
      </c>
      <c r="G3954" s="2" t="s">
        <v>125</v>
      </c>
      <c r="H3954" s="30" t="s">
        <v>2133</v>
      </c>
      <c r="I3954" s="2">
        <v>31</v>
      </c>
      <c r="J3954" s="30" t="s">
        <v>2425</v>
      </c>
      <c r="K3954" s="2" t="s">
        <v>1429</v>
      </c>
      <c r="L3954" s="30">
        <v>2800</v>
      </c>
      <c r="M3954" s="2">
        <v>108</v>
      </c>
      <c r="N3954" s="2">
        <v>60</v>
      </c>
      <c r="O3954" s="31">
        <v>1.2511574074074073E-2</v>
      </c>
    </row>
    <row r="3955" spans="1:15" x14ac:dyDescent="0.25">
      <c r="A3955" s="2">
        <f t="shared" si="248"/>
        <v>2018</v>
      </c>
      <c r="B3955" s="2" t="str">
        <f t="shared" si="249"/>
        <v>Dec</v>
      </c>
      <c r="C3955" s="2">
        <f t="shared" si="250"/>
        <v>50</v>
      </c>
      <c r="D3955" s="2" t="str">
        <f t="shared" si="251"/>
        <v>Fri</v>
      </c>
      <c r="E3955" s="34">
        <v>43448</v>
      </c>
      <c r="F3955" s="30">
        <v>48231</v>
      </c>
      <c r="G3955" s="2" t="s">
        <v>93</v>
      </c>
      <c r="H3955" s="30" t="s">
        <v>2134</v>
      </c>
      <c r="I3955" s="2">
        <v>2</v>
      </c>
      <c r="J3955" s="30" t="s">
        <v>1343</v>
      </c>
      <c r="K3955" s="2" t="s">
        <v>1429</v>
      </c>
      <c r="L3955" s="30">
        <v>132</v>
      </c>
      <c r="M3955" s="2">
        <v>13</v>
      </c>
      <c r="N3955" s="2">
        <v>5</v>
      </c>
      <c r="O3955" s="31">
        <v>1.3807870370370371E-2</v>
      </c>
    </row>
    <row r="3956" spans="1:15" x14ac:dyDescent="0.25">
      <c r="A3956" s="2">
        <f t="shared" si="248"/>
        <v>2018</v>
      </c>
      <c r="B3956" s="2" t="str">
        <f t="shared" si="249"/>
        <v>Dec</v>
      </c>
      <c r="C3956" s="2">
        <f t="shared" si="250"/>
        <v>50</v>
      </c>
      <c r="D3956" s="2" t="str">
        <f t="shared" si="251"/>
        <v>Fri</v>
      </c>
      <c r="E3956" s="34">
        <v>43448</v>
      </c>
      <c r="F3956" s="30">
        <v>48231</v>
      </c>
      <c r="G3956" s="2" t="s">
        <v>93</v>
      </c>
      <c r="H3956" s="30" t="s">
        <v>2134</v>
      </c>
      <c r="I3956" s="2">
        <v>2</v>
      </c>
      <c r="J3956" s="30" t="s">
        <v>1706</v>
      </c>
      <c r="K3956" s="2" t="s">
        <v>1264</v>
      </c>
      <c r="L3956" s="30">
        <v>132</v>
      </c>
      <c r="M3956" s="2">
        <v>13</v>
      </c>
      <c r="N3956" s="2">
        <v>5</v>
      </c>
      <c r="O3956" s="31">
        <v>9.1782407407407403E-3</v>
      </c>
    </row>
    <row r="3957" spans="1:15" x14ac:dyDescent="0.25">
      <c r="A3957" s="2">
        <f t="shared" si="248"/>
        <v>2018</v>
      </c>
      <c r="B3957" s="2" t="str">
        <f t="shared" si="249"/>
        <v>Dec</v>
      </c>
      <c r="C3957" s="2">
        <f t="shared" si="250"/>
        <v>50</v>
      </c>
      <c r="D3957" s="2" t="str">
        <f t="shared" si="251"/>
        <v>Fri</v>
      </c>
      <c r="E3957" s="34">
        <v>43448</v>
      </c>
      <c r="F3957" s="30">
        <v>48231</v>
      </c>
      <c r="G3957" s="2" t="s">
        <v>93</v>
      </c>
      <c r="H3957" s="30" t="s">
        <v>2134</v>
      </c>
      <c r="I3957" s="2">
        <v>2</v>
      </c>
      <c r="J3957" s="30" t="s">
        <v>1709</v>
      </c>
      <c r="K3957" s="2" t="s">
        <v>1264</v>
      </c>
      <c r="L3957" s="30">
        <v>132</v>
      </c>
      <c r="M3957" s="2">
        <v>13</v>
      </c>
      <c r="N3957" s="2">
        <v>5</v>
      </c>
      <c r="O3957" s="31">
        <v>8.9467592592592585E-3</v>
      </c>
    </row>
    <row r="3958" spans="1:15" x14ac:dyDescent="0.25">
      <c r="A3958" s="2">
        <f t="shared" si="248"/>
        <v>2018</v>
      </c>
      <c r="B3958" s="2" t="str">
        <f t="shared" si="249"/>
        <v>Dec</v>
      </c>
      <c r="C3958" s="2">
        <f t="shared" si="250"/>
        <v>50</v>
      </c>
      <c r="D3958" s="2" t="str">
        <f t="shared" si="251"/>
        <v>Fri</v>
      </c>
      <c r="E3958" s="34">
        <v>43448</v>
      </c>
      <c r="F3958" s="30">
        <v>48231</v>
      </c>
      <c r="G3958" s="2" t="s">
        <v>93</v>
      </c>
      <c r="H3958" s="30" t="s">
        <v>2134</v>
      </c>
      <c r="I3958" s="2">
        <v>2</v>
      </c>
      <c r="J3958" s="30" t="s">
        <v>1711</v>
      </c>
      <c r="K3958" s="2" t="s">
        <v>1429</v>
      </c>
      <c r="L3958" s="30">
        <v>132</v>
      </c>
      <c r="M3958" s="2">
        <v>13</v>
      </c>
      <c r="N3958" s="2">
        <v>5</v>
      </c>
      <c r="O3958" s="31">
        <v>1.4398148148148148E-2</v>
      </c>
    </row>
    <row r="3959" spans="1:15" x14ac:dyDescent="0.25">
      <c r="A3959" s="2">
        <f t="shared" si="248"/>
        <v>2018</v>
      </c>
      <c r="B3959" s="2" t="str">
        <f t="shared" si="249"/>
        <v>Dec</v>
      </c>
      <c r="C3959" s="2">
        <f t="shared" si="250"/>
        <v>50</v>
      </c>
      <c r="D3959" s="2" t="str">
        <f t="shared" si="251"/>
        <v>Fri</v>
      </c>
      <c r="E3959" s="34">
        <v>43448</v>
      </c>
      <c r="F3959" s="30">
        <v>48231</v>
      </c>
      <c r="G3959" s="2" t="s">
        <v>93</v>
      </c>
      <c r="H3959" s="30" t="s">
        <v>2134</v>
      </c>
      <c r="I3959" s="2">
        <v>2</v>
      </c>
      <c r="J3959" s="30" t="s">
        <v>1770</v>
      </c>
      <c r="K3959" s="2" t="s">
        <v>1429</v>
      </c>
      <c r="L3959" s="30">
        <v>132</v>
      </c>
      <c r="M3959" s="2">
        <v>13</v>
      </c>
      <c r="N3959" s="2">
        <v>5</v>
      </c>
      <c r="O3959" s="31">
        <v>1.4189814814814815E-2</v>
      </c>
    </row>
    <row r="3960" spans="1:15" x14ac:dyDescent="0.25">
      <c r="A3960" s="2">
        <f t="shared" si="248"/>
        <v>2018</v>
      </c>
      <c r="B3960" s="2" t="str">
        <f t="shared" si="249"/>
        <v>Dec</v>
      </c>
      <c r="C3960" s="2">
        <f t="shared" si="250"/>
        <v>50</v>
      </c>
      <c r="D3960" s="2" t="str">
        <f t="shared" si="251"/>
        <v>Fri</v>
      </c>
      <c r="E3960" s="34">
        <v>43448</v>
      </c>
      <c r="F3960" s="30">
        <v>48231</v>
      </c>
      <c r="G3960" s="2" t="s">
        <v>93</v>
      </c>
      <c r="H3960" s="30" t="s">
        <v>2134</v>
      </c>
      <c r="I3960" s="2">
        <v>2</v>
      </c>
      <c r="J3960" s="30" t="s">
        <v>1868</v>
      </c>
      <c r="K3960" s="2" t="s">
        <v>1429</v>
      </c>
      <c r="L3960" s="30">
        <v>132</v>
      </c>
      <c r="M3960" s="2">
        <v>13</v>
      </c>
      <c r="N3960" s="2">
        <v>5</v>
      </c>
      <c r="O3960" s="31">
        <v>1.4641203703703703E-2</v>
      </c>
    </row>
    <row r="3961" spans="1:15" x14ac:dyDescent="0.25">
      <c r="A3961" s="2">
        <f t="shared" si="248"/>
        <v>2018</v>
      </c>
      <c r="B3961" s="2" t="str">
        <f t="shared" si="249"/>
        <v>Dec</v>
      </c>
      <c r="C3961" s="2">
        <f t="shared" si="250"/>
        <v>50</v>
      </c>
      <c r="D3961" s="2" t="str">
        <f t="shared" si="251"/>
        <v>Fri</v>
      </c>
      <c r="E3961" s="34">
        <v>43448</v>
      </c>
      <c r="F3961" s="30">
        <v>48231</v>
      </c>
      <c r="G3961" s="2" t="s">
        <v>93</v>
      </c>
      <c r="H3961" s="30" t="s">
        <v>2134</v>
      </c>
      <c r="I3961" s="2">
        <v>2</v>
      </c>
      <c r="J3961" s="30" t="s">
        <v>2073</v>
      </c>
      <c r="K3961" s="2" t="s">
        <v>1429</v>
      </c>
      <c r="L3961" s="30">
        <v>132</v>
      </c>
      <c r="M3961" s="2">
        <v>13</v>
      </c>
      <c r="N3961" s="2">
        <v>5</v>
      </c>
      <c r="O3961" s="31">
        <v>1.3541666666666667E-2</v>
      </c>
    </row>
    <row r="3962" spans="1:15" x14ac:dyDescent="0.25">
      <c r="A3962" s="2">
        <f t="shared" si="248"/>
        <v>2018</v>
      </c>
      <c r="B3962" s="2" t="str">
        <f t="shared" si="249"/>
        <v>Dec</v>
      </c>
      <c r="C3962" s="2">
        <f t="shared" si="250"/>
        <v>50</v>
      </c>
      <c r="D3962" s="2" t="str">
        <f t="shared" si="251"/>
        <v>Fri</v>
      </c>
      <c r="E3962" s="34">
        <v>43448</v>
      </c>
      <c r="F3962" s="30">
        <v>48231</v>
      </c>
      <c r="G3962" s="2" t="s">
        <v>93</v>
      </c>
      <c r="H3962" s="30" t="s">
        <v>2134</v>
      </c>
      <c r="I3962" s="2">
        <v>2</v>
      </c>
      <c r="J3962" s="30" t="s">
        <v>2081</v>
      </c>
      <c r="K3962" s="2" t="s">
        <v>1429</v>
      </c>
      <c r="L3962" s="30">
        <v>132</v>
      </c>
      <c r="M3962" s="2">
        <v>13</v>
      </c>
      <c r="N3962" s="2">
        <v>5</v>
      </c>
      <c r="O3962" s="31">
        <v>1.4259259259259261E-2</v>
      </c>
    </row>
    <row r="3963" spans="1:15" x14ac:dyDescent="0.25">
      <c r="A3963" s="2">
        <f t="shared" si="248"/>
        <v>2018</v>
      </c>
      <c r="B3963" s="2" t="str">
        <f t="shared" si="249"/>
        <v>Dec</v>
      </c>
      <c r="C3963" s="2">
        <f t="shared" si="250"/>
        <v>50</v>
      </c>
      <c r="D3963" s="2" t="str">
        <f t="shared" si="251"/>
        <v>Fri</v>
      </c>
      <c r="E3963" s="34">
        <v>43448</v>
      </c>
      <c r="F3963" s="30">
        <v>49551</v>
      </c>
      <c r="G3963" s="2" t="s">
        <v>1841</v>
      </c>
      <c r="H3963" s="30" t="s">
        <v>2135</v>
      </c>
      <c r="I3963" s="2">
        <v>121</v>
      </c>
      <c r="J3963" s="30" t="s">
        <v>1259</v>
      </c>
      <c r="K3963" s="2" t="s">
        <v>1355</v>
      </c>
      <c r="L3963" s="30">
        <v>20368</v>
      </c>
      <c r="M3963" s="2">
        <v>249</v>
      </c>
      <c r="N3963" s="2">
        <v>68</v>
      </c>
      <c r="O3963" s="31">
        <v>0.17249999999999999</v>
      </c>
    </row>
    <row r="3964" spans="1:15" x14ac:dyDescent="0.25">
      <c r="A3964" s="2">
        <f t="shared" ref="A3964:A4027" si="252">YEAR(E3964)</f>
        <v>2018</v>
      </c>
      <c r="B3964" s="2" t="str">
        <f t="shared" ref="B3964:B4027" si="253">TEXT(E3964,"MMM")</f>
        <v>Dec</v>
      </c>
      <c r="C3964" s="2">
        <f t="shared" ref="C3964:C4027" si="254">WEEKNUM(E3964)</f>
        <v>50</v>
      </c>
      <c r="D3964" s="2" t="str">
        <f t="shared" ref="D3964:D4027" si="255">TEXT(E3964,"DDD")</f>
        <v>Fri</v>
      </c>
      <c r="E3964" s="34">
        <v>43448</v>
      </c>
      <c r="F3964" s="30">
        <v>49551</v>
      </c>
      <c r="G3964" s="2" t="s">
        <v>1841</v>
      </c>
      <c r="H3964" s="30" t="s">
        <v>2135</v>
      </c>
      <c r="I3964" s="2">
        <v>121</v>
      </c>
      <c r="J3964" s="30" t="s">
        <v>1300</v>
      </c>
      <c r="K3964" s="2" t="s">
        <v>1264</v>
      </c>
      <c r="L3964" s="30">
        <v>20368</v>
      </c>
      <c r="M3964" s="2">
        <v>249</v>
      </c>
      <c r="N3964" s="2">
        <v>68</v>
      </c>
      <c r="O3964" s="31">
        <v>0.14416666666666667</v>
      </c>
    </row>
    <row r="3965" spans="1:15" x14ac:dyDescent="0.25">
      <c r="A3965" s="2">
        <f t="shared" si="252"/>
        <v>2018</v>
      </c>
      <c r="B3965" s="2" t="str">
        <f t="shared" si="253"/>
        <v>Dec</v>
      </c>
      <c r="C3965" s="2">
        <f t="shared" si="254"/>
        <v>50</v>
      </c>
      <c r="D3965" s="2" t="str">
        <f t="shared" si="255"/>
        <v>Fri</v>
      </c>
      <c r="E3965" s="34">
        <v>43448</v>
      </c>
      <c r="F3965" s="30">
        <v>49551</v>
      </c>
      <c r="G3965" s="2" t="s">
        <v>1841</v>
      </c>
      <c r="H3965" s="30" t="s">
        <v>2135</v>
      </c>
      <c r="I3965" s="2">
        <v>121</v>
      </c>
      <c r="J3965" s="30" t="s">
        <v>1300</v>
      </c>
      <c r="K3965" s="2" t="s">
        <v>1272</v>
      </c>
      <c r="L3965" s="30">
        <v>20368</v>
      </c>
      <c r="M3965" s="2">
        <v>249</v>
      </c>
      <c r="N3965" s="2">
        <v>68</v>
      </c>
      <c r="O3965" s="31">
        <v>0.17249999999999999</v>
      </c>
    </row>
    <row r="3966" spans="1:15" x14ac:dyDescent="0.25">
      <c r="A3966" s="2">
        <f t="shared" si="252"/>
        <v>2018</v>
      </c>
      <c r="B3966" s="2" t="str">
        <f t="shared" si="253"/>
        <v>Dec</v>
      </c>
      <c r="C3966" s="2">
        <f t="shared" si="254"/>
        <v>50</v>
      </c>
      <c r="D3966" s="2" t="str">
        <f t="shared" si="255"/>
        <v>Fri</v>
      </c>
      <c r="E3966" s="34">
        <v>43448</v>
      </c>
      <c r="F3966" s="30">
        <v>49551</v>
      </c>
      <c r="G3966" s="2" t="s">
        <v>1841</v>
      </c>
      <c r="H3966" s="30" t="s">
        <v>2135</v>
      </c>
      <c r="I3966" s="2">
        <v>121</v>
      </c>
      <c r="J3966" s="30" t="s">
        <v>1386</v>
      </c>
      <c r="K3966" s="2" t="s">
        <v>1355</v>
      </c>
      <c r="L3966" s="30">
        <v>20368</v>
      </c>
      <c r="M3966" s="2">
        <v>249</v>
      </c>
      <c r="N3966" s="2">
        <v>68</v>
      </c>
      <c r="O3966" s="31">
        <v>0.17101851851851854</v>
      </c>
    </row>
    <row r="3967" spans="1:15" x14ac:dyDescent="0.25">
      <c r="A3967" s="2">
        <f t="shared" si="252"/>
        <v>2018</v>
      </c>
      <c r="B3967" s="2" t="str">
        <f t="shared" si="253"/>
        <v>Dec</v>
      </c>
      <c r="C3967" s="2">
        <f t="shared" si="254"/>
        <v>50</v>
      </c>
      <c r="D3967" s="2" t="str">
        <f t="shared" si="255"/>
        <v>Fri</v>
      </c>
      <c r="E3967" s="34">
        <v>43448</v>
      </c>
      <c r="F3967" s="30">
        <v>49551</v>
      </c>
      <c r="G3967" s="2" t="s">
        <v>1841</v>
      </c>
      <c r="H3967" s="30" t="s">
        <v>2135</v>
      </c>
      <c r="I3967" s="2">
        <v>121</v>
      </c>
      <c r="J3967" s="30" t="s">
        <v>1387</v>
      </c>
      <c r="K3967" s="2" t="s">
        <v>1348</v>
      </c>
      <c r="L3967" s="30">
        <v>20368</v>
      </c>
      <c r="M3967" s="2">
        <v>249</v>
      </c>
      <c r="N3967" s="2">
        <v>68</v>
      </c>
      <c r="O3967" s="31">
        <v>0.17064814814814813</v>
      </c>
    </row>
    <row r="3968" spans="1:15" x14ac:dyDescent="0.25">
      <c r="A3968" s="2">
        <f t="shared" si="252"/>
        <v>2018</v>
      </c>
      <c r="B3968" s="2" t="str">
        <f t="shared" si="253"/>
        <v>Dec</v>
      </c>
      <c r="C3968" s="2">
        <f t="shared" si="254"/>
        <v>50</v>
      </c>
      <c r="D3968" s="2" t="str">
        <f t="shared" si="255"/>
        <v>Fri</v>
      </c>
      <c r="E3968" s="34">
        <v>43448</v>
      </c>
      <c r="F3968" s="30">
        <v>49551</v>
      </c>
      <c r="G3968" s="2" t="s">
        <v>1841</v>
      </c>
      <c r="H3968" s="30" t="s">
        <v>2135</v>
      </c>
      <c r="I3968" s="2">
        <v>121</v>
      </c>
      <c r="J3968" s="30" t="s">
        <v>1387</v>
      </c>
      <c r="K3968" s="2" t="s">
        <v>1355</v>
      </c>
      <c r="L3968" s="30">
        <v>20368</v>
      </c>
      <c r="M3968" s="2">
        <v>249</v>
      </c>
      <c r="N3968" s="2">
        <v>68</v>
      </c>
      <c r="O3968" s="31">
        <v>0.14376157407407408</v>
      </c>
    </row>
    <row r="3969" spans="1:15" x14ac:dyDescent="0.25">
      <c r="A3969" s="2">
        <f t="shared" si="252"/>
        <v>2018</v>
      </c>
      <c r="B3969" s="2" t="str">
        <f t="shared" si="253"/>
        <v>Dec</v>
      </c>
      <c r="C3969" s="2">
        <f t="shared" si="254"/>
        <v>50</v>
      </c>
      <c r="D3969" s="2" t="str">
        <f t="shared" si="255"/>
        <v>Fri</v>
      </c>
      <c r="E3969" s="34">
        <v>43448</v>
      </c>
      <c r="F3969" s="30">
        <v>49551</v>
      </c>
      <c r="G3969" s="2" t="s">
        <v>1841</v>
      </c>
      <c r="H3969" s="30" t="s">
        <v>2135</v>
      </c>
      <c r="I3969" s="2">
        <v>121</v>
      </c>
      <c r="J3969" s="30" t="s">
        <v>1388</v>
      </c>
      <c r="K3969" s="2" t="s">
        <v>1355</v>
      </c>
      <c r="L3969" s="30">
        <v>20368</v>
      </c>
      <c r="M3969" s="2">
        <v>249</v>
      </c>
      <c r="N3969" s="2">
        <v>68</v>
      </c>
      <c r="O3969" s="31">
        <v>0.17197916666666668</v>
      </c>
    </row>
    <row r="3970" spans="1:15" x14ac:dyDescent="0.25">
      <c r="A3970" s="2">
        <f t="shared" si="252"/>
        <v>2018</v>
      </c>
      <c r="B3970" s="2" t="str">
        <f t="shared" si="253"/>
        <v>Dec</v>
      </c>
      <c r="C3970" s="2">
        <f t="shared" si="254"/>
        <v>50</v>
      </c>
      <c r="D3970" s="2" t="str">
        <f t="shared" si="255"/>
        <v>Fri</v>
      </c>
      <c r="E3970" s="34">
        <v>43448</v>
      </c>
      <c r="F3970" s="30">
        <v>49551</v>
      </c>
      <c r="G3970" s="2" t="s">
        <v>1841</v>
      </c>
      <c r="H3970" s="30" t="s">
        <v>2135</v>
      </c>
      <c r="I3970" s="2">
        <v>121</v>
      </c>
      <c r="J3970" s="30" t="s">
        <v>1389</v>
      </c>
      <c r="K3970" s="2" t="s">
        <v>1264</v>
      </c>
      <c r="L3970" s="30">
        <v>20368</v>
      </c>
      <c r="M3970" s="2">
        <v>249</v>
      </c>
      <c r="N3970" s="2">
        <v>68</v>
      </c>
      <c r="O3970" s="31">
        <v>0.17218750000000002</v>
      </c>
    </row>
    <row r="3971" spans="1:15" x14ac:dyDescent="0.25">
      <c r="A3971" s="2">
        <f t="shared" si="252"/>
        <v>2018</v>
      </c>
      <c r="B3971" s="2" t="str">
        <f t="shared" si="253"/>
        <v>Dec</v>
      </c>
      <c r="C3971" s="2">
        <f t="shared" si="254"/>
        <v>50</v>
      </c>
      <c r="D3971" s="2" t="str">
        <f t="shared" si="255"/>
        <v>Fri</v>
      </c>
      <c r="E3971" s="34">
        <v>43448</v>
      </c>
      <c r="F3971" s="30">
        <v>49551</v>
      </c>
      <c r="G3971" s="2" t="s">
        <v>1841</v>
      </c>
      <c r="H3971" s="30" t="s">
        <v>2135</v>
      </c>
      <c r="I3971" s="2">
        <v>121</v>
      </c>
      <c r="J3971" s="30" t="s">
        <v>1390</v>
      </c>
      <c r="K3971" s="2" t="s">
        <v>1272</v>
      </c>
      <c r="L3971" s="30">
        <v>20368</v>
      </c>
      <c r="M3971" s="2">
        <v>249</v>
      </c>
      <c r="N3971" s="2">
        <v>68</v>
      </c>
      <c r="O3971" s="31">
        <v>0.17033564814814817</v>
      </c>
    </row>
    <row r="3972" spans="1:15" x14ac:dyDescent="0.25">
      <c r="A3972" s="2">
        <f t="shared" si="252"/>
        <v>2018</v>
      </c>
      <c r="B3972" s="2" t="str">
        <f t="shared" si="253"/>
        <v>Dec</v>
      </c>
      <c r="C3972" s="2">
        <f t="shared" si="254"/>
        <v>50</v>
      </c>
      <c r="D3972" s="2" t="str">
        <f t="shared" si="255"/>
        <v>Fri</v>
      </c>
      <c r="E3972" s="34">
        <v>43448</v>
      </c>
      <c r="F3972" s="30">
        <v>49551</v>
      </c>
      <c r="G3972" s="2" t="s">
        <v>1841</v>
      </c>
      <c r="H3972" s="30" t="s">
        <v>2135</v>
      </c>
      <c r="I3972" s="2">
        <v>121</v>
      </c>
      <c r="J3972" s="30" t="s">
        <v>1390</v>
      </c>
      <c r="K3972" s="2" t="s">
        <v>1355</v>
      </c>
      <c r="L3972" s="30">
        <v>20368</v>
      </c>
      <c r="M3972" s="2">
        <v>249</v>
      </c>
      <c r="N3972" s="2">
        <v>68</v>
      </c>
      <c r="O3972" s="31">
        <v>0.17108796296296294</v>
      </c>
    </row>
    <row r="3973" spans="1:15" x14ac:dyDescent="0.25">
      <c r="A3973" s="2">
        <f t="shared" si="252"/>
        <v>2018</v>
      </c>
      <c r="B3973" s="2" t="str">
        <f t="shared" si="253"/>
        <v>Dec</v>
      </c>
      <c r="C3973" s="2">
        <f t="shared" si="254"/>
        <v>50</v>
      </c>
      <c r="D3973" s="2" t="str">
        <f t="shared" si="255"/>
        <v>Fri</v>
      </c>
      <c r="E3973" s="34">
        <v>43448</v>
      </c>
      <c r="F3973" s="30">
        <v>49551</v>
      </c>
      <c r="G3973" s="2" t="s">
        <v>1841</v>
      </c>
      <c r="H3973" s="30" t="s">
        <v>2135</v>
      </c>
      <c r="I3973" s="2">
        <v>121</v>
      </c>
      <c r="J3973" s="30" t="s">
        <v>1391</v>
      </c>
      <c r="K3973" s="2" t="s">
        <v>1355</v>
      </c>
      <c r="L3973" s="30">
        <v>20368</v>
      </c>
      <c r="M3973" s="2">
        <v>249</v>
      </c>
      <c r="N3973" s="2">
        <v>68</v>
      </c>
      <c r="O3973" s="31">
        <v>0.17283564814814814</v>
      </c>
    </row>
    <row r="3974" spans="1:15" x14ac:dyDescent="0.25">
      <c r="A3974" s="2">
        <f t="shared" si="252"/>
        <v>2018</v>
      </c>
      <c r="B3974" s="2" t="str">
        <f t="shared" si="253"/>
        <v>Dec</v>
      </c>
      <c r="C3974" s="2">
        <f t="shared" si="254"/>
        <v>50</v>
      </c>
      <c r="D3974" s="2" t="str">
        <f t="shared" si="255"/>
        <v>Fri</v>
      </c>
      <c r="E3974" s="34">
        <v>43448</v>
      </c>
      <c r="F3974" s="30">
        <v>49551</v>
      </c>
      <c r="G3974" s="2" t="s">
        <v>1841</v>
      </c>
      <c r="H3974" s="30" t="s">
        <v>2135</v>
      </c>
      <c r="I3974" s="2">
        <v>121</v>
      </c>
      <c r="J3974" s="30" t="s">
        <v>1392</v>
      </c>
      <c r="K3974" s="2" t="s">
        <v>1355</v>
      </c>
      <c r="L3974" s="30">
        <v>20368</v>
      </c>
      <c r="M3974" s="2">
        <v>249</v>
      </c>
      <c r="N3974" s="2">
        <v>68</v>
      </c>
      <c r="O3974" s="31">
        <v>0.17179398148148148</v>
      </c>
    </row>
    <row r="3975" spans="1:15" x14ac:dyDescent="0.25">
      <c r="A3975" s="2">
        <f t="shared" si="252"/>
        <v>2018</v>
      </c>
      <c r="B3975" s="2" t="str">
        <f t="shared" si="253"/>
        <v>Dec</v>
      </c>
      <c r="C3975" s="2">
        <f t="shared" si="254"/>
        <v>50</v>
      </c>
      <c r="D3975" s="2" t="str">
        <f t="shared" si="255"/>
        <v>Fri</v>
      </c>
      <c r="E3975" s="34">
        <v>43448</v>
      </c>
      <c r="F3975" s="30">
        <v>49551</v>
      </c>
      <c r="G3975" s="2" t="s">
        <v>1841</v>
      </c>
      <c r="H3975" s="30" t="s">
        <v>2135</v>
      </c>
      <c r="I3975" s="2">
        <v>121</v>
      </c>
      <c r="J3975" s="30" t="s">
        <v>1411</v>
      </c>
      <c r="K3975" s="2" t="s">
        <v>1264</v>
      </c>
      <c r="L3975" s="30">
        <v>20368</v>
      </c>
      <c r="M3975" s="2">
        <v>249</v>
      </c>
      <c r="N3975" s="2">
        <v>68</v>
      </c>
      <c r="O3975" s="31">
        <v>0.2980902777777778</v>
      </c>
    </row>
    <row r="3976" spans="1:15" x14ac:dyDescent="0.25">
      <c r="A3976" s="2">
        <f t="shared" si="252"/>
        <v>2018</v>
      </c>
      <c r="B3976" s="2" t="str">
        <f t="shared" si="253"/>
        <v>Dec</v>
      </c>
      <c r="C3976" s="2">
        <f t="shared" si="254"/>
        <v>50</v>
      </c>
      <c r="D3976" s="2" t="str">
        <f t="shared" si="255"/>
        <v>Fri</v>
      </c>
      <c r="E3976" s="34">
        <v>43448</v>
      </c>
      <c r="F3976" s="30">
        <v>49551</v>
      </c>
      <c r="G3976" s="2" t="s">
        <v>1841</v>
      </c>
      <c r="H3976" s="30" t="s">
        <v>2135</v>
      </c>
      <c r="I3976" s="2">
        <v>121</v>
      </c>
      <c r="J3976" s="30" t="s">
        <v>1695</v>
      </c>
      <c r="K3976" s="2" t="s">
        <v>1355</v>
      </c>
      <c r="L3976" s="30">
        <v>20368</v>
      </c>
      <c r="M3976" s="2">
        <v>249</v>
      </c>
      <c r="N3976" s="2">
        <v>68</v>
      </c>
      <c r="O3976" s="31">
        <v>0.14350694444444445</v>
      </c>
    </row>
    <row r="3977" spans="1:15" x14ac:dyDescent="0.25">
      <c r="A3977" s="2">
        <f t="shared" si="252"/>
        <v>2018</v>
      </c>
      <c r="B3977" s="2" t="str">
        <f t="shared" si="253"/>
        <v>Dec</v>
      </c>
      <c r="C3977" s="2">
        <f t="shared" si="254"/>
        <v>50</v>
      </c>
      <c r="D3977" s="2" t="str">
        <f t="shared" si="255"/>
        <v>Fri</v>
      </c>
      <c r="E3977" s="34">
        <v>43448</v>
      </c>
      <c r="F3977" s="30">
        <v>49551</v>
      </c>
      <c r="G3977" s="2" t="s">
        <v>1841</v>
      </c>
      <c r="H3977" s="30" t="s">
        <v>2135</v>
      </c>
      <c r="I3977" s="2">
        <v>121</v>
      </c>
      <c r="J3977" s="30" t="s">
        <v>1852</v>
      </c>
      <c r="K3977" s="2" t="s">
        <v>1247</v>
      </c>
      <c r="L3977" s="30">
        <v>20368</v>
      </c>
      <c r="M3977" s="2">
        <v>249</v>
      </c>
      <c r="N3977" s="2">
        <v>68</v>
      </c>
      <c r="O3977" s="31">
        <v>0.29739583333333336</v>
      </c>
    </row>
    <row r="3978" spans="1:15" x14ac:dyDescent="0.25">
      <c r="A3978" s="2">
        <f t="shared" si="252"/>
        <v>2018</v>
      </c>
      <c r="B3978" s="2" t="str">
        <f t="shared" si="253"/>
        <v>Dec</v>
      </c>
      <c r="C3978" s="2">
        <f t="shared" si="254"/>
        <v>50</v>
      </c>
      <c r="D3978" s="2" t="str">
        <f t="shared" si="255"/>
        <v>Fri</v>
      </c>
      <c r="E3978" s="34">
        <v>43448</v>
      </c>
      <c r="F3978" s="30">
        <v>49551</v>
      </c>
      <c r="G3978" s="2" t="s">
        <v>1841</v>
      </c>
      <c r="H3978" s="30" t="s">
        <v>2135</v>
      </c>
      <c r="I3978" s="2">
        <v>121</v>
      </c>
      <c r="J3978" s="30" t="s">
        <v>2426</v>
      </c>
      <c r="K3978" s="2" t="s">
        <v>1355</v>
      </c>
      <c r="L3978" s="30">
        <v>20368</v>
      </c>
      <c r="M3978" s="2">
        <v>249</v>
      </c>
      <c r="N3978" s="2">
        <v>68</v>
      </c>
      <c r="O3978" s="31">
        <v>0.17149305555555558</v>
      </c>
    </row>
    <row r="3979" spans="1:15" x14ac:dyDescent="0.25">
      <c r="A3979" s="2">
        <f t="shared" si="252"/>
        <v>2018</v>
      </c>
      <c r="B3979" s="2" t="str">
        <f t="shared" si="253"/>
        <v>Dec</v>
      </c>
      <c r="C3979" s="2">
        <f t="shared" si="254"/>
        <v>50</v>
      </c>
      <c r="D3979" s="2" t="str">
        <f t="shared" si="255"/>
        <v>Fri</v>
      </c>
      <c r="E3979" s="34">
        <v>43448</v>
      </c>
      <c r="F3979" s="30">
        <v>49551</v>
      </c>
      <c r="G3979" s="2" t="s">
        <v>1841</v>
      </c>
      <c r="H3979" s="30" t="s">
        <v>2135</v>
      </c>
      <c r="I3979" s="2">
        <v>121</v>
      </c>
      <c r="J3979" s="30" t="s">
        <v>2427</v>
      </c>
      <c r="K3979" s="2" t="s">
        <v>1355</v>
      </c>
      <c r="L3979" s="30">
        <v>20368</v>
      </c>
      <c r="M3979" s="2">
        <v>249</v>
      </c>
      <c r="N3979" s="2">
        <v>68</v>
      </c>
      <c r="O3979" s="31">
        <v>0.1175462962962963</v>
      </c>
    </row>
    <row r="3980" spans="1:15" x14ac:dyDescent="0.25">
      <c r="A3980" s="2">
        <f t="shared" si="252"/>
        <v>2018</v>
      </c>
      <c r="B3980" s="2" t="str">
        <f t="shared" si="253"/>
        <v>Dec</v>
      </c>
      <c r="C3980" s="2">
        <f t="shared" si="254"/>
        <v>50</v>
      </c>
      <c r="D3980" s="2" t="str">
        <f t="shared" si="255"/>
        <v>Fri</v>
      </c>
      <c r="E3980" s="34">
        <v>43448</v>
      </c>
      <c r="F3980" s="30">
        <v>49551</v>
      </c>
      <c r="G3980" s="2" t="s">
        <v>1841</v>
      </c>
      <c r="H3980" s="30" t="s">
        <v>2135</v>
      </c>
      <c r="I3980" s="2">
        <v>121</v>
      </c>
      <c r="J3980" s="30" t="s">
        <v>2428</v>
      </c>
      <c r="K3980" s="2" t="s">
        <v>1355</v>
      </c>
      <c r="L3980" s="30">
        <v>20368</v>
      </c>
      <c r="M3980" s="2">
        <v>249</v>
      </c>
      <c r="N3980" s="2">
        <v>68</v>
      </c>
      <c r="O3980" s="31">
        <v>0.11689814814814814</v>
      </c>
    </row>
    <row r="3981" spans="1:15" x14ac:dyDescent="0.25">
      <c r="A3981" s="2">
        <f t="shared" si="252"/>
        <v>2018</v>
      </c>
      <c r="B3981" s="2" t="str">
        <f t="shared" si="253"/>
        <v>Dec</v>
      </c>
      <c r="C3981" s="2">
        <f t="shared" si="254"/>
        <v>50</v>
      </c>
      <c r="D3981" s="2" t="str">
        <f t="shared" si="255"/>
        <v>Fri</v>
      </c>
      <c r="E3981" s="34">
        <v>43448</v>
      </c>
      <c r="F3981" s="30">
        <v>48235</v>
      </c>
      <c r="G3981" s="2" t="s">
        <v>87</v>
      </c>
      <c r="H3981" s="30" t="s">
        <v>2136</v>
      </c>
      <c r="I3981" s="2">
        <v>16</v>
      </c>
      <c r="J3981" s="30" t="s">
        <v>1276</v>
      </c>
      <c r="K3981" s="2" t="s">
        <v>1264</v>
      </c>
      <c r="L3981" s="30">
        <v>2970</v>
      </c>
      <c r="M3981" s="2">
        <v>2</v>
      </c>
      <c r="N3981" s="2">
        <v>33</v>
      </c>
      <c r="O3981" s="31">
        <v>4.0520833333333332E-2</v>
      </c>
    </row>
    <row r="3982" spans="1:15" x14ac:dyDescent="0.25">
      <c r="A3982" s="2">
        <f t="shared" si="252"/>
        <v>2018</v>
      </c>
      <c r="B3982" s="2" t="str">
        <f t="shared" si="253"/>
        <v>Dec</v>
      </c>
      <c r="C3982" s="2">
        <f t="shared" si="254"/>
        <v>50</v>
      </c>
      <c r="D3982" s="2" t="str">
        <f t="shared" si="255"/>
        <v>Fri</v>
      </c>
      <c r="E3982" s="34">
        <v>43448</v>
      </c>
      <c r="F3982" s="30">
        <v>48235</v>
      </c>
      <c r="G3982" s="2" t="s">
        <v>87</v>
      </c>
      <c r="H3982" s="30" t="s">
        <v>2136</v>
      </c>
      <c r="I3982" s="2">
        <v>16</v>
      </c>
      <c r="J3982" s="30" t="s">
        <v>1345</v>
      </c>
      <c r="K3982" s="2" t="s">
        <v>1429</v>
      </c>
      <c r="L3982" s="30">
        <v>2970</v>
      </c>
      <c r="M3982" s="2">
        <v>2</v>
      </c>
      <c r="N3982" s="2">
        <v>33</v>
      </c>
      <c r="O3982" s="31">
        <v>5.0115740740740737E-3</v>
      </c>
    </row>
    <row r="3983" spans="1:15" x14ac:dyDescent="0.25">
      <c r="A3983" s="2">
        <f t="shared" si="252"/>
        <v>2018</v>
      </c>
      <c r="B3983" s="2" t="str">
        <f t="shared" si="253"/>
        <v>Dec</v>
      </c>
      <c r="C3983" s="2">
        <f t="shared" si="254"/>
        <v>50</v>
      </c>
      <c r="D3983" s="2" t="str">
        <f t="shared" si="255"/>
        <v>Fri</v>
      </c>
      <c r="E3983" s="34">
        <v>43448</v>
      </c>
      <c r="F3983" s="30">
        <v>48235</v>
      </c>
      <c r="G3983" s="2" t="s">
        <v>87</v>
      </c>
      <c r="H3983" s="30" t="s">
        <v>2136</v>
      </c>
      <c r="I3983" s="2">
        <v>16</v>
      </c>
      <c r="J3983" s="30" t="s">
        <v>1708</v>
      </c>
      <c r="K3983" s="2" t="s">
        <v>1429</v>
      </c>
      <c r="L3983" s="30">
        <v>2970</v>
      </c>
      <c r="M3983" s="2">
        <v>2</v>
      </c>
      <c r="N3983" s="2">
        <v>33</v>
      </c>
      <c r="O3983" s="31">
        <v>2.2303240740740738E-2</v>
      </c>
    </row>
    <row r="3984" spans="1:15" x14ac:dyDescent="0.25">
      <c r="A3984" s="2">
        <f t="shared" si="252"/>
        <v>2018</v>
      </c>
      <c r="B3984" s="2" t="str">
        <f t="shared" si="253"/>
        <v>Dec</v>
      </c>
      <c r="C3984" s="2">
        <f t="shared" si="254"/>
        <v>50</v>
      </c>
      <c r="D3984" s="2" t="str">
        <f t="shared" si="255"/>
        <v>Fri</v>
      </c>
      <c r="E3984" s="34">
        <v>43448</v>
      </c>
      <c r="F3984" s="30">
        <v>48235</v>
      </c>
      <c r="G3984" s="2" t="s">
        <v>87</v>
      </c>
      <c r="H3984" s="30" t="s">
        <v>2136</v>
      </c>
      <c r="I3984" s="2">
        <v>16</v>
      </c>
      <c r="J3984" s="30" t="s">
        <v>1710</v>
      </c>
      <c r="K3984" s="2" t="s">
        <v>1272</v>
      </c>
      <c r="L3984" s="30">
        <v>2970</v>
      </c>
      <c r="M3984" s="2">
        <v>2</v>
      </c>
      <c r="N3984" s="2">
        <v>33</v>
      </c>
      <c r="O3984" s="31">
        <v>3.0659722222222224E-2</v>
      </c>
    </row>
    <row r="3985" spans="1:15" x14ac:dyDescent="0.25">
      <c r="A3985" s="2">
        <f t="shared" si="252"/>
        <v>2018</v>
      </c>
      <c r="B3985" s="2" t="str">
        <f t="shared" si="253"/>
        <v>Dec</v>
      </c>
      <c r="C3985" s="2">
        <f t="shared" si="254"/>
        <v>50</v>
      </c>
      <c r="D3985" s="2" t="str">
        <f t="shared" si="255"/>
        <v>Fri</v>
      </c>
      <c r="E3985" s="34">
        <v>43448</v>
      </c>
      <c r="F3985" s="30">
        <v>48235</v>
      </c>
      <c r="G3985" s="2" t="s">
        <v>87</v>
      </c>
      <c r="H3985" s="30" t="s">
        <v>2136</v>
      </c>
      <c r="I3985" s="2">
        <v>16</v>
      </c>
      <c r="J3985" s="30" t="s">
        <v>1948</v>
      </c>
      <c r="K3985" s="2" t="s">
        <v>1429</v>
      </c>
      <c r="L3985" s="30">
        <v>2970</v>
      </c>
      <c r="M3985" s="2">
        <v>2</v>
      </c>
      <c r="N3985" s="2">
        <v>33</v>
      </c>
      <c r="O3985" s="31">
        <v>2.2534722222222223E-2</v>
      </c>
    </row>
    <row r="3986" spans="1:15" x14ac:dyDescent="0.25">
      <c r="A3986" s="2">
        <f t="shared" si="252"/>
        <v>2018</v>
      </c>
      <c r="B3986" s="2" t="str">
        <f t="shared" si="253"/>
        <v>Dec</v>
      </c>
      <c r="C3986" s="2">
        <f t="shared" si="254"/>
        <v>50</v>
      </c>
      <c r="D3986" s="2" t="str">
        <f t="shared" si="255"/>
        <v>Fri</v>
      </c>
      <c r="E3986" s="34">
        <v>43448</v>
      </c>
      <c r="F3986" s="30">
        <v>48259</v>
      </c>
      <c r="G3986" s="2" t="s">
        <v>171</v>
      </c>
      <c r="H3986" s="30" t="s">
        <v>2137</v>
      </c>
      <c r="I3986" s="2">
        <v>37</v>
      </c>
      <c r="J3986" s="30" t="s">
        <v>1401</v>
      </c>
      <c r="K3986" s="2" t="s">
        <v>1264</v>
      </c>
      <c r="L3986" s="30">
        <v>8664</v>
      </c>
      <c r="M3986" s="2">
        <v>112</v>
      </c>
      <c r="N3986" s="2">
        <v>22</v>
      </c>
      <c r="O3986" s="31">
        <v>7.5995370370370366E-2</v>
      </c>
    </row>
    <row r="3987" spans="1:15" x14ac:dyDescent="0.25">
      <c r="A3987" s="2">
        <f t="shared" si="252"/>
        <v>2018</v>
      </c>
      <c r="B3987" s="2" t="str">
        <f t="shared" si="253"/>
        <v>Dec</v>
      </c>
      <c r="C3987" s="2">
        <f t="shared" si="254"/>
        <v>50</v>
      </c>
      <c r="D3987" s="2" t="str">
        <f t="shared" si="255"/>
        <v>Fri</v>
      </c>
      <c r="E3987" s="34">
        <v>43448</v>
      </c>
      <c r="F3987" s="30">
        <v>48259</v>
      </c>
      <c r="G3987" s="2" t="s">
        <v>171</v>
      </c>
      <c r="H3987" s="30" t="s">
        <v>2137</v>
      </c>
      <c r="I3987" s="2">
        <v>37</v>
      </c>
      <c r="J3987" s="30" t="s">
        <v>1403</v>
      </c>
      <c r="K3987" s="2" t="s">
        <v>1275</v>
      </c>
      <c r="L3987" s="30">
        <v>8664</v>
      </c>
      <c r="M3987" s="2">
        <v>112</v>
      </c>
      <c r="N3987" s="2">
        <v>22</v>
      </c>
      <c r="O3987" s="31">
        <v>5.4317129629629625E-2</v>
      </c>
    </row>
    <row r="3988" spans="1:15" x14ac:dyDescent="0.25">
      <c r="A3988" s="2">
        <f t="shared" si="252"/>
        <v>2018</v>
      </c>
      <c r="B3988" s="2" t="str">
        <f t="shared" si="253"/>
        <v>Dec</v>
      </c>
      <c r="C3988" s="2">
        <f t="shared" si="254"/>
        <v>50</v>
      </c>
      <c r="D3988" s="2" t="str">
        <f t="shared" si="255"/>
        <v>Fri</v>
      </c>
      <c r="E3988" s="34">
        <v>43448</v>
      </c>
      <c r="F3988" s="30">
        <v>48259</v>
      </c>
      <c r="G3988" s="2" t="s">
        <v>171</v>
      </c>
      <c r="H3988" s="30" t="s">
        <v>2137</v>
      </c>
      <c r="I3988" s="2">
        <v>37</v>
      </c>
      <c r="J3988" s="30" t="s">
        <v>1427</v>
      </c>
      <c r="K3988" s="2" t="s">
        <v>1429</v>
      </c>
      <c r="L3988" s="30">
        <v>8664</v>
      </c>
      <c r="M3988" s="2">
        <v>112</v>
      </c>
      <c r="N3988" s="2">
        <v>22</v>
      </c>
      <c r="O3988" s="31">
        <v>5.3807870370370374E-2</v>
      </c>
    </row>
    <row r="3989" spans="1:15" x14ac:dyDescent="0.25">
      <c r="A3989" s="2">
        <f t="shared" si="252"/>
        <v>2018</v>
      </c>
      <c r="B3989" s="2" t="str">
        <f t="shared" si="253"/>
        <v>Dec</v>
      </c>
      <c r="C3989" s="2">
        <f t="shared" si="254"/>
        <v>50</v>
      </c>
      <c r="D3989" s="2" t="str">
        <f t="shared" si="255"/>
        <v>Fri</v>
      </c>
      <c r="E3989" s="34">
        <v>43448</v>
      </c>
      <c r="F3989" s="30">
        <v>48259</v>
      </c>
      <c r="G3989" s="2" t="s">
        <v>171</v>
      </c>
      <c r="H3989" s="30" t="s">
        <v>2137</v>
      </c>
      <c r="I3989" s="2">
        <v>37</v>
      </c>
      <c r="J3989" s="30" t="s">
        <v>1703</v>
      </c>
      <c r="K3989" s="2" t="s">
        <v>1429</v>
      </c>
      <c r="L3989" s="30">
        <v>8664</v>
      </c>
      <c r="M3989" s="2">
        <v>112</v>
      </c>
      <c r="N3989" s="2">
        <v>22</v>
      </c>
      <c r="O3989" s="31">
        <v>5.1469907407407402E-2</v>
      </c>
    </row>
    <row r="3990" spans="1:15" x14ac:dyDescent="0.25">
      <c r="A3990" s="2">
        <f t="shared" si="252"/>
        <v>2018</v>
      </c>
      <c r="B3990" s="2" t="str">
        <f t="shared" si="253"/>
        <v>Dec</v>
      </c>
      <c r="C3990" s="2">
        <f t="shared" si="254"/>
        <v>50</v>
      </c>
      <c r="D3990" s="2" t="str">
        <f t="shared" si="255"/>
        <v>Fri</v>
      </c>
      <c r="E3990" s="34">
        <v>43448</v>
      </c>
      <c r="F3990" s="30">
        <v>48259</v>
      </c>
      <c r="G3990" s="2" t="s">
        <v>171</v>
      </c>
      <c r="H3990" s="30" t="s">
        <v>2137</v>
      </c>
      <c r="I3990" s="2">
        <v>37</v>
      </c>
      <c r="J3990" s="30" t="s">
        <v>1705</v>
      </c>
      <c r="K3990" s="2" t="s">
        <v>1272</v>
      </c>
      <c r="L3990" s="30">
        <v>8664</v>
      </c>
      <c r="M3990" s="2">
        <v>112</v>
      </c>
      <c r="N3990" s="2">
        <v>22</v>
      </c>
      <c r="O3990" s="31">
        <v>2.5439814814814814E-2</v>
      </c>
    </row>
    <row r="3991" spans="1:15" x14ac:dyDescent="0.25">
      <c r="A3991" s="2">
        <f t="shared" si="252"/>
        <v>2018</v>
      </c>
      <c r="B3991" s="2" t="str">
        <f t="shared" si="253"/>
        <v>Dec</v>
      </c>
      <c r="C3991" s="2">
        <f t="shared" si="254"/>
        <v>50</v>
      </c>
      <c r="D3991" s="2" t="str">
        <f t="shared" si="255"/>
        <v>Fri</v>
      </c>
      <c r="E3991" s="34">
        <v>43448</v>
      </c>
      <c r="F3991" s="30">
        <v>48259</v>
      </c>
      <c r="G3991" s="2" t="s">
        <v>171</v>
      </c>
      <c r="H3991" s="30" t="s">
        <v>2137</v>
      </c>
      <c r="I3991" s="2">
        <v>37</v>
      </c>
      <c r="J3991" s="30" t="s">
        <v>1770</v>
      </c>
      <c r="K3991" s="2" t="s">
        <v>1348</v>
      </c>
      <c r="L3991" s="30">
        <v>8664</v>
      </c>
      <c r="M3991" s="2">
        <v>112</v>
      </c>
      <c r="N3991" s="2">
        <v>22</v>
      </c>
      <c r="O3991" s="31">
        <v>7.3587962962962966E-2</v>
      </c>
    </row>
    <row r="3992" spans="1:15" x14ac:dyDescent="0.25">
      <c r="A3992" s="2">
        <f t="shared" si="252"/>
        <v>2018</v>
      </c>
      <c r="B3992" s="2" t="str">
        <f t="shared" si="253"/>
        <v>Dec</v>
      </c>
      <c r="C3992" s="2">
        <f t="shared" si="254"/>
        <v>50</v>
      </c>
      <c r="D3992" s="2" t="str">
        <f t="shared" si="255"/>
        <v>Fri</v>
      </c>
      <c r="E3992" s="34">
        <v>43448</v>
      </c>
      <c r="F3992" s="30">
        <v>48259</v>
      </c>
      <c r="G3992" s="2" t="s">
        <v>171</v>
      </c>
      <c r="H3992" s="30" t="s">
        <v>2137</v>
      </c>
      <c r="I3992" s="2">
        <v>37</v>
      </c>
      <c r="J3992" s="30" t="s">
        <v>1868</v>
      </c>
      <c r="K3992" s="2" t="s">
        <v>1429</v>
      </c>
      <c r="L3992" s="30">
        <v>8664</v>
      </c>
      <c r="M3992" s="2">
        <v>112</v>
      </c>
      <c r="N3992" s="2">
        <v>22</v>
      </c>
      <c r="O3992" s="31">
        <v>5.3657407407407404E-2</v>
      </c>
    </row>
    <row r="3993" spans="1:15" x14ac:dyDescent="0.25">
      <c r="A3993" s="2">
        <f t="shared" si="252"/>
        <v>2018</v>
      </c>
      <c r="B3993" s="2" t="str">
        <f t="shared" si="253"/>
        <v>Dec</v>
      </c>
      <c r="C3993" s="2">
        <f t="shared" si="254"/>
        <v>50</v>
      </c>
      <c r="D3993" s="2" t="str">
        <f t="shared" si="255"/>
        <v>Fri</v>
      </c>
      <c r="E3993" s="34">
        <v>43448</v>
      </c>
      <c r="F3993" s="30">
        <v>48259</v>
      </c>
      <c r="G3993" s="2" t="s">
        <v>171</v>
      </c>
      <c r="H3993" s="30" t="s">
        <v>2137</v>
      </c>
      <c r="I3993" s="2">
        <v>37</v>
      </c>
      <c r="J3993" s="30" t="s">
        <v>1948</v>
      </c>
      <c r="K3993" s="2" t="s">
        <v>1429</v>
      </c>
      <c r="L3993" s="30">
        <v>8664</v>
      </c>
      <c r="M3993" s="2">
        <v>112</v>
      </c>
      <c r="N3993" s="2">
        <v>22</v>
      </c>
      <c r="O3993" s="31">
        <v>5.1712962962962961E-2</v>
      </c>
    </row>
    <row r="3994" spans="1:15" x14ac:dyDescent="0.25">
      <c r="A3994" s="2">
        <f t="shared" si="252"/>
        <v>2018</v>
      </c>
      <c r="B3994" s="2" t="str">
        <f t="shared" si="253"/>
        <v>Dec</v>
      </c>
      <c r="C3994" s="2">
        <f t="shared" si="254"/>
        <v>50</v>
      </c>
      <c r="D3994" s="2" t="str">
        <f t="shared" si="255"/>
        <v>Fri</v>
      </c>
      <c r="E3994" s="34">
        <v>43448</v>
      </c>
      <c r="F3994" s="30">
        <v>48259</v>
      </c>
      <c r="G3994" s="2" t="s">
        <v>171</v>
      </c>
      <c r="H3994" s="30" t="s">
        <v>2137</v>
      </c>
      <c r="I3994" s="2">
        <v>37</v>
      </c>
      <c r="J3994" s="30" t="s">
        <v>2073</v>
      </c>
      <c r="K3994" s="2" t="s">
        <v>1429</v>
      </c>
      <c r="L3994" s="30">
        <v>8664</v>
      </c>
      <c r="M3994" s="2">
        <v>112</v>
      </c>
      <c r="N3994" s="2">
        <v>22</v>
      </c>
      <c r="O3994" s="31">
        <v>5.1863425925925931E-2</v>
      </c>
    </row>
    <row r="3995" spans="1:15" x14ac:dyDescent="0.25">
      <c r="A3995" s="2">
        <f t="shared" si="252"/>
        <v>2018</v>
      </c>
      <c r="B3995" s="2" t="str">
        <f t="shared" si="253"/>
        <v>Dec</v>
      </c>
      <c r="C3995" s="2">
        <f t="shared" si="254"/>
        <v>50</v>
      </c>
      <c r="D3995" s="2" t="str">
        <f t="shared" si="255"/>
        <v>Fri</v>
      </c>
      <c r="E3995" s="34">
        <v>43448</v>
      </c>
      <c r="F3995" s="30">
        <v>48259</v>
      </c>
      <c r="G3995" s="2" t="s">
        <v>171</v>
      </c>
      <c r="H3995" s="30" t="s">
        <v>2137</v>
      </c>
      <c r="I3995" s="2">
        <v>37</v>
      </c>
      <c r="J3995" s="30" t="s">
        <v>2081</v>
      </c>
      <c r="K3995" s="2" t="s">
        <v>1429</v>
      </c>
      <c r="L3995" s="30">
        <v>8664</v>
      </c>
      <c r="M3995" s="2">
        <v>112</v>
      </c>
      <c r="N3995" s="2">
        <v>22</v>
      </c>
      <c r="O3995" s="31">
        <v>5.1701388888888887E-2</v>
      </c>
    </row>
    <row r="3996" spans="1:15" x14ac:dyDescent="0.25">
      <c r="A3996" s="2">
        <f t="shared" si="252"/>
        <v>2018</v>
      </c>
      <c r="B3996" s="2" t="str">
        <f t="shared" si="253"/>
        <v>Dec</v>
      </c>
      <c r="C3996" s="2">
        <f t="shared" si="254"/>
        <v>50</v>
      </c>
      <c r="D3996" s="2" t="str">
        <f t="shared" si="255"/>
        <v>Fri</v>
      </c>
      <c r="E3996" s="34">
        <v>43448</v>
      </c>
      <c r="F3996" s="30">
        <v>48259</v>
      </c>
      <c r="G3996" s="2" t="s">
        <v>171</v>
      </c>
      <c r="H3996" s="30" t="s">
        <v>2137</v>
      </c>
      <c r="I3996" s="2">
        <v>37</v>
      </c>
      <c r="J3996" s="30" t="s">
        <v>2429</v>
      </c>
      <c r="K3996" s="2" t="s">
        <v>1429</v>
      </c>
      <c r="L3996" s="30">
        <v>8664</v>
      </c>
      <c r="M3996" s="2">
        <v>112</v>
      </c>
      <c r="N3996" s="2">
        <v>22</v>
      </c>
      <c r="O3996" s="31">
        <v>5.4004629629629632E-2</v>
      </c>
    </row>
    <row r="3997" spans="1:15" x14ac:dyDescent="0.25">
      <c r="A3997" s="2">
        <f t="shared" si="252"/>
        <v>2018</v>
      </c>
      <c r="B3997" s="2" t="str">
        <f t="shared" si="253"/>
        <v>Dec</v>
      </c>
      <c r="C3997" s="2">
        <f t="shared" si="254"/>
        <v>50</v>
      </c>
      <c r="D3997" s="2" t="str">
        <f t="shared" si="255"/>
        <v>Fri</v>
      </c>
      <c r="E3997" s="34">
        <v>43448</v>
      </c>
      <c r="F3997" s="30">
        <v>51292</v>
      </c>
      <c r="G3997" s="2" t="s">
        <v>717</v>
      </c>
      <c r="H3997" s="30" t="s">
        <v>2138</v>
      </c>
      <c r="I3997" s="2">
        <v>14</v>
      </c>
      <c r="J3997" s="30" t="s">
        <v>1277</v>
      </c>
      <c r="K3997" s="2" t="s">
        <v>1429</v>
      </c>
      <c r="L3997" s="30">
        <v>2090</v>
      </c>
      <c r="M3997" s="2">
        <v>10</v>
      </c>
      <c r="N3997" s="2">
        <v>24</v>
      </c>
      <c r="O3997" s="31">
        <v>4.2928240740740746E-2</v>
      </c>
    </row>
    <row r="3998" spans="1:15" x14ac:dyDescent="0.25">
      <c r="A3998" s="2">
        <f t="shared" si="252"/>
        <v>2018</v>
      </c>
      <c r="B3998" s="2" t="str">
        <f t="shared" si="253"/>
        <v>Dec</v>
      </c>
      <c r="C3998" s="2">
        <f t="shared" si="254"/>
        <v>50</v>
      </c>
      <c r="D3998" s="2" t="str">
        <f t="shared" si="255"/>
        <v>Fri</v>
      </c>
      <c r="E3998" s="34">
        <v>43448</v>
      </c>
      <c r="F3998" s="30">
        <v>51292</v>
      </c>
      <c r="G3998" s="2" t="s">
        <v>717</v>
      </c>
      <c r="H3998" s="30" t="s">
        <v>2138</v>
      </c>
      <c r="I3998" s="2">
        <v>14</v>
      </c>
      <c r="J3998" s="30" t="s">
        <v>1345</v>
      </c>
      <c r="K3998" s="2" t="s">
        <v>1429</v>
      </c>
      <c r="L3998" s="30">
        <v>2090</v>
      </c>
      <c r="M3998" s="2">
        <v>10</v>
      </c>
      <c r="N3998" s="2">
        <v>24</v>
      </c>
      <c r="O3998" s="31">
        <v>4.2997685185185187E-2</v>
      </c>
    </row>
    <row r="3999" spans="1:15" x14ac:dyDescent="0.25">
      <c r="A3999" s="2">
        <f t="shared" si="252"/>
        <v>2018</v>
      </c>
      <c r="B3999" s="2" t="str">
        <f t="shared" si="253"/>
        <v>Dec</v>
      </c>
      <c r="C3999" s="2">
        <f t="shared" si="254"/>
        <v>50</v>
      </c>
      <c r="D3999" s="2" t="str">
        <f t="shared" si="255"/>
        <v>Fri</v>
      </c>
      <c r="E3999" s="34">
        <v>43448</v>
      </c>
      <c r="F3999" s="30">
        <v>51292</v>
      </c>
      <c r="G3999" s="2" t="s">
        <v>717</v>
      </c>
      <c r="H3999" s="30" t="s">
        <v>2138</v>
      </c>
      <c r="I3999" s="2">
        <v>14</v>
      </c>
      <c r="J3999" s="30" t="s">
        <v>1706</v>
      </c>
      <c r="K3999" s="2" t="s">
        <v>1264</v>
      </c>
      <c r="L3999" s="30">
        <v>2090</v>
      </c>
      <c r="M3999" s="2">
        <v>10</v>
      </c>
      <c r="N3999" s="2">
        <v>24</v>
      </c>
      <c r="O3999" s="31">
        <v>4.3321759259259261E-2</v>
      </c>
    </row>
    <row r="4000" spans="1:15" x14ac:dyDescent="0.25">
      <c r="A4000" s="2">
        <f t="shared" si="252"/>
        <v>2018</v>
      </c>
      <c r="B4000" s="2" t="str">
        <f t="shared" si="253"/>
        <v>Dec</v>
      </c>
      <c r="C4000" s="2">
        <f t="shared" si="254"/>
        <v>50</v>
      </c>
      <c r="D4000" s="2" t="str">
        <f t="shared" si="255"/>
        <v>Fri</v>
      </c>
      <c r="E4000" s="34">
        <v>43448</v>
      </c>
      <c r="F4000" s="30">
        <v>51292</v>
      </c>
      <c r="G4000" s="2" t="s">
        <v>717</v>
      </c>
      <c r="H4000" s="30" t="s">
        <v>2138</v>
      </c>
      <c r="I4000" s="2">
        <v>14</v>
      </c>
      <c r="J4000" s="30" t="s">
        <v>1710</v>
      </c>
      <c r="K4000" s="2" t="s">
        <v>1272</v>
      </c>
      <c r="L4000" s="30">
        <v>2090</v>
      </c>
      <c r="M4000" s="2">
        <v>10</v>
      </c>
      <c r="N4000" s="2">
        <v>24</v>
      </c>
      <c r="O4000" s="31">
        <v>7.3611111111111108E-3</v>
      </c>
    </row>
    <row r="4001" spans="1:15" x14ac:dyDescent="0.25">
      <c r="A4001" s="2">
        <f t="shared" si="252"/>
        <v>2018</v>
      </c>
      <c r="B4001" s="2" t="str">
        <f t="shared" si="253"/>
        <v>Dec</v>
      </c>
      <c r="C4001" s="2">
        <f t="shared" si="254"/>
        <v>50</v>
      </c>
      <c r="D4001" s="2" t="str">
        <f t="shared" si="255"/>
        <v>Fri</v>
      </c>
      <c r="E4001" s="34">
        <v>43448</v>
      </c>
      <c r="F4001" s="30">
        <v>51292</v>
      </c>
      <c r="G4001" s="2" t="s">
        <v>717</v>
      </c>
      <c r="H4001" s="30" t="s">
        <v>2138</v>
      </c>
      <c r="I4001" s="2">
        <v>14</v>
      </c>
      <c r="J4001" s="30" t="s">
        <v>1975</v>
      </c>
      <c r="K4001" s="2" t="s">
        <v>1429</v>
      </c>
      <c r="L4001" s="30">
        <v>2090</v>
      </c>
      <c r="M4001" s="2">
        <v>10</v>
      </c>
      <c r="N4001" s="2">
        <v>24</v>
      </c>
      <c r="O4001" s="31">
        <v>4.3159722222222224E-2</v>
      </c>
    </row>
    <row r="4002" spans="1:15" x14ac:dyDescent="0.25">
      <c r="A4002" s="2">
        <f t="shared" si="252"/>
        <v>2018</v>
      </c>
      <c r="B4002" s="2" t="str">
        <f t="shared" si="253"/>
        <v>Dec</v>
      </c>
      <c r="C4002" s="2">
        <f t="shared" si="254"/>
        <v>50</v>
      </c>
      <c r="D4002" s="2" t="str">
        <f t="shared" si="255"/>
        <v>Fri</v>
      </c>
      <c r="E4002" s="34">
        <v>43448</v>
      </c>
      <c r="F4002" s="30">
        <v>50988</v>
      </c>
      <c r="G4002" s="2" t="s">
        <v>188</v>
      </c>
      <c r="H4002" s="30" t="s">
        <v>2139</v>
      </c>
      <c r="I4002" s="2">
        <v>6</v>
      </c>
      <c r="J4002" s="30" t="s">
        <v>1706</v>
      </c>
      <c r="K4002" s="2" t="s">
        <v>1429</v>
      </c>
      <c r="L4002" s="30">
        <v>776</v>
      </c>
      <c r="M4002" s="2">
        <v>1</v>
      </c>
      <c r="N4002" s="2">
        <v>25</v>
      </c>
      <c r="O4002" s="31">
        <v>1.6331018518518519E-2</v>
      </c>
    </row>
    <row r="4003" spans="1:15" x14ac:dyDescent="0.25">
      <c r="A4003" s="2">
        <f t="shared" si="252"/>
        <v>2018</v>
      </c>
      <c r="B4003" s="2" t="str">
        <f t="shared" si="253"/>
        <v>Dec</v>
      </c>
      <c r="C4003" s="2">
        <f t="shared" si="254"/>
        <v>50</v>
      </c>
      <c r="D4003" s="2" t="str">
        <f t="shared" si="255"/>
        <v>Fri</v>
      </c>
      <c r="E4003" s="34">
        <v>43448</v>
      </c>
      <c r="F4003" s="30">
        <v>50988</v>
      </c>
      <c r="G4003" s="2" t="s">
        <v>188</v>
      </c>
      <c r="H4003" s="30" t="s">
        <v>2139</v>
      </c>
      <c r="I4003" s="2">
        <v>6</v>
      </c>
      <c r="J4003" s="30" t="s">
        <v>1708</v>
      </c>
      <c r="K4003" s="2" t="s">
        <v>1429</v>
      </c>
      <c r="L4003" s="30">
        <v>776</v>
      </c>
      <c r="M4003" s="2">
        <v>1</v>
      </c>
      <c r="N4003" s="2">
        <v>25</v>
      </c>
      <c r="O4003" s="31">
        <v>1.5324074074074073E-2</v>
      </c>
    </row>
    <row r="4004" spans="1:15" x14ac:dyDescent="0.25">
      <c r="A4004" s="2">
        <f t="shared" si="252"/>
        <v>2018</v>
      </c>
      <c r="B4004" s="2" t="str">
        <f t="shared" si="253"/>
        <v>Dec</v>
      </c>
      <c r="C4004" s="2">
        <f t="shared" si="254"/>
        <v>50</v>
      </c>
      <c r="D4004" s="2" t="str">
        <f t="shared" si="255"/>
        <v>Fri</v>
      </c>
      <c r="E4004" s="34">
        <v>43448</v>
      </c>
      <c r="F4004" s="30">
        <v>50988</v>
      </c>
      <c r="G4004" s="2" t="s">
        <v>188</v>
      </c>
      <c r="H4004" s="30" t="s">
        <v>2139</v>
      </c>
      <c r="I4004" s="2">
        <v>6</v>
      </c>
      <c r="J4004" s="30" t="s">
        <v>1710</v>
      </c>
      <c r="K4004" s="2" t="s">
        <v>1272</v>
      </c>
      <c r="L4004" s="30">
        <v>776</v>
      </c>
      <c r="M4004" s="2">
        <v>1</v>
      </c>
      <c r="N4004" s="2">
        <v>25</v>
      </c>
      <c r="O4004" s="31">
        <v>1.650462962962963E-2</v>
      </c>
    </row>
    <row r="4005" spans="1:15" x14ac:dyDescent="0.25">
      <c r="A4005" s="2">
        <f t="shared" si="252"/>
        <v>2018</v>
      </c>
      <c r="B4005" s="2" t="str">
        <f t="shared" si="253"/>
        <v>Dec</v>
      </c>
      <c r="C4005" s="2">
        <f t="shared" si="254"/>
        <v>50</v>
      </c>
      <c r="D4005" s="2" t="str">
        <f t="shared" si="255"/>
        <v>Fri</v>
      </c>
      <c r="E4005" s="34">
        <v>43448</v>
      </c>
      <c r="F4005" s="30">
        <v>50988</v>
      </c>
      <c r="G4005" s="2" t="s">
        <v>188</v>
      </c>
      <c r="H4005" s="30" t="s">
        <v>2139</v>
      </c>
      <c r="I4005" s="2">
        <v>6</v>
      </c>
      <c r="J4005" s="30" t="s">
        <v>1975</v>
      </c>
      <c r="K4005" s="2" t="s">
        <v>1429</v>
      </c>
      <c r="L4005" s="30">
        <v>776</v>
      </c>
      <c r="M4005" s="2">
        <v>1</v>
      </c>
      <c r="N4005" s="2">
        <v>25</v>
      </c>
      <c r="O4005" s="31">
        <v>1.6192129629629629E-2</v>
      </c>
    </row>
    <row r="4006" spans="1:15" x14ac:dyDescent="0.25">
      <c r="A4006" s="2">
        <f t="shared" si="252"/>
        <v>2018</v>
      </c>
      <c r="B4006" s="2" t="str">
        <f t="shared" si="253"/>
        <v>Dec</v>
      </c>
      <c r="C4006" s="2">
        <f t="shared" si="254"/>
        <v>50</v>
      </c>
      <c r="D4006" s="2" t="str">
        <f t="shared" si="255"/>
        <v>Fri</v>
      </c>
      <c r="E4006" s="34">
        <v>43448</v>
      </c>
      <c r="F4006" s="30">
        <v>51230</v>
      </c>
      <c r="G4006" s="2" t="s">
        <v>157</v>
      </c>
      <c r="H4006" s="30" t="s">
        <v>2140</v>
      </c>
      <c r="I4006" s="2">
        <v>63</v>
      </c>
      <c r="J4006" s="30" t="s">
        <v>1705</v>
      </c>
      <c r="K4006" s="2" t="s">
        <v>1272</v>
      </c>
      <c r="L4006" s="30">
        <v>8206</v>
      </c>
      <c r="M4006" s="2">
        <v>275</v>
      </c>
      <c r="N4006" s="2">
        <v>37</v>
      </c>
      <c r="O4006" s="31">
        <v>1.6087962962962964E-2</v>
      </c>
    </row>
    <row r="4007" spans="1:15" x14ac:dyDescent="0.25">
      <c r="A4007" s="2">
        <f t="shared" si="252"/>
        <v>2018</v>
      </c>
      <c r="B4007" s="2" t="str">
        <f t="shared" si="253"/>
        <v>Dec</v>
      </c>
      <c r="C4007" s="2">
        <f t="shared" si="254"/>
        <v>50</v>
      </c>
      <c r="D4007" s="2" t="str">
        <f t="shared" si="255"/>
        <v>Fri</v>
      </c>
      <c r="E4007" s="34">
        <v>43448</v>
      </c>
      <c r="F4007" s="30">
        <v>50922</v>
      </c>
      <c r="G4007" s="2" t="s">
        <v>650</v>
      </c>
      <c r="H4007" s="30" t="s">
        <v>2141</v>
      </c>
      <c r="I4007" s="2">
        <v>5</v>
      </c>
      <c r="J4007" s="30" t="s">
        <v>1709</v>
      </c>
      <c r="K4007" s="2" t="s">
        <v>1264</v>
      </c>
      <c r="L4007" s="30">
        <v>1440</v>
      </c>
      <c r="M4007" s="2">
        <v>1</v>
      </c>
      <c r="N4007" s="2">
        <v>12</v>
      </c>
      <c r="O4007" s="31">
        <v>9.3981481481481485E-3</v>
      </c>
    </row>
    <row r="4008" spans="1:15" x14ac:dyDescent="0.25">
      <c r="A4008" s="2">
        <f t="shared" si="252"/>
        <v>2018</v>
      </c>
      <c r="B4008" s="2" t="str">
        <f t="shared" si="253"/>
        <v>Dec</v>
      </c>
      <c r="C4008" s="2">
        <f t="shared" si="254"/>
        <v>50</v>
      </c>
      <c r="D4008" s="2" t="str">
        <f t="shared" si="255"/>
        <v>Fri</v>
      </c>
      <c r="E4008" s="34">
        <v>43448</v>
      </c>
      <c r="F4008" s="30">
        <v>50922</v>
      </c>
      <c r="G4008" s="2" t="s">
        <v>650</v>
      </c>
      <c r="H4008" s="30" t="s">
        <v>2141</v>
      </c>
      <c r="I4008" s="2">
        <v>5</v>
      </c>
      <c r="J4008" s="30" t="s">
        <v>1710</v>
      </c>
      <c r="K4008" s="2" t="s">
        <v>1272</v>
      </c>
      <c r="L4008" s="30">
        <v>1440</v>
      </c>
      <c r="M4008" s="2">
        <v>1</v>
      </c>
      <c r="N4008" s="2">
        <v>12</v>
      </c>
      <c r="O4008" s="31">
        <v>1.0034722222222221E-2</v>
      </c>
    </row>
    <row r="4009" spans="1:15" x14ac:dyDescent="0.25">
      <c r="A4009" s="2">
        <f t="shared" si="252"/>
        <v>2018</v>
      </c>
      <c r="B4009" s="2" t="str">
        <f t="shared" si="253"/>
        <v>Dec</v>
      </c>
      <c r="C4009" s="2">
        <f t="shared" si="254"/>
        <v>50</v>
      </c>
      <c r="D4009" s="2" t="str">
        <f t="shared" si="255"/>
        <v>Fri</v>
      </c>
      <c r="E4009" s="34">
        <v>43448</v>
      </c>
      <c r="F4009" s="30">
        <v>48237</v>
      </c>
      <c r="G4009" s="2" t="s">
        <v>1516</v>
      </c>
      <c r="H4009" s="30" t="s">
        <v>2142</v>
      </c>
      <c r="I4009" s="2">
        <v>30</v>
      </c>
      <c r="J4009" s="30" t="s">
        <v>1401</v>
      </c>
      <c r="K4009" s="2" t="s">
        <v>1264</v>
      </c>
      <c r="L4009" s="30">
        <v>3971</v>
      </c>
      <c r="M4009" s="2">
        <v>126</v>
      </c>
      <c r="N4009" s="2">
        <v>25</v>
      </c>
      <c r="O4009" s="31">
        <v>0.13126157407407407</v>
      </c>
    </row>
    <row r="4010" spans="1:15" x14ac:dyDescent="0.25">
      <c r="A4010" s="2">
        <f t="shared" si="252"/>
        <v>2018</v>
      </c>
      <c r="B4010" s="2" t="str">
        <f t="shared" si="253"/>
        <v>Dec</v>
      </c>
      <c r="C4010" s="2">
        <f t="shared" si="254"/>
        <v>50</v>
      </c>
      <c r="D4010" s="2" t="str">
        <f t="shared" si="255"/>
        <v>Fri</v>
      </c>
      <c r="E4010" s="34">
        <v>43448</v>
      </c>
      <c r="F4010" s="30">
        <v>48237</v>
      </c>
      <c r="G4010" s="2" t="s">
        <v>1516</v>
      </c>
      <c r="H4010" s="30" t="s">
        <v>2142</v>
      </c>
      <c r="I4010" s="2">
        <v>30</v>
      </c>
      <c r="J4010" s="30" t="s">
        <v>1703</v>
      </c>
      <c r="K4010" s="2" t="s">
        <v>1429</v>
      </c>
      <c r="L4010" s="30">
        <v>3971</v>
      </c>
      <c r="M4010" s="2">
        <v>126</v>
      </c>
      <c r="N4010" s="2">
        <v>25</v>
      </c>
      <c r="O4010" s="31">
        <v>0.13120370370370371</v>
      </c>
    </row>
    <row r="4011" spans="1:15" x14ac:dyDescent="0.25">
      <c r="A4011" s="2">
        <f t="shared" si="252"/>
        <v>2018</v>
      </c>
      <c r="B4011" s="2" t="str">
        <f t="shared" si="253"/>
        <v>Dec</v>
      </c>
      <c r="C4011" s="2">
        <f t="shared" si="254"/>
        <v>50</v>
      </c>
      <c r="D4011" s="2" t="str">
        <f t="shared" si="255"/>
        <v>Fri</v>
      </c>
      <c r="E4011" s="34">
        <v>43448</v>
      </c>
      <c r="F4011" s="30">
        <v>48237</v>
      </c>
      <c r="G4011" s="2" t="s">
        <v>1516</v>
      </c>
      <c r="H4011" s="30" t="s">
        <v>2142</v>
      </c>
      <c r="I4011" s="2">
        <v>30</v>
      </c>
      <c r="J4011" s="30" t="s">
        <v>1705</v>
      </c>
      <c r="K4011" s="2" t="s">
        <v>1272</v>
      </c>
      <c r="L4011" s="30">
        <v>3971</v>
      </c>
      <c r="M4011" s="2">
        <v>126</v>
      </c>
      <c r="N4011" s="2">
        <v>25</v>
      </c>
      <c r="O4011" s="31">
        <v>0.13142361111111112</v>
      </c>
    </row>
    <row r="4012" spans="1:15" x14ac:dyDescent="0.25">
      <c r="A4012" s="2">
        <f t="shared" si="252"/>
        <v>2018</v>
      </c>
      <c r="B4012" s="2" t="str">
        <f t="shared" si="253"/>
        <v>Dec</v>
      </c>
      <c r="C4012" s="2">
        <f t="shared" si="254"/>
        <v>50</v>
      </c>
      <c r="D4012" s="2" t="str">
        <f t="shared" si="255"/>
        <v>Fri</v>
      </c>
      <c r="E4012" s="34">
        <v>43448</v>
      </c>
      <c r="F4012" s="30">
        <v>48237</v>
      </c>
      <c r="G4012" s="2" t="s">
        <v>1516</v>
      </c>
      <c r="H4012" s="30" t="s">
        <v>2142</v>
      </c>
      <c r="I4012" s="2">
        <v>30</v>
      </c>
      <c r="J4012" s="30" t="s">
        <v>1706</v>
      </c>
      <c r="K4012" s="2" t="s">
        <v>1264</v>
      </c>
      <c r="L4012" s="30">
        <v>3971</v>
      </c>
      <c r="M4012" s="2">
        <v>126</v>
      </c>
      <c r="N4012" s="2">
        <v>25</v>
      </c>
      <c r="O4012" s="31">
        <v>0.11796296296296298</v>
      </c>
    </row>
    <row r="4013" spans="1:15" x14ac:dyDescent="0.25">
      <c r="A4013" s="2">
        <f t="shared" si="252"/>
        <v>2018</v>
      </c>
      <c r="B4013" s="2" t="str">
        <f t="shared" si="253"/>
        <v>Dec</v>
      </c>
      <c r="C4013" s="2">
        <f t="shared" si="254"/>
        <v>50</v>
      </c>
      <c r="D4013" s="2" t="str">
        <f t="shared" si="255"/>
        <v>Fri</v>
      </c>
      <c r="E4013" s="34">
        <v>43448</v>
      </c>
      <c r="F4013" s="30">
        <v>48237</v>
      </c>
      <c r="G4013" s="2" t="s">
        <v>1516</v>
      </c>
      <c r="H4013" s="30" t="s">
        <v>2142</v>
      </c>
      <c r="I4013" s="2">
        <v>30</v>
      </c>
      <c r="J4013" s="30" t="s">
        <v>1711</v>
      </c>
      <c r="K4013" s="2" t="s">
        <v>1429</v>
      </c>
      <c r="L4013" s="30">
        <v>3971</v>
      </c>
      <c r="M4013" s="2">
        <v>126</v>
      </c>
      <c r="N4013" s="2">
        <v>25</v>
      </c>
      <c r="O4013" s="31">
        <v>0.12861111111111112</v>
      </c>
    </row>
    <row r="4014" spans="1:15" x14ac:dyDescent="0.25">
      <c r="A4014" s="2">
        <f t="shared" si="252"/>
        <v>2018</v>
      </c>
      <c r="B4014" s="2" t="str">
        <f t="shared" si="253"/>
        <v>Dec</v>
      </c>
      <c r="C4014" s="2">
        <f t="shared" si="254"/>
        <v>50</v>
      </c>
      <c r="D4014" s="2" t="str">
        <f t="shared" si="255"/>
        <v>Fri</v>
      </c>
      <c r="E4014" s="34">
        <v>43448</v>
      </c>
      <c r="F4014" s="30">
        <v>48237</v>
      </c>
      <c r="G4014" s="2" t="s">
        <v>1516</v>
      </c>
      <c r="H4014" s="30" t="s">
        <v>2142</v>
      </c>
      <c r="I4014" s="2">
        <v>30</v>
      </c>
      <c r="J4014" s="30" t="s">
        <v>1868</v>
      </c>
      <c r="K4014" s="2" t="s">
        <v>1429</v>
      </c>
      <c r="L4014" s="30">
        <v>3971</v>
      </c>
      <c r="M4014" s="2">
        <v>126</v>
      </c>
      <c r="N4014" s="2">
        <v>25</v>
      </c>
      <c r="O4014" s="31">
        <v>0.13067129629629629</v>
      </c>
    </row>
    <row r="4015" spans="1:15" x14ac:dyDescent="0.25">
      <c r="A4015" s="2">
        <f t="shared" si="252"/>
        <v>2018</v>
      </c>
      <c r="B4015" s="2" t="str">
        <f t="shared" si="253"/>
        <v>Dec</v>
      </c>
      <c r="C4015" s="2">
        <f t="shared" si="254"/>
        <v>50</v>
      </c>
      <c r="D4015" s="2" t="str">
        <f t="shared" si="255"/>
        <v>Fri</v>
      </c>
      <c r="E4015" s="34">
        <v>43448</v>
      </c>
      <c r="F4015" s="30">
        <v>48237</v>
      </c>
      <c r="G4015" s="2" t="s">
        <v>1516</v>
      </c>
      <c r="H4015" s="30" t="s">
        <v>2142</v>
      </c>
      <c r="I4015" s="2">
        <v>30</v>
      </c>
      <c r="J4015" s="30" t="s">
        <v>1948</v>
      </c>
      <c r="K4015" s="2" t="s">
        <v>1429</v>
      </c>
      <c r="L4015" s="30">
        <v>3971</v>
      </c>
      <c r="M4015" s="2">
        <v>126</v>
      </c>
      <c r="N4015" s="2">
        <v>25</v>
      </c>
      <c r="O4015" s="31">
        <v>0.1290162037037037</v>
      </c>
    </row>
    <row r="4016" spans="1:15" x14ac:dyDescent="0.25">
      <c r="A4016" s="2">
        <f t="shared" si="252"/>
        <v>2018</v>
      </c>
      <c r="B4016" s="2" t="str">
        <f t="shared" si="253"/>
        <v>Dec</v>
      </c>
      <c r="C4016" s="2">
        <f t="shared" si="254"/>
        <v>50</v>
      </c>
      <c r="D4016" s="2" t="str">
        <f t="shared" si="255"/>
        <v>Fri</v>
      </c>
      <c r="E4016" s="34">
        <v>43448</v>
      </c>
      <c r="F4016" s="30">
        <v>48237</v>
      </c>
      <c r="G4016" s="2" t="s">
        <v>1516</v>
      </c>
      <c r="H4016" s="30" t="s">
        <v>2142</v>
      </c>
      <c r="I4016" s="2">
        <v>30</v>
      </c>
      <c r="J4016" s="30" t="s">
        <v>2073</v>
      </c>
      <c r="K4016" s="2" t="s">
        <v>1429</v>
      </c>
      <c r="L4016" s="30">
        <v>3971</v>
      </c>
      <c r="M4016" s="2">
        <v>126</v>
      </c>
      <c r="N4016" s="2">
        <v>25</v>
      </c>
      <c r="O4016" s="31">
        <v>0.1292939814814815</v>
      </c>
    </row>
    <row r="4017" spans="1:15" x14ac:dyDescent="0.25">
      <c r="A4017" s="2">
        <f t="shared" si="252"/>
        <v>2018</v>
      </c>
      <c r="B4017" s="2" t="str">
        <f t="shared" si="253"/>
        <v>Dec</v>
      </c>
      <c r="C4017" s="2">
        <f t="shared" si="254"/>
        <v>50</v>
      </c>
      <c r="D4017" s="2" t="str">
        <f t="shared" si="255"/>
        <v>Fri</v>
      </c>
      <c r="E4017" s="34">
        <v>43448</v>
      </c>
      <c r="F4017" s="30">
        <v>48237</v>
      </c>
      <c r="G4017" s="2" t="s">
        <v>1516</v>
      </c>
      <c r="H4017" s="30" t="s">
        <v>2142</v>
      </c>
      <c r="I4017" s="2">
        <v>30</v>
      </c>
      <c r="J4017" s="30" t="s">
        <v>2074</v>
      </c>
      <c r="K4017" s="2" t="s">
        <v>1429</v>
      </c>
      <c r="L4017" s="30">
        <v>3971</v>
      </c>
      <c r="M4017" s="2">
        <v>126</v>
      </c>
      <c r="N4017" s="2">
        <v>25</v>
      </c>
      <c r="O4017" s="31">
        <v>0.13091435185185185</v>
      </c>
    </row>
    <row r="4018" spans="1:15" x14ac:dyDescent="0.25">
      <c r="A4018" s="2">
        <f t="shared" si="252"/>
        <v>2018</v>
      </c>
      <c r="B4018" s="2" t="str">
        <f t="shared" si="253"/>
        <v>Dec</v>
      </c>
      <c r="C4018" s="2">
        <f t="shared" si="254"/>
        <v>50</v>
      </c>
      <c r="D4018" s="2" t="str">
        <f t="shared" si="255"/>
        <v>Fri</v>
      </c>
      <c r="E4018" s="34">
        <v>43448</v>
      </c>
      <c r="F4018" s="30">
        <v>48237</v>
      </c>
      <c r="G4018" s="2" t="s">
        <v>1516</v>
      </c>
      <c r="H4018" s="30" t="s">
        <v>2142</v>
      </c>
      <c r="I4018" s="2">
        <v>30</v>
      </c>
      <c r="J4018" s="30" t="s">
        <v>2081</v>
      </c>
      <c r="K4018" s="2" t="s">
        <v>1429</v>
      </c>
      <c r="L4018" s="30">
        <v>3971</v>
      </c>
      <c r="M4018" s="2">
        <v>126</v>
      </c>
      <c r="N4018" s="2">
        <v>25</v>
      </c>
      <c r="O4018" s="31">
        <v>0.12944444444444445</v>
      </c>
    </row>
    <row r="4019" spans="1:15" x14ac:dyDescent="0.25">
      <c r="A4019" s="2">
        <f t="shared" si="252"/>
        <v>2018</v>
      </c>
      <c r="B4019" s="2" t="str">
        <f t="shared" si="253"/>
        <v>Dec</v>
      </c>
      <c r="C4019" s="2">
        <f t="shared" si="254"/>
        <v>50</v>
      </c>
      <c r="D4019" s="2" t="str">
        <f t="shared" si="255"/>
        <v>Fri</v>
      </c>
      <c r="E4019" s="34">
        <v>43448</v>
      </c>
      <c r="F4019" s="30">
        <v>48243</v>
      </c>
      <c r="G4019" s="2" t="s">
        <v>58</v>
      </c>
      <c r="H4019" s="30" t="s">
        <v>2143</v>
      </c>
      <c r="I4019" s="2">
        <v>20</v>
      </c>
      <c r="J4019" s="30" t="s">
        <v>1709</v>
      </c>
      <c r="K4019" s="2" t="s">
        <v>1264</v>
      </c>
      <c r="L4019" s="30">
        <v>3837</v>
      </c>
      <c r="M4019" s="2">
        <v>10</v>
      </c>
      <c r="N4019" s="2">
        <v>27</v>
      </c>
      <c r="O4019" s="31">
        <v>7.0555555555555552E-2</v>
      </c>
    </row>
    <row r="4020" spans="1:15" x14ac:dyDescent="0.25">
      <c r="A4020" s="2">
        <f t="shared" si="252"/>
        <v>2018</v>
      </c>
      <c r="B4020" s="2" t="str">
        <f t="shared" si="253"/>
        <v>Dec</v>
      </c>
      <c r="C4020" s="2">
        <f t="shared" si="254"/>
        <v>50</v>
      </c>
      <c r="D4020" s="2" t="str">
        <f t="shared" si="255"/>
        <v>Fri</v>
      </c>
      <c r="E4020" s="34">
        <v>43448</v>
      </c>
      <c r="F4020" s="30">
        <v>48243</v>
      </c>
      <c r="G4020" s="2" t="s">
        <v>58</v>
      </c>
      <c r="H4020" s="30" t="s">
        <v>2143</v>
      </c>
      <c r="I4020" s="2">
        <v>20</v>
      </c>
      <c r="J4020" s="30" t="s">
        <v>1710</v>
      </c>
      <c r="K4020" s="2" t="s">
        <v>1272</v>
      </c>
      <c r="L4020" s="30">
        <v>3837</v>
      </c>
      <c r="M4020" s="2">
        <v>10</v>
      </c>
      <c r="N4020" s="2">
        <v>27</v>
      </c>
      <c r="O4020" s="31">
        <v>1.9861111111111111E-2</v>
      </c>
    </row>
    <row r="4021" spans="1:15" x14ac:dyDescent="0.25">
      <c r="A4021" s="2">
        <f t="shared" si="252"/>
        <v>2018</v>
      </c>
      <c r="B4021" s="2" t="str">
        <f t="shared" si="253"/>
        <v>Dec</v>
      </c>
      <c r="C4021" s="2">
        <f t="shared" si="254"/>
        <v>50</v>
      </c>
      <c r="D4021" s="2" t="str">
        <f t="shared" si="255"/>
        <v>Fri</v>
      </c>
      <c r="E4021" s="34">
        <v>43448</v>
      </c>
      <c r="F4021" s="30">
        <v>48243</v>
      </c>
      <c r="G4021" s="2" t="s">
        <v>58</v>
      </c>
      <c r="H4021" s="30" t="s">
        <v>2143</v>
      </c>
      <c r="I4021" s="2">
        <v>20</v>
      </c>
      <c r="J4021" s="30" t="s">
        <v>1710</v>
      </c>
      <c r="K4021" s="2" t="s">
        <v>1429</v>
      </c>
      <c r="L4021" s="30">
        <v>3837</v>
      </c>
      <c r="M4021" s="2">
        <v>10</v>
      </c>
      <c r="N4021" s="2">
        <v>27</v>
      </c>
      <c r="O4021" s="31">
        <v>7.5798611111111108E-2</v>
      </c>
    </row>
    <row r="4022" spans="1:15" x14ac:dyDescent="0.25">
      <c r="A4022" s="2">
        <f t="shared" si="252"/>
        <v>2018</v>
      </c>
      <c r="B4022" s="2" t="str">
        <f t="shared" si="253"/>
        <v>Dec</v>
      </c>
      <c r="C4022" s="2">
        <f t="shared" si="254"/>
        <v>50</v>
      </c>
      <c r="D4022" s="2" t="str">
        <f t="shared" si="255"/>
        <v>Fri</v>
      </c>
      <c r="E4022" s="34">
        <v>43448</v>
      </c>
      <c r="F4022" s="30">
        <v>48243</v>
      </c>
      <c r="G4022" s="2" t="s">
        <v>58</v>
      </c>
      <c r="H4022" s="30" t="s">
        <v>2143</v>
      </c>
      <c r="I4022" s="2">
        <v>20</v>
      </c>
      <c r="J4022" s="30" t="s">
        <v>1770</v>
      </c>
      <c r="K4022" s="2" t="s">
        <v>1429</v>
      </c>
      <c r="L4022" s="30">
        <v>3837</v>
      </c>
      <c r="M4022" s="2">
        <v>10</v>
      </c>
      <c r="N4022" s="2">
        <v>27</v>
      </c>
      <c r="O4022" s="31">
        <v>3.7430555555555557E-2</v>
      </c>
    </row>
    <row r="4023" spans="1:15" x14ac:dyDescent="0.25">
      <c r="A4023" s="2">
        <f t="shared" si="252"/>
        <v>2018</v>
      </c>
      <c r="B4023" s="2" t="str">
        <f t="shared" si="253"/>
        <v>Dec</v>
      </c>
      <c r="C4023" s="2">
        <f t="shared" si="254"/>
        <v>50</v>
      </c>
      <c r="D4023" s="2" t="str">
        <f t="shared" si="255"/>
        <v>Fri</v>
      </c>
      <c r="E4023" s="34">
        <v>43448</v>
      </c>
      <c r="F4023" s="30">
        <v>48243</v>
      </c>
      <c r="G4023" s="2" t="s">
        <v>58</v>
      </c>
      <c r="H4023" s="30" t="s">
        <v>2143</v>
      </c>
      <c r="I4023" s="2">
        <v>20</v>
      </c>
      <c r="J4023" s="30" t="s">
        <v>1975</v>
      </c>
      <c r="K4023" s="2" t="s">
        <v>1429</v>
      </c>
      <c r="L4023" s="30">
        <v>3837</v>
      </c>
      <c r="M4023" s="2">
        <v>10</v>
      </c>
      <c r="N4023" s="2">
        <v>27</v>
      </c>
      <c r="O4023" s="31">
        <v>7.6249999999999998E-2</v>
      </c>
    </row>
    <row r="4024" spans="1:15" x14ac:dyDescent="0.25">
      <c r="A4024" s="2">
        <f t="shared" si="252"/>
        <v>2018</v>
      </c>
      <c r="B4024" s="2" t="str">
        <f t="shared" si="253"/>
        <v>Dec</v>
      </c>
      <c r="C4024" s="2">
        <f t="shared" si="254"/>
        <v>50</v>
      </c>
      <c r="D4024" s="2" t="str">
        <f t="shared" si="255"/>
        <v>Fri</v>
      </c>
      <c r="E4024" s="34">
        <v>43448</v>
      </c>
      <c r="F4024" s="30">
        <v>48261</v>
      </c>
      <c r="G4024" s="2" t="s">
        <v>177</v>
      </c>
      <c r="H4024" s="30" t="s">
        <v>2144</v>
      </c>
      <c r="I4024" s="2">
        <v>28</v>
      </c>
      <c r="J4024" s="30" t="s">
        <v>1306</v>
      </c>
      <c r="K4024" s="2" t="s">
        <v>1348</v>
      </c>
      <c r="L4024" s="30">
        <v>758</v>
      </c>
      <c r="M4024" s="2">
        <v>137</v>
      </c>
      <c r="N4024" s="2">
        <v>90</v>
      </c>
      <c r="O4024" s="31">
        <v>0.19604166666666667</v>
      </c>
    </row>
    <row r="4025" spans="1:15" x14ac:dyDescent="0.25">
      <c r="A4025" s="2">
        <f t="shared" si="252"/>
        <v>2018</v>
      </c>
      <c r="B4025" s="2" t="str">
        <f t="shared" si="253"/>
        <v>Dec</v>
      </c>
      <c r="C4025" s="2">
        <f t="shared" si="254"/>
        <v>50</v>
      </c>
      <c r="D4025" s="2" t="str">
        <f t="shared" si="255"/>
        <v>Fri</v>
      </c>
      <c r="E4025" s="34">
        <v>43448</v>
      </c>
      <c r="F4025" s="30">
        <v>48261</v>
      </c>
      <c r="G4025" s="2" t="s">
        <v>177</v>
      </c>
      <c r="H4025" s="30" t="s">
        <v>2144</v>
      </c>
      <c r="I4025" s="2">
        <v>28</v>
      </c>
      <c r="J4025" s="30" t="s">
        <v>1363</v>
      </c>
      <c r="K4025" s="2" t="s">
        <v>1429</v>
      </c>
      <c r="L4025" s="30">
        <v>758</v>
      </c>
      <c r="M4025" s="2">
        <v>137</v>
      </c>
      <c r="N4025" s="2">
        <v>90</v>
      </c>
      <c r="O4025" s="31">
        <v>1.3194444444444443E-3</v>
      </c>
    </row>
    <row r="4026" spans="1:15" x14ac:dyDescent="0.25">
      <c r="A4026" s="2">
        <f t="shared" si="252"/>
        <v>2018</v>
      </c>
      <c r="B4026" s="2" t="str">
        <f t="shared" si="253"/>
        <v>Dec</v>
      </c>
      <c r="C4026" s="2">
        <f t="shared" si="254"/>
        <v>50</v>
      </c>
      <c r="D4026" s="2" t="str">
        <f t="shared" si="255"/>
        <v>Fri</v>
      </c>
      <c r="E4026" s="34">
        <v>43448</v>
      </c>
      <c r="F4026" s="30">
        <v>48261</v>
      </c>
      <c r="G4026" s="2" t="s">
        <v>177</v>
      </c>
      <c r="H4026" s="30" t="s">
        <v>2144</v>
      </c>
      <c r="I4026" s="2">
        <v>28</v>
      </c>
      <c r="J4026" s="30" t="s">
        <v>1345</v>
      </c>
      <c r="K4026" s="2" t="s">
        <v>1272</v>
      </c>
      <c r="L4026" s="30">
        <v>758</v>
      </c>
      <c r="M4026" s="2">
        <v>137</v>
      </c>
      <c r="N4026" s="2">
        <v>90</v>
      </c>
      <c r="O4026" s="31">
        <v>0.10805555555555556</v>
      </c>
    </row>
    <row r="4027" spans="1:15" x14ac:dyDescent="0.25">
      <c r="A4027" s="2">
        <f t="shared" si="252"/>
        <v>2018</v>
      </c>
      <c r="B4027" s="2" t="str">
        <f t="shared" si="253"/>
        <v>Dec</v>
      </c>
      <c r="C4027" s="2">
        <f t="shared" si="254"/>
        <v>50</v>
      </c>
      <c r="D4027" s="2" t="str">
        <f t="shared" si="255"/>
        <v>Fri</v>
      </c>
      <c r="E4027" s="34">
        <v>43448</v>
      </c>
      <c r="F4027" s="30">
        <v>48261</v>
      </c>
      <c r="G4027" s="2" t="s">
        <v>177</v>
      </c>
      <c r="H4027" s="30" t="s">
        <v>2144</v>
      </c>
      <c r="I4027" s="2">
        <v>28</v>
      </c>
      <c r="J4027" s="30" t="s">
        <v>1408</v>
      </c>
      <c r="K4027" s="2" t="s">
        <v>1429</v>
      </c>
      <c r="L4027" s="30">
        <v>758</v>
      </c>
      <c r="M4027" s="2">
        <v>137</v>
      </c>
      <c r="N4027" s="2">
        <v>90</v>
      </c>
      <c r="O4027" s="31">
        <v>1.2731481481481483E-3</v>
      </c>
    </row>
    <row r="4028" spans="1:15" x14ac:dyDescent="0.25">
      <c r="A4028" s="2">
        <f t="shared" ref="A4028:A4091" si="256">YEAR(E4028)</f>
        <v>2018</v>
      </c>
      <c r="B4028" s="2" t="str">
        <f t="shared" ref="B4028:B4091" si="257">TEXT(E4028,"MMM")</f>
        <v>Dec</v>
      </c>
      <c r="C4028" s="2">
        <f t="shared" ref="C4028:C4091" si="258">WEEKNUM(E4028)</f>
        <v>50</v>
      </c>
      <c r="D4028" s="2" t="str">
        <f t="shared" ref="D4028:D4091" si="259">TEXT(E4028,"DDD")</f>
        <v>Fri</v>
      </c>
      <c r="E4028" s="34">
        <v>43448</v>
      </c>
      <c r="F4028" s="30">
        <v>48261</v>
      </c>
      <c r="G4028" s="2" t="s">
        <v>177</v>
      </c>
      <c r="H4028" s="30" t="s">
        <v>2144</v>
      </c>
      <c r="I4028" s="2">
        <v>28</v>
      </c>
      <c r="J4028" s="30" t="s">
        <v>1919</v>
      </c>
      <c r="K4028" s="2" t="s">
        <v>1429</v>
      </c>
      <c r="L4028" s="30">
        <v>758</v>
      </c>
      <c r="M4028" s="2">
        <v>137</v>
      </c>
      <c r="N4028" s="2">
        <v>90</v>
      </c>
      <c r="O4028" s="31">
        <v>1.3194444444444443E-3</v>
      </c>
    </row>
    <row r="4029" spans="1:15" x14ac:dyDescent="0.25">
      <c r="A4029" s="2">
        <f t="shared" si="256"/>
        <v>2018</v>
      </c>
      <c r="B4029" s="2" t="str">
        <f t="shared" si="257"/>
        <v>Dec</v>
      </c>
      <c r="C4029" s="2">
        <f t="shared" si="258"/>
        <v>50</v>
      </c>
      <c r="D4029" s="2" t="str">
        <f t="shared" si="259"/>
        <v>Fri</v>
      </c>
      <c r="E4029" s="34">
        <v>43448</v>
      </c>
      <c r="F4029" s="30">
        <v>48261</v>
      </c>
      <c r="G4029" s="2" t="s">
        <v>177</v>
      </c>
      <c r="H4029" s="30" t="s">
        <v>2144</v>
      </c>
      <c r="I4029" s="2">
        <v>28</v>
      </c>
      <c r="J4029" s="30" t="s">
        <v>2035</v>
      </c>
      <c r="K4029" s="2" t="s">
        <v>1264</v>
      </c>
      <c r="L4029" s="30">
        <v>758</v>
      </c>
      <c r="M4029" s="2">
        <v>137</v>
      </c>
      <c r="N4029" s="2">
        <v>90</v>
      </c>
      <c r="O4029" s="31">
        <v>1.2847222222222223E-3</v>
      </c>
    </row>
    <row r="4030" spans="1:15" x14ac:dyDescent="0.25">
      <c r="A4030" s="2">
        <f t="shared" si="256"/>
        <v>2018</v>
      </c>
      <c r="B4030" s="2" t="str">
        <f t="shared" si="257"/>
        <v>Dec</v>
      </c>
      <c r="C4030" s="2">
        <f t="shared" si="258"/>
        <v>50</v>
      </c>
      <c r="D4030" s="2" t="str">
        <f t="shared" si="259"/>
        <v>Fri</v>
      </c>
      <c r="E4030" s="34">
        <v>43448</v>
      </c>
      <c r="F4030" s="30">
        <v>48261</v>
      </c>
      <c r="G4030" s="2" t="s">
        <v>177</v>
      </c>
      <c r="H4030" s="30" t="s">
        <v>2144</v>
      </c>
      <c r="I4030" s="2">
        <v>28</v>
      </c>
      <c r="J4030" s="30" t="s">
        <v>2415</v>
      </c>
      <c r="K4030" s="2" t="s">
        <v>1429</v>
      </c>
      <c r="L4030" s="30">
        <v>758</v>
      </c>
      <c r="M4030" s="2">
        <v>137</v>
      </c>
      <c r="N4030" s="2">
        <v>90</v>
      </c>
      <c r="O4030" s="31">
        <v>0</v>
      </c>
    </row>
    <row r="4031" spans="1:15" x14ac:dyDescent="0.25">
      <c r="A4031" s="2">
        <f t="shared" si="256"/>
        <v>2018</v>
      </c>
      <c r="B4031" s="2" t="str">
        <f t="shared" si="257"/>
        <v>Dec</v>
      </c>
      <c r="C4031" s="2">
        <f t="shared" si="258"/>
        <v>50</v>
      </c>
      <c r="D4031" s="2" t="str">
        <f t="shared" si="259"/>
        <v>Fri</v>
      </c>
      <c r="E4031" s="34">
        <v>43448</v>
      </c>
      <c r="F4031" s="30">
        <v>48251</v>
      </c>
      <c r="G4031" s="2" t="s">
        <v>330</v>
      </c>
      <c r="H4031" s="30" t="s">
        <v>2145</v>
      </c>
      <c r="I4031" s="2">
        <v>14</v>
      </c>
      <c r="J4031" s="30" t="s">
        <v>1427</v>
      </c>
      <c r="K4031" s="2" t="s">
        <v>1429</v>
      </c>
      <c r="L4031" s="30">
        <v>2904</v>
      </c>
      <c r="M4031" s="2">
        <v>15</v>
      </c>
      <c r="N4031" s="2">
        <v>17</v>
      </c>
      <c r="O4031" s="31">
        <v>1.6412037037037037E-2</v>
      </c>
    </row>
    <row r="4032" spans="1:15" x14ac:dyDescent="0.25">
      <c r="A4032" s="2">
        <f t="shared" si="256"/>
        <v>2018</v>
      </c>
      <c r="B4032" s="2" t="str">
        <f t="shared" si="257"/>
        <v>Dec</v>
      </c>
      <c r="C4032" s="2">
        <f t="shared" si="258"/>
        <v>50</v>
      </c>
      <c r="D4032" s="2" t="str">
        <f t="shared" si="259"/>
        <v>Fri</v>
      </c>
      <c r="E4032" s="34">
        <v>43448</v>
      </c>
      <c r="F4032" s="30">
        <v>48251</v>
      </c>
      <c r="G4032" s="2" t="s">
        <v>330</v>
      </c>
      <c r="H4032" s="30" t="s">
        <v>2145</v>
      </c>
      <c r="I4032" s="2">
        <v>14</v>
      </c>
      <c r="J4032" s="30" t="s">
        <v>1703</v>
      </c>
      <c r="K4032" s="2" t="s">
        <v>1429</v>
      </c>
      <c r="L4032" s="30">
        <v>2904</v>
      </c>
      <c r="M4032" s="2">
        <v>15</v>
      </c>
      <c r="N4032" s="2">
        <v>17</v>
      </c>
      <c r="O4032" s="31">
        <v>1.6134259259259261E-2</v>
      </c>
    </row>
    <row r="4033" spans="1:15" x14ac:dyDescent="0.25">
      <c r="A4033" s="2">
        <f t="shared" si="256"/>
        <v>2018</v>
      </c>
      <c r="B4033" s="2" t="str">
        <f t="shared" si="257"/>
        <v>Dec</v>
      </c>
      <c r="C4033" s="2">
        <f t="shared" si="258"/>
        <v>50</v>
      </c>
      <c r="D4033" s="2" t="str">
        <f t="shared" si="259"/>
        <v>Fri</v>
      </c>
      <c r="E4033" s="34">
        <v>43448</v>
      </c>
      <c r="F4033" s="30">
        <v>48251</v>
      </c>
      <c r="G4033" s="2" t="s">
        <v>330</v>
      </c>
      <c r="H4033" s="30" t="s">
        <v>2145</v>
      </c>
      <c r="I4033" s="2">
        <v>14</v>
      </c>
      <c r="J4033" s="30" t="s">
        <v>1706</v>
      </c>
      <c r="K4033" s="2" t="s">
        <v>1264</v>
      </c>
      <c r="L4033" s="30">
        <v>2904</v>
      </c>
      <c r="M4033" s="2">
        <v>15</v>
      </c>
      <c r="N4033" s="2">
        <v>17</v>
      </c>
      <c r="O4033" s="31">
        <v>1.7557870370370373E-2</v>
      </c>
    </row>
    <row r="4034" spans="1:15" x14ac:dyDescent="0.25">
      <c r="A4034" s="2">
        <f t="shared" si="256"/>
        <v>2018</v>
      </c>
      <c r="B4034" s="2" t="str">
        <f t="shared" si="257"/>
        <v>Dec</v>
      </c>
      <c r="C4034" s="2">
        <f t="shared" si="258"/>
        <v>50</v>
      </c>
      <c r="D4034" s="2" t="str">
        <f t="shared" si="259"/>
        <v>Fri</v>
      </c>
      <c r="E4034" s="34">
        <v>43448</v>
      </c>
      <c r="F4034" s="30">
        <v>48251</v>
      </c>
      <c r="G4034" s="2" t="s">
        <v>330</v>
      </c>
      <c r="H4034" s="30" t="s">
        <v>2145</v>
      </c>
      <c r="I4034" s="2">
        <v>14</v>
      </c>
      <c r="J4034" s="30" t="s">
        <v>1709</v>
      </c>
      <c r="K4034" s="2" t="s">
        <v>1264</v>
      </c>
      <c r="L4034" s="30">
        <v>2904</v>
      </c>
      <c r="M4034" s="2">
        <v>15</v>
      </c>
      <c r="N4034" s="2">
        <v>17</v>
      </c>
      <c r="O4034" s="31">
        <v>1.9108796296296294E-2</v>
      </c>
    </row>
    <row r="4035" spans="1:15" x14ac:dyDescent="0.25">
      <c r="A4035" s="2">
        <f t="shared" si="256"/>
        <v>2018</v>
      </c>
      <c r="B4035" s="2" t="str">
        <f t="shared" si="257"/>
        <v>Dec</v>
      </c>
      <c r="C4035" s="2">
        <f t="shared" si="258"/>
        <v>50</v>
      </c>
      <c r="D4035" s="2" t="str">
        <f t="shared" si="259"/>
        <v>Fri</v>
      </c>
      <c r="E4035" s="34">
        <v>43448</v>
      </c>
      <c r="F4035" s="30">
        <v>48251</v>
      </c>
      <c r="G4035" s="2" t="s">
        <v>330</v>
      </c>
      <c r="H4035" s="30" t="s">
        <v>2145</v>
      </c>
      <c r="I4035" s="2">
        <v>14</v>
      </c>
      <c r="J4035" s="30" t="s">
        <v>1710</v>
      </c>
      <c r="K4035" s="2" t="s">
        <v>1272</v>
      </c>
      <c r="L4035" s="30">
        <v>2904</v>
      </c>
      <c r="M4035" s="2">
        <v>15</v>
      </c>
      <c r="N4035" s="2">
        <v>17</v>
      </c>
      <c r="O4035" s="31">
        <v>1.9305555555555555E-2</v>
      </c>
    </row>
    <row r="4036" spans="1:15" x14ac:dyDescent="0.25">
      <c r="A4036" s="2">
        <f t="shared" si="256"/>
        <v>2018</v>
      </c>
      <c r="B4036" s="2" t="str">
        <f t="shared" si="257"/>
        <v>Dec</v>
      </c>
      <c r="C4036" s="2">
        <f t="shared" si="258"/>
        <v>50</v>
      </c>
      <c r="D4036" s="2" t="str">
        <f t="shared" si="259"/>
        <v>Fri</v>
      </c>
      <c r="E4036" s="34">
        <v>43448</v>
      </c>
      <c r="F4036" s="30">
        <v>48251</v>
      </c>
      <c r="G4036" s="2" t="s">
        <v>330</v>
      </c>
      <c r="H4036" s="30" t="s">
        <v>2145</v>
      </c>
      <c r="I4036" s="2">
        <v>14</v>
      </c>
      <c r="J4036" s="30" t="s">
        <v>1711</v>
      </c>
      <c r="K4036" s="2" t="s">
        <v>1272</v>
      </c>
      <c r="L4036" s="30">
        <v>2904</v>
      </c>
      <c r="M4036" s="2">
        <v>15</v>
      </c>
      <c r="N4036" s="2">
        <v>17</v>
      </c>
      <c r="O4036" s="31">
        <v>1.8159722222222219E-2</v>
      </c>
    </row>
    <row r="4037" spans="1:15" x14ac:dyDescent="0.25">
      <c r="A4037" s="2">
        <f t="shared" si="256"/>
        <v>2018</v>
      </c>
      <c r="B4037" s="2" t="str">
        <f t="shared" si="257"/>
        <v>Dec</v>
      </c>
      <c r="C4037" s="2">
        <f t="shared" si="258"/>
        <v>50</v>
      </c>
      <c r="D4037" s="2" t="str">
        <f t="shared" si="259"/>
        <v>Fri</v>
      </c>
      <c r="E4037" s="34">
        <v>43448</v>
      </c>
      <c r="F4037" s="30">
        <v>48251</v>
      </c>
      <c r="G4037" s="2" t="s">
        <v>330</v>
      </c>
      <c r="H4037" s="30" t="s">
        <v>2145</v>
      </c>
      <c r="I4037" s="2">
        <v>14</v>
      </c>
      <c r="J4037" s="30" t="s">
        <v>1770</v>
      </c>
      <c r="K4037" s="2" t="s">
        <v>1429</v>
      </c>
      <c r="L4037" s="30">
        <v>2904</v>
      </c>
      <c r="M4037" s="2">
        <v>15</v>
      </c>
      <c r="N4037" s="2">
        <v>17</v>
      </c>
      <c r="O4037" s="31">
        <v>1.4398148148148148E-2</v>
      </c>
    </row>
    <row r="4038" spans="1:15" x14ac:dyDescent="0.25">
      <c r="A4038" s="2">
        <f t="shared" si="256"/>
        <v>2018</v>
      </c>
      <c r="B4038" s="2" t="str">
        <f t="shared" si="257"/>
        <v>Dec</v>
      </c>
      <c r="C4038" s="2">
        <f t="shared" si="258"/>
        <v>50</v>
      </c>
      <c r="D4038" s="2" t="str">
        <f t="shared" si="259"/>
        <v>Fri</v>
      </c>
      <c r="E4038" s="34">
        <v>43448</v>
      </c>
      <c r="F4038" s="30">
        <v>48251</v>
      </c>
      <c r="G4038" s="2" t="s">
        <v>330</v>
      </c>
      <c r="H4038" s="30" t="s">
        <v>2145</v>
      </c>
      <c r="I4038" s="2">
        <v>14</v>
      </c>
      <c r="J4038" s="30" t="s">
        <v>1868</v>
      </c>
      <c r="K4038" s="2" t="s">
        <v>1272</v>
      </c>
      <c r="L4038" s="30">
        <v>2904</v>
      </c>
      <c r="M4038" s="2">
        <v>15</v>
      </c>
      <c r="N4038" s="2">
        <v>17</v>
      </c>
      <c r="O4038" s="31">
        <v>1.7708333333333333E-2</v>
      </c>
    </row>
    <row r="4039" spans="1:15" x14ac:dyDescent="0.25">
      <c r="A4039" s="2">
        <f t="shared" si="256"/>
        <v>2018</v>
      </c>
      <c r="B4039" s="2" t="str">
        <f t="shared" si="257"/>
        <v>Dec</v>
      </c>
      <c r="C4039" s="2">
        <f t="shared" si="258"/>
        <v>50</v>
      </c>
      <c r="D4039" s="2" t="str">
        <f t="shared" si="259"/>
        <v>Fri</v>
      </c>
      <c r="E4039" s="34">
        <v>43448</v>
      </c>
      <c r="F4039" s="30">
        <v>48251</v>
      </c>
      <c r="G4039" s="2" t="s">
        <v>330</v>
      </c>
      <c r="H4039" s="30" t="s">
        <v>2145</v>
      </c>
      <c r="I4039" s="2">
        <v>14</v>
      </c>
      <c r="J4039" s="30" t="s">
        <v>2073</v>
      </c>
      <c r="K4039" s="2" t="s">
        <v>1429</v>
      </c>
      <c r="L4039" s="30">
        <v>2904</v>
      </c>
      <c r="M4039" s="2">
        <v>15</v>
      </c>
      <c r="N4039" s="2">
        <v>17</v>
      </c>
      <c r="O4039" s="31">
        <v>1.6886574074074075E-2</v>
      </c>
    </row>
    <row r="4040" spans="1:15" x14ac:dyDescent="0.25">
      <c r="A4040" s="2">
        <f t="shared" si="256"/>
        <v>2018</v>
      </c>
      <c r="B4040" s="2" t="str">
        <f t="shared" si="257"/>
        <v>Dec</v>
      </c>
      <c r="C4040" s="2">
        <f t="shared" si="258"/>
        <v>50</v>
      </c>
      <c r="D4040" s="2" t="str">
        <f t="shared" si="259"/>
        <v>Fri</v>
      </c>
      <c r="E4040" s="34">
        <v>43448</v>
      </c>
      <c r="F4040" s="30">
        <v>48251</v>
      </c>
      <c r="G4040" s="2" t="s">
        <v>330</v>
      </c>
      <c r="H4040" s="30" t="s">
        <v>2145</v>
      </c>
      <c r="I4040" s="2">
        <v>14</v>
      </c>
      <c r="J4040" s="30" t="s">
        <v>2081</v>
      </c>
      <c r="K4040" s="2" t="s">
        <v>1429</v>
      </c>
      <c r="L4040" s="30">
        <v>2904</v>
      </c>
      <c r="M4040" s="2">
        <v>15</v>
      </c>
      <c r="N4040" s="2">
        <v>17</v>
      </c>
      <c r="O4040" s="31">
        <v>1.7083333333333336E-2</v>
      </c>
    </row>
    <row r="4041" spans="1:15" x14ac:dyDescent="0.25">
      <c r="A4041" s="2">
        <f t="shared" si="256"/>
        <v>2018</v>
      </c>
      <c r="B4041" s="2" t="str">
        <f t="shared" si="257"/>
        <v>Dec</v>
      </c>
      <c r="C4041" s="2">
        <f t="shared" si="258"/>
        <v>50</v>
      </c>
      <c r="D4041" s="2" t="str">
        <f t="shared" si="259"/>
        <v>Fri</v>
      </c>
      <c r="E4041" s="34">
        <v>43448</v>
      </c>
      <c r="F4041" s="30">
        <v>48253</v>
      </c>
      <c r="G4041" s="2" t="s">
        <v>176</v>
      </c>
      <c r="H4041" s="30" t="s">
        <v>2146</v>
      </c>
      <c r="I4041" s="2">
        <v>24</v>
      </c>
      <c r="J4041" s="30" t="s">
        <v>1323</v>
      </c>
      <c r="K4041" s="2" t="s">
        <v>1429</v>
      </c>
      <c r="L4041" s="30">
        <v>2880</v>
      </c>
      <c r="M4041" s="2">
        <v>99</v>
      </c>
      <c r="N4041" s="2">
        <v>32</v>
      </c>
      <c r="O4041" s="31">
        <v>0.15828703703703703</v>
      </c>
    </row>
    <row r="4042" spans="1:15" x14ac:dyDescent="0.25">
      <c r="A4042" s="2">
        <f t="shared" si="256"/>
        <v>2018</v>
      </c>
      <c r="B4042" s="2" t="str">
        <f t="shared" si="257"/>
        <v>Dec</v>
      </c>
      <c r="C4042" s="2">
        <f t="shared" si="258"/>
        <v>50</v>
      </c>
      <c r="D4042" s="2" t="str">
        <f t="shared" si="259"/>
        <v>Fri</v>
      </c>
      <c r="E4042" s="34">
        <v>43448</v>
      </c>
      <c r="F4042" s="30">
        <v>48253</v>
      </c>
      <c r="G4042" s="2" t="s">
        <v>176</v>
      </c>
      <c r="H4042" s="30" t="s">
        <v>2146</v>
      </c>
      <c r="I4042" s="2">
        <v>24</v>
      </c>
      <c r="J4042" s="30" t="s">
        <v>1345</v>
      </c>
      <c r="K4042" s="2" t="s">
        <v>1272</v>
      </c>
      <c r="L4042" s="30">
        <v>2880</v>
      </c>
      <c r="M4042" s="2">
        <v>99</v>
      </c>
      <c r="N4042" s="2">
        <v>32</v>
      </c>
      <c r="O4042" s="31">
        <v>0.15916666666666668</v>
      </c>
    </row>
    <row r="4043" spans="1:15" x14ac:dyDescent="0.25">
      <c r="A4043" s="2">
        <f t="shared" si="256"/>
        <v>2018</v>
      </c>
      <c r="B4043" s="2" t="str">
        <f t="shared" si="257"/>
        <v>Dec</v>
      </c>
      <c r="C4043" s="2">
        <f t="shared" si="258"/>
        <v>50</v>
      </c>
      <c r="D4043" s="2" t="str">
        <f t="shared" si="259"/>
        <v>Fri</v>
      </c>
      <c r="E4043" s="34">
        <v>43448</v>
      </c>
      <c r="F4043" s="30">
        <v>48253</v>
      </c>
      <c r="G4043" s="2" t="s">
        <v>176</v>
      </c>
      <c r="H4043" s="30" t="s">
        <v>2146</v>
      </c>
      <c r="I4043" s="2">
        <v>24</v>
      </c>
      <c r="J4043" s="30" t="s">
        <v>1414</v>
      </c>
      <c r="K4043" s="2" t="s">
        <v>1264</v>
      </c>
      <c r="L4043" s="30">
        <v>2880</v>
      </c>
      <c r="M4043" s="2">
        <v>99</v>
      </c>
      <c r="N4043" s="2">
        <v>32</v>
      </c>
      <c r="O4043" s="31">
        <v>0.15916666666666668</v>
      </c>
    </row>
    <row r="4044" spans="1:15" x14ac:dyDescent="0.25">
      <c r="A4044" s="2">
        <f t="shared" si="256"/>
        <v>2018</v>
      </c>
      <c r="B4044" s="2" t="str">
        <f t="shared" si="257"/>
        <v>Dec</v>
      </c>
      <c r="C4044" s="2">
        <f t="shared" si="258"/>
        <v>50</v>
      </c>
      <c r="D4044" s="2" t="str">
        <f t="shared" si="259"/>
        <v>Fri</v>
      </c>
      <c r="E4044" s="34">
        <v>43448</v>
      </c>
      <c r="F4044" s="30">
        <v>48253</v>
      </c>
      <c r="G4044" s="2" t="s">
        <v>176</v>
      </c>
      <c r="H4044" s="30" t="s">
        <v>2146</v>
      </c>
      <c r="I4044" s="2">
        <v>24</v>
      </c>
      <c r="J4044" s="30" t="s">
        <v>1920</v>
      </c>
      <c r="K4044" s="2" t="s">
        <v>1429</v>
      </c>
      <c r="L4044" s="30">
        <v>2880</v>
      </c>
      <c r="M4044" s="2">
        <v>99</v>
      </c>
      <c r="N4044" s="2">
        <v>32</v>
      </c>
      <c r="O4044" s="31">
        <v>0.15829861111111113</v>
      </c>
    </row>
    <row r="4045" spans="1:15" x14ac:dyDescent="0.25">
      <c r="A4045" s="2">
        <f t="shared" si="256"/>
        <v>2018</v>
      </c>
      <c r="B4045" s="2" t="str">
        <f t="shared" si="257"/>
        <v>Dec</v>
      </c>
      <c r="C4045" s="2">
        <f t="shared" si="258"/>
        <v>50</v>
      </c>
      <c r="D4045" s="2" t="str">
        <f t="shared" si="259"/>
        <v>Fri</v>
      </c>
      <c r="E4045" s="34">
        <v>43448</v>
      </c>
      <c r="F4045" s="30">
        <v>48253</v>
      </c>
      <c r="G4045" s="2" t="s">
        <v>176</v>
      </c>
      <c r="H4045" s="30" t="s">
        <v>2146</v>
      </c>
      <c r="I4045" s="2">
        <v>24</v>
      </c>
      <c r="J4045" s="30" t="s">
        <v>2416</v>
      </c>
      <c r="K4045" s="2" t="s">
        <v>1429</v>
      </c>
      <c r="L4045" s="30">
        <v>2880</v>
      </c>
      <c r="M4045" s="2">
        <v>99</v>
      </c>
      <c r="N4045" s="2">
        <v>32</v>
      </c>
      <c r="O4045" s="31">
        <v>0.78586805555555561</v>
      </c>
    </row>
    <row r="4046" spans="1:15" x14ac:dyDescent="0.25">
      <c r="A4046" s="2">
        <f t="shared" si="256"/>
        <v>2018</v>
      </c>
      <c r="B4046" s="2" t="str">
        <f t="shared" si="257"/>
        <v>Dec</v>
      </c>
      <c r="C4046" s="2">
        <f t="shared" si="258"/>
        <v>50</v>
      </c>
      <c r="D4046" s="2" t="str">
        <f t="shared" si="259"/>
        <v>Fri</v>
      </c>
      <c r="E4046" s="34">
        <v>43448</v>
      </c>
      <c r="F4046" s="30">
        <v>48258</v>
      </c>
      <c r="G4046" s="2" t="s">
        <v>55</v>
      </c>
      <c r="H4046" s="30" t="s">
        <v>2147</v>
      </c>
      <c r="I4046" s="2">
        <v>29</v>
      </c>
      <c r="J4046" s="30" t="s">
        <v>1341</v>
      </c>
      <c r="K4046" s="2" t="s">
        <v>1247</v>
      </c>
      <c r="L4046" s="30">
        <v>5741</v>
      </c>
      <c r="M4046" s="2">
        <v>116</v>
      </c>
      <c r="N4046" s="2">
        <v>24</v>
      </c>
      <c r="O4046" s="31">
        <v>0.2086689814814815</v>
      </c>
    </row>
    <row r="4047" spans="1:15" x14ac:dyDescent="0.25">
      <c r="A4047" s="2">
        <f t="shared" si="256"/>
        <v>2018</v>
      </c>
      <c r="B4047" s="2" t="str">
        <f t="shared" si="257"/>
        <v>Dec</v>
      </c>
      <c r="C4047" s="2">
        <f t="shared" si="258"/>
        <v>50</v>
      </c>
      <c r="D4047" s="2" t="str">
        <f t="shared" si="259"/>
        <v>Fri</v>
      </c>
      <c r="E4047" s="34">
        <v>43448</v>
      </c>
      <c r="F4047" s="30">
        <v>48258</v>
      </c>
      <c r="G4047" s="2" t="s">
        <v>55</v>
      </c>
      <c r="H4047" s="30" t="s">
        <v>2147</v>
      </c>
      <c r="I4047" s="2">
        <v>29</v>
      </c>
      <c r="J4047" s="30" t="s">
        <v>1341</v>
      </c>
      <c r="K4047" s="2" t="s">
        <v>1272</v>
      </c>
      <c r="L4047" s="30">
        <v>5741</v>
      </c>
      <c r="M4047" s="2">
        <v>116</v>
      </c>
      <c r="N4047" s="2">
        <v>24</v>
      </c>
      <c r="O4047" s="31">
        <v>0.12211805555555555</v>
      </c>
    </row>
    <row r="4048" spans="1:15" x14ac:dyDescent="0.25">
      <c r="A4048" s="2">
        <f t="shared" si="256"/>
        <v>2018</v>
      </c>
      <c r="B4048" s="2" t="str">
        <f t="shared" si="257"/>
        <v>Dec</v>
      </c>
      <c r="C4048" s="2">
        <f t="shared" si="258"/>
        <v>50</v>
      </c>
      <c r="D4048" s="2" t="str">
        <f t="shared" si="259"/>
        <v>Fri</v>
      </c>
      <c r="E4048" s="34">
        <v>43448</v>
      </c>
      <c r="F4048" s="30">
        <v>48258</v>
      </c>
      <c r="G4048" s="2" t="s">
        <v>55</v>
      </c>
      <c r="H4048" s="30" t="s">
        <v>2147</v>
      </c>
      <c r="I4048" s="2">
        <v>29</v>
      </c>
      <c r="J4048" s="30" t="s">
        <v>1302</v>
      </c>
      <c r="K4048" s="2" t="s">
        <v>1247</v>
      </c>
      <c r="L4048" s="30">
        <v>5741</v>
      </c>
      <c r="M4048" s="2">
        <v>116</v>
      </c>
      <c r="N4048" s="2">
        <v>24</v>
      </c>
      <c r="O4048" s="31">
        <v>0.20892361111111113</v>
      </c>
    </row>
    <row r="4049" spans="1:15" x14ac:dyDescent="0.25">
      <c r="A4049" s="2">
        <f t="shared" si="256"/>
        <v>2018</v>
      </c>
      <c r="B4049" s="2" t="str">
        <f t="shared" si="257"/>
        <v>Dec</v>
      </c>
      <c r="C4049" s="2">
        <f t="shared" si="258"/>
        <v>50</v>
      </c>
      <c r="D4049" s="2" t="str">
        <f t="shared" si="259"/>
        <v>Fri</v>
      </c>
      <c r="E4049" s="34">
        <v>43448</v>
      </c>
      <c r="F4049" s="30">
        <v>48258</v>
      </c>
      <c r="G4049" s="2" t="s">
        <v>55</v>
      </c>
      <c r="H4049" s="30" t="s">
        <v>2147</v>
      </c>
      <c r="I4049" s="2">
        <v>29</v>
      </c>
      <c r="J4049" s="30" t="s">
        <v>1323</v>
      </c>
      <c r="K4049" s="2" t="s">
        <v>1247</v>
      </c>
      <c r="L4049" s="30">
        <v>5741</v>
      </c>
      <c r="M4049" s="2">
        <v>116</v>
      </c>
      <c r="N4049" s="2">
        <v>24</v>
      </c>
      <c r="O4049" s="31">
        <v>0.20879629629629629</v>
      </c>
    </row>
    <row r="4050" spans="1:15" x14ac:dyDescent="0.25">
      <c r="A4050" s="2">
        <f t="shared" si="256"/>
        <v>2018</v>
      </c>
      <c r="B4050" s="2" t="str">
        <f t="shared" si="257"/>
        <v>Dec</v>
      </c>
      <c r="C4050" s="2">
        <f t="shared" si="258"/>
        <v>50</v>
      </c>
      <c r="D4050" s="2" t="str">
        <f t="shared" si="259"/>
        <v>Fri</v>
      </c>
      <c r="E4050" s="34">
        <v>43448</v>
      </c>
      <c r="F4050" s="30">
        <v>48258</v>
      </c>
      <c r="G4050" s="2" t="s">
        <v>55</v>
      </c>
      <c r="H4050" s="30" t="s">
        <v>2147</v>
      </c>
      <c r="I4050" s="2">
        <v>29</v>
      </c>
      <c r="J4050" s="30" t="s">
        <v>1357</v>
      </c>
      <c r="K4050" s="2" t="s">
        <v>1257</v>
      </c>
      <c r="L4050" s="30">
        <v>5741</v>
      </c>
      <c r="M4050" s="2">
        <v>116</v>
      </c>
      <c r="N4050" s="2">
        <v>24</v>
      </c>
      <c r="O4050" s="31">
        <v>0.20950231481481482</v>
      </c>
    </row>
    <row r="4051" spans="1:15" x14ac:dyDescent="0.25">
      <c r="A4051" s="2">
        <f t="shared" si="256"/>
        <v>2018</v>
      </c>
      <c r="B4051" s="2" t="str">
        <f t="shared" si="257"/>
        <v>Dec</v>
      </c>
      <c r="C4051" s="2">
        <f t="shared" si="258"/>
        <v>50</v>
      </c>
      <c r="D4051" s="2" t="str">
        <f t="shared" si="259"/>
        <v>Fri</v>
      </c>
      <c r="E4051" s="34">
        <v>43448</v>
      </c>
      <c r="F4051" s="30">
        <v>51215</v>
      </c>
      <c r="G4051" s="2" t="s">
        <v>2148</v>
      </c>
      <c r="H4051" s="30" t="s">
        <v>2149</v>
      </c>
      <c r="I4051" s="2">
        <v>66</v>
      </c>
      <c r="J4051" s="30" t="s">
        <v>1305</v>
      </c>
      <c r="K4051" s="2" t="s">
        <v>1257</v>
      </c>
      <c r="L4051" s="30">
        <v>9290</v>
      </c>
      <c r="M4051" s="2">
        <v>167</v>
      </c>
      <c r="N4051" s="2">
        <v>57</v>
      </c>
      <c r="O4051" s="31">
        <v>0.1095486111111111</v>
      </c>
    </row>
    <row r="4052" spans="1:15" x14ac:dyDescent="0.25">
      <c r="A4052" s="2">
        <f t="shared" si="256"/>
        <v>2018</v>
      </c>
      <c r="B4052" s="2" t="str">
        <f t="shared" si="257"/>
        <v>Dec</v>
      </c>
      <c r="C4052" s="2">
        <f t="shared" si="258"/>
        <v>50</v>
      </c>
      <c r="D4052" s="2" t="str">
        <f t="shared" si="259"/>
        <v>Fri</v>
      </c>
      <c r="E4052" s="34">
        <v>43448</v>
      </c>
      <c r="F4052" s="30">
        <v>51215</v>
      </c>
      <c r="G4052" s="2" t="s">
        <v>2148</v>
      </c>
      <c r="H4052" s="30" t="s">
        <v>2149</v>
      </c>
      <c r="I4052" s="2">
        <v>66</v>
      </c>
      <c r="J4052" s="30" t="s">
        <v>1308</v>
      </c>
      <c r="K4052" s="2" t="s">
        <v>1429</v>
      </c>
      <c r="L4052" s="30">
        <v>9290</v>
      </c>
      <c r="M4052" s="2">
        <v>167</v>
      </c>
      <c r="N4052" s="2">
        <v>57</v>
      </c>
      <c r="O4052" s="31">
        <v>0.11171296296296296</v>
      </c>
    </row>
    <row r="4053" spans="1:15" x14ac:dyDescent="0.25">
      <c r="A4053" s="2">
        <f t="shared" si="256"/>
        <v>2018</v>
      </c>
      <c r="B4053" s="2" t="str">
        <f t="shared" si="257"/>
        <v>Dec</v>
      </c>
      <c r="C4053" s="2">
        <f t="shared" si="258"/>
        <v>50</v>
      </c>
      <c r="D4053" s="2" t="str">
        <f t="shared" si="259"/>
        <v>Fri</v>
      </c>
      <c r="E4053" s="34">
        <v>43448</v>
      </c>
      <c r="F4053" s="30">
        <v>51215</v>
      </c>
      <c r="G4053" s="2" t="s">
        <v>2148</v>
      </c>
      <c r="H4053" s="30" t="s">
        <v>2149</v>
      </c>
      <c r="I4053" s="2">
        <v>66</v>
      </c>
      <c r="J4053" s="30" t="s">
        <v>1363</v>
      </c>
      <c r="K4053" s="2" t="s">
        <v>1429</v>
      </c>
      <c r="L4053" s="30">
        <v>9290</v>
      </c>
      <c r="M4053" s="2">
        <v>167</v>
      </c>
      <c r="N4053" s="2">
        <v>57</v>
      </c>
      <c r="O4053" s="31">
        <v>0.11170138888888888</v>
      </c>
    </row>
    <row r="4054" spans="1:15" x14ac:dyDescent="0.25">
      <c r="A4054" s="2">
        <f t="shared" si="256"/>
        <v>2018</v>
      </c>
      <c r="B4054" s="2" t="str">
        <f t="shared" si="257"/>
        <v>Dec</v>
      </c>
      <c r="C4054" s="2">
        <f t="shared" si="258"/>
        <v>50</v>
      </c>
      <c r="D4054" s="2" t="str">
        <f t="shared" si="259"/>
        <v>Fri</v>
      </c>
      <c r="E4054" s="34">
        <v>43448</v>
      </c>
      <c r="F4054" s="30">
        <v>51215</v>
      </c>
      <c r="G4054" s="2" t="s">
        <v>2148</v>
      </c>
      <c r="H4054" s="30" t="s">
        <v>2149</v>
      </c>
      <c r="I4054" s="2">
        <v>66</v>
      </c>
      <c r="J4054" s="30" t="s">
        <v>1408</v>
      </c>
      <c r="K4054" s="2" t="s">
        <v>1429</v>
      </c>
      <c r="L4054" s="30">
        <v>9290</v>
      </c>
      <c r="M4054" s="2">
        <v>167</v>
      </c>
      <c r="N4054" s="2">
        <v>57</v>
      </c>
      <c r="O4054" s="31">
        <v>0.11337962962962962</v>
      </c>
    </row>
    <row r="4055" spans="1:15" x14ac:dyDescent="0.25">
      <c r="A4055" s="2">
        <f t="shared" si="256"/>
        <v>2018</v>
      </c>
      <c r="B4055" s="2" t="str">
        <f t="shared" si="257"/>
        <v>Dec</v>
      </c>
      <c r="C4055" s="2">
        <f t="shared" si="258"/>
        <v>50</v>
      </c>
      <c r="D4055" s="2" t="str">
        <f t="shared" si="259"/>
        <v>Fri</v>
      </c>
      <c r="E4055" s="34">
        <v>43448</v>
      </c>
      <c r="F4055" s="30">
        <v>51215</v>
      </c>
      <c r="G4055" s="2" t="s">
        <v>2148</v>
      </c>
      <c r="H4055" s="30" t="s">
        <v>2149</v>
      </c>
      <c r="I4055" s="2">
        <v>66</v>
      </c>
      <c r="J4055" s="30" t="s">
        <v>1865</v>
      </c>
      <c r="K4055" s="2" t="s">
        <v>1429</v>
      </c>
      <c r="L4055" s="30">
        <v>9290</v>
      </c>
      <c r="M4055" s="2">
        <v>167</v>
      </c>
      <c r="N4055" s="2">
        <v>57</v>
      </c>
      <c r="O4055" s="31">
        <v>0.11167824074074074</v>
      </c>
    </row>
    <row r="4056" spans="1:15" x14ac:dyDescent="0.25">
      <c r="A4056" s="2">
        <f t="shared" si="256"/>
        <v>2018</v>
      </c>
      <c r="B4056" s="2" t="str">
        <f t="shared" si="257"/>
        <v>Dec</v>
      </c>
      <c r="C4056" s="2">
        <f t="shared" si="258"/>
        <v>50</v>
      </c>
      <c r="D4056" s="2" t="str">
        <f t="shared" si="259"/>
        <v>Fri</v>
      </c>
      <c r="E4056" s="34">
        <v>43448</v>
      </c>
      <c r="F4056" s="30">
        <v>51215</v>
      </c>
      <c r="G4056" s="2" t="s">
        <v>2148</v>
      </c>
      <c r="H4056" s="30" t="s">
        <v>2149</v>
      </c>
      <c r="I4056" s="2">
        <v>66</v>
      </c>
      <c r="J4056" s="30" t="s">
        <v>1919</v>
      </c>
      <c r="K4056" s="2" t="s">
        <v>1429</v>
      </c>
      <c r="L4056" s="30">
        <v>9290</v>
      </c>
      <c r="M4056" s="2">
        <v>167</v>
      </c>
      <c r="N4056" s="2">
        <v>57</v>
      </c>
      <c r="O4056" s="31">
        <v>0.11336805555555556</v>
      </c>
    </row>
    <row r="4057" spans="1:15" x14ac:dyDescent="0.25">
      <c r="A4057" s="2">
        <f t="shared" si="256"/>
        <v>2018</v>
      </c>
      <c r="B4057" s="2" t="str">
        <f t="shared" si="257"/>
        <v>Dec</v>
      </c>
      <c r="C4057" s="2">
        <f t="shared" si="258"/>
        <v>50</v>
      </c>
      <c r="D4057" s="2" t="str">
        <f t="shared" si="259"/>
        <v>Fri</v>
      </c>
      <c r="E4057" s="34">
        <v>43448</v>
      </c>
      <c r="F4057" s="30">
        <v>51215</v>
      </c>
      <c r="G4057" s="2" t="s">
        <v>2148</v>
      </c>
      <c r="H4057" s="30" t="s">
        <v>2149</v>
      </c>
      <c r="I4057" s="2">
        <v>66</v>
      </c>
      <c r="J4057" s="30" t="s">
        <v>2035</v>
      </c>
      <c r="K4057" s="2" t="s">
        <v>1264</v>
      </c>
      <c r="L4057" s="30">
        <v>9290</v>
      </c>
      <c r="M4057" s="2">
        <v>167</v>
      </c>
      <c r="N4057" s="2">
        <v>57</v>
      </c>
      <c r="O4057" s="31">
        <v>0.11336805555555556</v>
      </c>
    </row>
    <row r="4058" spans="1:15" x14ac:dyDescent="0.25">
      <c r="A4058" s="2">
        <f t="shared" si="256"/>
        <v>2018</v>
      </c>
      <c r="B4058" s="2" t="str">
        <f t="shared" si="257"/>
        <v>Dec</v>
      </c>
      <c r="C4058" s="2">
        <f t="shared" si="258"/>
        <v>50</v>
      </c>
      <c r="D4058" s="2" t="str">
        <f t="shared" si="259"/>
        <v>Fri</v>
      </c>
      <c r="E4058" s="34">
        <v>43448</v>
      </c>
      <c r="F4058" s="30">
        <v>51215</v>
      </c>
      <c r="G4058" s="2" t="s">
        <v>2148</v>
      </c>
      <c r="H4058" s="30" t="s">
        <v>2149</v>
      </c>
      <c r="I4058" s="2">
        <v>66</v>
      </c>
      <c r="J4058" s="30" t="s">
        <v>2415</v>
      </c>
      <c r="K4058" s="2" t="s">
        <v>1429</v>
      </c>
      <c r="L4058" s="30">
        <v>9290</v>
      </c>
      <c r="M4058" s="2">
        <v>167</v>
      </c>
      <c r="N4058" s="2">
        <v>57</v>
      </c>
      <c r="O4058" s="31">
        <v>0.11171296296296296</v>
      </c>
    </row>
    <row r="4059" spans="1:15" x14ac:dyDescent="0.25">
      <c r="A4059" s="2">
        <f t="shared" si="256"/>
        <v>2018</v>
      </c>
      <c r="B4059" s="2" t="str">
        <f t="shared" si="257"/>
        <v>Dec</v>
      </c>
      <c r="C4059" s="2">
        <f t="shared" si="258"/>
        <v>50</v>
      </c>
      <c r="D4059" s="2" t="str">
        <f t="shared" si="259"/>
        <v>Fri</v>
      </c>
      <c r="E4059" s="34">
        <v>43448</v>
      </c>
      <c r="F4059" s="30">
        <v>51348</v>
      </c>
      <c r="G4059" s="2" t="s">
        <v>1095</v>
      </c>
      <c r="H4059" s="30" t="s">
        <v>2150</v>
      </c>
      <c r="I4059" s="2">
        <v>1</v>
      </c>
      <c r="J4059" s="30" t="s">
        <v>2003</v>
      </c>
      <c r="K4059" s="2" t="s">
        <v>1264</v>
      </c>
      <c r="L4059" s="30">
        <v>196</v>
      </c>
      <c r="M4059" s="2">
        <v>7</v>
      </c>
      <c r="N4059" s="2">
        <v>1</v>
      </c>
      <c r="O4059" s="31">
        <v>6.0879629629629638E-2</v>
      </c>
    </row>
    <row r="4060" spans="1:15" x14ac:dyDescent="0.25">
      <c r="A4060" s="2">
        <f t="shared" si="256"/>
        <v>2018</v>
      </c>
      <c r="B4060" s="2" t="str">
        <f t="shared" si="257"/>
        <v>Dec</v>
      </c>
      <c r="C4060" s="2">
        <f t="shared" si="258"/>
        <v>50</v>
      </c>
      <c r="D4060" s="2" t="str">
        <f t="shared" si="259"/>
        <v>Fri</v>
      </c>
      <c r="E4060" s="34">
        <v>43448</v>
      </c>
      <c r="F4060" s="30">
        <v>51348</v>
      </c>
      <c r="G4060" s="2" t="s">
        <v>1095</v>
      </c>
      <c r="H4060" s="30" t="s">
        <v>2150</v>
      </c>
      <c r="I4060" s="2">
        <v>1</v>
      </c>
      <c r="J4060" s="30" t="s">
        <v>2005</v>
      </c>
      <c r="K4060" s="2" t="s">
        <v>1247</v>
      </c>
      <c r="L4060" s="30">
        <v>196</v>
      </c>
      <c r="M4060" s="2">
        <v>7</v>
      </c>
      <c r="N4060" s="2">
        <v>1</v>
      </c>
      <c r="O4060" s="31">
        <v>7.3576388888888886E-2</v>
      </c>
    </row>
    <row r="4061" spans="1:15" x14ac:dyDescent="0.25">
      <c r="A4061" s="2">
        <f t="shared" si="256"/>
        <v>2018</v>
      </c>
      <c r="B4061" s="2" t="str">
        <f t="shared" si="257"/>
        <v>Dec</v>
      </c>
      <c r="C4061" s="2">
        <f t="shared" si="258"/>
        <v>50</v>
      </c>
      <c r="D4061" s="2" t="str">
        <f t="shared" si="259"/>
        <v>Fri</v>
      </c>
      <c r="E4061" s="34">
        <v>43448</v>
      </c>
      <c r="F4061" s="30">
        <v>51348</v>
      </c>
      <c r="G4061" s="2" t="s">
        <v>1095</v>
      </c>
      <c r="H4061" s="30" t="s">
        <v>2150</v>
      </c>
      <c r="I4061" s="2">
        <v>1</v>
      </c>
      <c r="J4061" s="30" t="s">
        <v>2006</v>
      </c>
      <c r="K4061" s="2" t="s">
        <v>1247</v>
      </c>
      <c r="L4061" s="30">
        <v>196</v>
      </c>
      <c r="M4061" s="2">
        <v>7</v>
      </c>
      <c r="N4061" s="2">
        <v>1</v>
      </c>
      <c r="O4061" s="31">
        <v>6.0787037037037035E-2</v>
      </c>
    </row>
    <row r="4062" spans="1:15" x14ac:dyDescent="0.25">
      <c r="A4062" s="2">
        <f t="shared" si="256"/>
        <v>2018</v>
      </c>
      <c r="B4062" s="2" t="str">
        <f t="shared" si="257"/>
        <v>Dec</v>
      </c>
      <c r="C4062" s="2">
        <f t="shared" si="258"/>
        <v>50</v>
      </c>
      <c r="D4062" s="2" t="str">
        <f t="shared" si="259"/>
        <v>Fri</v>
      </c>
      <c r="E4062" s="34">
        <v>43448</v>
      </c>
      <c r="F4062" s="30">
        <v>51155</v>
      </c>
      <c r="G4062" s="2" t="s">
        <v>484</v>
      </c>
      <c r="H4062" s="30" t="s">
        <v>2151</v>
      </c>
      <c r="I4062" s="2">
        <v>2</v>
      </c>
      <c r="J4062" s="30" t="s">
        <v>2003</v>
      </c>
      <c r="K4062" s="2" t="s">
        <v>1793</v>
      </c>
      <c r="L4062" s="30">
        <v>369</v>
      </c>
      <c r="M4062" s="2">
        <v>3</v>
      </c>
      <c r="N4062" s="2">
        <v>1</v>
      </c>
      <c r="O4062" s="31">
        <v>0</v>
      </c>
    </row>
    <row r="4063" spans="1:15" x14ac:dyDescent="0.25">
      <c r="A4063" s="2">
        <f t="shared" si="256"/>
        <v>2018</v>
      </c>
      <c r="B4063" s="2" t="str">
        <f t="shared" si="257"/>
        <v>Dec</v>
      </c>
      <c r="C4063" s="2">
        <f t="shared" si="258"/>
        <v>50</v>
      </c>
      <c r="D4063" s="2" t="str">
        <f t="shared" si="259"/>
        <v>Fri</v>
      </c>
      <c r="E4063" s="34">
        <v>43448</v>
      </c>
      <c r="F4063" s="30">
        <v>51155</v>
      </c>
      <c r="G4063" s="2" t="s">
        <v>484</v>
      </c>
      <c r="H4063" s="30" t="s">
        <v>2151</v>
      </c>
      <c r="I4063" s="2">
        <v>2</v>
      </c>
      <c r="J4063" s="30" t="s">
        <v>2005</v>
      </c>
      <c r="K4063" s="2" t="s">
        <v>1355</v>
      </c>
      <c r="L4063" s="30">
        <v>369</v>
      </c>
      <c r="M4063" s="2">
        <v>3</v>
      </c>
      <c r="N4063" s="2">
        <v>1</v>
      </c>
      <c r="O4063" s="31">
        <v>0</v>
      </c>
    </row>
    <row r="4064" spans="1:15" x14ac:dyDescent="0.25">
      <c r="A4064" s="2">
        <f t="shared" si="256"/>
        <v>2018</v>
      </c>
      <c r="B4064" s="2" t="str">
        <f t="shared" si="257"/>
        <v>Dec</v>
      </c>
      <c r="C4064" s="2">
        <f t="shared" si="258"/>
        <v>50</v>
      </c>
      <c r="D4064" s="2" t="str">
        <f t="shared" si="259"/>
        <v>Fri</v>
      </c>
      <c r="E4064" s="34">
        <v>43448</v>
      </c>
      <c r="F4064" s="30">
        <v>51155</v>
      </c>
      <c r="G4064" s="2" t="s">
        <v>484</v>
      </c>
      <c r="H4064" s="30" t="s">
        <v>2151</v>
      </c>
      <c r="I4064" s="2">
        <v>2</v>
      </c>
      <c r="J4064" s="30" t="s">
        <v>2078</v>
      </c>
      <c r="K4064" s="2" t="s">
        <v>1247</v>
      </c>
      <c r="L4064" s="30">
        <v>369</v>
      </c>
      <c r="M4064" s="2">
        <v>3</v>
      </c>
      <c r="N4064" s="2">
        <v>1</v>
      </c>
      <c r="O4064" s="31">
        <v>6.0011574074074071E-2</v>
      </c>
    </row>
    <row r="4065" spans="1:15" x14ac:dyDescent="0.25">
      <c r="A4065" s="2">
        <f t="shared" si="256"/>
        <v>2018</v>
      </c>
      <c r="B4065" s="2" t="str">
        <f t="shared" si="257"/>
        <v>Dec</v>
      </c>
      <c r="C4065" s="2">
        <f t="shared" si="258"/>
        <v>50</v>
      </c>
      <c r="D4065" s="2" t="str">
        <f t="shared" si="259"/>
        <v>Fri</v>
      </c>
      <c r="E4065" s="34">
        <v>43448</v>
      </c>
      <c r="F4065" s="30">
        <v>51155</v>
      </c>
      <c r="G4065" s="2" t="s">
        <v>484</v>
      </c>
      <c r="H4065" s="30" t="s">
        <v>2151</v>
      </c>
      <c r="I4065" s="2">
        <v>2</v>
      </c>
      <c r="J4065" s="30" t="s">
        <v>2080</v>
      </c>
      <c r="K4065" s="2" t="s">
        <v>1247</v>
      </c>
      <c r="L4065" s="30">
        <v>369</v>
      </c>
      <c r="M4065" s="2">
        <v>3</v>
      </c>
      <c r="N4065" s="2">
        <v>1</v>
      </c>
      <c r="O4065" s="31">
        <v>6.0011574074074071E-2</v>
      </c>
    </row>
    <row r="4066" spans="1:15" x14ac:dyDescent="0.25">
      <c r="A4066" s="2">
        <f t="shared" si="256"/>
        <v>2018</v>
      </c>
      <c r="B4066" s="2" t="str">
        <f t="shared" si="257"/>
        <v>Dec</v>
      </c>
      <c r="C4066" s="2">
        <f t="shared" si="258"/>
        <v>50</v>
      </c>
      <c r="D4066" s="2" t="str">
        <f t="shared" si="259"/>
        <v>Fri</v>
      </c>
      <c r="E4066" s="34">
        <v>43448</v>
      </c>
      <c r="F4066" s="30">
        <v>48238</v>
      </c>
      <c r="G4066" s="2" t="s">
        <v>2152</v>
      </c>
      <c r="H4066" s="30" t="s">
        <v>2153</v>
      </c>
      <c r="I4066" s="2">
        <v>3</v>
      </c>
      <c r="J4066" s="30" t="s">
        <v>2003</v>
      </c>
      <c r="K4066" s="2" t="s">
        <v>1264</v>
      </c>
      <c r="L4066" s="30">
        <v>287</v>
      </c>
      <c r="M4066" s="2">
        <v>23</v>
      </c>
      <c r="N4066" s="2">
        <v>1</v>
      </c>
      <c r="O4066" s="31">
        <v>5.0625000000000003E-2</v>
      </c>
    </row>
    <row r="4067" spans="1:15" x14ac:dyDescent="0.25">
      <c r="A4067" s="2">
        <f t="shared" si="256"/>
        <v>2018</v>
      </c>
      <c r="B4067" s="2" t="str">
        <f t="shared" si="257"/>
        <v>Dec</v>
      </c>
      <c r="C4067" s="2">
        <f t="shared" si="258"/>
        <v>50</v>
      </c>
      <c r="D4067" s="2" t="str">
        <f t="shared" si="259"/>
        <v>Fri</v>
      </c>
      <c r="E4067" s="34">
        <v>43448</v>
      </c>
      <c r="F4067" s="30">
        <v>48238</v>
      </c>
      <c r="G4067" s="2" t="s">
        <v>2152</v>
      </c>
      <c r="H4067" s="30" t="s">
        <v>2153</v>
      </c>
      <c r="I4067" s="2">
        <v>3</v>
      </c>
      <c r="J4067" s="30" t="s">
        <v>2008</v>
      </c>
      <c r="K4067" s="2" t="s">
        <v>1247</v>
      </c>
      <c r="L4067" s="30">
        <v>287</v>
      </c>
      <c r="M4067" s="2">
        <v>23</v>
      </c>
      <c r="N4067" s="2">
        <v>1</v>
      </c>
      <c r="O4067" s="31">
        <v>5.0625000000000003E-2</v>
      </c>
    </row>
    <row r="4068" spans="1:15" x14ac:dyDescent="0.25">
      <c r="A4068" s="2">
        <f t="shared" si="256"/>
        <v>2018</v>
      </c>
      <c r="B4068" s="2" t="str">
        <f t="shared" si="257"/>
        <v>Dec</v>
      </c>
      <c r="C4068" s="2">
        <f t="shared" si="258"/>
        <v>50</v>
      </c>
      <c r="D4068" s="2" t="str">
        <f t="shared" si="259"/>
        <v>Fri</v>
      </c>
      <c r="E4068" s="34">
        <v>43448</v>
      </c>
      <c r="F4068" s="30">
        <v>48238</v>
      </c>
      <c r="G4068" s="2" t="s">
        <v>2152</v>
      </c>
      <c r="H4068" s="30" t="s">
        <v>2153</v>
      </c>
      <c r="I4068" s="2">
        <v>3</v>
      </c>
      <c r="J4068" s="30" t="s">
        <v>2402</v>
      </c>
      <c r="K4068" s="2" t="s">
        <v>1247</v>
      </c>
      <c r="L4068" s="30">
        <v>287</v>
      </c>
      <c r="M4068" s="2">
        <v>23</v>
      </c>
      <c r="N4068" s="2">
        <v>1</v>
      </c>
      <c r="O4068" s="31">
        <v>5.063657407407407E-2</v>
      </c>
    </row>
    <row r="4069" spans="1:15" x14ac:dyDescent="0.25">
      <c r="A4069" s="2">
        <f t="shared" si="256"/>
        <v>2018</v>
      </c>
      <c r="B4069" s="2" t="str">
        <f t="shared" si="257"/>
        <v>Dec</v>
      </c>
      <c r="C4069" s="2">
        <f t="shared" si="258"/>
        <v>50</v>
      </c>
      <c r="D4069" s="2" t="str">
        <f t="shared" si="259"/>
        <v>Fri</v>
      </c>
      <c r="E4069" s="34">
        <v>43448</v>
      </c>
      <c r="F4069" s="30">
        <v>51291</v>
      </c>
      <c r="G4069" s="2" t="s">
        <v>2154</v>
      </c>
      <c r="H4069" s="30" t="s">
        <v>2155</v>
      </c>
      <c r="I4069" s="2">
        <v>1</v>
      </c>
      <c r="J4069" s="30" t="s">
        <v>2003</v>
      </c>
      <c r="K4069" s="2" t="s">
        <v>1247</v>
      </c>
      <c r="L4069" s="30">
        <v>161</v>
      </c>
      <c r="M4069" s="2">
        <v>3</v>
      </c>
      <c r="N4069" s="2">
        <v>1</v>
      </c>
      <c r="O4069" s="31">
        <v>1.6261574074074074E-2</v>
      </c>
    </row>
    <row r="4070" spans="1:15" x14ac:dyDescent="0.25">
      <c r="A4070" s="2">
        <f t="shared" si="256"/>
        <v>2018</v>
      </c>
      <c r="B4070" s="2" t="str">
        <f t="shared" si="257"/>
        <v>Dec</v>
      </c>
      <c r="C4070" s="2">
        <f t="shared" si="258"/>
        <v>50</v>
      </c>
      <c r="D4070" s="2" t="str">
        <f t="shared" si="259"/>
        <v>Fri</v>
      </c>
      <c r="E4070" s="34">
        <v>43448</v>
      </c>
      <c r="F4070" s="30">
        <v>51291</v>
      </c>
      <c r="G4070" s="2" t="s">
        <v>2154</v>
      </c>
      <c r="H4070" s="30" t="s">
        <v>2155</v>
      </c>
      <c r="I4070" s="2">
        <v>1</v>
      </c>
      <c r="J4070" s="30" t="s">
        <v>2007</v>
      </c>
      <c r="K4070" s="2" t="s">
        <v>1247</v>
      </c>
      <c r="L4070" s="30">
        <v>161</v>
      </c>
      <c r="M4070" s="2">
        <v>3</v>
      </c>
      <c r="N4070" s="2">
        <v>1</v>
      </c>
      <c r="O4070" s="31">
        <v>1.6261574074074074E-2</v>
      </c>
    </row>
    <row r="4071" spans="1:15" x14ac:dyDescent="0.25">
      <c r="A4071" s="2">
        <f t="shared" si="256"/>
        <v>2018</v>
      </c>
      <c r="B4071" s="2" t="str">
        <f t="shared" si="257"/>
        <v>Dec</v>
      </c>
      <c r="C4071" s="2">
        <f t="shared" si="258"/>
        <v>50</v>
      </c>
      <c r="D4071" s="2" t="str">
        <f t="shared" si="259"/>
        <v>Fri</v>
      </c>
      <c r="E4071" s="34">
        <v>43448</v>
      </c>
      <c r="F4071" s="30">
        <v>51291</v>
      </c>
      <c r="G4071" s="2" t="s">
        <v>2154</v>
      </c>
      <c r="H4071" s="30" t="s">
        <v>2155</v>
      </c>
      <c r="I4071" s="2">
        <v>1</v>
      </c>
      <c r="J4071" s="30" t="s">
        <v>2008</v>
      </c>
      <c r="K4071" s="2" t="s">
        <v>1247</v>
      </c>
      <c r="L4071" s="30">
        <v>161</v>
      </c>
      <c r="M4071" s="2">
        <v>3</v>
      </c>
      <c r="N4071" s="2">
        <v>1</v>
      </c>
      <c r="O4071" s="31">
        <v>1.6261574074074074E-2</v>
      </c>
    </row>
    <row r="4072" spans="1:15" x14ac:dyDescent="0.25">
      <c r="A4072" s="2">
        <f t="shared" si="256"/>
        <v>2018</v>
      </c>
      <c r="B4072" s="2" t="str">
        <f t="shared" si="257"/>
        <v>Dec</v>
      </c>
      <c r="C4072" s="2">
        <f t="shared" si="258"/>
        <v>50</v>
      </c>
      <c r="D4072" s="2" t="str">
        <f t="shared" si="259"/>
        <v>Fri</v>
      </c>
      <c r="E4072" s="34">
        <v>43448</v>
      </c>
      <c r="F4072" s="30">
        <v>48247</v>
      </c>
      <c r="G4072" s="2" t="s">
        <v>723</v>
      </c>
      <c r="H4072" s="30" t="s">
        <v>2430</v>
      </c>
      <c r="I4072" s="2">
        <v>14</v>
      </c>
      <c r="J4072" s="30" t="s">
        <v>1447</v>
      </c>
      <c r="K4072" s="2" t="s">
        <v>1447</v>
      </c>
      <c r="L4072" s="30">
        <v>5047</v>
      </c>
      <c r="M4072" s="2">
        <v>65</v>
      </c>
      <c r="N4072" s="2">
        <v>3</v>
      </c>
      <c r="O4072" s="31">
        <v>0</v>
      </c>
    </row>
    <row r="4073" spans="1:15" x14ac:dyDescent="0.25">
      <c r="A4073" s="2">
        <f t="shared" si="256"/>
        <v>2018</v>
      </c>
      <c r="B4073" s="2" t="str">
        <f t="shared" si="257"/>
        <v>Dec</v>
      </c>
      <c r="C4073" s="2">
        <f t="shared" si="258"/>
        <v>50</v>
      </c>
      <c r="D4073" s="2" t="str">
        <f t="shared" si="259"/>
        <v>Fri</v>
      </c>
      <c r="E4073" s="34">
        <v>43448</v>
      </c>
      <c r="F4073" s="30">
        <v>51065</v>
      </c>
      <c r="G4073" s="2" t="s">
        <v>2431</v>
      </c>
      <c r="H4073" s="30" t="s">
        <v>2432</v>
      </c>
      <c r="I4073" s="2">
        <v>1</v>
      </c>
      <c r="J4073" s="30" t="s">
        <v>2003</v>
      </c>
      <c r="K4073" s="2" t="s">
        <v>1264</v>
      </c>
      <c r="L4073" s="30">
        <v>125</v>
      </c>
      <c r="M4073" s="2">
        <v>4</v>
      </c>
      <c r="N4073" s="2">
        <v>1</v>
      </c>
      <c r="O4073" s="31">
        <v>0</v>
      </c>
    </row>
    <row r="4074" spans="1:15" x14ac:dyDescent="0.25">
      <c r="A4074" s="2">
        <f t="shared" si="256"/>
        <v>2018</v>
      </c>
      <c r="B4074" s="2" t="str">
        <f t="shared" si="257"/>
        <v>Dec</v>
      </c>
      <c r="C4074" s="2">
        <f t="shared" si="258"/>
        <v>50</v>
      </c>
      <c r="D4074" s="2" t="str">
        <f t="shared" si="259"/>
        <v>Fri</v>
      </c>
      <c r="E4074" s="34">
        <v>43448</v>
      </c>
      <c r="F4074" s="30">
        <v>51065</v>
      </c>
      <c r="G4074" s="2" t="s">
        <v>2431</v>
      </c>
      <c r="H4074" s="30" t="s">
        <v>2432</v>
      </c>
      <c r="I4074" s="2">
        <v>1</v>
      </c>
      <c r="J4074" s="30" t="s">
        <v>2005</v>
      </c>
      <c r="K4074" s="2" t="s">
        <v>1247</v>
      </c>
      <c r="L4074" s="30">
        <v>125</v>
      </c>
      <c r="M4074" s="2">
        <v>4</v>
      </c>
      <c r="N4074" s="2">
        <v>1</v>
      </c>
      <c r="O4074" s="31">
        <v>0</v>
      </c>
    </row>
    <row r="4075" spans="1:15" x14ac:dyDescent="0.25">
      <c r="A4075" s="2">
        <f t="shared" si="256"/>
        <v>2018</v>
      </c>
      <c r="B4075" s="2" t="str">
        <f t="shared" si="257"/>
        <v>Dec</v>
      </c>
      <c r="C4075" s="2">
        <f t="shared" si="258"/>
        <v>50</v>
      </c>
      <c r="D4075" s="2" t="str">
        <f t="shared" si="259"/>
        <v>Fri</v>
      </c>
      <c r="E4075" s="34">
        <v>43448</v>
      </c>
      <c r="F4075" s="30">
        <v>51065</v>
      </c>
      <c r="G4075" s="2" t="s">
        <v>2431</v>
      </c>
      <c r="H4075" s="30" t="s">
        <v>2432</v>
      </c>
      <c r="I4075" s="2">
        <v>1</v>
      </c>
      <c r="J4075" s="30" t="s">
        <v>2006</v>
      </c>
      <c r="K4075" s="2" t="s">
        <v>1247</v>
      </c>
      <c r="L4075" s="30">
        <v>125</v>
      </c>
      <c r="M4075" s="2">
        <v>4</v>
      </c>
      <c r="N4075" s="2">
        <v>1</v>
      </c>
      <c r="O4075" s="31">
        <v>0</v>
      </c>
    </row>
    <row r="4076" spans="1:15" x14ac:dyDescent="0.25">
      <c r="A4076" s="2">
        <f t="shared" si="256"/>
        <v>2018</v>
      </c>
      <c r="B4076" s="2" t="str">
        <f t="shared" si="257"/>
        <v>Dec</v>
      </c>
      <c r="C4076" s="2">
        <f t="shared" si="258"/>
        <v>50</v>
      </c>
      <c r="D4076" s="2" t="str">
        <f t="shared" si="259"/>
        <v>Fri</v>
      </c>
      <c r="E4076" s="34">
        <v>43448</v>
      </c>
      <c r="F4076" s="30">
        <v>51268</v>
      </c>
      <c r="G4076" s="2" t="s">
        <v>2433</v>
      </c>
      <c r="H4076" s="30" t="s">
        <v>2434</v>
      </c>
      <c r="I4076" s="2">
        <v>1</v>
      </c>
      <c r="J4076" s="30" t="s">
        <v>2003</v>
      </c>
      <c r="K4076" s="2" t="s">
        <v>1264</v>
      </c>
      <c r="L4076" s="30">
        <v>48</v>
      </c>
      <c r="M4076" s="2">
        <v>17</v>
      </c>
      <c r="N4076" s="2">
        <v>1</v>
      </c>
      <c r="O4076" s="31">
        <v>0</v>
      </c>
    </row>
    <row r="4077" spans="1:15" x14ac:dyDescent="0.25">
      <c r="A4077" s="2">
        <f t="shared" si="256"/>
        <v>2018</v>
      </c>
      <c r="B4077" s="2" t="str">
        <f t="shared" si="257"/>
        <v>Dec</v>
      </c>
      <c r="C4077" s="2">
        <f t="shared" si="258"/>
        <v>50</v>
      </c>
      <c r="D4077" s="2" t="str">
        <f t="shared" si="259"/>
        <v>Fri</v>
      </c>
      <c r="E4077" s="34">
        <v>43448</v>
      </c>
      <c r="F4077" s="30">
        <v>51268</v>
      </c>
      <c r="G4077" s="2" t="s">
        <v>2433</v>
      </c>
      <c r="H4077" s="30" t="s">
        <v>2434</v>
      </c>
      <c r="I4077" s="2">
        <v>1</v>
      </c>
      <c r="J4077" s="30" t="s">
        <v>2007</v>
      </c>
      <c r="K4077" s="2" t="s">
        <v>1247</v>
      </c>
      <c r="L4077" s="30">
        <v>48</v>
      </c>
      <c r="M4077" s="2">
        <v>17</v>
      </c>
      <c r="N4077" s="2">
        <v>1</v>
      </c>
      <c r="O4077" s="31">
        <v>0</v>
      </c>
    </row>
    <row r="4078" spans="1:15" x14ac:dyDescent="0.25">
      <c r="A4078" s="2">
        <f t="shared" si="256"/>
        <v>2018</v>
      </c>
      <c r="B4078" s="2" t="str">
        <f t="shared" si="257"/>
        <v>Dec</v>
      </c>
      <c r="C4078" s="2">
        <f t="shared" si="258"/>
        <v>50</v>
      </c>
      <c r="D4078" s="2" t="str">
        <f t="shared" si="259"/>
        <v>Fri</v>
      </c>
      <c r="E4078" s="34">
        <v>43448</v>
      </c>
      <c r="F4078" s="30">
        <v>51268</v>
      </c>
      <c r="G4078" s="2" t="s">
        <v>2433</v>
      </c>
      <c r="H4078" s="30" t="s">
        <v>2434</v>
      </c>
      <c r="I4078" s="2">
        <v>1</v>
      </c>
      <c r="J4078" s="30" t="s">
        <v>2008</v>
      </c>
      <c r="K4078" s="2" t="s">
        <v>1355</v>
      </c>
      <c r="L4078" s="30">
        <v>48</v>
      </c>
      <c r="M4078" s="2">
        <v>17</v>
      </c>
      <c r="N4078" s="2">
        <v>1</v>
      </c>
      <c r="O4078" s="31">
        <v>0</v>
      </c>
    </row>
    <row r="4079" spans="1:15" x14ac:dyDescent="0.25">
      <c r="A4079" s="2">
        <f t="shared" si="256"/>
        <v>2018</v>
      </c>
      <c r="B4079" s="2" t="str">
        <f t="shared" si="257"/>
        <v>Dec</v>
      </c>
      <c r="C4079" s="2">
        <f t="shared" si="258"/>
        <v>50</v>
      </c>
      <c r="D4079" s="2" t="str">
        <f t="shared" si="259"/>
        <v>Fri</v>
      </c>
      <c r="E4079" s="34">
        <v>43448</v>
      </c>
      <c r="F4079" s="30">
        <v>51174</v>
      </c>
      <c r="G4079" s="2" t="s">
        <v>393</v>
      </c>
      <c r="H4079" s="30" t="s">
        <v>2435</v>
      </c>
      <c r="I4079" s="2">
        <v>1</v>
      </c>
      <c r="J4079" s="30" t="s">
        <v>2003</v>
      </c>
      <c r="K4079" s="2" t="s">
        <v>1264</v>
      </c>
      <c r="L4079" s="30">
        <v>135</v>
      </c>
      <c r="M4079" s="2">
        <v>4</v>
      </c>
      <c r="N4079" s="2">
        <v>1</v>
      </c>
      <c r="O4079" s="31">
        <v>0</v>
      </c>
    </row>
    <row r="4080" spans="1:15" x14ac:dyDescent="0.25">
      <c r="A4080" s="2">
        <f t="shared" si="256"/>
        <v>2018</v>
      </c>
      <c r="B4080" s="2" t="str">
        <f t="shared" si="257"/>
        <v>Dec</v>
      </c>
      <c r="C4080" s="2">
        <f t="shared" si="258"/>
        <v>50</v>
      </c>
      <c r="D4080" s="2" t="str">
        <f t="shared" si="259"/>
        <v>Fri</v>
      </c>
      <c r="E4080" s="34">
        <v>43448</v>
      </c>
      <c r="F4080" s="30">
        <v>51174</v>
      </c>
      <c r="G4080" s="2" t="s">
        <v>393</v>
      </c>
      <c r="H4080" s="30" t="s">
        <v>2435</v>
      </c>
      <c r="I4080" s="2">
        <v>1</v>
      </c>
      <c r="J4080" s="30" t="s">
        <v>2005</v>
      </c>
      <c r="K4080" s="2" t="s">
        <v>1247</v>
      </c>
      <c r="L4080" s="30">
        <v>135</v>
      </c>
      <c r="M4080" s="2">
        <v>4</v>
      </c>
      <c r="N4080" s="2">
        <v>1</v>
      </c>
      <c r="O4080" s="31">
        <v>0</v>
      </c>
    </row>
    <row r="4081" spans="1:15" x14ac:dyDescent="0.25">
      <c r="A4081" s="2">
        <f t="shared" si="256"/>
        <v>2018</v>
      </c>
      <c r="B4081" s="2" t="str">
        <f t="shared" si="257"/>
        <v>Dec</v>
      </c>
      <c r="C4081" s="2">
        <f t="shared" si="258"/>
        <v>50</v>
      </c>
      <c r="D4081" s="2" t="str">
        <f t="shared" si="259"/>
        <v>Fri</v>
      </c>
      <c r="E4081" s="34">
        <v>43448</v>
      </c>
      <c r="F4081" s="30">
        <v>51347</v>
      </c>
      <c r="G4081" s="2" t="s">
        <v>1756</v>
      </c>
      <c r="H4081" s="30" t="s">
        <v>2436</v>
      </c>
      <c r="I4081" s="2">
        <v>1</v>
      </c>
      <c r="J4081" s="30" t="s">
        <v>2003</v>
      </c>
      <c r="K4081" s="2" t="s">
        <v>1264</v>
      </c>
      <c r="L4081" s="30">
        <v>42</v>
      </c>
      <c r="M4081" s="2">
        <v>5</v>
      </c>
      <c r="N4081" s="2">
        <v>0</v>
      </c>
      <c r="O4081" s="31">
        <v>0</v>
      </c>
    </row>
    <row r="4082" spans="1:15" x14ac:dyDescent="0.25">
      <c r="A4082" s="2">
        <f t="shared" si="256"/>
        <v>2018</v>
      </c>
      <c r="B4082" s="2" t="str">
        <f t="shared" si="257"/>
        <v>Dec</v>
      </c>
      <c r="C4082" s="2">
        <f t="shared" si="258"/>
        <v>50</v>
      </c>
      <c r="D4082" s="2" t="str">
        <f t="shared" si="259"/>
        <v>Fri</v>
      </c>
      <c r="E4082" s="34">
        <v>43448</v>
      </c>
      <c r="F4082" s="30">
        <v>51347</v>
      </c>
      <c r="G4082" s="2" t="s">
        <v>1756</v>
      </c>
      <c r="H4082" s="30" t="s">
        <v>2436</v>
      </c>
      <c r="I4082" s="2">
        <v>1</v>
      </c>
      <c r="J4082" s="30" t="s">
        <v>2007</v>
      </c>
      <c r="K4082" s="2" t="s">
        <v>1247</v>
      </c>
      <c r="L4082" s="30">
        <v>42</v>
      </c>
      <c r="M4082" s="2">
        <v>5</v>
      </c>
      <c r="N4082" s="2">
        <v>0</v>
      </c>
      <c r="O4082" s="31">
        <v>0</v>
      </c>
    </row>
    <row r="4083" spans="1:15" x14ac:dyDescent="0.25">
      <c r="A4083" s="2">
        <f t="shared" si="256"/>
        <v>2018</v>
      </c>
      <c r="B4083" s="2" t="str">
        <f t="shared" si="257"/>
        <v>Dec</v>
      </c>
      <c r="C4083" s="2">
        <f t="shared" si="258"/>
        <v>50</v>
      </c>
      <c r="D4083" s="2" t="str">
        <f t="shared" si="259"/>
        <v>Fri</v>
      </c>
      <c r="E4083" s="34">
        <v>43448</v>
      </c>
      <c r="F4083" s="30">
        <v>49202</v>
      </c>
      <c r="G4083" s="2" t="s">
        <v>37</v>
      </c>
      <c r="H4083" s="30" t="s">
        <v>1447</v>
      </c>
      <c r="I4083" s="2">
        <v>0</v>
      </c>
      <c r="J4083" s="30" t="s">
        <v>1447</v>
      </c>
      <c r="K4083" s="2" t="s">
        <v>1447</v>
      </c>
      <c r="L4083" s="30">
        <v>0</v>
      </c>
      <c r="M4083" s="2">
        <v>0</v>
      </c>
      <c r="N4083" s="2">
        <v>33</v>
      </c>
      <c r="O4083" s="31">
        <v>0</v>
      </c>
    </row>
    <row r="4084" spans="1:15" x14ac:dyDescent="0.25">
      <c r="A4084" s="2">
        <f t="shared" si="256"/>
        <v>2018</v>
      </c>
      <c r="B4084" s="2" t="str">
        <f t="shared" si="257"/>
        <v>Dec</v>
      </c>
      <c r="C4084" s="2">
        <f t="shared" si="258"/>
        <v>50</v>
      </c>
      <c r="D4084" s="2" t="str">
        <f t="shared" si="259"/>
        <v>Fri</v>
      </c>
      <c r="E4084" s="34">
        <v>43448</v>
      </c>
      <c r="F4084" s="30" t="s">
        <v>2437</v>
      </c>
      <c r="G4084" s="2" t="s">
        <v>2438</v>
      </c>
      <c r="H4084" s="30" t="s">
        <v>2439</v>
      </c>
      <c r="I4084" s="2">
        <v>1</v>
      </c>
      <c r="J4084" s="30" t="s">
        <v>1447</v>
      </c>
      <c r="K4084" s="2" t="s">
        <v>1447</v>
      </c>
      <c r="L4084" s="30">
        <v>180</v>
      </c>
      <c r="M4084" s="2">
        <v>1</v>
      </c>
      <c r="N4084" s="2">
        <v>0</v>
      </c>
      <c r="O4084" s="31">
        <v>0</v>
      </c>
    </row>
    <row r="4085" spans="1:15" x14ac:dyDescent="0.25">
      <c r="A4085" s="2">
        <f t="shared" si="256"/>
        <v>2018</v>
      </c>
      <c r="B4085" s="2" t="str">
        <f t="shared" si="257"/>
        <v>Dec</v>
      </c>
      <c r="C4085" s="2">
        <f t="shared" si="258"/>
        <v>50</v>
      </c>
      <c r="D4085" s="2" t="str">
        <f t="shared" si="259"/>
        <v>Fri</v>
      </c>
      <c r="E4085" s="28">
        <v>43448</v>
      </c>
      <c r="F4085" s="30">
        <v>51235</v>
      </c>
      <c r="G4085" s="2" t="s">
        <v>1062</v>
      </c>
      <c r="H4085" s="30" t="s">
        <v>2156</v>
      </c>
      <c r="I4085" s="2">
        <v>0</v>
      </c>
      <c r="J4085" s="30" t="s">
        <v>1788</v>
      </c>
      <c r="K4085" s="2" t="s">
        <v>1264</v>
      </c>
      <c r="L4085" s="30">
        <v>18</v>
      </c>
      <c r="M4085" s="2">
        <v>4</v>
      </c>
      <c r="N4085" s="2">
        <v>0</v>
      </c>
      <c r="O4085" s="31">
        <v>3.4456018518518518E-2</v>
      </c>
    </row>
    <row r="4086" spans="1:15" x14ac:dyDescent="0.25">
      <c r="A4086" s="2">
        <f t="shared" si="256"/>
        <v>2018</v>
      </c>
      <c r="B4086" s="2" t="str">
        <f t="shared" si="257"/>
        <v>Dec</v>
      </c>
      <c r="C4086" s="2">
        <f t="shared" si="258"/>
        <v>50</v>
      </c>
      <c r="D4086" s="2" t="str">
        <f t="shared" si="259"/>
        <v>Sat</v>
      </c>
      <c r="E4086" s="34">
        <v>43449</v>
      </c>
      <c r="F4086" s="30">
        <v>48232</v>
      </c>
      <c r="G4086" s="2" t="s">
        <v>152</v>
      </c>
      <c r="H4086" s="30" t="s">
        <v>2157</v>
      </c>
      <c r="I4086" s="2">
        <v>63</v>
      </c>
      <c r="J4086" s="30" t="s">
        <v>1747</v>
      </c>
      <c r="K4086" s="2" t="s">
        <v>1429</v>
      </c>
      <c r="L4086" s="30">
        <v>8129</v>
      </c>
      <c r="M4086" s="2">
        <v>323</v>
      </c>
      <c r="N4086" s="2">
        <v>40</v>
      </c>
      <c r="O4086" s="31">
        <v>0.28062500000000001</v>
      </c>
    </row>
    <row r="4087" spans="1:15" x14ac:dyDescent="0.25">
      <c r="A4087" s="2">
        <f t="shared" si="256"/>
        <v>2018</v>
      </c>
      <c r="B4087" s="2" t="str">
        <f t="shared" si="257"/>
        <v>Dec</v>
      </c>
      <c r="C4087" s="2">
        <f t="shared" si="258"/>
        <v>50</v>
      </c>
      <c r="D4087" s="2" t="str">
        <f t="shared" si="259"/>
        <v>Sat</v>
      </c>
      <c r="E4087" s="34">
        <v>43449</v>
      </c>
      <c r="F4087" s="30">
        <v>48232</v>
      </c>
      <c r="G4087" s="2" t="s">
        <v>152</v>
      </c>
      <c r="H4087" s="30" t="s">
        <v>2157</v>
      </c>
      <c r="I4087" s="2">
        <v>63</v>
      </c>
      <c r="J4087" s="30" t="s">
        <v>1716</v>
      </c>
      <c r="K4087" s="2" t="s">
        <v>1429</v>
      </c>
      <c r="L4087" s="30">
        <v>8129</v>
      </c>
      <c r="M4087" s="2">
        <v>323</v>
      </c>
      <c r="N4087" s="2">
        <v>40</v>
      </c>
      <c r="O4087" s="31">
        <v>0.27728009259259262</v>
      </c>
    </row>
    <row r="4088" spans="1:15" x14ac:dyDescent="0.25">
      <c r="A4088" s="2">
        <f t="shared" si="256"/>
        <v>2018</v>
      </c>
      <c r="B4088" s="2" t="str">
        <f t="shared" si="257"/>
        <v>Dec</v>
      </c>
      <c r="C4088" s="2">
        <f t="shared" si="258"/>
        <v>50</v>
      </c>
      <c r="D4088" s="2" t="str">
        <f t="shared" si="259"/>
        <v>Sat</v>
      </c>
      <c r="E4088" s="34">
        <v>43449</v>
      </c>
      <c r="F4088" s="30">
        <v>48232</v>
      </c>
      <c r="G4088" s="2" t="s">
        <v>152</v>
      </c>
      <c r="H4088" s="30" t="s">
        <v>2157</v>
      </c>
      <c r="I4088" s="2">
        <v>63</v>
      </c>
      <c r="J4088" s="30" t="s">
        <v>1773</v>
      </c>
      <c r="K4088" s="2" t="s">
        <v>1429</v>
      </c>
      <c r="L4088" s="30">
        <v>8129</v>
      </c>
      <c r="M4088" s="2">
        <v>323</v>
      </c>
      <c r="N4088" s="2">
        <v>40</v>
      </c>
      <c r="O4088" s="31">
        <v>0.28064814814814815</v>
      </c>
    </row>
    <row r="4089" spans="1:15" x14ac:dyDescent="0.25">
      <c r="A4089" s="2">
        <f t="shared" si="256"/>
        <v>2018</v>
      </c>
      <c r="B4089" s="2" t="str">
        <f t="shared" si="257"/>
        <v>Dec</v>
      </c>
      <c r="C4089" s="2">
        <f t="shared" si="258"/>
        <v>50</v>
      </c>
      <c r="D4089" s="2" t="str">
        <f t="shared" si="259"/>
        <v>Sat</v>
      </c>
      <c r="E4089" s="34">
        <v>43449</v>
      </c>
      <c r="F4089" s="30">
        <v>48232</v>
      </c>
      <c r="G4089" s="2" t="s">
        <v>152</v>
      </c>
      <c r="H4089" s="30" t="s">
        <v>2157</v>
      </c>
      <c r="I4089" s="2">
        <v>63</v>
      </c>
      <c r="J4089" s="30" t="s">
        <v>1776</v>
      </c>
      <c r="K4089" s="2" t="s">
        <v>1429</v>
      </c>
      <c r="L4089" s="30">
        <v>8129</v>
      </c>
      <c r="M4089" s="2">
        <v>323</v>
      </c>
      <c r="N4089" s="2">
        <v>40</v>
      </c>
      <c r="O4089" s="31">
        <v>0.27733796296296293</v>
      </c>
    </row>
    <row r="4090" spans="1:15" x14ac:dyDescent="0.25">
      <c r="A4090" s="2">
        <f t="shared" si="256"/>
        <v>2018</v>
      </c>
      <c r="B4090" s="2" t="str">
        <f t="shared" si="257"/>
        <v>Dec</v>
      </c>
      <c r="C4090" s="2">
        <f t="shared" si="258"/>
        <v>50</v>
      </c>
      <c r="D4090" s="2" t="str">
        <f t="shared" si="259"/>
        <v>Sat</v>
      </c>
      <c r="E4090" s="34">
        <v>43449</v>
      </c>
      <c r="F4090" s="30">
        <v>48232</v>
      </c>
      <c r="G4090" s="2" t="s">
        <v>152</v>
      </c>
      <c r="H4090" s="30" t="s">
        <v>2157</v>
      </c>
      <c r="I4090" s="2">
        <v>63</v>
      </c>
      <c r="J4090" s="30" t="s">
        <v>1778</v>
      </c>
      <c r="K4090" s="2" t="s">
        <v>1429</v>
      </c>
      <c r="L4090" s="30">
        <v>8129</v>
      </c>
      <c r="M4090" s="2">
        <v>323</v>
      </c>
      <c r="N4090" s="2">
        <v>40</v>
      </c>
      <c r="O4090" s="31">
        <v>0.27759259259259261</v>
      </c>
    </row>
    <row r="4091" spans="1:15" x14ac:dyDescent="0.25">
      <c r="A4091" s="2">
        <f t="shared" si="256"/>
        <v>2018</v>
      </c>
      <c r="B4091" s="2" t="str">
        <f t="shared" si="257"/>
        <v>Dec</v>
      </c>
      <c r="C4091" s="2">
        <f t="shared" si="258"/>
        <v>50</v>
      </c>
      <c r="D4091" s="2" t="str">
        <f t="shared" si="259"/>
        <v>Sat</v>
      </c>
      <c r="E4091" s="34">
        <v>43449</v>
      </c>
      <c r="F4091" s="30">
        <v>48232</v>
      </c>
      <c r="G4091" s="2" t="s">
        <v>152</v>
      </c>
      <c r="H4091" s="30" t="s">
        <v>2157</v>
      </c>
      <c r="I4091" s="2">
        <v>63</v>
      </c>
      <c r="J4091" s="30" t="s">
        <v>1779</v>
      </c>
      <c r="K4091" s="2" t="s">
        <v>1429</v>
      </c>
      <c r="L4091" s="30">
        <v>8129</v>
      </c>
      <c r="M4091" s="2">
        <v>323</v>
      </c>
      <c r="N4091" s="2">
        <v>40</v>
      </c>
      <c r="O4091" s="31">
        <v>0.28068287037037037</v>
      </c>
    </row>
    <row r="4092" spans="1:15" x14ac:dyDescent="0.25">
      <c r="A4092" s="2">
        <f t="shared" ref="A4092:A4155" si="260">YEAR(E4092)</f>
        <v>2018</v>
      </c>
      <c r="B4092" s="2" t="str">
        <f t="shared" ref="B4092:B4155" si="261">TEXT(E4092,"MMM")</f>
        <v>Dec</v>
      </c>
      <c r="C4092" s="2">
        <f t="shared" ref="C4092:C4155" si="262">WEEKNUM(E4092)</f>
        <v>50</v>
      </c>
      <c r="D4092" s="2" t="str">
        <f t="shared" ref="D4092:D4155" si="263">TEXT(E4092,"DDD")</f>
        <v>Sat</v>
      </c>
      <c r="E4092" s="34">
        <v>43449</v>
      </c>
      <c r="F4092" s="30">
        <v>48232</v>
      </c>
      <c r="G4092" s="2" t="s">
        <v>152</v>
      </c>
      <c r="H4092" s="30" t="s">
        <v>2157</v>
      </c>
      <c r="I4092" s="2">
        <v>63</v>
      </c>
      <c r="J4092" s="30" t="s">
        <v>1914</v>
      </c>
      <c r="K4092" s="2" t="s">
        <v>1429</v>
      </c>
      <c r="L4092" s="30">
        <v>8129</v>
      </c>
      <c r="M4092" s="2">
        <v>323</v>
      </c>
      <c r="N4092" s="2">
        <v>40</v>
      </c>
      <c r="O4092" s="31">
        <v>0.2749537037037037</v>
      </c>
    </row>
    <row r="4093" spans="1:15" x14ac:dyDescent="0.25">
      <c r="A4093" s="2">
        <f t="shared" si="260"/>
        <v>2018</v>
      </c>
      <c r="B4093" s="2" t="str">
        <f t="shared" si="261"/>
        <v>Dec</v>
      </c>
      <c r="C4093" s="2">
        <f t="shared" si="262"/>
        <v>50</v>
      </c>
      <c r="D4093" s="2" t="str">
        <f t="shared" si="263"/>
        <v>Sat</v>
      </c>
      <c r="E4093" s="34">
        <v>43449</v>
      </c>
      <c r="F4093" s="30">
        <v>48232</v>
      </c>
      <c r="G4093" s="2" t="s">
        <v>152</v>
      </c>
      <c r="H4093" s="30" t="s">
        <v>2157</v>
      </c>
      <c r="I4093" s="2">
        <v>63</v>
      </c>
      <c r="J4093" s="30" t="s">
        <v>1943</v>
      </c>
      <c r="K4093" s="2" t="s">
        <v>1264</v>
      </c>
      <c r="L4093" s="30">
        <v>8129</v>
      </c>
      <c r="M4093" s="2">
        <v>323</v>
      </c>
      <c r="N4093" s="2">
        <v>40</v>
      </c>
      <c r="O4093" s="31">
        <v>0.28050925925925924</v>
      </c>
    </row>
    <row r="4094" spans="1:15" x14ac:dyDescent="0.25">
      <c r="A4094" s="2">
        <f t="shared" si="260"/>
        <v>2018</v>
      </c>
      <c r="B4094" s="2" t="str">
        <f t="shared" si="261"/>
        <v>Dec</v>
      </c>
      <c r="C4094" s="2">
        <f t="shared" si="262"/>
        <v>50</v>
      </c>
      <c r="D4094" s="2" t="str">
        <f t="shared" si="263"/>
        <v>Sat</v>
      </c>
      <c r="E4094" s="34">
        <v>43449</v>
      </c>
      <c r="F4094" s="30">
        <v>48232</v>
      </c>
      <c r="G4094" s="2" t="s">
        <v>152</v>
      </c>
      <c r="H4094" s="30" t="s">
        <v>2157</v>
      </c>
      <c r="I4094" s="2">
        <v>63</v>
      </c>
      <c r="J4094" s="30" t="s">
        <v>1945</v>
      </c>
      <c r="K4094" s="2" t="s">
        <v>1429</v>
      </c>
      <c r="L4094" s="30">
        <v>8129</v>
      </c>
      <c r="M4094" s="2">
        <v>323</v>
      </c>
      <c r="N4094" s="2">
        <v>40</v>
      </c>
      <c r="O4094" s="31">
        <v>0.27728009259259262</v>
      </c>
    </row>
    <row r="4095" spans="1:15" x14ac:dyDescent="0.25">
      <c r="A4095" s="2">
        <f t="shared" si="260"/>
        <v>2018</v>
      </c>
      <c r="B4095" s="2" t="str">
        <f t="shared" si="261"/>
        <v>Dec</v>
      </c>
      <c r="C4095" s="2">
        <f t="shared" si="262"/>
        <v>50</v>
      </c>
      <c r="D4095" s="2" t="str">
        <f t="shared" si="263"/>
        <v>Sat</v>
      </c>
      <c r="E4095" s="34">
        <v>43449</v>
      </c>
      <c r="F4095" s="30">
        <v>48232</v>
      </c>
      <c r="G4095" s="2" t="s">
        <v>152</v>
      </c>
      <c r="H4095" s="30" t="s">
        <v>2157</v>
      </c>
      <c r="I4095" s="2">
        <v>63</v>
      </c>
      <c r="J4095" s="30" t="s">
        <v>2003</v>
      </c>
      <c r="K4095" s="2" t="s">
        <v>1429</v>
      </c>
      <c r="L4095" s="30">
        <v>8129</v>
      </c>
      <c r="M4095" s="2">
        <v>323</v>
      </c>
      <c r="N4095" s="2">
        <v>40</v>
      </c>
      <c r="O4095" s="31">
        <v>0.28062500000000001</v>
      </c>
    </row>
    <row r="4096" spans="1:15" x14ac:dyDescent="0.25">
      <c r="A4096" s="2">
        <f t="shared" si="260"/>
        <v>2018</v>
      </c>
      <c r="B4096" s="2" t="str">
        <f t="shared" si="261"/>
        <v>Dec</v>
      </c>
      <c r="C4096" s="2">
        <f t="shared" si="262"/>
        <v>50</v>
      </c>
      <c r="D4096" s="2" t="str">
        <f t="shared" si="263"/>
        <v>Sat</v>
      </c>
      <c r="E4096" s="34">
        <v>43449</v>
      </c>
      <c r="F4096" s="30">
        <v>48232</v>
      </c>
      <c r="G4096" s="2" t="s">
        <v>152</v>
      </c>
      <c r="H4096" s="30" t="s">
        <v>2157</v>
      </c>
      <c r="I4096" s="2">
        <v>63</v>
      </c>
      <c r="J4096" s="30" t="s">
        <v>2007</v>
      </c>
      <c r="K4096" s="2" t="s">
        <v>1429</v>
      </c>
      <c r="L4096" s="30">
        <v>8129</v>
      </c>
      <c r="M4096" s="2">
        <v>323</v>
      </c>
      <c r="N4096" s="2">
        <v>40</v>
      </c>
      <c r="O4096" s="31">
        <v>0.28060185185185188</v>
      </c>
    </row>
    <row r="4097" spans="1:15" x14ac:dyDescent="0.25">
      <c r="A4097" s="2">
        <f t="shared" si="260"/>
        <v>2018</v>
      </c>
      <c r="B4097" s="2" t="str">
        <f t="shared" si="261"/>
        <v>Dec</v>
      </c>
      <c r="C4097" s="2">
        <f t="shared" si="262"/>
        <v>50</v>
      </c>
      <c r="D4097" s="2" t="str">
        <f t="shared" si="263"/>
        <v>Sat</v>
      </c>
      <c r="E4097" s="34">
        <v>43449</v>
      </c>
      <c r="F4097" s="30">
        <v>48232</v>
      </c>
      <c r="G4097" s="2" t="s">
        <v>152</v>
      </c>
      <c r="H4097" s="30" t="s">
        <v>2157</v>
      </c>
      <c r="I4097" s="2">
        <v>63</v>
      </c>
      <c r="J4097" s="30" t="s">
        <v>2009</v>
      </c>
      <c r="K4097" s="2" t="s">
        <v>1429</v>
      </c>
      <c r="L4097" s="30">
        <v>8129</v>
      </c>
      <c r="M4097" s="2">
        <v>323</v>
      </c>
      <c r="N4097" s="2">
        <v>40</v>
      </c>
      <c r="O4097" s="31">
        <v>0.28060185185185188</v>
      </c>
    </row>
    <row r="4098" spans="1:15" x14ac:dyDescent="0.25">
      <c r="A4098" s="2">
        <f t="shared" si="260"/>
        <v>2018</v>
      </c>
      <c r="B4098" s="2" t="str">
        <f t="shared" si="261"/>
        <v>Dec</v>
      </c>
      <c r="C4098" s="2">
        <f t="shared" si="262"/>
        <v>50</v>
      </c>
      <c r="D4098" s="2" t="str">
        <f t="shared" si="263"/>
        <v>Sat</v>
      </c>
      <c r="E4098" s="34">
        <v>43449</v>
      </c>
      <c r="F4098" s="30">
        <v>48232</v>
      </c>
      <c r="G4098" s="2" t="s">
        <v>152</v>
      </c>
      <c r="H4098" s="30" t="s">
        <v>2157</v>
      </c>
      <c r="I4098" s="2">
        <v>63</v>
      </c>
      <c r="J4098" s="30" t="s">
        <v>2440</v>
      </c>
      <c r="K4098" s="2" t="s">
        <v>1429</v>
      </c>
      <c r="L4098" s="30">
        <v>8129</v>
      </c>
      <c r="M4098" s="2">
        <v>323</v>
      </c>
      <c r="N4098" s="2">
        <v>40</v>
      </c>
      <c r="O4098" s="31">
        <v>0.27724537037037039</v>
      </c>
    </row>
    <row r="4099" spans="1:15" x14ac:dyDescent="0.25">
      <c r="A4099" s="2">
        <f t="shared" si="260"/>
        <v>2018</v>
      </c>
      <c r="B4099" s="2" t="str">
        <f t="shared" si="261"/>
        <v>Dec</v>
      </c>
      <c r="C4099" s="2">
        <f t="shared" si="262"/>
        <v>50</v>
      </c>
      <c r="D4099" s="2" t="str">
        <f t="shared" si="263"/>
        <v>Sat</v>
      </c>
      <c r="E4099" s="34">
        <v>43449</v>
      </c>
      <c r="F4099" s="30">
        <v>48232</v>
      </c>
      <c r="G4099" s="2" t="s">
        <v>152</v>
      </c>
      <c r="H4099" s="30" t="s">
        <v>2157</v>
      </c>
      <c r="I4099" s="2">
        <v>63</v>
      </c>
      <c r="J4099" s="30" t="s">
        <v>2441</v>
      </c>
      <c r="K4099" s="2" t="s">
        <v>1429</v>
      </c>
      <c r="L4099" s="30">
        <v>8129</v>
      </c>
      <c r="M4099" s="2">
        <v>323</v>
      </c>
      <c r="N4099" s="2">
        <v>40</v>
      </c>
      <c r="O4099" s="31">
        <v>0.28063657407407411</v>
      </c>
    </row>
    <row r="4100" spans="1:15" x14ac:dyDescent="0.25">
      <c r="A4100" s="2">
        <f t="shared" si="260"/>
        <v>2018</v>
      </c>
      <c r="B4100" s="2" t="str">
        <f t="shared" si="261"/>
        <v>Dec</v>
      </c>
      <c r="C4100" s="2">
        <f t="shared" si="262"/>
        <v>50</v>
      </c>
      <c r="D4100" s="2" t="str">
        <f t="shared" si="263"/>
        <v>Sat</v>
      </c>
      <c r="E4100" s="34">
        <v>43449</v>
      </c>
      <c r="F4100" s="30">
        <v>48232</v>
      </c>
      <c r="G4100" s="2" t="s">
        <v>152</v>
      </c>
      <c r="H4100" s="30" t="s">
        <v>2157</v>
      </c>
      <c r="I4100" s="2">
        <v>63</v>
      </c>
      <c r="J4100" s="30" t="s">
        <v>2442</v>
      </c>
      <c r="K4100" s="2" t="s">
        <v>1429</v>
      </c>
      <c r="L4100" s="30">
        <v>8129</v>
      </c>
      <c r="M4100" s="2">
        <v>323</v>
      </c>
      <c r="N4100" s="2">
        <v>40</v>
      </c>
      <c r="O4100" s="31">
        <v>0.28067129629629628</v>
      </c>
    </row>
    <row r="4101" spans="1:15" x14ac:dyDescent="0.25">
      <c r="A4101" s="2">
        <f t="shared" si="260"/>
        <v>2018</v>
      </c>
      <c r="B4101" s="2" t="str">
        <f t="shared" si="261"/>
        <v>Dec</v>
      </c>
      <c r="C4101" s="2">
        <f t="shared" si="262"/>
        <v>50</v>
      </c>
      <c r="D4101" s="2" t="str">
        <f t="shared" si="263"/>
        <v>Sat</v>
      </c>
      <c r="E4101" s="34">
        <v>43449</v>
      </c>
      <c r="F4101" s="30">
        <v>48232</v>
      </c>
      <c r="G4101" s="2" t="s">
        <v>152</v>
      </c>
      <c r="H4101" s="30" t="s">
        <v>2157</v>
      </c>
      <c r="I4101" s="2">
        <v>63</v>
      </c>
      <c r="J4101" s="30" t="s">
        <v>2443</v>
      </c>
      <c r="K4101" s="2" t="s">
        <v>1429</v>
      </c>
      <c r="L4101" s="30">
        <v>8129</v>
      </c>
      <c r="M4101" s="2">
        <v>323</v>
      </c>
      <c r="N4101" s="2">
        <v>40</v>
      </c>
      <c r="O4101" s="31">
        <v>0.27462962962962961</v>
      </c>
    </row>
    <row r="4102" spans="1:15" x14ac:dyDescent="0.25">
      <c r="A4102" s="2">
        <f t="shared" si="260"/>
        <v>2018</v>
      </c>
      <c r="B4102" s="2" t="str">
        <f t="shared" si="261"/>
        <v>Dec</v>
      </c>
      <c r="C4102" s="2">
        <f t="shared" si="262"/>
        <v>50</v>
      </c>
      <c r="D4102" s="2" t="str">
        <f t="shared" si="263"/>
        <v>Sat</v>
      </c>
      <c r="E4102" s="34">
        <v>43449</v>
      </c>
      <c r="F4102" s="30">
        <v>48232</v>
      </c>
      <c r="G4102" s="2" t="s">
        <v>152</v>
      </c>
      <c r="H4102" s="30" t="s">
        <v>2157</v>
      </c>
      <c r="I4102" s="2">
        <v>63</v>
      </c>
      <c r="J4102" s="30" t="s">
        <v>2444</v>
      </c>
      <c r="K4102" s="2" t="s">
        <v>1429</v>
      </c>
      <c r="L4102" s="30">
        <v>8129</v>
      </c>
      <c r="M4102" s="2">
        <v>323</v>
      </c>
      <c r="N4102" s="2">
        <v>40</v>
      </c>
      <c r="O4102" s="31">
        <v>0.27459490740740738</v>
      </c>
    </row>
    <row r="4103" spans="1:15" x14ac:dyDescent="0.25">
      <c r="A4103" s="2">
        <f t="shared" si="260"/>
        <v>2018</v>
      </c>
      <c r="B4103" s="2" t="str">
        <f t="shared" si="261"/>
        <v>Dec</v>
      </c>
      <c r="C4103" s="2">
        <f t="shared" si="262"/>
        <v>50</v>
      </c>
      <c r="D4103" s="2" t="str">
        <f t="shared" si="263"/>
        <v>Sat</v>
      </c>
      <c r="E4103" s="34">
        <v>43449</v>
      </c>
      <c r="F4103" s="30">
        <v>48232</v>
      </c>
      <c r="G4103" s="2" t="s">
        <v>152</v>
      </c>
      <c r="H4103" s="30" t="s">
        <v>2157</v>
      </c>
      <c r="I4103" s="2">
        <v>63</v>
      </c>
      <c r="J4103" s="30" t="s">
        <v>2445</v>
      </c>
      <c r="K4103" s="2" t="s">
        <v>1429</v>
      </c>
      <c r="L4103" s="30">
        <v>8129</v>
      </c>
      <c r="M4103" s="2">
        <v>323</v>
      </c>
      <c r="N4103" s="2">
        <v>40</v>
      </c>
      <c r="O4103" s="31">
        <v>0.27725694444444443</v>
      </c>
    </row>
    <row r="4104" spans="1:15" x14ac:dyDescent="0.25">
      <c r="A4104" s="2">
        <f t="shared" si="260"/>
        <v>2018</v>
      </c>
      <c r="B4104" s="2" t="str">
        <f t="shared" si="261"/>
        <v>Dec</v>
      </c>
      <c r="C4104" s="2">
        <f t="shared" si="262"/>
        <v>50</v>
      </c>
      <c r="D4104" s="2" t="str">
        <f t="shared" si="263"/>
        <v>Sat</v>
      </c>
      <c r="E4104" s="34">
        <v>43449</v>
      </c>
      <c r="F4104" s="30">
        <v>48232</v>
      </c>
      <c r="G4104" s="2" t="s">
        <v>152</v>
      </c>
      <c r="H4104" s="30" t="s">
        <v>2157</v>
      </c>
      <c r="I4104" s="2">
        <v>63</v>
      </c>
      <c r="J4104" s="30" t="s">
        <v>2446</v>
      </c>
      <c r="K4104" s="2" t="s">
        <v>1429</v>
      </c>
      <c r="L4104" s="30">
        <v>8129</v>
      </c>
      <c r="M4104" s="2">
        <v>323</v>
      </c>
      <c r="N4104" s="2">
        <v>40</v>
      </c>
      <c r="O4104" s="31">
        <v>0.27475694444444443</v>
      </c>
    </row>
    <row r="4105" spans="1:15" x14ac:dyDescent="0.25">
      <c r="A4105" s="2">
        <f t="shared" si="260"/>
        <v>2018</v>
      </c>
      <c r="B4105" s="2" t="str">
        <f t="shared" si="261"/>
        <v>Dec</v>
      </c>
      <c r="C4105" s="2">
        <f t="shared" si="262"/>
        <v>50</v>
      </c>
      <c r="D4105" s="2" t="str">
        <f t="shared" si="263"/>
        <v>Sat</v>
      </c>
      <c r="E4105" s="34">
        <v>43449</v>
      </c>
      <c r="F4105" s="30">
        <v>48232</v>
      </c>
      <c r="G4105" s="2" t="s">
        <v>152</v>
      </c>
      <c r="H4105" s="30" t="s">
        <v>2157</v>
      </c>
      <c r="I4105" s="2">
        <v>63</v>
      </c>
      <c r="J4105" s="30" t="s">
        <v>2447</v>
      </c>
      <c r="K4105" s="2" t="s">
        <v>1429</v>
      </c>
      <c r="L4105" s="30">
        <v>8129</v>
      </c>
      <c r="M4105" s="2">
        <v>323</v>
      </c>
      <c r="N4105" s="2">
        <v>40</v>
      </c>
      <c r="O4105" s="31">
        <v>0.27726851851851853</v>
      </c>
    </row>
    <row r="4106" spans="1:15" x14ac:dyDescent="0.25">
      <c r="A4106" s="2">
        <f t="shared" si="260"/>
        <v>2018</v>
      </c>
      <c r="B4106" s="2" t="str">
        <f t="shared" si="261"/>
        <v>Dec</v>
      </c>
      <c r="C4106" s="2">
        <f t="shared" si="262"/>
        <v>50</v>
      </c>
      <c r="D4106" s="2" t="str">
        <f t="shared" si="263"/>
        <v>Sat</v>
      </c>
      <c r="E4106" s="34">
        <v>43449</v>
      </c>
      <c r="F4106" s="30">
        <v>50768</v>
      </c>
      <c r="G4106" s="2" t="s">
        <v>157</v>
      </c>
      <c r="H4106" s="30" t="s">
        <v>2158</v>
      </c>
      <c r="I4106" s="2">
        <v>118</v>
      </c>
      <c r="J4106" s="30" t="s">
        <v>1747</v>
      </c>
      <c r="K4106" s="2" t="s">
        <v>1429</v>
      </c>
      <c r="L4106" s="30">
        <v>17455</v>
      </c>
      <c r="M4106" s="2">
        <v>427</v>
      </c>
      <c r="N4106" s="2">
        <v>68</v>
      </c>
      <c r="O4106" s="31">
        <v>0</v>
      </c>
    </row>
    <row r="4107" spans="1:15" x14ac:dyDescent="0.25">
      <c r="A4107" s="2">
        <f t="shared" si="260"/>
        <v>2018</v>
      </c>
      <c r="B4107" s="2" t="str">
        <f t="shared" si="261"/>
        <v>Dec</v>
      </c>
      <c r="C4107" s="2">
        <f t="shared" si="262"/>
        <v>50</v>
      </c>
      <c r="D4107" s="2" t="str">
        <f t="shared" si="263"/>
        <v>Sat</v>
      </c>
      <c r="E4107" s="34">
        <v>43449</v>
      </c>
      <c r="F4107" s="30">
        <v>50768</v>
      </c>
      <c r="G4107" s="2" t="s">
        <v>157</v>
      </c>
      <c r="H4107" s="30" t="s">
        <v>2158</v>
      </c>
      <c r="I4107" s="2">
        <v>118</v>
      </c>
      <c r="J4107" s="30" t="s">
        <v>1713</v>
      </c>
      <c r="K4107" s="2" t="s">
        <v>1264</v>
      </c>
      <c r="L4107" s="30">
        <v>17455</v>
      </c>
      <c r="M4107" s="2">
        <v>427</v>
      </c>
      <c r="N4107" s="2">
        <v>68</v>
      </c>
      <c r="O4107" s="31">
        <v>0</v>
      </c>
    </row>
    <row r="4108" spans="1:15" x14ac:dyDescent="0.25">
      <c r="A4108" s="2">
        <f t="shared" si="260"/>
        <v>2018</v>
      </c>
      <c r="B4108" s="2" t="str">
        <f t="shared" si="261"/>
        <v>Dec</v>
      </c>
      <c r="C4108" s="2">
        <f t="shared" si="262"/>
        <v>50</v>
      </c>
      <c r="D4108" s="2" t="str">
        <f t="shared" si="263"/>
        <v>Sat</v>
      </c>
      <c r="E4108" s="34">
        <v>43449</v>
      </c>
      <c r="F4108" s="30">
        <v>50768</v>
      </c>
      <c r="G4108" s="2" t="s">
        <v>157</v>
      </c>
      <c r="H4108" s="30" t="s">
        <v>2158</v>
      </c>
      <c r="I4108" s="2">
        <v>118</v>
      </c>
      <c r="J4108" s="30" t="s">
        <v>1716</v>
      </c>
      <c r="K4108" s="2" t="s">
        <v>1429</v>
      </c>
      <c r="L4108" s="30">
        <v>17455</v>
      </c>
      <c r="M4108" s="2">
        <v>427</v>
      </c>
      <c r="N4108" s="2">
        <v>68</v>
      </c>
      <c r="O4108" s="31">
        <v>0</v>
      </c>
    </row>
    <row r="4109" spans="1:15" x14ac:dyDescent="0.25">
      <c r="A4109" s="2">
        <f t="shared" si="260"/>
        <v>2018</v>
      </c>
      <c r="B4109" s="2" t="str">
        <f t="shared" si="261"/>
        <v>Dec</v>
      </c>
      <c r="C4109" s="2">
        <f t="shared" si="262"/>
        <v>50</v>
      </c>
      <c r="D4109" s="2" t="str">
        <f t="shared" si="263"/>
        <v>Sat</v>
      </c>
      <c r="E4109" s="34">
        <v>43449</v>
      </c>
      <c r="F4109" s="30">
        <v>50768</v>
      </c>
      <c r="G4109" s="2" t="s">
        <v>157</v>
      </c>
      <c r="H4109" s="30" t="s">
        <v>2158</v>
      </c>
      <c r="I4109" s="2">
        <v>118</v>
      </c>
      <c r="J4109" s="30" t="s">
        <v>1773</v>
      </c>
      <c r="K4109" s="2" t="s">
        <v>1429</v>
      </c>
      <c r="L4109" s="30">
        <v>17455</v>
      </c>
      <c r="M4109" s="2">
        <v>427</v>
      </c>
      <c r="N4109" s="2">
        <v>68</v>
      </c>
      <c r="O4109" s="31">
        <v>0</v>
      </c>
    </row>
    <row r="4110" spans="1:15" x14ac:dyDescent="0.25">
      <c r="A4110" s="2">
        <f t="shared" si="260"/>
        <v>2018</v>
      </c>
      <c r="B4110" s="2" t="str">
        <f t="shared" si="261"/>
        <v>Dec</v>
      </c>
      <c r="C4110" s="2">
        <f t="shared" si="262"/>
        <v>50</v>
      </c>
      <c r="D4110" s="2" t="str">
        <f t="shared" si="263"/>
        <v>Sat</v>
      </c>
      <c r="E4110" s="34">
        <v>43449</v>
      </c>
      <c r="F4110" s="30">
        <v>50768</v>
      </c>
      <c r="G4110" s="2" t="s">
        <v>157</v>
      </c>
      <c r="H4110" s="30" t="s">
        <v>2158</v>
      </c>
      <c r="I4110" s="2">
        <v>118</v>
      </c>
      <c r="J4110" s="30" t="s">
        <v>1775</v>
      </c>
      <c r="K4110" s="2" t="s">
        <v>1429</v>
      </c>
      <c r="L4110" s="30">
        <v>17455</v>
      </c>
      <c r="M4110" s="2">
        <v>427</v>
      </c>
      <c r="N4110" s="2">
        <v>68</v>
      </c>
      <c r="O4110" s="31">
        <v>0</v>
      </c>
    </row>
    <row r="4111" spans="1:15" x14ac:dyDescent="0.25">
      <c r="A4111" s="2">
        <f t="shared" si="260"/>
        <v>2018</v>
      </c>
      <c r="B4111" s="2" t="str">
        <f t="shared" si="261"/>
        <v>Dec</v>
      </c>
      <c r="C4111" s="2">
        <f t="shared" si="262"/>
        <v>50</v>
      </c>
      <c r="D4111" s="2" t="str">
        <f t="shared" si="263"/>
        <v>Sat</v>
      </c>
      <c r="E4111" s="34">
        <v>43449</v>
      </c>
      <c r="F4111" s="30">
        <v>50768</v>
      </c>
      <c r="G4111" s="2" t="s">
        <v>157</v>
      </c>
      <c r="H4111" s="30" t="s">
        <v>2158</v>
      </c>
      <c r="I4111" s="2">
        <v>118</v>
      </c>
      <c r="J4111" s="30" t="s">
        <v>1776</v>
      </c>
      <c r="K4111" s="2" t="s">
        <v>1429</v>
      </c>
      <c r="L4111" s="30">
        <v>17455</v>
      </c>
      <c r="M4111" s="2">
        <v>427</v>
      </c>
      <c r="N4111" s="2">
        <v>68</v>
      </c>
      <c r="O4111" s="31">
        <v>0</v>
      </c>
    </row>
    <row r="4112" spans="1:15" x14ac:dyDescent="0.25">
      <c r="A4112" s="2">
        <f t="shared" si="260"/>
        <v>2018</v>
      </c>
      <c r="B4112" s="2" t="str">
        <f t="shared" si="261"/>
        <v>Dec</v>
      </c>
      <c r="C4112" s="2">
        <f t="shared" si="262"/>
        <v>50</v>
      </c>
      <c r="D4112" s="2" t="str">
        <f t="shared" si="263"/>
        <v>Sat</v>
      </c>
      <c r="E4112" s="34">
        <v>43449</v>
      </c>
      <c r="F4112" s="30">
        <v>50768</v>
      </c>
      <c r="G4112" s="2" t="s">
        <v>157</v>
      </c>
      <c r="H4112" s="30" t="s">
        <v>2158</v>
      </c>
      <c r="I4112" s="2">
        <v>118</v>
      </c>
      <c r="J4112" s="30" t="s">
        <v>1778</v>
      </c>
      <c r="K4112" s="2" t="s">
        <v>1429</v>
      </c>
      <c r="L4112" s="30">
        <v>17455</v>
      </c>
      <c r="M4112" s="2">
        <v>427</v>
      </c>
      <c r="N4112" s="2">
        <v>68</v>
      </c>
      <c r="O4112" s="31">
        <v>0</v>
      </c>
    </row>
    <row r="4113" spans="1:15" x14ac:dyDescent="0.25">
      <c r="A4113" s="2">
        <f t="shared" si="260"/>
        <v>2018</v>
      </c>
      <c r="B4113" s="2" t="str">
        <f t="shared" si="261"/>
        <v>Dec</v>
      </c>
      <c r="C4113" s="2">
        <f t="shared" si="262"/>
        <v>50</v>
      </c>
      <c r="D4113" s="2" t="str">
        <f t="shared" si="263"/>
        <v>Sat</v>
      </c>
      <c r="E4113" s="34">
        <v>43449</v>
      </c>
      <c r="F4113" s="30">
        <v>50768</v>
      </c>
      <c r="G4113" s="2" t="s">
        <v>157</v>
      </c>
      <c r="H4113" s="30" t="s">
        <v>2158</v>
      </c>
      <c r="I4113" s="2">
        <v>118</v>
      </c>
      <c r="J4113" s="30" t="s">
        <v>1779</v>
      </c>
      <c r="K4113" s="2" t="s">
        <v>1429</v>
      </c>
      <c r="L4113" s="30">
        <v>17455</v>
      </c>
      <c r="M4113" s="2">
        <v>427</v>
      </c>
      <c r="N4113" s="2">
        <v>68</v>
      </c>
      <c r="O4113" s="31">
        <v>0</v>
      </c>
    </row>
    <row r="4114" spans="1:15" x14ac:dyDescent="0.25">
      <c r="A4114" s="2">
        <f t="shared" si="260"/>
        <v>2018</v>
      </c>
      <c r="B4114" s="2" t="str">
        <f t="shared" si="261"/>
        <v>Dec</v>
      </c>
      <c r="C4114" s="2">
        <f t="shared" si="262"/>
        <v>50</v>
      </c>
      <c r="D4114" s="2" t="str">
        <f t="shared" si="263"/>
        <v>Sat</v>
      </c>
      <c r="E4114" s="34">
        <v>43449</v>
      </c>
      <c r="F4114" s="30">
        <v>50768</v>
      </c>
      <c r="G4114" s="2" t="s">
        <v>157</v>
      </c>
      <c r="H4114" s="30" t="s">
        <v>2158</v>
      </c>
      <c r="I4114" s="2">
        <v>118</v>
      </c>
      <c r="J4114" s="30" t="s">
        <v>1943</v>
      </c>
      <c r="K4114" s="2" t="s">
        <v>1429</v>
      </c>
      <c r="L4114" s="30">
        <v>17455</v>
      </c>
      <c r="M4114" s="2">
        <v>427</v>
      </c>
      <c r="N4114" s="2">
        <v>68</v>
      </c>
      <c r="O4114" s="31">
        <v>0</v>
      </c>
    </row>
    <row r="4115" spans="1:15" x14ac:dyDescent="0.25">
      <c r="A4115" s="2">
        <f t="shared" si="260"/>
        <v>2018</v>
      </c>
      <c r="B4115" s="2" t="str">
        <f t="shared" si="261"/>
        <v>Dec</v>
      </c>
      <c r="C4115" s="2">
        <f t="shared" si="262"/>
        <v>50</v>
      </c>
      <c r="D4115" s="2" t="str">
        <f t="shared" si="263"/>
        <v>Sat</v>
      </c>
      <c r="E4115" s="34">
        <v>43449</v>
      </c>
      <c r="F4115" s="30">
        <v>50768</v>
      </c>
      <c r="G4115" s="2" t="s">
        <v>157</v>
      </c>
      <c r="H4115" s="30" t="s">
        <v>2158</v>
      </c>
      <c r="I4115" s="2">
        <v>118</v>
      </c>
      <c r="J4115" s="30" t="s">
        <v>1945</v>
      </c>
      <c r="K4115" s="2" t="s">
        <v>1429</v>
      </c>
      <c r="L4115" s="30">
        <v>17455</v>
      </c>
      <c r="M4115" s="2">
        <v>427</v>
      </c>
      <c r="N4115" s="2">
        <v>68</v>
      </c>
      <c r="O4115" s="31">
        <v>0</v>
      </c>
    </row>
    <row r="4116" spans="1:15" x14ac:dyDescent="0.25">
      <c r="A4116" s="2">
        <f t="shared" si="260"/>
        <v>2018</v>
      </c>
      <c r="B4116" s="2" t="str">
        <f t="shared" si="261"/>
        <v>Dec</v>
      </c>
      <c r="C4116" s="2">
        <f t="shared" si="262"/>
        <v>50</v>
      </c>
      <c r="D4116" s="2" t="str">
        <f t="shared" si="263"/>
        <v>Sat</v>
      </c>
      <c r="E4116" s="34">
        <v>43449</v>
      </c>
      <c r="F4116" s="30">
        <v>50768</v>
      </c>
      <c r="G4116" s="2" t="s">
        <v>157</v>
      </c>
      <c r="H4116" s="30" t="s">
        <v>2158</v>
      </c>
      <c r="I4116" s="2">
        <v>118</v>
      </c>
      <c r="J4116" s="30" t="s">
        <v>1970</v>
      </c>
      <c r="K4116" s="2" t="s">
        <v>1272</v>
      </c>
      <c r="L4116" s="30">
        <v>17455</v>
      </c>
      <c r="M4116" s="2">
        <v>427</v>
      </c>
      <c r="N4116" s="2">
        <v>68</v>
      </c>
      <c r="O4116" s="31">
        <v>8.7858796296296296E-2</v>
      </c>
    </row>
    <row r="4117" spans="1:15" x14ac:dyDescent="0.25">
      <c r="A4117" s="2">
        <f t="shared" si="260"/>
        <v>2018</v>
      </c>
      <c r="B4117" s="2" t="str">
        <f t="shared" si="261"/>
        <v>Dec</v>
      </c>
      <c r="C4117" s="2">
        <f t="shared" si="262"/>
        <v>50</v>
      </c>
      <c r="D4117" s="2" t="str">
        <f t="shared" si="263"/>
        <v>Sat</v>
      </c>
      <c r="E4117" s="34">
        <v>43449</v>
      </c>
      <c r="F4117" s="30">
        <v>50768</v>
      </c>
      <c r="G4117" s="2" t="s">
        <v>157</v>
      </c>
      <c r="H4117" s="30" t="s">
        <v>2158</v>
      </c>
      <c r="I4117" s="2">
        <v>118</v>
      </c>
      <c r="J4117" s="30" t="s">
        <v>1976</v>
      </c>
      <c r="K4117" s="2" t="s">
        <v>1429</v>
      </c>
      <c r="L4117" s="30">
        <v>17455</v>
      </c>
      <c r="M4117" s="2">
        <v>427</v>
      </c>
      <c r="N4117" s="2">
        <v>68</v>
      </c>
      <c r="O4117" s="31">
        <v>0</v>
      </c>
    </row>
    <row r="4118" spans="1:15" x14ac:dyDescent="0.25">
      <c r="A4118" s="2">
        <f t="shared" si="260"/>
        <v>2018</v>
      </c>
      <c r="B4118" s="2" t="str">
        <f t="shared" si="261"/>
        <v>Dec</v>
      </c>
      <c r="C4118" s="2">
        <f t="shared" si="262"/>
        <v>50</v>
      </c>
      <c r="D4118" s="2" t="str">
        <f t="shared" si="263"/>
        <v>Sat</v>
      </c>
      <c r="E4118" s="34">
        <v>43449</v>
      </c>
      <c r="F4118" s="30">
        <v>50768</v>
      </c>
      <c r="G4118" s="2" t="s">
        <v>157</v>
      </c>
      <c r="H4118" s="30" t="s">
        <v>2158</v>
      </c>
      <c r="I4118" s="2">
        <v>118</v>
      </c>
      <c r="J4118" s="30" t="s">
        <v>2441</v>
      </c>
      <c r="K4118" s="2" t="s">
        <v>1429</v>
      </c>
      <c r="L4118" s="30">
        <v>17455</v>
      </c>
      <c r="M4118" s="2">
        <v>427</v>
      </c>
      <c r="N4118" s="2">
        <v>68</v>
      </c>
      <c r="O4118" s="31">
        <v>0</v>
      </c>
    </row>
    <row r="4119" spans="1:15" x14ac:dyDescent="0.25">
      <c r="A4119" s="2">
        <f t="shared" si="260"/>
        <v>2018</v>
      </c>
      <c r="B4119" s="2" t="str">
        <f t="shared" si="261"/>
        <v>Dec</v>
      </c>
      <c r="C4119" s="2">
        <f t="shared" si="262"/>
        <v>50</v>
      </c>
      <c r="D4119" s="2" t="str">
        <f t="shared" si="263"/>
        <v>Sat</v>
      </c>
      <c r="E4119" s="34">
        <v>43449</v>
      </c>
      <c r="F4119" s="30">
        <v>50768</v>
      </c>
      <c r="G4119" s="2" t="s">
        <v>157</v>
      </c>
      <c r="H4119" s="30" t="s">
        <v>2158</v>
      </c>
      <c r="I4119" s="2">
        <v>118</v>
      </c>
      <c r="J4119" s="30" t="s">
        <v>2442</v>
      </c>
      <c r="K4119" s="2" t="s">
        <v>1429</v>
      </c>
      <c r="L4119" s="30">
        <v>17455</v>
      </c>
      <c r="M4119" s="2">
        <v>427</v>
      </c>
      <c r="N4119" s="2">
        <v>68</v>
      </c>
      <c r="O4119" s="31">
        <v>5.9594907407407409E-2</v>
      </c>
    </row>
    <row r="4120" spans="1:15" x14ac:dyDescent="0.25">
      <c r="A4120" s="2">
        <f t="shared" si="260"/>
        <v>2018</v>
      </c>
      <c r="B4120" s="2" t="str">
        <f t="shared" si="261"/>
        <v>Dec</v>
      </c>
      <c r="C4120" s="2">
        <f t="shared" si="262"/>
        <v>50</v>
      </c>
      <c r="D4120" s="2" t="str">
        <f t="shared" si="263"/>
        <v>Sat</v>
      </c>
      <c r="E4120" s="34">
        <v>43449</v>
      </c>
      <c r="F4120" s="30">
        <v>50768</v>
      </c>
      <c r="G4120" s="2" t="s">
        <v>157</v>
      </c>
      <c r="H4120" s="30" t="s">
        <v>2158</v>
      </c>
      <c r="I4120" s="2">
        <v>118</v>
      </c>
      <c r="J4120" s="30" t="s">
        <v>2443</v>
      </c>
      <c r="K4120" s="2" t="s">
        <v>1429</v>
      </c>
      <c r="L4120" s="30">
        <v>17455</v>
      </c>
      <c r="M4120" s="2">
        <v>427</v>
      </c>
      <c r="N4120" s="2">
        <v>68</v>
      </c>
      <c r="O4120" s="31">
        <v>5.9699074074074071E-2</v>
      </c>
    </row>
    <row r="4121" spans="1:15" x14ac:dyDescent="0.25">
      <c r="A4121" s="2">
        <f t="shared" si="260"/>
        <v>2018</v>
      </c>
      <c r="B4121" s="2" t="str">
        <f t="shared" si="261"/>
        <v>Dec</v>
      </c>
      <c r="C4121" s="2">
        <f t="shared" si="262"/>
        <v>50</v>
      </c>
      <c r="D4121" s="2" t="str">
        <f t="shared" si="263"/>
        <v>Sat</v>
      </c>
      <c r="E4121" s="34">
        <v>43449</v>
      </c>
      <c r="F4121" s="30">
        <v>50768</v>
      </c>
      <c r="G4121" s="2" t="s">
        <v>157</v>
      </c>
      <c r="H4121" s="30" t="s">
        <v>2158</v>
      </c>
      <c r="I4121" s="2">
        <v>118</v>
      </c>
      <c r="J4121" s="30" t="s">
        <v>2445</v>
      </c>
      <c r="K4121" s="2" t="s">
        <v>1429</v>
      </c>
      <c r="L4121" s="30">
        <v>17455</v>
      </c>
      <c r="M4121" s="2">
        <v>427</v>
      </c>
      <c r="N4121" s="2">
        <v>68</v>
      </c>
      <c r="O4121" s="31">
        <v>0</v>
      </c>
    </row>
    <row r="4122" spans="1:15" x14ac:dyDescent="0.25">
      <c r="A4122" s="2">
        <f t="shared" si="260"/>
        <v>2018</v>
      </c>
      <c r="B4122" s="2" t="str">
        <f t="shared" si="261"/>
        <v>Dec</v>
      </c>
      <c r="C4122" s="2">
        <f t="shared" si="262"/>
        <v>50</v>
      </c>
      <c r="D4122" s="2" t="str">
        <f t="shared" si="263"/>
        <v>Sat</v>
      </c>
      <c r="E4122" s="34">
        <v>43449</v>
      </c>
      <c r="F4122" s="30">
        <v>50768</v>
      </c>
      <c r="G4122" s="2" t="s">
        <v>157</v>
      </c>
      <c r="H4122" s="30" t="s">
        <v>2158</v>
      </c>
      <c r="I4122" s="2">
        <v>118</v>
      </c>
      <c r="J4122" s="30" t="s">
        <v>2446</v>
      </c>
      <c r="K4122" s="2" t="s">
        <v>1429</v>
      </c>
      <c r="L4122" s="30">
        <v>17455</v>
      </c>
      <c r="M4122" s="2">
        <v>427</v>
      </c>
      <c r="N4122" s="2">
        <v>68</v>
      </c>
      <c r="O4122" s="31">
        <v>0</v>
      </c>
    </row>
    <row r="4123" spans="1:15" x14ac:dyDescent="0.25">
      <c r="A4123" s="2">
        <f t="shared" si="260"/>
        <v>2018</v>
      </c>
      <c r="B4123" s="2" t="str">
        <f t="shared" si="261"/>
        <v>Dec</v>
      </c>
      <c r="C4123" s="2">
        <f t="shared" si="262"/>
        <v>50</v>
      </c>
      <c r="D4123" s="2" t="str">
        <f t="shared" si="263"/>
        <v>Sat</v>
      </c>
      <c r="E4123" s="34">
        <v>43449</v>
      </c>
      <c r="F4123" s="30">
        <v>50768</v>
      </c>
      <c r="G4123" s="2" t="s">
        <v>157</v>
      </c>
      <c r="H4123" s="30" t="s">
        <v>2158</v>
      </c>
      <c r="I4123" s="2">
        <v>118</v>
      </c>
      <c r="J4123" s="30" t="s">
        <v>2447</v>
      </c>
      <c r="K4123" s="2" t="s">
        <v>1429</v>
      </c>
      <c r="L4123" s="30">
        <v>17455</v>
      </c>
      <c r="M4123" s="2">
        <v>427</v>
      </c>
      <c r="N4123" s="2">
        <v>68</v>
      </c>
      <c r="O4123" s="31">
        <v>0</v>
      </c>
    </row>
    <row r="4124" spans="1:15" x14ac:dyDescent="0.25">
      <c r="A4124" s="2">
        <f t="shared" si="260"/>
        <v>2018</v>
      </c>
      <c r="B4124" s="2" t="str">
        <f t="shared" si="261"/>
        <v>Dec</v>
      </c>
      <c r="C4124" s="2">
        <f t="shared" si="262"/>
        <v>50</v>
      </c>
      <c r="D4124" s="2" t="str">
        <f t="shared" si="263"/>
        <v>Sat</v>
      </c>
      <c r="E4124" s="34">
        <v>43449</v>
      </c>
      <c r="F4124" s="30">
        <v>50768</v>
      </c>
      <c r="G4124" s="2" t="s">
        <v>157</v>
      </c>
      <c r="H4124" s="30" t="s">
        <v>2158</v>
      </c>
      <c r="I4124" s="2">
        <v>118</v>
      </c>
      <c r="J4124" s="30" t="s">
        <v>2448</v>
      </c>
      <c r="K4124" s="2" t="s">
        <v>1429</v>
      </c>
      <c r="L4124" s="30">
        <v>17455</v>
      </c>
      <c r="M4124" s="2">
        <v>427</v>
      </c>
      <c r="N4124" s="2">
        <v>68</v>
      </c>
      <c r="O4124" s="31">
        <v>0</v>
      </c>
    </row>
    <row r="4125" spans="1:15" x14ac:dyDescent="0.25">
      <c r="A4125" s="2">
        <f t="shared" si="260"/>
        <v>2018</v>
      </c>
      <c r="B4125" s="2" t="str">
        <f t="shared" si="261"/>
        <v>Dec</v>
      </c>
      <c r="C4125" s="2">
        <f t="shared" si="262"/>
        <v>50</v>
      </c>
      <c r="D4125" s="2" t="str">
        <f t="shared" si="263"/>
        <v>Sat</v>
      </c>
      <c r="E4125" s="28">
        <v>43449</v>
      </c>
      <c r="F4125" s="30">
        <v>50768</v>
      </c>
      <c r="G4125" s="2" t="s">
        <v>157</v>
      </c>
      <c r="H4125" s="30" t="s">
        <v>2158</v>
      </c>
      <c r="I4125" s="2">
        <v>118</v>
      </c>
      <c r="J4125" s="30" t="s">
        <v>2449</v>
      </c>
      <c r="K4125" s="2" t="s">
        <v>1429</v>
      </c>
      <c r="L4125" s="30">
        <v>17455</v>
      </c>
      <c r="M4125" s="2">
        <v>427</v>
      </c>
      <c r="N4125" s="2">
        <v>68</v>
      </c>
      <c r="O4125" s="31">
        <v>0</v>
      </c>
    </row>
    <row r="4126" spans="1:15" x14ac:dyDescent="0.25">
      <c r="A4126" s="2">
        <f t="shared" si="260"/>
        <v>2018</v>
      </c>
      <c r="B4126" s="2" t="str">
        <f t="shared" si="261"/>
        <v>Dec</v>
      </c>
      <c r="C4126" s="2">
        <f t="shared" si="262"/>
        <v>51</v>
      </c>
      <c r="D4126" s="2" t="str">
        <f t="shared" si="263"/>
        <v>Mon</v>
      </c>
      <c r="E4126" s="34">
        <v>43451</v>
      </c>
      <c r="F4126" s="30">
        <v>51502</v>
      </c>
      <c r="G4126" s="2" t="s">
        <v>152</v>
      </c>
      <c r="H4126" s="30" t="s">
        <v>2450</v>
      </c>
      <c r="I4126" s="2">
        <v>4</v>
      </c>
      <c r="J4126" s="30" t="s">
        <v>1447</v>
      </c>
      <c r="K4126" s="2" t="s">
        <v>1447</v>
      </c>
      <c r="L4126" s="30">
        <v>660</v>
      </c>
      <c r="M4126" s="2">
        <v>12</v>
      </c>
      <c r="N4126" s="2">
        <v>7</v>
      </c>
      <c r="O4126" s="31">
        <v>0</v>
      </c>
    </row>
    <row r="4127" spans="1:15" x14ac:dyDescent="0.25">
      <c r="A4127" s="2">
        <f t="shared" si="260"/>
        <v>2018</v>
      </c>
      <c r="B4127" s="2" t="str">
        <f t="shared" si="261"/>
        <v>Dec</v>
      </c>
      <c r="C4127" s="2">
        <f t="shared" si="262"/>
        <v>51</v>
      </c>
      <c r="D4127" s="2" t="str">
        <f t="shared" si="263"/>
        <v>Mon</v>
      </c>
      <c r="E4127" s="34">
        <v>43451</v>
      </c>
      <c r="F4127" s="30">
        <v>49325</v>
      </c>
      <c r="G4127" s="2" t="s">
        <v>125</v>
      </c>
      <c r="H4127" s="30" t="s">
        <v>2159</v>
      </c>
      <c r="I4127" s="2">
        <v>29</v>
      </c>
      <c r="J4127" s="30" t="s">
        <v>1340</v>
      </c>
      <c r="K4127" s="2" t="s">
        <v>1247</v>
      </c>
      <c r="L4127" s="30">
        <v>2791</v>
      </c>
      <c r="M4127" s="2">
        <v>133</v>
      </c>
      <c r="N4127" s="2">
        <v>48</v>
      </c>
      <c r="O4127" s="31">
        <v>0</v>
      </c>
    </row>
    <row r="4128" spans="1:15" x14ac:dyDescent="0.25">
      <c r="A4128" s="2">
        <f t="shared" si="260"/>
        <v>2018</v>
      </c>
      <c r="B4128" s="2" t="str">
        <f t="shared" si="261"/>
        <v>Dec</v>
      </c>
      <c r="C4128" s="2">
        <f t="shared" si="262"/>
        <v>51</v>
      </c>
      <c r="D4128" s="2" t="str">
        <f t="shared" si="263"/>
        <v>Mon</v>
      </c>
      <c r="E4128" s="34">
        <v>43451</v>
      </c>
      <c r="F4128" s="30">
        <v>49325</v>
      </c>
      <c r="G4128" s="2" t="s">
        <v>125</v>
      </c>
      <c r="H4128" s="30" t="s">
        <v>2159</v>
      </c>
      <c r="I4128" s="2">
        <v>29</v>
      </c>
      <c r="J4128" s="30" t="s">
        <v>1308</v>
      </c>
      <c r="K4128" s="2" t="s">
        <v>1247</v>
      </c>
      <c r="L4128" s="30">
        <v>2791</v>
      </c>
      <c r="M4128" s="2">
        <v>133</v>
      </c>
      <c r="N4128" s="2">
        <v>48</v>
      </c>
      <c r="O4128" s="31">
        <v>0</v>
      </c>
    </row>
    <row r="4129" spans="1:15" x14ac:dyDescent="0.25">
      <c r="A4129" s="2">
        <f t="shared" si="260"/>
        <v>2018</v>
      </c>
      <c r="B4129" s="2" t="str">
        <f t="shared" si="261"/>
        <v>Dec</v>
      </c>
      <c r="C4129" s="2">
        <f t="shared" si="262"/>
        <v>51</v>
      </c>
      <c r="D4129" s="2" t="str">
        <f t="shared" si="263"/>
        <v>Mon</v>
      </c>
      <c r="E4129" s="34">
        <v>43451</v>
      </c>
      <c r="F4129" s="30">
        <v>49325</v>
      </c>
      <c r="G4129" s="2" t="s">
        <v>125</v>
      </c>
      <c r="H4129" s="30" t="s">
        <v>2159</v>
      </c>
      <c r="I4129" s="2">
        <v>29</v>
      </c>
      <c r="J4129" s="30" t="s">
        <v>1308</v>
      </c>
      <c r="K4129" s="2" t="s">
        <v>1272</v>
      </c>
      <c r="L4129" s="30">
        <v>2791</v>
      </c>
      <c r="M4129" s="2">
        <v>133</v>
      </c>
      <c r="N4129" s="2">
        <v>48</v>
      </c>
      <c r="O4129" s="31">
        <v>3.6736111111111108E-2</v>
      </c>
    </row>
    <row r="4130" spans="1:15" x14ac:dyDescent="0.25">
      <c r="A4130" s="2">
        <f t="shared" si="260"/>
        <v>2018</v>
      </c>
      <c r="B4130" s="2" t="str">
        <f t="shared" si="261"/>
        <v>Dec</v>
      </c>
      <c r="C4130" s="2">
        <f t="shared" si="262"/>
        <v>51</v>
      </c>
      <c r="D4130" s="2" t="str">
        <f t="shared" si="263"/>
        <v>Mon</v>
      </c>
      <c r="E4130" s="34">
        <v>43451</v>
      </c>
      <c r="F4130" s="30">
        <v>49325</v>
      </c>
      <c r="G4130" s="2" t="s">
        <v>125</v>
      </c>
      <c r="H4130" s="30" t="s">
        <v>2159</v>
      </c>
      <c r="I4130" s="2">
        <v>29</v>
      </c>
      <c r="J4130" s="30" t="s">
        <v>1309</v>
      </c>
      <c r="K4130" s="2" t="s">
        <v>1264</v>
      </c>
      <c r="L4130" s="30">
        <v>2791</v>
      </c>
      <c r="M4130" s="2">
        <v>133</v>
      </c>
      <c r="N4130" s="2">
        <v>48</v>
      </c>
      <c r="O4130" s="31">
        <v>0</v>
      </c>
    </row>
    <row r="4131" spans="1:15" x14ac:dyDescent="0.25">
      <c r="A4131" s="2">
        <f t="shared" si="260"/>
        <v>2018</v>
      </c>
      <c r="B4131" s="2" t="str">
        <f t="shared" si="261"/>
        <v>Dec</v>
      </c>
      <c r="C4131" s="2">
        <f t="shared" si="262"/>
        <v>51</v>
      </c>
      <c r="D4131" s="2" t="str">
        <f t="shared" si="263"/>
        <v>Mon</v>
      </c>
      <c r="E4131" s="34">
        <v>43451</v>
      </c>
      <c r="F4131" s="30">
        <v>49325</v>
      </c>
      <c r="G4131" s="2" t="s">
        <v>125</v>
      </c>
      <c r="H4131" s="30" t="s">
        <v>2159</v>
      </c>
      <c r="I4131" s="2">
        <v>29</v>
      </c>
      <c r="J4131" s="30" t="s">
        <v>1380</v>
      </c>
      <c r="K4131" s="2" t="s">
        <v>1264</v>
      </c>
      <c r="L4131" s="30">
        <v>2791</v>
      </c>
      <c r="M4131" s="2">
        <v>133</v>
      </c>
      <c r="N4131" s="2">
        <v>48</v>
      </c>
      <c r="O4131" s="31">
        <v>0</v>
      </c>
    </row>
    <row r="4132" spans="1:15" x14ac:dyDescent="0.25">
      <c r="A4132" s="2">
        <f t="shared" si="260"/>
        <v>2018</v>
      </c>
      <c r="B4132" s="2" t="str">
        <f t="shared" si="261"/>
        <v>Dec</v>
      </c>
      <c r="C4132" s="2">
        <f t="shared" si="262"/>
        <v>51</v>
      </c>
      <c r="D4132" s="2" t="str">
        <f t="shared" si="263"/>
        <v>Mon</v>
      </c>
      <c r="E4132" s="34">
        <v>43451</v>
      </c>
      <c r="F4132" s="30">
        <v>49325</v>
      </c>
      <c r="G4132" s="2" t="s">
        <v>125</v>
      </c>
      <c r="H4132" s="30" t="s">
        <v>2159</v>
      </c>
      <c r="I4132" s="2">
        <v>29</v>
      </c>
      <c r="J4132" s="30" t="s">
        <v>1408</v>
      </c>
      <c r="K4132" s="2" t="s">
        <v>1247</v>
      </c>
      <c r="L4132" s="30">
        <v>2791</v>
      </c>
      <c r="M4132" s="2">
        <v>133</v>
      </c>
      <c r="N4132" s="2">
        <v>48</v>
      </c>
      <c r="O4132" s="31">
        <v>0</v>
      </c>
    </row>
    <row r="4133" spans="1:15" x14ac:dyDescent="0.25">
      <c r="A4133" s="2">
        <f t="shared" si="260"/>
        <v>2018</v>
      </c>
      <c r="B4133" s="2" t="str">
        <f t="shared" si="261"/>
        <v>Dec</v>
      </c>
      <c r="C4133" s="2">
        <f t="shared" si="262"/>
        <v>51</v>
      </c>
      <c r="D4133" s="2" t="str">
        <f t="shared" si="263"/>
        <v>Mon</v>
      </c>
      <c r="E4133" s="34">
        <v>43451</v>
      </c>
      <c r="F4133" s="30">
        <v>49325</v>
      </c>
      <c r="G4133" s="2" t="s">
        <v>125</v>
      </c>
      <c r="H4133" s="30" t="s">
        <v>2159</v>
      </c>
      <c r="I4133" s="2">
        <v>29</v>
      </c>
      <c r="J4133" s="30" t="s">
        <v>1759</v>
      </c>
      <c r="K4133" s="2" t="s">
        <v>1247</v>
      </c>
      <c r="L4133" s="30">
        <v>2791</v>
      </c>
      <c r="M4133" s="2">
        <v>133</v>
      </c>
      <c r="N4133" s="2">
        <v>48</v>
      </c>
      <c r="O4133" s="31">
        <v>0</v>
      </c>
    </row>
    <row r="4134" spans="1:15" x14ac:dyDescent="0.25">
      <c r="A4134" s="2">
        <f t="shared" si="260"/>
        <v>2018</v>
      </c>
      <c r="B4134" s="2" t="str">
        <f t="shared" si="261"/>
        <v>Dec</v>
      </c>
      <c r="C4134" s="2">
        <f t="shared" si="262"/>
        <v>51</v>
      </c>
      <c r="D4134" s="2" t="str">
        <f t="shared" si="263"/>
        <v>Mon</v>
      </c>
      <c r="E4134" s="34">
        <v>43451</v>
      </c>
      <c r="F4134" s="30">
        <v>49325</v>
      </c>
      <c r="G4134" s="2" t="s">
        <v>125</v>
      </c>
      <c r="H4134" s="30" t="s">
        <v>2159</v>
      </c>
      <c r="I4134" s="2">
        <v>29</v>
      </c>
      <c r="J4134" s="30" t="s">
        <v>1865</v>
      </c>
      <c r="K4134" s="2" t="s">
        <v>1247</v>
      </c>
      <c r="L4134" s="30">
        <v>2791</v>
      </c>
      <c r="M4134" s="2">
        <v>133</v>
      </c>
      <c r="N4134" s="2">
        <v>48</v>
      </c>
      <c r="O4134" s="31">
        <v>0</v>
      </c>
    </row>
    <row r="4135" spans="1:15" x14ac:dyDescent="0.25">
      <c r="A4135" s="2">
        <f t="shared" si="260"/>
        <v>2018</v>
      </c>
      <c r="B4135" s="2" t="str">
        <f t="shared" si="261"/>
        <v>Dec</v>
      </c>
      <c r="C4135" s="2">
        <f t="shared" si="262"/>
        <v>51</v>
      </c>
      <c r="D4135" s="2" t="str">
        <f t="shared" si="263"/>
        <v>Mon</v>
      </c>
      <c r="E4135" s="34">
        <v>43451</v>
      </c>
      <c r="F4135" s="30">
        <v>49325</v>
      </c>
      <c r="G4135" s="2" t="s">
        <v>125</v>
      </c>
      <c r="H4135" s="30" t="s">
        <v>2159</v>
      </c>
      <c r="I4135" s="2">
        <v>29</v>
      </c>
      <c r="J4135" s="30" t="s">
        <v>1920</v>
      </c>
      <c r="K4135" s="2" t="s">
        <v>1247</v>
      </c>
      <c r="L4135" s="30">
        <v>2791</v>
      </c>
      <c r="M4135" s="2">
        <v>133</v>
      </c>
      <c r="N4135" s="2">
        <v>48</v>
      </c>
      <c r="O4135" s="31">
        <v>0</v>
      </c>
    </row>
    <row r="4136" spans="1:15" x14ac:dyDescent="0.25">
      <c r="A4136" s="2">
        <f t="shared" si="260"/>
        <v>2018</v>
      </c>
      <c r="B4136" s="2" t="str">
        <f t="shared" si="261"/>
        <v>Dec</v>
      </c>
      <c r="C4136" s="2">
        <f t="shared" si="262"/>
        <v>51</v>
      </c>
      <c r="D4136" s="2" t="str">
        <f t="shared" si="263"/>
        <v>Mon</v>
      </c>
      <c r="E4136" s="34">
        <v>43451</v>
      </c>
      <c r="F4136" s="30">
        <v>49325</v>
      </c>
      <c r="G4136" s="2" t="s">
        <v>125</v>
      </c>
      <c r="H4136" s="30" t="s">
        <v>2159</v>
      </c>
      <c r="I4136" s="2">
        <v>29</v>
      </c>
      <c r="J4136" s="30" t="s">
        <v>2034</v>
      </c>
      <c r="K4136" s="2" t="s">
        <v>1247</v>
      </c>
      <c r="L4136" s="30">
        <v>2791</v>
      </c>
      <c r="M4136" s="2">
        <v>133</v>
      </c>
      <c r="N4136" s="2">
        <v>48</v>
      </c>
      <c r="O4136" s="31">
        <v>0</v>
      </c>
    </row>
    <row r="4137" spans="1:15" x14ac:dyDescent="0.25">
      <c r="A4137" s="2">
        <f t="shared" si="260"/>
        <v>2018</v>
      </c>
      <c r="B4137" s="2" t="str">
        <f t="shared" si="261"/>
        <v>Dec</v>
      </c>
      <c r="C4137" s="2">
        <f t="shared" si="262"/>
        <v>51</v>
      </c>
      <c r="D4137" s="2" t="str">
        <f t="shared" si="263"/>
        <v>Mon</v>
      </c>
      <c r="E4137" s="34">
        <v>43451</v>
      </c>
      <c r="F4137" s="30">
        <v>49325</v>
      </c>
      <c r="G4137" s="2" t="s">
        <v>125</v>
      </c>
      <c r="H4137" s="30" t="s">
        <v>2159</v>
      </c>
      <c r="I4137" s="2">
        <v>29</v>
      </c>
      <c r="J4137" s="30" t="s">
        <v>2451</v>
      </c>
      <c r="K4137" s="2" t="s">
        <v>1264</v>
      </c>
      <c r="L4137" s="30">
        <v>2791</v>
      </c>
      <c r="M4137" s="2">
        <v>133</v>
      </c>
      <c r="N4137" s="2">
        <v>48</v>
      </c>
      <c r="O4137" s="31">
        <v>0</v>
      </c>
    </row>
    <row r="4138" spans="1:15" x14ac:dyDescent="0.25">
      <c r="A4138" s="2">
        <f t="shared" si="260"/>
        <v>2018</v>
      </c>
      <c r="B4138" s="2" t="str">
        <f t="shared" si="261"/>
        <v>Dec</v>
      </c>
      <c r="C4138" s="2">
        <f t="shared" si="262"/>
        <v>51</v>
      </c>
      <c r="D4138" s="2" t="str">
        <f t="shared" si="263"/>
        <v>Mon</v>
      </c>
      <c r="E4138" s="34">
        <v>43451</v>
      </c>
      <c r="F4138" s="30">
        <v>49329</v>
      </c>
      <c r="G4138" s="2" t="s">
        <v>870</v>
      </c>
      <c r="H4138" s="30" t="s">
        <v>2160</v>
      </c>
      <c r="I4138" s="2">
        <v>4</v>
      </c>
      <c r="J4138" s="30" t="s">
        <v>1298</v>
      </c>
      <c r="K4138" s="2" t="s">
        <v>1280</v>
      </c>
      <c r="L4138" s="30">
        <v>440</v>
      </c>
      <c r="M4138" s="2">
        <v>17</v>
      </c>
      <c r="N4138" s="2">
        <v>10</v>
      </c>
      <c r="O4138" s="31">
        <v>0.11731481481481482</v>
      </c>
    </row>
    <row r="4139" spans="1:15" x14ac:dyDescent="0.25">
      <c r="A4139" s="2">
        <f t="shared" si="260"/>
        <v>2018</v>
      </c>
      <c r="B4139" s="2" t="str">
        <f t="shared" si="261"/>
        <v>Dec</v>
      </c>
      <c r="C4139" s="2">
        <f t="shared" si="262"/>
        <v>51</v>
      </c>
      <c r="D4139" s="2" t="str">
        <f t="shared" si="263"/>
        <v>Mon</v>
      </c>
      <c r="E4139" s="34">
        <v>43451</v>
      </c>
      <c r="F4139" s="30">
        <v>49329</v>
      </c>
      <c r="G4139" s="2" t="s">
        <v>870</v>
      </c>
      <c r="H4139" s="30" t="s">
        <v>2160</v>
      </c>
      <c r="I4139" s="2">
        <v>4</v>
      </c>
      <c r="J4139" s="30" t="s">
        <v>1966</v>
      </c>
      <c r="K4139" s="2" t="s">
        <v>1280</v>
      </c>
      <c r="L4139" s="30">
        <v>440</v>
      </c>
      <c r="M4139" s="2">
        <v>17</v>
      </c>
      <c r="N4139" s="2">
        <v>10</v>
      </c>
      <c r="O4139" s="31">
        <v>0.11760416666666666</v>
      </c>
    </row>
    <row r="4140" spans="1:15" x14ac:dyDescent="0.25">
      <c r="A4140" s="2">
        <f t="shared" si="260"/>
        <v>2018</v>
      </c>
      <c r="B4140" s="2" t="str">
        <f t="shared" si="261"/>
        <v>Dec</v>
      </c>
      <c r="C4140" s="2">
        <f t="shared" si="262"/>
        <v>51</v>
      </c>
      <c r="D4140" s="2" t="str">
        <f t="shared" si="263"/>
        <v>Mon</v>
      </c>
      <c r="E4140" s="34">
        <v>43451</v>
      </c>
      <c r="F4140" s="30">
        <v>51143</v>
      </c>
      <c r="G4140" s="2" t="s">
        <v>58</v>
      </c>
      <c r="H4140" s="30" t="s">
        <v>2452</v>
      </c>
      <c r="I4140" s="2">
        <v>17</v>
      </c>
      <c r="J4140" s="30" t="s">
        <v>1447</v>
      </c>
      <c r="K4140" s="2" t="s">
        <v>1447</v>
      </c>
      <c r="L4140" s="30">
        <v>3516</v>
      </c>
      <c r="M4140" s="2">
        <v>2</v>
      </c>
      <c r="N4140" s="2">
        <v>28</v>
      </c>
      <c r="O4140" s="31">
        <v>0</v>
      </c>
    </row>
    <row r="4141" spans="1:15" x14ac:dyDescent="0.25">
      <c r="A4141" s="2">
        <f t="shared" si="260"/>
        <v>2018</v>
      </c>
      <c r="B4141" s="2" t="str">
        <f t="shared" si="261"/>
        <v>Dec</v>
      </c>
      <c r="C4141" s="2">
        <f t="shared" si="262"/>
        <v>51</v>
      </c>
      <c r="D4141" s="2" t="str">
        <f t="shared" si="263"/>
        <v>Mon</v>
      </c>
      <c r="E4141" s="34">
        <v>43451</v>
      </c>
      <c r="F4141" s="30" t="s">
        <v>2161</v>
      </c>
      <c r="G4141" s="2" t="s">
        <v>2162</v>
      </c>
      <c r="H4141" s="30" t="s">
        <v>2163</v>
      </c>
      <c r="I4141" s="2">
        <v>0</v>
      </c>
      <c r="J4141" s="30" t="s">
        <v>1788</v>
      </c>
      <c r="K4141" s="2" t="s">
        <v>1264</v>
      </c>
      <c r="L4141" s="30">
        <v>26</v>
      </c>
      <c r="M4141" s="2">
        <v>3</v>
      </c>
      <c r="N4141" s="2">
        <v>0</v>
      </c>
      <c r="O4141" s="31">
        <v>1.7430555555555557E-2</v>
      </c>
    </row>
    <row r="4142" spans="1:15" x14ac:dyDescent="0.25">
      <c r="A4142" s="2">
        <f t="shared" si="260"/>
        <v>2018</v>
      </c>
      <c r="B4142" s="2" t="str">
        <f t="shared" si="261"/>
        <v>Dec</v>
      </c>
      <c r="C4142" s="2">
        <f t="shared" si="262"/>
        <v>51</v>
      </c>
      <c r="D4142" s="2" t="str">
        <f t="shared" si="263"/>
        <v>Mon</v>
      </c>
      <c r="E4142" s="34">
        <v>43451</v>
      </c>
      <c r="F4142" s="30" t="s">
        <v>2164</v>
      </c>
      <c r="G4142" s="2" t="s">
        <v>2165</v>
      </c>
      <c r="H4142" s="30" t="s">
        <v>2166</v>
      </c>
      <c r="I4142" s="2">
        <v>1</v>
      </c>
      <c r="J4142" s="30" t="s">
        <v>1788</v>
      </c>
      <c r="K4142" s="2" t="s">
        <v>1264</v>
      </c>
      <c r="L4142" s="30">
        <v>43</v>
      </c>
      <c r="M4142" s="2">
        <v>12</v>
      </c>
      <c r="N4142" s="2">
        <v>0</v>
      </c>
      <c r="O4142" s="31">
        <v>4.0821759259259259E-2</v>
      </c>
    </row>
    <row r="4143" spans="1:15" x14ac:dyDescent="0.25">
      <c r="A4143" s="2">
        <f t="shared" si="260"/>
        <v>2018</v>
      </c>
      <c r="B4143" s="2" t="str">
        <f t="shared" si="261"/>
        <v>Dec</v>
      </c>
      <c r="C4143" s="2">
        <f t="shared" si="262"/>
        <v>51</v>
      </c>
      <c r="D4143" s="2" t="str">
        <f t="shared" si="263"/>
        <v>Mon</v>
      </c>
      <c r="E4143" s="34">
        <v>43451</v>
      </c>
      <c r="F4143" s="30">
        <v>50757</v>
      </c>
      <c r="G4143" s="2" t="s">
        <v>39</v>
      </c>
      <c r="H4143" s="30" t="s">
        <v>2167</v>
      </c>
      <c r="I4143" s="2">
        <v>13</v>
      </c>
      <c r="J4143" s="30" t="s">
        <v>1306</v>
      </c>
      <c r="K4143" s="2" t="s">
        <v>1280</v>
      </c>
      <c r="L4143" s="30">
        <v>1368</v>
      </c>
      <c r="M4143" s="2">
        <v>1</v>
      </c>
      <c r="N4143" s="2">
        <v>57</v>
      </c>
      <c r="O4143" s="31">
        <v>5.2766203703703697E-2</v>
      </c>
    </row>
    <row r="4144" spans="1:15" x14ac:dyDescent="0.25">
      <c r="A4144" s="2">
        <f t="shared" si="260"/>
        <v>2018</v>
      </c>
      <c r="B4144" s="2" t="str">
        <f t="shared" si="261"/>
        <v>Dec</v>
      </c>
      <c r="C4144" s="2">
        <f t="shared" si="262"/>
        <v>51</v>
      </c>
      <c r="D4144" s="2" t="str">
        <f t="shared" si="263"/>
        <v>Mon</v>
      </c>
      <c r="E4144" s="34">
        <v>43451</v>
      </c>
      <c r="F4144" s="30">
        <v>50757</v>
      </c>
      <c r="G4144" s="2" t="s">
        <v>39</v>
      </c>
      <c r="H4144" s="30" t="s">
        <v>2167</v>
      </c>
      <c r="I4144" s="2">
        <v>13</v>
      </c>
      <c r="J4144" s="30" t="s">
        <v>1309</v>
      </c>
      <c r="K4144" s="2" t="s">
        <v>1264</v>
      </c>
      <c r="L4144" s="30">
        <v>1368</v>
      </c>
      <c r="M4144" s="2">
        <v>1</v>
      </c>
      <c r="N4144" s="2">
        <v>57</v>
      </c>
      <c r="O4144" s="31">
        <v>5.2418981481481476E-2</v>
      </c>
    </row>
    <row r="4145" spans="1:15" x14ac:dyDescent="0.25">
      <c r="A4145" s="2">
        <f t="shared" si="260"/>
        <v>2018</v>
      </c>
      <c r="B4145" s="2" t="str">
        <f t="shared" si="261"/>
        <v>Dec</v>
      </c>
      <c r="C4145" s="2">
        <f t="shared" si="262"/>
        <v>51</v>
      </c>
      <c r="D4145" s="2" t="str">
        <f t="shared" si="263"/>
        <v>Mon</v>
      </c>
      <c r="E4145" s="34">
        <v>43451</v>
      </c>
      <c r="F4145" s="30">
        <v>50757</v>
      </c>
      <c r="G4145" s="2" t="s">
        <v>39</v>
      </c>
      <c r="H4145" s="30" t="s">
        <v>2167</v>
      </c>
      <c r="I4145" s="2">
        <v>13</v>
      </c>
      <c r="J4145" s="30" t="s">
        <v>1385</v>
      </c>
      <c r="K4145" s="2" t="s">
        <v>1348</v>
      </c>
      <c r="L4145" s="30">
        <v>1368</v>
      </c>
      <c r="M4145" s="2">
        <v>1</v>
      </c>
      <c r="N4145" s="2">
        <v>57</v>
      </c>
      <c r="O4145" s="31">
        <v>0</v>
      </c>
    </row>
    <row r="4146" spans="1:15" x14ac:dyDescent="0.25">
      <c r="A4146" s="2">
        <f t="shared" si="260"/>
        <v>2018</v>
      </c>
      <c r="B4146" s="2" t="str">
        <f t="shared" si="261"/>
        <v>Dec</v>
      </c>
      <c r="C4146" s="2">
        <f t="shared" si="262"/>
        <v>51</v>
      </c>
      <c r="D4146" s="2" t="str">
        <f t="shared" si="263"/>
        <v>Mon</v>
      </c>
      <c r="E4146" s="34">
        <v>43451</v>
      </c>
      <c r="F4146" s="30">
        <v>51496</v>
      </c>
      <c r="G4146" s="2" t="s">
        <v>149</v>
      </c>
      <c r="H4146" s="30" t="s">
        <v>2453</v>
      </c>
      <c r="I4146" s="2">
        <v>39</v>
      </c>
      <c r="J4146" s="30" t="s">
        <v>1294</v>
      </c>
      <c r="K4146" s="2" t="s">
        <v>1257</v>
      </c>
      <c r="L4146" s="30">
        <v>10329</v>
      </c>
      <c r="M4146" s="2">
        <v>40</v>
      </c>
      <c r="N4146" s="2">
        <v>4</v>
      </c>
      <c r="O4146" s="31">
        <v>0</v>
      </c>
    </row>
    <row r="4147" spans="1:15" x14ac:dyDescent="0.25">
      <c r="A4147" s="2">
        <f t="shared" si="260"/>
        <v>2018</v>
      </c>
      <c r="B4147" s="2" t="str">
        <f t="shared" si="261"/>
        <v>Dec</v>
      </c>
      <c r="C4147" s="2">
        <f t="shared" si="262"/>
        <v>51</v>
      </c>
      <c r="D4147" s="2" t="str">
        <f t="shared" si="263"/>
        <v>Mon</v>
      </c>
      <c r="E4147" s="34">
        <v>43451</v>
      </c>
      <c r="F4147" s="30">
        <v>51496</v>
      </c>
      <c r="G4147" s="2" t="s">
        <v>149</v>
      </c>
      <c r="H4147" s="30" t="s">
        <v>2453</v>
      </c>
      <c r="I4147" s="2">
        <v>39</v>
      </c>
      <c r="J4147" s="30" t="s">
        <v>1293</v>
      </c>
      <c r="K4147" s="2" t="s">
        <v>1282</v>
      </c>
      <c r="L4147" s="30">
        <v>10329</v>
      </c>
      <c r="M4147" s="2">
        <v>40</v>
      </c>
      <c r="N4147" s="2">
        <v>4</v>
      </c>
      <c r="O4147" s="31">
        <v>0</v>
      </c>
    </row>
    <row r="4148" spans="1:15" x14ac:dyDescent="0.25">
      <c r="A4148" s="2">
        <f t="shared" si="260"/>
        <v>2018</v>
      </c>
      <c r="B4148" s="2" t="str">
        <f t="shared" si="261"/>
        <v>Dec</v>
      </c>
      <c r="C4148" s="2">
        <f t="shared" si="262"/>
        <v>51</v>
      </c>
      <c r="D4148" s="2" t="str">
        <f t="shared" si="263"/>
        <v>Mon</v>
      </c>
      <c r="E4148" s="34">
        <v>43451</v>
      </c>
      <c r="F4148" s="30">
        <v>51496</v>
      </c>
      <c r="G4148" s="2" t="s">
        <v>149</v>
      </c>
      <c r="H4148" s="30" t="s">
        <v>2453</v>
      </c>
      <c r="I4148" s="2">
        <v>39</v>
      </c>
      <c r="J4148" s="30" t="s">
        <v>1298</v>
      </c>
      <c r="K4148" s="2" t="s">
        <v>1429</v>
      </c>
      <c r="L4148" s="30">
        <v>10329</v>
      </c>
      <c r="M4148" s="2">
        <v>40</v>
      </c>
      <c r="N4148" s="2">
        <v>4</v>
      </c>
      <c r="O4148" s="31">
        <v>0</v>
      </c>
    </row>
    <row r="4149" spans="1:15" x14ac:dyDescent="0.25">
      <c r="A4149" s="2">
        <f t="shared" si="260"/>
        <v>2018</v>
      </c>
      <c r="B4149" s="2" t="str">
        <f t="shared" si="261"/>
        <v>Dec</v>
      </c>
      <c r="C4149" s="2">
        <f t="shared" si="262"/>
        <v>51</v>
      </c>
      <c r="D4149" s="2" t="str">
        <f t="shared" si="263"/>
        <v>Mon</v>
      </c>
      <c r="E4149" s="34">
        <v>43451</v>
      </c>
      <c r="F4149" s="30">
        <v>51496</v>
      </c>
      <c r="G4149" s="2" t="s">
        <v>149</v>
      </c>
      <c r="H4149" s="30" t="s">
        <v>2453</v>
      </c>
      <c r="I4149" s="2">
        <v>39</v>
      </c>
      <c r="J4149" s="30" t="s">
        <v>1279</v>
      </c>
      <c r="K4149" s="2" t="s">
        <v>1280</v>
      </c>
      <c r="L4149" s="30">
        <v>10329</v>
      </c>
      <c r="M4149" s="2">
        <v>40</v>
      </c>
      <c r="N4149" s="2">
        <v>4</v>
      </c>
      <c r="O4149" s="31">
        <v>0</v>
      </c>
    </row>
    <row r="4150" spans="1:15" x14ac:dyDescent="0.25">
      <c r="A4150" s="2">
        <f t="shared" si="260"/>
        <v>2018</v>
      </c>
      <c r="B4150" s="2" t="str">
        <f t="shared" si="261"/>
        <v>Dec</v>
      </c>
      <c r="C4150" s="2">
        <f t="shared" si="262"/>
        <v>51</v>
      </c>
      <c r="D4150" s="2" t="str">
        <f t="shared" si="263"/>
        <v>Mon</v>
      </c>
      <c r="E4150" s="34">
        <v>43451</v>
      </c>
      <c r="F4150" s="30">
        <v>51496</v>
      </c>
      <c r="G4150" s="2" t="s">
        <v>149</v>
      </c>
      <c r="H4150" s="30" t="s">
        <v>2453</v>
      </c>
      <c r="I4150" s="2">
        <v>39</v>
      </c>
      <c r="J4150" s="30" t="s">
        <v>2454</v>
      </c>
      <c r="K4150" s="2" t="s">
        <v>1264</v>
      </c>
      <c r="L4150" s="30">
        <v>10329</v>
      </c>
      <c r="M4150" s="2">
        <v>40</v>
      </c>
      <c r="N4150" s="2">
        <v>4</v>
      </c>
      <c r="O4150" s="31">
        <v>0</v>
      </c>
    </row>
    <row r="4151" spans="1:15" x14ac:dyDescent="0.25">
      <c r="A4151" s="2">
        <f t="shared" si="260"/>
        <v>2018</v>
      </c>
      <c r="B4151" s="2" t="str">
        <f t="shared" si="261"/>
        <v>Dec</v>
      </c>
      <c r="C4151" s="2">
        <f t="shared" si="262"/>
        <v>51</v>
      </c>
      <c r="D4151" s="2" t="str">
        <f t="shared" si="263"/>
        <v>Mon</v>
      </c>
      <c r="E4151" s="34">
        <v>43451</v>
      </c>
      <c r="F4151" s="30">
        <v>51379</v>
      </c>
      <c r="G4151" s="2" t="s">
        <v>1898</v>
      </c>
      <c r="H4151" s="30" t="s">
        <v>2168</v>
      </c>
      <c r="I4151" s="2">
        <v>0</v>
      </c>
      <c r="J4151" s="30" t="s">
        <v>1788</v>
      </c>
      <c r="K4151" s="2" t="s">
        <v>1264</v>
      </c>
      <c r="L4151" s="30">
        <v>10</v>
      </c>
      <c r="M4151" s="2">
        <v>1</v>
      </c>
      <c r="N4151" s="2">
        <v>0</v>
      </c>
      <c r="O4151" s="31">
        <v>6.8865740740740736E-3</v>
      </c>
    </row>
    <row r="4152" spans="1:15" x14ac:dyDescent="0.25">
      <c r="A4152" s="2">
        <f t="shared" si="260"/>
        <v>2018</v>
      </c>
      <c r="B4152" s="2" t="str">
        <f t="shared" si="261"/>
        <v>Dec</v>
      </c>
      <c r="C4152" s="2">
        <f t="shared" si="262"/>
        <v>51</v>
      </c>
      <c r="D4152" s="2" t="str">
        <f t="shared" si="263"/>
        <v>Mon</v>
      </c>
      <c r="E4152" s="34">
        <v>43451</v>
      </c>
      <c r="F4152" s="30">
        <v>51137</v>
      </c>
      <c r="G4152" s="2" t="s">
        <v>2169</v>
      </c>
      <c r="H4152" s="30" t="s">
        <v>2170</v>
      </c>
      <c r="I4152" s="2">
        <v>0</v>
      </c>
      <c r="J4152" s="30" t="s">
        <v>1788</v>
      </c>
      <c r="K4152" s="2" t="s">
        <v>1264</v>
      </c>
      <c r="L4152" s="30">
        <v>6</v>
      </c>
      <c r="M4152" s="2">
        <v>2</v>
      </c>
      <c r="N4152" s="2">
        <v>0</v>
      </c>
      <c r="O4152" s="31">
        <v>2.2916666666666667E-3</v>
      </c>
    </row>
    <row r="4153" spans="1:15" x14ac:dyDescent="0.25">
      <c r="A4153" s="2">
        <f t="shared" si="260"/>
        <v>2018</v>
      </c>
      <c r="B4153" s="2" t="str">
        <f t="shared" si="261"/>
        <v>Dec</v>
      </c>
      <c r="C4153" s="2">
        <f t="shared" si="262"/>
        <v>51</v>
      </c>
      <c r="D4153" s="2" t="str">
        <f t="shared" si="263"/>
        <v>Mon</v>
      </c>
      <c r="E4153" s="34">
        <v>43451</v>
      </c>
      <c r="F4153" s="30" t="s">
        <v>2171</v>
      </c>
      <c r="G4153" s="2" t="s">
        <v>2172</v>
      </c>
      <c r="H4153" s="30" t="s">
        <v>2173</v>
      </c>
      <c r="I4153" s="2">
        <v>0</v>
      </c>
      <c r="J4153" s="30" t="s">
        <v>1788</v>
      </c>
      <c r="K4153" s="2" t="s">
        <v>1264</v>
      </c>
      <c r="L4153" s="30">
        <v>15</v>
      </c>
      <c r="M4153" s="2">
        <v>1</v>
      </c>
      <c r="N4153" s="2">
        <v>0</v>
      </c>
      <c r="O4153" s="31">
        <v>1.7881944444444443E-2</v>
      </c>
    </row>
    <row r="4154" spans="1:15" x14ac:dyDescent="0.25">
      <c r="A4154" s="2">
        <f t="shared" si="260"/>
        <v>2018</v>
      </c>
      <c r="B4154" s="2" t="str">
        <f t="shared" si="261"/>
        <v>Dec</v>
      </c>
      <c r="C4154" s="2">
        <f t="shared" si="262"/>
        <v>51</v>
      </c>
      <c r="D4154" s="2" t="str">
        <f t="shared" si="263"/>
        <v>Mon</v>
      </c>
      <c r="E4154" s="34">
        <v>43451</v>
      </c>
      <c r="F4154" s="30" t="s">
        <v>2174</v>
      </c>
      <c r="G4154" s="2" t="s">
        <v>2175</v>
      </c>
      <c r="H4154" s="30" t="s">
        <v>2176</v>
      </c>
      <c r="I4154" s="2">
        <v>1</v>
      </c>
      <c r="J4154" s="30" t="s">
        <v>1788</v>
      </c>
      <c r="K4154" s="2" t="s">
        <v>1264</v>
      </c>
      <c r="L4154" s="30">
        <v>200</v>
      </c>
      <c r="M4154" s="2">
        <v>1</v>
      </c>
      <c r="N4154" s="2">
        <v>0</v>
      </c>
      <c r="O4154" s="31">
        <v>2.4571759259259262E-2</v>
      </c>
    </row>
    <row r="4155" spans="1:15" x14ac:dyDescent="0.25">
      <c r="A4155" s="2">
        <f t="shared" si="260"/>
        <v>2018</v>
      </c>
      <c r="B4155" s="2" t="str">
        <f t="shared" si="261"/>
        <v>Dec</v>
      </c>
      <c r="C4155" s="2">
        <f t="shared" si="262"/>
        <v>51</v>
      </c>
      <c r="D4155" s="2" t="str">
        <f t="shared" si="263"/>
        <v>Mon</v>
      </c>
      <c r="E4155" s="34">
        <v>43451</v>
      </c>
      <c r="F4155" s="30">
        <v>49361</v>
      </c>
      <c r="G4155" s="2" t="s">
        <v>125</v>
      </c>
      <c r="H4155" s="30" t="s">
        <v>2177</v>
      </c>
      <c r="I4155" s="2">
        <v>47</v>
      </c>
      <c r="J4155" s="30" t="s">
        <v>1403</v>
      </c>
      <c r="K4155" s="2" t="s">
        <v>1429</v>
      </c>
      <c r="L4155" s="30">
        <v>2966</v>
      </c>
      <c r="M4155" s="2">
        <v>129</v>
      </c>
      <c r="N4155" s="2">
        <v>78</v>
      </c>
      <c r="O4155" s="31">
        <v>7.0162037037037037E-2</v>
      </c>
    </row>
    <row r="4156" spans="1:15" x14ac:dyDescent="0.25">
      <c r="A4156" s="2">
        <f t="shared" ref="A4156:A4219" si="264">YEAR(E4156)</f>
        <v>2018</v>
      </c>
      <c r="B4156" s="2" t="str">
        <f t="shared" ref="B4156:B4219" si="265">TEXT(E4156,"MMM")</f>
        <v>Dec</v>
      </c>
      <c r="C4156" s="2">
        <f t="shared" ref="C4156:C4219" si="266">WEEKNUM(E4156)</f>
        <v>51</v>
      </c>
      <c r="D4156" s="2" t="str">
        <f t="shared" ref="D4156:D4219" si="267">TEXT(E4156,"DDD")</f>
        <v>Mon</v>
      </c>
      <c r="E4156" s="34">
        <v>43451</v>
      </c>
      <c r="F4156" s="30">
        <v>49361</v>
      </c>
      <c r="G4156" s="2" t="s">
        <v>125</v>
      </c>
      <c r="H4156" s="30" t="s">
        <v>2177</v>
      </c>
      <c r="I4156" s="2">
        <v>47</v>
      </c>
      <c r="J4156" s="30" t="s">
        <v>1427</v>
      </c>
      <c r="K4156" s="2" t="s">
        <v>1429</v>
      </c>
      <c r="L4156" s="30">
        <v>2966</v>
      </c>
      <c r="M4156" s="2">
        <v>129</v>
      </c>
      <c r="N4156" s="2">
        <v>78</v>
      </c>
      <c r="O4156" s="31">
        <v>8.5983796296296308E-2</v>
      </c>
    </row>
    <row r="4157" spans="1:15" x14ac:dyDescent="0.25">
      <c r="A4157" s="2">
        <f t="shared" si="264"/>
        <v>2018</v>
      </c>
      <c r="B4157" s="2" t="str">
        <f t="shared" si="265"/>
        <v>Dec</v>
      </c>
      <c r="C4157" s="2">
        <f t="shared" si="266"/>
        <v>51</v>
      </c>
      <c r="D4157" s="2" t="str">
        <f t="shared" si="267"/>
        <v>Mon</v>
      </c>
      <c r="E4157" s="34">
        <v>43451</v>
      </c>
      <c r="F4157" s="30">
        <v>49361</v>
      </c>
      <c r="G4157" s="2" t="s">
        <v>125</v>
      </c>
      <c r="H4157" s="30" t="s">
        <v>2177</v>
      </c>
      <c r="I4157" s="2">
        <v>47</v>
      </c>
      <c r="J4157" s="30" t="s">
        <v>1703</v>
      </c>
      <c r="K4157" s="2" t="s">
        <v>1429</v>
      </c>
      <c r="L4157" s="30">
        <v>2966</v>
      </c>
      <c r="M4157" s="2">
        <v>129</v>
      </c>
      <c r="N4157" s="2">
        <v>78</v>
      </c>
      <c r="O4157" s="31">
        <v>6.4965277777777775E-2</v>
      </c>
    </row>
    <row r="4158" spans="1:15" x14ac:dyDescent="0.25">
      <c r="A4158" s="2">
        <f t="shared" si="264"/>
        <v>2018</v>
      </c>
      <c r="B4158" s="2" t="str">
        <f t="shared" si="265"/>
        <v>Dec</v>
      </c>
      <c r="C4158" s="2">
        <f t="shared" si="266"/>
        <v>51</v>
      </c>
      <c r="D4158" s="2" t="str">
        <f t="shared" si="267"/>
        <v>Mon</v>
      </c>
      <c r="E4158" s="34">
        <v>43451</v>
      </c>
      <c r="F4158" s="30">
        <v>49361</v>
      </c>
      <c r="G4158" s="2" t="s">
        <v>125</v>
      </c>
      <c r="H4158" s="30" t="s">
        <v>2177</v>
      </c>
      <c r="I4158" s="2">
        <v>47</v>
      </c>
      <c r="J4158" s="30" t="s">
        <v>1705</v>
      </c>
      <c r="K4158" s="2" t="s">
        <v>1272</v>
      </c>
      <c r="L4158" s="30">
        <v>2966</v>
      </c>
      <c r="M4158" s="2">
        <v>129</v>
      </c>
      <c r="N4158" s="2">
        <v>78</v>
      </c>
      <c r="O4158" s="31">
        <v>3.6539351851851851E-2</v>
      </c>
    </row>
    <row r="4159" spans="1:15" x14ac:dyDescent="0.25">
      <c r="A4159" s="2">
        <f t="shared" si="264"/>
        <v>2018</v>
      </c>
      <c r="B4159" s="2" t="str">
        <f t="shared" si="265"/>
        <v>Dec</v>
      </c>
      <c r="C4159" s="2">
        <f t="shared" si="266"/>
        <v>51</v>
      </c>
      <c r="D4159" s="2" t="str">
        <f t="shared" si="267"/>
        <v>Mon</v>
      </c>
      <c r="E4159" s="34">
        <v>43451</v>
      </c>
      <c r="F4159" s="30">
        <v>49361</v>
      </c>
      <c r="G4159" s="2" t="s">
        <v>125</v>
      </c>
      <c r="H4159" s="30" t="s">
        <v>2177</v>
      </c>
      <c r="I4159" s="2">
        <v>47</v>
      </c>
      <c r="J4159" s="30" t="s">
        <v>1706</v>
      </c>
      <c r="K4159" s="2" t="s">
        <v>1264</v>
      </c>
      <c r="L4159" s="30">
        <v>2966</v>
      </c>
      <c r="M4159" s="2">
        <v>129</v>
      </c>
      <c r="N4159" s="2">
        <v>78</v>
      </c>
      <c r="O4159" s="31">
        <v>8.8437500000000002E-2</v>
      </c>
    </row>
    <row r="4160" spans="1:15" x14ac:dyDescent="0.25">
      <c r="A4160" s="2">
        <f t="shared" si="264"/>
        <v>2018</v>
      </c>
      <c r="B4160" s="2" t="str">
        <f t="shared" si="265"/>
        <v>Dec</v>
      </c>
      <c r="C4160" s="2">
        <f t="shared" si="266"/>
        <v>51</v>
      </c>
      <c r="D4160" s="2" t="str">
        <f t="shared" si="267"/>
        <v>Mon</v>
      </c>
      <c r="E4160" s="34">
        <v>43451</v>
      </c>
      <c r="F4160" s="30">
        <v>49361</v>
      </c>
      <c r="G4160" s="2" t="s">
        <v>125</v>
      </c>
      <c r="H4160" s="30" t="s">
        <v>2177</v>
      </c>
      <c r="I4160" s="2">
        <v>47</v>
      </c>
      <c r="J4160" s="30" t="s">
        <v>1709</v>
      </c>
      <c r="K4160" s="2" t="s">
        <v>1264</v>
      </c>
      <c r="L4160" s="30">
        <v>2966</v>
      </c>
      <c r="M4160" s="2">
        <v>129</v>
      </c>
      <c r="N4160" s="2">
        <v>78</v>
      </c>
      <c r="O4160" s="31">
        <v>6.2256944444444441E-2</v>
      </c>
    </row>
    <row r="4161" spans="1:15" x14ac:dyDescent="0.25">
      <c r="A4161" s="2">
        <f t="shared" si="264"/>
        <v>2018</v>
      </c>
      <c r="B4161" s="2" t="str">
        <f t="shared" si="265"/>
        <v>Dec</v>
      </c>
      <c r="C4161" s="2">
        <f t="shared" si="266"/>
        <v>51</v>
      </c>
      <c r="D4161" s="2" t="str">
        <f t="shared" si="267"/>
        <v>Mon</v>
      </c>
      <c r="E4161" s="34">
        <v>43451</v>
      </c>
      <c r="F4161" s="30">
        <v>49361</v>
      </c>
      <c r="G4161" s="2" t="s">
        <v>125</v>
      </c>
      <c r="H4161" s="30" t="s">
        <v>2177</v>
      </c>
      <c r="I4161" s="2">
        <v>47</v>
      </c>
      <c r="J4161" s="30" t="s">
        <v>1709</v>
      </c>
      <c r="K4161" s="2" t="s">
        <v>1355</v>
      </c>
      <c r="L4161" s="30">
        <v>2966</v>
      </c>
      <c r="M4161" s="2">
        <v>129</v>
      </c>
      <c r="N4161" s="2">
        <v>78</v>
      </c>
      <c r="O4161" s="31">
        <v>2.5949074074074072E-2</v>
      </c>
    </row>
    <row r="4162" spans="1:15" x14ac:dyDescent="0.25">
      <c r="A4162" s="2">
        <f t="shared" si="264"/>
        <v>2018</v>
      </c>
      <c r="B4162" s="2" t="str">
        <f t="shared" si="265"/>
        <v>Dec</v>
      </c>
      <c r="C4162" s="2">
        <f t="shared" si="266"/>
        <v>51</v>
      </c>
      <c r="D4162" s="2" t="str">
        <f t="shared" si="267"/>
        <v>Mon</v>
      </c>
      <c r="E4162" s="34">
        <v>43451</v>
      </c>
      <c r="F4162" s="30">
        <v>49361</v>
      </c>
      <c r="G4162" s="2" t="s">
        <v>125</v>
      </c>
      <c r="H4162" s="30" t="s">
        <v>2177</v>
      </c>
      <c r="I4162" s="2">
        <v>47</v>
      </c>
      <c r="J4162" s="30" t="s">
        <v>1710</v>
      </c>
      <c r="K4162" s="2" t="s">
        <v>1429</v>
      </c>
      <c r="L4162" s="30">
        <v>2966</v>
      </c>
      <c r="M4162" s="2">
        <v>129</v>
      </c>
      <c r="N4162" s="2">
        <v>78</v>
      </c>
      <c r="O4162" s="31">
        <v>8.6840277777777766E-2</v>
      </c>
    </row>
    <row r="4163" spans="1:15" x14ac:dyDescent="0.25">
      <c r="A4163" s="2">
        <f t="shared" si="264"/>
        <v>2018</v>
      </c>
      <c r="B4163" s="2" t="str">
        <f t="shared" si="265"/>
        <v>Dec</v>
      </c>
      <c r="C4163" s="2">
        <f t="shared" si="266"/>
        <v>51</v>
      </c>
      <c r="D4163" s="2" t="str">
        <f t="shared" si="267"/>
        <v>Mon</v>
      </c>
      <c r="E4163" s="34">
        <v>43451</v>
      </c>
      <c r="F4163" s="30">
        <v>49361</v>
      </c>
      <c r="G4163" s="2" t="s">
        <v>125</v>
      </c>
      <c r="H4163" s="30" t="s">
        <v>2177</v>
      </c>
      <c r="I4163" s="2">
        <v>47</v>
      </c>
      <c r="J4163" s="30" t="s">
        <v>1711</v>
      </c>
      <c r="K4163" s="2" t="s">
        <v>1429</v>
      </c>
      <c r="L4163" s="30">
        <v>2966</v>
      </c>
      <c r="M4163" s="2">
        <v>129</v>
      </c>
      <c r="N4163" s="2">
        <v>78</v>
      </c>
      <c r="O4163" s="31">
        <v>8.6516203703703706E-2</v>
      </c>
    </row>
    <row r="4164" spans="1:15" x14ac:dyDescent="0.25">
      <c r="A4164" s="2">
        <f t="shared" si="264"/>
        <v>2018</v>
      </c>
      <c r="B4164" s="2" t="str">
        <f t="shared" si="265"/>
        <v>Dec</v>
      </c>
      <c r="C4164" s="2">
        <f t="shared" si="266"/>
        <v>51</v>
      </c>
      <c r="D4164" s="2" t="str">
        <f t="shared" si="267"/>
        <v>Mon</v>
      </c>
      <c r="E4164" s="34">
        <v>43451</v>
      </c>
      <c r="F4164" s="30">
        <v>49361</v>
      </c>
      <c r="G4164" s="2" t="s">
        <v>125</v>
      </c>
      <c r="H4164" s="30" t="s">
        <v>2177</v>
      </c>
      <c r="I4164" s="2">
        <v>47</v>
      </c>
      <c r="J4164" s="30" t="s">
        <v>1770</v>
      </c>
      <c r="K4164" s="2" t="s">
        <v>1348</v>
      </c>
      <c r="L4164" s="30">
        <v>2966</v>
      </c>
      <c r="M4164" s="2">
        <v>129</v>
      </c>
      <c r="N4164" s="2">
        <v>78</v>
      </c>
      <c r="O4164" s="31">
        <v>8.880787037037037E-2</v>
      </c>
    </row>
    <row r="4165" spans="1:15" x14ac:dyDescent="0.25">
      <c r="A4165" s="2">
        <f t="shared" si="264"/>
        <v>2018</v>
      </c>
      <c r="B4165" s="2" t="str">
        <f t="shared" si="265"/>
        <v>Dec</v>
      </c>
      <c r="C4165" s="2">
        <f t="shared" si="266"/>
        <v>51</v>
      </c>
      <c r="D4165" s="2" t="str">
        <f t="shared" si="267"/>
        <v>Mon</v>
      </c>
      <c r="E4165" s="34">
        <v>43451</v>
      </c>
      <c r="F4165" s="30">
        <v>49361</v>
      </c>
      <c r="G4165" s="2" t="s">
        <v>125</v>
      </c>
      <c r="H4165" s="30" t="s">
        <v>2177</v>
      </c>
      <c r="I4165" s="2">
        <v>47</v>
      </c>
      <c r="J4165" s="30" t="s">
        <v>1868</v>
      </c>
      <c r="K4165" s="2" t="s">
        <v>1429</v>
      </c>
      <c r="L4165" s="30">
        <v>2966</v>
      </c>
      <c r="M4165" s="2">
        <v>129</v>
      </c>
      <c r="N4165" s="2">
        <v>78</v>
      </c>
      <c r="O4165" s="31">
        <v>8.7025462962962971E-2</v>
      </c>
    </row>
    <row r="4166" spans="1:15" x14ac:dyDescent="0.25">
      <c r="A4166" s="2">
        <f t="shared" si="264"/>
        <v>2018</v>
      </c>
      <c r="B4166" s="2" t="str">
        <f t="shared" si="265"/>
        <v>Dec</v>
      </c>
      <c r="C4166" s="2">
        <f t="shared" si="266"/>
        <v>51</v>
      </c>
      <c r="D4166" s="2" t="str">
        <f t="shared" si="267"/>
        <v>Mon</v>
      </c>
      <c r="E4166" s="34">
        <v>43451</v>
      </c>
      <c r="F4166" s="30">
        <v>49361</v>
      </c>
      <c r="G4166" s="2" t="s">
        <v>125</v>
      </c>
      <c r="H4166" s="30" t="s">
        <v>2177</v>
      </c>
      <c r="I4166" s="2">
        <v>47</v>
      </c>
      <c r="J4166" s="30" t="s">
        <v>1988</v>
      </c>
      <c r="K4166" s="2" t="s">
        <v>1429</v>
      </c>
      <c r="L4166" s="30">
        <v>2966</v>
      </c>
      <c r="M4166" s="2">
        <v>129</v>
      </c>
      <c r="N4166" s="2">
        <v>78</v>
      </c>
      <c r="O4166" s="31">
        <v>6.491898148148148E-2</v>
      </c>
    </row>
    <row r="4167" spans="1:15" x14ac:dyDescent="0.25">
      <c r="A4167" s="2">
        <f t="shared" si="264"/>
        <v>2018</v>
      </c>
      <c r="B4167" s="2" t="str">
        <f t="shared" si="265"/>
        <v>Dec</v>
      </c>
      <c r="C4167" s="2">
        <f t="shared" si="266"/>
        <v>51</v>
      </c>
      <c r="D4167" s="2" t="str">
        <f t="shared" si="267"/>
        <v>Mon</v>
      </c>
      <c r="E4167" s="34">
        <v>43451</v>
      </c>
      <c r="F4167" s="30">
        <v>49361</v>
      </c>
      <c r="G4167" s="2" t="s">
        <v>125</v>
      </c>
      <c r="H4167" s="30" t="s">
        <v>2177</v>
      </c>
      <c r="I4167" s="2">
        <v>47</v>
      </c>
      <c r="J4167" s="30" t="s">
        <v>2081</v>
      </c>
      <c r="K4167" s="2" t="s">
        <v>1429</v>
      </c>
      <c r="L4167" s="30">
        <v>2966</v>
      </c>
      <c r="M4167" s="2">
        <v>129</v>
      </c>
      <c r="N4167" s="2">
        <v>78</v>
      </c>
      <c r="O4167" s="31">
        <v>8.5370370370370374E-2</v>
      </c>
    </row>
    <row r="4168" spans="1:15" x14ac:dyDescent="0.25">
      <c r="A4168" s="2">
        <f t="shared" si="264"/>
        <v>2018</v>
      </c>
      <c r="B4168" s="2" t="str">
        <f t="shared" si="265"/>
        <v>Dec</v>
      </c>
      <c r="C4168" s="2">
        <f t="shared" si="266"/>
        <v>51</v>
      </c>
      <c r="D4168" s="2" t="str">
        <f t="shared" si="267"/>
        <v>Mon</v>
      </c>
      <c r="E4168" s="34">
        <v>43451</v>
      </c>
      <c r="F4168" s="30">
        <v>49361</v>
      </c>
      <c r="G4168" s="2" t="s">
        <v>125</v>
      </c>
      <c r="H4168" s="30" t="s">
        <v>2177</v>
      </c>
      <c r="I4168" s="2">
        <v>47</v>
      </c>
      <c r="J4168" s="30" t="s">
        <v>2087</v>
      </c>
      <c r="K4168" s="2" t="s">
        <v>1429</v>
      </c>
      <c r="L4168" s="30">
        <v>2966</v>
      </c>
      <c r="M4168" s="2">
        <v>129</v>
      </c>
      <c r="N4168" s="2">
        <v>78</v>
      </c>
      <c r="O4168" s="31">
        <v>7.0381944444444441E-2</v>
      </c>
    </row>
    <row r="4169" spans="1:15" x14ac:dyDescent="0.25">
      <c r="A4169" s="2">
        <f t="shared" si="264"/>
        <v>2018</v>
      </c>
      <c r="B4169" s="2" t="str">
        <f t="shared" si="265"/>
        <v>Dec</v>
      </c>
      <c r="C4169" s="2">
        <f t="shared" si="266"/>
        <v>51</v>
      </c>
      <c r="D4169" s="2" t="str">
        <f t="shared" si="267"/>
        <v>Mon</v>
      </c>
      <c r="E4169" s="34">
        <v>43451</v>
      </c>
      <c r="F4169" s="30">
        <v>49347</v>
      </c>
      <c r="G4169" s="2" t="s">
        <v>109</v>
      </c>
      <c r="H4169" s="30" t="s">
        <v>2178</v>
      </c>
      <c r="I4169" s="2">
        <v>84</v>
      </c>
      <c r="J4169" s="30" t="s">
        <v>1259</v>
      </c>
      <c r="K4169" s="2" t="s">
        <v>1247</v>
      </c>
      <c r="L4169" s="30">
        <v>25716</v>
      </c>
      <c r="M4169" s="2">
        <v>331</v>
      </c>
      <c r="N4169" s="2">
        <v>20</v>
      </c>
      <c r="O4169" s="31">
        <v>0.27424768518518516</v>
      </c>
    </row>
    <row r="4170" spans="1:15" x14ac:dyDescent="0.25">
      <c r="A4170" s="2">
        <f t="shared" si="264"/>
        <v>2018</v>
      </c>
      <c r="B4170" s="2" t="str">
        <f t="shared" si="265"/>
        <v>Dec</v>
      </c>
      <c r="C4170" s="2">
        <f t="shared" si="266"/>
        <v>51</v>
      </c>
      <c r="D4170" s="2" t="str">
        <f t="shared" si="267"/>
        <v>Mon</v>
      </c>
      <c r="E4170" s="34">
        <v>43451</v>
      </c>
      <c r="F4170" s="30">
        <v>49347</v>
      </c>
      <c r="G4170" s="2" t="s">
        <v>109</v>
      </c>
      <c r="H4170" s="30" t="s">
        <v>2178</v>
      </c>
      <c r="I4170" s="2">
        <v>84</v>
      </c>
      <c r="J4170" s="30" t="s">
        <v>1292</v>
      </c>
      <c r="K4170" s="2" t="s">
        <v>1264</v>
      </c>
      <c r="L4170" s="30">
        <v>25716</v>
      </c>
      <c r="M4170" s="2">
        <v>331</v>
      </c>
      <c r="N4170" s="2">
        <v>20</v>
      </c>
      <c r="O4170" s="31">
        <v>0.31638888888888889</v>
      </c>
    </row>
    <row r="4171" spans="1:15" x14ac:dyDescent="0.25">
      <c r="A4171" s="2">
        <f t="shared" si="264"/>
        <v>2018</v>
      </c>
      <c r="B4171" s="2" t="str">
        <f t="shared" si="265"/>
        <v>Dec</v>
      </c>
      <c r="C4171" s="2">
        <f t="shared" si="266"/>
        <v>51</v>
      </c>
      <c r="D4171" s="2" t="str">
        <f t="shared" si="267"/>
        <v>Mon</v>
      </c>
      <c r="E4171" s="34">
        <v>43451</v>
      </c>
      <c r="F4171" s="30">
        <v>49347</v>
      </c>
      <c r="G4171" s="2" t="s">
        <v>109</v>
      </c>
      <c r="H4171" s="30" t="s">
        <v>2178</v>
      </c>
      <c r="I4171" s="2">
        <v>84</v>
      </c>
      <c r="J4171" s="30" t="s">
        <v>1265</v>
      </c>
      <c r="K4171" s="2" t="s">
        <v>1247</v>
      </c>
      <c r="L4171" s="30">
        <v>25716</v>
      </c>
      <c r="M4171" s="2">
        <v>331</v>
      </c>
      <c r="N4171" s="2">
        <v>20</v>
      </c>
      <c r="O4171" s="31">
        <v>0.29547453703703702</v>
      </c>
    </row>
    <row r="4172" spans="1:15" x14ac:dyDescent="0.25">
      <c r="A4172" s="2">
        <f t="shared" si="264"/>
        <v>2018</v>
      </c>
      <c r="B4172" s="2" t="str">
        <f t="shared" si="265"/>
        <v>Dec</v>
      </c>
      <c r="C4172" s="2">
        <f t="shared" si="266"/>
        <v>51</v>
      </c>
      <c r="D4172" s="2" t="str">
        <f t="shared" si="267"/>
        <v>Mon</v>
      </c>
      <c r="E4172" s="34">
        <v>43451</v>
      </c>
      <c r="F4172" s="30">
        <v>49347</v>
      </c>
      <c r="G4172" s="2" t="s">
        <v>109</v>
      </c>
      <c r="H4172" s="30" t="s">
        <v>2178</v>
      </c>
      <c r="I4172" s="2">
        <v>84</v>
      </c>
      <c r="J4172" s="30" t="s">
        <v>1300</v>
      </c>
      <c r="K4172" s="2" t="s">
        <v>1264</v>
      </c>
      <c r="L4172" s="30">
        <v>25716</v>
      </c>
      <c r="M4172" s="2">
        <v>331</v>
      </c>
      <c r="N4172" s="2">
        <v>20</v>
      </c>
      <c r="O4172" s="31">
        <v>0.2955787037037037</v>
      </c>
    </row>
    <row r="4173" spans="1:15" x14ac:dyDescent="0.25">
      <c r="A4173" s="2">
        <f t="shared" si="264"/>
        <v>2018</v>
      </c>
      <c r="B4173" s="2" t="str">
        <f t="shared" si="265"/>
        <v>Dec</v>
      </c>
      <c r="C4173" s="2">
        <f t="shared" si="266"/>
        <v>51</v>
      </c>
      <c r="D4173" s="2" t="str">
        <f t="shared" si="267"/>
        <v>Mon</v>
      </c>
      <c r="E4173" s="34">
        <v>43451</v>
      </c>
      <c r="F4173" s="30">
        <v>49347</v>
      </c>
      <c r="G4173" s="2" t="s">
        <v>109</v>
      </c>
      <c r="H4173" s="30" t="s">
        <v>2178</v>
      </c>
      <c r="I4173" s="2">
        <v>84</v>
      </c>
      <c r="J4173" s="30" t="s">
        <v>1284</v>
      </c>
      <c r="K4173" s="2" t="s">
        <v>1247</v>
      </c>
      <c r="L4173" s="30">
        <v>25716</v>
      </c>
      <c r="M4173" s="2">
        <v>331</v>
      </c>
      <c r="N4173" s="2">
        <v>20</v>
      </c>
      <c r="O4173" s="31">
        <v>0.31563657407407408</v>
      </c>
    </row>
    <row r="4174" spans="1:15" x14ac:dyDescent="0.25">
      <c r="A4174" s="2">
        <f t="shared" si="264"/>
        <v>2018</v>
      </c>
      <c r="B4174" s="2" t="str">
        <f t="shared" si="265"/>
        <v>Dec</v>
      </c>
      <c r="C4174" s="2">
        <f t="shared" si="266"/>
        <v>51</v>
      </c>
      <c r="D4174" s="2" t="str">
        <f t="shared" si="267"/>
        <v>Mon</v>
      </c>
      <c r="E4174" s="34">
        <v>43451</v>
      </c>
      <c r="F4174" s="30">
        <v>49347</v>
      </c>
      <c r="G4174" s="2" t="s">
        <v>109</v>
      </c>
      <c r="H4174" s="30" t="s">
        <v>2178</v>
      </c>
      <c r="I4174" s="2">
        <v>84</v>
      </c>
      <c r="J4174" s="30" t="s">
        <v>1386</v>
      </c>
      <c r="K4174" s="2" t="s">
        <v>1247</v>
      </c>
      <c r="L4174" s="30">
        <v>25716</v>
      </c>
      <c r="M4174" s="2">
        <v>331</v>
      </c>
      <c r="N4174" s="2">
        <v>20</v>
      </c>
      <c r="O4174" s="31">
        <v>0.314537037037037</v>
      </c>
    </row>
    <row r="4175" spans="1:15" x14ac:dyDescent="0.25">
      <c r="A4175" s="2">
        <f t="shared" si="264"/>
        <v>2018</v>
      </c>
      <c r="B4175" s="2" t="str">
        <f t="shared" si="265"/>
        <v>Dec</v>
      </c>
      <c r="C4175" s="2">
        <f t="shared" si="266"/>
        <v>51</v>
      </c>
      <c r="D4175" s="2" t="str">
        <f t="shared" si="267"/>
        <v>Mon</v>
      </c>
      <c r="E4175" s="34">
        <v>43451</v>
      </c>
      <c r="F4175" s="30">
        <v>49347</v>
      </c>
      <c r="G4175" s="2" t="s">
        <v>109</v>
      </c>
      <c r="H4175" s="30" t="s">
        <v>2178</v>
      </c>
      <c r="I4175" s="2">
        <v>84</v>
      </c>
      <c r="J4175" s="30" t="s">
        <v>1390</v>
      </c>
      <c r="K4175" s="2" t="s">
        <v>1247</v>
      </c>
      <c r="L4175" s="30">
        <v>25716</v>
      </c>
      <c r="M4175" s="2">
        <v>331</v>
      </c>
      <c r="N4175" s="2">
        <v>20</v>
      </c>
      <c r="O4175" s="31">
        <v>0.31502314814814814</v>
      </c>
    </row>
    <row r="4176" spans="1:15" x14ac:dyDescent="0.25">
      <c r="A4176" s="2">
        <f t="shared" si="264"/>
        <v>2018</v>
      </c>
      <c r="B4176" s="2" t="str">
        <f t="shared" si="265"/>
        <v>Dec</v>
      </c>
      <c r="C4176" s="2">
        <f t="shared" si="266"/>
        <v>51</v>
      </c>
      <c r="D4176" s="2" t="str">
        <f t="shared" si="267"/>
        <v>Mon</v>
      </c>
      <c r="E4176" s="34">
        <v>43451</v>
      </c>
      <c r="F4176" s="30">
        <v>49347</v>
      </c>
      <c r="G4176" s="2" t="s">
        <v>109</v>
      </c>
      <c r="H4176" s="30" t="s">
        <v>2178</v>
      </c>
      <c r="I4176" s="2">
        <v>84</v>
      </c>
      <c r="J4176" s="30" t="s">
        <v>1391</v>
      </c>
      <c r="K4176" s="2" t="s">
        <v>1247</v>
      </c>
      <c r="L4176" s="30">
        <v>25716</v>
      </c>
      <c r="M4176" s="2">
        <v>331</v>
      </c>
      <c r="N4176" s="2">
        <v>20</v>
      </c>
      <c r="O4176" s="31">
        <v>0.31624999999999998</v>
      </c>
    </row>
    <row r="4177" spans="1:15" x14ac:dyDescent="0.25">
      <c r="A4177" s="2">
        <f t="shared" si="264"/>
        <v>2018</v>
      </c>
      <c r="B4177" s="2" t="str">
        <f t="shared" si="265"/>
        <v>Dec</v>
      </c>
      <c r="C4177" s="2">
        <f t="shared" si="266"/>
        <v>51</v>
      </c>
      <c r="D4177" s="2" t="str">
        <f t="shared" si="267"/>
        <v>Mon</v>
      </c>
      <c r="E4177" s="34">
        <v>43451</v>
      </c>
      <c r="F4177" s="30">
        <v>49347</v>
      </c>
      <c r="G4177" s="2" t="s">
        <v>109</v>
      </c>
      <c r="H4177" s="30" t="s">
        <v>2178</v>
      </c>
      <c r="I4177" s="2">
        <v>84</v>
      </c>
      <c r="J4177" s="30" t="s">
        <v>1392</v>
      </c>
      <c r="K4177" s="2" t="s">
        <v>1247</v>
      </c>
      <c r="L4177" s="30">
        <v>25716</v>
      </c>
      <c r="M4177" s="2">
        <v>331</v>
      </c>
      <c r="N4177" s="2">
        <v>20</v>
      </c>
      <c r="O4177" s="31">
        <v>0.14789351851851854</v>
      </c>
    </row>
    <row r="4178" spans="1:15" x14ac:dyDescent="0.25">
      <c r="A4178" s="2">
        <f t="shared" si="264"/>
        <v>2018</v>
      </c>
      <c r="B4178" s="2" t="str">
        <f t="shared" si="265"/>
        <v>Dec</v>
      </c>
      <c r="C4178" s="2">
        <f t="shared" si="266"/>
        <v>51</v>
      </c>
      <c r="D4178" s="2" t="str">
        <f t="shared" si="267"/>
        <v>Mon</v>
      </c>
      <c r="E4178" s="34">
        <v>43451</v>
      </c>
      <c r="F4178" s="30">
        <v>49347</v>
      </c>
      <c r="G4178" s="2" t="s">
        <v>109</v>
      </c>
      <c r="H4178" s="30" t="s">
        <v>2178</v>
      </c>
      <c r="I4178" s="2">
        <v>84</v>
      </c>
      <c r="J4178" s="30" t="s">
        <v>1344</v>
      </c>
      <c r="K4178" s="2" t="s">
        <v>1247</v>
      </c>
      <c r="L4178" s="30">
        <v>25716</v>
      </c>
      <c r="M4178" s="2">
        <v>331</v>
      </c>
      <c r="N4178" s="2">
        <v>20</v>
      </c>
      <c r="O4178" s="31">
        <v>0.31722222222222224</v>
      </c>
    </row>
    <row r="4179" spans="1:15" x14ac:dyDescent="0.25">
      <c r="A4179" s="2">
        <f t="shared" si="264"/>
        <v>2018</v>
      </c>
      <c r="B4179" s="2" t="str">
        <f t="shared" si="265"/>
        <v>Dec</v>
      </c>
      <c r="C4179" s="2">
        <f t="shared" si="266"/>
        <v>51</v>
      </c>
      <c r="D4179" s="2" t="str">
        <f t="shared" si="267"/>
        <v>Mon</v>
      </c>
      <c r="E4179" s="34">
        <v>43451</v>
      </c>
      <c r="F4179" s="30">
        <v>49347</v>
      </c>
      <c r="G4179" s="2" t="s">
        <v>109</v>
      </c>
      <c r="H4179" s="30" t="s">
        <v>2178</v>
      </c>
      <c r="I4179" s="2">
        <v>84</v>
      </c>
      <c r="J4179" s="30" t="s">
        <v>1411</v>
      </c>
      <c r="K4179" s="2" t="s">
        <v>1264</v>
      </c>
      <c r="L4179" s="30">
        <v>25716</v>
      </c>
      <c r="M4179" s="2">
        <v>331</v>
      </c>
      <c r="N4179" s="2">
        <v>20</v>
      </c>
      <c r="O4179" s="31">
        <v>0.31692129629629628</v>
      </c>
    </row>
    <row r="4180" spans="1:15" x14ac:dyDescent="0.25">
      <c r="A4180" s="2">
        <f t="shared" si="264"/>
        <v>2018</v>
      </c>
      <c r="B4180" s="2" t="str">
        <f t="shared" si="265"/>
        <v>Dec</v>
      </c>
      <c r="C4180" s="2">
        <f t="shared" si="266"/>
        <v>51</v>
      </c>
      <c r="D4180" s="2" t="str">
        <f t="shared" si="267"/>
        <v>Mon</v>
      </c>
      <c r="E4180" s="34">
        <v>43451</v>
      </c>
      <c r="F4180" s="30">
        <v>49347</v>
      </c>
      <c r="G4180" s="2" t="s">
        <v>109</v>
      </c>
      <c r="H4180" s="30" t="s">
        <v>2178</v>
      </c>
      <c r="I4180" s="2">
        <v>84</v>
      </c>
      <c r="J4180" s="30" t="s">
        <v>1690</v>
      </c>
      <c r="K4180" s="2" t="s">
        <v>1247</v>
      </c>
      <c r="L4180" s="30">
        <v>25716</v>
      </c>
      <c r="M4180" s="2">
        <v>331</v>
      </c>
      <c r="N4180" s="2">
        <v>20</v>
      </c>
      <c r="O4180" s="31">
        <v>0.31534722222222222</v>
      </c>
    </row>
    <row r="4181" spans="1:15" x14ac:dyDescent="0.25">
      <c r="A4181" s="2">
        <f t="shared" si="264"/>
        <v>2018</v>
      </c>
      <c r="B4181" s="2" t="str">
        <f t="shared" si="265"/>
        <v>Dec</v>
      </c>
      <c r="C4181" s="2">
        <f t="shared" si="266"/>
        <v>51</v>
      </c>
      <c r="D4181" s="2" t="str">
        <f t="shared" si="267"/>
        <v>Mon</v>
      </c>
      <c r="E4181" s="34">
        <v>43451</v>
      </c>
      <c r="F4181" s="30">
        <v>49347</v>
      </c>
      <c r="G4181" s="2" t="s">
        <v>109</v>
      </c>
      <c r="H4181" s="30" t="s">
        <v>2178</v>
      </c>
      <c r="I4181" s="2">
        <v>84</v>
      </c>
      <c r="J4181" s="30" t="s">
        <v>1695</v>
      </c>
      <c r="K4181" s="2" t="s">
        <v>1247</v>
      </c>
      <c r="L4181" s="30">
        <v>25716</v>
      </c>
      <c r="M4181" s="2">
        <v>331</v>
      </c>
      <c r="N4181" s="2">
        <v>20</v>
      </c>
      <c r="O4181" s="31">
        <v>0.31641203703703707</v>
      </c>
    </row>
    <row r="4182" spans="1:15" x14ac:dyDescent="0.25">
      <c r="A4182" s="2">
        <f t="shared" si="264"/>
        <v>2018</v>
      </c>
      <c r="B4182" s="2" t="str">
        <f t="shared" si="265"/>
        <v>Dec</v>
      </c>
      <c r="C4182" s="2">
        <f t="shared" si="266"/>
        <v>51</v>
      </c>
      <c r="D4182" s="2" t="str">
        <f t="shared" si="267"/>
        <v>Mon</v>
      </c>
      <c r="E4182" s="34">
        <v>43451</v>
      </c>
      <c r="F4182" s="30">
        <v>49341</v>
      </c>
      <c r="G4182" s="2" t="s">
        <v>912</v>
      </c>
      <c r="H4182" s="30" t="s">
        <v>2179</v>
      </c>
      <c r="I4182" s="2">
        <v>11</v>
      </c>
      <c r="J4182" s="30" t="s">
        <v>1367</v>
      </c>
      <c r="K4182" s="2" t="s">
        <v>1355</v>
      </c>
      <c r="L4182" s="30">
        <v>1190</v>
      </c>
      <c r="M4182" s="2">
        <v>47</v>
      </c>
      <c r="N4182" s="2">
        <v>9</v>
      </c>
      <c r="O4182" s="31">
        <v>5.4895833333333331E-2</v>
      </c>
    </row>
    <row r="4183" spans="1:15" x14ac:dyDescent="0.25">
      <c r="A4183" s="2">
        <f t="shared" si="264"/>
        <v>2018</v>
      </c>
      <c r="B4183" s="2" t="str">
        <f t="shared" si="265"/>
        <v>Dec</v>
      </c>
      <c r="C4183" s="2">
        <f t="shared" si="266"/>
        <v>51</v>
      </c>
      <c r="D4183" s="2" t="str">
        <f t="shared" si="267"/>
        <v>Mon</v>
      </c>
      <c r="E4183" s="34">
        <v>43451</v>
      </c>
      <c r="F4183" s="30">
        <v>49341</v>
      </c>
      <c r="G4183" s="2" t="s">
        <v>912</v>
      </c>
      <c r="H4183" s="30" t="s">
        <v>2179</v>
      </c>
      <c r="I4183" s="2">
        <v>11</v>
      </c>
      <c r="J4183" s="30" t="s">
        <v>1368</v>
      </c>
      <c r="K4183" s="2" t="s">
        <v>1264</v>
      </c>
      <c r="L4183" s="30">
        <v>1190</v>
      </c>
      <c r="M4183" s="2">
        <v>47</v>
      </c>
      <c r="N4183" s="2">
        <v>9</v>
      </c>
      <c r="O4183" s="31">
        <v>5.5868055555555553E-2</v>
      </c>
    </row>
    <row r="4184" spans="1:15" x14ac:dyDescent="0.25">
      <c r="A4184" s="2">
        <f t="shared" si="264"/>
        <v>2018</v>
      </c>
      <c r="B4184" s="2" t="str">
        <f t="shared" si="265"/>
        <v>Dec</v>
      </c>
      <c r="C4184" s="2">
        <f t="shared" si="266"/>
        <v>51</v>
      </c>
      <c r="D4184" s="2" t="str">
        <f t="shared" si="267"/>
        <v>Mon</v>
      </c>
      <c r="E4184" s="34">
        <v>43451</v>
      </c>
      <c r="F4184" s="30">
        <v>49341</v>
      </c>
      <c r="G4184" s="2" t="s">
        <v>912</v>
      </c>
      <c r="H4184" s="30" t="s">
        <v>2179</v>
      </c>
      <c r="I4184" s="2">
        <v>11</v>
      </c>
      <c r="J4184" s="30" t="s">
        <v>2015</v>
      </c>
      <c r="K4184" s="2" t="s">
        <v>1247</v>
      </c>
      <c r="L4184" s="30">
        <v>1190</v>
      </c>
      <c r="M4184" s="2">
        <v>47</v>
      </c>
      <c r="N4184" s="2">
        <v>9</v>
      </c>
      <c r="O4184" s="31">
        <v>5.5659722222222228E-2</v>
      </c>
    </row>
    <row r="4185" spans="1:15" x14ac:dyDescent="0.25">
      <c r="A4185" s="2">
        <f t="shared" si="264"/>
        <v>2018</v>
      </c>
      <c r="B4185" s="2" t="str">
        <f t="shared" si="265"/>
        <v>Dec</v>
      </c>
      <c r="C4185" s="2">
        <f t="shared" si="266"/>
        <v>51</v>
      </c>
      <c r="D4185" s="2" t="str">
        <f t="shared" si="267"/>
        <v>Mon</v>
      </c>
      <c r="E4185" s="34">
        <v>43451</v>
      </c>
      <c r="F4185" s="30">
        <v>49341</v>
      </c>
      <c r="G4185" s="2" t="s">
        <v>912</v>
      </c>
      <c r="H4185" s="30" t="s">
        <v>2179</v>
      </c>
      <c r="I4185" s="2">
        <v>11</v>
      </c>
      <c r="J4185" s="30" t="s">
        <v>2011</v>
      </c>
      <c r="K4185" s="2" t="s">
        <v>1282</v>
      </c>
      <c r="L4185" s="30">
        <v>1190</v>
      </c>
      <c r="M4185" s="2">
        <v>47</v>
      </c>
      <c r="N4185" s="2">
        <v>9</v>
      </c>
      <c r="O4185" s="31">
        <v>5.4710648148148154E-2</v>
      </c>
    </row>
    <row r="4186" spans="1:15" x14ac:dyDescent="0.25">
      <c r="A4186" s="2">
        <f t="shared" si="264"/>
        <v>2018</v>
      </c>
      <c r="B4186" s="2" t="str">
        <f t="shared" si="265"/>
        <v>Dec</v>
      </c>
      <c r="C4186" s="2">
        <f t="shared" si="266"/>
        <v>51</v>
      </c>
      <c r="D4186" s="2" t="str">
        <f t="shared" si="267"/>
        <v>Mon</v>
      </c>
      <c r="E4186" s="34">
        <v>43451</v>
      </c>
      <c r="F4186" s="30">
        <v>49341</v>
      </c>
      <c r="G4186" s="2" t="s">
        <v>912</v>
      </c>
      <c r="H4186" s="30" t="s">
        <v>2179</v>
      </c>
      <c r="I4186" s="2">
        <v>11</v>
      </c>
      <c r="J4186" s="30" t="s">
        <v>2016</v>
      </c>
      <c r="K4186" s="2" t="s">
        <v>1247</v>
      </c>
      <c r="L4186" s="30">
        <v>1190</v>
      </c>
      <c r="M4186" s="2">
        <v>47</v>
      </c>
      <c r="N4186" s="2">
        <v>9</v>
      </c>
      <c r="O4186" s="31">
        <v>5.5393518518518516E-2</v>
      </c>
    </row>
    <row r="4187" spans="1:15" x14ac:dyDescent="0.25">
      <c r="A4187" s="2">
        <f t="shared" si="264"/>
        <v>2018</v>
      </c>
      <c r="B4187" s="2" t="str">
        <f t="shared" si="265"/>
        <v>Dec</v>
      </c>
      <c r="C4187" s="2">
        <f t="shared" si="266"/>
        <v>51</v>
      </c>
      <c r="D4187" s="2" t="str">
        <f t="shared" si="267"/>
        <v>Mon</v>
      </c>
      <c r="E4187" s="34">
        <v>43451</v>
      </c>
      <c r="F4187" s="30">
        <v>49341</v>
      </c>
      <c r="G4187" s="2" t="s">
        <v>912</v>
      </c>
      <c r="H4187" s="30" t="s">
        <v>2179</v>
      </c>
      <c r="I4187" s="2">
        <v>11</v>
      </c>
      <c r="J4187" s="30" t="s">
        <v>2455</v>
      </c>
      <c r="K4187" s="2" t="s">
        <v>1280</v>
      </c>
      <c r="L4187" s="30">
        <v>1190</v>
      </c>
      <c r="M4187" s="2">
        <v>47</v>
      </c>
      <c r="N4187" s="2">
        <v>9</v>
      </c>
      <c r="O4187" s="31">
        <v>5.3969907407407404E-2</v>
      </c>
    </row>
    <row r="4188" spans="1:15" x14ac:dyDescent="0.25">
      <c r="A4188" s="2">
        <f t="shared" si="264"/>
        <v>2018</v>
      </c>
      <c r="B4188" s="2" t="str">
        <f t="shared" si="265"/>
        <v>Dec</v>
      </c>
      <c r="C4188" s="2">
        <f t="shared" si="266"/>
        <v>51</v>
      </c>
      <c r="D4188" s="2" t="str">
        <f t="shared" si="267"/>
        <v>Mon</v>
      </c>
      <c r="E4188" s="34">
        <v>43451</v>
      </c>
      <c r="F4188" s="30">
        <v>49367</v>
      </c>
      <c r="G4188" s="2" t="s">
        <v>215</v>
      </c>
      <c r="H4188" s="30" t="s">
        <v>2180</v>
      </c>
      <c r="I4188" s="2">
        <v>35</v>
      </c>
      <c r="J4188" s="30" t="s">
        <v>1374</v>
      </c>
      <c r="K4188" s="2" t="s">
        <v>1247</v>
      </c>
      <c r="L4188" s="30">
        <v>19197</v>
      </c>
      <c r="M4188" s="2">
        <v>28</v>
      </c>
      <c r="N4188" s="2">
        <v>3</v>
      </c>
      <c r="O4188" s="31">
        <v>0.20084490740740743</v>
      </c>
    </row>
    <row r="4189" spans="1:15" x14ac:dyDescent="0.25">
      <c r="A4189" s="2">
        <f t="shared" si="264"/>
        <v>2018</v>
      </c>
      <c r="B4189" s="2" t="str">
        <f t="shared" si="265"/>
        <v>Dec</v>
      </c>
      <c r="C4189" s="2">
        <f t="shared" si="266"/>
        <v>51</v>
      </c>
      <c r="D4189" s="2" t="str">
        <f t="shared" si="267"/>
        <v>Mon</v>
      </c>
      <c r="E4189" s="34">
        <v>43451</v>
      </c>
      <c r="F4189" s="30">
        <v>49367</v>
      </c>
      <c r="G4189" s="2" t="s">
        <v>215</v>
      </c>
      <c r="H4189" s="30" t="s">
        <v>2180</v>
      </c>
      <c r="I4189" s="2">
        <v>35</v>
      </c>
      <c r="J4189" s="30" t="s">
        <v>1375</v>
      </c>
      <c r="K4189" s="2" t="s">
        <v>1247</v>
      </c>
      <c r="L4189" s="30">
        <v>19197</v>
      </c>
      <c r="M4189" s="2">
        <v>28</v>
      </c>
      <c r="N4189" s="2">
        <v>3</v>
      </c>
      <c r="O4189" s="31">
        <v>0.2011226851851852</v>
      </c>
    </row>
    <row r="4190" spans="1:15" x14ac:dyDescent="0.25">
      <c r="A4190" s="2">
        <f t="shared" si="264"/>
        <v>2018</v>
      </c>
      <c r="B4190" s="2" t="str">
        <f t="shared" si="265"/>
        <v>Dec</v>
      </c>
      <c r="C4190" s="2">
        <f t="shared" si="266"/>
        <v>51</v>
      </c>
      <c r="D4190" s="2" t="str">
        <f t="shared" si="267"/>
        <v>Mon</v>
      </c>
      <c r="E4190" s="34">
        <v>43451</v>
      </c>
      <c r="F4190" s="30">
        <v>49367</v>
      </c>
      <c r="G4190" s="2" t="s">
        <v>215</v>
      </c>
      <c r="H4190" s="30" t="s">
        <v>2180</v>
      </c>
      <c r="I4190" s="2">
        <v>35</v>
      </c>
      <c r="J4190" s="30" t="s">
        <v>1376</v>
      </c>
      <c r="K4190" s="2" t="s">
        <v>1247</v>
      </c>
      <c r="L4190" s="30">
        <v>19197</v>
      </c>
      <c r="M4190" s="2">
        <v>28</v>
      </c>
      <c r="N4190" s="2">
        <v>3</v>
      </c>
      <c r="O4190" s="31">
        <v>0.19974537037037035</v>
      </c>
    </row>
    <row r="4191" spans="1:15" x14ac:dyDescent="0.25">
      <c r="A4191" s="2">
        <f t="shared" si="264"/>
        <v>2018</v>
      </c>
      <c r="B4191" s="2" t="str">
        <f t="shared" si="265"/>
        <v>Dec</v>
      </c>
      <c r="C4191" s="2">
        <f t="shared" si="266"/>
        <v>51</v>
      </c>
      <c r="D4191" s="2" t="str">
        <f t="shared" si="267"/>
        <v>Mon</v>
      </c>
      <c r="E4191" s="34">
        <v>43451</v>
      </c>
      <c r="F4191" s="30">
        <v>49367</v>
      </c>
      <c r="G4191" s="2" t="s">
        <v>215</v>
      </c>
      <c r="H4191" s="30" t="s">
        <v>2180</v>
      </c>
      <c r="I4191" s="2">
        <v>35</v>
      </c>
      <c r="J4191" s="30" t="s">
        <v>1940</v>
      </c>
      <c r="K4191" s="2" t="s">
        <v>1264</v>
      </c>
      <c r="L4191" s="30">
        <v>19197</v>
      </c>
      <c r="M4191" s="2">
        <v>28</v>
      </c>
      <c r="N4191" s="2">
        <v>3</v>
      </c>
      <c r="O4191" s="31">
        <v>0.20138888888888887</v>
      </c>
    </row>
    <row r="4192" spans="1:15" x14ac:dyDescent="0.25">
      <c r="A4192" s="2">
        <f t="shared" si="264"/>
        <v>2018</v>
      </c>
      <c r="B4192" s="2" t="str">
        <f t="shared" si="265"/>
        <v>Dec</v>
      </c>
      <c r="C4192" s="2">
        <f t="shared" si="266"/>
        <v>51</v>
      </c>
      <c r="D4192" s="2" t="str">
        <f t="shared" si="267"/>
        <v>Mon</v>
      </c>
      <c r="E4192" s="34">
        <v>43451</v>
      </c>
      <c r="F4192" s="30">
        <v>49367</v>
      </c>
      <c r="G4192" s="2" t="s">
        <v>215</v>
      </c>
      <c r="H4192" s="30" t="s">
        <v>2180</v>
      </c>
      <c r="I4192" s="2">
        <v>35</v>
      </c>
      <c r="J4192" s="30" t="s">
        <v>2017</v>
      </c>
      <c r="K4192" s="2" t="s">
        <v>1247</v>
      </c>
      <c r="L4192" s="30">
        <v>19197</v>
      </c>
      <c r="M4192" s="2">
        <v>28</v>
      </c>
      <c r="N4192" s="2">
        <v>3</v>
      </c>
      <c r="O4192" s="31">
        <v>0.20039351851851853</v>
      </c>
    </row>
    <row r="4193" spans="1:15" x14ac:dyDescent="0.25">
      <c r="A4193" s="2">
        <f t="shared" si="264"/>
        <v>2018</v>
      </c>
      <c r="B4193" s="2" t="str">
        <f t="shared" si="265"/>
        <v>Dec</v>
      </c>
      <c r="C4193" s="2">
        <f t="shared" si="266"/>
        <v>51</v>
      </c>
      <c r="D4193" s="2" t="str">
        <f t="shared" si="267"/>
        <v>Mon</v>
      </c>
      <c r="E4193" s="34">
        <v>43451</v>
      </c>
      <c r="F4193" s="30">
        <v>49362</v>
      </c>
      <c r="G4193" s="2" t="s">
        <v>55</v>
      </c>
      <c r="H4193" s="30" t="s">
        <v>2181</v>
      </c>
      <c r="I4193" s="2">
        <v>16</v>
      </c>
      <c r="J4193" s="30" t="s">
        <v>1277</v>
      </c>
      <c r="K4193" s="2" t="s">
        <v>1264</v>
      </c>
      <c r="L4193" s="30">
        <v>3391</v>
      </c>
      <c r="M4193" s="2">
        <v>62</v>
      </c>
      <c r="N4193" s="2">
        <v>13</v>
      </c>
      <c r="O4193" s="31">
        <v>3.5497685185185188E-2</v>
      </c>
    </row>
    <row r="4194" spans="1:15" x14ac:dyDescent="0.25">
      <c r="A4194" s="2">
        <f t="shared" si="264"/>
        <v>2018</v>
      </c>
      <c r="B4194" s="2" t="str">
        <f t="shared" si="265"/>
        <v>Dec</v>
      </c>
      <c r="C4194" s="2">
        <f t="shared" si="266"/>
        <v>51</v>
      </c>
      <c r="D4194" s="2" t="str">
        <f t="shared" si="267"/>
        <v>Mon</v>
      </c>
      <c r="E4194" s="34">
        <v>43451</v>
      </c>
      <c r="F4194" s="30">
        <v>49362</v>
      </c>
      <c r="G4194" s="2" t="s">
        <v>55</v>
      </c>
      <c r="H4194" s="30" t="s">
        <v>2181</v>
      </c>
      <c r="I4194" s="2">
        <v>16</v>
      </c>
      <c r="J4194" s="30" t="s">
        <v>1345</v>
      </c>
      <c r="K4194" s="2" t="s">
        <v>1272</v>
      </c>
      <c r="L4194" s="30">
        <v>3391</v>
      </c>
      <c r="M4194" s="2">
        <v>62</v>
      </c>
      <c r="N4194" s="2">
        <v>13</v>
      </c>
      <c r="O4194" s="31">
        <v>9.2129629629629627E-3</v>
      </c>
    </row>
    <row r="4195" spans="1:15" x14ac:dyDescent="0.25">
      <c r="A4195" s="2">
        <f t="shared" si="264"/>
        <v>2018</v>
      </c>
      <c r="B4195" s="2" t="str">
        <f t="shared" si="265"/>
        <v>Dec</v>
      </c>
      <c r="C4195" s="2">
        <f t="shared" si="266"/>
        <v>51</v>
      </c>
      <c r="D4195" s="2" t="str">
        <f t="shared" si="267"/>
        <v>Mon</v>
      </c>
      <c r="E4195" s="34">
        <v>43451</v>
      </c>
      <c r="F4195" s="30">
        <v>49362</v>
      </c>
      <c r="G4195" s="2" t="s">
        <v>55</v>
      </c>
      <c r="H4195" s="30" t="s">
        <v>2181</v>
      </c>
      <c r="I4195" s="2">
        <v>16</v>
      </c>
      <c r="J4195" s="30" t="s">
        <v>1345</v>
      </c>
      <c r="K4195" s="2" t="s">
        <v>1429</v>
      </c>
      <c r="L4195" s="30">
        <v>3391</v>
      </c>
      <c r="M4195" s="2">
        <v>62</v>
      </c>
      <c r="N4195" s="2">
        <v>13</v>
      </c>
      <c r="O4195" s="31">
        <v>2.630787037037037E-2</v>
      </c>
    </row>
    <row r="4196" spans="1:15" x14ac:dyDescent="0.25">
      <c r="A4196" s="2">
        <f t="shared" si="264"/>
        <v>2018</v>
      </c>
      <c r="B4196" s="2" t="str">
        <f t="shared" si="265"/>
        <v>Dec</v>
      </c>
      <c r="C4196" s="2">
        <f t="shared" si="266"/>
        <v>51</v>
      </c>
      <c r="D4196" s="2" t="str">
        <f t="shared" si="267"/>
        <v>Mon</v>
      </c>
      <c r="E4196" s="34">
        <v>43451</v>
      </c>
      <c r="F4196" s="30">
        <v>49362</v>
      </c>
      <c r="G4196" s="2" t="s">
        <v>55</v>
      </c>
      <c r="H4196" s="30" t="s">
        <v>2181</v>
      </c>
      <c r="I4196" s="2">
        <v>16</v>
      </c>
      <c r="J4196" s="30" t="s">
        <v>2050</v>
      </c>
      <c r="K4196" s="2" t="s">
        <v>1429</v>
      </c>
      <c r="L4196" s="30">
        <v>3391</v>
      </c>
      <c r="M4196" s="2">
        <v>62</v>
      </c>
      <c r="N4196" s="2">
        <v>13</v>
      </c>
      <c r="O4196" s="31">
        <v>3.5659722222222225E-2</v>
      </c>
    </row>
    <row r="4197" spans="1:15" x14ac:dyDescent="0.25">
      <c r="A4197" s="2">
        <f t="shared" si="264"/>
        <v>2018</v>
      </c>
      <c r="B4197" s="2" t="str">
        <f t="shared" si="265"/>
        <v>Dec</v>
      </c>
      <c r="C4197" s="2">
        <f t="shared" si="266"/>
        <v>51</v>
      </c>
      <c r="D4197" s="2" t="str">
        <f t="shared" si="267"/>
        <v>Mon</v>
      </c>
      <c r="E4197" s="34">
        <v>43451</v>
      </c>
      <c r="F4197" s="30">
        <v>49362</v>
      </c>
      <c r="G4197" s="2" t="s">
        <v>55</v>
      </c>
      <c r="H4197" s="30" t="s">
        <v>2181</v>
      </c>
      <c r="I4197" s="2">
        <v>16</v>
      </c>
      <c r="J4197" s="30" t="s">
        <v>2456</v>
      </c>
      <c r="K4197" s="2" t="s">
        <v>1429</v>
      </c>
      <c r="L4197" s="30">
        <v>3391</v>
      </c>
      <c r="M4197" s="2">
        <v>62</v>
      </c>
      <c r="N4197" s="2">
        <v>13</v>
      </c>
      <c r="O4197" s="31">
        <v>3.9189814814814809E-2</v>
      </c>
    </row>
    <row r="4198" spans="1:15" x14ac:dyDescent="0.25">
      <c r="A4198" s="2">
        <f t="shared" si="264"/>
        <v>2018</v>
      </c>
      <c r="B4198" s="2" t="str">
        <f t="shared" si="265"/>
        <v>Dec</v>
      </c>
      <c r="C4198" s="2">
        <f t="shared" si="266"/>
        <v>51</v>
      </c>
      <c r="D4198" s="2" t="str">
        <f t="shared" si="267"/>
        <v>Mon</v>
      </c>
      <c r="E4198" s="34">
        <v>43451</v>
      </c>
      <c r="F4198" s="30">
        <v>51030</v>
      </c>
      <c r="G4198" s="2" t="s">
        <v>2182</v>
      </c>
      <c r="H4198" s="30" t="s">
        <v>2183</v>
      </c>
      <c r="I4198" s="2">
        <v>69</v>
      </c>
      <c r="J4198" s="30" t="s">
        <v>1705</v>
      </c>
      <c r="K4198" s="2" t="s">
        <v>1272</v>
      </c>
      <c r="L4198" s="30">
        <v>6885</v>
      </c>
      <c r="M4198" s="2">
        <v>486</v>
      </c>
      <c r="N4198" s="2">
        <v>42</v>
      </c>
      <c r="O4198" s="31">
        <v>2.0671296296296295E-2</v>
      </c>
    </row>
    <row r="4199" spans="1:15" x14ac:dyDescent="0.25">
      <c r="A4199" s="2">
        <f t="shared" si="264"/>
        <v>2018</v>
      </c>
      <c r="B4199" s="2" t="str">
        <f t="shared" si="265"/>
        <v>Dec</v>
      </c>
      <c r="C4199" s="2">
        <f t="shared" si="266"/>
        <v>51</v>
      </c>
      <c r="D4199" s="2" t="str">
        <f t="shared" si="267"/>
        <v>Mon</v>
      </c>
      <c r="E4199" s="34">
        <v>43451</v>
      </c>
      <c r="F4199" s="30">
        <v>47452</v>
      </c>
      <c r="G4199" s="2" t="s">
        <v>692</v>
      </c>
      <c r="H4199" s="30" t="s">
        <v>2184</v>
      </c>
      <c r="I4199" s="2">
        <v>0</v>
      </c>
      <c r="J4199" s="30" t="s">
        <v>1877</v>
      </c>
      <c r="K4199" s="2" t="s">
        <v>1264</v>
      </c>
      <c r="L4199" s="30">
        <v>18</v>
      </c>
      <c r="M4199" s="2">
        <v>3</v>
      </c>
      <c r="N4199" s="2">
        <v>1</v>
      </c>
      <c r="O4199" s="31">
        <v>1.2847222222222223E-2</v>
      </c>
    </row>
    <row r="4200" spans="1:15" x14ac:dyDescent="0.25">
      <c r="A4200" s="2">
        <f t="shared" si="264"/>
        <v>2018</v>
      </c>
      <c r="B4200" s="2" t="str">
        <f t="shared" si="265"/>
        <v>Dec</v>
      </c>
      <c r="C4200" s="2">
        <f t="shared" si="266"/>
        <v>51</v>
      </c>
      <c r="D4200" s="2" t="str">
        <f t="shared" si="267"/>
        <v>Mon</v>
      </c>
      <c r="E4200" s="34">
        <v>43451</v>
      </c>
      <c r="F4200" s="30">
        <v>48049</v>
      </c>
      <c r="G4200" s="2" t="s">
        <v>321</v>
      </c>
      <c r="H4200" s="30" t="s">
        <v>2457</v>
      </c>
      <c r="I4200" s="2">
        <v>5</v>
      </c>
      <c r="J4200" s="30" t="s">
        <v>1447</v>
      </c>
      <c r="K4200" s="2" t="s">
        <v>1447</v>
      </c>
      <c r="L4200" s="30">
        <v>256</v>
      </c>
      <c r="M4200" s="2">
        <v>38</v>
      </c>
      <c r="N4200" s="2">
        <v>7</v>
      </c>
      <c r="O4200" s="31">
        <v>0</v>
      </c>
    </row>
    <row r="4201" spans="1:15" x14ac:dyDescent="0.25">
      <c r="A4201" s="2">
        <f t="shared" si="264"/>
        <v>2018</v>
      </c>
      <c r="B4201" s="2" t="str">
        <f t="shared" si="265"/>
        <v>Dec</v>
      </c>
      <c r="C4201" s="2">
        <f t="shared" si="266"/>
        <v>51</v>
      </c>
      <c r="D4201" s="2" t="str">
        <f t="shared" si="267"/>
        <v>Mon</v>
      </c>
      <c r="E4201" s="34">
        <v>43451</v>
      </c>
      <c r="F4201" s="30">
        <v>48246</v>
      </c>
      <c r="G4201" s="2" t="s">
        <v>352</v>
      </c>
      <c r="H4201" s="30" t="s">
        <v>2185</v>
      </c>
      <c r="I4201" s="2">
        <v>7</v>
      </c>
      <c r="J4201" s="30" t="s">
        <v>1375</v>
      </c>
      <c r="K4201" s="2" t="s">
        <v>1247</v>
      </c>
      <c r="L4201" s="30">
        <v>954</v>
      </c>
      <c r="M4201" s="2">
        <v>41</v>
      </c>
      <c r="N4201" s="2">
        <v>10</v>
      </c>
      <c r="O4201" s="31">
        <v>0.15759259259259259</v>
      </c>
    </row>
    <row r="4202" spans="1:15" x14ac:dyDescent="0.25">
      <c r="A4202" s="2">
        <f t="shared" si="264"/>
        <v>2018</v>
      </c>
      <c r="B4202" s="2" t="str">
        <f t="shared" si="265"/>
        <v>Dec</v>
      </c>
      <c r="C4202" s="2">
        <f t="shared" si="266"/>
        <v>51</v>
      </c>
      <c r="D4202" s="2" t="str">
        <f t="shared" si="267"/>
        <v>Mon</v>
      </c>
      <c r="E4202" s="34">
        <v>43451</v>
      </c>
      <c r="F4202" s="30">
        <v>48246</v>
      </c>
      <c r="G4202" s="2" t="s">
        <v>352</v>
      </c>
      <c r="H4202" s="30" t="s">
        <v>2185</v>
      </c>
      <c r="I4202" s="2">
        <v>7</v>
      </c>
      <c r="J4202" s="30" t="s">
        <v>1376</v>
      </c>
      <c r="K4202" s="2" t="s">
        <v>1247</v>
      </c>
      <c r="L4202" s="30">
        <v>954</v>
      </c>
      <c r="M4202" s="2">
        <v>41</v>
      </c>
      <c r="N4202" s="2">
        <v>10</v>
      </c>
      <c r="O4202" s="31">
        <v>0.15699074074074074</v>
      </c>
    </row>
    <row r="4203" spans="1:15" x14ac:dyDescent="0.25">
      <c r="A4203" s="2">
        <f t="shared" si="264"/>
        <v>2018</v>
      </c>
      <c r="B4203" s="2" t="str">
        <f t="shared" si="265"/>
        <v>Dec</v>
      </c>
      <c r="C4203" s="2">
        <f t="shared" si="266"/>
        <v>51</v>
      </c>
      <c r="D4203" s="2" t="str">
        <f t="shared" si="267"/>
        <v>Mon</v>
      </c>
      <c r="E4203" s="34">
        <v>43451</v>
      </c>
      <c r="F4203" s="30">
        <v>48246</v>
      </c>
      <c r="G4203" s="2" t="s">
        <v>352</v>
      </c>
      <c r="H4203" s="30" t="s">
        <v>2185</v>
      </c>
      <c r="I4203" s="2">
        <v>7</v>
      </c>
      <c r="J4203" s="30" t="s">
        <v>1902</v>
      </c>
      <c r="K4203" s="2" t="s">
        <v>1355</v>
      </c>
      <c r="L4203" s="30">
        <v>954</v>
      </c>
      <c r="M4203" s="2">
        <v>41</v>
      </c>
      <c r="N4203" s="2">
        <v>10</v>
      </c>
      <c r="O4203" s="31">
        <v>0.15724537037037037</v>
      </c>
    </row>
    <row r="4204" spans="1:15" x14ac:dyDescent="0.25">
      <c r="A4204" s="2">
        <f t="shared" si="264"/>
        <v>2018</v>
      </c>
      <c r="B4204" s="2" t="str">
        <f t="shared" si="265"/>
        <v>Dec</v>
      </c>
      <c r="C4204" s="2">
        <f t="shared" si="266"/>
        <v>51</v>
      </c>
      <c r="D4204" s="2" t="str">
        <f t="shared" si="267"/>
        <v>Mon</v>
      </c>
      <c r="E4204" s="34">
        <v>43451</v>
      </c>
      <c r="F4204" s="30">
        <v>48246</v>
      </c>
      <c r="G4204" s="2" t="s">
        <v>352</v>
      </c>
      <c r="H4204" s="30" t="s">
        <v>2185</v>
      </c>
      <c r="I4204" s="2">
        <v>7</v>
      </c>
      <c r="J4204" s="30" t="s">
        <v>1942</v>
      </c>
      <c r="K4204" s="2" t="s">
        <v>1247</v>
      </c>
      <c r="L4204" s="30">
        <v>954</v>
      </c>
      <c r="M4204" s="2">
        <v>41</v>
      </c>
      <c r="N4204" s="2">
        <v>10</v>
      </c>
      <c r="O4204" s="31">
        <v>0.15682870370370369</v>
      </c>
    </row>
    <row r="4205" spans="1:15" x14ac:dyDescent="0.25">
      <c r="A4205" s="2">
        <f t="shared" si="264"/>
        <v>2018</v>
      </c>
      <c r="B4205" s="2" t="str">
        <f t="shared" si="265"/>
        <v>Dec</v>
      </c>
      <c r="C4205" s="2">
        <f t="shared" si="266"/>
        <v>51</v>
      </c>
      <c r="D4205" s="2" t="str">
        <f t="shared" si="267"/>
        <v>Mon</v>
      </c>
      <c r="E4205" s="34">
        <v>43451</v>
      </c>
      <c r="F4205" s="30">
        <v>48246</v>
      </c>
      <c r="G4205" s="2" t="s">
        <v>352</v>
      </c>
      <c r="H4205" s="30" t="s">
        <v>2185</v>
      </c>
      <c r="I4205" s="2">
        <v>7</v>
      </c>
      <c r="J4205" s="30" t="s">
        <v>1940</v>
      </c>
      <c r="K4205" s="2" t="s">
        <v>1264</v>
      </c>
      <c r="L4205" s="30">
        <v>954</v>
      </c>
      <c r="M4205" s="2">
        <v>41</v>
      </c>
      <c r="N4205" s="2">
        <v>10</v>
      </c>
      <c r="O4205" s="31">
        <v>0.15778935185185186</v>
      </c>
    </row>
    <row r="4206" spans="1:15" x14ac:dyDescent="0.25">
      <c r="A4206" s="2">
        <f t="shared" si="264"/>
        <v>2018</v>
      </c>
      <c r="B4206" s="2" t="str">
        <f t="shared" si="265"/>
        <v>Dec</v>
      </c>
      <c r="C4206" s="2">
        <f t="shared" si="266"/>
        <v>51</v>
      </c>
      <c r="D4206" s="2" t="str">
        <f t="shared" si="267"/>
        <v>Mon</v>
      </c>
      <c r="E4206" s="34">
        <v>43451</v>
      </c>
      <c r="F4206" s="30">
        <v>48246</v>
      </c>
      <c r="G4206" s="2" t="s">
        <v>352</v>
      </c>
      <c r="H4206" s="30" t="s">
        <v>2185</v>
      </c>
      <c r="I4206" s="2">
        <v>7</v>
      </c>
      <c r="J4206" s="30" t="s">
        <v>2017</v>
      </c>
      <c r="K4206" s="2" t="s">
        <v>1247</v>
      </c>
      <c r="L4206" s="30">
        <v>954</v>
      </c>
      <c r="M4206" s="2">
        <v>41</v>
      </c>
      <c r="N4206" s="2">
        <v>10</v>
      </c>
      <c r="O4206" s="31">
        <v>0.15650462962962963</v>
      </c>
    </row>
    <row r="4207" spans="1:15" x14ac:dyDescent="0.25">
      <c r="A4207" s="2">
        <f t="shared" si="264"/>
        <v>2018</v>
      </c>
      <c r="B4207" s="2" t="str">
        <f t="shared" si="265"/>
        <v>Dec</v>
      </c>
      <c r="C4207" s="2">
        <f t="shared" si="266"/>
        <v>51</v>
      </c>
      <c r="D4207" s="2" t="str">
        <f t="shared" si="267"/>
        <v>Mon</v>
      </c>
      <c r="E4207" s="34">
        <v>43451</v>
      </c>
      <c r="F4207" s="30">
        <v>49351</v>
      </c>
      <c r="G4207" s="2" t="s">
        <v>2186</v>
      </c>
      <c r="H4207" s="30" t="s">
        <v>2187</v>
      </c>
      <c r="I4207" s="2">
        <v>4</v>
      </c>
      <c r="J4207" s="30" t="s">
        <v>1367</v>
      </c>
      <c r="K4207" s="2" t="s">
        <v>1282</v>
      </c>
      <c r="L4207" s="30">
        <v>198</v>
      </c>
      <c r="M4207" s="2">
        <v>22</v>
      </c>
      <c r="N4207" s="2">
        <v>9</v>
      </c>
      <c r="O4207" s="31">
        <v>0.12313657407407408</v>
      </c>
    </row>
    <row r="4208" spans="1:15" x14ac:dyDescent="0.25">
      <c r="A4208" s="2">
        <f t="shared" si="264"/>
        <v>2018</v>
      </c>
      <c r="B4208" s="2" t="str">
        <f t="shared" si="265"/>
        <v>Dec</v>
      </c>
      <c r="C4208" s="2">
        <f t="shared" si="266"/>
        <v>51</v>
      </c>
      <c r="D4208" s="2" t="str">
        <f t="shared" si="267"/>
        <v>Mon</v>
      </c>
      <c r="E4208" s="34">
        <v>43451</v>
      </c>
      <c r="F4208" s="30">
        <v>49351</v>
      </c>
      <c r="G4208" s="2" t="s">
        <v>2186</v>
      </c>
      <c r="H4208" s="30" t="s">
        <v>2187</v>
      </c>
      <c r="I4208" s="2">
        <v>4</v>
      </c>
      <c r="J4208" s="30" t="s">
        <v>1368</v>
      </c>
      <c r="K4208" s="2" t="s">
        <v>1264</v>
      </c>
      <c r="L4208" s="30">
        <v>198</v>
      </c>
      <c r="M4208" s="2">
        <v>22</v>
      </c>
      <c r="N4208" s="2">
        <v>9</v>
      </c>
      <c r="O4208" s="31">
        <v>0.12395833333333334</v>
      </c>
    </row>
    <row r="4209" spans="1:15" x14ac:dyDescent="0.25">
      <c r="A4209" s="2">
        <f t="shared" si="264"/>
        <v>2018</v>
      </c>
      <c r="B4209" s="2" t="str">
        <f t="shared" si="265"/>
        <v>Dec</v>
      </c>
      <c r="C4209" s="2">
        <f t="shared" si="266"/>
        <v>51</v>
      </c>
      <c r="D4209" s="2" t="str">
        <f t="shared" si="267"/>
        <v>Mon</v>
      </c>
      <c r="E4209" s="34">
        <v>43451</v>
      </c>
      <c r="F4209" s="30">
        <v>49351</v>
      </c>
      <c r="G4209" s="2" t="s">
        <v>2186</v>
      </c>
      <c r="H4209" s="30" t="s">
        <v>2187</v>
      </c>
      <c r="I4209" s="2">
        <v>4</v>
      </c>
      <c r="J4209" s="30" t="s">
        <v>1374</v>
      </c>
      <c r="K4209" s="2" t="s">
        <v>1247</v>
      </c>
      <c r="L4209" s="30">
        <v>198</v>
      </c>
      <c r="M4209" s="2">
        <v>22</v>
      </c>
      <c r="N4209" s="2">
        <v>9</v>
      </c>
      <c r="O4209" s="31">
        <v>2.8032407407407409E-2</v>
      </c>
    </row>
    <row r="4210" spans="1:15" x14ac:dyDescent="0.25">
      <c r="A4210" s="2">
        <f t="shared" si="264"/>
        <v>2018</v>
      </c>
      <c r="B4210" s="2" t="str">
        <f t="shared" si="265"/>
        <v>Dec</v>
      </c>
      <c r="C4210" s="2">
        <f t="shared" si="266"/>
        <v>51</v>
      </c>
      <c r="D4210" s="2" t="str">
        <f t="shared" si="267"/>
        <v>Mon</v>
      </c>
      <c r="E4210" s="34">
        <v>43451</v>
      </c>
      <c r="F4210" s="30">
        <v>49351</v>
      </c>
      <c r="G4210" s="2" t="s">
        <v>2186</v>
      </c>
      <c r="H4210" s="30" t="s">
        <v>2187</v>
      </c>
      <c r="I4210" s="2">
        <v>4</v>
      </c>
      <c r="J4210" s="30" t="s">
        <v>1374</v>
      </c>
      <c r="K4210" s="2" t="s">
        <v>1282</v>
      </c>
      <c r="L4210" s="30">
        <v>198</v>
      </c>
      <c r="M4210" s="2">
        <v>22</v>
      </c>
      <c r="N4210" s="2">
        <v>9</v>
      </c>
      <c r="O4210" s="31">
        <v>9.5150462962962964E-2</v>
      </c>
    </row>
    <row r="4211" spans="1:15" x14ac:dyDescent="0.25">
      <c r="A4211" s="2">
        <f t="shared" si="264"/>
        <v>2018</v>
      </c>
      <c r="B4211" s="2" t="str">
        <f t="shared" si="265"/>
        <v>Dec</v>
      </c>
      <c r="C4211" s="2">
        <f t="shared" si="266"/>
        <v>51</v>
      </c>
      <c r="D4211" s="2" t="str">
        <f t="shared" si="267"/>
        <v>Mon</v>
      </c>
      <c r="E4211" s="34">
        <v>43451</v>
      </c>
      <c r="F4211" s="30">
        <v>49351</v>
      </c>
      <c r="G4211" s="2" t="s">
        <v>2186</v>
      </c>
      <c r="H4211" s="30" t="s">
        <v>2187</v>
      </c>
      <c r="I4211" s="2">
        <v>4</v>
      </c>
      <c r="J4211" s="30" t="s">
        <v>2015</v>
      </c>
      <c r="K4211" s="2" t="s">
        <v>1247</v>
      </c>
      <c r="L4211" s="30">
        <v>198</v>
      </c>
      <c r="M4211" s="2">
        <v>22</v>
      </c>
      <c r="N4211" s="2">
        <v>9</v>
      </c>
      <c r="O4211" s="31">
        <v>0.12361111111111112</v>
      </c>
    </row>
    <row r="4212" spans="1:15" x14ac:dyDescent="0.25">
      <c r="A4212" s="2">
        <f t="shared" si="264"/>
        <v>2018</v>
      </c>
      <c r="B4212" s="2" t="str">
        <f t="shared" si="265"/>
        <v>Dec</v>
      </c>
      <c r="C4212" s="2">
        <f t="shared" si="266"/>
        <v>51</v>
      </c>
      <c r="D4212" s="2" t="str">
        <f t="shared" si="267"/>
        <v>Mon</v>
      </c>
      <c r="E4212" s="34">
        <v>43451</v>
      </c>
      <c r="F4212" s="30">
        <v>49351</v>
      </c>
      <c r="G4212" s="2" t="s">
        <v>2186</v>
      </c>
      <c r="H4212" s="30" t="s">
        <v>2187</v>
      </c>
      <c r="I4212" s="2">
        <v>4</v>
      </c>
      <c r="J4212" s="30" t="s">
        <v>2011</v>
      </c>
      <c r="K4212" s="2" t="s">
        <v>1255</v>
      </c>
      <c r="L4212" s="30">
        <v>198</v>
      </c>
      <c r="M4212" s="2">
        <v>22</v>
      </c>
      <c r="N4212" s="2">
        <v>9</v>
      </c>
      <c r="O4212" s="31">
        <v>9.5879629629629634E-2</v>
      </c>
    </row>
    <row r="4213" spans="1:15" x14ac:dyDescent="0.25">
      <c r="A4213" s="2">
        <f t="shared" si="264"/>
        <v>2018</v>
      </c>
      <c r="B4213" s="2" t="str">
        <f t="shared" si="265"/>
        <v>Dec</v>
      </c>
      <c r="C4213" s="2">
        <f t="shared" si="266"/>
        <v>51</v>
      </c>
      <c r="D4213" s="2" t="str">
        <f t="shared" si="267"/>
        <v>Mon</v>
      </c>
      <c r="E4213" s="34">
        <v>43451</v>
      </c>
      <c r="F4213" s="30">
        <v>49351</v>
      </c>
      <c r="G4213" s="2" t="s">
        <v>2186</v>
      </c>
      <c r="H4213" s="30" t="s">
        <v>2187</v>
      </c>
      <c r="I4213" s="2">
        <v>4</v>
      </c>
      <c r="J4213" s="30" t="s">
        <v>2011</v>
      </c>
      <c r="K4213" s="2" t="s">
        <v>1282</v>
      </c>
      <c r="L4213" s="30">
        <v>198</v>
      </c>
      <c r="M4213" s="2">
        <v>22</v>
      </c>
      <c r="N4213" s="2">
        <v>9</v>
      </c>
      <c r="O4213" s="31">
        <v>2.6539351851851852E-2</v>
      </c>
    </row>
    <row r="4214" spans="1:15" x14ac:dyDescent="0.25">
      <c r="A4214" s="2">
        <f t="shared" si="264"/>
        <v>2018</v>
      </c>
      <c r="B4214" s="2" t="str">
        <f t="shared" si="265"/>
        <v>Dec</v>
      </c>
      <c r="C4214" s="2">
        <f t="shared" si="266"/>
        <v>51</v>
      </c>
      <c r="D4214" s="2" t="str">
        <f t="shared" si="267"/>
        <v>Mon</v>
      </c>
      <c r="E4214" s="34">
        <v>43451</v>
      </c>
      <c r="F4214" s="30">
        <v>49343</v>
      </c>
      <c r="G4214" s="2" t="s">
        <v>179</v>
      </c>
      <c r="H4214" s="30" t="s">
        <v>2188</v>
      </c>
      <c r="I4214" s="2">
        <v>14</v>
      </c>
      <c r="J4214" s="30" t="s">
        <v>1374</v>
      </c>
      <c r="K4214" s="2" t="s">
        <v>1429</v>
      </c>
      <c r="L4214" s="30">
        <v>2148</v>
      </c>
      <c r="M4214" s="2">
        <v>76</v>
      </c>
      <c r="N4214" s="2">
        <v>4</v>
      </c>
      <c r="O4214" s="31">
        <v>8.4722222222222213E-2</v>
      </c>
    </row>
    <row r="4215" spans="1:15" x14ac:dyDescent="0.25">
      <c r="A4215" s="2">
        <f t="shared" si="264"/>
        <v>2018</v>
      </c>
      <c r="B4215" s="2" t="str">
        <f t="shared" si="265"/>
        <v>Dec</v>
      </c>
      <c r="C4215" s="2">
        <f t="shared" si="266"/>
        <v>51</v>
      </c>
      <c r="D4215" s="2" t="str">
        <f t="shared" si="267"/>
        <v>Mon</v>
      </c>
      <c r="E4215" s="34">
        <v>43451</v>
      </c>
      <c r="F4215" s="30">
        <v>49343</v>
      </c>
      <c r="G4215" s="2" t="s">
        <v>179</v>
      </c>
      <c r="H4215" s="30" t="s">
        <v>2188</v>
      </c>
      <c r="I4215" s="2">
        <v>14</v>
      </c>
      <c r="J4215" s="30" t="s">
        <v>1375</v>
      </c>
      <c r="K4215" s="2" t="s">
        <v>1429</v>
      </c>
      <c r="L4215" s="30">
        <v>2148</v>
      </c>
      <c r="M4215" s="2">
        <v>76</v>
      </c>
      <c r="N4215" s="2">
        <v>4</v>
      </c>
      <c r="O4215" s="31">
        <v>8.4988425925925926E-2</v>
      </c>
    </row>
    <row r="4216" spans="1:15" x14ac:dyDescent="0.25">
      <c r="A4216" s="2">
        <f t="shared" si="264"/>
        <v>2018</v>
      </c>
      <c r="B4216" s="2" t="str">
        <f t="shared" si="265"/>
        <v>Dec</v>
      </c>
      <c r="C4216" s="2">
        <f t="shared" si="266"/>
        <v>51</v>
      </c>
      <c r="D4216" s="2" t="str">
        <f t="shared" si="267"/>
        <v>Mon</v>
      </c>
      <c r="E4216" s="34">
        <v>43451</v>
      </c>
      <c r="F4216" s="30">
        <v>49343</v>
      </c>
      <c r="G4216" s="2" t="s">
        <v>179</v>
      </c>
      <c r="H4216" s="30" t="s">
        <v>2188</v>
      </c>
      <c r="I4216" s="2">
        <v>14</v>
      </c>
      <c r="J4216" s="30" t="s">
        <v>1902</v>
      </c>
      <c r="K4216" s="2" t="s">
        <v>1255</v>
      </c>
      <c r="L4216" s="30">
        <v>2148</v>
      </c>
      <c r="M4216" s="2">
        <v>76</v>
      </c>
      <c r="N4216" s="2">
        <v>4</v>
      </c>
      <c r="O4216" s="31">
        <v>8.0613425925925922E-2</v>
      </c>
    </row>
    <row r="4217" spans="1:15" x14ac:dyDescent="0.25">
      <c r="A4217" s="2">
        <f t="shared" si="264"/>
        <v>2018</v>
      </c>
      <c r="B4217" s="2" t="str">
        <f t="shared" si="265"/>
        <v>Dec</v>
      </c>
      <c r="C4217" s="2">
        <f t="shared" si="266"/>
        <v>51</v>
      </c>
      <c r="D4217" s="2" t="str">
        <f t="shared" si="267"/>
        <v>Mon</v>
      </c>
      <c r="E4217" s="34">
        <v>43451</v>
      </c>
      <c r="F4217" s="30">
        <v>49343</v>
      </c>
      <c r="G4217" s="2" t="s">
        <v>179</v>
      </c>
      <c r="H4217" s="30" t="s">
        <v>2188</v>
      </c>
      <c r="I4217" s="2">
        <v>14</v>
      </c>
      <c r="J4217" s="30" t="s">
        <v>1940</v>
      </c>
      <c r="K4217" s="2" t="s">
        <v>1264</v>
      </c>
      <c r="L4217" s="30">
        <v>2148</v>
      </c>
      <c r="M4217" s="2">
        <v>76</v>
      </c>
      <c r="N4217" s="2">
        <v>4</v>
      </c>
      <c r="O4217" s="31">
        <v>8.5358796296296294E-2</v>
      </c>
    </row>
    <row r="4218" spans="1:15" x14ac:dyDescent="0.25">
      <c r="A4218" s="2">
        <f t="shared" si="264"/>
        <v>2018</v>
      </c>
      <c r="B4218" s="2" t="str">
        <f t="shared" si="265"/>
        <v>Dec</v>
      </c>
      <c r="C4218" s="2">
        <f t="shared" si="266"/>
        <v>51</v>
      </c>
      <c r="D4218" s="2" t="str">
        <f t="shared" si="267"/>
        <v>Mon</v>
      </c>
      <c r="E4218" s="34">
        <v>43451</v>
      </c>
      <c r="F4218" s="30">
        <v>49343</v>
      </c>
      <c r="G4218" s="2" t="s">
        <v>179</v>
      </c>
      <c r="H4218" s="30" t="s">
        <v>2188</v>
      </c>
      <c r="I4218" s="2">
        <v>14</v>
      </c>
      <c r="J4218" s="30" t="s">
        <v>2011</v>
      </c>
      <c r="K4218" s="2" t="s">
        <v>1429</v>
      </c>
      <c r="L4218" s="30">
        <v>2148</v>
      </c>
      <c r="M4218" s="2">
        <v>76</v>
      </c>
      <c r="N4218" s="2">
        <v>4</v>
      </c>
      <c r="O4218" s="31">
        <v>8.0960648148148143E-2</v>
      </c>
    </row>
    <row r="4219" spans="1:15" x14ac:dyDescent="0.25">
      <c r="A4219" s="2">
        <f t="shared" si="264"/>
        <v>2018</v>
      </c>
      <c r="B4219" s="2" t="str">
        <f t="shared" si="265"/>
        <v>Dec</v>
      </c>
      <c r="C4219" s="2">
        <f t="shared" si="266"/>
        <v>51</v>
      </c>
      <c r="D4219" s="2" t="str">
        <f t="shared" si="267"/>
        <v>Mon</v>
      </c>
      <c r="E4219" s="34">
        <v>43451</v>
      </c>
      <c r="F4219" s="30">
        <v>49343</v>
      </c>
      <c r="G4219" s="2" t="s">
        <v>179</v>
      </c>
      <c r="H4219" s="30" t="s">
        <v>2188</v>
      </c>
      <c r="I4219" s="2">
        <v>14</v>
      </c>
      <c r="J4219" s="30" t="s">
        <v>2017</v>
      </c>
      <c r="K4219" s="2" t="s">
        <v>1355</v>
      </c>
      <c r="L4219" s="30">
        <v>2148</v>
      </c>
      <c r="M4219" s="2">
        <v>76</v>
      </c>
      <c r="N4219" s="2">
        <v>4</v>
      </c>
      <c r="O4219" s="31">
        <v>8.520833333333333E-2</v>
      </c>
    </row>
    <row r="4220" spans="1:15" x14ac:dyDescent="0.25">
      <c r="A4220" s="2">
        <f t="shared" ref="A4220:A4283" si="268">YEAR(E4220)</f>
        <v>2018</v>
      </c>
      <c r="B4220" s="2" t="str">
        <f t="shared" ref="B4220:B4283" si="269">TEXT(E4220,"MMM")</f>
        <v>Dec</v>
      </c>
      <c r="C4220" s="2">
        <f t="shared" ref="C4220:C4283" si="270">WEEKNUM(E4220)</f>
        <v>51</v>
      </c>
      <c r="D4220" s="2" t="str">
        <f t="shared" ref="D4220:D4283" si="271">TEXT(E4220,"DDD")</f>
        <v>Mon</v>
      </c>
      <c r="E4220" s="34">
        <v>43451</v>
      </c>
      <c r="F4220" s="30">
        <v>49342</v>
      </c>
      <c r="G4220" s="2" t="s">
        <v>685</v>
      </c>
      <c r="H4220" s="30" t="s">
        <v>2189</v>
      </c>
      <c r="I4220" s="2">
        <v>5</v>
      </c>
      <c r="J4220" s="30" t="s">
        <v>1279</v>
      </c>
      <c r="K4220" s="2" t="s">
        <v>1280</v>
      </c>
      <c r="L4220" s="30">
        <v>848</v>
      </c>
      <c r="M4220" s="2">
        <v>14</v>
      </c>
      <c r="N4220" s="2">
        <v>2</v>
      </c>
      <c r="O4220" s="31">
        <v>0</v>
      </c>
    </row>
    <row r="4221" spans="1:15" x14ac:dyDescent="0.25">
      <c r="A4221" s="2">
        <f t="shared" si="268"/>
        <v>2018</v>
      </c>
      <c r="B4221" s="2" t="str">
        <f t="shared" si="269"/>
        <v>Dec</v>
      </c>
      <c r="C4221" s="2">
        <f t="shared" si="270"/>
        <v>51</v>
      </c>
      <c r="D4221" s="2" t="str">
        <f t="shared" si="271"/>
        <v>Mon</v>
      </c>
      <c r="E4221" s="34">
        <v>43451</v>
      </c>
      <c r="F4221" s="30">
        <v>49342</v>
      </c>
      <c r="G4221" s="2" t="s">
        <v>685</v>
      </c>
      <c r="H4221" s="30" t="s">
        <v>2189</v>
      </c>
      <c r="I4221" s="2">
        <v>5</v>
      </c>
      <c r="J4221" s="30" t="s">
        <v>1367</v>
      </c>
      <c r="K4221" s="2" t="s">
        <v>1247</v>
      </c>
      <c r="L4221" s="30">
        <v>848</v>
      </c>
      <c r="M4221" s="2">
        <v>14</v>
      </c>
      <c r="N4221" s="2">
        <v>2</v>
      </c>
      <c r="O4221" s="31">
        <v>7.6111111111111115E-2</v>
      </c>
    </row>
    <row r="4222" spans="1:15" x14ac:dyDescent="0.25">
      <c r="A4222" s="2">
        <f t="shared" si="268"/>
        <v>2018</v>
      </c>
      <c r="B4222" s="2" t="str">
        <f t="shared" si="269"/>
        <v>Dec</v>
      </c>
      <c r="C4222" s="2">
        <f t="shared" si="270"/>
        <v>51</v>
      </c>
      <c r="D4222" s="2" t="str">
        <f t="shared" si="271"/>
        <v>Mon</v>
      </c>
      <c r="E4222" s="34">
        <v>43451</v>
      </c>
      <c r="F4222" s="30">
        <v>49342</v>
      </c>
      <c r="G4222" s="2" t="s">
        <v>685</v>
      </c>
      <c r="H4222" s="30" t="s">
        <v>2189</v>
      </c>
      <c r="I4222" s="2">
        <v>5</v>
      </c>
      <c r="J4222" s="30" t="s">
        <v>1368</v>
      </c>
      <c r="K4222" s="2" t="s">
        <v>1264</v>
      </c>
      <c r="L4222" s="30">
        <v>848</v>
      </c>
      <c r="M4222" s="2">
        <v>14</v>
      </c>
      <c r="N4222" s="2">
        <v>2</v>
      </c>
      <c r="O4222" s="31">
        <v>7.8159722222222214E-2</v>
      </c>
    </row>
    <row r="4223" spans="1:15" x14ac:dyDescent="0.25">
      <c r="A4223" s="2">
        <f t="shared" si="268"/>
        <v>2018</v>
      </c>
      <c r="B4223" s="2" t="str">
        <f t="shared" si="269"/>
        <v>Dec</v>
      </c>
      <c r="C4223" s="2">
        <f t="shared" si="270"/>
        <v>51</v>
      </c>
      <c r="D4223" s="2" t="str">
        <f t="shared" si="271"/>
        <v>Mon</v>
      </c>
      <c r="E4223" s="34">
        <v>43451</v>
      </c>
      <c r="F4223" s="30">
        <v>49342</v>
      </c>
      <c r="G4223" s="2" t="s">
        <v>685</v>
      </c>
      <c r="H4223" s="30" t="s">
        <v>2189</v>
      </c>
      <c r="I4223" s="2">
        <v>5</v>
      </c>
      <c r="J4223" s="30" t="s">
        <v>2011</v>
      </c>
      <c r="K4223" s="2" t="s">
        <v>1355</v>
      </c>
      <c r="L4223" s="30">
        <v>848</v>
      </c>
      <c r="M4223" s="2">
        <v>14</v>
      </c>
      <c r="N4223" s="2">
        <v>2</v>
      </c>
      <c r="O4223" s="31">
        <v>7.7002314814814815E-2</v>
      </c>
    </row>
    <row r="4224" spans="1:15" x14ac:dyDescent="0.25">
      <c r="A4224" s="2">
        <f t="shared" si="268"/>
        <v>2018</v>
      </c>
      <c r="B4224" s="2" t="str">
        <f t="shared" si="269"/>
        <v>Dec</v>
      </c>
      <c r="C4224" s="2">
        <f t="shared" si="270"/>
        <v>51</v>
      </c>
      <c r="D4224" s="2" t="str">
        <f t="shared" si="271"/>
        <v>Mon</v>
      </c>
      <c r="E4224" s="34">
        <v>43451</v>
      </c>
      <c r="F4224" s="30">
        <v>49355</v>
      </c>
      <c r="G4224" s="2" t="s">
        <v>690</v>
      </c>
      <c r="H4224" s="30" t="s">
        <v>2190</v>
      </c>
      <c r="I4224" s="2">
        <v>12</v>
      </c>
      <c r="J4224" s="30" t="s">
        <v>1368</v>
      </c>
      <c r="K4224" s="2" t="s">
        <v>1264</v>
      </c>
      <c r="L4224" s="30">
        <v>2227</v>
      </c>
      <c r="M4224" s="2">
        <v>10</v>
      </c>
      <c r="N4224" s="2">
        <v>3</v>
      </c>
      <c r="O4224" s="31">
        <v>6.4942129629629627E-2</v>
      </c>
    </row>
    <row r="4225" spans="1:15" x14ac:dyDescent="0.25">
      <c r="A4225" s="2">
        <f t="shared" si="268"/>
        <v>2018</v>
      </c>
      <c r="B4225" s="2" t="str">
        <f t="shared" si="269"/>
        <v>Dec</v>
      </c>
      <c r="C4225" s="2">
        <f t="shared" si="270"/>
        <v>51</v>
      </c>
      <c r="D4225" s="2" t="str">
        <f t="shared" si="271"/>
        <v>Mon</v>
      </c>
      <c r="E4225" s="34">
        <v>43451</v>
      </c>
      <c r="F4225" s="30">
        <v>49355</v>
      </c>
      <c r="G4225" s="2" t="s">
        <v>690</v>
      </c>
      <c r="H4225" s="30" t="s">
        <v>2190</v>
      </c>
      <c r="I4225" s="2">
        <v>12</v>
      </c>
      <c r="J4225" s="30" t="s">
        <v>1902</v>
      </c>
      <c r="K4225" s="2" t="s">
        <v>1355</v>
      </c>
      <c r="L4225" s="30">
        <v>2227</v>
      </c>
      <c r="M4225" s="2">
        <v>10</v>
      </c>
      <c r="N4225" s="2">
        <v>3</v>
      </c>
      <c r="O4225" s="31">
        <v>6.3761574074074068E-2</v>
      </c>
    </row>
    <row r="4226" spans="1:15" x14ac:dyDescent="0.25">
      <c r="A4226" s="2">
        <f t="shared" si="268"/>
        <v>2018</v>
      </c>
      <c r="B4226" s="2" t="str">
        <f t="shared" si="269"/>
        <v>Dec</v>
      </c>
      <c r="C4226" s="2">
        <f t="shared" si="270"/>
        <v>51</v>
      </c>
      <c r="D4226" s="2" t="str">
        <f t="shared" si="271"/>
        <v>Mon</v>
      </c>
      <c r="E4226" s="34">
        <v>43451</v>
      </c>
      <c r="F4226" s="30">
        <v>49355</v>
      </c>
      <c r="G4226" s="2" t="s">
        <v>690</v>
      </c>
      <c r="H4226" s="30" t="s">
        <v>2190</v>
      </c>
      <c r="I4226" s="2">
        <v>12</v>
      </c>
      <c r="J4226" s="30" t="s">
        <v>2011</v>
      </c>
      <c r="K4226" s="2" t="s">
        <v>1247</v>
      </c>
      <c r="L4226" s="30">
        <v>2227</v>
      </c>
      <c r="M4226" s="2">
        <v>10</v>
      </c>
      <c r="N4226" s="2">
        <v>3</v>
      </c>
      <c r="O4226" s="31">
        <v>6.3541666666666663E-2</v>
      </c>
    </row>
    <row r="4227" spans="1:15" x14ac:dyDescent="0.25">
      <c r="A4227" s="2">
        <f t="shared" si="268"/>
        <v>2018</v>
      </c>
      <c r="B4227" s="2" t="str">
        <f t="shared" si="269"/>
        <v>Dec</v>
      </c>
      <c r="C4227" s="2">
        <f t="shared" si="270"/>
        <v>51</v>
      </c>
      <c r="D4227" s="2" t="str">
        <f t="shared" si="271"/>
        <v>Mon</v>
      </c>
      <c r="E4227" s="34">
        <v>43451</v>
      </c>
      <c r="F4227" s="30">
        <v>49360</v>
      </c>
      <c r="G4227" s="2" t="s">
        <v>176</v>
      </c>
      <c r="H4227" s="30" t="s">
        <v>2191</v>
      </c>
      <c r="I4227" s="2">
        <v>20</v>
      </c>
      <c r="J4227" s="30" t="s">
        <v>1747</v>
      </c>
      <c r="K4227" s="2" t="s">
        <v>1429</v>
      </c>
      <c r="L4227" s="30">
        <v>1425</v>
      </c>
      <c r="M4227" s="2">
        <v>75</v>
      </c>
      <c r="N4227" s="2">
        <v>32</v>
      </c>
      <c r="O4227" s="31">
        <v>6.9988425925925926E-2</v>
      </c>
    </row>
    <row r="4228" spans="1:15" x14ac:dyDescent="0.25">
      <c r="A4228" s="2">
        <f t="shared" si="268"/>
        <v>2018</v>
      </c>
      <c r="B4228" s="2" t="str">
        <f t="shared" si="269"/>
        <v>Dec</v>
      </c>
      <c r="C4228" s="2">
        <f t="shared" si="270"/>
        <v>51</v>
      </c>
      <c r="D4228" s="2" t="str">
        <f t="shared" si="271"/>
        <v>Mon</v>
      </c>
      <c r="E4228" s="34">
        <v>43451</v>
      </c>
      <c r="F4228" s="30">
        <v>49360</v>
      </c>
      <c r="G4228" s="2" t="s">
        <v>176</v>
      </c>
      <c r="H4228" s="30" t="s">
        <v>2191</v>
      </c>
      <c r="I4228" s="2">
        <v>20</v>
      </c>
      <c r="J4228" s="30" t="s">
        <v>1773</v>
      </c>
      <c r="K4228" s="2" t="s">
        <v>1429</v>
      </c>
      <c r="L4228" s="30">
        <v>1425</v>
      </c>
      <c r="M4228" s="2">
        <v>75</v>
      </c>
      <c r="N4228" s="2">
        <v>32</v>
      </c>
      <c r="O4228" s="31">
        <v>6.9999999999999993E-2</v>
      </c>
    </row>
    <row r="4229" spans="1:15" x14ac:dyDescent="0.25">
      <c r="A4229" s="2">
        <f t="shared" si="268"/>
        <v>2018</v>
      </c>
      <c r="B4229" s="2" t="str">
        <f t="shared" si="269"/>
        <v>Dec</v>
      </c>
      <c r="C4229" s="2">
        <f t="shared" si="270"/>
        <v>51</v>
      </c>
      <c r="D4229" s="2" t="str">
        <f t="shared" si="271"/>
        <v>Mon</v>
      </c>
      <c r="E4229" s="34">
        <v>43451</v>
      </c>
      <c r="F4229" s="30">
        <v>49360</v>
      </c>
      <c r="G4229" s="2" t="s">
        <v>176</v>
      </c>
      <c r="H4229" s="30" t="s">
        <v>2191</v>
      </c>
      <c r="I4229" s="2">
        <v>20</v>
      </c>
      <c r="J4229" s="30" t="s">
        <v>1776</v>
      </c>
      <c r="K4229" s="2" t="s">
        <v>1429</v>
      </c>
      <c r="L4229" s="30">
        <v>1425</v>
      </c>
      <c r="M4229" s="2">
        <v>75</v>
      </c>
      <c r="N4229" s="2">
        <v>32</v>
      </c>
      <c r="O4229" s="31">
        <v>6.997685185185186E-2</v>
      </c>
    </row>
    <row r="4230" spans="1:15" x14ac:dyDescent="0.25">
      <c r="A4230" s="2">
        <f t="shared" si="268"/>
        <v>2018</v>
      </c>
      <c r="B4230" s="2" t="str">
        <f t="shared" si="269"/>
        <v>Dec</v>
      </c>
      <c r="C4230" s="2">
        <f t="shared" si="270"/>
        <v>51</v>
      </c>
      <c r="D4230" s="2" t="str">
        <f t="shared" si="271"/>
        <v>Mon</v>
      </c>
      <c r="E4230" s="34">
        <v>43451</v>
      </c>
      <c r="F4230" s="30">
        <v>49360</v>
      </c>
      <c r="G4230" s="2" t="s">
        <v>176</v>
      </c>
      <c r="H4230" s="30" t="s">
        <v>2191</v>
      </c>
      <c r="I4230" s="2">
        <v>20</v>
      </c>
      <c r="J4230" s="30" t="s">
        <v>1777</v>
      </c>
      <c r="K4230" s="2" t="s">
        <v>1429</v>
      </c>
      <c r="L4230" s="30">
        <v>1425</v>
      </c>
      <c r="M4230" s="2">
        <v>75</v>
      </c>
      <c r="N4230" s="2">
        <v>32</v>
      </c>
      <c r="O4230" s="31">
        <v>6.997685185185186E-2</v>
      </c>
    </row>
    <row r="4231" spans="1:15" x14ac:dyDescent="0.25">
      <c r="A4231" s="2">
        <f t="shared" si="268"/>
        <v>2018</v>
      </c>
      <c r="B4231" s="2" t="str">
        <f t="shared" si="269"/>
        <v>Dec</v>
      </c>
      <c r="C4231" s="2">
        <f t="shared" si="270"/>
        <v>51</v>
      </c>
      <c r="D4231" s="2" t="str">
        <f t="shared" si="271"/>
        <v>Mon</v>
      </c>
      <c r="E4231" s="34">
        <v>43451</v>
      </c>
      <c r="F4231" s="30">
        <v>49360</v>
      </c>
      <c r="G4231" s="2" t="s">
        <v>176</v>
      </c>
      <c r="H4231" s="30" t="s">
        <v>2191</v>
      </c>
      <c r="I4231" s="2">
        <v>20</v>
      </c>
      <c r="J4231" s="30" t="s">
        <v>1778</v>
      </c>
      <c r="K4231" s="2" t="s">
        <v>1429</v>
      </c>
      <c r="L4231" s="30">
        <v>1425</v>
      </c>
      <c r="M4231" s="2">
        <v>75</v>
      </c>
      <c r="N4231" s="2">
        <v>32</v>
      </c>
      <c r="O4231" s="31">
        <v>6.9988425925925926E-2</v>
      </c>
    </row>
    <row r="4232" spans="1:15" x14ac:dyDescent="0.25">
      <c r="A4232" s="2">
        <f t="shared" si="268"/>
        <v>2018</v>
      </c>
      <c r="B4232" s="2" t="str">
        <f t="shared" si="269"/>
        <v>Dec</v>
      </c>
      <c r="C4232" s="2">
        <f t="shared" si="270"/>
        <v>51</v>
      </c>
      <c r="D4232" s="2" t="str">
        <f t="shared" si="271"/>
        <v>Mon</v>
      </c>
      <c r="E4232" s="34">
        <v>43451</v>
      </c>
      <c r="F4232" s="30">
        <v>49360</v>
      </c>
      <c r="G4232" s="2" t="s">
        <v>176</v>
      </c>
      <c r="H4232" s="30" t="s">
        <v>2191</v>
      </c>
      <c r="I4232" s="2">
        <v>20</v>
      </c>
      <c r="J4232" s="30" t="s">
        <v>1943</v>
      </c>
      <c r="K4232" s="2" t="s">
        <v>1264</v>
      </c>
      <c r="L4232" s="30">
        <v>1425</v>
      </c>
      <c r="M4232" s="2">
        <v>75</v>
      </c>
      <c r="N4232" s="2">
        <v>32</v>
      </c>
      <c r="O4232" s="31">
        <v>6.9988425925925926E-2</v>
      </c>
    </row>
    <row r="4233" spans="1:15" x14ac:dyDescent="0.25">
      <c r="A4233" s="2">
        <f t="shared" si="268"/>
        <v>2018</v>
      </c>
      <c r="B4233" s="2" t="str">
        <f t="shared" si="269"/>
        <v>Dec</v>
      </c>
      <c r="C4233" s="2">
        <f t="shared" si="270"/>
        <v>51</v>
      </c>
      <c r="D4233" s="2" t="str">
        <f t="shared" si="271"/>
        <v>Mon</v>
      </c>
      <c r="E4233" s="34">
        <v>43451</v>
      </c>
      <c r="F4233" s="30">
        <v>49360</v>
      </c>
      <c r="G4233" s="2" t="s">
        <v>176</v>
      </c>
      <c r="H4233" s="30" t="s">
        <v>2191</v>
      </c>
      <c r="I4233" s="2">
        <v>20</v>
      </c>
      <c r="J4233" s="30" t="s">
        <v>1950</v>
      </c>
      <c r="K4233" s="2" t="s">
        <v>1429</v>
      </c>
      <c r="L4233" s="30">
        <v>1425</v>
      </c>
      <c r="M4233" s="2">
        <v>75</v>
      </c>
      <c r="N4233" s="2">
        <v>32</v>
      </c>
      <c r="O4233" s="31">
        <v>6.9988425925925926E-2</v>
      </c>
    </row>
    <row r="4234" spans="1:15" x14ac:dyDescent="0.25">
      <c r="A4234" s="2">
        <f t="shared" si="268"/>
        <v>2018</v>
      </c>
      <c r="B4234" s="2" t="str">
        <f t="shared" si="269"/>
        <v>Dec</v>
      </c>
      <c r="C4234" s="2">
        <f t="shared" si="270"/>
        <v>51</v>
      </c>
      <c r="D4234" s="2" t="str">
        <f t="shared" si="271"/>
        <v>Mon</v>
      </c>
      <c r="E4234" s="34">
        <v>43451</v>
      </c>
      <c r="F4234" s="30">
        <v>49360</v>
      </c>
      <c r="G4234" s="2" t="s">
        <v>176</v>
      </c>
      <c r="H4234" s="30" t="s">
        <v>2191</v>
      </c>
      <c r="I4234" s="2">
        <v>20</v>
      </c>
      <c r="J4234" s="30" t="s">
        <v>2047</v>
      </c>
      <c r="K4234" s="2" t="s">
        <v>1429</v>
      </c>
      <c r="L4234" s="30">
        <v>1425</v>
      </c>
      <c r="M4234" s="2">
        <v>75</v>
      </c>
      <c r="N4234" s="2">
        <v>32</v>
      </c>
      <c r="O4234" s="31">
        <v>6.9988425925925926E-2</v>
      </c>
    </row>
    <row r="4235" spans="1:15" x14ac:dyDescent="0.25">
      <c r="A4235" s="2">
        <f t="shared" si="268"/>
        <v>2018</v>
      </c>
      <c r="B4235" s="2" t="str">
        <f t="shared" si="269"/>
        <v>Dec</v>
      </c>
      <c r="C4235" s="2">
        <f t="shared" si="270"/>
        <v>51</v>
      </c>
      <c r="D4235" s="2" t="str">
        <f t="shared" si="271"/>
        <v>Mon</v>
      </c>
      <c r="E4235" s="34">
        <v>43451</v>
      </c>
      <c r="F4235" s="30">
        <v>49360</v>
      </c>
      <c r="G4235" s="2" t="s">
        <v>176</v>
      </c>
      <c r="H4235" s="30" t="s">
        <v>2191</v>
      </c>
      <c r="I4235" s="2">
        <v>20</v>
      </c>
      <c r="J4235" s="30" t="s">
        <v>2412</v>
      </c>
      <c r="K4235" s="2" t="s">
        <v>1429</v>
      </c>
      <c r="L4235" s="30">
        <v>1425</v>
      </c>
      <c r="M4235" s="2">
        <v>75</v>
      </c>
      <c r="N4235" s="2">
        <v>32</v>
      </c>
      <c r="O4235" s="31">
        <v>6.9988425925925926E-2</v>
      </c>
    </row>
    <row r="4236" spans="1:15" x14ac:dyDescent="0.25">
      <c r="A4236" s="2">
        <f t="shared" si="268"/>
        <v>2018</v>
      </c>
      <c r="B4236" s="2" t="str">
        <f t="shared" si="269"/>
        <v>Dec</v>
      </c>
      <c r="C4236" s="2">
        <f t="shared" si="270"/>
        <v>51</v>
      </c>
      <c r="D4236" s="2" t="str">
        <f t="shared" si="271"/>
        <v>Mon</v>
      </c>
      <c r="E4236" s="34">
        <v>43451</v>
      </c>
      <c r="F4236" s="30">
        <v>49360</v>
      </c>
      <c r="G4236" s="2" t="s">
        <v>176</v>
      </c>
      <c r="H4236" s="30" t="s">
        <v>2191</v>
      </c>
      <c r="I4236" s="2">
        <v>20</v>
      </c>
      <c r="J4236" s="30" t="s">
        <v>2458</v>
      </c>
      <c r="K4236" s="2" t="s">
        <v>1429</v>
      </c>
      <c r="L4236" s="30">
        <v>1425</v>
      </c>
      <c r="M4236" s="2">
        <v>75</v>
      </c>
      <c r="N4236" s="2">
        <v>32</v>
      </c>
      <c r="O4236" s="31">
        <v>6.997685185185186E-2</v>
      </c>
    </row>
    <row r="4237" spans="1:15" x14ac:dyDescent="0.25">
      <c r="A4237" s="2">
        <f t="shared" si="268"/>
        <v>2018</v>
      </c>
      <c r="B4237" s="2" t="str">
        <f t="shared" si="269"/>
        <v>Dec</v>
      </c>
      <c r="C4237" s="2">
        <f t="shared" si="270"/>
        <v>51</v>
      </c>
      <c r="D4237" s="2" t="str">
        <f t="shared" si="271"/>
        <v>Mon</v>
      </c>
      <c r="E4237" s="34">
        <v>43451</v>
      </c>
      <c r="F4237" s="30">
        <v>49360</v>
      </c>
      <c r="G4237" s="2" t="s">
        <v>176</v>
      </c>
      <c r="H4237" s="30" t="s">
        <v>2191</v>
      </c>
      <c r="I4237" s="2">
        <v>20</v>
      </c>
      <c r="J4237" s="30" t="s">
        <v>2459</v>
      </c>
      <c r="K4237" s="2" t="s">
        <v>1429</v>
      </c>
      <c r="L4237" s="30">
        <v>1425</v>
      </c>
      <c r="M4237" s="2">
        <v>75</v>
      </c>
      <c r="N4237" s="2">
        <v>32</v>
      </c>
      <c r="O4237" s="31">
        <v>6.9999999999999993E-2</v>
      </c>
    </row>
    <row r="4238" spans="1:15" x14ac:dyDescent="0.25">
      <c r="A4238" s="2">
        <f t="shared" si="268"/>
        <v>2018</v>
      </c>
      <c r="B4238" s="2" t="str">
        <f t="shared" si="269"/>
        <v>Dec</v>
      </c>
      <c r="C4238" s="2">
        <f t="shared" si="270"/>
        <v>51</v>
      </c>
      <c r="D4238" s="2" t="str">
        <f t="shared" si="271"/>
        <v>Mon</v>
      </c>
      <c r="E4238" s="34">
        <v>43451</v>
      </c>
      <c r="F4238" s="30">
        <v>49360</v>
      </c>
      <c r="G4238" s="2" t="s">
        <v>176</v>
      </c>
      <c r="H4238" s="30" t="s">
        <v>2191</v>
      </c>
      <c r="I4238" s="2">
        <v>20</v>
      </c>
      <c r="J4238" s="30" t="s">
        <v>2460</v>
      </c>
      <c r="K4238" s="2" t="s">
        <v>1429</v>
      </c>
      <c r="L4238" s="30">
        <v>1425</v>
      </c>
      <c r="M4238" s="2">
        <v>75</v>
      </c>
      <c r="N4238" s="2">
        <v>32</v>
      </c>
      <c r="O4238" s="31">
        <v>6.9999999999999993E-2</v>
      </c>
    </row>
    <row r="4239" spans="1:15" x14ac:dyDescent="0.25">
      <c r="A4239" s="2">
        <f t="shared" si="268"/>
        <v>2018</v>
      </c>
      <c r="B4239" s="2" t="str">
        <f t="shared" si="269"/>
        <v>Dec</v>
      </c>
      <c r="C4239" s="2">
        <f t="shared" si="270"/>
        <v>51</v>
      </c>
      <c r="D4239" s="2" t="str">
        <f t="shared" si="271"/>
        <v>Mon</v>
      </c>
      <c r="E4239" s="34">
        <v>43451</v>
      </c>
      <c r="F4239" s="30">
        <v>47491</v>
      </c>
      <c r="G4239" s="2" t="s">
        <v>53</v>
      </c>
      <c r="H4239" s="30" t="s">
        <v>2192</v>
      </c>
      <c r="I4239" s="2">
        <v>13</v>
      </c>
      <c r="J4239" s="30" t="s">
        <v>1851</v>
      </c>
      <c r="K4239" s="2" t="s">
        <v>1272</v>
      </c>
      <c r="L4239" s="30">
        <v>4104</v>
      </c>
      <c r="M4239" s="2">
        <v>1</v>
      </c>
      <c r="N4239" s="2">
        <v>27</v>
      </c>
      <c r="O4239" s="31">
        <v>2.5983796296296297E-2</v>
      </c>
    </row>
    <row r="4240" spans="1:15" x14ac:dyDescent="0.25">
      <c r="A4240" s="2">
        <f t="shared" si="268"/>
        <v>2018</v>
      </c>
      <c r="B4240" s="2" t="str">
        <f t="shared" si="269"/>
        <v>Dec</v>
      </c>
      <c r="C4240" s="2">
        <f t="shared" si="270"/>
        <v>51</v>
      </c>
      <c r="D4240" s="2" t="str">
        <f t="shared" si="271"/>
        <v>Mon</v>
      </c>
      <c r="E4240" s="34">
        <v>43451</v>
      </c>
      <c r="F4240" s="30">
        <v>51412</v>
      </c>
      <c r="G4240" s="2" t="s">
        <v>98</v>
      </c>
      <c r="H4240" s="30" t="s">
        <v>909</v>
      </c>
      <c r="I4240" s="2">
        <v>30</v>
      </c>
      <c r="J4240" s="30" t="s">
        <v>2461</v>
      </c>
      <c r="K4240" s="2" t="s">
        <v>1272</v>
      </c>
      <c r="L4240" s="30">
        <v>0</v>
      </c>
      <c r="M4240" s="2">
        <v>0</v>
      </c>
      <c r="N4240" s="2">
        <v>25</v>
      </c>
      <c r="O4240" s="31">
        <v>1.6782407407407409E-2</v>
      </c>
    </row>
    <row r="4241" spans="1:15" x14ac:dyDescent="0.25">
      <c r="A4241" s="2">
        <f t="shared" si="268"/>
        <v>2018</v>
      </c>
      <c r="B4241" s="2" t="str">
        <f t="shared" si="269"/>
        <v>Dec</v>
      </c>
      <c r="C4241" s="2">
        <f t="shared" si="270"/>
        <v>51</v>
      </c>
      <c r="D4241" s="2" t="str">
        <f t="shared" si="271"/>
        <v>Mon</v>
      </c>
      <c r="E4241" s="34">
        <v>43451</v>
      </c>
      <c r="F4241" s="30">
        <v>49368</v>
      </c>
      <c r="G4241" s="2" t="s">
        <v>39</v>
      </c>
      <c r="H4241" s="30" t="s">
        <v>2193</v>
      </c>
      <c r="I4241" s="2">
        <v>21</v>
      </c>
      <c r="J4241" s="30" t="s">
        <v>2461</v>
      </c>
      <c r="K4241" s="2" t="s">
        <v>1272</v>
      </c>
      <c r="L4241" s="30">
        <v>5808</v>
      </c>
      <c r="M4241" s="2">
        <v>7</v>
      </c>
      <c r="N4241" s="2">
        <v>57</v>
      </c>
      <c r="O4241" s="31">
        <v>4.5439814814814815E-2</v>
      </c>
    </row>
    <row r="4242" spans="1:15" x14ac:dyDescent="0.25">
      <c r="A4242" s="2">
        <f t="shared" si="268"/>
        <v>2018</v>
      </c>
      <c r="B4242" s="2" t="str">
        <f t="shared" si="269"/>
        <v>Dec</v>
      </c>
      <c r="C4242" s="2">
        <f t="shared" si="270"/>
        <v>51</v>
      </c>
      <c r="D4242" s="2" t="str">
        <f t="shared" si="271"/>
        <v>Mon</v>
      </c>
      <c r="E4242" s="34">
        <v>43451</v>
      </c>
      <c r="F4242" s="30">
        <v>49370</v>
      </c>
      <c r="G4242" s="2" t="s">
        <v>152</v>
      </c>
      <c r="H4242" s="30" t="s">
        <v>909</v>
      </c>
      <c r="I4242" s="2">
        <v>0</v>
      </c>
      <c r="J4242" s="30" t="s">
        <v>1298</v>
      </c>
      <c r="K4242" s="2" t="s">
        <v>1429</v>
      </c>
      <c r="L4242" s="30">
        <v>0</v>
      </c>
      <c r="M4242" s="2">
        <v>0</v>
      </c>
      <c r="N4242" s="2">
        <v>0</v>
      </c>
      <c r="O4242" s="31">
        <v>6.8182870370370366E-2</v>
      </c>
    </row>
    <row r="4243" spans="1:15" x14ac:dyDescent="0.25">
      <c r="A4243" s="2">
        <f t="shared" si="268"/>
        <v>2018</v>
      </c>
      <c r="B4243" s="2" t="str">
        <f t="shared" si="269"/>
        <v>Dec</v>
      </c>
      <c r="C4243" s="2">
        <f t="shared" si="270"/>
        <v>51</v>
      </c>
      <c r="D4243" s="2" t="str">
        <f t="shared" si="271"/>
        <v>Mon</v>
      </c>
      <c r="E4243" s="34">
        <v>43451</v>
      </c>
      <c r="F4243" s="30">
        <v>49370</v>
      </c>
      <c r="G4243" s="2" t="s">
        <v>152</v>
      </c>
      <c r="H4243" s="30" t="s">
        <v>909</v>
      </c>
      <c r="I4243" s="2">
        <v>0</v>
      </c>
      <c r="J4243" s="30" t="s">
        <v>1877</v>
      </c>
      <c r="K4243" s="2" t="s">
        <v>1264</v>
      </c>
      <c r="L4243" s="30">
        <v>0</v>
      </c>
      <c r="M4243" s="2">
        <v>0</v>
      </c>
      <c r="N4243" s="2">
        <v>0</v>
      </c>
      <c r="O4243" s="31">
        <v>6.8148148148148138E-2</v>
      </c>
    </row>
    <row r="4244" spans="1:15" x14ac:dyDescent="0.25">
      <c r="A4244" s="2">
        <f t="shared" si="268"/>
        <v>2018</v>
      </c>
      <c r="B4244" s="2" t="str">
        <f t="shared" si="269"/>
        <v>Dec</v>
      </c>
      <c r="C4244" s="2">
        <f t="shared" si="270"/>
        <v>51</v>
      </c>
      <c r="D4244" s="2" t="str">
        <f t="shared" si="271"/>
        <v>Mon</v>
      </c>
      <c r="E4244" s="34">
        <v>43451</v>
      </c>
      <c r="F4244" s="30">
        <v>49370</v>
      </c>
      <c r="G4244" s="2" t="s">
        <v>152</v>
      </c>
      <c r="H4244" s="30" t="s">
        <v>909</v>
      </c>
      <c r="I4244" s="2">
        <v>0</v>
      </c>
      <c r="J4244" s="30" t="s">
        <v>1864</v>
      </c>
      <c r="K4244" s="2" t="s">
        <v>1429</v>
      </c>
      <c r="L4244" s="30">
        <v>0</v>
      </c>
      <c r="M4244" s="2">
        <v>0</v>
      </c>
      <c r="N4244" s="2">
        <v>0</v>
      </c>
      <c r="O4244" s="31">
        <v>6.8148148148148138E-2</v>
      </c>
    </row>
    <row r="4245" spans="1:15" x14ac:dyDescent="0.25">
      <c r="A4245" s="2">
        <f t="shared" si="268"/>
        <v>2018</v>
      </c>
      <c r="B4245" s="2" t="str">
        <f t="shared" si="269"/>
        <v>Dec</v>
      </c>
      <c r="C4245" s="2">
        <f t="shared" si="270"/>
        <v>51</v>
      </c>
      <c r="D4245" s="2" t="str">
        <f t="shared" si="271"/>
        <v>Mon</v>
      </c>
      <c r="E4245" s="34">
        <v>43451</v>
      </c>
      <c r="F4245" s="30">
        <v>49370</v>
      </c>
      <c r="G4245" s="2" t="s">
        <v>152</v>
      </c>
      <c r="H4245" s="30" t="s">
        <v>909</v>
      </c>
      <c r="I4245" s="2">
        <v>0</v>
      </c>
      <c r="J4245" s="30" t="s">
        <v>1993</v>
      </c>
      <c r="K4245" s="2" t="s">
        <v>1264</v>
      </c>
      <c r="L4245" s="30">
        <v>0</v>
      </c>
      <c r="M4245" s="2">
        <v>0</v>
      </c>
      <c r="N4245" s="2">
        <v>0</v>
      </c>
      <c r="O4245" s="31">
        <v>6.7754629629629637E-2</v>
      </c>
    </row>
    <row r="4246" spans="1:15" x14ac:dyDescent="0.25">
      <c r="A4246" s="2">
        <f t="shared" si="268"/>
        <v>2018</v>
      </c>
      <c r="B4246" s="2" t="str">
        <f t="shared" si="269"/>
        <v>Dec</v>
      </c>
      <c r="C4246" s="2">
        <f t="shared" si="270"/>
        <v>51</v>
      </c>
      <c r="D4246" s="2" t="str">
        <f t="shared" si="271"/>
        <v>Mon</v>
      </c>
      <c r="E4246" s="34">
        <v>43451</v>
      </c>
      <c r="F4246" s="30">
        <v>49370</v>
      </c>
      <c r="G4246" s="2" t="s">
        <v>152</v>
      </c>
      <c r="H4246" s="30" t="s">
        <v>909</v>
      </c>
      <c r="I4246" s="2">
        <v>0</v>
      </c>
      <c r="J4246" s="30" t="s">
        <v>1761</v>
      </c>
      <c r="K4246" s="2" t="s">
        <v>1429</v>
      </c>
      <c r="L4246" s="30">
        <v>0</v>
      </c>
      <c r="M4246" s="2">
        <v>0</v>
      </c>
      <c r="N4246" s="2">
        <v>0</v>
      </c>
      <c r="O4246" s="31">
        <v>6.8148148148148138E-2</v>
      </c>
    </row>
    <row r="4247" spans="1:15" x14ac:dyDescent="0.25">
      <c r="A4247" s="2">
        <f t="shared" si="268"/>
        <v>2018</v>
      </c>
      <c r="B4247" s="2" t="str">
        <f t="shared" si="269"/>
        <v>Dec</v>
      </c>
      <c r="C4247" s="2">
        <f t="shared" si="270"/>
        <v>51</v>
      </c>
      <c r="D4247" s="2" t="str">
        <f t="shared" si="271"/>
        <v>Mon</v>
      </c>
      <c r="E4247" s="34">
        <v>43451</v>
      </c>
      <c r="F4247" s="30">
        <v>49370</v>
      </c>
      <c r="G4247" s="2" t="s">
        <v>152</v>
      </c>
      <c r="H4247" s="30" t="s">
        <v>909</v>
      </c>
      <c r="I4247" s="2">
        <v>0</v>
      </c>
      <c r="J4247" s="30" t="s">
        <v>2462</v>
      </c>
      <c r="K4247" s="2" t="s">
        <v>1429</v>
      </c>
      <c r="L4247" s="30">
        <v>0</v>
      </c>
      <c r="M4247" s="2">
        <v>0</v>
      </c>
      <c r="N4247" s="2">
        <v>0</v>
      </c>
      <c r="O4247" s="31">
        <v>6.7928240740740733E-2</v>
      </c>
    </row>
    <row r="4248" spans="1:15" x14ac:dyDescent="0.25">
      <c r="A4248" s="2">
        <f t="shared" si="268"/>
        <v>2018</v>
      </c>
      <c r="B4248" s="2" t="str">
        <f t="shared" si="269"/>
        <v>Dec</v>
      </c>
      <c r="C4248" s="2">
        <f t="shared" si="270"/>
        <v>51</v>
      </c>
      <c r="D4248" s="2" t="str">
        <f t="shared" si="271"/>
        <v>Mon</v>
      </c>
      <c r="E4248" s="34">
        <v>43451</v>
      </c>
      <c r="F4248" s="30">
        <v>51231</v>
      </c>
      <c r="G4248" s="2" t="s">
        <v>157</v>
      </c>
      <c r="H4248" s="30" t="s">
        <v>2463</v>
      </c>
      <c r="I4248" s="2">
        <v>34</v>
      </c>
      <c r="J4248" s="30" t="s">
        <v>2464</v>
      </c>
      <c r="K4248" s="2" t="s">
        <v>1272</v>
      </c>
      <c r="L4248" s="30">
        <v>5736</v>
      </c>
      <c r="M4248" s="2">
        <v>70</v>
      </c>
      <c r="N4248" s="2">
        <v>54</v>
      </c>
      <c r="O4248" s="31">
        <v>0</v>
      </c>
    </row>
    <row r="4249" spans="1:15" x14ac:dyDescent="0.25">
      <c r="A4249" s="2">
        <f t="shared" si="268"/>
        <v>2018</v>
      </c>
      <c r="B4249" s="2" t="str">
        <f t="shared" si="269"/>
        <v>Dec</v>
      </c>
      <c r="C4249" s="2">
        <f t="shared" si="270"/>
        <v>51</v>
      </c>
      <c r="D4249" s="2" t="str">
        <f t="shared" si="271"/>
        <v>Mon</v>
      </c>
      <c r="E4249" s="34">
        <v>43451</v>
      </c>
      <c r="F4249" s="30" t="s">
        <v>2194</v>
      </c>
      <c r="G4249" s="2" t="s">
        <v>2195</v>
      </c>
      <c r="H4249" s="30" t="s">
        <v>2196</v>
      </c>
      <c r="I4249" s="2">
        <v>31</v>
      </c>
      <c r="J4249" s="30" t="s">
        <v>1851</v>
      </c>
      <c r="K4249" s="2" t="s">
        <v>1272</v>
      </c>
      <c r="L4249" s="30">
        <v>3107</v>
      </c>
      <c r="M4249" s="2">
        <v>65</v>
      </c>
      <c r="N4249" s="2">
        <v>28</v>
      </c>
      <c r="O4249" s="31">
        <v>1.8067129629629631E-2</v>
      </c>
    </row>
    <row r="4250" spans="1:15" x14ac:dyDescent="0.25">
      <c r="A4250" s="2">
        <f t="shared" si="268"/>
        <v>2018</v>
      </c>
      <c r="B4250" s="2" t="str">
        <f t="shared" si="269"/>
        <v>Dec</v>
      </c>
      <c r="C4250" s="2">
        <f t="shared" si="270"/>
        <v>51</v>
      </c>
      <c r="D4250" s="2" t="str">
        <f t="shared" si="271"/>
        <v>Mon</v>
      </c>
      <c r="E4250" s="34">
        <v>43451</v>
      </c>
      <c r="F4250" s="30" t="s">
        <v>2197</v>
      </c>
      <c r="G4250" s="2" t="s">
        <v>2198</v>
      </c>
      <c r="H4250" s="30" t="s">
        <v>2199</v>
      </c>
      <c r="I4250" s="2">
        <v>21</v>
      </c>
      <c r="J4250" s="30" t="s">
        <v>1851</v>
      </c>
      <c r="K4250" s="2" t="s">
        <v>1272</v>
      </c>
      <c r="L4250" s="30">
        <v>4124</v>
      </c>
      <c r="M4250" s="2">
        <v>37</v>
      </c>
      <c r="N4250" s="2">
        <v>56</v>
      </c>
      <c r="O4250" s="31">
        <v>0.91047453703703696</v>
      </c>
    </row>
    <row r="4251" spans="1:15" x14ac:dyDescent="0.25">
      <c r="A4251" s="2">
        <f t="shared" si="268"/>
        <v>2018</v>
      </c>
      <c r="B4251" s="2" t="str">
        <f t="shared" si="269"/>
        <v>Dec</v>
      </c>
      <c r="C4251" s="2">
        <f t="shared" si="270"/>
        <v>51</v>
      </c>
      <c r="D4251" s="2" t="str">
        <f t="shared" si="271"/>
        <v>Mon</v>
      </c>
      <c r="E4251" s="34">
        <v>43451</v>
      </c>
      <c r="F4251" s="30">
        <v>49378</v>
      </c>
      <c r="G4251" s="2" t="s">
        <v>972</v>
      </c>
      <c r="H4251" s="30" t="s">
        <v>2200</v>
      </c>
      <c r="I4251" s="2">
        <v>12</v>
      </c>
      <c r="J4251" s="30" t="s">
        <v>1363</v>
      </c>
      <c r="K4251" s="2" t="s">
        <v>1429</v>
      </c>
      <c r="L4251" s="30">
        <v>590</v>
      </c>
      <c r="M4251" s="2">
        <v>93</v>
      </c>
      <c r="N4251" s="2">
        <v>17</v>
      </c>
      <c r="O4251" s="31">
        <v>0.12666666666666668</v>
      </c>
    </row>
    <row r="4252" spans="1:15" x14ac:dyDescent="0.25">
      <c r="A4252" s="2">
        <f t="shared" si="268"/>
        <v>2018</v>
      </c>
      <c r="B4252" s="2" t="str">
        <f t="shared" si="269"/>
        <v>Dec</v>
      </c>
      <c r="C4252" s="2">
        <f t="shared" si="270"/>
        <v>51</v>
      </c>
      <c r="D4252" s="2" t="str">
        <f t="shared" si="271"/>
        <v>Mon</v>
      </c>
      <c r="E4252" s="34">
        <v>43451</v>
      </c>
      <c r="F4252" s="30">
        <v>49378</v>
      </c>
      <c r="G4252" s="2" t="s">
        <v>972</v>
      </c>
      <c r="H4252" s="30" t="s">
        <v>2200</v>
      </c>
      <c r="I4252" s="2">
        <v>12</v>
      </c>
      <c r="J4252" s="30" t="s">
        <v>1380</v>
      </c>
      <c r="K4252" s="2" t="s">
        <v>1264</v>
      </c>
      <c r="L4252" s="30">
        <v>590</v>
      </c>
      <c r="M4252" s="2">
        <v>93</v>
      </c>
      <c r="N4252" s="2">
        <v>17</v>
      </c>
      <c r="O4252" s="31">
        <v>0.12804398148148147</v>
      </c>
    </row>
    <row r="4253" spans="1:15" x14ac:dyDescent="0.25">
      <c r="A4253" s="2">
        <f t="shared" si="268"/>
        <v>2018</v>
      </c>
      <c r="B4253" s="2" t="str">
        <f t="shared" si="269"/>
        <v>Dec</v>
      </c>
      <c r="C4253" s="2">
        <f t="shared" si="270"/>
        <v>51</v>
      </c>
      <c r="D4253" s="2" t="str">
        <f t="shared" si="271"/>
        <v>Mon</v>
      </c>
      <c r="E4253" s="34">
        <v>43451</v>
      </c>
      <c r="F4253" s="30">
        <v>49378</v>
      </c>
      <c r="G4253" s="2" t="s">
        <v>972</v>
      </c>
      <c r="H4253" s="30" t="s">
        <v>2200</v>
      </c>
      <c r="I4253" s="2">
        <v>12</v>
      </c>
      <c r="J4253" s="30" t="s">
        <v>1408</v>
      </c>
      <c r="K4253" s="2" t="s">
        <v>1429</v>
      </c>
      <c r="L4253" s="30">
        <v>590</v>
      </c>
      <c r="M4253" s="2">
        <v>93</v>
      </c>
      <c r="N4253" s="2">
        <v>17</v>
      </c>
      <c r="O4253" s="31">
        <v>0.12665509259259258</v>
      </c>
    </row>
    <row r="4254" spans="1:15" x14ac:dyDescent="0.25">
      <c r="A4254" s="2">
        <f t="shared" si="268"/>
        <v>2018</v>
      </c>
      <c r="B4254" s="2" t="str">
        <f t="shared" si="269"/>
        <v>Dec</v>
      </c>
      <c r="C4254" s="2">
        <f t="shared" si="270"/>
        <v>51</v>
      </c>
      <c r="D4254" s="2" t="str">
        <f t="shared" si="271"/>
        <v>Mon</v>
      </c>
      <c r="E4254" s="34">
        <v>43451</v>
      </c>
      <c r="F4254" s="30">
        <v>49378</v>
      </c>
      <c r="G4254" s="2" t="s">
        <v>972</v>
      </c>
      <c r="H4254" s="30" t="s">
        <v>2200</v>
      </c>
      <c r="I4254" s="2">
        <v>12</v>
      </c>
      <c r="J4254" s="30" t="s">
        <v>1759</v>
      </c>
      <c r="K4254" s="2" t="s">
        <v>1429</v>
      </c>
      <c r="L4254" s="30">
        <v>590</v>
      </c>
      <c r="M4254" s="2">
        <v>93</v>
      </c>
      <c r="N4254" s="2">
        <v>17</v>
      </c>
      <c r="O4254" s="31">
        <v>0.12667824074074074</v>
      </c>
    </row>
    <row r="4255" spans="1:15" x14ac:dyDescent="0.25">
      <c r="A4255" s="2">
        <f t="shared" si="268"/>
        <v>2018</v>
      </c>
      <c r="B4255" s="2" t="str">
        <f t="shared" si="269"/>
        <v>Dec</v>
      </c>
      <c r="C4255" s="2">
        <f t="shared" si="270"/>
        <v>51</v>
      </c>
      <c r="D4255" s="2" t="str">
        <f t="shared" si="271"/>
        <v>Mon</v>
      </c>
      <c r="E4255" s="34">
        <v>43451</v>
      </c>
      <c r="F4255" s="30">
        <v>49378</v>
      </c>
      <c r="G4255" s="2" t="s">
        <v>972</v>
      </c>
      <c r="H4255" s="30" t="s">
        <v>2200</v>
      </c>
      <c r="I4255" s="2">
        <v>12</v>
      </c>
      <c r="J4255" s="30" t="s">
        <v>1919</v>
      </c>
      <c r="K4255" s="2" t="s">
        <v>1429</v>
      </c>
      <c r="L4255" s="30">
        <v>590</v>
      </c>
      <c r="M4255" s="2">
        <v>93</v>
      </c>
      <c r="N4255" s="2">
        <v>17</v>
      </c>
      <c r="O4255" s="31">
        <v>0.11699074074074074</v>
      </c>
    </row>
    <row r="4256" spans="1:15" x14ac:dyDescent="0.25">
      <c r="A4256" s="2">
        <f t="shared" si="268"/>
        <v>2018</v>
      </c>
      <c r="B4256" s="2" t="str">
        <f t="shared" si="269"/>
        <v>Dec</v>
      </c>
      <c r="C4256" s="2">
        <f t="shared" si="270"/>
        <v>51</v>
      </c>
      <c r="D4256" s="2" t="str">
        <f t="shared" si="271"/>
        <v>Mon</v>
      </c>
      <c r="E4256" s="34">
        <v>43451</v>
      </c>
      <c r="F4256" s="30">
        <v>49378</v>
      </c>
      <c r="G4256" s="2" t="s">
        <v>972</v>
      </c>
      <c r="H4256" s="30" t="s">
        <v>2200</v>
      </c>
      <c r="I4256" s="2">
        <v>12</v>
      </c>
      <c r="J4256" s="30" t="s">
        <v>2415</v>
      </c>
      <c r="K4256" s="2" t="s">
        <v>1429</v>
      </c>
      <c r="L4256" s="30">
        <v>590</v>
      </c>
      <c r="M4256" s="2">
        <v>93</v>
      </c>
      <c r="N4256" s="2">
        <v>17</v>
      </c>
      <c r="O4256" s="31">
        <v>0.11733796296296296</v>
      </c>
    </row>
    <row r="4257" spans="1:15" x14ac:dyDescent="0.25">
      <c r="A4257" s="2">
        <f t="shared" si="268"/>
        <v>2018</v>
      </c>
      <c r="B4257" s="2" t="str">
        <f t="shared" si="269"/>
        <v>Dec</v>
      </c>
      <c r="C4257" s="2">
        <f t="shared" si="270"/>
        <v>51</v>
      </c>
      <c r="D4257" s="2" t="str">
        <f t="shared" si="271"/>
        <v>Mon</v>
      </c>
      <c r="E4257" s="34">
        <v>43451</v>
      </c>
      <c r="F4257" s="30">
        <v>51495</v>
      </c>
      <c r="G4257" s="2" t="s">
        <v>188</v>
      </c>
      <c r="H4257" s="30" t="s">
        <v>2201</v>
      </c>
      <c r="I4257" s="2">
        <v>1</v>
      </c>
      <c r="J4257" s="30" t="s">
        <v>1877</v>
      </c>
      <c r="K4257" s="2" t="s">
        <v>1264</v>
      </c>
      <c r="L4257" s="30">
        <v>444</v>
      </c>
      <c r="M4257" s="2">
        <v>2</v>
      </c>
      <c r="N4257" s="2">
        <v>1</v>
      </c>
      <c r="O4257" s="31">
        <v>2.4988425925925928E-2</v>
      </c>
    </row>
    <row r="4258" spans="1:15" x14ac:dyDescent="0.25">
      <c r="A4258" s="2">
        <f t="shared" si="268"/>
        <v>2018</v>
      </c>
      <c r="B4258" s="2" t="str">
        <f t="shared" si="269"/>
        <v>Dec</v>
      </c>
      <c r="C4258" s="2">
        <f t="shared" si="270"/>
        <v>51</v>
      </c>
      <c r="D4258" s="2" t="str">
        <f t="shared" si="271"/>
        <v>Mon</v>
      </c>
      <c r="E4258" s="34">
        <v>43451</v>
      </c>
      <c r="F4258" s="30">
        <v>51377</v>
      </c>
      <c r="G4258" s="2" t="s">
        <v>629</v>
      </c>
      <c r="H4258" s="30" t="s">
        <v>2202</v>
      </c>
      <c r="I4258" s="2">
        <v>0</v>
      </c>
      <c r="J4258" s="30" t="s">
        <v>1788</v>
      </c>
      <c r="K4258" s="2" t="s">
        <v>1264</v>
      </c>
      <c r="L4258" s="30">
        <v>2</v>
      </c>
      <c r="M4258" s="2">
        <v>1</v>
      </c>
      <c r="N4258" s="2">
        <v>0</v>
      </c>
      <c r="O4258" s="31">
        <v>1.6620370370370372E-2</v>
      </c>
    </row>
    <row r="4259" spans="1:15" x14ac:dyDescent="0.25">
      <c r="A4259" s="2">
        <f t="shared" si="268"/>
        <v>2018</v>
      </c>
      <c r="B4259" s="2" t="str">
        <f t="shared" si="269"/>
        <v>Dec</v>
      </c>
      <c r="C4259" s="2">
        <f t="shared" si="270"/>
        <v>51</v>
      </c>
      <c r="D4259" s="2" t="str">
        <f t="shared" si="271"/>
        <v>Mon</v>
      </c>
      <c r="E4259" s="28">
        <v>43451</v>
      </c>
      <c r="F4259" s="30" t="s">
        <v>2203</v>
      </c>
      <c r="G4259" s="2" t="s">
        <v>178</v>
      </c>
      <c r="H4259" s="30" t="s">
        <v>909</v>
      </c>
      <c r="I4259" s="2">
        <v>0</v>
      </c>
      <c r="J4259" s="30" t="s">
        <v>1788</v>
      </c>
      <c r="K4259" s="2" t="s">
        <v>1264</v>
      </c>
      <c r="L4259" s="30">
        <v>0</v>
      </c>
      <c r="M4259" s="2">
        <v>0</v>
      </c>
      <c r="N4259" s="2">
        <v>0</v>
      </c>
      <c r="O4259" s="31">
        <v>1.7777777777777778E-2</v>
      </c>
    </row>
    <row r="4260" spans="1:15" x14ac:dyDescent="0.25">
      <c r="A4260" s="2">
        <f t="shared" si="268"/>
        <v>2018</v>
      </c>
      <c r="B4260" s="2" t="str">
        <f t="shared" si="269"/>
        <v>Dec</v>
      </c>
      <c r="C4260" s="2">
        <f t="shared" si="270"/>
        <v>51</v>
      </c>
      <c r="D4260" s="2" t="str">
        <f t="shared" si="271"/>
        <v>Tue</v>
      </c>
      <c r="E4260" s="34">
        <v>43452</v>
      </c>
      <c r="F4260" s="30">
        <v>51411</v>
      </c>
      <c r="G4260" s="2" t="s">
        <v>98</v>
      </c>
      <c r="H4260" s="30" t="s">
        <v>909</v>
      </c>
      <c r="I4260" s="2">
        <v>30</v>
      </c>
      <c r="J4260" s="30" t="s">
        <v>1714</v>
      </c>
      <c r="K4260" s="2" t="s">
        <v>1429</v>
      </c>
      <c r="L4260" s="30">
        <v>0</v>
      </c>
      <c r="M4260" s="2">
        <v>0</v>
      </c>
      <c r="N4260" s="2">
        <v>25</v>
      </c>
      <c r="O4260" s="31">
        <v>0.27770833333333333</v>
      </c>
    </row>
    <row r="4261" spans="1:15" x14ac:dyDescent="0.25">
      <c r="A4261" s="2">
        <f t="shared" si="268"/>
        <v>2018</v>
      </c>
      <c r="B4261" s="2" t="str">
        <f t="shared" si="269"/>
        <v>Dec</v>
      </c>
      <c r="C4261" s="2">
        <f t="shared" si="270"/>
        <v>51</v>
      </c>
      <c r="D4261" s="2" t="str">
        <f t="shared" si="271"/>
        <v>Tue</v>
      </c>
      <c r="E4261" s="34">
        <v>43452</v>
      </c>
      <c r="F4261" s="30">
        <v>51411</v>
      </c>
      <c r="G4261" s="2" t="s">
        <v>98</v>
      </c>
      <c r="H4261" s="30" t="s">
        <v>909</v>
      </c>
      <c r="I4261" s="2">
        <v>30</v>
      </c>
      <c r="J4261" s="30" t="s">
        <v>1715</v>
      </c>
      <c r="K4261" s="2" t="s">
        <v>1429</v>
      </c>
      <c r="L4261" s="30">
        <v>0</v>
      </c>
      <c r="M4261" s="2">
        <v>0</v>
      </c>
      <c r="N4261" s="2">
        <v>25</v>
      </c>
      <c r="O4261" s="31">
        <v>0.2776851851851852</v>
      </c>
    </row>
    <row r="4262" spans="1:15" x14ac:dyDescent="0.25">
      <c r="A4262" s="2">
        <f t="shared" si="268"/>
        <v>2018</v>
      </c>
      <c r="B4262" s="2" t="str">
        <f t="shared" si="269"/>
        <v>Dec</v>
      </c>
      <c r="C4262" s="2">
        <f t="shared" si="270"/>
        <v>51</v>
      </c>
      <c r="D4262" s="2" t="str">
        <f t="shared" si="271"/>
        <v>Tue</v>
      </c>
      <c r="E4262" s="34">
        <v>43452</v>
      </c>
      <c r="F4262" s="30">
        <v>51411</v>
      </c>
      <c r="G4262" s="2" t="s">
        <v>98</v>
      </c>
      <c r="H4262" s="30" t="s">
        <v>909</v>
      </c>
      <c r="I4262" s="2">
        <v>30</v>
      </c>
      <c r="J4262" s="30" t="s">
        <v>1716</v>
      </c>
      <c r="K4262" s="2" t="s">
        <v>1429</v>
      </c>
      <c r="L4262" s="30">
        <v>0</v>
      </c>
      <c r="M4262" s="2">
        <v>0</v>
      </c>
      <c r="N4262" s="2">
        <v>25</v>
      </c>
      <c r="O4262" s="31">
        <v>0.27771990740740743</v>
      </c>
    </row>
    <row r="4263" spans="1:15" x14ac:dyDescent="0.25">
      <c r="A4263" s="2">
        <f t="shared" si="268"/>
        <v>2018</v>
      </c>
      <c r="B4263" s="2" t="str">
        <f t="shared" si="269"/>
        <v>Dec</v>
      </c>
      <c r="C4263" s="2">
        <f t="shared" si="270"/>
        <v>51</v>
      </c>
      <c r="D4263" s="2" t="str">
        <f t="shared" si="271"/>
        <v>Tue</v>
      </c>
      <c r="E4263" s="34">
        <v>43452</v>
      </c>
      <c r="F4263" s="30">
        <v>51411</v>
      </c>
      <c r="G4263" s="2" t="s">
        <v>98</v>
      </c>
      <c r="H4263" s="30" t="s">
        <v>909</v>
      </c>
      <c r="I4263" s="2">
        <v>30</v>
      </c>
      <c r="J4263" s="30" t="s">
        <v>1748</v>
      </c>
      <c r="K4263" s="2" t="s">
        <v>1429</v>
      </c>
      <c r="L4263" s="30">
        <v>0</v>
      </c>
      <c r="M4263" s="2">
        <v>0</v>
      </c>
      <c r="N4263" s="2">
        <v>25</v>
      </c>
      <c r="O4263" s="31">
        <v>0.27903935185185186</v>
      </c>
    </row>
    <row r="4264" spans="1:15" x14ac:dyDescent="0.25">
      <c r="A4264" s="2">
        <f t="shared" si="268"/>
        <v>2018</v>
      </c>
      <c r="B4264" s="2" t="str">
        <f t="shared" si="269"/>
        <v>Dec</v>
      </c>
      <c r="C4264" s="2">
        <f t="shared" si="270"/>
        <v>51</v>
      </c>
      <c r="D4264" s="2" t="str">
        <f t="shared" si="271"/>
        <v>Tue</v>
      </c>
      <c r="E4264" s="34">
        <v>43452</v>
      </c>
      <c r="F4264" s="30">
        <v>51411</v>
      </c>
      <c r="G4264" s="2" t="s">
        <v>98</v>
      </c>
      <c r="H4264" s="30" t="s">
        <v>909</v>
      </c>
      <c r="I4264" s="2">
        <v>30</v>
      </c>
      <c r="J4264" s="30" t="s">
        <v>1717</v>
      </c>
      <c r="K4264" s="2" t="s">
        <v>1264</v>
      </c>
      <c r="L4264" s="30">
        <v>0</v>
      </c>
      <c r="M4264" s="2">
        <v>0</v>
      </c>
      <c r="N4264" s="2">
        <v>25</v>
      </c>
      <c r="O4264" s="31">
        <v>0.2776851851851852</v>
      </c>
    </row>
    <row r="4265" spans="1:15" x14ac:dyDescent="0.25">
      <c r="A4265" s="2">
        <f t="shared" si="268"/>
        <v>2018</v>
      </c>
      <c r="B4265" s="2" t="str">
        <f t="shared" si="269"/>
        <v>Dec</v>
      </c>
      <c r="C4265" s="2">
        <f t="shared" si="270"/>
        <v>51</v>
      </c>
      <c r="D4265" s="2" t="str">
        <f t="shared" si="271"/>
        <v>Tue</v>
      </c>
      <c r="E4265" s="34">
        <v>43452</v>
      </c>
      <c r="F4265" s="30">
        <v>51411</v>
      </c>
      <c r="G4265" s="2" t="s">
        <v>98</v>
      </c>
      <c r="H4265" s="30" t="s">
        <v>909</v>
      </c>
      <c r="I4265" s="2">
        <v>30</v>
      </c>
      <c r="J4265" s="30" t="s">
        <v>1721</v>
      </c>
      <c r="K4265" s="2" t="s">
        <v>1429</v>
      </c>
      <c r="L4265" s="30">
        <v>0</v>
      </c>
      <c r="M4265" s="2">
        <v>0</v>
      </c>
      <c r="N4265" s="2">
        <v>25</v>
      </c>
      <c r="O4265" s="31">
        <v>0.27769675925925924</v>
      </c>
    </row>
    <row r="4266" spans="1:15" x14ac:dyDescent="0.25">
      <c r="A4266" s="2">
        <f t="shared" si="268"/>
        <v>2018</v>
      </c>
      <c r="B4266" s="2" t="str">
        <f t="shared" si="269"/>
        <v>Dec</v>
      </c>
      <c r="C4266" s="2">
        <f t="shared" si="270"/>
        <v>51</v>
      </c>
      <c r="D4266" s="2" t="str">
        <f t="shared" si="271"/>
        <v>Tue</v>
      </c>
      <c r="E4266" s="34">
        <v>43452</v>
      </c>
      <c r="F4266" s="30">
        <v>51411</v>
      </c>
      <c r="G4266" s="2" t="s">
        <v>98</v>
      </c>
      <c r="H4266" s="30" t="s">
        <v>909</v>
      </c>
      <c r="I4266" s="2">
        <v>30</v>
      </c>
      <c r="J4266" s="30" t="s">
        <v>1945</v>
      </c>
      <c r="K4266" s="2" t="s">
        <v>1429</v>
      </c>
      <c r="L4266" s="30">
        <v>0</v>
      </c>
      <c r="M4266" s="2">
        <v>0</v>
      </c>
      <c r="N4266" s="2">
        <v>25</v>
      </c>
      <c r="O4266" s="31">
        <v>0.27769675925925924</v>
      </c>
    </row>
    <row r="4267" spans="1:15" x14ac:dyDescent="0.25">
      <c r="A4267" s="2">
        <f t="shared" si="268"/>
        <v>2018</v>
      </c>
      <c r="B4267" s="2" t="str">
        <f t="shared" si="269"/>
        <v>Dec</v>
      </c>
      <c r="C4267" s="2">
        <f t="shared" si="270"/>
        <v>51</v>
      </c>
      <c r="D4267" s="2" t="str">
        <f t="shared" si="271"/>
        <v>Tue</v>
      </c>
      <c r="E4267" s="34">
        <v>43452</v>
      </c>
      <c r="F4267" s="30">
        <v>51411</v>
      </c>
      <c r="G4267" s="2" t="s">
        <v>98</v>
      </c>
      <c r="H4267" s="30" t="s">
        <v>909</v>
      </c>
      <c r="I4267" s="2">
        <v>30</v>
      </c>
      <c r="J4267" s="30" t="s">
        <v>2445</v>
      </c>
      <c r="K4267" s="2" t="s">
        <v>1429</v>
      </c>
      <c r="L4267" s="30">
        <v>0</v>
      </c>
      <c r="M4267" s="2">
        <v>0</v>
      </c>
      <c r="N4267" s="2">
        <v>25</v>
      </c>
      <c r="O4267" s="31">
        <v>0.27773148148148147</v>
      </c>
    </row>
    <row r="4268" spans="1:15" x14ac:dyDescent="0.25">
      <c r="A4268" s="2">
        <f t="shared" si="268"/>
        <v>2018</v>
      </c>
      <c r="B4268" s="2" t="str">
        <f t="shared" si="269"/>
        <v>Dec</v>
      </c>
      <c r="C4268" s="2">
        <f t="shared" si="270"/>
        <v>51</v>
      </c>
      <c r="D4268" s="2" t="str">
        <f t="shared" si="271"/>
        <v>Tue</v>
      </c>
      <c r="E4268" s="34">
        <v>43452</v>
      </c>
      <c r="F4268" s="30">
        <v>51411</v>
      </c>
      <c r="G4268" s="2" t="s">
        <v>98</v>
      </c>
      <c r="H4268" s="30" t="s">
        <v>909</v>
      </c>
      <c r="I4268" s="2">
        <v>30</v>
      </c>
      <c r="J4268" s="30" t="s">
        <v>2446</v>
      </c>
      <c r="K4268" s="2" t="s">
        <v>1429</v>
      </c>
      <c r="L4268" s="30">
        <v>0</v>
      </c>
      <c r="M4268" s="2">
        <v>0</v>
      </c>
      <c r="N4268" s="2">
        <v>25</v>
      </c>
      <c r="O4268" s="31">
        <v>0.27770833333333333</v>
      </c>
    </row>
    <row r="4269" spans="1:15" x14ac:dyDescent="0.25">
      <c r="A4269" s="2">
        <f t="shared" si="268"/>
        <v>2018</v>
      </c>
      <c r="B4269" s="2" t="str">
        <f t="shared" si="269"/>
        <v>Dec</v>
      </c>
      <c r="C4269" s="2">
        <f t="shared" si="270"/>
        <v>51</v>
      </c>
      <c r="D4269" s="2" t="str">
        <f t="shared" si="271"/>
        <v>Tue</v>
      </c>
      <c r="E4269" s="34">
        <v>43452</v>
      </c>
      <c r="F4269" s="30">
        <v>51411</v>
      </c>
      <c r="G4269" s="2" t="s">
        <v>98</v>
      </c>
      <c r="H4269" s="30" t="s">
        <v>909</v>
      </c>
      <c r="I4269" s="2">
        <v>30</v>
      </c>
      <c r="J4269" s="30" t="s">
        <v>2447</v>
      </c>
      <c r="K4269" s="2" t="s">
        <v>1429</v>
      </c>
      <c r="L4269" s="30">
        <v>0</v>
      </c>
      <c r="M4269" s="2">
        <v>0</v>
      </c>
      <c r="N4269" s="2">
        <v>25</v>
      </c>
      <c r="O4269" s="31">
        <v>0.27771990740740743</v>
      </c>
    </row>
    <row r="4270" spans="1:15" x14ac:dyDescent="0.25">
      <c r="A4270" s="2">
        <f t="shared" si="268"/>
        <v>2018</v>
      </c>
      <c r="B4270" s="2" t="str">
        <f t="shared" si="269"/>
        <v>Dec</v>
      </c>
      <c r="C4270" s="2">
        <f t="shared" si="270"/>
        <v>51</v>
      </c>
      <c r="D4270" s="2" t="str">
        <f t="shared" si="271"/>
        <v>Tue</v>
      </c>
      <c r="E4270" s="34">
        <v>43452</v>
      </c>
      <c r="F4270" s="30">
        <v>51574</v>
      </c>
      <c r="G4270" s="2" t="s">
        <v>812</v>
      </c>
      <c r="H4270" s="30" t="s">
        <v>2204</v>
      </c>
      <c r="I4270" s="2">
        <v>0</v>
      </c>
      <c r="J4270" s="30" t="s">
        <v>1788</v>
      </c>
      <c r="K4270" s="2" t="s">
        <v>1264</v>
      </c>
      <c r="L4270" s="30">
        <v>20</v>
      </c>
      <c r="M4270" s="2">
        <v>2</v>
      </c>
      <c r="N4270" s="2">
        <v>0</v>
      </c>
      <c r="O4270" s="31">
        <v>3.4606481481481481E-2</v>
      </c>
    </row>
    <row r="4271" spans="1:15" x14ac:dyDescent="0.25">
      <c r="A4271" s="2">
        <f t="shared" si="268"/>
        <v>2018</v>
      </c>
      <c r="B4271" s="2" t="str">
        <f t="shared" si="269"/>
        <v>Dec</v>
      </c>
      <c r="C4271" s="2">
        <f t="shared" si="270"/>
        <v>51</v>
      </c>
      <c r="D4271" s="2" t="str">
        <f t="shared" si="271"/>
        <v>Tue</v>
      </c>
      <c r="E4271" s="34">
        <v>43452</v>
      </c>
      <c r="F4271" s="30">
        <v>51378</v>
      </c>
      <c r="G4271" s="2" t="s">
        <v>1435</v>
      </c>
      <c r="H4271" s="30" t="s">
        <v>2205</v>
      </c>
      <c r="I4271" s="2">
        <v>4</v>
      </c>
      <c r="J4271" s="30" t="s">
        <v>1298</v>
      </c>
      <c r="K4271" s="2" t="s">
        <v>1247</v>
      </c>
      <c r="L4271" s="30">
        <v>520</v>
      </c>
      <c r="M4271" s="2">
        <v>15</v>
      </c>
      <c r="N4271" s="2">
        <v>3</v>
      </c>
      <c r="O4271" s="31">
        <v>2.2939814814814816E-2</v>
      </c>
    </row>
    <row r="4272" spans="1:15" x14ac:dyDescent="0.25">
      <c r="A4272" s="2">
        <f t="shared" si="268"/>
        <v>2018</v>
      </c>
      <c r="B4272" s="2" t="str">
        <f t="shared" si="269"/>
        <v>Dec</v>
      </c>
      <c r="C4272" s="2">
        <f t="shared" si="270"/>
        <v>51</v>
      </c>
      <c r="D4272" s="2" t="str">
        <f t="shared" si="271"/>
        <v>Tue</v>
      </c>
      <c r="E4272" s="34">
        <v>43452</v>
      </c>
      <c r="F4272" s="30">
        <v>51378</v>
      </c>
      <c r="G4272" s="2" t="s">
        <v>1435</v>
      </c>
      <c r="H4272" s="30" t="s">
        <v>2205</v>
      </c>
      <c r="I4272" s="2">
        <v>4</v>
      </c>
      <c r="J4272" s="30" t="s">
        <v>1295</v>
      </c>
      <c r="K4272" s="2" t="s">
        <v>1264</v>
      </c>
      <c r="L4272" s="30">
        <v>520</v>
      </c>
      <c r="M4272" s="2">
        <v>15</v>
      </c>
      <c r="N4272" s="2">
        <v>3</v>
      </c>
      <c r="O4272" s="31">
        <v>2.6365740740740742E-2</v>
      </c>
    </row>
    <row r="4273" spans="1:15" x14ac:dyDescent="0.25">
      <c r="A4273" s="2">
        <f t="shared" si="268"/>
        <v>2018</v>
      </c>
      <c r="B4273" s="2" t="str">
        <f t="shared" si="269"/>
        <v>Dec</v>
      </c>
      <c r="C4273" s="2">
        <f t="shared" si="270"/>
        <v>51</v>
      </c>
      <c r="D4273" s="2" t="str">
        <f t="shared" si="271"/>
        <v>Tue</v>
      </c>
      <c r="E4273" s="34">
        <v>43452</v>
      </c>
      <c r="F4273" s="30">
        <v>51378</v>
      </c>
      <c r="G4273" s="2" t="s">
        <v>1435</v>
      </c>
      <c r="H4273" s="30" t="s">
        <v>2205</v>
      </c>
      <c r="I4273" s="2">
        <v>4</v>
      </c>
      <c r="J4273" s="30" t="s">
        <v>1864</v>
      </c>
      <c r="K4273" s="2" t="s">
        <v>1247</v>
      </c>
      <c r="L4273" s="30">
        <v>520</v>
      </c>
      <c r="M4273" s="2">
        <v>15</v>
      </c>
      <c r="N4273" s="2">
        <v>3</v>
      </c>
      <c r="O4273" s="31">
        <v>2.2708333333333334E-2</v>
      </c>
    </row>
    <row r="4274" spans="1:15" x14ac:dyDescent="0.25">
      <c r="A4274" s="2">
        <f t="shared" si="268"/>
        <v>2018</v>
      </c>
      <c r="B4274" s="2" t="str">
        <f t="shared" si="269"/>
        <v>Dec</v>
      </c>
      <c r="C4274" s="2">
        <f t="shared" si="270"/>
        <v>51</v>
      </c>
      <c r="D4274" s="2" t="str">
        <f t="shared" si="271"/>
        <v>Tue</v>
      </c>
      <c r="E4274" s="34">
        <v>43452</v>
      </c>
      <c r="F4274" s="30">
        <v>51378</v>
      </c>
      <c r="G4274" s="2" t="s">
        <v>1435</v>
      </c>
      <c r="H4274" s="30" t="s">
        <v>2205</v>
      </c>
      <c r="I4274" s="2">
        <v>4</v>
      </c>
      <c r="J4274" s="30" t="s">
        <v>1971</v>
      </c>
      <c r="K4274" s="2" t="s">
        <v>1429</v>
      </c>
      <c r="L4274" s="30">
        <v>520</v>
      </c>
      <c r="M4274" s="2">
        <v>15</v>
      </c>
      <c r="N4274" s="2">
        <v>3</v>
      </c>
      <c r="O4274" s="31">
        <v>2.6412037037037036E-2</v>
      </c>
    </row>
    <row r="4275" spans="1:15" x14ac:dyDescent="0.25">
      <c r="A4275" s="2">
        <f t="shared" si="268"/>
        <v>2018</v>
      </c>
      <c r="B4275" s="2" t="str">
        <f t="shared" si="269"/>
        <v>Dec</v>
      </c>
      <c r="C4275" s="2">
        <f t="shared" si="270"/>
        <v>51</v>
      </c>
      <c r="D4275" s="2" t="str">
        <f t="shared" si="271"/>
        <v>Tue</v>
      </c>
      <c r="E4275" s="34">
        <v>43452</v>
      </c>
      <c r="F4275" s="30">
        <v>51378</v>
      </c>
      <c r="G4275" s="2" t="s">
        <v>1435</v>
      </c>
      <c r="H4275" s="30" t="s">
        <v>2205</v>
      </c>
      <c r="I4275" s="2">
        <v>4</v>
      </c>
      <c r="J4275" s="30" t="s">
        <v>1993</v>
      </c>
      <c r="K4275" s="2" t="s">
        <v>1264</v>
      </c>
      <c r="L4275" s="30">
        <v>520</v>
      </c>
      <c r="M4275" s="2">
        <v>15</v>
      </c>
      <c r="N4275" s="2">
        <v>3</v>
      </c>
      <c r="O4275" s="31">
        <v>2.6064814814814815E-2</v>
      </c>
    </row>
    <row r="4276" spans="1:15" x14ac:dyDescent="0.25">
      <c r="A4276" s="2">
        <f t="shared" si="268"/>
        <v>2018</v>
      </c>
      <c r="B4276" s="2" t="str">
        <f t="shared" si="269"/>
        <v>Dec</v>
      </c>
      <c r="C4276" s="2">
        <f t="shared" si="270"/>
        <v>51</v>
      </c>
      <c r="D4276" s="2" t="str">
        <f t="shared" si="271"/>
        <v>Tue</v>
      </c>
      <c r="E4276" s="34">
        <v>43452</v>
      </c>
      <c r="F4276" s="30">
        <v>51378</v>
      </c>
      <c r="G4276" s="2" t="s">
        <v>1435</v>
      </c>
      <c r="H4276" s="30" t="s">
        <v>2205</v>
      </c>
      <c r="I4276" s="2">
        <v>4</v>
      </c>
      <c r="J4276" s="30" t="s">
        <v>2465</v>
      </c>
      <c r="K4276" s="2" t="s">
        <v>1282</v>
      </c>
      <c r="L4276" s="30">
        <v>520</v>
      </c>
      <c r="M4276" s="2">
        <v>15</v>
      </c>
      <c r="N4276" s="2">
        <v>3</v>
      </c>
      <c r="O4276" s="31">
        <v>2.148148148148148E-2</v>
      </c>
    </row>
    <row r="4277" spans="1:15" x14ac:dyDescent="0.25">
      <c r="A4277" s="2">
        <f t="shared" si="268"/>
        <v>2018</v>
      </c>
      <c r="B4277" s="2" t="str">
        <f t="shared" si="269"/>
        <v>Dec</v>
      </c>
      <c r="C4277" s="2">
        <f t="shared" si="270"/>
        <v>51</v>
      </c>
      <c r="D4277" s="2" t="str">
        <f t="shared" si="271"/>
        <v>Tue</v>
      </c>
      <c r="E4277" s="34">
        <v>43452</v>
      </c>
      <c r="F4277" s="30">
        <v>49430</v>
      </c>
      <c r="G4277" s="2" t="s">
        <v>10</v>
      </c>
      <c r="H4277" s="30" t="s">
        <v>2206</v>
      </c>
      <c r="I4277" s="2">
        <v>10</v>
      </c>
      <c r="J4277" s="30" t="s">
        <v>1341</v>
      </c>
      <c r="K4277" s="2" t="s">
        <v>1272</v>
      </c>
      <c r="L4277" s="30">
        <v>1218</v>
      </c>
      <c r="M4277" s="2">
        <v>1</v>
      </c>
      <c r="N4277" s="2">
        <v>29</v>
      </c>
      <c r="O4277" s="31">
        <v>0.11318287037037038</v>
      </c>
    </row>
    <row r="4278" spans="1:15" x14ac:dyDescent="0.25">
      <c r="A4278" s="2">
        <f t="shared" si="268"/>
        <v>2018</v>
      </c>
      <c r="B4278" s="2" t="str">
        <f t="shared" si="269"/>
        <v>Dec</v>
      </c>
      <c r="C4278" s="2">
        <f t="shared" si="270"/>
        <v>51</v>
      </c>
      <c r="D4278" s="2" t="str">
        <f t="shared" si="271"/>
        <v>Tue</v>
      </c>
      <c r="E4278" s="34">
        <v>43452</v>
      </c>
      <c r="F4278" s="30">
        <v>49430</v>
      </c>
      <c r="G4278" s="2" t="s">
        <v>10</v>
      </c>
      <c r="H4278" s="30" t="s">
        <v>2206</v>
      </c>
      <c r="I4278" s="2">
        <v>10</v>
      </c>
      <c r="J4278" s="30" t="s">
        <v>1302</v>
      </c>
      <c r="K4278" s="2" t="s">
        <v>1255</v>
      </c>
      <c r="L4278" s="30">
        <v>1218</v>
      </c>
      <c r="M4278" s="2">
        <v>1</v>
      </c>
      <c r="N4278" s="2">
        <v>29</v>
      </c>
      <c r="O4278" s="31">
        <v>0.1034837962962963</v>
      </c>
    </row>
    <row r="4279" spans="1:15" x14ac:dyDescent="0.25">
      <c r="A4279" s="2">
        <f t="shared" si="268"/>
        <v>2018</v>
      </c>
      <c r="B4279" s="2" t="str">
        <f t="shared" si="269"/>
        <v>Dec</v>
      </c>
      <c r="C4279" s="2">
        <f t="shared" si="270"/>
        <v>51</v>
      </c>
      <c r="D4279" s="2" t="str">
        <f t="shared" si="271"/>
        <v>Tue</v>
      </c>
      <c r="E4279" s="34">
        <v>43452</v>
      </c>
      <c r="F4279" s="30">
        <v>49430</v>
      </c>
      <c r="G4279" s="2" t="s">
        <v>10</v>
      </c>
      <c r="H4279" s="30" t="s">
        <v>2206</v>
      </c>
      <c r="I4279" s="2">
        <v>10</v>
      </c>
      <c r="J4279" s="30" t="s">
        <v>1326</v>
      </c>
      <c r="K4279" s="2" t="s">
        <v>1255</v>
      </c>
      <c r="L4279" s="30">
        <v>1218</v>
      </c>
      <c r="M4279" s="2">
        <v>1</v>
      </c>
      <c r="N4279" s="2">
        <v>29</v>
      </c>
      <c r="O4279" s="31">
        <v>8.0717592592592591E-2</v>
      </c>
    </row>
    <row r="4280" spans="1:15" x14ac:dyDescent="0.25">
      <c r="A4280" s="2">
        <f t="shared" si="268"/>
        <v>2018</v>
      </c>
      <c r="B4280" s="2" t="str">
        <f t="shared" si="269"/>
        <v>Dec</v>
      </c>
      <c r="C4280" s="2">
        <f t="shared" si="270"/>
        <v>51</v>
      </c>
      <c r="D4280" s="2" t="str">
        <f t="shared" si="271"/>
        <v>Tue</v>
      </c>
      <c r="E4280" s="34">
        <v>43452</v>
      </c>
      <c r="F4280" s="30">
        <v>49430</v>
      </c>
      <c r="G4280" s="2" t="s">
        <v>10</v>
      </c>
      <c r="H4280" s="30" t="s">
        <v>2206</v>
      </c>
      <c r="I4280" s="2">
        <v>10</v>
      </c>
      <c r="J4280" s="30" t="s">
        <v>1357</v>
      </c>
      <c r="K4280" s="2" t="s">
        <v>1257</v>
      </c>
      <c r="L4280" s="30">
        <v>1218</v>
      </c>
      <c r="M4280" s="2">
        <v>1</v>
      </c>
      <c r="N4280" s="2">
        <v>29</v>
      </c>
      <c r="O4280" s="31">
        <v>0.10311342592592593</v>
      </c>
    </row>
    <row r="4281" spans="1:15" x14ac:dyDescent="0.25">
      <c r="A4281" s="2">
        <f t="shared" si="268"/>
        <v>2018</v>
      </c>
      <c r="B4281" s="2" t="str">
        <f t="shared" si="269"/>
        <v>Dec</v>
      </c>
      <c r="C4281" s="2">
        <f t="shared" si="270"/>
        <v>51</v>
      </c>
      <c r="D4281" s="2" t="str">
        <f t="shared" si="271"/>
        <v>Tue</v>
      </c>
      <c r="E4281" s="34">
        <v>43452</v>
      </c>
      <c r="F4281" s="30">
        <v>49430</v>
      </c>
      <c r="G4281" s="2" t="s">
        <v>10</v>
      </c>
      <c r="H4281" s="30" t="s">
        <v>2206</v>
      </c>
      <c r="I4281" s="2">
        <v>10</v>
      </c>
      <c r="J4281" s="30" t="s">
        <v>1379</v>
      </c>
      <c r="K4281" s="2" t="s">
        <v>1264</v>
      </c>
      <c r="L4281" s="30">
        <v>1218</v>
      </c>
      <c r="M4281" s="2">
        <v>1</v>
      </c>
      <c r="N4281" s="2">
        <v>29</v>
      </c>
      <c r="O4281" s="31">
        <v>0.11024305555555557</v>
      </c>
    </row>
    <row r="4282" spans="1:15" x14ac:dyDescent="0.25">
      <c r="A4282" s="2">
        <f t="shared" si="268"/>
        <v>2018</v>
      </c>
      <c r="B4282" s="2" t="str">
        <f t="shared" si="269"/>
        <v>Dec</v>
      </c>
      <c r="C4282" s="2">
        <f t="shared" si="270"/>
        <v>51</v>
      </c>
      <c r="D4282" s="2" t="str">
        <f t="shared" si="271"/>
        <v>Tue</v>
      </c>
      <c r="E4282" s="34">
        <v>43452</v>
      </c>
      <c r="F4282" s="30">
        <v>49430</v>
      </c>
      <c r="G4282" s="2" t="s">
        <v>10</v>
      </c>
      <c r="H4282" s="30" t="s">
        <v>2206</v>
      </c>
      <c r="I4282" s="2">
        <v>10</v>
      </c>
      <c r="J4282" s="30" t="s">
        <v>1725</v>
      </c>
      <c r="K4282" s="2" t="s">
        <v>1255</v>
      </c>
      <c r="L4282" s="30">
        <v>1218</v>
      </c>
      <c r="M4282" s="2">
        <v>1</v>
      </c>
      <c r="N4282" s="2">
        <v>29</v>
      </c>
      <c r="O4282" s="31">
        <v>0.10320601851851852</v>
      </c>
    </row>
    <row r="4283" spans="1:15" x14ac:dyDescent="0.25">
      <c r="A4283" s="2">
        <f t="shared" si="268"/>
        <v>2018</v>
      </c>
      <c r="B4283" s="2" t="str">
        <f t="shared" si="269"/>
        <v>Dec</v>
      </c>
      <c r="C4283" s="2">
        <f t="shared" si="270"/>
        <v>51</v>
      </c>
      <c r="D4283" s="2" t="str">
        <f t="shared" si="271"/>
        <v>Tue</v>
      </c>
      <c r="E4283" s="34">
        <v>43452</v>
      </c>
      <c r="F4283" s="30">
        <v>51131</v>
      </c>
      <c r="G4283" s="2" t="s">
        <v>396</v>
      </c>
      <c r="H4283" s="30" t="s">
        <v>2207</v>
      </c>
      <c r="I4283" s="2">
        <v>3</v>
      </c>
      <c r="J4283" s="30" t="s">
        <v>1295</v>
      </c>
      <c r="K4283" s="2" t="s">
        <v>1264</v>
      </c>
      <c r="L4283" s="30">
        <v>80</v>
      </c>
      <c r="M4283" s="2">
        <v>23</v>
      </c>
      <c r="N4283" s="2">
        <v>2</v>
      </c>
      <c r="O4283" s="31">
        <v>3.1481481481481485E-2</v>
      </c>
    </row>
    <row r="4284" spans="1:15" x14ac:dyDescent="0.25">
      <c r="A4284" s="2">
        <f t="shared" ref="A4284:A4347" si="272">YEAR(E4284)</f>
        <v>2018</v>
      </c>
      <c r="B4284" s="2" t="str">
        <f t="shared" ref="B4284:B4347" si="273">TEXT(E4284,"MMM")</f>
        <v>Dec</v>
      </c>
      <c r="C4284" s="2">
        <f t="shared" ref="C4284:C4347" si="274">WEEKNUM(E4284)</f>
        <v>51</v>
      </c>
      <c r="D4284" s="2" t="str">
        <f t="shared" ref="D4284:D4347" si="275">TEXT(E4284,"DDD")</f>
        <v>Tue</v>
      </c>
      <c r="E4284" s="34">
        <v>43452</v>
      </c>
      <c r="F4284" s="30">
        <v>51131</v>
      </c>
      <c r="G4284" s="2" t="s">
        <v>396</v>
      </c>
      <c r="H4284" s="30" t="s">
        <v>2207</v>
      </c>
      <c r="I4284" s="2">
        <v>3</v>
      </c>
      <c r="J4284" s="30" t="s">
        <v>1877</v>
      </c>
      <c r="K4284" s="2" t="s">
        <v>1264</v>
      </c>
      <c r="L4284" s="30">
        <v>80</v>
      </c>
      <c r="M4284" s="2">
        <v>23</v>
      </c>
      <c r="N4284" s="2">
        <v>2</v>
      </c>
      <c r="O4284" s="31">
        <v>3.1006944444444445E-2</v>
      </c>
    </row>
    <row r="4285" spans="1:15" x14ac:dyDescent="0.25">
      <c r="A4285" s="2">
        <f t="shared" si="272"/>
        <v>2018</v>
      </c>
      <c r="B4285" s="2" t="str">
        <f t="shared" si="273"/>
        <v>Dec</v>
      </c>
      <c r="C4285" s="2">
        <f t="shared" si="274"/>
        <v>51</v>
      </c>
      <c r="D4285" s="2" t="str">
        <f t="shared" si="275"/>
        <v>Tue</v>
      </c>
      <c r="E4285" s="34">
        <v>43452</v>
      </c>
      <c r="F4285" s="30">
        <v>51131</v>
      </c>
      <c r="G4285" s="2" t="s">
        <v>396</v>
      </c>
      <c r="H4285" s="30" t="s">
        <v>2207</v>
      </c>
      <c r="I4285" s="2">
        <v>3</v>
      </c>
      <c r="J4285" s="30" t="s">
        <v>1993</v>
      </c>
      <c r="K4285" s="2" t="s">
        <v>1355</v>
      </c>
      <c r="L4285" s="30">
        <v>80</v>
      </c>
      <c r="M4285" s="2">
        <v>23</v>
      </c>
      <c r="N4285" s="2">
        <v>2</v>
      </c>
      <c r="O4285" s="31">
        <v>2.9548611111111109E-2</v>
      </c>
    </row>
    <row r="4286" spans="1:15" x14ac:dyDescent="0.25">
      <c r="A4286" s="2">
        <f t="shared" si="272"/>
        <v>2018</v>
      </c>
      <c r="B4286" s="2" t="str">
        <f t="shared" si="273"/>
        <v>Dec</v>
      </c>
      <c r="C4286" s="2">
        <f t="shared" si="274"/>
        <v>51</v>
      </c>
      <c r="D4286" s="2" t="str">
        <f t="shared" si="275"/>
        <v>Tue</v>
      </c>
      <c r="E4286" s="34">
        <v>43452</v>
      </c>
      <c r="F4286" s="30">
        <v>51131</v>
      </c>
      <c r="G4286" s="2" t="s">
        <v>396</v>
      </c>
      <c r="H4286" s="30" t="s">
        <v>2207</v>
      </c>
      <c r="I4286" s="2">
        <v>3</v>
      </c>
      <c r="J4286" s="30" t="s">
        <v>2465</v>
      </c>
      <c r="K4286" s="2" t="s">
        <v>1247</v>
      </c>
      <c r="L4286" s="30">
        <v>80</v>
      </c>
      <c r="M4286" s="2">
        <v>23</v>
      </c>
      <c r="N4286" s="2">
        <v>2</v>
      </c>
      <c r="O4286" s="31">
        <v>2.9548611111111109E-2</v>
      </c>
    </row>
    <row r="4287" spans="1:15" x14ac:dyDescent="0.25">
      <c r="A4287" s="2">
        <f t="shared" si="272"/>
        <v>2018</v>
      </c>
      <c r="B4287" s="2" t="str">
        <f t="shared" si="273"/>
        <v>Dec</v>
      </c>
      <c r="C4287" s="2">
        <f t="shared" si="274"/>
        <v>51</v>
      </c>
      <c r="D4287" s="2" t="str">
        <f t="shared" si="275"/>
        <v>Tue</v>
      </c>
      <c r="E4287" s="34">
        <v>43452</v>
      </c>
      <c r="F4287" s="30">
        <v>51131</v>
      </c>
      <c r="G4287" s="2" t="s">
        <v>396</v>
      </c>
      <c r="H4287" s="30" t="s">
        <v>2207</v>
      </c>
      <c r="I4287" s="2">
        <v>3</v>
      </c>
      <c r="J4287" s="30" t="s">
        <v>2462</v>
      </c>
      <c r="K4287" s="2" t="s">
        <v>1247</v>
      </c>
      <c r="L4287" s="30">
        <v>80</v>
      </c>
      <c r="M4287" s="2">
        <v>23</v>
      </c>
      <c r="N4287" s="2">
        <v>2</v>
      </c>
      <c r="O4287" s="31">
        <v>2.9548611111111109E-2</v>
      </c>
    </row>
    <row r="4288" spans="1:15" x14ac:dyDescent="0.25">
      <c r="A4288" s="2">
        <f t="shared" si="272"/>
        <v>2018</v>
      </c>
      <c r="B4288" s="2" t="str">
        <f t="shared" si="273"/>
        <v>Dec</v>
      </c>
      <c r="C4288" s="2">
        <f t="shared" si="274"/>
        <v>51</v>
      </c>
      <c r="D4288" s="2" t="str">
        <f t="shared" si="275"/>
        <v>Tue</v>
      </c>
      <c r="E4288" s="34">
        <v>43452</v>
      </c>
      <c r="F4288" s="30">
        <v>49374</v>
      </c>
      <c r="G4288" s="2" t="s">
        <v>252</v>
      </c>
      <c r="H4288" s="30" t="s">
        <v>2208</v>
      </c>
      <c r="I4288" s="2">
        <v>5</v>
      </c>
      <c r="J4288" s="30" t="s">
        <v>1298</v>
      </c>
      <c r="K4288" s="2" t="s">
        <v>1282</v>
      </c>
      <c r="L4288" s="30">
        <v>366</v>
      </c>
      <c r="M4288" s="2">
        <v>37</v>
      </c>
      <c r="N4288" s="2">
        <v>1</v>
      </c>
      <c r="O4288" s="31">
        <v>4.6666666666666669E-2</v>
      </c>
    </row>
    <row r="4289" spans="1:15" x14ac:dyDescent="0.25">
      <c r="A4289" s="2">
        <f t="shared" si="272"/>
        <v>2018</v>
      </c>
      <c r="B4289" s="2" t="str">
        <f t="shared" si="273"/>
        <v>Dec</v>
      </c>
      <c r="C4289" s="2">
        <f t="shared" si="274"/>
        <v>51</v>
      </c>
      <c r="D4289" s="2" t="str">
        <f t="shared" si="275"/>
        <v>Tue</v>
      </c>
      <c r="E4289" s="34">
        <v>43452</v>
      </c>
      <c r="F4289" s="30">
        <v>49374</v>
      </c>
      <c r="G4289" s="2" t="s">
        <v>252</v>
      </c>
      <c r="H4289" s="30" t="s">
        <v>2208</v>
      </c>
      <c r="I4289" s="2">
        <v>5</v>
      </c>
      <c r="J4289" s="30" t="s">
        <v>1295</v>
      </c>
      <c r="K4289" s="2" t="s">
        <v>1264</v>
      </c>
      <c r="L4289" s="30">
        <v>366</v>
      </c>
      <c r="M4289" s="2">
        <v>37</v>
      </c>
      <c r="N4289" s="2">
        <v>1</v>
      </c>
      <c r="O4289" s="31">
        <v>4.8171296296296295E-2</v>
      </c>
    </row>
    <row r="4290" spans="1:15" x14ac:dyDescent="0.25">
      <c r="A4290" s="2">
        <f t="shared" si="272"/>
        <v>2018</v>
      </c>
      <c r="B4290" s="2" t="str">
        <f t="shared" si="273"/>
        <v>Dec</v>
      </c>
      <c r="C4290" s="2">
        <f t="shared" si="274"/>
        <v>51</v>
      </c>
      <c r="D4290" s="2" t="str">
        <f t="shared" si="275"/>
        <v>Tue</v>
      </c>
      <c r="E4290" s="34">
        <v>43452</v>
      </c>
      <c r="F4290" s="30">
        <v>49374</v>
      </c>
      <c r="G4290" s="2" t="s">
        <v>252</v>
      </c>
      <c r="H4290" s="30" t="s">
        <v>2208</v>
      </c>
      <c r="I4290" s="2">
        <v>5</v>
      </c>
      <c r="J4290" s="30" t="s">
        <v>1993</v>
      </c>
      <c r="K4290" s="2" t="s">
        <v>1247</v>
      </c>
      <c r="L4290" s="30">
        <v>366</v>
      </c>
      <c r="M4290" s="2">
        <v>37</v>
      </c>
      <c r="N4290" s="2">
        <v>1</v>
      </c>
      <c r="O4290" s="31">
        <v>4.8043981481481479E-2</v>
      </c>
    </row>
    <row r="4291" spans="1:15" x14ac:dyDescent="0.25">
      <c r="A4291" s="2">
        <f t="shared" si="272"/>
        <v>2018</v>
      </c>
      <c r="B4291" s="2" t="str">
        <f t="shared" si="273"/>
        <v>Dec</v>
      </c>
      <c r="C4291" s="2">
        <f t="shared" si="274"/>
        <v>51</v>
      </c>
      <c r="D4291" s="2" t="str">
        <f t="shared" si="275"/>
        <v>Tue</v>
      </c>
      <c r="E4291" s="34">
        <v>43452</v>
      </c>
      <c r="F4291" s="30">
        <v>49374</v>
      </c>
      <c r="G4291" s="2" t="s">
        <v>252</v>
      </c>
      <c r="H4291" s="30" t="s">
        <v>2208</v>
      </c>
      <c r="I4291" s="2">
        <v>5</v>
      </c>
      <c r="J4291" s="30" t="s">
        <v>2465</v>
      </c>
      <c r="K4291" s="2" t="s">
        <v>1429</v>
      </c>
      <c r="L4291" s="30">
        <v>366</v>
      </c>
      <c r="M4291" s="2">
        <v>37</v>
      </c>
      <c r="N4291" s="2">
        <v>1</v>
      </c>
      <c r="O4291" s="31">
        <v>4.670138888888889E-2</v>
      </c>
    </row>
    <row r="4292" spans="1:15" x14ac:dyDescent="0.25">
      <c r="A4292" s="2">
        <f t="shared" si="272"/>
        <v>2018</v>
      </c>
      <c r="B4292" s="2" t="str">
        <f t="shared" si="273"/>
        <v>Dec</v>
      </c>
      <c r="C4292" s="2">
        <f t="shared" si="274"/>
        <v>51</v>
      </c>
      <c r="D4292" s="2" t="str">
        <f t="shared" si="275"/>
        <v>Tue</v>
      </c>
      <c r="E4292" s="34">
        <v>43452</v>
      </c>
      <c r="F4292" s="30">
        <v>49374</v>
      </c>
      <c r="G4292" s="2" t="s">
        <v>252</v>
      </c>
      <c r="H4292" s="30" t="s">
        <v>2208</v>
      </c>
      <c r="I4292" s="2">
        <v>5</v>
      </c>
      <c r="J4292" s="30" t="s">
        <v>2462</v>
      </c>
      <c r="K4292" s="2" t="s">
        <v>1429</v>
      </c>
      <c r="L4292" s="30">
        <v>366</v>
      </c>
      <c r="M4292" s="2">
        <v>37</v>
      </c>
      <c r="N4292" s="2">
        <v>1</v>
      </c>
      <c r="O4292" s="31">
        <v>4.6689814814814816E-2</v>
      </c>
    </row>
    <row r="4293" spans="1:15" x14ac:dyDescent="0.25">
      <c r="A4293" s="2">
        <f t="shared" si="272"/>
        <v>2018</v>
      </c>
      <c r="B4293" s="2" t="str">
        <f t="shared" si="273"/>
        <v>Dec</v>
      </c>
      <c r="C4293" s="2">
        <f t="shared" si="274"/>
        <v>51</v>
      </c>
      <c r="D4293" s="2" t="str">
        <f t="shared" si="275"/>
        <v>Tue</v>
      </c>
      <c r="E4293" s="34">
        <v>43452</v>
      </c>
      <c r="F4293" s="30">
        <v>51008</v>
      </c>
      <c r="G4293" s="2" t="s">
        <v>964</v>
      </c>
      <c r="H4293" s="30" t="s">
        <v>2209</v>
      </c>
      <c r="I4293" s="2">
        <v>29</v>
      </c>
      <c r="J4293" s="30" t="s">
        <v>1293</v>
      </c>
      <c r="K4293" s="2" t="s">
        <v>1429</v>
      </c>
      <c r="L4293" s="30">
        <v>8027</v>
      </c>
      <c r="M4293" s="2">
        <v>12</v>
      </c>
      <c r="N4293" s="2">
        <v>1</v>
      </c>
      <c r="O4293" s="31">
        <v>4.2824074074074075E-4</v>
      </c>
    </row>
    <row r="4294" spans="1:15" x14ac:dyDescent="0.25">
      <c r="A4294" s="2">
        <f t="shared" si="272"/>
        <v>2018</v>
      </c>
      <c r="B4294" s="2" t="str">
        <f t="shared" si="273"/>
        <v>Dec</v>
      </c>
      <c r="C4294" s="2">
        <f t="shared" si="274"/>
        <v>51</v>
      </c>
      <c r="D4294" s="2" t="str">
        <f t="shared" si="275"/>
        <v>Tue</v>
      </c>
      <c r="E4294" s="34">
        <v>43452</v>
      </c>
      <c r="F4294" s="30">
        <v>51008</v>
      </c>
      <c r="G4294" s="2" t="s">
        <v>964</v>
      </c>
      <c r="H4294" s="30" t="s">
        <v>2209</v>
      </c>
      <c r="I4294" s="2">
        <v>29</v>
      </c>
      <c r="J4294" s="30" t="s">
        <v>1298</v>
      </c>
      <c r="K4294" s="2" t="s">
        <v>1429</v>
      </c>
      <c r="L4294" s="30">
        <v>8027</v>
      </c>
      <c r="M4294" s="2">
        <v>12</v>
      </c>
      <c r="N4294" s="2">
        <v>1</v>
      </c>
      <c r="O4294" s="31">
        <v>0.14255787037037038</v>
      </c>
    </row>
    <row r="4295" spans="1:15" x14ac:dyDescent="0.25">
      <c r="A4295" s="2">
        <f t="shared" si="272"/>
        <v>2018</v>
      </c>
      <c r="B4295" s="2" t="str">
        <f t="shared" si="273"/>
        <v>Dec</v>
      </c>
      <c r="C4295" s="2">
        <f t="shared" si="274"/>
        <v>51</v>
      </c>
      <c r="D4295" s="2" t="str">
        <f t="shared" si="275"/>
        <v>Tue</v>
      </c>
      <c r="E4295" s="34">
        <v>43452</v>
      </c>
      <c r="F4295" s="30">
        <v>51008</v>
      </c>
      <c r="G4295" s="2" t="s">
        <v>964</v>
      </c>
      <c r="H4295" s="30" t="s">
        <v>2209</v>
      </c>
      <c r="I4295" s="2">
        <v>29</v>
      </c>
      <c r="J4295" s="30" t="s">
        <v>1877</v>
      </c>
      <c r="K4295" s="2" t="s">
        <v>1264</v>
      </c>
      <c r="L4295" s="30">
        <v>8027</v>
      </c>
      <c r="M4295" s="2">
        <v>12</v>
      </c>
      <c r="N4295" s="2">
        <v>1</v>
      </c>
      <c r="O4295" s="31">
        <v>0.14405092592592592</v>
      </c>
    </row>
    <row r="4296" spans="1:15" x14ac:dyDescent="0.25">
      <c r="A4296" s="2">
        <f t="shared" si="272"/>
        <v>2018</v>
      </c>
      <c r="B4296" s="2" t="str">
        <f t="shared" si="273"/>
        <v>Dec</v>
      </c>
      <c r="C4296" s="2">
        <f t="shared" si="274"/>
        <v>51</v>
      </c>
      <c r="D4296" s="2" t="str">
        <f t="shared" si="275"/>
        <v>Tue</v>
      </c>
      <c r="E4296" s="34">
        <v>43452</v>
      </c>
      <c r="F4296" s="30">
        <v>51008</v>
      </c>
      <c r="G4296" s="2" t="s">
        <v>964</v>
      </c>
      <c r="H4296" s="30" t="s">
        <v>2209</v>
      </c>
      <c r="I4296" s="2">
        <v>29</v>
      </c>
      <c r="J4296" s="30" t="s">
        <v>2465</v>
      </c>
      <c r="K4296" s="2" t="s">
        <v>1429</v>
      </c>
      <c r="L4296" s="30">
        <v>8027</v>
      </c>
      <c r="M4296" s="2">
        <v>12</v>
      </c>
      <c r="N4296" s="2">
        <v>1</v>
      </c>
      <c r="O4296" s="31">
        <v>0.11005787037037036</v>
      </c>
    </row>
    <row r="4297" spans="1:15" x14ac:dyDescent="0.25">
      <c r="A4297" s="2">
        <f t="shared" si="272"/>
        <v>2018</v>
      </c>
      <c r="B4297" s="2" t="str">
        <f t="shared" si="273"/>
        <v>Dec</v>
      </c>
      <c r="C4297" s="2">
        <f t="shared" si="274"/>
        <v>51</v>
      </c>
      <c r="D4297" s="2" t="str">
        <f t="shared" si="275"/>
        <v>Tue</v>
      </c>
      <c r="E4297" s="34">
        <v>43452</v>
      </c>
      <c r="F4297" s="30">
        <v>51008</v>
      </c>
      <c r="G4297" s="2" t="s">
        <v>964</v>
      </c>
      <c r="H4297" s="30" t="s">
        <v>2209</v>
      </c>
      <c r="I4297" s="2">
        <v>29</v>
      </c>
      <c r="J4297" s="30" t="s">
        <v>2462</v>
      </c>
      <c r="K4297" s="2" t="s">
        <v>1429</v>
      </c>
      <c r="L4297" s="30">
        <v>8027</v>
      </c>
      <c r="M4297" s="2">
        <v>12</v>
      </c>
      <c r="N4297" s="2">
        <v>1</v>
      </c>
      <c r="O4297" s="31">
        <v>0.1436574074074074</v>
      </c>
    </row>
    <row r="4298" spans="1:15" x14ac:dyDescent="0.25">
      <c r="A4298" s="2">
        <f t="shared" si="272"/>
        <v>2018</v>
      </c>
      <c r="B4298" s="2" t="str">
        <f t="shared" si="273"/>
        <v>Dec</v>
      </c>
      <c r="C4298" s="2">
        <f t="shared" si="274"/>
        <v>51</v>
      </c>
      <c r="D4298" s="2" t="str">
        <f t="shared" si="275"/>
        <v>Tue</v>
      </c>
      <c r="E4298" s="34">
        <v>43452</v>
      </c>
      <c r="F4298" s="30">
        <v>51008</v>
      </c>
      <c r="G4298" s="2" t="s">
        <v>964</v>
      </c>
      <c r="H4298" s="30" t="s">
        <v>2209</v>
      </c>
      <c r="I4298" s="2">
        <v>29</v>
      </c>
      <c r="J4298" s="30" t="s">
        <v>2466</v>
      </c>
      <c r="K4298" s="2" t="s">
        <v>1282</v>
      </c>
      <c r="L4298" s="30">
        <v>8027</v>
      </c>
      <c r="M4298" s="2">
        <v>12</v>
      </c>
      <c r="N4298" s="2">
        <v>1</v>
      </c>
      <c r="O4298" s="31">
        <v>0.14128472222222221</v>
      </c>
    </row>
    <row r="4299" spans="1:15" x14ac:dyDescent="0.25">
      <c r="A4299" s="2">
        <f t="shared" si="272"/>
        <v>2018</v>
      </c>
      <c r="B4299" s="2" t="str">
        <f t="shared" si="273"/>
        <v>Dec</v>
      </c>
      <c r="C4299" s="2">
        <f t="shared" si="274"/>
        <v>51</v>
      </c>
      <c r="D4299" s="2" t="str">
        <f t="shared" si="275"/>
        <v>Tue</v>
      </c>
      <c r="E4299" s="34">
        <v>43452</v>
      </c>
      <c r="F4299" s="30">
        <v>51008</v>
      </c>
      <c r="G4299" s="2" t="s">
        <v>964</v>
      </c>
      <c r="H4299" s="30" t="s">
        <v>2209</v>
      </c>
      <c r="I4299" s="2">
        <v>29</v>
      </c>
      <c r="J4299" s="30" t="s">
        <v>2467</v>
      </c>
      <c r="K4299" s="2" t="s">
        <v>1429</v>
      </c>
      <c r="L4299" s="30">
        <v>8027</v>
      </c>
      <c r="M4299" s="2">
        <v>12</v>
      </c>
      <c r="N4299" s="2">
        <v>1</v>
      </c>
      <c r="O4299" s="31">
        <v>0.1404050925925926</v>
      </c>
    </row>
    <row r="4300" spans="1:15" x14ac:dyDescent="0.25">
      <c r="A4300" s="2">
        <f t="shared" si="272"/>
        <v>2018</v>
      </c>
      <c r="B4300" s="2" t="str">
        <f t="shared" si="273"/>
        <v>Dec</v>
      </c>
      <c r="C4300" s="2">
        <f t="shared" si="274"/>
        <v>51</v>
      </c>
      <c r="D4300" s="2" t="str">
        <f t="shared" si="275"/>
        <v>Tue</v>
      </c>
      <c r="E4300" s="34">
        <v>43452</v>
      </c>
      <c r="F4300" s="30">
        <v>51008</v>
      </c>
      <c r="G4300" s="2" t="s">
        <v>964</v>
      </c>
      <c r="H4300" s="30" t="s">
        <v>2209</v>
      </c>
      <c r="I4300" s="2">
        <v>29</v>
      </c>
      <c r="J4300" s="30" t="s">
        <v>2468</v>
      </c>
      <c r="K4300" s="2" t="s">
        <v>1429</v>
      </c>
      <c r="L4300" s="30">
        <v>8027</v>
      </c>
      <c r="M4300" s="2">
        <v>12</v>
      </c>
      <c r="N4300" s="2">
        <v>1</v>
      </c>
      <c r="O4300" s="31">
        <v>0.14026620370370371</v>
      </c>
    </row>
    <row r="4301" spans="1:15" x14ac:dyDescent="0.25">
      <c r="A4301" s="2">
        <f t="shared" si="272"/>
        <v>2018</v>
      </c>
      <c r="B4301" s="2" t="str">
        <f t="shared" si="273"/>
        <v>Dec</v>
      </c>
      <c r="C4301" s="2">
        <f t="shared" si="274"/>
        <v>51</v>
      </c>
      <c r="D4301" s="2" t="str">
        <f t="shared" si="275"/>
        <v>Tue</v>
      </c>
      <c r="E4301" s="34">
        <v>43452</v>
      </c>
      <c r="F4301" s="30">
        <v>51532</v>
      </c>
      <c r="G4301" s="2" t="s">
        <v>235</v>
      </c>
      <c r="H4301" s="30" t="s">
        <v>2210</v>
      </c>
      <c r="I4301" s="2">
        <v>43</v>
      </c>
      <c r="J4301" s="30" t="s">
        <v>1294</v>
      </c>
      <c r="K4301" s="2" t="s">
        <v>1257</v>
      </c>
      <c r="L4301" s="30">
        <v>21868</v>
      </c>
      <c r="M4301" s="2">
        <v>44</v>
      </c>
      <c r="N4301" s="2">
        <v>5</v>
      </c>
      <c r="O4301" s="31">
        <v>0.19115740740740739</v>
      </c>
    </row>
    <row r="4302" spans="1:15" x14ac:dyDescent="0.25">
      <c r="A4302" s="2">
        <f t="shared" si="272"/>
        <v>2018</v>
      </c>
      <c r="B4302" s="2" t="str">
        <f t="shared" si="273"/>
        <v>Dec</v>
      </c>
      <c r="C4302" s="2">
        <f t="shared" si="274"/>
        <v>51</v>
      </c>
      <c r="D4302" s="2" t="str">
        <f t="shared" si="275"/>
        <v>Tue</v>
      </c>
      <c r="E4302" s="34">
        <v>43452</v>
      </c>
      <c r="F4302" s="30">
        <v>51532</v>
      </c>
      <c r="G4302" s="2" t="s">
        <v>235</v>
      </c>
      <c r="H4302" s="30" t="s">
        <v>2210</v>
      </c>
      <c r="I4302" s="2">
        <v>43</v>
      </c>
      <c r="J4302" s="30" t="s">
        <v>1293</v>
      </c>
      <c r="K4302" s="2" t="s">
        <v>1429</v>
      </c>
      <c r="L4302" s="30">
        <v>21868</v>
      </c>
      <c r="M4302" s="2">
        <v>44</v>
      </c>
      <c r="N4302" s="2">
        <v>5</v>
      </c>
      <c r="O4302" s="31">
        <v>0.19175925925925927</v>
      </c>
    </row>
    <row r="4303" spans="1:15" x14ac:dyDescent="0.25">
      <c r="A4303" s="2">
        <f t="shared" si="272"/>
        <v>2018</v>
      </c>
      <c r="B4303" s="2" t="str">
        <f t="shared" si="273"/>
        <v>Dec</v>
      </c>
      <c r="C4303" s="2">
        <f t="shared" si="274"/>
        <v>51</v>
      </c>
      <c r="D4303" s="2" t="str">
        <f t="shared" si="275"/>
        <v>Tue</v>
      </c>
      <c r="E4303" s="34">
        <v>43452</v>
      </c>
      <c r="F4303" s="30">
        <v>51532</v>
      </c>
      <c r="G4303" s="2" t="s">
        <v>235</v>
      </c>
      <c r="H4303" s="30" t="s">
        <v>2210</v>
      </c>
      <c r="I4303" s="2">
        <v>43</v>
      </c>
      <c r="J4303" s="30" t="s">
        <v>1298</v>
      </c>
      <c r="K4303" s="2" t="s">
        <v>1282</v>
      </c>
      <c r="L4303" s="30">
        <v>21868</v>
      </c>
      <c r="M4303" s="2">
        <v>44</v>
      </c>
      <c r="N4303" s="2">
        <v>5</v>
      </c>
      <c r="O4303" s="31">
        <v>0.18962962962962962</v>
      </c>
    </row>
    <row r="4304" spans="1:15" x14ac:dyDescent="0.25">
      <c r="A4304" s="2">
        <f t="shared" si="272"/>
        <v>2018</v>
      </c>
      <c r="B4304" s="2" t="str">
        <f t="shared" si="273"/>
        <v>Dec</v>
      </c>
      <c r="C4304" s="2">
        <f t="shared" si="274"/>
        <v>51</v>
      </c>
      <c r="D4304" s="2" t="str">
        <f t="shared" si="275"/>
        <v>Tue</v>
      </c>
      <c r="E4304" s="34">
        <v>43452</v>
      </c>
      <c r="F4304" s="30">
        <v>51532</v>
      </c>
      <c r="G4304" s="2" t="s">
        <v>235</v>
      </c>
      <c r="H4304" s="30" t="s">
        <v>2210</v>
      </c>
      <c r="I4304" s="2">
        <v>43</v>
      </c>
      <c r="J4304" s="30" t="s">
        <v>1295</v>
      </c>
      <c r="K4304" s="2" t="s">
        <v>1264</v>
      </c>
      <c r="L4304" s="30">
        <v>21868</v>
      </c>
      <c r="M4304" s="2">
        <v>44</v>
      </c>
      <c r="N4304" s="2">
        <v>5</v>
      </c>
      <c r="O4304" s="31">
        <v>0.1918634259259259</v>
      </c>
    </row>
    <row r="4305" spans="1:15" x14ac:dyDescent="0.25">
      <c r="A4305" s="2">
        <f t="shared" si="272"/>
        <v>2018</v>
      </c>
      <c r="B4305" s="2" t="str">
        <f t="shared" si="273"/>
        <v>Dec</v>
      </c>
      <c r="C4305" s="2">
        <f t="shared" si="274"/>
        <v>51</v>
      </c>
      <c r="D4305" s="2" t="str">
        <f t="shared" si="275"/>
        <v>Tue</v>
      </c>
      <c r="E4305" s="34">
        <v>43452</v>
      </c>
      <c r="F4305" s="30">
        <v>51532</v>
      </c>
      <c r="G4305" s="2" t="s">
        <v>235</v>
      </c>
      <c r="H4305" s="30" t="s">
        <v>2210</v>
      </c>
      <c r="I4305" s="2">
        <v>43</v>
      </c>
      <c r="J4305" s="30" t="s">
        <v>1864</v>
      </c>
      <c r="K4305" s="2" t="s">
        <v>1429</v>
      </c>
      <c r="L4305" s="30">
        <v>21868</v>
      </c>
      <c r="M4305" s="2">
        <v>44</v>
      </c>
      <c r="N4305" s="2">
        <v>5</v>
      </c>
      <c r="O4305" s="31">
        <v>0.19021990740740743</v>
      </c>
    </row>
    <row r="4306" spans="1:15" x14ac:dyDescent="0.25">
      <c r="A4306" s="2">
        <f t="shared" si="272"/>
        <v>2018</v>
      </c>
      <c r="B4306" s="2" t="str">
        <f t="shared" si="273"/>
        <v>Dec</v>
      </c>
      <c r="C4306" s="2">
        <f t="shared" si="274"/>
        <v>51</v>
      </c>
      <c r="D4306" s="2" t="str">
        <f t="shared" si="275"/>
        <v>Tue</v>
      </c>
      <c r="E4306" s="34">
        <v>43452</v>
      </c>
      <c r="F4306" s="30">
        <v>51532</v>
      </c>
      <c r="G4306" s="2" t="s">
        <v>235</v>
      </c>
      <c r="H4306" s="30" t="s">
        <v>2210</v>
      </c>
      <c r="I4306" s="2">
        <v>43</v>
      </c>
      <c r="J4306" s="30" t="s">
        <v>1966</v>
      </c>
      <c r="K4306" s="2" t="s">
        <v>1264</v>
      </c>
      <c r="L4306" s="30">
        <v>21868</v>
      </c>
      <c r="M4306" s="2">
        <v>44</v>
      </c>
      <c r="N4306" s="2">
        <v>5</v>
      </c>
      <c r="O4306" s="31">
        <v>0.19023148148148147</v>
      </c>
    </row>
    <row r="4307" spans="1:15" x14ac:dyDescent="0.25">
      <c r="A4307" s="2">
        <f t="shared" si="272"/>
        <v>2018</v>
      </c>
      <c r="B4307" s="2" t="str">
        <f t="shared" si="273"/>
        <v>Dec</v>
      </c>
      <c r="C4307" s="2">
        <f t="shared" si="274"/>
        <v>51</v>
      </c>
      <c r="D4307" s="2" t="str">
        <f t="shared" si="275"/>
        <v>Tue</v>
      </c>
      <c r="E4307" s="34">
        <v>43452</v>
      </c>
      <c r="F4307" s="30">
        <v>51532</v>
      </c>
      <c r="G4307" s="2" t="s">
        <v>235</v>
      </c>
      <c r="H4307" s="30" t="s">
        <v>2210</v>
      </c>
      <c r="I4307" s="2">
        <v>43</v>
      </c>
      <c r="J4307" s="30" t="s">
        <v>1993</v>
      </c>
      <c r="K4307" s="2" t="s">
        <v>1264</v>
      </c>
      <c r="L4307" s="30">
        <v>21868</v>
      </c>
      <c r="M4307" s="2">
        <v>44</v>
      </c>
      <c r="N4307" s="2">
        <v>5</v>
      </c>
      <c r="O4307" s="31">
        <v>0.19170138888888888</v>
      </c>
    </row>
    <row r="4308" spans="1:15" x14ac:dyDescent="0.25">
      <c r="A4308" s="2">
        <f t="shared" si="272"/>
        <v>2018</v>
      </c>
      <c r="B4308" s="2" t="str">
        <f t="shared" si="273"/>
        <v>Dec</v>
      </c>
      <c r="C4308" s="2">
        <f t="shared" si="274"/>
        <v>51</v>
      </c>
      <c r="D4308" s="2" t="str">
        <f t="shared" si="275"/>
        <v>Tue</v>
      </c>
      <c r="E4308" s="34">
        <v>43452</v>
      </c>
      <c r="F4308" s="30">
        <v>51532</v>
      </c>
      <c r="G4308" s="2" t="s">
        <v>235</v>
      </c>
      <c r="H4308" s="30" t="s">
        <v>2210</v>
      </c>
      <c r="I4308" s="2">
        <v>43</v>
      </c>
      <c r="J4308" s="30" t="s">
        <v>1761</v>
      </c>
      <c r="K4308" s="2" t="s">
        <v>1280</v>
      </c>
      <c r="L4308" s="30">
        <v>21868</v>
      </c>
      <c r="M4308" s="2">
        <v>44</v>
      </c>
      <c r="N4308" s="2">
        <v>5</v>
      </c>
      <c r="O4308" s="31">
        <v>0.1902662037037037</v>
      </c>
    </row>
    <row r="4309" spans="1:15" x14ac:dyDescent="0.25">
      <c r="A4309" s="2">
        <f t="shared" si="272"/>
        <v>2018</v>
      </c>
      <c r="B4309" s="2" t="str">
        <f t="shared" si="273"/>
        <v>Dec</v>
      </c>
      <c r="C4309" s="2">
        <f t="shared" si="274"/>
        <v>51</v>
      </c>
      <c r="D4309" s="2" t="str">
        <f t="shared" si="275"/>
        <v>Tue</v>
      </c>
      <c r="E4309" s="34">
        <v>43452</v>
      </c>
      <c r="F4309" s="30">
        <v>51532</v>
      </c>
      <c r="G4309" s="2" t="s">
        <v>235</v>
      </c>
      <c r="H4309" s="30" t="s">
        <v>2210</v>
      </c>
      <c r="I4309" s="2">
        <v>43</v>
      </c>
      <c r="J4309" s="30" t="s">
        <v>2465</v>
      </c>
      <c r="K4309" s="2" t="s">
        <v>1429</v>
      </c>
      <c r="L4309" s="30">
        <v>21868</v>
      </c>
      <c r="M4309" s="2">
        <v>44</v>
      </c>
      <c r="N4309" s="2">
        <v>5</v>
      </c>
      <c r="O4309" s="31">
        <v>0.19172453703703704</v>
      </c>
    </row>
    <row r="4310" spans="1:15" x14ac:dyDescent="0.25">
      <c r="A4310" s="2">
        <f t="shared" si="272"/>
        <v>2018</v>
      </c>
      <c r="B4310" s="2" t="str">
        <f t="shared" si="273"/>
        <v>Dec</v>
      </c>
      <c r="C4310" s="2">
        <f t="shared" si="274"/>
        <v>51</v>
      </c>
      <c r="D4310" s="2" t="str">
        <f t="shared" si="275"/>
        <v>Tue</v>
      </c>
      <c r="E4310" s="34">
        <v>43452</v>
      </c>
      <c r="F4310" s="30">
        <v>51532</v>
      </c>
      <c r="G4310" s="2" t="s">
        <v>235</v>
      </c>
      <c r="H4310" s="30" t="s">
        <v>2210</v>
      </c>
      <c r="I4310" s="2">
        <v>43</v>
      </c>
      <c r="J4310" s="30" t="s">
        <v>2462</v>
      </c>
      <c r="K4310" s="2" t="s">
        <v>1282</v>
      </c>
      <c r="L4310" s="30">
        <v>21868</v>
      </c>
      <c r="M4310" s="2">
        <v>44</v>
      </c>
      <c r="N4310" s="2">
        <v>5</v>
      </c>
      <c r="O4310" s="31">
        <v>0.18987268518518519</v>
      </c>
    </row>
    <row r="4311" spans="1:15" x14ac:dyDescent="0.25">
      <c r="A4311" s="2">
        <f t="shared" si="272"/>
        <v>2018</v>
      </c>
      <c r="B4311" s="2" t="str">
        <f t="shared" si="273"/>
        <v>Dec</v>
      </c>
      <c r="C4311" s="2">
        <f t="shared" si="274"/>
        <v>51</v>
      </c>
      <c r="D4311" s="2" t="str">
        <f t="shared" si="275"/>
        <v>Tue</v>
      </c>
      <c r="E4311" s="34">
        <v>43452</v>
      </c>
      <c r="F4311" s="30">
        <v>49698</v>
      </c>
      <c r="G4311" s="2" t="s">
        <v>933</v>
      </c>
      <c r="H4311" s="30" t="s">
        <v>2211</v>
      </c>
      <c r="I4311" s="2">
        <v>43</v>
      </c>
      <c r="J4311" s="30" t="s">
        <v>1294</v>
      </c>
      <c r="K4311" s="2" t="s">
        <v>1257</v>
      </c>
      <c r="L4311" s="30">
        <v>10597</v>
      </c>
      <c r="M4311" s="2">
        <v>7</v>
      </c>
      <c r="N4311" s="2">
        <v>10</v>
      </c>
      <c r="O4311" s="31">
        <v>8.0520833333333333E-2</v>
      </c>
    </row>
    <row r="4312" spans="1:15" x14ac:dyDescent="0.25">
      <c r="A4312" s="2">
        <f t="shared" si="272"/>
        <v>2018</v>
      </c>
      <c r="B4312" s="2" t="str">
        <f t="shared" si="273"/>
        <v>Dec</v>
      </c>
      <c r="C4312" s="2">
        <f t="shared" si="274"/>
        <v>51</v>
      </c>
      <c r="D4312" s="2" t="str">
        <f t="shared" si="275"/>
        <v>Tue</v>
      </c>
      <c r="E4312" s="34">
        <v>43452</v>
      </c>
      <c r="F4312" s="30">
        <v>49698</v>
      </c>
      <c r="G4312" s="2" t="s">
        <v>933</v>
      </c>
      <c r="H4312" s="30" t="s">
        <v>2211</v>
      </c>
      <c r="I4312" s="2">
        <v>43</v>
      </c>
      <c r="J4312" s="30" t="s">
        <v>1293</v>
      </c>
      <c r="K4312" s="2" t="s">
        <v>1429</v>
      </c>
      <c r="L4312" s="30">
        <v>10597</v>
      </c>
      <c r="M4312" s="2">
        <v>7</v>
      </c>
      <c r="N4312" s="2">
        <v>10</v>
      </c>
      <c r="O4312" s="31">
        <v>8.0555555555555561E-2</v>
      </c>
    </row>
    <row r="4313" spans="1:15" x14ac:dyDescent="0.25">
      <c r="A4313" s="2">
        <f t="shared" si="272"/>
        <v>2018</v>
      </c>
      <c r="B4313" s="2" t="str">
        <f t="shared" si="273"/>
        <v>Dec</v>
      </c>
      <c r="C4313" s="2">
        <f t="shared" si="274"/>
        <v>51</v>
      </c>
      <c r="D4313" s="2" t="str">
        <f t="shared" si="275"/>
        <v>Tue</v>
      </c>
      <c r="E4313" s="34">
        <v>43452</v>
      </c>
      <c r="F4313" s="30">
        <v>49698</v>
      </c>
      <c r="G4313" s="2" t="s">
        <v>933</v>
      </c>
      <c r="H4313" s="30" t="s">
        <v>2211</v>
      </c>
      <c r="I4313" s="2">
        <v>43</v>
      </c>
      <c r="J4313" s="30" t="s">
        <v>1298</v>
      </c>
      <c r="K4313" s="2" t="s">
        <v>1355</v>
      </c>
      <c r="L4313" s="30">
        <v>10597</v>
      </c>
      <c r="M4313" s="2">
        <v>7</v>
      </c>
      <c r="N4313" s="2">
        <v>10</v>
      </c>
      <c r="O4313" s="31">
        <v>7.9409722222222215E-2</v>
      </c>
    </row>
    <row r="4314" spans="1:15" x14ac:dyDescent="0.25">
      <c r="A4314" s="2">
        <f t="shared" si="272"/>
        <v>2018</v>
      </c>
      <c r="B4314" s="2" t="str">
        <f t="shared" si="273"/>
        <v>Dec</v>
      </c>
      <c r="C4314" s="2">
        <f t="shared" si="274"/>
        <v>51</v>
      </c>
      <c r="D4314" s="2" t="str">
        <f t="shared" si="275"/>
        <v>Tue</v>
      </c>
      <c r="E4314" s="34">
        <v>43452</v>
      </c>
      <c r="F4314" s="30">
        <v>49698</v>
      </c>
      <c r="G4314" s="2" t="s">
        <v>933</v>
      </c>
      <c r="H4314" s="30" t="s">
        <v>2211</v>
      </c>
      <c r="I4314" s="2">
        <v>43</v>
      </c>
      <c r="J4314" s="30" t="s">
        <v>1295</v>
      </c>
      <c r="K4314" s="2" t="s">
        <v>1429</v>
      </c>
      <c r="L4314" s="30">
        <v>10597</v>
      </c>
      <c r="M4314" s="2">
        <v>7</v>
      </c>
      <c r="N4314" s="2">
        <v>10</v>
      </c>
      <c r="O4314" s="31">
        <v>8.0578703703703694E-2</v>
      </c>
    </row>
    <row r="4315" spans="1:15" x14ac:dyDescent="0.25">
      <c r="A4315" s="2">
        <f t="shared" si="272"/>
        <v>2018</v>
      </c>
      <c r="B4315" s="2" t="str">
        <f t="shared" si="273"/>
        <v>Dec</v>
      </c>
      <c r="C4315" s="2">
        <f t="shared" si="274"/>
        <v>51</v>
      </c>
      <c r="D4315" s="2" t="str">
        <f t="shared" si="275"/>
        <v>Tue</v>
      </c>
      <c r="E4315" s="34">
        <v>43452</v>
      </c>
      <c r="F4315" s="30">
        <v>49698</v>
      </c>
      <c r="G4315" s="2" t="s">
        <v>933</v>
      </c>
      <c r="H4315" s="30" t="s">
        <v>2211</v>
      </c>
      <c r="I4315" s="2">
        <v>43</v>
      </c>
      <c r="J4315" s="30" t="s">
        <v>1877</v>
      </c>
      <c r="K4315" s="2" t="s">
        <v>1264</v>
      </c>
      <c r="L4315" s="30">
        <v>10597</v>
      </c>
      <c r="M4315" s="2">
        <v>7</v>
      </c>
      <c r="N4315" s="2">
        <v>10</v>
      </c>
      <c r="O4315" s="31">
        <v>8.0601851851851855E-2</v>
      </c>
    </row>
    <row r="4316" spans="1:15" x14ac:dyDescent="0.25">
      <c r="A4316" s="2">
        <f t="shared" si="272"/>
        <v>2018</v>
      </c>
      <c r="B4316" s="2" t="str">
        <f t="shared" si="273"/>
        <v>Dec</v>
      </c>
      <c r="C4316" s="2">
        <f t="shared" si="274"/>
        <v>51</v>
      </c>
      <c r="D4316" s="2" t="str">
        <f t="shared" si="275"/>
        <v>Tue</v>
      </c>
      <c r="E4316" s="34">
        <v>43452</v>
      </c>
      <c r="F4316" s="30">
        <v>49698</v>
      </c>
      <c r="G4316" s="2" t="s">
        <v>933</v>
      </c>
      <c r="H4316" s="30" t="s">
        <v>2211</v>
      </c>
      <c r="I4316" s="2">
        <v>43</v>
      </c>
      <c r="J4316" s="30" t="s">
        <v>1966</v>
      </c>
      <c r="K4316" s="2" t="s">
        <v>1264</v>
      </c>
      <c r="L4316" s="30">
        <v>10597</v>
      </c>
      <c r="M4316" s="2">
        <v>7</v>
      </c>
      <c r="N4316" s="2">
        <v>10</v>
      </c>
      <c r="O4316" s="31">
        <v>8.0694444444444444E-2</v>
      </c>
    </row>
    <row r="4317" spans="1:15" x14ac:dyDescent="0.25">
      <c r="A4317" s="2">
        <f t="shared" si="272"/>
        <v>2018</v>
      </c>
      <c r="B4317" s="2" t="str">
        <f t="shared" si="273"/>
        <v>Dec</v>
      </c>
      <c r="C4317" s="2">
        <f t="shared" si="274"/>
        <v>51</v>
      </c>
      <c r="D4317" s="2" t="str">
        <f t="shared" si="275"/>
        <v>Tue</v>
      </c>
      <c r="E4317" s="34">
        <v>43452</v>
      </c>
      <c r="F4317" s="30">
        <v>49698</v>
      </c>
      <c r="G4317" s="2" t="s">
        <v>933</v>
      </c>
      <c r="H4317" s="30" t="s">
        <v>2211</v>
      </c>
      <c r="I4317" s="2">
        <v>43</v>
      </c>
      <c r="J4317" s="30" t="s">
        <v>1761</v>
      </c>
      <c r="K4317" s="2" t="s">
        <v>1429</v>
      </c>
      <c r="L4317" s="30">
        <v>10597</v>
      </c>
      <c r="M4317" s="2">
        <v>7</v>
      </c>
      <c r="N4317" s="2">
        <v>10</v>
      </c>
      <c r="O4317" s="31">
        <v>7.9895833333333333E-2</v>
      </c>
    </row>
    <row r="4318" spans="1:15" x14ac:dyDescent="0.25">
      <c r="A4318" s="2">
        <f t="shared" si="272"/>
        <v>2018</v>
      </c>
      <c r="B4318" s="2" t="str">
        <f t="shared" si="273"/>
        <v>Dec</v>
      </c>
      <c r="C4318" s="2">
        <f t="shared" si="274"/>
        <v>51</v>
      </c>
      <c r="D4318" s="2" t="str">
        <f t="shared" si="275"/>
        <v>Tue</v>
      </c>
      <c r="E4318" s="34">
        <v>43452</v>
      </c>
      <c r="F4318" s="30">
        <v>49698</v>
      </c>
      <c r="G4318" s="2" t="s">
        <v>933</v>
      </c>
      <c r="H4318" s="30" t="s">
        <v>2211</v>
      </c>
      <c r="I4318" s="2">
        <v>43</v>
      </c>
      <c r="J4318" s="30" t="s">
        <v>2469</v>
      </c>
      <c r="K4318" s="2" t="s">
        <v>1355</v>
      </c>
      <c r="L4318" s="30">
        <v>10597</v>
      </c>
      <c r="M4318" s="2">
        <v>7</v>
      </c>
      <c r="N4318" s="2">
        <v>10</v>
      </c>
      <c r="O4318" s="31">
        <v>8.0694444444444444E-2</v>
      </c>
    </row>
    <row r="4319" spans="1:15" x14ac:dyDescent="0.25">
      <c r="A4319" s="2">
        <f t="shared" si="272"/>
        <v>2018</v>
      </c>
      <c r="B4319" s="2" t="str">
        <f t="shared" si="273"/>
        <v>Dec</v>
      </c>
      <c r="C4319" s="2">
        <f t="shared" si="274"/>
        <v>51</v>
      </c>
      <c r="D4319" s="2" t="str">
        <f t="shared" si="275"/>
        <v>Tue</v>
      </c>
      <c r="E4319" s="34">
        <v>43452</v>
      </c>
      <c r="F4319" s="30">
        <v>49698</v>
      </c>
      <c r="G4319" s="2" t="s">
        <v>933</v>
      </c>
      <c r="H4319" s="30" t="s">
        <v>2211</v>
      </c>
      <c r="I4319" s="2">
        <v>43</v>
      </c>
      <c r="J4319" s="30" t="s">
        <v>2470</v>
      </c>
      <c r="K4319" s="2" t="s">
        <v>1355</v>
      </c>
      <c r="L4319" s="30">
        <v>10597</v>
      </c>
      <c r="M4319" s="2">
        <v>7</v>
      </c>
      <c r="N4319" s="2">
        <v>10</v>
      </c>
      <c r="O4319" s="31">
        <v>8.0682870370370363E-2</v>
      </c>
    </row>
    <row r="4320" spans="1:15" x14ac:dyDescent="0.25">
      <c r="A4320" s="2">
        <f t="shared" si="272"/>
        <v>2018</v>
      </c>
      <c r="B4320" s="2" t="str">
        <f t="shared" si="273"/>
        <v>Dec</v>
      </c>
      <c r="C4320" s="2">
        <f t="shared" si="274"/>
        <v>51</v>
      </c>
      <c r="D4320" s="2" t="str">
        <f t="shared" si="275"/>
        <v>Tue</v>
      </c>
      <c r="E4320" s="34">
        <v>43452</v>
      </c>
      <c r="F4320" s="30">
        <v>49698</v>
      </c>
      <c r="G4320" s="2" t="s">
        <v>933</v>
      </c>
      <c r="H4320" s="30" t="s">
        <v>2211</v>
      </c>
      <c r="I4320" s="2">
        <v>43</v>
      </c>
      <c r="J4320" s="30" t="s">
        <v>2471</v>
      </c>
      <c r="K4320" s="2" t="s">
        <v>1429</v>
      </c>
      <c r="L4320" s="30">
        <v>10597</v>
      </c>
      <c r="M4320" s="2">
        <v>7</v>
      </c>
      <c r="N4320" s="2">
        <v>10</v>
      </c>
      <c r="O4320" s="31">
        <v>7.9895833333333333E-2</v>
      </c>
    </row>
    <row r="4321" spans="1:15" x14ac:dyDescent="0.25">
      <c r="A4321" s="2">
        <f t="shared" si="272"/>
        <v>2018</v>
      </c>
      <c r="B4321" s="2" t="str">
        <f t="shared" si="273"/>
        <v>Dec</v>
      </c>
      <c r="C4321" s="2">
        <f t="shared" si="274"/>
        <v>51</v>
      </c>
      <c r="D4321" s="2" t="str">
        <f t="shared" si="275"/>
        <v>Tue</v>
      </c>
      <c r="E4321" s="34">
        <v>43452</v>
      </c>
      <c r="F4321" s="30">
        <v>50770</v>
      </c>
      <c r="G4321" s="2" t="s">
        <v>157</v>
      </c>
      <c r="H4321" s="30" t="s">
        <v>2212</v>
      </c>
      <c r="I4321" s="2">
        <v>77</v>
      </c>
      <c r="J4321" s="30" t="s">
        <v>1258</v>
      </c>
      <c r="K4321" s="2" t="s">
        <v>1355</v>
      </c>
      <c r="L4321" s="30">
        <v>15903</v>
      </c>
      <c r="M4321" s="2">
        <v>94</v>
      </c>
      <c r="N4321" s="2">
        <v>66</v>
      </c>
      <c r="O4321" s="31">
        <v>0.20371527777777776</v>
      </c>
    </row>
    <row r="4322" spans="1:15" x14ac:dyDescent="0.25">
      <c r="A4322" s="2">
        <f t="shared" si="272"/>
        <v>2018</v>
      </c>
      <c r="B4322" s="2" t="str">
        <f t="shared" si="273"/>
        <v>Dec</v>
      </c>
      <c r="C4322" s="2">
        <f t="shared" si="274"/>
        <v>51</v>
      </c>
      <c r="D4322" s="2" t="str">
        <f t="shared" si="275"/>
        <v>Tue</v>
      </c>
      <c r="E4322" s="34">
        <v>43452</v>
      </c>
      <c r="F4322" s="30">
        <v>50770</v>
      </c>
      <c r="G4322" s="2" t="s">
        <v>157</v>
      </c>
      <c r="H4322" s="30" t="s">
        <v>2212</v>
      </c>
      <c r="I4322" s="2">
        <v>77</v>
      </c>
      <c r="J4322" s="30" t="s">
        <v>1292</v>
      </c>
      <c r="K4322" s="2" t="s">
        <v>1264</v>
      </c>
      <c r="L4322" s="30">
        <v>15903</v>
      </c>
      <c r="M4322" s="2">
        <v>94</v>
      </c>
      <c r="N4322" s="2">
        <v>66</v>
      </c>
      <c r="O4322" s="31">
        <v>0.21984953703703702</v>
      </c>
    </row>
    <row r="4323" spans="1:15" x14ac:dyDescent="0.25">
      <c r="A4323" s="2">
        <f t="shared" si="272"/>
        <v>2018</v>
      </c>
      <c r="B4323" s="2" t="str">
        <f t="shared" si="273"/>
        <v>Dec</v>
      </c>
      <c r="C4323" s="2">
        <f t="shared" si="274"/>
        <v>51</v>
      </c>
      <c r="D4323" s="2" t="str">
        <f t="shared" si="275"/>
        <v>Tue</v>
      </c>
      <c r="E4323" s="34">
        <v>43452</v>
      </c>
      <c r="F4323" s="30">
        <v>50770</v>
      </c>
      <c r="G4323" s="2" t="s">
        <v>157</v>
      </c>
      <c r="H4323" s="30" t="s">
        <v>2212</v>
      </c>
      <c r="I4323" s="2">
        <v>77</v>
      </c>
      <c r="J4323" s="30" t="s">
        <v>1265</v>
      </c>
      <c r="K4323" s="2" t="s">
        <v>1247</v>
      </c>
      <c r="L4323" s="30">
        <v>15903</v>
      </c>
      <c r="M4323" s="2">
        <v>94</v>
      </c>
      <c r="N4323" s="2">
        <v>66</v>
      </c>
      <c r="O4323" s="31">
        <v>0.21745370370370368</v>
      </c>
    </row>
    <row r="4324" spans="1:15" x14ac:dyDescent="0.25">
      <c r="A4324" s="2">
        <f t="shared" si="272"/>
        <v>2018</v>
      </c>
      <c r="B4324" s="2" t="str">
        <f t="shared" si="273"/>
        <v>Dec</v>
      </c>
      <c r="C4324" s="2">
        <f t="shared" si="274"/>
        <v>51</v>
      </c>
      <c r="D4324" s="2" t="str">
        <f t="shared" si="275"/>
        <v>Tue</v>
      </c>
      <c r="E4324" s="34">
        <v>43452</v>
      </c>
      <c r="F4324" s="30">
        <v>50770</v>
      </c>
      <c r="G4324" s="2" t="s">
        <v>157</v>
      </c>
      <c r="H4324" s="30" t="s">
        <v>2212</v>
      </c>
      <c r="I4324" s="2">
        <v>77</v>
      </c>
      <c r="J4324" s="30" t="s">
        <v>1279</v>
      </c>
      <c r="K4324" s="2" t="s">
        <v>1280</v>
      </c>
      <c r="L4324" s="30">
        <v>15903</v>
      </c>
      <c r="M4324" s="2">
        <v>94</v>
      </c>
      <c r="N4324" s="2">
        <v>66</v>
      </c>
      <c r="O4324" s="31">
        <v>0</v>
      </c>
    </row>
    <row r="4325" spans="1:15" x14ac:dyDescent="0.25">
      <c r="A4325" s="2">
        <f t="shared" si="272"/>
        <v>2018</v>
      </c>
      <c r="B4325" s="2" t="str">
        <f t="shared" si="273"/>
        <v>Dec</v>
      </c>
      <c r="C4325" s="2">
        <f t="shared" si="274"/>
        <v>51</v>
      </c>
      <c r="D4325" s="2" t="str">
        <f t="shared" si="275"/>
        <v>Tue</v>
      </c>
      <c r="E4325" s="34">
        <v>43452</v>
      </c>
      <c r="F4325" s="30">
        <v>50770</v>
      </c>
      <c r="G4325" s="2" t="s">
        <v>157</v>
      </c>
      <c r="H4325" s="30" t="s">
        <v>2212</v>
      </c>
      <c r="I4325" s="2">
        <v>77</v>
      </c>
      <c r="J4325" s="30" t="s">
        <v>1300</v>
      </c>
      <c r="K4325" s="2" t="s">
        <v>1264</v>
      </c>
      <c r="L4325" s="30">
        <v>15903</v>
      </c>
      <c r="M4325" s="2">
        <v>94</v>
      </c>
      <c r="N4325" s="2">
        <v>66</v>
      </c>
      <c r="O4325" s="31">
        <v>0.19859953703703703</v>
      </c>
    </row>
    <row r="4326" spans="1:15" x14ac:dyDescent="0.25">
      <c r="A4326" s="2">
        <f t="shared" si="272"/>
        <v>2018</v>
      </c>
      <c r="B4326" s="2" t="str">
        <f t="shared" si="273"/>
        <v>Dec</v>
      </c>
      <c r="C4326" s="2">
        <f t="shared" si="274"/>
        <v>51</v>
      </c>
      <c r="D4326" s="2" t="str">
        <f t="shared" si="275"/>
        <v>Tue</v>
      </c>
      <c r="E4326" s="34">
        <v>43452</v>
      </c>
      <c r="F4326" s="30">
        <v>50770</v>
      </c>
      <c r="G4326" s="2" t="s">
        <v>157</v>
      </c>
      <c r="H4326" s="30" t="s">
        <v>2212</v>
      </c>
      <c r="I4326" s="2">
        <v>77</v>
      </c>
      <c r="J4326" s="30" t="s">
        <v>1300</v>
      </c>
      <c r="K4326" s="2" t="s">
        <v>1272</v>
      </c>
      <c r="L4326" s="30">
        <v>15903</v>
      </c>
      <c r="M4326" s="2">
        <v>94</v>
      </c>
      <c r="N4326" s="2">
        <v>66</v>
      </c>
      <c r="O4326" s="31">
        <v>2.3206018518518515E-2</v>
      </c>
    </row>
    <row r="4327" spans="1:15" x14ac:dyDescent="0.25">
      <c r="A4327" s="2">
        <f t="shared" si="272"/>
        <v>2018</v>
      </c>
      <c r="B4327" s="2" t="str">
        <f t="shared" si="273"/>
        <v>Dec</v>
      </c>
      <c r="C4327" s="2">
        <f t="shared" si="274"/>
        <v>51</v>
      </c>
      <c r="D4327" s="2" t="str">
        <f t="shared" si="275"/>
        <v>Tue</v>
      </c>
      <c r="E4327" s="34">
        <v>43452</v>
      </c>
      <c r="F4327" s="30">
        <v>50770</v>
      </c>
      <c r="G4327" s="2" t="s">
        <v>157</v>
      </c>
      <c r="H4327" s="30" t="s">
        <v>2212</v>
      </c>
      <c r="I4327" s="2">
        <v>77</v>
      </c>
      <c r="J4327" s="30" t="s">
        <v>1284</v>
      </c>
      <c r="K4327" s="2" t="s">
        <v>1247</v>
      </c>
      <c r="L4327" s="30">
        <v>15903</v>
      </c>
      <c r="M4327" s="2">
        <v>94</v>
      </c>
      <c r="N4327" s="2">
        <v>66</v>
      </c>
      <c r="O4327" s="31">
        <v>0.21642361111111111</v>
      </c>
    </row>
    <row r="4328" spans="1:15" x14ac:dyDescent="0.25">
      <c r="A4328" s="2">
        <f t="shared" si="272"/>
        <v>2018</v>
      </c>
      <c r="B4328" s="2" t="str">
        <f t="shared" si="273"/>
        <v>Dec</v>
      </c>
      <c r="C4328" s="2">
        <f t="shared" si="274"/>
        <v>51</v>
      </c>
      <c r="D4328" s="2" t="str">
        <f t="shared" si="275"/>
        <v>Tue</v>
      </c>
      <c r="E4328" s="34">
        <v>43452</v>
      </c>
      <c r="F4328" s="30">
        <v>50770</v>
      </c>
      <c r="G4328" s="2" t="s">
        <v>157</v>
      </c>
      <c r="H4328" s="30" t="s">
        <v>2212</v>
      </c>
      <c r="I4328" s="2">
        <v>77</v>
      </c>
      <c r="J4328" s="30" t="s">
        <v>1386</v>
      </c>
      <c r="K4328" s="2" t="s">
        <v>1247</v>
      </c>
      <c r="L4328" s="30">
        <v>15903</v>
      </c>
      <c r="M4328" s="2">
        <v>94</v>
      </c>
      <c r="N4328" s="2">
        <v>66</v>
      </c>
      <c r="O4328" s="31">
        <v>0.21841435185185185</v>
      </c>
    </row>
    <row r="4329" spans="1:15" x14ac:dyDescent="0.25">
      <c r="A4329" s="2">
        <f t="shared" si="272"/>
        <v>2018</v>
      </c>
      <c r="B4329" s="2" t="str">
        <f t="shared" si="273"/>
        <v>Dec</v>
      </c>
      <c r="C4329" s="2">
        <f t="shared" si="274"/>
        <v>51</v>
      </c>
      <c r="D4329" s="2" t="str">
        <f t="shared" si="275"/>
        <v>Tue</v>
      </c>
      <c r="E4329" s="34">
        <v>43452</v>
      </c>
      <c r="F4329" s="30">
        <v>50770</v>
      </c>
      <c r="G4329" s="2" t="s">
        <v>157</v>
      </c>
      <c r="H4329" s="30" t="s">
        <v>2212</v>
      </c>
      <c r="I4329" s="2">
        <v>77</v>
      </c>
      <c r="J4329" s="30" t="s">
        <v>1390</v>
      </c>
      <c r="K4329" s="2" t="s">
        <v>1272</v>
      </c>
      <c r="L4329" s="30">
        <v>15903</v>
      </c>
      <c r="M4329" s="2">
        <v>94</v>
      </c>
      <c r="N4329" s="2">
        <v>66</v>
      </c>
      <c r="O4329" s="31">
        <v>1.6493055555555556E-2</v>
      </c>
    </row>
    <row r="4330" spans="1:15" x14ac:dyDescent="0.25">
      <c r="A4330" s="2">
        <f t="shared" si="272"/>
        <v>2018</v>
      </c>
      <c r="B4330" s="2" t="str">
        <f t="shared" si="273"/>
        <v>Dec</v>
      </c>
      <c r="C4330" s="2">
        <f t="shared" si="274"/>
        <v>51</v>
      </c>
      <c r="D4330" s="2" t="str">
        <f t="shared" si="275"/>
        <v>Tue</v>
      </c>
      <c r="E4330" s="34">
        <v>43452</v>
      </c>
      <c r="F4330" s="30">
        <v>50770</v>
      </c>
      <c r="G4330" s="2" t="s">
        <v>157</v>
      </c>
      <c r="H4330" s="30" t="s">
        <v>2212</v>
      </c>
      <c r="I4330" s="2">
        <v>77</v>
      </c>
      <c r="J4330" s="30" t="s">
        <v>1390</v>
      </c>
      <c r="K4330" s="2" t="s">
        <v>1355</v>
      </c>
      <c r="L4330" s="30">
        <v>15903</v>
      </c>
      <c r="M4330" s="2">
        <v>94</v>
      </c>
      <c r="N4330" s="2">
        <v>66</v>
      </c>
      <c r="O4330" s="31">
        <v>0.20337962962962963</v>
      </c>
    </row>
    <row r="4331" spans="1:15" x14ac:dyDescent="0.25">
      <c r="A4331" s="2">
        <f t="shared" si="272"/>
        <v>2018</v>
      </c>
      <c r="B4331" s="2" t="str">
        <f t="shared" si="273"/>
        <v>Dec</v>
      </c>
      <c r="C4331" s="2">
        <f t="shared" si="274"/>
        <v>51</v>
      </c>
      <c r="D4331" s="2" t="str">
        <f t="shared" si="275"/>
        <v>Tue</v>
      </c>
      <c r="E4331" s="34">
        <v>43452</v>
      </c>
      <c r="F4331" s="30">
        <v>50770</v>
      </c>
      <c r="G4331" s="2" t="s">
        <v>157</v>
      </c>
      <c r="H4331" s="30" t="s">
        <v>2212</v>
      </c>
      <c r="I4331" s="2">
        <v>77</v>
      </c>
      <c r="J4331" s="30" t="s">
        <v>1392</v>
      </c>
      <c r="K4331" s="2" t="s">
        <v>1247</v>
      </c>
      <c r="L4331" s="30">
        <v>15903</v>
      </c>
      <c r="M4331" s="2">
        <v>94</v>
      </c>
      <c r="N4331" s="2">
        <v>66</v>
      </c>
      <c r="O4331" s="31">
        <v>0.21868055555555554</v>
      </c>
    </row>
    <row r="4332" spans="1:15" x14ac:dyDescent="0.25">
      <c r="A4332" s="2">
        <f t="shared" si="272"/>
        <v>2018</v>
      </c>
      <c r="B4332" s="2" t="str">
        <f t="shared" si="273"/>
        <v>Dec</v>
      </c>
      <c r="C4332" s="2">
        <f t="shared" si="274"/>
        <v>51</v>
      </c>
      <c r="D4332" s="2" t="str">
        <f t="shared" si="275"/>
        <v>Tue</v>
      </c>
      <c r="E4332" s="34">
        <v>43452</v>
      </c>
      <c r="F4332" s="30">
        <v>50770</v>
      </c>
      <c r="G4332" s="2" t="s">
        <v>157</v>
      </c>
      <c r="H4332" s="30" t="s">
        <v>2212</v>
      </c>
      <c r="I4332" s="2">
        <v>77</v>
      </c>
      <c r="J4332" s="30" t="s">
        <v>1344</v>
      </c>
      <c r="K4332" s="2" t="s">
        <v>1348</v>
      </c>
      <c r="L4332" s="30">
        <v>15903</v>
      </c>
      <c r="M4332" s="2">
        <v>94</v>
      </c>
      <c r="N4332" s="2">
        <v>66</v>
      </c>
      <c r="O4332" s="31">
        <v>2.2129629629629628E-2</v>
      </c>
    </row>
    <row r="4333" spans="1:15" x14ac:dyDescent="0.25">
      <c r="A4333" s="2">
        <f t="shared" si="272"/>
        <v>2018</v>
      </c>
      <c r="B4333" s="2" t="str">
        <f t="shared" si="273"/>
        <v>Dec</v>
      </c>
      <c r="C4333" s="2">
        <f t="shared" si="274"/>
        <v>51</v>
      </c>
      <c r="D4333" s="2" t="str">
        <f t="shared" si="275"/>
        <v>Tue</v>
      </c>
      <c r="E4333" s="34">
        <v>43452</v>
      </c>
      <c r="F4333" s="30">
        <v>50770</v>
      </c>
      <c r="G4333" s="2" t="s">
        <v>157</v>
      </c>
      <c r="H4333" s="30" t="s">
        <v>2212</v>
      </c>
      <c r="I4333" s="2">
        <v>77</v>
      </c>
      <c r="J4333" s="30" t="s">
        <v>1344</v>
      </c>
      <c r="K4333" s="2" t="s">
        <v>1355</v>
      </c>
      <c r="L4333" s="30">
        <v>15903</v>
      </c>
      <c r="M4333" s="2">
        <v>94</v>
      </c>
      <c r="N4333" s="2">
        <v>66</v>
      </c>
      <c r="O4333" s="31">
        <v>0.19825231481481484</v>
      </c>
    </row>
    <row r="4334" spans="1:15" x14ac:dyDescent="0.25">
      <c r="A4334" s="2">
        <f t="shared" si="272"/>
        <v>2018</v>
      </c>
      <c r="B4334" s="2" t="str">
        <f t="shared" si="273"/>
        <v>Dec</v>
      </c>
      <c r="C4334" s="2">
        <f t="shared" si="274"/>
        <v>51</v>
      </c>
      <c r="D4334" s="2" t="str">
        <f t="shared" si="275"/>
        <v>Tue</v>
      </c>
      <c r="E4334" s="34">
        <v>43452</v>
      </c>
      <c r="F4334" s="30">
        <v>50770</v>
      </c>
      <c r="G4334" s="2" t="s">
        <v>157</v>
      </c>
      <c r="H4334" s="30" t="s">
        <v>2212</v>
      </c>
      <c r="I4334" s="2">
        <v>77</v>
      </c>
      <c r="J4334" s="30" t="s">
        <v>1409</v>
      </c>
      <c r="K4334" s="2" t="s">
        <v>1247</v>
      </c>
      <c r="L4334" s="30">
        <v>15903</v>
      </c>
      <c r="M4334" s="2">
        <v>94</v>
      </c>
      <c r="N4334" s="2">
        <v>66</v>
      </c>
      <c r="O4334" s="31">
        <v>1.6562500000000001E-2</v>
      </c>
    </row>
    <row r="4335" spans="1:15" x14ac:dyDescent="0.25">
      <c r="A4335" s="2">
        <f t="shared" si="272"/>
        <v>2018</v>
      </c>
      <c r="B4335" s="2" t="str">
        <f t="shared" si="273"/>
        <v>Dec</v>
      </c>
      <c r="C4335" s="2">
        <f t="shared" si="274"/>
        <v>51</v>
      </c>
      <c r="D4335" s="2" t="str">
        <f t="shared" si="275"/>
        <v>Tue</v>
      </c>
      <c r="E4335" s="34">
        <v>43452</v>
      </c>
      <c r="F4335" s="30">
        <v>50770</v>
      </c>
      <c r="G4335" s="2" t="s">
        <v>157</v>
      </c>
      <c r="H4335" s="30" t="s">
        <v>2212</v>
      </c>
      <c r="I4335" s="2">
        <v>77</v>
      </c>
      <c r="J4335" s="30" t="s">
        <v>1409</v>
      </c>
      <c r="K4335" s="2" t="s">
        <v>1355</v>
      </c>
      <c r="L4335" s="30">
        <v>15903</v>
      </c>
      <c r="M4335" s="2">
        <v>94</v>
      </c>
      <c r="N4335" s="2">
        <v>66</v>
      </c>
      <c r="O4335" s="31">
        <v>0.2011574074074074</v>
      </c>
    </row>
    <row r="4336" spans="1:15" x14ac:dyDescent="0.25">
      <c r="A4336" s="2">
        <f t="shared" si="272"/>
        <v>2018</v>
      </c>
      <c r="B4336" s="2" t="str">
        <f t="shared" si="273"/>
        <v>Dec</v>
      </c>
      <c r="C4336" s="2">
        <f t="shared" si="274"/>
        <v>51</v>
      </c>
      <c r="D4336" s="2" t="str">
        <f t="shared" si="275"/>
        <v>Tue</v>
      </c>
      <c r="E4336" s="34">
        <v>43452</v>
      </c>
      <c r="F4336" s="30">
        <v>50770</v>
      </c>
      <c r="G4336" s="2" t="s">
        <v>157</v>
      </c>
      <c r="H4336" s="30" t="s">
        <v>2212</v>
      </c>
      <c r="I4336" s="2">
        <v>77</v>
      </c>
      <c r="J4336" s="30" t="s">
        <v>1411</v>
      </c>
      <c r="K4336" s="2" t="s">
        <v>1264</v>
      </c>
      <c r="L4336" s="30">
        <v>15903</v>
      </c>
      <c r="M4336" s="2">
        <v>94</v>
      </c>
      <c r="N4336" s="2">
        <v>66</v>
      </c>
      <c r="O4336" s="31">
        <v>0.22003472222222223</v>
      </c>
    </row>
    <row r="4337" spans="1:15" x14ac:dyDescent="0.25">
      <c r="A4337" s="2">
        <f t="shared" si="272"/>
        <v>2018</v>
      </c>
      <c r="B4337" s="2" t="str">
        <f t="shared" si="273"/>
        <v>Dec</v>
      </c>
      <c r="C4337" s="2">
        <f t="shared" si="274"/>
        <v>51</v>
      </c>
      <c r="D4337" s="2" t="str">
        <f t="shared" si="275"/>
        <v>Tue</v>
      </c>
      <c r="E4337" s="34">
        <v>43452</v>
      </c>
      <c r="F4337" s="30">
        <v>50770</v>
      </c>
      <c r="G4337" s="2" t="s">
        <v>157</v>
      </c>
      <c r="H4337" s="30" t="s">
        <v>2212</v>
      </c>
      <c r="I4337" s="2">
        <v>77</v>
      </c>
      <c r="J4337" s="30" t="s">
        <v>2066</v>
      </c>
      <c r="K4337" s="2" t="s">
        <v>1247</v>
      </c>
      <c r="L4337" s="30">
        <v>15903</v>
      </c>
      <c r="M4337" s="2">
        <v>94</v>
      </c>
      <c r="N4337" s="2">
        <v>66</v>
      </c>
      <c r="O4337" s="31">
        <v>1.6296296296296295E-2</v>
      </c>
    </row>
    <row r="4338" spans="1:15" x14ac:dyDescent="0.25">
      <c r="A4338" s="2">
        <f t="shared" si="272"/>
        <v>2018</v>
      </c>
      <c r="B4338" s="2" t="str">
        <f t="shared" si="273"/>
        <v>Dec</v>
      </c>
      <c r="C4338" s="2">
        <f t="shared" si="274"/>
        <v>51</v>
      </c>
      <c r="D4338" s="2" t="str">
        <f t="shared" si="275"/>
        <v>Tue</v>
      </c>
      <c r="E4338" s="34">
        <v>43452</v>
      </c>
      <c r="F4338" s="30">
        <v>50770</v>
      </c>
      <c r="G4338" s="2" t="s">
        <v>157</v>
      </c>
      <c r="H4338" s="30" t="s">
        <v>2212</v>
      </c>
      <c r="I4338" s="2">
        <v>77</v>
      </c>
      <c r="J4338" s="30" t="s">
        <v>2066</v>
      </c>
      <c r="K4338" s="2" t="s">
        <v>1355</v>
      </c>
      <c r="L4338" s="30">
        <v>15903</v>
      </c>
      <c r="M4338" s="2">
        <v>94</v>
      </c>
      <c r="N4338" s="2">
        <v>66</v>
      </c>
      <c r="O4338" s="31">
        <v>0.20303240740740738</v>
      </c>
    </row>
    <row r="4339" spans="1:15" x14ac:dyDescent="0.25">
      <c r="A4339" s="2">
        <f t="shared" si="272"/>
        <v>2018</v>
      </c>
      <c r="B4339" s="2" t="str">
        <f t="shared" si="273"/>
        <v>Dec</v>
      </c>
      <c r="C4339" s="2">
        <f t="shared" si="274"/>
        <v>51</v>
      </c>
      <c r="D4339" s="2" t="str">
        <f t="shared" si="275"/>
        <v>Tue</v>
      </c>
      <c r="E4339" s="34">
        <v>43452</v>
      </c>
      <c r="F4339" s="30">
        <v>50770</v>
      </c>
      <c r="G4339" s="2" t="s">
        <v>157</v>
      </c>
      <c r="H4339" s="30" t="s">
        <v>2212</v>
      </c>
      <c r="I4339" s="2">
        <v>77</v>
      </c>
      <c r="J4339" s="30" t="s">
        <v>2472</v>
      </c>
      <c r="K4339" s="2" t="s">
        <v>1355</v>
      </c>
      <c r="L4339" s="30">
        <v>15903</v>
      </c>
      <c r="M4339" s="2">
        <v>94</v>
      </c>
      <c r="N4339" s="2">
        <v>66</v>
      </c>
      <c r="O4339" s="31">
        <v>0.12724537037037037</v>
      </c>
    </row>
    <row r="4340" spans="1:15" x14ac:dyDescent="0.25">
      <c r="A4340" s="2">
        <f t="shared" si="272"/>
        <v>2018</v>
      </c>
      <c r="B4340" s="2" t="str">
        <f t="shared" si="273"/>
        <v>Dec</v>
      </c>
      <c r="C4340" s="2">
        <f t="shared" si="274"/>
        <v>51</v>
      </c>
      <c r="D4340" s="2" t="str">
        <f t="shared" si="275"/>
        <v>Tue</v>
      </c>
      <c r="E4340" s="34">
        <v>43452</v>
      </c>
      <c r="F4340" s="30">
        <v>50770</v>
      </c>
      <c r="G4340" s="2" t="s">
        <v>157</v>
      </c>
      <c r="H4340" s="30" t="s">
        <v>2212</v>
      </c>
      <c r="I4340" s="2">
        <v>77</v>
      </c>
      <c r="J4340" s="30" t="s">
        <v>2473</v>
      </c>
      <c r="K4340" s="2" t="s">
        <v>1355</v>
      </c>
      <c r="L4340" s="30">
        <v>15903</v>
      </c>
      <c r="M4340" s="2">
        <v>94</v>
      </c>
      <c r="N4340" s="2">
        <v>66</v>
      </c>
      <c r="O4340" s="31">
        <v>0.12681712962962963</v>
      </c>
    </row>
    <row r="4341" spans="1:15" x14ac:dyDescent="0.25">
      <c r="A4341" s="2">
        <f t="shared" si="272"/>
        <v>2018</v>
      </c>
      <c r="B4341" s="2" t="str">
        <f t="shared" si="273"/>
        <v>Dec</v>
      </c>
      <c r="C4341" s="2">
        <f t="shared" si="274"/>
        <v>51</v>
      </c>
      <c r="D4341" s="2" t="str">
        <f t="shared" si="275"/>
        <v>Tue</v>
      </c>
      <c r="E4341" s="34">
        <v>43452</v>
      </c>
      <c r="F4341" s="30">
        <v>50770</v>
      </c>
      <c r="G4341" s="2" t="s">
        <v>157</v>
      </c>
      <c r="H4341" s="30" t="s">
        <v>2212</v>
      </c>
      <c r="I4341" s="2">
        <v>77</v>
      </c>
      <c r="J4341" s="30" t="s">
        <v>2474</v>
      </c>
      <c r="K4341" s="2" t="s">
        <v>1355</v>
      </c>
      <c r="L4341" s="30">
        <v>15903</v>
      </c>
      <c r="M4341" s="2">
        <v>94</v>
      </c>
      <c r="N4341" s="2">
        <v>66</v>
      </c>
      <c r="O4341" s="31">
        <v>0.12630787037037036</v>
      </c>
    </row>
    <row r="4342" spans="1:15" x14ac:dyDescent="0.25">
      <c r="A4342" s="2">
        <f t="shared" si="272"/>
        <v>2018</v>
      </c>
      <c r="B4342" s="2" t="str">
        <f t="shared" si="273"/>
        <v>Dec</v>
      </c>
      <c r="C4342" s="2">
        <f t="shared" si="274"/>
        <v>51</v>
      </c>
      <c r="D4342" s="2" t="str">
        <f t="shared" si="275"/>
        <v>Tue</v>
      </c>
      <c r="E4342" s="34">
        <v>43452</v>
      </c>
      <c r="F4342" s="30">
        <v>51216</v>
      </c>
      <c r="G4342" s="2" t="s">
        <v>825</v>
      </c>
      <c r="H4342" s="30" t="s">
        <v>2213</v>
      </c>
      <c r="I4342" s="2">
        <v>5</v>
      </c>
      <c r="J4342" s="30" t="s">
        <v>1374</v>
      </c>
      <c r="K4342" s="2" t="s">
        <v>1247</v>
      </c>
      <c r="L4342" s="30">
        <v>749</v>
      </c>
      <c r="M4342" s="2">
        <v>5</v>
      </c>
      <c r="N4342" s="2">
        <v>4</v>
      </c>
      <c r="O4342" s="31">
        <v>3.7569444444444447E-2</v>
      </c>
    </row>
    <row r="4343" spans="1:15" x14ac:dyDescent="0.25">
      <c r="A4343" s="2">
        <f t="shared" si="272"/>
        <v>2018</v>
      </c>
      <c r="B4343" s="2" t="str">
        <f t="shared" si="273"/>
        <v>Dec</v>
      </c>
      <c r="C4343" s="2">
        <f t="shared" si="274"/>
        <v>51</v>
      </c>
      <c r="D4343" s="2" t="str">
        <f t="shared" si="275"/>
        <v>Tue</v>
      </c>
      <c r="E4343" s="34">
        <v>43452</v>
      </c>
      <c r="F4343" s="30">
        <v>51216</v>
      </c>
      <c r="G4343" s="2" t="s">
        <v>825</v>
      </c>
      <c r="H4343" s="30" t="s">
        <v>2213</v>
      </c>
      <c r="I4343" s="2">
        <v>5</v>
      </c>
      <c r="J4343" s="30" t="s">
        <v>1902</v>
      </c>
      <c r="K4343" s="2" t="s">
        <v>1429</v>
      </c>
      <c r="L4343" s="30">
        <v>749</v>
      </c>
      <c r="M4343" s="2">
        <v>5</v>
      </c>
      <c r="N4343" s="2">
        <v>4</v>
      </c>
      <c r="O4343" s="31">
        <v>3.3576388888888892E-2</v>
      </c>
    </row>
    <row r="4344" spans="1:15" x14ac:dyDescent="0.25">
      <c r="A4344" s="2">
        <f t="shared" si="272"/>
        <v>2018</v>
      </c>
      <c r="B4344" s="2" t="str">
        <f t="shared" si="273"/>
        <v>Dec</v>
      </c>
      <c r="C4344" s="2">
        <f t="shared" si="274"/>
        <v>51</v>
      </c>
      <c r="D4344" s="2" t="str">
        <f t="shared" si="275"/>
        <v>Tue</v>
      </c>
      <c r="E4344" s="34">
        <v>43452</v>
      </c>
      <c r="F4344" s="30">
        <v>51216</v>
      </c>
      <c r="G4344" s="2" t="s">
        <v>825</v>
      </c>
      <c r="H4344" s="30" t="s">
        <v>2213</v>
      </c>
      <c r="I4344" s="2">
        <v>5</v>
      </c>
      <c r="J4344" s="30" t="s">
        <v>1940</v>
      </c>
      <c r="K4344" s="2" t="s">
        <v>1264</v>
      </c>
      <c r="L4344" s="30">
        <v>749</v>
      </c>
      <c r="M4344" s="2">
        <v>5</v>
      </c>
      <c r="N4344" s="2">
        <v>4</v>
      </c>
      <c r="O4344" s="31">
        <v>6.0798611111111116E-2</v>
      </c>
    </row>
    <row r="4345" spans="1:15" x14ac:dyDescent="0.25">
      <c r="A4345" s="2">
        <f t="shared" si="272"/>
        <v>2018</v>
      </c>
      <c r="B4345" s="2" t="str">
        <f t="shared" si="273"/>
        <v>Dec</v>
      </c>
      <c r="C4345" s="2">
        <f t="shared" si="274"/>
        <v>51</v>
      </c>
      <c r="D4345" s="2" t="str">
        <f t="shared" si="275"/>
        <v>Tue</v>
      </c>
      <c r="E4345" s="34">
        <v>43452</v>
      </c>
      <c r="F4345" s="30">
        <v>51145</v>
      </c>
      <c r="G4345" s="2" t="s">
        <v>58</v>
      </c>
      <c r="H4345" s="30" t="s">
        <v>2214</v>
      </c>
      <c r="I4345" s="2">
        <v>27</v>
      </c>
      <c r="J4345" s="30" t="s">
        <v>1705</v>
      </c>
      <c r="K4345" s="2" t="s">
        <v>1272</v>
      </c>
      <c r="L4345" s="30">
        <v>5544</v>
      </c>
      <c r="M4345" s="2">
        <v>4</v>
      </c>
      <c r="N4345" s="2">
        <v>34</v>
      </c>
      <c r="O4345" s="31">
        <v>2.8229166666666666E-2</v>
      </c>
    </row>
    <row r="4346" spans="1:15" x14ac:dyDescent="0.25">
      <c r="A4346" s="2">
        <f t="shared" si="272"/>
        <v>2018</v>
      </c>
      <c r="B4346" s="2" t="str">
        <f t="shared" si="273"/>
        <v>Dec</v>
      </c>
      <c r="C4346" s="2">
        <f t="shared" si="274"/>
        <v>51</v>
      </c>
      <c r="D4346" s="2" t="str">
        <f t="shared" si="275"/>
        <v>Tue</v>
      </c>
      <c r="E4346" s="34">
        <v>43452</v>
      </c>
      <c r="F4346" s="30">
        <v>51145</v>
      </c>
      <c r="G4346" s="2" t="s">
        <v>58</v>
      </c>
      <c r="H4346" s="30" t="s">
        <v>2214</v>
      </c>
      <c r="I4346" s="2">
        <v>27</v>
      </c>
      <c r="J4346" s="30" t="s">
        <v>1710</v>
      </c>
      <c r="K4346" s="2" t="s">
        <v>1429</v>
      </c>
      <c r="L4346" s="30">
        <v>5544</v>
      </c>
      <c r="M4346" s="2">
        <v>4</v>
      </c>
      <c r="N4346" s="2">
        <v>34</v>
      </c>
      <c r="O4346" s="31">
        <v>7.9745370370370369E-2</v>
      </c>
    </row>
    <row r="4347" spans="1:15" x14ac:dyDescent="0.25">
      <c r="A4347" s="2">
        <f t="shared" si="272"/>
        <v>2018</v>
      </c>
      <c r="B4347" s="2" t="str">
        <f t="shared" si="273"/>
        <v>Dec</v>
      </c>
      <c r="C4347" s="2">
        <f t="shared" si="274"/>
        <v>51</v>
      </c>
      <c r="D4347" s="2" t="str">
        <f t="shared" si="275"/>
        <v>Tue</v>
      </c>
      <c r="E4347" s="34">
        <v>43452</v>
      </c>
      <c r="F4347" s="30">
        <v>51145</v>
      </c>
      <c r="G4347" s="2" t="s">
        <v>58</v>
      </c>
      <c r="H4347" s="30" t="s">
        <v>2214</v>
      </c>
      <c r="I4347" s="2">
        <v>27</v>
      </c>
      <c r="J4347" s="30" t="s">
        <v>1975</v>
      </c>
      <c r="K4347" s="2" t="s">
        <v>1429</v>
      </c>
      <c r="L4347" s="30">
        <v>5544</v>
      </c>
      <c r="M4347" s="2">
        <v>4</v>
      </c>
      <c r="N4347" s="2">
        <v>34</v>
      </c>
      <c r="O4347" s="31">
        <v>8.0057870370370363E-2</v>
      </c>
    </row>
    <row r="4348" spans="1:15" x14ac:dyDescent="0.25">
      <c r="A4348" s="2">
        <f t="shared" ref="A4348:A4411" si="276">YEAR(E4348)</f>
        <v>2018</v>
      </c>
      <c r="B4348" s="2" t="str">
        <f t="shared" ref="B4348:B4411" si="277">TEXT(E4348,"MMM")</f>
        <v>Dec</v>
      </c>
      <c r="C4348" s="2">
        <f t="shared" ref="C4348:C4411" si="278">WEEKNUM(E4348)</f>
        <v>51</v>
      </c>
      <c r="D4348" s="2" t="str">
        <f t="shared" ref="D4348:D4411" si="279">TEXT(E4348,"DDD")</f>
        <v>Tue</v>
      </c>
      <c r="E4348" s="34">
        <v>43452</v>
      </c>
      <c r="F4348" s="30">
        <v>51145</v>
      </c>
      <c r="G4348" s="2" t="s">
        <v>58</v>
      </c>
      <c r="H4348" s="30" t="s">
        <v>2214</v>
      </c>
      <c r="I4348" s="2">
        <v>27</v>
      </c>
      <c r="J4348" s="30" t="s">
        <v>2024</v>
      </c>
      <c r="K4348" s="2" t="s">
        <v>1264</v>
      </c>
      <c r="L4348" s="30">
        <v>5544</v>
      </c>
      <c r="M4348" s="2">
        <v>4</v>
      </c>
      <c r="N4348" s="2">
        <v>34</v>
      </c>
      <c r="O4348" s="31">
        <v>8.0289351851851862E-2</v>
      </c>
    </row>
    <row r="4349" spans="1:15" x14ac:dyDescent="0.25">
      <c r="A4349" s="2">
        <f t="shared" si="276"/>
        <v>2018</v>
      </c>
      <c r="B4349" s="2" t="str">
        <f t="shared" si="277"/>
        <v>Dec</v>
      </c>
      <c r="C4349" s="2">
        <f t="shared" si="278"/>
        <v>51</v>
      </c>
      <c r="D4349" s="2" t="str">
        <f t="shared" si="279"/>
        <v>Tue</v>
      </c>
      <c r="E4349" s="34">
        <v>43452</v>
      </c>
      <c r="F4349" s="30">
        <v>51145</v>
      </c>
      <c r="G4349" s="2" t="s">
        <v>58</v>
      </c>
      <c r="H4349" s="30" t="s">
        <v>2214</v>
      </c>
      <c r="I4349" s="2">
        <v>27</v>
      </c>
      <c r="J4349" s="30" t="s">
        <v>2081</v>
      </c>
      <c r="K4349" s="2" t="s">
        <v>1429</v>
      </c>
      <c r="L4349" s="30">
        <v>5544</v>
      </c>
      <c r="M4349" s="2">
        <v>4</v>
      </c>
      <c r="N4349" s="2">
        <v>34</v>
      </c>
      <c r="O4349" s="31">
        <v>0</v>
      </c>
    </row>
    <row r="4350" spans="1:15" x14ac:dyDescent="0.25">
      <c r="A4350" s="2">
        <f t="shared" si="276"/>
        <v>2018</v>
      </c>
      <c r="B4350" s="2" t="str">
        <f t="shared" si="277"/>
        <v>Dec</v>
      </c>
      <c r="C4350" s="2">
        <f t="shared" si="278"/>
        <v>51</v>
      </c>
      <c r="D4350" s="2" t="str">
        <f t="shared" si="279"/>
        <v>Tue</v>
      </c>
      <c r="E4350" s="34">
        <v>43452</v>
      </c>
      <c r="F4350" s="30">
        <v>51145</v>
      </c>
      <c r="G4350" s="2" t="s">
        <v>58</v>
      </c>
      <c r="H4350" s="30" t="s">
        <v>2214</v>
      </c>
      <c r="I4350" s="2">
        <v>27</v>
      </c>
      <c r="J4350" s="30" t="s">
        <v>2087</v>
      </c>
      <c r="K4350" s="2" t="s">
        <v>1429</v>
      </c>
      <c r="L4350" s="30">
        <v>5544</v>
      </c>
      <c r="M4350" s="2">
        <v>4</v>
      </c>
      <c r="N4350" s="2">
        <v>34</v>
      </c>
      <c r="O4350" s="31">
        <v>0</v>
      </c>
    </row>
    <row r="4351" spans="1:15" x14ac:dyDescent="0.25">
      <c r="A4351" s="2">
        <f t="shared" si="276"/>
        <v>2018</v>
      </c>
      <c r="B4351" s="2" t="str">
        <f t="shared" si="277"/>
        <v>Dec</v>
      </c>
      <c r="C4351" s="2">
        <f t="shared" si="278"/>
        <v>51</v>
      </c>
      <c r="D4351" s="2" t="str">
        <f t="shared" si="279"/>
        <v>Tue</v>
      </c>
      <c r="E4351" s="34">
        <v>43452</v>
      </c>
      <c r="F4351" s="30">
        <v>49410</v>
      </c>
      <c r="G4351" s="2" t="s">
        <v>218</v>
      </c>
      <c r="H4351" s="30" t="s">
        <v>2215</v>
      </c>
      <c r="I4351" s="2">
        <v>34</v>
      </c>
      <c r="J4351" s="30" t="s">
        <v>1368</v>
      </c>
      <c r="K4351" s="2" t="s">
        <v>1264</v>
      </c>
      <c r="L4351" s="30">
        <v>73744</v>
      </c>
      <c r="M4351" s="2">
        <v>61</v>
      </c>
      <c r="N4351" s="2">
        <v>6</v>
      </c>
      <c r="O4351" s="31">
        <v>0.29021990740740738</v>
      </c>
    </row>
    <row r="4352" spans="1:15" x14ac:dyDescent="0.25">
      <c r="A4352" s="2">
        <f t="shared" si="276"/>
        <v>2018</v>
      </c>
      <c r="B4352" s="2" t="str">
        <f t="shared" si="277"/>
        <v>Dec</v>
      </c>
      <c r="C4352" s="2">
        <f t="shared" si="278"/>
        <v>51</v>
      </c>
      <c r="D4352" s="2" t="str">
        <f t="shared" si="279"/>
        <v>Tue</v>
      </c>
      <c r="E4352" s="34">
        <v>43452</v>
      </c>
      <c r="F4352" s="30">
        <v>49410</v>
      </c>
      <c r="G4352" s="2" t="s">
        <v>218</v>
      </c>
      <c r="H4352" s="30" t="s">
        <v>2215</v>
      </c>
      <c r="I4352" s="2">
        <v>34</v>
      </c>
      <c r="J4352" s="30" t="s">
        <v>1942</v>
      </c>
      <c r="K4352" s="2" t="s">
        <v>1429</v>
      </c>
      <c r="L4352" s="30">
        <v>73744</v>
      </c>
      <c r="M4352" s="2">
        <v>61</v>
      </c>
      <c r="N4352" s="2">
        <v>6</v>
      </c>
      <c r="O4352" s="31">
        <v>0.28910879629629632</v>
      </c>
    </row>
    <row r="4353" spans="1:15" x14ac:dyDescent="0.25">
      <c r="A4353" s="2">
        <f t="shared" si="276"/>
        <v>2018</v>
      </c>
      <c r="B4353" s="2" t="str">
        <f t="shared" si="277"/>
        <v>Dec</v>
      </c>
      <c r="C4353" s="2">
        <f t="shared" si="278"/>
        <v>51</v>
      </c>
      <c r="D4353" s="2" t="str">
        <f t="shared" si="279"/>
        <v>Tue</v>
      </c>
      <c r="E4353" s="34">
        <v>43452</v>
      </c>
      <c r="F4353" s="30">
        <v>49410</v>
      </c>
      <c r="G4353" s="2" t="s">
        <v>218</v>
      </c>
      <c r="H4353" s="30" t="s">
        <v>2215</v>
      </c>
      <c r="I4353" s="2">
        <v>34</v>
      </c>
      <c r="J4353" s="30" t="s">
        <v>1940</v>
      </c>
      <c r="K4353" s="2" t="s">
        <v>1264</v>
      </c>
      <c r="L4353" s="30">
        <v>73744</v>
      </c>
      <c r="M4353" s="2">
        <v>61</v>
      </c>
      <c r="N4353" s="2">
        <v>6</v>
      </c>
      <c r="O4353" s="31">
        <v>0.29049768518518521</v>
      </c>
    </row>
    <row r="4354" spans="1:15" x14ac:dyDescent="0.25">
      <c r="A4354" s="2">
        <f t="shared" si="276"/>
        <v>2018</v>
      </c>
      <c r="B4354" s="2" t="str">
        <f t="shared" si="277"/>
        <v>Dec</v>
      </c>
      <c r="C4354" s="2">
        <f t="shared" si="278"/>
        <v>51</v>
      </c>
      <c r="D4354" s="2" t="str">
        <f t="shared" si="279"/>
        <v>Tue</v>
      </c>
      <c r="E4354" s="34">
        <v>43452</v>
      </c>
      <c r="F4354" s="30">
        <v>49410</v>
      </c>
      <c r="G4354" s="2" t="s">
        <v>218</v>
      </c>
      <c r="H4354" s="30" t="s">
        <v>2215</v>
      </c>
      <c r="I4354" s="2">
        <v>34</v>
      </c>
      <c r="J4354" s="30" t="s">
        <v>2015</v>
      </c>
      <c r="K4354" s="2" t="s">
        <v>1429</v>
      </c>
      <c r="L4354" s="30">
        <v>73744</v>
      </c>
      <c r="M4354" s="2">
        <v>61</v>
      </c>
      <c r="N4354" s="2">
        <v>6</v>
      </c>
      <c r="O4354" s="31">
        <v>0.28864583333333332</v>
      </c>
    </row>
    <row r="4355" spans="1:15" x14ac:dyDescent="0.25">
      <c r="A4355" s="2">
        <f t="shared" si="276"/>
        <v>2018</v>
      </c>
      <c r="B4355" s="2" t="str">
        <f t="shared" si="277"/>
        <v>Dec</v>
      </c>
      <c r="C4355" s="2">
        <f t="shared" si="278"/>
        <v>51</v>
      </c>
      <c r="D4355" s="2" t="str">
        <f t="shared" si="279"/>
        <v>Tue</v>
      </c>
      <c r="E4355" s="34">
        <v>43452</v>
      </c>
      <c r="F4355" s="30">
        <v>49410</v>
      </c>
      <c r="G4355" s="2" t="s">
        <v>218</v>
      </c>
      <c r="H4355" s="30" t="s">
        <v>2215</v>
      </c>
      <c r="I4355" s="2">
        <v>34</v>
      </c>
      <c r="J4355" s="30" t="s">
        <v>2021</v>
      </c>
      <c r="K4355" s="2" t="s">
        <v>1429</v>
      </c>
      <c r="L4355" s="30">
        <v>73744</v>
      </c>
      <c r="M4355" s="2">
        <v>61</v>
      </c>
      <c r="N4355" s="2">
        <v>6</v>
      </c>
      <c r="O4355" s="31">
        <v>0.28925925925925927</v>
      </c>
    </row>
    <row r="4356" spans="1:15" x14ac:dyDescent="0.25">
      <c r="A4356" s="2">
        <f t="shared" si="276"/>
        <v>2018</v>
      </c>
      <c r="B4356" s="2" t="str">
        <f t="shared" si="277"/>
        <v>Dec</v>
      </c>
      <c r="C4356" s="2">
        <f t="shared" si="278"/>
        <v>51</v>
      </c>
      <c r="D4356" s="2" t="str">
        <f t="shared" si="279"/>
        <v>Tue</v>
      </c>
      <c r="E4356" s="34">
        <v>43452</v>
      </c>
      <c r="F4356" s="30">
        <v>49410</v>
      </c>
      <c r="G4356" s="2" t="s">
        <v>218</v>
      </c>
      <c r="H4356" s="30" t="s">
        <v>2215</v>
      </c>
      <c r="I4356" s="2">
        <v>34</v>
      </c>
      <c r="J4356" s="30" t="s">
        <v>2011</v>
      </c>
      <c r="K4356" s="2" t="s">
        <v>1247</v>
      </c>
      <c r="L4356" s="30">
        <v>73744</v>
      </c>
      <c r="M4356" s="2">
        <v>61</v>
      </c>
      <c r="N4356" s="2">
        <v>6</v>
      </c>
      <c r="O4356" s="31">
        <v>0.28954861111111113</v>
      </c>
    </row>
    <row r="4357" spans="1:15" x14ac:dyDescent="0.25">
      <c r="A4357" s="2">
        <f t="shared" si="276"/>
        <v>2018</v>
      </c>
      <c r="B4357" s="2" t="str">
        <f t="shared" si="277"/>
        <v>Dec</v>
      </c>
      <c r="C4357" s="2">
        <f t="shared" si="278"/>
        <v>51</v>
      </c>
      <c r="D4357" s="2" t="str">
        <f t="shared" si="279"/>
        <v>Tue</v>
      </c>
      <c r="E4357" s="34">
        <v>43452</v>
      </c>
      <c r="F4357" s="30">
        <v>49410</v>
      </c>
      <c r="G4357" s="2" t="s">
        <v>218</v>
      </c>
      <c r="H4357" s="30" t="s">
        <v>2215</v>
      </c>
      <c r="I4357" s="2">
        <v>34</v>
      </c>
      <c r="J4357" s="30" t="s">
        <v>2016</v>
      </c>
      <c r="K4357" s="2" t="s">
        <v>1429</v>
      </c>
      <c r="L4357" s="30">
        <v>73744</v>
      </c>
      <c r="M4357" s="2">
        <v>61</v>
      </c>
      <c r="N4357" s="2">
        <v>6</v>
      </c>
      <c r="O4357" s="31">
        <v>0.28817129629629629</v>
      </c>
    </row>
    <row r="4358" spans="1:15" x14ac:dyDescent="0.25">
      <c r="A4358" s="2">
        <f t="shared" si="276"/>
        <v>2018</v>
      </c>
      <c r="B4358" s="2" t="str">
        <f t="shared" si="277"/>
        <v>Dec</v>
      </c>
      <c r="C4358" s="2">
        <f t="shared" si="278"/>
        <v>51</v>
      </c>
      <c r="D4358" s="2" t="str">
        <f t="shared" si="279"/>
        <v>Tue</v>
      </c>
      <c r="E4358" s="34">
        <v>43452</v>
      </c>
      <c r="F4358" s="30">
        <v>49410</v>
      </c>
      <c r="G4358" s="2" t="s">
        <v>218</v>
      </c>
      <c r="H4358" s="30" t="s">
        <v>2215</v>
      </c>
      <c r="I4358" s="2">
        <v>34</v>
      </c>
      <c r="J4358" s="30" t="s">
        <v>2017</v>
      </c>
      <c r="K4358" s="2" t="s">
        <v>1429</v>
      </c>
      <c r="L4358" s="30">
        <v>73744</v>
      </c>
      <c r="M4358" s="2">
        <v>61</v>
      </c>
      <c r="N4358" s="2">
        <v>6</v>
      </c>
      <c r="O4358" s="31">
        <v>0.28891203703703705</v>
      </c>
    </row>
    <row r="4359" spans="1:15" x14ac:dyDescent="0.25">
      <c r="A4359" s="2">
        <f t="shared" si="276"/>
        <v>2018</v>
      </c>
      <c r="B4359" s="2" t="str">
        <f t="shared" si="277"/>
        <v>Dec</v>
      </c>
      <c r="C4359" s="2">
        <f t="shared" si="278"/>
        <v>51</v>
      </c>
      <c r="D4359" s="2" t="str">
        <f t="shared" si="279"/>
        <v>Tue</v>
      </c>
      <c r="E4359" s="34">
        <v>43452</v>
      </c>
      <c r="F4359" s="30">
        <v>51269</v>
      </c>
      <c r="G4359" s="2" t="s">
        <v>685</v>
      </c>
      <c r="H4359" s="30" t="s">
        <v>2216</v>
      </c>
      <c r="I4359" s="2">
        <v>14</v>
      </c>
      <c r="J4359" s="30" t="s">
        <v>1367</v>
      </c>
      <c r="K4359" s="2" t="s">
        <v>1429</v>
      </c>
      <c r="L4359" s="30">
        <v>2864</v>
      </c>
      <c r="M4359" s="2">
        <v>33</v>
      </c>
      <c r="N4359" s="2">
        <v>5</v>
      </c>
      <c r="O4359" s="31">
        <v>0.28317129629629628</v>
      </c>
    </row>
    <row r="4360" spans="1:15" x14ac:dyDescent="0.25">
      <c r="A4360" s="2">
        <f t="shared" si="276"/>
        <v>2018</v>
      </c>
      <c r="B4360" s="2" t="str">
        <f t="shared" si="277"/>
        <v>Dec</v>
      </c>
      <c r="C4360" s="2">
        <f t="shared" si="278"/>
        <v>51</v>
      </c>
      <c r="D4360" s="2" t="str">
        <f t="shared" si="279"/>
        <v>Tue</v>
      </c>
      <c r="E4360" s="34">
        <v>43452</v>
      </c>
      <c r="F4360" s="30">
        <v>51269</v>
      </c>
      <c r="G4360" s="2" t="s">
        <v>685</v>
      </c>
      <c r="H4360" s="30" t="s">
        <v>2216</v>
      </c>
      <c r="I4360" s="2">
        <v>14</v>
      </c>
      <c r="J4360" s="30" t="s">
        <v>1368</v>
      </c>
      <c r="K4360" s="2" t="s">
        <v>1264</v>
      </c>
      <c r="L4360" s="30">
        <v>2864</v>
      </c>
      <c r="M4360" s="2">
        <v>33</v>
      </c>
      <c r="N4360" s="2">
        <v>5</v>
      </c>
      <c r="O4360" s="31">
        <v>0.28414351851851855</v>
      </c>
    </row>
    <row r="4361" spans="1:15" x14ac:dyDescent="0.25">
      <c r="A4361" s="2">
        <f t="shared" si="276"/>
        <v>2018</v>
      </c>
      <c r="B4361" s="2" t="str">
        <f t="shared" si="277"/>
        <v>Dec</v>
      </c>
      <c r="C4361" s="2">
        <f t="shared" si="278"/>
        <v>51</v>
      </c>
      <c r="D4361" s="2" t="str">
        <f t="shared" si="279"/>
        <v>Tue</v>
      </c>
      <c r="E4361" s="34">
        <v>43452</v>
      </c>
      <c r="F4361" s="30">
        <v>51269</v>
      </c>
      <c r="G4361" s="2" t="s">
        <v>685</v>
      </c>
      <c r="H4361" s="30" t="s">
        <v>2216</v>
      </c>
      <c r="I4361" s="2">
        <v>14</v>
      </c>
      <c r="J4361" s="30" t="s">
        <v>1374</v>
      </c>
      <c r="K4361" s="2" t="s">
        <v>1429</v>
      </c>
      <c r="L4361" s="30">
        <v>2864</v>
      </c>
      <c r="M4361" s="2">
        <v>33</v>
      </c>
      <c r="N4361" s="2">
        <v>5</v>
      </c>
      <c r="O4361" s="31">
        <v>0.28348379629629633</v>
      </c>
    </row>
    <row r="4362" spans="1:15" x14ac:dyDescent="0.25">
      <c r="A4362" s="2">
        <f t="shared" si="276"/>
        <v>2018</v>
      </c>
      <c r="B4362" s="2" t="str">
        <f t="shared" si="277"/>
        <v>Dec</v>
      </c>
      <c r="C4362" s="2">
        <f t="shared" si="278"/>
        <v>51</v>
      </c>
      <c r="D4362" s="2" t="str">
        <f t="shared" si="279"/>
        <v>Tue</v>
      </c>
      <c r="E4362" s="34">
        <v>43452</v>
      </c>
      <c r="F4362" s="30">
        <v>51269</v>
      </c>
      <c r="G4362" s="2" t="s">
        <v>685</v>
      </c>
      <c r="H4362" s="30" t="s">
        <v>2216</v>
      </c>
      <c r="I4362" s="2">
        <v>14</v>
      </c>
      <c r="J4362" s="30" t="s">
        <v>1375</v>
      </c>
      <c r="K4362" s="2" t="s">
        <v>1429</v>
      </c>
      <c r="L4362" s="30">
        <v>2864</v>
      </c>
      <c r="M4362" s="2">
        <v>33</v>
      </c>
      <c r="N4362" s="2">
        <v>5</v>
      </c>
      <c r="O4362" s="31">
        <v>0.28365740740740741</v>
      </c>
    </row>
    <row r="4363" spans="1:15" x14ac:dyDescent="0.25">
      <c r="A4363" s="2">
        <f t="shared" si="276"/>
        <v>2018</v>
      </c>
      <c r="B4363" s="2" t="str">
        <f t="shared" si="277"/>
        <v>Dec</v>
      </c>
      <c r="C4363" s="2">
        <f t="shared" si="278"/>
        <v>51</v>
      </c>
      <c r="D4363" s="2" t="str">
        <f t="shared" si="279"/>
        <v>Tue</v>
      </c>
      <c r="E4363" s="34">
        <v>43452</v>
      </c>
      <c r="F4363" s="30">
        <v>51269</v>
      </c>
      <c r="G4363" s="2" t="s">
        <v>685</v>
      </c>
      <c r="H4363" s="30" t="s">
        <v>2216</v>
      </c>
      <c r="I4363" s="2">
        <v>14</v>
      </c>
      <c r="J4363" s="30" t="s">
        <v>1378</v>
      </c>
      <c r="K4363" s="2" t="s">
        <v>1429</v>
      </c>
      <c r="L4363" s="30">
        <v>2864</v>
      </c>
      <c r="M4363" s="2">
        <v>33</v>
      </c>
      <c r="N4363" s="2">
        <v>5</v>
      </c>
      <c r="O4363" s="31">
        <v>0.28390046296296295</v>
      </c>
    </row>
    <row r="4364" spans="1:15" x14ac:dyDescent="0.25">
      <c r="A4364" s="2">
        <f t="shared" si="276"/>
        <v>2018</v>
      </c>
      <c r="B4364" s="2" t="str">
        <f t="shared" si="277"/>
        <v>Dec</v>
      </c>
      <c r="C4364" s="2">
        <f t="shared" si="278"/>
        <v>51</v>
      </c>
      <c r="D4364" s="2" t="str">
        <f t="shared" si="279"/>
        <v>Tue</v>
      </c>
      <c r="E4364" s="34">
        <v>43452</v>
      </c>
      <c r="F4364" s="30">
        <v>50948</v>
      </c>
      <c r="G4364" s="2" t="s">
        <v>890</v>
      </c>
      <c r="H4364" s="30" t="s">
        <v>2217</v>
      </c>
      <c r="I4364" s="2">
        <v>31</v>
      </c>
      <c r="J4364" s="30" t="s">
        <v>1345</v>
      </c>
      <c r="K4364" s="2" t="s">
        <v>1275</v>
      </c>
      <c r="L4364" s="30">
        <v>4848</v>
      </c>
      <c r="M4364" s="2">
        <v>77</v>
      </c>
      <c r="N4364" s="2">
        <v>41</v>
      </c>
      <c r="O4364" s="31">
        <v>0.13810185185185184</v>
      </c>
    </row>
    <row r="4365" spans="1:15" x14ac:dyDescent="0.25">
      <c r="A4365" s="2">
        <f t="shared" si="276"/>
        <v>2018</v>
      </c>
      <c r="B4365" s="2" t="str">
        <f t="shared" si="277"/>
        <v>Dec</v>
      </c>
      <c r="C4365" s="2">
        <f t="shared" si="278"/>
        <v>51</v>
      </c>
      <c r="D4365" s="2" t="str">
        <f t="shared" si="279"/>
        <v>Tue</v>
      </c>
      <c r="E4365" s="34">
        <v>43452</v>
      </c>
      <c r="F4365" s="30">
        <v>50948</v>
      </c>
      <c r="G4365" s="2" t="s">
        <v>890</v>
      </c>
      <c r="H4365" s="30" t="s">
        <v>2217</v>
      </c>
      <c r="I4365" s="2">
        <v>31</v>
      </c>
      <c r="J4365" s="30" t="s">
        <v>1403</v>
      </c>
      <c r="K4365" s="2" t="s">
        <v>1429</v>
      </c>
      <c r="L4365" s="30">
        <v>4848</v>
      </c>
      <c r="M4365" s="2">
        <v>77</v>
      </c>
      <c r="N4365" s="2">
        <v>41</v>
      </c>
      <c r="O4365" s="31">
        <v>0.13768518518518519</v>
      </c>
    </row>
    <row r="4366" spans="1:15" x14ac:dyDescent="0.25">
      <c r="A4366" s="2">
        <f t="shared" si="276"/>
        <v>2018</v>
      </c>
      <c r="B4366" s="2" t="str">
        <f t="shared" si="277"/>
        <v>Dec</v>
      </c>
      <c r="C4366" s="2">
        <f t="shared" si="278"/>
        <v>51</v>
      </c>
      <c r="D4366" s="2" t="str">
        <f t="shared" si="279"/>
        <v>Tue</v>
      </c>
      <c r="E4366" s="34">
        <v>43452</v>
      </c>
      <c r="F4366" s="30">
        <v>50948</v>
      </c>
      <c r="G4366" s="2" t="s">
        <v>890</v>
      </c>
      <c r="H4366" s="30" t="s">
        <v>2217</v>
      </c>
      <c r="I4366" s="2">
        <v>31</v>
      </c>
      <c r="J4366" s="30" t="s">
        <v>1705</v>
      </c>
      <c r="K4366" s="2" t="s">
        <v>1272</v>
      </c>
      <c r="L4366" s="30">
        <v>4848</v>
      </c>
      <c r="M4366" s="2">
        <v>77</v>
      </c>
      <c r="N4366" s="2">
        <v>41</v>
      </c>
      <c r="O4366" s="31">
        <v>1.8726851851851852E-2</v>
      </c>
    </row>
    <row r="4367" spans="1:15" x14ac:dyDescent="0.25">
      <c r="A4367" s="2">
        <f t="shared" si="276"/>
        <v>2018</v>
      </c>
      <c r="B4367" s="2" t="str">
        <f t="shared" si="277"/>
        <v>Dec</v>
      </c>
      <c r="C4367" s="2">
        <f t="shared" si="278"/>
        <v>51</v>
      </c>
      <c r="D4367" s="2" t="str">
        <f t="shared" si="279"/>
        <v>Tue</v>
      </c>
      <c r="E4367" s="34">
        <v>43452</v>
      </c>
      <c r="F4367" s="30">
        <v>50948</v>
      </c>
      <c r="G4367" s="2" t="s">
        <v>890</v>
      </c>
      <c r="H4367" s="30" t="s">
        <v>2217</v>
      </c>
      <c r="I4367" s="2">
        <v>31</v>
      </c>
      <c r="J4367" s="30" t="s">
        <v>1709</v>
      </c>
      <c r="K4367" s="2" t="s">
        <v>1264</v>
      </c>
      <c r="L4367" s="30">
        <v>4848</v>
      </c>
      <c r="M4367" s="2">
        <v>77</v>
      </c>
      <c r="N4367" s="2">
        <v>41</v>
      </c>
      <c r="O4367" s="31">
        <v>0.13851851851851851</v>
      </c>
    </row>
    <row r="4368" spans="1:15" x14ac:dyDescent="0.25">
      <c r="A4368" s="2">
        <f t="shared" si="276"/>
        <v>2018</v>
      </c>
      <c r="B4368" s="2" t="str">
        <f t="shared" si="277"/>
        <v>Dec</v>
      </c>
      <c r="C4368" s="2">
        <f t="shared" si="278"/>
        <v>51</v>
      </c>
      <c r="D4368" s="2" t="str">
        <f t="shared" si="279"/>
        <v>Tue</v>
      </c>
      <c r="E4368" s="34">
        <v>43452</v>
      </c>
      <c r="F4368" s="30">
        <v>50948</v>
      </c>
      <c r="G4368" s="2" t="s">
        <v>890</v>
      </c>
      <c r="H4368" s="30" t="s">
        <v>2217</v>
      </c>
      <c r="I4368" s="2">
        <v>31</v>
      </c>
      <c r="J4368" s="30" t="s">
        <v>1770</v>
      </c>
      <c r="K4368" s="2" t="s">
        <v>1348</v>
      </c>
      <c r="L4368" s="30">
        <v>4848</v>
      </c>
      <c r="M4368" s="2">
        <v>77</v>
      </c>
      <c r="N4368" s="2">
        <v>41</v>
      </c>
      <c r="O4368" s="31">
        <v>0.1383101851851852</v>
      </c>
    </row>
    <row r="4369" spans="1:15" x14ac:dyDescent="0.25">
      <c r="A4369" s="2">
        <f t="shared" si="276"/>
        <v>2018</v>
      </c>
      <c r="B4369" s="2" t="str">
        <f t="shared" si="277"/>
        <v>Dec</v>
      </c>
      <c r="C4369" s="2">
        <f t="shared" si="278"/>
        <v>51</v>
      </c>
      <c r="D4369" s="2" t="str">
        <f t="shared" si="279"/>
        <v>Tue</v>
      </c>
      <c r="E4369" s="34">
        <v>43452</v>
      </c>
      <c r="F4369" s="30">
        <v>50948</v>
      </c>
      <c r="G4369" s="2" t="s">
        <v>890</v>
      </c>
      <c r="H4369" s="30" t="s">
        <v>2217</v>
      </c>
      <c r="I4369" s="2">
        <v>31</v>
      </c>
      <c r="J4369" s="30" t="s">
        <v>2050</v>
      </c>
      <c r="K4369" s="2" t="s">
        <v>1429</v>
      </c>
      <c r="L4369" s="30">
        <v>4848</v>
      </c>
      <c r="M4369" s="2">
        <v>77</v>
      </c>
      <c r="N4369" s="2">
        <v>41</v>
      </c>
      <c r="O4369" s="31">
        <v>0.13787037037037037</v>
      </c>
    </row>
    <row r="4370" spans="1:15" x14ac:dyDescent="0.25">
      <c r="A4370" s="2">
        <f t="shared" si="276"/>
        <v>2018</v>
      </c>
      <c r="B4370" s="2" t="str">
        <f t="shared" si="277"/>
        <v>Dec</v>
      </c>
      <c r="C4370" s="2">
        <f t="shared" si="278"/>
        <v>51</v>
      </c>
      <c r="D4370" s="2" t="str">
        <f t="shared" si="279"/>
        <v>Tue</v>
      </c>
      <c r="E4370" s="34">
        <v>43452</v>
      </c>
      <c r="F4370" s="30">
        <v>51498</v>
      </c>
      <c r="G4370" s="2" t="s">
        <v>701</v>
      </c>
      <c r="H4370" s="30" t="s">
        <v>2475</v>
      </c>
      <c r="I4370" s="2">
        <v>1</v>
      </c>
      <c r="J4370" s="30" t="s">
        <v>1447</v>
      </c>
      <c r="K4370" s="2" t="s">
        <v>1447</v>
      </c>
      <c r="L4370" s="30">
        <v>150</v>
      </c>
      <c r="M4370" s="2">
        <v>2</v>
      </c>
      <c r="N4370" s="2">
        <v>0</v>
      </c>
      <c r="O4370" s="31">
        <v>0</v>
      </c>
    </row>
    <row r="4371" spans="1:15" x14ac:dyDescent="0.25">
      <c r="A4371" s="2">
        <f t="shared" si="276"/>
        <v>2018</v>
      </c>
      <c r="B4371" s="2" t="str">
        <f t="shared" si="277"/>
        <v>Dec</v>
      </c>
      <c r="C4371" s="2">
        <f t="shared" si="278"/>
        <v>51</v>
      </c>
      <c r="D4371" s="2" t="str">
        <f t="shared" si="279"/>
        <v>Tue</v>
      </c>
      <c r="E4371" s="34">
        <v>43452</v>
      </c>
      <c r="F4371" s="30">
        <v>50457</v>
      </c>
      <c r="G4371" s="2" t="s">
        <v>1692</v>
      </c>
      <c r="H4371" s="30" t="s">
        <v>2218</v>
      </c>
      <c r="I4371" s="2">
        <v>35</v>
      </c>
      <c r="J4371" s="30" t="s">
        <v>2461</v>
      </c>
      <c r="K4371" s="2" t="s">
        <v>1272</v>
      </c>
      <c r="L4371" s="30">
        <v>2266</v>
      </c>
      <c r="M4371" s="2">
        <v>175</v>
      </c>
      <c r="N4371" s="2">
        <v>28</v>
      </c>
      <c r="O4371" s="31">
        <v>3.3333333333333333E-2</v>
      </c>
    </row>
    <row r="4372" spans="1:15" x14ac:dyDescent="0.25">
      <c r="A4372" s="2">
        <f t="shared" si="276"/>
        <v>2018</v>
      </c>
      <c r="B4372" s="2" t="str">
        <f t="shared" si="277"/>
        <v>Dec</v>
      </c>
      <c r="C4372" s="2">
        <f t="shared" si="278"/>
        <v>51</v>
      </c>
      <c r="D4372" s="2" t="str">
        <f t="shared" si="279"/>
        <v>Tue</v>
      </c>
      <c r="E4372" s="34">
        <v>43452</v>
      </c>
      <c r="F4372" s="30">
        <v>49406</v>
      </c>
      <c r="G4372" s="2" t="s">
        <v>125</v>
      </c>
      <c r="H4372" s="30" t="s">
        <v>2476</v>
      </c>
      <c r="I4372" s="2">
        <v>31</v>
      </c>
      <c r="J4372" s="30" t="s">
        <v>1447</v>
      </c>
      <c r="K4372" s="2" t="s">
        <v>1447</v>
      </c>
      <c r="L4372" s="30">
        <v>3054</v>
      </c>
      <c r="M4372" s="2">
        <v>173</v>
      </c>
      <c r="N4372" s="2">
        <v>16</v>
      </c>
      <c r="O4372" s="31">
        <v>0</v>
      </c>
    </row>
    <row r="4373" spans="1:15" x14ac:dyDescent="0.25">
      <c r="A4373" s="2">
        <f t="shared" si="276"/>
        <v>2018</v>
      </c>
      <c r="B4373" s="2" t="str">
        <f t="shared" si="277"/>
        <v>Dec</v>
      </c>
      <c r="C4373" s="2">
        <f t="shared" si="278"/>
        <v>51</v>
      </c>
      <c r="D4373" s="2" t="str">
        <f t="shared" si="279"/>
        <v>Tue</v>
      </c>
      <c r="E4373" s="34">
        <v>43452</v>
      </c>
      <c r="F4373" s="30">
        <v>54752</v>
      </c>
      <c r="G4373" s="2" t="s">
        <v>157</v>
      </c>
      <c r="H4373" s="30" t="s">
        <v>1447</v>
      </c>
      <c r="I4373" s="2">
        <v>0</v>
      </c>
      <c r="J4373" s="30" t="s">
        <v>1447</v>
      </c>
      <c r="K4373" s="2" t="s">
        <v>1447</v>
      </c>
      <c r="L4373" s="30">
        <v>0</v>
      </c>
      <c r="M4373" s="2">
        <v>0</v>
      </c>
      <c r="N4373" s="2">
        <v>0</v>
      </c>
      <c r="O4373" s="31">
        <v>0</v>
      </c>
    </row>
    <row r="4374" spans="1:15" x14ac:dyDescent="0.25">
      <c r="A4374" s="2">
        <f t="shared" si="276"/>
        <v>2018</v>
      </c>
      <c r="B4374" s="2" t="str">
        <f t="shared" si="277"/>
        <v>Dec</v>
      </c>
      <c r="C4374" s="2">
        <f t="shared" si="278"/>
        <v>51</v>
      </c>
      <c r="D4374" s="2" t="str">
        <f t="shared" si="279"/>
        <v>Tue</v>
      </c>
      <c r="E4374" s="34">
        <v>43452</v>
      </c>
      <c r="F4374" s="30">
        <v>49412</v>
      </c>
      <c r="G4374" s="2" t="s">
        <v>236</v>
      </c>
      <c r="H4374" s="30" t="s">
        <v>2219</v>
      </c>
      <c r="I4374" s="2">
        <v>17</v>
      </c>
      <c r="J4374" s="30" t="s">
        <v>1368</v>
      </c>
      <c r="K4374" s="2" t="s">
        <v>1264</v>
      </c>
      <c r="L4374" s="30">
        <v>29769</v>
      </c>
      <c r="M4374" s="2">
        <v>23</v>
      </c>
      <c r="N4374" s="2">
        <v>2</v>
      </c>
      <c r="O4374" s="31">
        <v>9.3287037037037043E-2</v>
      </c>
    </row>
    <row r="4375" spans="1:15" x14ac:dyDescent="0.25">
      <c r="A4375" s="2">
        <f t="shared" si="276"/>
        <v>2018</v>
      </c>
      <c r="B4375" s="2" t="str">
        <f t="shared" si="277"/>
        <v>Dec</v>
      </c>
      <c r="C4375" s="2">
        <f t="shared" si="278"/>
        <v>51</v>
      </c>
      <c r="D4375" s="2" t="str">
        <f t="shared" si="279"/>
        <v>Tue</v>
      </c>
      <c r="E4375" s="34">
        <v>43452</v>
      </c>
      <c r="F4375" s="30">
        <v>49412</v>
      </c>
      <c r="G4375" s="2" t="s">
        <v>236</v>
      </c>
      <c r="H4375" s="30" t="s">
        <v>2219</v>
      </c>
      <c r="I4375" s="2">
        <v>17</v>
      </c>
      <c r="J4375" s="30" t="s">
        <v>1902</v>
      </c>
      <c r="K4375" s="2" t="s">
        <v>1429</v>
      </c>
      <c r="L4375" s="30">
        <v>29769</v>
      </c>
      <c r="M4375" s="2">
        <v>23</v>
      </c>
      <c r="N4375" s="2">
        <v>2</v>
      </c>
      <c r="O4375" s="31">
        <v>9.2696759259259257E-2</v>
      </c>
    </row>
    <row r="4376" spans="1:15" x14ac:dyDescent="0.25">
      <c r="A4376" s="2">
        <f t="shared" si="276"/>
        <v>2018</v>
      </c>
      <c r="B4376" s="2" t="str">
        <f t="shared" si="277"/>
        <v>Dec</v>
      </c>
      <c r="C4376" s="2">
        <f t="shared" si="278"/>
        <v>51</v>
      </c>
      <c r="D4376" s="2" t="str">
        <f t="shared" si="279"/>
        <v>Tue</v>
      </c>
      <c r="E4376" s="34">
        <v>43452</v>
      </c>
      <c r="F4376" s="30">
        <v>49412</v>
      </c>
      <c r="G4376" s="2" t="s">
        <v>236</v>
      </c>
      <c r="H4376" s="30" t="s">
        <v>2219</v>
      </c>
      <c r="I4376" s="2">
        <v>17</v>
      </c>
      <c r="J4376" s="30" t="s">
        <v>2015</v>
      </c>
      <c r="K4376" s="2" t="s">
        <v>1429</v>
      </c>
      <c r="L4376" s="30">
        <v>29769</v>
      </c>
      <c r="M4376" s="2">
        <v>23</v>
      </c>
      <c r="N4376" s="2">
        <v>2</v>
      </c>
      <c r="O4376" s="31">
        <v>9.1238425925925917E-2</v>
      </c>
    </row>
    <row r="4377" spans="1:15" x14ac:dyDescent="0.25">
      <c r="A4377" s="2">
        <f t="shared" si="276"/>
        <v>2018</v>
      </c>
      <c r="B4377" s="2" t="str">
        <f t="shared" si="277"/>
        <v>Dec</v>
      </c>
      <c r="C4377" s="2">
        <f t="shared" si="278"/>
        <v>51</v>
      </c>
      <c r="D4377" s="2" t="str">
        <f t="shared" si="279"/>
        <v>Tue</v>
      </c>
      <c r="E4377" s="34">
        <v>43452</v>
      </c>
      <c r="F4377" s="30">
        <v>49412</v>
      </c>
      <c r="G4377" s="2" t="s">
        <v>236</v>
      </c>
      <c r="H4377" s="30" t="s">
        <v>2219</v>
      </c>
      <c r="I4377" s="2">
        <v>17</v>
      </c>
      <c r="J4377" s="30" t="s">
        <v>2012</v>
      </c>
      <c r="K4377" s="2" t="s">
        <v>1429</v>
      </c>
      <c r="L4377" s="30">
        <v>29769</v>
      </c>
      <c r="M4377" s="2">
        <v>23</v>
      </c>
      <c r="N4377" s="2">
        <v>2</v>
      </c>
      <c r="O4377" s="31">
        <v>9.2083333333333336E-2</v>
      </c>
    </row>
    <row r="4378" spans="1:15" x14ac:dyDescent="0.25">
      <c r="A4378" s="2">
        <f t="shared" si="276"/>
        <v>2018</v>
      </c>
      <c r="B4378" s="2" t="str">
        <f t="shared" si="277"/>
        <v>Dec</v>
      </c>
      <c r="C4378" s="2">
        <f t="shared" si="278"/>
        <v>51</v>
      </c>
      <c r="D4378" s="2" t="str">
        <f t="shared" si="279"/>
        <v>Tue</v>
      </c>
      <c r="E4378" s="34">
        <v>43452</v>
      </c>
      <c r="F4378" s="30">
        <v>49412</v>
      </c>
      <c r="G4378" s="2" t="s">
        <v>236</v>
      </c>
      <c r="H4378" s="30" t="s">
        <v>2219</v>
      </c>
      <c r="I4378" s="2">
        <v>17</v>
      </c>
      <c r="J4378" s="30" t="s">
        <v>2017</v>
      </c>
      <c r="K4378" s="2" t="s">
        <v>1429</v>
      </c>
      <c r="L4378" s="30">
        <v>29769</v>
      </c>
      <c r="M4378" s="2">
        <v>23</v>
      </c>
      <c r="N4378" s="2">
        <v>2</v>
      </c>
      <c r="O4378" s="31">
        <v>9.2986111111111103E-2</v>
      </c>
    </row>
    <row r="4379" spans="1:15" x14ac:dyDescent="0.25">
      <c r="A4379" s="2">
        <f t="shared" si="276"/>
        <v>2018</v>
      </c>
      <c r="B4379" s="2" t="str">
        <f t="shared" si="277"/>
        <v>Dec</v>
      </c>
      <c r="C4379" s="2">
        <f t="shared" si="278"/>
        <v>51</v>
      </c>
      <c r="D4379" s="2" t="str">
        <f t="shared" si="279"/>
        <v>Tue</v>
      </c>
      <c r="E4379" s="34">
        <v>43452</v>
      </c>
      <c r="F4379" s="30">
        <v>49412</v>
      </c>
      <c r="G4379" s="2" t="s">
        <v>236</v>
      </c>
      <c r="H4379" s="30" t="s">
        <v>2219</v>
      </c>
      <c r="I4379" s="2">
        <v>17</v>
      </c>
      <c r="J4379" s="30" t="s">
        <v>2455</v>
      </c>
      <c r="K4379" s="2" t="s">
        <v>1429</v>
      </c>
      <c r="L4379" s="30">
        <v>29769</v>
      </c>
      <c r="M4379" s="2">
        <v>23</v>
      </c>
      <c r="N4379" s="2">
        <v>2</v>
      </c>
      <c r="O4379" s="31">
        <v>9.1435185185185189E-2</v>
      </c>
    </row>
    <row r="4380" spans="1:15" x14ac:dyDescent="0.25">
      <c r="A4380" s="2">
        <f t="shared" si="276"/>
        <v>2018</v>
      </c>
      <c r="B4380" s="2" t="str">
        <f t="shared" si="277"/>
        <v>Dec</v>
      </c>
      <c r="C4380" s="2">
        <f t="shared" si="278"/>
        <v>51</v>
      </c>
      <c r="D4380" s="2" t="str">
        <f t="shared" si="279"/>
        <v>Tue</v>
      </c>
      <c r="E4380" s="34">
        <v>43452</v>
      </c>
      <c r="F4380" s="30">
        <v>51026</v>
      </c>
      <c r="G4380" s="2" t="s">
        <v>58</v>
      </c>
      <c r="H4380" s="30" t="s">
        <v>2477</v>
      </c>
      <c r="I4380" s="2">
        <v>20</v>
      </c>
      <c r="J4380" s="30" t="s">
        <v>1447</v>
      </c>
      <c r="K4380" s="2" t="s">
        <v>1447</v>
      </c>
      <c r="L4380" s="30">
        <v>3774</v>
      </c>
      <c r="M4380" s="2">
        <v>15</v>
      </c>
      <c r="N4380" s="2">
        <v>23</v>
      </c>
      <c r="O4380" s="31">
        <v>0</v>
      </c>
    </row>
    <row r="4381" spans="1:15" x14ac:dyDescent="0.25">
      <c r="A4381" s="2">
        <f t="shared" si="276"/>
        <v>2018</v>
      </c>
      <c r="B4381" s="2" t="str">
        <f t="shared" si="277"/>
        <v>Dec</v>
      </c>
      <c r="C4381" s="2">
        <f t="shared" si="278"/>
        <v>51</v>
      </c>
      <c r="D4381" s="2" t="str">
        <f t="shared" si="279"/>
        <v>Tue</v>
      </c>
      <c r="E4381" s="34">
        <v>43452</v>
      </c>
      <c r="F4381" s="30">
        <v>47694</v>
      </c>
      <c r="G4381" s="2" t="s">
        <v>330</v>
      </c>
      <c r="H4381" s="30" t="s">
        <v>2220</v>
      </c>
      <c r="I4381" s="2">
        <v>12</v>
      </c>
      <c r="J4381" s="30" t="s">
        <v>1277</v>
      </c>
      <c r="K4381" s="2" t="s">
        <v>1264</v>
      </c>
      <c r="L4381" s="30">
        <v>2212</v>
      </c>
      <c r="M4381" s="2">
        <v>10</v>
      </c>
      <c r="N4381" s="2">
        <v>12</v>
      </c>
      <c r="O4381" s="31">
        <v>2.3136574074074077E-2</v>
      </c>
    </row>
    <row r="4382" spans="1:15" x14ac:dyDescent="0.25">
      <c r="A4382" s="2">
        <f t="shared" si="276"/>
        <v>2018</v>
      </c>
      <c r="B4382" s="2" t="str">
        <f t="shared" si="277"/>
        <v>Dec</v>
      </c>
      <c r="C4382" s="2">
        <f t="shared" si="278"/>
        <v>51</v>
      </c>
      <c r="D4382" s="2" t="str">
        <f t="shared" si="279"/>
        <v>Tue</v>
      </c>
      <c r="E4382" s="34">
        <v>43452</v>
      </c>
      <c r="F4382" s="30">
        <v>47694</v>
      </c>
      <c r="G4382" s="2" t="s">
        <v>330</v>
      </c>
      <c r="H4382" s="30" t="s">
        <v>2220</v>
      </c>
      <c r="I4382" s="2">
        <v>12</v>
      </c>
      <c r="J4382" s="30" t="s">
        <v>1345</v>
      </c>
      <c r="K4382" s="2" t="s">
        <v>1429</v>
      </c>
      <c r="L4382" s="30">
        <v>2212</v>
      </c>
      <c r="M4382" s="2">
        <v>10</v>
      </c>
      <c r="N4382" s="2">
        <v>12</v>
      </c>
      <c r="O4382" s="31">
        <v>8.2523148148148151E-2</v>
      </c>
    </row>
    <row r="4383" spans="1:15" x14ac:dyDescent="0.25">
      <c r="A4383" s="2">
        <f t="shared" si="276"/>
        <v>2018</v>
      </c>
      <c r="B4383" s="2" t="str">
        <f t="shared" si="277"/>
        <v>Dec</v>
      </c>
      <c r="C4383" s="2">
        <f t="shared" si="278"/>
        <v>51</v>
      </c>
      <c r="D4383" s="2" t="str">
        <f t="shared" si="279"/>
        <v>Tue</v>
      </c>
      <c r="E4383" s="34">
        <v>43452</v>
      </c>
      <c r="F4383" s="30">
        <v>47694</v>
      </c>
      <c r="G4383" s="2" t="s">
        <v>330</v>
      </c>
      <c r="H4383" s="30" t="s">
        <v>2220</v>
      </c>
      <c r="I4383" s="2">
        <v>12</v>
      </c>
      <c r="J4383" s="30" t="s">
        <v>1705</v>
      </c>
      <c r="K4383" s="2" t="s">
        <v>1429</v>
      </c>
      <c r="L4383" s="30">
        <v>2212</v>
      </c>
      <c r="M4383" s="2">
        <v>10</v>
      </c>
      <c r="N4383" s="2">
        <v>12</v>
      </c>
      <c r="O4383" s="31">
        <v>8.2824074074074064E-2</v>
      </c>
    </row>
    <row r="4384" spans="1:15" x14ac:dyDescent="0.25">
      <c r="A4384" s="2">
        <f t="shared" si="276"/>
        <v>2018</v>
      </c>
      <c r="B4384" s="2" t="str">
        <f t="shared" si="277"/>
        <v>Dec</v>
      </c>
      <c r="C4384" s="2">
        <f t="shared" si="278"/>
        <v>51</v>
      </c>
      <c r="D4384" s="2" t="str">
        <f t="shared" si="279"/>
        <v>Tue</v>
      </c>
      <c r="E4384" s="34">
        <v>43452</v>
      </c>
      <c r="F4384" s="30">
        <v>47694</v>
      </c>
      <c r="G4384" s="2" t="s">
        <v>330</v>
      </c>
      <c r="H4384" s="30" t="s">
        <v>2220</v>
      </c>
      <c r="I4384" s="2">
        <v>12</v>
      </c>
      <c r="J4384" s="30" t="s">
        <v>2024</v>
      </c>
      <c r="K4384" s="2" t="s">
        <v>1264</v>
      </c>
      <c r="L4384" s="30">
        <v>2212</v>
      </c>
      <c r="M4384" s="2">
        <v>10</v>
      </c>
      <c r="N4384" s="2">
        <v>12</v>
      </c>
      <c r="O4384" s="31">
        <v>2.989583333333333E-2</v>
      </c>
    </row>
    <row r="4385" spans="1:15" x14ac:dyDescent="0.25">
      <c r="A4385" s="2">
        <f t="shared" si="276"/>
        <v>2018</v>
      </c>
      <c r="B4385" s="2" t="str">
        <f t="shared" si="277"/>
        <v>Dec</v>
      </c>
      <c r="C4385" s="2">
        <f t="shared" si="278"/>
        <v>51</v>
      </c>
      <c r="D4385" s="2" t="str">
        <f t="shared" si="279"/>
        <v>Tue</v>
      </c>
      <c r="E4385" s="34">
        <v>43452</v>
      </c>
      <c r="F4385" s="30">
        <v>49421</v>
      </c>
      <c r="G4385" s="2" t="s">
        <v>39</v>
      </c>
      <c r="H4385" s="30" t="s">
        <v>2221</v>
      </c>
      <c r="I4385" s="2">
        <v>21</v>
      </c>
      <c r="J4385" s="30" t="s">
        <v>1851</v>
      </c>
      <c r="K4385" s="2" t="s">
        <v>1272</v>
      </c>
      <c r="L4385" s="30">
        <v>5604</v>
      </c>
      <c r="M4385" s="2">
        <v>5</v>
      </c>
      <c r="N4385" s="2">
        <v>57</v>
      </c>
      <c r="O4385" s="31">
        <v>3.079861111111111E-2</v>
      </c>
    </row>
    <row r="4386" spans="1:15" x14ac:dyDescent="0.25">
      <c r="A4386" s="2">
        <f t="shared" si="276"/>
        <v>2018</v>
      </c>
      <c r="B4386" s="2" t="str">
        <f t="shared" si="277"/>
        <v>Dec</v>
      </c>
      <c r="C4386" s="2">
        <f t="shared" si="278"/>
        <v>51</v>
      </c>
      <c r="D4386" s="2" t="str">
        <f t="shared" si="279"/>
        <v>Tue</v>
      </c>
      <c r="E4386" s="34">
        <v>43452</v>
      </c>
      <c r="F4386" s="30">
        <v>51323</v>
      </c>
      <c r="G4386" s="2" t="s">
        <v>2222</v>
      </c>
      <c r="H4386" s="30" t="s">
        <v>2223</v>
      </c>
      <c r="I4386" s="2">
        <v>24</v>
      </c>
      <c r="J4386" s="30" t="s">
        <v>1851</v>
      </c>
      <c r="K4386" s="2" t="s">
        <v>1272</v>
      </c>
      <c r="L4386" s="30">
        <v>1066</v>
      </c>
      <c r="M4386" s="2">
        <v>247</v>
      </c>
      <c r="N4386" s="2">
        <v>38</v>
      </c>
      <c r="O4386" s="31">
        <v>1.8368055555555554E-2</v>
      </c>
    </row>
    <row r="4387" spans="1:15" x14ac:dyDescent="0.25">
      <c r="A4387" s="2">
        <f t="shared" si="276"/>
        <v>2018</v>
      </c>
      <c r="B4387" s="2" t="str">
        <f t="shared" si="277"/>
        <v>Dec</v>
      </c>
      <c r="C4387" s="2">
        <f t="shared" si="278"/>
        <v>51</v>
      </c>
      <c r="D4387" s="2" t="str">
        <f t="shared" si="279"/>
        <v>Tue</v>
      </c>
      <c r="E4387" s="34">
        <v>43452</v>
      </c>
      <c r="F4387" s="30" t="s">
        <v>2478</v>
      </c>
      <c r="G4387" s="2" t="s">
        <v>2479</v>
      </c>
      <c r="H4387" s="30" t="s">
        <v>2480</v>
      </c>
      <c r="I4387" s="2">
        <v>7</v>
      </c>
      <c r="J4387" s="30" t="s">
        <v>1447</v>
      </c>
      <c r="K4387" s="2" t="s">
        <v>1447</v>
      </c>
      <c r="L4387" s="30">
        <v>1080</v>
      </c>
      <c r="M4387" s="2">
        <v>1</v>
      </c>
      <c r="N4387" s="2">
        <v>30</v>
      </c>
      <c r="O4387" s="31">
        <v>0</v>
      </c>
    </row>
    <row r="4388" spans="1:15" x14ac:dyDescent="0.25">
      <c r="A4388" s="2">
        <f t="shared" si="276"/>
        <v>2018</v>
      </c>
      <c r="B4388" s="2" t="str">
        <f t="shared" si="277"/>
        <v>Dec</v>
      </c>
      <c r="C4388" s="2">
        <f t="shared" si="278"/>
        <v>51</v>
      </c>
      <c r="D4388" s="2" t="str">
        <f t="shared" si="279"/>
        <v>Tue</v>
      </c>
      <c r="E4388" s="34">
        <v>43452</v>
      </c>
      <c r="F4388" s="30" t="s">
        <v>2224</v>
      </c>
      <c r="G4388" s="2" t="s">
        <v>2225</v>
      </c>
      <c r="H4388" s="30" t="s">
        <v>2226</v>
      </c>
      <c r="I4388" s="2">
        <v>28</v>
      </c>
      <c r="J4388" s="30" t="s">
        <v>2461</v>
      </c>
      <c r="K4388" s="2" t="s">
        <v>1272</v>
      </c>
      <c r="L4388" s="30">
        <v>2867</v>
      </c>
      <c r="M4388" s="2">
        <v>34</v>
      </c>
      <c r="N4388" s="2">
        <v>28</v>
      </c>
      <c r="O4388" s="31">
        <v>1.5682870370370371E-2</v>
      </c>
    </row>
    <row r="4389" spans="1:15" x14ac:dyDescent="0.25">
      <c r="A4389" s="2">
        <f t="shared" si="276"/>
        <v>2018</v>
      </c>
      <c r="B4389" s="2" t="str">
        <f t="shared" si="277"/>
        <v>Dec</v>
      </c>
      <c r="C4389" s="2">
        <f t="shared" si="278"/>
        <v>51</v>
      </c>
      <c r="D4389" s="2" t="str">
        <f t="shared" si="279"/>
        <v>Tue</v>
      </c>
      <c r="E4389" s="34">
        <v>43452</v>
      </c>
      <c r="F4389" s="30">
        <v>51516</v>
      </c>
      <c r="G4389" s="2" t="s">
        <v>481</v>
      </c>
      <c r="H4389" s="30" t="s">
        <v>2481</v>
      </c>
      <c r="I4389" s="2">
        <v>6</v>
      </c>
      <c r="J4389" s="30" t="s">
        <v>1447</v>
      </c>
      <c r="K4389" s="2" t="s">
        <v>1447</v>
      </c>
      <c r="L4389" s="30">
        <v>888</v>
      </c>
      <c r="M4389" s="2">
        <v>13</v>
      </c>
      <c r="N4389" s="2">
        <v>0</v>
      </c>
      <c r="O4389" s="31">
        <v>0</v>
      </c>
    </row>
    <row r="4390" spans="1:15" x14ac:dyDescent="0.25">
      <c r="A4390" s="2">
        <f t="shared" si="276"/>
        <v>2018</v>
      </c>
      <c r="B4390" s="2" t="str">
        <f t="shared" si="277"/>
        <v>Dec</v>
      </c>
      <c r="C4390" s="2">
        <f t="shared" si="278"/>
        <v>51</v>
      </c>
      <c r="D4390" s="2" t="str">
        <f t="shared" si="279"/>
        <v>Tue</v>
      </c>
      <c r="E4390" s="34">
        <v>43452</v>
      </c>
      <c r="F4390" s="30">
        <v>49357</v>
      </c>
      <c r="G4390" s="2" t="s">
        <v>885</v>
      </c>
      <c r="H4390" s="30" t="s">
        <v>2482</v>
      </c>
      <c r="I4390" s="2">
        <v>25</v>
      </c>
      <c r="J4390" s="30" t="s">
        <v>1447</v>
      </c>
      <c r="K4390" s="2" t="s">
        <v>1447</v>
      </c>
      <c r="L4390" s="30">
        <v>10489</v>
      </c>
      <c r="M4390" s="2">
        <v>89</v>
      </c>
      <c r="N4390" s="2">
        <v>3</v>
      </c>
      <c r="O4390" s="31">
        <v>0</v>
      </c>
    </row>
    <row r="4391" spans="1:15" x14ac:dyDescent="0.25">
      <c r="A4391" s="2">
        <f t="shared" si="276"/>
        <v>2018</v>
      </c>
      <c r="B4391" s="2" t="str">
        <f t="shared" si="277"/>
        <v>Dec</v>
      </c>
      <c r="C4391" s="2">
        <f t="shared" si="278"/>
        <v>51</v>
      </c>
      <c r="D4391" s="2" t="str">
        <f t="shared" si="279"/>
        <v>Tue</v>
      </c>
      <c r="E4391" s="34">
        <v>43452</v>
      </c>
      <c r="F4391" s="30">
        <v>51064</v>
      </c>
      <c r="G4391" s="2" t="s">
        <v>152</v>
      </c>
      <c r="H4391" s="30" t="s">
        <v>2227</v>
      </c>
      <c r="I4391" s="2">
        <v>0</v>
      </c>
      <c r="J4391" s="30" t="s">
        <v>1279</v>
      </c>
      <c r="K4391" s="2" t="s">
        <v>1280</v>
      </c>
      <c r="L4391" s="30">
        <v>5</v>
      </c>
      <c r="M4391" s="2">
        <v>1</v>
      </c>
      <c r="N4391" s="2">
        <v>1</v>
      </c>
      <c r="O4391" s="31">
        <v>0</v>
      </c>
    </row>
    <row r="4392" spans="1:15" x14ac:dyDescent="0.25">
      <c r="A4392" s="2">
        <f t="shared" si="276"/>
        <v>2018</v>
      </c>
      <c r="B4392" s="2" t="str">
        <f t="shared" si="277"/>
        <v>Dec</v>
      </c>
      <c r="C4392" s="2">
        <f t="shared" si="278"/>
        <v>51</v>
      </c>
      <c r="D4392" s="2" t="str">
        <f t="shared" si="279"/>
        <v>Tue</v>
      </c>
      <c r="E4392" s="34">
        <v>43452</v>
      </c>
      <c r="F4392" s="30">
        <v>51064</v>
      </c>
      <c r="G4392" s="2" t="s">
        <v>152</v>
      </c>
      <c r="H4392" s="30" t="s">
        <v>2227</v>
      </c>
      <c r="I4392" s="2">
        <v>0</v>
      </c>
      <c r="J4392" s="30" t="s">
        <v>1877</v>
      </c>
      <c r="K4392" s="2" t="s">
        <v>1264</v>
      </c>
      <c r="L4392" s="30">
        <v>5</v>
      </c>
      <c r="M4392" s="2">
        <v>1</v>
      </c>
      <c r="N4392" s="2">
        <v>1</v>
      </c>
      <c r="O4392" s="31">
        <v>2.238425925925926E-2</v>
      </c>
    </row>
    <row r="4393" spans="1:15" x14ac:dyDescent="0.25">
      <c r="A4393" s="2">
        <f t="shared" si="276"/>
        <v>2018</v>
      </c>
      <c r="B4393" s="2" t="str">
        <f t="shared" si="277"/>
        <v>Dec</v>
      </c>
      <c r="C4393" s="2">
        <f t="shared" si="278"/>
        <v>51</v>
      </c>
      <c r="D4393" s="2" t="str">
        <f t="shared" si="279"/>
        <v>Tue</v>
      </c>
      <c r="E4393" s="34">
        <v>43452</v>
      </c>
      <c r="F4393" s="30">
        <v>51064</v>
      </c>
      <c r="G4393" s="2" t="s">
        <v>152</v>
      </c>
      <c r="H4393" s="30" t="s">
        <v>2227</v>
      </c>
      <c r="I4393" s="2">
        <v>0</v>
      </c>
      <c r="J4393" s="30" t="s">
        <v>2462</v>
      </c>
      <c r="K4393" s="2" t="s">
        <v>1429</v>
      </c>
      <c r="L4393" s="30">
        <v>5</v>
      </c>
      <c r="M4393" s="2">
        <v>1</v>
      </c>
      <c r="N4393" s="2">
        <v>1</v>
      </c>
      <c r="O4393" s="31">
        <v>2.2129629629629628E-2</v>
      </c>
    </row>
    <row r="4394" spans="1:15" x14ac:dyDescent="0.25">
      <c r="A4394" s="2">
        <f t="shared" si="276"/>
        <v>2018</v>
      </c>
      <c r="B4394" s="2" t="str">
        <f t="shared" si="277"/>
        <v>Dec</v>
      </c>
      <c r="C4394" s="2">
        <f t="shared" si="278"/>
        <v>51</v>
      </c>
      <c r="D4394" s="2" t="str">
        <f t="shared" si="279"/>
        <v>Tue</v>
      </c>
      <c r="E4394" s="34">
        <v>43452</v>
      </c>
      <c r="F4394" s="30">
        <v>49396</v>
      </c>
      <c r="G4394" s="2" t="s">
        <v>314</v>
      </c>
      <c r="H4394" s="30" t="s">
        <v>2228</v>
      </c>
      <c r="I4394" s="2">
        <v>5</v>
      </c>
      <c r="J4394" s="30" t="s">
        <v>1298</v>
      </c>
      <c r="K4394" s="2" t="s">
        <v>1429</v>
      </c>
      <c r="L4394" s="30">
        <v>218</v>
      </c>
      <c r="M4394" s="2">
        <v>48</v>
      </c>
      <c r="N4394" s="2">
        <v>9</v>
      </c>
      <c r="O4394" s="31">
        <v>4.3009259259259254E-2</v>
      </c>
    </row>
    <row r="4395" spans="1:15" x14ac:dyDescent="0.25">
      <c r="A4395" s="2">
        <f t="shared" si="276"/>
        <v>2018</v>
      </c>
      <c r="B4395" s="2" t="str">
        <f t="shared" si="277"/>
        <v>Dec</v>
      </c>
      <c r="C4395" s="2">
        <f t="shared" si="278"/>
        <v>51</v>
      </c>
      <c r="D4395" s="2" t="str">
        <f t="shared" si="279"/>
        <v>Tue</v>
      </c>
      <c r="E4395" s="34">
        <v>43452</v>
      </c>
      <c r="F4395" s="30">
        <v>49396</v>
      </c>
      <c r="G4395" s="2" t="s">
        <v>314</v>
      </c>
      <c r="H4395" s="30" t="s">
        <v>2228</v>
      </c>
      <c r="I4395" s="2">
        <v>5</v>
      </c>
      <c r="J4395" s="30" t="s">
        <v>1295</v>
      </c>
      <c r="K4395" s="2" t="s">
        <v>1264</v>
      </c>
      <c r="L4395" s="30">
        <v>218</v>
      </c>
      <c r="M4395" s="2">
        <v>48</v>
      </c>
      <c r="N4395" s="2">
        <v>9</v>
      </c>
      <c r="O4395" s="31">
        <v>4.3807870370370372E-2</v>
      </c>
    </row>
    <row r="4396" spans="1:15" x14ac:dyDescent="0.25">
      <c r="A4396" s="2">
        <f t="shared" si="276"/>
        <v>2018</v>
      </c>
      <c r="B4396" s="2" t="str">
        <f t="shared" si="277"/>
        <v>Dec</v>
      </c>
      <c r="C4396" s="2">
        <f t="shared" si="278"/>
        <v>51</v>
      </c>
      <c r="D4396" s="2" t="str">
        <f t="shared" si="279"/>
        <v>Tue</v>
      </c>
      <c r="E4396" s="34">
        <v>43452</v>
      </c>
      <c r="F4396" s="30">
        <v>49396</v>
      </c>
      <c r="G4396" s="2" t="s">
        <v>314</v>
      </c>
      <c r="H4396" s="30" t="s">
        <v>2228</v>
      </c>
      <c r="I4396" s="2">
        <v>5</v>
      </c>
      <c r="J4396" s="30" t="s">
        <v>1864</v>
      </c>
      <c r="K4396" s="2" t="s">
        <v>1429</v>
      </c>
      <c r="L4396" s="30">
        <v>218</v>
      </c>
      <c r="M4396" s="2">
        <v>48</v>
      </c>
      <c r="N4396" s="2">
        <v>9</v>
      </c>
      <c r="O4396" s="31">
        <v>4.3182870370370365E-2</v>
      </c>
    </row>
    <row r="4397" spans="1:15" x14ac:dyDescent="0.25">
      <c r="A4397" s="2">
        <f t="shared" si="276"/>
        <v>2018</v>
      </c>
      <c r="B4397" s="2" t="str">
        <f t="shared" si="277"/>
        <v>Dec</v>
      </c>
      <c r="C4397" s="2">
        <f t="shared" si="278"/>
        <v>51</v>
      </c>
      <c r="D4397" s="2" t="str">
        <f t="shared" si="279"/>
        <v>Tue</v>
      </c>
      <c r="E4397" s="34">
        <v>43452</v>
      </c>
      <c r="F4397" s="30">
        <v>49396</v>
      </c>
      <c r="G4397" s="2" t="s">
        <v>314</v>
      </c>
      <c r="H4397" s="30" t="s">
        <v>2228</v>
      </c>
      <c r="I4397" s="2">
        <v>5</v>
      </c>
      <c r="J4397" s="30" t="s">
        <v>1993</v>
      </c>
      <c r="K4397" s="2" t="s">
        <v>1429</v>
      </c>
      <c r="L4397" s="30">
        <v>218</v>
      </c>
      <c r="M4397" s="2">
        <v>48</v>
      </c>
      <c r="N4397" s="2">
        <v>9</v>
      </c>
      <c r="O4397" s="31">
        <v>4.3634259259259262E-2</v>
      </c>
    </row>
    <row r="4398" spans="1:15" x14ac:dyDescent="0.25">
      <c r="A4398" s="2">
        <f t="shared" si="276"/>
        <v>2018</v>
      </c>
      <c r="B4398" s="2" t="str">
        <f t="shared" si="277"/>
        <v>Dec</v>
      </c>
      <c r="C4398" s="2">
        <f t="shared" si="278"/>
        <v>51</v>
      </c>
      <c r="D4398" s="2" t="str">
        <f t="shared" si="279"/>
        <v>Tue</v>
      </c>
      <c r="E4398" s="34">
        <v>43452</v>
      </c>
      <c r="F4398" s="30">
        <v>49396</v>
      </c>
      <c r="G4398" s="2" t="s">
        <v>314</v>
      </c>
      <c r="H4398" s="30" t="s">
        <v>2228</v>
      </c>
      <c r="I4398" s="2">
        <v>5</v>
      </c>
      <c r="J4398" s="30" t="s">
        <v>1761</v>
      </c>
      <c r="K4398" s="2" t="s">
        <v>1429</v>
      </c>
      <c r="L4398" s="30">
        <v>218</v>
      </c>
      <c r="M4398" s="2">
        <v>48</v>
      </c>
      <c r="N4398" s="2">
        <v>9</v>
      </c>
      <c r="O4398" s="31">
        <v>0</v>
      </c>
    </row>
    <row r="4399" spans="1:15" x14ac:dyDescent="0.25">
      <c r="A4399" s="2">
        <f t="shared" si="276"/>
        <v>2018</v>
      </c>
      <c r="B4399" s="2" t="str">
        <f t="shared" si="277"/>
        <v>Dec</v>
      </c>
      <c r="C4399" s="2">
        <f t="shared" si="278"/>
        <v>51</v>
      </c>
      <c r="D4399" s="2" t="str">
        <f t="shared" si="279"/>
        <v>Tue</v>
      </c>
      <c r="E4399" s="34">
        <v>43452</v>
      </c>
      <c r="F4399" s="30">
        <v>49396</v>
      </c>
      <c r="G4399" s="2" t="s">
        <v>314</v>
      </c>
      <c r="H4399" s="30" t="s">
        <v>2228</v>
      </c>
      <c r="I4399" s="2">
        <v>5</v>
      </c>
      <c r="J4399" s="30" t="s">
        <v>2465</v>
      </c>
      <c r="K4399" s="2" t="s">
        <v>1429</v>
      </c>
      <c r="L4399" s="30">
        <v>218</v>
      </c>
      <c r="M4399" s="2">
        <v>48</v>
      </c>
      <c r="N4399" s="2">
        <v>9</v>
      </c>
      <c r="O4399" s="31">
        <v>4.3379629629629629E-2</v>
      </c>
    </row>
    <row r="4400" spans="1:15" x14ac:dyDescent="0.25">
      <c r="A4400" s="2">
        <f t="shared" si="276"/>
        <v>2018</v>
      </c>
      <c r="B4400" s="2" t="str">
        <f t="shared" si="277"/>
        <v>Dec</v>
      </c>
      <c r="C4400" s="2">
        <f t="shared" si="278"/>
        <v>51</v>
      </c>
      <c r="D4400" s="2" t="str">
        <f t="shared" si="279"/>
        <v>Tue</v>
      </c>
      <c r="E4400" s="34">
        <v>43452</v>
      </c>
      <c r="F4400" s="30">
        <v>51527</v>
      </c>
      <c r="G4400" s="2" t="s">
        <v>152</v>
      </c>
      <c r="H4400" s="30" t="s">
        <v>2229</v>
      </c>
      <c r="I4400" s="2">
        <v>1</v>
      </c>
      <c r="J4400" s="30" t="s">
        <v>1279</v>
      </c>
      <c r="K4400" s="2" t="s">
        <v>1280</v>
      </c>
      <c r="L4400" s="30">
        <v>57</v>
      </c>
      <c r="M4400" s="2">
        <v>1</v>
      </c>
      <c r="N4400" s="2">
        <v>3</v>
      </c>
      <c r="O4400" s="31">
        <v>0</v>
      </c>
    </row>
    <row r="4401" spans="1:15" x14ac:dyDescent="0.25">
      <c r="A4401" s="2">
        <f t="shared" si="276"/>
        <v>2018</v>
      </c>
      <c r="B4401" s="2" t="str">
        <f t="shared" si="277"/>
        <v>Dec</v>
      </c>
      <c r="C4401" s="2">
        <f t="shared" si="278"/>
        <v>51</v>
      </c>
      <c r="D4401" s="2" t="str">
        <f t="shared" si="279"/>
        <v>Tue</v>
      </c>
      <c r="E4401" s="34">
        <v>43452</v>
      </c>
      <c r="F4401" s="30">
        <v>51527</v>
      </c>
      <c r="G4401" s="2" t="s">
        <v>152</v>
      </c>
      <c r="H4401" s="30" t="s">
        <v>2229</v>
      </c>
      <c r="I4401" s="2">
        <v>1</v>
      </c>
      <c r="J4401" s="30" t="s">
        <v>1877</v>
      </c>
      <c r="K4401" s="2" t="s">
        <v>1264</v>
      </c>
      <c r="L4401" s="30">
        <v>57</v>
      </c>
      <c r="M4401" s="2">
        <v>1</v>
      </c>
      <c r="N4401" s="2">
        <v>3</v>
      </c>
      <c r="O4401" s="31">
        <v>2.4074074074074071E-2</v>
      </c>
    </row>
    <row r="4402" spans="1:15" x14ac:dyDescent="0.25">
      <c r="A4402" s="2">
        <f t="shared" si="276"/>
        <v>2018</v>
      </c>
      <c r="B4402" s="2" t="str">
        <f t="shared" si="277"/>
        <v>Dec</v>
      </c>
      <c r="C4402" s="2">
        <f t="shared" si="278"/>
        <v>51</v>
      </c>
      <c r="D4402" s="2" t="str">
        <f t="shared" si="279"/>
        <v>Tue</v>
      </c>
      <c r="E4402" s="34">
        <v>43452</v>
      </c>
      <c r="F4402" s="30">
        <v>51527</v>
      </c>
      <c r="G4402" s="2" t="s">
        <v>152</v>
      </c>
      <c r="H4402" s="30" t="s">
        <v>2229</v>
      </c>
      <c r="I4402" s="2">
        <v>1</v>
      </c>
      <c r="J4402" s="30" t="s">
        <v>2462</v>
      </c>
      <c r="K4402" s="2" t="s">
        <v>1429</v>
      </c>
      <c r="L4402" s="30">
        <v>57</v>
      </c>
      <c r="M4402" s="2">
        <v>1</v>
      </c>
      <c r="N4402" s="2">
        <v>3</v>
      </c>
      <c r="O4402" s="31">
        <v>2.3842592592592596E-2</v>
      </c>
    </row>
    <row r="4403" spans="1:15" x14ac:dyDescent="0.25">
      <c r="A4403" s="2">
        <f t="shared" si="276"/>
        <v>2018</v>
      </c>
      <c r="B4403" s="2" t="str">
        <f t="shared" si="277"/>
        <v>Dec</v>
      </c>
      <c r="C4403" s="2">
        <f t="shared" si="278"/>
        <v>51</v>
      </c>
      <c r="D4403" s="2" t="str">
        <f t="shared" si="279"/>
        <v>Tue</v>
      </c>
      <c r="E4403" s="34">
        <v>43452</v>
      </c>
      <c r="F4403" s="30">
        <v>51160</v>
      </c>
      <c r="G4403" s="2" t="s">
        <v>2230</v>
      </c>
      <c r="H4403" s="30" t="s">
        <v>2231</v>
      </c>
      <c r="I4403" s="2">
        <v>3</v>
      </c>
      <c r="J4403" s="30" t="s">
        <v>1294</v>
      </c>
      <c r="K4403" s="2" t="s">
        <v>1257</v>
      </c>
      <c r="L4403" s="30">
        <v>208</v>
      </c>
      <c r="M4403" s="2">
        <v>22</v>
      </c>
      <c r="N4403" s="2">
        <v>4</v>
      </c>
      <c r="O4403" s="31">
        <v>5.4756944444444448E-2</v>
      </c>
    </row>
    <row r="4404" spans="1:15" x14ac:dyDescent="0.25">
      <c r="A4404" s="2">
        <f t="shared" si="276"/>
        <v>2018</v>
      </c>
      <c r="B4404" s="2" t="str">
        <f t="shared" si="277"/>
        <v>Dec</v>
      </c>
      <c r="C4404" s="2">
        <f t="shared" si="278"/>
        <v>51</v>
      </c>
      <c r="D4404" s="2" t="str">
        <f t="shared" si="279"/>
        <v>Tue</v>
      </c>
      <c r="E4404" s="34">
        <v>43452</v>
      </c>
      <c r="F4404" s="30">
        <v>51160</v>
      </c>
      <c r="G4404" s="2" t="s">
        <v>2230</v>
      </c>
      <c r="H4404" s="30" t="s">
        <v>2231</v>
      </c>
      <c r="I4404" s="2">
        <v>3</v>
      </c>
      <c r="J4404" s="30" t="s">
        <v>1293</v>
      </c>
      <c r="K4404" s="2" t="s">
        <v>1280</v>
      </c>
      <c r="L4404" s="30">
        <v>208</v>
      </c>
      <c r="M4404" s="2">
        <v>22</v>
      </c>
      <c r="N4404" s="2">
        <v>4</v>
      </c>
      <c r="O4404" s="31">
        <v>5.4733796296296294E-2</v>
      </c>
    </row>
    <row r="4405" spans="1:15" x14ac:dyDescent="0.25">
      <c r="A4405" s="2">
        <f t="shared" si="276"/>
        <v>2018</v>
      </c>
      <c r="B4405" s="2" t="str">
        <f t="shared" si="277"/>
        <v>Dec</v>
      </c>
      <c r="C4405" s="2">
        <f t="shared" si="278"/>
        <v>51</v>
      </c>
      <c r="D4405" s="2" t="str">
        <f t="shared" si="279"/>
        <v>Tue</v>
      </c>
      <c r="E4405" s="34">
        <v>43452</v>
      </c>
      <c r="F4405" s="30">
        <v>51160</v>
      </c>
      <c r="G4405" s="2" t="s">
        <v>2230</v>
      </c>
      <c r="H4405" s="30" t="s">
        <v>2231</v>
      </c>
      <c r="I4405" s="2">
        <v>3</v>
      </c>
      <c r="J4405" s="30" t="s">
        <v>1871</v>
      </c>
      <c r="K4405" s="2" t="s">
        <v>1264</v>
      </c>
      <c r="L4405" s="30">
        <v>208</v>
      </c>
      <c r="M4405" s="2">
        <v>22</v>
      </c>
      <c r="N4405" s="2">
        <v>4</v>
      </c>
      <c r="O4405" s="31">
        <v>5.5995370370370369E-2</v>
      </c>
    </row>
    <row r="4406" spans="1:15" x14ac:dyDescent="0.25">
      <c r="A4406" s="2">
        <f t="shared" si="276"/>
        <v>2018</v>
      </c>
      <c r="B4406" s="2" t="str">
        <f t="shared" si="277"/>
        <v>Dec</v>
      </c>
      <c r="C4406" s="2">
        <f t="shared" si="278"/>
        <v>51</v>
      </c>
      <c r="D4406" s="2" t="str">
        <f t="shared" si="279"/>
        <v>Tue</v>
      </c>
      <c r="E4406" s="34">
        <v>43452</v>
      </c>
      <c r="F4406" s="30">
        <v>51579</v>
      </c>
      <c r="G4406" s="2" t="s">
        <v>2232</v>
      </c>
      <c r="H4406" s="30" t="s">
        <v>2233</v>
      </c>
      <c r="I4406" s="2">
        <v>0</v>
      </c>
      <c r="J4406" s="30" t="s">
        <v>1993</v>
      </c>
      <c r="K4406" s="2" t="s">
        <v>1264</v>
      </c>
      <c r="L4406" s="30">
        <v>3</v>
      </c>
      <c r="M4406" s="2">
        <v>1</v>
      </c>
      <c r="N4406" s="2">
        <v>1</v>
      </c>
      <c r="O4406" s="31">
        <v>1.6620370370370372E-2</v>
      </c>
    </row>
    <row r="4407" spans="1:15" x14ac:dyDescent="0.25">
      <c r="A4407" s="2">
        <f t="shared" si="276"/>
        <v>2018</v>
      </c>
      <c r="B4407" s="2" t="str">
        <f t="shared" si="277"/>
        <v>Dec</v>
      </c>
      <c r="C4407" s="2">
        <f t="shared" si="278"/>
        <v>51</v>
      </c>
      <c r="D4407" s="2" t="str">
        <f t="shared" si="279"/>
        <v>Tue</v>
      </c>
      <c r="E4407" s="34">
        <v>43452</v>
      </c>
      <c r="F4407" s="30">
        <v>51146</v>
      </c>
      <c r="G4407" s="2" t="s">
        <v>58</v>
      </c>
      <c r="H4407" s="30" t="s">
        <v>2234</v>
      </c>
      <c r="I4407" s="2">
        <v>21</v>
      </c>
      <c r="J4407" s="30" t="s">
        <v>1305</v>
      </c>
      <c r="K4407" s="2" t="s">
        <v>1257</v>
      </c>
      <c r="L4407" s="30">
        <v>4112</v>
      </c>
      <c r="M4407" s="2">
        <v>2</v>
      </c>
      <c r="N4407" s="2">
        <v>33</v>
      </c>
      <c r="O4407" s="31">
        <v>5.9861111111111108E-2</v>
      </c>
    </row>
    <row r="4408" spans="1:15" x14ac:dyDescent="0.25">
      <c r="A4408" s="2">
        <f t="shared" si="276"/>
        <v>2018</v>
      </c>
      <c r="B4408" s="2" t="str">
        <f t="shared" si="277"/>
        <v>Dec</v>
      </c>
      <c r="C4408" s="2">
        <f t="shared" si="278"/>
        <v>51</v>
      </c>
      <c r="D4408" s="2" t="str">
        <f t="shared" si="279"/>
        <v>Tue</v>
      </c>
      <c r="E4408" s="34">
        <v>43452</v>
      </c>
      <c r="F4408" s="30">
        <v>51146</v>
      </c>
      <c r="G4408" s="2" t="s">
        <v>58</v>
      </c>
      <c r="H4408" s="30" t="s">
        <v>2234</v>
      </c>
      <c r="I4408" s="2">
        <v>21</v>
      </c>
      <c r="J4408" s="30" t="s">
        <v>1306</v>
      </c>
      <c r="K4408" s="2" t="s">
        <v>1272</v>
      </c>
      <c r="L4408" s="30">
        <v>4112</v>
      </c>
      <c r="M4408" s="2">
        <v>2</v>
      </c>
      <c r="N4408" s="2">
        <v>33</v>
      </c>
      <c r="O4408" s="31">
        <v>2.9942129629629628E-2</v>
      </c>
    </row>
    <row r="4409" spans="1:15" x14ac:dyDescent="0.25">
      <c r="A4409" s="2">
        <f t="shared" si="276"/>
        <v>2018</v>
      </c>
      <c r="B4409" s="2" t="str">
        <f t="shared" si="277"/>
        <v>Dec</v>
      </c>
      <c r="C4409" s="2">
        <f t="shared" si="278"/>
        <v>51</v>
      </c>
      <c r="D4409" s="2" t="str">
        <f t="shared" si="279"/>
        <v>Tue</v>
      </c>
      <c r="E4409" s="34">
        <v>43452</v>
      </c>
      <c r="F4409" s="30">
        <v>51146</v>
      </c>
      <c r="G4409" s="2" t="s">
        <v>58</v>
      </c>
      <c r="H4409" s="30" t="s">
        <v>2234</v>
      </c>
      <c r="I4409" s="2">
        <v>21</v>
      </c>
      <c r="J4409" s="30" t="s">
        <v>1326</v>
      </c>
      <c r="K4409" s="2" t="s">
        <v>1255</v>
      </c>
      <c r="L4409" s="30">
        <v>4112</v>
      </c>
      <c r="M4409" s="2">
        <v>2</v>
      </c>
      <c r="N4409" s="2">
        <v>33</v>
      </c>
      <c r="O4409" s="31">
        <v>5.0717592592592592E-2</v>
      </c>
    </row>
    <row r="4410" spans="1:15" x14ac:dyDescent="0.25">
      <c r="A4410" s="2">
        <f t="shared" si="276"/>
        <v>2018</v>
      </c>
      <c r="B4410" s="2" t="str">
        <f t="shared" si="277"/>
        <v>Dec</v>
      </c>
      <c r="C4410" s="2">
        <f t="shared" si="278"/>
        <v>51</v>
      </c>
      <c r="D4410" s="2" t="str">
        <f t="shared" si="279"/>
        <v>Tue</v>
      </c>
      <c r="E4410" s="34">
        <v>43452</v>
      </c>
      <c r="F4410" s="30">
        <v>51146</v>
      </c>
      <c r="G4410" s="2" t="s">
        <v>58</v>
      </c>
      <c r="H4410" s="30" t="s">
        <v>2234</v>
      </c>
      <c r="I4410" s="2">
        <v>21</v>
      </c>
      <c r="J4410" s="30" t="s">
        <v>1380</v>
      </c>
      <c r="K4410" s="2" t="s">
        <v>1264</v>
      </c>
      <c r="L4410" s="30">
        <v>4112</v>
      </c>
      <c r="M4410" s="2">
        <v>2</v>
      </c>
      <c r="N4410" s="2">
        <v>33</v>
      </c>
      <c r="O4410" s="31">
        <v>2.8819444444444443E-2</v>
      </c>
    </row>
    <row r="4411" spans="1:15" x14ac:dyDescent="0.25">
      <c r="A4411" s="2">
        <f t="shared" si="276"/>
        <v>2018</v>
      </c>
      <c r="B4411" s="2" t="str">
        <f t="shared" si="277"/>
        <v>Dec</v>
      </c>
      <c r="C4411" s="2">
        <f t="shared" si="278"/>
        <v>51</v>
      </c>
      <c r="D4411" s="2" t="str">
        <f t="shared" si="279"/>
        <v>Tue</v>
      </c>
      <c r="E4411" s="34">
        <v>43452</v>
      </c>
      <c r="F4411" s="30">
        <v>51409</v>
      </c>
      <c r="G4411" s="2" t="s">
        <v>2610</v>
      </c>
      <c r="H4411" s="30" t="s">
        <v>2611</v>
      </c>
      <c r="I4411" s="2">
        <v>1</v>
      </c>
      <c r="J4411" s="30" t="s">
        <v>1368</v>
      </c>
      <c r="K4411" s="2" t="s">
        <v>1264</v>
      </c>
      <c r="L4411" s="30">
        <v>100</v>
      </c>
      <c r="M4411" s="2">
        <v>1</v>
      </c>
      <c r="N4411" s="2">
        <v>1</v>
      </c>
      <c r="O4411" s="31">
        <v>9.9768518518518531E-3</v>
      </c>
    </row>
    <row r="4412" spans="1:15" x14ac:dyDescent="0.25">
      <c r="A4412" s="2">
        <f t="shared" ref="A4412:A4475" si="280">YEAR(E4412)</f>
        <v>2018</v>
      </c>
      <c r="B4412" s="2" t="str">
        <f t="shared" ref="B4412:B4475" si="281">TEXT(E4412,"MMM")</f>
        <v>Dec</v>
      </c>
      <c r="C4412" s="2">
        <f t="shared" ref="C4412:C4475" si="282">WEEKNUM(E4412)</f>
        <v>51</v>
      </c>
      <c r="D4412" s="2" t="str">
        <f t="shared" ref="D4412:D4475" si="283">TEXT(E4412,"DDD")</f>
        <v>Tue</v>
      </c>
      <c r="E4412" s="34">
        <v>43452</v>
      </c>
      <c r="F4412" s="30">
        <v>51409</v>
      </c>
      <c r="G4412" s="2" t="s">
        <v>2610</v>
      </c>
      <c r="H4412" s="30" t="s">
        <v>2611</v>
      </c>
      <c r="I4412" s="2">
        <v>1</v>
      </c>
      <c r="J4412" s="30" t="s">
        <v>1942</v>
      </c>
      <c r="K4412" s="2" t="s">
        <v>1429</v>
      </c>
      <c r="L4412" s="30">
        <v>100</v>
      </c>
      <c r="M4412" s="2">
        <v>1</v>
      </c>
      <c r="N4412" s="2">
        <v>1</v>
      </c>
      <c r="O4412" s="31">
        <v>9.780092592592592E-3</v>
      </c>
    </row>
    <row r="4413" spans="1:15" x14ac:dyDescent="0.25">
      <c r="A4413" s="2">
        <f t="shared" si="280"/>
        <v>2018</v>
      </c>
      <c r="B4413" s="2" t="str">
        <f t="shared" si="281"/>
        <v>Dec</v>
      </c>
      <c r="C4413" s="2">
        <f t="shared" si="282"/>
        <v>51</v>
      </c>
      <c r="D4413" s="2" t="str">
        <f t="shared" si="283"/>
        <v>Tue</v>
      </c>
      <c r="E4413" s="28">
        <v>43452</v>
      </c>
      <c r="F4413" s="30">
        <v>51409</v>
      </c>
      <c r="G4413" s="2" t="s">
        <v>2610</v>
      </c>
      <c r="H4413" s="30" t="s">
        <v>2611</v>
      </c>
      <c r="I4413" s="2">
        <v>1</v>
      </c>
      <c r="J4413" s="30" t="s">
        <v>2015</v>
      </c>
      <c r="K4413" s="2" t="s">
        <v>1429</v>
      </c>
      <c r="L4413" s="30">
        <v>100</v>
      </c>
      <c r="M4413" s="2">
        <v>1</v>
      </c>
      <c r="N4413" s="2">
        <v>1</v>
      </c>
      <c r="O4413" s="31">
        <v>9.8958333333333329E-3</v>
      </c>
    </row>
    <row r="4414" spans="1:15" x14ac:dyDescent="0.25">
      <c r="A4414" s="2">
        <f t="shared" si="280"/>
        <v>2018</v>
      </c>
      <c r="B4414" s="2" t="str">
        <f t="shared" si="281"/>
        <v>Dec</v>
      </c>
      <c r="C4414" s="2">
        <f t="shared" si="282"/>
        <v>51</v>
      </c>
      <c r="D4414" s="2" t="str">
        <f t="shared" si="283"/>
        <v>Wed</v>
      </c>
      <c r="E4414" s="34">
        <v>43453</v>
      </c>
      <c r="F4414" s="30">
        <v>50965</v>
      </c>
      <c r="G4414" s="2" t="s">
        <v>2235</v>
      </c>
      <c r="H4414" s="30" t="s">
        <v>2236</v>
      </c>
      <c r="I4414" s="2">
        <v>11</v>
      </c>
      <c r="J4414" s="30" t="s">
        <v>1345</v>
      </c>
      <c r="K4414" s="2" t="s">
        <v>1272</v>
      </c>
      <c r="L4414" s="30">
        <v>1450</v>
      </c>
      <c r="M4414" s="2">
        <v>5</v>
      </c>
      <c r="N4414" s="2">
        <v>22</v>
      </c>
      <c r="O4414" s="31">
        <v>4.2129629629629626E-3</v>
      </c>
    </row>
    <row r="4415" spans="1:15" x14ac:dyDescent="0.25">
      <c r="A4415" s="2">
        <f t="shared" si="280"/>
        <v>2018</v>
      </c>
      <c r="B4415" s="2" t="str">
        <f t="shared" si="281"/>
        <v>Dec</v>
      </c>
      <c r="C4415" s="2">
        <f t="shared" si="282"/>
        <v>51</v>
      </c>
      <c r="D4415" s="2" t="str">
        <f t="shared" si="283"/>
        <v>Wed</v>
      </c>
      <c r="E4415" s="34">
        <v>43453</v>
      </c>
      <c r="F4415" s="30">
        <v>50965</v>
      </c>
      <c r="G4415" s="2" t="s">
        <v>2235</v>
      </c>
      <c r="H4415" s="30" t="s">
        <v>2236</v>
      </c>
      <c r="I4415" s="2">
        <v>11</v>
      </c>
      <c r="J4415" s="30" t="s">
        <v>1747</v>
      </c>
      <c r="K4415" s="2" t="s">
        <v>1264</v>
      </c>
      <c r="L4415" s="30">
        <v>1450</v>
      </c>
      <c r="M4415" s="2">
        <v>5</v>
      </c>
      <c r="N4415" s="2">
        <v>22</v>
      </c>
      <c r="O4415" s="31">
        <v>0.3051388888888889</v>
      </c>
    </row>
    <row r="4416" spans="1:15" x14ac:dyDescent="0.25">
      <c r="A4416" s="2">
        <f t="shared" si="280"/>
        <v>2018</v>
      </c>
      <c r="B4416" s="2" t="str">
        <f t="shared" si="281"/>
        <v>Dec</v>
      </c>
      <c r="C4416" s="2">
        <f t="shared" si="282"/>
        <v>51</v>
      </c>
      <c r="D4416" s="2" t="str">
        <f t="shared" si="283"/>
        <v>Wed</v>
      </c>
      <c r="E4416" s="34">
        <v>43453</v>
      </c>
      <c r="F4416" s="30">
        <v>50965</v>
      </c>
      <c r="G4416" s="2" t="s">
        <v>2235</v>
      </c>
      <c r="H4416" s="30" t="s">
        <v>2236</v>
      </c>
      <c r="I4416" s="2">
        <v>11</v>
      </c>
      <c r="J4416" s="30" t="s">
        <v>1714</v>
      </c>
      <c r="K4416" s="2" t="s">
        <v>1429</v>
      </c>
      <c r="L4416" s="30">
        <v>1450</v>
      </c>
      <c r="M4416" s="2">
        <v>5</v>
      </c>
      <c r="N4416" s="2">
        <v>22</v>
      </c>
      <c r="O4416" s="31">
        <v>0.3051388888888889</v>
      </c>
    </row>
    <row r="4417" spans="1:15" x14ac:dyDescent="0.25">
      <c r="A4417" s="2">
        <f t="shared" si="280"/>
        <v>2018</v>
      </c>
      <c r="B4417" s="2" t="str">
        <f t="shared" si="281"/>
        <v>Dec</v>
      </c>
      <c r="C4417" s="2">
        <f t="shared" si="282"/>
        <v>51</v>
      </c>
      <c r="D4417" s="2" t="str">
        <f t="shared" si="283"/>
        <v>Wed</v>
      </c>
      <c r="E4417" s="34">
        <v>43453</v>
      </c>
      <c r="F4417" s="30">
        <v>50965</v>
      </c>
      <c r="G4417" s="2" t="s">
        <v>2235</v>
      </c>
      <c r="H4417" s="30" t="s">
        <v>2236</v>
      </c>
      <c r="I4417" s="2">
        <v>11</v>
      </c>
      <c r="J4417" s="30" t="s">
        <v>1715</v>
      </c>
      <c r="K4417" s="2" t="s">
        <v>1429</v>
      </c>
      <c r="L4417" s="30">
        <v>1450</v>
      </c>
      <c r="M4417" s="2">
        <v>5</v>
      </c>
      <c r="N4417" s="2">
        <v>22</v>
      </c>
      <c r="O4417" s="31">
        <v>0.3051388888888889</v>
      </c>
    </row>
    <row r="4418" spans="1:15" x14ac:dyDescent="0.25">
      <c r="A4418" s="2">
        <f t="shared" si="280"/>
        <v>2018</v>
      </c>
      <c r="B4418" s="2" t="str">
        <f t="shared" si="281"/>
        <v>Dec</v>
      </c>
      <c r="C4418" s="2">
        <f t="shared" si="282"/>
        <v>51</v>
      </c>
      <c r="D4418" s="2" t="str">
        <f t="shared" si="283"/>
        <v>Wed</v>
      </c>
      <c r="E4418" s="34">
        <v>43453</v>
      </c>
      <c r="F4418" s="30">
        <v>50965</v>
      </c>
      <c r="G4418" s="2" t="s">
        <v>2235</v>
      </c>
      <c r="H4418" s="30" t="s">
        <v>2236</v>
      </c>
      <c r="I4418" s="2">
        <v>11</v>
      </c>
      <c r="J4418" s="30" t="s">
        <v>1748</v>
      </c>
      <c r="K4418" s="2" t="s">
        <v>1429</v>
      </c>
      <c r="L4418" s="30">
        <v>1450</v>
      </c>
      <c r="M4418" s="2">
        <v>5</v>
      </c>
      <c r="N4418" s="2">
        <v>22</v>
      </c>
      <c r="O4418" s="31">
        <v>0.30515046296296294</v>
      </c>
    </row>
    <row r="4419" spans="1:15" x14ac:dyDescent="0.25">
      <c r="A4419" s="2">
        <f t="shared" si="280"/>
        <v>2018</v>
      </c>
      <c r="B4419" s="2" t="str">
        <f t="shared" si="281"/>
        <v>Dec</v>
      </c>
      <c r="C4419" s="2">
        <f t="shared" si="282"/>
        <v>51</v>
      </c>
      <c r="D4419" s="2" t="str">
        <f t="shared" si="283"/>
        <v>Wed</v>
      </c>
      <c r="E4419" s="34">
        <v>43453</v>
      </c>
      <c r="F4419" s="30">
        <v>50965</v>
      </c>
      <c r="G4419" s="2" t="s">
        <v>2235</v>
      </c>
      <c r="H4419" s="30" t="s">
        <v>2236</v>
      </c>
      <c r="I4419" s="2">
        <v>11</v>
      </c>
      <c r="J4419" s="30" t="s">
        <v>1720</v>
      </c>
      <c r="K4419" s="2" t="s">
        <v>1429</v>
      </c>
      <c r="L4419" s="30">
        <v>1450</v>
      </c>
      <c r="M4419" s="2">
        <v>5</v>
      </c>
      <c r="N4419" s="2">
        <v>22</v>
      </c>
      <c r="O4419" s="31">
        <v>0.30515046296296294</v>
      </c>
    </row>
    <row r="4420" spans="1:15" x14ac:dyDescent="0.25">
      <c r="A4420" s="2">
        <f t="shared" si="280"/>
        <v>2018</v>
      </c>
      <c r="B4420" s="2" t="str">
        <f t="shared" si="281"/>
        <v>Dec</v>
      </c>
      <c r="C4420" s="2">
        <f t="shared" si="282"/>
        <v>51</v>
      </c>
      <c r="D4420" s="2" t="str">
        <f t="shared" si="283"/>
        <v>Wed</v>
      </c>
      <c r="E4420" s="34">
        <v>43453</v>
      </c>
      <c r="F4420" s="30">
        <v>50965</v>
      </c>
      <c r="G4420" s="2" t="s">
        <v>2235</v>
      </c>
      <c r="H4420" s="30" t="s">
        <v>2236</v>
      </c>
      <c r="I4420" s="2">
        <v>11</v>
      </c>
      <c r="J4420" s="30" t="s">
        <v>1721</v>
      </c>
      <c r="K4420" s="2" t="s">
        <v>1429</v>
      </c>
      <c r="L4420" s="30">
        <v>1450</v>
      </c>
      <c r="M4420" s="2">
        <v>5</v>
      </c>
      <c r="N4420" s="2">
        <v>22</v>
      </c>
      <c r="O4420" s="31">
        <v>0.30515046296296294</v>
      </c>
    </row>
    <row r="4421" spans="1:15" x14ac:dyDescent="0.25">
      <c r="A4421" s="2">
        <f t="shared" si="280"/>
        <v>2018</v>
      </c>
      <c r="B4421" s="2" t="str">
        <f t="shared" si="281"/>
        <v>Dec</v>
      </c>
      <c r="C4421" s="2">
        <f t="shared" si="282"/>
        <v>51</v>
      </c>
      <c r="D4421" s="2" t="str">
        <f t="shared" si="283"/>
        <v>Wed</v>
      </c>
      <c r="E4421" s="34">
        <v>43453</v>
      </c>
      <c r="F4421" s="30">
        <v>50965</v>
      </c>
      <c r="G4421" s="2" t="s">
        <v>2235</v>
      </c>
      <c r="H4421" s="30" t="s">
        <v>2236</v>
      </c>
      <c r="I4421" s="2">
        <v>11</v>
      </c>
      <c r="J4421" s="30" t="s">
        <v>1945</v>
      </c>
      <c r="K4421" s="2" t="s">
        <v>1429</v>
      </c>
      <c r="L4421" s="30">
        <v>1450</v>
      </c>
      <c r="M4421" s="2">
        <v>5</v>
      </c>
      <c r="N4421" s="2">
        <v>22</v>
      </c>
      <c r="O4421" s="31">
        <v>0.3051388888888889</v>
      </c>
    </row>
    <row r="4422" spans="1:15" x14ac:dyDescent="0.25">
      <c r="A4422" s="2">
        <f t="shared" si="280"/>
        <v>2018</v>
      </c>
      <c r="B4422" s="2" t="str">
        <f t="shared" si="281"/>
        <v>Dec</v>
      </c>
      <c r="C4422" s="2">
        <f t="shared" si="282"/>
        <v>51</v>
      </c>
      <c r="D4422" s="2" t="str">
        <f t="shared" si="283"/>
        <v>Wed</v>
      </c>
      <c r="E4422" s="34">
        <v>43453</v>
      </c>
      <c r="F4422" s="30">
        <v>50965</v>
      </c>
      <c r="G4422" s="2" t="s">
        <v>2235</v>
      </c>
      <c r="H4422" s="30" t="s">
        <v>2236</v>
      </c>
      <c r="I4422" s="2">
        <v>11</v>
      </c>
      <c r="J4422" s="30" t="s">
        <v>2445</v>
      </c>
      <c r="K4422" s="2" t="s">
        <v>1429</v>
      </c>
      <c r="L4422" s="30">
        <v>1450</v>
      </c>
      <c r="M4422" s="2">
        <v>5</v>
      </c>
      <c r="N4422" s="2">
        <v>22</v>
      </c>
      <c r="O4422" s="31">
        <v>0.3051388888888889</v>
      </c>
    </row>
    <row r="4423" spans="1:15" x14ac:dyDescent="0.25">
      <c r="A4423" s="2">
        <f t="shared" si="280"/>
        <v>2018</v>
      </c>
      <c r="B4423" s="2" t="str">
        <f t="shared" si="281"/>
        <v>Dec</v>
      </c>
      <c r="C4423" s="2">
        <f t="shared" si="282"/>
        <v>51</v>
      </c>
      <c r="D4423" s="2" t="str">
        <f t="shared" si="283"/>
        <v>Wed</v>
      </c>
      <c r="E4423" s="34">
        <v>43453</v>
      </c>
      <c r="F4423" s="30">
        <v>50965</v>
      </c>
      <c r="G4423" s="2" t="s">
        <v>2235</v>
      </c>
      <c r="H4423" s="30" t="s">
        <v>2236</v>
      </c>
      <c r="I4423" s="2">
        <v>11</v>
      </c>
      <c r="J4423" s="30" t="s">
        <v>2447</v>
      </c>
      <c r="K4423" s="2" t="s">
        <v>1429</v>
      </c>
      <c r="L4423" s="30">
        <v>1450</v>
      </c>
      <c r="M4423" s="2">
        <v>5</v>
      </c>
      <c r="N4423" s="2">
        <v>22</v>
      </c>
      <c r="O4423" s="31">
        <v>0.30515046296296294</v>
      </c>
    </row>
    <row r="4424" spans="1:15" x14ac:dyDescent="0.25">
      <c r="A4424" s="2">
        <f t="shared" si="280"/>
        <v>2018</v>
      </c>
      <c r="B4424" s="2" t="str">
        <f t="shared" si="281"/>
        <v>Dec</v>
      </c>
      <c r="C4424" s="2">
        <f t="shared" si="282"/>
        <v>51</v>
      </c>
      <c r="D4424" s="2" t="str">
        <f t="shared" si="283"/>
        <v>Wed</v>
      </c>
      <c r="E4424" s="34">
        <v>43453</v>
      </c>
      <c r="F4424" s="30">
        <v>50911</v>
      </c>
      <c r="G4424" s="2" t="s">
        <v>834</v>
      </c>
      <c r="H4424" s="30" t="s">
        <v>2237</v>
      </c>
      <c r="I4424" s="2">
        <v>146</v>
      </c>
      <c r="J4424" s="30" t="s">
        <v>1716</v>
      </c>
      <c r="K4424" s="2" t="s">
        <v>1429</v>
      </c>
      <c r="L4424" s="30">
        <v>31090</v>
      </c>
      <c r="M4424" s="2">
        <v>3</v>
      </c>
      <c r="N4424" s="2">
        <v>48</v>
      </c>
      <c r="O4424" s="31">
        <v>3.1782407407407405E-2</v>
      </c>
    </row>
    <row r="4425" spans="1:15" x14ac:dyDescent="0.25">
      <c r="A4425" s="2">
        <f t="shared" si="280"/>
        <v>2018</v>
      </c>
      <c r="B4425" s="2" t="str">
        <f t="shared" si="281"/>
        <v>Dec</v>
      </c>
      <c r="C4425" s="2">
        <f t="shared" si="282"/>
        <v>51</v>
      </c>
      <c r="D4425" s="2" t="str">
        <f t="shared" si="283"/>
        <v>Wed</v>
      </c>
      <c r="E4425" s="34">
        <v>43453</v>
      </c>
      <c r="F4425" s="30">
        <v>50911</v>
      </c>
      <c r="G4425" s="2" t="s">
        <v>834</v>
      </c>
      <c r="H4425" s="30" t="s">
        <v>2237</v>
      </c>
      <c r="I4425" s="2">
        <v>146</v>
      </c>
      <c r="J4425" s="30" t="s">
        <v>1776</v>
      </c>
      <c r="K4425" s="2" t="s">
        <v>1429</v>
      </c>
      <c r="L4425" s="30">
        <v>31090</v>
      </c>
      <c r="M4425" s="2">
        <v>3</v>
      </c>
      <c r="N4425" s="2">
        <v>48</v>
      </c>
      <c r="O4425" s="31">
        <v>0.27604166666666669</v>
      </c>
    </row>
    <row r="4426" spans="1:15" x14ac:dyDescent="0.25">
      <c r="A4426" s="2">
        <f t="shared" si="280"/>
        <v>2018</v>
      </c>
      <c r="B4426" s="2" t="str">
        <f t="shared" si="281"/>
        <v>Dec</v>
      </c>
      <c r="C4426" s="2">
        <f t="shared" si="282"/>
        <v>51</v>
      </c>
      <c r="D4426" s="2" t="str">
        <f t="shared" si="283"/>
        <v>Wed</v>
      </c>
      <c r="E4426" s="34">
        <v>43453</v>
      </c>
      <c r="F4426" s="30">
        <v>50911</v>
      </c>
      <c r="G4426" s="2" t="s">
        <v>834</v>
      </c>
      <c r="H4426" s="30" t="s">
        <v>2237</v>
      </c>
      <c r="I4426" s="2">
        <v>146</v>
      </c>
      <c r="J4426" s="30" t="s">
        <v>1777</v>
      </c>
      <c r="K4426" s="2" t="s">
        <v>1429</v>
      </c>
      <c r="L4426" s="30">
        <v>31090</v>
      </c>
      <c r="M4426" s="2">
        <v>3</v>
      </c>
      <c r="N4426" s="2">
        <v>48</v>
      </c>
      <c r="O4426" s="31">
        <v>0.27608796296296295</v>
      </c>
    </row>
    <row r="4427" spans="1:15" x14ac:dyDescent="0.25">
      <c r="A4427" s="2">
        <f t="shared" si="280"/>
        <v>2018</v>
      </c>
      <c r="B4427" s="2" t="str">
        <f t="shared" si="281"/>
        <v>Dec</v>
      </c>
      <c r="C4427" s="2">
        <f t="shared" si="282"/>
        <v>51</v>
      </c>
      <c r="D4427" s="2" t="str">
        <f t="shared" si="283"/>
        <v>Wed</v>
      </c>
      <c r="E4427" s="34">
        <v>43453</v>
      </c>
      <c r="F4427" s="30">
        <v>50911</v>
      </c>
      <c r="G4427" s="2" t="s">
        <v>834</v>
      </c>
      <c r="H4427" s="30" t="s">
        <v>2237</v>
      </c>
      <c r="I4427" s="2">
        <v>146</v>
      </c>
      <c r="J4427" s="30" t="s">
        <v>1808</v>
      </c>
      <c r="K4427" s="2" t="s">
        <v>1264</v>
      </c>
      <c r="L4427" s="30">
        <v>31090</v>
      </c>
      <c r="M4427" s="2">
        <v>3</v>
      </c>
      <c r="N4427" s="2">
        <v>48</v>
      </c>
      <c r="O4427" s="31">
        <v>0.27605324074074072</v>
      </c>
    </row>
    <row r="4428" spans="1:15" x14ac:dyDescent="0.25">
      <c r="A4428" s="2">
        <f t="shared" si="280"/>
        <v>2018</v>
      </c>
      <c r="B4428" s="2" t="str">
        <f t="shared" si="281"/>
        <v>Dec</v>
      </c>
      <c r="C4428" s="2">
        <f t="shared" si="282"/>
        <v>51</v>
      </c>
      <c r="D4428" s="2" t="str">
        <f t="shared" si="283"/>
        <v>Wed</v>
      </c>
      <c r="E4428" s="34">
        <v>43453</v>
      </c>
      <c r="F4428" s="30">
        <v>50911</v>
      </c>
      <c r="G4428" s="2" t="s">
        <v>834</v>
      </c>
      <c r="H4428" s="30" t="s">
        <v>2237</v>
      </c>
      <c r="I4428" s="2">
        <v>146</v>
      </c>
      <c r="J4428" s="30" t="s">
        <v>1943</v>
      </c>
      <c r="K4428" s="2" t="s">
        <v>1264</v>
      </c>
      <c r="L4428" s="30">
        <v>31090</v>
      </c>
      <c r="M4428" s="2">
        <v>3</v>
      </c>
      <c r="N4428" s="2">
        <v>48</v>
      </c>
      <c r="O4428" s="31">
        <v>0.27605324074074072</v>
      </c>
    </row>
    <row r="4429" spans="1:15" x14ac:dyDescent="0.25">
      <c r="A4429" s="2">
        <f t="shared" si="280"/>
        <v>2018</v>
      </c>
      <c r="B4429" s="2" t="str">
        <f t="shared" si="281"/>
        <v>Dec</v>
      </c>
      <c r="C4429" s="2">
        <f t="shared" si="282"/>
        <v>51</v>
      </c>
      <c r="D4429" s="2" t="str">
        <f t="shared" si="283"/>
        <v>Wed</v>
      </c>
      <c r="E4429" s="34">
        <v>43453</v>
      </c>
      <c r="F4429" s="30">
        <v>50911</v>
      </c>
      <c r="G4429" s="2" t="s">
        <v>834</v>
      </c>
      <c r="H4429" s="30" t="s">
        <v>2237</v>
      </c>
      <c r="I4429" s="2">
        <v>146</v>
      </c>
      <c r="J4429" s="30" t="s">
        <v>1950</v>
      </c>
      <c r="K4429" s="2" t="s">
        <v>1429</v>
      </c>
      <c r="L4429" s="30">
        <v>31090</v>
      </c>
      <c r="M4429" s="2">
        <v>3</v>
      </c>
      <c r="N4429" s="2">
        <v>48</v>
      </c>
      <c r="O4429" s="31">
        <v>0.27605324074074072</v>
      </c>
    </row>
    <row r="4430" spans="1:15" x14ac:dyDescent="0.25">
      <c r="A4430" s="2">
        <f t="shared" si="280"/>
        <v>2018</v>
      </c>
      <c r="B4430" s="2" t="str">
        <f t="shared" si="281"/>
        <v>Dec</v>
      </c>
      <c r="C4430" s="2">
        <f t="shared" si="282"/>
        <v>51</v>
      </c>
      <c r="D4430" s="2" t="str">
        <f t="shared" si="283"/>
        <v>Wed</v>
      </c>
      <c r="E4430" s="34">
        <v>43453</v>
      </c>
      <c r="F4430" s="30">
        <v>50911</v>
      </c>
      <c r="G4430" s="2" t="s">
        <v>834</v>
      </c>
      <c r="H4430" s="30" t="s">
        <v>2237</v>
      </c>
      <c r="I4430" s="2">
        <v>146</v>
      </c>
      <c r="J4430" s="30" t="s">
        <v>2045</v>
      </c>
      <c r="K4430" s="2" t="s">
        <v>1429</v>
      </c>
      <c r="L4430" s="30">
        <v>31090</v>
      </c>
      <c r="M4430" s="2">
        <v>3</v>
      </c>
      <c r="N4430" s="2">
        <v>48</v>
      </c>
      <c r="O4430" s="31">
        <v>0.27611111111111114</v>
      </c>
    </row>
    <row r="4431" spans="1:15" x14ac:dyDescent="0.25">
      <c r="A4431" s="2">
        <f t="shared" si="280"/>
        <v>2018</v>
      </c>
      <c r="B4431" s="2" t="str">
        <f t="shared" si="281"/>
        <v>Dec</v>
      </c>
      <c r="C4431" s="2">
        <f t="shared" si="282"/>
        <v>51</v>
      </c>
      <c r="D4431" s="2" t="str">
        <f t="shared" si="283"/>
        <v>Wed</v>
      </c>
      <c r="E4431" s="34">
        <v>43453</v>
      </c>
      <c r="F4431" s="30">
        <v>50911</v>
      </c>
      <c r="G4431" s="2" t="s">
        <v>834</v>
      </c>
      <c r="H4431" s="30" t="s">
        <v>2237</v>
      </c>
      <c r="I4431" s="2">
        <v>146</v>
      </c>
      <c r="J4431" s="30" t="s">
        <v>2047</v>
      </c>
      <c r="K4431" s="2" t="s">
        <v>1429</v>
      </c>
      <c r="L4431" s="30">
        <v>31090</v>
      </c>
      <c r="M4431" s="2">
        <v>3</v>
      </c>
      <c r="N4431" s="2">
        <v>48</v>
      </c>
      <c r="O4431" s="31">
        <v>3.1782407407407405E-2</v>
      </c>
    </row>
    <row r="4432" spans="1:15" x14ac:dyDescent="0.25">
      <c r="A4432" s="2">
        <f t="shared" si="280"/>
        <v>2018</v>
      </c>
      <c r="B4432" s="2" t="str">
        <f t="shared" si="281"/>
        <v>Dec</v>
      </c>
      <c r="C4432" s="2">
        <f t="shared" si="282"/>
        <v>51</v>
      </c>
      <c r="D4432" s="2" t="str">
        <f t="shared" si="283"/>
        <v>Wed</v>
      </c>
      <c r="E4432" s="34">
        <v>43453</v>
      </c>
      <c r="F4432" s="30">
        <v>50911</v>
      </c>
      <c r="G4432" s="2" t="s">
        <v>834</v>
      </c>
      <c r="H4432" s="30" t="s">
        <v>2237</v>
      </c>
      <c r="I4432" s="2">
        <v>146</v>
      </c>
      <c r="J4432" s="30" t="s">
        <v>2412</v>
      </c>
      <c r="K4432" s="2" t="s">
        <v>1429</v>
      </c>
      <c r="L4432" s="30">
        <v>31090</v>
      </c>
      <c r="M4432" s="2">
        <v>3</v>
      </c>
      <c r="N4432" s="2">
        <v>48</v>
      </c>
      <c r="O4432" s="31">
        <v>3.1539351851851853E-2</v>
      </c>
    </row>
    <row r="4433" spans="1:15" x14ac:dyDescent="0.25">
      <c r="A4433" s="2">
        <f t="shared" si="280"/>
        <v>2018</v>
      </c>
      <c r="B4433" s="2" t="str">
        <f t="shared" si="281"/>
        <v>Dec</v>
      </c>
      <c r="C4433" s="2">
        <f t="shared" si="282"/>
        <v>51</v>
      </c>
      <c r="D4433" s="2" t="str">
        <f t="shared" si="283"/>
        <v>Wed</v>
      </c>
      <c r="E4433" s="34">
        <v>43453</v>
      </c>
      <c r="F4433" s="30">
        <v>50911</v>
      </c>
      <c r="G4433" s="2" t="s">
        <v>834</v>
      </c>
      <c r="H4433" s="30" t="s">
        <v>2237</v>
      </c>
      <c r="I4433" s="2">
        <v>146</v>
      </c>
      <c r="J4433" s="30" t="s">
        <v>2442</v>
      </c>
      <c r="K4433" s="2" t="s">
        <v>1429</v>
      </c>
      <c r="L4433" s="30">
        <v>31090</v>
      </c>
      <c r="M4433" s="2">
        <v>3</v>
      </c>
      <c r="N4433" s="2">
        <v>48</v>
      </c>
      <c r="O4433" s="31">
        <v>3.1712962962962964E-2</v>
      </c>
    </row>
    <row r="4434" spans="1:15" x14ac:dyDescent="0.25">
      <c r="A4434" s="2">
        <f t="shared" si="280"/>
        <v>2018</v>
      </c>
      <c r="B4434" s="2" t="str">
        <f t="shared" si="281"/>
        <v>Dec</v>
      </c>
      <c r="C4434" s="2">
        <f t="shared" si="282"/>
        <v>51</v>
      </c>
      <c r="D4434" s="2" t="str">
        <f t="shared" si="283"/>
        <v>Wed</v>
      </c>
      <c r="E4434" s="34">
        <v>43453</v>
      </c>
      <c r="F4434" s="30">
        <v>50911</v>
      </c>
      <c r="G4434" s="2" t="s">
        <v>834</v>
      </c>
      <c r="H4434" s="30" t="s">
        <v>2237</v>
      </c>
      <c r="I4434" s="2">
        <v>146</v>
      </c>
      <c r="J4434" s="30" t="s">
        <v>2443</v>
      </c>
      <c r="K4434" s="2" t="s">
        <v>1429</v>
      </c>
      <c r="L4434" s="30">
        <v>31090</v>
      </c>
      <c r="M4434" s="2">
        <v>3</v>
      </c>
      <c r="N4434" s="2">
        <v>48</v>
      </c>
      <c r="O4434" s="31">
        <v>3.1620370370370368E-2</v>
      </c>
    </row>
    <row r="4435" spans="1:15" x14ac:dyDescent="0.25">
      <c r="A4435" s="2">
        <f t="shared" si="280"/>
        <v>2018</v>
      </c>
      <c r="B4435" s="2" t="str">
        <f t="shared" si="281"/>
        <v>Dec</v>
      </c>
      <c r="C4435" s="2">
        <f t="shared" si="282"/>
        <v>51</v>
      </c>
      <c r="D4435" s="2" t="str">
        <f t="shared" si="283"/>
        <v>Wed</v>
      </c>
      <c r="E4435" s="34">
        <v>43453</v>
      </c>
      <c r="F4435" s="30">
        <v>50911</v>
      </c>
      <c r="G4435" s="2" t="s">
        <v>834</v>
      </c>
      <c r="H4435" s="30" t="s">
        <v>2237</v>
      </c>
      <c r="I4435" s="2">
        <v>146</v>
      </c>
      <c r="J4435" s="30" t="s">
        <v>2446</v>
      </c>
      <c r="K4435" s="2" t="s">
        <v>1429</v>
      </c>
      <c r="L4435" s="30">
        <v>31090</v>
      </c>
      <c r="M4435" s="2">
        <v>3</v>
      </c>
      <c r="N4435" s="2">
        <v>48</v>
      </c>
      <c r="O4435" s="31">
        <v>3.1446759259259258E-2</v>
      </c>
    </row>
    <row r="4436" spans="1:15" x14ac:dyDescent="0.25">
      <c r="A4436" s="2">
        <f t="shared" si="280"/>
        <v>2018</v>
      </c>
      <c r="B4436" s="2" t="str">
        <f t="shared" si="281"/>
        <v>Dec</v>
      </c>
      <c r="C4436" s="2">
        <f t="shared" si="282"/>
        <v>51</v>
      </c>
      <c r="D4436" s="2" t="str">
        <f t="shared" si="283"/>
        <v>Wed</v>
      </c>
      <c r="E4436" s="34">
        <v>43453</v>
      </c>
      <c r="F4436" s="30">
        <v>50911</v>
      </c>
      <c r="G4436" s="2" t="s">
        <v>834</v>
      </c>
      <c r="H4436" s="30" t="s">
        <v>2237</v>
      </c>
      <c r="I4436" s="2">
        <v>146</v>
      </c>
      <c r="J4436" s="30" t="s">
        <v>2449</v>
      </c>
      <c r="K4436" s="2" t="s">
        <v>1429</v>
      </c>
      <c r="L4436" s="30">
        <v>31090</v>
      </c>
      <c r="M4436" s="2">
        <v>3</v>
      </c>
      <c r="N4436" s="2">
        <v>48</v>
      </c>
      <c r="O4436" s="31">
        <v>3.1828703703703706E-2</v>
      </c>
    </row>
    <row r="4437" spans="1:15" x14ac:dyDescent="0.25">
      <c r="A4437" s="2">
        <f t="shared" si="280"/>
        <v>2018</v>
      </c>
      <c r="B4437" s="2" t="str">
        <f t="shared" si="281"/>
        <v>Dec</v>
      </c>
      <c r="C4437" s="2">
        <f t="shared" si="282"/>
        <v>51</v>
      </c>
      <c r="D4437" s="2" t="str">
        <f t="shared" si="283"/>
        <v>Wed</v>
      </c>
      <c r="E4437" s="34">
        <v>43453</v>
      </c>
      <c r="F4437" s="30">
        <v>50911</v>
      </c>
      <c r="G4437" s="2" t="s">
        <v>834</v>
      </c>
      <c r="H4437" s="30" t="s">
        <v>2237</v>
      </c>
      <c r="I4437" s="2">
        <v>146</v>
      </c>
      <c r="J4437" s="30" t="s">
        <v>2464</v>
      </c>
      <c r="K4437" s="2" t="s">
        <v>1272</v>
      </c>
      <c r="L4437" s="30">
        <v>31090</v>
      </c>
      <c r="M4437" s="2">
        <v>3</v>
      </c>
      <c r="N4437" s="2">
        <v>48</v>
      </c>
      <c r="O4437" s="31">
        <v>4.130787037037037E-2</v>
      </c>
    </row>
    <row r="4438" spans="1:15" x14ac:dyDescent="0.25">
      <c r="A4438" s="2">
        <f t="shared" si="280"/>
        <v>2018</v>
      </c>
      <c r="B4438" s="2" t="str">
        <f t="shared" si="281"/>
        <v>Dec</v>
      </c>
      <c r="C4438" s="2">
        <f t="shared" si="282"/>
        <v>51</v>
      </c>
      <c r="D4438" s="2" t="str">
        <f t="shared" si="283"/>
        <v>Wed</v>
      </c>
      <c r="E4438" s="34">
        <v>43453</v>
      </c>
      <c r="F4438" s="30">
        <v>50911</v>
      </c>
      <c r="G4438" s="2" t="s">
        <v>834</v>
      </c>
      <c r="H4438" s="30" t="s">
        <v>2237</v>
      </c>
      <c r="I4438" s="2">
        <v>146</v>
      </c>
      <c r="J4438" s="30" t="s">
        <v>2483</v>
      </c>
      <c r="K4438" s="2" t="s">
        <v>1429</v>
      </c>
      <c r="L4438" s="30">
        <v>31090</v>
      </c>
      <c r="M4438" s="2">
        <v>3</v>
      </c>
      <c r="N4438" s="2">
        <v>48</v>
      </c>
      <c r="O4438" s="31">
        <v>3.138888888888889E-2</v>
      </c>
    </row>
    <row r="4439" spans="1:15" x14ac:dyDescent="0.25">
      <c r="A4439" s="2">
        <f t="shared" si="280"/>
        <v>2018</v>
      </c>
      <c r="B4439" s="2" t="str">
        <f t="shared" si="281"/>
        <v>Dec</v>
      </c>
      <c r="C4439" s="2">
        <f t="shared" si="282"/>
        <v>51</v>
      </c>
      <c r="D4439" s="2" t="str">
        <f t="shared" si="283"/>
        <v>Wed</v>
      </c>
      <c r="E4439" s="34">
        <v>43453</v>
      </c>
      <c r="F4439" s="30">
        <v>51590</v>
      </c>
      <c r="G4439" s="2" t="s">
        <v>182</v>
      </c>
      <c r="H4439" s="30" t="s">
        <v>2238</v>
      </c>
      <c r="I4439" s="2">
        <v>10</v>
      </c>
      <c r="J4439" s="30" t="s">
        <v>1778</v>
      </c>
      <c r="K4439" s="2" t="s">
        <v>1429</v>
      </c>
      <c r="L4439" s="30">
        <v>973</v>
      </c>
      <c r="M4439" s="2">
        <v>62</v>
      </c>
      <c r="N4439" s="2">
        <v>6</v>
      </c>
      <c r="O4439" s="31">
        <v>0.31231481481481482</v>
      </c>
    </row>
    <row r="4440" spans="1:15" x14ac:dyDescent="0.25">
      <c r="A4440" s="2">
        <f t="shared" si="280"/>
        <v>2018</v>
      </c>
      <c r="B4440" s="2" t="str">
        <f t="shared" si="281"/>
        <v>Dec</v>
      </c>
      <c r="C4440" s="2">
        <f t="shared" si="282"/>
        <v>51</v>
      </c>
      <c r="D4440" s="2" t="str">
        <f t="shared" si="283"/>
        <v>Wed</v>
      </c>
      <c r="E4440" s="34">
        <v>43453</v>
      </c>
      <c r="F4440" s="30">
        <v>51590</v>
      </c>
      <c r="G4440" s="2" t="s">
        <v>182</v>
      </c>
      <c r="H4440" s="30" t="s">
        <v>2238</v>
      </c>
      <c r="I4440" s="2">
        <v>10</v>
      </c>
      <c r="J4440" s="30" t="s">
        <v>1914</v>
      </c>
      <c r="K4440" s="2" t="s">
        <v>1429</v>
      </c>
      <c r="L4440" s="30">
        <v>973</v>
      </c>
      <c r="M4440" s="2">
        <v>62</v>
      </c>
      <c r="N4440" s="2">
        <v>6</v>
      </c>
      <c r="O4440" s="31">
        <v>0.31230324074074073</v>
      </c>
    </row>
    <row r="4441" spans="1:15" x14ac:dyDescent="0.25">
      <c r="A4441" s="2">
        <f t="shared" si="280"/>
        <v>2018</v>
      </c>
      <c r="B4441" s="2" t="str">
        <f t="shared" si="281"/>
        <v>Dec</v>
      </c>
      <c r="C4441" s="2">
        <f t="shared" si="282"/>
        <v>51</v>
      </c>
      <c r="D4441" s="2" t="str">
        <f t="shared" si="283"/>
        <v>Wed</v>
      </c>
      <c r="E4441" s="34">
        <v>43453</v>
      </c>
      <c r="F4441" s="30">
        <v>51590</v>
      </c>
      <c r="G4441" s="2" t="s">
        <v>182</v>
      </c>
      <c r="H4441" s="30" t="s">
        <v>2238</v>
      </c>
      <c r="I4441" s="2">
        <v>10</v>
      </c>
      <c r="J4441" s="30" t="s">
        <v>1977</v>
      </c>
      <c r="K4441" s="2" t="s">
        <v>1429</v>
      </c>
      <c r="L4441" s="30">
        <v>973</v>
      </c>
      <c r="M4441" s="2">
        <v>62</v>
      </c>
      <c r="N4441" s="2">
        <v>6</v>
      </c>
      <c r="O4441" s="31">
        <v>0.31230324074074073</v>
      </c>
    </row>
    <row r="4442" spans="1:15" x14ac:dyDescent="0.25">
      <c r="A4442" s="2">
        <f t="shared" si="280"/>
        <v>2018</v>
      </c>
      <c r="B4442" s="2" t="str">
        <f t="shared" si="281"/>
        <v>Dec</v>
      </c>
      <c r="C4442" s="2">
        <f t="shared" si="282"/>
        <v>51</v>
      </c>
      <c r="D4442" s="2" t="str">
        <f t="shared" si="283"/>
        <v>Wed</v>
      </c>
      <c r="E4442" s="34">
        <v>43453</v>
      </c>
      <c r="F4442" s="30">
        <v>51590</v>
      </c>
      <c r="G4442" s="2" t="s">
        <v>182</v>
      </c>
      <c r="H4442" s="30" t="s">
        <v>2238</v>
      </c>
      <c r="I4442" s="2">
        <v>10</v>
      </c>
      <c r="J4442" s="30" t="s">
        <v>2441</v>
      </c>
      <c r="K4442" s="2" t="s">
        <v>1429</v>
      </c>
      <c r="L4442" s="30">
        <v>973</v>
      </c>
      <c r="M4442" s="2">
        <v>62</v>
      </c>
      <c r="N4442" s="2">
        <v>6</v>
      </c>
      <c r="O4442" s="31">
        <v>0.31230324074074073</v>
      </c>
    </row>
    <row r="4443" spans="1:15" x14ac:dyDescent="0.25">
      <c r="A4443" s="2">
        <f t="shared" si="280"/>
        <v>2018</v>
      </c>
      <c r="B4443" s="2" t="str">
        <f t="shared" si="281"/>
        <v>Dec</v>
      </c>
      <c r="C4443" s="2">
        <f t="shared" si="282"/>
        <v>51</v>
      </c>
      <c r="D4443" s="2" t="str">
        <f t="shared" si="283"/>
        <v>Wed</v>
      </c>
      <c r="E4443" s="34">
        <v>43453</v>
      </c>
      <c r="F4443" s="30">
        <v>51590</v>
      </c>
      <c r="G4443" s="2" t="s">
        <v>182</v>
      </c>
      <c r="H4443" s="30" t="s">
        <v>2238</v>
      </c>
      <c r="I4443" s="2">
        <v>10</v>
      </c>
      <c r="J4443" s="30" t="s">
        <v>2448</v>
      </c>
      <c r="K4443" s="2" t="s">
        <v>1264</v>
      </c>
      <c r="L4443" s="30">
        <v>973</v>
      </c>
      <c r="M4443" s="2">
        <v>62</v>
      </c>
      <c r="N4443" s="2">
        <v>6</v>
      </c>
      <c r="O4443" s="31">
        <v>0.31230324074074073</v>
      </c>
    </row>
    <row r="4444" spans="1:15" x14ac:dyDescent="0.25">
      <c r="A4444" s="2">
        <f t="shared" si="280"/>
        <v>2018</v>
      </c>
      <c r="B4444" s="2" t="str">
        <f t="shared" si="281"/>
        <v>Dec</v>
      </c>
      <c r="C4444" s="2">
        <f t="shared" si="282"/>
        <v>51</v>
      </c>
      <c r="D4444" s="2" t="str">
        <f t="shared" si="283"/>
        <v>Wed</v>
      </c>
      <c r="E4444" s="34">
        <v>43453</v>
      </c>
      <c r="F4444" s="30">
        <v>51590</v>
      </c>
      <c r="G4444" s="2" t="s">
        <v>182</v>
      </c>
      <c r="H4444" s="30" t="s">
        <v>2238</v>
      </c>
      <c r="I4444" s="2">
        <v>10</v>
      </c>
      <c r="J4444" s="30" t="s">
        <v>2460</v>
      </c>
      <c r="K4444" s="2" t="s">
        <v>1429</v>
      </c>
      <c r="L4444" s="30">
        <v>973</v>
      </c>
      <c r="M4444" s="2">
        <v>62</v>
      </c>
      <c r="N4444" s="2">
        <v>6</v>
      </c>
      <c r="O4444" s="31">
        <v>0.31231481481481482</v>
      </c>
    </row>
    <row r="4445" spans="1:15" x14ac:dyDescent="0.25">
      <c r="A4445" s="2">
        <f t="shared" si="280"/>
        <v>2018</v>
      </c>
      <c r="B4445" s="2" t="str">
        <f t="shared" si="281"/>
        <v>Dec</v>
      </c>
      <c r="C4445" s="2">
        <f t="shared" si="282"/>
        <v>51</v>
      </c>
      <c r="D4445" s="2" t="str">
        <f t="shared" si="283"/>
        <v>Wed</v>
      </c>
      <c r="E4445" s="34">
        <v>43453</v>
      </c>
      <c r="F4445" s="30">
        <v>51590</v>
      </c>
      <c r="G4445" s="2" t="s">
        <v>182</v>
      </c>
      <c r="H4445" s="30" t="s">
        <v>2238</v>
      </c>
      <c r="I4445" s="2">
        <v>10</v>
      </c>
      <c r="J4445" s="30" t="s">
        <v>2484</v>
      </c>
      <c r="K4445" s="2" t="s">
        <v>1429</v>
      </c>
      <c r="L4445" s="30">
        <v>973</v>
      </c>
      <c r="M4445" s="2">
        <v>62</v>
      </c>
      <c r="N4445" s="2">
        <v>6</v>
      </c>
      <c r="O4445" s="31">
        <v>0.31230324074074073</v>
      </c>
    </row>
    <row r="4446" spans="1:15" x14ac:dyDescent="0.25">
      <c r="A4446" s="2">
        <f t="shared" si="280"/>
        <v>2018</v>
      </c>
      <c r="B4446" s="2" t="str">
        <f t="shared" si="281"/>
        <v>Dec</v>
      </c>
      <c r="C4446" s="2">
        <f t="shared" si="282"/>
        <v>51</v>
      </c>
      <c r="D4446" s="2" t="str">
        <f t="shared" si="283"/>
        <v>Wed</v>
      </c>
      <c r="E4446" s="34">
        <v>43453</v>
      </c>
      <c r="F4446" s="30">
        <v>49437</v>
      </c>
      <c r="G4446" s="2" t="s">
        <v>152</v>
      </c>
      <c r="H4446" s="30" t="s">
        <v>2239</v>
      </c>
      <c r="I4446" s="2">
        <v>17</v>
      </c>
      <c r="J4446" s="30" t="s">
        <v>1340</v>
      </c>
      <c r="K4446" s="2" t="s">
        <v>1272</v>
      </c>
      <c r="L4446" s="30">
        <v>1092</v>
      </c>
      <c r="M4446" s="2">
        <v>78</v>
      </c>
      <c r="N4446" s="2">
        <v>35</v>
      </c>
      <c r="O4446" s="31">
        <v>1.3506944444444445E-2</v>
      </c>
    </row>
    <row r="4447" spans="1:15" x14ac:dyDescent="0.25">
      <c r="A4447" s="2">
        <f t="shared" si="280"/>
        <v>2018</v>
      </c>
      <c r="B4447" s="2" t="str">
        <f t="shared" si="281"/>
        <v>Dec</v>
      </c>
      <c r="C4447" s="2">
        <f t="shared" si="282"/>
        <v>51</v>
      </c>
      <c r="D4447" s="2" t="str">
        <f t="shared" si="283"/>
        <v>Wed</v>
      </c>
      <c r="E4447" s="34">
        <v>43453</v>
      </c>
      <c r="F4447" s="30">
        <v>49437</v>
      </c>
      <c r="G4447" s="2" t="s">
        <v>152</v>
      </c>
      <c r="H4447" s="30" t="s">
        <v>2239</v>
      </c>
      <c r="I4447" s="2">
        <v>17</v>
      </c>
      <c r="J4447" s="30" t="s">
        <v>1305</v>
      </c>
      <c r="K4447" s="2" t="s">
        <v>1257</v>
      </c>
      <c r="L4447" s="30">
        <v>1092</v>
      </c>
      <c r="M4447" s="2">
        <v>78</v>
      </c>
      <c r="N4447" s="2">
        <v>35</v>
      </c>
      <c r="O4447" s="31">
        <v>3.9351851851851852E-4</v>
      </c>
    </row>
    <row r="4448" spans="1:15" x14ac:dyDescent="0.25">
      <c r="A4448" s="2">
        <f t="shared" si="280"/>
        <v>2018</v>
      </c>
      <c r="B4448" s="2" t="str">
        <f t="shared" si="281"/>
        <v>Dec</v>
      </c>
      <c r="C4448" s="2">
        <f t="shared" si="282"/>
        <v>51</v>
      </c>
      <c r="D4448" s="2" t="str">
        <f t="shared" si="283"/>
        <v>Wed</v>
      </c>
      <c r="E4448" s="34">
        <v>43453</v>
      </c>
      <c r="F4448" s="30">
        <v>49437</v>
      </c>
      <c r="G4448" s="2" t="s">
        <v>152</v>
      </c>
      <c r="H4448" s="30" t="s">
        <v>2239</v>
      </c>
      <c r="I4448" s="2">
        <v>17</v>
      </c>
      <c r="J4448" s="30" t="s">
        <v>1382</v>
      </c>
      <c r="K4448" s="2" t="s">
        <v>1429</v>
      </c>
      <c r="L4448" s="30">
        <v>1092</v>
      </c>
      <c r="M4448" s="2">
        <v>78</v>
      </c>
      <c r="N4448" s="2">
        <v>35</v>
      </c>
      <c r="O4448" s="31">
        <v>0.12696759259259258</v>
      </c>
    </row>
    <row r="4449" spans="1:15" x14ac:dyDescent="0.25">
      <c r="A4449" s="2">
        <f t="shared" si="280"/>
        <v>2018</v>
      </c>
      <c r="B4449" s="2" t="str">
        <f t="shared" si="281"/>
        <v>Dec</v>
      </c>
      <c r="C4449" s="2">
        <f t="shared" si="282"/>
        <v>51</v>
      </c>
      <c r="D4449" s="2" t="str">
        <f t="shared" si="283"/>
        <v>Wed</v>
      </c>
      <c r="E4449" s="34">
        <v>43453</v>
      </c>
      <c r="F4449" s="30">
        <v>49437</v>
      </c>
      <c r="G4449" s="2" t="s">
        <v>152</v>
      </c>
      <c r="H4449" s="30" t="s">
        <v>2239</v>
      </c>
      <c r="I4449" s="2">
        <v>17</v>
      </c>
      <c r="J4449" s="30" t="s">
        <v>1383</v>
      </c>
      <c r="K4449" s="2" t="s">
        <v>1429</v>
      </c>
      <c r="L4449" s="30">
        <v>1092</v>
      </c>
      <c r="M4449" s="2">
        <v>78</v>
      </c>
      <c r="N4449" s="2">
        <v>35</v>
      </c>
      <c r="O4449" s="31">
        <v>0.11665509259259259</v>
      </c>
    </row>
    <row r="4450" spans="1:15" x14ac:dyDescent="0.25">
      <c r="A4450" s="2">
        <f t="shared" si="280"/>
        <v>2018</v>
      </c>
      <c r="B4450" s="2" t="str">
        <f t="shared" si="281"/>
        <v>Dec</v>
      </c>
      <c r="C4450" s="2">
        <f t="shared" si="282"/>
        <v>51</v>
      </c>
      <c r="D4450" s="2" t="str">
        <f t="shared" si="283"/>
        <v>Wed</v>
      </c>
      <c r="E4450" s="34">
        <v>43453</v>
      </c>
      <c r="F4450" s="30">
        <v>49437</v>
      </c>
      <c r="G4450" s="2" t="s">
        <v>152</v>
      </c>
      <c r="H4450" s="30" t="s">
        <v>2239</v>
      </c>
      <c r="I4450" s="2">
        <v>17</v>
      </c>
      <c r="J4450" s="30" t="s">
        <v>1405</v>
      </c>
      <c r="K4450" s="2" t="s">
        <v>1264</v>
      </c>
      <c r="L4450" s="30">
        <v>1092</v>
      </c>
      <c r="M4450" s="2">
        <v>78</v>
      </c>
      <c r="N4450" s="2">
        <v>35</v>
      </c>
      <c r="O4450" s="31">
        <v>0.12711805555555555</v>
      </c>
    </row>
    <row r="4451" spans="1:15" x14ac:dyDescent="0.25">
      <c r="A4451" s="2">
        <f t="shared" si="280"/>
        <v>2018</v>
      </c>
      <c r="B4451" s="2" t="str">
        <f t="shared" si="281"/>
        <v>Dec</v>
      </c>
      <c r="C4451" s="2">
        <f t="shared" si="282"/>
        <v>51</v>
      </c>
      <c r="D4451" s="2" t="str">
        <f t="shared" si="283"/>
        <v>Wed</v>
      </c>
      <c r="E4451" s="34">
        <v>43453</v>
      </c>
      <c r="F4451" s="30">
        <v>49437</v>
      </c>
      <c r="G4451" s="2" t="s">
        <v>152</v>
      </c>
      <c r="H4451" s="30" t="s">
        <v>2239</v>
      </c>
      <c r="I4451" s="2">
        <v>17</v>
      </c>
      <c r="J4451" s="30" t="s">
        <v>1673</v>
      </c>
      <c r="K4451" s="2" t="s">
        <v>1348</v>
      </c>
      <c r="L4451" s="30">
        <v>1092</v>
      </c>
      <c r="M4451" s="2">
        <v>78</v>
      </c>
      <c r="N4451" s="2">
        <v>35</v>
      </c>
      <c r="O4451" s="31">
        <v>1.0717592592592593E-2</v>
      </c>
    </row>
    <row r="4452" spans="1:15" x14ac:dyDescent="0.25">
      <c r="A4452" s="2">
        <f t="shared" si="280"/>
        <v>2018</v>
      </c>
      <c r="B4452" s="2" t="str">
        <f t="shared" si="281"/>
        <v>Dec</v>
      </c>
      <c r="C4452" s="2">
        <f t="shared" si="282"/>
        <v>51</v>
      </c>
      <c r="D4452" s="2" t="str">
        <f t="shared" si="283"/>
        <v>Wed</v>
      </c>
      <c r="E4452" s="34">
        <v>43453</v>
      </c>
      <c r="F4452" s="30">
        <v>49485</v>
      </c>
      <c r="G4452" s="2" t="s">
        <v>10</v>
      </c>
      <c r="H4452" s="30" t="s">
        <v>2240</v>
      </c>
      <c r="I4452" s="2">
        <v>9</v>
      </c>
      <c r="J4452" s="30" t="s">
        <v>1341</v>
      </c>
      <c r="K4452" s="2" t="s">
        <v>1272</v>
      </c>
      <c r="L4452" s="30">
        <v>1350</v>
      </c>
      <c r="M4452" s="2">
        <v>2</v>
      </c>
      <c r="N4452" s="2">
        <v>24</v>
      </c>
      <c r="O4452" s="31">
        <v>1.4131944444444445E-2</v>
      </c>
    </row>
    <row r="4453" spans="1:15" x14ac:dyDescent="0.25">
      <c r="A4453" s="2">
        <f t="shared" si="280"/>
        <v>2018</v>
      </c>
      <c r="B4453" s="2" t="str">
        <f t="shared" si="281"/>
        <v>Dec</v>
      </c>
      <c r="C4453" s="2">
        <f t="shared" si="282"/>
        <v>51</v>
      </c>
      <c r="D4453" s="2" t="str">
        <f t="shared" si="283"/>
        <v>Wed</v>
      </c>
      <c r="E4453" s="34">
        <v>43453</v>
      </c>
      <c r="F4453" s="30">
        <v>49485</v>
      </c>
      <c r="G4453" s="2" t="s">
        <v>10</v>
      </c>
      <c r="H4453" s="30" t="s">
        <v>2240</v>
      </c>
      <c r="I4453" s="2">
        <v>9</v>
      </c>
      <c r="J4453" s="30" t="s">
        <v>1305</v>
      </c>
      <c r="K4453" s="2" t="s">
        <v>1257</v>
      </c>
      <c r="L4453" s="30">
        <v>1350</v>
      </c>
      <c r="M4453" s="2">
        <v>2</v>
      </c>
      <c r="N4453" s="2">
        <v>24</v>
      </c>
      <c r="O4453" s="31">
        <v>1.8541666666666668E-2</v>
      </c>
    </row>
    <row r="4454" spans="1:15" x14ac:dyDescent="0.25">
      <c r="A4454" s="2">
        <f t="shared" si="280"/>
        <v>2018</v>
      </c>
      <c r="B4454" s="2" t="str">
        <f t="shared" si="281"/>
        <v>Dec</v>
      </c>
      <c r="C4454" s="2">
        <f t="shared" si="282"/>
        <v>51</v>
      </c>
      <c r="D4454" s="2" t="str">
        <f t="shared" si="283"/>
        <v>Wed</v>
      </c>
      <c r="E4454" s="34">
        <v>43453</v>
      </c>
      <c r="F4454" s="30">
        <v>49485</v>
      </c>
      <c r="G4454" s="2" t="s">
        <v>10</v>
      </c>
      <c r="H4454" s="30" t="s">
        <v>2240</v>
      </c>
      <c r="I4454" s="2">
        <v>9</v>
      </c>
      <c r="J4454" s="30" t="s">
        <v>1380</v>
      </c>
      <c r="K4454" s="2" t="s">
        <v>1264</v>
      </c>
      <c r="L4454" s="30">
        <v>1350</v>
      </c>
      <c r="M4454" s="2">
        <v>2</v>
      </c>
      <c r="N4454" s="2">
        <v>24</v>
      </c>
      <c r="O4454" s="31">
        <v>1.4537037037037038E-2</v>
      </c>
    </row>
    <row r="4455" spans="1:15" x14ac:dyDescent="0.25">
      <c r="A4455" s="2">
        <f t="shared" si="280"/>
        <v>2018</v>
      </c>
      <c r="B4455" s="2" t="str">
        <f t="shared" si="281"/>
        <v>Dec</v>
      </c>
      <c r="C4455" s="2">
        <f t="shared" si="282"/>
        <v>51</v>
      </c>
      <c r="D4455" s="2" t="str">
        <f t="shared" si="283"/>
        <v>Wed</v>
      </c>
      <c r="E4455" s="34">
        <v>43453</v>
      </c>
      <c r="F4455" s="30">
        <v>49485</v>
      </c>
      <c r="G4455" s="2" t="s">
        <v>10</v>
      </c>
      <c r="H4455" s="30" t="s">
        <v>2240</v>
      </c>
      <c r="I4455" s="2">
        <v>9</v>
      </c>
      <c r="J4455" s="30" t="s">
        <v>1725</v>
      </c>
      <c r="K4455" s="2" t="s">
        <v>1255</v>
      </c>
      <c r="L4455" s="30">
        <v>1350</v>
      </c>
      <c r="M4455" s="2">
        <v>2</v>
      </c>
      <c r="N4455" s="2">
        <v>24</v>
      </c>
      <c r="O4455" s="31">
        <v>1.8634259259259257E-2</v>
      </c>
    </row>
    <row r="4456" spans="1:15" x14ac:dyDescent="0.25">
      <c r="A4456" s="2">
        <f t="shared" si="280"/>
        <v>2018</v>
      </c>
      <c r="B4456" s="2" t="str">
        <f t="shared" si="281"/>
        <v>Dec</v>
      </c>
      <c r="C4456" s="2">
        <f t="shared" si="282"/>
        <v>51</v>
      </c>
      <c r="D4456" s="2" t="str">
        <f t="shared" si="283"/>
        <v>Wed</v>
      </c>
      <c r="E4456" s="34">
        <v>43453</v>
      </c>
      <c r="F4456" s="30">
        <v>49485</v>
      </c>
      <c r="G4456" s="2" t="s">
        <v>10</v>
      </c>
      <c r="H4456" s="30" t="s">
        <v>2240</v>
      </c>
      <c r="I4456" s="2">
        <v>9</v>
      </c>
      <c r="J4456" s="30" t="s">
        <v>2485</v>
      </c>
      <c r="K4456" s="2" t="s">
        <v>1255</v>
      </c>
      <c r="L4456" s="30">
        <v>1350</v>
      </c>
      <c r="M4456" s="2">
        <v>2</v>
      </c>
      <c r="N4456" s="2">
        <v>24</v>
      </c>
      <c r="O4456" s="31">
        <v>1.8634259259259257E-2</v>
      </c>
    </row>
    <row r="4457" spans="1:15" x14ac:dyDescent="0.25">
      <c r="A4457" s="2">
        <f t="shared" si="280"/>
        <v>2018</v>
      </c>
      <c r="B4457" s="2" t="str">
        <f t="shared" si="281"/>
        <v>Dec</v>
      </c>
      <c r="C4457" s="2">
        <f t="shared" si="282"/>
        <v>51</v>
      </c>
      <c r="D4457" s="2" t="str">
        <f t="shared" si="283"/>
        <v>Wed</v>
      </c>
      <c r="E4457" s="34">
        <v>43453</v>
      </c>
      <c r="F4457" s="30">
        <v>51405</v>
      </c>
      <c r="G4457" s="2" t="s">
        <v>186</v>
      </c>
      <c r="H4457" s="30" t="s">
        <v>2241</v>
      </c>
      <c r="I4457" s="2">
        <v>1</v>
      </c>
      <c r="J4457" s="30" t="s">
        <v>1788</v>
      </c>
      <c r="K4457" s="2" t="s">
        <v>1264</v>
      </c>
      <c r="L4457" s="30">
        <v>58</v>
      </c>
      <c r="M4457" s="2">
        <v>11</v>
      </c>
      <c r="N4457" s="2">
        <v>0</v>
      </c>
      <c r="O4457" s="31">
        <v>0.11273148148148149</v>
      </c>
    </row>
    <row r="4458" spans="1:15" x14ac:dyDescent="0.25">
      <c r="A4458" s="2">
        <f t="shared" si="280"/>
        <v>2018</v>
      </c>
      <c r="B4458" s="2" t="str">
        <f t="shared" si="281"/>
        <v>Dec</v>
      </c>
      <c r="C4458" s="2">
        <f t="shared" si="282"/>
        <v>51</v>
      </c>
      <c r="D4458" s="2" t="str">
        <f t="shared" si="283"/>
        <v>Wed</v>
      </c>
      <c r="E4458" s="34">
        <v>43453</v>
      </c>
      <c r="F4458" s="30">
        <v>51597</v>
      </c>
      <c r="G4458" s="2" t="s">
        <v>750</v>
      </c>
      <c r="H4458" s="30" t="s">
        <v>2242</v>
      </c>
      <c r="I4458" s="2">
        <v>3</v>
      </c>
      <c r="J4458" s="30" t="s">
        <v>1293</v>
      </c>
      <c r="K4458" s="2" t="s">
        <v>1429</v>
      </c>
      <c r="L4458" s="30">
        <v>457</v>
      </c>
      <c r="M4458" s="2">
        <v>2</v>
      </c>
      <c r="N4458" s="2">
        <v>6</v>
      </c>
      <c r="O4458" s="31">
        <v>3.7974537037037036E-2</v>
      </c>
    </row>
    <row r="4459" spans="1:15" x14ac:dyDescent="0.25">
      <c r="A4459" s="2">
        <f t="shared" si="280"/>
        <v>2018</v>
      </c>
      <c r="B4459" s="2" t="str">
        <f t="shared" si="281"/>
        <v>Dec</v>
      </c>
      <c r="C4459" s="2">
        <f t="shared" si="282"/>
        <v>51</v>
      </c>
      <c r="D4459" s="2" t="str">
        <f t="shared" si="283"/>
        <v>Wed</v>
      </c>
      <c r="E4459" s="34">
        <v>43453</v>
      </c>
      <c r="F4459" s="30">
        <v>51597</v>
      </c>
      <c r="G4459" s="2" t="s">
        <v>750</v>
      </c>
      <c r="H4459" s="30" t="s">
        <v>2242</v>
      </c>
      <c r="I4459" s="2">
        <v>3</v>
      </c>
      <c r="J4459" s="30" t="s">
        <v>1871</v>
      </c>
      <c r="K4459" s="2" t="s">
        <v>1264</v>
      </c>
      <c r="L4459" s="30">
        <v>457</v>
      </c>
      <c r="M4459" s="2">
        <v>2</v>
      </c>
      <c r="N4459" s="2">
        <v>6</v>
      </c>
      <c r="O4459" s="31">
        <v>3.8171296296296293E-2</v>
      </c>
    </row>
    <row r="4460" spans="1:15" x14ac:dyDescent="0.25">
      <c r="A4460" s="2">
        <f t="shared" si="280"/>
        <v>2018</v>
      </c>
      <c r="B4460" s="2" t="str">
        <f t="shared" si="281"/>
        <v>Dec</v>
      </c>
      <c r="C4460" s="2">
        <f t="shared" si="282"/>
        <v>51</v>
      </c>
      <c r="D4460" s="2" t="str">
        <f t="shared" si="283"/>
        <v>Wed</v>
      </c>
      <c r="E4460" s="34">
        <v>43453</v>
      </c>
      <c r="F4460" s="30" t="s">
        <v>2243</v>
      </c>
      <c r="G4460" s="2" t="s">
        <v>2244</v>
      </c>
      <c r="H4460" s="30" t="s">
        <v>2245</v>
      </c>
      <c r="I4460" s="2">
        <v>1</v>
      </c>
      <c r="J4460" s="30" t="s">
        <v>1788</v>
      </c>
      <c r="K4460" s="2" t="s">
        <v>1264</v>
      </c>
      <c r="L4460" s="30">
        <v>48</v>
      </c>
      <c r="M4460" s="2">
        <v>6</v>
      </c>
      <c r="N4460" s="2">
        <v>0</v>
      </c>
      <c r="O4460" s="31">
        <v>8.0138888888888885E-2</v>
      </c>
    </row>
    <row r="4461" spans="1:15" x14ac:dyDescent="0.25">
      <c r="A4461" s="2">
        <f t="shared" si="280"/>
        <v>2018</v>
      </c>
      <c r="B4461" s="2" t="str">
        <f t="shared" si="281"/>
        <v>Dec</v>
      </c>
      <c r="C4461" s="2">
        <f t="shared" si="282"/>
        <v>51</v>
      </c>
      <c r="D4461" s="2" t="str">
        <f t="shared" si="283"/>
        <v>Wed</v>
      </c>
      <c r="E4461" s="34">
        <v>43453</v>
      </c>
      <c r="F4461" s="30" t="s">
        <v>2243</v>
      </c>
      <c r="G4461" s="2" t="s">
        <v>2244</v>
      </c>
      <c r="H4461" s="30" t="s">
        <v>2245</v>
      </c>
      <c r="I4461" s="2">
        <v>1</v>
      </c>
      <c r="J4461" s="30" t="s">
        <v>1847</v>
      </c>
      <c r="K4461" s="2" t="s">
        <v>1247</v>
      </c>
      <c r="L4461" s="30">
        <v>48</v>
      </c>
      <c r="M4461" s="2">
        <v>6</v>
      </c>
      <c r="N4461" s="2">
        <v>0</v>
      </c>
      <c r="O4461" s="31">
        <v>7.991898148148148E-2</v>
      </c>
    </row>
    <row r="4462" spans="1:15" x14ac:dyDescent="0.25">
      <c r="A4462" s="2">
        <f t="shared" si="280"/>
        <v>2018</v>
      </c>
      <c r="B4462" s="2" t="str">
        <f t="shared" si="281"/>
        <v>Dec</v>
      </c>
      <c r="C4462" s="2">
        <f t="shared" si="282"/>
        <v>51</v>
      </c>
      <c r="D4462" s="2" t="str">
        <f t="shared" si="283"/>
        <v>Wed</v>
      </c>
      <c r="E4462" s="34">
        <v>43453</v>
      </c>
      <c r="F4462" s="30">
        <v>49583</v>
      </c>
      <c r="G4462" s="2" t="s">
        <v>181</v>
      </c>
      <c r="H4462" s="30" t="s">
        <v>2246</v>
      </c>
      <c r="I4462" s="2">
        <v>1</v>
      </c>
      <c r="J4462" s="30" t="s">
        <v>1993</v>
      </c>
      <c r="K4462" s="2" t="s">
        <v>1280</v>
      </c>
      <c r="L4462" s="30">
        <v>28</v>
      </c>
      <c r="M4462" s="2">
        <v>9</v>
      </c>
      <c r="N4462" s="2">
        <v>1</v>
      </c>
      <c r="O4462" s="31">
        <v>3.019675925925926E-2</v>
      </c>
    </row>
    <row r="4463" spans="1:15" x14ac:dyDescent="0.25">
      <c r="A4463" s="2">
        <f t="shared" si="280"/>
        <v>2018</v>
      </c>
      <c r="B4463" s="2" t="str">
        <f t="shared" si="281"/>
        <v>Dec</v>
      </c>
      <c r="C4463" s="2">
        <f t="shared" si="282"/>
        <v>51</v>
      </c>
      <c r="D4463" s="2" t="str">
        <f t="shared" si="283"/>
        <v>Wed</v>
      </c>
      <c r="E4463" s="34">
        <v>43453</v>
      </c>
      <c r="F4463" s="30">
        <v>51636</v>
      </c>
      <c r="G4463" s="2" t="s">
        <v>885</v>
      </c>
      <c r="H4463" s="30" t="s">
        <v>2247</v>
      </c>
      <c r="I4463" s="2">
        <v>11</v>
      </c>
      <c r="J4463" s="30" t="s">
        <v>1877</v>
      </c>
      <c r="K4463" s="2" t="s">
        <v>1264</v>
      </c>
      <c r="L4463" s="30">
        <v>3896</v>
      </c>
      <c r="M4463" s="2">
        <v>56</v>
      </c>
      <c r="N4463" s="2">
        <v>2</v>
      </c>
      <c r="O4463" s="31">
        <v>0.10942129629629631</v>
      </c>
    </row>
    <row r="4464" spans="1:15" x14ac:dyDescent="0.25">
      <c r="A4464" s="2">
        <f t="shared" si="280"/>
        <v>2018</v>
      </c>
      <c r="B4464" s="2" t="str">
        <f t="shared" si="281"/>
        <v>Dec</v>
      </c>
      <c r="C4464" s="2">
        <f t="shared" si="282"/>
        <v>51</v>
      </c>
      <c r="D4464" s="2" t="str">
        <f t="shared" si="283"/>
        <v>Wed</v>
      </c>
      <c r="E4464" s="34">
        <v>43453</v>
      </c>
      <c r="F4464" s="30">
        <v>51636</v>
      </c>
      <c r="G4464" s="2" t="s">
        <v>885</v>
      </c>
      <c r="H4464" s="30" t="s">
        <v>2247</v>
      </c>
      <c r="I4464" s="2">
        <v>11</v>
      </c>
      <c r="J4464" s="30" t="s">
        <v>1864</v>
      </c>
      <c r="K4464" s="2" t="s">
        <v>1429</v>
      </c>
      <c r="L4464" s="30">
        <v>3896</v>
      </c>
      <c r="M4464" s="2">
        <v>56</v>
      </c>
      <c r="N4464" s="2">
        <v>2</v>
      </c>
      <c r="O4464" s="31">
        <v>0.10746527777777777</v>
      </c>
    </row>
    <row r="4465" spans="1:15" x14ac:dyDescent="0.25">
      <c r="A4465" s="2">
        <f t="shared" si="280"/>
        <v>2018</v>
      </c>
      <c r="B4465" s="2" t="str">
        <f t="shared" si="281"/>
        <v>Dec</v>
      </c>
      <c r="C4465" s="2">
        <f t="shared" si="282"/>
        <v>51</v>
      </c>
      <c r="D4465" s="2" t="str">
        <f t="shared" si="283"/>
        <v>Wed</v>
      </c>
      <c r="E4465" s="34">
        <v>43453</v>
      </c>
      <c r="F4465" s="30">
        <v>51636</v>
      </c>
      <c r="G4465" s="2" t="s">
        <v>885</v>
      </c>
      <c r="H4465" s="30" t="s">
        <v>2247</v>
      </c>
      <c r="I4465" s="2">
        <v>11</v>
      </c>
      <c r="J4465" s="30" t="s">
        <v>1993</v>
      </c>
      <c r="K4465" s="2" t="s">
        <v>1282</v>
      </c>
      <c r="L4465" s="30">
        <v>3896</v>
      </c>
      <c r="M4465" s="2">
        <v>56</v>
      </c>
      <c r="N4465" s="2">
        <v>2</v>
      </c>
      <c r="O4465" s="31">
        <v>0.10681712962962964</v>
      </c>
    </row>
    <row r="4466" spans="1:15" x14ac:dyDescent="0.25">
      <c r="A4466" s="2">
        <f t="shared" si="280"/>
        <v>2018</v>
      </c>
      <c r="B4466" s="2" t="str">
        <f t="shared" si="281"/>
        <v>Dec</v>
      </c>
      <c r="C4466" s="2">
        <f t="shared" si="282"/>
        <v>51</v>
      </c>
      <c r="D4466" s="2" t="str">
        <f t="shared" si="283"/>
        <v>Wed</v>
      </c>
      <c r="E4466" s="34">
        <v>43453</v>
      </c>
      <c r="F4466" s="30">
        <v>51636</v>
      </c>
      <c r="G4466" s="2" t="s">
        <v>885</v>
      </c>
      <c r="H4466" s="30" t="s">
        <v>2247</v>
      </c>
      <c r="I4466" s="2">
        <v>11</v>
      </c>
      <c r="J4466" s="30" t="s">
        <v>1761</v>
      </c>
      <c r="K4466" s="2" t="s">
        <v>1264</v>
      </c>
      <c r="L4466" s="30">
        <v>3896</v>
      </c>
      <c r="M4466" s="2">
        <v>56</v>
      </c>
      <c r="N4466" s="2">
        <v>2</v>
      </c>
      <c r="O4466" s="31">
        <v>0.10748842592592593</v>
      </c>
    </row>
    <row r="4467" spans="1:15" x14ac:dyDescent="0.25">
      <c r="A4467" s="2">
        <f t="shared" si="280"/>
        <v>2018</v>
      </c>
      <c r="B4467" s="2" t="str">
        <f t="shared" si="281"/>
        <v>Dec</v>
      </c>
      <c r="C4467" s="2">
        <f t="shared" si="282"/>
        <v>51</v>
      </c>
      <c r="D4467" s="2" t="str">
        <f t="shared" si="283"/>
        <v>Wed</v>
      </c>
      <c r="E4467" s="34">
        <v>43453</v>
      </c>
      <c r="F4467" s="30">
        <v>51636</v>
      </c>
      <c r="G4467" s="2" t="s">
        <v>885</v>
      </c>
      <c r="H4467" s="30" t="s">
        <v>2247</v>
      </c>
      <c r="I4467" s="2">
        <v>11</v>
      </c>
      <c r="J4467" s="30" t="s">
        <v>2462</v>
      </c>
      <c r="K4467" s="2" t="s">
        <v>1429</v>
      </c>
      <c r="L4467" s="30">
        <v>3896</v>
      </c>
      <c r="M4467" s="2">
        <v>56</v>
      </c>
      <c r="N4467" s="2">
        <v>2</v>
      </c>
      <c r="O4467" s="31">
        <v>0.10747685185185185</v>
      </c>
    </row>
    <row r="4468" spans="1:15" x14ac:dyDescent="0.25">
      <c r="A4468" s="2">
        <f t="shared" si="280"/>
        <v>2018</v>
      </c>
      <c r="B4468" s="2" t="str">
        <f t="shared" si="281"/>
        <v>Dec</v>
      </c>
      <c r="C4468" s="2">
        <f t="shared" si="282"/>
        <v>51</v>
      </c>
      <c r="D4468" s="2" t="str">
        <f t="shared" si="283"/>
        <v>Wed</v>
      </c>
      <c r="E4468" s="34">
        <v>43453</v>
      </c>
      <c r="F4468" s="30">
        <v>51636</v>
      </c>
      <c r="G4468" s="2" t="s">
        <v>885</v>
      </c>
      <c r="H4468" s="30" t="s">
        <v>2247</v>
      </c>
      <c r="I4468" s="2">
        <v>11</v>
      </c>
      <c r="J4468" s="30" t="s">
        <v>2486</v>
      </c>
      <c r="K4468" s="2" t="s">
        <v>1429</v>
      </c>
      <c r="L4468" s="30">
        <v>3896</v>
      </c>
      <c r="M4468" s="2">
        <v>56</v>
      </c>
      <c r="N4468" s="2">
        <v>2</v>
      </c>
      <c r="O4468" s="31">
        <v>0.10746527777777777</v>
      </c>
    </row>
    <row r="4469" spans="1:15" x14ac:dyDescent="0.25">
      <c r="A4469" s="2">
        <f t="shared" si="280"/>
        <v>2018</v>
      </c>
      <c r="B4469" s="2" t="str">
        <f t="shared" si="281"/>
        <v>Dec</v>
      </c>
      <c r="C4469" s="2">
        <f t="shared" si="282"/>
        <v>51</v>
      </c>
      <c r="D4469" s="2" t="str">
        <f t="shared" si="283"/>
        <v>Wed</v>
      </c>
      <c r="E4469" s="34">
        <v>43453</v>
      </c>
      <c r="F4469" s="30">
        <v>51352</v>
      </c>
      <c r="G4469" s="2" t="s">
        <v>950</v>
      </c>
      <c r="H4469" s="30" t="s">
        <v>2248</v>
      </c>
      <c r="I4469" s="2">
        <v>0</v>
      </c>
      <c r="J4469" s="30" t="s">
        <v>1788</v>
      </c>
      <c r="K4469" s="2" t="s">
        <v>1264</v>
      </c>
      <c r="L4469" s="30">
        <v>36</v>
      </c>
      <c r="M4469" s="2">
        <v>1</v>
      </c>
      <c r="N4469" s="2">
        <v>0</v>
      </c>
      <c r="O4469" s="31">
        <v>2.4560185185185185E-2</v>
      </c>
    </row>
    <row r="4470" spans="1:15" x14ac:dyDescent="0.25">
      <c r="A4470" s="2">
        <f t="shared" si="280"/>
        <v>2018</v>
      </c>
      <c r="B4470" s="2" t="str">
        <f t="shared" si="281"/>
        <v>Dec</v>
      </c>
      <c r="C4470" s="2">
        <f t="shared" si="282"/>
        <v>51</v>
      </c>
      <c r="D4470" s="2" t="str">
        <f t="shared" si="283"/>
        <v>Wed</v>
      </c>
      <c r="E4470" s="34">
        <v>43453</v>
      </c>
      <c r="F4470" s="30">
        <v>49456</v>
      </c>
      <c r="G4470" s="2" t="s">
        <v>235</v>
      </c>
      <c r="H4470" s="30" t="s">
        <v>2249</v>
      </c>
      <c r="I4470" s="2">
        <v>13</v>
      </c>
      <c r="J4470" s="30" t="s">
        <v>1294</v>
      </c>
      <c r="K4470" s="2" t="s">
        <v>1257</v>
      </c>
      <c r="L4470" s="30">
        <v>5884</v>
      </c>
      <c r="M4470" s="2">
        <v>29</v>
      </c>
      <c r="N4470" s="2">
        <v>2</v>
      </c>
      <c r="O4470" s="31">
        <v>7.1249999999999994E-2</v>
      </c>
    </row>
    <row r="4471" spans="1:15" x14ac:dyDescent="0.25">
      <c r="A4471" s="2">
        <f t="shared" si="280"/>
        <v>2018</v>
      </c>
      <c r="B4471" s="2" t="str">
        <f t="shared" si="281"/>
        <v>Dec</v>
      </c>
      <c r="C4471" s="2">
        <f t="shared" si="282"/>
        <v>51</v>
      </c>
      <c r="D4471" s="2" t="str">
        <f t="shared" si="283"/>
        <v>Wed</v>
      </c>
      <c r="E4471" s="34">
        <v>43453</v>
      </c>
      <c r="F4471" s="30">
        <v>49456</v>
      </c>
      <c r="G4471" s="2" t="s">
        <v>235</v>
      </c>
      <c r="H4471" s="30" t="s">
        <v>2249</v>
      </c>
      <c r="I4471" s="2">
        <v>13</v>
      </c>
      <c r="J4471" s="30" t="s">
        <v>1293</v>
      </c>
      <c r="K4471" s="2" t="s">
        <v>1429</v>
      </c>
      <c r="L4471" s="30">
        <v>5884</v>
      </c>
      <c r="M4471" s="2">
        <v>29</v>
      </c>
      <c r="N4471" s="2">
        <v>2</v>
      </c>
      <c r="O4471" s="31">
        <v>7.1770833333333339E-2</v>
      </c>
    </row>
    <row r="4472" spans="1:15" x14ac:dyDescent="0.25">
      <c r="A4472" s="2">
        <f t="shared" si="280"/>
        <v>2018</v>
      </c>
      <c r="B4472" s="2" t="str">
        <f t="shared" si="281"/>
        <v>Dec</v>
      </c>
      <c r="C4472" s="2">
        <f t="shared" si="282"/>
        <v>51</v>
      </c>
      <c r="D4472" s="2" t="str">
        <f t="shared" si="283"/>
        <v>Wed</v>
      </c>
      <c r="E4472" s="34">
        <v>43453</v>
      </c>
      <c r="F4472" s="30">
        <v>49456</v>
      </c>
      <c r="G4472" s="2" t="s">
        <v>235</v>
      </c>
      <c r="H4472" s="30" t="s">
        <v>2249</v>
      </c>
      <c r="I4472" s="2">
        <v>13</v>
      </c>
      <c r="J4472" s="30" t="s">
        <v>1298</v>
      </c>
      <c r="K4472" s="2" t="s">
        <v>1429</v>
      </c>
      <c r="L4472" s="30">
        <v>5884</v>
      </c>
      <c r="M4472" s="2">
        <v>29</v>
      </c>
      <c r="N4472" s="2">
        <v>2</v>
      </c>
      <c r="O4472" s="31">
        <v>7.1782407407407406E-2</v>
      </c>
    </row>
    <row r="4473" spans="1:15" x14ac:dyDescent="0.25">
      <c r="A4473" s="2">
        <f t="shared" si="280"/>
        <v>2018</v>
      </c>
      <c r="B4473" s="2" t="str">
        <f t="shared" si="281"/>
        <v>Dec</v>
      </c>
      <c r="C4473" s="2">
        <f t="shared" si="282"/>
        <v>51</v>
      </c>
      <c r="D4473" s="2" t="str">
        <f t="shared" si="283"/>
        <v>Wed</v>
      </c>
      <c r="E4473" s="34">
        <v>43453</v>
      </c>
      <c r="F4473" s="30">
        <v>49456</v>
      </c>
      <c r="G4473" s="2" t="s">
        <v>235</v>
      </c>
      <c r="H4473" s="30" t="s">
        <v>2249</v>
      </c>
      <c r="I4473" s="2">
        <v>13</v>
      </c>
      <c r="J4473" s="30" t="s">
        <v>1871</v>
      </c>
      <c r="K4473" s="2" t="s">
        <v>1264</v>
      </c>
      <c r="L4473" s="30">
        <v>5884</v>
      </c>
      <c r="M4473" s="2">
        <v>29</v>
      </c>
      <c r="N4473" s="2">
        <v>2</v>
      </c>
      <c r="O4473" s="31">
        <v>7.273148148148148E-2</v>
      </c>
    </row>
    <row r="4474" spans="1:15" x14ac:dyDescent="0.25">
      <c r="A4474" s="2">
        <f t="shared" si="280"/>
        <v>2018</v>
      </c>
      <c r="B4474" s="2" t="str">
        <f t="shared" si="281"/>
        <v>Dec</v>
      </c>
      <c r="C4474" s="2">
        <f t="shared" si="282"/>
        <v>51</v>
      </c>
      <c r="D4474" s="2" t="str">
        <f t="shared" si="283"/>
        <v>Wed</v>
      </c>
      <c r="E4474" s="34">
        <v>43453</v>
      </c>
      <c r="F4474" s="30">
        <v>49456</v>
      </c>
      <c r="G4474" s="2" t="s">
        <v>235</v>
      </c>
      <c r="H4474" s="30" t="s">
        <v>2249</v>
      </c>
      <c r="I4474" s="2">
        <v>13</v>
      </c>
      <c r="J4474" s="30" t="s">
        <v>1864</v>
      </c>
      <c r="K4474" s="2" t="s">
        <v>1429</v>
      </c>
      <c r="L4474" s="30">
        <v>5884</v>
      </c>
      <c r="M4474" s="2">
        <v>29</v>
      </c>
      <c r="N4474" s="2">
        <v>2</v>
      </c>
      <c r="O4474" s="31">
        <v>7.0937500000000001E-2</v>
      </c>
    </row>
    <row r="4475" spans="1:15" x14ac:dyDescent="0.25">
      <c r="A4475" s="2">
        <f t="shared" si="280"/>
        <v>2018</v>
      </c>
      <c r="B4475" s="2" t="str">
        <f t="shared" si="281"/>
        <v>Dec</v>
      </c>
      <c r="C4475" s="2">
        <f t="shared" si="282"/>
        <v>51</v>
      </c>
      <c r="D4475" s="2" t="str">
        <f t="shared" si="283"/>
        <v>Wed</v>
      </c>
      <c r="E4475" s="34">
        <v>43453</v>
      </c>
      <c r="F4475" s="30">
        <v>49456</v>
      </c>
      <c r="G4475" s="2" t="s">
        <v>235</v>
      </c>
      <c r="H4475" s="30" t="s">
        <v>2249</v>
      </c>
      <c r="I4475" s="2">
        <v>13</v>
      </c>
      <c r="J4475" s="30" t="s">
        <v>2465</v>
      </c>
      <c r="K4475" s="2" t="s">
        <v>1429</v>
      </c>
      <c r="L4475" s="30">
        <v>5884</v>
      </c>
      <c r="M4475" s="2">
        <v>29</v>
      </c>
      <c r="N4475" s="2">
        <v>2</v>
      </c>
      <c r="O4475" s="31">
        <v>7.0636574074074074E-2</v>
      </c>
    </row>
    <row r="4476" spans="1:15" x14ac:dyDescent="0.25">
      <c r="A4476" s="2">
        <f t="shared" ref="A4476:A4539" si="284">YEAR(E4476)</f>
        <v>2018</v>
      </c>
      <c r="B4476" s="2" t="str">
        <f t="shared" ref="B4476:B4539" si="285">TEXT(E4476,"MMM")</f>
        <v>Dec</v>
      </c>
      <c r="C4476" s="2">
        <f t="shared" ref="C4476:C4539" si="286">WEEKNUM(E4476)</f>
        <v>51</v>
      </c>
      <c r="D4476" s="2" t="str">
        <f t="shared" ref="D4476:D4539" si="287">TEXT(E4476,"DDD")</f>
        <v>Wed</v>
      </c>
      <c r="E4476" s="34">
        <v>43453</v>
      </c>
      <c r="F4476" s="30">
        <v>49456</v>
      </c>
      <c r="G4476" s="2" t="s">
        <v>235</v>
      </c>
      <c r="H4476" s="30" t="s">
        <v>2249</v>
      </c>
      <c r="I4476" s="2">
        <v>13</v>
      </c>
      <c r="J4476" s="30" t="s">
        <v>2462</v>
      </c>
      <c r="K4476" s="2" t="s">
        <v>1429</v>
      </c>
      <c r="L4476" s="30">
        <v>5884</v>
      </c>
      <c r="M4476" s="2">
        <v>29</v>
      </c>
      <c r="N4476" s="2">
        <v>2</v>
      </c>
      <c r="O4476" s="31">
        <v>7.0462962962962963E-2</v>
      </c>
    </row>
    <row r="4477" spans="1:15" x14ac:dyDescent="0.25">
      <c r="A4477" s="2">
        <f t="shared" si="284"/>
        <v>2018</v>
      </c>
      <c r="B4477" s="2" t="str">
        <f t="shared" si="285"/>
        <v>Dec</v>
      </c>
      <c r="C4477" s="2">
        <f t="shared" si="286"/>
        <v>51</v>
      </c>
      <c r="D4477" s="2" t="str">
        <f t="shared" si="287"/>
        <v>Wed</v>
      </c>
      <c r="E4477" s="34">
        <v>43453</v>
      </c>
      <c r="F4477" s="30">
        <v>49456</v>
      </c>
      <c r="G4477" s="2" t="s">
        <v>235</v>
      </c>
      <c r="H4477" s="30" t="s">
        <v>2249</v>
      </c>
      <c r="I4477" s="2">
        <v>13</v>
      </c>
      <c r="J4477" s="30" t="s">
        <v>2467</v>
      </c>
      <c r="K4477" s="2" t="s">
        <v>1429</v>
      </c>
      <c r="L4477" s="30">
        <v>5884</v>
      </c>
      <c r="M4477" s="2">
        <v>29</v>
      </c>
      <c r="N4477" s="2">
        <v>2</v>
      </c>
      <c r="O4477" s="31">
        <v>7.1782407407407406E-2</v>
      </c>
    </row>
    <row r="4478" spans="1:15" x14ac:dyDescent="0.25">
      <c r="A4478" s="2">
        <f t="shared" si="284"/>
        <v>2018</v>
      </c>
      <c r="B4478" s="2" t="str">
        <f t="shared" si="285"/>
        <v>Dec</v>
      </c>
      <c r="C4478" s="2">
        <f t="shared" si="286"/>
        <v>51</v>
      </c>
      <c r="D4478" s="2" t="str">
        <f t="shared" si="287"/>
        <v>Wed</v>
      </c>
      <c r="E4478" s="34">
        <v>43453</v>
      </c>
      <c r="F4478" s="30">
        <v>47632</v>
      </c>
      <c r="G4478" s="2" t="s">
        <v>931</v>
      </c>
      <c r="H4478" s="30" t="s">
        <v>2250</v>
      </c>
      <c r="I4478" s="2">
        <v>39</v>
      </c>
      <c r="J4478" s="30" t="s">
        <v>1294</v>
      </c>
      <c r="K4478" s="2" t="s">
        <v>1257</v>
      </c>
      <c r="L4478" s="30">
        <v>10875</v>
      </c>
      <c r="M4478" s="2">
        <v>9</v>
      </c>
      <c r="N4478" s="2">
        <v>7</v>
      </c>
      <c r="O4478" s="31">
        <v>0.12675925925925927</v>
      </c>
    </row>
    <row r="4479" spans="1:15" x14ac:dyDescent="0.25">
      <c r="A4479" s="2">
        <f t="shared" si="284"/>
        <v>2018</v>
      </c>
      <c r="B4479" s="2" t="str">
        <f t="shared" si="285"/>
        <v>Dec</v>
      </c>
      <c r="C4479" s="2">
        <f t="shared" si="286"/>
        <v>51</v>
      </c>
      <c r="D4479" s="2" t="str">
        <f t="shared" si="287"/>
        <v>Wed</v>
      </c>
      <c r="E4479" s="34">
        <v>43453</v>
      </c>
      <c r="F4479" s="30">
        <v>47632</v>
      </c>
      <c r="G4479" s="2" t="s">
        <v>931</v>
      </c>
      <c r="H4479" s="30" t="s">
        <v>2250</v>
      </c>
      <c r="I4479" s="2">
        <v>39</v>
      </c>
      <c r="J4479" s="30" t="s">
        <v>1293</v>
      </c>
      <c r="K4479" s="2" t="s">
        <v>1247</v>
      </c>
      <c r="L4479" s="30">
        <v>10875</v>
      </c>
      <c r="M4479" s="2">
        <v>9</v>
      </c>
      <c r="N4479" s="2">
        <v>7</v>
      </c>
      <c r="O4479" s="31">
        <v>0.12474537037037037</v>
      </c>
    </row>
    <row r="4480" spans="1:15" x14ac:dyDescent="0.25">
      <c r="A4480" s="2">
        <f t="shared" si="284"/>
        <v>2018</v>
      </c>
      <c r="B4480" s="2" t="str">
        <f t="shared" si="285"/>
        <v>Dec</v>
      </c>
      <c r="C4480" s="2">
        <f t="shared" si="286"/>
        <v>51</v>
      </c>
      <c r="D4480" s="2" t="str">
        <f t="shared" si="287"/>
        <v>Wed</v>
      </c>
      <c r="E4480" s="34">
        <v>43453</v>
      </c>
      <c r="F4480" s="30">
        <v>47632</v>
      </c>
      <c r="G4480" s="2" t="s">
        <v>931</v>
      </c>
      <c r="H4480" s="30" t="s">
        <v>2250</v>
      </c>
      <c r="I4480" s="2">
        <v>39</v>
      </c>
      <c r="J4480" s="30" t="s">
        <v>1298</v>
      </c>
      <c r="K4480" s="2" t="s">
        <v>1429</v>
      </c>
      <c r="L4480" s="30">
        <v>10875</v>
      </c>
      <c r="M4480" s="2">
        <v>9</v>
      </c>
      <c r="N4480" s="2">
        <v>7</v>
      </c>
      <c r="O4480" s="31">
        <v>0.12481481481481482</v>
      </c>
    </row>
    <row r="4481" spans="1:15" x14ac:dyDescent="0.25">
      <c r="A4481" s="2">
        <f t="shared" si="284"/>
        <v>2018</v>
      </c>
      <c r="B4481" s="2" t="str">
        <f t="shared" si="285"/>
        <v>Dec</v>
      </c>
      <c r="C4481" s="2">
        <f t="shared" si="286"/>
        <v>51</v>
      </c>
      <c r="D4481" s="2" t="str">
        <f t="shared" si="287"/>
        <v>Wed</v>
      </c>
      <c r="E4481" s="34">
        <v>43453</v>
      </c>
      <c r="F4481" s="30">
        <v>47632</v>
      </c>
      <c r="G4481" s="2" t="s">
        <v>931</v>
      </c>
      <c r="H4481" s="30" t="s">
        <v>2250</v>
      </c>
      <c r="I4481" s="2">
        <v>39</v>
      </c>
      <c r="J4481" s="30" t="s">
        <v>1871</v>
      </c>
      <c r="K4481" s="2" t="s">
        <v>1264</v>
      </c>
      <c r="L4481" s="30">
        <v>10875</v>
      </c>
      <c r="M4481" s="2">
        <v>9</v>
      </c>
      <c r="N4481" s="2">
        <v>7</v>
      </c>
      <c r="O4481" s="31">
        <v>0.12693287037037038</v>
      </c>
    </row>
    <row r="4482" spans="1:15" x14ac:dyDescent="0.25">
      <c r="A4482" s="2">
        <f t="shared" si="284"/>
        <v>2018</v>
      </c>
      <c r="B4482" s="2" t="str">
        <f t="shared" si="285"/>
        <v>Dec</v>
      </c>
      <c r="C4482" s="2">
        <f t="shared" si="286"/>
        <v>51</v>
      </c>
      <c r="D4482" s="2" t="str">
        <f t="shared" si="287"/>
        <v>Wed</v>
      </c>
      <c r="E4482" s="34">
        <v>43453</v>
      </c>
      <c r="F4482" s="30">
        <v>47632</v>
      </c>
      <c r="G4482" s="2" t="s">
        <v>931</v>
      </c>
      <c r="H4482" s="30" t="s">
        <v>2250</v>
      </c>
      <c r="I4482" s="2">
        <v>39</v>
      </c>
      <c r="J4482" s="30" t="s">
        <v>1877</v>
      </c>
      <c r="K4482" s="2" t="s">
        <v>1264</v>
      </c>
      <c r="L4482" s="30">
        <v>10875</v>
      </c>
      <c r="M4482" s="2">
        <v>9</v>
      </c>
      <c r="N4482" s="2">
        <v>7</v>
      </c>
      <c r="O4482" s="31">
        <v>0.12489583333333333</v>
      </c>
    </row>
    <row r="4483" spans="1:15" x14ac:dyDescent="0.25">
      <c r="A4483" s="2">
        <f t="shared" si="284"/>
        <v>2018</v>
      </c>
      <c r="B4483" s="2" t="str">
        <f t="shared" si="285"/>
        <v>Dec</v>
      </c>
      <c r="C4483" s="2">
        <f t="shared" si="286"/>
        <v>51</v>
      </c>
      <c r="D4483" s="2" t="str">
        <f t="shared" si="287"/>
        <v>Wed</v>
      </c>
      <c r="E4483" s="34">
        <v>43453</v>
      </c>
      <c r="F4483" s="30">
        <v>47632</v>
      </c>
      <c r="G4483" s="2" t="s">
        <v>931</v>
      </c>
      <c r="H4483" s="30" t="s">
        <v>2250</v>
      </c>
      <c r="I4483" s="2">
        <v>39</v>
      </c>
      <c r="J4483" s="30" t="s">
        <v>1993</v>
      </c>
      <c r="K4483" s="2" t="s">
        <v>1264</v>
      </c>
      <c r="L4483" s="30">
        <v>10875</v>
      </c>
      <c r="M4483" s="2">
        <v>9</v>
      </c>
      <c r="N4483" s="2">
        <v>7</v>
      </c>
      <c r="O4483" s="31">
        <v>0.12684027777777776</v>
      </c>
    </row>
    <row r="4484" spans="1:15" x14ac:dyDescent="0.25">
      <c r="A4484" s="2">
        <f t="shared" si="284"/>
        <v>2018</v>
      </c>
      <c r="B4484" s="2" t="str">
        <f t="shared" si="285"/>
        <v>Dec</v>
      </c>
      <c r="C4484" s="2">
        <f t="shared" si="286"/>
        <v>51</v>
      </c>
      <c r="D4484" s="2" t="str">
        <f t="shared" si="287"/>
        <v>Wed</v>
      </c>
      <c r="E4484" s="34">
        <v>43453</v>
      </c>
      <c r="F4484" s="30">
        <v>47632</v>
      </c>
      <c r="G4484" s="2" t="s">
        <v>931</v>
      </c>
      <c r="H4484" s="30" t="s">
        <v>2250</v>
      </c>
      <c r="I4484" s="2">
        <v>39</v>
      </c>
      <c r="J4484" s="30" t="s">
        <v>1761</v>
      </c>
      <c r="K4484" s="2" t="s">
        <v>1429</v>
      </c>
      <c r="L4484" s="30">
        <v>10875</v>
      </c>
      <c r="M4484" s="2">
        <v>9</v>
      </c>
      <c r="N4484" s="2">
        <v>7</v>
      </c>
      <c r="O4484" s="31">
        <v>0.12476851851851851</v>
      </c>
    </row>
    <row r="4485" spans="1:15" x14ac:dyDescent="0.25">
      <c r="A4485" s="2">
        <f t="shared" si="284"/>
        <v>2018</v>
      </c>
      <c r="B4485" s="2" t="str">
        <f t="shared" si="285"/>
        <v>Dec</v>
      </c>
      <c r="C4485" s="2">
        <f t="shared" si="286"/>
        <v>51</v>
      </c>
      <c r="D4485" s="2" t="str">
        <f t="shared" si="287"/>
        <v>Wed</v>
      </c>
      <c r="E4485" s="34">
        <v>43453</v>
      </c>
      <c r="F4485" s="30">
        <v>47632</v>
      </c>
      <c r="G4485" s="2" t="s">
        <v>931</v>
      </c>
      <c r="H4485" s="30" t="s">
        <v>2250</v>
      </c>
      <c r="I4485" s="2">
        <v>39</v>
      </c>
      <c r="J4485" s="30" t="s">
        <v>2465</v>
      </c>
      <c r="K4485" s="2" t="s">
        <v>1429</v>
      </c>
      <c r="L4485" s="30">
        <v>10875</v>
      </c>
      <c r="M4485" s="2">
        <v>9</v>
      </c>
      <c r="N4485" s="2">
        <v>7</v>
      </c>
      <c r="O4485" s="31">
        <v>0.12481481481481482</v>
      </c>
    </row>
    <row r="4486" spans="1:15" x14ac:dyDescent="0.25">
      <c r="A4486" s="2">
        <f t="shared" si="284"/>
        <v>2018</v>
      </c>
      <c r="B4486" s="2" t="str">
        <f t="shared" si="285"/>
        <v>Dec</v>
      </c>
      <c r="C4486" s="2">
        <f t="shared" si="286"/>
        <v>51</v>
      </c>
      <c r="D4486" s="2" t="str">
        <f t="shared" si="287"/>
        <v>Wed</v>
      </c>
      <c r="E4486" s="34">
        <v>43453</v>
      </c>
      <c r="F4486" s="30">
        <v>47632</v>
      </c>
      <c r="G4486" s="2" t="s">
        <v>931</v>
      </c>
      <c r="H4486" s="30" t="s">
        <v>2250</v>
      </c>
      <c r="I4486" s="2">
        <v>39</v>
      </c>
      <c r="J4486" s="30" t="s">
        <v>2462</v>
      </c>
      <c r="K4486" s="2" t="s">
        <v>1429</v>
      </c>
      <c r="L4486" s="30">
        <v>10875</v>
      </c>
      <c r="M4486" s="2">
        <v>9</v>
      </c>
      <c r="N4486" s="2">
        <v>7</v>
      </c>
      <c r="O4486" s="31">
        <v>0.12481481481481482</v>
      </c>
    </row>
    <row r="4487" spans="1:15" x14ac:dyDescent="0.25">
      <c r="A4487" s="2">
        <f t="shared" si="284"/>
        <v>2018</v>
      </c>
      <c r="B4487" s="2" t="str">
        <f t="shared" si="285"/>
        <v>Dec</v>
      </c>
      <c r="C4487" s="2">
        <f t="shared" si="286"/>
        <v>51</v>
      </c>
      <c r="D4487" s="2" t="str">
        <f t="shared" si="287"/>
        <v>Wed</v>
      </c>
      <c r="E4487" s="34">
        <v>43453</v>
      </c>
      <c r="F4487" s="30">
        <v>47632</v>
      </c>
      <c r="G4487" s="2" t="s">
        <v>931</v>
      </c>
      <c r="H4487" s="30" t="s">
        <v>2250</v>
      </c>
      <c r="I4487" s="2">
        <v>39</v>
      </c>
      <c r="J4487" s="30" t="s">
        <v>2467</v>
      </c>
      <c r="K4487" s="2" t="s">
        <v>1355</v>
      </c>
      <c r="L4487" s="30">
        <v>10875</v>
      </c>
      <c r="M4487" s="2">
        <v>9</v>
      </c>
      <c r="N4487" s="2">
        <v>7</v>
      </c>
      <c r="O4487" s="31">
        <v>0.12494212962962963</v>
      </c>
    </row>
    <row r="4488" spans="1:15" x14ac:dyDescent="0.25">
      <c r="A4488" s="2">
        <f t="shared" si="284"/>
        <v>2018</v>
      </c>
      <c r="B4488" s="2" t="str">
        <f t="shared" si="285"/>
        <v>Dec</v>
      </c>
      <c r="C4488" s="2">
        <f t="shared" si="286"/>
        <v>51</v>
      </c>
      <c r="D4488" s="2" t="str">
        <f t="shared" si="287"/>
        <v>Wed</v>
      </c>
      <c r="E4488" s="34">
        <v>43453</v>
      </c>
      <c r="F4488" s="30" t="s">
        <v>2487</v>
      </c>
      <c r="G4488" s="2" t="s">
        <v>2488</v>
      </c>
      <c r="H4488" s="30" t="s">
        <v>2489</v>
      </c>
      <c r="I4488" s="2">
        <v>30</v>
      </c>
      <c r="J4488" s="30" t="s">
        <v>1447</v>
      </c>
      <c r="K4488" s="2" t="s">
        <v>1447</v>
      </c>
      <c r="L4488" s="30">
        <v>4758</v>
      </c>
      <c r="M4488" s="2">
        <v>87</v>
      </c>
      <c r="N4488" s="2">
        <v>69</v>
      </c>
      <c r="O4488" s="31">
        <v>0</v>
      </c>
    </row>
    <row r="4489" spans="1:15" x14ac:dyDescent="0.25">
      <c r="A4489" s="2">
        <f t="shared" si="284"/>
        <v>2018</v>
      </c>
      <c r="B4489" s="2" t="str">
        <f t="shared" si="285"/>
        <v>Dec</v>
      </c>
      <c r="C4489" s="2">
        <f t="shared" si="286"/>
        <v>51</v>
      </c>
      <c r="D4489" s="2" t="str">
        <f t="shared" si="287"/>
        <v>Wed</v>
      </c>
      <c r="E4489" s="34">
        <v>43453</v>
      </c>
      <c r="F4489" s="30" t="s">
        <v>2490</v>
      </c>
      <c r="G4489" s="2" t="s">
        <v>919</v>
      </c>
      <c r="H4489" s="30" t="s">
        <v>2491</v>
      </c>
      <c r="I4489" s="2">
        <v>0</v>
      </c>
      <c r="J4489" s="30" t="s">
        <v>1447</v>
      </c>
      <c r="K4489" s="2" t="s">
        <v>1447</v>
      </c>
      <c r="L4489" s="30">
        <v>3</v>
      </c>
      <c r="M4489" s="2">
        <v>3</v>
      </c>
      <c r="N4489" s="2">
        <v>0</v>
      </c>
      <c r="O4489" s="31">
        <v>0</v>
      </c>
    </row>
    <row r="4490" spans="1:15" x14ac:dyDescent="0.25">
      <c r="A4490" s="2">
        <f t="shared" si="284"/>
        <v>2018</v>
      </c>
      <c r="B4490" s="2" t="str">
        <f t="shared" si="285"/>
        <v>Dec</v>
      </c>
      <c r="C4490" s="2">
        <f t="shared" si="286"/>
        <v>51</v>
      </c>
      <c r="D4490" s="2" t="str">
        <f t="shared" si="287"/>
        <v>Wed</v>
      </c>
      <c r="E4490" s="34">
        <v>43453</v>
      </c>
      <c r="F4490" s="30">
        <v>49474</v>
      </c>
      <c r="G4490" s="2" t="s">
        <v>39</v>
      </c>
      <c r="H4490" s="30" t="s">
        <v>2251</v>
      </c>
      <c r="I4490" s="2">
        <v>20</v>
      </c>
      <c r="J4490" s="30" t="s">
        <v>1814</v>
      </c>
      <c r="K4490" s="2" t="s">
        <v>1272</v>
      </c>
      <c r="L4490" s="30">
        <v>5136</v>
      </c>
      <c r="M4490" s="2">
        <v>8</v>
      </c>
      <c r="N4490" s="2">
        <v>57</v>
      </c>
      <c r="O4490" s="31">
        <v>5.244212962962963E-2</v>
      </c>
    </row>
    <row r="4491" spans="1:15" x14ac:dyDescent="0.25">
      <c r="A4491" s="2">
        <f t="shared" si="284"/>
        <v>2018</v>
      </c>
      <c r="B4491" s="2" t="str">
        <f t="shared" si="285"/>
        <v>Dec</v>
      </c>
      <c r="C4491" s="2">
        <f t="shared" si="286"/>
        <v>51</v>
      </c>
      <c r="D4491" s="2" t="str">
        <f t="shared" si="287"/>
        <v>Wed</v>
      </c>
      <c r="E4491" s="34">
        <v>43453</v>
      </c>
      <c r="F4491" s="30">
        <v>51573</v>
      </c>
      <c r="G4491" s="2" t="s">
        <v>2252</v>
      </c>
      <c r="H4491" s="30" t="s">
        <v>2253</v>
      </c>
      <c r="I4491" s="2">
        <v>5</v>
      </c>
      <c r="J4491" s="30" t="s">
        <v>1914</v>
      </c>
      <c r="K4491" s="2" t="s">
        <v>1429</v>
      </c>
      <c r="L4491" s="30">
        <v>2079</v>
      </c>
      <c r="M4491" s="2">
        <v>2</v>
      </c>
      <c r="N4491" s="2">
        <v>2</v>
      </c>
      <c r="O4491" s="31">
        <v>7.9664351851851847E-2</v>
      </c>
    </row>
    <row r="4492" spans="1:15" x14ac:dyDescent="0.25">
      <c r="A4492" s="2">
        <f t="shared" si="284"/>
        <v>2018</v>
      </c>
      <c r="B4492" s="2" t="str">
        <f t="shared" si="285"/>
        <v>Dec</v>
      </c>
      <c r="C4492" s="2">
        <f t="shared" si="286"/>
        <v>51</v>
      </c>
      <c r="D4492" s="2" t="str">
        <f t="shared" si="287"/>
        <v>Wed</v>
      </c>
      <c r="E4492" s="34">
        <v>43453</v>
      </c>
      <c r="F4492" s="30">
        <v>51573</v>
      </c>
      <c r="G4492" s="2" t="s">
        <v>2252</v>
      </c>
      <c r="H4492" s="30" t="s">
        <v>2253</v>
      </c>
      <c r="I4492" s="2">
        <v>5</v>
      </c>
      <c r="J4492" s="30" t="s">
        <v>1977</v>
      </c>
      <c r="K4492" s="2" t="s">
        <v>1429</v>
      </c>
      <c r="L4492" s="30">
        <v>2079</v>
      </c>
      <c r="M4492" s="2">
        <v>2</v>
      </c>
      <c r="N4492" s="2">
        <v>2</v>
      </c>
      <c r="O4492" s="31">
        <v>7.9652777777777781E-2</v>
      </c>
    </row>
    <row r="4493" spans="1:15" x14ac:dyDescent="0.25">
      <c r="A4493" s="2">
        <f t="shared" si="284"/>
        <v>2018</v>
      </c>
      <c r="B4493" s="2" t="str">
        <f t="shared" si="285"/>
        <v>Dec</v>
      </c>
      <c r="C4493" s="2">
        <f t="shared" si="286"/>
        <v>51</v>
      </c>
      <c r="D4493" s="2" t="str">
        <f t="shared" si="287"/>
        <v>Wed</v>
      </c>
      <c r="E4493" s="34">
        <v>43453</v>
      </c>
      <c r="F4493" s="30">
        <v>51573</v>
      </c>
      <c r="G4493" s="2" t="s">
        <v>2252</v>
      </c>
      <c r="H4493" s="30" t="s">
        <v>2253</v>
      </c>
      <c r="I4493" s="2">
        <v>5</v>
      </c>
      <c r="J4493" s="30" t="s">
        <v>2441</v>
      </c>
      <c r="K4493" s="2" t="s">
        <v>1429</v>
      </c>
      <c r="L4493" s="30">
        <v>2079</v>
      </c>
      <c r="M4493" s="2">
        <v>2</v>
      </c>
      <c r="N4493" s="2">
        <v>2</v>
      </c>
      <c r="O4493" s="31">
        <v>7.9664351851851847E-2</v>
      </c>
    </row>
    <row r="4494" spans="1:15" x14ac:dyDescent="0.25">
      <c r="A4494" s="2">
        <f t="shared" si="284"/>
        <v>2018</v>
      </c>
      <c r="B4494" s="2" t="str">
        <f t="shared" si="285"/>
        <v>Dec</v>
      </c>
      <c r="C4494" s="2">
        <f t="shared" si="286"/>
        <v>51</v>
      </c>
      <c r="D4494" s="2" t="str">
        <f t="shared" si="287"/>
        <v>Wed</v>
      </c>
      <c r="E4494" s="34">
        <v>43453</v>
      </c>
      <c r="F4494" s="30">
        <v>51573</v>
      </c>
      <c r="G4494" s="2" t="s">
        <v>2252</v>
      </c>
      <c r="H4494" s="30" t="s">
        <v>2253</v>
      </c>
      <c r="I4494" s="2">
        <v>5</v>
      </c>
      <c r="J4494" s="30" t="s">
        <v>2448</v>
      </c>
      <c r="K4494" s="2" t="s">
        <v>1264</v>
      </c>
      <c r="L4494" s="30">
        <v>2079</v>
      </c>
      <c r="M4494" s="2">
        <v>2</v>
      </c>
      <c r="N4494" s="2">
        <v>2</v>
      </c>
      <c r="O4494" s="31">
        <v>7.9664351851851847E-2</v>
      </c>
    </row>
    <row r="4495" spans="1:15" x14ac:dyDescent="0.25">
      <c r="A4495" s="2">
        <f t="shared" si="284"/>
        <v>2018</v>
      </c>
      <c r="B4495" s="2" t="str">
        <f t="shared" si="285"/>
        <v>Dec</v>
      </c>
      <c r="C4495" s="2">
        <f t="shared" si="286"/>
        <v>51</v>
      </c>
      <c r="D4495" s="2" t="str">
        <f t="shared" si="287"/>
        <v>Wed</v>
      </c>
      <c r="E4495" s="28">
        <v>43453</v>
      </c>
      <c r="F4495" s="30">
        <v>51573</v>
      </c>
      <c r="G4495" s="2" t="s">
        <v>2252</v>
      </c>
      <c r="H4495" s="30" t="s">
        <v>2253</v>
      </c>
      <c r="I4495" s="2">
        <v>5</v>
      </c>
      <c r="J4495" s="30" t="s">
        <v>2484</v>
      </c>
      <c r="K4495" s="2" t="s">
        <v>1429</v>
      </c>
      <c r="L4495" s="30">
        <v>2079</v>
      </c>
      <c r="M4495" s="2">
        <v>2</v>
      </c>
      <c r="N4495" s="2">
        <v>2</v>
      </c>
      <c r="O4495" s="31">
        <v>7.9652777777777781E-2</v>
      </c>
    </row>
    <row r="4496" spans="1:15" x14ac:dyDescent="0.25">
      <c r="A4496" s="2">
        <f t="shared" si="284"/>
        <v>2018</v>
      </c>
      <c r="B4496" s="2" t="str">
        <f t="shared" si="285"/>
        <v>Dec</v>
      </c>
      <c r="C4496" s="2">
        <f t="shared" si="286"/>
        <v>51</v>
      </c>
      <c r="D4496" s="2" t="str">
        <f t="shared" si="287"/>
        <v>Thu</v>
      </c>
      <c r="E4496" s="34">
        <v>43454</v>
      </c>
      <c r="F4496" s="30">
        <v>49475</v>
      </c>
      <c r="G4496" s="2" t="s">
        <v>177</v>
      </c>
      <c r="H4496" s="30" t="s">
        <v>2254</v>
      </c>
      <c r="I4496" s="2">
        <v>23</v>
      </c>
      <c r="J4496" s="30" t="s">
        <v>1341</v>
      </c>
      <c r="K4496" s="2" t="s">
        <v>1272</v>
      </c>
      <c r="L4496" s="30">
        <v>817</v>
      </c>
      <c r="M4496" s="2">
        <v>125</v>
      </c>
      <c r="N4496" s="2">
        <v>94</v>
      </c>
      <c r="O4496" s="31">
        <v>3.892361111111111E-2</v>
      </c>
    </row>
    <row r="4497" spans="1:15" x14ac:dyDescent="0.25">
      <c r="A4497" s="2">
        <f t="shared" si="284"/>
        <v>2018</v>
      </c>
      <c r="B4497" s="2" t="str">
        <f t="shared" si="285"/>
        <v>Dec</v>
      </c>
      <c r="C4497" s="2">
        <f t="shared" si="286"/>
        <v>51</v>
      </c>
      <c r="D4497" s="2" t="str">
        <f t="shared" si="287"/>
        <v>Thu</v>
      </c>
      <c r="E4497" s="34">
        <v>43454</v>
      </c>
      <c r="F4497" s="30">
        <v>49475</v>
      </c>
      <c r="G4497" s="2" t="s">
        <v>177</v>
      </c>
      <c r="H4497" s="30" t="s">
        <v>2254</v>
      </c>
      <c r="I4497" s="2">
        <v>23</v>
      </c>
      <c r="J4497" s="30" t="s">
        <v>1775</v>
      </c>
      <c r="K4497" s="2" t="s">
        <v>1429</v>
      </c>
      <c r="L4497" s="30">
        <v>817</v>
      </c>
      <c r="M4497" s="2">
        <v>125</v>
      </c>
      <c r="N4497" s="2">
        <v>94</v>
      </c>
      <c r="O4497" s="31">
        <v>0.26978009259259256</v>
      </c>
    </row>
    <row r="4498" spans="1:15" x14ac:dyDescent="0.25">
      <c r="A4498" s="2">
        <f t="shared" si="284"/>
        <v>2018</v>
      </c>
      <c r="B4498" s="2" t="str">
        <f t="shared" si="285"/>
        <v>Dec</v>
      </c>
      <c r="C4498" s="2">
        <f t="shared" si="286"/>
        <v>51</v>
      </c>
      <c r="D4498" s="2" t="str">
        <f t="shared" si="287"/>
        <v>Thu</v>
      </c>
      <c r="E4498" s="34">
        <v>43454</v>
      </c>
      <c r="F4498" s="30">
        <v>49475</v>
      </c>
      <c r="G4498" s="2" t="s">
        <v>177</v>
      </c>
      <c r="H4498" s="30" t="s">
        <v>2254</v>
      </c>
      <c r="I4498" s="2">
        <v>23</v>
      </c>
      <c r="J4498" s="30" t="s">
        <v>1776</v>
      </c>
      <c r="K4498" s="2" t="s">
        <v>1429</v>
      </c>
      <c r="L4498" s="30">
        <v>817</v>
      </c>
      <c r="M4498" s="2">
        <v>125</v>
      </c>
      <c r="N4498" s="2">
        <v>94</v>
      </c>
      <c r="O4498" s="31">
        <v>0.26978009259259256</v>
      </c>
    </row>
    <row r="4499" spans="1:15" x14ac:dyDescent="0.25">
      <c r="A4499" s="2">
        <f t="shared" si="284"/>
        <v>2018</v>
      </c>
      <c r="B4499" s="2" t="str">
        <f t="shared" si="285"/>
        <v>Dec</v>
      </c>
      <c r="C4499" s="2">
        <f t="shared" si="286"/>
        <v>51</v>
      </c>
      <c r="D4499" s="2" t="str">
        <f t="shared" si="287"/>
        <v>Thu</v>
      </c>
      <c r="E4499" s="34">
        <v>43454</v>
      </c>
      <c r="F4499" s="30">
        <v>49475</v>
      </c>
      <c r="G4499" s="2" t="s">
        <v>177</v>
      </c>
      <c r="H4499" s="30" t="s">
        <v>2254</v>
      </c>
      <c r="I4499" s="2">
        <v>23</v>
      </c>
      <c r="J4499" s="30" t="s">
        <v>1777</v>
      </c>
      <c r="K4499" s="2" t="s">
        <v>1429</v>
      </c>
      <c r="L4499" s="30">
        <v>817</v>
      </c>
      <c r="M4499" s="2">
        <v>125</v>
      </c>
      <c r="N4499" s="2">
        <v>94</v>
      </c>
      <c r="O4499" s="31">
        <v>0.26980324074074075</v>
      </c>
    </row>
    <row r="4500" spans="1:15" x14ac:dyDescent="0.25">
      <c r="A4500" s="2">
        <f t="shared" si="284"/>
        <v>2018</v>
      </c>
      <c r="B4500" s="2" t="str">
        <f t="shared" si="285"/>
        <v>Dec</v>
      </c>
      <c r="C4500" s="2">
        <f t="shared" si="286"/>
        <v>51</v>
      </c>
      <c r="D4500" s="2" t="str">
        <f t="shared" si="287"/>
        <v>Thu</v>
      </c>
      <c r="E4500" s="34">
        <v>43454</v>
      </c>
      <c r="F4500" s="30">
        <v>49475</v>
      </c>
      <c r="G4500" s="2" t="s">
        <v>177</v>
      </c>
      <c r="H4500" s="30" t="s">
        <v>2254</v>
      </c>
      <c r="I4500" s="2">
        <v>23</v>
      </c>
      <c r="J4500" s="30" t="s">
        <v>1943</v>
      </c>
      <c r="K4500" s="2" t="s">
        <v>1264</v>
      </c>
      <c r="L4500" s="30">
        <v>817</v>
      </c>
      <c r="M4500" s="2">
        <v>125</v>
      </c>
      <c r="N4500" s="2">
        <v>94</v>
      </c>
      <c r="O4500" s="31">
        <v>0.26979166666666665</v>
      </c>
    </row>
    <row r="4501" spans="1:15" x14ac:dyDescent="0.25">
      <c r="A4501" s="2">
        <f t="shared" si="284"/>
        <v>2018</v>
      </c>
      <c r="B4501" s="2" t="str">
        <f t="shared" si="285"/>
        <v>Dec</v>
      </c>
      <c r="C4501" s="2">
        <f t="shared" si="286"/>
        <v>51</v>
      </c>
      <c r="D4501" s="2" t="str">
        <f t="shared" si="287"/>
        <v>Thu</v>
      </c>
      <c r="E4501" s="34">
        <v>43454</v>
      </c>
      <c r="F4501" s="30">
        <v>49475</v>
      </c>
      <c r="G4501" s="2" t="s">
        <v>177</v>
      </c>
      <c r="H4501" s="30" t="s">
        <v>2254</v>
      </c>
      <c r="I4501" s="2">
        <v>23</v>
      </c>
      <c r="J4501" s="30" t="s">
        <v>1950</v>
      </c>
      <c r="K4501" s="2" t="s">
        <v>1429</v>
      </c>
      <c r="L4501" s="30">
        <v>817</v>
      </c>
      <c r="M4501" s="2">
        <v>125</v>
      </c>
      <c r="N4501" s="2">
        <v>94</v>
      </c>
      <c r="O4501" s="31">
        <v>0.26978009259259256</v>
      </c>
    </row>
    <row r="4502" spans="1:15" x14ac:dyDescent="0.25">
      <c r="A4502" s="2">
        <f t="shared" si="284"/>
        <v>2018</v>
      </c>
      <c r="B4502" s="2" t="str">
        <f t="shared" si="285"/>
        <v>Dec</v>
      </c>
      <c r="C4502" s="2">
        <f t="shared" si="286"/>
        <v>51</v>
      </c>
      <c r="D4502" s="2" t="str">
        <f t="shared" si="287"/>
        <v>Thu</v>
      </c>
      <c r="E4502" s="34">
        <v>43454</v>
      </c>
      <c r="F4502" s="30">
        <v>49475</v>
      </c>
      <c r="G4502" s="2" t="s">
        <v>177</v>
      </c>
      <c r="H4502" s="30" t="s">
        <v>2254</v>
      </c>
      <c r="I4502" s="2">
        <v>23</v>
      </c>
      <c r="J4502" s="30" t="s">
        <v>2047</v>
      </c>
      <c r="K4502" s="2" t="s">
        <v>1429</v>
      </c>
      <c r="L4502" s="30">
        <v>817</v>
      </c>
      <c r="M4502" s="2">
        <v>125</v>
      </c>
      <c r="N4502" s="2">
        <v>94</v>
      </c>
      <c r="O4502" s="31">
        <v>0.26980324074074075</v>
      </c>
    </row>
    <row r="4503" spans="1:15" x14ac:dyDescent="0.25">
      <c r="A4503" s="2">
        <f t="shared" si="284"/>
        <v>2018</v>
      </c>
      <c r="B4503" s="2" t="str">
        <f t="shared" si="285"/>
        <v>Dec</v>
      </c>
      <c r="C4503" s="2">
        <f t="shared" si="286"/>
        <v>51</v>
      </c>
      <c r="D4503" s="2" t="str">
        <f t="shared" si="287"/>
        <v>Thu</v>
      </c>
      <c r="E4503" s="34">
        <v>43454</v>
      </c>
      <c r="F4503" s="30">
        <v>49475</v>
      </c>
      <c r="G4503" s="2" t="s">
        <v>177</v>
      </c>
      <c r="H4503" s="30" t="s">
        <v>2254</v>
      </c>
      <c r="I4503" s="2">
        <v>23</v>
      </c>
      <c r="J4503" s="30" t="s">
        <v>2412</v>
      </c>
      <c r="K4503" s="2" t="s">
        <v>1429</v>
      </c>
      <c r="L4503" s="30">
        <v>817</v>
      </c>
      <c r="M4503" s="2">
        <v>125</v>
      </c>
      <c r="N4503" s="2">
        <v>94</v>
      </c>
      <c r="O4503" s="31">
        <v>0.26981481481481479</v>
      </c>
    </row>
    <row r="4504" spans="1:15" x14ac:dyDescent="0.25">
      <c r="A4504" s="2">
        <f t="shared" si="284"/>
        <v>2018</v>
      </c>
      <c r="B4504" s="2" t="str">
        <f t="shared" si="285"/>
        <v>Dec</v>
      </c>
      <c r="C4504" s="2">
        <f t="shared" si="286"/>
        <v>51</v>
      </c>
      <c r="D4504" s="2" t="str">
        <f t="shared" si="287"/>
        <v>Thu</v>
      </c>
      <c r="E4504" s="34">
        <v>43454</v>
      </c>
      <c r="F4504" s="30">
        <v>49475</v>
      </c>
      <c r="G4504" s="2" t="s">
        <v>177</v>
      </c>
      <c r="H4504" s="30" t="s">
        <v>2254</v>
      </c>
      <c r="I4504" s="2">
        <v>23</v>
      </c>
      <c r="J4504" s="30" t="s">
        <v>2483</v>
      </c>
      <c r="K4504" s="2" t="s">
        <v>1429</v>
      </c>
      <c r="L4504" s="30">
        <v>817</v>
      </c>
      <c r="M4504" s="2">
        <v>125</v>
      </c>
      <c r="N4504" s="2">
        <v>94</v>
      </c>
      <c r="O4504" s="31">
        <v>0.26980324074074075</v>
      </c>
    </row>
    <row r="4505" spans="1:15" x14ac:dyDescent="0.25">
      <c r="A4505" s="2">
        <f t="shared" si="284"/>
        <v>2018</v>
      </c>
      <c r="B4505" s="2" t="str">
        <f t="shared" si="285"/>
        <v>Dec</v>
      </c>
      <c r="C4505" s="2">
        <f t="shared" si="286"/>
        <v>51</v>
      </c>
      <c r="D4505" s="2" t="str">
        <f t="shared" si="287"/>
        <v>Thu</v>
      </c>
      <c r="E4505" s="34">
        <v>43454</v>
      </c>
      <c r="F4505" s="30">
        <v>49461</v>
      </c>
      <c r="G4505" s="2" t="s">
        <v>176</v>
      </c>
      <c r="H4505" s="30" t="s">
        <v>2255</v>
      </c>
      <c r="I4505" s="2">
        <v>15</v>
      </c>
      <c r="J4505" s="30" t="s">
        <v>1747</v>
      </c>
      <c r="K4505" s="2" t="s">
        <v>1264</v>
      </c>
      <c r="L4505" s="30">
        <v>2728</v>
      </c>
      <c r="M4505" s="2">
        <v>85</v>
      </c>
      <c r="N4505" s="2">
        <v>32</v>
      </c>
      <c r="O4505" s="31">
        <v>0.26531250000000001</v>
      </c>
    </row>
    <row r="4506" spans="1:15" x14ac:dyDescent="0.25">
      <c r="A4506" s="2">
        <f t="shared" si="284"/>
        <v>2018</v>
      </c>
      <c r="B4506" s="2" t="str">
        <f t="shared" si="285"/>
        <v>Dec</v>
      </c>
      <c r="C4506" s="2">
        <f t="shared" si="286"/>
        <v>51</v>
      </c>
      <c r="D4506" s="2" t="str">
        <f t="shared" si="287"/>
        <v>Thu</v>
      </c>
      <c r="E4506" s="34">
        <v>43454</v>
      </c>
      <c r="F4506" s="30">
        <v>49461</v>
      </c>
      <c r="G4506" s="2" t="s">
        <v>176</v>
      </c>
      <c r="H4506" s="30" t="s">
        <v>2255</v>
      </c>
      <c r="I4506" s="2">
        <v>15</v>
      </c>
      <c r="J4506" s="30" t="s">
        <v>1714</v>
      </c>
      <c r="K4506" s="2" t="s">
        <v>1429</v>
      </c>
      <c r="L4506" s="30">
        <v>2728</v>
      </c>
      <c r="M4506" s="2">
        <v>85</v>
      </c>
      <c r="N4506" s="2">
        <v>32</v>
      </c>
      <c r="O4506" s="31">
        <v>0.26531250000000001</v>
      </c>
    </row>
    <row r="4507" spans="1:15" x14ac:dyDescent="0.25">
      <c r="A4507" s="2">
        <f t="shared" si="284"/>
        <v>2018</v>
      </c>
      <c r="B4507" s="2" t="str">
        <f t="shared" si="285"/>
        <v>Dec</v>
      </c>
      <c r="C4507" s="2">
        <f t="shared" si="286"/>
        <v>51</v>
      </c>
      <c r="D4507" s="2" t="str">
        <f t="shared" si="287"/>
        <v>Thu</v>
      </c>
      <c r="E4507" s="34">
        <v>43454</v>
      </c>
      <c r="F4507" s="30">
        <v>49461</v>
      </c>
      <c r="G4507" s="2" t="s">
        <v>176</v>
      </c>
      <c r="H4507" s="30" t="s">
        <v>2255</v>
      </c>
      <c r="I4507" s="2">
        <v>15</v>
      </c>
      <c r="J4507" s="30" t="s">
        <v>1715</v>
      </c>
      <c r="K4507" s="2" t="s">
        <v>1429</v>
      </c>
      <c r="L4507" s="30">
        <v>2728</v>
      </c>
      <c r="M4507" s="2">
        <v>85</v>
      </c>
      <c r="N4507" s="2">
        <v>32</v>
      </c>
      <c r="O4507" s="31">
        <v>0.26531250000000001</v>
      </c>
    </row>
    <row r="4508" spans="1:15" x14ac:dyDescent="0.25">
      <c r="A4508" s="2">
        <f t="shared" si="284"/>
        <v>2018</v>
      </c>
      <c r="B4508" s="2" t="str">
        <f t="shared" si="285"/>
        <v>Dec</v>
      </c>
      <c r="C4508" s="2">
        <f t="shared" si="286"/>
        <v>51</v>
      </c>
      <c r="D4508" s="2" t="str">
        <f t="shared" si="287"/>
        <v>Thu</v>
      </c>
      <c r="E4508" s="34">
        <v>43454</v>
      </c>
      <c r="F4508" s="30">
        <v>49461</v>
      </c>
      <c r="G4508" s="2" t="s">
        <v>176</v>
      </c>
      <c r="H4508" s="30" t="s">
        <v>2255</v>
      </c>
      <c r="I4508" s="2">
        <v>15</v>
      </c>
      <c r="J4508" s="30" t="s">
        <v>1748</v>
      </c>
      <c r="K4508" s="2" t="s">
        <v>1429</v>
      </c>
      <c r="L4508" s="30">
        <v>2728</v>
      </c>
      <c r="M4508" s="2">
        <v>85</v>
      </c>
      <c r="N4508" s="2">
        <v>32</v>
      </c>
      <c r="O4508" s="31">
        <v>0.26541666666666669</v>
      </c>
    </row>
    <row r="4509" spans="1:15" x14ac:dyDescent="0.25">
      <c r="A4509" s="2">
        <f t="shared" si="284"/>
        <v>2018</v>
      </c>
      <c r="B4509" s="2" t="str">
        <f t="shared" si="285"/>
        <v>Dec</v>
      </c>
      <c r="C4509" s="2">
        <f t="shared" si="286"/>
        <v>51</v>
      </c>
      <c r="D4509" s="2" t="str">
        <f t="shared" si="287"/>
        <v>Thu</v>
      </c>
      <c r="E4509" s="34">
        <v>43454</v>
      </c>
      <c r="F4509" s="30">
        <v>49461</v>
      </c>
      <c r="G4509" s="2" t="s">
        <v>176</v>
      </c>
      <c r="H4509" s="30" t="s">
        <v>2255</v>
      </c>
      <c r="I4509" s="2">
        <v>15</v>
      </c>
      <c r="J4509" s="30" t="s">
        <v>1720</v>
      </c>
      <c r="K4509" s="2" t="s">
        <v>1429</v>
      </c>
      <c r="L4509" s="30">
        <v>2728</v>
      </c>
      <c r="M4509" s="2">
        <v>85</v>
      </c>
      <c r="N4509" s="2">
        <v>32</v>
      </c>
      <c r="O4509" s="31">
        <v>0.26545138888888892</v>
      </c>
    </row>
    <row r="4510" spans="1:15" x14ac:dyDescent="0.25">
      <c r="A4510" s="2">
        <f t="shared" si="284"/>
        <v>2018</v>
      </c>
      <c r="B4510" s="2" t="str">
        <f t="shared" si="285"/>
        <v>Dec</v>
      </c>
      <c r="C4510" s="2">
        <f t="shared" si="286"/>
        <v>51</v>
      </c>
      <c r="D4510" s="2" t="str">
        <f t="shared" si="287"/>
        <v>Thu</v>
      </c>
      <c r="E4510" s="34">
        <v>43454</v>
      </c>
      <c r="F4510" s="30">
        <v>49461</v>
      </c>
      <c r="G4510" s="2" t="s">
        <v>176</v>
      </c>
      <c r="H4510" s="30" t="s">
        <v>2255</v>
      </c>
      <c r="I4510" s="2">
        <v>15</v>
      </c>
      <c r="J4510" s="30" t="s">
        <v>1721</v>
      </c>
      <c r="K4510" s="2" t="s">
        <v>1429</v>
      </c>
      <c r="L4510" s="30">
        <v>2728</v>
      </c>
      <c r="M4510" s="2">
        <v>85</v>
      </c>
      <c r="N4510" s="2">
        <v>32</v>
      </c>
      <c r="O4510" s="31">
        <v>0.26545138888888892</v>
      </c>
    </row>
    <row r="4511" spans="1:15" x14ac:dyDescent="0.25">
      <c r="A4511" s="2">
        <f t="shared" si="284"/>
        <v>2018</v>
      </c>
      <c r="B4511" s="2" t="str">
        <f t="shared" si="285"/>
        <v>Dec</v>
      </c>
      <c r="C4511" s="2">
        <f t="shared" si="286"/>
        <v>51</v>
      </c>
      <c r="D4511" s="2" t="str">
        <f t="shared" si="287"/>
        <v>Thu</v>
      </c>
      <c r="E4511" s="34">
        <v>43454</v>
      </c>
      <c r="F4511" s="30">
        <v>49461</v>
      </c>
      <c r="G4511" s="2" t="s">
        <v>176</v>
      </c>
      <c r="H4511" s="30" t="s">
        <v>2255</v>
      </c>
      <c r="I4511" s="2">
        <v>15</v>
      </c>
      <c r="J4511" s="30" t="s">
        <v>1945</v>
      </c>
      <c r="K4511" s="2" t="s">
        <v>1429</v>
      </c>
      <c r="L4511" s="30">
        <v>2728</v>
      </c>
      <c r="M4511" s="2">
        <v>85</v>
      </c>
      <c r="N4511" s="2">
        <v>32</v>
      </c>
      <c r="O4511" s="31">
        <v>0.26531250000000001</v>
      </c>
    </row>
    <row r="4512" spans="1:15" x14ac:dyDescent="0.25">
      <c r="A4512" s="2">
        <f t="shared" si="284"/>
        <v>2018</v>
      </c>
      <c r="B4512" s="2" t="str">
        <f t="shared" si="285"/>
        <v>Dec</v>
      </c>
      <c r="C4512" s="2">
        <f t="shared" si="286"/>
        <v>51</v>
      </c>
      <c r="D4512" s="2" t="str">
        <f t="shared" si="287"/>
        <v>Thu</v>
      </c>
      <c r="E4512" s="34">
        <v>43454</v>
      </c>
      <c r="F4512" s="30">
        <v>49461</v>
      </c>
      <c r="G4512" s="2" t="s">
        <v>176</v>
      </c>
      <c r="H4512" s="30" t="s">
        <v>2255</v>
      </c>
      <c r="I4512" s="2">
        <v>15</v>
      </c>
      <c r="J4512" s="30" t="s">
        <v>1954</v>
      </c>
      <c r="K4512" s="2" t="s">
        <v>1429</v>
      </c>
      <c r="L4512" s="30">
        <v>2728</v>
      </c>
      <c r="M4512" s="2">
        <v>85</v>
      </c>
      <c r="N4512" s="2">
        <v>32</v>
      </c>
      <c r="O4512" s="31">
        <v>0.26546296296296296</v>
      </c>
    </row>
    <row r="4513" spans="1:15" x14ac:dyDescent="0.25">
      <c r="A4513" s="2">
        <f t="shared" si="284"/>
        <v>2018</v>
      </c>
      <c r="B4513" s="2" t="str">
        <f t="shared" si="285"/>
        <v>Dec</v>
      </c>
      <c r="C4513" s="2">
        <f t="shared" si="286"/>
        <v>51</v>
      </c>
      <c r="D4513" s="2" t="str">
        <f t="shared" si="287"/>
        <v>Thu</v>
      </c>
      <c r="E4513" s="34">
        <v>43454</v>
      </c>
      <c r="F4513" s="30">
        <v>49461</v>
      </c>
      <c r="G4513" s="2" t="s">
        <v>176</v>
      </c>
      <c r="H4513" s="30" t="s">
        <v>2255</v>
      </c>
      <c r="I4513" s="2">
        <v>15</v>
      </c>
      <c r="J4513" s="30" t="s">
        <v>2445</v>
      </c>
      <c r="K4513" s="2" t="s">
        <v>1429</v>
      </c>
      <c r="L4513" s="30">
        <v>2728</v>
      </c>
      <c r="M4513" s="2">
        <v>85</v>
      </c>
      <c r="N4513" s="2">
        <v>32</v>
      </c>
      <c r="O4513" s="31">
        <v>0.26546296296296296</v>
      </c>
    </row>
    <row r="4514" spans="1:15" x14ac:dyDescent="0.25">
      <c r="A4514" s="2">
        <f t="shared" si="284"/>
        <v>2018</v>
      </c>
      <c r="B4514" s="2" t="str">
        <f t="shared" si="285"/>
        <v>Dec</v>
      </c>
      <c r="C4514" s="2">
        <f t="shared" si="286"/>
        <v>51</v>
      </c>
      <c r="D4514" s="2" t="str">
        <f t="shared" si="287"/>
        <v>Thu</v>
      </c>
      <c r="E4514" s="34">
        <v>43454</v>
      </c>
      <c r="F4514" s="30">
        <v>49461</v>
      </c>
      <c r="G4514" s="2" t="s">
        <v>176</v>
      </c>
      <c r="H4514" s="30" t="s">
        <v>2255</v>
      </c>
      <c r="I4514" s="2">
        <v>15</v>
      </c>
      <c r="J4514" s="30" t="s">
        <v>2447</v>
      </c>
      <c r="K4514" s="2" t="s">
        <v>1429</v>
      </c>
      <c r="L4514" s="30">
        <v>2728</v>
      </c>
      <c r="M4514" s="2">
        <v>85</v>
      </c>
      <c r="N4514" s="2">
        <v>32</v>
      </c>
      <c r="O4514" s="31">
        <v>0.26547453703703705</v>
      </c>
    </row>
    <row r="4515" spans="1:15" x14ac:dyDescent="0.25">
      <c r="A4515" s="2">
        <f t="shared" si="284"/>
        <v>2018</v>
      </c>
      <c r="B4515" s="2" t="str">
        <f t="shared" si="285"/>
        <v>Dec</v>
      </c>
      <c r="C4515" s="2">
        <f t="shared" si="286"/>
        <v>51</v>
      </c>
      <c r="D4515" s="2" t="str">
        <f t="shared" si="287"/>
        <v>Thu</v>
      </c>
      <c r="E4515" s="34">
        <v>43454</v>
      </c>
      <c r="F4515" s="30">
        <v>51359</v>
      </c>
      <c r="G4515" s="2" t="s">
        <v>82</v>
      </c>
      <c r="H4515" s="30" t="s">
        <v>2256</v>
      </c>
      <c r="I4515" s="2">
        <v>34</v>
      </c>
      <c r="J4515" s="30" t="s">
        <v>1778</v>
      </c>
      <c r="K4515" s="2" t="s">
        <v>1272</v>
      </c>
      <c r="L4515" s="30">
        <v>17472</v>
      </c>
      <c r="M4515" s="2">
        <v>1</v>
      </c>
      <c r="N4515" s="2">
        <v>26</v>
      </c>
      <c r="O4515" s="31">
        <v>5.3379629629629631E-2</v>
      </c>
    </row>
    <row r="4516" spans="1:15" x14ac:dyDescent="0.25">
      <c r="A4516" s="2">
        <f t="shared" si="284"/>
        <v>2018</v>
      </c>
      <c r="B4516" s="2" t="str">
        <f t="shared" si="285"/>
        <v>Dec</v>
      </c>
      <c r="C4516" s="2">
        <f t="shared" si="286"/>
        <v>51</v>
      </c>
      <c r="D4516" s="2" t="str">
        <f t="shared" si="287"/>
        <v>Thu</v>
      </c>
      <c r="E4516" s="34">
        <v>43454</v>
      </c>
      <c r="F4516" s="30" t="s">
        <v>2257</v>
      </c>
      <c r="G4516" s="2" t="s">
        <v>2258</v>
      </c>
      <c r="H4516" s="30" t="s">
        <v>2259</v>
      </c>
      <c r="I4516" s="2">
        <v>8</v>
      </c>
      <c r="J4516" s="30" t="s">
        <v>1714</v>
      </c>
      <c r="K4516" s="2" t="s">
        <v>1272</v>
      </c>
      <c r="L4516" s="30">
        <v>1503</v>
      </c>
      <c r="M4516" s="2">
        <v>11</v>
      </c>
      <c r="N4516" s="2">
        <v>27</v>
      </c>
      <c r="O4516" s="31">
        <v>5.2650462962962961E-2</v>
      </c>
    </row>
    <row r="4517" spans="1:15" x14ac:dyDescent="0.25">
      <c r="A4517" s="2">
        <f t="shared" si="284"/>
        <v>2018</v>
      </c>
      <c r="B4517" s="2" t="str">
        <f t="shared" si="285"/>
        <v>Dec</v>
      </c>
      <c r="C4517" s="2">
        <f t="shared" si="286"/>
        <v>51</v>
      </c>
      <c r="D4517" s="2" t="str">
        <f t="shared" si="287"/>
        <v>Thu</v>
      </c>
      <c r="E4517" s="34">
        <v>43454</v>
      </c>
      <c r="F4517" s="30">
        <v>49494</v>
      </c>
      <c r="G4517" s="2" t="s">
        <v>93</v>
      </c>
      <c r="H4517" s="30" t="s">
        <v>2260</v>
      </c>
      <c r="I4517" s="2">
        <v>12</v>
      </c>
      <c r="J4517" s="30" t="s">
        <v>1340</v>
      </c>
      <c r="K4517" s="2" t="s">
        <v>1272</v>
      </c>
      <c r="L4517" s="30">
        <v>930</v>
      </c>
      <c r="M4517" s="2">
        <v>89</v>
      </c>
      <c r="N4517" s="2">
        <v>16</v>
      </c>
      <c r="O4517" s="31">
        <v>1.4641203703703703E-2</v>
      </c>
    </row>
    <row r="4518" spans="1:15" x14ac:dyDescent="0.25">
      <c r="A4518" s="2">
        <f t="shared" si="284"/>
        <v>2018</v>
      </c>
      <c r="B4518" s="2" t="str">
        <f t="shared" si="285"/>
        <v>Dec</v>
      </c>
      <c r="C4518" s="2">
        <f t="shared" si="286"/>
        <v>51</v>
      </c>
      <c r="D4518" s="2" t="str">
        <f t="shared" si="287"/>
        <v>Thu</v>
      </c>
      <c r="E4518" s="34">
        <v>43454</v>
      </c>
      <c r="F4518" s="30">
        <v>49494</v>
      </c>
      <c r="G4518" s="2" t="s">
        <v>93</v>
      </c>
      <c r="H4518" s="30" t="s">
        <v>2260</v>
      </c>
      <c r="I4518" s="2">
        <v>12</v>
      </c>
      <c r="J4518" s="30" t="s">
        <v>1309</v>
      </c>
      <c r="K4518" s="2" t="s">
        <v>1264</v>
      </c>
      <c r="L4518" s="30">
        <v>930</v>
      </c>
      <c r="M4518" s="2">
        <v>89</v>
      </c>
      <c r="N4518" s="2">
        <v>16</v>
      </c>
      <c r="O4518" s="31">
        <v>7.4398148148148144E-2</v>
      </c>
    </row>
    <row r="4519" spans="1:15" x14ac:dyDescent="0.25">
      <c r="A4519" s="2">
        <f t="shared" si="284"/>
        <v>2018</v>
      </c>
      <c r="B4519" s="2" t="str">
        <f t="shared" si="285"/>
        <v>Dec</v>
      </c>
      <c r="C4519" s="2">
        <f t="shared" si="286"/>
        <v>51</v>
      </c>
      <c r="D4519" s="2" t="str">
        <f t="shared" si="287"/>
        <v>Thu</v>
      </c>
      <c r="E4519" s="34">
        <v>43454</v>
      </c>
      <c r="F4519" s="30">
        <v>49494</v>
      </c>
      <c r="G4519" s="2" t="s">
        <v>93</v>
      </c>
      <c r="H4519" s="30" t="s">
        <v>2260</v>
      </c>
      <c r="I4519" s="2">
        <v>12</v>
      </c>
      <c r="J4519" s="30" t="s">
        <v>1385</v>
      </c>
      <c r="K4519" s="2" t="s">
        <v>1348</v>
      </c>
      <c r="L4519" s="30">
        <v>930</v>
      </c>
      <c r="M4519" s="2">
        <v>89</v>
      </c>
      <c r="N4519" s="2">
        <v>16</v>
      </c>
      <c r="O4519" s="31">
        <v>1.4305555555555557E-2</v>
      </c>
    </row>
    <row r="4520" spans="1:15" x14ac:dyDescent="0.25">
      <c r="A4520" s="2">
        <f t="shared" si="284"/>
        <v>2018</v>
      </c>
      <c r="B4520" s="2" t="str">
        <f t="shared" si="285"/>
        <v>Dec</v>
      </c>
      <c r="C4520" s="2">
        <f t="shared" si="286"/>
        <v>51</v>
      </c>
      <c r="D4520" s="2" t="str">
        <f t="shared" si="287"/>
        <v>Thu</v>
      </c>
      <c r="E4520" s="34">
        <v>43454</v>
      </c>
      <c r="F4520" s="30">
        <v>49494</v>
      </c>
      <c r="G4520" s="2" t="s">
        <v>93</v>
      </c>
      <c r="H4520" s="30" t="s">
        <v>2260</v>
      </c>
      <c r="I4520" s="2">
        <v>12</v>
      </c>
      <c r="J4520" s="30" t="s">
        <v>1414</v>
      </c>
      <c r="K4520" s="2" t="s">
        <v>1429</v>
      </c>
      <c r="L4520" s="30">
        <v>930</v>
      </c>
      <c r="M4520" s="2">
        <v>89</v>
      </c>
      <c r="N4520" s="2">
        <v>16</v>
      </c>
      <c r="O4520" s="31">
        <v>7.2847222222222216E-2</v>
      </c>
    </row>
    <row r="4521" spans="1:15" x14ac:dyDescent="0.25">
      <c r="A4521" s="2">
        <f t="shared" si="284"/>
        <v>2018</v>
      </c>
      <c r="B4521" s="2" t="str">
        <f t="shared" si="285"/>
        <v>Dec</v>
      </c>
      <c r="C4521" s="2">
        <f t="shared" si="286"/>
        <v>51</v>
      </c>
      <c r="D4521" s="2" t="str">
        <f t="shared" si="287"/>
        <v>Thu</v>
      </c>
      <c r="E4521" s="34">
        <v>43454</v>
      </c>
      <c r="F4521" s="30">
        <v>49494</v>
      </c>
      <c r="G4521" s="2" t="s">
        <v>93</v>
      </c>
      <c r="H4521" s="30" t="s">
        <v>2260</v>
      </c>
      <c r="I4521" s="2">
        <v>12</v>
      </c>
      <c r="J4521" s="30" t="s">
        <v>1920</v>
      </c>
      <c r="K4521" s="2" t="s">
        <v>1429</v>
      </c>
      <c r="L4521" s="30">
        <v>930</v>
      </c>
      <c r="M4521" s="2">
        <v>89</v>
      </c>
      <c r="N4521" s="2">
        <v>16</v>
      </c>
      <c r="O4521" s="31">
        <v>7.2245370370370363E-2</v>
      </c>
    </row>
    <row r="4522" spans="1:15" x14ac:dyDescent="0.25">
      <c r="A4522" s="2">
        <f t="shared" si="284"/>
        <v>2018</v>
      </c>
      <c r="B4522" s="2" t="str">
        <f t="shared" si="285"/>
        <v>Dec</v>
      </c>
      <c r="C4522" s="2">
        <f t="shared" si="286"/>
        <v>51</v>
      </c>
      <c r="D4522" s="2" t="str">
        <f t="shared" si="287"/>
        <v>Thu</v>
      </c>
      <c r="E4522" s="34">
        <v>43454</v>
      </c>
      <c r="F4522" s="30">
        <v>49494</v>
      </c>
      <c r="G4522" s="2" t="s">
        <v>93</v>
      </c>
      <c r="H4522" s="30" t="s">
        <v>2260</v>
      </c>
      <c r="I4522" s="2">
        <v>12</v>
      </c>
      <c r="J4522" s="30" t="s">
        <v>2451</v>
      </c>
      <c r="K4522" s="2" t="s">
        <v>1264</v>
      </c>
      <c r="L4522" s="30">
        <v>930</v>
      </c>
      <c r="M4522" s="2">
        <v>89</v>
      </c>
      <c r="N4522" s="2">
        <v>16</v>
      </c>
      <c r="O4522" s="31">
        <v>7.2245370370370363E-2</v>
      </c>
    </row>
    <row r="4523" spans="1:15" x14ac:dyDescent="0.25">
      <c r="A4523" s="2">
        <f t="shared" si="284"/>
        <v>2018</v>
      </c>
      <c r="B4523" s="2" t="str">
        <f t="shared" si="285"/>
        <v>Dec</v>
      </c>
      <c r="C4523" s="2">
        <f t="shared" si="286"/>
        <v>51</v>
      </c>
      <c r="D4523" s="2" t="str">
        <f t="shared" si="287"/>
        <v>Thu</v>
      </c>
      <c r="E4523" s="34">
        <v>43454</v>
      </c>
      <c r="F4523" s="30">
        <v>49494</v>
      </c>
      <c r="G4523" s="2" t="s">
        <v>93</v>
      </c>
      <c r="H4523" s="30" t="s">
        <v>2260</v>
      </c>
      <c r="I4523" s="2">
        <v>12</v>
      </c>
      <c r="J4523" s="30" t="s">
        <v>2492</v>
      </c>
      <c r="K4523" s="2" t="s">
        <v>1429</v>
      </c>
      <c r="L4523" s="30">
        <v>930</v>
      </c>
      <c r="M4523" s="2">
        <v>89</v>
      </c>
      <c r="N4523" s="2">
        <v>16</v>
      </c>
      <c r="O4523" s="31">
        <v>7.2615740740740745E-2</v>
      </c>
    </row>
    <row r="4524" spans="1:15" x14ac:dyDescent="0.25">
      <c r="A4524" s="2">
        <f t="shared" si="284"/>
        <v>2018</v>
      </c>
      <c r="B4524" s="2" t="str">
        <f t="shared" si="285"/>
        <v>Dec</v>
      </c>
      <c r="C4524" s="2">
        <f t="shared" si="286"/>
        <v>51</v>
      </c>
      <c r="D4524" s="2" t="str">
        <f t="shared" si="287"/>
        <v>Thu</v>
      </c>
      <c r="E4524" s="34">
        <v>43454</v>
      </c>
      <c r="F4524" s="30" t="s">
        <v>2261</v>
      </c>
      <c r="G4524" s="2" t="s">
        <v>2262</v>
      </c>
      <c r="H4524" s="30" t="s">
        <v>2263</v>
      </c>
      <c r="I4524" s="2">
        <v>8</v>
      </c>
      <c r="J4524" s="30" t="s">
        <v>1340</v>
      </c>
      <c r="K4524" s="2" t="s">
        <v>1272</v>
      </c>
      <c r="L4524" s="30">
        <v>1980</v>
      </c>
      <c r="M4524" s="2">
        <v>5</v>
      </c>
      <c r="N4524" s="2">
        <v>27</v>
      </c>
      <c r="O4524" s="31">
        <v>1.9398148148148147E-2</v>
      </c>
    </row>
    <row r="4525" spans="1:15" x14ac:dyDescent="0.25">
      <c r="A4525" s="2">
        <f t="shared" si="284"/>
        <v>2018</v>
      </c>
      <c r="B4525" s="2" t="str">
        <f t="shared" si="285"/>
        <v>Dec</v>
      </c>
      <c r="C4525" s="2">
        <f t="shared" si="286"/>
        <v>51</v>
      </c>
      <c r="D4525" s="2" t="str">
        <f t="shared" si="287"/>
        <v>Thu</v>
      </c>
      <c r="E4525" s="34">
        <v>43454</v>
      </c>
      <c r="F4525" s="30" t="s">
        <v>2261</v>
      </c>
      <c r="G4525" s="2" t="s">
        <v>2262</v>
      </c>
      <c r="H4525" s="30" t="s">
        <v>2263</v>
      </c>
      <c r="I4525" s="2">
        <v>8</v>
      </c>
      <c r="J4525" s="30" t="s">
        <v>1287</v>
      </c>
      <c r="K4525" s="2" t="s">
        <v>1255</v>
      </c>
      <c r="L4525" s="30">
        <v>1980</v>
      </c>
      <c r="M4525" s="2">
        <v>5</v>
      </c>
      <c r="N4525" s="2">
        <v>27</v>
      </c>
      <c r="O4525" s="31">
        <v>4.4525462962962968E-2</v>
      </c>
    </row>
    <row r="4526" spans="1:15" x14ac:dyDescent="0.25">
      <c r="A4526" s="2">
        <f t="shared" si="284"/>
        <v>2018</v>
      </c>
      <c r="B4526" s="2" t="str">
        <f t="shared" si="285"/>
        <v>Dec</v>
      </c>
      <c r="C4526" s="2">
        <f t="shared" si="286"/>
        <v>51</v>
      </c>
      <c r="D4526" s="2" t="str">
        <f t="shared" si="287"/>
        <v>Thu</v>
      </c>
      <c r="E4526" s="34">
        <v>43454</v>
      </c>
      <c r="F4526" s="30" t="s">
        <v>2261</v>
      </c>
      <c r="G4526" s="2" t="s">
        <v>2262</v>
      </c>
      <c r="H4526" s="30" t="s">
        <v>2263</v>
      </c>
      <c r="I4526" s="2">
        <v>8</v>
      </c>
      <c r="J4526" s="30" t="s">
        <v>1380</v>
      </c>
      <c r="K4526" s="2" t="s">
        <v>1264</v>
      </c>
      <c r="L4526" s="30">
        <v>1980</v>
      </c>
      <c r="M4526" s="2">
        <v>5</v>
      </c>
      <c r="N4526" s="2">
        <v>27</v>
      </c>
      <c r="O4526" s="31">
        <v>1.9247685185185184E-2</v>
      </c>
    </row>
    <row r="4527" spans="1:15" x14ac:dyDescent="0.25">
      <c r="A4527" s="2">
        <f t="shared" si="284"/>
        <v>2018</v>
      </c>
      <c r="B4527" s="2" t="str">
        <f t="shared" si="285"/>
        <v>Dec</v>
      </c>
      <c r="C4527" s="2">
        <f t="shared" si="286"/>
        <v>51</v>
      </c>
      <c r="D4527" s="2" t="str">
        <f t="shared" si="287"/>
        <v>Thu</v>
      </c>
      <c r="E4527" s="34">
        <v>43454</v>
      </c>
      <c r="F4527" s="30" t="s">
        <v>2261</v>
      </c>
      <c r="G4527" s="2" t="s">
        <v>2262</v>
      </c>
      <c r="H4527" s="30" t="s">
        <v>2263</v>
      </c>
      <c r="I4527" s="2">
        <v>8</v>
      </c>
      <c r="J4527" s="30" t="s">
        <v>1725</v>
      </c>
      <c r="K4527" s="2" t="s">
        <v>1255</v>
      </c>
      <c r="L4527" s="30">
        <v>1980</v>
      </c>
      <c r="M4527" s="2">
        <v>5</v>
      </c>
      <c r="N4527" s="2">
        <v>27</v>
      </c>
      <c r="O4527" s="31">
        <v>4.4143518518518519E-2</v>
      </c>
    </row>
    <row r="4528" spans="1:15" x14ac:dyDescent="0.25">
      <c r="A4528" s="2">
        <f t="shared" si="284"/>
        <v>2018</v>
      </c>
      <c r="B4528" s="2" t="str">
        <f t="shared" si="285"/>
        <v>Dec</v>
      </c>
      <c r="C4528" s="2">
        <f t="shared" si="286"/>
        <v>51</v>
      </c>
      <c r="D4528" s="2" t="str">
        <f t="shared" si="287"/>
        <v>Thu</v>
      </c>
      <c r="E4528" s="34">
        <v>43454</v>
      </c>
      <c r="F4528" s="30" t="s">
        <v>2493</v>
      </c>
      <c r="G4528" s="2" t="s">
        <v>2494</v>
      </c>
      <c r="H4528" s="30" t="s">
        <v>2495</v>
      </c>
      <c r="I4528" s="2">
        <v>35</v>
      </c>
      <c r="J4528" s="30" t="s">
        <v>1341</v>
      </c>
      <c r="K4528" s="2" t="s">
        <v>1272</v>
      </c>
      <c r="L4528" s="30">
        <v>9088</v>
      </c>
      <c r="M4528" s="2">
        <v>62</v>
      </c>
      <c r="N4528" s="2">
        <v>20</v>
      </c>
      <c r="O4528" s="31">
        <v>0</v>
      </c>
    </row>
    <row r="4529" spans="1:15" x14ac:dyDescent="0.25">
      <c r="A4529" s="2">
        <f t="shared" si="284"/>
        <v>2018</v>
      </c>
      <c r="B4529" s="2" t="str">
        <f t="shared" si="285"/>
        <v>Dec</v>
      </c>
      <c r="C4529" s="2">
        <f t="shared" si="286"/>
        <v>51</v>
      </c>
      <c r="D4529" s="2" t="str">
        <f t="shared" si="287"/>
        <v>Thu</v>
      </c>
      <c r="E4529" s="34">
        <v>43454</v>
      </c>
      <c r="F4529" s="30" t="s">
        <v>2493</v>
      </c>
      <c r="G4529" s="2" t="s">
        <v>2494</v>
      </c>
      <c r="H4529" s="30" t="s">
        <v>2495</v>
      </c>
      <c r="I4529" s="2">
        <v>35</v>
      </c>
      <c r="J4529" s="30" t="s">
        <v>1308</v>
      </c>
      <c r="K4529" s="2" t="s">
        <v>1247</v>
      </c>
      <c r="L4529" s="30">
        <v>9088</v>
      </c>
      <c r="M4529" s="2">
        <v>62</v>
      </c>
      <c r="N4529" s="2">
        <v>20</v>
      </c>
      <c r="O4529" s="31">
        <v>0</v>
      </c>
    </row>
    <row r="4530" spans="1:15" x14ac:dyDescent="0.25">
      <c r="A4530" s="2">
        <f t="shared" si="284"/>
        <v>2018</v>
      </c>
      <c r="B4530" s="2" t="str">
        <f t="shared" si="285"/>
        <v>Dec</v>
      </c>
      <c r="C4530" s="2">
        <f t="shared" si="286"/>
        <v>51</v>
      </c>
      <c r="D4530" s="2" t="str">
        <f t="shared" si="287"/>
        <v>Thu</v>
      </c>
      <c r="E4530" s="34">
        <v>43454</v>
      </c>
      <c r="F4530" s="30" t="s">
        <v>2493</v>
      </c>
      <c r="G4530" s="2" t="s">
        <v>2494</v>
      </c>
      <c r="H4530" s="30" t="s">
        <v>2495</v>
      </c>
      <c r="I4530" s="2">
        <v>35</v>
      </c>
      <c r="J4530" s="30" t="s">
        <v>1385</v>
      </c>
      <c r="K4530" s="2" t="s">
        <v>1348</v>
      </c>
      <c r="L4530" s="30">
        <v>9088</v>
      </c>
      <c r="M4530" s="2">
        <v>62</v>
      </c>
      <c r="N4530" s="2">
        <v>20</v>
      </c>
      <c r="O4530" s="31">
        <v>0</v>
      </c>
    </row>
    <row r="4531" spans="1:15" x14ac:dyDescent="0.25">
      <c r="A4531" s="2">
        <f t="shared" si="284"/>
        <v>2018</v>
      </c>
      <c r="B4531" s="2" t="str">
        <f t="shared" si="285"/>
        <v>Dec</v>
      </c>
      <c r="C4531" s="2">
        <f t="shared" si="286"/>
        <v>51</v>
      </c>
      <c r="D4531" s="2" t="str">
        <f t="shared" si="287"/>
        <v>Thu</v>
      </c>
      <c r="E4531" s="34">
        <v>43454</v>
      </c>
      <c r="F4531" s="30" t="s">
        <v>2493</v>
      </c>
      <c r="G4531" s="2" t="s">
        <v>2494</v>
      </c>
      <c r="H4531" s="30" t="s">
        <v>2495</v>
      </c>
      <c r="I4531" s="2">
        <v>35</v>
      </c>
      <c r="J4531" s="30" t="s">
        <v>1408</v>
      </c>
      <c r="K4531" s="2" t="s">
        <v>1247</v>
      </c>
      <c r="L4531" s="30">
        <v>9088</v>
      </c>
      <c r="M4531" s="2">
        <v>62</v>
      </c>
      <c r="N4531" s="2">
        <v>20</v>
      </c>
      <c r="O4531" s="31">
        <v>0</v>
      </c>
    </row>
    <row r="4532" spans="1:15" x14ac:dyDescent="0.25">
      <c r="A4532" s="2">
        <f t="shared" si="284"/>
        <v>2018</v>
      </c>
      <c r="B4532" s="2" t="str">
        <f t="shared" si="285"/>
        <v>Dec</v>
      </c>
      <c r="C4532" s="2">
        <f t="shared" si="286"/>
        <v>51</v>
      </c>
      <c r="D4532" s="2" t="str">
        <f t="shared" si="287"/>
        <v>Thu</v>
      </c>
      <c r="E4532" s="34">
        <v>43454</v>
      </c>
      <c r="F4532" s="30" t="s">
        <v>2493</v>
      </c>
      <c r="G4532" s="2" t="s">
        <v>2494</v>
      </c>
      <c r="H4532" s="30" t="s">
        <v>2495</v>
      </c>
      <c r="I4532" s="2">
        <v>35</v>
      </c>
      <c r="J4532" s="30" t="s">
        <v>1759</v>
      </c>
      <c r="K4532" s="2" t="s">
        <v>1247</v>
      </c>
      <c r="L4532" s="30">
        <v>9088</v>
      </c>
      <c r="M4532" s="2">
        <v>62</v>
      </c>
      <c r="N4532" s="2">
        <v>20</v>
      </c>
      <c r="O4532" s="31">
        <v>0</v>
      </c>
    </row>
    <row r="4533" spans="1:15" x14ac:dyDescent="0.25">
      <c r="A4533" s="2">
        <f t="shared" si="284"/>
        <v>2018</v>
      </c>
      <c r="B4533" s="2" t="str">
        <f t="shared" si="285"/>
        <v>Dec</v>
      </c>
      <c r="C4533" s="2">
        <f t="shared" si="286"/>
        <v>51</v>
      </c>
      <c r="D4533" s="2" t="str">
        <f t="shared" si="287"/>
        <v>Thu</v>
      </c>
      <c r="E4533" s="34">
        <v>43454</v>
      </c>
      <c r="F4533" s="30" t="s">
        <v>2493</v>
      </c>
      <c r="G4533" s="2" t="s">
        <v>2494</v>
      </c>
      <c r="H4533" s="30" t="s">
        <v>2495</v>
      </c>
      <c r="I4533" s="2">
        <v>35</v>
      </c>
      <c r="J4533" s="30" t="s">
        <v>1865</v>
      </c>
      <c r="K4533" s="2" t="s">
        <v>1247</v>
      </c>
      <c r="L4533" s="30">
        <v>9088</v>
      </c>
      <c r="M4533" s="2">
        <v>62</v>
      </c>
      <c r="N4533" s="2">
        <v>20</v>
      </c>
      <c r="O4533" s="31">
        <v>0</v>
      </c>
    </row>
    <row r="4534" spans="1:15" x14ac:dyDescent="0.25">
      <c r="A4534" s="2">
        <f t="shared" si="284"/>
        <v>2018</v>
      </c>
      <c r="B4534" s="2" t="str">
        <f t="shared" si="285"/>
        <v>Dec</v>
      </c>
      <c r="C4534" s="2">
        <f t="shared" si="286"/>
        <v>51</v>
      </c>
      <c r="D4534" s="2" t="str">
        <f t="shared" si="287"/>
        <v>Thu</v>
      </c>
      <c r="E4534" s="34">
        <v>43454</v>
      </c>
      <c r="F4534" s="30" t="s">
        <v>2493</v>
      </c>
      <c r="G4534" s="2" t="s">
        <v>2494</v>
      </c>
      <c r="H4534" s="30" t="s">
        <v>2495</v>
      </c>
      <c r="I4534" s="2">
        <v>35</v>
      </c>
      <c r="J4534" s="30" t="s">
        <v>2035</v>
      </c>
      <c r="K4534" s="2" t="s">
        <v>1264</v>
      </c>
      <c r="L4534" s="30">
        <v>9088</v>
      </c>
      <c r="M4534" s="2">
        <v>62</v>
      </c>
      <c r="N4534" s="2">
        <v>20</v>
      </c>
      <c r="O4534" s="31">
        <v>0</v>
      </c>
    </row>
    <row r="4535" spans="1:15" x14ac:dyDescent="0.25">
      <c r="A4535" s="2">
        <f t="shared" si="284"/>
        <v>2018</v>
      </c>
      <c r="B4535" s="2" t="str">
        <f t="shared" si="285"/>
        <v>Dec</v>
      </c>
      <c r="C4535" s="2">
        <f t="shared" si="286"/>
        <v>51</v>
      </c>
      <c r="D4535" s="2" t="str">
        <f t="shared" si="287"/>
        <v>Thu</v>
      </c>
      <c r="E4535" s="34">
        <v>43454</v>
      </c>
      <c r="F4535" s="30" t="s">
        <v>2264</v>
      </c>
      <c r="G4535" s="2" t="s">
        <v>2265</v>
      </c>
      <c r="H4535" s="30" t="s">
        <v>2266</v>
      </c>
      <c r="I4535" s="2">
        <v>9</v>
      </c>
      <c r="J4535" s="30" t="s">
        <v>1341</v>
      </c>
      <c r="K4535" s="2" t="s">
        <v>1272</v>
      </c>
      <c r="L4535" s="30">
        <v>2016</v>
      </c>
      <c r="M4535" s="2">
        <v>1</v>
      </c>
      <c r="N4535" s="2">
        <v>28</v>
      </c>
      <c r="O4535" s="31">
        <v>1.5925925925925927E-2</v>
      </c>
    </row>
    <row r="4536" spans="1:15" x14ac:dyDescent="0.25">
      <c r="A4536" s="2">
        <f t="shared" si="284"/>
        <v>2018</v>
      </c>
      <c r="B4536" s="2" t="str">
        <f t="shared" si="285"/>
        <v>Dec</v>
      </c>
      <c r="C4536" s="2">
        <f t="shared" si="286"/>
        <v>51</v>
      </c>
      <c r="D4536" s="2" t="str">
        <f t="shared" si="287"/>
        <v>Thu</v>
      </c>
      <c r="E4536" s="34">
        <v>43454</v>
      </c>
      <c r="F4536" s="30" t="s">
        <v>2264</v>
      </c>
      <c r="G4536" s="2" t="s">
        <v>2265</v>
      </c>
      <c r="H4536" s="30" t="s">
        <v>2266</v>
      </c>
      <c r="I4536" s="2">
        <v>9</v>
      </c>
      <c r="J4536" s="30" t="s">
        <v>1326</v>
      </c>
      <c r="K4536" s="2" t="s">
        <v>1255</v>
      </c>
      <c r="L4536" s="30">
        <v>2016</v>
      </c>
      <c r="M4536" s="2">
        <v>1</v>
      </c>
      <c r="N4536" s="2">
        <v>28</v>
      </c>
      <c r="O4536" s="31">
        <v>0.13032407407407406</v>
      </c>
    </row>
    <row r="4537" spans="1:15" x14ac:dyDescent="0.25">
      <c r="A4537" s="2">
        <f t="shared" si="284"/>
        <v>2018</v>
      </c>
      <c r="B4537" s="2" t="str">
        <f t="shared" si="285"/>
        <v>Dec</v>
      </c>
      <c r="C4537" s="2">
        <f t="shared" si="286"/>
        <v>51</v>
      </c>
      <c r="D4537" s="2" t="str">
        <f t="shared" si="287"/>
        <v>Thu</v>
      </c>
      <c r="E4537" s="34">
        <v>43454</v>
      </c>
      <c r="F4537" s="30" t="s">
        <v>2264</v>
      </c>
      <c r="G4537" s="2" t="s">
        <v>2265</v>
      </c>
      <c r="H4537" s="30" t="s">
        <v>2266</v>
      </c>
      <c r="I4537" s="2">
        <v>9</v>
      </c>
      <c r="J4537" s="30" t="s">
        <v>1380</v>
      </c>
      <c r="K4537" s="2" t="s">
        <v>1264</v>
      </c>
      <c r="L4537" s="30">
        <v>2016</v>
      </c>
      <c r="M4537" s="2">
        <v>1</v>
      </c>
      <c r="N4537" s="2">
        <v>28</v>
      </c>
      <c r="O4537" s="31">
        <v>1.5590277777777778E-2</v>
      </c>
    </row>
    <row r="4538" spans="1:15" x14ac:dyDescent="0.25">
      <c r="A4538" s="2">
        <f t="shared" si="284"/>
        <v>2018</v>
      </c>
      <c r="B4538" s="2" t="str">
        <f t="shared" si="285"/>
        <v>Dec</v>
      </c>
      <c r="C4538" s="2">
        <f t="shared" si="286"/>
        <v>51</v>
      </c>
      <c r="D4538" s="2" t="str">
        <f t="shared" si="287"/>
        <v>Thu</v>
      </c>
      <c r="E4538" s="34">
        <v>43454</v>
      </c>
      <c r="F4538" s="30" t="s">
        <v>2264</v>
      </c>
      <c r="G4538" s="2" t="s">
        <v>2265</v>
      </c>
      <c r="H4538" s="30" t="s">
        <v>2266</v>
      </c>
      <c r="I4538" s="2">
        <v>9</v>
      </c>
      <c r="J4538" s="30" t="s">
        <v>2496</v>
      </c>
      <c r="K4538" s="2" t="s">
        <v>1255</v>
      </c>
      <c r="L4538" s="30">
        <v>2016</v>
      </c>
      <c r="M4538" s="2">
        <v>1</v>
      </c>
      <c r="N4538" s="2">
        <v>28</v>
      </c>
      <c r="O4538" s="31">
        <v>0.13048611111111111</v>
      </c>
    </row>
    <row r="4539" spans="1:15" x14ac:dyDescent="0.25">
      <c r="A4539" s="2">
        <f t="shared" si="284"/>
        <v>2018</v>
      </c>
      <c r="B4539" s="2" t="str">
        <f t="shared" si="285"/>
        <v>Dec</v>
      </c>
      <c r="C4539" s="2">
        <f t="shared" si="286"/>
        <v>51</v>
      </c>
      <c r="D4539" s="2" t="str">
        <f t="shared" si="287"/>
        <v>Thu</v>
      </c>
      <c r="E4539" s="34">
        <v>43454</v>
      </c>
      <c r="F4539" s="30">
        <v>49498</v>
      </c>
      <c r="G4539" s="2" t="s">
        <v>87</v>
      </c>
      <c r="H4539" s="30" t="s">
        <v>2267</v>
      </c>
      <c r="I4539" s="2">
        <v>11</v>
      </c>
      <c r="J4539" s="30" t="s">
        <v>1326</v>
      </c>
      <c r="K4539" s="2" t="s">
        <v>1255</v>
      </c>
      <c r="L4539" s="30">
        <v>1328</v>
      </c>
      <c r="M4539" s="2">
        <v>3</v>
      </c>
      <c r="N4539" s="2">
        <v>33</v>
      </c>
      <c r="O4539" s="31">
        <v>8.5069444444444437E-3</v>
      </c>
    </row>
    <row r="4540" spans="1:15" x14ac:dyDescent="0.25">
      <c r="A4540" s="2">
        <f t="shared" ref="A4540:A4603" si="288">YEAR(E4540)</f>
        <v>2018</v>
      </c>
      <c r="B4540" s="2" t="str">
        <f t="shared" ref="B4540:B4603" si="289">TEXT(E4540,"MMM")</f>
        <v>Dec</v>
      </c>
      <c r="C4540" s="2">
        <f t="shared" ref="C4540:C4603" si="290">WEEKNUM(E4540)</f>
        <v>51</v>
      </c>
      <c r="D4540" s="2" t="str">
        <f t="shared" ref="D4540:D4603" si="291">TEXT(E4540,"DDD")</f>
        <v>Thu</v>
      </c>
      <c r="E4540" s="34">
        <v>43454</v>
      </c>
      <c r="F4540" s="30">
        <v>49498</v>
      </c>
      <c r="G4540" s="2" t="s">
        <v>87</v>
      </c>
      <c r="H4540" s="30" t="s">
        <v>2267</v>
      </c>
      <c r="I4540" s="2">
        <v>11</v>
      </c>
      <c r="J4540" s="30" t="s">
        <v>1380</v>
      </c>
      <c r="K4540" s="2" t="s">
        <v>1264</v>
      </c>
      <c r="L4540" s="30">
        <v>1328</v>
      </c>
      <c r="M4540" s="2">
        <v>3</v>
      </c>
      <c r="N4540" s="2">
        <v>33</v>
      </c>
      <c r="O4540" s="31">
        <v>0.12015046296296296</v>
      </c>
    </row>
    <row r="4541" spans="1:15" x14ac:dyDescent="0.25">
      <c r="A4541" s="2">
        <f t="shared" si="288"/>
        <v>2018</v>
      </c>
      <c r="B4541" s="2" t="str">
        <f t="shared" si="289"/>
        <v>Dec</v>
      </c>
      <c r="C4541" s="2">
        <f t="shared" si="290"/>
        <v>51</v>
      </c>
      <c r="D4541" s="2" t="str">
        <f t="shared" si="291"/>
        <v>Thu</v>
      </c>
      <c r="E4541" s="34">
        <v>43454</v>
      </c>
      <c r="F4541" s="30">
        <v>49498</v>
      </c>
      <c r="G4541" s="2" t="s">
        <v>87</v>
      </c>
      <c r="H4541" s="30" t="s">
        <v>2267</v>
      </c>
      <c r="I4541" s="2">
        <v>11</v>
      </c>
      <c r="J4541" s="30" t="s">
        <v>1673</v>
      </c>
      <c r="K4541" s="2" t="s">
        <v>1272</v>
      </c>
      <c r="L4541" s="30">
        <v>1328</v>
      </c>
      <c r="M4541" s="2">
        <v>3</v>
      </c>
      <c r="N4541" s="2">
        <v>33</v>
      </c>
      <c r="O4541" s="31">
        <v>0.12050925925925926</v>
      </c>
    </row>
    <row r="4542" spans="1:15" x14ac:dyDescent="0.25">
      <c r="A4542" s="2">
        <f t="shared" si="288"/>
        <v>2018</v>
      </c>
      <c r="B4542" s="2" t="str">
        <f t="shared" si="289"/>
        <v>Dec</v>
      </c>
      <c r="C4542" s="2">
        <f t="shared" si="290"/>
        <v>51</v>
      </c>
      <c r="D4542" s="2" t="str">
        <f t="shared" si="291"/>
        <v>Thu</v>
      </c>
      <c r="E4542" s="34">
        <v>43454</v>
      </c>
      <c r="F4542" s="30">
        <v>49498</v>
      </c>
      <c r="G4542" s="2" t="s">
        <v>87</v>
      </c>
      <c r="H4542" s="30" t="s">
        <v>2267</v>
      </c>
      <c r="I4542" s="2">
        <v>11</v>
      </c>
      <c r="J4542" s="30" t="s">
        <v>2496</v>
      </c>
      <c r="K4542" s="2" t="s">
        <v>1255</v>
      </c>
      <c r="L4542" s="30">
        <v>1328</v>
      </c>
      <c r="M4542" s="2">
        <v>3</v>
      </c>
      <c r="N4542" s="2">
        <v>33</v>
      </c>
      <c r="O4542" s="31">
        <v>8.7962962962962968E-3</v>
      </c>
    </row>
    <row r="4543" spans="1:15" x14ac:dyDescent="0.25">
      <c r="A4543" s="2">
        <f t="shared" si="288"/>
        <v>2018</v>
      </c>
      <c r="B4543" s="2" t="str">
        <f t="shared" si="289"/>
        <v>Dec</v>
      </c>
      <c r="C4543" s="2">
        <f t="shared" si="290"/>
        <v>51</v>
      </c>
      <c r="D4543" s="2" t="str">
        <f t="shared" si="291"/>
        <v>Thu</v>
      </c>
      <c r="E4543" s="34">
        <v>43454</v>
      </c>
      <c r="F4543" s="30" t="s">
        <v>2268</v>
      </c>
      <c r="G4543" s="2" t="s">
        <v>2269</v>
      </c>
      <c r="H4543" s="30" t="s">
        <v>2270</v>
      </c>
      <c r="I4543" s="2">
        <v>43</v>
      </c>
      <c r="J4543" s="30" t="s">
        <v>1341</v>
      </c>
      <c r="K4543" s="2" t="s">
        <v>1272</v>
      </c>
      <c r="L4543" s="30">
        <v>10530</v>
      </c>
      <c r="M4543" s="2">
        <v>95</v>
      </c>
      <c r="N4543" s="2">
        <v>22</v>
      </c>
      <c r="O4543" s="31">
        <v>0.13224537037037037</v>
      </c>
    </row>
    <row r="4544" spans="1:15" x14ac:dyDescent="0.25">
      <c r="A4544" s="2">
        <f t="shared" si="288"/>
        <v>2018</v>
      </c>
      <c r="B4544" s="2" t="str">
        <f t="shared" si="289"/>
        <v>Dec</v>
      </c>
      <c r="C4544" s="2">
        <f t="shared" si="290"/>
        <v>51</v>
      </c>
      <c r="D4544" s="2" t="str">
        <f t="shared" si="291"/>
        <v>Thu</v>
      </c>
      <c r="E4544" s="34">
        <v>43454</v>
      </c>
      <c r="F4544" s="30" t="s">
        <v>2268</v>
      </c>
      <c r="G4544" s="2" t="s">
        <v>2269</v>
      </c>
      <c r="H4544" s="30" t="s">
        <v>2270</v>
      </c>
      <c r="I4544" s="2">
        <v>43</v>
      </c>
      <c r="J4544" s="30" t="s">
        <v>1308</v>
      </c>
      <c r="K4544" s="2" t="s">
        <v>1247</v>
      </c>
      <c r="L4544" s="30">
        <v>10530</v>
      </c>
      <c r="M4544" s="2">
        <v>95</v>
      </c>
      <c r="N4544" s="2">
        <v>22</v>
      </c>
      <c r="O4544" s="31">
        <v>0.13030092592592593</v>
      </c>
    </row>
    <row r="4545" spans="1:15" x14ac:dyDescent="0.25">
      <c r="A4545" s="2">
        <f t="shared" si="288"/>
        <v>2018</v>
      </c>
      <c r="B4545" s="2" t="str">
        <f t="shared" si="289"/>
        <v>Dec</v>
      </c>
      <c r="C4545" s="2">
        <f t="shared" si="290"/>
        <v>51</v>
      </c>
      <c r="D4545" s="2" t="str">
        <f t="shared" si="291"/>
        <v>Thu</v>
      </c>
      <c r="E4545" s="34">
        <v>43454</v>
      </c>
      <c r="F4545" s="30" t="s">
        <v>2268</v>
      </c>
      <c r="G4545" s="2" t="s">
        <v>2269</v>
      </c>
      <c r="H4545" s="30" t="s">
        <v>2270</v>
      </c>
      <c r="I4545" s="2">
        <v>43</v>
      </c>
      <c r="J4545" s="30" t="s">
        <v>1385</v>
      </c>
      <c r="K4545" s="2" t="s">
        <v>1348</v>
      </c>
      <c r="L4545" s="30">
        <v>10530</v>
      </c>
      <c r="M4545" s="2">
        <v>95</v>
      </c>
      <c r="N4545" s="2">
        <v>22</v>
      </c>
      <c r="O4545" s="31">
        <v>0.13165509259259259</v>
      </c>
    </row>
    <row r="4546" spans="1:15" x14ac:dyDescent="0.25">
      <c r="A4546" s="2">
        <f t="shared" si="288"/>
        <v>2018</v>
      </c>
      <c r="B4546" s="2" t="str">
        <f t="shared" si="289"/>
        <v>Dec</v>
      </c>
      <c r="C4546" s="2">
        <f t="shared" si="290"/>
        <v>51</v>
      </c>
      <c r="D4546" s="2" t="str">
        <f t="shared" si="291"/>
        <v>Thu</v>
      </c>
      <c r="E4546" s="34">
        <v>43454</v>
      </c>
      <c r="F4546" s="30" t="s">
        <v>2268</v>
      </c>
      <c r="G4546" s="2" t="s">
        <v>2269</v>
      </c>
      <c r="H4546" s="30" t="s">
        <v>2270</v>
      </c>
      <c r="I4546" s="2">
        <v>43</v>
      </c>
      <c r="J4546" s="30" t="s">
        <v>1408</v>
      </c>
      <c r="K4546" s="2" t="s">
        <v>1247</v>
      </c>
      <c r="L4546" s="30">
        <v>10530</v>
      </c>
      <c r="M4546" s="2">
        <v>95</v>
      </c>
      <c r="N4546" s="2">
        <v>22</v>
      </c>
      <c r="O4546" s="31">
        <v>0.13118055555555555</v>
      </c>
    </row>
    <row r="4547" spans="1:15" x14ac:dyDescent="0.25">
      <c r="A4547" s="2">
        <f t="shared" si="288"/>
        <v>2018</v>
      </c>
      <c r="B4547" s="2" t="str">
        <f t="shared" si="289"/>
        <v>Dec</v>
      </c>
      <c r="C4547" s="2">
        <f t="shared" si="290"/>
        <v>51</v>
      </c>
      <c r="D4547" s="2" t="str">
        <f t="shared" si="291"/>
        <v>Thu</v>
      </c>
      <c r="E4547" s="34">
        <v>43454</v>
      </c>
      <c r="F4547" s="30" t="s">
        <v>2268</v>
      </c>
      <c r="G4547" s="2" t="s">
        <v>2269</v>
      </c>
      <c r="H4547" s="30" t="s">
        <v>2270</v>
      </c>
      <c r="I4547" s="2">
        <v>43</v>
      </c>
      <c r="J4547" s="30" t="s">
        <v>1865</v>
      </c>
      <c r="K4547" s="2" t="s">
        <v>1247</v>
      </c>
      <c r="L4547" s="30">
        <v>10530</v>
      </c>
      <c r="M4547" s="2">
        <v>95</v>
      </c>
      <c r="N4547" s="2">
        <v>22</v>
      </c>
      <c r="O4547" s="31">
        <v>0.12996527777777778</v>
      </c>
    </row>
    <row r="4548" spans="1:15" x14ac:dyDescent="0.25">
      <c r="A4548" s="2">
        <f t="shared" si="288"/>
        <v>2018</v>
      </c>
      <c r="B4548" s="2" t="str">
        <f t="shared" si="289"/>
        <v>Dec</v>
      </c>
      <c r="C4548" s="2">
        <f t="shared" si="290"/>
        <v>51</v>
      </c>
      <c r="D4548" s="2" t="str">
        <f t="shared" si="291"/>
        <v>Thu</v>
      </c>
      <c r="E4548" s="34">
        <v>43454</v>
      </c>
      <c r="F4548" s="30" t="s">
        <v>2268</v>
      </c>
      <c r="G4548" s="2" t="s">
        <v>2269</v>
      </c>
      <c r="H4548" s="30" t="s">
        <v>2270</v>
      </c>
      <c r="I4548" s="2">
        <v>43</v>
      </c>
      <c r="J4548" s="30" t="s">
        <v>2035</v>
      </c>
      <c r="K4548" s="2" t="s">
        <v>1264</v>
      </c>
      <c r="L4548" s="30">
        <v>10530</v>
      </c>
      <c r="M4548" s="2">
        <v>95</v>
      </c>
      <c r="N4548" s="2">
        <v>22</v>
      </c>
      <c r="O4548" s="31">
        <v>0.13070601851851851</v>
      </c>
    </row>
    <row r="4549" spans="1:15" x14ac:dyDescent="0.25">
      <c r="A4549" s="2">
        <f t="shared" si="288"/>
        <v>2018</v>
      </c>
      <c r="B4549" s="2" t="str">
        <f t="shared" si="289"/>
        <v>Dec</v>
      </c>
      <c r="C4549" s="2">
        <f t="shared" si="290"/>
        <v>51</v>
      </c>
      <c r="D4549" s="2" t="str">
        <f t="shared" si="291"/>
        <v>Thu</v>
      </c>
      <c r="E4549" s="34">
        <v>43454</v>
      </c>
      <c r="F4549" s="30">
        <v>49453</v>
      </c>
      <c r="G4549" s="2" t="s">
        <v>352</v>
      </c>
      <c r="H4549" s="30" t="s">
        <v>2497</v>
      </c>
      <c r="I4549" s="2">
        <v>1</v>
      </c>
      <c r="J4549" s="30" t="s">
        <v>1447</v>
      </c>
      <c r="K4549" s="2" t="s">
        <v>1447</v>
      </c>
      <c r="L4549" s="30">
        <v>67</v>
      </c>
      <c r="M4549" s="2">
        <v>8</v>
      </c>
      <c r="N4549" s="2">
        <v>0</v>
      </c>
      <c r="O4549" s="31">
        <v>0</v>
      </c>
    </row>
    <row r="4550" spans="1:15" x14ac:dyDescent="0.25">
      <c r="A4550" s="2">
        <f t="shared" si="288"/>
        <v>2018</v>
      </c>
      <c r="B4550" s="2" t="str">
        <f t="shared" si="289"/>
        <v>Dec</v>
      </c>
      <c r="C4550" s="2">
        <f t="shared" si="290"/>
        <v>51</v>
      </c>
      <c r="D4550" s="2" t="str">
        <f t="shared" si="291"/>
        <v>Thu</v>
      </c>
      <c r="E4550" s="34">
        <v>43454</v>
      </c>
      <c r="F4550" s="30">
        <v>49337</v>
      </c>
      <c r="G4550" s="2" t="s">
        <v>53</v>
      </c>
      <c r="H4550" s="30" t="s">
        <v>2271</v>
      </c>
      <c r="I4550" s="2">
        <v>26</v>
      </c>
      <c r="J4550" s="30" t="s">
        <v>1340</v>
      </c>
      <c r="K4550" s="2" t="s">
        <v>1429</v>
      </c>
      <c r="L4550" s="30">
        <v>10392</v>
      </c>
      <c r="M4550" s="2">
        <v>4</v>
      </c>
      <c r="N4550" s="2">
        <v>26</v>
      </c>
      <c r="O4550" s="31">
        <v>3.3680555555555551E-3</v>
      </c>
    </row>
    <row r="4551" spans="1:15" x14ac:dyDescent="0.25">
      <c r="A4551" s="2">
        <f t="shared" si="288"/>
        <v>2018</v>
      </c>
      <c r="B4551" s="2" t="str">
        <f t="shared" si="289"/>
        <v>Dec</v>
      </c>
      <c r="C4551" s="2">
        <f t="shared" si="290"/>
        <v>51</v>
      </c>
      <c r="D4551" s="2" t="str">
        <f t="shared" si="291"/>
        <v>Thu</v>
      </c>
      <c r="E4551" s="34">
        <v>43454</v>
      </c>
      <c r="F4551" s="30">
        <v>49337</v>
      </c>
      <c r="G4551" s="2" t="s">
        <v>53</v>
      </c>
      <c r="H4551" s="30" t="s">
        <v>2271</v>
      </c>
      <c r="I4551" s="2">
        <v>26</v>
      </c>
      <c r="J4551" s="30" t="s">
        <v>1305</v>
      </c>
      <c r="K4551" s="2" t="s">
        <v>1429</v>
      </c>
      <c r="L4551" s="30">
        <v>10392</v>
      </c>
      <c r="M4551" s="2">
        <v>4</v>
      </c>
      <c r="N4551" s="2">
        <v>26</v>
      </c>
      <c r="O4551" s="31">
        <v>6.0358796296296292E-2</v>
      </c>
    </row>
    <row r="4552" spans="1:15" x14ac:dyDescent="0.25">
      <c r="A4552" s="2">
        <f t="shared" si="288"/>
        <v>2018</v>
      </c>
      <c r="B4552" s="2" t="str">
        <f t="shared" si="289"/>
        <v>Dec</v>
      </c>
      <c r="C4552" s="2">
        <f t="shared" si="290"/>
        <v>51</v>
      </c>
      <c r="D4552" s="2" t="str">
        <f t="shared" si="291"/>
        <v>Thu</v>
      </c>
      <c r="E4552" s="34">
        <v>43454</v>
      </c>
      <c r="F4552" s="30">
        <v>49337</v>
      </c>
      <c r="G4552" s="2" t="s">
        <v>53</v>
      </c>
      <c r="H4552" s="30" t="s">
        <v>2271</v>
      </c>
      <c r="I4552" s="2">
        <v>26</v>
      </c>
      <c r="J4552" s="30" t="s">
        <v>1380</v>
      </c>
      <c r="K4552" s="2" t="s">
        <v>1264</v>
      </c>
      <c r="L4552" s="30">
        <v>10392</v>
      </c>
      <c r="M4552" s="2">
        <v>4</v>
      </c>
      <c r="N4552" s="2">
        <v>26</v>
      </c>
      <c r="O4552" s="31">
        <v>6.0752314814814821E-2</v>
      </c>
    </row>
    <row r="4553" spans="1:15" x14ac:dyDescent="0.25">
      <c r="A4553" s="2">
        <f t="shared" si="288"/>
        <v>2018</v>
      </c>
      <c r="B4553" s="2" t="str">
        <f t="shared" si="289"/>
        <v>Dec</v>
      </c>
      <c r="C4553" s="2">
        <f t="shared" si="290"/>
        <v>51</v>
      </c>
      <c r="D4553" s="2" t="str">
        <f t="shared" si="291"/>
        <v>Thu</v>
      </c>
      <c r="E4553" s="34">
        <v>43454</v>
      </c>
      <c r="F4553" s="30">
        <v>49337</v>
      </c>
      <c r="G4553" s="2" t="s">
        <v>53</v>
      </c>
      <c r="H4553" s="30" t="s">
        <v>2271</v>
      </c>
      <c r="I4553" s="2">
        <v>26</v>
      </c>
      <c r="J4553" s="30" t="s">
        <v>1673</v>
      </c>
      <c r="K4553" s="2" t="s">
        <v>1429</v>
      </c>
      <c r="L4553" s="30">
        <v>10392</v>
      </c>
      <c r="M4553" s="2">
        <v>4</v>
      </c>
      <c r="N4553" s="2">
        <v>26</v>
      </c>
      <c r="O4553" s="31">
        <v>3.1712962962962958E-3</v>
      </c>
    </row>
    <row r="4554" spans="1:15" x14ac:dyDescent="0.25">
      <c r="A4554" s="2">
        <f t="shared" si="288"/>
        <v>2018</v>
      </c>
      <c r="B4554" s="2" t="str">
        <f t="shared" si="289"/>
        <v>Dec</v>
      </c>
      <c r="C4554" s="2">
        <f t="shared" si="290"/>
        <v>51</v>
      </c>
      <c r="D4554" s="2" t="str">
        <f t="shared" si="291"/>
        <v>Thu</v>
      </c>
      <c r="E4554" s="34">
        <v>43454</v>
      </c>
      <c r="F4554" s="30" t="s">
        <v>2272</v>
      </c>
      <c r="G4554" s="2" t="s">
        <v>2273</v>
      </c>
      <c r="H4554" s="30" t="s">
        <v>2274</v>
      </c>
      <c r="I4554" s="2">
        <v>8</v>
      </c>
      <c r="J4554" s="30" t="s">
        <v>1326</v>
      </c>
      <c r="K4554" s="2" t="s">
        <v>1255</v>
      </c>
      <c r="L4554" s="30">
        <v>1560</v>
      </c>
      <c r="M4554" s="2">
        <v>2</v>
      </c>
      <c r="N4554" s="2">
        <v>28</v>
      </c>
      <c r="O4554" s="31">
        <v>3.1331018518518515E-2</v>
      </c>
    </row>
    <row r="4555" spans="1:15" x14ac:dyDescent="0.25">
      <c r="A4555" s="2">
        <f t="shared" si="288"/>
        <v>2018</v>
      </c>
      <c r="B4555" s="2" t="str">
        <f t="shared" si="289"/>
        <v>Dec</v>
      </c>
      <c r="C4555" s="2">
        <f t="shared" si="290"/>
        <v>51</v>
      </c>
      <c r="D4555" s="2" t="str">
        <f t="shared" si="291"/>
        <v>Thu</v>
      </c>
      <c r="E4555" s="34">
        <v>43454</v>
      </c>
      <c r="F4555" s="30" t="s">
        <v>2272</v>
      </c>
      <c r="G4555" s="2" t="s">
        <v>2273</v>
      </c>
      <c r="H4555" s="30" t="s">
        <v>2274</v>
      </c>
      <c r="I4555" s="2">
        <v>8</v>
      </c>
      <c r="J4555" s="30" t="s">
        <v>1673</v>
      </c>
      <c r="K4555" s="2" t="s">
        <v>1272</v>
      </c>
      <c r="L4555" s="30">
        <v>1560</v>
      </c>
      <c r="M4555" s="2">
        <v>2</v>
      </c>
      <c r="N4555" s="2">
        <v>28</v>
      </c>
      <c r="O4555" s="31">
        <v>2.8171296296296302E-2</v>
      </c>
    </row>
    <row r="4556" spans="1:15" x14ac:dyDescent="0.25">
      <c r="A4556" s="2">
        <f t="shared" si="288"/>
        <v>2018</v>
      </c>
      <c r="B4556" s="2" t="str">
        <f t="shared" si="289"/>
        <v>Dec</v>
      </c>
      <c r="C4556" s="2">
        <f t="shared" si="290"/>
        <v>51</v>
      </c>
      <c r="D4556" s="2" t="str">
        <f t="shared" si="291"/>
        <v>Thu</v>
      </c>
      <c r="E4556" s="34">
        <v>43454</v>
      </c>
      <c r="F4556" s="30" t="s">
        <v>2272</v>
      </c>
      <c r="G4556" s="2" t="s">
        <v>2273</v>
      </c>
      <c r="H4556" s="30" t="s">
        <v>2274</v>
      </c>
      <c r="I4556" s="2">
        <v>8</v>
      </c>
      <c r="J4556" s="30" t="s">
        <v>1725</v>
      </c>
      <c r="K4556" s="2" t="s">
        <v>1255</v>
      </c>
      <c r="L4556" s="30">
        <v>1560</v>
      </c>
      <c r="M4556" s="2">
        <v>2</v>
      </c>
      <c r="N4556" s="2">
        <v>28</v>
      </c>
      <c r="O4556" s="31">
        <v>1.3078703703703705E-3</v>
      </c>
    </row>
    <row r="4557" spans="1:15" x14ac:dyDescent="0.25">
      <c r="A4557" s="2">
        <f t="shared" si="288"/>
        <v>2018</v>
      </c>
      <c r="B4557" s="2" t="str">
        <f t="shared" si="289"/>
        <v>Dec</v>
      </c>
      <c r="C4557" s="2">
        <f t="shared" si="290"/>
        <v>51</v>
      </c>
      <c r="D4557" s="2" t="str">
        <f t="shared" si="291"/>
        <v>Thu</v>
      </c>
      <c r="E4557" s="34">
        <v>43454</v>
      </c>
      <c r="F4557" s="30" t="s">
        <v>2272</v>
      </c>
      <c r="G4557" s="2" t="s">
        <v>2273</v>
      </c>
      <c r="H4557" s="30" t="s">
        <v>2274</v>
      </c>
      <c r="I4557" s="2">
        <v>8</v>
      </c>
      <c r="J4557" s="30" t="s">
        <v>1896</v>
      </c>
      <c r="K4557" s="2" t="s">
        <v>1264</v>
      </c>
      <c r="L4557" s="30">
        <v>1560</v>
      </c>
      <c r="M4557" s="2">
        <v>2</v>
      </c>
      <c r="N4557" s="2">
        <v>28</v>
      </c>
      <c r="O4557" s="31">
        <v>3.1747685185185184E-2</v>
      </c>
    </row>
    <row r="4558" spans="1:15" x14ac:dyDescent="0.25">
      <c r="A4558" s="2">
        <f t="shared" si="288"/>
        <v>2018</v>
      </c>
      <c r="B4558" s="2" t="str">
        <f t="shared" si="289"/>
        <v>Dec</v>
      </c>
      <c r="C4558" s="2">
        <f t="shared" si="290"/>
        <v>51</v>
      </c>
      <c r="D4558" s="2" t="str">
        <f t="shared" si="291"/>
        <v>Thu</v>
      </c>
      <c r="E4558" s="34">
        <v>43454</v>
      </c>
      <c r="F4558" s="30">
        <v>51830</v>
      </c>
      <c r="G4558" s="2" t="s">
        <v>157</v>
      </c>
      <c r="H4558" s="30" t="s">
        <v>2498</v>
      </c>
      <c r="I4558" s="2">
        <v>1</v>
      </c>
      <c r="J4558" s="30" t="s">
        <v>1770</v>
      </c>
      <c r="K4558" s="2" t="s">
        <v>1272</v>
      </c>
      <c r="L4558" s="30">
        <v>75</v>
      </c>
      <c r="M4558" s="2">
        <v>1</v>
      </c>
      <c r="N4558" s="2">
        <v>0</v>
      </c>
      <c r="O4558" s="31">
        <v>7.1412037037037043E-3</v>
      </c>
    </row>
    <row r="4559" spans="1:15" x14ac:dyDescent="0.25">
      <c r="A4559" s="2">
        <f t="shared" si="288"/>
        <v>2018</v>
      </c>
      <c r="B4559" s="2" t="str">
        <f t="shared" si="289"/>
        <v>Dec</v>
      </c>
      <c r="C4559" s="2">
        <f t="shared" si="290"/>
        <v>51</v>
      </c>
      <c r="D4559" s="2" t="str">
        <f t="shared" si="291"/>
        <v>Thu</v>
      </c>
      <c r="E4559" s="34">
        <v>43454</v>
      </c>
      <c r="F4559" s="30">
        <v>51830</v>
      </c>
      <c r="G4559" s="2" t="s">
        <v>157</v>
      </c>
      <c r="H4559" s="30" t="s">
        <v>2498</v>
      </c>
      <c r="I4559" s="2">
        <v>1</v>
      </c>
      <c r="J4559" s="30" t="s">
        <v>1844</v>
      </c>
      <c r="K4559" s="2" t="s">
        <v>1429</v>
      </c>
      <c r="L4559" s="30">
        <v>75</v>
      </c>
      <c r="M4559" s="2">
        <v>1</v>
      </c>
      <c r="N4559" s="2">
        <v>0</v>
      </c>
      <c r="O4559" s="31">
        <v>0</v>
      </c>
    </row>
    <row r="4560" spans="1:15" x14ac:dyDescent="0.25">
      <c r="A4560" s="2">
        <f t="shared" si="288"/>
        <v>2018</v>
      </c>
      <c r="B4560" s="2" t="str">
        <f t="shared" si="289"/>
        <v>Dec</v>
      </c>
      <c r="C4560" s="2">
        <f t="shared" si="290"/>
        <v>51</v>
      </c>
      <c r="D4560" s="2" t="str">
        <f t="shared" si="291"/>
        <v>Thu</v>
      </c>
      <c r="E4560" s="34">
        <v>43454</v>
      </c>
      <c r="F4560" s="30">
        <v>51830</v>
      </c>
      <c r="G4560" s="2" t="s">
        <v>157</v>
      </c>
      <c r="H4560" s="30" t="s">
        <v>2498</v>
      </c>
      <c r="I4560" s="2">
        <v>1</v>
      </c>
      <c r="J4560" s="30" t="s">
        <v>2456</v>
      </c>
      <c r="K4560" s="2" t="s">
        <v>1429</v>
      </c>
      <c r="L4560" s="30">
        <v>75</v>
      </c>
      <c r="M4560" s="2">
        <v>1</v>
      </c>
      <c r="N4560" s="2">
        <v>0</v>
      </c>
      <c r="O4560" s="31">
        <v>0</v>
      </c>
    </row>
    <row r="4561" spans="1:15" x14ac:dyDescent="0.25">
      <c r="A4561" s="2">
        <f t="shared" si="288"/>
        <v>2018</v>
      </c>
      <c r="B4561" s="2" t="str">
        <f t="shared" si="289"/>
        <v>Dec</v>
      </c>
      <c r="C4561" s="2">
        <f t="shared" si="290"/>
        <v>51</v>
      </c>
      <c r="D4561" s="2" t="str">
        <f t="shared" si="291"/>
        <v>Thu</v>
      </c>
      <c r="E4561" s="34">
        <v>43454</v>
      </c>
      <c r="F4561" s="30">
        <v>51830</v>
      </c>
      <c r="G4561" s="2" t="s">
        <v>157</v>
      </c>
      <c r="H4561" s="30" t="s">
        <v>2498</v>
      </c>
      <c r="I4561" s="2">
        <v>1</v>
      </c>
      <c r="J4561" s="30" t="s">
        <v>3215</v>
      </c>
      <c r="K4561" s="2" t="s">
        <v>1264</v>
      </c>
      <c r="L4561" s="30">
        <v>75</v>
      </c>
      <c r="M4561" s="2">
        <v>1</v>
      </c>
      <c r="N4561" s="2">
        <v>0</v>
      </c>
      <c r="O4561" s="31">
        <v>0</v>
      </c>
    </row>
    <row r="4562" spans="1:15" x14ac:dyDescent="0.25">
      <c r="A4562" s="2">
        <f t="shared" si="288"/>
        <v>2018</v>
      </c>
      <c r="B4562" s="2" t="str">
        <f t="shared" si="289"/>
        <v>Dec</v>
      </c>
      <c r="C4562" s="2">
        <f t="shared" si="290"/>
        <v>51</v>
      </c>
      <c r="D4562" s="2" t="str">
        <f t="shared" si="291"/>
        <v>Thu</v>
      </c>
      <c r="E4562" s="34">
        <v>43454</v>
      </c>
      <c r="F4562" s="30">
        <v>51813</v>
      </c>
      <c r="G4562" s="2" t="s">
        <v>701</v>
      </c>
      <c r="H4562" s="30" t="s">
        <v>2499</v>
      </c>
      <c r="I4562" s="2">
        <v>1</v>
      </c>
      <c r="J4562" s="30" t="s">
        <v>1447</v>
      </c>
      <c r="K4562" s="2" t="s">
        <v>1447</v>
      </c>
      <c r="L4562" s="30">
        <v>136</v>
      </c>
      <c r="M4562" s="2">
        <v>2</v>
      </c>
      <c r="N4562" s="2">
        <v>0</v>
      </c>
      <c r="O4562" s="31">
        <v>0</v>
      </c>
    </row>
    <row r="4563" spans="1:15" x14ac:dyDescent="0.25">
      <c r="A4563" s="2">
        <f t="shared" si="288"/>
        <v>2018</v>
      </c>
      <c r="B4563" s="2" t="str">
        <f t="shared" si="289"/>
        <v>Dec</v>
      </c>
      <c r="C4563" s="2">
        <f t="shared" si="290"/>
        <v>51</v>
      </c>
      <c r="D4563" s="2" t="str">
        <f t="shared" si="291"/>
        <v>Thu</v>
      </c>
      <c r="E4563" s="34">
        <v>43454</v>
      </c>
      <c r="F4563" s="30">
        <v>54762</v>
      </c>
      <c r="G4563" s="2" t="s">
        <v>157</v>
      </c>
      <c r="H4563" s="30" t="s">
        <v>1447</v>
      </c>
      <c r="I4563" s="2">
        <v>0</v>
      </c>
      <c r="J4563" s="30" t="s">
        <v>1447</v>
      </c>
      <c r="K4563" s="2" t="s">
        <v>1447</v>
      </c>
      <c r="L4563" s="30">
        <v>0</v>
      </c>
      <c r="M4563" s="2">
        <v>0</v>
      </c>
      <c r="N4563" s="2">
        <v>2</v>
      </c>
      <c r="O4563" s="31">
        <v>0</v>
      </c>
    </row>
    <row r="4564" spans="1:15" x14ac:dyDescent="0.25">
      <c r="A4564" s="2">
        <f t="shared" si="288"/>
        <v>2018</v>
      </c>
      <c r="B4564" s="2" t="str">
        <f t="shared" si="289"/>
        <v>Dec</v>
      </c>
      <c r="C4564" s="2">
        <f t="shared" si="290"/>
        <v>51</v>
      </c>
      <c r="D4564" s="2" t="str">
        <f t="shared" si="291"/>
        <v>Thu</v>
      </c>
      <c r="E4564" s="34">
        <v>43454</v>
      </c>
      <c r="F4564" s="30">
        <v>54766</v>
      </c>
      <c r="G4564" s="2" t="s">
        <v>1841</v>
      </c>
      <c r="H4564" s="30" t="s">
        <v>1447</v>
      </c>
      <c r="I4564" s="2">
        <v>0</v>
      </c>
      <c r="J4564" s="30" t="s">
        <v>1447</v>
      </c>
      <c r="K4564" s="2" t="s">
        <v>1447</v>
      </c>
      <c r="L4564" s="30">
        <v>0</v>
      </c>
      <c r="M4564" s="2">
        <v>0</v>
      </c>
      <c r="N4564" s="2">
        <v>0</v>
      </c>
      <c r="O4564" s="31">
        <v>0</v>
      </c>
    </row>
    <row r="4565" spans="1:15" x14ac:dyDescent="0.25">
      <c r="A4565" s="2">
        <f t="shared" si="288"/>
        <v>2018</v>
      </c>
      <c r="B4565" s="2" t="str">
        <f t="shared" si="289"/>
        <v>Dec</v>
      </c>
      <c r="C4565" s="2">
        <f t="shared" si="290"/>
        <v>51</v>
      </c>
      <c r="D4565" s="2" t="str">
        <f t="shared" si="291"/>
        <v>Thu</v>
      </c>
      <c r="E4565" s="34">
        <v>43454</v>
      </c>
      <c r="F4565" s="30">
        <v>49541</v>
      </c>
      <c r="G4565" s="2" t="s">
        <v>10</v>
      </c>
      <c r="H4565" s="30" t="s">
        <v>2275</v>
      </c>
      <c r="I4565" s="2">
        <v>9</v>
      </c>
      <c r="J4565" s="30" t="s">
        <v>1308</v>
      </c>
      <c r="K4565" s="2" t="s">
        <v>1272</v>
      </c>
      <c r="L4565" s="30">
        <v>1116</v>
      </c>
      <c r="M4565" s="2">
        <v>2</v>
      </c>
      <c r="N4565" s="2">
        <v>28</v>
      </c>
      <c r="O4565" s="31">
        <v>1.247685185185185E-2</v>
      </c>
    </row>
    <row r="4566" spans="1:15" x14ac:dyDescent="0.25">
      <c r="A4566" s="2">
        <f t="shared" si="288"/>
        <v>2018</v>
      </c>
      <c r="B4566" s="2" t="str">
        <f t="shared" si="289"/>
        <v>Dec</v>
      </c>
      <c r="C4566" s="2">
        <f t="shared" si="290"/>
        <v>51</v>
      </c>
      <c r="D4566" s="2" t="str">
        <f t="shared" si="291"/>
        <v>Thu</v>
      </c>
      <c r="E4566" s="34">
        <v>43454</v>
      </c>
      <c r="F4566" s="30">
        <v>49541</v>
      </c>
      <c r="G4566" s="2" t="s">
        <v>10</v>
      </c>
      <c r="H4566" s="30" t="s">
        <v>2275</v>
      </c>
      <c r="I4566" s="2">
        <v>9</v>
      </c>
      <c r="J4566" s="30" t="s">
        <v>1384</v>
      </c>
      <c r="K4566" s="2" t="s">
        <v>1255</v>
      </c>
      <c r="L4566" s="30">
        <v>1116</v>
      </c>
      <c r="M4566" s="2">
        <v>2</v>
      </c>
      <c r="N4566" s="2">
        <v>28</v>
      </c>
      <c r="O4566" s="31">
        <v>3.5868055555555556E-2</v>
      </c>
    </row>
    <row r="4567" spans="1:15" x14ac:dyDescent="0.25">
      <c r="A4567" s="2">
        <f t="shared" si="288"/>
        <v>2018</v>
      </c>
      <c r="B4567" s="2" t="str">
        <f t="shared" si="289"/>
        <v>Dec</v>
      </c>
      <c r="C4567" s="2">
        <f t="shared" si="290"/>
        <v>51</v>
      </c>
      <c r="D4567" s="2" t="str">
        <f t="shared" si="291"/>
        <v>Thu</v>
      </c>
      <c r="E4567" s="34">
        <v>43454</v>
      </c>
      <c r="F4567" s="30">
        <v>49541</v>
      </c>
      <c r="G4567" s="2" t="s">
        <v>10</v>
      </c>
      <c r="H4567" s="30" t="s">
        <v>2275</v>
      </c>
      <c r="I4567" s="2">
        <v>9</v>
      </c>
      <c r="J4567" s="30" t="s">
        <v>1415</v>
      </c>
      <c r="K4567" s="2" t="s">
        <v>1255</v>
      </c>
      <c r="L4567" s="30">
        <v>1116</v>
      </c>
      <c r="M4567" s="2">
        <v>2</v>
      </c>
      <c r="N4567" s="2">
        <v>28</v>
      </c>
      <c r="O4567" s="31">
        <v>2.5636574074074072E-2</v>
      </c>
    </row>
    <row r="4568" spans="1:15" x14ac:dyDescent="0.25">
      <c r="A4568" s="2">
        <f t="shared" si="288"/>
        <v>2018</v>
      </c>
      <c r="B4568" s="2" t="str">
        <f t="shared" si="289"/>
        <v>Dec</v>
      </c>
      <c r="C4568" s="2">
        <f t="shared" si="290"/>
        <v>51</v>
      </c>
      <c r="D4568" s="2" t="str">
        <f t="shared" si="291"/>
        <v>Thu</v>
      </c>
      <c r="E4568" s="34">
        <v>43454</v>
      </c>
      <c r="F4568" s="30">
        <v>49541</v>
      </c>
      <c r="G4568" s="2" t="s">
        <v>10</v>
      </c>
      <c r="H4568" s="30" t="s">
        <v>2275</v>
      </c>
      <c r="I4568" s="2">
        <v>9</v>
      </c>
      <c r="J4568" s="30" t="s">
        <v>1877</v>
      </c>
      <c r="K4568" s="2" t="s">
        <v>1264</v>
      </c>
      <c r="L4568" s="30">
        <v>1116</v>
      </c>
      <c r="M4568" s="2">
        <v>2</v>
      </c>
      <c r="N4568" s="2">
        <v>28</v>
      </c>
      <c r="O4568" s="31">
        <v>3.8275462962962963E-2</v>
      </c>
    </row>
    <row r="4569" spans="1:15" x14ac:dyDescent="0.25">
      <c r="A4569" s="2">
        <f t="shared" si="288"/>
        <v>2018</v>
      </c>
      <c r="B4569" s="2" t="str">
        <f t="shared" si="289"/>
        <v>Dec</v>
      </c>
      <c r="C4569" s="2">
        <f t="shared" si="290"/>
        <v>51</v>
      </c>
      <c r="D4569" s="2" t="str">
        <f t="shared" si="291"/>
        <v>Thu</v>
      </c>
      <c r="E4569" s="34">
        <v>43454</v>
      </c>
      <c r="F4569" s="30">
        <v>51769</v>
      </c>
      <c r="G4569" s="2" t="s">
        <v>157</v>
      </c>
      <c r="H4569" s="30" t="s">
        <v>2500</v>
      </c>
      <c r="I4569" s="2">
        <v>1</v>
      </c>
      <c r="J4569" s="30" t="s">
        <v>1864</v>
      </c>
      <c r="K4569" s="2" t="s">
        <v>1355</v>
      </c>
      <c r="L4569" s="30">
        <v>72</v>
      </c>
      <c r="M4569" s="2">
        <v>1</v>
      </c>
      <c r="N4569" s="2">
        <v>2</v>
      </c>
      <c r="O4569" s="31">
        <v>2.5763888888888892E-2</v>
      </c>
    </row>
    <row r="4570" spans="1:15" x14ac:dyDescent="0.25">
      <c r="A4570" s="2">
        <f t="shared" si="288"/>
        <v>2018</v>
      </c>
      <c r="B4570" s="2" t="str">
        <f t="shared" si="289"/>
        <v>Dec</v>
      </c>
      <c r="C4570" s="2">
        <f t="shared" si="290"/>
        <v>51</v>
      </c>
      <c r="D4570" s="2" t="str">
        <f t="shared" si="291"/>
        <v>Thu</v>
      </c>
      <c r="E4570" s="28">
        <v>43454</v>
      </c>
      <c r="F4570" s="30">
        <v>51769</v>
      </c>
      <c r="G4570" s="2" t="s">
        <v>157</v>
      </c>
      <c r="H4570" s="30" t="s">
        <v>2500</v>
      </c>
      <c r="I4570" s="2">
        <v>1</v>
      </c>
      <c r="J4570" s="30" t="s">
        <v>2501</v>
      </c>
      <c r="K4570" s="2" t="s">
        <v>1264</v>
      </c>
      <c r="L4570" s="30">
        <v>72</v>
      </c>
      <c r="M4570" s="2">
        <v>1</v>
      </c>
      <c r="N4570" s="2">
        <v>2</v>
      </c>
      <c r="O4570" s="31">
        <v>2.5763888888888892E-2</v>
      </c>
    </row>
    <row r="4571" spans="1:15" x14ac:dyDescent="0.25">
      <c r="A4571" s="2">
        <f t="shared" si="288"/>
        <v>2018</v>
      </c>
      <c r="B4571" s="2" t="str">
        <f t="shared" si="289"/>
        <v>Dec</v>
      </c>
      <c r="C4571" s="2">
        <f t="shared" si="290"/>
        <v>51</v>
      </c>
      <c r="D4571" s="2" t="str">
        <f t="shared" si="291"/>
        <v>Fri</v>
      </c>
      <c r="E4571" s="34">
        <v>43455</v>
      </c>
      <c r="F4571" s="30">
        <v>50949</v>
      </c>
      <c r="G4571" s="2" t="s">
        <v>143</v>
      </c>
      <c r="H4571" s="30" t="s">
        <v>2276</v>
      </c>
      <c r="I4571" s="2">
        <v>47</v>
      </c>
      <c r="J4571" s="30" t="s">
        <v>1775</v>
      </c>
      <c r="K4571" s="2" t="s">
        <v>1429</v>
      </c>
      <c r="L4571" s="30">
        <v>10677</v>
      </c>
      <c r="M4571" s="2">
        <v>187</v>
      </c>
      <c r="N4571" s="2">
        <v>48</v>
      </c>
      <c r="O4571" s="31">
        <v>0.32064814814814818</v>
      </c>
    </row>
    <row r="4572" spans="1:15" x14ac:dyDescent="0.25">
      <c r="A4572" s="2">
        <f t="shared" si="288"/>
        <v>2018</v>
      </c>
      <c r="B4572" s="2" t="str">
        <f t="shared" si="289"/>
        <v>Dec</v>
      </c>
      <c r="C4572" s="2">
        <f t="shared" si="290"/>
        <v>51</v>
      </c>
      <c r="D4572" s="2" t="str">
        <f t="shared" si="291"/>
        <v>Fri</v>
      </c>
      <c r="E4572" s="34">
        <v>43455</v>
      </c>
      <c r="F4572" s="30">
        <v>50949</v>
      </c>
      <c r="G4572" s="2" t="s">
        <v>143</v>
      </c>
      <c r="H4572" s="30" t="s">
        <v>2276</v>
      </c>
      <c r="I4572" s="2">
        <v>47</v>
      </c>
      <c r="J4572" s="30" t="s">
        <v>1776</v>
      </c>
      <c r="K4572" s="2" t="s">
        <v>1429</v>
      </c>
      <c r="L4572" s="30">
        <v>10677</v>
      </c>
      <c r="M4572" s="2">
        <v>187</v>
      </c>
      <c r="N4572" s="2">
        <v>48</v>
      </c>
      <c r="O4572" s="31">
        <v>0.32064814814814818</v>
      </c>
    </row>
    <row r="4573" spans="1:15" x14ac:dyDescent="0.25">
      <c r="A4573" s="2">
        <f t="shared" si="288"/>
        <v>2018</v>
      </c>
      <c r="B4573" s="2" t="str">
        <f t="shared" si="289"/>
        <v>Dec</v>
      </c>
      <c r="C4573" s="2">
        <f t="shared" si="290"/>
        <v>51</v>
      </c>
      <c r="D4573" s="2" t="str">
        <f t="shared" si="291"/>
        <v>Fri</v>
      </c>
      <c r="E4573" s="34">
        <v>43455</v>
      </c>
      <c r="F4573" s="30">
        <v>50949</v>
      </c>
      <c r="G4573" s="2" t="s">
        <v>143</v>
      </c>
      <c r="H4573" s="30" t="s">
        <v>2276</v>
      </c>
      <c r="I4573" s="2">
        <v>47</v>
      </c>
      <c r="J4573" s="30" t="s">
        <v>1777</v>
      </c>
      <c r="K4573" s="2" t="s">
        <v>1429</v>
      </c>
      <c r="L4573" s="30">
        <v>10677</v>
      </c>
      <c r="M4573" s="2">
        <v>187</v>
      </c>
      <c r="N4573" s="2">
        <v>48</v>
      </c>
      <c r="O4573" s="31">
        <v>0.32069444444444445</v>
      </c>
    </row>
    <row r="4574" spans="1:15" x14ac:dyDescent="0.25">
      <c r="A4574" s="2">
        <f t="shared" si="288"/>
        <v>2018</v>
      </c>
      <c r="B4574" s="2" t="str">
        <f t="shared" si="289"/>
        <v>Dec</v>
      </c>
      <c r="C4574" s="2">
        <f t="shared" si="290"/>
        <v>51</v>
      </c>
      <c r="D4574" s="2" t="str">
        <f t="shared" si="291"/>
        <v>Fri</v>
      </c>
      <c r="E4574" s="34">
        <v>43455</v>
      </c>
      <c r="F4574" s="30">
        <v>50949</v>
      </c>
      <c r="G4574" s="2" t="s">
        <v>143</v>
      </c>
      <c r="H4574" s="30" t="s">
        <v>2276</v>
      </c>
      <c r="I4574" s="2">
        <v>47</v>
      </c>
      <c r="J4574" s="30" t="s">
        <v>1943</v>
      </c>
      <c r="K4574" s="2" t="s">
        <v>1264</v>
      </c>
      <c r="L4574" s="30">
        <v>10677</v>
      </c>
      <c r="M4574" s="2">
        <v>187</v>
      </c>
      <c r="N4574" s="2">
        <v>48</v>
      </c>
      <c r="O4574" s="31">
        <v>0.32064814814814818</v>
      </c>
    </row>
    <row r="4575" spans="1:15" x14ac:dyDescent="0.25">
      <c r="A4575" s="2">
        <f t="shared" si="288"/>
        <v>2018</v>
      </c>
      <c r="B4575" s="2" t="str">
        <f t="shared" si="289"/>
        <v>Dec</v>
      </c>
      <c r="C4575" s="2">
        <f t="shared" si="290"/>
        <v>51</v>
      </c>
      <c r="D4575" s="2" t="str">
        <f t="shared" si="291"/>
        <v>Fri</v>
      </c>
      <c r="E4575" s="34">
        <v>43455</v>
      </c>
      <c r="F4575" s="30">
        <v>50949</v>
      </c>
      <c r="G4575" s="2" t="s">
        <v>143</v>
      </c>
      <c r="H4575" s="30" t="s">
        <v>2276</v>
      </c>
      <c r="I4575" s="2">
        <v>47</v>
      </c>
      <c r="J4575" s="30" t="s">
        <v>1950</v>
      </c>
      <c r="K4575" s="2" t="s">
        <v>1429</v>
      </c>
      <c r="L4575" s="30">
        <v>10677</v>
      </c>
      <c r="M4575" s="2">
        <v>187</v>
      </c>
      <c r="N4575" s="2">
        <v>48</v>
      </c>
      <c r="O4575" s="31">
        <v>0.32064814814814818</v>
      </c>
    </row>
    <row r="4576" spans="1:15" x14ac:dyDescent="0.25">
      <c r="A4576" s="2">
        <f t="shared" si="288"/>
        <v>2018</v>
      </c>
      <c r="B4576" s="2" t="str">
        <f t="shared" si="289"/>
        <v>Dec</v>
      </c>
      <c r="C4576" s="2">
        <f t="shared" si="290"/>
        <v>51</v>
      </c>
      <c r="D4576" s="2" t="str">
        <f t="shared" si="291"/>
        <v>Fri</v>
      </c>
      <c r="E4576" s="34">
        <v>43455</v>
      </c>
      <c r="F4576" s="30">
        <v>50949</v>
      </c>
      <c r="G4576" s="2" t="s">
        <v>143</v>
      </c>
      <c r="H4576" s="30" t="s">
        <v>2276</v>
      </c>
      <c r="I4576" s="2">
        <v>47</v>
      </c>
      <c r="J4576" s="30" t="s">
        <v>2047</v>
      </c>
      <c r="K4576" s="2" t="s">
        <v>1429</v>
      </c>
      <c r="L4576" s="30">
        <v>10677</v>
      </c>
      <c r="M4576" s="2">
        <v>187</v>
      </c>
      <c r="N4576" s="2">
        <v>48</v>
      </c>
      <c r="O4576" s="31">
        <v>0.32071759259259258</v>
      </c>
    </row>
    <row r="4577" spans="1:15" x14ac:dyDescent="0.25">
      <c r="A4577" s="2">
        <f t="shared" si="288"/>
        <v>2018</v>
      </c>
      <c r="B4577" s="2" t="str">
        <f t="shared" si="289"/>
        <v>Dec</v>
      </c>
      <c r="C4577" s="2">
        <f t="shared" si="290"/>
        <v>51</v>
      </c>
      <c r="D4577" s="2" t="str">
        <f t="shared" si="291"/>
        <v>Fri</v>
      </c>
      <c r="E4577" s="34">
        <v>43455</v>
      </c>
      <c r="F4577" s="30">
        <v>50949</v>
      </c>
      <c r="G4577" s="2" t="s">
        <v>143</v>
      </c>
      <c r="H4577" s="30" t="s">
        <v>2276</v>
      </c>
      <c r="I4577" s="2">
        <v>47</v>
      </c>
      <c r="J4577" s="30" t="s">
        <v>2412</v>
      </c>
      <c r="K4577" s="2" t="s">
        <v>1429</v>
      </c>
      <c r="L4577" s="30">
        <v>10677</v>
      </c>
      <c r="M4577" s="2">
        <v>187</v>
      </c>
      <c r="N4577" s="2">
        <v>48</v>
      </c>
      <c r="O4577" s="31">
        <v>0.32072916666666668</v>
      </c>
    </row>
    <row r="4578" spans="1:15" x14ac:dyDescent="0.25">
      <c r="A4578" s="2">
        <f t="shared" si="288"/>
        <v>2018</v>
      </c>
      <c r="B4578" s="2" t="str">
        <f t="shared" si="289"/>
        <v>Dec</v>
      </c>
      <c r="C4578" s="2">
        <f t="shared" si="290"/>
        <v>51</v>
      </c>
      <c r="D4578" s="2" t="str">
        <f t="shared" si="291"/>
        <v>Fri</v>
      </c>
      <c r="E4578" s="34">
        <v>43455</v>
      </c>
      <c r="F4578" s="30">
        <v>50949</v>
      </c>
      <c r="G4578" s="2" t="s">
        <v>143</v>
      </c>
      <c r="H4578" s="30" t="s">
        <v>2276</v>
      </c>
      <c r="I4578" s="2">
        <v>47</v>
      </c>
      <c r="J4578" s="30" t="s">
        <v>2483</v>
      </c>
      <c r="K4578" s="2" t="s">
        <v>1429</v>
      </c>
      <c r="L4578" s="30">
        <v>10677</v>
      </c>
      <c r="M4578" s="2">
        <v>187</v>
      </c>
      <c r="N4578" s="2">
        <v>48</v>
      </c>
      <c r="O4578" s="31">
        <v>0.32071759259259258</v>
      </c>
    </row>
    <row r="4579" spans="1:15" x14ac:dyDescent="0.25">
      <c r="A4579" s="2">
        <f t="shared" si="288"/>
        <v>2018</v>
      </c>
      <c r="B4579" s="2" t="str">
        <f t="shared" si="289"/>
        <v>Dec</v>
      </c>
      <c r="C4579" s="2">
        <f t="shared" si="290"/>
        <v>51</v>
      </c>
      <c r="D4579" s="2" t="str">
        <f t="shared" si="291"/>
        <v>Fri</v>
      </c>
      <c r="E4579" s="34">
        <v>43455</v>
      </c>
      <c r="F4579" s="30">
        <v>49519</v>
      </c>
      <c r="G4579" s="2" t="s">
        <v>920</v>
      </c>
      <c r="H4579" s="30" t="s">
        <v>2277</v>
      </c>
      <c r="I4579" s="2">
        <v>2</v>
      </c>
      <c r="J4579" s="30" t="s">
        <v>1914</v>
      </c>
      <c r="K4579" s="2" t="s">
        <v>1429</v>
      </c>
      <c r="L4579" s="30">
        <v>134</v>
      </c>
      <c r="M4579" s="2">
        <v>5</v>
      </c>
      <c r="N4579" s="2">
        <v>3</v>
      </c>
      <c r="O4579" s="31">
        <v>4.1944444444444444E-2</v>
      </c>
    </row>
    <row r="4580" spans="1:15" x14ac:dyDescent="0.25">
      <c r="A4580" s="2">
        <f t="shared" si="288"/>
        <v>2018</v>
      </c>
      <c r="B4580" s="2" t="str">
        <f t="shared" si="289"/>
        <v>Dec</v>
      </c>
      <c r="C4580" s="2">
        <f t="shared" si="290"/>
        <v>51</v>
      </c>
      <c r="D4580" s="2" t="str">
        <f t="shared" si="291"/>
        <v>Fri</v>
      </c>
      <c r="E4580" s="34">
        <v>43455</v>
      </c>
      <c r="F4580" s="30">
        <v>49519</v>
      </c>
      <c r="G4580" s="2" t="s">
        <v>920</v>
      </c>
      <c r="H4580" s="30" t="s">
        <v>2277</v>
      </c>
      <c r="I4580" s="2">
        <v>2</v>
      </c>
      <c r="J4580" s="30" t="s">
        <v>1977</v>
      </c>
      <c r="K4580" s="2" t="s">
        <v>1429</v>
      </c>
      <c r="L4580" s="30">
        <v>134</v>
      </c>
      <c r="M4580" s="2">
        <v>5</v>
      </c>
      <c r="N4580" s="2">
        <v>3</v>
      </c>
      <c r="O4580" s="31">
        <v>4.1944444444444444E-2</v>
      </c>
    </row>
    <row r="4581" spans="1:15" x14ac:dyDescent="0.25">
      <c r="A4581" s="2">
        <f t="shared" si="288"/>
        <v>2018</v>
      </c>
      <c r="B4581" s="2" t="str">
        <f t="shared" si="289"/>
        <v>Dec</v>
      </c>
      <c r="C4581" s="2">
        <f t="shared" si="290"/>
        <v>51</v>
      </c>
      <c r="D4581" s="2" t="str">
        <f t="shared" si="291"/>
        <v>Fri</v>
      </c>
      <c r="E4581" s="34">
        <v>43455</v>
      </c>
      <c r="F4581" s="30">
        <v>49519</v>
      </c>
      <c r="G4581" s="2" t="s">
        <v>920</v>
      </c>
      <c r="H4581" s="30" t="s">
        <v>2277</v>
      </c>
      <c r="I4581" s="2">
        <v>2</v>
      </c>
      <c r="J4581" s="30" t="s">
        <v>2045</v>
      </c>
      <c r="K4581" s="2" t="s">
        <v>1429</v>
      </c>
      <c r="L4581" s="30">
        <v>134</v>
      </c>
      <c r="M4581" s="2">
        <v>5</v>
      </c>
      <c r="N4581" s="2">
        <v>3</v>
      </c>
      <c r="O4581" s="31">
        <v>4.1956018518518517E-2</v>
      </c>
    </row>
    <row r="4582" spans="1:15" x14ac:dyDescent="0.25">
      <c r="A4582" s="2">
        <f t="shared" si="288"/>
        <v>2018</v>
      </c>
      <c r="B4582" s="2" t="str">
        <f t="shared" si="289"/>
        <v>Dec</v>
      </c>
      <c r="C4582" s="2">
        <f t="shared" si="290"/>
        <v>51</v>
      </c>
      <c r="D4582" s="2" t="str">
        <f t="shared" si="291"/>
        <v>Fri</v>
      </c>
      <c r="E4582" s="34">
        <v>43455</v>
      </c>
      <c r="F4582" s="30">
        <v>49519</v>
      </c>
      <c r="G4582" s="2" t="s">
        <v>920</v>
      </c>
      <c r="H4582" s="30" t="s">
        <v>2277</v>
      </c>
      <c r="I4582" s="2">
        <v>2</v>
      </c>
      <c r="J4582" s="30" t="s">
        <v>2448</v>
      </c>
      <c r="K4582" s="2" t="s">
        <v>1264</v>
      </c>
      <c r="L4582" s="30">
        <v>134</v>
      </c>
      <c r="M4582" s="2">
        <v>5</v>
      </c>
      <c r="N4582" s="2">
        <v>3</v>
      </c>
      <c r="O4582" s="31">
        <v>4.1944444444444444E-2</v>
      </c>
    </row>
    <row r="4583" spans="1:15" x14ac:dyDescent="0.25">
      <c r="A4583" s="2">
        <f t="shared" si="288"/>
        <v>2018</v>
      </c>
      <c r="B4583" s="2" t="str">
        <f t="shared" si="289"/>
        <v>Dec</v>
      </c>
      <c r="C4583" s="2">
        <f t="shared" si="290"/>
        <v>51</v>
      </c>
      <c r="D4583" s="2" t="str">
        <f t="shared" si="291"/>
        <v>Fri</v>
      </c>
      <c r="E4583" s="34">
        <v>43455</v>
      </c>
      <c r="F4583" s="30">
        <v>49519</v>
      </c>
      <c r="G4583" s="2" t="s">
        <v>920</v>
      </c>
      <c r="H4583" s="30" t="s">
        <v>2277</v>
      </c>
      <c r="I4583" s="2">
        <v>2</v>
      </c>
      <c r="J4583" s="30" t="s">
        <v>2484</v>
      </c>
      <c r="K4583" s="2" t="s">
        <v>1429</v>
      </c>
      <c r="L4583" s="30">
        <v>134</v>
      </c>
      <c r="M4583" s="2">
        <v>5</v>
      </c>
      <c r="N4583" s="2">
        <v>3</v>
      </c>
      <c r="O4583" s="31">
        <v>4.1944444444444444E-2</v>
      </c>
    </row>
    <row r="4584" spans="1:15" x14ac:dyDescent="0.25">
      <c r="A4584" s="2">
        <f t="shared" si="288"/>
        <v>2018</v>
      </c>
      <c r="B4584" s="2" t="str">
        <f t="shared" si="289"/>
        <v>Dec</v>
      </c>
      <c r="C4584" s="2">
        <f t="shared" si="290"/>
        <v>51</v>
      </c>
      <c r="D4584" s="2" t="str">
        <f t="shared" si="291"/>
        <v>Fri</v>
      </c>
      <c r="E4584" s="34">
        <v>43455</v>
      </c>
      <c r="F4584" s="30" t="s">
        <v>2278</v>
      </c>
      <c r="G4584" s="2" t="s">
        <v>2279</v>
      </c>
      <c r="H4584" s="30" t="s">
        <v>2280</v>
      </c>
      <c r="I4584" s="2">
        <v>34</v>
      </c>
      <c r="J4584" s="30" t="s">
        <v>1747</v>
      </c>
      <c r="K4584" s="2" t="s">
        <v>1264</v>
      </c>
      <c r="L4584" s="30">
        <v>2057</v>
      </c>
      <c r="M4584" s="2">
        <v>195</v>
      </c>
      <c r="N4584" s="2">
        <v>0</v>
      </c>
      <c r="O4584" s="31">
        <v>0.23822916666666669</v>
      </c>
    </row>
    <row r="4585" spans="1:15" x14ac:dyDescent="0.25">
      <c r="A4585" s="2">
        <f t="shared" si="288"/>
        <v>2018</v>
      </c>
      <c r="B4585" s="2" t="str">
        <f t="shared" si="289"/>
        <v>Dec</v>
      </c>
      <c r="C4585" s="2">
        <f t="shared" si="290"/>
        <v>51</v>
      </c>
      <c r="D4585" s="2" t="str">
        <f t="shared" si="291"/>
        <v>Fri</v>
      </c>
      <c r="E4585" s="34">
        <v>43455</v>
      </c>
      <c r="F4585" s="30" t="s">
        <v>2278</v>
      </c>
      <c r="G4585" s="2" t="s">
        <v>2279</v>
      </c>
      <c r="H4585" s="30" t="s">
        <v>2280</v>
      </c>
      <c r="I4585" s="2">
        <v>34</v>
      </c>
      <c r="J4585" s="30" t="s">
        <v>1714</v>
      </c>
      <c r="K4585" s="2" t="s">
        <v>1429</v>
      </c>
      <c r="L4585" s="30">
        <v>2057</v>
      </c>
      <c r="M4585" s="2">
        <v>195</v>
      </c>
      <c r="N4585" s="2">
        <v>0</v>
      </c>
      <c r="O4585" s="31">
        <v>0.23824074074074075</v>
      </c>
    </row>
    <row r="4586" spans="1:15" x14ac:dyDescent="0.25">
      <c r="A4586" s="2">
        <f t="shared" si="288"/>
        <v>2018</v>
      </c>
      <c r="B4586" s="2" t="str">
        <f t="shared" si="289"/>
        <v>Dec</v>
      </c>
      <c r="C4586" s="2">
        <f t="shared" si="290"/>
        <v>51</v>
      </c>
      <c r="D4586" s="2" t="str">
        <f t="shared" si="291"/>
        <v>Fri</v>
      </c>
      <c r="E4586" s="34">
        <v>43455</v>
      </c>
      <c r="F4586" s="30" t="s">
        <v>2278</v>
      </c>
      <c r="G4586" s="2" t="s">
        <v>2279</v>
      </c>
      <c r="H4586" s="30" t="s">
        <v>2280</v>
      </c>
      <c r="I4586" s="2">
        <v>34</v>
      </c>
      <c r="J4586" s="30" t="s">
        <v>1748</v>
      </c>
      <c r="K4586" s="2" t="s">
        <v>1429</v>
      </c>
      <c r="L4586" s="30">
        <v>2057</v>
      </c>
      <c r="M4586" s="2">
        <v>195</v>
      </c>
      <c r="N4586" s="2">
        <v>0</v>
      </c>
      <c r="O4586" s="31">
        <v>0.23822916666666669</v>
      </c>
    </row>
    <row r="4587" spans="1:15" x14ac:dyDescent="0.25">
      <c r="A4587" s="2">
        <f t="shared" si="288"/>
        <v>2018</v>
      </c>
      <c r="B4587" s="2" t="str">
        <f t="shared" si="289"/>
        <v>Dec</v>
      </c>
      <c r="C4587" s="2">
        <f t="shared" si="290"/>
        <v>51</v>
      </c>
      <c r="D4587" s="2" t="str">
        <f t="shared" si="291"/>
        <v>Fri</v>
      </c>
      <c r="E4587" s="34">
        <v>43455</v>
      </c>
      <c r="F4587" s="30" t="s">
        <v>2278</v>
      </c>
      <c r="G4587" s="2" t="s">
        <v>2279</v>
      </c>
      <c r="H4587" s="30" t="s">
        <v>2280</v>
      </c>
      <c r="I4587" s="2">
        <v>34</v>
      </c>
      <c r="J4587" s="30" t="s">
        <v>1720</v>
      </c>
      <c r="K4587" s="2" t="s">
        <v>1429</v>
      </c>
      <c r="L4587" s="30">
        <v>2057</v>
      </c>
      <c r="M4587" s="2">
        <v>195</v>
      </c>
      <c r="N4587" s="2">
        <v>0</v>
      </c>
      <c r="O4587" s="31">
        <v>0.23827546296296295</v>
      </c>
    </row>
    <row r="4588" spans="1:15" x14ac:dyDescent="0.25">
      <c r="A4588" s="2">
        <f t="shared" si="288"/>
        <v>2018</v>
      </c>
      <c r="B4588" s="2" t="str">
        <f t="shared" si="289"/>
        <v>Dec</v>
      </c>
      <c r="C4588" s="2">
        <f t="shared" si="290"/>
        <v>51</v>
      </c>
      <c r="D4588" s="2" t="str">
        <f t="shared" si="291"/>
        <v>Fri</v>
      </c>
      <c r="E4588" s="34">
        <v>43455</v>
      </c>
      <c r="F4588" s="30" t="s">
        <v>2278</v>
      </c>
      <c r="G4588" s="2" t="s">
        <v>2279</v>
      </c>
      <c r="H4588" s="30" t="s">
        <v>2280</v>
      </c>
      <c r="I4588" s="2">
        <v>34</v>
      </c>
      <c r="J4588" s="30" t="s">
        <v>1721</v>
      </c>
      <c r="K4588" s="2" t="s">
        <v>1429</v>
      </c>
      <c r="L4588" s="30">
        <v>2057</v>
      </c>
      <c r="M4588" s="2">
        <v>195</v>
      </c>
      <c r="N4588" s="2">
        <v>0</v>
      </c>
      <c r="O4588" s="31">
        <v>0.23824074074074075</v>
      </c>
    </row>
    <row r="4589" spans="1:15" x14ac:dyDescent="0.25">
      <c r="A4589" s="2">
        <f t="shared" si="288"/>
        <v>2018</v>
      </c>
      <c r="B4589" s="2" t="str">
        <f t="shared" si="289"/>
        <v>Dec</v>
      </c>
      <c r="C4589" s="2">
        <f t="shared" si="290"/>
        <v>51</v>
      </c>
      <c r="D4589" s="2" t="str">
        <f t="shared" si="291"/>
        <v>Fri</v>
      </c>
      <c r="E4589" s="34">
        <v>43455</v>
      </c>
      <c r="F4589" s="30" t="s">
        <v>2278</v>
      </c>
      <c r="G4589" s="2" t="s">
        <v>2279</v>
      </c>
      <c r="H4589" s="30" t="s">
        <v>2280</v>
      </c>
      <c r="I4589" s="2">
        <v>34</v>
      </c>
      <c r="J4589" s="30" t="s">
        <v>1945</v>
      </c>
      <c r="K4589" s="2" t="s">
        <v>1429</v>
      </c>
      <c r="L4589" s="30">
        <v>2057</v>
      </c>
      <c r="M4589" s="2">
        <v>195</v>
      </c>
      <c r="N4589" s="2">
        <v>0</v>
      </c>
      <c r="O4589" s="31">
        <v>0.23824074074074075</v>
      </c>
    </row>
    <row r="4590" spans="1:15" x14ac:dyDescent="0.25">
      <c r="A4590" s="2">
        <f t="shared" si="288"/>
        <v>2018</v>
      </c>
      <c r="B4590" s="2" t="str">
        <f t="shared" si="289"/>
        <v>Dec</v>
      </c>
      <c r="C4590" s="2">
        <f t="shared" si="290"/>
        <v>51</v>
      </c>
      <c r="D4590" s="2" t="str">
        <f t="shared" si="291"/>
        <v>Fri</v>
      </c>
      <c r="E4590" s="34">
        <v>43455</v>
      </c>
      <c r="F4590" s="30" t="s">
        <v>2278</v>
      </c>
      <c r="G4590" s="2" t="s">
        <v>2279</v>
      </c>
      <c r="H4590" s="30" t="s">
        <v>2280</v>
      </c>
      <c r="I4590" s="2">
        <v>34</v>
      </c>
      <c r="J4590" s="30" t="s">
        <v>1954</v>
      </c>
      <c r="K4590" s="2" t="s">
        <v>1429</v>
      </c>
      <c r="L4590" s="30">
        <v>2057</v>
      </c>
      <c r="M4590" s="2">
        <v>195</v>
      </c>
      <c r="N4590" s="2">
        <v>0</v>
      </c>
      <c r="O4590" s="31">
        <v>0.23828703703703705</v>
      </c>
    </row>
    <row r="4591" spans="1:15" x14ac:dyDescent="0.25">
      <c r="A4591" s="2">
        <f t="shared" si="288"/>
        <v>2018</v>
      </c>
      <c r="B4591" s="2" t="str">
        <f t="shared" si="289"/>
        <v>Dec</v>
      </c>
      <c r="C4591" s="2">
        <f t="shared" si="290"/>
        <v>51</v>
      </c>
      <c r="D4591" s="2" t="str">
        <f t="shared" si="291"/>
        <v>Fri</v>
      </c>
      <c r="E4591" s="34">
        <v>43455</v>
      </c>
      <c r="F4591" s="30" t="s">
        <v>2278</v>
      </c>
      <c r="G4591" s="2" t="s">
        <v>2279</v>
      </c>
      <c r="H4591" s="30" t="s">
        <v>2280</v>
      </c>
      <c r="I4591" s="2">
        <v>34</v>
      </c>
      <c r="J4591" s="30" t="s">
        <v>2445</v>
      </c>
      <c r="K4591" s="2" t="s">
        <v>1429</v>
      </c>
      <c r="L4591" s="30">
        <v>2057</v>
      </c>
      <c r="M4591" s="2">
        <v>195</v>
      </c>
      <c r="N4591" s="2">
        <v>0</v>
      </c>
      <c r="O4591" s="31">
        <v>0.23828703703703705</v>
      </c>
    </row>
    <row r="4592" spans="1:15" x14ac:dyDescent="0.25">
      <c r="A4592" s="2">
        <f t="shared" si="288"/>
        <v>2018</v>
      </c>
      <c r="B4592" s="2" t="str">
        <f t="shared" si="289"/>
        <v>Dec</v>
      </c>
      <c r="C4592" s="2">
        <f t="shared" si="290"/>
        <v>51</v>
      </c>
      <c r="D4592" s="2" t="str">
        <f t="shared" si="291"/>
        <v>Fri</v>
      </c>
      <c r="E4592" s="34">
        <v>43455</v>
      </c>
      <c r="F4592" s="30" t="s">
        <v>2278</v>
      </c>
      <c r="G4592" s="2" t="s">
        <v>2279</v>
      </c>
      <c r="H4592" s="30" t="s">
        <v>2280</v>
      </c>
      <c r="I4592" s="2">
        <v>34</v>
      </c>
      <c r="J4592" s="30" t="s">
        <v>2447</v>
      </c>
      <c r="K4592" s="2" t="s">
        <v>1429</v>
      </c>
      <c r="L4592" s="30">
        <v>2057</v>
      </c>
      <c r="M4592" s="2">
        <v>195</v>
      </c>
      <c r="N4592" s="2">
        <v>0</v>
      </c>
      <c r="O4592" s="31">
        <v>0.23827546296296295</v>
      </c>
    </row>
    <row r="4593" spans="1:15" x14ac:dyDescent="0.25">
      <c r="A4593" s="2">
        <f t="shared" si="288"/>
        <v>2018</v>
      </c>
      <c r="B4593" s="2" t="str">
        <f t="shared" si="289"/>
        <v>Dec</v>
      </c>
      <c r="C4593" s="2">
        <f t="shared" si="290"/>
        <v>51</v>
      </c>
      <c r="D4593" s="2" t="str">
        <f t="shared" si="291"/>
        <v>Fri</v>
      </c>
      <c r="E4593" s="34">
        <v>43455</v>
      </c>
      <c r="F4593" s="30">
        <v>51410</v>
      </c>
      <c r="G4593" s="2" t="s">
        <v>278</v>
      </c>
      <c r="H4593" s="30" t="s">
        <v>2502</v>
      </c>
      <c r="I4593" s="2">
        <v>3</v>
      </c>
      <c r="J4593" s="30" t="s">
        <v>909</v>
      </c>
      <c r="K4593" s="2" t="s">
        <v>909</v>
      </c>
      <c r="L4593" s="30">
        <v>139</v>
      </c>
      <c r="M4593" s="2">
        <v>29</v>
      </c>
      <c r="N4593" s="2">
        <v>1</v>
      </c>
      <c r="O4593" s="31">
        <v>0</v>
      </c>
    </row>
    <row r="4594" spans="1:15" x14ac:dyDescent="0.25">
      <c r="A4594" s="2">
        <f t="shared" si="288"/>
        <v>2018</v>
      </c>
      <c r="B4594" s="2" t="str">
        <f t="shared" si="289"/>
        <v>Dec</v>
      </c>
      <c r="C4594" s="2">
        <f t="shared" si="290"/>
        <v>51</v>
      </c>
      <c r="D4594" s="2" t="str">
        <f t="shared" si="291"/>
        <v>Fri</v>
      </c>
      <c r="E4594" s="34">
        <v>43455</v>
      </c>
      <c r="F4594" s="30">
        <v>51653</v>
      </c>
      <c r="G4594" s="2" t="s">
        <v>2503</v>
      </c>
      <c r="H4594" s="30" t="s">
        <v>2504</v>
      </c>
      <c r="I4594" s="2">
        <v>1</v>
      </c>
      <c r="J4594" s="30" t="s">
        <v>1447</v>
      </c>
      <c r="K4594" s="2" t="s">
        <v>1447</v>
      </c>
      <c r="L4594" s="30">
        <v>50</v>
      </c>
      <c r="M4594" s="2">
        <v>1</v>
      </c>
      <c r="N4594" s="2">
        <v>1</v>
      </c>
      <c r="O4594" s="31">
        <v>0</v>
      </c>
    </row>
    <row r="4595" spans="1:15" x14ac:dyDescent="0.25">
      <c r="A4595" s="2">
        <f t="shared" si="288"/>
        <v>2018</v>
      </c>
      <c r="B4595" s="2" t="str">
        <f t="shared" si="289"/>
        <v>Dec</v>
      </c>
      <c r="C4595" s="2">
        <f t="shared" si="290"/>
        <v>51</v>
      </c>
      <c r="D4595" s="2" t="str">
        <f t="shared" si="291"/>
        <v>Fri</v>
      </c>
      <c r="E4595" s="34">
        <v>43455</v>
      </c>
      <c r="F4595" s="30">
        <v>51408</v>
      </c>
      <c r="G4595" s="2" t="s">
        <v>2505</v>
      </c>
      <c r="H4595" s="30" t="s">
        <v>2506</v>
      </c>
      <c r="I4595" s="2">
        <v>5</v>
      </c>
      <c r="J4595" s="30" t="s">
        <v>1447</v>
      </c>
      <c r="K4595" s="2" t="s">
        <v>1447</v>
      </c>
      <c r="L4595" s="30">
        <v>516</v>
      </c>
      <c r="M4595" s="2">
        <v>5</v>
      </c>
      <c r="N4595" s="2">
        <v>12</v>
      </c>
      <c r="O4595" s="31">
        <v>0</v>
      </c>
    </row>
    <row r="4596" spans="1:15" x14ac:dyDescent="0.25">
      <c r="A4596" s="2">
        <f t="shared" si="288"/>
        <v>2018</v>
      </c>
      <c r="B4596" s="2" t="str">
        <f t="shared" si="289"/>
        <v>Dec</v>
      </c>
      <c r="C4596" s="2">
        <f t="shared" si="290"/>
        <v>51</v>
      </c>
      <c r="D4596" s="2" t="str">
        <f t="shared" si="291"/>
        <v>Fri</v>
      </c>
      <c r="E4596" s="34">
        <v>43455</v>
      </c>
      <c r="F4596" s="30" t="s">
        <v>2281</v>
      </c>
      <c r="G4596" s="2" t="s">
        <v>2282</v>
      </c>
      <c r="H4596" s="30" t="s">
        <v>2283</v>
      </c>
      <c r="I4596" s="2">
        <v>6</v>
      </c>
      <c r="J4596" s="30" t="s">
        <v>1341</v>
      </c>
      <c r="K4596" s="2" t="s">
        <v>1272</v>
      </c>
      <c r="L4596" s="30">
        <v>1332</v>
      </c>
      <c r="M4596" s="2">
        <v>2</v>
      </c>
      <c r="N4596" s="2">
        <v>0</v>
      </c>
      <c r="O4596" s="31">
        <v>3.9849537037037037E-2</v>
      </c>
    </row>
    <row r="4597" spans="1:15" x14ac:dyDescent="0.25">
      <c r="A4597" s="2">
        <f t="shared" si="288"/>
        <v>2018</v>
      </c>
      <c r="B4597" s="2" t="str">
        <f t="shared" si="289"/>
        <v>Dec</v>
      </c>
      <c r="C4597" s="2">
        <f t="shared" si="290"/>
        <v>51</v>
      </c>
      <c r="D4597" s="2" t="str">
        <f t="shared" si="291"/>
        <v>Fri</v>
      </c>
      <c r="E4597" s="34">
        <v>43455</v>
      </c>
      <c r="F4597" s="30" t="s">
        <v>2281</v>
      </c>
      <c r="G4597" s="2" t="s">
        <v>2282</v>
      </c>
      <c r="H4597" s="30" t="s">
        <v>2283</v>
      </c>
      <c r="I4597" s="2">
        <v>6</v>
      </c>
      <c r="J4597" s="30" t="s">
        <v>1309</v>
      </c>
      <c r="K4597" s="2" t="s">
        <v>1264</v>
      </c>
      <c r="L4597" s="30">
        <v>1332</v>
      </c>
      <c r="M4597" s="2">
        <v>2</v>
      </c>
      <c r="N4597" s="2">
        <v>0</v>
      </c>
      <c r="O4597" s="31">
        <v>3.3900462962962966E-2</v>
      </c>
    </row>
    <row r="4598" spans="1:15" x14ac:dyDescent="0.25">
      <c r="A4598" s="2">
        <f t="shared" si="288"/>
        <v>2018</v>
      </c>
      <c r="B4598" s="2" t="str">
        <f t="shared" si="289"/>
        <v>Dec</v>
      </c>
      <c r="C4598" s="2">
        <f t="shared" si="290"/>
        <v>51</v>
      </c>
      <c r="D4598" s="2" t="str">
        <f t="shared" si="291"/>
        <v>Fri</v>
      </c>
      <c r="E4598" s="34">
        <v>43455</v>
      </c>
      <c r="F4598" s="30" t="s">
        <v>2281</v>
      </c>
      <c r="G4598" s="2" t="s">
        <v>2282</v>
      </c>
      <c r="H4598" s="30" t="s">
        <v>2283</v>
      </c>
      <c r="I4598" s="2">
        <v>6</v>
      </c>
      <c r="J4598" s="30" t="s">
        <v>2485</v>
      </c>
      <c r="K4598" s="2" t="s">
        <v>1255</v>
      </c>
      <c r="L4598" s="30">
        <v>1332</v>
      </c>
      <c r="M4598" s="2">
        <v>2</v>
      </c>
      <c r="N4598" s="2">
        <v>0</v>
      </c>
      <c r="O4598" s="31">
        <v>0.10484953703703703</v>
      </c>
    </row>
    <row r="4599" spans="1:15" x14ac:dyDescent="0.25">
      <c r="A4599" s="2">
        <f t="shared" si="288"/>
        <v>2018</v>
      </c>
      <c r="B4599" s="2" t="str">
        <f t="shared" si="289"/>
        <v>Dec</v>
      </c>
      <c r="C4599" s="2">
        <f t="shared" si="290"/>
        <v>51</v>
      </c>
      <c r="D4599" s="2" t="str">
        <f t="shared" si="291"/>
        <v>Fri</v>
      </c>
      <c r="E4599" s="34">
        <v>43455</v>
      </c>
      <c r="F4599" s="30" t="s">
        <v>2281</v>
      </c>
      <c r="G4599" s="2" t="s">
        <v>2282</v>
      </c>
      <c r="H4599" s="30" t="s">
        <v>2283</v>
      </c>
      <c r="I4599" s="2">
        <v>6</v>
      </c>
      <c r="J4599" s="30" t="s">
        <v>2496</v>
      </c>
      <c r="K4599" s="2" t="s">
        <v>1255</v>
      </c>
      <c r="L4599" s="30">
        <v>1332</v>
      </c>
      <c r="M4599" s="2">
        <v>2</v>
      </c>
      <c r="N4599" s="2">
        <v>0</v>
      </c>
      <c r="O4599" s="31">
        <v>0.10486111111111111</v>
      </c>
    </row>
    <row r="4600" spans="1:15" x14ac:dyDescent="0.25">
      <c r="A4600" s="2">
        <f t="shared" si="288"/>
        <v>2018</v>
      </c>
      <c r="B4600" s="2" t="str">
        <f t="shared" si="289"/>
        <v>Dec</v>
      </c>
      <c r="C4600" s="2">
        <f t="shared" si="290"/>
        <v>51</v>
      </c>
      <c r="D4600" s="2" t="str">
        <f t="shared" si="291"/>
        <v>Fri</v>
      </c>
      <c r="E4600" s="34">
        <v>43455</v>
      </c>
      <c r="F4600" s="30">
        <v>49555</v>
      </c>
      <c r="G4600" s="2" t="s">
        <v>87</v>
      </c>
      <c r="H4600" s="30" t="s">
        <v>2284</v>
      </c>
      <c r="I4600" s="2">
        <v>16</v>
      </c>
      <c r="J4600" s="30" t="s">
        <v>1380</v>
      </c>
      <c r="K4600" s="2" t="s">
        <v>1264</v>
      </c>
      <c r="L4600" s="30">
        <v>2970</v>
      </c>
      <c r="M4600" s="2">
        <v>1</v>
      </c>
      <c r="N4600" s="2">
        <v>33</v>
      </c>
      <c r="O4600" s="31">
        <v>4.3229166666666673E-2</v>
      </c>
    </row>
    <row r="4601" spans="1:15" x14ac:dyDescent="0.25">
      <c r="A4601" s="2">
        <f t="shared" si="288"/>
        <v>2018</v>
      </c>
      <c r="B4601" s="2" t="str">
        <f t="shared" si="289"/>
        <v>Dec</v>
      </c>
      <c r="C4601" s="2">
        <f t="shared" si="290"/>
        <v>51</v>
      </c>
      <c r="D4601" s="2" t="str">
        <f t="shared" si="291"/>
        <v>Fri</v>
      </c>
      <c r="E4601" s="34">
        <v>43455</v>
      </c>
      <c r="F4601" s="30">
        <v>49555</v>
      </c>
      <c r="G4601" s="2" t="s">
        <v>87</v>
      </c>
      <c r="H4601" s="30" t="s">
        <v>2284</v>
      </c>
      <c r="I4601" s="2">
        <v>16</v>
      </c>
      <c r="J4601" s="30" t="s">
        <v>1673</v>
      </c>
      <c r="K4601" s="2" t="s">
        <v>1272</v>
      </c>
      <c r="L4601" s="30">
        <v>2970</v>
      </c>
      <c r="M4601" s="2">
        <v>1</v>
      </c>
      <c r="N4601" s="2">
        <v>33</v>
      </c>
      <c r="O4601" s="31">
        <v>4.3750000000000004E-2</v>
      </c>
    </row>
    <row r="4602" spans="1:15" x14ac:dyDescent="0.25">
      <c r="A4602" s="2">
        <f t="shared" si="288"/>
        <v>2018</v>
      </c>
      <c r="B4602" s="2" t="str">
        <f t="shared" si="289"/>
        <v>Dec</v>
      </c>
      <c r="C4602" s="2">
        <f t="shared" si="290"/>
        <v>51</v>
      </c>
      <c r="D4602" s="2" t="str">
        <f t="shared" si="291"/>
        <v>Fri</v>
      </c>
      <c r="E4602" s="34">
        <v>43455</v>
      </c>
      <c r="F4602" s="30">
        <v>49555</v>
      </c>
      <c r="G4602" s="2" t="s">
        <v>87</v>
      </c>
      <c r="H4602" s="30" t="s">
        <v>2284</v>
      </c>
      <c r="I4602" s="2">
        <v>16</v>
      </c>
      <c r="J4602" s="30" t="s">
        <v>2496</v>
      </c>
      <c r="K4602" s="2" t="s">
        <v>1255</v>
      </c>
      <c r="L4602" s="30">
        <v>2970</v>
      </c>
      <c r="M4602" s="2">
        <v>1</v>
      </c>
      <c r="N4602" s="2">
        <v>33</v>
      </c>
      <c r="O4602" s="31">
        <v>2.2638888888888889E-2</v>
      </c>
    </row>
    <row r="4603" spans="1:15" x14ac:dyDescent="0.25">
      <c r="A4603" s="2">
        <f t="shared" si="288"/>
        <v>2018</v>
      </c>
      <c r="B4603" s="2" t="str">
        <f t="shared" si="289"/>
        <v>Dec</v>
      </c>
      <c r="C4603" s="2">
        <f t="shared" si="290"/>
        <v>51</v>
      </c>
      <c r="D4603" s="2" t="str">
        <f t="shared" si="291"/>
        <v>Fri</v>
      </c>
      <c r="E4603" s="34">
        <v>43455</v>
      </c>
      <c r="F4603" s="30" t="s">
        <v>2285</v>
      </c>
      <c r="G4603" s="2" t="s">
        <v>2286</v>
      </c>
      <c r="H4603" s="30" t="s">
        <v>2287</v>
      </c>
      <c r="I4603" s="2">
        <v>9</v>
      </c>
      <c r="J4603" s="30" t="s">
        <v>1340</v>
      </c>
      <c r="K4603" s="2" t="s">
        <v>1272</v>
      </c>
      <c r="L4603" s="30">
        <v>2016</v>
      </c>
      <c r="M4603" s="2">
        <v>1</v>
      </c>
      <c r="N4603" s="2">
        <v>28</v>
      </c>
      <c r="O4603" s="31">
        <v>3.7442129629629624E-2</v>
      </c>
    </row>
    <row r="4604" spans="1:15" x14ac:dyDescent="0.25">
      <c r="A4604" s="2">
        <f t="shared" ref="A4604:A4667" si="292">YEAR(E4604)</f>
        <v>2018</v>
      </c>
      <c r="B4604" s="2" t="str">
        <f t="shared" ref="B4604:B4667" si="293">TEXT(E4604,"MMM")</f>
        <v>Dec</v>
      </c>
      <c r="C4604" s="2">
        <f t="shared" ref="C4604:C4667" si="294">WEEKNUM(E4604)</f>
        <v>51</v>
      </c>
      <c r="D4604" s="2" t="str">
        <f t="shared" ref="D4604:D4667" si="295">TEXT(E4604,"DDD")</f>
        <v>Fri</v>
      </c>
      <c r="E4604" s="34">
        <v>43455</v>
      </c>
      <c r="F4604" s="30" t="s">
        <v>2285</v>
      </c>
      <c r="G4604" s="2" t="s">
        <v>2286</v>
      </c>
      <c r="H4604" s="30" t="s">
        <v>2287</v>
      </c>
      <c r="I4604" s="2">
        <v>9</v>
      </c>
      <c r="J4604" s="30" t="s">
        <v>1380</v>
      </c>
      <c r="K4604" s="2" t="s">
        <v>1264</v>
      </c>
      <c r="L4604" s="30">
        <v>2016</v>
      </c>
      <c r="M4604" s="2">
        <v>1</v>
      </c>
      <c r="N4604" s="2">
        <v>28</v>
      </c>
      <c r="O4604" s="31">
        <v>3.7256944444444447E-2</v>
      </c>
    </row>
    <row r="4605" spans="1:15" x14ac:dyDescent="0.25">
      <c r="A4605" s="2">
        <f t="shared" si="292"/>
        <v>2018</v>
      </c>
      <c r="B4605" s="2" t="str">
        <f t="shared" si="293"/>
        <v>Dec</v>
      </c>
      <c r="C4605" s="2">
        <f t="shared" si="294"/>
        <v>51</v>
      </c>
      <c r="D4605" s="2" t="str">
        <f t="shared" si="295"/>
        <v>Fri</v>
      </c>
      <c r="E4605" s="34">
        <v>43455</v>
      </c>
      <c r="F4605" s="30" t="s">
        <v>2285</v>
      </c>
      <c r="G4605" s="2" t="s">
        <v>2286</v>
      </c>
      <c r="H4605" s="30" t="s">
        <v>2287</v>
      </c>
      <c r="I4605" s="2">
        <v>9</v>
      </c>
      <c r="J4605" s="30" t="s">
        <v>1415</v>
      </c>
      <c r="K4605" s="2" t="s">
        <v>1255</v>
      </c>
      <c r="L4605" s="30">
        <v>2016</v>
      </c>
      <c r="M4605" s="2">
        <v>1</v>
      </c>
      <c r="N4605" s="2">
        <v>28</v>
      </c>
      <c r="O4605" s="31">
        <v>3.6481481481481483E-2</v>
      </c>
    </row>
    <row r="4606" spans="1:15" x14ac:dyDescent="0.25">
      <c r="A4606" s="2">
        <f t="shared" si="292"/>
        <v>2018</v>
      </c>
      <c r="B4606" s="2" t="str">
        <f t="shared" si="293"/>
        <v>Dec</v>
      </c>
      <c r="C4606" s="2">
        <f t="shared" si="294"/>
        <v>51</v>
      </c>
      <c r="D4606" s="2" t="str">
        <f t="shared" si="295"/>
        <v>Fri</v>
      </c>
      <c r="E4606" s="34">
        <v>43455</v>
      </c>
      <c r="F4606" s="30" t="s">
        <v>2285</v>
      </c>
      <c r="G4606" s="2" t="s">
        <v>2286</v>
      </c>
      <c r="H4606" s="30" t="s">
        <v>2287</v>
      </c>
      <c r="I4606" s="2">
        <v>9</v>
      </c>
      <c r="J4606" s="30" t="s">
        <v>1725</v>
      </c>
      <c r="K4606" s="2" t="s">
        <v>1255</v>
      </c>
      <c r="L4606" s="30">
        <v>2016</v>
      </c>
      <c r="M4606" s="2">
        <v>1</v>
      </c>
      <c r="N4606" s="2">
        <v>28</v>
      </c>
      <c r="O4606" s="31">
        <v>3.6562499999999998E-2</v>
      </c>
    </row>
    <row r="4607" spans="1:15" x14ac:dyDescent="0.25">
      <c r="A4607" s="2">
        <f t="shared" si="292"/>
        <v>2018</v>
      </c>
      <c r="B4607" s="2" t="str">
        <f t="shared" si="293"/>
        <v>Dec</v>
      </c>
      <c r="C4607" s="2">
        <f t="shared" si="294"/>
        <v>51</v>
      </c>
      <c r="D4607" s="2" t="str">
        <f t="shared" si="295"/>
        <v>Fri</v>
      </c>
      <c r="E4607" s="34">
        <v>43455</v>
      </c>
      <c r="F4607" s="30" t="s">
        <v>2288</v>
      </c>
      <c r="G4607" s="2" t="s">
        <v>2289</v>
      </c>
      <c r="H4607" s="30" t="s">
        <v>2290</v>
      </c>
      <c r="I4607" s="2">
        <v>6</v>
      </c>
      <c r="J4607" s="30" t="s">
        <v>1340</v>
      </c>
      <c r="K4607" s="2" t="s">
        <v>1255</v>
      </c>
      <c r="L4607" s="30">
        <v>1040</v>
      </c>
      <c r="M4607" s="2">
        <v>2</v>
      </c>
      <c r="N4607" s="2">
        <v>22</v>
      </c>
      <c r="O4607" s="31">
        <v>2.2777777777777775E-2</v>
      </c>
    </row>
    <row r="4608" spans="1:15" x14ac:dyDescent="0.25">
      <c r="A4608" s="2">
        <f t="shared" si="292"/>
        <v>2018</v>
      </c>
      <c r="B4608" s="2" t="str">
        <f t="shared" si="293"/>
        <v>Dec</v>
      </c>
      <c r="C4608" s="2">
        <f t="shared" si="294"/>
        <v>51</v>
      </c>
      <c r="D4608" s="2" t="str">
        <f t="shared" si="295"/>
        <v>Fri</v>
      </c>
      <c r="E4608" s="34">
        <v>43455</v>
      </c>
      <c r="F4608" s="30" t="s">
        <v>2288</v>
      </c>
      <c r="G4608" s="2" t="s">
        <v>2289</v>
      </c>
      <c r="H4608" s="30" t="s">
        <v>2290</v>
      </c>
      <c r="I4608" s="2">
        <v>6</v>
      </c>
      <c r="J4608" s="30" t="s">
        <v>1306</v>
      </c>
      <c r="K4608" s="2" t="s">
        <v>1272</v>
      </c>
      <c r="L4608" s="30">
        <v>1040</v>
      </c>
      <c r="M4608" s="2">
        <v>2</v>
      </c>
      <c r="N4608" s="2">
        <v>22</v>
      </c>
      <c r="O4608" s="31">
        <v>1.2905092592592591E-2</v>
      </c>
    </row>
    <row r="4609" spans="1:15" x14ac:dyDescent="0.25">
      <c r="A4609" s="2">
        <f t="shared" si="292"/>
        <v>2018</v>
      </c>
      <c r="B4609" s="2" t="str">
        <f t="shared" si="293"/>
        <v>Dec</v>
      </c>
      <c r="C4609" s="2">
        <f t="shared" si="294"/>
        <v>51</v>
      </c>
      <c r="D4609" s="2" t="str">
        <f t="shared" si="295"/>
        <v>Fri</v>
      </c>
      <c r="E4609" s="34">
        <v>43455</v>
      </c>
      <c r="F4609" s="30" t="s">
        <v>2288</v>
      </c>
      <c r="G4609" s="2" t="s">
        <v>2289</v>
      </c>
      <c r="H4609" s="30" t="s">
        <v>2290</v>
      </c>
      <c r="I4609" s="2">
        <v>6</v>
      </c>
      <c r="J4609" s="30" t="s">
        <v>1380</v>
      </c>
      <c r="K4609" s="2" t="s">
        <v>1264</v>
      </c>
      <c r="L4609" s="30">
        <v>1040</v>
      </c>
      <c r="M4609" s="2">
        <v>2</v>
      </c>
      <c r="N4609" s="2">
        <v>22</v>
      </c>
      <c r="O4609" s="31">
        <v>1.252314814814815E-2</v>
      </c>
    </row>
    <row r="4610" spans="1:15" x14ac:dyDescent="0.25">
      <c r="A4610" s="2">
        <f t="shared" si="292"/>
        <v>2018</v>
      </c>
      <c r="B4610" s="2" t="str">
        <f t="shared" si="293"/>
        <v>Dec</v>
      </c>
      <c r="C4610" s="2">
        <f t="shared" si="294"/>
        <v>51</v>
      </c>
      <c r="D4610" s="2" t="str">
        <f t="shared" si="295"/>
        <v>Fri</v>
      </c>
      <c r="E4610" s="34">
        <v>43455</v>
      </c>
      <c r="F4610" s="30" t="s">
        <v>2288</v>
      </c>
      <c r="G4610" s="2" t="s">
        <v>2289</v>
      </c>
      <c r="H4610" s="30" t="s">
        <v>2290</v>
      </c>
      <c r="I4610" s="2">
        <v>6</v>
      </c>
      <c r="J4610" s="30" t="s">
        <v>1725</v>
      </c>
      <c r="K4610" s="2" t="s">
        <v>1255</v>
      </c>
      <c r="L4610" s="30">
        <v>1040</v>
      </c>
      <c r="M4610" s="2">
        <v>2</v>
      </c>
      <c r="N4610" s="2">
        <v>22</v>
      </c>
      <c r="O4610" s="31">
        <v>2.1851851851851848E-2</v>
      </c>
    </row>
    <row r="4611" spans="1:15" x14ac:dyDescent="0.25">
      <c r="A4611" s="2">
        <f t="shared" si="292"/>
        <v>2018</v>
      </c>
      <c r="B4611" s="2" t="str">
        <f t="shared" si="293"/>
        <v>Dec</v>
      </c>
      <c r="C4611" s="2">
        <f t="shared" si="294"/>
        <v>51</v>
      </c>
      <c r="D4611" s="2" t="str">
        <f t="shared" si="295"/>
        <v>Fri</v>
      </c>
      <c r="E4611" s="34">
        <v>43455</v>
      </c>
      <c r="F4611" s="30" t="s">
        <v>2507</v>
      </c>
      <c r="G4611" s="2" t="s">
        <v>542</v>
      </c>
      <c r="H4611" s="30" t="s">
        <v>2508</v>
      </c>
      <c r="I4611" s="2">
        <v>0</v>
      </c>
      <c r="J4611" s="30" t="s">
        <v>1447</v>
      </c>
      <c r="K4611" s="2" t="s">
        <v>1447</v>
      </c>
      <c r="L4611" s="30">
        <v>37</v>
      </c>
      <c r="M4611" s="2">
        <v>2</v>
      </c>
      <c r="N4611" s="2">
        <v>0</v>
      </c>
      <c r="O4611" s="31">
        <v>0</v>
      </c>
    </row>
    <row r="4612" spans="1:15" x14ac:dyDescent="0.25">
      <c r="A4612" s="2">
        <f t="shared" si="292"/>
        <v>2018</v>
      </c>
      <c r="B4612" s="2" t="str">
        <f t="shared" si="293"/>
        <v>Dec</v>
      </c>
      <c r="C4612" s="2">
        <f t="shared" si="294"/>
        <v>51</v>
      </c>
      <c r="D4612" s="2" t="str">
        <f t="shared" si="295"/>
        <v>Fri</v>
      </c>
      <c r="E4612" s="34">
        <v>43455</v>
      </c>
      <c r="F4612" s="30">
        <v>51683</v>
      </c>
      <c r="G4612" s="2" t="s">
        <v>2509</v>
      </c>
      <c r="H4612" s="30" t="s">
        <v>2510</v>
      </c>
      <c r="I4612" s="2">
        <v>14</v>
      </c>
      <c r="J4612" s="30" t="s">
        <v>1258</v>
      </c>
      <c r="K4612" s="2" t="s">
        <v>1247</v>
      </c>
      <c r="L4612" s="30">
        <v>1879</v>
      </c>
      <c r="M4612" s="2">
        <v>75</v>
      </c>
      <c r="N4612" s="2">
        <v>4</v>
      </c>
      <c r="O4612" s="31">
        <v>0</v>
      </c>
    </row>
    <row r="4613" spans="1:15" x14ac:dyDescent="0.25">
      <c r="A4613" s="2">
        <f t="shared" si="292"/>
        <v>2018</v>
      </c>
      <c r="B4613" s="2" t="str">
        <f t="shared" si="293"/>
        <v>Dec</v>
      </c>
      <c r="C4613" s="2">
        <f t="shared" si="294"/>
        <v>51</v>
      </c>
      <c r="D4613" s="2" t="str">
        <f t="shared" si="295"/>
        <v>Fri</v>
      </c>
      <c r="E4613" s="34">
        <v>43455</v>
      </c>
      <c r="F4613" s="30">
        <v>51683</v>
      </c>
      <c r="G4613" s="2" t="s">
        <v>2509</v>
      </c>
      <c r="H4613" s="30" t="s">
        <v>2510</v>
      </c>
      <c r="I4613" s="2">
        <v>14</v>
      </c>
      <c r="J4613" s="30" t="s">
        <v>1265</v>
      </c>
      <c r="K4613" s="2" t="s">
        <v>1247</v>
      </c>
      <c r="L4613" s="30">
        <v>1879</v>
      </c>
      <c r="M4613" s="2">
        <v>75</v>
      </c>
      <c r="N4613" s="2">
        <v>4</v>
      </c>
      <c r="O4613" s="31">
        <v>0</v>
      </c>
    </row>
    <row r="4614" spans="1:15" x14ac:dyDescent="0.25">
      <c r="A4614" s="2">
        <f t="shared" si="292"/>
        <v>2018</v>
      </c>
      <c r="B4614" s="2" t="str">
        <f t="shared" si="293"/>
        <v>Dec</v>
      </c>
      <c r="C4614" s="2">
        <f t="shared" si="294"/>
        <v>51</v>
      </c>
      <c r="D4614" s="2" t="str">
        <f t="shared" si="295"/>
        <v>Fri</v>
      </c>
      <c r="E4614" s="34">
        <v>43455</v>
      </c>
      <c r="F4614" s="30">
        <v>51683</v>
      </c>
      <c r="G4614" s="2" t="s">
        <v>2509</v>
      </c>
      <c r="H4614" s="30" t="s">
        <v>2510</v>
      </c>
      <c r="I4614" s="2">
        <v>14</v>
      </c>
      <c r="J4614" s="30" t="s">
        <v>1300</v>
      </c>
      <c r="K4614" s="2" t="s">
        <v>1272</v>
      </c>
      <c r="L4614" s="30">
        <v>1879</v>
      </c>
      <c r="M4614" s="2">
        <v>75</v>
      </c>
      <c r="N4614" s="2">
        <v>4</v>
      </c>
      <c r="O4614" s="31">
        <v>0</v>
      </c>
    </row>
    <row r="4615" spans="1:15" x14ac:dyDescent="0.25">
      <c r="A4615" s="2">
        <f t="shared" si="292"/>
        <v>2018</v>
      </c>
      <c r="B4615" s="2" t="str">
        <f t="shared" si="293"/>
        <v>Dec</v>
      </c>
      <c r="C4615" s="2">
        <f t="shared" si="294"/>
        <v>51</v>
      </c>
      <c r="D4615" s="2" t="str">
        <f t="shared" si="295"/>
        <v>Fri</v>
      </c>
      <c r="E4615" s="34">
        <v>43455</v>
      </c>
      <c r="F4615" s="30">
        <v>51683</v>
      </c>
      <c r="G4615" s="2" t="s">
        <v>2509</v>
      </c>
      <c r="H4615" s="30" t="s">
        <v>2510</v>
      </c>
      <c r="I4615" s="2">
        <v>14</v>
      </c>
      <c r="J4615" s="30" t="s">
        <v>1284</v>
      </c>
      <c r="K4615" s="2" t="s">
        <v>1247</v>
      </c>
      <c r="L4615" s="30">
        <v>1879</v>
      </c>
      <c r="M4615" s="2">
        <v>75</v>
      </c>
      <c r="N4615" s="2">
        <v>4</v>
      </c>
      <c r="O4615" s="31">
        <v>0</v>
      </c>
    </row>
    <row r="4616" spans="1:15" x14ac:dyDescent="0.25">
      <c r="A4616" s="2">
        <f t="shared" si="292"/>
        <v>2018</v>
      </c>
      <c r="B4616" s="2" t="str">
        <f t="shared" si="293"/>
        <v>Dec</v>
      </c>
      <c r="C4616" s="2">
        <f t="shared" si="294"/>
        <v>51</v>
      </c>
      <c r="D4616" s="2" t="str">
        <f t="shared" si="295"/>
        <v>Fri</v>
      </c>
      <c r="E4616" s="34">
        <v>43455</v>
      </c>
      <c r="F4616" s="30">
        <v>51683</v>
      </c>
      <c r="G4616" s="2" t="s">
        <v>2509</v>
      </c>
      <c r="H4616" s="30" t="s">
        <v>2510</v>
      </c>
      <c r="I4616" s="2">
        <v>14</v>
      </c>
      <c r="J4616" s="30" t="s">
        <v>1390</v>
      </c>
      <c r="K4616" s="2" t="s">
        <v>1247</v>
      </c>
      <c r="L4616" s="30">
        <v>1879</v>
      </c>
      <c r="M4616" s="2">
        <v>75</v>
      </c>
      <c r="N4616" s="2">
        <v>4</v>
      </c>
      <c r="O4616" s="31">
        <v>0</v>
      </c>
    </row>
    <row r="4617" spans="1:15" x14ac:dyDescent="0.25">
      <c r="A4617" s="2">
        <f t="shared" si="292"/>
        <v>2018</v>
      </c>
      <c r="B4617" s="2" t="str">
        <f t="shared" si="293"/>
        <v>Dec</v>
      </c>
      <c r="C4617" s="2">
        <f t="shared" si="294"/>
        <v>51</v>
      </c>
      <c r="D4617" s="2" t="str">
        <f t="shared" si="295"/>
        <v>Fri</v>
      </c>
      <c r="E4617" s="34">
        <v>43455</v>
      </c>
      <c r="F4617" s="30">
        <v>51683</v>
      </c>
      <c r="G4617" s="2" t="s">
        <v>2509</v>
      </c>
      <c r="H4617" s="30" t="s">
        <v>2510</v>
      </c>
      <c r="I4617" s="2">
        <v>14</v>
      </c>
      <c r="J4617" s="30" t="s">
        <v>1392</v>
      </c>
      <c r="K4617" s="2" t="s">
        <v>1247</v>
      </c>
      <c r="L4617" s="30">
        <v>1879</v>
      </c>
      <c r="M4617" s="2">
        <v>75</v>
      </c>
      <c r="N4617" s="2">
        <v>4</v>
      </c>
      <c r="O4617" s="31">
        <v>0</v>
      </c>
    </row>
    <row r="4618" spans="1:15" x14ac:dyDescent="0.25">
      <c r="A4618" s="2">
        <f t="shared" si="292"/>
        <v>2018</v>
      </c>
      <c r="B4618" s="2" t="str">
        <f t="shared" si="293"/>
        <v>Dec</v>
      </c>
      <c r="C4618" s="2">
        <f t="shared" si="294"/>
        <v>51</v>
      </c>
      <c r="D4618" s="2" t="str">
        <f t="shared" si="295"/>
        <v>Fri</v>
      </c>
      <c r="E4618" s="34">
        <v>43455</v>
      </c>
      <c r="F4618" s="30">
        <v>51683</v>
      </c>
      <c r="G4618" s="2" t="s">
        <v>2509</v>
      </c>
      <c r="H4618" s="30" t="s">
        <v>2510</v>
      </c>
      <c r="I4618" s="2">
        <v>14</v>
      </c>
      <c r="J4618" s="30" t="s">
        <v>1344</v>
      </c>
      <c r="K4618" s="2" t="s">
        <v>1247</v>
      </c>
      <c r="L4618" s="30">
        <v>1879</v>
      </c>
      <c r="M4618" s="2">
        <v>75</v>
      </c>
      <c r="N4618" s="2">
        <v>4</v>
      </c>
      <c r="O4618" s="31">
        <v>0</v>
      </c>
    </row>
    <row r="4619" spans="1:15" x14ac:dyDescent="0.25">
      <c r="A4619" s="2">
        <f t="shared" si="292"/>
        <v>2018</v>
      </c>
      <c r="B4619" s="2" t="str">
        <f t="shared" si="293"/>
        <v>Dec</v>
      </c>
      <c r="C4619" s="2">
        <f t="shared" si="294"/>
        <v>51</v>
      </c>
      <c r="D4619" s="2" t="str">
        <f t="shared" si="295"/>
        <v>Fri</v>
      </c>
      <c r="E4619" s="34">
        <v>43455</v>
      </c>
      <c r="F4619" s="30">
        <v>51683</v>
      </c>
      <c r="G4619" s="2" t="s">
        <v>2509</v>
      </c>
      <c r="H4619" s="30" t="s">
        <v>2510</v>
      </c>
      <c r="I4619" s="2">
        <v>14</v>
      </c>
      <c r="J4619" s="30" t="s">
        <v>1409</v>
      </c>
      <c r="K4619" s="2" t="s">
        <v>1247</v>
      </c>
      <c r="L4619" s="30">
        <v>1879</v>
      </c>
      <c r="M4619" s="2">
        <v>75</v>
      </c>
      <c r="N4619" s="2">
        <v>4</v>
      </c>
      <c r="O4619" s="31">
        <v>0</v>
      </c>
    </row>
    <row r="4620" spans="1:15" x14ac:dyDescent="0.25">
      <c r="A4620" s="2">
        <f t="shared" si="292"/>
        <v>2018</v>
      </c>
      <c r="B4620" s="2" t="str">
        <f t="shared" si="293"/>
        <v>Dec</v>
      </c>
      <c r="C4620" s="2">
        <f t="shared" si="294"/>
        <v>51</v>
      </c>
      <c r="D4620" s="2" t="str">
        <f t="shared" si="295"/>
        <v>Fri</v>
      </c>
      <c r="E4620" s="34">
        <v>43455</v>
      </c>
      <c r="F4620" s="30">
        <v>51683</v>
      </c>
      <c r="G4620" s="2" t="s">
        <v>2509</v>
      </c>
      <c r="H4620" s="30" t="s">
        <v>2510</v>
      </c>
      <c r="I4620" s="2">
        <v>14</v>
      </c>
      <c r="J4620" s="30" t="s">
        <v>1411</v>
      </c>
      <c r="K4620" s="2" t="s">
        <v>1264</v>
      </c>
      <c r="L4620" s="30">
        <v>1879</v>
      </c>
      <c r="M4620" s="2">
        <v>75</v>
      </c>
      <c r="N4620" s="2">
        <v>4</v>
      </c>
      <c r="O4620" s="31">
        <v>0</v>
      </c>
    </row>
    <row r="4621" spans="1:15" x14ac:dyDescent="0.25">
      <c r="A4621" s="2">
        <f t="shared" si="292"/>
        <v>2018</v>
      </c>
      <c r="B4621" s="2" t="str">
        <f t="shared" si="293"/>
        <v>Dec</v>
      </c>
      <c r="C4621" s="2">
        <f t="shared" si="294"/>
        <v>51</v>
      </c>
      <c r="D4621" s="2" t="str">
        <f t="shared" si="295"/>
        <v>Fri</v>
      </c>
      <c r="E4621" s="34">
        <v>43455</v>
      </c>
      <c r="F4621" s="30">
        <v>48870</v>
      </c>
      <c r="G4621" s="2" t="s">
        <v>625</v>
      </c>
      <c r="H4621" s="30" t="s">
        <v>2291</v>
      </c>
      <c r="I4621" s="2">
        <v>126</v>
      </c>
      <c r="J4621" s="30" t="s">
        <v>1258</v>
      </c>
      <c r="K4621" s="2" t="s">
        <v>1247</v>
      </c>
      <c r="L4621" s="30">
        <v>155371</v>
      </c>
      <c r="M4621" s="2">
        <v>294</v>
      </c>
      <c r="N4621" s="2">
        <v>16</v>
      </c>
      <c r="O4621" s="31">
        <v>0</v>
      </c>
    </row>
    <row r="4622" spans="1:15" x14ac:dyDescent="0.25">
      <c r="A4622" s="2">
        <f t="shared" si="292"/>
        <v>2018</v>
      </c>
      <c r="B4622" s="2" t="str">
        <f t="shared" si="293"/>
        <v>Dec</v>
      </c>
      <c r="C4622" s="2">
        <f t="shared" si="294"/>
        <v>51</v>
      </c>
      <c r="D4622" s="2" t="str">
        <f t="shared" si="295"/>
        <v>Fri</v>
      </c>
      <c r="E4622" s="34">
        <v>43455</v>
      </c>
      <c r="F4622" s="30">
        <v>48870</v>
      </c>
      <c r="G4622" s="2" t="s">
        <v>625</v>
      </c>
      <c r="H4622" s="30" t="s">
        <v>2291</v>
      </c>
      <c r="I4622" s="2">
        <v>126</v>
      </c>
      <c r="J4622" s="30" t="s">
        <v>1265</v>
      </c>
      <c r="K4622" s="2" t="s">
        <v>1247</v>
      </c>
      <c r="L4622" s="30">
        <v>155371</v>
      </c>
      <c r="M4622" s="2">
        <v>294</v>
      </c>
      <c r="N4622" s="2">
        <v>16</v>
      </c>
      <c r="O4622" s="31">
        <v>0.1685763888888889</v>
      </c>
    </row>
    <row r="4623" spans="1:15" x14ac:dyDescent="0.25">
      <c r="A4623" s="2">
        <f t="shared" si="292"/>
        <v>2018</v>
      </c>
      <c r="B4623" s="2" t="str">
        <f t="shared" si="293"/>
        <v>Dec</v>
      </c>
      <c r="C4623" s="2">
        <f t="shared" si="294"/>
        <v>51</v>
      </c>
      <c r="D4623" s="2" t="str">
        <f t="shared" si="295"/>
        <v>Fri</v>
      </c>
      <c r="E4623" s="34">
        <v>43455</v>
      </c>
      <c r="F4623" s="30">
        <v>48870</v>
      </c>
      <c r="G4623" s="2" t="s">
        <v>625</v>
      </c>
      <c r="H4623" s="30" t="s">
        <v>2291</v>
      </c>
      <c r="I4623" s="2">
        <v>126</v>
      </c>
      <c r="J4623" s="30" t="s">
        <v>1277</v>
      </c>
      <c r="K4623" s="2" t="s">
        <v>1264</v>
      </c>
      <c r="L4623" s="30">
        <v>155371</v>
      </c>
      <c r="M4623" s="2">
        <v>294</v>
      </c>
      <c r="N4623" s="2">
        <v>16</v>
      </c>
      <c r="O4623" s="31">
        <v>0.13185185185185186</v>
      </c>
    </row>
    <row r="4624" spans="1:15" x14ac:dyDescent="0.25">
      <c r="A4624" s="2">
        <f t="shared" si="292"/>
        <v>2018</v>
      </c>
      <c r="B4624" s="2" t="str">
        <f t="shared" si="293"/>
        <v>Dec</v>
      </c>
      <c r="C4624" s="2">
        <f t="shared" si="294"/>
        <v>51</v>
      </c>
      <c r="D4624" s="2" t="str">
        <f t="shared" si="295"/>
        <v>Fri</v>
      </c>
      <c r="E4624" s="34">
        <v>43455</v>
      </c>
      <c r="F4624" s="30">
        <v>48870</v>
      </c>
      <c r="G4624" s="2" t="s">
        <v>625</v>
      </c>
      <c r="H4624" s="30" t="s">
        <v>2291</v>
      </c>
      <c r="I4624" s="2">
        <v>126</v>
      </c>
      <c r="J4624" s="30" t="s">
        <v>1300</v>
      </c>
      <c r="K4624" s="2" t="s">
        <v>1264</v>
      </c>
      <c r="L4624" s="30">
        <v>155371</v>
      </c>
      <c r="M4624" s="2">
        <v>294</v>
      </c>
      <c r="N4624" s="2">
        <v>16</v>
      </c>
      <c r="O4624" s="31">
        <v>0.13354166666666667</v>
      </c>
    </row>
    <row r="4625" spans="1:15" x14ac:dyDescent="0.25">
      <c r="A4625" s="2">
        <f t="shared" si="292"/>
        <v>2018</v>
      </c>
      <c r="B4625" s="2" t="str">
        <f t="shared" si="293"/>
        <v>Dec</v>
      </c>
      <c r="C4625" s="2">
        <f t="shared" si="294"/>
        <v>51</v>
      </c>
      <c r="D4625" s="2" t="str">
        <f t="shared" si="295"/>
        <v>Fri</v>
      </c>
      <c r="E4625" s="34">
        <v>43455</v>
      </c>
      <c r="F4625" s="30">
        <v>48870</v>
      </c>
      <c r="G4625" s="2" t="s">
        <v>625</v>
      </c>
      <c r="H4625" s="30" t="s">
        <v>2291</v>
      </c>
      <c r="I4625" s="2">
        <v>126</v>
      </c>
      <c r="J4625" s="30" t="s">
        <v>1300</v>
      </c>
      <c r="K4625" s="2" t="s">
        <v>1272</v>
      </c>
      <c r="L4625" s="30">
        <v>155371</v>
      </c>
      <c r="M4625" s="2">
        <v>294</v>
      </c>
      <c r="N4625" s="2">
        <v>16</v>
      </c>
      <c r="O4625" s="31">
        <v>3.5509259259259261E-2</v>
      </c>
    </row>
    <row r="4626" spans="1:15" x14ac:dyDescent="0.25">
      <c r="A4626" s="2">
        <f t="shared" si="292"/>
        <v>2018</v>
      </c>
      <c r="B4626" s="2" t="str">
        <f t="shared" si="293"/>
        <v>Dec</v>
      </c>
      <c r="C4626" s="2">
        <f t="shared" si="294"/>
        <v>51</v>
      </c>
      <c r="D4626" s="2" t="str">
        <f t="shared" si="295"/>
        <v>Fri</v>
      </c>
      <c r="E4626" s="34">
        <v>43455</v>
      </c>
      <c r="F4626" s="30">
        <v>48870</v>
      </c>
      <c r="G4626" s="2" t="s">
        <v>625</v>
      </c>
      <c r="H4626" s="30" t="s">
        <v>2291</v>
      </c>
      <c r="I4626" s="2">
        <v>126</v>
      </c>
      <c r="J4626" s="30" t="s">
        <v>1284</v>
      </c>
      <c r="K4626" s="2" t="s">
        <v>1355</v>
      </c>
      <c r="L4626" s="30">
        <v>155371</v>
      </c>
      <c r="M4626" s="2">
        <v>294</v>
      </c>
      <c r="N4626" s="2">
        <v>16</v>
      </c>
      <c r="O4626" s="31">
        <v>0.13278935185185184</v>
      </c>
    </row>
    <row r="4627" spans="1:15" x14ac:dyDescent="0.25">
      <c r="A4627" s="2">
        <f t="shared" si="292"/>
        <v>2018</v>
      </c>
      <c r="B4627" s="2" t="str">
        <f t="shared" si="293"/>
        <v>Dec</v>
      </c>
      <c r="C4627" s="2">
        <f t="shared" si="294"/>
        <v>51</v>
      </c>
      <c r="D4627" s="2" t="str">
        <f t="shared" si="295"/>
        <v>Fri</v>
      </c>
      <c r="E4627" s="34">
        <v>43455</v>
      </c>
      <c r="F4627" s="30">
        <v>48870</v>
      </c>
      <c r="G4627" s="2" t="s">
        <v>625</v>
      </c>
      <c r="H4627" s="30" t="s">
        <v>2291</v>
      </c>
      <c r="I4627" s="2">
        <v>126</v>
      </c>
      <c r="J4627" s="30" t="s">
        <v>1390</v>
      </c>
      <c r="K4627" s="2" t="s">
        <v>1247</v>
      </c>
      <c r="L4627" s="30">
        <v>155371</v>
      </c>
      <c r="M4627" s="2">
        <v>294</v>
      </c>
      <c r="N4627" s="2">
        <v>16</v>
      </c>
      <c r="O4627" s="31">
        <v>0.16763888888888889</v>
      </c>
    </row>
    <row r="4628" spans="1:15" x14ac:dyDescent="0.25">
      <c r="A4628" s="2">
        <f t="shared" si="292"/>
        <v>2018</v>
      </c>
      <c r="B4628" s="2" t="str">
        <f t="shared" si="293"/>
        <v>Dec</v>
      </c>
      <c r="C4628" s="2">
        <f t="shared" si="294"/>
        <v>51</v>
      </c>
      <c r="D4628" s="2" t="str">
        <f t="shared" si="295"/>
        <v>Fri</v>
      </c>
      <c r="E4628" s="34">
        <v>43455</v>
      </c>
      <c r="F4628" s="30">
        <v>48870</v>
      </c>
      <c r="G4628" s="2" t="s">
        <v>625</v>
      </c>
      <c r="H4628" s="30" t="s">
        <v>2291</v>
      </c>
      <c r="I4628" s="2">
        <v>126</v>
      </c>
      <c r="J4628" s="30" t="s">
        <v>1392</v>
      </c>
      <c r="K4628" s="2" t="s">
        <v>1355</v>
      </c>
      <c r="L4628" s="30">
        <v>155371</v>
      </c>
      <c r="M4628" s="2">
        <v>294</v>
      </c>
      <c r="N4628" s="2">
        <v>16</v>
      </c>
      <c r="O4628" s="31">
        <v>0.13388888888888889</v>
      </c>
    </row>
    <row r="4629" spans="1:15" x14ac:dyDescent="0.25">
      <c r="A4629" s="2">
        <f t="shared" si="292"/>
        <v>2018</v>
      </c>
      <c r="B4629" s="2" t="str">
        <f t="shared" si="293"/>
        <v>Dec</v>
      </c>
      <c r="C4629" s="2">
        <f t="shared" si="294"/>
        <v>51</v>
      </c>
      <c r="D4629" s="2" t="str">
        <f t="shared" si="295"/>
        <v>Fri</v>
      </c>
      <c r="E4629" s="34">
        <v>43455</v>
      </c>
      <c r="F4629" s="30">
        <v>48870</v>
      </c>
      <c r="G4629" s="2" t="s">
        <v>625</v>
      </c>
      <c r="H4629" s="30" t="s">
        <v>2291</v>
      </c>
      <c r="I4629" s="2">
        <v>126</v>
      </c>
      <c r="J4629" s="30" t="s">
        <v>1344</v>
      </c>
      <c r="K4629" s="2" t="s">
        <v>1247</v>
      </c>
      <c r="L4629" s="30">
        <v>155371</v>
      </c>
      <c r="M4629" s="2">
        <v>294</v>
      </c>
      <c r="N4629" s="2">
        <v>16</v>
      </c>
      <c r="O4629" s="31">
        <v>0.16886574074074076</v>
      </c>
    </row>
    <row r="4630" spans="1:15" x14ac:dyDescent="0.25">
      <c r="A4630" s="2">
        <f t="shared" si="292"/>
        <v>2018</v>
      </c>
      <c r="B4630" s="2" t="str">
        <f t="shared" si="293"/>
        <v>Dec</v>
      </c>
      <c r="C4630" s="2">
        <f t="shared" si="294"/>
        <v>51</v>
      </c>
      <c r="D4630" s="2" t="str">
        <f t="shared" si="295"/>
        <v>Fri</v>
      </c>
      <c r="E4630" s="34">
        <v>43455</v>
      </c>
      <c r="F4630" s="30">
        <v>48870</v>
      </c>
      <c r="G4630" s="2" t="s">
        <v>625</v>
      </c>
      <c r="H4630" s="30" t="s">
        <v>2291</v>
      </c>
      <c r="I4630" s="2">
        <v>126</v>
      </c>
      <c r="J4630" s="30" t="s">
        <v>1409</v>
      </c>
      <c r="K4630" s="2" t="s">
        <v>1247</v>
      </c>
      <c r="L4630" s="30">
        <v>155371</v>
      </c>
      <c r="M4630" s="2">
        <v>294</v>
      </c>
      <c r="N4630" s="2">
        <v>16</v>
      </c>
      <c r="O4630" s="31">
        <v>0</v>
      </c>
    </row>
    <row r="4631" spans="1:15" x14ac:dyDescent="0.25">
      <c r="A4631" s="2">
        <f t="shared" si="292"/>
        <v>2018</v>
      </c>
      <c r="B4631" s="2" t="str">
        <f t="shared" si="293"/>
        <v>Dec</v>
      </c>
      <c r="C4631" s="2">
        <f t="shared" si="294"/>
        <v>51</v>
      </c>
      <c r="D4631" s="2" t="str">
        <f t="shared" si="295"/>
        <v>Fri</v>
      </c>
      <c r="E4631" s="34">
        <v>43455</v>
      </c>
      <c r="F4631" s="30">
        <v>48870</v>
      </c>
      <c r="G4631" s="2" t="s">
        <v>625</v>
      </c>
      <c r="H4631" s="30" t="s">
        <v>2291</v>
      </c>
      <c r="I4631" s="2">
        <v>126</v>
      </c>
      <c r="J4631" s="30" t="s">
        <v>1411</v>
      </c>
      <c r="K4631" s="2" t="s">
        <v>1264</v>
      </c>
      <c r="L4631" s="30">
        <v>155371</v>
      </c>
      <c r="M4631" s="2">
        <v>294</v>
      </c>
      <c r="N4631" s="2">
        <v>16</v>
      </c>
      <c r="O4631" s="31">
        <v>0.1690625</v>
      </c>
    </row>
    <row r="4632" spans="1:15" x14ac:dyDescent="0.25">
      <c r="A4632" s="2">
        <f t="shared" si="292"/>
        <v>2018</v>
      </c>
      <c r="B4632" s="2" t="str">
        <f t="shared" si="293"/>
        <v>Dec</v>
      </c>
      <c r="C4632" s="2">
        <f t="shared" si="294"/>
        <v>51</v>
      </c>
      <c r="D4632" s="2" t="str">
        <f t="shared" si="295"/>
        <v>Fri</v>
      </c>
      <c r="E4632" s="34">
        <v>43455</v>
      </c>
      <c r="F4632" s="30" t="s">
        <v>2292</v>
      </c>
      <c r="G4632" s="2" t="s">
        <v>2293</v>
      </c>
      <c r="H4632" s="30" t="s">
        <v>2294</v>
      </c>
      <c r="I4632" s="2">
        <v>47</v>
      </c>
      <c r="J4632" s="30" t="s">
        <v>1340</v>
      </c>
      <c r="K4632" s="2" t="s">
        <v>1272</v>
      </c>
      <c r="L4632" s="30">
        <v>11390</v>
      </c>
      <c r="M4632" s="2">
        <v>44</v>
      </c>
      <c r="N4632" s="2">
        <v>48</v>
      </c>
      <c r="O4632" s="31">
        <v>6.8738425925925925E-2</v>
      </c>
    </row>
    <row r="4633" spans="1:15" x14ac:dyDescent="0.25">
      <c r="A4633" s="2">
        <f t="shared" si="292"/>
        <v>2018</v>
      </c>
      <c r="B4633" s="2" t="str">
        <f t="shared" si="293"/>
        <v>Dec</v>
      </c>
      <c r="C4633" s="2">
        <f t="shared" si="294"/>
        <v>51</v>
      </c>
      <c r="D4633" s="2" t="str">
        <f t="shared" si="295"/>
        <v>Fri</v>
      </c>
      <c r="E4633" s="34">
        <v>43455</v>
      </c>
      <c r="F4633" s="30" t="s">
        <v>2292</v>
      </c>
      <c r="G4633" s="2" t="s">
        <v>2293</v>
      </c>
      <c r="H4633" s="30" t="s">
        <v>2294</v>
      </c>
      <c r="I4633" s="2">
        <v>47</v>
      </c>
      <c r="J4633" s="30" t="s">
        <v>1302</v>
      </c>
      <c r="K4633" s="2" t="s">
        <v>1255</v>
      </c>
      <c r="L4633" s="30">
        <v>11390</v>
      </c>
      <c r="M4633" s="2">
        <v>44</v>
      </c>
      <c r="N4633" s="2">
        <v>48</v>
      </c>
      <c r="O4633" s="31">
        <v>0.15942129629629628</v>
      </c>
    </row>
    <row r="4634" spans="1:15" x14ac:dyDescent="0.25">
      <c r="A4634" s="2">
        <f t="shared" si="292"/>
        <v>2018</v>
      </c>
      <c r="B4634" s="2" t="str">
        <f t="shared" si="293"/>
        <v>Dec</v>
      </c>
      <c r="C4634" s="2">
        <f t="shared" si="294"/>
        <v>51</v>
      </c>
      <c r="D4634" s="2" t="str">
        <f t="shared" si="295"/>
        <v>Fri</v>
      </c>
      <c r="E4634" s="34">
        <v>43455</v>
      </c>
      <c r="F4634" s="30" t="s">
        <v>2292</v>
      </c>
      <c r="G4634" s="2" t="s">
        <v>2293</v>
      </c>
      <c r="H4634" s="30" t="s">
        <v>2294</v>
      </c>
      <c r="I4634" s="2">
        <v>47</v>
      </c>
      <c r="J4634" s="30" t="s">
        <v>1379</v>
      </c>
      <c r="K4634" s="2" t="s">
        <v>1429</v>
      </c>
      <c r="L4634" s="30">
        <v>11390</v>
      </c>
      <c r="M4634" s="2">
        <v>44</v>
      </c>
      <c r="N4634" s="2">
        <v>48</v>
      </c>
      <c r="O4634" s="31">
        <v>0.16295138888888888</v>
      </c>
    </row>
    <row r="4635" spans="1:15" x14ac:dyDescent="0.25">
      <c r="A4635" s="2">
        <f t="shared" si="292"/>
        <v>2018</v>
      </c>
      <c r="B4635" s="2" t="str">
        <f t="shared" si="293"/>
        <v>Dec</v>
      </c>
      <c r="C4635" s="2">
        <f t="shared" si="294"/>
        <v>51</v>
      </c>
      <c r="D4635" s="2" t="str">
        <f t="shared" si="295"/>
        <v>Fri</v>
      </c>
      <c r="E4635" s="34">
        <v>43455</v>
      </c>
      <c r="F4635" s="30" t="s">
        <v>2292</v>
      </c>
      <c r="G4635" s="2" t="s">
        <v>2293</v>
      </c>
      <c r="H4635" s="30" t="s">
        <v>2294</v>
      </c>
      <c r="I4635" s="2">
        <v>47</v>
      </c>
      <c r="J4635" s="30" t="s">
        <v>1382</v>
      </c>
      <c r="K4635" s="2" t="s">
        <v>1429</v>
      </c>
      <c r="L4635" s="30">
        <v>11390</v>
      </c>
      <c r="M4635" s="2">
        <v>44</v>
      </c>
      <c r="N4635" s="2">
        <v>48</v>
      </c>
      <c r="O4635" s="31">
        <v>0.16295138888888888</v>
      </c>
    </row>
    <row r="4636" spans="1:15" x14ac:dyDescent="0.25">
      <c r="A4636" s="2">
        <f t="shared" si="292"/>
        <v>2018</v>
      </c>
      <c r="B4636" s="2" t="str">
        <f t="shared" si="293"/>
        <v>Dec</v>
      </c>
      <c r="C4636" s="2">
        <f t="shared" si="294"/>
        <v>51</v>
      </c>
      <c r="D4636" s="2" t="str">
        <f t="shared" si="295"/>
        <v>Fri</v>
      </c>
      <c r="E4636" s="34">
        <v>43455</v>
      </c>
      <c r="F4636" s="30" t="s">
        <v>2292</v>
      </c>
      <c r="G4636" s="2" t="s">
        <v>2293</v>
      </c>
      <c r="H4636" s="30" t="s">
        <v>2294</v>
      </c>
      <c r="I4636" s="2">
        <v>47</v>
      </c>
      <c r="J4636" s="30" t="s">
        <v>1414</v>
      </c>
      <c r="K4636" s="2" t="s">
        <v>1247</v>
      </c>
      <c r="L4636" s="30">
        <v>11390</v>
      </c>
      <c r="M4636" s="2">
        <v>44</v>
      </c>
      <c r="N4636" s="2">
        <v>48</v>
      </c>
      <c r="O4636" s="31">
        <v>0.15942129629629628</v>
      </c>
    </row>
    <row r="4637" spans="1:15" x14ac:dyDescent="0.25">
      <c r="A4637" s="2">
        <f t="shared" si="292"/>
        <v>2018</v>
      </c>
      <c r="B4637" s="2" t="str">
        <f t="shared" si="293"/>
        <v>Dec</v>
      </c>
      <c r="C4637" s="2">
        <f t="shared" si="294"/>
        <v>51</v>
      </c>
      <c r="D4637" s="2" t="str">
        <f t="shared" si="295"/>
        <v>Fri</v>
      </c>
      <c r="E4637" s="28">
        <v>43455</v>
      </c>
      <c r="F4637" s="30" t="s">
        <v>2292</v>
      </c>
      <c r="G4637" s="2" t="s">
        <v>2293</v>
      </c>
      <c r="H4637" s="30" t="s">
        <v>2294</v>
      </c>
      <c r="I4637" s="2">
        <v>47</v>
      </c>
      <c r="J4637" s="30" t="s">
        <v>1727</v>
      </c>
      <c r="K4637" s="2" t="s">
        <v>1429</v>
      </c>
      <c r="L4637" s="30">
        <v>11390</v>
      </c>
      <c r="M4637" s="2">
        <v>44</v>
      </c>
      <c r="N4637" s="2">
        <v>48</v>
      </c>
      <c r="O4637" s="31">
        <v>0.32524305555555555</v>
      </c>
    </row>
    <row r="4638" spans="1:15" x14ac:dyDescent="0.25">
      <c r="A4638" s="2">
        <f t="shared" si="292"/>
        <v>2018</v>
      </c>
      <c r="B4638" s="2" t="str">
        <f t="shared" si="293"/>
        <v>Dec</v>
      </c>
      <c r="C4638" s="2">
        <f t="shared" si="294"/>
        <v>52</v>
      </c>
      <c r="D4638" s="2" t="str">
        <f t="shared" si="295"/>
        <v>Sun</v>
      </c>
      <c r="E4638" s="28">
        <v>43457</v>
      </c>
      <c r="F4638" s="30">
        <v>51528</v>
      </c>
      <c r="G4638" s="2" t="s">
        <v>911</v>
      </c>
      <c r="H4638" s="30" t="s">
        <v>2295</v>
      </c>
      <c r="I4638" s="2">
        <v>0</v>
      </c>
      <c r="J4638" s="30" t="s">
        <v>1788</v>
      </c>
      <c r="K4638" s="2" t="s">
        <v>1264</v>
      </c>
      <c r="L4638" s="30">
        <v>15</v>
      </c>
      <c r="M4638" s="2">
        <v>2</v>
      </c>
      <c r="N4638" s="2">
        <v>0</v>
      </c>
      <c r="O4638" s="31">
        <v>6.0370370370370373E-2</v>
      </c>
    </row>
    <row r="4639" spans="1:15" x14ac:dyDescent="0.25">
      <c r="A4639" s="2">
        <f t="shared" si="292"/>
        <v>2018</v>
      </c>
      <c r="B4639" s="2" t="str">
        <f t="shared" si="293"/>
        <v>Dec</v>
      </c>
      <c r="C4639" s="2">
        <f t="shared" si="294"/>
        <v>52</v>
      </c>
      <c r="D4639" s="2" t="str">
        <f t="shared" si="295"/>
        <v>Fri</v>
      </c>
      <c r="E4639" s="34">
        <v>43462</v>
      </c>
      <c r="F4639" s="30">
        <v>47927</v>
      </c>
      <c r="G4639" s="2" t="s">
        <v>15</v>
      </c>
      <c r="H4639" s="30" t="s">
        <v>2296</v>
      </c>
      <c r="I4639" s="2">
        <v>22</v>
      </c>
      <c r="J4639" s="30" t="s">
        <v>1773</v>
      </c>
      <c r="K4639" s="2" t="s">
        <v>1429</v>
      </c>
      <c r="L4639" s="30">
        <v>1066</v>
      </c>
      <c r="M4639" s="2">
        <v>180</v>
      </c>
      <c r="N4639" s="2">
        <v>58</v>
      </c>
      <c r="O4639" s="31">
        <v>0.13243055555555555</v>
      </c>
    </row>
    <row r="4640" spans="1:15" x14ac:dyDescent="0.25">
      <c r="A4640" s="2">
        <f t="shared" si="292"/>
        <v>2018</v>
      </c>
      <c r="B4640" s="2" t="str">
        <f t="shared" si="293"/>
        <v>Dec</v>
      </c>
      <c r="C4640" s="2">
        <f t="shared" si="294"/>
        <v>52</v>
      </c>
      <c r="D4640" s="2" t="str">
        <f t="shared" si="295"/>
        <v>Fri</v>
      </c>
      <c r="E4640" s="34">
        <v>43462</v>
      </c>
      <c r="F4640" s="30">
        <v>47927</v>
      </c>
      <c r="G4640" s="2" t="s">
        <v>15</v>
      </c>
      <c r="H4640" s="30" t="s">
        <v>2296</v>
      </c>
      <c r="I4640" s="2">
        <v>22</v>
      </c>
      <c r="J4640" s="30" t="s">
        <v>1775</v>
      </c>
      <c r="K4640" s="2" t="s">
        <v>1429</v>
      </c>
      <c r="L4640" s="30">
        <v>1066</v>
      </c>
      <c r="M4640" s="2">
        <v>180</v>
      </c>
      <c r="N4640" s="2">
        <v>58</v>
      </c>
      <c r="O4640" s="31">
        <v>0.13250000000000001</v>
      </c>
    </row>
    <row r="4641" spans="1:15" x14ac:dyDescent="0.25">
      <c r="A4641" s="2">
        <f t="shared" si="292"/>
        <v>2018</v>
      </c>
      <c r="B4641" s="2" t="str">
        <f t="shared" si="293"/>
        <v>Dec</v>
      </c>
      <c r="C4641" s="2">
        <f t="shared" si="294"/>
        <v>52</v>
      </c>
      <c r="D4641" s="2" t="str">
        <f t="shared" si="295"/>
        <v>Fri</v>
      </c>
      <c r="E4641" s="34">
        <v>43462</v>
      </c>
      <c r="F4641" s="30">
        <v>47927</v>
      </c>
      <c r="G4641" s="2" t="s">
        <v>15</v>
      </c>
      <c r="H4641" s="30" t="s">
        <v>2296</v>
      </c>
      <c r="I4641" s="2">
        <v>22</v>
      </c>
      <c r="J4641" s="30" t="s">
        <v>1776</v>
      </c>
      <c r="K4641" s="2" t="s">
        <v>1429</v>
      </c>
      <c r="L4641" s="30">
        <v>1066</v>
      </c>
      <c r="M4641" s="2">
        <v>180</v>
      </c>
      <c r="N4641" s="2">
        <v>58</v>
      </c>
      <c r="O4641" s="31">
        <v>0.13246527777777778</v>
      </c>
    </row>
    <row r="4642" spans="1:15" x14ac:dyDescent="0.25">
      <c r="A4642" s="2">
        <f t="shared" si="292"/>
        <v>2018</v>
      </c>
      <c r="B4642" s="2" t="str">
        <f t="shared" si="293"/>
        <v>Dec</v>
      </c>
      <c r="C4642" s="2">
        <f t="shared" si="294"/>
        <v>52</v>
      </c>
      <c r="D4642" s="2" t="str">
        <f t="shared" si="295"/>
        <v>Fri</v>
      </c>
      <c r="E4642" s="34">
        <v>43462</v>
      </c>
      <c r="F4642" s="30">
        <v>47927</v>
      </c>
      <c r="G4642" s="2" t="s">
        <v>15</v>
      </c>
      <c r="H4642" s="30" t="s">
        <v>2296</v>
      </c>
      <c r="I4642" s="2">
        <v>22</v>
      </c>
      <c r="J4642" s="30" t="s">
        <v>1778</v>
      </c>
      <c r="K4642" s="2" t="s">
        <v>1429</v>
      </c>
      <c r="L4642" s="30">
        <v>1066</v>
      </c>
      <c r="M4642" s="2">
        <v>180</v>
      </c>
      <c r="N4642" s="2">
        <v>58</v>
      </c>
      <c r="O4642" s="31">
        <v>0.13241898148148148</v>
      </c>
    </row>
    <row r="4643" spans="1:15" x14ac:dyDescent="0.25">
      <c r="A4643" s="2">
        <f t="shared" si="292"/>
        <v>2018</v>
      </c>
      <c r="B4643" s="2" t="str">
        <f t="shared" si="293"/>
        <v>Dec</v>
      </c>
      <c r="C4643" s="2">
        <f t="shared" si="294"/>
        <v>52</v>
      </c>
      <c r="D4643" s="2" t="str">
        <f t="shared" si="295"/>
        <v>Fri</v>
      </c>
      <c r="E4643" s="34">
        <v>43462</v>
      </c>
      <c r="F4643" s="30">
        <v>47927</v>
      </c>
      <c r="G4643" s="2" t="s">
        <v>15</v>
      </c>
      <c r="H4643" s="30" t="s">
        <v>2296</v>
      </c>
      <c r="I4643" s="2">
        <v>22</v>
      </c>
      <c r="J4643" s="30" t="s">
        <v>1808</v>
      </c>
      <c r="K4643" s="2" t="s">
        <v>1264</v>
      </c>
      <c r="L4643" s="30">
        <v>1066</v>
      </c>
      <c r="M4643" s="2">
        <v>180</v>
      </c>
      <c r="N4643" s="2">
        <v>58</v>
      </c>
      <c r="O4643" s="31">
        <v>0.13241898148148148</v>
      </c>
    </row>
    <row r="4644" spans="1:15" x14ac:dyDescent="0.25">
      <c r="A4644" s="2">
        <f t="shared" si="292"/>
        <v>2018</v>
      </c>
      <c r="B4644" s="2" t="str">
        <f t="shared" si="293"/>
        <v>Dec</v>
      </c>
      <c r="C4644" s="2">
        <f t="shared" si="294"/>
        <v>52</v>
      </c>
      <c r="D4644" s="2" t="str">
        <f t="shared" si="295"/>
        <v>Fri</v>
      </c>
      <c r="E4644" s="34">
        <v>43462</v>
      </c>
      <c r="F4644" s="30">
        <v>47927</v>
      </c>
      <c r="G4644" s="2" t="s">
        <v>15</v>
      </c>
      <c r="H4644" s="30" t="s">
        <v>2296</v>
      </c>
      <c r="I4644" s="2">
        <v>22</v>
      </c>
      <c r="J4644" s="30" t="s">
        <v>1914</v>
      </c>
      <c r="K4644" s="2" t="s">
        <v>1429</v>
      </c>
      <c r="L4644" s="30">
        <v>1066</v>
      </c>
      <c r="M4644" s="2">
        <v>180</v>
      </c>
      <c r="N4644" s="2">
        <v>58</v>
      </c>
      <c r="O4644" s="31">
        <v>0.13245370370370371</v>
      </c>
    </row>
    <row r="4645" spans="1:15" x14ac:dyDescent="0.25">
      <c r="A4645" s="2">
        <f t="shared" si="292"/>
        <v>2018</v>
      </c>
      <c r="B4645" s="2" t="str">
        <f t="shared" si="293"/>
        <v>Dec</v>
      </c>
      <c r="C4645" s="2">
        <f t="shared" si="294"/>
        <v>52</v>
      </c>
      <c r="D4645" s="2" t="str">
        <f t="shared" si="295"/>
        <v>Fri</v>
      </c>
      <c r="E4645" s="34">
        <v>43462</v>
      </c>
      <c r="F4645" s="30">
        <v>47927</v>
      </c>
      <c r="G4645" s="2" t="s">
        <v>15</v>
      </c>
      <c r="H4645" s="30" t="s">
        <v>2296</v>
      </c>
      <c r="I4645" s="2">
        <v>22</v>
      </c>
      <c r="J4645" s="30" t="s">
        <v>1943</v>
      </c>
      <c r="K4645" s="2" t="s">
        <v>1264</v>
      </c>
      <c r="L4645" s="30">
        <v>1066</v>
      </c>
      <c r="M4645" s="2">
        <v>180</v>
      </c>
      <c r="N4645" s="2">
        <v>58</v>
      </c>
      <c r="O4645" s="31">
        <v>0.13241898148148148</v>
      </c>
    </row>
    <row r="4646" spans="1:15" x14ac:dyDescent="0.25">
      <c r="A4646" s="2">
        <f t="shared" si="292"/>
        <v>2018</v>
      </c>
      <c r="B4646" s="2" t="str">
        <f t="shared" si="293"/>
        <v>Dec</v>
      </c>
      <c r="C4646" s="2">
        <f t="shared" si="294"/>
        <v>52</v>
      </c>
      <c r="D4646" s="2" t="str">
        <f t="shared" si="295"/>
        <v>Fri</v>
      </c>
      <c r="E4646" s="34">
        <v>43462</v>
      </c>
      <c r="F4646" s="30">
        <v>47927</v>
      </c>
      <c r="G4646" s="2" t="s">
        <v>15</v>
      </c>
      <c r="H4646" s="30" t="s">
        <v>2296</v>
      </c>
      <c r="I4646" s="2">
        <v>22</v>
      </c>
      <c r="J4646" s="30" t="s">
        <v>1950</v>
      </c>
      <c r="K4646" s="2" t="s">
        <v>1429</v>
      </c>
      <c r="L4646" s="30">
        <v>1066</v>
      </c>
      <c r="M4646" s="2">
        <v>180</v>
      </c>
      <c r="N4646" s="2">
        <v>58</v>
      </c>
      <c r="O4646" s="31">
        <v>0.13241898148148148</v>
      </c>
    </row>
    <row r="4647" spans="1:15" x14ac:dyDescent="0.25">
      <c r="A4647" s="2">
        <f t="shared" si="292"/>
        <v>2018</v>
      </c>
      <c r="B4647" s="2" t="str">
        <f t="shared" si="293"/>
        <v>Dec</v>
      </c>
      <c r="C4647" s="2">
        <f t="shared" si="294"/>
        <v>52</v>
      </c>
      <c r="D4647" s="2" t="str">
        <f t="shared" si="295"/>
        <v>Fri</v>
      </c>
      <c r="E4647" s="34">
        <v>43462</v>
      </c>
      <c r="F4647" s="30">
        <v>47927</v>
      </c>
      <c r="G4647" s="2" t="s">
        <v>15</v>
      </c>
      <c r="H4647" s="30" t="s">
        <v>2296</v>
      </c>
      <c r="I4647" s="2">
        <v>22</v>
      </c>
      <c r="J4647" s="30" t="s">
        <v>1977</v>
      </c>
      <c r="K4647" s="2" t="s">
        <v>1429</v>
      </c>
      <c r="L4647" s="30">
        <v>1066</v>
      </c>
      <c r="M4647" s="2">
        <v>180</v>
      </c>
      <c r="N4647" s="2">
        <v>58</v>
      </c>
      <c r="O4647" s="31">
        <v>0.13246527777777778</v>
      </c>
    </row>
    <row r="4648" spans="1:15" x14ac:dyDescent="0.25">
      <c r="A4648" s="2">
        <f t="shared" si="292"/>
        <v>2018</v>
      </c>
      <c r="B4648" s="2" t="str">
        <f t="shared" si="293"/>
        <v>Dec</v>
      </c>
      <c r="C4648" s="2">
        <f t="shared" si="294"/>
        <v>52</v>
      </c>
      <c r="D4648" s="2" t="str">
        <f t="shared" si="295"/>
        <v>Fri</v>
      </c>
      <c r="E4648" s="34">
        <v>43462</v>
      </c>
      <c r="F4648" s="30">
        <v>47927</v>
      </c>
      <c r="G4648" s="2" t="s">
        <v>15</v>
      </c>
      <c r="H4648" s="30" t="s">
        <v>2296</v>
      </c>
      <c r="I4648" s="2">
        <v>22</v>
      </c>
      <c r="J4648" s="30" t="s">
        <v>2460</v>
      </c>
      <c r="K4648" s="2" t="s">
        <v>1429</v>
      </c>
      <c r="L4648" s="30">
        <v>1066</v>
      </c>
      <c r="M4648" s="2">
        <v>180</v>
      </c>
      <c r="N4648" s="2">
        <v>58</v>
      </c>
      <c r="O4648" s="31">
        <v>0.13245370370370371</v>
      </c>
    </row>
    <row r="4649" spans="1:15" x14ac:dyDescent="0.25">
      <c r="A4649" s="2">
        <f t="shared" si="292"/>
        <v>2018</v>
      </c>
      <c r="B4649" s="2" t="str">
        <f t="shared" si="293"/>
        <v>Dec</v>
      </c>
      <c r="C4649" s="2">
        <f t="shared" si="294"/>
        <v>52</v>
      </c>
      <c r="D4649" s="2" t="str">
        <f t="shared" si="295"/>
        <v>Fri</v>
      </c>
      <c r="E4649" s="34">
        <v>43462</v>
      </c>
      <c r="F4649" s="30">
        <v>47927</v>
      </c>
      <c r="G4649" s="2" t="s">
        <v>15</v>
      </c>
      <c r="H4649" s="30" t="s">
        <v>2296</v>
      </c>
      <c r="I4649" s="2">
        <v>22</v>
      </c>
      <c r="J4649" s="30" t="s">
        <v>2484</v>
      </c>
      <c r="K4649" s="2" t="s">
        <v>1429</v>
      </c>
      <c r="L4649" s="30">
        <v>1066</v>
      </c>
      <c r="M4649" s="2">
        <v>180</v>
      </c>
      <c r="N4649" s="2">
        <v>58</v>
      </c>
      <c r="O4649" s="31">
        <v>0.13250000000000001</v>
      </c>
    </row>
    <row r="4650" spans="1:15" x14ac:dyDescent="0.25">
      <c r="A4650" s="2">
        <f t="shared" si="292"/>
        <v>2018</v>
      </c>
      <c r="B4650" s="2" t="str">
        <f t="shared" si="293"/>
        <v>Dec</v>
      </c>
      <c r="C4650" s="2">
        <f t="shared" si="294"/>
        <v>52</v>
      </c>
      <c r="D4650" s="2" t="str">
        <f t="shared" si="295"/>
        <v>Fri</v>
      </c>
      <c r="E4650" s="34">
        <v>43462</v>
      </c>
      <c r="F4650" s="30" t="s">
        <v>2297</v>
      </c>
      <c r="G4650" s="2" t="s">
        <v>2298</v>
      </c>
      <c r="H4650" s="30" t="s">
        <v>2299</v>
      </c>
      <c r="I4650" s="2">
        <v>51</v>
      </c>
      <c r="J4650" s="30" t="s">
        <v>1747</v>
      </c>
      <c r="K4650" s="2" t="s">
        <v>1429</v>
      </c>
      <c r="L4650" s="30">
        <v>11160</v>
      </c>
      <c r="M4650" s="2">
        <v>45</v>
      </c>
      <c r="N4650" s="2">
        <v>48</v>
      </c>
      <c r="O4650" s="31">
        <v>3.408564814814815E-2</v>
      </c>
    </row>
    <row r="4651" spans="1:15" x14ac:dyDescent="0.25">
      <c r="A4651" s="2">
        <f t="shared" si="292"/>
        <v>2018</v>
      </c>
      <c r="B4651" s="2" t="str">
        <f t="shared" si="293"/>
        <v>Dec</v>
      </c>
      <c r="C4651" s="2">
        <f t="shared" si="294"/>
        <v>52</v>
      </c>
      <c r="D4651" s="2" t="str">
        <f t="shared" si="295"/>
        <v>Fri</v>
      </c>
      <c r="E4651" s="34">
        <v>43462</v>
      </c>
      <c r="F4651" s="30" t="s">
        <v>2297</v>
      </c>
      <c r="G4651" s="2" t="s">
        <v>2298</v>
      </c>
      <c r="H4651" s="30" t="s">
        <v>2299</v>
      </c>
      <c r="I4651" s="2">
        <v>51</v>
      </c>
      <c r="J4651" s="30" t="s">
        <v>1713</v>
      </c>
      <c r="K4651" s="2" t="s">
        <v>1264</v>
      </c>
      <c r="L4651" s="30">
        <v>11160</v>
      </c>
      <c r="M4651" s="2">
        <v>45</v>
      </c>
      <c r="N4651" s="2">
        <v>48</v>
      </c>
      <c r="O4651" s="31">
        <v>3.408564814814815E-2</v>
      </c>
    </row>
    <row r="4652" spans="1:15" x14ac:dyDescent="0.25">
      <c r="A4652" s="2">
        <f t="shared" si="292"/>
        <v>2018</v>
      </c>
      <c r="B4652" s="2" t="str">
        <f t="shared" si="293"/>
        <v>Dec</v>
      </c>
      <c r="C4652" s="2">
        <f t="shared" si="294"/>
        <v>52</v>
      </c>
      <c r="D4652" s="2" t="str">
        <f t="shared" si="295"/>
        <v>Fri</v>
      </c>
      <c r="E4652" s="34">
        <v>43462</v>
      </c>
      <c r="F4652" s="30" t="s">
        <v>2297</v>
      </c>
      <c r="G4652" s="2" t="s">
        <v>2298</v>
      </c>
      <c r="H4652" s="30" t="s">
        <v>2299</v>
      </c>
      <c r="I4652" s="2">
        <v>51</v>
      </c>
      <c r="J4652" s="30" t="s">
        <v>1714</v>
      </c>
      <c r="K4652" s="2" t="s">
        <v>1429</v>
      </c>
      <c r="L4652" s="30">
        <v>11160</v>
      </c>
      <c r="M4652" s="2">
        <v>45</v>
      </c>
      <c r="N4652" s="2">
        <v>48</v>
      </c>
      <c r="O4652" s="31">
        <v>3.4108796296296297E-2</v>
      </c>
    </row>
    <row r="4653" spans="1:15" x14ac:dyDescent="0.25">
      <c r="A4653" s="2">
        <f t="shared" si="292"/>
        <v>2018</v>
      </c>
      <c r="B4653" s="2" t="str">
        <f t="shared" si="293"/>
        <v>Dec</v>
      </c>
      <c r="C4653" s="2">
        <f t="shared" si="294"/>
        <v>52</v>
      </c>
      <c r="D4653" s="2" t="str">
        <f t="shared" si="295"/>
        <v>Fri</v>
      </c>
      <c r="E4653" s="34">
        <v>43462</v>
      </c>
      <c r="F4653" s="30" t="s">
        <v>2297</v>
      </c>
      <c r="G4653" s="2" t="s">
        <v>2298</v>
      </c>
      <c r="H4653" s="30" t="s">
        <v>2299</v>
      </c>
      <c r="I4653" s="2">
        <v>51</v>
      </c>
      <c r="J4653" s="30" t="s">
        <v>1715</v>
      </c>
      <c r="K4653" s="2" t="s">
        <v>1429</v>
      </c>
      <c r="L4653" s="30">
        <v>11160</v>
      </c>
      <c r="M4653" s="2">
        <v>45</v>
      </c>
      <c r="N4653" s="2">
        <v>48</v>
      </c>
      <c r="O4653" s="31">
        <v>3.4108796296296297E-2</v>
      </c>
    </row>
    <row r="4654" spans="1:15" x14ac:dyDescent="0.25">
      <c r="A4654" s="2">
        <f t="shared" si="292"/>
        <v>2018</v>
      </c>
      <c r="B4654" s="2" t="str">
        <f t="shared" si="293"/>
        <v>Dec</v>
      </c>
      <c r="C4654" s="2">
        <f t="shared" si="294"/>
        <v>52</v>
      </c>
      <c r="D4654" s="2" t="str">
        <f t="shared" si="295"/>
        <v>Fri</v>
      </c>
      <c r="E4654" s="34">
        <v>43462</v>
      </c>
      <c r="F4654" s="30" t="s">
        <v>2297</v>
      </c>
      <c r="G4654" s="2" t="s">
        <v>2298</v>
      </c>
      <c r="H4654" s="30" t="s">
        <v>2299</v>
      </c>
      <c r="I4654" s="2">
        <v>51</v>
      </c>
      <c r="J4654" s="30" t="s">
        <v>1716</v>
      </c>
      <c r="K4654" s="2" t="s">
        <v>1429</v>
      </c>
      <c r="L4654" s="30">
        <v>11160</v>
      </c>
      <c r="M4654" s="2">
        <v>45</v>
      </c>
      <c r="N4654" s="2">
        <v>48</v>
      </c>
      <c r="O4654" s="31">
        <v>3.408564814814815E-2</v>
      </c>
    </row>
    <row r="4655" spans="1:15" x14ac:dyDescent="0.25">
      <c r="A4655" s="2">
        <f t="shared" si="292"/>
        <v>2018</v>
      </c>
      <c r="B4655" s="2" t="str">
        <f t="shared" si="293"/>
        <v>Dec</v>
      </c>
      <c r="C4655" s="2">
        <f t="shared" si="294"/>
        <v>52</v>
      </c>
      <c r="D4655" s="2" t="str">
        <f t="shared" si="295"/>
        <v>Fri</v>
      </c>
      <c r="E4655" s="34">
        <v>43462</v>
      </c>
      <c r="F4655" s="30" t="s">
        <v>2297</v>
      </c>
      <c r="G4655" s="2" t="s">
        <v>2298</v>
      </c>
      <c r="H4655" s="30" t="s">
        <v>2299</v>
      </c>
      <c r="I4655" s="2">
        <v>51</v>
      </c>
      <c r="J4655" s="30" t="s">
        <v>1748</v>
      </c>
      <c r="K4655" s="2" t="s">
        <v>1429</v>
      </c>
      <c r="L4655" s="30">
        <v>11160</v>
      </c>
      <c r="M4655" s="2">
        <v>45</v>
      </c>
      <c r="N4655" s="2">
        <v>48</v>
      </c>
      <c r="O4655" s="31">
        <v>3.408564814814815E-2</v>
      </c>
    </row>
    <row r="4656" spans="1:15" x14ac:dyDescent="0.25">
      <c r="A4656" s="2">
        <f t="shared" si="292"/>
        <v>2018</v>
      </c>
      <c r="B4656" s="2" t="str">
        <f t="shared" si="293"/>
        <v>Dec</v>
      </c>
      <c r="C4656" s="2">
        <f t="shared" si="294"/>
        <v>52</v>
      </c>
      <c r="D4656" s="2" t="str">
        <f t="shared" si="295"/>
        <v>Fri</v>
      </c>
      <c r="E4656" s="34">
        <v>43462</v>
      </c>
      <c r="F4656" s="30" t="s">
        <v>2297</v>
      </c>
      <c r="G4656" s="2" t="s">
        <v>2298</v>
      </c>
      <c r="H4656" s="30" t="s">
        <v>2299</v>
      </c>
      <c r="I4656" s="2">
        <v>51</v>
      </c>
      <c r="J4656" s="30" t="s">
        <v>1720</v>
      </c>
      <c r="K4656" s="2" t="s">
        <v>1429</v>
      </c>
      <c r="L4656" s="30">
        <v>11160</v>
      </c>
      <c r="M4656" s="2">
        <v>45</v>
      </c>
      <c r="N4656" s="2">
        <v>48</v>
      </c>
      <c r="O4656" s="31">
        <v>3.4108796296296297E-2</v>
      </c>
    </row>
    <row r="4657" spans="1:15" x14ac:dyDescent="0.25">
      <c r="A4657" s="2">
        <f t="shared" si="292"/>
        <v>2018</v>
      </c>
      <c r="B4657" s="2" t="str">
        <f t="shared" si="293"/>
        <v>Dec</v>
      </c>
      <c r="C4657" s="2">
        <f t="shared" si="294"/>
        <v>52</v>
      </c>
      <c r="D4657" s="2" t="str">
        <f t="shared" si="295"/>
        <v>Fri</v>
      </c>
      <c r="E4657" s="34">
        <v>43462</v>
      </c>
      <c r="F4657" s="30" t="s">
        <v>2297</v>
      </c>
      <c r="G4657" s="2" t="s">
        <v>2298</v>
      </c>
      <c r="H4657" s="30" t="s">
        <v>2299</v>
      </c>
      <c r="I4657" s="2">
        <v>51</v>
      </c>
      <c r="J4657" s="30" t="s">
        <v>1721</v>
      </c>
      <c r="K4657" s="2" t="s">
        <v>1429</v>
      </c>
      <c r="L4657" s="30">
        <v>11160</v>
      </c>
      <c r="M4657" s="2">
        <v>45</v>
      </c>
      <c r="N4657" s="2">
        <v>48</v>
      </c>
      <c r="O4657" s="31">
        <v>3.412037037037037E-2</v>
      </c>
    </row>
    <row r="4658" spans="1:15" x14ac:dyDescent="0.25">
      <c r="A4658" s="2">
        <f t="shared" si="292"/>
        <v>2018</v>
      </c>
      <c r="B4658" s="2" t="str">
        <f t="shared" si="293"/>
        <v>Dec</v>
      </c>
      <c r="C4658" s="2">
        <f t="shared" si="294"/>
        <v>52</v>
      </c>
      <c r="D4658" s="2" t="str">
        <f t="shared" si="295"/>
        <v>Fri</v>
      </c>
      <c r="E4658" s="34">
        <v>43462</v>
      </c>
      <c r="F4658" s="30" t="s">
        <v>2297</v>
      </c>
      <c r="G4658" s="2" t="s">
        <v>2298</v>
      </c>
      <c r="H4658" s="30" t="s">
        <v>2299</v>
      </c>
      <c r="I4658" s="2">
        <v>51</v>
      </c>
      <c r="J4658" s="30" t="s">
        <v>1945</v>
      </c>
      <c r="K4658" s="2" t="s">
        <v>1264</v>
      </c>
      <c r="L4658" s="30">
        <v>11160</v>
      </c>
      <c r="M4658" s="2">
        <v>45</v>
      </c>
      <c r="N4658" s="2">
        <v>48</v>
      </c>
      <c r="O4658" s="31">
        <v>3.408564814814815E-2</v>
      </c>
    </row>
    <row r="4659" spans="1:15" x14ac:dyDescent="0.25">
      <c r="A4659" s="2">
        <f t="shared" si="292"/>
        <v>2018</v>
      </c>
      <c r="B4659" s="2" t="str">
        <f t="shared" si="293"/>
        <v>Dec</v>
      </c>
      <c r="C4659" s="2">
        <f t="shared" si="294"/>
        <v>52</v>
      </c>
      <c r="D4659" s="2" t="str">
        <f t="shared" si="295"/>
        <v>Fri</v>
      </c>
      <c r="E4659" s="34">
        <v>43462</v>
      </c>
      <c r="F4659" s="30" t="s">
        <v>2511</v>
      </c>
      <c r="G4659" s="2" t="s">
        <v>2512</v>
      </c>
      <c r="H4659" s="30" t="s">
        <v>2513</v>
      </c>
      <c r="I4659" s="2">
        <v>17</v>
      </c>
      <c r="J4659" s="30" t="s">
        <v>1447</v>
      </c>
      <c r="K4659" s="2" t="s">
        <v>1447</v>
      </c>
      <c r="L4659" s="30">
        <v>2757</v>
      </c>
      <c r="M4659" s="2">
        <v>16</v>
      </c>
      <c r="N4659" s="2">
        <v>28</v>
      </c>
      <c r="O4659" s="31">
        <v>0</v>
      </c>
    </row>
    <row r="4660" spans="1:15" x14ac:dyDescent="0.25">
      <c r="A4660" s="2">
        <f t="shared" si="292"/>
        <v>2018</v>
      </c>
      <c r="B4660" s="2" t="str">
        <f t="shared" si="293"/>
        <v>Dec</v>
      </c>
      <c r="C4660" s="2">
        <f t="shared" si="294"/>
        <v>52</v>
      </c>
      <c r="D4660" s="2" t="str">
        <f t="shared" si="295"/>
        <v>Fri</v>
      </c>
      <c r="E4660" s="34">
        <v>43462</v>
      </c>
      <c r="F4660" s="30" t="s">
        <v>2300</v>
      </c>
      <c r="G4660" s="2" t="s">
        <v>2301</v>
      </c>
      <c r="H4660" s="30" t="s">
        <v>2302</v>
      </c>
      <c r="I4660" s="2">
        <v>27</v>
      </c>
      <c r="J4660" s="30" t="s">
        <v>1292</v>
      </c>
      <c r="K4660" s="2" t="s">
        <v>1264</v>
      </c>
      <c r="L4660" s="30">
        <v>3102</v>
      </c>
      <c r="M4660" s="2">
        <v>37</v>
      </c>
      <c r="N4660" s="2">
        <v>28</v>
      </c>
      <c r="O4660" s="31">
        <v>0.1499189814814815</v>
      </c>
    </row>
    <row r="4661" spans="1:15" x14ac:dyDescent="0.25">
      <c r="A4661" s="2">
        <f t="shared" si="292"/>
        <v>2018</v>
      </c>
      <c r="B4661" s="2" t="str">
        <f t="shared" si="293"/>
        <v>Dec</v>
      </c>
      <c r="C4661" s="2">
        <f t="shared" si="294"/>
        <v>52</v>
      </c>
      <c r="D4661" s="2" t="str">
        <f t="shared" si="295"/>
        <v>Fri</v>
      </c>
      <c r="E4661" s="34">
        <v>43462</v>
      </c>
      <c r="F4661" s="30" t="s">
        <v>2300</v>
      </c>
      <c r="G4661" s="2" t="s">
        <v>2301</v>
      </c>
      <c r="H4661" s="30" t="s">
        <v>2302</v>
      </c>
      <c r="I4661" s="2">
        <v>27</v>
      </c>
      <c r="J4661" s="30" t="s">
        <v>1306</v>
      </c>
      <c r="K4661" s="2" t="s">
        <v>1272</v>
      </c>
      <c r="L4661" s="30">
        <v>3102</v>
      </c>
      <c r="M4661" s="2">
        <v>37</v>
      </c>
      <c r="N4661" s="2">
        <v>28</v>
      </c>
      <c r="O4661" s="31">
        <v>0.12688657407407408</v>
      </c>
    </row>
    <row r="4662" spans="1:15" x14ac:dyDescent="0.25">
      <c r="A4662" s="2">
        <f t="shared" si="292"/>
        <v>2018</v>
      </c>
      <c r="B4662" s="2" t="str">
        <f t="shared" si="293"/>
        <v>Dec</v>
      </c>
      <c r="C4662" s="2">
        <f t="shared" si="294"/>
        <v>52</v>
      </c>
      <c r="D4662" s="2" t="str">
        <f t="shared" si="295"/>
        <v>Fri</v>
      </c>
      <c r="E4662" s="34">
        <v>43462</v>
      </c>
      <c r="F4662" s="30" t="s">
        <v>2300</v>
      </c>
      <c r="G4662" s="2" t="s">
        <v>2301</v>
      </c>
      <c r="H4662" s="30" t="s">
        <v>2302</v>
      </c>
      <c r="I4662" s="2">
        <v>27</v>
      </c>
      <c r="J4662" s="30" t="s">
        <v>1352</v>
      </c>
      <c r="K4662" s="2" t="s">
        <v>1348</v>
      </c>
      <c r="L4662" s="30">
        <v>3102</v>
      </c>
      <c r="M4662" s="2">
        <v>37</v>
      </c>
      <c r="N4662" s="2">
        <v>28</v>
      </c>
      <c r="O4662" s="31">
        <v>0.14956018518518518</v>
      </c>
    </row>
    <row r="4663" spans="1:15" x14ac:dyDescent="0.25">
      <c r="A4663" s="2">
        <f t="shared" si="292"/>
        <v>2018</v>
      </c>
      <c r="B4663" s="2" t="str">
        <f t="shared" si="293"/>
        <v>Dec</v>
      </c>
      <c r="C4663" s="2">
        <f t="shared" si="294"/>
        <v>52</v>
      </c>
      <c r="D4663" s="2" t="str">
        <f t="shared" si="295"/>
        <v>Fri</v>
      </c>
      <c r="E4663" s="34">
        <v>43462</v>
      </c>
      <c r="F4663" s="30" t="s">
        <v>2300</v>
      </c>
      <c r="G4663" s="2" t="s">
        <v>2301</v>
      </c>
      <c r="H4663" s="30" t="s">
        <v>2302</v>
      </c>
      <c r="I4663" s="2">
        <v>27</v>
      </c>
      <c r="J4663" s="30" t="s">
        <v>1357</v>
      </c>
      <c r="K4663" s="2" t="s">
        <v>1257</v>
      </c>
      <c r="L4663" s="30">
        <v>3102</v>
      </c>
      <c r="M4663" s="2">
        <v>37</v>
      </c>
      <c r="N4663" s="2">
        <v>28</v>
      </c>
      <c r="O4663" s="31">
        <v>0.14857638888888888</v>
      </c>
    </row>
    <row r="4664" spans="1:15" x14ac:dyDescent="0.25">
      <c r="A4664" s="2">
        <f t="shared" si="292"/>
        <v>2018</v>
      </c>
      <c r="B4664" s="2" t="str">
        <f t="shared" si="293"/>
        <v>Dec</v>
      </c>
      <c r="C4664" s="2">
        <f t="shared" si="294"/>
        <v>52</v>
      </c>
      <c r="D4664" s="2" t="str">
        <f t="shared" si="295"/>
        <v>Fri</v>
      </c>
      <c r="E4664" s="34">
        <v>43462</v>
      </c>
      <c r="F4664" s="30" t="s">
        <v>2300</v>
      </c>
      <c r="G4664" s="2" t="s">
        <v>2301</v>
      </c>
      <c r="H4664" s="30" t="s">
        <v>2302</v>
      </c>
      <c r="I4664" s="2">
        <v>27</v>
      </c>
      <c r="J4664" s="30" t="s">
        <v>1380</v>
      </c>
      <c r="K4664" s="2" t="s">
        <v>1264</v>
      </c>
      <c r="L4664" s="30">
        <v>3102</v>
      </c>
      <c r="M4664" s="2">
        <v>37</v>
      </c>
      <c r="N4664" s="2">
        <v>28</v>
      </c>
      <c r="O4664" s="31">
        <v>0.12611111111111112</v>
      </c>
    </row>
    <row r="4665" spans="1:15" x14ac:dyDescent="0.25">
      <c r="A4665" s="2">
        <f t="shared" si="292"/>
        <v>2018</v>
      </c>
      <c r="B4665" s="2" t="str">
        <f t="shared" si="293"/>
        <v>Dec</v>
      </c>
      <c r="C4665" s="2">
        <f t="shared" si="294"/>
        <v>52</v>
      </c>
      <c r="D4665" s="2" t="str">
        <f t="shared" si="295"/>
        <v>Fri</v>
      </c>
      <c r="E4665" s="34">
        <v>43462</v>
      </c>
      <c r="F4665" s="30" t="s">
        <v>2303</v>
      </c>
      <c r="G4665" s="2" t="s">
        <v>2304</v>
      </c>
      <c r="H4665" s="30" t="s">
        <v>2305</v>
      </c>
      <c r="I4665" s="2">
        <v>24</v>
      </c>
      <c r="J4665" s="30" t="s">
        <v>1306</v>
      </c>
      <c r="K4665" s="2" t="s">
        <v>1272</v>
      </c>
      <c r="L4665" s="30">
        <v>3014</v>
      </c>
      <c r="M4665" s="2">
        <v>27</v>
      </c>
      <c r="N4665" s="2">
        <v>28</v>
      </c>
      <c r="O4665" s="31">
        <v>1.7708333333333332E-3</v>
      </c>
    </row>
    <row r="4666" spans="1:15" x14ac:dyDescent="0.25">
      <c r="A4666" s="2">
        <f t="shared" si="292"/>
        <v>2018</v>
      </c>
      <c r="B4666" s="2" t="str">
        <f t="shared" si="293"/>
        <v>Dec</v>
      </c>
      <c r="C4666" s="2">
        <f t="shared" si="294"/>
        <v>52</v>
      </c>
      <c r="D4666" s="2" t="str">
        <f t="shared" si="295"/>
        <v>Fri</v>
      </c>
      <c r="E4666" s="34">
        <v>43462</v>
      </c>
      <c r="F4666" s="30" t="s">
        <v>2303</v>
      </c>
      <c r="G4666" s="2" t="s">
        <v>2304</v>
      </c>
      <c r="H4666" s="30" t="s">
        <v>2305</v>
      </c>
      <c r="I4666" s="2">
        <v>24</v>
      </c>
      <c r="J4666" s="30" t="s">
        <v>1357</v>
      </c>
      <c r="K4666" s="2" t="s">
        <v>1247</v>
      </c>
      <c r="L4666" s="30">
        <v>3014</v>
      </c>
      <c r="M4666" s="2">
        <v>27</v>
      </c>
      <c r="N4666" s="2">
        <v>28</v>
      </c>
      <c r="O4666" s="31">
        <v>0.13576388888888888</v>
      </c>
    </row>
    <row r="4667" spans="1:15" x14ac:dyDescent="0.25">
      <c r="A4667" s="2">
        <f t="shared" si="292"/>
        <v>2018</v>
      </c>
      <c r="B4667" s="2" t="str">
        <f t="shared" si="293"/>
        <v>Dec</v>
      </c>
      <c r="C4667" s="2">
        <f t="shared" si="294"/>
        <v>52</v>
      </c>
      <c r="D4667" s="2" t="str">
        <f t="shared" si="295"/>
        <v>Fri</v>
      </c>
      <c r="E4667" s="34">
        <v>43462</v>
      </c>
      <c r="F4667" s="30" t="s">
        <v>2303</v>
      </c>
      <c r="G4667" s="2" t="s">
        <v>2304</v>
      </c>
      <c r="H4667" s="30" t="s">
        <v>2305</v>
      </c>
      <c r="I4667" s="2">
        <v>24</v>
      </c>
      <c r="J4667" s="30" t="s">
        <v>1380</v>
      </c>
      <c r="K4667" s="2" t="s">
        <v>1264</v>
      </c>
      <c r="L4667" s="30">
        <v>3014</v>
      </c>
      <c r="M4667" s="2">
        <v>27</v>
      </c>
      <c r="N4667" s="2">
        <v>28</v>
      </c>
      <c r="O4667" s="31">
        <v>0</v>
      </c>
    </row>
    <row r="4668" spans="1:15" x14ac:dyDescent="0.25">
      <c r="A4668" s="2">
        <f t="shared" ref="A4668:A4731" si="296">YEAR(E4668)</f>
        <v>2018</v>
      </c>
      <c r="B4668" s="2" t="str">
        <f t="shared" ref="B4668:B4731" si="297">TEXT(E4668,"MMM")</f>
        <v>Dec</v>
      </c>
      <c r="C4668" s="2">
        <f t="shared" ref="C4668:C4731" si="298">WEEKNUM(E4668)</f>
        <v>52</v>
      </c>
      <c r="D4668" s="2" t="str">
        <f t="shared" ref="D4668:D4731" si="299">TEXT(E4668,"DDD")</f>
        <v>Fri</v>
      </c>
      <c r="E4668" s="34">
        <v>43462</v>
      </c>
      <c r="F4668" s="30" t="s">
        <v>2303</v>
      </c>
      <c r="G4668" s="2" t="s">
        <v>2304</v>
      </c>
      <c r="H4668" s="30" t="s">
        <v>2305</v>
      </c>
      <c r="I4668" s="2">
        <v>24</v>
      </c>
      <c r="J4668" s="30" t="s">
        <v>2514</v>
      </c>
      <c r="K4668" s="2" t="s">
        <v>1247</v>
      </c>
      <c r="L4668" s="30">
        <v>3014</v>
      </c>
      <c r="M4668" s="2">
        <v>27</v>
      </c>
      <c r="N4668" s="2">
        <v>28</v>
      </c>
      <c r="O4668" s="31">
        <v>0.13582175925925927</v>
      </c>
    </row>
    <row r="4669" spans="1:15" x14ac:dyDescent="0.25">
      <c r="A4669" s="2">
        <f t="shared" si="296"/>
        <v>2018</v>
      </c>
      <c r="B4669" s="2" t="str">
        <f t="shared" si="297"/>
        <v>Dec</v>
      </c>
      <c r="C4669" s="2">
        <f t="shared" si="298"/>
        <v>52</v>
      </c>
      <c r="D4669" s="2" t="str">
        <f t="shared" si="299"/>
        <v>Fri</v>
      </c>
      <c r="E4669" s="34">
        <v>43462</v>
      </c>
      <c r="F4669" s="30" t="s">
        <v>2303</v>
      </c>
      <c r="G4669" s="2" t="s">
        <v>2304</v>
      </c>
      <c r="H4669" s="30" t="s">
        <v>2305</v>
      </c>
      <c r="I4669" s="2">
        <v>24</v>
      </c>
      <c r="J4669" s="30" t="s">
        <v>2515</v>
      </c>
      <c r="K4669" s="2" t="s">
        <v>1247</v>
      </c>
      <c r="L4669" s="30">
        <v>3014</v>
      </c>
      <c r="M4669" s="2">
        <v>27</v>
      </c>
      <c r="N4669" s="2">
        <v>28</v>
      </c>
      <c r="O4669" s="31">
        <v>0.13571759259259261</v>
      </c>
    </row>
    <row r="4670" spans="1:15" x14ac:dyDescent="0.25">
      <c r="A4670" s="2">
        <f t="shared" si="296"/>
        <v>2018</v>
      </c>
      <c r="B4670" s="2" t="str">
        <f t="shared" si="297"/>
        <v>Dec</v>
      </c>
      <c r="C4670" s="2">
        <f t="shared" si="298"/>
        <v>52</v>
      </c>
      <c r="D4670" s="2" t="str">
        <f t="shared" si="299"/>
        <v>Fri</v>
      </c>
      <c r="E4670" s="34">
        <v>43462</v>
      </c>
      <c r="F4670" s="30" t="s">
        <v>2303</v>
      </c>
      <c r="G4670" s="2" t="s">
        <v>2304</v>
      </c>
      <c r="H4670" s="30" t="s">
        <v>2305</v>
      </c>
      <c r="I4670" s="2">
        <v>24</v>
      </c>
      <c r="J4670" s="30" t="s">
        <v>2516</v>
      </c>
      <c r="K4670" s="2" t="s">
        <v>1247</v>
      </c>
      <c r="L4670" s="30">
        <v>3014</v>
      </c>
      <c r="M4670" s="2">
        <v>27</v>
      </c>
      <c r="N4670" s="2">
        <v>28</v>
      </c>
      <c r="O4670" s="31">
        <v>0.13561342592592593</v>
      </c>
    </row>
    <row r="4671" spans="1:15" x14ac:dyDescent="0.25">
      <c r="A4671" s="2">
        <f t="shared" si="296"/>
        <v>2018</v>
      </c>
      <c r="B4671" s="2" t="str">
        <f t="shared" si="297"/>
        <v>Dec</v>
      </c>
      <c r="C4671" s="2">
        <f t="shared" si="298"/>
        <v>52</v>
      </c>
      <c r="D4671" s="2" t="str">
        <f t="shared" si="299"/>
        <v>Fri</v>
      </c>
      <c r="E4671" s="28">
        <v>43462</v>
      </c>
      <c r="F4671" s="30" t="s">
        <v>2517</v>
      </c>
      <c r="G4671" s="2" t="s">
        <v>2518</v>
      </c>
      <c r="H4671" s="30" t="s">
        <v>2519</v>
      </c>
      <c r="I4671" s="2">
        <v>43</v>
      </c>
      <c r="J4671" s="30" t="s">
        <v>1447</v>
      </c>
      <c r="K4671" s="2" t="s">
        <v>1447</v>
      </c>
      <c r="L4671" s="30">
        <v>11050</v>
      </c>
      <c r="M4671" s="2">
        <v>71</v>
      </c>
      <c r="N4671" s="2">
        <v>22</v>
      </c>
      <c r="O4671" s="31">
        <v>0</v>
      </c>
    </row>
    <row r="4672" spans="1:15" x14ac:dyDescent="0.25">
      <c r="A4672" s="2">
        <f t="shared" si="296"/>
        <v>2018</v>
      </c>
      <c r="B4672" s="2" t="str">
        <f t="shared" si="297"/>
        <v>Dec</v>
      </c>
      <c r="C4672" s="2">
        <f t="shared" si="298"/>
        <v>52</v>
      </c>
      <c r="D4672" s="2" t="str">
        <f t="shared" si="299"/>
        <v>Thu</v>
      </c>
      <c r="E4672" s="34">
        <v>43461</v>
      </c>
      <c r="F4672" s="30">
        <v>50959</v>
      </c>
      <c r="G4672" s="2" t="s">
        <v>872</v>
      </c>
      <c r="H4672" s="30" t="s">
        <v>2306</v>
      </c>
      <c r="I4672" s="2">
        <v>46</v>
      </c>
      <c r="J4672" s="30" t="s">
        <v>1747</v>
      </c>
      <c r="K4672" s="2" t="s">
        <v>1264</v>
      </c>
      <c r="L4672" s="30">
        <v>4199</v>
      </c>
      <c r="M4672" s="2">
        <v>324</v>
      </c>
      <c r="N4672" s="2">
        <v>43</v>
      </c>
      <c r="O4672" s="31">
        <v>7.8993055555555566E-2</v>
      </c>
    </row>
    <row r="4673" spans="1:15" x14ac:dyDescent="0.25">
      <c r="A4673" s="2">
        <f t="shared" si="296"/>
        <v>2018</v>
      </c>
      <c r="B4673" s="2" t="str">
        <f t="shared" si="297"/>
        <v>Dec</v>
      </c>
      <c r="C4673" s="2">
        <f t="shared" si="298"/>
        <v>52</v>
      </c>
      <c r="D4673" s="2" t="str">
        <f t="shared" si="299"/>
        <v>Thu</v>
      </c>
      <c r="E4673" s="34">
        <v>43461</v>
      </c>
      <c r="F4673" s="30">
        <v>50959</v>
      </c>
      <c r="G4673" s="2" t="s">
        <v>872</v>
      </c>
      <c r="H4673" s="30" t="s">
        <v>2306</v>
      </c>
      <c r="I4673" s="2">
        <v>46</v>
      </c>
      <c r="J4673" s="30" t="s">
        <v>1713</v>
      </c>
      <c r="K4673" s="2" t="s">
        <v>1264</v>
      </c>
      <c r="L4673" s="30">
        <v>4199</v>
      </c>
      <c r="M4673" s="2">
        <v>324</v>
      </c>
      <c r="N4673" s="2">
        <v>43</v>
      </c>
      <c r="O4673" s="31">
        <v>7.8993055555555566E-2</v>
      </c>
    </row>
    <row r="4674" spans="1:15" x14ac:dyDescent="0.25">
      <c r="A4674" s="2">
        <f t="shared" si="296"/>
        <v>2018</v>
      </c>
      <c r="B4674" s="2" t="str">
        <f t="shared" si="297"/>
        <v>Dec</v>
      </c>
      <c r="C4674" s="2">
        <f t="shared" si="298"/>
        <v>52</v>
      </c>
      <c r="D4674" s="2" t="str">
        <f t="shared" si="299"/>
        <v>Thu</v>
      </c>
      <c r="E4674" s="34">
        <v>43461</v>
      </c>
      <c r="F4674" s="30">
        <v>50959</v>
      </c>
      <c r="G4674" s="2" t="s">
        <v>872</v>
      </c>
      <c r="H4674" s="30" t="s">
        <v>2306</v>
      </c>
      <c r="I4674" s="2">
        <v>46</v>
      </c>
      <c r="J4674" s="30" t="s">
        <v>1714</v>
      </c>
      <c r="K4674" s="2" t="s">
        <v>1429</v>
      </c>
      <c r="L4674" s="30">
        <v>4199</v>
      </c>
      <c r="M4674" s="2">
        <v>324</v>
      </c>
      <c r="N4674" s="2">
        <v>43</v>
      </c>
      <c r="O4674" s="31">
        <v>7.90162037037037E-2</v>
      </c>
    </row>
    <row r="4675" spans="1:15" x14ac:dyDescent="0.25">
      <c r="A4675" s="2">
        <f t="shared" si="296"/>
        <v>2018</v>
      </c>
      <c r="B4675" s="2" t="str">
        <f t="shared" si="297"/>
        <v>Dec</v>
      </c>
      <c r="C4675" s="2">
        <f t="shared" si="298"/>
        <v>52</v>
      </c>
      <c r="D4675" s="2" t="str">
        <f t="shared" si="299"/>
        <v>Thu</v>
      </c>
      <c r="E4675" s="34">
        <v>43461</v>
      </c>
      <c r="F4675" s="30">
        <v>50959</v>
      </c>
      <c r="G4675" s="2" t="s">
        <v>872</v>
      </c>
      <c r="H4675" s="30" t="s">
        <v>2306</v>
      </c>
      <c r="I4675" s="2">
        <v>46</v>
      </c>
      <c r="J4675" s="30" t="s">
        <v>1715</v>
      </c>
      <c r="K4675" s="2" t="s">
        <v>1429</v>
      </c>
      <c r="L4675" s="30">
        <v>4199</v>
      </c>
      <c r="M4675" s="2">
        <v>324</v>
      </c>
      <c r="N4675" s="2">
        <v>43</v>
      </c>
      <c r="O4675" s="31">
        <v>7.9050925925925927E-2</v>
      </c>
    </row>
    <row r="4676" spans="1:15" x14ac:dyDescent="0.25">
      <c r="A4676" s="2">
        <f t="shared" si="296"/>
        <v>2018</v>
      </c>
      <c r="B4676" s="2" t="str">
        <f t="shared" si="297"/>
        <v>Dec</v>
      </c>
      <c r="C4676" s="2">
        <f t="shared" si="298"/>
        <v>52</v>
      </c>
      <c r="D4676" s="2" t="str">
        <f t="shared" si="299"/>
        <v>Thu</v>
      </c>
      <c r="E4676" s="34">
        <v>43461</v>
      </c>
      <c r="F4676" s="30">
        <v>50959</v>
      </c>
      <c r="G4676" s="2" t="s">
        <v>872</v>
      </c>
      <c r="H4676" s="30" t="s">
        <v>2306</v>
      </c>
      <c r="I4676" s="2">
        <v>46</v>
      </c>
      <c r="J4676" s="30" t="s">
        <v>1716</v>
      </c>
      <c r="K4676" s="2" t="s">
        <v>1429</v>
      </c>
      <c r="L4676" s="30">
        <v>4199</v>
      </c>
      <c r="M4676" s="2">
        <v>324</v>
      </c>
      <c r="N4676" s="2">
        <v>43</v>
      </c>
      <c r="O4676" s="31">
        <v>7.8993055555555566E-2</v>
      </c>
    </row>
    <row r="4677" spans="1:15" x14ac:dyDescent="0.25">
      <c r="A4677" s="2">
        <f t="shared" si="296"/>
        <v>2018</v>
      </c>
      <c r="B4677" s="2" t="str">
        <f t="shared" si="297"/>
        <v>Dec</v>
      </c>
      <c r="C4677" s="2">
        <f t="shared" si="298"/>
        <v>52</v>
      </c>
      <c r="D4677" s="2" t="str">
        <f t="shared" si="299"/>
        <v>Thu</v>
      </c>
      <c r="E4677" s="34">
        <v>43461</v>
      </c>
      <c r="F4677" s="30">
        <v>50959</v>
      </c>
      <c r="G4677" s="2" t="s">
        <v>872</v>
      </c>
      <c r="H4677" s="30" t="s">
        <v>2306</v>
      </c>
      <c r="I4677" s="2">
        <v>46</v>
      </c>
      <c r="J4677" s="30" t="s">
        <v>1748</v>
      </c>
      <c r="K4677" s="2" t="s">
        <v>1429</v>
      </c>
      <c r="L4677" s="30">
        <v>4199</v>
      </c>
      <c r="M4677" s="2">
        <v>324</v>
      </c>
      <c r="N4677" s="2">
        <v>43</v>
      </c>
      <c r="O4677" s="31">
        <v>7.9004629629629633E-2</v>
      </c>
    </row>
    <row r="4678" spans="1:15" x14ac:dyDescent="0.25">
      <c r="A4678" s="2">
        <f t="shared" si="296"/>
        <v>2018</v>
      </c>
      <c r="B4678" s="2" t="str">
        <f t="shared" si="297"/>
        <v>Dec</v>
      </c>
      <c r="C4678" s="2">
        <f t="shared" si="298"/>
        <v>52</v>
      </c>
      <c r="D4678" s="2" t="str">
        <f t="shared" si="299"/>
        <v>Thu</v>
      </c>
      <c r="E4678" s="34">
        <v>43461</v>
      </c>
      <c r="F4678" s="30">
        <v>50959</v>
      </c>
      <c r="G4678" s="2" t="s">
        <v>872</v>
      </c>
      <c r="H4678" s="30" t="s">
        <v>2306</v>
      </c>
      <c r="I4678" s="2">
        <v>46</v>
      </c>
      <c r="J4678" s="30" t="s">
        <v>1721</v>
      </c>
      <c r="K4678" s="2" t="s">
        <v>1429</v>
      </c>
      <c r="L4678" s="30">
        <v>4199</v>
      </c>
      <c r="M4678" s="2">
        <v>324</v>
      </c>
      <c r="N4678" s="2">
        <v>43</v>
      </c>
      <c r="O4678" s="31">
        <v>7.9050925925925927E-2</v>
      </c>
    </row>
    <row r="4679" spans="1:15" x14ac:dyDescent="0.25">
      <c r="A4679" s="2">
        <f t="shared" si="296"/>
        <v>2018</v>
      </c>
      <c r="B4679" s="2" t="str">
        <f t="shared" si="297"/>
        <v>Dec</v>
      </c>
      <c r="C4679" s="2">
        <f t="shared" si="298"/>
        <v>52</v>
      </c>
      <c r="D4679" s="2" t="str">
        <f t="shared" si="299"/>
        <v>Thu</v>
      </c>
      <c r="E4679" s="34">
        <v>43461</v>
      </c>
      <c r="F4679" s="30">
        <v>50959</v>
      </c>
      <c r="G4679" s="2" t="s">
        <v>872</v>
      </c>
      <c r="H4679" s="30" t="s">
        <v>2306</v>
      </c>
      <c r="I4679" s="2">
        <v>46</v>
      </c>
      <c r="J4679" s="30" t="s">
        <v>1945</v>
      </c>
      <c r="K4679" s="2" t="s">
        <v>1429</v>
      </c>
      <c r="L4679" s="30">
        <v>4199</v>
      </c>
      <c r="M4679" s="2">
        <v>324</v>
      </c>
      <c r="N4679" s="2">
        <v>43</v>
      </c>
      <c r="O4679" s="31">
        <v>7.9050925925925927E-2</v>
      </c>
    </row>
    <row r="4680" spans="1:15" x14ac:dyDescent="0.25">
      <c r="A4680" s="2">
        <f t="shared" si="296"/>
        <v>2018</v>
      </c>
      <c r="B4680" s="2" t="str">
        <f t="shared" si="297"/>
        <v>Dec</v>
      </c>
      <c r="C4680" s="2">
        <f t="shared" si="298"/>
        <v>52</v>
      </c>
      <c r="D4680" s="2" t="str">
        <f t="shared" si="299"/>
        <v>Thu</v>
      </c>
      <c r="E4680" s="34">
        <v>43461</v>
      </c>
      <c r="F4680" s="30">
        <v>50959</v>
      </c>
      <c r="G4680" s="2" t="s">
        <v>872</v>
      </c>
      <c r="H4680" s="30" t="s">
        <v>2306</v>
      </c>
      <c r="I4680" s="2">
        <v>46</v>
      </c>
      <c r="J4680" s="30" t="s">
        <v>1954</v>
      </c>
      <c r="K4680" s="2" t="s">
        <v>1429</v>
      </c>
      <c r="L4680" s="30">
        <v>4199</v>
      </c>
      <c r="M4680" s="2">
        <v>324</v>
      </c>
      <c r="N4680" s="2">
        <v>43</v>
      </c>
      <c r="O4680" s="31">
        <v>7.9097222222222222E-2</v>
      </c>
    </row>
    <row r="4681" spans="1:15" x14ac:dyDescent="0.25">
      <c r="A4681" s="2">
        <f t="shared" si="296"/>
        <v>2018</v>
      </c>
      <c r="B4681" s="2" t="str">
        <f t="shared" si="297"/>
        <v>Dec</v>
      </c>
      <c r="C4681" s="2">
        <f t="shared" si="298"/>
        <v>52</v>
      </c>
      <c r="D4681" s="2" t="str">
        <f t="shared" si="299"/>
        <v>Thu</v>
      </c>
      <c r="E4681" s="34">
        <v>43461</v>
      </c>
      <c r="F4681" s="30">
        <v>50959</v>
      </c>
      <c r="G4681" s="2" t="s">
        <v>872</v>
      </c>
      <c r="H4681" s="30" t="s">
        <v>2306</v>
      </c>
      <c r="I4681" s="2">
        <v>46</v>
      </c>
      <c r="J4681" s="30" t="s">
        <v>2045</v>
      </c>
      <c r="K4681" s="2" t="s">
        <v>1429</v>
      </c>
      <c r="L4681" s="30">
        <v>4199</v>
      </c>
      <c r="M4681" s="2">
        <v>324</v>
      </c>
      <c r="N4681" s="2">
        <v>43</v>
      </c>
      <c r="O4681" s="31">
        <v>7.9097222222222222E-2</v>
      </c>
    </row>
    <row r="4682" spans="1:15" x14ac:dyDescent="0.25">
      <c r="A4682" s="2">
        <f t="shared" si="296"/>
        <v>2018</v>
      </c>
      <c r="B4682" s="2" t="str">
        <f t="shared" si="297"/>
        <v>Dec</v>
      </c>
      <c r="C4682" s="2">
        <f t="shared" si="298"/>
        <v>52</v>
      </c>
      <c r="D4682" s="2" t="str">
        <f t="shared" si="299"/>
        <v>Thu</v>
      </c>
      <c r="E4682" s="34">
        <v>43461</v>
      </c>
      <c r="F4682" s="30">
        <v>50959</v>
      </c>
      <c r="G4682" s="2" t="s">
        <v>872</v>
      </c>
      <c r="H4682" s="30" t="s">
        <v>2306</v>
      </c>
      <c r="I4682" s="2">
        <v>46</v>
      </c>
      <c r="J4682" s="30" t="s">
        <v>2047</v>
      </c>
      <c r="K4682" s="2" t="s">
        <v>1429</v>
      </c>
      <c r="L4682" s="30">
        <v>4199</v>
      </c>
      <c r="M4682" s="2">
        <v>324</v>
      </c>
      <c r="N4682" s="2">
        <v>43</v>
      </c>
      <c r="O4682" s="31">
        <v>7.9050925925925927E-2</v>
      </c>
    </row>
    <row r="4683" spans="1:15" x14ac:dyDescent="0.25">
      <c r="A4683" s="2">
        <f t="shared" si="296"/>
        <v>2018</v>
      </c>
      <c r="B4683" s="2" t="str">
        <f t="shared" si="297"/>
        <v>Dec</v>
      </c>
      <c r="C4683" s="2">
        <f t="shared" si="298"/>
        <v>52</v>
      </c>
      <c r="D4683" s="2" t="str">
        <f t="shared" si="299"/>
        <v>Thu</v>
      </c>
      <c r="E4683" s="34">
        <v>43461</v>
      </c>
      <c r="F4683" s="30">
        <v>50959</v>
      </c>
      <c r="G4683" s="2" t="s">
        <v>872</v>
      </c>
      <c r="H4683" s="30" t="s">
        <v>2306</v>
      </c>
      <c r="I4683" s="2">
        <v>46</v>
      </c>
      <c r="J4683" s="30" t="s">
        <v>2412</v>
      </c>
      <c r="K4683" s="2" t="s">
        <v>1429</v>
      </c>
      <c r="L4683" s="30">
        <v>4199</v>
      </c>
      <c r="M4683" s="2">
        <v>324</v>
      </c>
      <c r="N4683" s="2">
        <v>43</v>
      </c>
      <c r="O4683" s="31">
        <v>7.9085648148148155E-2</v>
      </c>
    </row>
    <row r="4684" spans="1:15" x14ac:dyDescent="0.25">
      <c r="A4684" s="2">
        <f t="shared" si="296"/>
        <v>2018</v>
      </c>
      <c r="B4684" s="2" t="str">
        <f t="shared" si="297"/>
        <v>Dec</v>
      </c>
      <c r="C4684" s="2">
        <f t="shared" si="298"/>
        <v>52</v>
      </c>
      <c r="D4684" s="2" t="str">
        <f t="shared" si="299"/>
        <v>Thu</v>
      </c>
      <c r="E4684" s="34">
        <v>43461</v>
      </c>
      <c r="F4684" s="30">
        <v>50959</v>
      </c>
      <c r="G4684" s="2" t="s">
        <v>872</v>
      </c>
      <c r="H4684" s="30" t="s">
        <v>2306</v>
      </c>
      <c r="I4684" s="2">
        <v>46</v>
      </c>
      <c r="J4684" s="30" t="s">
        <v>2442</v>
      </c>
      <c r="K4684" s="2" t="s">
        <v>1429</v>
      </c>
      <c r="L4684" s="30">
        <v>4199</v>
      </c>
      <c r="M4684" s="2">
        <v>324</v>
      </c>
      <c r="N4684" s="2">
        <v>43</v>
      </c>
      <c r="O4684" s="31">
        <v>7.9131944444444449E-2</v>
      </c>
    </row>
    <row r="4685" spans="1:15" x14ac:dyDescent="0.25">
      <c r="A4685" s="2">
        <f t="shared" si="296"/>
        <v>2018</v>
      </c>
      <c r="B4685" s="2" t="str">
        <f t="shared" si="297"/>
        <v>Dec</v>
      </c>
      <c r="C4685" s="2">
        <f t="shared" si="298"/>
        <v>52</v>
      </c>
      <c r="D4685" s="2" t="str">
        <f t="shared" si="299"/>
        <v>Thu</v>
      </c>
      <c r="E4685" s="34">
        <v>43461</v>
      </c>
      <c r="F4685" s="30">
        <v>50959</v>
      </c>
      <c r="G4685" s="2" t="s">
        <v>872</v>
      </c>
      <c r="H4685" s="30" t="s">
        <v>2306</v>
      </c>
      <c r="I4685" s="2">
        <v>46</v>
      </c>
      <c r="J4685" s="30" t="s">
        <v>2443</v>
      </c>
      <c r="K4685" s="2" t="s">
        <v>1429</v>
      </c>
      <c r="L4685" s="30">
        <v>4199</v>
      </c>
      <c r="M4685" s="2">
        <v>324</v>
      </c>
      <c r="N4685" s="2">
        <v>43</v>
      </c>
      <c r="O4685" s="31">
        <v>7.9131944444444449E-2</v>
      </c>
    </row>
    <row r="4686" spans="1:15" x14ac:dyDescent="0.25">
      <c r="A4686" s="2">
        <f t="shared" si="296"/>
        <v>2018</v>
      </c>
      <c r="B4686" s="2" t="str">
        <f t="shared" si="297"/>
        <v>Dec</v>
      </c>
      <c r="C4686" s="2">
        <f t="shared" si="298"/>
        <v>52</v>
      </c>
      <c r="D4686" s="2" t="str">
        <f t="shared" si="299"/>
        <v>Thu</v>
      </c>
      <c r="E4686" s="34">
        <v>43461</v>
      </c>
      <c r="F4686" s="30">
        <v>50959</v>
      </c>
      <c r="G4686" s="2" t="s">
        <v>872</v>
      </c>
      <c r="H4686" s="30" t="s">
        <v>2306</v>
      </c>
      <c r="I4686" s="2">
        <v>46</v>
      </c>
      <c r="J4686" s="30" t="s">
        <v>2446</v>
      </c>
      <c r="K4686" s="2" t="s">
        <v>1429</v>
      </c>
      <c r="L4686" s="30">
        <v>4199</v>
      </c>
      <c r="M4686" s="2">
        <v>324</v>
      </c>
      <c r="N4686" s="2">
        <v>43</v>
      </c>
      <c r="O4686" s="31">
        <v>7.9097222222222222E-2</v>
      </c>
    </row>
    <row r="4687" spans="1:15" x14ac:dyDescent="0.25">
      <c r="A4687" s="2">
        <f t="shared" si="296"/>
        <v>2018</v>
      </c>
      <c r="B4687" s="2" t="str">
        <f t="shared" si="297"/>
        <v>Dec</v>
      </c>
      <c r="C4687" s="2">
        <f t="shared" si="298"/>
        <v>52</v>
      </c>
      <c r="D4687" s="2" t="str">
        <f t="shared" si="299"/>
        <v>Thu</v>
      </c>
      <c r="E4687" s="34">
        <v>43461</v>
      </c>
      <c r="F4687" s="30">
        <v>50959</v>
      </c>
      <c r="G4687" s="2" t="s">
        <v>872</v>
      </c>
      <c r="H4687" s="30" t="s">
        <v>2306</v>
      </c>
      <c r="I4687" s="2">
        <v>46</v>
      </c>
      <c r="J4687" s="30" t="s">
        <v>2458</v>
      </c>
      <c r="K4687" s="2" t="s">
        <v>1429</v>
      </c>
      <c r="L4687" s="30">
        <v>4199</v>
      </c>
      <c r="M4687" s="2">
        <v>324</v>
      </c>
      <c r="N4687" s="2">
        <v>43</v>
      </c>
      <c r="O4687" s="31">
        <v>7.9131944444444449E-2</v>
      </c>
    </row>
    <row r="4688" spans="1:15" x14ac:dyDescent="0.25">
      <c r="A4688" s="2">
        <f t="shared" si="296"/>
        <v>2018</v>
      </c>
      <c r="B4688" s="2" t="str">
        <f t="shared" si="297"/>
        <v>Dec</v>
      </c>
      <c r="C4688" s="2">
        <f t="shared" si="298"/>
        <v>52</v>
      </c>
      <c r="D4688" s="2" t="str">
        <f t="shared" si="299"/>
        <v>Thu</v>
      </c>
      <c r="E4688" s="34">
        <v>43461</v>
      </c>
      <c r="F4688" s="30">
        <v>50959</v>
      </c>
      <c r="G4688" s="2" t="s">
        <v>872</v>
      </c>
      <c r="H4688" s="30" t="s">
        <v>2306</v>
      </c>
      <c r="I4688" s="2">
        <v>46</v>
      </c>
      <c r="J4688" s="30" t="s">
        <v>2483</v>
      </c>
      <c r="K4688" s="2" t="s">
        <v>1429</v>
      </c>
      <c r="L4688" s="30">
        <v>4199</v>
      </c>
      <c r="M4688" s="2">
        <v>324</v>
      </c>
      <c r="N4688" s="2">
        <v>43</v>
      </c>
      <c r="O4688" s="31">
        <v>7.9085648148148155E-2</v>
      </c>
    </row>
    <row r="4689" spans="1:15" x14ac:dyDescent="0.25">
      <c r="A4689" s="2">
        <f t="shared" si="296"/>
        <v>2018</v>
      </c>
      <c r="B4689" s="2" t="str">
        <f t="shared" si="297"/>
        <v>Dec</v>
      </c>
      <c r="C4689" s="2">
        <f t="shared" si="298"/>
        <v>52</v>
      </c>
      <c r="D4689" s="2" t="str">
        <f t="shared" si="299"/>
        <v>Thu</v>
      </c>
      <c r="E4689" s="34">
        <v>43461</v>
      </c>
      <c r="F4689" s="30">
        <v>50959</v>
      </c>
      <c r="G4689" s="2" t="s">
        <v>872</v>
      </c>
      <c r="H4689" s="30" t="s">
        <v>2306</v>
      </c>
      <c r="I4689" s="2">
        <v>46</v>
      </c>
      <c r="J4689" s="30" t="s">
        <v>2520</v>
      </c>
      <c r="K4689" s="2" t="s">
        <v>1429</v>
      </c>
      <c r="L4689" s="30">
        <v>4199</v>
      </c>
      <c r="M4689" s="2">
        <v>324</v>
      </c>
      <c r="N4689" s="2">
        <v>43</v>
      </c>
      <c r="O4689" s="31">
        <v>7.9131944444444449E-2</v>
      </c>
    </row>
    <row r="4690" spans="1:15" x14ac:dyDescent="0.25">
      <c r="A4690" s="2">
        <f t="shared" si="296"/>
        <v>2018</v>
      </c>
      <c r="B4690" s="2" t="str">
        <f t="shared" si="297"/>
        <v>Dec</v>
      </c>
      <c r="C4690" s="2">
        <f t="shared" si="298"/>
        <v>52</v>
      </c>
      <c r="D4690" s="2" t="str">
        <f t="shared" si="299"/>
        <v>Thu</v>
      </c>
      <c r="E4690" s="34">
        <v>43461</v>
      </c>
      <c r="F4690" s="30">
        <v>51562</v>
      </c>
      <c r="G4690" s="2" t="s">
        <v>10</v>
      </c>
      <c r="H4690" s="30" t="s">
        <v>2612</v>
      </c>
      <c r="I4690" s="2">
        <v>9</v>
      </c>
      <c r="J4690" s="30" t="s">
        <v>1403</v>
      </c>
      <c r="K4690" s="2" t="s">
        <v>1275</v>
      </c>
      <c r="L4690" s="30">
        <v>1275</v>
      </c>
      <c r="M4690" s="2">
        <v>1</v>
      </c>
      <c r="N4690" s="2">
        <v>25</v>
      </c>
      <c r="O4690" s="31">
        <v>1.5613425925925926E-2</v>
      </c>
    </row>
    <row r="4691" spans="1:15" x14ac:dyDescent="0.25">
      <c r="A4691" s="2">
        <f t="shared" si="296"/>
        <v>2018</v>
      </c>
      <c r="B4691" s="2" t="str">
        <f t="shared" si="297"/>
        <v>Dec</v>
      </c>
      <c r="C4691" s="2">
        <f t="shared" si="298"/>
        <v>52</v>
      </c>
      <c r="D4691" s="2" t="str">
        <f t="shared" si="299"/>
        <v>Thu</v>
      </c>
      <c r="E4691" s="34">
        <v>43461</v>
      </c>
      <c r="F4691" s="30">
        <v>51562</v>
      </c>
      <c r="G4691" s="2" t="s">
        <v>10</v>
      </c>
      <c r="H4691" s="30" t="s">
        <v>2612</v>
      </c>
      <c r="I4691" s="2">
        <v>9</v>
      </c>
      <c r="J4691" s="30" t="s">
        <v>1706</v>
      </c>
      <c r="K4691" s="2" t="s">
        <v>1264</v>
      </c>
      <c r="L4691" s="30">
        <v>1275</v>
      </c>
      <c r="M4691" s="2">
        <v>1</v>
      </c>
      <c r="N4691" s="2">
        <v>25</v>
      </c>
      <c r="O4691" s="31">
        <v>7.1412037037037043E-3</v>
      </c>
    </row>
    <row r="4692" spans="1:15" x14ac:dyDescent="0.25">
      <c r="A4692" s="2">
        <f t="shared" si="296"/>
        <v>2018</v>
      </c>
      <c r="B4692" s="2" t="str">
        <f t="shared" si="297"/>
        <v>Dec</v>
      </c>
      <c r="C4692" s="2">
        <f t="shared" si="298"/>
        <v>52</v>
      </c>
      <c r="D4692" s="2" t="str">
        <f t="shared" si="299"/>
        <v>Thu</v>
      </c>
      <c r="E4692" s="34">
        <v>43461</v>
      </c>
      <c r="F4692" s="30">
        <v>51562</v>
      </c>
      <c r="G4692" s="2" t="s">
        <v>10</v>
      </c>
      <c r="H4692" s="30" t="s">
        <v>2612</v>
      </c>
      <c r="I4692" s="2">
        <v>9</v>
      </c>
      <c r="J4692" s="30" t="s">
        <v>1948</v>
      </c>
      <c r="K4692" s="2" t="s">
        <v>1348</v>
      </c>
      <c r="L4692" s="30">
        <v>1275</v>
      </c>
      <c r="M4692" s="2">
        <v>1</v>
      </c>
      <c r="N4692" s="2">
        <v>25</v>
      </c>
      <c r="O4692" s="31">
        <v>7.0023148148148154E-3</v>
      </c>
    </row>
    <row r="4693" spans="1:15" x14ac:dyDescent="0.25">
      <c r="A4693" s="2">
        <f t="shared" si="296"/>
        <v>2018</v>
      </c>
      <c r="B4693" s="2" t="str">
        <f t="shared" si="297"/>
        <v>Dec</v>
      </c>
      <c r="C4693" s="2">
        <f t="shared" si="298"/>
        <v>52</v>
      </c>
      <c r="D4693" s="2" t="str">
        <f t="shared" si="299"/>
        <v>Thu</v>
      </c>
      <c r="E4693" s="28">
        <v>43461</v>
      </c>
      <c r="F4693" s="30">
        <v>51562</v>
      </c>
      <c r="G4693" s="2" t="s">
        <v>10</v>
      </c>
      <c r="H4693" s="30" t="s">
        <v>2612</v>
      </c>
      <c r="I4693" s="2">
        <v>9</v>
      </c>
      <c r="J4693" s="30" t="s">
        <v>2026</v>
      </c>
      <c r="K4693" s="2" t="s">
        <v>1272</v>
      </c>
      <c r="L4693" s="30">
        <v>1275</v>
      </c>
      <c r="M4693" s="2">
        <v>1</v>
      </c>
      <c r="N4693" s="2">
        <v>25</v>
      </c>
      <c r="O4693" s="31">
        <v>2.1342592592592594E-2</v>
      </c>
    </row>
    <row r="4694" spans="1:15" x14ac:dyDescent="0.25">
      <c r="A4694" s="2">
        <f t="shared" si="296"/>
        <v>2018</v>
      </c>
      <c r="B4694" s="2" t="str">
        <f t="shared" si="297"/>
        <v>Dec</v>
      </c>
      <c r="C4694" s="2">
        <f t="shared" si="298"/>
        <v>53</v>
      </c>
      <c r="D4694" s="2" t="str">
        <f t="shared" si="299"/>
        <v>Mon</v>
      </c>
      <c r="E4694" s="34">
        <v>43465</v>
      </c>
      <c r="F4694" s="30">
        <v>51951</v>
      </c>
      <c r="G4694" s="2" t="s">
        <v>830</v>
      </c>
      <c r="H4694" s="30" t="s">
        <v>2521</v>
      </c>
      <c r="I4694" s="2">
        <v>3</v>
      </c>
      <c r="J4694" s="30" t="s">
        <v>1447</v>
      </c>
      <c r="K4694" s="2" t="s">
        <v>1447</v>
      </c>
      <c r="L4694" s="30">
        <v>289</v>
      </c>
      <c r="M4694" s="2">
        <v>22</v>
      </c>
      <c r="N4694" s="2">
        <v>2</v>
      </c>
      <c r="O4694" s="31">
        <v>0</v>
      </c>
    </row>
    <row r="4695" spans="1:15" x14ac:dyDescent="0.25">
      <c r="A4695" s="2">
        <f t="shared" si="296"/>
        <v>2018</v>
      </c>
      <c r="B4695" s="2" t="str">
        <f t="shared" si="297"/>
        <v>Dec</v>
      </c>
      <c r="C4695" s="2">
        <f t="shared" si="298"/>
        <v>53</v>
      </c>
      <c r="D4695" s="2" t="str">
        <f t="shared" si="299"/>
        <v>Mon</v>
      </c>
      <c r="E4695" s="28">
        <v>43465</v>
      </c>
      <c r="F4695" s="30">
        <v>52084</v>
      </c>
      <c r="G4695" s="2" t="s">
        <v>272</v>
      </c>
      <c r="H4695" s="30" t="s">
        <v>2522</v>
      </c>
      <c r="I4695" s="2">
        <v>0</v>
      </c>
      <c r="J4695" s="30" t="s">
        <v>1447</v>
      </c>
      <c r="K4695" s="2" t="s">
        <v>1447</v>
      </c>
      <c r="L4695" s="30">
        <v>3</v>
      </c>
      <c r="M4695" s="2">
        <v>2</v>
      </c>
      <c r="N4695" s="2">
        <v>0</v>
      </c>
      <c r="O4695" s="31">
        <v>0</v>
      </c>
    </row>
    <row r="4696" spans="1:15" x14ac:dyDescent="0.25">
      <c r="A4696" s="2">
        <f t="shared" si="296"/>
        <v>2019</v>
      </c>
      <c r="B4696" s="2" t="str">
        <f t="shared" si="297"/>
        <v>Jan</v>
      </c>
      <c r="C4696" s="2">
        <f t="shared" si="298"/>
        <v>1</v>
      </c>
      <c r="D4696" s="2" t="str">
        <f t="shared" si="299"/>
        <v>Wed</v>
      </c>
      <c r="E4696" s="34">
        <v>43467</v>
      </c>
      <c r="F4696" s="30">
        <v>50013</v>
      </c>
      <c r="G4696" s="2" t="s">
        <v>93</v>
      </c>
      <c r="H4696" s="30" t="s">
        <v>2307</v>
      </c>
      <c r="I4696" s="2">
        <v>3</v>
      </c>
      <c r="J4696" s="30" t="s">
        <v>1875</v>
      </c>
      <c r="K4696" s="2" t="s">
        <v>1247</v>
      </c>
      <c r="L4696" s="30">
        <v>85</v>
      </c>
      <c r="M4696" s="2">
        <v>25</v>
      </c>
      <c r="N4696" s="2">
        <v>3</v>
      </c>
      <c r="O4696" s="31">
        <v>2.7210648148148147E-2</v>
      </c>
    </row>
    <row r="4697" spans="1:15" x14ac:dyDescent="0.25">
      <c r="A4697" s="2">
        <f t="shared" si="296"/>
        <v>2019</v>
      </c>
      <c r="B4697" s="2" t="str">
        <f t="shared" si="297"/>
        <v>Jan</v>
      </c>
      <c r="C4697" s="2">
        <f t="shared" si="298"/>
        <v>1</v>
      </c>
      <c r="D4697" s="2" t="str">
        <f t="shared" si="299"/>
        <v>Wed</v>
      </c>
      <c r="E4697" s="34">
        <v>43467</v>
      </c>
      <c r="F4697" s="30">
        <v>50013</v>
      </c>
      <c r="G4697" s="2" t="s">
        <v>93</v>
      </c>
      <c r="H4697" s="30" t="s">
        <v>2307</v>
      </c>
      <c r="I4697" s="2">
        <v>3</v>
      </c>
      <c r="J4697" s="30" t="s">
        <v>1877</v>
      </c>
      <c r="K4697" s="2" t="s">
        <v>1264</v>
      </c>
      <c r="L4697" s="30">
        <v>85</v>
      </c>
      <c r="M4697" s="2">
        <v>25</v>
      </c>
      <c r="N4697" s="2">
        <v>3</v>
      </c>
      <c r="O4697" s="31">
        <v>1.3553240740740741E-2</v>
      </c>
    </row>
    <row r="4698" spans="1:15" x14ac:dyDescent="0.25">
      <c r="A4698" s="2">
        <f t="shared" si="296"/>
        <v>2019</v>
      </c>
      <c r="B4698" s="2" t="str">
        <f t="shared" si="297"/>
        <v>Jan</v>
      </c>
      <c r="C4698" s="2">
        <f t="shared" si="298"/>
        <v>1</v>
      </c>
      <c r="D4698" s="2" t="str">
        <f t="shared" si="299"/>
        <v>Wed</v>
      </c>
      <c r="E4698" s="34">
        <v>43467</v>
      </c>
      <c r="F4698" s="30">
        <v>50013</v>
      </c>
      <c r="G4698" s="2" t="s">
        <v>93</v>
      </c>
      <c r="H4698" s="30" t="s">
        <v>2307</v>
      </c>
      <c r="I4698" s="2">
        <v>3</v>
      </c>
      <c r="J4698" s="30" t="s">
        <v>1967</v>
      </c>
      <c r="K4698" s="2" t="s">
        <v>1247</v>
      </c>
      <c r="L4698" s="30">
        <v>85</v>
      </c>
      <c r="M4698" s="2">
        <v>25</v>
      </c>
      <c r="N4698" s="2">
        <v>3</v>
      </c>
      <c r="O4698" s="31">
        <v>2.7210648148148147E-2</v>
      </c>
    </row>
    <row r="4699" spans="1:15" x14ac:dyDescent="0.25">
      <c r="A4699" s="2">
        <f t="shared" si="296"/>
        <v>2019</v>
      </c>
      <c r="B4699" s="2" t="str">
        <f t="shared" si="297"/>
        <v>Jan</v>
      </c>
      <c r="C4699" s="2">
        <f t="shared" si="298"/>
        <v>1</v>
      </c>
      <c r="D4699" s="2" t="str">
        <f t="shared" si="299"/>
        <v>Wed</v>
      </c>
      <c r="E4699" s="34">
        <v>43467</v>
      </c>
      <c r="F4699" s="30">
        <v>50013</v>
      </c>
      <c r="G4699" s="2" t="s">
        <v>93</v>
      </c>
      <c r="H4699" s="30" t="s">
        <v>2307</v>
      </c>
      <c r="I4699" s="2">
        <v>3</v>
      </c>
      <c r="J4699" s="30" t="s">
        <v>1972</v>
      </c>
      <c r="K4699" s="2" t="s">
        <v>1247</v>
      </c>
      <c r="L4699" s="30">
        <v>85</v>
      </c>
      <c r="M4699" s="2">
        <v>25</v>
      </c>
      <c r="N4699" s="2">
        <v>3</v>
      </c>
      <c r="O4699" s="31">
        <v>1.3587962962962963E-2</v>
      </c>
    </row>
    <row r="4700" spans="1:15" x14ac:dyDescent="0.25">
      <c r="A4700" s="2">
        <f t="shared" si="296"/>
        <v>2019</v>
      </c>
      <c r="B4700" s="2" t="str">
        <f t="shared" si="297"/>
        <v>Jan</v>
      </c>
      <c r="C4700" s="2">
        <f t="shared" si="298"/>
        <v>1</v>
      </c>
      <c r="D4700" s="2" t="str">
        <f t="shared" si="299"/>
        <v>Wed</v>
      </c>
      <c r="E4700" s="34">
        <v>43467</v>
      </c>
      <c r="F4700" s="30">
        <v>50013</v>
      </c>
      <c r="G4700" s="2" t="s">
        <v>93</v>
      </c>
      <c r="H4700" s="30" t="s">
        <v>2307</v>
      </c>
      <c r="I4700" s="2">
        <v>3</v>
      </c>
      <c r="J4700" s="30" t="s">
        <v>2014</v>
      </c>
      <c r="K4700" s="2" t="s">
        <v>1257</v>
      </c>
      <c r="L4700" s="30">
        <v>85</v>
      </c>
      <c r="M4700" s="2">
        <v>25</v>
      </c>
      <c r="N4700" s="2">
        <v>3</v>
      </c>
      <c r="O4700" s="31">
        <v>2.6828703703703702E-2</v>
      </c>
    </row>
    <row r="4701" spans="1:15" x14ac:dyDescent="0.25">
      <c r="A4701" s="2">
        <f t="shared" si="296"/>
        <v>2019</v>
      </c>
      <c r="B4701" s="2" t="str">
        <f t="shared" si="297"/>
        <v>Jan</v>
      </c>
      <c r="C4701" s="2">
        <f t="shared" si="298"/>
        <v>1</v>
      </c>
      <c r="D4701" s="2" t="str">
        <f t="shared" si="299"/>
        <v>Wed</v>
      </c>
      <c r="E4701" s="34">
        <v>43467</v>
      </c>
      <c r="F4701" s="30">
        <v>50013</v>
      </c>
      <c r="G4701" s="2" t="s">
        <v>93</v>
      </c>
      <c r="H4701" s="30" t="s">
        <v>2307</v>
      </c>
      <c r="I4701" s="2">
        <v>3</v>
      </c>
      <c r="J4701" s="30" t="s">
        <v>2523</v>
      </c>
      <c r="K4701" s="2" t="s">
        <v>1272</v>
      </c>
      <c r="L4701" s="30">
        <v>85</v>
      </c>
      <c r="M4701" s="2">
        <v>25</v>
      </c>
      <c r="N4701" s="2">
        <v>3</v>
      </c>
      <c r="O4701" s="31">
        <v>7.0254629629629634E-3</v>
      </c>
    </row>
    <row r="4702" spans="1:15" x14ac:dyDescent="0.25">
      <c r="A4702" s="2">
        <f t="shared" si="296"/>
        <v>2019</v>
      </c>
      <c r="B4702" s="2" t="str">
        <f t="shared" si="297"/>
        <v>Jan</v>
      </c>
      <c r="C4702" s="2">
        <f t="shared" si="298"/>
        <v>1</v>
      </c>
      <c r="D4702" s="2" t="str">
        <f t="shared" si="299"/>
        <v>Wed</v>
      </c>
      <c r="E4702" s="34">
        <v>43467</v>
      </c>
      <c r="F4702" s="30">
        <v>50013</v>
      </c>
      <c r="G4702" s="2" t="s">
        <v>93</v>
      </c>
      <c r="H4702" s="30" t="s">
        <v>2307</v>
      </c>
      <c r="I4702" s="2">
        <v>3</v>
      </c>
      <c r="J4702" s="30" t="s">
        <v>2524</v>
      </c>
      <c r="K4702" s="2" t="s">
        <v>1247</v>
      </c>
      <c r="L4702" s="30">
        <v>85</v>
      </c>
      <c r="M4702" s="2">
        <v>25</v>
      </c>
      <c r="N4702" s="2">
        <v>3</v>
      </c>
      <c r="O4702" s="31">
        <v>1.3587962962962963E-2</v>
      </c>
    </row>
    <row r="4703" spans="1:15" x14ac:dyDescent="0.25">
      <c r="A4703" s="2">
        <f t="shared" si="296"/>
        <v>2019</v>
      </c>
      <c r="B4703" s="2" t="str">
        <f t="shared" si="297"/>
        <v>Jan</v>
      </c>
      <c r="C4703" s="2">
        <f t="shared" si="298"/>
        <v>1</v>
      </c>
      <c r="D4703" s="2" t="str">
        <f t="shared" si="299"/>
        <v>Wed</v>
      </c>
      <c r="E4703" s="34">
        <v>43467</v>
      </c>
      <c r="F4703" s="30">
        <v>50013</v>
      </c>
      <c r="G4703" s="2" t="s">
        <v>93</v>
      </c>
      <c r="H4703" s="30" t="s">
        <v>2307</v>
      </c>
      <c r="I4703" s="2">
        <v>3</v>
      </c>
      <c r="J4703" s="30" t="s">
        <v>2525</v>
      </c>
      <c r="K4703" s="2" t="s">
        <v>1247</v>
      </c>
      <c r="L4703" s="30">
        <v>85</v>
      </c>
      <c r="M4703" s="2">
        <v>25</v>
      </c>
      <c r="N4703" s="2">
        <v>3</v>
      </c>
      <c r="O4703" s="31">
        <v>2.7210648148148147E-2</v>
      </c>
    </row>
    <row r="4704" spans="1:15" x14ac:dyDescent="0.25">
      <c r="A4704" s="2">
        <f t="shared" si="296"/>
        <v>2019</v>
      </c>
      <c r="B4704" s="2" t="str">
        <f t="shared" si="297"/>
        <v>Jan</v>
      </c>
      <c r="C4704" s="2">
        <f t="shared" si="298"/>
        <v>1</v>
      </c>
      <c r="D4704" s="2" t="str">
        <f t="shared" si="299"/>
        <v>Wed</v>
      </c>
      <c r="E4704" s="34">
        <v>43467</v>
      </c>
      <c r="F4704" s="30">
        <v>53243</v>
      </c>
      <c r="G4704" s="2" t="s">
        <v>1527</v>
      </c>
      <c r="H4704" s="30" t="s">
        <v>2526</v>
      </c>
      <c r="I4704" s="2">
        <v>1</v>
      </c>
      <c r="J4704" s="30" t="s">
        <v>1447</v>
      </c>
      <c r="K4704" s="2" t="s">
        <v>1447</v>
      </c>
      <c r="L4704" s="30">
        <v>149</v>
      </c>
      <c r="M4704" s="2">
        <v>1</v>
      </c>
      <c r="N4704" s="2">
        <v>0</v>
      </c>
      <c r="O4704" s="31">
        <v>0</v>
      </c>
    </row>
    <row r="4705" spans="1:15" x14ac:dyDescent="0.25">
      <c r="A4705" s="2">
        <f t="shared" si="296"/>
        <v>2019</v>
      </c>
      <c r="B4705" s="2" t="str">
        <f t="shared" si="297"/>
        <v>Jan</v>
      </c>
      <c r="C4705" s="2">
        <f t="shared" si="298"/>
        <v>1</v>
      </c>
      <c r="D4705" s="2" t="str">
        <f t="shared" si="299"/>
        <v>Wed</v>
      </c>
      <c r="E4705" s="34">
        <v>43467</v>
      </c>
      <c r="F4705" s="30" t="s">
        <v>2308</v>
      </c>
      <c r="G4705" s="2" t="s">
        <v>2309</v>
      </c>
      <c r="H4705" s="30" t="s">
        <v>2310</v>
      </c>
      <c r="I4705" s="2">
        <v>28</v>
      </c>
      <c r="J4705" s="30" t="s">
        <v>1340</v>
      </c>
      <c r="K4705" s="2" t="s">
        <v>1247</v>
      </c>
      <c r="L4705" s="30">
        <v>3086</v>
      </c>
      <c r="M4705" s="2">
        <v>20</v>
      </c>
      <c r="N4705" s="2">
        <v>28</v>
      </c>
      <c r="O4705" s="31">
        <v>6.7361111111111108E-2</v>
      </c>
    </row>
    <row r="4706" spans="1:15" x14ac:dyDescent="0.25">
      <c r="A4706" s="2">
        <f t="shared" si="296"/>
        <v>2019</v>
      </c>
      <c r="B4706" s="2" t="str">
        <f t="shared" si="297"/>
        <v>Jan</v>
      </c>
      <c r="C4706" s="2">
        <f t="shared" si="298"/>
        <v>1</v>
      </c>
      <c r="D4706" s="2" t="str">
        <f t="shared" si="299"/>
        <v>Wed</v>
      </c>
      <c r="E4706" s="34">
        <v>43467</v>
      </c>
      <c r="F4706" s="30" t="s">
        <v>2308</v>
      </c>
      <c r="G4706" s="2" t="s">
        <v>2309</v>
      </c>
      <c r="H4706" s="30" t="s">
        <v>2310</v>
      </c>
      <c r="I4706" s="2">
        <v>28</v>
      </c>
      <c r="J4706" s="30" t="s">
        <v>1305</v>
      </c>
      <c r="K4706" s="2" t="s">
        <v>1257</v>
      </c>
      <c r="L4706" s="30">
        <v>3086</v>
      </c>
      <c r="M4706" s="2">
        <v>20</v>
      </c>
      <c r="N4706" s="2">
        <v>28</v>
      </c>
      <c r="O4706" s="31">
        <v>6.7164351851851864E-2</v>
      </c>
    </row>
    <row r="4707" spans="1:15" x14ac:dyDescent="0.25">
      <c r="A4707" s="2">
        <f t="shared" si="296"/>
        <v>2019</v>
      </c>
      <c r="B4707" s="2" t="str">
        <f t="shared" si="297"/>
        <v>Jan</v>
      </c>
      <c r="C4707" s="2">
        <f t="shared" si="298"/>
        <v>1</v>
      </c>
      <c r="D4707" s="2" t="str">
        <f t="shared" si="299"/>
        <v>Wed</v>
      </c>
      <c r="E4707" s="34">
        <v>43467</v>
      </c>
      <c r="F4707" s="30" t="s">
        <v>2308</v>
      </c>
      <c r="G4707" s="2" t="s">
        <v>2309</v>
      </c>
      <c r="H4707" s="30" t="s">
        <v>2310</v>
      </c>
      <c r="I4707" s="2">
        <v>28</v>
      </c>
      <c r="J4707" s="30" t="s">
        <v>1309</v>
      </c>
      <c r="K4707" s="2" t="s">
        <v>1264</v>
      </c>
      <c r="L4707" s="30">
        <v>3086</v>
      </c>
      <c r="M4707" s="2">
        <v>20</v>
      </c>
      <c r="N4707" s="2">
        <v>28</v>
      </c>
      <c r="O4707" s="31">
        <v>6.9282407407407418E-2</v>
      </c>
    </row>
    <row r="4708" spans="1:15" x14ac:dyDescent="0.25">
      <c r="A4708" s="2">
        <f t="shared" si="296"/>
        <v>2019</v>
      </c>
      <c r="B4708" s="2" t="str">
        <f t="shared" si="297"/>
        <v>Jan</v>
      </c>
      <c r="C4708" s="2">
        <f t="shared" si="298"/>
        <v>1</v>
      </c>
      <c r="D4708" s="2" t="str">
        <f t="shared" si="299"/>
        <v>Wed</v>
      </c>
      <c r="E4708" s="34">
        <v>43467</v>
      </c>
      <c r="F4708" s="30" t="s">
        <v>2308</v>
      </c>
      <c r="G4708" s="2" t="s">
        <v>2309</v>
      </c>
      <c r="H4708" s="30" t="s">
        <v>2310</v>
      </c>
      <c r="I4708" s="2">
        <v>28</v>
      </c>
      <c r="J4708" s="30" t="s">
        <v>1357</v>
      </c>
      <c r="K4708" s="2" t="s">
        <v>1257</v>
      </c>
      <c r="L4708" s="30">
        <v>3086</v>
      </c>
      <c r="M4708" s="2">
        <v>20</v>
      </c>
      <c r="N4708" s="2">
        <v>28</v>
      </c>
      <c r="O4708" s="31">
        <v>6.9259259259259257E-2</v>
      </c>
    </row>
    <row r="4709" spans="1:15" x14ac:dyDescent="0.25">
      <c r="A4709" s="2">
        <f t="shared" si="296"/>
        <v>2019</v>
      </c>
      <c r="B4709" s="2" t="str">
        <f t="shared" si="297"/>
        <v>Jan</v>
      </c>
      <c r="C4709" s="2">
        <f t="shared" si="298"/>
        <v>1</v>
      </c>
      <c r="D4709" s="2" t="str">
        <f t="shared" si="299"/>
        <v>Wed</v>
      </c>
      <c r="E4709" s="34">
        <v>43467</v>
      </c>
      <c r="F4709" s="30" t="s">
        <v>2308</v>
      </c>
      <c r="G4709" s="2" t="s">
        <v>2309</v>
      </c>
      <c r="H4709" s="30" t="s">
        <v>2310</v>
      </c>
      <c r="I4709" s="2">
        <v>28</v>
      </c>
      <c r="J4709" s="30" t="s">
        <v>1385</v>
      </c>
      <c r="K4709" s="2" t="s">
        <v>1348</v>
      </c>
      <c r="L4709" s="30">
        <v>3086</v>
      </c>
      <c r="M4709" s="2">
        <v>20</v>
      </c>
      <c r="N4709" s="2">
        <v>28</v>
      </c>
      <c r="O4709" s="31">
        <v>6.9282407407407418E-2</v>
      </c>
    </row>
    <row r="4710" spans="1:15" x14ac:dyDescent="0.25">
      <c r="A4710" s="2">
        <f t="shared" si="296"/>
        <v>2019</v>
      </c>
      <c r="B4710" s="2" t="str">
        <f t="shared" si="297"/>
        <v>Jan</v>
      </c>
      <c r="C4710" s="2">
        <f t="shared" si="298"/>
        <v>1</v>
      </c>
      <c r="D4710" s="2" t="str">
        <f t="shared" si="299"/>
        <v>Wed</v>
      </c>
      <c r="E4710" s="34">
        <v>43467</v>
      </c>
      <c r="F4710" s="30" t="s">
        <v>2308</v>
      </c>
      <c r="G4710" s="2" t="s">
        <v>2309</v>
      </c>
      <c r="H4710" s="30" t="s">
        <v>2310</v>
      </c>
      <c r="I4710" s="2">
        <v>28</v>
      </c>
      <c r="J4710" s="30" t="s">
        <v>1404</v>
      </c>
      <c r="K4710" s="2" t="s">
        <v>1255</v>
      </c>
      <c r="L4710" s="30">
        <v>3086</v>
      </c>
      <c r="M4710" s="2">
        <v>20</v>
      </c>
      <c r="N4710" s="2">
        <v>28</v>
      </c>
      <c r="O4710" s="31">
        <v>6.9270833333333337E-2</v>
      </c>
    </row>
    <row r="4711" spans="1:15" x14ac:dyDescent="0.25">
      <c r="A4711" s="2">
        <f t="shared" si="296"/>
        <v>2019</v>
      </c>
      <c r="B4711" s="2" t="str">
        <f t="shared" si="297"/>
        <v>Jan</v>
      </c>
      <c r="C4711" s="2">
        <f t="shared" si="298"/>
        <v>1</v>
      </c>
      <c r="D4711" s="2" t="str">
        <f t="shared" si="299"/>
        <v>Wed</v>
      </c>
      <c r="E4711" s="34">
        <v>43467</v>
      </c>
      <c r="F4711" s="30" t="s">
        <v>2311</v>
      </c>
      <c r="G4711" s="2" t="s">
        <v>2312</v>
      </c>
      <c r="H4711" s="30" t="s">
        <v>2313</v>
      </c>
      <c r="I4711" s="2">
        <v>18</v>
      </c>
      <c r="J4711" s="30" t="s">
        <v>1308</v>
      </c>
      <c r="K4711" s="2" t="s">
        <v>1272</v>
      </c>
      <c r="L4711" s="30">
        <v>2928</v>
      </c>
      <c r="M4711" s="2">
        <v>2</v>
      </c>
      <c r="N4711" s="2">
        <v>39</v>
      </c>
      <c r="O4711" s="31">
        <v>0.17266203703703706</v>
      </c>
    </row>
    <row r="4712" spans="1:15" x14ac:dyDescent="0.25">
      <c r="A4712" s="2">
        <f t="shared" si="296"/>
        <v>2019</v>
      </c>
      <c r="B4712" s="2" t="str">
        <f t="shared" si="297"/>
        <v>Jan</v>
      </c>
      <c r="C4712" s="2">
        <f t="shared" si="298"/>
        <v>1</v>
      </c>
      <c r="D4712" s="2" t="str">
        <f t="shared" si="299"/>
        <v>Wed</v>
      </c>
      <c r="E4712" s="34">
        <v>43467</v>
      </c>
      <c r="F4712" s="30" t="s">
        <v>2311</v>
      </c>
      <c r="G4712" s="2" t="s">
        <v>2312</v>
      </c>
      <c r="H4712" s="30" t="s">
        <v>2313</v>
      </c>
      <c r="I4712" s="2">
        <v>18</v>
      </c>
      <c r="J4712" s="30" t="s">
        <v>1372</v>
      </c>
      <c r="K4712" s="2" t="s">
        <v>1247</v>
      </c>
      <c r="L4712" s="30">
        <v>2928</v>
      </c>
      <c r="M4712" s="2">
        <v>2</v>
      </c>
      <c r="N4712" s="2">
        <v>39</v>
      </c>
      <c r="O4712" s="31">
        <v>0.135625</v>
      </c>
    </row>
    <row r="4713" spans="1:15" x14ac:dyDescent="0.25">
      <c r="A4713" s="2">
        <f t="shared" si="296"/>
        <v>2019</v>
      </c>
      <c r="B4713" s="2" t="str">
        <f t="shared" si="297"/>
        <v>Jan</v>
      </c>
      <c r="C4713" s="2">
        <f t="shared" si="298"/>
        <v>1</v>
      </c>
      <c r="D4713" s="2" t="str">
        <f t="shared" si="299"/>
        <v>Wed</v>
      </c>
      <c r="E4713" s="34">
        <v>43467</v>
      </c>
      <c r="F4713" s="30" t="s">
        <v>2311</v>
      </c>
      <c r="G4713" s="2" t="s">
        <v>2312</v>
      </c>
      <c r="H4713" s="30" t="s">
        <v>2313</v>
      </c>
      <c r="I4713" s="2">
        <v>18</v>
      </c>
      <c r="J4713" s="30" t="s">
        <v>1301</v>
      </c>
      <c r="K4713" s="2" t="s">
        <v>1264</v>
      </c>
      <c r="L4713" s="30">
        <v>2928</v>
      </c>
      <c r="M4713" s="2">
        <v>2</v>
      </c>
      <c r="N4713" s="2">
        <v>39</v>
      </c>
      <c r="O4713" s="31">
        <v>0.13592592592592592</v>
      </c>
    </row>
    <row r="4714" spans="1:15" x14ac:dyDescent="0.25">
      <c r="A4714" s="2">
        <f t="shared" si="296"/>
        <v>2019</v>
      </c>
      <c r="B4714" s="2" t="str">
        <f t="shared" si="297"/>
        <v>Jan</v>
      </c>
      <c r="C4714" s="2">
        <f t="shared" si="298"/>
        <v>1</v>
      </c>
      <c r="D4714" s="2" t="str">
        <f t="shared" si="299"/>
        <v>Wed</v>
      </c>
      <c r="E4714" s="34">
        <v>43467</v>
      </c>
      <c r="F4714" s="30" t="s">
        <v>2311</v>
      </c>
      <c r="G4714" s="2" t="s">
        <v>2312</v>
      </c>
      <c r="H4714" s="30" t="s">
        <v>2313</v>
      </c>
      <c r="I4714" s="2">
        <v>18</v>
      </c>
      <c r="J4714" s="30" t="s">
        <v>1865</v>
      </c>
      <c r="K4714" s="2" t="s">
        <v>1247</v>
      </c>
      <c r="L4714" s="30">
        <v>2928</v>
      </c>
      <c r="M4714" s="2">
        <v>2</v>
      </c>
      <c r="N4714" s="2">
        <v>39</v>
      </c>
      <c r="O4714" s="31">
        <v>0.13458333333333333</v>
      </c>
    </row>
    <row r="4715" spans="1:15" x14ac:dyDescent="0.25">
      <c r="A4715" s="2">
        <f t="shared" si="296"/>
        <v>2019</v>
      </c>
      <c r="B4715" s="2" t="str">
        <f t="shared" si="297"/>
        <v>Jan</v>
      </c>
      <c r="C4715" s="2">
        <f t="shared" si="298"/>
        <v>1</v>
      </c>
      <c r="D4715" s="2" t="str">
        <f t="shared" si="299"/>
        <v>Wed</v>
      </c>
      <c r="E4715" s="34">
        <v>43467</v>
      </c>
      <c r="F4715" s="30" t="s">
        <v>2311</v>
      </c>
      <c r="G4715" s="2" t="s">
        <v>2312</v>
      </c>
      <c r="H4715" s="30" t="s">
        <v>2313</v>
      </c>
      <c r="I4715" s="2">
        <v>18</v>
      </c>
      <c r="J4715" s="30" t="s">
        <v>1916</v>
      </c>
      <c r="K4715" s="2" t="s">
        <v>1264</v>
      </c>
      <c r="L4715" s="30">
        <v>2928</v>
      </c>
      <c r="M4715" s="2">
        <v>2</v>
      </c>
      <c r="N4715" s="2">
        <v>39</v>
      </c>
      <c r="O4715" s="31">
        <v>0.13644675925925925</v>
      </c>
    </row>
    <row r="4716" spans="1:15" x14ac:dyDescent="0.25">
      <c r="A4716" s="2">
        <f t="shared" si="296"/>
        <v>2019</v>
      </c>
      <c r="B4716" s="2" t="str">
        <f t="shared" si="297"/>
        <v>Jan</v>
      </c>
      <c r="C4716" s="2">
        <f t="shared" si="298"/>
        <v>1</v>
      </c>
      <c r="D4716" s="2" t="str">
        <f t="shared" si="299"/>
        <v>Wed</v>
      </c>
      <c r="E4716" s="34">
        <v>43467</v>
      </c>
      <c r="F4716" s="30" t="s">
        <v>2311</v>
      </c>
      <c r="G4716" s="2" t="s">
        <v>2312</v>
      </c>
      <c r="H4716" s="30" t="s">
        <v>2313</v>
      </c>
      <c r="I4716" s="2">
        <v>18</v>
      </c>
      <c r="J4716" s="30" t="s">
        <v>1919</v>
      </c>
      <c r="K4716" s="2" t="s">
        <v>1247</v>
      </c>
      <c r="L4716" s="30">
        <v>2928</v>
      </c>
      <c r="M4716" s="2">
        <v>2</v>
      </c>
      <c r="N4716" s="2">
        <v>39</v>
      </c>
      <c r="O4716" s="31">
        <v>0.13408564814814813</v>
      </c>
    </row>
    <row r="4717" spans="1:15" x14ac:dyDescent="0.25">
      <c r="A4717" s="2">
        <f t="shared" si="296"/>
        <v>2019</v>
      </c>
      <c r="B4717" s="2" t="str">
        <f t="shared" si="297"/>
        <v>Jan</v>
      </c>
      <c r="C4717" s="2">
        <f t="shared" si="298"/>
        <v>1</v>
      </c>
      <c r="D4717" s="2" t="str">
        <f t="shared" si="299"/>
        <v>Wed</v>
      </c>
      <c r="E4717" s="34">
        <v>43467</v>
      </c>
      <c r="F4717" s="30" t="s">
        <v>2311</v>
      </c>
      <c r="G4717" s="2" t="s">
        <v>2312</v>
      </c>
      <c r="H4717" s="30" t="s">
        <v>2313</v>
      </c>
      <c r="I4717" s="2">
        <v>18</v>
      </c>
      <c r="J4717" s="30" t="s">
        <v>2527</v>
      </c>
      <c r="K4717" s="2" t="s">
        <v>1247</v>
      </c>
      <c r="L4717" s="30">
        <v>2928</v>
      </c>
      <c r="M4717" s="2">
        <v>2</v>
      </c>
      <c r="N4717" s="2">
        <v>39</v>
      </c>
      <c r="O4717" s="31">
        <v>0.13540509259259259</v>
      </c>
    </row>
    <row r="4718" spans="1:15" x14ac:dyDescent="0.25">
      <c r="A4718" s="2">
        <f t="shared" si="296"/>
        <v>2019</v>
      </c>
      <c r="B4718" s="2" t="str">
        <f t="shared" si="297"/>
        <v>Jan</v>
      </c>
      <c r="C4718" s="2">
        <f t="shared" si="298"/>
        <v>1</v>
      </c>
      <c r="D4718" s="2" t="str">
        <f t="shared" si="299"/>
        <v>Wed</v>
      </c>
      <c r="E4718" s="34">
        <v>43467</v>
      </c>
      <c r="F4718" s="30" t="s">
        <v>2311</v>
      </c>
      <c r="G4718" s="2" t="s">
        <v>2312</v>
      </c>
      <c r="H4718" s="30" t="s">
        <v>2313</v>
      </c>
      <c r="I4718" s="2">
        <v>18</v>
      </c>
      <c r="J4718" s="30" t="s">
        <v>2528</v>
      </c>
      <c r="K4718" s="2" t="s">
        <v>1247</v>
      </c>
      <c r="L4718" s="30">
        <v>2928</v>
      </c>
      <c r="M4718" s="2">
        <v>2</v>
      </c>
      <c r="N4718" s="2">
        <v>39</v>
      </c>
      <c r="O4718" s="31">
        <v>0.13518518518518519</v>
      </c>
    </row>
    <row r="4719" spans="1:15" x14ac:dyDescent="0.25">
      <c r="A4719" s="2">
        <f t="shared" si="296"/>
        <v>2019</v>
      </c>
      <c r="B4719" s="2" t="str">
        <f t="shared" si="297"/>
        <v>Jan</v>
      </c>
      <c r="C4719" s="2">
        <f t="shared" si="298"/>
        <v>1</v>
      </c>
      <c r="D4719" s="2" t="str">
        <f t="shared" si="299"/>
        <v>Wed</v>
      </c>
      <c r="E4719" s="34">
        <v>43467</v>
      </c>
      <c r="F4719" s="30" t="s">
        <v>2311</v>
      </c>
      <c r="G4719" s="2" t="s">
        <v>2312</v>
      </c>
      <c r="H4719" s="30" t="s">
        <v>2313</v>
      </c>
      <c r="I4719" s="2">
        <v>18</v>
      </c>
      <c r="J4719" s="30" t="s">
        <v>2529</v>
      </c>
      <c r="K4719" s="2" t="s">
        <v>1247</v>
      </c>
      <c r="L4719" s="30">
        <v>2928</v>
      </c>
      <c r="M4719" s="2">
        <v>2</v>
      </c>
      <c r="N4719" s="2">
        <v>39</v>
      </c>
      <c r="O4719" s="31">
        <v>0.13497685185185185</v>
      </c>
    </row>
    <row r="4720" spans="1:15" x14ac:dyDescent="0.25">
      <c r="A4720" s="2">
        <f t="shared" si="296"/>
        <v>2019</v>
      </c>
      <c r="B4720" s="2" t="str">
        <f t="shared" si="297"/>
        <v>Jan</v>
      </c>
      <c r="C4720" s="2">
        <f t="shared" si="298"/>
        <v>1</v>
      </c>
      <c r="D4720" s="2" t="str">
        <f t="shared" si="299"/>
        <v>Wed</v>
      </c>
      <c r="E4720" s="34">
        <v>43467</v>
      </c>
      <c r="F4720" s="30" t="s">
        <v>2311</v>
      </c>
      <c r="G4720" s="2" t="s">
        <v>2312</v>
      </c>
      <c r="H4720" s="30" t="s">
        <v>2313</v>
      </c>
      <c r="I4720" s="2">
        <v>18</v>
      </c>
      <c r="J4720" s="30" t="s">
        <v>2530</v>
      </c>
      <c r="K4720" s="2" t="s">
        <v>1247</v>
      </c>
      <c r="L4720" s="30">
        <v>2928</v>
      </c>
      <c r="M4720" s="2">
        <v>2</v>
      </c>
      <c r="N4720" s="2">
        <v>39</v>
      </c>
      <c r="O4720" s="31">
        <v>0.1345486111111111</v>
      </c>
    </row>
    <row r="4721" spans="1:15" x14ac:dyDescent="0.25">
      <c r="A4721" s="2">
        <f t="shared" si="296"/>
        <v>2019</v>
      </c>
      <c r="B4721" s="2" t="str">
        <f t="shared" si="297"/>
        <v>Jan</v>
      </c>
      <c r="C4721" s="2">
        <f t="shared" si="298"/>
        <v>1</v>
      </c>
      <c r="D4721" s="2" t="str">
        <f t="shared" si="299"/>
        <v>Wed</v>
      </c>
      <c r="E4721" s="34">
        <v>43467</v>
      </c>
      <c r="F4721" s="30" t="s">
        <v>2311</v>
      </c>
      <c r="G4721" s="2" t="s">
        <v>2312</v>
      </c>
      <c r="H4721" s="30" t="s">
        <v>2313</v>
      </c>
      <c r="I4721" s="2">
        <v>18</v>
      </c>
      <c r="J4721" s="30" t="s">
        <v>2531</v>
      </c>
      <c r="K4721" s="2" t="s">
        <v>1272</v>
      </c>
      <c r="L4721" s="30">
        <v>2928</v>
      </c>
      <c r="M4721" s="2">
        <v>2</v>
      </c>
      <c r="N4721" s="2">
        <v>39</v>
      </c>
      <c r="O4721" s="31">
        <v>0.1328125</v>
      </c>
    </row>
    <row r="4722" spans="1:15" x14ac:dyDescent="0.25">
      <c r="A4722" s="2">
        <f t="shared" si="296"/>
        <v>2019</v>
      </c>
      <c r="B4722" s="2" t="str">
        <f t="shared" si="297"/>
        <v>Jan</v>
      </c>
      <c r="C4722" s="2">
        <f t="shared" si="298"/>
        <v>1</v>
      </c>
      <c r="D4722" s="2" t="str">
        <f t="shared" si="299"/>
        <v>Wed</v>
      </c>
      <c r="E4722" s="34">
        <v>43467</v>
      </c>
      <c r="F4722" s="30" t="s">
        <v>2314</v>
      </c>
      <c r="G4722" s="2" t="s">
        <v>2315</v>
      </c>
      <c r="H4722" s="30" t="s">
        <v>2313</v>
      </c>
      <c r="I4722" s="2">
        <v>90</v>
      </c>
      <c r="J4722" s="30" t="s">
        <v>1372</v>
      </c>
      <c r="K4722" s="2" t="s">
        <v>1247</v>
      </c>
      <c r="L4722" s="30">
        <v>25299</v>
      </c>
      <c r="M4722" s="2">
        <v>106</v>
      </c>
      <c r="N4722" s="2">
        <v>96</v>
      </c>
      <c r="O4722" s="31">
        <v>9.85300925925926E-2</v>
      </c>
    </row>
    <row r="4723" spans="1:15" x14ac:dyDescent="0.25">
      <c r="A4723" s="2">
        <f t="shared" si="296"/>
        <v>2019</v>
      </c>
      <c r="B4723" s="2" t="str">
        <f t="shared" si="297"/>
        <v>Jan</v>
      </c>
      <c r="C4723" s="2">
        <f t="shared" si="298"/>
        <v>1</v>
      </c>
      <c r="D4723" s="2" t="str">
        <f t="shared" si="299"/>
        <v>Wed</v>
      </c>
      <c r="E4723" s="34">
        <v>43467</v>
      </c>
      <c r="F4723" s="30" t="s">
        <v>2314</v>
      </c>
      <c r="G4723" s="2" t="s">
        <v>2315</v>
      </c>
      <c r="H4723" s="30" t="s">
        <v>2313</v>
      </c>
      <c r="I4723" s="2">
        <v>90</v>
      </c>
      <c r="J4723" s="30" t="s">
        <v>1387</v>
      </c>
      <c r="K4723" s="2" t="s">
        <v>1264</v>
      </c>
      <c r="L4723" s="30">
        <v>25299</v>
      </c>
      <c r="M4723" s="2">
        <v>106</v>
      </c>
      <c r="N4723" s="2">
        <v>96</v>
      </c>
      <c r="O4723" s="31">
        <v>8.6111111111111124E-2</v>
      </c>
    </row>
    <row r="4724" spans="1:15" x14ac:dyDescent="0.25">
      <c r="A4724" s="2">
        <f t="shared" si="296"/>
        <v>2019</v>
      </c>
      <c r="B4724" s="2" t="str">
        <f t="shared" si="297"/>
        <v>Jan</v>
      </c>
      <c r="C4724" s="2">
        <f t="shared" si="298"/>
        <v>1</v>
      </c>
      <c r="D4724" s="2" t="str">
        <f t="shared" si="299"/>
        <v>Wed</v>
      </c>
      <c r="E4724" s="34">
        <v>43467</v>
      </c>
      <c r="F4724" s="30" t="s">
        <v>2314</v>
      </c>
      <c r="G4724" s="2" t="s">
        <v>2315</v>
      </c>
      <c r="H4724" s="30" t="s">
        <v>2313</v>
      </c>
      <c r="I4724" s="2">
        <v>90</v>
      </c>
      <c r="J4724" s="30" t="s">
        <v>1301</v>
      </c>
      <c r="K4724" s="2" t="s">
        <v>1264</v>
      </c>
      <c r="L4724" s="30">
        <v>25299</v>
      </c>
      <c r="M4724" s="2">
        <v>106</v>
      </c>
      <c r="N4724" s="2">
        <v>96</v>
      </c>
      <c r="O4724" s="31">
        <v>0.22679398148148147</v>
      </c>
    </row>
    <row r="4725" spans="1:15" x14ac:dyDescent="0.25">
      <c r="A4725" s="2">
        <f t="shared" si="296"/>
        <v>2019</v>
      </c>
      <c r="B4725" s="2" t="str">
        <f t="shared" si="297"/>
        <v>Jan</v>
      </c>
      <c r="C4725" s="2">
        <f t="shared" si="298"/>
        <v>1</v>
      </c>
      <c r="D4725" s="2" t="str">
        <f t="shared" si="299"/>
        <v>Wed</v>
      </c>
      <c r="E4725" s="34">
        <v>43467</v>
      </c>
      <c r="F4725" s="30" t="s">
        <v>2314</v>
      </c>
      <c r="G4725" s="2" t="s">
        <v>2315</v>
      </c>
      <c r="H4725" s="30" t="s">
        <v>2313</v>
      </c>
      <c r="I4725" s="2">
        <v>90</v>
      </c>
      <c r="J4725" s="30" t="s">
        <v>1395</v>
      </c>
      <c r="K4725" s="2" t="s">
        <v>1348</v>
      </c>
      <c r="L4725" s="30">
        <v>25299</v>
      </c>
      <c r="M4725" s="2">
        <v>106</v>
      </c>
      <c r="N4725" s="2">
        <v>96</v>
      </c>
      <c r="O4725" s="31">
        <v>0.2267824074074074</v>
      </c>
    </row>
    <row r="4726" spans="1:15" x14ac:dyDescent="0.25">
      <c r="A4726" s="2">
        <f t="shared" si="296"/>
        <v>2019</v>
      </c>
      <c r="B4726" s="2" t="str">
        <f t="shared" si="297"/>
        <v>Jan</v>
      </c>
      <c r="C4726" s="2">
        <f t="shared" si="298"/>
        <v>1</v>
      </c>
      <c r="D4726" s="2" t="str">
        <f t="shared" si="299"/>
        <v>Wed</v>
      </c>
      <c r="E4726" s="34">
        <v>43467</v>
      </c>
      <c r="F4726" s="30" t="s">
        <v>2314</v>
      </c>
      <c r="G4726" s="2" t="s">
        <v>2315</v>
      </c>
      <c r="H4726" s="30" t="s">
        <v>2313</v>
      </c>
      <c r="I4726" s="2">
        <v>90</v>
      </c>
      <c r="J4726" s="30" t="s">
        <v>1673</v>
      </c>
      <c r="K4726" s="2" t="s">
        <v>1272</v>
      </c>
      <c r="L4726" s="30">
        <v>25299</v>
      </c>
      <c r="M4726" s="2">
        <v>106</v>
      </c>
      <c r="N4726" s="2">
        <v>96</v>
      </c>
      <c r="O4726" s="31">
        <v>0.18020833333333333</v>
      </c>
    </row>
    <row r="4727" spans="1:15" x14ac:dyDescent="0.25">
      <c r="A4727" s="2">
        <f t="shared" si="296"/>
        <v>2019</v>
      </c>
      <c r="B4727" s="2" t="str">
        <f t="shared" si="297"/>
        <v>Jan</v>
      </c>
      <c r="C4727" s="2">
        <f t="shared" si="298"/>
        <v>1</v>
      </c>
      <c r="D4727" s="2" t="str">
        <f t="shared" si="299"/>
        <v>Wed</v>
      </c>
      <c r="E4727" s="34">
        <v>43467</v>
      </c>
      <c r="F4727" s="30" t="s">
        <v>2314</v>
      </c>
      <c r="G4727" s="2" t="s">
        <v>2315</v>
      </c>
      <c r="H4727" s="30" t="s">
        <v>2313</v>
      </c>
      <c r="I4727" s="2">
        <v>90</v>
      </c>
      <c r="J4727" s="30" t="s">
        <v>1852</v>
      </c>
      <c r="K4727" s="2" t="s">
        <v>1247</v>
      </c>
      <c r="L4727" s="30">
        <v>25299</v>
      </c>
      <c r="M4727" s="2">
        <v>106</v>
      </c>
      <c r="N4727" s="2">
        <v>96</v>
      </c>
      <c r="O4727" s="31">
        <v>0.22679398148148147</v>
      </c>
    </row>
    <row r="4728" spans="1:15" x14ac:dyDescent="0.25">
      <c r="A4728" s="2">
        <f t="shared" si="296"/>
        <v>2019</v>
      </c>
      <c r="B4728" s="2" t="str">
        <f t="shared" si="297"/>
        <v>Jan</v>
      </c>
      <c r="C4728" s="2">
        <f t="shared" si="298"/>
        <v>1</v>
      </c>
      <c r="D4728" s="2" t="str">
        <f t="shared" si="299"/>
        <v>Wed</v>
      </c>
      <c r="E4728" s="34">
        <v>43467</v>
      </c>
      <c r="F4728" s="30" t="s">
        <v>2314</v>
      </c>
      <c r="G4728" s="2" t="s">
        <v>2315</v>
      </c>
      <c r="H4728" s="30" t="s">
        <v>2313</v>
      </c>
      <c r="I4728" s="2">
        <v>90</v>
      </c>
      <c r="J4728" s="30" t="s">
        <v>1865</v>
      </c>
      <c r="K4728" s="2" t="s">
        <v>1247</v>
      </c>
      <c r="L4728" s="30">
        <v>25299</v>
      </c>
      <c r="M4728" s="2">
        <v>106</v>
      </c>
      <c r="N4728" s="2">
        <v>96</v>
      </c>
      <c r="O4728" s="31">
        <v>9.0613425925925917E-2</v>
      </c>
    </row>
    <row r="4729" spans="1:15" x14ac:dyDescent="0.25">
      <c r="A4729" s="2">
        <f t="shared" si="296"/>
        <v>2019</v>
      </c>
      <c r="B4729" s="2" t="str">
        <f t="shared" si="297"/>
        <v>Jan</v>
      </c>
      <c r="C4729" s="2">
        <f t="shared" si="298"/>
        <v>1</v>
      </c>
      <c r="D4729" s="2" t="str">
        <f t="shared" si="299"/>
        <v>Wed</v>
      </c>
      <c r="E4729" s="34">
        <v>43467</v>
      </c>
      <c r="F4729" s="30" t="s">
        <v>2314</v>
      </c>
      <c r="G4729" s="2" t="s">
        <v>2315</v>
      </c>
      <c r="H4729" s="30" t="s">
        <v>2313</v>
      </c>
      <c r="I4729" s="2">
        <v>90</v>
      </c>
      <c r="J4729" s="30" t="s">
        <v>1916</v>
      </c>
      <c r="K4729" s="2" t="s">
        <v>1264</v>
      </c>
      <c r="L4729" s="30">
        <v>25299</v>
      </c>
      <c r="M4729" s="2">
        <v>106</v>
      </c>
      <c r="N4729" s="2">
        <v>96</v>
      </c>
      <c r="O4729" s="31">
        <v>7.8437500000000007E-2</v>
      </c>
    </row>
    <row r="4730" spans="1:15" x14ac:dyDescent="0.25">
      <c r="A4730" s="2">
        <f t="shared" si="296"/>
        <v>2019</v>
      </c>
      <c r="B4730" s="2" t="str">
        <f t="shared" si="297"/>
        <v>Jan</v>
      </c>
      <c r="C4730" s="2">
        <f t="shared" si="298"/>
        <v>1</v>
      </c>
      <c r="D4730" s="2" t="str">
        <f t="shared" si="299"/>
        <v>Wed</v>
      </c>
      <c r="E4730" s="34">
        <v>43467</v>
      </c>
      <c r="F4730" s="30" t="s">
        <v>2314</v>
      </c>
      <c r="G4730" s="2" t="s">
        <v>2315</v>
      </c>
      <c r="H4730" s="30" t="s">
        <v>2313</v>
      </c>
      <c r="I4730" s="2">
        <v>90</v>
      </c>
      <c r="J4730" s="30" t="s">
        <v>1918</v>
      </c>
      <c r="K4730" s="2" t="s">
        <v>1247</v>
      </c>
      <c r="L4730" s="30">
        <v>25299</v>
      </c>
      <c r="M4730" s="2">
        <v>106</v>
      </c>
      <c r="N4730" s="2">
        <v>96</v>
      </c>
      <c r="O4730" s="31">
        <v>9.0486111111111114E-2</v>
      </c>
    </row>
    <row r="4731" spans="1:15" x14ac:dyDescent="0.25">
      <c r="A4731" s="2">
        <f t="shared" si="296"/>
        <v>2019</v>
      </c>
      <c r="B4731" s="2" t="str">
        <f t="shared" si="297"/>
        <v>Jan</v>
      </c>
      <c r="C4731" s="2">
        <f t="shared" si="298"/>
        <v>1</v>
      </c>
      <c r="D4731" s="2" t="str">
        <f t="shared" si="299"/>
        <v>Wed</v>
      </c>
      <c r="E4731" s="34">
        <v>43467</v>
      </c>
      <c r="F4731" s="30" t="s">
        <v>2314</v>
      </c>
      <c r="G4731" s="2" t="s">
        <v>2315</v>
      </c>
      <c r="H4731" s="30" t="s">
        <v>2313</v>
      </c>
      <c r="I4731" s="2">
        <v>90</v>
      </c>
      <c r="J4731" s="30" t="s">
        <v>1919</v>
      </c>
      <c r="K4731" s="2" t="s">
        <v>1247</v>
      </c>
      <c r="L4731" s="30">
        <v>25299</v>
      </c>
      <c r="M4731" s="2">
        <v>106</v>
      </c>
      <c r="N4731" s="2">
        <v>96</v>
      </c>
      <c r="O4731" s="31">
        <v>8.7465277777777781E-2</v>
      </c>
    </row>
    <row r="4732" spans="1:15" x14ac:dyDescent="0.25">
      <c r="A4732" s="2">
        <f t="shared" ref="A4732:A4795" si="300">YEAR(E4732)</f>
        <v>2019</v>
      </c>
      <c r="B4732" s="2" t="str">
        <f t="shared" ref="B4732:B4795" si="301">TEXT(E4732,"MMM")</f>
        <v>Jan</v>
      </c>
      <c r="C4732" s="2">
        <f t="shared" ref="C4732:C4795" si="302">WEEKNUM(E4732)</f>
        <v>1</v>
      </c>
      <c r="D4732" s="2" t="str">
        <f t="shared" ref="D4732:D4795" si="303">TEXT(E4732,"DDD")</f>
        <v>Wed</v>
      </c>
      <c r="E4732" s="34">
        <v>43467</v>
      </c>
      <c r="F4732" s="30" t="s">
        <v>2314</v>
      </c>
      <c r="G4732" s="2" t="s">
        <v>2315</v>
      </c>
      <c r="H4732" s="30" t="s">
        <v>2313</v>
      </c>
      <c r="I4732" s="2">
        <v>90</v>
      </c>
      <c r="J4732" s="30" t="s">
        <v>1977</v>
      </c>
      <c r="K4732" s="2" t="s">
        <v>1247</v>
      </c>
      <c r="L4732" s="30">
        <v>25299</v>
      </c>
      <c r="M4732" s="2">
        <v>106</v>
      </c>
      <c r="N4732" s="2">
        <v>96</v>
      </c>
      <c r="O4732" s="31">
        <v>0.22674768518518518</v>
      </c>
    </row>
    <row r="4733" spans="1:15" x14ac:dyDescent="0.25">
      <c r="A4733" s="2">
        <f t="shared" si="300"/>
        <v>2019</v>
      </c>
      <c r="B4733" s="2" t="str">
        <f t="shared" si="301"/>
        <v>Jan</v>
      </c>
      <c r="C4733" s="2">
        <f t="shared" si="302"/>
        <v>1</v>
      </c>
      <c r="D4733" s="2" t="str">
        <f t="shared" si="303"/>
        <v>Wed</v>
      </c>
      <c r="E4733" s="34">
        <v>43467</v>
      </c>
      <c r="F4733" s="30" t="s">
        <v>2314</v>
      </c>
      <c r="G4733" s="2" t="s">
        <v>2315</v>
      </c>
      <c r="H4733" s="30" t="s">
        <v>2313</v>
      </c>
      <c r="I4733" s="2">
        <v>90</v>
      </c>
      <c r="J4733" s="30" t="s">
        <v>2532</v>
      </c>
      <c r="K4733" s="2" t="s">
        <v>1247</v>
      </c>
      <c r="L4733" s="30">
        <v>25299</v>
      </c>
      <c r="M4733" s="2">
        <v>106</v>
      </c>
      <c r="N4733" s="2">
        <v>96</v>
      </c>
      <c r="O4733" s="31">
        <v>0.22673611111111111</v>
      </c>
    </row>
    <row r="4734" spans="1:15" x14ac:dyDescent="0.25">
      <c r="A4734" s="2">
        <f t="shared" si="300"/>
        <v>2019</v>
      </c>
      <c r="B4734" s="2" t="str">
        <f t="shared" si="301"/>
        <v>Jan</v>
      </c>
      <c r="C4734" s="2">
        <f t="shared" si="302"/>
        <v>1</v>
      </c>
      <c r="D4734" s="2" t="str">
        <f t="shared" si="303"/>
        <v>Wed</v>
      </c>
      <c r="E4734" s="34">
        <v>43467</v>
      </c>
      <c r="F4734" s="30" t="s">
        <v>2314</v>
      </c>
      <c r="G4734" s="2" t="s">
        <v>2315</v>
      </c>
      <c r="H4734" s="30" t="s">
        <v>2313</v>
      </c>
      <c r="I4734" s="2">
        <v>90</v>
      </c>
      <c r="J4734" s="30" t="s">
        <v>2533</v>
      </c>
      <c r="K4734" s="2" t="s">
        <v>1247</v>
      </c>
      <c r="L4734" s="30">
        <v>25299</v>
      </c>
      <c r="M4734" s="2">
        <v>106</v>
      </c>
      <c r="N4734" s="2">
        <v>96</v>
      </c>
      <c r="O4734" s="31">
        <v>9.4432870370370361E-2</v>
      </c>
    </row>
    <row r="4735" spans="1:15" x14ac:dyDescent="0.25">
      <c r="A4735" s="2">
        <f t="shared" si="300"/>
        <v>2019</v>
      </c>
      <c r="B4735" s="2" t="str">
        <f t="shared" si="301"/>
        <v>Jan</v>
      </c>
      <c r="C4735" s="2">
        <f t="shared" si="302"/>
        <v>1</v>
      </c>
      <c r="D4735" s="2" t="str">
        <f t="shared" si="303"/>
        <v>Wed</v>
      </c>
      <c r="E4735" s="34">
        <v>43467</v>
      </c>
      <c r="F4735" s="30">
        <v>51879</v>
      </c>
      <c r="G4735" s="2" t="s">
        <v>192</v>
      </c>
      <c r="H4735" s="30" t="s">
        <v>2534</v>
      </c>
      <c r="I4735" s="2">
        <v>1</v>
      </c>
      <c r="J4735" s="30" t="s">
        <v>1447</v>
      </c>
      <c r="K4735" s="2" t="s">
        <v>1447</v>
      </c>
      <c r="L4735" s="30">
        <v>112</v>
      </c>
      <c r="M4735" s="2">
        <v>6</v>
      </c>
      <c r="N4735" s="2">
        <v>1</v>
      </c>
      <c r="O4735" s="31">
        <v>0</v>
      </c>
    </row>
    <row r="4736" spans="1:15" x14ac:dyDescent="0.25">
      <c r="A4736" s="2">
        <f t="shared" si="300"/>
        <v>2019</v>
      </c>
      <c r="B4736" s="2" t="str">
        <f t="shared" si="301"/>
        <v>Jan</v>
      </c>
      <c r="C4736" s="2">
        <f t="shared" si="302"/>
        <v>1</v>
      </c>
      <c r="D4736" s="2" t="str">
        <f t="shared" si="303"/>
        <v>Wed</v>
      </c>
      <c r="E4736" s="34">
        <v>43467</v>
      </c>
      <c r="F4736" s="30">
        <v>51094</v>
      </c>
      <c r="G4736" s="2" t="s">
        <v>211</v>
      </c>
      <c r="H4736" s="30" t="s">
        <v>2316</v>
      </c>
      <c r="I4736" s="2">
        <v>9</v>
      </c>
      <c r="J4736" s="30" t="s">
        <v>1308</v>
      </c>
      <c r="K4736" s="2" t="s">
        <v>1272</v>
      </c>
      <c r="L4736" s="30">
        <v>768</v>
      </c>
      <c r="M4736" s="2">
        <v>1</v>
      </c>
      <c r="N4736" s="2">
        <v>32</v>
      </c>
      <c r="O4736" s="31">
        <v>3.8136574074074073E-2</v>
      </c>
    </row>
    <row r="4737" spans="1:15" x14ac:dyDescent="0.25">
      <c r="A4737" s="2">
        <f t="shared" si="300"/>
        <v>2019</v>
      </c>
      <c r="B4737" s="2" t="str">
        <f t="shared" si="301"/>
        <v>Jan</v>
      </c>
      <c r="C4737" s="2">
        <f t="shared" si="302"/>
        <v>1</v>
      </c>
      <c r="D4737" s="2" t="str">
        <f t="shared" si="303"/>
        <v>Wed</v>
      </c>
      <c r="E4737" s="34">
        <v>43467</v>
      </c>
      <c r="F4737" s="30">
        <v>51094</v>
      </c>
      <c r="G4737" s="2" t="s">
        <v>211</v>
      </c>
      <c r="H4737" s="30" t="s">
        <v>2316</v>
      </c>
      <c r="I4737" s="2">
        <v>9</v>
      </c>
      <c r="J4737" s="30" t="s">
        <v>1414</v>
      </c>
      <c r="K4737" s="2" t="s">
        <v>1257</v>
      </c>
      <c r="L4737" s="30">
        <v>768</v>
      </c>
      <c r="M4737" s="2">
        <v>1</v>
      </c>
      <c r="N4737" s="2">
        <v>32</v>
      </c>
      <c r="O4737" s="31">
        <v>3.7326388888888888E-2</v>
      </c>
    </row>
    <row r="4738" spans="1:15" x14ac:dyDescent="0.25">
      <c r="A4738" s="2">
        <f t="shared" si="300"/>
        <v>2019</v>
      </c>
      <c r="B4738" s="2" t="str">
        <f t="shared" si="301"/>
        <v>Jan</v>
      </c>
      <c r="C4738" s="2">
        <f t="shared" si="302"/>
        <v>1</v>
      </c>
      <c r="D4738" s="2" t="str">
        <f t="shared" si="303"/>
        <v>Wed</v>
      </c>
      <c r="E4738" s="34">
        <v>43467</v>
      </c>
      <c r="F4738" s="30">
        <v>51094</v>
      </c>
      <c r="G4738" s="2" t="s">
        <v>211</v>
      </c>
      <c r="H4738" s="30" t="s">
        <v>2316</v>
      </c>
      <c r="I4738" s="2">
        <v>9</v>
      </c>
      <c r="J4738" s="30" t="s">
        <v>2496</v>
      </c>
      <c r="K4738" s="2" t="s">
        <v>1255</v>
      </c>
      <c r="L4738" s="30">
        <v>768</v>
      </c>
      <c r="M4738" s="2">
        <v>1</v>
      </c>
      <c r="N4738" s="2">
        <v>32</v>
      </c>
      <c r="O4738" s="31">
        <v>2.9398148148148149E-2</v>
      </c>
    </row>
    <row r="4739" spans="1:15" x14ac:dyDescent="0.25">
      <c r="A4739" s="2">
        <f t="shared" si="300"/>
        <v>2019</v>
      </c>
      <c r="B4739" s="2" t="str">
        <f t="shared" si="301"/>
        <v>Jan</v>
      </c>
      <c r="C4739" s="2">
        <f t="shared" si="302"/>
        <v>1</v>
      </c>
      <c r="D4739" s="2" t="str">
        <f t="shared" si="303"/>
        <v>Wed</v>
      </c>
      <c r="E4739" s="34">
        <v>43467</v>
      </c>
      <c r="F4739" s="30">
        <v>51094</v>
      </c>
      <c r="G4739" s="2" t="s">
        <v>211</v>
      </c>
      <c r="H4739" s="30" t="s">
        <v>2316</v>
      </c>
      <c r="I4739" s="2">
        <v>9</v>
      </c>
      <c r="J4739" s="30" t="s">
        <v>2535</v>
      </c>
      <c r="K4739" s="2" t="s">
        <v>1255</v>
      </c>
      <c r="L4739" s="30">
        <v>768</v>
      </c>
      <c r="M4739" s="2">
        <v>1</v>
      </c>
      <c r="N4739" s="2">
        <v>32</v>
      </c>
      <c r="O4739" s="31">
        <v>2.9398148148148149E-2</v>
      </c>
    </row>
    <row r="4740" spans="1:15" x14ac:dyDescent="0.25">
      <c r="A4740" s="2">
        <f t="shared" si="300"/>
        <v>2019</v>
      </c>
      <c r="B4740" s="2" t="str">
        <f t="shared" si="301"/>
        <v>Jan</v>
      </c>
      <c r="C4740" s="2">
        <f t="shared" si="302"/>
        <v>1</v>
      </c>
      <c r="D4740" s="2" t="str">
        <f t="shared" si="303"/>
        <v>Wed</v>
      </c>
      <c r="E4740" s="34">
        <v>43467</v>
      </c>
      <c r="F4740" s="30" t="s">
        <v>2317</v>
      </c>
      <c r="G4740" s="2" t="s">
        <v>2318</v>
      </c>
      <c r="H4740" s="30" t="s">
        <v>2319</v>
      </c>
      <c r="I4740" s="2">
        <v>24</v>
      </c>
      <c r="J4740" s="30" t="s">
        <v>1340</v>
      </c>
      <c r="K4740" s="2" t="s">
        <v>1275</v>
      </c>
      <c r="L4740" s="30">
        <v>2223</v>
      </c>
      <c r="M4740" s="2">
        <v>32</v>
      </c>
      <c r="N4740" s="2">
        <v>28</v>
      </c>
      <c r="O4740" s="31">
        <v>2.0092592592592592E-2</v>
      </c>
    </row>
    <row r="4741" spans="1:15" x14ac:dyDescent="0.25">
      <c r="A4741" s="2">
        <f t="shared" si="300"/>
        <v>2019</v>
      </c>
      <c r="B4741" s="2" t="str">
        <f t="shared" si="301"/>
        <v>Jan</v>
      </c>
      <c r="C4741" s="2">
        <f t="shared" si="302"/>
        <v>1</v>
      </c>
      <c r="D4741" s="2" t="str">
        <f t="shared" si="303"/>
        <v>Wed</v>
      </c>
      <c r="E4741" s="34">
        <v>43467</v>
      </c>
      <c r="F4741" s="30" t="s">
        <v>2317</v>
      </c>
      <c r="G4741" s="2" t="s">
        <v>2318</v>
      </c>
      <c r="H4741" s="30" t="s">
        <v>2319</v>
      </c>
      <c r="I4741" s="2">
        <v>24</v>
      </c>
      <c r="J4741" s="30" t="s">
        <v>1341</v>
      </c>
      <c r="K4741" s="2" t="s">
        <v>1272</v>
      </c>
      <c r="L4741" s="30">
        <v>2223</v>
      </c>
      <c r="M4741" s="2">
        <v>32</v>
      </c>
      <c r="N4741" s="2">
        <v>28</v>
      </c>
      <c r="O4741" s="31">
        <v>3.6527777777777777E-2</v>
      </c>
    </row>
    <row r="4742" spans="1:15" x14ac:dyDescent="0.25">
      <c r="A4742" s="2">
        <f t="shared" si="300"/>
        <v>2019</v>
      </c>
      <c r="B4742" s="2" t="str">
        <f t="shared" si="301"/>
        <v>Jan</v>
      </c>
      <c r="C4742" s="2">
        <f t="shared" si="302"/>
        <v>1</v>
      </c>
      <c r="D4742" s="2" t="str">
        <f t="shared" si="303"/>
        <v>Wed</v>
      </c>
      <c r="E4742" s="34">
        <v>43467</v>
      </c>
      <c r="F4742" s="30" t="s">
        <v>2317</v>
      </c>
      <c r="G4742" s="2" t="s">
        <v>2318</v>
      </c>
      <c r="H4742" s="30" t="s">
        <v>2319</v>
      </c>
      <c r="I4742" s="2">
        <v>24</v>
      </c>
      <c r="J4742" s="30" t="s">
        <v>1309</v>
      </c>
      <c r="K4742" s="2" t="s">
        <v>1264</v>
      </c>
      <c r="L4742" s="30">
        <v>2223</v>
      </c>
      <c r="M4742" s="2">
        <v>32</v>
      </c>
      <c r="N4742" s="2">
        <v>28</v>
      </c>
      <c r="O4742" s="31">
        <v>3.3506944444444443E-2</v>
      </c>
    </row>
    <row r="4743" spans="1:15" x14ac:dyDescent="0.25">
      <c r="A4743" s="2">
        <f t="shared" si="300"/>
        <v>2019</v>
      </c>
      <c r="B4743" s="2" t="str">
        <f t="shared" si="301"/>
        <v>Jan</v>
      </c>
      <c r="C4743" s="2">
        <f t="shared" si="302"/>
        <v>1</v>
      </c>
      <c r="D4743" s="2" t="str">
        <f t="shared" si="303"/>
        <v>Wed</v>
      </c>
      <c r="E4743" s="34">
        <v>43467</v>
      </c>
      <c r="F4743" s="30" t="s">
        <v>2317</v>
      </c>
      <c r="G4743" s="2" t="s">
        <v>2318</v>
      </c>
      <c r="H4743" s="30" t="s">
        <v>2319</v>
      </c>
      <c r="I4743" s="2">
        <v>24</v>
      </c>
      <c r="J4743" s="30" t="s">
        <v>1385</v>
      </c>
      <c r="K4743" s="2" t="s">
        <v>1348</v>
      </c>
      <c r="L4743" s="30">
        <v>2223</v>
      </c>
      <c r="M4743" s="2">
        <v>32</v>
      </c>
      <c r="N4743" s="2">
        <v>28</v>
      </c>
      <c r="O4743" s="31">
        <v>3.6122685185185181E-2</v>
      </c>
    </row>
    <row r="4744" spans="1:15" x14ac:dyDescent="0.25">
      <c r="A4744" s="2">
        <f t="shared" si="300"/>
        <v>2019</v>
      </c>
      <c r="B4744" s="2" t="str">
        <f t="shared" si="301"/>
        <v>Jan</v>
      </c>
      <c r="C4744" s="2">
        <f t="shared" si="302"/>
        <v>1</v>
      </c>
      <c r="D4744" s="2" t="str">
        <f t="shared" si="303"/>
        <v>Wed</v>
      </c>
      <c r="E4744" s="34">
        <v>43467</v>
      </c>
      <c r="F4744" s="30" t="s">
        <v>2317</v>
      </c>
      <c r="G4744" s="2" t="s">
        <v>2318</v>
      </c>
      <c r="H4744" s="30" t="s">
        <v>2319</v>
      </c>
      <c r="I4744" s="2">
        <v>24</v>
      </c>
      <c r="J4744" s="30" t="s">
        <v>1920</v>
      </c>
      <c r="K4744" s="2" t="s">
        <v>1275</v>
      </c>
      <c r="L4744" s="30">
        <v>2223</v>
      </c>
      <c r="M4744" s="2">
        <v>32</v>
      </c>
      <c r="N4744" s="2">
        <v>28</v>
      </c>
      <c r="O4744" s="31">
        <v>2.0069444444444442E-2</v>
      </c>
    </row>
    <row r="4745" spans="1:15" x14ac:dyDescent="0.25">
      <c r="A4745" s="2">
        <f t="shared" si="300"/>
        <v>2019</v>
      </c>
      <c r="B4745" s="2" t="str">
        <f t="shared" si="301"/>
        <v>Jan</v>
      </c>
      <c r="C4745" s="2">
        <f t="shared" si="302"/>
        <v>1</v>
      </c>
      <c r="D4745" s="2" t="str">
        <f t="shared" si="303"/>
        <v>Wed</v>
      </c>
      <c r="E4745" s="34">
        <v>43467</v>
      </c>
      <c r="F4745" s="30">
        <v>50016</v>
      </c>
      <c r="G4745" s="2" t="s">
        <v>924</v>
      </c>
      <c r="H4745" s="30" t="s">
        <v>2320</v>
      </c>
      <c r="I4745" s="2">
        <v>7</v>
      </c>
      <c r="J4745" s="30" t="s">
        <v>1875</v>
      </c>
      <c r="K4745" s="2" t="s">
        <v>1247</v>
      </c>
      <c r="L4745" s="30">
        <v>1694</v>
      </c>
      <c r="M4745" s="2">
        <v>33</v>
      </c>
      <c r="N4745" s="2">
        <v>6</v>
      </c>
      <c r="O4745" s="31">
        <v>4.2696759259259261E-2</v>
      </c>
    </row>
    <row r="4746" spans="1:15" x14ac:dyDescent="0.25">
      <c r="A4746" s="2">
        <f t="shared" si="300"/>
        <v>2019</v>
      </c>
      <c r="B4746" s="2" t="str">
        <f t="shared" si="301"/>
        <v>Jan</v>
      </c>
      <c r="C4746" s="2">
        <f t="shared" si="302"/>
        <v>1</v>
      </c>
      <c r="D4746" s="2" t="str">
        <f t="shared" si="303"/>
        <v>Wed</v>
      </c>
      <c r="E4746" s="34">
        <v>43467</v>
      </c>
      <c r="F4746" s="30">
        <v>50016</v>
      </c>
      <c r="G4746" s="2" t="s">
        <v>924</v>
      </c>
      <c r="H4746" s="30" t="s">
        <v>2320</v>
      </c>
      <c r="I4746" s="2">
        <v>7</v>
      </c>
      <c r="J4746" s="30" t="s">
        <v>1877</v>
      </c>
      <c r="K4746" s="2" t="s">
        <v>1264</v>
      </c>
      <c r="L4746" s="30">
        <v>1694</v>
      </c>
      <c r="M4746" s="2">
        <v>33</v>
      </c>
      <c r="N4746" s="2">
        <v>6</v>
      </c>
      <c r="O4746" s="31">
        <v>4.2685185185185187E-2</v>
      </c>
    </row>
    <row r="4747" spans="1:15" x14ac:dyDescent="0.25">
      <c r="A4747" s="2">
        <f t="shared" si="300"/>
        <v>2019</v>
      </c>
      <c r="B4747" s="2" t="str">
        <f t="shared" si="301"/>
        <v>Jan</v>
      </c>
      <c r="C4747" s="2">
        <f t="shared" si="302"/>
        <v>1</v>
      </c>
      <c r="D4747" s="2" t="str">
        <f t="shared" si="303"/>
        <v>Wed</v>
      </c>
      <c r="E4747" s="34">
        <v>43467</v>
      </c>
      <c r="F4747" s="30">
        <v>50016</v>
      </c>
      <c r="G4747" s="2" t="s">
        <v>924</v>
      </c>
      <c r="H4747" s="30" t="s">
        <v>2320</v>
      </c>
      <c r="I4747" s="2">
        <v>7</v>
      </c>
      <c r="J4747" s="30" t="s">
        <v>1967</v>
      </c>
      <c r="K4747" s="2" t="s">
        <v>1355</v>
      </c>
      <c r="L4747" s="30">
        <v>1694</v>
      </c>
      <c r="M4747" s="2">
        <v>33</v>
      </c>
      <c r="N4747" s="2">
        <v>6</v>
      </c>
      <c r="O4747" s="31">
        <v>4.2731481481481481E-2</v>
      </c>
    </row>
    <row r="4748" spans="1:15" x14ac:dyDescent="0.25">
      <c r="A4748" s="2">
        <f t="shared" si="300"/>
        <v>2019</v>
      </c>
      <c r="B4748" s="2" t="str">
        <f t="shared" si="301"/>
        <v>Jan</v>
      </c>
      <c r="C4748" s="2">
        <f t="shared" si="302"/>
        <v>1</v>
      </c>
      <c r="D4748" s="2" t="str">
        <f t="shared" si="303"/>
        <v>Wed</v>
      </c>
      <c r="E4748" s="34">
        <v>43467</v>
      </c>
      <c r="F4748" s="30">
        <v>50016</v>
      </c>
      <c r="G4748" s="2" t="s">
        <v>924</v>
      </c>
      <c r="H4748" s="30" t="s">
        <v>2320</v>
      </c>
      <c r="I4748" s="2">
        <v>7</v>
      </c>
      <c r="J4748" s="30" t="s">
        <v>1972</v>
      </c>
      <c r="K4748" s="2" t="s">
        <v>1247</v>
      </c>
      <c r="L4748" s="30">
        <v>1694</v>
      </c>
      <c r="M4748" s="2">
        <v>33</v>
      </c>
      <c r="N4748" s="2">
        <v>6</v>
      </c>
      <c r="O4748" s="31">
        <v>4.2685185185185187E-2</v>
      </c>
    </row>
    <row r="4749" spans="1:15" x14ac:dyDescent="0.25">
      <c r="A4749" s="2">
        <f t="shared" si="300"/>
        <v>2019</v>
      </c>
      <c r="B4749" s="2" t="str">
        <f t="shared" si="301"/>
        <v>Jan</v>
      </c>
      <c r="C4749" s="2">
        <f t="shared" si="302"/>
        <v>1</v>
      </c>
      <c r="D4749" s="2" t="str">
        <f t="shared" si="303"/>
        <v>Wed</v>
      </c>
      <c r="E4749" s="34">
        <v>43467</v>
      </c>
      <c r="F4749" s="30">
        <v>50016</v>
      </c>
      <c r="G4749" s="2" t="s">
        <v>924</v>
      </c>
      <c r="H4749" s="30" t="s">
        <v>2320</v>
      </c>
      <c r="I4749" s="2">
        <v>7</v>
      </c>
      <c r="J4749" s="30" t="s">
        <v>2525</v>
      </c>
      <c r="K4749" s="2" t="s">
        <v>1247</v>
      </c>
      <c r="L4749" s="30">
        <v>1694</v>
      </c>
      <c r="M4749" s="2">
        <v>33</v>
      </c>
      <c r="N4749" s="2">
        <v>6</v>
      </c>
      <c r="O4749" s="31">
        <v>4.2696759259259261E-2</v>
      </c>
    </row>
    <row r="4750" spans="1:15" x14ac:dyDescent="0.25">
      <c r="A4750" s="2">
        <f t="shared" si="300"/>
        <v>2019</v>
      </c>
      <c r="B4750" s="2" t="str">
        <f t="shared" si="301"/>
        <v>Jan</v>
      </c>
      <c r="C4750" s="2">
        <f t="shared" si="302"/>
        <v>1</v>
      </c>
      <c r="D4750" s="2" t="str">
        <f t="shared" si="303"/>
        <v>Wed</v>
      </c>
      <c r="E4750" s="34">
        <v>43467</v>
      </c>
      <c r="F4750" s="30">
        <v>50016</v>
      </c>
      <c r="G4750" s="2" t="s">
        <v>924</v>
      </c>
      <c r="H4750" s="30" t="s">
        <v>2320</v>
      </c>
      <c r="I4750" s="2">
        <v>7</v>
      </c>
      <c r="J4750" s="30" t="s">
        <v>2536</v>
      </c>
      <c r="K4750" s="2" t="s">
        <v>1247</v>
      </c>
      <c r="L4750" s="30">
        <v>1694</v>
      </c>
      <c r="M4750" s="2">
        <v>33</v>
      </c>
      <c r="N4750" s="2">
        <v>6</v>
      </c>
      <c r="O4750" s="31">
        <v>4.2708333333333327E-2</v>
      </c>
    </row>
    <row r="4751" spans="1:15" x14ac:dyDescent="0.25">
      <c r="A4751" s="2">
        <f t="shared" si="300"/>
        <v>2019</v>
      </c>
      <c r="B4751" s="2" t="str">
        <f t="shared" si="301"/>
        <v>Jan</v>
      </c>
      <c r="C4751" s="2">
        <f t="shared" si="302"/>
        <v>1</v>
      </c>
      <c r="D4751" s="2" t="str">
        <f t="shared" si="303"/>
        <v>Wed</v>
      </c>
      <c r="E4751" s="34">
        <v>43467</v>
      </c>
      <c r="F4751" s="30">
        <v>50016</v>
      </c>
      <c r="G4751" s="2" t="s">
        <v>924</v>
      </c>
      <c r="H4751" s="30" t="s">
        <v>2320</v>
      </c>
      <c r="I4751" s="2">
        <v>7</v>
      </c>
      <c r="J4751" s="30" t="s">
        <v>2501</v>
      </c>
      <c r="K4751" s="2" t="s">
        <v>1355</v>
      </c>
      <c r="L4751" s="30">
        <v>1694</v>
      </c>
      <c r="M4751" s="2">
        <v>33</v>
      </c>
      <c r="N4751" s="2">
        <v>6</v>
      </c>
      <c r="O4751" s="31">
        <v>4.1099537037037039E-2</v>
      </c>
    </row>
    <row r="4752" spans="1:15" x14ac:dyDescent="0.25">
      <c r="A4752" s="2">
        <f t="shared" si="300"/>
        <v>2019</v>
      </c>
      <c r="B4752" s="2" t="str">
        <f t="shared" si="301"/>
        <v>Jan</v>
      </c>
      <c r="C4752" s="2">
        <f t="shared" si="302"/>
        <v>1</v>
      </c>
      <c r="D4752" s="2" t="str">
        <f t="shared" si="303"/>
        <v>Wed</v>
      </c>
      <c r="E4752" s="34">
        <v>43467</v>
      </c>
      <c r="F4752" s="30" t="s">
        <v>2537</v>
      </c>
      <c r="G4752" s="2" t="s">
        <v>2538</v>
      </c>
      <c r="H4752" s="30" t="s">
        <v>2539</v>
      </c>
      <c r="I4752" s="2">
        <v>17</v>
      </c>
      <c r="J4752" s="30" t="s">
        <v>1447</v>
      </c>
      <c r="K4752" s="2" t="s">
        <v>1447</v>
      </c>
      <c r="L4752" s="30">
        <v>1760</v>
      </c>
      <c r="M4752" s="2">
        <v>27</v>
      </c>
      <c r="N4752" s="2">
        <v>22</v>
      </c>
      <c r="O4752" s="31">
        <v>0</v>
      </c>
    </row>
    <row r="4753" spans="1:15" x14ac:dyDescent="0.25">
      <c r="A4753" s="2">
        <f t="shared" si="300"/>
        <v>2019</v>
      </c>
      <c r="B4753" s="2" t="str">
        <f t="shared" si="301"/>
        <v>Jan</v>
      </c>
      <c r="C4753" s="2">
        <f t="shared" si="302"/>
        <v>1</v>
      </c>
      <c r="D4753" s="2" t="str">
        <f t="shared" si="303"/>
        <v>Wed</v>
      </c>
      <c r="E4753" s="34">
        <v>43467</v>
      </c>
      <c r="F4753" s="30" t="s">
        <v>2540</v>
      </c>
      <c r="G4753" s="2" t="s">
        <v>98</v>
      </c>
      <c r="H4753" s="30" t="s">
        <v>2541</v>
      </c>
      <c r="I4753" s="2">
        <v>0</v>
      </c>
      <c r="J4753" s="30" t="s">
        <v>1447</v>
      </c>
      <c r="K4753" s="2" t="s">
        <v>1447</v>
      </c>
      <c r="L4753" s="30">
        <v>11</v>
      </c>
      <c r="M4753" s="2">
        <v>3</v>
      </c>
      <c r="N4753" s="2">
        <v>0</v>
      </c>
      <c r="O4753" s="31">
        <v>0</v>
      </c>
    </row>
    <row r="4754" spans="1:15" x14ac:dyDescent="0.25">
      <c r="A4754" s="2">
        <f t="shared" si="300"/>
        <v>2019</v>
      </c>
      <c r="B4754" s="2" t="str">
        <f t="shared" si="301"/>
        <v>Jan</v>
      </c>
      <c r="C4754" s="2">
        <f t="shared" si="302"/>
        <v>1</v>
      </c>
      <c r="D4754" s="2" t="str">
        <f t="shared" si="303"/>
        <v>Wed</v>
      </c>
      <c r="E4754" s="34">
        <v>43467</v>
      </c>
      <c r="F4754" s="30" t="s">
        <v>2321</v>
      </c>
      <c r="G4754" s="2" t="s">
        <v>2322</v>
      </c>
      <c r="H4754" s="30" t="s">
        <v>2323</v>
      </c>
      <c r="I4754" s="2">
        <v>29</v>
      </c>
      <c r="J4754" s="30" t="s">
        <v>1340</v>
      </c>
      <c r="K4754" s="2" t="s">
        <v>1275</v>
      </c>
      <c r="L4754" s="30">
        <v>2851</v>
      </c>
      <c r="M4754" s="2">
        <v>27</v>
      </c>
      <c r="N4754" s="2">
        <v>28</v>
      </c>
      <c r="O4754" s="31">
        <v>0.10438657407407408</v>
      </c>
    </row>
    <row r="4755" spans="1:15" x14ac:dyDescent="0.25">
      <c r="A4755" s="2">
        <f t="shared" si="300"/>
        <v>2019</v>
      </c>
      <c r="B4755" s="2" t="str">
        <f t="shared" si="301"/>
        <v>Jan</v>
      </c>
      <c r="C4755" s="2">
        <f t="shared" si="302"/>
        <v>1</v>
      </c>
      <c r="D4755" s="2" t="str">
        <f t="shared" si="303"/>
        <v>Wed</v>
      </c>
      <c r="E4755" s="34">
        <v>43467</v>
      </c>
      <c r="F4755" s="30" t="s">
        <v>2321</v>
      </c>
      <c r="G4755" s="2" t="s">
        <v>2322</v>
      </c>
      <c r="H4755" s="30" t="s">
        <v>2323</v>
      </c>
      <c r="I4755" s="2">
        <v>29</v>
      </c>
      <c r="J4755" s="30" t="s">
        <v>1341</v>
      </c>
      <c r="K4755" s="2" t="s">
        <v>1247</v>
      </c>
      <c r="L4755" s="30">
        <v>2851</v>
      </c>
      <c r="M4755" s="2">
        <v>27</v>
      </c>
      <c r="N4755" s="2">
        <v>28</v>
      </c>
      <c r="O4755" s="31">
        <v>0.10478009259259259</v>
      </c>
    </row>
    <row r="4756" spans="1:15" x14ac:dyDescent="0.25">
      <c r="A4756" s="2">
        <f t="shared" si="300"/>
        <v>2019</v>
      </c>
      <c r="B4756" s="2" t="str">
        <f t="shared" si="301"/>
        <v>Jan</v>
      </c>
      <c r="C4756" s="2">
        <f t="shared" si="302"/>
        <v>1</v>
      </c>
      <c r="D4756" s="2" t="str">
        <f t="shared" si="303"/>
        <v>Wed</v>
      </c>
      <c r="E4756" s="34">
        <v>43467</v>
      </c>
      <c r="F4756" s="30" t="s">
        <v>2321</v>
      </c>
      <c r="G4756" s="2" t="s">
        <v>2322</v>
      </c>
      <c r="H4756" s="30" t="s">
        <v>2323</v>
      </c>
      <c r="I4756" s="2">
        <v>29</v>
      </c>
      <c r="J4756" s="30" t="s">
        <v>1305</v>
      </c>
      <c r="K4756" s="2" t="s">
        <v>1257</v>
      </c>
      <c r="L4756" s="30">
        <v>2851</v>
      </c>
      <c r="M4756" s="2">
        <v>27</v>
      </c>
      <c r="N4756" s="2">
        <v>28</v>
      </c>
      <c r="O4756" s="31">
        <v>0.11050925925925925</v>
      </c>
    </row>
    <row r="4757" spans="1:15" x14ac:dyDescent="0.25">
      <c r="A4757" s="2">
        <f t="shared" si="300"/>
        <v>2019</v>
      </c>
      <c r="B4757" s="2" t="str">
        <f t="shared" si="301"/>
        <v>Jan</v>
      </c>
      <c r="C4757" s="2">
        <f t="shared" si="302"/>
        <v>1</v>
      </c>
      <c r="D4757" s="2" t="str">
        <f t="shared" si="303"/>
        <v>Wed</v>
      </c>
      <c r="E4757" s="34">
        <v>43467</v>
      </c>
      <c r="F4757" s="30" t="s">
        <v>2321</v>
      </c>
      <c r="G4757" s="2" t="s">
        <v>2322</v>
      </c>
      <c r="H4757" s="30" t="s">
        <v>2323</v>
      </c>
      <c r="I4757" s="2">
        <v>29</v>
      </c>
      <c r="J4757" s="30" t="s">
        <v>1309</v>
      </c>
      <c r="K4757" s="2" t="s">
        <v>1264</v>
      </c>
      <c r="L4757" s="30">
        <v>2851</v>
      </c>
      <c r="M4757" s="2">
        <v>27</v>
      </c>
      <c r="N4757" s="2">
        <v>28</v>
      </c>
      <c r="O4757" s="31">
        <v>34.958321759259256</v>
      </c>
    </row>
    <row r="4758" spans="1:15" x14ac:dyDescent="0.25">
      <c r="A4758" s="2">
        <f t="shared" si="300"/>
        <v>2019</v>
      </c>
      <c r="B4758" s="2" t="str">
        <f t="shared" si="301"/>
        <v>Jan</v>
      </c>
      <c r="C4758" s="2">
        <f t="shared" si="302"/>
        <v>1</v>
      </c>
      <c r="D4758" s="2" t="str">
        <f t="shared" si="303"/>
        <v>Wed</v>
      </c>
      <c r="E4758" s="34">
        <v>43467</v>
      </c>
      <c r="F4758" s="30" t="s">
        <v>2321</v>
      </c>
      <c r="G4758" s="2" t="s">
        <v>2322</v>
      </c>
      <c r="H4758" s="30" t="s">
        <v>2323</v>
      </c>
      <c r="I4758" s="2">
        <v>29</v>
      </c>
      <c r="J4758" s="30" t="s">
        <v>1357</v>
      </c>
      <c r="K4758" s="2" t="s">
        <v>1257</v>
      </c>
      <c r="L4758" s="30">
        <v>2851</v>
      </c>
      <c r="M4758" s="2">
        <v>27</v>
      </c>
      <c r="N4758" s="2">
        <v>28</v>
      </c>
      <c r="O4758" s="31">
        <v>0.10532407407407407</v>
      </c>
    </row>
    <row r="4759" spans="1:15" x14ac:dyDescent="0.25">
      <c r="A4759" s="2">
        <f t="shared" si="300"/>
        <v>2019</v>
      </c>
      <c r="B4759" s="2" t="str">
        <f t="shared" si="301"/>
        <v>Jan</v>
      </c>
      <c r="C4759" s="2">
        <f t="shared" si="302"/>
        <v>1</v>
      </c>
      <c r="D4759" s="2" t="str">
        <f t="shared" si="303"/>
        <v>Wed</v>
      </c>
      <c r="E4759" s="34">
        <v>43467</v>
      </c>
      <c r="F4759" s="30" t="s">
        <v>2321</v>
      </c>
      <c r="G4759" s="2" t="s">
        <v>2322</v>
      </c>
      <c r="H4759" s="30" t="s">
        <v>2323</v>
      </c>
      <c r="I4759" s="2">
        <v>29</v>
      </c>
      <c r="J4759" s="30" t="s">
        <v>1385</v>
      </c>
      <c r="K4759" s="2" t="s">
        <v>1348</v>
      </c>
      <c r="L4759" s="30">
        <v>2851</v>
      </c>
      <c r="M4759" s="2">
        <v>27</v>
      </c>
      <c r="N4759" s="2">
        <v>28</v>
      </c>
      <c r="O4759" s="31">
        <v>0.10518518518518517</v>
      </c>
    </row>
    <row r="4760" spans="1:15" x14ac:dyDescent="0.25">
      <c r="A4760" s="2">
        <f t="shared" si="300"/>
        <v>2019</v>
      </c>
      <c r="B4760" s="2" t="str">
        <f t="shared" si="301"/>
        <v>Jan</v>
      </c>
      <c r="C4760" s="2">
        <f t="shared" si="302"/>
        <v>1</v>
      </c>
      <c r="D4760" s="2" t="str">
        <f t="shared" si="303"/>
        <v>Wed</v>
      </c>
      <c r="E4760" s="34">
        <v>43467</v>
      </c>
      <c r="F4760" s="30" t="s">
        <v>2321</v>
      </c>
      <c r="G4760" s="2" t="s">
        <v>2322</v>
      </c>
      <c r="H4760" s="30" t="s">
        <v>2323</v>
      </c>
      <c r="I4760" s="2">
        <v>29</v>
      </c>
      <c r="J4760" s="30" t="s">
        <v>1404</v>
      </c>
      <c r="K4760" s="2" t="s">
        <v>1272</v>
      </c>
      <c r="L4760" s="30">
        <v>2851</v>
      </c>
      <c r="M4760" s="2">
        <v>27</v>
      </c>
      <c r="N4760" s="2">
        <v>28</v>
      </c>
      <c r="O4760" s="31">
        <v>0.10518518518518517</v>
      </c>
    </row>
    <row r="4761" spans="1:15" x14ac:dyDescent="0.25">
      <c r="A4761" s="2">
        <f t="shared" si="300"/>
        <v>2019</v>
      </c>
      <c r="B4761" s="2" t="str">
        <f t="shared" si="301"/>
        <v>Jan</v>
      </c>
      <c r="C4761" s="2">
        <f t="shared" si="302"/>
        <v>1</v>
      </c>
      <c r="D4761" s="2" t="str">
        <f t="shared" si="303"/>
        <v>Wed</v>
      </c>
      <c r="E4761" s="34">
        <v>43467</v>
      </c>
      <c r="F4761" s="30" t="s">
        <v>2321</v>
      </c>
      <c r="G4761" s="2" t="s">
        <v>2322</v>
      </c>
      <c r="H4761" s="30" t="s">
        <v>2323</v>
      </c>
      <c r="I4761" s="2">
        <v>29</v>
      </c>
      <c r="J4761" s="30" t="s">
        <v>1920</v>
      </c>
      <c r="K4761" s="2" t="s">
        <v>1275</v>
      </c>
      <c r="L4761" s="30">
        <v>2851</v>
      </c>
      <c r="M4761" s="2">
        <v>27</v>
      </c>
      <c r="N4761" s="2">
        <v>28</v>
      </c>
      <c r="O4761" s="31">
        <v>0.10439814814814814</v>
      </c>
    </row>
    <row r="4762" spans="1:15" x14ac:dyDescent="0.25">
      <c r="A4762" s="2">
        <f t="shared" si="300"/>
        <v>2019</v>
      </c>
      <c r="B4762" s="2" t="str">
        <f t="shared" si="301"/>
        <v>Jan</v>
      </c>
      <c r="C4762" s="2">
        <f t="shared" si="302"/>
        <v>1</v>
      </c>
      <c r="D4762" s="2" t="str">
        <f t="shared" si="303"/>
        <v>Wed</v>
      </c>
      <c r="E4762" s="34">
        <v>43467</v>
      </c>
      <c r="F4762" s="30">
        <v>47969</v>
      </c>
      <c r="G4762" s="2" t="s">
        <v>1512</v>
      </c>
      <c r="H4762" s="30" t="s">
        <v>2542</v>
      </c>
      <c r="I4762" s="2">
        <v>2</v>
      </c>
      <c r="J4762" s="30" t="s">
        <v>1447</v>
      </c>
      <c r="K4762" s="2" t="s">
        <v>1447</v>
      </c>
      <c r="L4762" s="30">
        <v>200</v>
      </c>
      <c r="M4762" s="2">
        <v>1</v>
      </c>
      <c r="N4762" s="2">
        <v>1</v>
      </c>
      <c r="O4762" s="31">
        <v>0</v>
      </c>
    </row>
    <row r="4763" spans="1:15" x14ac:dyDescent="0.25">
      <c r="A4763" s="2">
        <f t="shared" si="300"/>
        <v>2019</v>
      </c>
      <c r="B4763" s="2" t="str">
        <f t="shared" si="301"/>
        <v>Jan</v>
      </c>
      <c r="C4763" s="2">
        <f t="shared" si="302"/>
        <v>1</v>
      </c>
      <c r="D4763" s="2" t="str">
        <f t="shared" si="303"/>
        <v>Wed</v>
      </c>
      <c r="E4763" s="34">
        <v>43467</v>
      </c>
      <c r="F4763" s="30">
        <v>47969</v>
      </c>
      <c r="G4763" s="2" t="s">
        <v>1512</v>
      </c>
      <c r="H4763" s="30" t="s">
        <v>2542</v>
      </c>
      <c r="I4763" s="2">
        <v>2</v>
      </c>
      <c r="J4763" s="30" t="s">
        <v>1877</v>
      </c>
      <c r="K4763" s="2" t="s">
        <v>1264</v>
      </c>
      <c r="L4763" s="30">
        <v>200</v>
      </c>
      <c r="M4763" s="2">
        <v>1</v>
      </c>
      <c r="N4763" s="2">
        <v>1</v>
      </c>
      <c r="O4763" s="31">
        <v>0</v>
      </c>
    </row>
    <row r="4764" spans="1:15" x14ac:dyDescent="0.25">
      <c r="A4764" s="2">
        <f t="shared" si="300"/>
        <v>2019</v>
      </c>
      <c r="B4764" s="2" t="str">
        <f t="shared" si="301"/>
        <v>Jan</v>
      </c>
      <c r="C4764" s="2">
        <f t="shared" si="302"/>
        <v>1</v>
      </c>
      <c r="D4764" s="2" t="str">
        <f t="shared" si="303"/>
        <v>Wed</v>
      </c>
      <c r="E4764" s="34">
        <v>43467</v>
      </c>
      <c r="F4764" s="30">
        <v>47969</v>
      </c>
      <c r="G4764" s="2" t="s">
        <v>1512</v>
      </c>
      <c r="H4764" s="30" t="s">
        <v>2542</v>
      </c>
      <c r="I4764" s="2">
        <v>2</v>
      </c>
      <c r="J4764" s="30" t="s">
        <v>1972</v>
      </c>
      <c r="K4764" s="2" t="s">
        <v>1247</v>
      </c>
      <c r="L4764" s="30">
        <v>200</v>
      </c>
      <c r="M4764" s="2">
        <v>1</v>
      </c>
      <c r="N4764" s="2">
        <v>1</v>
      </c>
      <c r="O4764" s="31">
        <v>0</v>
      </c>
    </row>
    <row r="4765" spans="1:15" x14ac:dyDescent="0.25">
      <c r="A4765" s="2">
        <f t="shared" si="300"/>
        <v>2019</v>
      </c>
      <c r="B4765" s="2" t="str">
        <f t="shared" si="301"/>
        <v>Jan</v>
      </c>
      <c r="C4765" s="2">
        <f t="shared" si="302"/>
        <v>1</v>
      </c>
      <c r="D4765" s="2" t="str">
        <f t="shared" si="303"/>
        <v>Wed</v>
      </c>
      <c r="E4765" s="34">
        <v>43467</v>
      </c>
      <c r="F4765" s="30">
        <v>47969</v>
      </c>
      <c r="G4765" s="2" t="s">
        <v>1512</v>
      </c>
      <c r="H4765" s="30" t="s">
        <v>2542</v>
      </c>
      <c r="I4765" s="2">
        <v>2</v>
      </c>
      <c r="J4765" s="30" t="s">
        <v>2525</v>
      </c>
      <c r="K4765" s="2" t="s">
        <v>1247</v>
      </c>
      <c r="L4765" s="30">
        <v>200</v>
      </c>
      <c r="M4765" s="2">
        <v>1</v>
      </c>
      <c r="N4765" s="2">
        <v>1</v>
      </c>
      <c r="O4765" s="31">
        <v>0</v>
      </c>
    </row>
    <row r="4766" spans="1:15" x14ac:dyDescent="0.25">
      <c r="A4766" s="2">
        <f t="shared" si="300"/>
        <v>2019</v>
      </c>
      <c r="B4766" s="2" t="str">
        <f t="shared" si="301"/>
        <v>Jan</v>
      </c>
      <c r="C4766" s="2">
        <f t="shared" si="302"/>
        <v>1</v>
      </c>
      <c r="D4766" s="2" t="str">
        <f t="shared" si="303"/>
        <v>Wed</v>
      </c>
      <c r="E4766" s="34">
        <v>43467</v>
      </c>
      <c r="F4766" s="30" t="s">
        <v>2324</v>
      </c>
      <c r="G4766" s="2" t="s">
        <v>984</v>
      </c>
      <c r="H4766" s="30" t="s">
        <v>2325</v>
      </c>
      <c r="I4766" s="2">
        <v>0</v>
      </c>
      <c r="J4766" s="30" t="s">
        <v>1788</v>
      </c>
      <c r="K4766" s="2" t="s">
        <v>1264</v>
      </c>
      <c r="L4766" s="30">
        <v>38</v>
      </c>
      <c r="M4766" s="2">
        <v>3</v>
      </c>
      <c r="N4766" s="2">
        <v>0</v>
      </c>
      <c r="O4766" s="31">
        <v>8.7500000000000008E-2</v>
      </c>
    </row>
    <row r="4767" spans="1:15" x14ac:dyDescent="0.25">
      <c r="A4767" s="2">
        <f t="shared" si="300"/>
        <v>2019</v>
      </c>
      <c r="B4767" s="2" t="str">
        <f t="shared" si="301"/>
        <v>Jan</v>
      </c>
      <c r="C4767" s="2">
        <f t="shared" si="302"/>
        <v>1</v>
      </c>
      <c r="D4767" s="2" t="str">
        <f t="shared" si="303"/>
        <v>Wed</v>
      </c>
      <c r="E4767" s="34">
        <v>43467</v>
      </c>
      <c r="F4767" s="30">
        <v>49621</v>
      </c>
      <c r="G4767" s="2" t="s">
        <v>685</v>
      </c>
      <c r="H4767" s="30" t="s">
        <v>2326</v>
      </c>
      <c r="I4767" s="2">
        <v>6</v>
      </c>
      <c r="J4767" s="30" t="s">
        <v>1293</v>
      </c>
      <c r="K4767" s="2" t="s">
        <v>1247</v>
      </c>
      <c r="L4767" s="30">
        <v>1224</v>
      </c>
      <c r="M4767" s="2">
        <v>17</v>
      </c>
      <c r="N4767" s="2">
        <v>3</v>
      </c>
      <c r="O4767" s="31">
        <v>8.4907407407407418E-2</v>
      </c>
    </row>
    <row r="4768" spans="1:15" x14ac:dyDescent="0.25">
      <c r="A4768" s="2">
        <f t="shared" si="300"/>
        <v>2019</v>
      </c>
      <c r="B4768" s="2" t="str">
        <f t="shared" si="301"/>
        <v>Jan</v>
      </c>
      <c r="C4768" s="2">
        <f t="shared" si="302"/>
        <v>1</v>
      </c>
      <c r="D4768" s="2" t="str">
        <f t="shared" si="303"/>
        <v>Wed</v>
      </c>
      <c r="E4768" s="34">
        <v>43467</v>
      </c>
      <c r="F4768" s="30">
        <v>49621</v>
      </c>
      <c r="G4768" s="2" t="s">
        <v>685</v>
      </c>
      <c r="H4768" s="30" t="s">
        <v>2326</v>
      </c>
      <c r="I4768" s="2">
        <v>6</v>
      </c>
      <c r="J4768" s="30" t="s">
        <v>1965</v>
      </c>
      <c r="K4768" s="2" t="s">
        <v>1247</v>
      </c>
      <c r="L4768" s="30">
        <v>1224</v>
      </c>
      <c r="M4768" s="2">
        <v>17</v>
      </c>
      <c r="N4768" s="2">
        <v>3</v>
      </c>
      <c r="O4768" s="31">
        <v>8.6585648148148162E-2</v>
      </c>
    </row>
    <row r="4769" spans="1:15" x14ac:dyDescent="0.25">
      <c r="A4769" s="2">
        <f t="shared" si="300"/>
        <v>2019</v>
      </c>
      <c r="B4769" s="2" t="str">
        <f t="shared" si="301"/>
        <v>Jan</v>
      </c>
      <c r="C4769" s="2">
        <f t="shared" si="302"/>
        <v>1</v>
      </c>
      <c r="D4769" s="2" t="str">
        <f t="shared" si="303"/>
        <v>Wed</v>
      </c>
      <c r="E4769" s="34">
        <v>43467</v>
      </c>
      <c r="F4769" s="30">
        <v>49621</v>
      </c>
      <c r="G4769" s="2" t="s">
        <v>685</v>
      </c>
      <c r="H4769" s="30" t="s">
        <v>2326</v>
      </c>
      <c r="I4769" s="2">
        <v>6</v>
      </c>
      <c r="J4769" s="30" t="s">
        <v>1967</v>
      </c>
      <c r="K4769" s="2" t="s">
        <v>1355</v>
      </c>
      <c r="L4769" s="30">
        <v>1224</v>
      </c>
      <c r="M4769" s="2">
        <v>17</v>
      </c>
      <c r="N4769" s="2">
        <v>3</v>
      </c>
      <c r="O4769" s="31">
        <v>8.6400462962962957E-2</v>
      </c>
    </row>
    <row r="4770" spans="1:15" x14ac:dyDescent="0.25">
      <c r="A4770" s="2">
        <f t="shared" si="300"/>
        <v>2019</v>
      </c>
      <c r="B4770" s="2" t="str">
        <f t="shared" si="301"/>
        <v>Jan</v>
      </c>
      <c r="C4770" s="2">
        <f t="shared" si="302"/>
        <v>1</v>
      </c>
      <c r="D4770" s="2" t="str">
        <f t="shared" si="303"/>
        <v>Wed</v>
      </c>
      <c r="E4770" s="34">
        <v>43467</v>
      </c>
      <c r="F4770" s="30">
        <v>49621</v>
      </c>
      <c r="G4770" s="2" t="s">
        <v>685</v>
      </c>
      <c r="H4770" s="30" t="s">
        <v>2326</v>
      </c>
      <c r="I4770" s="2">
        <v>6</v>
      </c>
      <c r="J4770" s="30" t="s">
        <v>2524</v>
      </c>
      <c r="K4770" s="2" t="s">
        <v>1247</v>
      </c>
      <c r="L4770" s="30">
        <v>1224</v>
      </c>
      <c r="M4770" s="2">
        <v>17</v>
      </c>
      <c r="N4770" s="2">
        <v>3</v>
      </c>
      <c r="O4770" s="31">
        <v>8.6759259259259258E-2</v>
      </c>
    </row>
    <row r="4771" spans="1:15" x14ac:dyDescent="0.25">
      <c r="A4771" s="2">
        <f t="shared" si="300"/>
        <v>2019</v>
      </c>
      <c r="B4771" s="2" t="str">
        <f t="shared" si="301"/>
        <v>Jan</v>
      </c>
      <c r="C4771" s="2">
        <f t="shared" si="302"/>
        <v>1</v>
      </c>
      <c r="D4771" s="2" t="str">
        <f t="shared" si="303"/>
        <v>Wed</v>
      </c>
      <c r="E4771" s="34">
        <v>43467</v>
      </c>
      <c r="F4771" s="30">
        <v>49621</v>
      </c>
      <c r="G4771" s="2" t="s">
        <v>685</v>
      </c>
      <c r="H4771" s="30" t="s">
        <v>2326</v>
      </c>
      <c r="I4771" s="2">
        <v>6</v>
      </c>
      <c r="J4771" s="30" t="s">
        <v>2525</v>
      </c>
      <c r="K4771" s="2" t="s">
        <v>1264</v>
      </c>
      <c r="L4771" s="30">
        <v>1224</v>
      </c>
      <c r="M4771" s="2">
        <v>17</v>
      </c>
      <c r="N4771" s="2">
        <v>3</v>
      </c>
      <c r="O4771" s="31">
        <v>8.6990740740740743E-2</v>
      </c>
    </row>
    <row r="4772" spans="1:15" x14ac:dyDescent="0.25">
      <c r="A4772" s="2">
        <f t="shared" si="300"/>
        <v>2019</v>
      </c>
      <c r="B4772" s="2" t="str">
        <f t="shared" si="301"/>
        <v>Jan</v>
      </c>
      <c r="C4772" s="2">
        <f t="shared" si="302"/>
        <v>1</v>
      </c>
      <c r="D4772" s="2" t="str">
        <f t="shared" si="303"/>
        <v>Wed</v>
      </c>
      <c r="E4772" s="34">
        <v>43467</v>
      </c>
      <c r="F4772" s="30">
        <v>49619</v>
      </c>
      <c r="G4772" s="2" t="s">
        <v>912</v>
      </c>
      <c r="H4772" s="30" t="s">
        <v>2327</v>
      </c>
      <c r="I4772" s="2">
        <v>1</v>
      </c>
      <c r="J4772" s="30" t="s">
        <v>2501</v>
      </c>
      <c r="K4772" s="2" t="s">
        <v>1264</v>
      </c>
      <c r="L4772" s="30">
        <v>94</v>
      </c>
      <c r="M4772" s="2">
        <v>4</v>
      </c>
      <c r="N4772" s="2">
        <v>1</v>
      </c>
      <c r="O4772" s="31">
        <v>6.0439814814814814E-2</v>
      </c>
    </row>
    <row r="4773" spans="1:15" x14ac:dyDescent="0.25">
      <c r="A4773" s="2">
        <f t="shared" si="300"/>
        <v>2019</v>
      </c>
      <c r="B4773" s="2" t="str">
        <f t="shared" si="301"/>
        <v>Jan</v>
      </c>
      <c r="C4773" s="2">
        <f t="shared" si="302"/>
        <v>1</v>
      </c>
      <c r="D4773" s="2" t="str">
        <f t="shared" si="303"/>
        <v>Wed</v>
      </c>
      <c r="E4773" s="34">
        <v>43467</v>
      </c>
      <c r="F4773" s="30">
        <v>51404</v>
      </c>
      <c r="G4773" s="2" t="s">
        <v>215</v>
      </c>
      <c r="H4773" s="30" t="s">
        <v>2328</v>
      </c>
      <c r="I4773" s="2">
        <v>15</v>
      </c>
      <c r="J4773" s="30" t="s">
        <v>1279</v>
      </c>
      <c r="K4773" s="2" t="s">
        <v>1280</v>
      </c>
      <c r="L4773" s="30">
        <v>7872</v>
      </c>
      <c r="M4773" s="2">
        <v>23</v>
      </c>
      <c r="N4773" s="2">
        <v>2</v>
      </c>
      <c r="O4773" s="31">
        <v>0</v>
      </c>
    </row>
    <row r="4774" spans="1:15" x14ac:dyDescent="0.25">
      <c r="A4774" s="2">
        <f t="shared" si="300"/>
        <v>2019</v>
      </c>
      <c r="B4774" s="2" t="str">
        <f t="shared" si="301"/>
        <v>Jan</v>
      </c>
      <c r="C4774" s="2">
        <f t="shared" si="302"/>
        <v>1</v>
      </c>
      <c r="D4774" s="2" t="str">
        <f t="shared" si="303"/>
        <v>Wed</v>
      </c>
      <c r="E4774" s="34">
        <v>43467</v>
      </c>
      <c r="F4774" s="30">
        <v>51404</v>
      </c>
      <c r="G4774" s="2" t="s">
        <v>215</v>
      </c>
      <c r="H4774" s="30" t="s">
        <v>2328</v>
      </c>
      <c r="I4774" s="2">
        <v>15</v>
      </c>
      <c r="J4774" s="30" t="s">
        <v>1875</v>
      </c>
      <c r="K4774" s="2" t="s">
        <v>1264</v>
      </c>
      <c r="L4774" s="30">
        <v>7872</v>
      </c>
      <c r="M4774" s="2">
        <v>23</v>
      </c>
      <c r="N4774" s="2">
        <v>2</v>
      </c>
      <c r="O4774" s="31">
        <v>6.1620370370370374E-2</v>
      </c>
    </row>
    <row r="4775" spans="1:15" x14ac:dyDescent="0.25">
      <c r="A4775" s="2">
        <f t="shared" si="300"/>
        <v>2019</v>
      </c>
      <c r="B4775" s="2" t="str">
        <f t="shared" si="301"/>
        <v>Jan</v>
      </c>
      <c r="C4775" s="2">
        <f t="shared" si="302"/>
        <v>1</v>
      </c>
      <c r="D4775" s="2" t="str">
        <f t="shared" si="303"/>
        <v>Wed</v>
      </c>
      <c r="E4775" s="34">
        <v>43467</v>
      </c>
      <c r="F4775" s="30">
        <v>51404</v>
      </c>
      <c r="G4775" s="2" t="s">
        <v>215</v>
      </c>
      <c r="H4775" s="30" t="s">
        <v>2328</v>
      </c>
      <c r="I4775" s="2">
        <v>15</v>
      </c>
      <c r="J4775" s="30" t="s">
        <v>1875</v>
      </c>
      <c r="K4775" s="2" t="s">
        <v>1247</v>
      </c>
      <c r="L4775" s="30">
        <v>7872</v>
      </c>
      <c r="M4775" s="2">
        <v>23</v>
      </c>
      <c r="N4775" s="2">
        <v>2</v>
      </c>
      <c r="O4775" s="31">
        <v>0.1150462962962963</v>
      </c>
    </row>
    <row r="4776" spans="1:15" x14ac:dyDescent="0.25">
      <c r="A4776" s="2">
        <f t="shared" si="300"/>
        <v>2019</v>
      </c>
      <c r="B4776" s="2" t="str">
        <f t="shared" si="301"/>
        <v>Jan</v>
      </c>
      <c r="C4776" s="2">
        <f t="shared" si="302"/>
        <v>1</v>
      </c>
      <c r="D4776" s="2" t="str">
        <f t="shared" si="303"/>
        <v>Wed</v>
      </c>
      <c r="E4776" s="34">
        <v>43467</v>
      </c>
      <c r="F4776" s="30">
        <v>51404</v>
      </c>
      <c r="G4776" s="2" t="s">
        <v>215</v>
      </c>
      <c r="H4776" s="30" t="s">
        <v>2328</v>
      </c>
      <c r="I4776" s="2">
        <v>15</v>
      </c>
      <c r="J4776" s="30" t="s">
        <v>1877</v>
      </c>
      <c r="K4776" s="2" t="s">
        <v>1264</v>
      </c>
      <c r="L4776" s="30">
        <v>7872</v>
      </c>
      <c r="M4776" s="2">
        <v>23</v>
      </c>
      <c r="N4776" s="2">
        <v>2</v>
      </c>
      <c r="O4776" s="31">
        <v>0.11552083333333334</v>
      </c>
    </row>
    <row r="4777" spans="1:15" x14ac:dyDescent="0.25">
      <c r="A4777" s="2">
        <f t="shared" si="300"/>
        <v>2019</v>
      </c>
      <c r="B4777" s="2" t="str">
        <f t="shared" si="301"/>
        <v>Jan</v>
      </c>
      <c r="C4777" s="2">
        <f t="shared" si="302"/>
        <v>1</v>
      </c>
      <c r="D4777" s="2" t="str">
        <f t="shared" si="303"/>
        <v>Wed</v>
      </c>
      <c r="E4777" s="34">
        <v>43467</v>
      </c>
      <c r="F4777" s="30">
        <v>51404</v>
      </c>
      <c r="G4777" s="2" t="s">
        <v>215</v>
      </c>
      <c r="H4777" s="30" t="s">
        <v>2328</v>
      </c>
      <c r="I4777" s="2">
        <v>15</v>
      </c>
      <c r="J4777" s="30" t="s">
        <v>1864</v>
      </c>
      <c r="K4777" s="2" t="s">
        <v>1355</v>
      </c>
      <c r="L4777" s="30">
        <v>7872</v>
      </c>
      <c r="M4777" s="2">
        <v>23</v>
      </c>
      <c r="N4777" s="2">
        <v>2</v>
      </c>
      <c r="O4777" s="31">
        <v>4.597222222222222E-2</v>
      </c>
    </row>
    <row r="4778" spans="1:15" x14ac:dyDescent="0.25">
      <c r="A4778" s="2">
        <f t="shared" si="300"/>
        <v>2019</v>
      </c>
      <c r="B4778" s="2" t="str">
        <f t="shared" si="301"/>
        <v>Jan</v>
      </c>
      <c r="C4778" s="2">
        <f t="shared" si="302"/>
        <v>1</v>
      </c>
      <c r="D4778" s="2" t="str">
        <f t="shared" si="303"/>
        <v>Wed</v>
      </c>
      <c r="E4778" s="34">
        <v>43467</v>
      </c>
      <c r="F4778" s="30">
        <v>51404</v>
      </c>
      <c r="G4778" s="2" t="s">
        <v>215</v>
      </c>
      <c r="H4778" s="30" t="s">
        <v>2328</v>
      </c>
      <c r="I4778" s="2">
        <v>15</v>
      </c>
      <c r="J4778" s="30" t="s">
        <v>2014</v>
      </c>
      <c r="K4778" s="2" t="s">
        <v>1257</v>
      </c>
      <c r="L4778" s="30">
        <v>7872</v>
      </c>
      <c r="M4778" s="2">
        <v>23</v>
      </c>
      <c r="N4778" s="2">
        <v>2</v>
      </c>
      <c r="O4778" s="31">
        <v>4.6620370370370368E-2</v>
      </c>
    </row>
    <row r="4779" spans="1:15" x14ac:dyDescent="0.25">
      <c r="A4779" s="2">
        <f t="shared" si="300"/>
        <v>2019</v>
      </c>
      <c r="B4779" s="2" t="str">
        <f t="shared" si="301"/>
        <v>Jan</v>
      </c>
      <c r="C4779" s="2">
        <f t="shared" si="302"/>
        <v>1</v>
      </c>
      <c r="D4779" s="2" t="str">
        <f t="shared" si="303"/>
        <v>Wed</v>
      </c>
      <c r="E4779" s="34">
        <v>43467</v>
      </c>
      <c r="F4779" s="30">
        <v>51404</v>
      </c>
      <c r="G4779" s="2" t="s">
        <v>215</v>
      </c>
      <c r="H4779" s="30" t="s">
        <v>2328</v>
      </c>
      <c r="I4779" s="2">
        <v>15</v>
      </c>
      <c r="J4779" s="30" t="s">
        <v>2524</v>
      </c>
      <c r="K4779" s="2" t="s">
        <v>1247</v>
      </c>
      <c r="L4779" s="30">
        <v>7872</v>
      </c>
      <c r="M4779" s="2">
        <v>23</v>
      </c>
      <c r="N4779" s="2">
        <v>2</v>
      </c>
      <c r="O4779" s="31">
        <v>6.1238425925925925E-2</v>
      </c>
    </row>
    <row r="4780" spans="1:15" x14ac:dyDescent="0.25">
      <c r="A4780" s="2">
        <f t="shared" si="300"/>
        <v>2019</v>
      </c>
      <c r="B4780" s="2" t="str">
        <f t="shared" si="301"/>
        <v>Jan</v>
      </c>
      <c r="C4780" s="2">
        <f t="shared" si="302"/>
        <v>1</v>
      </c>
      <c r="D4780" s="2" t="str">
        <f t="shared" si="303"/>
        <v>Wed</v>
      </c>
      <c r="E4780" s="34">
        <v>43467</v>
      </c>
      <c r="F4780" s="30">
        <v>51404</v>
      </c>
      <c r="G4780" s="2" t="s">
        <v>215</v>
      </c>
      <c r="H4780" s="30" t="s">
        <v>2328</v>
      </c>
      <c r="I4780" s="2">
        <v>15</v>
      </c>
      <c r="J4780" s="30" t="s">
        <v>2525</v>
      </c>
      <c r="K4780" s="2" t="s">
        <v>1247</v>
      </c>
      <c r="L4780" s="30">
        <v>7872</v>
      </c>
      <c r="M4780" s="2">
        <v>23</v>
      </c>
      <c r="N4780" s="2">
        <v>2</v>
      </c>
      <c r="O4780" s="31">
        <v>0.11538194444444444</v>
      </c>
    </row>
    <row r="4781" spans="1:15" x14ac:dyDescent="0.25">
      <c r="A4781" s="2">
        <f t="shared" si="300"/>
        <v>2019</v>
      </c>
      <c r="B4781" s="2" t="str">
        <f t="shared" si="301"/>
        <v>Jan</v>
      </c>
      <c r="C4781" s="2">
        <f t="shared" si="302"/>
        <v>1</v>
      </c>
      <c r="D4781" s="2" t="str">
        <f t="shared" si="303"/>
        <v>Wed</v>
      </c>
      <c r="E4781" s="34">
        <v>43467</v>
      </c>
      <c r="F4781" s="30">
        <v>51404</v>
      </c>
      <c r="G4781" s="2" t="s">
        <v>215</v>
      </c>
      <c r="H4781" s="30" t="s">
        <v>2328</v>
      </c>
      <c r="I4781" s="2">
        <v>15</v>
      </c>
      <c r="J4781" s="30" t="s">
        <v>2543</v>
      </c>
      <c r="K4781" s="2" t="s">
        <v>1355</v>
      </c>
      <c r="L4781" s="30">
        <v>7872</v>
      </c>
      <c r="M4781" s="2">
        <v>23</v>
      </c>
      <c r="N4781" s="2">
        <v>2</v>
      </c>
      <c r="O4781" s="31">
        <v>6.0543981481481483E-2</v>
      </c>
    </row>
    <row r="4782" spans="1:15" x14ac:dyDescent="0.25">
      <c r="A4782" s="2">
        <f t="shared" si="300"/>
        <v>2019</v>
      </c>
      <c r="B4782" s="2" t="str">
        <f t="shared" si="301"/>
        <v>Jan</v>
      </c>
      <c r="C4782" s="2">
        <f t="shared" si="302"/>
        <v>1</v>
      </c>
      <c r="D4782" s="2" t="str">
        <f t="shared" si="303"/>
        <v>Wed</v>
      </c>
      <c r="E4782" s="34">
        <v>43467</v>
      </c>
      <c r="F4782" s="30" t="s">
        <v>2329</v>
      </c>
      <c r="G4782" s="2" t="s">
        <v>952</v>
      </c>
      <c r="H4782" s="30" t="s">
        <v>923</v>
      </c>
      <c r="I4782" s="2">
        <v>0</v>
      </c>
      <c r="J4782" s="30" t="s">
        <v>1788</v>
      </c>
      <c r="K4782" s="2" t="s">
        <v>1264</v>
      </c>
      <c r="L4782" s="30">
        <v>1</v>
      </c>
      <c r="M4782" s="2">
        <v>1</v>
      </c>
      <c r="N4782" s="2">
        <v>0</v>
      </c>
      <c r="O4782" s="31">
        <v>0.01</v>
      </c>
    </row>
    <row r="4783" spans="1:15" x14ac:dyDescent="0.25">
      <c r="A4783" s="2">
        <f t="shared" si="300"/>
        <v>2019</v>
      </c>
      <c r="B4783" s="2" t="str">
        <f t="shared" si="301"/>
        <v>Jan</v>
      </c>
      <c r="C4783" s="2">
        <f t="shared" si="302"/>
        <v>1</v>
      </c>
      <c r="D4783" s="2" t="str">
        <f t="shared" si="303"/>
        <v>Wed</v>
      </c>
      <c r="E4783" s="34">
        <v>43467</v>
      </c>
      <c r="F4783" s="30">
        <v>51678</v>
      </c>
      <c r="G4783" s="2" t="s">
        <v>58</v>
      </c>
      <c r="H4783" s="30" t="s">
        <v>2330</v>
      </c>
      <c r="I4783" s="2">
        <v>7</v>
      </c>
      <c r="J4783" s="30" t="s">
        <v>1293</v>
      </c>
      <c r="K4783" s="2" t="s">
        <v>1247</v>
      </c>
      <c r="L4783" s="30">
        <v>1240</v>
      </c>
      <c r="M4783" s="2">
        <v>3</v>
      </c>
      <c r="N4783" s="2">
        <v>5</v>
      </c>
      <c r="O4783" s="31">
        <v>7.9270833333333332E-2</v>
      </c>
    </row>
    <row r="4784" spans="1:15" x14ac:dyDescent="0.25">
      <c r="A4784" s="2">
        <f t="shared" si="300"/>
        <v>2019</v>
      </c>
      <c r="B4784" s="2" t="str">
        <f t="shared" si="301"/>
        <v>Jan</v>
      </c>
      <c r="C4784" s="2">
        <f t="shared" si="302"/>
        <v>1</v>
      </c>
      <c r="D4784" s="2" t="str">
        <f t="shared" si="303"/>
        <v>Wed</v>
      </c>
      <c r="E4784" s="34">
        <v>43467</v>
      </c>
      <c r="F4784" s="30">
        <v>51678</v>
      </c>
      <c r="G4784" s="2" t="s">
        <v>58</v>
      </c>
      <c r="H4784" s="30" t="s">
        <v>2330</v>
      </c>
      <c r="I4784" s="2">
        <v>7</v>
      </c>
      <c r="J4784" s="30" t="s">
        <v>2501</v>
      </c>
      <c r="K4784" s="2" t="s">
        <v>1264</v>
      </c>
      <c r="L4784" s="30">
        <v>1240</v>
      </c>
      <c r="M4784" s="2">
        <v>3</v>
      </c>
      <c r="N4784" s="2">
        <v>5</v>
      </c>
      <c r="O4784" s="31">
        <v>7.947916666666667E-2</v>
      </c>
    </row>
    <row r="4785" spans="1:15" x14ac:dyDescent="0.25">
      <c r="A4785" s="2">
        <f t="shared" si="300"/>
        <v>2019</v>
      </c>
      <c r="B4785" s="2" t="str">
        <f t="shared" si="301"/>
        <v>Jan</v>
      </c>
      <c r="C4785" s="2">
        <f t="shared" si="302"/>
        <v>1</v>
      </c>
      <c r="D4785" s="2" t="str">
        <f t="shared" si="303"/>
        <v>Wed</v>
      </c>
      <c r="E4785" s="34">
        <v>43467</v>
      </c>
      <c r="F4785" s="30" t="s">
        <v>2544</v>
      </c>
      <c r="G4785" s="2" t="s">
        <v>2162</v>
      </c>
      <c r="H4785" s="30" t="s">
        <v>2545</v>
      </c>
      <c r="I4785" s="2">
        <v>0</v>
      </c>
      <c r="J4785" s="30" t="s">
        <v>1447</v>
      </c>
      <c r="K4785" s="2" t="s">
        <v>1447</v>
      </c>
      <c r="L4785" s="30">
        <v>6</v>
      </c>
      <c r="M4785" s="2">
        <v>1</v>
      </c>
      <c r="N4785" s="2">
        <v>0</v>
      </c>
      <c r="O4785" s="31">
        <v>0</v>
      </c>
    </row>
    <row r="4786" spans="1:15" x14ac:dyDescent="0.25">
      <c r="A4786" s="2">
        <f t="shared" si="300"/>
        <v>2019</v>
      </c>
      <c r="B4786" s="2" t="str">
        <f t="shared" si="301"/>
        <v>Jan</v>
      </c>
      <c r="C4786" s="2">
        <f t="shared" si="302"/>
        <v>1</v>
      </c>
      <c r="D4786" s="2" t="str">
        <f t="shared" si="303"/>
        <v>Wed</v>
      </c>
      <c r="E4786" s="34">
        <v>43467</v>
      </c>
      <c r="F4786" s="30">
        <v>49353</v>
      </c>
      <c r="G4786" s="2" t="s">
        <v>43</v>
      </c>
      <c r="H4786" s="30" t="s">
        <v>2331</v>
      </c>
      <c r="I4786" s="2">
        <v>5</v>
      </c>
      <c r="J4786" s="30" t="s">
        <v>1293</v>
      </c>
      <c r="K4786" s="2" t="s">
        <v>1247</v>
      </c>
      <c r="L4786" s="30">
        <v>500</v>
      </c>
      <c r="M4786" s="2">
        <v>1</v>
      </c>
      <c r="N4786" s="2">
        <v>5</v>
      </c>
      <c r="O4786" s="31">
        <v>5.5E-2</v>
      </c>
    </row>
    <row r="4787" spans="1:15" x14ac:dyDescent="0.25">
      <c r="A4787" s="2">
        <f t="shared" si="300"/>
        <v>2019</v>
      </c>
      <c r="B4787" s="2" t="str">
        <f t="shared" si="301"/>
        <v>Jan</v>
      </c>
      <c r="C4787" s="2">
        <f t="shared" si="302"/>
        <v>1</v>
      </c>
      <c r="D4787" s="2" t="str">
        <f t="shared" si="303"/>
        <v>Wed</v>
      </c>
      <c r="E4787" s="34">
        <v>43467</v>
      </c>
      <c r="F4787" s="30">
        <v>49353</v>
      </c>
      <c r="G4787" s="2" t="s">
        <v>43</v>
      </c>
      <c r="H4787" s="30" t="s">
        <v>2331</v>
      </c>
      <c r="I4787" s="2">
        <v>5</v>
      </c>
      <c r="J4787" s="30" t="s">
        <v>1279</v>
      </c>
      <c r="K4787" s="2" t="s">
        <v>1280</v>
      </c>
      <c r="L4787" s="30">
        <v>500</v>
      </c>
      <c r="M4787" s="2">
        <v>1</v>
      </c>
      <c r="N4787" s="2">
        <v>5</v>
      </c>
      <c r="O4787" s="31">
        <v>0</v>
      </c>
    </row>
    <row r="4788" spans="1:15" x14ac:dyDescent="0.25">
      <c r="A4788" s="2">
        <f t="shared" si="300"/>
        <v>2019</v>
      </c>
      <c r="B4788" s="2" t="str">
        <f t="shared" si="301"/>
        <v>Jan</v>
      </c>
      <c r="C4788" s="2">
        <f t="shared" si="302"/>
        <v>1</v>
      </c>
      <c r="D4788" s="2" t="str">
        <f t="shared" si="303"/>
        <v>Wed</v>
      </c>
      <c r="E4788" s="34">
        <v>43467</v>
      </c>
      <c r="F4788" s="30">
        <v>49353</v>
      </c>
      <c r="G4788" s="2" t="s">
        <v>43</v>
      </c>
      <c r="H4788" s="30" t="s">
        <v>2331</v>
      </c>
      <c r="I4788" s="2">
        <v>5</v>
      </c>
      <c r="J4788" s="30" t="s">
        <v>1864</v>
      </c>
      <c r="K4788" s="2" t="s">
        <v>1247</v>
      </c>
      <c r="L4788" s="30">
        <v>500</v>
      </c>
      <c r="M4788" s="2">
        <v>1</v>
      </c>
      <c r="N4788" s="2">
        <v>5</v>
      </c>
      <c r="O4788" s="31">
        <v>5.3726851851851852E-2</v>
      </c>
    </row>
    <row r="4789" spans="1:15" x14ac:dyDescent="0.25">
      <c r="A4789" s="2">
        <f t="shared" si="300"/>
        <v>2019</v>
      </c>
      <c r="B4789" s="2" t="str">
        <f t="shared" si="301"/>
        <v>Jan</v>
      </c>
      <c r="C4789" s="2">
        <f t="shared" si="302"/>
        <v>1</v>
      </c>
      <c r="D4789" s="2" t="str">
        <f t="shared" si="303"/>
        <v>Wed</v>
      </c>
      <c r="E4789" s="34">
        <v>43467</v>
      </c>
      <c r="F4789" s="30">
        <v>49353</v>
      </c>
      <c r="G4789" s="2" t="s">
        <v>43</v>
      </c>
      <c r="H4789" s="30" t="s">
        <v>2331</v>
      </c>
      <c r="I4789" s="2">
        <v>5</v>
      </c>
      <c r="J4789" s="30" t="s">
        <v>2525</v>
      </c>
      <c r="K4789" s="2" t="s">
        <v>1264</v>
      </c>
      <c r="L4789" s="30">
        <v>500</v>
      </c>
      <c r="M4789" s="2">
        <v>1</v>
      </c>
      <c r="N4789" s="2">
        <v>5</v>
      </c>
      <c r="O4789" s="31">
        <v>5.527777777777778E-2</v>
      </c>
    </row>
    <row r="4790" spans="1:15" x14ac:dyDescent="0.25">
      <c r="A4790" s="2">
        <f t="shared" si="300"/>
        <v>2019</v>
      </c>
      <c r="B4790" s="2" t="str">
        <f t="shared" si="301"/>
        <v>Jan</v>
      </c>
      <c r="C4790" s="2">
        <f t="shared" si="302"/>
        <v>1</v>
      </c>
      <c r="D4790" s="2" t="str">
        <f t="shared" si="303"/>
        <v>Wed</v>
      </c>
      <c r="E4790" s="34">
        <v>43467</v>
      </c>
      <c r="F4790" s="30">
        <v>49353</v>
      </c>
      <c r="G4790" s="2" t="s">
        <v>43</v>
      </c>
      <c r="H4790" s="30" t="s">
        <v>2331</v>
      </c>
      <c r="I4790" s="2">
        <v>5</v>
      </c>
      <c r="J4790" s="30" t="s">
        <v>2536</v>
      </c>
      <c r="K4790" s="2" t="s">
        <v>1247</v>
      </c>
      <c r="L4790" s="30">
        <v>500</v>
      </c>
      <c r="M4790" s="2">
        <v>1</v>
      </c>
      <c r="N4790" s="2">
        <v>5</v>
      </c>
      <c r="O4790" s="31">
        <v>5.4791666666666662E-2</v>
      </c>
    </row>
    <row r="4791" spans="1:15" x14ac:dyDescent="0.25">
      <c r="A4791" s="2">
        <f t="shared" si="300"/>
        <v>2019</v>
      </c>
      <c r="B4791" s="2" t="str">
        <f t="shared" si="301"/>
        <v>Jan</v>
      </c>
      <c r="C4791" s="2">
        <f t="shared" si="302"/>
        <v>1</v>
      </c>
      <c r="D4791" s="2" t="str">
        <f t="shared" si="303"/>
        <v>Wed</v>
      </c>
      <c r="E4791" s="34">
        <v>43467</v>
      </c>
      <c r="F4791" s="30">
        <v>51654</v>
      </c>
      <c r="G4791" s="2" t="s">
        <v>790</v>
      </c>
      <c r="H4791" s="30" t="s">
        <v>2332</v>
      </c>
      <c r="I4791" s="2">
        <v>1</v>
      </c>
      <c r="J4791" s="30" t="s">
        <v>1877</v>
      </c>
      <c r="K4791" s="2" t="s">
        <v>1247</v>
      </c>
      <c r="L4791" s="30">
        <v>50</v>
      </c>
      <c r="M4791" s="2">
        <v>7</v>
      </c>
      <c r="N4791" s="2">
        <v>1</v>
      </c>
      <c r="O4791" s="31">
        <v>8.6689814814814806E-3</v>
      </c>
    </row>
    <row r="4792" spans="1:15" x14ac:dyDescent="0.25">
      <c r="A4792" s="2">
        <f t="shared" si="300"/>
        <v>2019</v>
      </c>
      <c r="B4792" s="2" t="str">
        <f t="shared" si="301"/>
        <v>Jan</v>
      </c>
      <c r="C4792" s="2">
        <f t="shared" si="302"/>
        <v>1</v>
      </c>
      <c r="D4792" s="2" t="str">
        <f t="shared" si="303"/>
        <v>Wed</v>
      </c>
      <c r="E4792" s="34">
        <v>43467</v>
      </c>
      <c r="F4792" s="30">
        <v>51654</v>
      </c>
      <c r="G4792" s="2" t="s">
        <v>790</v>
      </c>
      <c r="H4792" s="30" t="s">
        <v>2332</v>
      </c>
      <c r="I4792" s="2">
        <v>1</v>
      </c>
      <c r="J4792" s="30" t="s">
        <v>2014</v>
      </c>
      <c r="K4792" s="2" t="s">
        <v>1257</v>
      </c>
      <c r="L4792" s="30">
        <v>50</v>
      </c>
      <c r="M4792" s="2">
        <v>7</v>
      </c>
      <c r="N4792" s="2">
        <v>1</v>
      </c>
      <c r="O4792" s="31">
        <v>9.7569444444444448E-3</v>
      </c>
    </row>
    <row r="4793" spans="1:15" x14ac:dyDescent="0.25">
      <c r="A4793" s="2">
        <f t="shared" si="300"/>
        <v>2019</v>
      </c>
      <c r="B4793" s="2" t="str">
        <f t="shared" si="301"/>
        <v>Jan</v>
      </c>
      <c r="C4793" s="2">
        <f t="shared" si="302"/>
        <v>1</v>
      </c>
      <c r="D4793" s="2" t="str">
        <f t="shared" si="303"/>
        <v>Wed</v>
      </c>
      <c r="E4793" s="34">
        <v>43467</v>
      </c>
      <c r="F4793" s="30">
        <v>51654</v>
      </c>
      <c r="G4793" s="2" t="s">
        <v>790</v>
      </c>
      <c r="H4793" s="30" t="s">
        <v>2332</v>
      </c>
      <c r="I4793" s="2">
        <v>1</v>
      </c>
      <c r="J4793" s="30" t="s">
        <v>2525</v>
      </c>
      <c r="K4793" s="2" t="s">
        <v>1264</v>
      </c>
      <c r="L4793" s="30">
        <v>50</v>
      </c>
      <c r="M4793" s="2">
        <v>7</v>
      </c>
      <c r="N4793" s="2">
        <v>1</v>
      </c>
      <c r="O4793" s="31">
        <v>1.0543981481481481E-2</v>
      </c>
    </row>
    <row r="4794" spans="1:15" x14ac:dyDescent="0.25">
      <c r="A4794" s="2">
        <f t="shared" si="300"/>
        <v>2019</v>
      </c>
      <c r="B4794" s="2" t="str">
        <f t="shared" si="301"/>
        <v>Jan</v>
      </c>
      <c r="C4794" s="2">
        <f t="shared" si="302"/>
        <v>1</v>
      </c>
      <c r="D4794" s="2" t="str">
        <f t="shared" si="303"/>
        <v>Wed</v>
      </c>
      <c r="E4794" s="34">
        <v>43467</v>
      </c>
      <c r="F4794" s="30" t="s">
        <v>2333</v>
      </c>
      <c r="G4794" s="2" t="s">
        <v>2334</v>
      </c>
      <c r="H4794" s="30" t="s">
        <v>2335</v>
      </c>
      <c r="I4794" s="2">
        <v>9</v>
      </c>
      <c r="J4794" s="30" t="s">
        <v>1345</v>
      </c>
      <c r="K4794" s="2" t="s">
        <v>1275</v>
      </c>
      <c r="L4794" s="30">
        <v>1260</v>
      </c>
      <c r="M4794" s="2">
        <v>1</v>
      </c>
      <c r="N4794" s="2">
        <v>28</v>
      </c>
      <c r="O4794" s="31">
        <v>3.1354166666666662E-2</v>
      </c>
    </row>
    <row r="4795" spans="1:15" x14ac:dyDescent="0.25">
      <c r="A4795" s="2">
        <f t="shared" si="300"/>
        <v>2019</v>
      </c>
      <c r="B4795" s="2" t="str">
        <f t="shared" si="301"/>
        <v>Jan</v>
      </c>
      <c r="C4795" s="2">
        <f t="shared" si="302"/>
        <v>1</v>
      </c>
      <c r="D4795" s="2" t="str">
        <f t="shared" si="303"/>
        <v>Wed</v>
      </c>
      <c r="E4795" s="34">
        <v>43467</v>
      </c>
      <c r="F4795" s="30" t="s">
        <v>2333</v>
      </c>
      <c r="G4795" s="2" t="s">
        <v>2334</v>
      </c>
      <c r="H4795" s="30" t="s">
        <v>2335</v>
      </c>
      <c r="I4795" s="2">
        <v>9</v>
      </c>
      <c r="J4795" s="30" t="s">
        <v>1427</v>
      </c>
      <c r="K4795" s="2" t="s">
        <v>1275</v>
      </c>
      <c r="L4795" s="30">
        <v>1260</v>
      </c>
      <c r="M4795" s="2">
        <v>1</v>
      </c>
      <c r="N4795" s="2">
        <v>28</v>
      </c>
      <c r="O4795" s="31">
        <v>1.9212962962962962E-3</v>
      </c>
    </row>
    <row r="4796" spans="1:15" x14ac:dyDescent="0.25">
      <c r="A4796" s="2">
        <f t="shared" ref="A4796:A4859" si="304">YEAR(E4796)</f>
        <v>2019</v>
      </c>
      <c r="B4796" s="2" t="str">
        <f t="shared" ref="B4796:B4859" si="305">TEXT(E4796,"MMM")</f>
        <v>Jan</v>
      </c>
      <c r="C4796" s="2">
        <f t="shared" ref="C4796:C4859" si="306">WEEKNUM(E4796)</f>
        <v>1</v>
      </c>
      <c r="D4796" s="2" t="str">
        <f t="shared" ref="D4796:D4859" si="307">TEXT(E4796,"DDD")</f>
        <v>Wed</v>
      </c>
      <c r="E4796" s="34">
        <v>43467</v>
      </c>
      <c r="F4796" s="30" t="s">
        <v>2333</v>
      </c>
      <c r="G4796" s="2" t="s">
        <v>2334</v>
      </c>
      <c r="H4796" s="30" t="s">
        <v>2335</v>
      </c>
      <c r="I4796" s="2">
        <v>9</v>
      </c>
      <c r="J4796" s="30" t="s">
        <v>1705</v>
      </c>
      <c r="K4796" s="2" t="s">
        <v>1272</v>
      </c>
      <c r="L4796" s="30">
        <v>1260</v>
      </c>
      <c r="M4796" s="2">
        <v>1</v>
      </c>
      <c r="N4796" s="2">
        <v>28</v>
      </c>
      <c r="O4796" s="31">
        <v>1.1354166666666667E-2</v>
      </c>
    </row>
    <row r="4797" spans="1:15" x14ac:dyDescent="0.25">
      <c r="A4797" s="2">
        <f t="shared" si="304"/>
        <v>2019</v>
      </c>
      <c r="B4797" s="2" t="str">
        <f t="shared" si="305"/>
        <v>Jan</v>
      </c>
      <c r="C4797" s="2">
        <f t="shared" si="306"/>
        <v>1</v>
      </c>
      <c r="D4797" s="2" t="str">
        <f t="shared" si="307"/>
        <v>Wed</v>
      </c>
      <c r="E4797" s="34">
        <v>43467</v>
      </c>
      <c r="F4797" s="30" t="s">
        <v>2333</v>
      </c>
      <c r="G4797" s="2" t="s">
        <v>2334</v>
      </c>
      <c r="H4797" s="30" t="s">
        <v>2335</v>
      </c>
      <c r="I4797" s="2">
        <v>9</v>
      </c>
      <c r="J4797" s="30" t="s">
        <v>1706</v>
      </c>
      <c r="K4797" s="2" t="s">
        <v>1264</v>
      </c>
      <c r="L4797" s="30">
        <v>1260</v>
      </c>
      <c r="M4797" s="2">
        <v>1</v>
      </c>
      <c r="N4797" s="2">
        <v>28</v>
      </c>
      <c r="O4797" s="31">
        <v>2.0381944444444446E-2</v>
      </c>
    </row>
    <row r="4798" spans="1:15" x14ac:dyDescent="0.25">
      <c r="A4798" s="2">
        <f t="shared" si="304"/>
        <v>2019</v>
      </c>
      <c r="B4798" s="2" t="str">
        <f t="shared" si="305"/>
        <v>Jan</v>
      </c>
      <c r="C4798" s="2">
        <f t="shared" si="306"/>
        <v>1</v>
      </c>
      <c r="D4798" s="2" t="str">
        <f t="shared" si="307"/>
        <v>Wed</v>
      </c>
      <c r="E4798" s="34">
        <v>43467</v>
      </c>
      <c r="F4798" s="30" t="s">
        <v>2333</v>
      </c>
      <c r="G4798" s="2" t="s">
        <v>2334</v>
      </c>
      <c r="H4798" s="30" t="s">
        <v>2335</v>
      </c>
      <c r="I4798" s="2">
        <v>9</v>
      </c>
      <c r="J4798" s="30" t="s">
        <v>1709</v>
      </c>
      <c r="K4798" s="2" t="s">
        <v>1275</v>
      </c>
      <c r="L4798" s="30">
        <v>1260</v>
      </c>
      <c r="M4798" s="2">
        <v>1</v>
      </c>
      <c r="N4798" s="2">
        <v>28</v>
      </c>
      <c r="O4798" s="31">
        <v>2.7905092592592592E-2</v>
      </c>
    </row>
    <row r="4799" spans="1:15" x14ac:dyDescent="0.25">
      <c r="A4799" s="2">
        <f t="shared" si="304"/>
        <v>2019</v>
      </c>
      <c r="B4799" s="2" t="str">
        <f t="shared" si="305"/>
        <v>Jan</v>
      </c>
      <c r="C4799" s="2">
        <f t="shared" si="306"/>
        <v>1</v>
      </c>
      <c r="D4799" s="2" t="str">
        <f t="shared" si="307"/>
        <v>Wed</v>
      </c>
      <c r="E4799" s="34">
        <v>43467</v>
      </c>
      <c r="F4799" s="30" t="s">
        <v>2333</v>
      </c>
      <c r="G4799" s="2" t="s">
        <v>2334</v>
      </c>
      <c r="H4799" s="30" t="s">
        <v>2335</v>
      </c>
      <c r="I4799" s="2">
        <v>9</v>
      </c>
      <c r="J4799" s="30" t="s">
        <v>1770</v>
      </c>
      <c r="K4799" s="2" t="s">
        <v>1348</v>
      </c>
      <c r="L4799" s="30">
        <v>1260</v>
      </c>
      <c r="M4799" s="2">
        <v>1</v>
      </c>
      <c r="N4799" s="2">
        <v>28</v>
      </c>
      <c r="O4799" s="31">
        <v>3.2106481481481479E-2</v>
      </c>
    </row>
    <row r="4800" spans="1:15" x14ac:dyDescent="0.25">
      <c r="A4800" s="2">
        <f t="shared" si="304"/>
        <v>2019</v>
      </c>
      <c r="B4800" s="2" t="str">
        <f t="shared" si="305"/>
        <v>Jan</v>
      </c>
      <c r="C4800" s="2">
        <f t="shared" si="306"/>
        <v>1</v>
      </c>
      <c r="D4800" s="2" t="str">
        <f t="shared" si="307"/>
        <v>Wed</v>
      </c>
      <c r="E4800" s="34">
        <v>43467</v>
      </c>
      <c r="F4800" s="30">
        <v>51984</v>
      </c>
      <c r="G4800" s="2" t="s">
        <v>2336</v>
      </c>
      <c r="H4800" s="30" t="s">
        <v>909</v>
      </c>
      <c r="I4800" s="2">
        <v>95</v>
      </c>
      <c r="J4800" s="30" t="s">
        <v>1279</v>
      </c>
      <c r="K4800" s="2" t="s">
        <v>1280</v>
      </c>
      <c r="L4800" s="30">
        <v>0</v>
      </c>
      <c r="M4800" s="2">
        <v>0</v>
      </c>
      <c r="N4800" s="2">
        <v>66</v>
      </c>
      <c r="O4800" s="31">
        <v>0.86695601851851856</v>
      </c>
    </row>
    <row r="4801" spans="1:15" x14ac:dyDescent="0.25">
      <c r="A4801" s="2">
        <f t="shared" si="304"/>
        <v>2019</v>
      </c>
      <c r="B4801" s="2" t="str">
        <f t="shared" si="305"/>
        <v>Jan</v>
      </c>
      <c r="C4801" s="2">
        <f t="shared" si="306"/>
        <v>1</v>
      </c>
      <c r="D4801" s="2" t="str">
        <f t="shared" si="307"/>
        <v>Wed</v>
      </c>
      <c r="E4801" s="34">
        <v>43467</v>
      </c>
      <c r="F4801" s="30">
        <v>51984</v>
      </c>
      <c r="G4801" s="2" t="s">
        <v>2336</v>
      </c>
      <c r="H4801" s="30" t="s">
        <v>909</v>
      </c>
      <c r="I4801" s="2">
        <v>95</v>
      </c>
      <c r="J4801" s="30" t="s">
        <v>1367</v>
      </c>
      <c r="K4801" s="2" t="s">
        <v>1247</v>
      </c>
      <c r="L4801" s="30">
        <v>0</v>
      </c>
      <c r="M4801" s="2">
        <v>0</v>
      </c>
      <c r="N4801" s="2">
        <v>66</v>
      </c>
      <c r="O4801" s="31">
        <v>0.28974537037037035</v>
      </c>
    </row>
    <row r="4802" spans="1:15" x14ac:dyDescent="0.25">
      <c r="A4802" s="2">
        <f t="shared" si="304"/>
        <v>2019</v>
      </c>
      <c r="B4802" s="2" t="str">
        <f t="shared" si="305"/>
        <v>Jan</v>
      </c>
      <c r="C4802" s="2">
        <f t="shared" si="306"/>
        <v>1</v>
      </c>
      <c r="D4802" s="2" t="str">
        <f t="shared" si="307"/>
        <v>Wed</v>
      </c>
      <c r="E4802" s="34">
        <v>43467</v>
      </c>
      <c r="F4802" s="30">
        <v>51984</v>
      </c>
      <c r="G4802" s="2" t="s">
        <v>2336</v>
      </c>
      <c r="H4802" s="30" t="s">
        <v>909</v>
      </c>
      <c r="I4802" s="2">
        <v>95</v>
      </c>
      <c r="J4802" s="30" t="s">
        <v>1368</v>
      </c>
      <c r="K4802" s="2" t="s">
        <v>1264</v>
      </c>
      <c r="L4802" s="30">
        <v>0</v>
      </c>
      <c r="M4802" s="2">
        <v>0</v>
      </c>
      <c r="N4802" s="2">
        <v>66</v>
      </c>
      <c r="O4802" s="31">
        <v>0.29062499999999997</v>
      </c>
    </row>
    <row r="4803" spans="1:15" x14ac:dyDescent="0.25">
      <c r="A4803" s="2">
        <f t="shared" si="304"/>
        <v>2019</v>
      </c>
      <c r="B4803" s="2" t="str">
        <f t="shared" si="305"/>
        <v>Jan</v>
      </c>
      <c r="C4803" s="2">
        <f t="shared" si="306"/>
        <v>1</v>
      </c>
      <c r="D4803" s="2" t="str">
        <f t="shared" si="307"/>
        <v>Wed</v>
      </c>
      <c r="E4803" s="34">
        <v>43467</v>
      </c>
      <c r="F4803" s="30">
        <v>51984</v>
      </c>
      <c r="G4803" s="2" t="s">
        <v>2336</v>
      </c>
      <c r="H4803" s="30" t="s">
        <v>909</v>
      </c>
      <c r="I4803" s="2">
        <v>95</v>
      </c>
      <c r="J4803" s="30" t="s">
        <v>1375</v>
      </c>
      <c r="K4803" s="2" t="s">
        <v>1247</v>
      </c>
      <c r="L4803" s="30">
        <v>0</v>
      </c>
      <c r="M4803" s="2">
        <v>0</v>
      </c>
      <c r="N4803" s="2">
        <v>66</v>
      </c>
      <c r="O4803" s="31">
        <v>0.29025462962962961</v>
      </c>
    </row>
    <row r="4804" spans="1:15" x14ac:dyDescent="0.25">
      <c r="A4804" s="2">
        <f t="shared" si="304"/>
        <v>2019</v>
      </c>
      <c r="B4804" s="2" t="str">
        <f t="shared" si="305"/>
        <v>Jan</v>
      </c>
      <c r="C4804" s="2">
        <f t="shared" si="306"/>
        <v>1</v>
      </c>
      <c r="D4804" s="2" t="str">
        <f t="shared" si="307"/>
        <v>Wed</v>
      </c>
      <c r="E4804" s="34">
        <v>43467</v>
      </c>
      <c r="F4804" s="30">
        <v>51984</v>
      </c>
      <c r="G4804" s="2" t="s">
        <v>2336</v>
      </c>
      <c r="H4804" s="30" t="s">
        <v>909</v>
      </c>
      <c r="I4804" s="2">
        <v>95</v>
      </c>
      <c r="J4804" s="30" t="s">
        <v>1376</v>
      </c>
      <c r="K4804" s="2" t="s">
        <v>1247</v>
      </c>
      <c r="L4804" s="30">
        <v>0</v>
      </c>
      <c r="M4804" s="2">
        <v>0</v>
      </c>
      <c r="N4804" s="2">
        <v>66</v>
      </c>
      <c r="O4804" s="31">
        <v>0.29042824074074075</v>
      </c>
    </row>
    <row r="4805" spans="1:15" x14ac:dyDescent="0.25">
      <c r="A4805" s="2">
        <f t="shared" si="304"/>
        <v>2019</v>
      </c>
      <c r="B4805" s="2" t="str">
        <f t="shared" si="305"/>
        <v>Jan</v>
      </c>
      <c r="C4805" s="2">
        <f t="shared" si="306"/>
        <v>1</v>
      </c>
      <c r="D4805" s="2" t="str">
        <f t="shared" si="307"/>
        <v>Wed</v>
      </c>
      <c r="E4805" s="34">
        <v>43467</v>
      </c>
      <c r="F4805" s="30">
        <v>51984</v>
      </c>
      <c r="G4805" s="2" t="s">
        <v>2336</v>
      </c>
      <c r="H4805" s="30" t="s">
        <v>909</v>
      </c>
      <c r="I4805" s="2">
        <v>95</v>
      </c>
      <c r="J4805" s="30" t="s">
        <v>1942</v>
      </c>
      <c r="K4805" s="2" t="s">
        <v>1355</v>
      </c>
      <c r="L4805" s="30">
        <v>0</v>
      </c>
      <c r="M4805" s="2">
        <v>0</v>
      </c>
      <c r="N4805" s="2">
        <v>66</v>
      </c>
      <c r="O4805" s="31">
        <v>0.28960648148148149</v>
      </c>
    </row>
    <row r="4806" spans="1:15" x14ac:dyDescent="0.25">
      <c r="A4806" s="2">
        <f t="shared" si="304"/>
        <v>2019</v>
      </c>
      <c r="B4806" s="2" t="str">
        <f t="shared" si="305"/>
        <v>Jan</v>
      </c>
      <c r="C4806" s="2">
        <f t="shared" si="306"/>
        <v>1</v>
      </c>
      <c r="D4806" s="2" t="str">
        <f t="shared" si="307"/>
        <v>Wed</v>
      </c>
      <c r="E4806" s="34">
        <v>43467</v>
      </c>
      <c r="F4806" s="30">
        <v>51984</v>
      </c>
      <c r="G4806" s="2" t="s">
        <v>2336</v>
      </c>
      <c r="H4806" s="30" t="s">
        <v>909</v>
      </c>
      <c r="I4806" s="2">
        <v>95</v>
      </c>
      <c r="J4806" s="30" t="s">
        <v>1940</v>
      </c>
      <c r="K4806" s="2" t="s">
        <v>1264</v>
      </c>
      <c r="L4806" s="30">
        <v>0</v>
      </c>
      <c r="M4806" s="2">
        <v>0</v>
      </c>
      <c r="N4806" s="2">
        <v>66</v>
      </c>
      <c r="O4806" s="31">
        <v>0.29085648148148152</v>
      </c>
    </row>
    <row r="4807" spans="1:15" x14ac:dyDescent="0.25">
      <c r="A4807" s="2">
        <f t="shared" si="304"/>
        <v>2019</v>
      </c>
      <c r="B4807" s="2" t="str">
        <f t="shared" si="305"/>
        <v>Jan</v>
      </c>
      <c r="C4807" s="2">
        <f t="shared" si="306"/>
        <v>1</v>
      </c>
      <c r="D4807" s="2" t="str">
        <f t="shared" si="307"/>
        <v>Wed</v>
      </c>
      <c r="E4807" s="34">
        <v>43467</v>
      </c>
      <c r="F4807" s="30">
        <v>51984</v>
      </c>
      <c r="G4807" s="2" t="s">
        <v>2336</v>
      </c>
      <c r="H4807" s="30" t="s">
        <v>909</v>
      </c>
      <c r="I4807" s="2">
        <v>95</v>
      </c>
      <c r="J4807" s="30" t="s">
        <v>2015</v>
      </c>
      <c r="K4807" s="2" t="s">
        <v>1282</v>
      </c>
      <c r="L4807" s="30">
        <v>0</v>
      </c>
      <c r="M4807" s="2">
        <v>0</v>
      </c>
      <c r="N4807" s="2">
        <v>66</v>
      </c>
      <c r="O4807" s="31">
        <v>0.28918981481481482</v>
      </c>
    </row>
    <row r="4808" spans="1:15" x14ac:dyDescent="0.25">
      <c r="A4808" s="2">
        <f t="shared" si="304"/>
        <v>2019</v>
      </c>
      <c r="B4808" s="2" t="str">
        <f t="shared" si="305"/>
        <v>Jan</v>
      </c>
      <c r="C4808" s="2">
        <f t="shared" si="306"/>
        <v>1</v>
      </c>
      <c r="D4808" s="2" t="str">
        <f t="shared" si="307"/>
        <v>Wed</v>
      </c>
      <c r="E4808" s="34">
        <v>43467</v>
      </c>
      <c r="F4808" s="30">
        <v>51984</v>
      </c>
      <c r="G4808" s="2" t="s">
        <v>2336</v>
      </c>
      <c r="H4808" s="30" t="s">
        <v>909</v>
      </c>
      <c r="I4808" s="2">
        <v>95</v>
      </c>
      <c r="J4808" s="30" t="s">
        <v>2012</v>
      </c>
      <c r="K4808" s="2" t="s">
        <v>1355</v>
      </c>
      <c r="L4808" s="30">
        <v>0</v>
      </c>
      <c r="M4808" s="2">
        <v>0</v>
      </c>
      <c r="N4808" s="2">
        <v>66</v>
      </c>
      <c r="O4808" s="31">
        <v>0.29020833333333335</v>
      </c>
    </row>
    <row r="4809" spans="1:15" x14ac:dyDescent="0.25">
      <c r="A4809" s="2">
        <f t="shared" si="304"/>
        <v>2019</v>
      </c>
      <c r="B4809" s="2" t="str">
        <f t="shared" si="305"/>
        <v>Jan</v>
      </c>
      <c r="C4809" s="2">
        <f t="shared" si="306"/>
        <v>1</v>
      </c>
      <c r="D4809" s="2" t="str">
        <f t="shared" si="307"/>
        <v>Wed</v>
      </c>
      <c r="E4809" s="34">
        <v>43467</v>
      </c>
      <c r="F4809" s="30">
        <v>51984</v>
      </c>
      <c r="G4809" s="2" t="s">
        <v>2336</v>
      </c>
      <c r="H4809" s="30" t="s">
        <v>909</v>
      </c>
      <c r="I4809" s="2">
        <v>95</v>
      </c>
      <c r="J4809" s="30" t="s">
        <v>2546</v>
      </c>
      <c r="K4809" s="2" t="s">
        <v>1272</v>
      </c>
      <c r="L4809" s="30">
        <v>0</v>
      </c>
      <c r="M4809" s="2">
        <v>0</v>
      </c>
      <c r="N4809" s="2">
        <v>66</v>
      </c>
      <c r="O4809" s="31">
        <v>0.28994212962962962</v>
      </c>
    </row>
    <row r="4810" spans="1:15" x14ac:dyDescent="0.25">
      <c r="A4810" s="2">
        <f t="shared" si="304"/>
        <v>2019</v>
      </c>
      <c r="B4810" s="2" t="str">
        <f t="shared" si="305"/>
        <v>Jan</v>
      </c>
      <c r="C4810" s="2">
        <f t="shared" si="306"/>
        <v>1</v>
      </c>
      <c r="D4810" s="2" t="str">
        <f t="shared" si="307"/>
        <v>Wed</v>
      </c>
      <c r="E4810" s="34">
        <v>43467</v>
      </c>
      <c r="F4810" s="30">
        <v>51505</v>
      </c>
      <c r="G4810" s="2" t="s">
        <v>944</v>
      </c>
      <c r="H4810" s="30" t="s">
        <v>2337</v>
      </c>
      <c r="I4810" s="2">
        <v>50</v>
      </c>
      <c r="J4810" s="30" t="s">
        <v>1258</v>
      </c>
      <c r="K4810" s="2" t="s">
        <v>1264</v>
      </c>
      <c r="L4810" s="30">
        <v>11690</v>
      </c>
      <c r="M4810" s="2">
        <v>38</v>
      </c>
      <c r="N4810" s="2">
        <v>31</v>
      </c>
      <c r="O4810" s="31">
        <v>6.3206018518518522E-2</v>
      </c>
    </row>
    <row r="4811" spans="1:15" x14ac:dyDescent="0.25">
      <c r="A4811" s="2">
        <f t="shared" si="304"/>
        <v>2019</v>
      </c>
      <c r="B4811" s="2" t="str">
        <f t="shared" si="305"/>
        <v>Jan</v>
      </c>
      <c r="C4811" s="2">
        <f t="shared" si="306"/>
        <v>1</v>
      </c>
      <c r="D4811" s="2" t="str">
        <f t="shared" si="307"/>
        <v>Wed</v>
      </c>
      <c r="E4811" s="34">
        <v>43467</v>
      </c>
      <c r="F4811" s="30">
        <v>51505</v>
      </c>
      <c r="G4811" s="2" t="s">
        <v>944</v>
      </c>
      <c r="H4811" s="30" t="s">
        <v>2337</v>
      </c>
      <c r="I4811" s="2">
        <v>50</v>
      </c>
      <c r="J4811" s="30" t="s">
        <v>1258</v>
      </c>
      <c r="K4811" s="2" t="s">
        <v>1355</v>
      </c>
      <c r="L4811" s="30">
        <v>11690</v>
      </c>
      <c r="M4811" s="2">
        <v>38</v>
      </c>
      <c r="N4811" s="2">
        <v>31</v>
      </c>
      <c r="O4811" s="31">
        <v>0.11533564814814816</v>
      </c>
    </row>
    <row r="4812" spans="1:15" x14ac:dyDescent="0.25">
      <c r="A4812" s="2">
        <f t="shared" si="304"/>
        <v>2019</v>
      </c>
      <c r="B4812" s="2" t="str">
        <f t="shared" si="305"/>
        <v>Jan</v>
      </c>
      <c r="C4812" s="2">
        <f t="shared" si="306"/>
        <v>1</v>
      </c>
      <c r="D4812" s="2" t="str">
        <f t="shared" si="307"/>
        <v>Wed</v>
      </c>
      <c r="E4812" s="34">
        <v>43467</v>
      </c>
      <c r="F4812" s="30">
        <v>51505</v>
      </c>
      <c r="G4812" s="2" t="s">
        <v>944</v>
      </c>
      <c r="H4812" s="30" t="s">
        <v>2337</v>
      </c>
      <c r="I4812" s="2">
        <v>50</v>
      </c>
      <c r="J4812" s="30" t="s">
        <v>1259</v>
      </c>
      <c r="K4812" s="2" t="s">
        <v>1355</v>
      </c>
      <c r="L4812" s="30">
        <v>11690</v>
      </c>
      <c r="M4812" s="2">
        <v>38</v>
      </c>
      <c r="N4812" s="2">
        <v>31</v>
      </c>
      <c r="O4812" s="31">
        <v>0.123125</v>
      </c>
    </row>
    <row r="4813" spans="1:15" x14ac:dyDescent="0.25">
      <c r="A4813" s="2">
        <f t="shared" si="304"/>
        <v>2019</v>
      </c>
      <c r="B4813" s="2" t="str">
        <f t="shared" si="305"/>
        <v>Jan</v>
      </c>
      <c r="C4813" s="2">
        <f t="shared" si="306"/>
        <v>1</v>
      </c>
      <c r="D4813" s="2" t="str">
        <f t="shared" si="307"/>
        <v>Wed</v>
      </c>
      <c r="E4813" s="34">
        <v>43467</v>
      </c>
      <c r="F4813" s="30">
        <v>51505</v>
      </c>
      <c r="G4813" s="2" t="s">
        <v>944</v>
      </c>
      <c r="H4813" s="30" t="s">
        <v>2337</v>
      </c>
      <c r="I4813" s="2">
        <v>50</v>
      </c>
      <c r="J4813" s="30" t="s">
        <v>1292</v>
      </c>
      <c r="K4813" s="2" t="s">
        <v>1264</v>
      </c>
      <c r="L4813" s="30">
        <v>11690</v>
      </c>
      <c r="M4813" s="2">
        <v>38</v>
      </c>
      <c r="N4813" s="2">
        <v>31</v>
      </c>
      <c r="O4813" s="31">
        <v>5.7499999999999996E-2</v>
      </c>
    </row>
    <row r="4814" spans="1:15" x14ac:dyDescent="0.25">
      <c r="A4814" s="2">
        <f t="shared" si="304"/>
        <v>2019</v>
      </c>
      <c r="B4814" s="2" t="str">
        <f t="shared" si="305"/>
        <v>Jan</v>
      </c>
      <c r="C4814" s="2">
        <f t="shared" si="306"/>
        <v>1</v>
      </c>
      <c r="D4814" s="2" t="str">
        <f t="shared" si="307"/>
        <v>Wed</v>
      </c>
      <c r="E4814" s="34">
        <v>43467</v>
      </c>
      <c r="F4814" s="30">
        <v>51505</v>
      </c>
      <c r="G4814" s="2" t="s">
        <v>944</v>
      </c>
      <c r="H4814" s="30" t="s">
        <v>2337</v>
      </c>
      <c r="I4814" s="2">
        <v>50</v>
      </c>
      <c r="J4814" s="30" t="s">
        <v>1292</v>
      </c>
      <c r="K4814" s="2" t="s">
        <v>1355</v>
      </c>
      <c r="L4814" s="30">
        <v>11690</v>
      </c>
      <c r="M4814" s="2">
        <v>38</v>
      </c>
      <c r="N4814" s="2">
        <v>31</v>
      </c>
      <c r="O4814" s="31">
        <v>6.0995370370370366E-2</v>
      </c>
    </row>
    <row r="4815" spans="1:15" x14ac:dyDescent="0.25">
      <c r="A4815" s="2">
        <f t="shared" si="304"/>
        <v>2019</v>
      </c>
      <c r="B4815" s="2" t="str">
        <f t="shared" si="305"/>
        <v>Jan</v>
      </c>
      <c r="C4815" s="2">
        <f t="shared" si="306"/>
        <v>1</v>
      </c>
      <c r="D4815" s="2" t="str">
        <f t="shared" si="307"/>
        <v>Wed</v>
      </c>
      <c r="E4815" s="34">
        <v>43467</v>
      </c>
      <c r="F4815" s="30">
        <v>51505</v>
      </c>
      <c r="G4815" s="2" t="s">
        <v>944</v>
      </c>
      <c r="H4815" s="30" t="s">
        <v>2337</v>
      </c>
      <c r="I4815" s="2">
        <v>50</v>
      </c>
      <c r="J4815" s="30" t="s">
        <v>1265</v>
      </c>
      <c r="K4815" s="2" t="s">
        <v>1247</v>
      </c>
      <c r="L4815" s="30">
        <v>11690</v>
      </c>
      <c r="M4815" s="2">
        <v>38</v>
      </c>
      <c r="N4815" s="2">
        <v>31</v>
      </c>
      <c r="O4815" s="31">
        <v>0.11883101851851852</v>
      </c>
    </row>
    <row r="4816" spans="1:15" x14ac:dyDescent="0.25">
      <c r="A4816" s="2">
        <f t="shared" si="304"/>
        <v>2019</v>
      </c>
      <c r="B4816" s="2" t="str">
        <f t="shared" si="305"/>
        <v>Jan</v>
      </c>
      <c r="C4816" s="2">
        <f t="shared" si="306"/>
        <v>1</v>
      </c>
      <c r="D4816" s="2" t="str">
        <f t="shared" si="307"/>
        <v>Wed</v>
      </c>
      <c r="E4816" s="34">
        <v>43467</v>
      </c>
      <c r="F4816" s="30">
        <v>51505</v>
      </c>
      <c r="G4816" s="2" t="s">
        <v>944</v>
      </c>
      <c r="H4816" s="30" t="s">
        <v>2337</v>
      </c>
      <c r="I4816" s="2">
        <v>50</v>
      </c>
      <c r="J4816" s="30" t="s">
        <v>1300</v>
      </c>
      <c r="K4816" s="2" t="s">
        <v>1264</v>
      </c>
      <c r="L4816" s="30">
        <v>11690</v>
      </c>
      <c r="M4816" s="2">
        <v>38</v>
      </c>
      <c r="N4816" s="2">
        <v>31</v>
      </c>
      <c r="O4816" s="31">
        <v>0.10508101851851852</v>
      </c>
    </row>
    <row r="4817" spans="1:15" x14ac:dyDescent="0.25">
      <c r="A4817" s="2">
        <f t="shared" si="304"/>
        <v>2019</v>
      </c>
      <c r="B4817" s="2" t="str">
        <f t="shared" si="305"/>
        <v>Jan</v>
      </c>
      <c r="C4817" s="2">
        <f t="shared" si="306"/>
        <v>1</v>
      </c>
      <c r="D4817" s="2" t="str">
        <f t="shared" si="307"/>
        <v>Wed</v>
      </c>
      <c r="E4817" s="34">
        <v>43467</v>
      </c>
      <c r="F4817" s="30">
        <v>51505</v>
      </c>
      <c r="G4817" s="2" t="s">
        <v>944</v>
      </c>
      <c r="H4817" s="30" t="s">
        <v>2337</v>
      </c>
      <c r="I4817" s="2">
        <v>50</v>
      </c>
      <c r="J4817" s="30" t="s">
        <v>1284</v>
      </c>
      <c r="K4817" s="2" t="s">
        <v>1247</v>
      </c>
      <c r="L4817" s="30">
        <v>11690</v>
      </c>
      <c r="M4817" s="2">
        <v>38</v>
      </c>
      <c r="N4817" s="2">
        <v>31</v>
      </c>
      <c r="O4817" s="31">
        <v>0.12197916666666668</v>
      </c>
    </row>
    <row r="4818" spans="1:15" x14ac:dyDescent="0.25">
      <c r="A4818" s="2">
        <f t="shared" si="304"/>
        <v>2019</v>
      </c>
      <c r="B4818" s="2" t="str">
        <f t="shared" si="305"/>
        <v>Jan</v>
      </c>
      <c r="C4818" s="2">
        <f t="shared" si="306"/>
        <v>1</v>
      </c>
      <c r="D4818" s="2" t="str">
        <f t="shared" si="307"/>
        <v>Wed</v>
      </c>
      <c r="E4818" s="34">
        <v>43467</v>
      </c>
      <c r="F4818" s="30">
        <v>51505</v>
      </c>
      <c r="G4818" s="2" t="s">
        <v>944</v>
      </c>
      <c r="H4818" s="30" t="s">
        <v>2337</v>
      </c>
      <c r="I4818" s="2">
        <v>50</v>
      </c>
      <c r="J4818" s="30" t="s">
        <v>1386</v>
      </c>
      <c r="K4818" s="2" t="s">
        <v>1247</v>
      </c>
      <c r="L4818" s="30">
        <v>11690</v>
      </c>
      <c r="M4818" s="2">
        <v>38</v>
      </c>
      <c r="N4818" s="2">
        <v>31</v>
      </c>
      <c r="O4818" s="31">
        <v>0.1184837962962963</v>
      </c>
    </row>
    <row r="4819" spans="1:15" x14ac:dyDescent="0.25">
      <c r="A4819" s="2">
        <f t="shared" si="304"/>
        <v>2019</v>
      </c>
      <c r="B4819" s="2" t="str">
        <f t="shared" si="305"/>
        <v>Jan</v>
      </c>
      <c r="C4819" s="2">
        <f t="shared" si="306"/>
        <v>1</v>
      </c>
      <c r="D4819" s="2" t="str">
        <f t="shared" si="307"/>
        <v>Wed</v>
      </c>
      <c r="E4819" s="34">
        <v>43467</v>
      </c>
      <c r="F4819" s="30">
        <v>51505</v>
      </c>
      <c r="G4819" s="2" t="s">
        <v>944</v>
      </c>
      <c r="H4819" s="30" t="s">
        <v>2337</v>
      </c>
      <c r="I4819" s="2">
        <v>50</v>
      </c>
      <c r="J4819" s="30" t="s">
        <v>1390</v>
      </c>
      <c r="K4819" s="2" t="s">
        <v>1272</v>
      </c>
      <c r="L4819" s="30">
        <v>11690</v>
      </c>
      <c r="M4819" s="2">
        <v>38</v>
      </c>
      <c r="N4819" s="2">
        <v>31</v>
      </c>
      <c r="O4819" s="31">
        <v>1.3657407407407408E-2</v>
      </c>
    </row>
    <row r="4820" spans="1:15" x14ac:dyDescent="0.25">
      <c r="A4820" s="2">
        <f t="shared" si="304"/>
        <v>2019</v>
      </c>
      <c r="B4820" s="2" t="str">
        <f t="shared" si="305"/>
        <v>Jan</v>
      </c>
      <c r="C4820" s="2">
        <f t="shared" si="306"/>
        <v>1</v>
      </c>
      <c r="D4820" s="2" t="str">
        <f t="shared" si="307"/>
        <v>Wed</v>
      </c>
      <c r="E4820" s="34">
        <v>43467</v>
      </c>
      <c r="F4820" s="30">
        <v>51505</v>
      </c>
      <c r="G4820" s="2" t="s">
        <v>944</v>
      </c>
      <c r="H4820" s="30" t="s">
        <v>2337</v>
      </c>
      <c r="I4820" s="2">
        <v>50</v>
      </c>
      <c r="J4820" s="30" t="s">
        <v>1390</v>
      </c>
      <c r="K4820" s="2" t="s">
        <v>1355</v>
      </c>
      <c r="L4820" s="30">
        <v>11690</v>
      </c>
      <c r="M4820" s="2">
        <v>38</v>
      </c>
      <c r="N4820" s="2">
        <v>31</v>
      </c>
      <c r="O4820" s="31">
        <v>0.10423611111111113</v>
      </c>
    </row>
    <row r="4821" spans="1:15" x14ac:dyDescent="0.25">
      <c r="A4821" s="2">
        <f t="shared" si="304"/>
        <v>2019</v>
      </c>
      <c r="B4821" s="2" t="str">
        <f t="shared" si="305"/>
        <v>Jan</v>
      </c>
      <c r="C4821" s="2">
        <f t="shared" si="306"/>
        <v>1</v>
      </c>
      <c r="D4821" s="2" t="str">
        <f t="shared" si="307"/>
        <v>Wed</v>
      </c>
      <c r="E4821" s="34">
        <v>43467</v>
      </c>
      <c r="F4821" s="30">
        <v>51505</v>
      </c>
      <c r="G4821" s="2" t="s">
        <v>944</v>
      </c>
      <c r="H4821" s="30" t="s">
        <v>2337</v>
      </c>
      <c r="I4821" s="2">
        <v>50</v>
      </c>
      <c r="J4821" s="30" t="s">
        <v>1392</v>
      </c>
      <c r="K4821" s="2" t="s">
        <v>1247</v>
      </c>
      <c r="L4821" s="30">
        <v>11690</v>
      </c>
      <c r="M4821" s="2">
        <v>38</v>
      </c>
      <c r="N4821" s="2">
        <v>31</v>
      </c>
      <c r="O4821" s="31">
        <v>0.11487268518518519</v>
      </c>
    </row>
    <row r="4822" spans="1:15" x14ac:dyDescent="0.25">
      <c r="A4822" s="2">
        <f t="shared" si="304"/>
        <v>2019</v>
      </c>
      <c r="B4822" s="2" t="str">
        <f t="shared" si="305"/>
        <v>Jan</v>
      </c>
      <c r="C4822" s="2">
        <f t="shared" si="306"/>
        <v>1</v>
      </c>
      <c r="D4822" s="2" t="str">
        <f t="shared" si="307"/>
        <v>Wed</v>
      </c>
      <c r="E4822" s="34">
        <v>43467</v>
      </c>
      <c r="F4822" s="30">
        <v>51505</v>
      </c>
      <c r="G4822" s="2" t="s">
        <v>944</v>
      </c>
      <c r="H4822" s="30" t="s">
        <v>2337</v>
      </c>
      <c r="I4822" s="2">
        <v>50</v>
      </c>
      <c r="J4822" s="30" t="s">
        <v>1409</v>
      </c>
      <c r="K4822" s="2" t="s">
        <v>1355</v>
      </c>
      <c r="L4822" s="30">
        <v>11690</v>
      </c>
      <c r="M4822" s="2">
        <v>38</v>
      </c>
      <c r="N4822" s="2">
        <v>31</v>
      </c>
      <c r="O4822" s="31">
        <v>0.17341435185185183</v>
      </c>
    </row>
    <row r="4823" spans="1:15" x14ac:dyDescent="0.25">
      <c r="A4823" s="2">
        <f t="shared" si="304"/>
        <v>2019</v>
      </c>
      <c r="B4823" s="2" t="str">
        <f t="shared" si="305"/>
        <v>Jan</v>
      </c>
      <c r="C4823" s="2">
        <f t="shared" si="306"/>
        <v>1</v>
      </c>
      <c r="D4823" s="2" t="str">
        <f t="shared" si="307"/>
        <v>Wed</v>
      </c>
      <c r="E4823" s="34">
        <v>43467</v>
      </c>
      <c r="F4823" s="30">
        <v>51505</v>
      </c>
      <c r="G4823" s="2" t="s">
        <v>944</v>
      </c>
      <c r="H4823" s="30" t="s">
        <v>2337</v>
      </c>
      <c r="I4823" s="2">
        <v>50</v>
      </c>
      <c r="J4823" s="30" t="s">
        <v>1411</v>
      </c>
      <c r="K4823" s="2" t="s">
        <v>1264</v>
      </c>
      <c r="L4823" s="30">
        <v>11690</v>
      </c>
      <c r="M4823" s="2">
        <v>38</v>
      </c>
      <c r="N4823" s="2">
        <v>31</v>
      </c>
      <c r="O4823" s="31">
        <v>6.2905092592592596E-2</v>
      </c>
    </row>
    <row r="4824" spans="1:15" x14ac:dyDescent="0.25">
      <c r="A4824" s="2">
        <f t="shared" si="304"/>
        <v>2019</v>
      </c>
      <c r="B4824" s="2" t="str">
        <f t="shared" si="305"/>
        <v>Jan</v>
      </c>
      <c r="C4824" s="2">
        <f t="shared" si="306"/>
        <v>1</v>
      </c>
      <c r="D4824" s="2" t="str">
        <f t="shared" si="307"/>
        <v>Wed</v>
      </c>
      <c r="E4824" s="34">
        <v>43467</v>
      </c>
      <c r="F4824" s="30">
        <v>51505</v>
      </c>
      <c r="G4824" s="2" t="s">
        <v>944</v>
      </c>
      <c r="H4824" s="30" t="s">
        <v>2337</v>
      </c>
      <c r="I4824" s="2">
        <v>50</v>
      </c>
      <c r="J4824" s="30" t="s">
        <v>1411</v>
      </c>
      <c r="K4824" s="2" t="s">
        <v>1355</v>
      </c>
      <c r="L4824" s="30">
        <v>11690</v>
      </c>
      <c r="M4824" s="2">
        <v>38</v>
      </c>
      <c r="N4824" s="2">
        <v>31</v>
      </c>
      <c r="O4824" s="31">
        <v>4.5821759259259263E-2</v>
      </c>
    </row>
    <row r="4825" spans="1:15" x14ac:dyDescent="0.25">
      <c r="A4825" s="2">
        <f t="shared" si="304"/>
        <v>2019</v>
      </c>
      <c r="B4825" s="2" t="str">
        <f t="shared" si="305"/>
        <v>Jan</v>
      </c>
      <c r="C4825" s="2">
        <f t="shared" si="306"/>
        <v>1</v>
      </c>
      <c r="D4825" s="2" t="str">
        <f t="shared" si="307"/>
        <v>Wed</v>
      </c>
      <c r="E4825" s="34">
        <v>43467</v>
      </c>
      <c r="F4825" s="30">
        <v>51505</v>
      </c>
      <c r="G4825" s="2" t="s">
        <v>944</v>
      </c>
      <c r="H4825" s="30" t="s">
        <v>2337</v>
      </c>
      <c r="I4825" s="2">
        <v>50</v>
      </c>
      <c r="J4825" s="30" t="s">
        <v>2066</v>
      </c>
      <c r="K4825" s="2" t="s">
        <v>1355</v>
      </c>
      <c r="L4825" s="30">
        <v>11690</v>
      </c>
      <c r="M4825" s="2">
        <v>38</v>
      </c>
      <c r="N4825" s="2">
        <v>31</v>
      </c>
      <c r="O4825" s="31">
        <v>0.17361111111111113</v>
      </c>
    </row>
    <row r="4826" spans="1:15" x14ac:dyDescent="0.25">
      <c r="A4826" s="2">
        <f t="shared" si="304"/>
        <v>2019</v>
      </c>
      <c r="B4826" s="2" t="str">
        <f t="shared" si="305"/>
        <v>Jan</v>
      </c>
      <c r="C4826" s="2">
        <f t="shared" si="306"/>
        <v>1</v>
      </c>
      <c r="D4826" s="2" t="str">
        <f t="shared" si="307"/>
        <v>Wed</v>
      </c>
      <c r="E4826" s="34">
        <v>43467</v>
      </c>
      <c r="F4826" s="30">
        <v>51505</v>
      </c>
      <c r="G4826" s="2" t="s">
        <v>944</v>
      </c>
      <c r="H4826" s="30" t="s">
        <v>2337</v>
      </c>
      <c r="I4826" s="2">
        <v>50</v>
      </c>
      <c r="J4826" s="30" t="s">
        <v>2547</v>
      </c>
      <c r="K4826" s="2" t="s">
        <v>1247</v>
      </c>
      <c r="L4826" s="30">
        <v>11690</v>
      </c>
      <c r="M4826" s="2">
        <v>38</v>
      </c>
      <c r="N4826" s="2">
        <v>31</v>
      </c>
      <c r="O4826" s="31">
        <v>0.13149305555555554</v>
      </c>
    </row>
    <row r="4827" spans="1:15" x14ac:dyDescent="0.25">
      <c r="A4827" s="2">
        <f t="shared" si="304"/>
        <v>2019</v>
      </c>
      <c r="B4827" s="2" t="str">
        <f t="shared" si="305"/>
        <v>Jan</v>
      </c>
      <c r="C4827" s="2">
        <f t="shared" si="306"/>
        <v>1</v>
      </c>
      <c r="D4827" s="2" t="str">
        <f t="shared" si="307"/>
        <v>Wed</v>
      </c>
      <c r="E4827" s="34">
        <v>43467</v>
      </c>
      <c r="F4827" s="30">
        <v>51505</v>
      </c>
      <c r="G4827" s="2" t="s">
        <v>944</v>
      </c>
      <c r="H4827" s="30" t="s">
        <v>2337</v>
      </c>
      <c r="I4827" s="2">
        <v>50</v>
      </c>
      <c r="J4827" s="30" t="s">
        <v>2548</v>
      </c>
      <c r="K4827" s="2" t="s">
        <v>1355</v>
      </c>
      <c r="L4827" s="30">
        <v>11690</v>
      </c>
      <c r="M4827" s="2">
        <v>38</v>
      </c>
      <c r="N4827" s="2">
        <v>31</v>
      </c>
      <c r="O4827" s="31">
        <v>7.1192129629629633E-2</v>
      </c>
    </row>
    <row r="4828" spans="1:15" x14ac:dyDescent="0.25">
      <c r="A4828" s="2">
        <f t="shared" si="304"/>
        <v>2019</v>
      </c>
      <c r="B4828" s="2" t="str">
        <f t="shared" si="305"/>
        <v>Jan</v>
      </c>
      <c r="C4828" s="2">
        <f t="shared" si="306"/>
        <v>1</v>
      </c>
      <c r="D4828" s="2" t="str">
        <f t="shared" si="307"/>
        <v>Wed</v>
      </c>
      <c r="E4828" s="34">
        <v>43467</v>
      </c>
      <c r="F4828" s="30">
        <v>51505</v>
      </c>
      <c r="G4828" s="2" t="s">
        <v>944</v>
      </c>
      <c r="H4828" s="30" t="s">
        <v>2337</v>
      </c>
      <c r="I4828" s="2">
        <v>50</v>
      </c>
      <c r="J4828" s="30" t="s">
        <v>2549</v>
      </c>
      <c r="K4828" s="2" t="s">
        <v>1355</v>
      </c>
      <c r="L4828" s="30">
        <v>11690</v>
      </c>
      <c r="M4828" s="2">
        <v>38</v>
      </c>
      <c r="N4828" s="2">
        <v>31</v>
      </c>
      <c r="O4828" s="31">
        <v>0.12479166666666668</v>
      </c>
    </row>
    <row r="4829" spans="1:15" x14ac:dyDescent="0.25">
      <c r="A4829" s="2">
        <f t="shared" si="304"/>
        <v>2019</v>
      </c>
      <c r="B4829" s="2" t="str">
        <f t="shared" si="305"/>
        <v>Jan</v>
      </c>
      <c r="C4829" s="2">
        <f t="shared" si="306"/>
        <v>1</v>
      </c>
      <c r="D4829" s="2" t="str">
        <f t="shared" si="307"/>
        <v>Wed</v>
      </c>
      <c r="E4829" s="34">
        <v>43467</v>
      </c>
      <c r="F4829" s="30">
        <v>51505</v>
      </c>
      <c r="G4829" s="2" t="s">
        <v>944</v>
      </c>
      <c r="H4829" s="30" t="s">
        <v>2337</v>
      </c>
      <c r="I4829" s="2">
        <v>50</v>
      </c>
      <c r="J4829" s="30" t="s">
        <v>2550</v>
      </c>
      <c r="K4829" s="2" t="s">
        <v>1355</v>
      </c>
      <c r="L4829" s="30">
        <v>11690</v>
      </c>
      <c r="M4829" s="2">
        <v>38</v>
      </c>
      <c r="N4829" s="2">
        <v>31</v>
      </c>
      <c r="O4829" s="31">
        <v>0.1245949074074074</v>
      </c>
    </row>
    <row r="4830" spans="1:15" x14ac:dyDescent="0.25">
      <c r="A4830" s="2">
        <f t="shared" si="304"/>
        <v>2019</v>
      </c>
      <c r="B4830" s="2" t="str">
        <f t="shared" si="305"/>
        <v>Jan</v>
      </c>
      <c r="C4830" s="2">
        <f t="shared" si="306"/>
        <v>1</v>
      </c>
      <c r="D4830" s="2" t="str">
        <f t="shared" si="307"/>
        <v>Wed</v>
      </c>
      <c r="E4830" s="34">
        <v>43467</v>
      </c>
      <c r="F4830" s="30">
        <v>52078</v>
      </c>
      <c r="G4830" s="2" t="s">
        <v>450</v>
      </c>
      <c r="H4830" s="30" t="s">
        <v>2338</v>
      </c>
      <c r="I4830" s="2">
        <v>12</v>
      </c>
      <c r="J4830" s="30" t="s">
        <v>1258</v>
      </c>
      <c r="K4830" s="2" t="s">
        <v>1355</v>
      </c>
      <c r="L4830" s="30">
        <v>2305</v>
      </c>
      <c r="M4830" s="2">
        <v>56</v>
      </c>
      <c r="N4830" s="2">
        <v>1</v>
      </c>
      <c r="O4830" s="31">
        <v>3.3194444444444443E-2</v>
      </c>
    </row>
    <row r="4831" spans="1:15" x14ac:dyDescent="0.25">
      <c r="A4831" s="2">
        <f t="shared" si="304"/>
        <v>2019</v>
      </c>
      <c r="B4831" s="2" t="str">
        <f t="shared" si="305"/>
        <v>Jan</v>
      </c>
      <c r="C4831" s="2">
        <f t="shared" si="306"/>
        <v>1</v>
      </c>
      <c r="D4831" s="2" t="str">
        <f t="shared" si="307"/>
        <v>Wed</v>
      </c>
      <c r="E4831" s="34">
        <v>43467</v>
      </c>
      <c r="F4831" s="30">
        <v>52078</v>
      </c>
      <c r="G4831" s="2" t="s">
        <v>450</v>
      </c>
      <c r="H4831" s="30" t="s">
        <v>2338</v>
      </c>
      <c r="I4831" s="2">
        <v>12</v>
      </c>
      <c r="J4831" s="30" t="s">
        <v>1292</v>
      </c>
      <c r="K4831" s="2" t="s">
        <v>1264</v>
      </c>
      <c r="L4831" s="30">
        <v>2305</v>
      </c>
      <c r="M4831" s="2">
        <v>56</v>
      </c>
      <c r="N4831" s="2">
        <v>1</v>
      </c>
      <c r="O4831" s="31">
        <v>4.4409722222222225E-2</v>
      </c>
    </row>
    <row r="4832" spans="1:15" x14ac:dyDescent="0.25">
      <c r="A4832" s="2">
        <f t="shared" si="304"/>
        <v>2019</v>
      </c>
      <c r="B4832" s="2" t="str">
        <f t="shared" si="305"/>
        <v>Jan</v>
      </c>
      <c r="C4832" s="2">
        <f t="shared" si="306"/>
        <v>1</v>
      </c>
      <c r="D4832" s="2" t="str">
        <f t="shared" si="307"/>
        <v>Wed</v>
      </c>
      <c r="E4832" s="34">
        <v>43467</v>
      </c>
      <c r="F4832" s="30">
        <v>52078</v>
      </c>
      <c r="G4832" s="2" t="s">
        <v>450</v>
      </c>
      <c r="H4832" s="30" t="s">
        <v>2338</v>
      </c>
      <c r="I4832" s="2">
        <v>12</v>
      </c>
      <c r="J4832" s="30" t="s">
        <v>1265</v>
      </c>
      <c r="K4832" s="2" t="s">
        <v>1355</v>
      </c>
      <c r="L4832" s="30">
        <v>2305</v>
      </c>
      <c r="M4832" s="2">
        <v>56</v>
      </c>
      <c r="N4832" s="2">
        <v>1</v>
      </c>
      <c r="O4832" s="31">
        <v>3.3101851851851848E-2</v>
      </c>
    </row>
    <row r="4833" spans="1:15" x14ac:dyDescent="0.25">
      <c r="A4833" s="2">
        <f t="shared" si="304"/>
        <v>2019</v>
      </c>
      <c r="B4833" s="2" t="str">
        <f t="shared" si="305"/>
        <v>Jan</v>
      </c>
      <c r="C4833" s="2">
        <f t="shared" si="306"/>
        <v>1</v>
      </c>
      <c r="D4833" s="2" t="str">
        <f t="shared" si="307"/>
        <v>Wed</v>
      </c>
      <c r="E4833" s="34">
        <v>43467</v>
      </c>
      <c r="F4833" s="30">
        <v>52078</v>
      </c>
      <c r="G4833" s="2" t="s">
        <v>450</v>
      </c>
      <c r="H4833" s="30" t="s">
        <v>2338</v>
      </c>
      <c r="I4833" s="2">
        <v>12</v>
      </c>
      <c r="J4833" s="30" t="s">
        <v>1300</v>
      </c>
      <c r="K4833" s="2" t="s">
        <v>1272</v>
      </c>
      <c r="L4833" s="30">
        <v>2305</v>
      </c>
      <c r="M4833" s="2">
        <v>56</v>
      </c>
      <c r="N4833" s="2">
        <v>1</v>
      </c>
      <c r="O4833" s="31">
        <v>3.4027777777777784E-3</v>
      </c>
    </row>
    <row r="4834" spans="1:15" x14ac:dyDescent="0.25">
      <c r="A4834" s="2">
        <f t="shared" si="304"/>
        <v>2019</v>
      </c>
      <c r="B4834" s="2" t="str">
        <f t="shared" si="305"/>
        <v>Jan</v>
      </c>
      <c r="C4834" s="2">
        <f t="shared" si="306"/>
        <v>1</v>
      </c>
      <c r="D4834" s="2" t="str">
        <f t="shared" si="307"/>
        <v>Wed</v>
      </c>
      <c r="E4834" s="34">
        <v>43467</v>
      </c>
      <c r="F4834" s="30">
        <v>52078</v>
      </c>
      <c r="G4834" s="2" t="s">
        <v>450</v>
      </c>
      <c r="H4834" s="30" t="s">
        <v>2338</v>
      </c>
      <c r="I4834" s="2">
        <v>12</v>
      </c>
      <c r="J4834" s="30" t="s">
        <v>1386</v>
      </c>
      <c r="K4834" s="2" t="s">
        <v>1355</v>
      </c>
      <c r="L4834" s="30">
        <v>2305</v>
      </c>
      <c r="M4834" s="2">
        <v>56</v>
      </c>
      <c r="N4834" s="2">
        <v>1</v>
      </c>
      <c r="O4834" s="31">
        <v>3.4907407407407408E-2</v>
      </c>
    </row>
    <row r="4835" spans="1:15" x14ac:dyDescent="0.25">
      <c r="A4835" s="2">
        <f t="shared" si="304"/>
        <v>2019</v>
      </c>
      <c r="B4835" s="2" t="str">
        <f t="shared" si="305"/>
        <v>Jan</v>
      </c>
      <c r="C4835" s="2">
        <f t="shared" si="306"/>
        <v>1</v>
      </c>
      <c r="D4835" s="2" t="str">
        <f t="shared" si="307"/>
        <v>Wed</v>
      </c>
      <c r="E4835" s="34">
        <v>43467</v>
      </c>
      <c r="F4835" s="30">
        <v>52078</v>
      </c>
      <c r="G4835" s="2" t="s">
        <v>450</v>
      </c>
      <c r="H4835" s="30" t="s">
        <v>2338</v>
      </c>
      <c r="I4835" s="2">
        <v>12</v>
      </c>
      <c r="J4835" s="30" t="s">
        <v>1389</v>
      </c>
      <c r="K4835" s="2" t="s">
        <v>1355</v>
      </c>
      <c r="L4835" s="30">
        <v>2305</v>
      </c>
      <c r="M4835" s="2">
        <v>56</v>
      </c>
      <c r="N4835" s="2">
        <v>1</v>
      </c>
      <c r="O4835" s="31">
        <v>4.3124999999999997E-2</v>
      </c>
    </row>
    <row r="4836" spans="1:15" x14ac:dyDescent="0.25">
      <c r="A4836" s="2">
        <f t="shared" si="304"/>
        <v>2019</v>
      </c>
      <c r="B4836" s="2" t="str">
        <f t="shared" si="305"/>
        <v>Jan</v>
      </c>
      <c r="C4836" s="2">
        <f t="shared" si="306"/>
        <v>1</v>
      </c>
      <c r="D4836" s="2" t="str">
        <f t="shared" si="307"/>
        <v>Wed</v>
      </c>
      <c r="E4836" s="34">
        <v>43467</v>
      </c>
      <c r="F4836" s="30">
        <v>52078</v>
      </c>
      <c r="G4836" s="2" t="s">
        <v>450</v>
      </c>
      <c r="H4836" s="30" t="s">
        <v>2338</v>
      </c>
      <c r="I4836" s="2">
        <v>12</v>
      </c>
      <c r="J4836" s="30" t="s">
        <v>1390</v>
      </c>
      <c r="K4836" s="2" t="s">
        <v>1355</v>
      </c>
      <c r="L4836" s="30">
        <v>2305</v>
      </c>
      <c r="M4836" s="2">
        <v>56</v>
      </c>
      <c r="N4836" s="2">
        <v>1</v>
      </c>
      <c r="O4836" s="31">
        <v>3.3715277777777775E-2</v>
      </c>
    </row>
    <row r="4837" spans="1:15" x14ac:dyDescent="0.25">
      <c r="A4837" s="2">
        <f t="shared" si="304"/>
        <v>2019</v>
      </c>
      <c r="B4837" s="2" t="str">
        <f t="shared" si="305"/>
        <v>Jan</v>
      </c>
      <c r="C4837" s="2">
        <f t="shared" si="306"/>
        <v>1</v>
      </c>
      <c r="D4837" s="2" t="str">
        <f t="shared" si="307"/>
        <v>Wed</v>
      </c>
      <c r="E4837" s="34">
        <v>43467</v>
      </c>
      <c r="F4837" s="30">
        <v>52078</v>
      </c>
      <c r="G4837" s="2" t="s">
        <v>450</v>
      </c>
      <c r="H4837" s="30" t="s">
        <v>2338</v>
      </c>
      <c r="I4837" s="2">
        <v>12</v>
      </c>
      <c r="J4837" s="30" t="s">
        <v>1392</v>
      </c>
      <c r="K4837" s="2" t="s">
        <v>1355</v>
      </c>
      <c r="L4837" s="30">
        <v>2305</v>
      </c>
      <c r="M4837" s="2">
        <v>56</v>
      </c>
      <c r="N4837" s="2">
        <v>1</v>
      </c>
      <c r="O4837" s="31">
        <v>34.958321759259256</v>
      </c>
    </row>
    <row r="4838" spans="1:15" x14ac:dyDescent="0.25">
      <c r="A4838" s="2">
        <f t="shared" si="304"/>
        <v>2019</v>
      </c>
      <c r="B4838" s="2" t="str">
        <f t="shared" si="305"/>
        <v>Jan</v>
      </c>
      <c r="C4838" s="2">
        <f t="shared" si="306"/>
        <v>1</v>
      </c>
      <c r="D4838" s="2" t="str">
        <f t="shared" si="307"/>
        <v>Wed</v>
      </c>
      <c r="E4838" s="34">
        <v>43467</v>
      </c>
      <c r="F4838" s="30">
        <v>52078</v>
      </c>
      <c r="G4838" s="2" t="s">
        <v>450</v>
      </c>
      <c r="H4838" s="30" t="s">
        <v>2338</v>
      </c>
      <c r="I4838" s="2">
        <v>12</v>
      </c>
      <c r="J4838" s="30" t="s">
        <v>2048</v>
      </c>
      <c r="K4838" s="2" t="s">
        <v>1355</v>
      </c>
      <c r="L4838" s="30">
        <v>2305</v>
      </c>
      <c r="M4838" s="2">
        <v>56</v>
      </c>
      <c r="N4838" s="2">
        <v>1</v>
      </c>
      <c r="O4838" s="31">
        <v>3.6157407407407409E-2</v>
      </c>
    </row>
    <row r="4839" spans="1:15" x14ac:dyDescent="0.25">
      <c r="A4839" s="2">
        <f t="shared" si="304"/>
        <v>2019</v>
      </c>
      <c r="B4839" s="2" t="str">
        <f t="shared" si="305"/>
        <v>Jan</v>
      </c>
      <c r="C4839" s="2">
        <f t="shared" si="306"/>
        <v>1</v>
      </c>
      <c r="D4839" s="2" t="str">
        <f t="shared" si="307"/>
        <v>Wed</v>
      </c>
      <c r="E4839" s="34">
        <v>43467</v>
      </c>
      <c r="F4839" s="30">
        <v>52078</v>
      </c>
      <c r="G4839" s="2" t="s">
        <v>450</v>
      </c>
      <c r="H4839" s="30" t="s">
        <v>2338</v>
      </c>
      <c r="I4839" s="2">
        <v>12</v>
      </c>
      <c r="J4839" s="30" t="s">
        <v>2066</v>
      </c>
      <c r="K4839" s="2" t="s">
        <v>1355</v>
      </c>
      <c r="L4839" s="30">
        <v>2305</v>
      </c>
      <c r="M4839" s="2">
        <v>56</v>
      </c>
      <c r="N4839" s="2">
        <v>1</v>
      </c>
      <c r="O4839" s="31">
        <v>4.3564814814814813E-2</v>
      </c>
    </row>
    <row r="4840" spans="1:15" x14ac:dyDescent="0.25">
      <c r="A4840" s="2">
        <f t="shared" si="304"/>
        <v>2019</v>
      </c>
      <c r="B4840" s="2" t="str">
        <f t="shared" si="305"/>
        <v>Jan</v>
      </c>
      <c r="C4840" s="2">
        <f t="shared" si="306"/>
        <v>1</v>
      </c>
      <c r="D4840" s="2" t="str">
        <f t="shared" si="307"/>
        <v>Wed</v>
      </c>
      <c r="E4840" s="34">
        <v>43467</v>
      </c>
      <c r="F4840" s="30" t="s">
        <v>2339</v>
      </c>
      <c r="G4840" s="2" t="s">
        <v>2340</v>
      </c>
      <c r="H4840" s="30" t="s">
        <v>2341</v>
      </c>
      <c r="I4840" s="2">
        <v>0</v>
      </c>
      <c r="J4840" s="30" t="s">
        <v>1339</v>
      </c>
      <c r="K4840" s="2" t="s">
        <v>1429</v>
      </c>
      <c r="L4840" s="30">
        <v>0</v>
      </c>
      <c r="M4840" s="2">
        <v>0</v>
      </c>
      <c r="N4840" s="2">
        <v>0</v>
      </c>
      <c r="O4840" s="31">
        <v>3.5624999999999997E-2</v>
      </c>
    </row>
    <row r="4841" spans="1:15" x14ac:dyDescent="0.25">
      <c r="A4841" s="2">
        <f t="shared" si="304"/>
        <v>2019</v>
      </c>
      <c r="B4841" s="2" t="str">
        <f t="shared" si="305"/>
        <v>Jan</v>
      </c>
      <c r="C4841" s="2">
        <f t="shared" si="306"/>
        <v>1</v>
      </c>
      <c r="D4841" s="2" t="str">
        <f t="shared" si="307"/>
        <v>Wed</v>
      </c>
      <c r="E4841" s="34">
        <v>43467</v>
      </c>
      <c r="F4841" s="30" t="s">
        <v>2339</v>
      </c>
      <c r="G4841" s="2" t="s">
        <v>2340</v>
      </c>
      <c r="H4841" s="30" t="s">
        <v>2341</v>
      </c>
      <c r="I4841" s="2">
        <v>0</v>
      </c>
      <c r="J4841" s="30" t="s">
        <v>1345</v>
      </c>
      <c r="K4841" s="2" t="s">
        <v>1275</v>
      </c>
      <c r="L4841" s="30">
        <v>0</v>
      </c>
      <c r="M4841" s="2">
        <v>0</v>
      </c>
      <c r="N4841" s="2">
        <v>0</v>
      </c>
      <c r="O4841" s="31">
        <v>2.1759259259259259E-2</v>
      </c>
    </row>
    <row r="4842" spans="1:15" x14ac:dyDescent="0.25">
      <c r="A4842" s="2">
        <f t="shared" si="304"/>
        <v>2019</v>
      </c>
      <c r="B4842" s="2" t="str">
        <f t="shared" si="305"/>
        <v>Jan</v>
      </c>
      <c r="C4842" s="2">
        <f t="shared" si="306"/>
        <v>1</v>
      </c>
      <c r="D4842" s="2" t="str">
        <f t="shared" si="307"/>
        <v>Wed</v>
      </c>
      <c r="E4842" s="34">
        <v>43467</v>
      </c>
      <c r="F4842" s="30" t="s">
        <v>2339</v>
      </c>
      <c r="G4842" s="2" t="s">
        <v>2340</v>
      </c>
      <c r="H4842" s="30" t="s">
        <v>2341</v>
      </c>
      <c r="I4842" s="2">
        <v>0</v>
      </c>
      <c r="J4842" s="30" t="s">
        <v>1705</v>
      </c>
      <c r="K4842" s="2" t="s">
        <v>1272</v>
      </c>
      <c r="L4842" s="30">
        <v>0</v>
      </c>
      <c r="M4842" s="2">
        <v>0</v>
      </c>
      <c r="N4842" s="2">
        <v>0</v>
      </c>
      <c r="O4842" s="31">
        <v>2.9837962962962965E-2</v>
      </c>
    </row>
    <row r="4843" spans="1:15" x14ac:dyDescent="0.25">
      <c r="A4843" s="2">
        <f t="shared" si="304"/>
        <v>2019</v>
      </c>
      <c r="B4843" s="2" t="str">
        <f t="shared" si="305"/>
        <v>Jan</v>
      </c>
      <c r="C4843" s="2">
        <f t="shared" si="306"/>
        <v>1</v>
      </c>
      <c r="D4843" s="2" t="str">
        <f t="shared" si="307"/>
        <v>Wed</v>
      </c>
      <c r="E4843" s="34">
        <v>43467</v>
      </c>
      <c r="F4843" s="30" t="s">
        <v>2339</v>
      </c>
      <c r="G4843" s="2" t="s">
        <v>2340</v>
      </c>
      <c r="H4843" s="30" t="s">
        <v>2341</v>
      </c>
      <c r="I4843" s="2">
        <v>0</v>
      </c>
      <c r="J4843" s="30" t="s">
        <v>1706</v>
      </c>
      <c r="K4843" s="2" t="s">
        <v>1264</v>
      </c>
      <c r="L4843" s="30">
        <v>0</v>
      </c>
      <c r="M4843" s="2">
        <v>0</v>
      </c>
      <c r="N4843" s="2">
        <v>0</v>
      </c>
      <c r="O4843" s="31">
        <v>4.0694444444444443E-2</v>
      </c>
    </row>
    <row r="4844" spans="1:15" x14ac:dyDescent="0.25">
      <c r="A4844" s="2">
        <f t="shared" si="304"/>
        <v>2019</v>
      </c>
      <c r="B4844" s="2" t="str">
        <f t="shared" si="305"/>
        <v>Jan</v>
      </c>
      <c r="C4844" s="2">
        <f t="shared" si="306"/>
        <v>1</v>
      </c>
      <c r="D4844" s="2" t="str">
        <f t="shared" si="307"/>
        <v>Wed</v>
      </c>
      <c r="E4844" s="34">
        <v>43467</v>
      </c>
      <c r="F4844" s="30" t="s">
        <v>2339</v>
      </c>
      <c r="G4844" s="2" t="s">
        <v>2340</v>
      </c>
      <c r="H4844" s="30" t="s">
        <v>2341</v>
      </c>
      <c r="I4844" s="2">
        <v>0</v>
      </c>
      <c r="J4844" s="30" t="s">
        <v>1711</v>
      </c>
      <c r="K4844" s="2" t="s">
        <v>1429</v>
      </c>
      <c r="L4844" s="30">
        <v>0</v>
      </c>
      <c r="M4844" s="2">
        <v>0</v>
      </c>
      <c r="N4844" s="2">
        <v>0</v>
      </c>
      <c r="O4844" s="31">
        <v>3.5810185185185188E-2</v>
      </c>
    </row>
    <row r="4845" spans="1:15" x14ac:dyDescent="0.25">
      <c r="A4845" s="2">
        <f t="shared" si="304"/>
        <v>2019</v>
      </c>
      <c r="B4845" s="2" t="str">
        <f t="shared" si="305"/>
        <v>Jan</v>
      </c>
      <c r="C4845" s="2">
        <f t="shared" si="306"/>
        <v>1</v>
      </c>
      <c r="D4845" s="2" t="str">
        <f t="shared" si="307"/>
        <v>Wed</v>
      </c>
      <c r="E4845" s="34">
        <v>43467</v>
      </c>
      <c r="F4845" s="30" t="s">
        <v>2339</v>
      </c>
      <c r="G4845" s="2" t="s">
        <v>2340</v>
      </c>
      <c r="H4845" s="30" t="s">
        <v>2341</v>
      </c>
      <c r="I4845" s="2">
        <v>0</v>
      </c>
      <c r="J4845" s="30" t="s">
        <v>1770</v>
      </c>
      <c r="K4845" s="2" t="s">
        <v>1348</v>
      </c>
      <c r="L4845" s="30">
        <v>0</v>
      </c>
      <c r="M4845" s="2">
        <v>0</v>
      </c>
      <c r="N4845" s="2">
        <v>0</v>
      </c>
      <c r="O4845" s="31">
        <v>1.1342592592592592E-2</v>
      </c>
    </row>
    <row r="4846" spans="1:15" x14ac:dyDescent="0.25">
      <c r="A4846" s="2">
        <f t="shared" si="304"/>
        <v>2019</v>
      </c>
      <c r="B4846" s="2" t="str">
        <f t="shared" si="305"/>
        <v>Jan</v>
      </c>
      <c r="C4846" s="2">
        <f t="shared" si="306"/>
        <v>1</v>
      </c>
      <c r="D4846" s="2" t="str">
        <f t="shared" si="307"/>
        <v>Wed</v>
      </c>
      <c r="E4846" s="34">
        <v>43467</v>
      </c>
      <c r="F4846" s="30" t="s">
        <v>2339</v>
      </c>
      <c r="G4846" s="2" t="s">
        <v>2340</v>
      </c>
      <c r="H4846" s="30" t="s">
        <v>2341</v>
      </c>
      <c r="I4846" s="2">
        <v>0</v>
      </c>
      <c r="J4846" s="30" t="s">
        <v>1868</v>
      </c>
      <c r="K4846" s="2" t="s">
        <v>1429</v>
      </c>
      <c r="L4846" s="30">
        <v>0</v>
      </c>
      <c r="M4846" s="2">
        <v>0</v>
      </c>
      <c r="N4846" s="2">
        <v>0</v>
      </c>
      <c r="O4846" s="31">
        <v>3.6608796296296299E-2</v>
      </c>
    </row>
    <row r="4847" spans="1:15" x14ac:dyDescent="0.25">
      <c r="A4847" s="2">
        <f t="shared" si="304"/>
        <v>2019</v>
      </c>
      <c r="B4847" s="2" t="str">
        <f t="shared" si="305"/>
        <v>Jan</v>
      </c>
      <c r="C4847" s="2">
        <f t="shared" si="306"/>
        <v>1</v>
      </c>
      <c r="D4847" s="2" t="str">
        <f t="shared" si="307"/>
        <v>Wed</v>
      </c>
      <c r="E4847" s="34">
        <v>43467</v>
      </c>
      <c r="F4847" s="30" t="s">
        <v>2339</v>
      </c>
      <c r="G4847" s="2" t="s">
        <v>2340</v>
      </c>
      <c r="H4847" s="30" t="s">
        <v>2341</v>
      </c>
      <c r="I4847" s="2">
        <v>0</v>
      </c>
      <c r="J4847" s="30" t="s">
        <v>1948</v>
      </c>
      <c r="K4847" s="2" t="s">
        <v>1429</v>
      </c>
      <c r="L4847" s="30">
        <v>0</v>
      </c>
      <c r="M4847" s="2">
        <v>0</v>
      </c>
      <c r="N4847" s="2">
        <v>0</v>
      </c>
      <c r="O4847" s="31">
        <v>3.7002314814814814E-2</v>
      </c>
    </row>
    <row r="4848" spans="1:15" x14ac:dyDescent="0.25">
      <c r="A4848" s="2">
        <f t="shared" si="304"/>
        <v>2019</v>
      </c>
      <c r="B4848" s="2" t="str">
        <f t="shared" si="305"/>
        <v>Jan</v>
      </c>
      <c r="C4848" s="2">
        <f t="shared" si="306"/>
        <v>1</v>
      </c>
      <c r="D4848" s="2" t="str">
        <f t="shared" si="307"/>
        <v>Wed</v>
      </c>
      <c r="E4848" s="34">
        <v>43467</v>
      </c>
      <c r="F4848" s="30" t="s">
        <v>2339</v>
      </c>
      <c r="G4848" s="2" t="s">
        <v>2340</v>
      </c>
      <c r="H4848" s="30" t="s">
        <v>2341</v>
      </c>
      <c r="I4848" s="2">
        <v>0</v>
      </c>
      <c r="J4848" s="30" t="s">
        <v>2087</v>
      </c>
      <c r="K4848" s="2" t="s">
        <v>1429</v>
      </c>
      <c r="L4848" s="30">
        <v>0</v>
      </c>
      <c r="M4848" s="2">
        <v>0</v>
      </c>
      <c r="N4848" s="2">
        <v>0</v>
      </c>
      <c r="O4848" s="31">
        <v>3.7256944444444447E-2</v>
      </c>
    </row>
    <row r="4849" spans="1:15" x14ac:dyDescent="0.25">
      <c r="A4849" s="2">
        <f t="shared" si="304"/>
        <v>2019</v>
      </c>
      <c r="B4849" s="2" t="str">
        <f t="shared" si="305"/>
        <v>Jan</v>
      </c>
      <c r="C4849" s="2">
        <f t="shared" si="306"/>
        <v>1</v>
      </c>
      <c r="D4849" s="2" t="str">
        <f t="shared" si="307"/>
        <v>Wed</v>
      </c>
      <c r="E4849" s="34">
        <v>43467</v>
      </c>
      <c r="F4849" s="30" t="s">
        <v>2339</v>
      </c>
      <c r="G4849" s="2" t="s">
        <v>2340</v>
      </c>
      <c r="H4849" s="30" t="s">
        <v>2341</v>
      </c>
      <c r="I4849" s="2">
        <v>0</v>
      </c>
      <c r="J4849" s="30" t="s">
        <v>2456</v>
      </c>
      <c r="K4849" s="2" t="s">
        <v>1429</v>
      </c>
      <c r="L4849" s="30">
        <v>0</v>
      </c>
      <c r="M4849" s="2">
        <v>0</v>
      </c>
      <c r="N4849" s="2">
        <v>0</v>
      </c>
      <c r="O4849" s="31">
        <v>3.6805555555555557E-2</v>
      </c>
    </row>
    <row r="4850" spans="1:15" x14ac:dyDescent="0.25">
      <c r="A4850" s="2">
        <f t="shared" si="304"/>
        <v>2019</v>
      </c>
      <c r="B4850" s="2" t="str">
        <f t="shared" si="305"/>
        <v>Jan</v>
      </c>
      <c r="C4850" s="2">
        <f t="shared" si="306"/>
        <v>1</v>
      </c>
      <c r="D4850" s="2" t="str">
        <f t="shared" si="307"/>
        <v>Wed</v>
      </c>
      <c r="E4850" s="34">
        <v>43467</v>
      </c>
      <c r="F4850" s="30" t="s">
        <v>2339</v>
      </c>
      <c r="G4850" s="2" t="s">
        <v>2340</v>
      </c>
      <c r="H4850" s="30" t="s">
        <v>2341</v>
      </c>
      <c r="I4850" s="2">
        <v>0</v>
      </c>
      <c r="J4850" s="30" t="s">
        <v>2551</v>
      </c>
      <c r="K4850" s="2" t="s">
        <v>1429</v>
      </c>
      <c r="L4850" s="30">
        <v>0</v>
      </c>
      <c r="M4850" s="2">
        <v>0</v>
      </c>
      <c r="N4850" s="2">
        <v>0</v>
      </c>
      <c r="O4850" s="31">
        <v>3.6145833333333328E-2</v>
      </c>
    </row>
    <row r="4851" spans="1:15" x14ac:dyDescent="0.25">
      <c r="A4851" s="2">
        <f t="shared" si="304"/>
        <v>2019</v>
      </c>
      <c r="B4851" s="2" t="str">
        <f t="shared" si="305"/>
        <v>Jan</v>
      </c>
      <c r="C4851" s="2">
        <f t="shared" si="306"/>
        <v>1</v>
      </c>
      <c r="D4851" s="2" t="str">
        <f t="shared" si="307"/>
        <v>Wed</v>
      </c>
      <c r="E4851" s="34">
        <v>43467</v>
      </c>
      <c r="F4851" s="30">
        <v>51637</v>
      </c>
      <c r="G4851" s="2" t="s">
        <v>890</v>
      </c>
      <c r="H4851" s="30" t="s">
        <v>2342</v>
      </c>
      <c r="I4851" s="2">
        <v>46</v>
      </c>
      <c r="J4851" s="30" t="s">
        <v>1345</v>
      </c>
      <c r="K4851" s="2" t="s">
        <v>1429</v>
      </c>
      <c r="L4851" s="30">
        <v>9428</v>
      </c>
      <c r="M4851" s="2">
        <v>130</v>
      </c>
      <c r="N4851" s="2">
        <v>65</v>
      </c>
      <c r="O4851" s="31">
        <v>2.8333333333333332E-2</v>
      </c>
    </row>
    <row r="4852" spans="1:15" x14ac:dyDescent="0.25">
      <c r="A4852" s="2">
        <f t="shared" si="304"/>
        <v>2019</v>
      </c>
      <c r="B4852" s="2" t="str">
        <f t="shared" si="305"/>
        <v>Jan</v>
      </c>
      <c r="C4852" s="2">
        <f t="shared" si="306"/>
        <v>1</v>
      </c>
      <c r="D4852" s="2" t="str">
        <f t="shared" si="307"/>
        <v>Wed</v>
      </c>
      <c r="E4852" s="34">
        <v>43467</v>
      </c>
      <c r="F4852" s="30">
        <v>51637</v>
      </c>
      <c r="G4852" s="2" t="s">
        <v>890</v>
      </c>
      <c r="H4852" s="30" t="s">
        <v>2342</v>
      </c>
      <c r="I4852" s="2">
        <v>46</v>
      </c>
      <c r="J4852" s="30" t="s">
        <v>1403</v>
      </c>
      <c r="K4852" s="2" t="s">
        <v>1429</v>
      </c>
      <c r="L4852" s="30">
        <v>9428</v>
      </c>
      <c r="M4852" s="2">
        <v>130</v>
      </c>
      <c r="N4852" s="2">
        <v>65</v>
      </c>
      <c r="O4852" s="31">
        <v>2.8611111111111115E-2</v>
      </c>
    </row>
    <row r="4853" spans="1:15" x14ac:dyDescent="0.25">
      <c r="A4853" s="2">
        <f t="shared" si="304"/>
        <v>2019</v>
      </c>
      <c r="B4853" s="2" t="str">
        <f t="shared" si="305"/>
        <v>Jan</v>
      </c>
      <c r="C4853" s="2">
        <f t="shared" si="306"/>
        <v>1</v>
      </c>
      <c r="D4853" s="2" t="str">
        <f t="shared" si="307"/>
        <v>Wed</v>
      </c>
      <c r="E4853" s="34">
        <v>43467</v>
      </c>
      <c r="F4853" s="30">
        <v>51637</v>
      </c>
      <c r="G4853" s="2" t="s">
        <v>890</v>
      </c>
      <c r="H4853" s="30" t="s">
        <v>2342</v>
      </c>
      <c r="I4853" s="2">
        <v>46</v>
      </c>
      <c r="J4853" s="30" t="s">
        <v>1703</v>
      </c>
      <c r="K4853" s="2" t="s">
        <v>1275</v>
      </c>
      <c r="L4853" s="30">
        <v>9428</v>
      </c>
      <c r="M4853" s="2">
        <v>130</v>
      </c>
      <c r="N4853" s="2">
        <v>65</v>
      </c>
      <c r="O4853" s="31">
        <v>0.24680555555555558</v>
      </c>
    </row>
    <row r="4854" spans="1:15" x14ac:dyDescent="0.25">
      <c r="A4854" s="2">
        <f t="shared" si="304"/>
        <v>2019</v>
      </c>
      <c r="B4854" s="2" t="str">
        <f t="shared" si="305"/>
        <v>Jan</v>
      </c>
      <c r="C4854" s="2">
        <f t="shared" si="306"/>
        <v>1</v>
      </c>
      <c r="D4854" s="2" t="str">
        <f t="shared" si="307"/>
        <v>Wed</v>
      </c>
      <c r="E4854" s="34">
        <v>43467</v>
      </c>
      <c r="F4854" s="30">
        <v>51637</v>
      </c>
      <c r="G4854" s="2" t="s">
        <v>890</v>
      </c>
      <c r="H4854" s="30" t="s">
        <v>2342</v>
      </c>
      <c r="I4854" s="2">
        <v>46</v>
      </c>
      <c r="J4854" s="30" t="s">
        <v>1705</v>
      </c>
      <c r="K4854" s="2" t="s">
        <v>1272</v>
      </c>
      <c r="L4854" s="30">
        <v>9428</v>
      </c>
      <c r="M4854" s="2">
        <v>130</v>
      </c>
      <c r="N4854" s="2">
        <v>65</v>
      </c>
      <c r="O4854" s="31">
        <v>1.4097222222222221E-2</v>
      </c>
    </row>
    <row r="4855" spans="1:15" x14ac:dyDescent="0.25">
      <c r="A4855" s="2">
        <f t="shared" si="304"/>
        <v>2019</v>
      </c>
      <c r="B4855" s="2" t="str">
        <f t="shared" si="305"/>
        <v>Jan</v>
      </c>
      <c r="C4855" s="2">
        <f t="shared" si="306"/>
        <v>1</v>
      </c>
      <c r="D4855" s="2" t="str">
        <f t="shared" si="307"/>
        <v>Wed</v>
      </c>
      <c r="E4855" s="34">
        <v>43467</v>
      </c>
      <c r="F4855" s="30">
        <v>51637</v>
      </c>
      <c r="G4855" s="2" t="s">
        <v>890</v>
      </c>
      <c r="H4855" s="30" t="s">
        <v>2342</v>
      </c>
      <c r="I4855" s="2">
        <v>46</v>
      </c>
      <c r="J4855" s="30" t="s">
        <v>1706</v>
      </c>
      <c r="K4855" s="2" t="s">
        <v>1264</v>
      </c>
      <c r="L4855" s="30">
        <v>9428</v>
      </c>
      <c r="M4855" s="2">
        <v>130</v>
      </c>
      <c r="N4855" s="2">
        <v>65</v>
      </c>
      <c r="O4855" s="31">
        <v>2.8599537037037034E-2</v>
      </c>
    </row>
    <row r="4856" spans="1:15" x14ac:dyDescent="0.25">
      <c r="A4856" s="2">
        <f t="shared" si="304"/>
        <v>2019</v>
      </c>
      <c r="B4856" s="2" t="str">
        <f t="shared" si="305"/>
        <v>Jan</v>
      </c>
      <c r="C4856" s="2">
        <f t="shared" si="306"/>
        <v>1</v>
      </c>
      <c r="D4856" s="2" t="str">
        <f t="shared" si="307"/>
        <v>Wed</v>
      </c>
      <c r="E4856" s="34">
        <v>43467</v>
      </c>
      <c r="F4856" s="30">
        <v>51637</v>
      </c>
      <c r="G4856" s="2" t="s">
        <v>890</v>
      </c>
      <c r="H4856" s="30" t="s">
        <v>2342</v>
      </c>
      <c r="I4856" s="2">
        <v>46</v>
      </c>
      <c r="J4856" s="30" t="s">
        <v>1709</v>
      </c>
      <c r="K4856" s="2" t="s">
        <v>1275</v>
      </c>
      <c r="L4856" s="30">
        <v>9428</v>
      </c>
      <c r="M4856" s="2">
        <v>130</v>
      </c>
      <c r="N4856" s="2">
        <v>65</v>
      </c>
      <c r="O4856" s="31">
        <v>0.24659722222222222</v>
      </c>
    </row>
    <row r="4857" spans="1:15" x14ac:dyDescent="0.25">
      <c r="A4857" s="2">
        <f t="shared" si="304"/>
        <v>2019</v>
      </c>
      <c r="B4857" s="2" t="str">
        <f t="shared" si="305"/>
        <v>Jan</v>
      </c>
      <c r="C4857" s="2">
        <f t="shared" si="306"/>
        <v>1</v>
      </c>
      <c r="D4857" s="2" t="str">
        <f t="shared" si="307"/>
        <v>Wed</v>
      </c>
      <c r="E4857" s="34">
        <v>43467</v>
      </c>
      <c r="F4857" s="30">
        <v>51637</v>
      </c>
      <c r="G4857" s="2" t="s">
        <v>890</v>
      </c>
      <c r="H4857" s="30" t="s">
        <v>2342</v>
      </c>
      <c r="I4857" s="2">
        <v>46</v>
      </c>
      <c r="J4857" s="30" t="s">
        <v>1711</v>
      </c>
      <c r="K4857" s="2" t="s">
        <v>1429</v>
      </c>
      <c r="L4857" s="30">
        <v>9428</v>
      </c>
      <c r="M4857" s="2">
        <v>130</v>
      </c>
      <c r="N4857" s="2">
        <v>65</v>
      </c>
      <c r="O4857" s="31">
        <v>2.7696759259259258E-2</v>
      </c>
    </row>
    <row r="4858" spans="1:15" x14ac:dyDescent="0.25">
      <c r="A4858" s="2">
        <f t="shared" si="304"/>
        <v>2019</v>
      </c>
      <c r="B4858" s="2" t="str">
        <f t="shared" si="305"/>
        <v>Jan</v>
      </c>
      <c r="C4858" s="2">
        <f t="shared" si="306"/>
        <v>1</v>
      </c>
      <c r="D4858" s="2" t="str">
        <f t="shared" si="307"/>
        <v>Wed</v>
      </c>
      <c r="E4858" s="34">
        <v>43467</v>
      </c>
      <c r="F4858" s="30">
        <v>51637</v>
      </c>
      <c r="G4858" s="2" t="s">
        <v>890</v>
      </c>
      <c r="H4858" s="30" t="s">
        <v>2342</v>
      </c>
      <c r="I4858" s="2">
        <v>46</v>
      </c>
      <c r="J4858" s="30" t="s">
        <v>1770</v>
      </c>
      <c r="K4858" s="2" t="s">
        <v>1348</v>
      </c>
      <c r="L4858" s="30">
        <v>9428</v>
      </c>
      <c r="M4858" s="2">
        <v>130</v>
      </c>
      <c r="N4858" s="2">
        <v>65</v>
      </c>
      <c r="O4858" s="31">
        <v>0.15995370370370371</v>
      </c>
    </row>
    <row r="4859" spans="1:15" x14ac:dyDescent="0.25">
      <c r="A4859" s="2">
        <f t="shared" si="304"/>
        <v>2019</v>
      </c>
      <c r="B4859" s="2" t="str">
        <f t="shared" si="305"/>
        <v>Jan</v>
      </c>
      <c r="C4859" s="2">
        <f t="shared" si="306"/>
        <v>1</v>
      </c>
      <c r="D4859" s="2" t="str">
        <f t="shared" si="307"/>
        <v>Wed</v>
      </c>
      <c r="E4859" s="34">
        <v>43467</v>
      </c>
      <c r="F4859" s="30">
        <v>51637</v>
      </c>
      <c r="G4859" s="2" t="s">
        <v>890</v>
      </c>
      <c r="H4859" s="30" t="s">
        <v>2342</v>
      </c>
      <c r="I4859" s="2">
        <v>46</v>
      </c>
      <c r="J4859" s="30" t="s">
        <v>1770</v>
      </c>
      <c r="K4859" s="2" t="s">
        <v>1429</v>
      </c>
      <c r="L4859" s="30">
        <v>9428</v>
      </c>
      <c r="M4859" s="2">
        <v>130</v>
      </c>
      <c r="N4859" s="2">
        <v>65</v>
      </c>
      <c r="O4859" s="31">
        <v>2.3807870370370368E-2</v>
      </c>
    </row>
    <row r="4860" spans="1:15" x14ac:dyDescent="0.25">
      <c r="A4860" s="2">
        <f t="shared" ref="A4860:A4923" si="308">YEAR(E4860)</f>
        <v>2019</v>
      </c>
      <c r="B4860" s="2" t="str">
        <f t="shared" ref="B4860:B4923" si="309">TEXT(E4860,"MMM")</f>
        <v>Jan</v>
      </c>
      <c r="C4860" s="2">
        <f t="shared" ref="C4860:C4923" si="310">WEEKNUM(E4860)</f>
        <v>1</v>
      </c>
      <c r="D4860" s="2" t="str">
        <f t="shared" ref="D4860:D4923" si="311">TEXT(E4860,"DDD")</f>
        <v>Wed</v>
      </c>
      <c r="E4860" s="34">
        <v>43467</v>
      </c>
      <c r="F4860" s="30">
        <v>51637</v>
      </c>
      <c r="G4860" s="2" t="s">
        <v>890</v>
      </c>
      <c r="H4860" s="30" t="s">
        <v>2342</v>
      </c>
      <c r="I4860" s="2">
        <v>46</v>
      </c>
      <c r="J4860" s="30" t="s">
        <v>1794</v>
      </c>
      <c r="K4860" s="2" t="s">
        <v>1429</v>
      </c>
      <c r="L4860" s="30">
        <v>9428</v>
      </c>
      <c r="M4860" s="2">
        <v>130</v>
      </c>
      <c r="N4860" s="2">
        <v>65</v>
      </c>
      <c r="O4860" s="31">
        <v>2.7349537037037037E-2</v>
      </c>
    </row>
    <row r="4861" spans="1:15" x14ac:dyDescent="0.25">
      <c r="A4861" s="2">
        <f t="shared" si="308"/>
        <v>2019</v>
      </c>
      <c r="B4861" s="2" t="str">
        <f t="shared" si="309"/>
        <v>Jan</v>
      </c>
      <c r="C4861" s="2">
        <f t="shared" si="310"/>
        <v>1</v>
      </c>
      <c r="D4861" s="2" t="str">
        <f t="shared" si="311"/>
        <v>Wed</v>
      </c>
      <c r="E4861" s="34">
        <v>43467</v>
      </c>
      <c r="F4861" s="30">
        <v>51637</v>
      </c>
      <c r="G4861" s="2" t="s">
        <v>890</v>
      </c>
      <c r="H4861" s="30" t="s">
        <v>2342</v>
      </c>
      <c r="I4861" s="2">
        <v>46</v>
      </c>
      <c r="J4861" s="30" t="s">
        <v>2073</v>
      </c>
      <c r="K4861" s="2" t="s">
        <v>1429</v>
      </c>
      <c r="L4861" s="30">
        <v>9428</v>
      </c>
      <c r="M4861" s="2">
        <v>130</v>
      </c>
      <c r="N4861" s="2">
        <v>65</v>
      </c>
      <c r="O4861" s="31">
        <v>2.8113425925925927E-2</v>
      </c>
    </row>
    <row r="4862" spans="1:15" x14ac:dyDescent="0.25">
      <c r="A4862" s="2">
        <f t="shared" si="308"/>
        <v>2019</v>
      </c>
      <c r="B4862" s="2" t="str">
        <f t="shared" si="309"/>
        <v>Jan</v>
      </c>
      <c r="C4862" s="2">
        <f t="shared" si="310"/>
        <v>1</v>
      </c>
      <c r="D4862" s="2" t="str">
        <f t="shared" si="311"/>
        <v>Wed</v>
      </c>
      <c r="E4862" s="34">
        <v>43467</v>
      </c>
      <c r="F4862" s="30">
        <v>51637</v>
      </c>
      <c r="G4862" s="2" t="s">
        <v>890</v>
      </c>
      <c r="H4862" s="30" t="s">
        <v>2342</v>
      </c>
      <c r="I4862" s="2">
        <v>46</v>
      </c>
      <c r="J4862" s="30" t="s">
        <v>2087</v>
      </c>
      <c r="K4862" s="2" t="s">
        <v>1429</v>
      </c>
      <c r="L4862" s="30">
        <v>9428</v>
      </c>
      <c r="M4862" s="2">
        <v>130</v>
      </c>
      <c r="N4862" s="2">
        <v>65</v>
      </c>
      <c r="O4862" s="31">
        <v>2.4050925925925924E-2</v>
      </c>
    </row>
    <row r="4863" spans="1:15" x14ac:dyDescent="0.25">
      <c r="A4863" s="2">
        <f t="shared" si="308"/>
        <v>2019</v>
      </c>
      <c r="B4863" s="2" t="str">
        <f t="shared" si="309"/>
        <v>Jan</v>
      </c>
      <c r="C4863" s="2">
        <f t="shared" si="310"/>
        <v>1</v>
      </c>
      <c r="D4863" s="2" t="str">
        <f t="shared" si="311"/>
        <v>Wed</v>
      </c>
      <c r="E4863" s="34">
        <v>43467</v>
      </c>
      <c r="F4863" s="30">
        <v>51672</v>
      </c>
      <c r="G4863" s="2" t="s">
        <v>2343</v>
      </c>
      <c r="H4863" s="30" t="s">
        <v>2344</v>
      </c>
      <c r="I4863" s="2">
        <v>24</v>
      </c>
      <c r="J4863" s="30" t="s">
        <v>1292</v>
      </c>
      <c r="K4863" s="2" t="s">
        <v>1247</v>
      </c>
      <c r="L4863" s="30">
        <v>8219</v>
      </c>
      <c r="M4863" s="2">
        <v>53</v>
      </c>
      <c r="N4863" s="2">
        <v>17</v>
      </c>
      <c r="O4863" s="31">
        <v>0.10381944444444445</v>
      </c>
    </row>
    <row r="4864" spans="1:15" x14ac:dyDescent="0.25">
      <c r="A4864" s="2">
        <f t="shared" si="308"/>
        <v>2019</v>
      </c>
      <c r="B4864" s="2" t="str">
        <f t="shared" si="309"/>
        <v>Jan</v>
      </c>
      <c r="C4864" s="2">
        <f t="shared" si="310"/>
        <v>1</v>
      </c>
      <c r="D4864" s="2" t="str">
        <f t="shared" si="311"/>
        <v>Wed</v>
      </c>
      <c r="E4864" s="34">
        <v>43467</v>
      </c>
      <c r="F4864" s="30">
        <v>51672</v>
      </c>
      <c r="G4864" s="2" t="s">
        <v>2343</v>
      </c>
      <c r="H4864" s="30" t="s">
        <v>2344</v>
      </c>
      <c r="I4864" s="2">
        <v>24</v>
      </c>
      <c r="J4864" s="30" t="s">
        <v>1265</v>
      </c>
      <c r="K4864" s="2" t="s">
        <v>1247</v>
      </c>
      <c r="L4864" s="30">
        <v>8219</v>
      </c>
      <c r="M4864" s="2">
        <v>53</v>
      </c>
      <c r="N4864" s="2">
        <v>17</v>
      </c>
      <c r="O4864" s="31">
        <v>0.11611111111111111</v>
      </c>
    </row>
    <row r="4865" spans="1:15" x14ac:dyDescent="0.25">
      <c r="A4865" s="2">
        <f t="shared" si="308"/>
        <v>2019</v>
      </c>
      <c r="B4865" s="2" t="str">
        <f t="shared" si="309"/>
        <v>Jan</v>
      </c>
      <c r="C4865" s="2">
        <f t="shared" si="310"/>
        <v>1</v>
      </c>
      <c r="D4865" s="2" t="str">
        <f t="shared" si="311"/>
        <v>Wed</v>
      </c>
      <c r="E4865" s="34">
        <v>43467</v>
      </c>
      <c r="F4865" s="30">
        <v>51672</v>
      </c>
      <c r="G4865" s="2" t="s">
        <v>2343</v>
      </c>
      <c r="H4865" s="30" t="s">
        <v>2344</v>
      </c>
      <c r="I4865" s="2">
        <v>24</v>
      </c>
      <c r="J4865" s="30" t="s">
        <v>1300</v>
      </c>
      <c r="K4865" s="2" t="s">
        <v>1264</v>
      </c>
      <c r="L4865" s="30">
        <v>8219</v>
      </c>
      <c r="M4865" s="2">
        <v>53</v>
      </c>
      <c r="N4865" s="2">
        <v>17</v>
      </c>
      <c r="O4865" s="31">
        <v>6.6203703703703709E-2</v>
      </c>
    </row>
    <row r="4866" spans="1:15" x14ac:dyDescent="0.25">
      <c r="A4866" s="2">
        <f t="shared" si="308"/>
        <v>2019</v>
      </c>
      <c r="B4866" s="2" t="str">
        <f t="shared" si="309"/>
        <v>Jan</v>
      </c>
      <c r="C4866" s="2">
        <f t="shared" si="310"/>
        <v>1</v>
      </c>
      <c r="D4866" s="2" t="str">
        <f t="shared" si="311"/>
        <v>Wed</v>
      </c>
      <c r="E4866" s="34">
        <v>43467</v>
      </c>
      <c r="F4866" s="30">
        <v>51672</v>
      </c>
      <c r="G4866" s="2" t="s">
        <v>2343</v>
      </c>
      <c r="H4866" s="30" t="s">
        <v>2344</v>
      </c>
      <c r="I4866" s="2">
        <v>24</v>
      </c>
      <c r="J4866" s="30" t="s">
        <v>1284</v>
      </c>
      <c r="K4866" s="2" t="s">
        <v>1247</v>
      </c>
      <c r="L4866" s="30">
        <v>8219</v>
      </c>
      <c r="M4866" s="2">
        <v>53</v>
      </c>
      <c r="N4866" s="2">
        <v>17</v>
      </c>
      <c r="O4866" s="31">
        <v>0.11523148148148148</v>
      </c>
    </row>
    <row r="4867" spans="1:15" x14ac:dyDescent="0.25">
      <c r="A4867" s="2">
        <f t="shared" si="308"/>
        <v>2019</v>
      </c>
      <c r="B4867" s="2" t="str">
        <f t="shared" si="309"/>
        <v>Jan</v>
      </c>
      <c r="C4867" s="2">
        <f t="shared" si="310"/>
        <v>1</v>
      </c>
      <c r="D4867" s="2" t="str">
        <f t="shared" si="311"/>
        <v>Wed</v>
      </c>
      <c r="E4867" s="34">
        <v>43467</v>
      </c>
      <c r="F4867" s="30">
        <v>51672</v>
      </c>
      <c r="G4867" s="2" t="s">
        <v>2343</v>
      </c>
      <c r="H4867" s="30" t="s">
        <v>2344</v>
      </c>
      <c r="I4867" s="2">
        <v>24</v>
      </c>
      <c r="J4867" s="30" t="s">
        <v>1386</v>
      </c>
      <c r="K4867" s="2" t="s">
        <v>1247</v>
      </c>
      <c r="L4867" s="30">
        <v>8219</v>
      </c>
      <c r="M4867" s="2">
        <v>53</v>
      </c>
      <c r="N4867" s="2">
        <v>17</v>
      </c>
      <c r="O4867" s="31">
        <v>0.11584490740740742</v>
      </c>
    </row>
    <row r="4868" spans="1:15" x14ac:dyDescent="0.25">
      <c r="A4868" s="2">
        <f t="shared" si="308"/>
        <v>2019</v>
      </c>
      <c r="B4868" s="2" t="str">
        <f t="shared" si="309"/>
        <v>Jan</v>
      </c>
      <c r="C4868" s="2">
        <f t="shared" si="310"/>
        <v>1</v>
      </c>
      <c r="D4868" s="2" t="str">
        <f t="shared" si="311"/>
        <v>Wed</v>
      </c>
      <c r="E4868" s="34">
        <v>43467</v>
      </c>
      <c r="F4868" s="30">
        <v>51672</v>
      </c>
      <c r="G4868" s="2" t="s">
        <v>2343</v>
      </c>
      <c r="H4868" s="30" t="s">
        <v>2344</v>
      </c>
      <c r="I4868" s="2">
        <v>24</v>
      </c>
      <c r="J4868" s="30" t="s">
        <v>1390</v>
      </c>
      <c r="K4868" s="2" t="s">
        <v>1247</v>
      </c>
      <c r="L4868" s="30">
        <v>8219</v>
      </c>
      <c r="M4868" s="2">
        <v>53</v>
      </c>
      <c r="N4868" s="2">
        <v>17</v>
      </c>
      <c r="O4868" s="31">
        <v>0.11730324074074074</v>
      </c>
    </row>
    <row r="4869" spans="1:15" x14ac:dyDescent="0.25">
      <c r="A4869" s="2">
        <f t="shared" si="308"/>
        <v>2019</v>
      </c>
      <c r="B4869" s="2" t="str">
        <f t="shared" si="309"/>
        <v>Jan</v>
      </c>
      <c r="C4869" s="2">
        <f t="shared" si="310"/>
        <v>1</v>
      </c>
      <c r="D4869" s="2" t="str">
        <f t="shared" si="311"/>
        <v>Wed</v>
      </c>
      <c r="E4869" s="34">
        <v>43467</v>
      </c>
      <c r="F4869" s="30">
        <v>51672</v>
      </c>
      <c r="G4869" s="2" t="s">
        <v>2343</v>
      </c>
      <c r="H4869" s="30" t="s">
        <v>2344</v>
      </c>
      <c r="I4869" s="2">
        <v>24</v>
      </c>
      <c r="J4869" s="30" t="s">
        <v>1392</v>
      </c>
      <c r="K4869" s="2" t="s">
        <v>1247</v>
      </c>
      <c r="L4869" s="30">
        <v>8219</v>
      </c>
      <c r="M4869" s="2">
        <v>53</v>
      </c>
      <c r="N4869" s="2">
        <v>17</v>
      </c>
      <c r="O4869" s="31">
        <v>0.11714120370370369</v>
      </c>
    </row>
    <row r="4870" spans="1:15" x14ac:dyDescent="0.25">
      <c r="A4870" s="2">
        <f t="shared" si="308"/>
        <v>2019</v>
      </c>
      <c r="B4870" s="2" t="str">
        <f t="shared" si="309"/>
        <v>Jan</v>
      </c>
      <c r="C4870" s="2">
        <f t="shared" si="310"/>
        <v>1</v>
      </c>
      <c r="D4870" s="2" t="str">
        <f t="shared" si="311"/>
        <v>Wed</v>
      </c>
      <c r="E4870" s="34">
        <v>43467</v>
      </c>
      <c r="F4870" s="30">
        <v>51672</v>
      </c>
      <c r="G4870" s="2" t="s">
        <v>2343</v>
      </c>
      <c r="H4870" s="30" t="s">
        <v>2344</v>
      </c>
      <c r="I4870" s="2">
        <v>24</v>
      </c>
      <c r="J4870" s="30" t="s">
        <v>1411</v>
      </c>
      <c r="K4870" s="2" t="s">
        <v>1264</v>
      </c>
      <c r="L4870" s="30">
        <v>8219</v>
      </c>
      <c r="M4870" s="2">
        <v>53</v>
      </c>
      <c r="N4870" s="2">
        <v>17</v>
      </c>
      <c r="O4870" s="31">
        <v>0.11453703703703703</v>
      </c>
    </row>
    <row r="4871" spans="1:15" x14ac:dyDescent="0.25">
      <c r="A4871" s="2">
        <f t="shared" si="308"/>
        <v>2019</v>
      </c>
      <c r="B4871" s="2" t="str">
        <f t="shared" si="309"/>
        <v>Jan</v>
      </c>
      <c r="C4871" s="2">
        <f t="shared" si="310"/>
        <v>1</v>
      </c>
      <c r="D4871" s="2" t="str">
        <f t="shared" si="311"/>
        <v>Wed</v>
      </c>
      <c r="E4871" s="34">
        <v>43467</v>
      </c>
      <c r="F4871" s="30">
        <v>51672</v>
      </c>
      <c r="G4871" s="2" t="s">
        <v>2343</v>
      </c>
      <c r="H4871" s="30" t="s">
        <v>2344</v>
      </c>
      <c r="I4871" s="2">
        <v>24</v>
      </c>
      <c r="J4871" s="30" t="s">
        <v>1844</v>
      </c>
      <c r="K4871" s="2" t="s">
        <v>1272</v>
      </c>
      <c r="L4871" s="30">
        <v>8219</v>
      </c>
      <c r="M4871" s="2">
        <v>53</v>
      </c>
      <c r="N4871" s="2">
        <v>17</v>
      </c>
      <c r="O4871" s="31">
        <v>3.3715277777777775E-2</v>
      </c>
    </row>
    <row r="4872" spans="1:15" x14ac:dyDescent="0.25">
      <c r="A4872" s="2">
        <f t="shared" si="308"/>
        <v>2019</v>
      </c>
      <c r="B4872" s="2" t="str">
        <f t="shared" si="309"/>
        <v>Jan</v>
      </c>
      <c r="C4872" s="2">
        <f t="shared" si="310"/>
        <v>1</v>
      </c>
      <c r="D4872" s="2" t="str">
        <f t="shared" si="311"/>
        <v>Wed</v>
      </c>
      <c r="E4872" s="34">
        <v>43467</v>
      </c>
      <c r="F4872" s="30">
        <v>51672</v>
      </c>
      <c r="G4872" s="2" t="s">
        <v>2343</v>
      </c>
      <c r="H4872" s="30" t="s">
        <v>2344</v>
      </c>
      <c r="I4872" s="2">
        <v>24</v>
      </c>
      <c r="J4872" s="30" t="s">
        <v>2547</v>
      </c>
      <c r="K4872" s="2" t="s">
        <v>1247</v>
      </c>
      <c r="L4872" s="30">
        <v>8219</v>
      </c>
      <c r="M4872" s="2">
        <v>53</v>
      </c>
      <c r="N4872" s="2">
        <v>17</v>
      </c>
      <c r="O4872" s="31">
        <v>0.10475694444444444</v>
      </c>
    </row>
    <row r="4873" spans="1:15" x14ac:dyDescent="0.25">
      <c r="A4873" s="2">
        <f t="shared" si="308"/>
        <v>2019</v>
      </c>
      <c r="B4873" s="2" t="str">
        <f t="shared" si="309"/>
        <v>Jan</v>
      </c>
      <c r="C4873" s="2">
        <f t="shared" si="310"/>
        <v>1</v>
      </c>
      <c r="D4873" s="2" t="str">
        <f t="shared" si="311"/>
        <v>Wed</v>
      </c>
      <c r="E4873" s="34">
        <v>43467</v>
      </c>
      <c r="F4873" s="30">
        <v>51672</v>
      </c>
      <c r="G4873" s="2" t="s">
        <v>2343</v>
      </c>
      <c r="H4873" s="30" t="s">
        <v>2344</v>
      </c>
      <c r="I4873" s="2">
        <v>24</v>
      </c>
      <c r="J4873" s="30" t="s">
        <v>2548</v>
      </c>
      <c r="K4873" s="2" t="s">
        <v>1247</v>
      </c>
      <c r="L4873" s="30">
        <v>8219</v>
      </c>
      <c r="M4873" s="2">
        <v>53</v>
      </c>
      <c r="N4873" s="2">
        <v>17</v>
      </c>
      <c r="O4873" s="31">
        <v>0.10403935185185186</v>
      </c>
    </row>
    <row r="4874" spans="1:15" x14ac:dyDescent="0.25">
      <c r="A4874" s="2">
        <f t="shared" si="308"/>
        <v>2019</v>
      </c>
      <c r="B4874" s="2" t="str">
        <f t="shared" si="309"/>
        <v>Jan</v>
      </c>
      <c r="C4874" s="2">
        <f t="shared" si="310"/>
        <v>1</v>
      </c>
      <c r="D4874" s="2" t="str">
        <f t="shared" si="311"/>
        <v>Wed</v>
      </c>
      <c r="E4874" s="34">
        <v>43467</v>
      </c>
      <c r="F4874" s="30">
        <v>51134</v>
      </c>
      <c r="G4874" s="2" t="s">
        <v>82</v>
      </c>
      <c r="H4874" s="30" t="s">
        <v>1447</v>
      </c>
      <c r="I4874" s="2">
        <v>0</v>
      </c>
      <c r="J4874" s="30" t="s">
        <v>1253</v>
      </c>
      <c r="K4874" s="2" t="s">
        <v>1429</v>
      </c>
      <c r="L4874" s="30">
        <v>0</v>
      </c>
      <c r="M4874" s="2">
        <v>0</v>
      </c>
      <c r="N4874" s="2">
        <v>0</v>
      </c>
      <c r="O4874" s="31">
        <v>0.12752314814814816</v>
      </c>
    </row>
    <row r="4875" spans="1:15" x14ac:dyDescent="0.25">
      <c r="A4875" s="2">
        <f t="shared" si="308"/>
        <v>2019</v>
      </c>
      <c r="B4875" s="2" t="str">
        <f t="shared" si="309"/>
        <v>Jan</v>
      </c>
      <c r="C4875" s="2">
        <f t="shared" si="310"/>
        <v>1</v>
      </c>
      <c r="D4875" s="2" t="str">
        <f t="shared" si="311"/>
        <v>Wed</v>
      </c>
      <c r="E4875" s="34">
        <v>43467</v>
      </c>
      <c r="F4875" s="30">
        <v>51134</v>
      </c>
      <c r="G4875" s="2" t="s">
        <v>82</v>
      </c>
      <c r="H4875" s="30" t="s">
        <v>1447</v>
      </c>
      <c r="I4875" s="2">
        <v>0</v>
      </c>
      <c r="J4875" s="30" t="s">
        <v>1330</v>
      </c>
      <c r="K4875" s="2" t="s">
        <v>1429</v>
      </c>
      <c r="L4875" s="30">
        <v>0</v>
      </c>
      <c r="M4875" s="2">
        <v>0</v>
      </c>
      <c r="N4875" s="2">
        <v>0</v>
      </c>
      <c r="O4875" s="31">
        <v>0.12724537037037037</v>
      </c>
    </row>
    <row r="4876" spans="1:15" x14ac:dyDescent="0.25">
      <c r="A4876" s="2">
        <f t="shared" si="308"/>
        <v>2019</v>
      </c>
      <c r="B4876" s="2" t="str">
        <f t="shared" si="309"/>
        <v>Jan</v>
      </c>
      <c r="C4876" s="2">
        <f t="shared" si="310"/>
        <v>1</v>
      </c>
      <c r="D4876" s="2" t="str">
        <f t="shared" si="311"/>
        <v>Wed</v>
      </c>
      <c r="E4876" s="34">
        <v>43467</v>
      </c>
      <c r="F4876" s="30">
        <v>51134</v>
      </c>
      <c r="G4876" s="2" t="s">
        <v>82</v>
      </c>
      <c r="H4876" s="30" t="s">
        <v>1447</v>
      </c>
      <c r="I4876" s="2">
        <v>0</v>
      </c>
      <c r="J4876" s="30" t="s">
        <v>1339</v>
      </c>
      <c r="K4876" s="2" t="s">
        <v>1429</v>
      </c>
      <c r="L4876" s="30">
        <v>0</v>
      </c>
      <c r="M4876" s="2">
        <v>0</v>
      </c>
      <c r="N4876" s="2">
        <v>0</v>
      </c>
      <c r="O4876" s="31">
        <v>0.12739583333333335</v>
      </c>
    </row>
    <row r="4877" spans="1:15" x14ac:dyDescent="0.25">
      <c r="A4877" s="2">
        <f t="shared" si="308"/>
        <v>2019</v>
      </c>
      <c r="B4877" s="2" t="str">
        <f t="shared" si="309"/>
        <v>Jan</v>
      </c>
      <c r="C4877" s="2">
        <f t="shared" si="310"/>
        <v>1</v>
      </c>
      <c r="D4877" s="2" t="str">
        <f t="shared" si="311"/>
        <v>Wed</v>
      </c>
      <c r="E4877" s="34">
        <v>43467</v>
      </c>
      <c r="F4877" s="30">
        <v>51134</v>
      </c>
      <c r="G4877" s="2" t="s">
        <v>82</v>
      </c>
      <c r="H4877" s="30" t="s">
        <v>1447</v>
      </c>
      <c r="I4877" s="2">
        <v>0</v>
      </c>
      <c r="J4877" s="30" t="s">
        <v>1403</v>
      </c>
      <c r="K4877" s="2" t="s">
        <v>1429</v>
      </c>
      <c r="L4877" s="30">
        <v>0</v>
      </c>
      <c r="M4877" s="2">
        <v>0</v>
      </c>
      <c r="N4877" s="2">
        <v>0</v>
      </c>
      <c r="O4877" s="31">
        <v>0.1272800925925926</v>
      </c>
    </row>
    <row r="4878" spans="1:15" x14ac:dyDescent="0.25">
      <c r="A4878" s="2">
        <f t="shared" si="308"/>
        <v>2019</v>
      </c>
      <c r="B4878" s="2" t="str">
        <f t="shared" si="309"/>
        <v>Jan</v>
      </c>
      <c r="C4878" s="2">
        <f t="shared" si="310"/>
        <v>1</v>
      </c>
      <c r="D4878" s="2" t="str">
        <f t="shared" si="311"/>
        <v>Wed</v>
      </c>
      <c r="E4878" s="34">
        <v>43467</v>
      </c>
      <c r="F4878" s="30">
        <v>51134</v>
      </c>
      <c r="G4878" s="2" t="s">
        <v>82</v>
      </c>
      <c r="H4878" s="30" t="s">
        <v>1447</v>
      </c>
      <c r="I4878" s="2">
        <v>0</v>
      </c>
      <c r="J4878" s="30" t="s">
        <v>1703</v>
      </c>
      <c r="K4878" s="2" t="s">
        <v>1272</v>
      </c>
      <c r="L4878" s="30">
        <v>0</v>
      </c>
      <c r="M4878" s="2">
        <v>0</v>
      </c>
      <c r="N4878" s="2">
        <v>0</v>
      </c>
      <c r="O4878" s="31">
        <v>1.0243055555555556E-2</v>
      </c>
    </row>
    <row r="4879" spans="1:15" x14ac:dyDescent="0.25">
      <c r="A4879" s="2">
        <f t="shared" si="308"/>
        <v>2019</v>
      </c>
      <c r="B4879" s="2" t="str">
        <f t="shared" si="309"/>
        <v>Jan</v>
      </c>
      <c r="C4879" s="2">
        <f t="shared" si="310"/>
        <v>1</v>
      </c>
      <c r="D4879" s="2" t="str">
        <f t="shared" si="311"/>
        <v>Wed</v>
      </c>
      <c r="E4879" s="34">
        <v>43467</v>
      </c>
      <c r="F4879" s="30">
        <v>51134</v>
      </c>
      <c r="G4879" s="2" t="s">
        <v>82</v>
      </c>
      <c r="H4879" s="30" t="s">
        <v>1447</v>
      </c>
      <c r="I4879" s="2">
        <v>0</v>
      </c>
      <c r="J4879" s="30" t="s">
        <v>1706</v>
      </c>
      <c r="K4879" s="2" t="s">
        <v>1264</v>
      </c>
      <c r="L4879" s="30">
        <v>0</v>
      </c>
      <c r="M4879" s="2">
        <v>0</v>
      </c>
      <c r="N4879" s="2">
        <v>0</v>
      </c>
      <c r="O4879" s="31">
        <v>0.12719907407407408</v>
      </c>
    </row>
    <row r="4880" spans="1:15" x14ac:dyDescent="0.25">
      <c r="A4880" s="2">
        <f t="shared" si="308"/>
        <v>2019</v>
      </c>
      <c r="B4880" s="2" t="str">
        <f t="shared" si="309"/>
        <v>Jan</v>
      </c>
      <c r="C4880" s="2">
        <f t="shared" si="310"/>
        <v>1</v>
      </c>
      <c r="D4880" s="2" t="str">
        <f t="shared" si="311"/>
        <v>Wed</v>
      </c>
      <c r="E4880" s="34">
        <v>43467</v>
      </c>
      <c r="F4880" s="30">
        <v>51134</v>
      </c>
      <c r="G4880" s="2" t="s">
        <v>82</v>
      </c>
      <c r="H4880" s="30" t="s">
        <v>1447</v>
      </c>
      <c r="I4880" s="2">
        <v>0</v>
      </c>
      <c r="J4880" s="30" t="s">
        <v>1868</v>
      </c>
      <c r="K4880" s="2" t="s">
        <v>1429</v>
      </c>
      <c r="L4880" s="30">
        <v>0</v>
      </c>
      <c r="M4880" s="2">
        <v>0</v>
      </c>
      <c r="N4880" s="2">
        <v>0</v>
      </c>
      <c r="O4880" s="31">
        <v>0.12751157407407407</v>
      </c>
    </row>
    <row r="4881" spans="1:15" x14ac:dyDescent="0.25">
      <c r="A4881" s="2">
        <f t="shared" si="308"/>
        <v>2019</v>
      </c>
      <c r="B4881" s="2" t="str">
        <f t="shared" si="309"/>
        <v>Jan</v>
      </c>
      <c r="C4881" s="2">
        <f t="shared" si="310"/>
        <v>1</v>
      </c>
      <c r="D4881" s="2" t="str">
        <f t="shared" si="311"/>
        <v>Wed</v>
      </c>
      <c r="E4881" s="34">
        <v>43467</v>
      </c>
      <c r="F4881" s="30">
        <v>51134</v>
      </c>
      <c r="G4881" s="2" t="s">
        <v>82</v>
      </c>
      <c r="H4881" s="30" t="s">
        <v>1447</v>
      </c>
      <c r="I4881" s="2">
        <v>0</v>
      </c>
      <c r="J4881" s="30" t="s">
        <v>2456</v>
      </c>
      <c r="K4881" s="2" t="s">
        <v>1429</v>
      </c>
      <c r="L4881" s="30">
        <v>0</v>
      </c>
      <c r="M4881" s="2">
        <v>0</v>
      </c>
      <c r="N4881" s="2">
        <v>0</v>
      </c>
      <c r="O4881" s="31">
        <v>0.12722222222222221</v>
      </c>
    </row>
    <row r="4882" spans="1:15" x14ac:dyDescent="0.25">
      <c r="A4882" s="2">
        <f t="shared" si="308"/>
        <v>2019</v>
      </c>
      <c r="B4882" s="2" t="str">
        <f t="shared" si="309"/>
        <v>Jan</v>
      </c>
      <c r="C4882" s="2">
        <f t="shared" si="310"/>
        <v>1</v>
      </c>
      <c r="D4882" s="2" t="str">
        <f t="shared" si="311"/>
        <v>Wed</v>
      </c>
      <c r="E4882" s="34">
        <v>43467</v>
      </c>
      <c r="F4882" s="30">
        <v>51134</v>
      </c>
      <c r="G4882" s="2" t="s">
        <v>82</v>
      </c>
      <c r="H4882" s="30" t="s">
        <v>2345</v>
      </c>
      <c r="I4882" s="2">
        <v>6</v>
      </c>
      <c r="J4882" s="30" t="s">
        <v>1253</v>
      </c>
      <c r="K4882" s="2" t="s">
        <v>1429</v>
      </c>
      <c r="L4882" s="30">
        <v>820</v>
      </c>
      <c r="M4882" s="2">
        <v>7</v>
      </c>
      <c r="N4882" s="2">
        <v>17</v>
      </c>
      <c r="O4882" s="31">
        <v>0.12752314814814816</v>
      </c>
    </row>
    <row r="4883" spans="1:15" x14ac:dyDescent="0.25">
      <c r="A4883" s="2">
        <f t="shared" si="308"/>
        <v>2019</v>
      </c>
      <c r="B4883" s="2" t="str">
        <f t="shared" si="309"/>
        <v>Jan</v>
      </c>
      <c r="C4883" s="2">
        <f t="shared" si="310"/>
        <v>1</v>
      </c>
      <c r="D4883" s="2" t="str">
        <f t="shared" si="311"/>
        <v>Wed</v>
      </c>
      <c r="E4883" s="34">
        <v>43467</v>
      </c>
      <c r="F4883" s="30">
        <v>51134</v>
      </c>
      <c r="G4883" s="2" t="s">
        <v>82</v>
      </c>
      <c r="H4883" s="30" t="s">
        <v>2345</v>
      </c>
      <c r="I4883" s="2">
        <v>6</v>
      </c>
      <c r="J4883" s="30" t="s">
        <v>1330</v>
      </c>
      <c r="K4883" s="2" t="s">
        <v>1429</v>
      </c>
      <c r="L4883" s="30">
        <v>820</v>
      </c>
      <c r="M4883" s="2">
        <v>7</v>
      </c>
      <c r="N4883" s="2">
        <v>17</v>
      </c>
      <c r="O4883" s="31">
        <v>0.12724537037037037</v>
      </c>
    </row>
    <row r="4884" spans="1:15" x14ac:dyDescent="0.25">
      <c r="A4884" s="2">
        <f t="shared" si="308"/>
        <v>2019</v>
      </c>
      <c r="B4884" s="2" t="str">
        <f t="shared" si="309"/>
        <v>Jan</v>
      </c>
      <c r="C4884" s="2">
        <f t="shared" si="310"/>
        <v>1</v>
      </c>
      <c r="D4884" s="2" t="str">
        <f t="shared" si="311"/>
        <v>Wed</v>
      </c>
      <c r="E4884" s="34">
        <v>43467</v>
      </c>
      <c r="F4884" s="30">
        <v>51134</v>
      </c>
      <c r="G4884" s="2" t="s">
        <v>82</v>
      </c>
      <c r="H4884" s="30" t="s">
        <v>2345</v>
      </c>
      <c r="I4884" s="2">
        <v>6</v>
      </c>
      <c r="J4884" s="30" t="s">
        <v>1339</v>
      </c>
      <c r="K4884" s="2" t="s">
        <v>1429</v>
      </c>
      <c r="L4884" s="30">
        <v>820</v>
      </c>
      <c r="M4884" s="2">
        <v>7</v>
      </c>
      <c r="N4884" s="2">
        <v>17</v>
      </c>
      <c r="O4884" s="31">
        <v>0.12739583333333335</v>
      </c>
    </row>
    <row r="4885" spans="1:15" x14ac:dyDescent="0.25">
      <c r="A4885" s="2">
        <f t="shared" si="308"/>
        <v>2019</v>
      </c>
      <c r="B4885" s="2" t="str">
        <f t="shared" si="309"/>
        <v>Jan</v>
      </c>
      <c r="C4885" s="2">
        <f t="shared" si="310"/>
        <v>1</v>
      </c>
      <c r="D4885" s="2" t="str">
        <f t="shared" si="311"/>
        <v>Wed</v>
      </c>
      <c r="E4885" s="34">
        <v>43467</v>
      </c>
      <c r="F4885" s="30">
        <v>51134</v>
      </c>
      <c r="G4885" s="2" t="s">
        <v>82</v>
      </c>
      <c r="H4885" s="30" t="s">
        <v>2345</v>
      </c>
      <c r="I4885" s="2">
        <v>6</v>
      </c>
      <c r="J4885" s="30" t="s">
        <v>1403</v>
      </c>
      <c r="K4885" s="2" t="s">
        <v>1429</v>
      </c>
      <c r="L4885" s="30">
        <v>820</v>
      </c>
      <c r="M4885" s="2">
        <v>7</v>
      </c>
      <c r="N4885" s="2">
        <v>17</v>
      </c>
      <c r="O4885" s="31">
        <v>0.1272800925925926</v>
      </c>
    </row>
    <row r="4886" spans="1:15" x14ac:dyDescent="0.25">
      <c r="A4886" s="2">
        <f t="shared" si="308"/>
        <v>2019</v>
      </c>
      <c r="B4886" s="2" t="str">
        <f t="shared" si="309"/>
        <v>Jan</v>
      </c>
      <c r="C4886" s="2">
        <f t="shared" si="310"/>
        <v>1</v>
      </c>
      <c r="D4886" s="2" t="str">
        <f t="shared" si="311"/>
        <v>Wed</v>
      </c>
      <c r="E4886" s="34">
        <v>43467</v>
      </c>
      <c r="F4886" s="30">
        <v>51134</v>
      </c>
      <c r="G4886" s="2" t="s">
        <v>82</v>
      </c>
      <c r="H4886" s="30" t="s">
        <v>2345</v>
      </c>
      <c r="I4886" s="2">
        <v>6</v>
      </c>
      <c r="J4886" s="30" t="s">
        <v>1703</v>
      </c>
      <c r="K4886" s="2" t="s">
        <v>1272</v>
      </c>
      <c r="L4886" s="30">
        <v>820</v>
      </c>
      <c r="M4886" s="2">
        <v>7</v>
      </c>
      <c r="N4886" s="2">
        <v>17</v>
      </c>
      <c r="O4886" s="31">
        <v>1.0243055555555556E-2</v>
      </c>
    </row>
    <row r="4887" spans="1:15" x14ac:dyDescent="0.25">
      <c r="A4887" s="2">
        <f t="shared" si="308"/>
        <v>2019</v>
      </c>
      <c r="B4887" s="2" t="str">
        <f t="shared" si="309"/>
        <v>Jan</v>
      </c>
      <c r="C4887" s="2">
        <f t="shared" si="310"/>
        <v>1</v>
      </c>
      <c r="D4887" s="2" t="str">
        <f t="shared" si="311"/>
        <v>Wed</v>
      </c>
      <c r="E4887" s="34">
        <v>43467</v>
      </c>
      <c r="F4887" s="30">
        <v>51134</v>
      </c>
      <c r="G4887" s="2" t="s">
        <v>82</v>
      </c>
      <c r="H4887" s="30" t="s">
        <v>2345</v>
      </c>
      <c r="I4887" s="2">
        <v>6</v>
      </c>
      <c r="J4887" s="30" t="s">
        <v>1706</v>
      </c>
      <c r="K4887" s="2" t="s">
        <v>1264</v>
      </c>
      <c r="L4887" s="30">
        <v>820</v>
      </c>
      <c r="M4887" s="2">
        <v>7</v>
      </c>
      <c r="N4887" s="2">
        <v>17</v>
      </c>
      <c r="O4887" s="31">
        <v>0.12719907407407408</v>
      </c>
    </row>
    <row r="4888" spans="1:15" x14ac:dyDescent="0.25">
      <c r="A4888" s="2">
        <f t="shared" si="308"/>
        <v>2019</v>
      </c>
      <c r="B4888" s="2" t="str">
        <f t="shared" si="309"/>
        <v>Jan</v>
      </c>
      <c r="C4888" s="2">
        <f t="shared" si="310"/>
        <v>1</v>
      </c>
      <c r="D4888" s="2" t="str">
        <f t="shared" si="311"/>
        <v>Wed</v>
      </c>
      <c r="E4888" s="34">
        <v>43467</v>
      </c>
      <c r="F4888" s="30">
        <v>51134</v>
      </c>
      <c r="G4888" s="2" t="s">
        <v>82</v>
      </c>
      <c r="H4888" s="30" t="s">
        <v>2345</v>
      </c>
      <c r="I4888" s="2">
        <v>6</v>
      </c>
      <c r="J4888" s="30" t="s">
        <v>1868</v>
      </c>
      <c r="K4888" s="2" t="s">
        <v>1429</v>
      </c>
      <c r="L4888" s="30">
        <v>820</v>
      </c>
      <c r="M4888" s="2">
        <v>7</v>
      </c>
      <c r="N4888" s="2">
        <v>17</v>
      </c>
      <c r="O4888" s="31">
        <v>0.12751157407407407</v>
      </c>
    </row>
    <row r="4889" spans="1:15" x14ac:dyDescent="0.25">
      <c r="A4889" s="2">
        <f t="shared" si="308"/>
        <v>2019</v>
      </c>
      <c r="B4889" s="2" t="str">
        <f t="shared" si="309"/>
        <v>Jan</v>
      </c>
      <c r="C4889" s="2">
        <f t="shared" si="310"/>
        <v>1</v>
      </c>
      <c r="D4889" s="2" t="str">
        <f t="shared" si="311"/>
        <v>Wed</v>
      </c>
      <c r="E4889" s="34">
        <v>43467</v>
      </c>
      <c r="F4889" s="30">
        <v>51134</v>
      </c>
      <c r="G4889" s="2" t="s">
        <v>82</v>
      </c>
      <c r="H4889" s="30" t="s">
        <v>2345</v>
      </c>
      <c r="I4889" s="2">
        <v>6</v>
      </c>
      <c r="J4889" s="30" t="s">
        <v>2456</v>
      </c>
      <c r="K4889" s="2" t="s">
        <v>1429</v>
      </c>
      <c r="L4889" s="30">
        <v>820</v>
      </c>
      <c r="M4889" s="2">
        <v>7</v>
      </c>
      <c r="N4889" s="2">
        <v>17</v>
      </c>
      <c r="O4889" s="31">
        <v>0.12722222222222221</v>
      </c>
    </row>
    <row r="4890" spans="1:15" x14ac:dyDescent="0.25">
      <c r="A4890" s="2">
        <f t="shared" si="308"/>
        <v>2019</v>
      </c>
      <c r="B4890" s="2" t="str">
        <f t="shared" si="309"/>
        <v>Jan</v>
      </c>
      <c r="C4890" s="2">
        <f t="shared" si="310"/>
        <v>1</v>
      </c>
      <c r="D4890" s="2" t="str">
        <f t="shared" si="311"/>
        <v>Wed</v>
      </c>
      <c r="E4890" s="34">
        <v>43467</v>
      </c>
      <c r="F4890" s="30">
        <v>49904</v>
      </c>
      <c r="G4890" s="2" t="s">
        <v>87</v>
      </c>
      <c r="H4890" s="30" t="s">
        <v>2346</v>
      </c>
      <c r="I4890" s="2">
        <v>27</v>
      </c>
      <c r="J4890" s="30" t="s">
        <v>1339</v>
      </c>
      <c r="K4890" s="2" t="s">
        <v>1429</v>
      </c>
      <c r="L4890" s="30">
        <v>4980</v>
      </c>
      <c r="M4890" s="2">
        <v>10</v>
      </c>
      <c r="N4890" s="2">
        <v>33</v>
      </c>
      <c r="O4890" s="31">
        <v>1.681712962962963E-2</v>
      </c>
    </row>
    <row r="4891" spans="1:15" x14ac:dyDescent="0.25">
      <c r="A4891" s="2">
        <f t="shared" si="308"/>
        <v>2019</v>
      </c>
      <c r="B4891" s="2" t="str">
        <f t="shared" si="309"/>
        <v>Jan</v>
      </c>
      <c r="C4891" s="2">
        <f t="shared" si="310"/>
        <v>1</v>
      </c>
      <c r="D4891" s="2" t="str">
        <f t="shared" si="311"/>
        <v>Wed</v>
      </c>
      <c r="E4891" s="34">
        <v>43467</v>
      </c>
      <c r="F4891" s="30">
        <v>49904</v>
      </c>
      <c r="G4891" s="2" t="s">
        <v>87</v>
      </c>
      <c r="H4891" s="30" t="s">
        <v>2346</v>
      </c>
      <c r="I4891" s="2">
        <v>27</v>
      </c>
      <c r="J4891" s="30" t="s">
        <v>1403</v>
      </c>
      <c r="K4891" s="2" t="s">
        <v>1429</v>
      </c>
      <c r="L4891" s="30">
        <v>4980</v>
      </c>
      <c r="M4891" s="2">
        <v>10</v>
      </c>
      <c r="N4891" s="2">
        <v>33</v>
      </c>
      <c r="O4891" s="31">
        <v>1.6597222222222222E-2</v>
      </c>
    </row>
    <row r="4892" spans="1:15" x14ac:dyDescent="0.25">
      <c r="A4892" s="2">
        <f t="shared" si="308"/>
        <v>2019</v>
      </c>
      <c r="B4892" s="2" t="str">
        <f t="shared" si="309"/>
        <v>Jan</v>
      </c>
      <c r="C4892" s="2">
        <f t="shared" si="310"/>
        <v>1</v>
      </c>
      <c r="D4892" s="2" t="str">
        <f t="shared" si="311"/>
        <v>Wed</v>
      </c>
      <c r="E4892" s="34">
        <v>43467</v>
      </c>
      <c r="F4892" s="30">
        <v>49904</v>
      </c>
      <c r="G4892" s="2" t="s">
        <v>87</v>
      </c>
      <c r="H4892" s="30" t="s">
        <v>2346</v>
      </c>
      <c r="I4892" s="2">
        <v>27</v>
      </c>
      <c r="J4892" s="30" t="s">
        <v>1418</v>
      </c>
      <c r="K4892" s="2" t="s">
        <v>1355</v>
      </c>
      <c r="L4892" s="30">
        <v>4980</v>
      </c>
      <c r="M4892" s="2">
        <v>10</v>
      </c>
      <c r="N4892" s="2">
        <v>33</v>
      </c>
      <c r="O4892" s="31">
        <v>0.12233796296296295</v>
      </c>
    </row>
    <row r="4893" spans="1:15" x14ac:dyDescent="0.25">
      <c r="A4893" s="2">
        <f t="shared" si="308"/>
        <v>2019</v>
      </c>
      <c r="B4893" s="2" t="str">
        <f t="shared" si="309"/>
        <v>Jan</v>
      </c>
      <c r="C4893" s="2">
        <f t="shared" si="310"/>
        <v>1</v>
      </c>
      <c r="D4893" s="2" t="str">
        <f t="shared" si="311"/>
        <v>Wed</v>
      </c>
      <c r="E4893" s="34">
        <v>43467</v>
      </c>
      <c r="F4893" s="30">
        <v>49904</v>
      </c>
      <c r="G4893" s="2" t="s">
        <v>87</v>
      </c>
      <c r="H4893" s="30" t="s">
        <v>2346</v>
      </c>
      <c r="I4893" s="2">
        <v>27</v>
      </c>
      <c r="J4893" s="30" t="s">
        <v>1705</v>
      </c>
      <c r="K4893" s="2" t="s">
        <v>1272</v>
      </c>
      <c r="L4893" s="30">
        <v>4980</v>
      </c>
      <c r="M4893" s="2">
        <v>10</v>
      </c>
      <c r="N4893" s="2">
        <v>33</v>
      </c>
      <c r="O4893" s="31">
        <v>3.4884259259259261E-2</v>
      </c>
    </row>
    <row r="4894" spans="1:15" x14ac:dyDescent="0.25">
      <c r="A4894" s="2">
        <f t="shared" si="308"/>
        <v>2019</v>
      </c>
      <c r="B4894" s="2" t="str">
        <f t="shared" si="309"/>
        <v>Jan</v>
      </c>
      <c r="C4894" s="2">
        <f t="shared" si="310"/>
        <v>1</v>
      </c>
      <c r="D4894" s="2" t="str">
        <f t="shared" si="311"/>
        <v>Wed</v>
      </c>
      <c r="E4894" s="34">
        <v>43467</v>
      </c>
      <c r="F4894" s="30">
        <v>49904</v>
      </c>
      <c r="G4894" s="2" t="s">
        <v>87</v>
      </c>
      <c r="H4894" s="30" t="s">
        <v>2346</v>
      </c>
      <c r="I4894" s="2">
        <v>27</v>
      </c>
      <c r="J4894" s="30" t="s">
        <v>1708</v>
      </c>
      <c r="K4894" s="2" t="s">
        <v>1264</v>
      </c>
      <c r="L4894" s="30">
        <v>4980</v>
      </c>
      <c r="M4894" s="2">
        <v>10</v>
      </c>
      <c r="N4894" s="2">
        <v>33</v>
      </c>
      <c r="O4894" s="31">
        <v>0.12531249999999999</v>
      </c>
    </row>
    <row r="4895" spans="1:15" x14ac:dyDescent="0.25">
      <c r="A4895" s="2">
        <f t="shared" si="308"/>
        <v>2019</v>
      </c>
      <c r="B4895" s="2" t="str">
        <f t="shared" si="309"/>
        <v>Jan</v>
      </c>
      <c r="C4895" s="2">
        <f t="shared" si="310"/>
        <v>1</v>
      </c>
      <c r="D4895" s="2" t="str">
        <f t="shared" si="311"/>
        <v>Wed</v>
      </c>
      <c r="E4895" s="34">
        <v>43467</v>
      </c>
      <c r="F4895" s="30">
        <v>49904</v>
      </c>
      <c r="G4895" s="2" t="s">
        <v>87</v>
      </c>
      <c r="H4895" s="30" t="s">
        <v>2346</v>
      </c>
      <c r="I4895" s="2">
        <v>27</v>
      </c>
      <c r="J4895" s="30" t="s">
        <v>1868</v>
      </c>
      <c r="K4895" s="2" t="s">
        <v>1429</v>
      </c>
      <c r="L4895" s="30">
        <v>4980</v>
      </c>
      <c r="M4895" s="2">
        <v>10</v>
      </c>
      <c r="N4895" s="2">
        <v>33</v>
      </c>
      <c r="O4895" s="31">
        <v>1.6469907407407405E-2</v>
      </c>
    </row>
    <row r="4896" spans="1:15" x14ac:dyDescent="0.25">
      <c r="A4896" s="2">
        <f t="shared" si="308"/>
        <v>2019</v>
      </c>
      <c r="B4896" s="2" t="str">
        <f t="shared" si="309"/>
        <v>Jan</v>
      </c>
      <c r="C4896" s="2">
        <f t="shared" si="310"/>
        <v>1</v>
      </c>
      <c r="D4896" s="2" t="str">
        <f t="shared" si="311"/>
        <v>Wed</v>
      </c>
      <c r="E4896" s="34">
        <v>43467</v>
      </c>
      <c r="F4896" s="30">
        <v>49904</v>
      </c>
      <c r="G4896" s="2" t="s">
        <v>87</v>
      </c>
      <c r="H4896" s="30" t="s">
        <v>2346</v>
      </c>
      <c r="I4896" s="2">
        <v>27</v>
      </c>
      <c r="J4896" s="30" t="s">
        <v>2073</v>
      </c>
      <c r="K4896" s="2" t="s">
        <v>1429</v>
      </c>
      <c r="L4896" s="30">
        <v>4980</v>
      </c>
      <c r="M4896" s="2">
        <v>10</v>
      </c>
      <c r="N4896" s="2">
        <v>33</v>
      </c>
      <c r="O4896" s="31">
        <v>1.6238425925925924E-2</v>
      </c>
    </row>
    <row r="4897" spans="1:15" x14ac:dyDescent="0.25">
      <c r="A4897" s="2">
        <f t="shared" si="308"/>
        <v>2019</v>
      </c>
      <c r="B4897" s="2" t="str">
        <f t="shared" si="309"/>
        <v>Jan</v>
      </c>
      <c r="C4897" s="2">
        <f t="shared" si="310"/>
        <v>1</v>
      </c>
      <c r="D4897" s="2" t="str">
        <f t="shared" si="311"/>
        <v>Wed</v>
      </c>
      <c r="E4897" s="34">
        <v>43467</v>
      </c>
      <c r="F4897" s="30">
        <v>49904</v>
      </c>
      <c r="G4897" s="2" t="s">
        <v>87</v>
      </c>
      <c r="H4897" s="30" t="s">
        <v>2346</v>
      </c>
      <c r="I4897" s="2">
        <v>27</v>
      </c>
      <c r="J4897" s="30" t="s">
        <v>2087</v>
      </c>
      <c r="K4897" s="2" t="s">
        <v>1429</v>
      </c>
      <c r="L4897" s="30">
        <v>4980</v>
      </c>
      <c r="M4897" s="2">
        <v>10</v>
      </c>
      <c r="N4897" s="2">
        <v>33</v>
      </c>
      <c r="O4897" s="31">
        <v>1.6030092592592592E-2</v>
      </c>
    </row>
    <row r="4898" spans="1:15" x14ac:dyDescent="0.25">
      <c r="A4898" s="2">
        <f t="shared" si="308"/>
        <v>2019</v>
      </c>
      <c r="B4898" s="2" t="str">
        <f t="shared" si="309"/>
        <v>Jan</v>
      </c>
      <c r="C4898" s="2">
        <f t="shared" si="310"/>
        <v>1</v>
      </c>
      <c r="D4898" s="2" t="str">
        <f t="shared" si="311"/>
        <v>Wed</v>
      </c>
      <c r="E4898" s="34">
        <v>43467</v>
      </c>
      <c r="F4898" s="30">
        <v>49777</v>
      </c>
      <c r="G4898" s="2" t="s">
        <v>10</v>
      </c>
      <c r="H4898" s="30" t="s">
        <v>2347</v>
      </c>
      <c r="I4898" s="2">
        <v>9</v>
      </c>
      <c r="J4898" s="30" t="s">
        <v>1708</v>
      </c>
      <c r="K4898" s="2" t="s">
        <v>1264</v>
      </c>
      <c r="L4898" s="30">
        <v>1275</v>
      </c>
      <c r="M4898" s="2">
        <v>1</v>
      </c>
      <c r="N4898" s="2">
        <v>25</v>
      </c>
      <c r="O4898" s="31">
        <v>1.3611111111111114E-2</v>
      </c>
    </row>
    <row r="4899" spans="1:15" x14ac:dyDescent="0.25">
      <c r="A4899" s="2">
        <f t="shared" si="308"/>
        <v>2019</v>
      </c>
      <c r="B4899" s="2" t="str">
        <f t="shared" si="309"/>
        <v>Jan</v>
      </c>
      <c r="C4899" s="2">
        <f t="shared" si="310"/>
        <v>1</v>
      </c>
      <c r="D4899" s="2" t="str">
        <f t="shared" si="311"/>
        <v>Wed</v>
      </c>
      <c r="E4899" s="34">
        <v>43467</v>
      </c>
      <c r="F4899" s="30">
        <v>49777</v>
      </c>
      <c r="G4899" s="2" t="s">
        <v>10</v>
      </c>
      <c r="H4899" s="30" t="s">
        <v>2347</v>
      </c>
      <c r="I4899" s="2">
        <v>9</v>
      </c>
      <c r="J4899" s="30" t="s">
        <v>1844</v>
      </c>
      <c r="K4899" s="2" t="s">
        <v>1272</v>
      </c>
      <c r="L4899" s="30">
        <v>1275</v>
      </c>
      <c r="M4899" s="2">
        <v>1</v>
      </c>
      <c r="N4899" s="2">
        <v>25</v>
      </c>
      <c r="O4899" s="31">
        <v>5.4282407407407411E-2</v>
      </c>
    </row>
    <row r="4900" spans="1:15" x14ac:dyDescent="0.25">
      <c r="A4900" s="2">
        <f t="shared" si="308"/>
        <v>2019</v>
      </c>
      <c r="B4900" s="2" t="str">
        <f t="shared" si="309"/>
        <v>Jan</v>
      </c>
      <c r="C4900" s="2">
        <f t="shared" si="310"/>
        <v>1</v>
      </c>
      <c r="D4900" s="2" t="str">
        <f t="shared" si="311"/>
        <v>Wed</v>
      </c>
      <c r="E4900" s="34">
        <v>43467</v>
      </c>
      <c r="F4900" s="30">
        <v>51368</v>
      </c>
      <c r="G4900" s="2" t="s">
        <v>82</v>
      </c>
      <c r="H4900" s="30" t="s">
        <v>2348</v>
      </c>
      <c r="I4900" s="2">
        <v>19</v>
      </c>
      <c r="J4900" s="30" t="s">
        <v>1339</v>
      </c>
      <c r="K4900" s="2" t="s">
        <v>1429</v>
      </c>
      <c r="L4900" s="30">
        <v>7564</v>
      </c>
      <c r="M4900" s="2">
        <v>13</v>
      </c>
      <c r="N4900" s="2">
        <v>24</v>
      </c>
      <c r="O4900" s="31">
        <v>3.019675925925926E-2</v>
      </c>
    </row>
    <row r="4901" spans="1:15" x14ac:dyDescent="0.25">
      <c r="A4901" s="2">
        <f t="shared" si="308"/>
        <v>2019</v>
      </c>
      <c r="B4901" s="2" t="str">
        <f t="shared" si="309"/>
        <v>Jan</v>
      </c>
      <c r="C4901" s="2">
        <f t="shared" si="310"/>
        <v>1</v>
      </c>
      <c r="D4901" s="2" t="str">
        <f t="shared" si="311"/>
        <v>Wed</v>
      </c>
      <c r="E4901" s="34">
        <v>43467</v>
      </c>
      <c r="F4901" s="30">
        <v>51368</v>
      </c>
      <c r="G4901" s="2" t="s">
        <v>82</v>
      </c>
      <c r="H4901" s="30" t="s">
        <v>2348</v>
      </c>
      <c r="I4901" s="2">
        <v>19</v>
      </c>
      <c r="J4901" s="30" t="s">
        <v>1403</v>
      </c>
      <c r="K4901" s="2" t="s">
        <v>1429</v>
      </c>
      <c r="L4901" s="30">
        <v>7564</v>
      </c>
      <c r="M4901" s="2">
        <v>13</v>
      </c>
      <c r="N4901" s="2">
        <v>24</v>
      </c>
      <c r="O4901" s="31">
        <v>3.8946759259259257E-2</v>
      </c>
    </row>
    <row r="4902" spans="1:15" x14ac:dyDescent="0.25">
      <c r="A4902" s="2">
        <f t="shared" si="308"/>
        <v>2019</v>
      </c>
      <c r="B4902" s="2" t="str">
        <f t="shared" si="309"/>
        <v>Jan</v>
      </c>
      <c r="C4902" s="2">
        <f t="shared" si="310"/>
        <v>1</v>
      </c>
      <c r="D4902" s="2" t="str">
        <f t="shared" si="311"/>
        <v>Wed</v>
      </c>
      <c r="E4902" s="34">
        <v>43467</v>
      </c>
      <c r="F4902" s="30">
        <v>51368</v>
      </c>
      <c r="G4902" s="2" t="s">
        <v>82</v>
      </c>
      <c r="H4902" s="30" t="s">
        <v>2348</v>
      </c>
      <c r="I4902" s="2">
        <v>19</v>
      </c>
      <c r="J4902" s="30" t="s">
        <v>1703</v>
      </c>
      <c r="K4902" s="2" t="s">
        <v>1272</v>
      </c>
      <c r="L4902" s="30">
        <v>7564</v>
      </c>
      <c r="M4902" s="2">
        <v>13</v>
      </c>
      <c r="N4902" s="2">
        <v>24</v>
      </c>
      <c r="O4902" s="31">
        <v>1.1435185185185185E-2</v>
      </c>
    </row>
    <row r="4903" spans="1:15" x14ac:dyDescent="0.25">
      <c r="A4903" s="2">
        <f t="shared" si="308"/>
        <v>2019</v>
      </c>
      <c r="B4903" s="2" t="str">
        <f t="shared" si="309"/>
        <v>Jan</v>
      </c>
      <c r="C4903" s="2">
        <f t="shared" si="310"/>
        <v>1</v>
      </c>
      <c r="D4903" s="2" t="str">
        <f t="shared" si="311"/>
        <v>Wed</v>
      </c>
      <c r="E4903" s="34">
        <v>43467</v>
      </c>
      <c r="F4903" s="30">
        <v>51368</v>
      </c>
      <c r="G4903" s="2" t="s">
        <v>82</v>
      </c>
      <c r="H4903" s="30" t="s">
        <v>2348</v>
      </c>
      <c r="I4903" s="2">
        <v>19</v>
      </c>
      <c r="J4903" s="30" t="s">
        <v>1703</v>
      </c>
      <c r="K4903" s="2" t="s">
        <v>1355</v>
      </c>
      <c r="L4903" s="30">
        <v>7564</v>
      </c>
      <c r="M4903" s="2">
        <v>13</v>
      </c>
      <c r="N4903" s="2">
        <v>24</v>
      </c>
      <c r="O4903" s="31">
        <v>2.8159722222222221E-2</v>
      </c>
    </row>
    <row r="4904" spans="1:15" x14ac:dyDescent="0.25">
      <c r="A4904" s="2">
        <f t="shared" si="308"/>
        <v>2019</v>
      </c>
      <c r="B4904" s="2" t="str">
        <f t="shared" si="309"/>
        <v>Jan</v>
      </c>
      <c r="C4904" s="2">
        <f t="shared" si="310"/>
        <v>1</v>
      </c>
      <c r="D4904" s="2" t="str">
        <f t="shared" si="311"/>
        <v>Wed</v>
      </c>
      <c r="E4904" s="34">
        <v>43467</v>
      </c>
      <c r="F4904" s="30">
        <v>51368</v>
      </c>
      <c r="G4904" s="2" t="s">
        <v>82</v>
      </c>
      <c r="H4904" s="30" t="s">
        <v>2348</v>
      </c>
      <c r="I4904" s="2">
        <v>19</v>
      </c>
      <c r="J4904" s="30" t="s">
        <v>1706</v>
      </c>
      <c r="K4904" s="2" t="s">
        <v>1264</v>
      </c>
      <c r="L4904" s="30">
        <v>7564</v>
      </c>
      <c r="M4904" s="2">
        <v>13</v>
      </c>
      <c r="N4904" s="2">
        <v>24</v>
      </c>
      <c r="O4904" s="31">
        <v>3.9571759259259258E-2</v>
      </c>
    </row>
    <row r="4905" spans="1:15" x14ac:dyDescent="0.25">
      <c r="A4905" s="2">
        <f t="shared" si="308"/>
        <v>2019</v>
      </c>
      <c r="B4905" s="2" t="str">
        <f t="shared" si="309"/>
        <v>Jan</v>
      </c>
      <c r="C4905" s="2">
        <f t="shared" si="310"/>
        <v>1</v>
      </c>
      <c r="D4905" s="2" t="str">
        <f t="shared" si="311"/>
        <v>Wed</v>
      </c>
      <c r="E4905" s="34">
        <v>43467</v>
      </c>
      <c r="F4905" s="30">
        <v>51368</v>
      </c>
      <c r="G4905" s="2" t="s">
        <v>82</v>
      </c>
      <c r="H4905" s="30" t="s">
        <v>2348</v>
      </c>
      <c r="I4905" s="2">
        <v>19</v>
      </c>
      <c r="J4905" s="30" t="s">
        <v>1709</v>
      </c>
      <c r="K4905" s="2" t="s">
        <v>1355</v>
      </c>
      <c r="L4905" s="30">
        <v>7564</v>
      </c>
      <c r="M4905" s="2">
        <v>13</v>
      </c>
      <c r="N4905" s="2">
        <v>24</v>
      </c>
      <c r="O4905" s="31">
        <v>2.7881944444444445E-2</v>
      </c>
    </row>
    <row r="4906" spans="1:15" x14ac:dyDescent="0.25">
      <c r="A4906" s="2">
        <f t="shared" si="308"/>
        <v>2019</v>
      </c>
      <c r="B4906" s="2" t="str">
        <f t="shared" si="309"/>
        <v>Jan</v>
      </c>
      <c r="C4906" s="2">
        <f t="shared" si="310"/>
        <v>1</v>
      </c>
      <c r="D4906" s="2" t="str">
        <f t="shared" si="311"/>
        <v>Wed</v>
      </c>
      <c r="E4906" s="34">
        <v>43467</v>
      </c>
      <c r="F4906" s="30">
        <v>51368</v>
      </c>
      <c r="G4906" s="2" t="s">
        <v>82</v>
      </c>
      <c r="H4906" s="30" t="s">
        <v>2348</v>
      </c>
      <c r="I4906" s="2">
        <v>19</v>
      </c>
      <c r="J4906" s="30" t="s">
        <v>1711</v>
      </c>
      <c r="K4906" s="2" t="s">
        <v>1429</v>
      </c>
      <c r="L4906" s="30">
        <v>7564</v>
      </c>
      <c r="M4906" s="2">
        <v>13</v>
      </c>
      <c r="N4906" s="2">
        <v>24</v>
      </c>
      <c r="O4906" s="31">
        <v>3.9178240740740743E-2</v>
      </c>
    </row>
    <row r="4907" spans="1:15" x14ac:dyDescent="0.25">
      <c r="A4907" s="2">
        <f t="shared" si="308"/>
        <v>2019</v>
      </c>
      <c r="B4907" s="2" t="str">
        <f t="shared" si="309"/>
        <v>Jan</v>
      </c>
      <c r="C4907" s="2">
        <f t="shared" si="310"/>
        <v>1</v>
      </c>
      <c r="D4907" s="2" t="str">
        <f t="shared" si="311"/>
        <v>Wed</v>
      </c>
      <c r="E4907" s="34">
        <v>43467</v>
      </c>
      <c r="F4907" s="30">
        <v>51368</v>
      </c>
      <c r="G4907" s="2" t="s">
        <v>82</v>
      </c>
      <c r="H4907" s="30" t="s">
        <v>2348</v>
      </c>
      <c r="I4907" s="2">
        <v>19</v>
      </c>
      <c r="J4907" s="30" t="s">
        <v>1868</v>
      </c>
      <c r="K4907" s="2" t="s">
        <v>1429</v>
      </c>
      <c r="L4907" s="30">
        <v>7564</v>
      </c>
      <c r="M4907" s="2">
        <v>13</v>
      </c>
      <c r="N4907" s="2">
        <v>24</v>
      </c>
      <c r="O4907" s="31">
        <v>2.9189814814814811E-2</v>
      </c>
    </row>
    <row r="4908" spans="1:15" x14ac:dyDescent="0.25">
      <c r="A4908" s="2">
        <f t="shared" si="308"/>
        <v>2019</v>
      </c>
      <c r="B4908" s="2" t="str">
        <f t="shared" si="309"/>
        <v>Jan</v>
      </c>
      <c r="C4908" s="2">
        <f t="shared" si="310"/>
        <v>1</v>
      </c>
      <c r="D4908" s="2" t="str">
        <f t="shared" si="311"/>
        <v>Wed</v>
      </c>
      <c r="E4908" s="34">
        <v>43467</v>
      </c>
      <c r="F4908" s="30">
        <v>51368</v>
      </c>
      <c r="G4908" s="2" t="s">
        <v>82</v>
      </c>
      <c r="H4908" s="30" t="s">
        <v>2348</v>
      </c>
      <c r="I4908" s="2">
        <v>19</v>
      </c>
      <c r="J4908" s="30" t="s">
        <v>1948</v>
      </c>
      <c r="K4908" s="2" t="s">
        <v>1429</v>
      </c>
      <c r="L4908" s="30">
        <v>7564</v>
      </c>
      <c r="M4908" s="2">
        <v>13</v>
      </c>
      <c r="N4908" s="2">
        <v>24</v>
      </c>
      <c r="O4908" s="31">
        <v>2.9965277777777775E-2</v>
      </c>
    </row>
    <row r="4909" spans="1:15" x14ac:dyDescent="0.25">
      <c r="A4909" s="2">
        <f t="shared" si="308"/>
        <v>2019</v>
      </c>
      <c r="B4909" s="2" t="str">
        <f t="shared" si="309"/>
        <v>Jan</v>
      </c>
      <c r="C4909" s="2">
        <f t="shared" si="310"/>
        <v>1</v>
      </c>
      <c r="D4909" s="2" t="str">
        <f t="shared" si="311"/>
        <v>Wed</v>
      </c>
      <c r="E4909" s="34">
        <v>43467</v>
      </c>
      <c r="F4909" s="30">
        <v>51368</v>
      </c>
      <c r="G4909" s="2" t="s">
        <v>82</v>
      </c>
      <c r="H4909" s="30" t="s">
        <v>2348</v>
      </c>
      <c r="I4909" s="2">
        <v>19</v>
      </c>
      <c r="J4909" s="30" t="s">
        <v>2073</v>
      </c>
      <c r="K4909" s="2" t="s">
        <v>1429</v>
      </c>
      <c r="L4909" s="30">
        <v>7564</v>
      </c>
      <c r="M4909" s="2">
        <v>13</v>
      </c>
      <c r="N4909" s="2">
        <v>24</v>
      </c>
      <c r="O4909" s="31">
        <v>2.9409722222222223E-2</v>
      </c>
    </row>
    <row r="4910" spans="1:15" x14ac:dyDescent="0.25">
      <c r="A4910" s="2">
        <f t="shared" si="308"/>
        <v>2019</v>
      </c>
      <c r="B4910" s="2" t="str">
        <f t="shared" si="309"/>
        <v>Jan</v>
      </c>
      <c r="C4910" s="2">
        <f t="shared" si="310"/>
        <v>1</v>
      </c>
      <c r="D4910" s="2" t="str">
        <f t="shared" si="311"/>
        <v>Wed</v>
      </c>
      <c r="E4910" s="34">
        <v>43467</v>
      </c>
      <c r="F4910" s="30">
        <v>51368</v>
      </c>
      <c r="G4910" s="2" t="s">
        <v>82</v>
      </c>
      <c r="H4910" s="30" t="s">
        <v>2348</v>
      </c>
      <c r="I4910" s="2">
        <v>19</v>
      </c>
      <c r="J4910" s="30" t="s">
        <v>2087</v>
      </c>
      <c r="K4910" s="2" t="s">
        <v>1429</v>
      </c>
      <c r="L4910" s="30">
        <v>7564</v>
      </c>
      <c r="M4910" s="2">
        <v>13</v>
      </c>
      <c r="N4910" s="2">
        <v>24</v>
      </c>
      <c r="O4910" s="31">
        <v>3.9386574074074074E-2</v>
      </c>
    </row>
    <row r="4911" spans="1:15" x14ac:dyDescent="0.25">
      <c r="A4911" s="2">
        <f t="shared" si="308"/>
        <v>2019</v>
      </c>
      <c r="B4911" s="2" t="str">
        <f t="shared" si="309"/>
        <v>Jan</v>
      </c>
      <c r="C4911" s="2">
        <f t="shared" si="310"/>
        <v>1</v>
      </c>
      <c r="D4911" s="2" t="str">
        <f t="shared" si="311"/>
        <v>Wed</v>
      </c>
      <c r="E4911" s="34">
        <v>43467</v>
      </c>
      <c r="F4911" s="30">
        <v>51368</v>
      </c>
      <c r="G4911" s="2" t="s">
        <v>82</v>
      </c>
      <c r="H4911" s="30" t="s">
        <v>2348</v>
      </c>
      <c r="I4911" s="2">
        <v>19</v>
      </c>
      <c r="J4911" s="30" t="s">
        <v>2456</v>
      </c>
      <c r="K4911" s="2" t="s">
        <v>1429</v>
      </c>
      <c r="L4911" s="30">
        <v>7564</v>
      </c>
      <c r="M4911" s="2">
        <v>13</v>
      </c>
      <c r="N4911" s="2">
        <v>24</v>
      </c>
      <c r="O4911" s="31">
        <v>2.9675925925925925E-2</v>
      </c>
    </row>
    <row r="4912" spans="1:15" x14ac:dyDescent="0.25">
      <c r="A4912" s="2">
        <f t="shared" si="308"/>
        <v>2019</v>
      </c>
      <c r="B4912" s="2" t="str">
        <f t="shared" si="309"/>
        <v>Jan</v>
      </c>
      <c r="C4912" s="2">
        <f t="shared" si="310"/>
        <v>1</v>
      </c>
      <c r="D4912" s="2" t="str">
        <f t="shared" si="311"/>
        <v>Wed</v>
      </c>
      <c r="E4912" s="34">
        <v>43467</v>
      </c>
      <c r="F4912" s="30">
        <v>50063</v>
      </c>
      <c r="G4912" s="2" t="s">
        <v>10</v>
      </c>
      <c r="H4912" s="30" t="s">
        <v>2349</v>
      </c>
      <c r="I4912" s="2">
        <v>5</v>
      </c>
      <c r="J4912" s="30" t="s">
        <v>1418</v>
      </c>
      <c r="K4912" s="2" t="s">
        <v>1793</v>
      </c>
      <c r="L4912" s="30">
        <v>1008</v>
      </c>
      <c r="M4912" s="2">
        <v>1</v>
      </c>
      <c r="N4912" s="2">
        <v>28</v>
      </c>
      <c r="O4912" s="31">
        <v>7.5462962962962966E-3</v>
      </c>
    </row>
    <row r="4913" spans="1:15" x14ac:dyDescent="0.25">
      <c r="A4913" s="2">
        <f t="shared" si="308"/>
        <v>2019</v>
      </c>
      <c r="B4913" s="2" t="str">
        <f t="shared" si="309"/>
        <v>Jan</v>
      </c>
      <c r="C4913" s="2">
        <f t="shared" si="310"/>
        <v>1</v>
      </c>
      <c r="D4913" s="2" t="str">
        <f t="shared" si="311"/>
        <v>Wed</v>
      </c>
      <c r="E4913" s="34">
        <v>43467</v>
      </c>
      <c r="F4913" s="30">
        <v>50063</v>
      </c>
      <c r="G4913" s="2" t="s">
        <v>10</v>
      </c>
      <c r="H4913" s="30" t="s">
        <v>2349</v>
      </c>
      <c r="I4913" s="2">
        <v>5</v>
      </c>
      <c r="J4913" s="30" t="s">
        <v>1705</v>
      </c>
      <c r="K4913" s="2" t="s">
        <v>1272</v>
      </c>
      <c r="L4913" s="30">
        <v>1008</v>
      </c>
      <c r="M4913" s="2">
        <v>1</v>
      </c>
      <c r="N4913" s="2">
        <v>28</v>
      </c>
      <c r="O4913" s="31">
        <v>7.9629629629629634E-3</v>
      </c>
    </row>
    <row r="4914" spans="1:15" x14ac:dyDescent="0.25">
      <c r="A4914" s="2">
        <f t="shared" si="308"/>
        <v>2019</v>
      </c>
      <c r="B4914" s="2" t="str">
        <f t="shared" si="309"/>
        <v>Jan</v>
      </c>
      <c r="C4914" s="2">
        <f t="shared" si="310"/>
        <v>1</v>
      </c>
      <c r="D4914" s="2" t="str">
        <f t="shared" si="311"/>
        <v>Wed</v>
      </c>
      <c r="E4914" s="34">
        <v>43467</v>
      </c>
      <c r="F4914" s="30" t="s">
        <v>2350</v>
      </c>
      <c r="G4914" s="2" t="s">
        <v>2351</v>
      </c>
      <c r="H4914" s="30" t="s">
        <v>2352</v>
      </c>
      <c r="I4914" s="2">
        <v>16</v>
      </c>
      <c r="J4914" s="30" t="s">
        <v>1345</v>
      </c>
      <c r="K4914" s="2" t="s">
        <v>1275</v>
      </c>
      <c r="L4914" s="30">
        <v>2388</v>
      </c>
      <c r="M4914" s="2">
        <v>22</v>
      </c>
      <c r="N4914" s="2">
        <v>26</v>
      </c>
      <c r="O4914" s="31">
        <v>2.8587962962962963E-3</v>
      </c>
    </row>
    <row r="4915" spans="1:15" x14ac:dyDescent="0.25">
      <c r="A4915" s="2">
        <f t="shared" si="308"/>
        <v>2019</v>
      </c>
      <c r="B4915" s="2" t="str">
        <f t="shared" si="309"/>
        <v>Jan</v>
      </c>
      <c r="C4915" s="2">
        <f t="shared" si="310"/>
        <v>1</v>
      </c>
      <c r="D4915" s="2" t="str">
        <f t="shared" si="311"/>
        <v>Wed</v>
      </c>
      <c r="E4915" s="34">
        <v>43467</v>
      </c>
      <c r="F4915" s="30" t="s">
        <v>2350</v>
      </c>
      <c r="G4915" s="2" t="s">
        <v>2351</v>
      </c>
      <c r="H4915" s="30" t="s">
        <v>2352</v>
      </c>
      <c r="I4915" s="2">
        <v>16</v>
      </c>
      <c r="J4915" s="30" t="s">
        <v>1403</v>
      </c>
      <c r="K4915" s="2" t="s">
        <v>1429</v>
      </c>
      <c r="L4915" s="30">
        <v>2388</v>
      </c>
      <c r="M4915" s="2">
        <v>22</v>
      </c>
      <c r="N4915" s="2">
        <v>26</v>
      </c>
      <c r="O4915" s="31">
        <v>3.1909722222222221E-2</v>
      </c>
    </row>
    <row r="4916" spans="1:15" x14ac:dyDescent="0.25">
      <c r="A4916" s="2">
        <f t="shared" si="308"/>
        <v>2019</v>
      </c>
      <c r="B4916" s="2" t="str">
        <f t="shared" si="309"/>
        <v>Jan</v>
      </c>
      <c r="C4916" s="2">
        <f t="shared" si="310"/>
        <v>1</v>
      </c>
      <c r="D4916" s="2" t="str">
        <f t="shared" si="311"/>
        <v>Wed</v>
      </c>
      <c r="E4916" s="34">
        <v>43467</v>
      </c>
      <c r="F4916" s="30" t="s">
        <v>2350</v>
      </c>
      <c r="G4916" s="2" t="s">
        <v>2351</v>
      </c>
      <c r="H4916" s="30" t="s">
        <v>2352</v>
      </c>
      <c r="I4916" s="2">
        <v>16</v>
      </c>
      <c r="J4916" s="30" t="s">
        <v>1705</v>
      </c>
      <c r="K4916" s="2" t="s">
        <v>1272</v>
      </c>
      <c r="L4916" s="30">
        <v>2388</v>
      </c>
      <c r="M4916" s="2">
        <v>22</v>
      </c>
      <c r="N4916" s="2">
        <v>26</v>
      </c>
      <c r="O4916" s="31">
        <v>3.2372685185185185E-2</v>
      </c>
    </row>
    <row r="4917" spans="1:15" x14ac:dyDescent="0.25">
      <c r="A4917" s="2">
        <f t="shared" si="308"/>
        <v>2019</v>
      </c>
      <c r="B4917" s="2" t="str">
        <f t="shared" si="309"/>
        <v>Jan</v>
      </c>
      <c r="C4917" s="2">
        <f t="shared" si="310"/>
        <v>1</v>
      </c>
      <c r="D4917" s="2" t="str">
        <f t="shared" si="311"/>
        <v>Wed</v>
      </c>
      <c r="E4917" s="34">
        <v>43467</v>
      </c>
      <c r="F4917" s="30" t="s">
        <v>2350</v>
      </c>
      <c r="G4917" s="2" t="s">
        <v>2351</v>
      </c>
      <c r="H4917" s="30" t="s">
        <v>2352</v>
      </c>
      <c r="I4917" s="2">
        <v>16</v>
      </c>
      <c r="J4917" s="30" t="s">
        <v>1706</v>
      </c>
      <c r="K4917" s="2" t="s">
        <v>1264</v>
      </c>
      <c r="L4917" s="30">
        <v>2388</v>
      </c>
      <c r="M4917" s="2">
        <v>22</v>
      </c>
      <c r="N4917" s="2">
        <v>26</v>
      </c>
      <c r="O4917" s="31">
        <v>3.1678240740740743E-2</v>
      </c>
    </row>
    <row r="4918" spans="1:15" x14ac:dyDescent="0.25">
      <c r="A4918" s="2">
        <f t="shared" si="308"/>
        <v>2019</v>
      </c>
      <c r="B4918" s="2" t="str">
        <f t="shared" si="309"/>
        <v>Jan</v>
      </c>
      <c r="C4918" s="2">
        <f t="shared" si="310"/>
        <v>1</v>
      </c>
      <c r="D4918" s="2" t="str">
        <f t="shared" si="311"/>
        <v>Wed</v>
      </c>
      <c r="E4918" s="34">
        <v>43467</v>
      </c>
      <c r="F4918" s="30" t="s">
        <v>2350</v>
      </c>
      <c r="G4918" s="2" t="s">
        <v>2351</v>
      </c>
      <c r="H4918" s="30" t="s">
        <v>2352</v>
      </c>
      <c r="I4918" s="2">
        <v>16</v>
      </c>
      <c r="J4918" s="30" t="s">
        <v>1709</v>
      </c>
      <c r="K4918" s="2" t="s">
        <v>1275</v>
      </c>
      <c r="L4918" s="30">
        <v>2388</v>
      </c>
      <c r="M4918" s="2">
        <v>22</v>
      </c>
      <c r="N4918" s="2">
        <v>26</v>
      </c>
      <c r="O4918" s="31">
        <v>3.0787037037037037E-3</v>
      </c>
    </row>
    <row r="4919" spans="1:15" x14ac:dyDescent="0.25">
      <c r="A4919" s="2">
        <f t="shared" si="308"/>
        <v>2019</v>
      </c>
      <c r="B4919" s="2" t="str">
        <f t="shared" si="309"/>
        <v>Jan</v>
      </c>
      <c r="C4919" s="2">
        <f t="shared" si="310"/>
        <v>1</v>
      </c>
      <c r="D4919" s="2" t="str">
        <f t="shared" si="311"/>
        <v>Wed</v>
      </c>
      <c r="E4919" s="34">
        <v>43467</v>
      </c>
      <c r="F4919" s="30" t="s">
        <v>2350</v>
      </c>
      <c r="G4919" s="2" t="s">
        <v>2351</v>
      </c>
      <c r="H4919" s="30" t="s">
        <v>2352</v>
      </c>
      <c r="I4919" s="2">
        <v>16</v>
      </c>
      <c r="J4919" s="30" t="s">
        <v>1770</v>
      </c>
      <c r="K4919" s="2" t="s">
        <v>1348</v>
      </c>
      <c r="L4919" s="30">
        <v>2388</v>
      </c>
      <c r="M4919" s="2">
        <v>22</v>
      </c>
      <c r="N4919" s="2">
        <v>26</v>
      </c>
      <c r="O4919" s="31">
        <v>3.2060185185185191E-3</v>
      </c>
    </row>
    <row r="4920" spans="1:15" x14ac:dyDescent="0.25">
      <c r="A4920" s="2">
        <f t="shared" si="308"/>
        <v>2019</v>
      </c>
      <c r="B4920" s="2" t="str">
        <f t="shared" si="309"/>
        <v>Jan</v>
      </c>
      <c r="C4920" s="2">
        <f t="shared" si="310"/>
        <v>1</v>
      </c>
      <c r="D4920" s="2" t="str">
        <f t="shared" si="311"/>
        <v>Wed</v>
      </c>
      <c r="E4920" s="34">
        <v>43467</v>
      </c>
      <c r="F4920" s="30" t="s">
        <v>2353</v>
      </c>
      <c r="G4920" s="2" t="s">
        <v>2354</v>
      </c>
      <c r="H4920" s="30" t="s">
        <v>2355</v>
      </c>
      <c r="I4920" s="2">
        <v>9</v>
      </c>
      <c r="J4920" s="30" t="s">
        <v>1345</v>
      </c>
      <c r="K4920" s="2" t="s">
        <v>1272</v>
      </c>
      <c r="L4920" s="30">
        <v>1260</v>
      </c>
      <c r="M4920" s="2">
        <v>1</v>
      </c>
      <c r="N4920" s="2">
        <v>28</v>
      </c>
      <c r="O4920" s="31">
        <v>0.10309027777777778</v>
      </c>
    </row>
    <row r="4921" spans="1:15" x14ac:dyDescent="0.25">
      <c r="A4921" s="2">
        <f t="shared" si="308"/>
        <v>2019</v>
      </c>
      <c r="B4921" s="2" t="str">
        <f t="shared" si="309"/>
        <v>Jan</v>
      </c>
      <c r="C4921" s="2">
        <f t="shared" si="310"/>
        <v>1</v>
      </c>
      <c r="D4921" s="2" t="str">
        <f t="shared" si="311"/>
        <v>Wed</v>
      </c>
      <c r="E4921" s="34">
        <v>43467</v>
      </c>
      <c r="F4921" s="30" t="s">
        <v>2353</v>
      </c>
      <c r="G4921" s="2" t="s">
        <v>2354</v>
      </c>
      <c r="H4921" s="30" t="s">
        <v>2355</v>
      </c>
      <c r="I4921" s="2">
        <v>9</v>
      </c>
      <c r="J4921" s="30" t="s">
        <v>1345</v>
      </c>
      <c r="K4921" s="2" t="s">
        <v>1429</v>
      </c>
      <c r="L4921" s="30">
        <v>1260</v>
      </c>
      <c r="M4921" s="2">
        <v>1</v>
      </c>
      <c r="N4921" s="2">
        <v>28</v>
      </c>
      <c r="O4921" s="31">
        <v>3.8078703703703707E-3</v>
      </c>
    </row>
    <row r="4922" spans="1:15" x14ac:dyDescent="0.25">
      <c r="A4922" s="2">
        <f t="shared" si="308"/>
        <v>2019</v>
      </c>
      <c r="B4922" s="2" t="str">
        <f t="shared" si="309"/>
        <v>Jan</v>
      </c>
      <c r="C4922" s="2">
        <f t="shared" si="310"/>
        <v>1</v>
      </c>
      <c r="D4922" s="2" t="str">
        <f t="shared" si="311"/>
        <v>Wed</v>
      </c>
      <c r="E4922" s="34">
        <v>43467</v>
      </c>
      <c r="F4922" s="30" t="s">
        <v>2353</v>
      </c>
      <c r="G4922" s="2" t="s">
        <v>2354</v>
      </c>
      <c r="H4922" s="30" t="s">
        <v>2355</v>
      </c>
      <c r="I4922" s="2">
        <v>9</v>
      </c>
      <c r="J4922" s="30" t="s">
        <v>1706</v>
      </c>
      <c r="K4922" s="2" t="s">
        <v>1264</v>
      </c>
      <c r="L4922" s="30">
        <v>1260</v>
      </c>
      <c r="M4922" s="2">
        <v>1</v>
      </c>
      <c r="N4922" s="2">
        <v>28</v>
      </c>
      <c r="O4922" s="31">
        <v>4.0162037037037033E-3</v>
      </c>
    </row>
    <row r="4923" spans="1:15" x14ac:dyDescent="0.25">
      <c r="A4923" s="2">
        <f t="shared" si="308"/>
        <v>2019</v>
      </c>
      <c r="B4923" s="2" t="str">
        <f t="shared" si="309"/>
        <v>Jan</v>
      </c>
      <c r="C4923" s="2">
        <f t="shared" si="310"/>
        <v>1</v>
      </c>
      <c r="D4923" s="2" t="str">
        <f t="shared" si="311"/>
        <v>Wed</v>
      </c>
      <c r="E4923" s="34">
        <v>43467</v>
      </c>
      <c r="F4923" s="30" t="s">
        <v>2353</v>
      </c>
      <c r="G4923" s="2" t="s">
        <v>2354</v>
      </c>
      <c r="H4923" s="30" t="s">
        <v>2355</v>
      </c>
      <c r="I4923" s="2">
        <v>9</v>
      </c>
      <c r="J4923" s="30" t="s">
        <v>1794</v>
      </c>
      <c r="K4923" s="2" t="s">
        <v>1429</v>
      </c>
      <c r="L4923" s="30">
        <v>1260</v>
      </c>
      <c r="M4923" s="2">
        <v>1</v>
      </c>
      <c r="N4923" s="2">
        <v>28</v>
      </c>
      <c r="O4923" s="31">
        <v>2.9513888888888888E-3</v>
      </c>
    </row>
    <row r="4924" spans="1:15" x14ac:dyDescent="0.25">
      <c r="A4924" s="2">
        <f t="shared" ref="A4924:A4987" si="312">YEAR(E4924)</f>
        <v>2019</v>
      </c>
      <c r="B4924" s="2" t="str">
        <f t="shared" ref="B4924:B4987" si="313">TEXT(E4924,"MMM")</f>
        <v>Jan</v>
      </c>
      <c r="C4924" s="2">
        <f t="shared" ref="C4924:C4987" si="314">WEEKNUM(E4924)</f>
        <v>1</v>
      </c>
      <c r="D4924" s="2" t="str">
        <f t="shared" ref="D4924:D4987" si="315">TEXT(E4924,"DDD")</f>
        <v>Wed</v>
      </c>
      <c r="E4924" s="34">
        <v>43467</v>
      </c>
      <c r="F4924" s="30" t="s">
        <v>2353</v>
      </c>
      <c r="G4924" s="2" t="s">
        <v>2354</v>
      </c>
      <c r="H4924" s="30" t="s">
        <v>2355</v>
      </c>
      <c r="I4924" s="2">
        <v>9</v>
      </c>
      <c r="J4924" s="30" t="s">
        <v>1868</v>
      </c>
      <c r="K4924" s="2" t="s">
        <v>1429</v>
      </c>
      <c r="L4924" s="30">
        <v>1260</v>
      </c>
      <c r="M4924" s="2">
        <v>1</v>
      </c>
      <c r="N4924" s="2">
        <v>28</v>
      </c>
      <c r="O4924" s="31">
        <v>3.6342592592592594E-3</v>
      </c>
    </row>
    <row r="4925" spans="1:15" x14ac:dyDescent="0.25">
      <c r="A4925" s="2">
        <f t="shared" si="312"/>
        <v>2019</v>
      </c>
      <c r="B4925" s="2" t="str">
        <f t="shared" si="313"/>
        <v>Jan</v>
      </c>
      <c r="C4925" s="2">
        <f t="shared" si="314"/>
        <v>1</v>
      </c>
      <c r="D4925" s="2" t="str">
        <f t="shared" si="315"/>
        <v>Wed</v>
      </c>
      <c r="E4925" s="34">
        <v>43467</v>
      </c>
      <c r="F4925" s="30" t="s">
        <v>2353</v>
      </c>
      <c r="G4925" s="2" t="s">
        <v>2354</v>
      </c>
      <c r="H4925" s="30" t="s">
        <v>2355</v>
      </c>
      <c r="I4925" s="2">
        <v>9</v>
      </c>
      <c r="J4925" s="30" t="s">
        <v>2087</v>
      </c>
      <c r="K4925" s="2" t="s">
        <v>1429</v>
      </c>
      <c r="L4925" s="30">
        <v>1260</v>
      </c>
      <c r="M4925" s="2">
        <v>1</v>
      </c>
      <c r="N4925" s="2">
        <v>28</v>
      </c>
      <c r="O4925" s="31">
        <v>3.3333333333333335E-3</v>
      </c>
    </row>
    <row r="4926" spans="1:15" x14ac:dyDescent="0.25">
      <c r="A4926" s="2">
        <f t="shared" si="312"/>
        <v>2019</v>
      </c>
      <c r="B4926" s="2" t="str">
        <f t="shared" si="313"/>
        <v>Jan</v>
      </c>
      <c r="C4926" s="2">
        <f t="shared" si="314"/>
        <v>1</v>
      </c>
      <c r="D4926" s="2" t="str">
        <f t="shared" si="315"/>
        <v>Wed</v>
      </c>
      <c r="E4926" s="34">
        <v>43467</v>
      </c>
      <c r="F4926" s="30">
        <v>50953</v>
      </c>
      <c r="G4926" s="2" t="s">
        <v>21</v>
      </c>
      <c r="H4926" s="30" t="s">
        <v>2356</v>
      </c>
      <c r="I4926" s="2">
        <v>31</v>
      </c>
      <c r="J4926" s="30" t="s">
        <v>1856</v>
      </c>
      <c r="K4926" s="2" t="s">
        <v>1272</v>
      </c>
      <c r="L4926" s="30">
        <v>4073</v>
      </c>
      <c r="M4926" s="2">
        <v>103</v>
      </c>
      <c r="N4926" s="2">
        <v>50</v>
      </c>
      <c r="O4926" s="31">
        <v>0.1320138888888889</v>
      </c>
    </row>
    <row r="4927" spans="1:15" x14ac:dyDescent="0.25">
      <c r="A4927" s="2">
        <f t="shared" si="312"/>
        <v>2019</v>
      </c>
      <c r="B4927" s="2" t="str">
        <f t="shared" si="313"/>
        <v>Jan</v>
      </c>
      <c r="C4927" s="2">
        <f t="shared" si="314"/>
        <v>1</v>
      </c>
      <c r="D4927" s="2" t="str">
        <f t="shared" si="315"/>
        <v>Wed</v>
      </c>
      <c r="E4927" s="34">
        <v>43467</v>
      </c>
      <c r="F4927" s="30" t="s">
        <v>2357</v>
      </c>
      <c r="G4927" s="2" t="s">
        <v>2358</v>
      </c>
      <c r="H4927" s="30" t="s">
        <v>2359</v>
      </c>
      <c r="I4927" s="2">
        <v>18</v>
      </c>
      <c r="J4927" s="30" t="s">
        <v>1374</v>
      </c>
      <c r="K4927" s="2" t="s">
        <v>1429</v>
      </c>
      <c r="L4927" s="30">
        <v>1924</v>
      </c>
      <c r="M4927" s="2">
        <v>23</v>
      </c>
      <c r="N4927" s="2">
        <v>22</v>
      </c>
      <c r="O4927" s="31">
        <v>2.9340277777777781E-2</v>
      </c>
    </row>
    <row r="4928" spans="1:15" x14ac:dyDescent="0.25">
      <c r="A4928" s="2">
        <f t="shared" si="312"/>
        <v>2019</v>
      </c>
      <c r="B4928" s="2" t="str">
        <f t="shared" si="313"/>
        <v>Jan</v>
      </c>
      <c r="C4928" s="2">
        <f t="shared" si="314"/>
        <v>1</v>
      </c>
      <c r="D4928" s="2" t="str">
        <f t="shared" si="315"/>
        <v>Wed</v>
      </c>
      <c r="E4928" s="34">
        <v>43467</v>
      </c>
      <c r="F4928" s="30" t="s">
        <v>2357</v>
      </c>
      <c r="G4928" s="2" t="s">
        <v>2358</v>
      </c>
      <c r="H4928" s="30" t="s">
        <v>2359</v>
      </c>
      <c r="I4928" s="2">
        <v>18</v>
      </c>
      <c r="J4928" s="30" t="s">
        <v>1703</v>
      </c>
      <c r="K4928" s="2" t="s">
        <v>1429</v>
      </c>
      <c r="L4928" s="30">
        <v>1924</v>
      </c>
      <c r="M4928" s="2">
        <v>23</v>
      </c>
      <c r="N4928" s="2">
        <v>22</v>
      </c>
      <c r="O4928" s="31">
        <v>3.2222222222222222E-2</v>
      </c>
    </row>
    <row r="4929" spans="1:15" x14ac:dyDescent="0.25">
      <c r="A4929" s="2">
        <f t="shared" si="312"/>
        <v>2019</v>
      </c>
      <c r="B4929" s="2" t="str">
        <f t="shared" si="313"/>
        <v>Jan</v>
      </c>
      <c r="C4929" s="2">
        <f t="shared" si="314"/>
        <v>1</v>
      </c>
      <c r="D4929" s="2" t="str">
        <f t="shared" si="315"/>
        <v>Wed</v>
      </c>
      <c r="E4929" s="34">
        <v>43467</v>
      </c>
      <c r="F4929" s="30" t="s">
        <v>2357</v>
      </c>
      <c r="G4929" s="2" t="s">
        <v>2358</v>
      </c>
      <c r="H4929" s="30" t="s">
        <v>2359</v>
      </c>
      <c r="I4929" s="2">
        <v>18</v>
      </c>
      <c r="J4929" s="30" t="s">
        <v>2552</v>
      </c>
      <c r="K4929" s="2" t="s">
        <v>1264</v>
      </c>
      <c r="L4929" s="30">
        <v>1924</v>
      </c>
      <c r="M4929" s="2">
        <v>23</v>
      </c>
      <c r="N4929" s="2">
        <v>22</v>
      </c>
      <c r="O4929" s="31">
        <v>3.2222222222222222E-2</v>
      </c>
    </row>
    <row r="4930" spans="1:15" x14ac:dyDescent="0.25">
      <c r="A4930" s="2">
        <f t="shared" si="312"/>
        <v>2019</v>
      </c>
      <c r="B4930" s="2" t="str">
        <f t="shared" si="313"/>
        <v>Jan</v>
      </c>
      <c r="C4930" s="2">
        <f t="shared" si="314"/>
        <v>1</v>
      </c>
      <c r="D4930" s="2" t="str">
        <f t="shared" si="315"/>
        <v>Wed</v>
      </c>
      <c r="E4930" s="34">
        <v>43467</v>
      </c>
      <c r="F4930" s="30" t="s">
        <v>2553</v>
      </c>
      <c r="G4930" s="2" t="s">
        <v>2554</v>
      </c>
      <c r="H4930" s="30" t="s">
        <v>2555</v>
      </c>
      <c r="I4930" s="2">
        <v>28</v>
      </c>
      <c r="J4930" s="30" t="s">
        <v>1447</v>
      </c>
      <c r="K4930" s="2" t="s">
        <v>1447</v>
      </c>
      <c r="L4930" s="30">
        <v>4432</v>
      </c>
      <c r="M4930" s="2">
        <v>17</v>
      </c>
      <c r="N4930" s="2">
        <v>28</v>
      </c>
      <c r="O4930" s="31">
        <v>0</v>
      </c>
    </row>
    <row r="4931" spans="1:15" x14ac:dyDescent="0.25">
      <c r="A4931" s="2">
        <f t="shared" si="312"/>
        <v>2019</v>
      </c>
      <c r="B4931" s="2" t="str">
        <f t="shared" si="313"/>
        <v>Jan</v>
      </c>
      <c r="C4931" s="2">
        <f t="shared" si="314"/>
        <v>1</v>
      </c>
      <c r="D4931" s="2" t="str">
        <f t="shared" si="315"/>
        <v>Wed</v>
      </c>
      <c r="E4931" s="34">
        <v>43467</v>
      </c>
      <c r="F4931" s="30" t="s">
        <v>2556</v>
      </c>
      <c r="G4931" s="2" t="s">
        <v>2557</v>
      </c>
      <c r="H4931" s="30" t="s">
        <v>2558</v>
      </c>
      <c r="I4931" s="2">
        <v>47</v>
      </c>
      <c r="J4931" s="30" t="s">
        <v>1447</v>
      </c>
      <c r="K4931" s="2" t="s">
        <v>1447</v>
      </c>
      <c r="L4931" s="30">
        <v>4934</v>
      </c>
      <c r="M4931" s="2">
        <v>17</v>
      </c>
      <c r="N4931" s="2">
        <v>28</v>
      </c>
      <c r="O4931" s="31">
        <v>0</v>
      </c>
    </row>
    <row r="4932" spans="1:15" x14ac:dyDescent="0.25">
      <c r="A4932" s="2">
        <f t="shared" si="312"/>
        <v>2019</v>
      </c>
      <c r="B4932" s="2" t="str">
        <f t="shared" si="313"/>
        <v>Jan</v>
      </c>
      <c r="C4932" s="2">
        <f t="shared" si="314"/>
        <v>1</v>
      </c>
      <c r="D4932" s="2" t="str">
        <f t="shared" si="315"/>
        <v>Wed</v>
      </c>
      <c r="E4932" s="34">
        <v>43467</v>
      </c>
      <c r="F4932" s="30" t="s">
        <v>2613</v>
      </c>
      <c r="G4932" s="2" t="s">
        <v>2614</v>
      </c>
      <c r="H4932" s="30" t="s">
        <v>2615</v>
      </c>
      <c r="I4932" s="2">
        <v>8</v>
      </c>
      <c r="J4932" s="30" t="s">
        <v>1401</v>
      </c>
      <c r="K4932" s="2" t="s">
        <v>1264</v>
      </c>
      <c r="L4932" s="30">
        <v>1332</v>
      </c>
      <c r="M4932" s="2">
        <v>3</v>
      </c>
      <c r="N4932" s="2">
        <v>30</v>
      </c>
      <c r="O4932" s="31">
        <v>3.9386574074074074E-2</v>
      </c>
    </row>
    <row r="4933" spans="1:15" x14ac:dyDescent="0.25">
      <c r="A4933" s="2">
        <f t="shared" si="312"/>
        <v>2019</v>
      </c>
      <c r="B4933" s="2" t="str">
        <f t="shared" si="313"/>
        <v>Jan</v>
      </c>
      <c r="C4933" s="2">
        <f t="shared" si="314"/>
        <v>1</v>
      </c>
      <c r="D4933" s="2" t="str">
        <f t="shared" si="315"/>
        <v>Wed</v>
      </c>
      <c r="E4933" s="34">
        <v>43467</v>
      </c>
      <c r="F4933" s="30" t="s">
        <v>2613</v>
      </c>
      <c r="G4933" s="2" t="s">
        <v>2614</v>
      </c>
      <c r="H4933" s="30" t="s">
        <v>2615</v>
      </c>
      <c r="I4933" s="2">
        <v>8</v>
      </c>
      <c r="J4933" s="30" t="s">
        <v>1705</v>
      </c>
      <c r="K4933" s="2" t="s">
        <v>1272</v>
      </c>
      <c r="L4933" s="30">
        <v>1332</v>
      </c>
      <c r="M4933" s="2">
        <v>3</v>
      </c>
      <c r="N4933" s="2">
        <v>30</v>
      </c>
      <c r="O4933" s="31">
        <v>3.9861111111111111E-2</v>
      </c>
    </row>
    <row r="4934" spans="1:15" x14ac:dyDescent="0.25">
      <c r="A4934" s="2">
        <f t="shared" si="312"/>
        <v>2019</v>
      </c>
      <c r="B4934" s="2" t="str">
        <f t="shared" si="313"/>
        <v>Jan</v>
      </c>
      <c r="C4934" s="2">
        <f t="shared" si="314"/>
        <v>1</v>
      </c>
      <c r="D4934" s="2" t="str">
        <f t="shared" si="315"/>
        <v>Wed</v>
      </c>
      <c r="E4934" s="34">
        <v>43467</v>
      </c>
      <c r="F4934" s="30" t="s">
        <v>2613</v>
      </c>
      <c r="G4934" s="2" t="s">
        <v>2614</v>
      </c>
      <c r="H4934" s="30" t="s">
        <v>2615</v>
      </c>
      <c r="I4934" s="2">
        <v>8</v>
      </c>
      <c r="J4934" s="30" t="s">
        <v>1770</v>
      </c>
      <c r="K4934" s="2" t="s">
        <v>1348</v>
      </c>
      <c r="L4934" s="30">
        <v>1332</v>
      </c>
      <c r="M4934" s="2">
        <v>3</v>
      </c>
      <c r="N4934" s="2">
        <v>30</v>
      </c>
      <c r="O4934" s="31">
        <v>3.8773148148148147E-2</v>
      </c>
    </row>
    <row r="4935" spans="1:15" x14ac:dyDescent="0.25">
      <c r="A4935" s="2">
        <f t="shared" si="312"/>
        <v>2019</v>
      </c>
      <c r="B4935" s="2" t="str">
        <f t="shared" si="313"/>
        <v>Jan</v>
      </c>
      <c r="C4935" s="2">
        <f t="shared" si="314"/>
        <v>1</v>
      </c>
      <c r="D4935" s="2" t="str">
        <f t="shared" si="315"/>
        <v>Wed</v>
      </c>
      <c r="E4935" s="34">
        <v>43467</v>
      </c>
      <c r="F4935" s="30" t="s">
        <v>2613</v>
      </c>
      <c r="G4935" s="2" t="s">
        <v>2614</v>
      </c>
      <c r="H4935" s="30" t="s">
        <v>2615</v>
      </c>
      <c r="I4935" s="2">
        <v>8</v>
      </c>
      <c r="J4935" s="30" t="s">
        <v>1794</v>
      </c>
      <c r="K4935" s="2" t="s">
        <v>1429</v>
      </c>
      <c r="L4935" s="30">
        <v>1332</v>
      </c>
      <c r="M4935" s="2">
        <v>3</v>
      </c>
      <c r="N4935" s="2">
        <v>30</v>
      </c>
      <c r="O4935" s="31">
        <v>3.9039351851851853E-2</v>
      </c>
    </row>
    <row r="4936" spans="1:15" x14ac:dyDescent="0.25">
      <c r="A4936" s="2">
        <f t="shared" si="312"/>
        <v>2019</v>
      </c>
      <c r="B4936" s="2" t="str">
        <f t="shared" si="313"/>
        <v>Jan</v>
      </c>
      <c r="C4936" s="2">
        <f t="shared" si="314"/>
        <v>1</v>
      </c>
      <c r="D4936" s="2" t="str">
        <f t="shared" si="315"/>
        <v>Wed</v>
      </c>
      <c r="E4936" s="34">
        <v>43467</v>
      </c>
      <c r="F4936" s="30" t="s">
        <v>2613</v>
      </c>
      <c r="G4936" s="2" t="s">
        <v>2614</v>
      </c>
      <c r="H4936" s="30" t="s">
        <v>2615</v>
      </c>
      <c r="I4936" s="2">
        <v>8</v>
      </c>
      <c r="J4936" s="30" t="s">
        <v>1844</v>
      </c>
      <c r="K4936" s="2" t="s">
        <v>1275</v>
      </c>
      <c r="L4936" s="30">
        <v>1332</v>
      </c>
      <c r="M4936" s="2">
        <v>3</v>
      </c>
      <c r="N4936" s="2">
        <v>30</v>
      </c>
      <c r="O4936" s="31">
        <v>3.9189814814814809E-2</v>
      </c>
    </row>
    <row r="4937" spans="1:15" x14ac:dyDescent="0.25">
      <c r="A4937" s="2">
        <f t="shared" si="312"/>
        <v>2019</v>
      </c>
      <c r="B4937" s="2" t="str">
        <f t="shared" si="313"/>
        <v>Jan</v>
      </c>
      <c r="C4937" s="2">
        <f t="shared" si="314"/>
        <v>1</v>
      </c>
      <c r="D4937" s="2" t="str">
        <f t="shared" si="315"/>
        <v>Wed</v>
      </c>
      <c r="E4937" s="28">
        <v>43467</v>
      </c>
      <c r="F4937" s="30" t="s">
        <v>2613</v>
      </c>
      <c r="G4937" s="2" t="s">
        <v>2614</v>
      </c>
      <c r="H4937" s="30" t="s">
        <v>2615</v>
      </c>
      <c r="I4937" s="2">
        <v>8</v>
      </c>
      <c r="J4937" s="30" t="s">
        <v>1868</v>
      </c>
      <c r="K4937" s="2" t="s">
        <v>1429</v>
      </c>
      <c r="L4937" s="30">
        <v>1332</v>
      </c>
      <c r="M4937" s="2">
        <v>3</v>
      </c>
      <c r="N4937" s="2">
        <v>30</v>
      </c>
      <c r="O4937" s="31">
        <v>3.9548611111111111E-2</v>
      </c>
    </row>
    <row r="4938" spans="1:15" x14ac:dyDescent="0.25">
      <c r="A4938" s="2">
        <f t="shared" si="312"/>
        <v>2019</v>
      </c>
      <c r="B4938" s="2" t="str">
        <f t="shared" si="313"/>
        <v>Jan</v>
      </c>
      <c r="C4938" s="2">
        <f t="shared" si="314"/>
        <v>1</v>
      </c>
      <c r="D4938" s="2" t="str">
        <f t="shared" si="315"/>
        <v>Thu</v>
      </c>
      <c r="E4938" s="34">
        <v>43468</v>
      </c>
      <c r="F4938" s="30">
        <v>51971</v>
      </c>
      <c r="G4938" s="2" t="s">
        <v>2360</v>
      </c>
      <c r="H4938" s="30" t="s">
        <v>909</v>
      </c>
      <c r="I4938" s="2">
        <v>95</v>
      </c>
      <c r="J4938" s="30" t="s">
        <v>1747</v>
      </c>
      <c r="K4938" s="2" t="s">
        <v>1429</v>
      </c>
      <c r="L4938" s="30">
        <v>0</v>
      </c>
      <c r="M4938" s="2">
        <v>0</v>
      </c>
      <c r="N4938" s="2">
        <v>48</v>
      </c>
      <c r="O4938" s="31">
        <v>0.10543981481481481</v>
      </c>
    </row>
    <row r="4939" spans="1:15" x14ac:dyDescent="0.25">
      <c r="A4939" s="2">
        <f t="shared" si="312"/>
        <v>2019</v>
      </c>
      <c r="B4939" s="2" t="str">
        <f t="shared" si="313"/>
        <v>Jan</v>
      </c>
      <c r="C4939" s="2">
        <f t="shared" si="314"/>
        <v>1</v>
      </c>
      <c r="D4939" s="2" t="str">
        <f t="shared" si="315"/>
        <v>Thu</v>
      </c>
      <c r="E4939" s="34">
        <v>43468</v>
      </c>
      <c r="F4939" s="30">
        <v>51971</v>
      </c>
      <c r="G4939" s="2" t="s">
        <v>2360</v>
      </c>
      <c r="H4939" s="30" t="s">
        <v>909</v>
      </c>
      <c r="I4939" s="2">
        <v>95</v>
      </c>
      <c r="J4939" s="30" t="s">
        <v>1714</v>
      </c>
      <c r="K4939" s="2" t="s">
        <v>1429</v>
      </c>
      <c r="L4939" s="30">
        <v>0</v>
      </c>
      <c r="M4939" s="2">
        <v>0</v>
      </c>
      <c r="N4939" s="2">
        <v>48</v>
      </c>
      <c r="O4939" s="31">
        <v>0.10564814814814816</v>
      </c>
    </row>
    <row r="4940" spans="1:15" x14ac:dyDescent="0.25">
      <c r="A4940" s="2">
        <f t="shared" si="312"/>
        <v>2019</v>
      </c>
      <c r="B4940" s="2" t="str">
        <f t="shared" si="313"/>
        <v>Jan</v>
      </c>
      <c r="C4940" s="2">
        <f t="shared" si="314"/>
        <v>1</v>
      </c>
      <c r="D4940" s="2" t="str">
        <f t="shared" si="315"/>
        <v>Thu</v>
      </c>
      <c r="E4940" s="34">
        <v>43468</v>
      </c>
      <c r="F4940" s="30">
        <v>51971</v>
      </c>
      <c r="G4940" s="2" t="s">
        <v>2360</v>
      </c>
      <c r="H4940" s="30" t="s">
        <v>909</v>
      </c>
      <c r="I4940" s="2">
        <v>95</v>
      </c>
      <c r="J4940" s="30" t="s">
        <v>1716</v>
      </c>
      <c r="K4940" s="2" t="s">
        <v>1429</v>
      </c>
      <c r="L4940" s="30">
        <v>0</v>
      </c>
      <c r="M4940" s="2">
        <v>0</v>
      </c>
      <c r="N4940" s="2">
        <v>48</v>
      </c>
      <c r="O4940" s="31">
        <v>0.10542824074074074</v>
      </c>
    </row>
    <row r="4941" spans="1:15" x14ac:dyDescent="0.25">
      <c r="A4941" s="2">
        <f t="shared" si="312"/>
        <v>2019</v>
      </c>
      <c r="B4941" s="2" t="str">
        <f t="shared" si="313"/>
        <v>Jan</v>
      </c>
      <c r="C4941" s="2">
        <f t="shared" si="314"/>
        <v>1</v>
      </c>
      <c r="D4941" s="2" t="str">
        <f t="shared" si="315"/>
        <v>Thu</v>
      </c>
      <c r="E4941" s="34">
        <v>43468</v>
      </c>
      <c r="F4941" s="30">
        <v>51971</v>
      </c>
      <c r="G4941" s="2" t="s">
        <v>2360</v>
      </c>
      <c r="H4941" s="30" t="s">
        <v>909</v>
      </c>
      <c r="I4941" s="2">
        <v>95</v>
      </c>
      <c r="J4941" s="30" t="s">
        <v>1748</v>
      </c>
      <c r="K4941" s="2" t="s">
        <v>1429</v>
      </c>
      <c r="L4941" s="30">
        <v>0</v>
      </c>
      <c r="M4941" s="2">
        <v>0</v>
      </c>
      <c r="N4941" s="2">
        <v>48</v>
      </c>
      <c r="O4941" s="31">
        <v>0.10570601851851852</v>
      </c>
    </row>
    <row r="4942" spans="1:15" x14ac:dyDescent="0.25">
      <c r="A4942" s="2">
        <f t="shared" si="312"/>
        <v>2019</v>
      </c>
      <c r="B4942" s="2" t="str">
        <f t="shared" si="313"/>
        <v>Jan</v>
      </c>
      <c r="C4942" s="2">
        <f t="shared" si="314"/>
        <v>1</v>
      </c>
      <c r="D4942" s="2" t="str">
        <f t="shared" si="315"/>
        <v>Thu</v>
      </c>
      <c r="E4942" s="34">
        <v>43468</v>
      </c>
      <c r="F4942" s="30">
        <v>51971</v>
      </c>
      <c r="G4942" s="2" t="s">
        <v>2360</v>
      </c>
      <c r="H4942" s="30" t="s">
        <v>909</v>
      </c>
      <c r="I4942" s="2">
        <v>95</v>
      </c>
      <c r="J4942" s="30" t="s">
        <v>1721</v>
      </c>
      <c r="K4942" s="2" t="s">
        <v>1429</v>
      </c>
      <c r="L4942" s="30">
        <v>0</v>
      </c>
      <c r="M4942" s="2">
        <v>0</v>
      </c>
      <c r="N4942" s="2">
        <v>48</v>
      </c>
      <c r="O4942" s="31">
        <v>0.10569444444444444</v>
      </c>
    </row>
    <row r="4943" spans="1:15" x14ac:dyDescent="0.25">
      <c r="A4943" s="2">
        <f t="shared" si="312"/>
        <v>2019</v>
      </c>
      <c r="B4943" s="2" t="str">
        <f t="shared" si="313"/>
        <v>Jan</v>
      </c>
      <c r="C4943" s="2">
        <f t="shared" si="314"/>
        <v>1</v>
      </c>
      <c r="D4943" s="2" t="str">
        <f t="shared" si="315"/>
        <v>Thu</v>
      </c>
      <c r="E4943" s="34">
        <v>43468</v>
      </c>
      <c r="F4943" s="30">
        <v>51971</v>
      </c>
      <c r="G4943" s="2" t="s">
        <v>2360</v>
      </c>
      <c r="H4943" s="30" t="s">
        <v>909</v>
      </c>
      <c r="I4943" s="2">
        <v>95</v>
      </c>
      <c r="J4943" s="30" t="s">
        <v>1775</v>
      </c>
      <c r="K4943" s="2" t="s">
        <v>1429</v>
      </c>
      <c r="L4943" s="30">
        <v>0</v>
      </c>
      <c r="M4943" s="2">
        <v>0</v>
      </c>
      <c r="N4943" s="2">
        <v>48</v>
      </c>
      <c r="O4943" s="31">
        <v>0.10563657407407408</v>
      </c>
    </row>
    <row r="4944" spans="1:15" x14ac:dyDescent="0.25">
      <c r="A4944" s="2">
        <f t="shared" si="312"/>
        <v>2019</v>
      </c>
      <c r="B4944" s="2" t="str">
        <f t="shared" si="313"/>
        <v>Jan</v>
      </c>
      <c r="C4944" s="2">
        <f t="shared" si="314"/>
        <v>1</v>
      </c>
      <c r="D4944" s="2" t="str">
        <f t="shared" si="315"/>
        <v>Thu</v>
      </c>
      <c r="E4944" s="34">
        <v>43468</v>
      </c>
      <c r="F4944" s="30">
        <v>51971</v>
      </c>
      <c r="G4944" s="2" t="s">
        <v>2360</v>
      </c>
      <c r="H4944" s="30" t="s">
        <v>909</v>
      </c>
      <c r="I4944" s="2">
        <v>95</v>
      </c>
      <c r="J4944" s="30" t="s">
        <v>1776</v>
      </c>
      <c r="K4944" s="2" t="s">
        <v>1429</v>
      </c>
      <c r="L4944" s="30">
        <v>0</v>
      </c>
      <c r="M4944" s="2">
        <v>0</v>
      </c>
      <c r="N4944" s="2">
        <v>48</v>
      </c>
      <c r="O4944" s="31">
        <v>0.10565972222222221</v>
      </c>
    </row>
    <row r="4945" spans="1:15" x14ac:dyDescent="0.25">
      <c r="A4945" s="2">
        <f t="shared" si="312"/>
        <v>2019</v>
      </c>
      <c r="B4945" s="2" t="str">
        <f t="shared" si="313"/>
        <v>Jan</v>
      </c>
      <c r="C4945" s="2">
        <f t="shared" si="314"/>
        <v>1</v>
      </c>
      <c r="D4945" s="2" t="str">
        <f t="shared" si="315"/>
        <v>Thu</v>
      </c>
      <c r="E4945" s="34">
        <v>43468</v>
      </c>
      <c r="F4945" s="30">
        <v>51971</v>
      </c>
      <c r="G4945" s="2" t="s">
        <v>2360</v>
      </c>
      <c r="H4945" s="30" t="s">
        <v>909</v>
      </c>
      <c r="I4945" s="2">
        <v>95</v>
      </c>
      <c r="J4945" s="30" t="s">
        <v>1777</v>
      </c>
      <c r="K4945" s="2" t="s">
        <v>1429</v>
      </c>
      <c r="L4945" s="30">
        <v>0</v>
      </c>
      <c r="M4945" s="2">
        <v>0</v>
      </c>
      <c r="N4945" s="2">
        <v>48</v>
      </c>
      <c r="O4945" s="31">
        <v>0.10576388888888888</v>
      </c>
    </row>
    <row r="4946" spans="1:15" x14ac:dyDescent="0.25">
      <c r="A4946" s="2">
        <f t="shared" si="312"/>
        <v>2019</v>
      </c>
      <c r="B4946" s="2" t="str">
        <f t="shared" si="313"/>
        <v>Jan</v>
      </c>
      <c r="C4946" s="2">
        <f t="shared" si="314"/>
        <v>1</v>
      </c>
      <c r="D4946" s="2" t="str">
        <f t="shared" si="315"/>
        <v>Thu</v>
      </c>
      <c r="E4946" s="34">
        <v>43468</v>
      </c>
      <c r="F4946" s="30">
        <v>51971</v>
      </c>
      <c r="G4946" s="2" t="s">
        <v>2360</v>
      </c>
      <c r="H4946" s="30" t="s">
        <v>909</v>
      </c>
      <c r="I4946" s="2">
        <v>95</v>
      </c>
      <c r="J4946" s="30" t="s">
        <v>1781</v>
      </c>
      <c r="K4946" s="2" t="s">
        <v>1429</v>
      </c>
      <c r="L4946" s="30">
        <v>0</v>
      </c>
      <c r="M4946" s="2">
        <v>0</v>
      </c>
      <c r="N4946" s="2">
        <v>48</v>
      </c>
      <c r="O4946" s="31">
        <v>0.10564814814814816</v>
      </c>
    </row>
    <row r="4947" spans="1:15" x14ac:dyDescent="0.25">
      <c r="A4947" s="2">
        <f t="shared" si="312"/>
        <v>2019</v>
      </c>
      <c r="B4947" s="2" t="str">
        <f t="shared" si="313"/>
        <v>Jan</v>
      </c>
      <c r="C4947" s="2">
        <f t="shared" si="314"/>
        <v>1</v>
      </c>
      <c r="D4947" s="2" t="str">
        <f t="shared" si="315"/>
        <v>Thu</v>
      </c>
      <c r="E4947" s="34">
        <v>43468</v>
      </c>
      <c r="F4947" s="30">
        <v>51971</v>
      </c>
      <c r="G4947" s="2" t="s">
        <v>2360</v>
      </c>
      <c r="H4947" s="30" t="s">
        <v>909</v>
      </c>
      <c r="I4947" s="2">
        <v>95</v>
      </c>
      <c r="J4947" s="30" t="s">
        <v>1808</v>
      </c>
      <c r="K4947" s="2" t="s">
        <v>1264</v>
      </c>
      <c r="L4947" s="30">
        <v>0</v>
      </c>
      <c r="M4947" s="2">
        <v>0</v>
      </c>
      <c r="N4947" s="2">
        <v>48</v>
      </c>
      <c r="O4947" s="31">
        <v>0.10543981481481481</v>
      </c>
    </row>
    <row r="4948" spans="1:15" x14ac:dyDescent="0.25">
      <c r="A4948" s="2">
        <f t="shared" si="312"/>
        <v>2019</v>
      </c>
      <c r="B4948" s="2" t="str">
        <f t="shared" si="313"/>
        <v>Jan</v>
      </c>
      <c r="C4948" s="2">
        <f t="shared" si="314"/>
        <v>1</v>
      </c>
      <c r="D4948" s="2" t="str">
        <f t="shared" si="315"/>
        <v>Thu</v>
      </c>
      <c r="E4948" s="34">
        <v>43468</v>
      </c>
      <c r="F4948" s="30">
        <v>51971</v>
      </c>
      <c r="G4948" s="2" t="s">
        <v>2360</v>
      </c>
      <c r="H4948" s="30" t="s">
        <v>909</v>
      </c>
      <c r="I4948" s="2">
        <v>95</v>
      </c>
      <c r="J4948" s="30" t="s">
        <v>1943</v>
      </c>
      <c r="K4948" s="2" t="s">
        <v>1264</v>
      </c>
      <c r="L4948" s="30">
        <v>0</v>
      </c>
      <c r="M4948" s="2">
        <v>0</v>
      </c>
      <c r="N4948" s="2">
        <v>48</v>
      </c>
      <c r="O4948" s="31">
        <v>0.10542824074074074</v>
      </c>
    </row>
    <row r="4949" spans="1:15" x14ac:dyDescent="0.25">
      <c r="A4949" s="2">
        <f t="shared" si="312"/>
        <v>2019</v>
      </c>
      <c r="B4949" s="2" t="str">
        <f t="shared" si="313"/>
        <v>Jan</v>
      </c>
      <c r="C4949" s="2">
        <f t="shared" si="314"/>
        <v>1</v>
      </c>
      <c r="D4949" s="2" t="str">
        <f t="shared" si="315"/>
        <v>Thu</v>
      </c>
      <c r="E4949" s="34">
        <v>43468</v>
      </c>
      <c r="F4949" s="30">
        <v>51971</v>
      </c>
      <c r="G4949" s="2" t="s">
        <v>2360</v>
      </c>
      <c r="H4949" s="30" t="s">
        <v>909</v>
      </c>
      <c r="I4949" s="2">
        <v>95</v>
      </c>
      <c r="J4949" s="30" t="s">
        <v>1945</v>
      </c>
      <c r="K4949" s="2" t="s">
        <v>1429</v>
      </c>
      <c r="L4949" s="30">
        <v>0</v>
      </c>
      <c r="M4949" s="2">
        <v>0</v>
      </c>
      <c r="N4949" s="2">
        <v>48</v>
      </c>
      <c r="O4949" s="31">
        <v>0.10561342592592593</v>
      </c>
    </row>
    <row r="4950" spans="1:15" x14ac:dyDescent="0.25">
      <c r="A4950" s="2">
        <f t="shared" si="312"/>
        <v>2019</v>
      </c>
      <c r="B4950" s="2" t="str">
        <f t="shared" si="313"/>
        <v>Jan</v>
      </c>
      <c r="C4950" s="2">
        <f t="shared" si="314"/>
        <v>1</v>
      </c>
      <c r="D4950" s="2" t="str">
        <f t="shared" si="315"/>
        <v>Thu</v>
      </c>
      <c r="E4950" s="34">
        <v>43468</v>
      </c>
      <c r="F4950" s="30">
        <v>51971</v>
      </c>
      <c r="G4950" s="2" t="s">
        <v>2360</v>
      </c>
      <c r="H4950" s="30" t="s">
        <v>909</v>
      </c>
      <c r="I4950" s="2">
        <v>95</v>
      </c>
      <c r="J4950" s="30" t="s">
        <v>1977</v>
      </c>
      <c r="K4950" s="2" t="s">
        <v>1429</v>
      </c>
      <c r="L4950" s="30">
        <v>0</v>
      </c>
      <c r="M4950" s="2">
        <v>0</v>
      </c>
      <c r="N4950" s="2">
        <v>48</v>
      </c>
      <c r="O4950" s="31">
        <v>0.10570601851851852</v>
      </c>
    </row>
    <row r="4951" spans="1:15" x14ac:dyDescent="0.25">
      <c r="A4951" s="2">
        <f t="shared" si="312"/>
        <v>2019</v>
      </c>
      <c r="B4951" s="2" t="str">
        <f t="shared" si="313"/>
        <v>Jan</v>
      </c>
      <c r="C4951" s="2">
        <f t="shared" si="314"/>
        <v>1</v>
      </c>
      <c r="D4951" s="2" t="str">
        <f t="shared" si="315"/>
        <v>Thu</v>
      </c>
      <c r="E4951" s="34">
        <v>43468</v>
      </c>
      <c r="F4951" s="30">
        <v>51971</v>
      </c>
      <c r="G4951" s="2" t="s">
        <v>2360</v>
      </c>
      <c r="H4951" s="30" t="s">
        <v>909</v>
      </c>
      <c r="I4951" s="2">
        <v>95</v>
      </c>
      <c r="J4951" s="30" t="s">
        <v>2441</v>
      </c>
      <c r="K4951" s="2" t="s">
        <v>1429</v>
      </c>
      <c r="L4951" s="30">
        <v>0</v>
      </c>
      <c r="M4951" s="2">
        <v>0</v>
      </c>
      <c r="N4951" s="2">
        <v>48</v>
      </c>
      <c r="O4951" s="31">
        <v>0.10572916666666667</v>
      </c>
    </row>
    <row r="4952" spans="1:15" x14ac:dyDescent="0.25">
      <c r="A4952" s="2">
        <f t="shared" si="312"/>
        <v>2019</v>
      </c>
      <c r="B4952" s="2" t="str">
        <f t="shared" si="313"/>
        <v>Jan</v>
      </c>
      <c r="C4952" s="2">
        <f t="shared" si="314"/>
        <v>1</v>
      </c>
      <c r="D4952" s="2" t="str">
        <f t="shared" si="315"/>
        <v>Thu</v>
      </c>
      <c r="E4952" s="34">
        <v>43468</v>
      </c>
      <c r="F4952" s="30">
        <v>51971</v>
      </c>
      <c r="G4952" s="2" t="s">
        <v>2360</v>
      </c>
      <c r="H4952" s="30" t="s">
        <v>909</v>
      </c>
      <c r="I4952" s="2">
        <v>95</v>
      </c>
      <c r="J4952" s="30" t="s">
        <v>2445</v>
      </c>
      <c r="K4952" s="2" t="s">
        <v>1429</v>
      </c>
      <c r="L4952" s="30">
        <v>0</v>
      </c>
      <c r="M4952" s="2">
        <v>0</v>
      </c>
      <c r="N4952" s="2">
        <v>48</v>
      </c>
      <c r="O4952" s="31">
        <v>0.1057523148148148</v>
      </c>
    </row>
    <row r="4953" spans="1:15" x14ac:dyDescent="0.25">
      <c r="A4953" s="2">
        <f t="shared" si="312"/>
        <v>2019</v>
      </c>
      <c r="B4953" s="2" t="str">
        <f t="shared" si="313"/>
        <v>Jan</v>
      </c>
      <c r="C4953" s="2">
        <f t="shared" si="314"/>
        <v>1</v>
      </c>
      <c r="D4953" s="2" t="str">
        <f t="shared" si="315"/>
        <v>Thu</v>
      </c>
      <c r="E4953" s="34">
        <v>43468</v>
      </c>
      <c r="F4953" s="30">
        <v>51971</v>
      </c>
      <c r="G4953" s="2" t="s">
        <v>2360</v>
      </c>
      <c r="H4953" s="30" t="s">
        <v>909</v>
      </c>
      <c r="I4953" s="2">
        <v>95</v>
      </c>
      <c r="J4953" s="30" t="s">
        <v>2446</v>
      </c>
      <c r="K4953" s="2" t="s">
        <v>1429</v>
      </c>
      <c r="L4953" s="30">
        <v>0</v>
      </c>
      <c r="M4953" s="2">
        <v>0</v>
      </c>
      <c r="N4953" s="2">
        <v>48</v>
      </c>
      <c r="O4953" s="31">
        <v>0.1055787037037037</v>
      </c>
    </row>
    <row r="4954" spans="1:15" x14ac:dyDescent="0.25">
      <c r="A4954" s="2">
        <f t="shared" si="312"/>
        <v>2019</v>
      </c>
      <c r="B4954" s="2" t="str">
        <f t="shared" si="313"/>
        <v>Jan</v>
      </c>
      <c r="C4954" s="2">
        <f t="shared" si="314"/>
        <v>1</v>
      </c>
      <c r="D4954" s="2" t="str">
        <f t="shared" si="315"/>
        <v>Thu</v>
      </c>
      <c r="E4954" s="34">
        <v>43468</v>
      </c>
      <c r="F4954" s="30">
        <v>51971</v>
      </c>
      <c r="G4954" s="2" t="s">
        <v>2360</v>
      </c>
      <c r="H4954" s="30" t="s">
        <v>909</v>
      </c>
      <c r="I4954" s="2">
        <v>95</v>
      </c>
      <c r="J4954" s="30" t="s">
        <v>2447</v>
      </c>
      <c r="K4954" s="2" t="s">
        <v>1429</v>
      </c>
      <c r="L4954" s="30">
        <v>0</v>
      </c>
      <c r="M4954" s="2">
        <v>0</v>
      </c>
      <c r="N4954" s="2">
        <v>48</v>
      </c>
      <c r="O4954" s="31">
        <v>0.1057175925925926</v>
      </c>
    </row>
    <row r="4955" spans="1:15" x14ac:dyDescent="0.25">
      <c r="A4955" s="2">
        <f t="shared" si="312"/>
        <v>2019</v>
      </c>
      <c r="B4955" s="2" t="str">
        <f t="shared" si="313"/>
        <v>Jan</v>
      </c>
      <c r="C4955" s="2">
        <f t="shared" si="314"/>
        <v>1</v>
      </c>
      <c r="D4955" s="2" t="str">
        <f t="shared" si="315"/>
        <v>Thu</v>
      </c>
      <c r="E4955" s="34">
        <v>43468</v>
      </c>
      <c r="F4955" s="30">
        <v>51971</v>
      </c>
      <c r="G4955" s="2" t="s">
        <v>2360</v>
      </c>
      <c r="H4955" s="30" t="s">
        <v>909</v>
      </c>
      <c r="I4955" s="2">
        <v>95</v>
      </c>
      <c r="J4955" s="30" t="s">
        <v>2449</v>
      </c>
      <c r="K4955" s="2" t="s">
        <v>1429</v>
      </c>
      <c r="L4955" s="30">
        <v>0</v>
      </c>
      <c r="M4955" s="2">
        <v>0</v>
      </c>
      <c r="N4955" s="2">
        <v>48</v>
      </c>
      <c r="O4955" s="31">
        <v>0.10563657407407408</v>
      </c>
    </row>
    <row r="4956" spans="1:15" x14ac:dyDescent="0.25">
      <c r="A4956" s="2">
        <f t="shared" si="312"/>
        <v>2019</v>
      </c>
      <c r="B4956" s="2" t="str">
        <f t="shared" si="313"/>
        <v>Jan</v>
      </c>
      <c r="C4956" s="2">
        <f t="shared" si="314"/>
        <v>1</v>
      </c>
      <c r="D4956" s="2" t="str">
        <f t="shared" si="315"/>
        <v>Thu</v>
      </c>
      <c r="E4956" s="34">
        <v>43468</v>
      </c>
      <c r="F4956" s="30">
        <v>51971</v>
      </c>
      <c r="G4956" s="2" t="s">
        <v>2360</v>
      </c>
      <c r="H4956" s="30" t="s">
        <v>909</v>
      </c>
      <c r="I4956" s="2">
        <v>95</v>
      </c>
      <c r="J4956" s="30" t="s">
        <v>2460</v>
      </c>
      <c r="K4956" s="2" t="s">
        <v>1429</v>
      </c>
      <c r="L4956" s="30">
        <v>0</v>
      </c>
      <c r="M4956" s="2">
        <v>0</v>
      </c>
      <c r="N4956" s="2">
        <v>48</v>
      </c>
      <c r="O4956" s="31">
        <v>0.10565972222222221</v>
      </c>
    </row>
    <row r="4957" spans="1:15" x14ac:dyDescent="0.25">
      <c r="A4957" s="2">
        <f t="shared" si="312"/>
        <v>2019</v>
      </c>
      <c r="B4957" s="2" t="str">
        <f t="shared" si="313"/>
        <v>Jan</v>
      </c>
      <c r="C4957" s="2">
        <f t="shared" si="314"/>
        <v>1</v>
      </c>
      <c r="D4957" s="2" t="str">
        <f t="shared" si="315"/>
        <v>Thu</v>
      </c>
      <c r="E4957" s="34">
        <v>43468</v>
      </c>
      <c r="F4957" s="30">
        <v>51971</v>
      </c>
      <c r="G4957" s="2" t="s">
        <v>2360</v>
      </c>
      <c r="H4957" s="30" t="s">
        <v>909</v>
      </c>
      <c r="I4957" s="2">
        <v>95</v>
      </c>
      <c r="J4957" s="30" t="s">
        <v>2483</v>
      </c>
      <c r="K4957" s="2" t="s">
        <v>1429</v>
      </c>
      <c r="L4957" s="30">
        <v>0</v>
      </c>
      <c r="M4957" s="2">
        <v>0</v>
      </c>
      <c r="N4957" s="2">
        <v>48</v>
      </c>
      <c r="O4957" s="31">
        <v>0.10560185185185185</v>
      </c>
    </row>
    <row r="4958" spans="1:15" x14ac:dyDescent="0.25">
      <c r="A4958" s="2">
        <f t="shared" si="312"/>
        <v>2019</v>
      </c>
      <c r="B4958" s="2" t="str">
        <f t="shared" si="313"/>
        <v>Jan</v>
      </c>
      <c r="C4958" s="2">
        <f t="shared" si="314"/>
        <v>1</v>
      </c>
      <c r="D4958" s="2" t="str">
        <f t="shared" si="315"/>
        <v>Thu</v>
      </c>
      <c r="E4958" s="34">
        <v>43468</v>
      </c>
      <c r="F4958" s="30">
        <v>50761</v>
      </c>
      <c r="G4958" s="2" t="s">
        <v>39</v>
      </c>
      <c r="H4958" s="30" t="s">
        <v>2361</v>
      </c>
      <c r="I4958" s="2">
        <v>13</v>
      </c>
      <c r="J4958" s="30" t="s">
        <v>1779</v>
      </c>
      <c r="K4958" s="2" t="s">
        <v>1264</v>
      </c>
      <c r="L4958" s="30">
        <v>1368</v>
      </c>
      <c r="M4958" s="2">
        <v>1</v>
      </c>
      <c r="N4958" s="2">
        <v>57</v>
      </c>
      <c r="O4958" s="31">
        <v>2.6435185185185187E-2</v>
      </c>
    </row>
    <row r="4959" spans="1:15" x14ac:dyDescent="0.25">
      <c r="A4959" s="2">
        <f t="shared" si="312"/>
        <v>2019</v>
      </c>
      <c r="B4959" s="2" t="str">
        <f t="shared" si="313"/>
        <v>Jan</v>
      </c>
      <c r="C4959" s="2">
        <f t="shared" si="314"/>
        <v>1</v>
      </c>
      <c r="D4959" s="2" t="str">
        <f t="shared" si="315"/>
        <v>Thu</v>
      </c>
      <c r="E4959" s="34">
        <v>43468</v>
      </c>
      <c r="F4959" s="30">
        <v>50761</v>
      </c>
      <c r="G4959" s="2" t="s">
        <v>39</v>
      </c>
      <c r="H4959" s="30" t="s">
        <v>2361</v>
      </c>
      <c r="I4959" s="2">
        <v>13</v>
      </c>
      <c r="J4959" s="30" t="s">
        <v>1807</v>
      </c>
      <c r="K4959" s="2" t="s">
        <v>1272</v>
      </c>
      <c r="L4959" s="30">
        <v>1368</v>
      </c>
      <c r="M4959" s="2">
        <v>1</v>
      </c>
      <c r="N4959" s="2">
        <v>57</v>
      </c>
      <c r="O4959" s="31">
        <v>7.8761574074074067E-2</v>
      </c>
    </row>
    <row r="4960" spans="1:15" x14ac:dyDescent="0.25">
      <c r="A4960" s="2">
        <f t="shared" si="312"/>
        <v>2019</v>
      </c>
      <c r="B4960" s="2" t="str">
        <f t="shared" si="313"/>
        <v>Jan</v>
      </c>
      <c r="C4960" s="2">
        <f t="shared" si="314"/>
        <v>1</v>
      </c>
      <c r="D4960" s="2" t="str">
        <f t="shared" si="315"/>
        <v>Thu</v>
      </c>
      <c r="E4960" s="34">
        <v>43468</v>
      </c>
      <c r="F4960" s="30" t="s">
        <v>2362</v>
      </c>
      <c r="G4960" s="2" t="s">
        <v>2363</v>
      </c>
      <c r="H4960" s="30" t="s">
        <v>2364</v>
      </c>
      <c r="I4960" s="2">
        <v>17</v>
      </c>
      <c r="J4960" s="30" t="s">
        <v>1779</v>
      </c>
      <c r="K4960" s="2" t="s">
        <v>1272</v>
      </c>
      <c r="L4960" s="30">
        <v>2770</v>
      </c>
      <c r="M4960" s="2">
        <v>12</v>
      </c>
      <c r="N4960" s="2">
        <v>28</v>
      </c>
      <c r="O4960" s="31">
        <v>7.0289351851851853E-2</v>
      </c>
    </row>
    <row r="4961" spans="1:15" x14ac:dyDescent="0.25">
      <c r="A4961" s="2">
        <f t="shared" si="312"/>
        <v>2019</v>
      </c>
      <c r="B4961" s="2" t="str">
        <f t="shared" si="313"/>
        <v>Jan</v>
      </c>
      <c r="C4961" s="2">
        <f t="shared" si="314"/>
        <v>1</v>
      </c>
      <c r="D4961" s="2" t="str">
        <f t="shared" si="315"/>
        <v>Thu</v>
      </c>
      <c r="E4961" s="34">
        <v>43468</v>
      </c>
      <c r="F4961" s="30" t="s">
        <v>2362</v>
      </c>
      <c r="G4961" s="2" t="s">
        <v>2363</v>
      </c>
      <c r="H4961" s="30" t="s">
        <v>2364</v>
      </c>
      <c r="I4961" s="2">
        <v>17</v>
      </c>
      <c r="J4961" s="30" t="s">
        <v>1787</v>
      </c>
      <c r="K4961" s="2" t="s">
        <v>1264</v>
      </c>
      <c r="L4961" s="30">
        <v>2770</v>
      </c>
      <c r="M4961" s="2">
        <v>12</v>
      </c>
      <c r="N4961" s="2">
        <v>28</v>
      </c>
      <c r="O4961" s="31">
        <v>0.10355324074074074</v>
      </c>
    </row>
    <row r="4962" spans="1:15" x14ac:dyDescent="0.25">
      <c r="A4962" s="2">
        <f t="shared" si="312"/>
        <v>2019</v>
      </c>
      <c r="B4962" s="2" t="str">
        <f t="shared" si="313"/>
        <v>Jan</v>
      </c>
      <c r="C4962" s="2">
        <f t="shared" si="314"/>
        <v>1</v>
      </c>
      <c r="D4962" s="2" t="str">
        <f t="shared" si="315"/>
        <v>Thu</v>
      </c>
      <c r="E4962" s="34">
        <v>43468</v>
      </c>
      <c r="F4962" s="30">
        <v>47873</v>
      </c>
      <c r="G4962" s="2" t="s">
        <v>15</v>
      </c>
      <c r="H4962" s="30" t="s">
        <v>2365</v>
      </c>
      <c r="I4962" s="2">
        <v>24</v>
      </c>
      <c r="J4962" s="30" t="s">
        <v>1747</v>
      </c>
      <c r="K4962" s="2" t="s">
        <v>1429</v>
      </c>
      <c r="L4962" s="30">
        <v>922</v>
      </c>
      <c r="M4962" s="2">
        <v>238</v>
      </c>
      <c r="N4962" s="2">
        <v>53</v>
      </c>
      <c r="O4962" s="31">
        <v>0.15563657407407408</v>
      </c>
    </row>
    <row r="4963" spans="1:15" x14ac:dyDescent="0.25">
      <c r="A4963" s="2">
        <f t="shared" si="312"/>
        <v>2019</v>
      </c>
      <c r="B4963" s="2" t="str">
        <f t="shared" si="313"/>
        <v>Jan</v>
      </c>
      <c r="C4963" s="2">
        <f t="shared" si="314"/>
        <v>1</v>
      </c>
      <c r="D4963" s="2" t="str">
        <f t="shared" si="315"/>
        <v>Thu</v>
      </c>
      <c r="E4963" s="34">
        <v>43468</v>
      </c>
      <c r="F4963" s="30">
        <v>47873</v>
      </c>
      <c r="G4963" s="2" t="s">
        <v>15</v>
      </c>
      <c r="H4963" s="30" t="s">
        <v>2365</v>
      </c>
      <c r="I4963" s="2">
        <v>24</v>
      </c>
      <c r="J4963" s="30" t="s">
        <v>1713</v>
      </c>
      <c r="K4963" s="2" t="s">
        <v>1264</v>
      </c>
      <c r="L4963" s="30">
        <v>922</v>
      </c>
      <c r="M4963" s="2">
        <v>238</v>
      </c>
      <c r="N4963" s="2">
        <v>53</v>
      </c>
      <c r="O4963" s="31">
        <v>0.15562499999999999</v>
      </c>
    </row>
    <row r="4964" spans="1:15" x14ac:dyDescent="0.25">
      <c r="A4964" s="2">
        <f t="shared" si="312"/>
        <v>2019</v>
      </c>
      <c r="B4964" s="2" t="str">
        <f t="shared" si="313"/>
        <v>Jan</v>
      </c>
      <c r="C4964" s="2">
        <f t="shared" si="314"/>
        <v>1</v>
      </c>
      <c r="D4964" s="2" t="str">
        <f t="shared" si="315"/>
        <v>Thu</v>
      </c>
      <c r="E4964" s="34">
        <v>43468</v>
      </c>
      <c r="F4964" s="30">
        <v>47873</v>
      </c>
      <c r="G4964" s="2" t="s">
        <v>15</v>
      </c>
      <c r="H4964" s="30" t="s">
        <v>2365</v>
      </c>
      <c r="I4964" s="2">
        <v>24</v>
      </c>
      <c r="J4964" s="30" t="s">
        <v>1714</v>
      </c>
      <c r="K4964" s="2" t="s">
        <v>1429</v>
      </c>
      <c r="L4964" s="30">
        <v>922</v>
      </c>
      <c r="M4964" s="2">
        <v>238</v>
      </c>
      <c r="N4964" s="2">
        <v>53</v>
      </c>
      <c r="O4964" s="31">
        <v>0.15563657407407408</v>
      </c>
    </row>
    <row r="4965" spans="1:15" x14ac:dyDescent="0.25">
      <c r="A4965" s="2">
        <f t="shared" si="312"/>
        <v>2019</v>
      </c>
      <c r="B4965" s="2" t="str">
        <f t="shared" si="313"/>
        <v>Jan</v>
      </c>
      <c r="C4965" s="2">
        <f t="shared" si="314"/>
        <v>1</v>
      </c>
      <c r="D4965" s="2" t="str">
        <f t="shared" si="315"/>
        <v>Thu</v>
      </c>
      <c r="E4965" s="34">
        <v>43468</v>
      </c>
      <c r="F4965" s="30">
        <v>47873</v>
      </c>
      <c r="G4965" s="2" t="s">
        <v>15</v>
      </c>
      <c r="H4965" s="30" t="s">
        <v>2365</v>
      </c>
      <c r="I4965" s="2">
        <v>24</v>
      </c>
      <c r="J4965" s="30" t="s">
        <v>1716</v>
      </c>
      <c r="K4965" s="2" t="s">
        <v>1429</v>
      </c>
      <c r="L4965" s="30">
        <v>922</v>
      </c>
      <c r="M4965" s="2">
        <v>238</v>
      </c>
      <c r="N4965" s="2">
        <v>53</v>
      </c>
      <c r="O4965" s="31">
        <v>0.15569444444444444</v>
      </c>
    </row>
    <row r="4966" spans="1:15" x14ac:dyDescent="0.25">
      <c r="A4966" s="2">
        <f t="shared" si="312"/>
        <v>2019</v>
      </c>
      <c r="B4966" s="2" t="str">
        <f t="shared" si="313"/>
        <v>Jan</v>
      </c>
      <c r="C4966" s="2">
        <f t="shared" si="314"/>
        <v>1</v>
      </c>
      <c r="D4966" s="2" t="str">
        <f t="shared" si="315"/>
        <v>Thu</v>
      </c>
      <c r="E4966" s="34">
        <v>43468</v>
      </c>
      <c r="F4966" s="30">
        <v>47873</v>
      </c>
      <c r="G4966" s="2" t="s">
        <v>15</v>
      </c>
      <c r="H4966" s="30" t="s">
        <v>2365</v>
      </c>
      <c r="I4966" s="2">
        <v>24</v>
      </c>
      <c r="J4966" s="30" t="s">
        <v>1748</v>
      </c>
      <c r="K4966" s="2" t="s">
        <v>1429</v>
      </c>
      <c r="L4966" s="30">
        <v>922</v>
      </c>
      <c r="M4966" s="2">
        <v>238</v>
      </c>
      <c r="N4966" s="2">
        <v>53</v>
      </c>
      <c r="O4966" s="31">
        <v>0.15570601851851854</v>
      </c>
    </row>
    <row r="4967" spans="1:15" x14ac:dyDescent="0.25">
      <c r="A4967" s="2">
        <f t="shared" si="312"/>
        <v>2019</v>
      </c>
      <c r="B4967" s="2" t="str">
        <f t="shared" si="313"/>
        <v>Jan</v>
      </c>
      <c r="C4967" s="2">
        <f t="shared" si="314"/>
        <v>1</v>
      </c>
      <c r="D4967" s="2" t="str">
        <f t="shared" si="315"/>
        <v>Thu</v>
      </c>
      <c r="E4967" s="34">
        <v>43468</v>
      </c>
      <c r="F4967" s="30">
        <v>47873</v>
      </c>
      <c r="G4967" s="2" t="s">
        <v>15</v>
      </c>
      <c r="H4967" s="30" t="s">
        <v>2365</v>
      </c>
      <c r="I4967" s="2">
        <v>24</v>
      </c>
      <c r="J4967" s="30" t="s">
        <v>1721</v>
      </c>
      <c r="K4967" s="2" t="s">
        <v>1429</v>
      </c>
      <c r="L4967" s="30">
        <v>922</v>
      </c>
      <c r="M4967" s="2">
        <v>238</v>
      </c>
      <c r="N4967" s="2">
        <v>53</v>
      </c>
      <c r="O4967" s="31">
        <v>0.15570601851851854</v>
      </c>
    </row>
    <row r="4968" spans="1:15" x14ac:dyDescent="0.25">
      <c r="A4968" s="2">
        <f t="shared" si="312"/>
        <v>2019</v>
      </c>
      <c r="B4968" s="2" t="str">
        <f t="shared" si="313"/>
        <v>Jan</v>
      </c>
      <c r="C4968" s="2">
        <f t="shared" si="314"/>
        <v>1</v>
      </c>
      <c r="D4968" s="2" t="str">
        <f t="shared" si="315"/>
        <v>Thu</v>
      </c>
      <c r="E4968" s="34">
        <v>43468</v>
      </c>
      <c r="F4968" s="30">
        <v>47873</v>
      </c>
      <c r="G4968" s="2" t="s">
        <v>15</v>
      </c>
      <c r="H4968" s="30" t="s">
        <v>2365</v>
      </c>
      <c r="I4968" s="2">
        <v>24</v>
      </c>
      <c r="J4968" s="30" t="s">
        <v>1914</v>
      </c>
      <c r="K4968" s="2" t="s">
        <v>1429</v>
      </c>
      <c r="L4968" s="30">
        <v>922</v>
      </c>
      <c r="M4968" s="2">
        <v>238</v>
      </c>
      <c r="N4968" s="2">
        <v>53</v>
      </c>
      <c r="O4968" s="31">
        <v>0.15568287037037037</v>
      </c>
    </row>
    <row r="4969" spans="1:15" x14ac:dyDescent="0.25">
      <c r="A4969" s="2">
        <f t="shared" si="312"/>
        <v>2019</v>
      </c>
      <c r="B4969" s="2" t="str">
        <f t="shared" si="313"/>
        <v>Jan</v>
      </c>
      <c r="C4969" s="2">
        <f t="shared" si="314"/>
        <v>1</v>
      </c>
      <c r="D4969" s="2" t="str">
        <f t="shared" si="315"/>
        <v>Thu</v>
      </c>
      <c r="E4969" s="34">
        <v>43468</v>
      </c>
      <c r="F4969" s="30">
        <v>47873</v>
      </c>
      <c r="G4969" s="2" t="s">
        <v>15</v>
      </c>
      <c r="H4969" s="30" t="s">
        <v>2365</v>
      </c>
      <c r="I4969" s="2">
        <v>24</v>
      </c>
      <c r="J4969" s="30" t="s">
        <v>1945</v>
      </c>
      <c r="K4969" s="2" t="s">
        <v>1429</v>
      </c>
      <c r="L4969" s="30">
        <v>922</v>
      </c>
      <c r="M4969" s="2">
        <v>238</v>
      </c>
      <c r="N4969" s="2">
        <v>53</v>
      </c>
      <c r="O4969" s="31">
        <v>0.15570601851851854</v>
      </c>
    </row>
    <row r="4970" spans="1:15" x14ac:dyDescent="0.25">
      <c r="A4970" s="2">
        <f t="shared" si="312"/>
        <v>2019</v>
      </c>
      <c r="B4970" s="2" t="str">
        <f t="shared" si="313"/>
        <v>Jan</v>
      </c>
      <c r="C4970" s="2">
        <f t="shared" si="314"/>
        <v>1</v>
      </c>
      <c r="D4970" s="2" t="str">
        <f t="shared" si="315"/>
        <v>Thu</v>
      </c>
      <c r="E4970" s="34">
        <v>43468</v>
      </c>
      <c r="F4970" s="30">
        <v>47873</v>
      </c>
      <c r="G4970" s="2" t="s">
        <v>15</v>
      </c>
      <c r="H4970" s="30" t="s">
        <v>2365</v>
      </c>
      <c r="I4970" s="2">
        <v>24</v>
      </c>
      <c r="J4970" s="30" t="s">
        <v>1976</v>
      </c>
      <c r="K4970" s="2" t="s">
        <v>1429</v>
      </c>
      <c r="L4970" s="30">
        <v>922</v>
      </c>
      <c r="M4970" s="2">
        <v>238</v>
      </c>
      <c r="N4970" s="2">
        <v>53</v>
      </c>
      <c r="O4970" s="31">
        <v>0.15565972222222221</v>
      </c>
    </row>
    <row r="4971" spans="1:15" x14ac:dyDescent="0.25">
      <c r="A4971" s="2">
        <f t="shared" si="312"/>
        <v>2019</v>
      </c>
      <c r="B4971" s="2" t="str">
        <f t="shared" si="313"/>
        <v>Jan</v>
      </c>
      <c r="C4971" s="2">
        <f t="shared" si="314"/>
        <v>1</v>
      </c>
      <c r="D4971" s="2" t="str">
        <f t="shared" si="315"/>
        <v>Thu</v>
      </c>
      <c r="E4971" s="34">
        <v>43468</v>
      </c>
      <c r="F4971" s="30">
        <v>47873</v>
      </c>
      <c r="G4971" s="2" t="s">
        <v>15</v>
      </c>
      <c r="H4971" s="30" t="s">
        <v>2365</v>
      </c>
      <c r="I4971" s="2">
        <v>24</v>
      </c>
      <c r="J4971" s="30" t="s">
        <v>1977</v>
      </c>
      <c r="K4971" s="2" t="s">
        <v>1429</v>
      </c>
      <c r="L4971" s="30">
        <v>922</v>
      </c>
      <c r="M4971" s="2">
        <v>238</v>
      </c>
      <c r="N4971" s="2">
        <v>53</v>
      </c>
      <c r="O4971" s="31">
        <v>0.15568287037037037</v>
      </c>
    </row>
    <row r="4972" spans="1:15" x14ac:dyDescent="0.25">
      <c r="A4972" s="2">
        <f t="shared" si="312"/>
        <v>2019</v>
      </c>
      <c r="B4972" s="2" t="str">
        <f t="shared" si="313"/>
        <v>Jan</v>
      </c>
      <c r="C4972" s="2">
        <f t="shared" si="314"/>
        <v>1</v>
      </c>
      <c r="D4972" s="2" t="str">
        <f t="shared" si="315"/>
        <v>Thu</v>
      </c>
      <c r="E4972" s="34">
        <v>43468</v>
      </c>
      <c r="F4972" s="30">
        <v>47873</v>
      </c>
      <c r="G4972" s="2" t="s">
        <v>15</v>
      </c>
      <c r="H4972" s="30" t="s">
        <v>2365</v>
      </c>
      <c r="I4972" s="2">
        <v>24</v>
      </c>
      <c r="J4972" s="30" t="s">
        <v>2448</v>
      </c>
      <c r="K4972" s="2" t="s">
        <v>1429</v>
      </c>
      <c r="L4972" s="30">
        <v>922</v>
      </c>
      <c r="M4972" s="2">
        <v>238</v>
      </c>
      <c r="N4972" s="2">
        <v>53</v>
      </c>
      <c r="O4972" s="31">
        <v>0.15563657407407408</v>
      </c>
    </row>
    <row r="4973" spans="1:15" x14ac:dyDescent="0.25">
      <c r="A4973" s="2">
        <f t="shared" si="312"/>
        <v>2019</v>
      </c>
      <c r="B4973" s="2" t="str">
        <f t="shared" si="313"/>
        <v>Jan</v>
      </c>
      <c r="C4973" s="2">
        <f t="shared" si="314"/>
        <v>1</v>
      </c>
      <c r="D4973" s="2" t="str">
        <f t="shared" si="315"/>
        <v>Thu</v>
      </c>
      <c r="E4973" s="34">
        <v>43468</v>
      </c>
      <c r="F4973" s="30">
        <v>47873</v>
      </c>
      <c r="G4973" s="2" t="s">
        <v>15</v>
      </c>
      <c r="H4973" s="30" t="s">
        <v>2365</v>
      </c>
      <c r="I4973" s="2">
        <v>24</v>
      </c>
      <c r="J4973" s="30" t="s">
        <v>2484</v>
      </c>
      <c r="K4973" s="2" t="s">
        <v>1429</v>
      </c>
      <c r="L4973" s="30">
        <v>922</v>
      </c>
      <c r="M4973" s="2">
        <v>238</v>
      </c>
      <c r="N4973" s="2">
        <v>53</v>
      </c>
      <c r="O4973" s="31">
        <v>0.15565972222222221</v>
      </c>
    </row>
    <row r="4974" spans="1:15" x14ac:dyDescent="0.25">
      <c r="A4974" s="2">
        <f t="shared" si="312"/>
        <v>2019</v>
      </c>
      <c r="B4974" s="2" t="str">
        <f t="shared" si="313"/>
        <v>Jan</v>
      </c>
      <c r="C4974" s="2">
        <f t="shared" si="314"/>
        <v>1</v>
      </c>
      <c r="D4974" s="2" t="str">
        <f t="shared" si="315"/>
        <v>Thu</v>
      </c>
      <c r="E4974" s="34">
        <v>43468</v>
      </c>
      <c r="F4974" s="30">
        <v>47873</v>
      </c>
      <c r="G4974" s="2" t="s">
        <v>15</v>
      </c>
      <c r="H4974" s="30" t="s">
        <v>2365</v>
      </c>
      <c r="I4974" s="2">
        <v>24</v>
      </c>
      <c r="J4974" s="30" t="s">
        <v>2559</v>
      </c>
      <c r="K4974" s="2" t="s">
        <v>1429</v>
      </c>
      <c r="L4974" s="30">
        <v>922</v>
      </c>
      <c r="M4974" s="2">
        <v>238</v>
      </c>
      <c r="N4974" s="2">
        <v>53</v>
      </c>
      <c r="O4974" s="31">
        <v>0.15563657407407408</v>
      </c>
    </row>
    <row r="4975" spans="1:15" x14ac:dyDescent="0.25">
      <c r="A4975" s="2">
        <f t="shared" si="312"/>
        <v>2019</v>
      </c>
      <c r="B4975" s="2" t="str">
        <f t="shared" si="313"/>
        <v>Jan</v>
      </c>
      <c r="C4975" s="2">
        <f t="shared" si="314"/>
        <v>1</v>
      </c>
      <c r="D4975" s="2" t="str">
        <f t="shared" si="315"/>
        <v>Thu</v>
      </c>
      <c r="E4975" s="34">
        <v>43468</v>
      </c>
      <c r="F4975" s="30" t="s">
        <v>2366</v>
      </c>
      <c r="G4975" s="2" t="s">
        <v>2367</v>
      </c>
      <c r="H4975" s="30" t="s">
        <v>2368</v>
      </c>
      <c r="I4975" s="2">
        <v>34</v>
      </c>
      <c r="J4975" s="30" t="s">
        <v>1747</v>
      </c>
      <c r="K4975" s="2" t="s">
        <v>1429</v>
      </c>
      <c r="L4975" s="30">
        <v>3583</v>
      </c>
      <c r="M4975" s="2">
        <v>155</v>
      </c>
      <c r="N4975" s="2">
        <v>0</v>
      </c>
      <c r="O4975" s="31">
        <v>0.17935185185185185</v>
      </c>
    </row>
    <row r="4976" spans="1:15" x14ac:dyDescent="0.25">
      <c r="A4976" s="2">
        <f t="shared" si="312"/>
        <v>2019</v>
      </c>
      <c r="B4976" s="2" t="str">
        <f t="shared" si="313"/>
        <v>Jan</v>
      </c>
      <c r="C4976" s="2">
        <f t="shared" si="314"/>
        <v>1</v>
      </c>
      <c r="D4976" s="2" t="str">
        <f t="shared" si="315"/>
        <v>Thu</v>
      </c>
      <c r="E4976" s="34">
        <v>43468</v>
      </c>
      <c r="F4976" s="30" t="s">
        <v>2366</v>
      </c>
      <c r="G4976" s="2" t="s">
        <v>2367</v>
      </c>
      <c r="H4976" s="30" t="s">
        <v>2368</v>
      </c>
      <c r="I4976" s="2">
        <v>34</v>
      </c>
      <c r="J4976" s="30" t="s">
        <v>1775</v>
      </c>
      <c r="K4976" s="2" t="s">
        <v>1429</v>
      </c>
      <c r="L4976" s="30">
        <v>3583</v>
      </c>
      <c r="M4976" s="2">
        <v>155</v>
      </c>
      <c r="N4976" s="2">
        <v>0</v>
      </c>
      <c r="O4976" s="31">
        <v>0.17931712962962965</v>
      </c>
    </row>
    <row r="4977" spans="1:15" x14ac:dyDescent="0.25">
      <c r="A4977" s="2">
        <f t="shared" si="312"/>
        <v>2019</v>
      </c>
      <c r="B4977" s="2" t="str">
        <f t="shared" si="313"/>
        <v>Jan</v>
      </c>
      <c r="C4977" s="2">
        <f t="shared" si="314"/>
        <v>1</v>
      </c>
      <c r="D4977" s="2" t="str">
        <f t="shared" si="315"/>
        <v>Thu</v>
      </c>
      <c r="E4977" s="34">
        <v>43468</v>
      </c>
      <c r="F4977" s="30" t="s">
        <v>2366</v>
      </c>
      <c r="G4977" s="2" t="s">
        <v>2367</v>
      </c>
      <c r="H4977" s="30" t="s">
        <v>2368</v>
      </c>
      <c r="I4977" s="2">
        <v>34</v>
      </c>
      <c r="J4977" s="30" t="s">
        <v>1776</v>
      </c>
      <c r="K4977" s="2" t="s">
        <v>1429</v>
      </c>
      <c r="L4977" s="30">
        <v>3583</v>
      </c>
      <c r="M4977" s="2">
        <v>155</v>
      </c>
      <c r="N4977" s="2">
        <v>0</v>
      </c>
      <c r="O4977" s="31">
        <v>0.17934027777777775</v>
      </c>
    </row>
    <row r="4978" spans="1:15" x14ac:dyDescent="0.25">
      <c r="A4978" s="2">
        <f t="shared" si="312"/>
        <v>2019</v>
      </c>
      <c r="B4978" s="2" t="str">
        <f t="shared" si="313"/>
        <v>Jan</v>
      </c>
      <c r="C4978" s="2">
        <f t="shared" si="314"/>
        <v>1</v>
      </c>
      <c r="D4978" s="2" t="str">
        <f t="shared" si="315"/>
        <v>Thu</v>
      </c>
      <c r="E4978" s="34">
        <v>43468</v>
      </c>
      <c r="F4978" s="30" t="s">
        <v>2366</v>
      </c>
      <c r="G4978" s="2" t="s">
        <v>2367</v>
      </c>
      <c r="H4978" s="30" t="s">
        <v>2368</v>
      </c>
      <c r="I4978" s="2">
        <v>34</v>
      </c>
      <c r="J4978" s="30" t="s">
        <v>1808</v>
      </c>
      <c r="K4978" s="2" t="s">
        <v>1264</v>
      </c>
      <c r="L4978" s="30">
        <v>3583</v>
      </c>
      <c r="M4978" s="2">
        <v>155</v>
      </c>
      <c r="N4978" s="2">
        <v>0</v>
      </c>
      <c r="O4978" s="31">
        <v>0.17931712962962965</v>
      </c>
    </row>
    <row r="4979" spans="1:15" x14ac:dyDescent="0.25">
      <c r="A4979" s="2">
        <f t="shared" si="312"/>
        <v>2019</v>
      </c>
      <c r="B4979" s="2" t="str">
        <f t="shared" si="313"/>
        <v>Jan</v>
      </c>
      <c r="C4979" s="2">
        <f t="shared" si="314"/>
        <v>1</v>
      </c>
      <c r="D4979" s="2" t="str">
        <f t="shared" si="315"/>
        <v>Thu</v>
      </c>
      <c r="E4979" s="34">
        <v>43468</v>
      </c>
      <c r="F4979" s="30" t="s">
        <v>2366</v>
      </c>
      <c r="G4979" s="2" t="s">
        <v>2367</v>
      </c>
      <c r="H4979" s="30" t="s">
        <v>2368</v>
      </c>
      <c r="I4979" s="2">
        <v>34</v>
      </c>
      <c r="J4979" s="30" t="s">
        <v>1943</v>
      </c>
      <c r="K4979" s="2" t="s">
        <v>1264</v>
      </c>
      <c r="L4979" s="30">
        <v>3583</v>
      </c>
      <c r="M4979" s="2">
        <v>155</v>
      </c>
      <c r="N4979" s="2">
        <v>0</v>
      </c>
      <c r="O4979" s="31">
        <v>0.17931712962962965</v>
      </c>
    </row>
    <row r="4980" spans="1:15" x14ac:dyDescent="0.25">
      <c r="A4980" s="2">
        <f t="shared" si="312"/>
        <v>2019</v>
      </c>
      <c r="B4980" s="2" t="str">
        <f t="shared" si="313"/>
        <v>Jan</v>
      </c>
      <c r="C4980" s="2">
        <f t="shared" si="314"/>
        <v>1</v>
      </c>
      <c r="D4980" s="2" t="str">
        <f t="shared" si="315"/>
        <v>Thu</v>
      </c>
      <c r="E4980" s="34">
        <v>43468</v>
      </c>
      <c r="F4980" s="30" t="s">
        <v>2366</v>
      </c>
      <c r="G4980" s="2" t="s">
        <v>2367</v>
      </c>
      <c r="H4980" s="30" t="s">
        <v>2368</v>
      </c>
      <c r="I4980" s="2">
        <v>34</v>
      </c>
      <c r="J4980" s="30" t="s">
        <v>1950</v>
      </c>
      <c r="K4980" s="2" t="s">
        <v>1429</v>
      </c>
      <c r="L4980" s="30">
        <v>3583</v>
      </c>
      <c r="M4980" s="2">
        <v>155</v>
      </c>
      <c r="N4980" s="2">
        <v>0</v>
      </c>
      <c r="O4980" s="31">
        <v>0.17932870370370371</v>
      </c>
    </row>
    <row r="4981" spans="1:15" x14ac:dyDescent="0.25">
      <c r="A4981" s="2">
        <f t="shared" si="312"/>
        <v>2019</v>
      </c>
      <c r="B4981" s="2" t="str">
        <f t="shared" si="313"/>
        <v>Jan</v>
      </c>
      <c r="C4981" s="2">
        <f t="shared" si="314"/>
        <v>1</v>
      </c>
      <c r="D4981" s="2" t="str">
        <f t="shared" si="315"/>
        <v>Thu</v>
      </c>
      <c r="E4981" s="34">
        <v>43468</v>
      </c>
      <c r="F4981" s="30" t="s">
        <v>2366</v>
      </c>
      <c r="G4981" s="2" t="s">
        <v>2367</v>
      </c>
      <c r="H4981" s="30" t="s">
        <v>2368</v>
      </c>
      <c r="I4981" s="2">
        <v>34</v>
      </c>
      <c r="J4981" s="30" t="s">
        <v>2460</v>
      </c>
      <c r="K4981" s="2" t="s">
        <v>1429</v>
      </c>
      <c r="L4981" s="30">
        <v>3583</v>
      </c>
      <c r="M4981" s="2">
        <v>155</v>
      </c>
      <c r="N4981" s="2">
        <v>0</v>
      </c>
      <c r="O4981" s="31">
        <v>0.17931712962962965</v>
      </c>
    </row>
    <row r="4982" spans="1:15" x14ac:dyDescent="0.25">
      <c r="A4982" s="2">
        <f t="shared" si="312"/>
        <v>2019</v>
      </c>
      <c r="B4982" s="2" t="str">
        <f t="shared" si="313"/>
        <v>Jan</v>
      </c>
      <c r="C4982" s="2">
        <f t="shared" si="314"/>
        <v>1</v>
      </c>
      <c r="D4982" s="2" t="str">
        <f t="shared" si="315"/>
        <v>Thu</v>
      </c>
      <c r="E4982" s="34">
        <v>43468</v>
      </c>
      <c r="F4982" s="30">
        <v>49610</v>
      </c>
      <c r="G4982" s="2" t="s">
        <v>804</v>
      </c>
      <c r="H4982" s="30" t="s">
        <v>2369</v>
      </c>
      <c r="I4982" s="2">
        <v>48</v>
      </c>
      <c r="J4982" s="30" t="s">
        <v>1308</v>
      </c>
      <c r="K4982" s="2" t="s">
        <v>1272</v>
      </c>
      <c r="L4982" s="30">
        <v>11575</v>
      </c>
      <c r="M4982" s="2">
        <v>192</v>
      </c>
      <c r="N4982" s="2">
        <v>37</v>
      </c>
      <c r="O4982" s="31">
        <v>4.5555555555555551E-2</v>
      </c>
    </row>
    <row r="4983" spans="1:15" x14ac:dyDescent="0.25">
      <c r="A4983" s="2">
        <f t="shared" si="312"/>
        <v>2019</v>
      </c>
      <c r="B4983" s="2" t="str">
        <f t="shared" si="313"/>
        <v>Jan</v>
      </c>
      <c r="C4983" s="2">
        <f t="shared" si="314"/>
        <v>1</v>
      </c>
      <c r="D4983" s="2" t="str">
        <f t="shared" si="315"/>
        <v>Thu</v>
      </c>
      <c r="E4983" s="34">
        <v>43468</v>
      </c>
      <c r="F4983" s="30">
        <v>49610</v>
      </c>
      <c r="G4983" s="2" t="s">
        <v>804</v>
      </c>
      <c r="H4983" s="30" t="s">
        <v>2369</v>
      </c>
      <c r="I4983" s="2">
        <v>48</v>
      </c>
      <c r="J4983" s="30" t="s">
        <v>1309</v>
      </c>
      <c r="K4983" s="2" t="s">
        <v>1247</v>
      </c>
      <c r="L4983" s="30">
        <v>11575</v>
      </c>
      <c r="M4983" s="2">
        <v>192</v>
      </c>
      <c r="N4983" s="2">
        <v>37</v>
      </c>
      <c r="O4983" s="31">
        <v>7.4398148148148144E-2</v>
      </c>
    </row>
    <row r="4984" spans="1:15" x14ac:dyDescent="0.25">
      <c r="A4984" s="2">
        <f t="shared" si="312"/>
        <v>2019</v>
      </c>
      <c r="B4984" s="2" t="str">
        <f t="shared" si="313"/>
        <v>Jan</v>
      </c>
      <c r="C4984" s="2">
        <f t="shared" si="314"/>
        <v>1</v>
      </c>
      <c r="D4984" s="2" t="str">
        <f t="shared" si="315"/>
        <v>Thu</v>
      </c>
      <c r="E4984" s="34">
        <v>43468</v>
      </c>
      <c r="F4984" s="30">
        <v>49610</v>
      </c>
      <c r="G4984" s="2" t="s">
        <v>804</v>
      </c>
      <c r="H4984" s="30" t="s">
        <v>2369</v>
      </c>
      <c r="I4984" s="2">
        <v>48</v>
      </c>
      <c r="J4984" s="30" t="s">
        <v>1354</v>
      </c>
      <c r="K4984" s="2" t="s">
        <v>1247</v>
      </c>
      <c r="L4984" s="30">
        <v>11575</v>
      </c>
      <c r="M4984" s="2">
        <v>192</v>
      </c>
      <c r="N4984" s="2">
        <v>37</v>
      </c>
      <c r="O4984" s="31">
        <v>7.1076388888888883E-2</v>
      </c>
    </row>
    <row r="4985" spans="1:15" x14ac:dyDescent="0.25">
      <c r="A4985" s="2">
        <f t="shared" si="312"/>
        <v>2019</v>
      </c>
      <c r="B4985" s="2" t="str">
        <f t="shared" si="313"/>
        <v>Jan</v>
      </c>
      <c r="C4985" s="2">
        <f t="shared" si="314"/>
        <v>1</v>
      </c>
      <c r="D4985" s="2" t="str">
        <f t="shared" si="315"/>
        <v>Thu</v>
      </c>
      <c r="E4985" s="34">
        <v>43468</v>
      </c>
      <c r="F4985" s="30">
        <v>49610</v>
      </c>
      <c r="G4985" s="2" t="s">
        <v>804</v>
      </c>
      <c r="H4985" s="30" t="s">
        <v>2369</v>
      </c>
      <c r="I4985" s="2">
        <v>48</v>
      </c>
      <c r="J4985" s="30" t="s">
        <v>1363</v>
      </c>
      <c r="K4985" s="2" t="s">
        <v>1247</v>
      </c>
      <c r="L4985" s="30">
        <v>11575</v>
      </c>
      <c r="M4985" s="2">
        <v>192</v>
      </c>
      <c r="N4985" s="2">
        <v>37</v>
      </c>
      <c r="O4985" s="31">
        <v>7.0324074074074081E-2</v>
      </c>
    </row>
    <row r="4986" spans="1:15" x14ac:dyDescent="0.25">
      <c r="A4986" s="2">
        <f t="shared" si="312"/>
        <v>2019</v>
      </c>
      <c r="B4986" s="2" t="str">
        <f t="shared" si="313"/>
        <v>Jan</v>
      </c>
      <c r="C4986" s="2">
        <f t="shared" si="314"/>
        <v>1</v>
      </c>
      <c r="D4986" s="2" t="str">
        <f t="shared" si="315"/>
        <v>Thu</v>
      </c>
      <c r="E4986" s="34">
        <v>43468</v>
      </c>
      <c r="F4986" s="30">
        <v>49610</v>
      </c>
      <c r="G4986" s="2" t="s">
        <v>804</v>
      </c>
      <c r="H4986" s="30" t="s">
        <v>2369</v>
      </c>
      <c r="I4986" s="2">
        <v>48</v>
      </c>
      <c r="J4986" s="30" t="s">
        <v>1301</v>
      </c>
      <c r="K4986" s="2" t="s">
        <v>1264</v>
      </c>
      <c r="L4986" s="30">
        <v>11575</v>
      </c>
      <c r="M4986" s="2">
        <v>192</v>
      </c>
      <c r="N4986" s="2">
        <v>37</v>
      </c>
      <c r="O4986" s="31">
        <v>8.1493055555555555E-2</v>
      </c>
    </row>
    <row r="4987" spans="1:15" x14ac:dyDescent="0.25">
      <c r="A4987" s="2">
        <f t="shared" si="312"/>
        <v>2019</v>
      </c>
      <c r="B4987" s="2" t="str">
        <f t="shared" si="313"/>
        <v>Jan</v>
      </c>
      <c r="C4987" s="2">
        <f t="shared" si="314"/>
        <v>1</v>
      </c>
      <c r="D4987" s="2" t="str">
        <f t="shared" si="315"/>
        <v>Thu</v>
      </c>
      <c r="E4987" s="34">
        <v>43468</v>
      </c>
      <c r="F4987" s="30">
        <v>49610</v>
      </c>
      <c r="G4987" s="2" t="s">
        <v>804</v>
      </c>
      <c r="H4987" s="30" t="s">
        <v>2369</v>
      </c>
      <c r="I4987" s="2">
        <v>48</v>
      </c>
      <c r="J4987" s="30" t="s">
        <v>1875</v>
      </c>
      <c r="K4987" s="2" t="s">
        <v>1264</v>
      </c>
      <c r="L4987" s="30">
        <v>11575</v>
      </c>
      <c r="M4987" s="2">
        <v>192</v>
      </c>
      <c r="N4987" s="2">
        <v>37</v>
      </c>
      <c r="O4987" s="31">
        <v>8.5231481481481478E-2</v>
      </c>
    </row>
    <row r="4988" spans="1:15" x14ac:dyDescent="0.25">
      <c r="A4988" s="2">
        <f t="shared" ref="A4988:A5039" si="316">YEAR(E4988)</f>
        <v>2019</v>
      </c>
      <c r="B4988" s="2" t="str">
        <f t="shared" ref="B4988:B5039" si="317">TEXT(E4988,"MMM")</f>
        <v>Jan</v>
      </c>
      <c r="C4988" s="2">
        <f t="shared" ref="C4988:C5039" si="318">WEEKNUM(E4988)</f>
        <v>1</v>
      </c>
      <c r="D4988" s="2" t="str">
        <f t="shared" ref="D4988:D5039" si="319">TEXT(E4988,"DDD")</f>
        <v>Thu</v>
      </c>
      <c r="E4988" s="34">
        <v>43468</v>
      </c>
      <c r="F4988" s="30">
        <v>49610</v>
      </c>
      <c r="G4988" s="2" t="s">
        <v>804</v>
      </c>
      <c r="H4988" s="30" t="s">
        <v>2369</v>
      </c>
      <c r="I4988" s="2">
        <v>48</v>
      </c>
      <c r="J4988" s="30" t="s">
        <v>1876</v>
      </c>
      <c r="K4988" s="2" t="s">
        <v>1247</v>
      </c>
      <c r="L4988" s="30">
        <v>11575</v>
      </c>
      <c r="M4988" s="2">
        <v>192</v>
      </c>
      <c r="N4988" s="2">
        <v>37</v>
      </c>
      <c r="O4988" s="31">
        <v>7.9247685185185185E-2</v>
      </c>
    </row>
    <row r="4989" spans="1:15" x14ac:dyDescent="0.25">
      <c r="A4989" s="2">
        <f t="shared" si="316"/>
        <v>2019</v>
      </c>
      <c r="B4989" s="2" t="str">
        <f t="shared" si="317"/>
        <v>Jan</v>
      </c>
      <c r="C4989" s="2">
        <f t="shared" si="318"/>
        <v>1</v>
      </c>
      <c r="D4989" s="2" t="str">
        <f t="shared" si="319"/>
        <v>Thu</v>
      </c>
      <c r="E4989" s="34">
        <v>43468</v>
      </c>
      <c r="F4989" s="30">
        <v>49610</v>
      </c>
      <c r="G4989" s="2" t="s">
        <v>804</v>
      </c>
      <c r="H4989" s="30" t="s">
        <v>2369</v>
      </c>
      <c r="I4989" s="2">
        <v>48</v>
      </c>
      <c r="J4989" s="30" t="s">
        <v>1877</v>
      </c>
      <c r="K4989" s="2" t="s">
        <v>1264</v>
      </c>
      <c r="L4989" s="30">
        <v>11575</v>
      </c>
      <c r="M4989" s="2">
        <v>192</v>
      </c>
      <c r="N4989" s="2">
        <v>37</v>
      </c>
      <c r="O4989" s="31">
        <v>8.5891203703703692E-2</v>
      </c>
    </row>
    <row r="4990" spans="1:15" x14ac:dyDescent="0.25">
      <c r="A4990" s="2">
        <f t="shared" si="316"/>
        <v>2019</v>
      </c>
      <c r="B4990" s="2" t="str">
        <f t="shared" si="317"/>
        <v>Jan</v>
      </c>
      <c r="C4990" s="2">
        <f t="shared" si="318"/>
        <v>1</v>
      </c>
      <c r="D4990" s="2" t="str">
        <f t="shared" si="319"/>
        <v>Thu</v>
      </c>
      <c r="E4990" s="34">
        <v>43468</v>
      </c>
      <c r="F4990" s="30">
        <v>49610</v>
      </c>
      <c r="G4990" s="2" t="s">
        <v>804</v>
      </c>
      <c r="H4990" s="30" t="s">
        <v>2369</v>
      </c>
      <c r="I4990" s="2">
        <v>48</v>
      </c>
      <c r="J4990" s="30" t="s">
        <v>1864</v>
      </c>
      <c r="K4990" s="2" t="s">
        <v>1247</v>
      </c>
      <c r="L4990" s="30">
        <v>11575</v>
      </c>
      <c r="M4990" s="2">
        <v>192</v>
      </c>
      <c r="N4990" s="2">
        <v>37</v>
      </c>
      <c r="O4990" s="31">
        <v>7.8090277777777786E-2</v>
      </c>
    </row>
    <row r="4991" spans="1:15" x14ac:dyDescent="0.25">
      <c r="A4991" s="2">
        <f t="shared" si="316"/>
        <v>2019</v>
      </c>
      <c r="B4991" s="2" t="str">
        <f t="shared" si="317"/>
        <v>Jan</v>
      </c>
      <c r="C4991" s="2">
        <f t="shared" si="318"/>
        <v>1</v>
      </c>
      <c r="D4991" s="2" t="str">
        <f t="shared" si="319"/>
        <v>Thu</v>
      </c>
      <c r="E4991" s="34">
        <v>43468</v>
      </c>
      <c r="F4991" s="30">
        <v>49610</v>
      </c>
      <c r="G4991" s="2" t="s">
        <v>804</v>
      </c>
      <c r="H4991" s="30" t="s">
        <v>2369</v>
      </c>
      <c r="I4991" s="2">
        <v>48</v>
      </c>
      <c r="J4991" s="30" t="s">
        <v>1919</v>
      </c>
      <c r="K4991" s="2" t="s">
        <v>1247</v>
      </c>
      <c r="L4991" s="30">
        <v>11575</v>
      </c>
      <c r="M4991" s="2">
        <v>192</v>
      </c>
      <c r="N4991" s="2">
        <v>37</v>
      </c>
      <c r="O4991" s="31">
        <v>7.4629629629629629E-2</v>
      </c>
    </row>
    <row r="4992" spans="1:15" x14ac:dyDescent="0.25">
      <c r="A4992" s="2">
        <f t="shared" si="316"/>
        <v>2019</v>
      </c>
      <c r="B4992" s="2" t="str">
        <f t="shared" si="317"/>
        <v>Jan</v>
      </c>
      <c r="C4992" s="2">
        <f t="shared" si="318"/>
        <v>1</v>
      </c>
      <c r="D4992" s="2" t="str">
        <f t="shared" si="319"/>
        <v>Thu</v>
      </c>
      <c r="E4992" s="34">
        <v>43468</v>
      </c>
      <c r="F4992" s="30">
        <v>49610</v>
      </c>
      <c r="G4992" s="2" t="s">
        <v>804</v>
      </c>
      <c r="H4992" s="30" t="s">
        <v>2369</v>
      </c>
      <c r="I4992" s="2">
        <v>48</v>
      </c>
      <c r="J4992" s="30" t="s">
        <v>1965</v>
      </c>
      <c r="K4992" s="2" t="s">
        <v>1247</v>
      </c>
      <c r="L4992" s="30">
        <v>11575</v>
      </c>
      <c r="M4992" s="2">
        <v>192</v>
      </c>
      <c r="N4992" s="2">
        <v>37</v>
      </c>
      <c r="O4992" s="31">
        <v>7.9594907407407406E-2</v>
      </c>
    </row>
    <row r="4993" spans="1:15" x14ac:dyDescent="0.25">
      <c r="A4993" s="2">
        <f t="shared" si="316"/>
        <v>2019</v>
      </c>
      <c r="B4993" s="2" t="str">
        <f t="shared" si="317"/>
        <v>Jan</v>
      </c>
      <c r="C4993" s="2">
        <f t="shared" si="318"/>
        <v>1</v>
      </c>
      <c r="D4993" s="2" t="str">
        <f t="shared" si="319"/>
        <v>Thu</v>
      </c>
      <c r="E4993" s="34">
        <v>43468</v>
      </c>
      <c r="F4993" s="30">
        <v>49610</v>
      </c>
      <c r="G4993" s="2" t="s">
        <v>804</v>
      </c>
      <c r="H4993" s="30" t="s">
        <v>2369</v>
      </c>
      <c r="I4993" s="2">
        <v>48</v>
      </c>
      <c r="J4993" s="30" t="s">
        <v>1967</v>
      </c>
      <c r="K4993" s="2" t="s">
        <v>1247</v>
      </c>
      <c r="L4993" s="30">
        <v>11575</v>
      </c>
      <c r="M4993" s="2">
        <v>192</v>
      </c>
      <c r="N4993" s="2">
        <v>37</v>
      </c>
      <c r="O4993" s="31">
        <v>8.1284722222222217E-2</v>
      </c>
    </row>
    <row r="4994" spans="1:15" x14ac:dyDescent="0.25">
      <c r="A4994" s="2">
        <f t="shared" si="316"/>
        <v>2019</v>
      </c>
      <c r="B4994" s="2" t="str">
        <f t="shared" si="317"/>
        <v>Jan</v>
      </c>
      <c r="C4994" s="2">
        <f t="shared" si="318"/>
        <v>1</v>
      </c>
      <c r="D4994" s="2" t="str">
        <f t="shared" si="319"/>
        <v>Thu</v>
      </c>
      <c r="E4994" s="34">
        <v>43468</v>
      </c>
      <c r="F4994" s="30">
        <v>49610</v>
      </c>
      <c r="G4994" s="2" t="s">
        <v>804</v>
      </c>
      <c r="H4994" s="30" t="s">
        <v>2369</v>
      </c>
      <c r="I4994" s="2">
        <v>48</v>
      </c>
      <c r="J4994" s="30" t="s">
        <v>1992</v>
      </c>
      <c r="K4994" s="2" t="s">
        <v>1264</v>
      </c>
      <c r="L4994" s="30">
        <v>11575</v>
      </c>
      <c r="M4994" s="2">
        <v>192</v>
      </c>
      <c r="N4994" s="2">
        <v>37</v>
      </c>
      <c r="O4994" s="31">
        <v>7.3136574074074076E-2</v>
      </c>
    </row>
    <row r="4995" spans="1:15" x14ac:dyDescent="0.25">
      <c r="A4995" s="2">
        <f t="shared" si="316"/>
        <v>2019</v>
      </c>
      <c r="B4995" s="2" t="str">
        <f t="shared" si="317"/>
        <v>Jan</v>
      </c>
      <c r="C4995" s="2">
        <f t="shared" si="318"/>
        <v>1</v>
      </c>
      <c r="D4995" s="2" t="str">
        <f t="shared" si="319"/>
        <v>Thu</v>
      </c>
      <c r="E4995" s="34">
        <v>43468</v>
      </c>
      <c r="F4995" s="30">
        <v>49610</v>
      </c>
      <c r="G4995" s="2" t="s">
        <v>804</v>
      </c>
      <c r="H4995" s="30" t="s">
        <v>2369</v>
      </c>
      <c r="I4995" s="2">
        <v>48</v>
      </c>
      <c r="J4995" s="30" t="s">
        <v>2075</v>
      </c>
      <c r="K4995" s="2" t="s">
        <v>1247</v>
      </c>
      <c r="L4995" s="30">
        <v>11575</v>
      </c>
      <c r="M4995" s="2">
        <v>192</v>
      </c>
      <c r="N4995" s="2">
        <v>37</v>
      </c>
      <c r="O4995" s="31">
        <v>7.768518518518519E-2</v>
      </c>
    </row>
    <row r="4996" spans="1:15" x14ac:dyDescent="0.25">
      <c r="A4996" s="2">
        <f t="shared" si="316"/>
        <v>2019</v>
      </c>
      <c r="B4996" s="2" t="str">
        <f t="shared" si="317"/>
        <v>Jan</v>
      </c>
      <c r="C4996" s="2">
        <f t="shared" si="318"/>
        <v>1</v>
      </c>
      <c r="D4996" s="2" t="str">
        <f t="shared" si="319"/>
        <v>Thu</v>
      </c>
      <c r="E4996" s="34">
        <v>43468</v>
      </c>
      <c r="F4996" s="30">
        <v>49610</v>
      </c>
      <c r="G4996" s="2" t="s">
        <v>804</v>
      </c>
      <c r="H4996" s="30" t="s">
        <v>2369</v>
      </c>
      <c r="I4996" s="2">
        <v>48</v>
      </c>
      <c r="J4996" s="30" t="s">
        <v>2530</v>
      </c>
      <c r="K4996" s="2" t="s">
        <v>1247</v>
      </c>
      <c r="L4996" s="30">
        <v>11575</v>
      </c>
      <c r="M4996" s="2">
        <v>192</v>
      </c>
      <c r="N4996" s="2">
        <v>37</v>
      </c>
      <c r="O4996" s="31">
        <v>7.5578703703703703E-2</v>
      </c>
    </row>
    <row r="4997" spans="1:15" x14ac:dyDescent="0.25">
      <c r="A4997" s="2">
        <f t="shared" si="316"/>
        <v>2019</v>
      </c>
      <c r="B4997" s="2" t="str">
        <f t="shared" si="317"/>
        <v>Jan</v>
      </c>
      <c r="C4997" s="2">
        <f t="shared" si="318"/>
        <v>1</v>
      </c>
      <c r="D4997" s="2" t="str">
        <f t="shared" si="319"/>
        <v>Thu</v>
      </c>
      <c r="E4997" s="34">
        <v>43468</v>
      </c>
      <c r="F4997" s="30">
        <v>49610</v>
      </c>
      <c r="G4997" s="2" t="s">
        <v>804</v>
      </c>
      <c r="H4997" s="30" t="s">
        <v>2369</v>
      </c>
      <c r="I4997" s="2">
        <v>48</v>
      </c>
      <c r="J4997" s="30" t="s">
        <v>2560</v>
      </c>
      <c r="K4997" s="2" t="s">
        <v>1247</v>
      </c>
      <c r="L4997" s="30">
        <v>11575</v>
      </c>
      <c r="M4997" s="2">
        <v>192</v>
      </c>
      <c r="N4997" s="2">
        <v>37</v>
      </c>
      <c r="O4997" s="31">
        <v>8.0983796296296304E-2</v>
      </c>
    </row>
    <row r="4998" spans="1:15" x14ac:dyDescent="0.25">
      <c r="A4998" s="2">
        <f t="shared" si="316"/>
        <v>2019</v>
      </c>
      <c r="B4998" s="2" t="str">
        <f t="shared" si="317"/>
        <v>Jan</v>
      </c>
      <c r="C4998" s="2">
        <f t="shared" si="318"/>
        <v>1</v>
      </c>
      <c r="D4998" s="2" t="str">
        <f t="shared" si="319"/>
        <v>Thu</v>
      </c>
      <c r="E4998" s="34">
        <v>43468</v>
      </c>
      <c r="F4998" s="30">
        <v>49610</v>
      </c>
      <c r="G4998" s="2" t="s">
        <v>804</v>
      </c>
      <c r="H4998" s="30" t="s">
        <v>2369</v>
      </c>
      <c r="I4998" s="2">
        <v>48</v>
      </c>
      <c r="J4998" s="30" t="s">
        <v>2561</v>
      </c>
      <c r="K4998" s="2" t="s">
        <v>1247</v>
      </c>
      <c r="L4998" s="30">
        <v>11575</v>
      </c>
      <c r="M4998" s="2">
        <v>192</v>
      </c>
      <c r="N4998" s="2">
        <v>37</v>
      </c>
      <c r="O4998" s="31">
        <v>8.070601851851851E-2</v>
      </c>
    </row>
    <row r="4999" spans="1:15" x14ac:dyDescent="0.25">
      <c r="A4999" s="2">
        <f t="shared" si="316"/>
        <v>2019</v>
      </c>
      <c r="B4999" s="2" t="str">
        <f t="shared" si="317"/>
        <v>Jan</v>
      </c>
      <c r="C4999" s="2">
        <f t="shared" si="318"/>
        <v>1</v>
      </c>
      <c r="D4999" s="2" t="str">
        <f t="shared" si="319"/>
        <v>Thu</v>
      </c>
      <c r="E4999" s="34">
        <v>43468</v>
      </c>
      <c r="F4999" s="30">
        <v>49610</v>
      </c>
      <c r="G4999" s="2" t="s">
        <v>804</v>
      </c>
      <c r="H4999" s="30" t="s">
        <v>2369</v>
      </c>
      <c r="I4999" s="2">
        <v>48</v>
      </c>
      <c r="J4999" s="30" t="s">
        <v>2562</v>
      </c>
      <c r="K4999" s="2" t="s">
        <v>1247</v>
      </c>
      <c r="L4999" s="30">
        <v>11575</v>
      </c>
      <c r="M4999" s="2">
        <v>192</v>
      </c>
      <c r="N4999" s="2">
        <v>37</v>
      </c>
      <c r="O4999" s="31">
        <v>7.991898148148148E-2</v>
      </c>
    </row>
    <row r="5000" spans="1:15" x14ac:dyDescent="0.25">
      <c r="A5000" s="2">
        <f t="shared" si="316"/>
        <v>2019</v>
      </c>
      <c r="B5000" s="2" t="str">
        <f t="shared" si="317"/>
        <v>Jan</v>
      </c>
      <c r="C5000" s="2">
        <f t="shared" si="318"/>
        <v>1</v>
      </c>
      <c r="D5000" s="2" t="str">
        <f t="shared" si="319"/>
        <v>Thu</v>
      </c>
      <c r="E5000" s="34">
        <v>43468</v>
      </c>
      <c r="F5000" s="30">
        <v>49610</v>
      </c>
      <c r="G5000" s="2" t="s">
        <v>804</v>
      </c>
      <c r="H5000" s="30" t="s">
        <v>2369</v>
      </c>
      <c r="I5000" s="2">
        <v>48</v>
      </c>
      <c r="J5000" s="30" t="s">
        <v>2563</v>
      </c>
      <c r="K5000" s="2" t="s">
        <v>1247</v>
      </c>
      <c r="L5000" s="30">
        <v>11575</v>
      </c>
      <c r="M5000" s="2">
        <v>192</v>
      </c>
      <c r="N5000" s="2">
        <v>37</v>
      </c>
      <c r="O5000" s="31">
        <v>7.6967592592592601E-2</v>
      </c>
    </row>
    <row r="5001" spans="1:15" x14ac:dyDescent="0.25">
      <c r="A5001" s="2">
        <f t="shared" si="316"/>
        <v>2019</v>
      </c>
      <c r="B5001" s="2" t="str">
        <f t="shared" si="317"/>
        <v>Jan</v>
      </c>
      <c r="C5001" s="2">
        <f t="shared" si="318"/>
        <v>1</v>
      </c>
      <c r="D5001" s="2" t="str">
        <f t="shared" si="319"/>
        <v>Thu</v>
      </c>
      <c r="E5001" s="34">
        <v>43468</v>
      </c>
      <c r="F5001" s="30">
        <v>49610</v>
      </c>
      <c r="G5001" s="2" t="s">
        <v>804</v>
      </c>
      <c r="H5001" s="30" t="s">
        <v>2369</v>
      </c>
      <c r="I5001" s="2">
        <v>48</v>
      </c>
      <c r="J5001" s="30" t="s">
        <v>2564</v>
      </c>
      <c r="K5001" s="2" t="s">
        <v>1247</v>
      </c>
      <c r="L5001" s="30">
        <v>11575</v>
      </c>
      <c r="M5001" s="2">
        <v>192</v>
      </c>
      <c r="N5001" s="2">
        <v>37</v>
      </c>
      <c r="O5001" s="31">
        <v>7.5393518518518512E-2</v>
      </c>
    </row>
    <row r="5002" spans="1:15" x14ac:dyDescent="0.25">
      <c r="A5002" s="2">
        <f t="shared" si="316"/>
        <v>2019</v>
      </c>
      <c r="B5002" s="2" t="str">
        <f t="shared" si="317"/>
        <v>Jan</v>
      </c>
      <c r="C5002" s="2">
        <f t="shared" si="318"/>
        <v>1</v>
      </c>
      <c r="D5002" s="2" t="str">
        <f t="shared" si="319"/>
        <v>Thu</v>
      </c>
      <c r="E5002" s="34">
        <v>43468</v>
      </c>
      <c r="F5002" s="30">
        <v>49610</v>
      </c>
      <c r="G5002" s="2" t="s">
        <v>804</v>
      </c>
      <c r="H5002" s="30" t="s">
        <v>2369</v>
      </c>
      <c r="I5002" s="2">
        <v>48</v>
      </c>
      <c r="J5002" s="30" t="s">
        <v>2565</v>
      </c>
      <c r="K5002" s="2" t="s">
        <v>1247</v>
      </c>
      <c r="L5002" s="30">
        <v>11575</v>
      </c>
      <c r="M5002" s="2">
        <v>192</v>
      </c>
      <c r="N5002" s="2">
        <v>37</v>
      </c>
      <c r="O5002" s="31">
        <v>7.2465277777777781E-2</v>
      </c>
    </row>
    <row r="5003" spans="1:15" x14ac:dyDescent="0.25">
      <c r="A5003" s="2">
        <f t="shared" si="316"/>
        <v>2019</v>
      </c>
      <c r="B5003" s="2" t="str">
        <f t="shared" si="317"/>
        <v>Jan</v>
      </c>
      <c r="C5003" s="2">
        <f t="shared" si="318"/>
        <v>1</v>
      </c>
      <c r="D5003" s="2" t="str">
        <f t="shared" si="319"/>
        <v>Thu</v>
      </c>
      <c r="E5003" s="34">
        <v>43468</v>
      </c>
      <c r="F5003" s="30">
        <v>49610</v>
      </c>
      <c r="G5003" s="2" t="s">
        <v>804</v>
      </c>
      <c r="H5003" s="30" t="s">
        <v>2369</v>
      </c>
      <c r="I5003" s="2">
        <v>48</v>
      </c>
      <c r="J5003" s="30" t="s">
        <v>2566</v>
      </c>
      <c r="K5003" s="2" t="s">
        <v>1264</v>
      </c>
      <c r="L5003" s="30">
        <v>11575</v>
      </c>
      <c r="M5003" s="2">
        <v>192</v>
      </c>
      <c r="N5003" s="2">
        <v>37</v>
      </c>
      <c r="O5003" s="31">
        <v>6.9826388888888882E-2</v>
      </c>
    </row>
    <row r="5004" spans="1:15" x14ac:dyDescent="0.25">
      <c r="A5004" s="2">
        <f t="shared" si="316"/>
        <v>2019</v>
      </c>
      <c r="B5004" s="2" t="str">
        <f t="shared" si="317"/>
        <v>Jan</v>
      </c>
      <c r="C5004" s="2">
        <f t="shared" si="318"/>
        <v>1</v>
      </c>
      <c r="D5004" s="2" t="str">
        <f t="shared" si="319"/>
        <v>Thu</v>
      </c>
      <c r="E5004" s="34">
        <v>43468</v>
      </c>
      <c r="F5004" s="30">
        <v>51075</v>
      </c>
      <c r="G5004" s="2" t="s">
        <v>650</v>
      </c>
      <c r="H5004" s="30" t="s">
        <v>2370</v>
      </c>
      <c r="I5004" s="2">
        <v>21</v>
      </c>
      <c r="J5004" s="30" t="s">
        <v>1279</v>
      </c>
      <c r="K5004" s="2" t="s">
        <v>1280</v>
      </c>
      <c r="L5004" s="30">
        <v>7393</v>
      </c>
      <c r="M5004" s="2">
        <v>31</v>
      </c>
      <c r="N5004" s="2">
        <v>20</v>
      </c>
      <c r="O5004" s="31">
        <v>69.916643518518512</v>
      </c>
    </row>
    <row r="5005" spans="1:15" x14ac:dyDescent="0.25">
      <c r="A5005" s="2">
        <f t="shared" si="316"/>
        <v>2019</v>
      </c>
      <c r="B5005" s="2" t="str">
        <f t="shared" si="317"/>
        <v>Jan</v>
      </c>
      <c r="C5005" s="2">
        <f t="shared" si="318"/>
        <v>1</v>
      </c>
      <c r="D5005" s="2" t="str">
        <f t="shared" si="319"/>
        <v>Thu</v>
      </c>
      <c r="E5005" s="34">
        <v>43468</v>
      </c>
      <c r="F5005" s="30">
        <v>51075</v>
      </c>
      <c r="G5005" s="2" t="s">
        <v>650</v>
      </c>
      <c r="H5005" s="30" t="s">
        <v>2370</v>
      </c>
      <c r="I5005" s="2">
        <v>21</v>
      </c>
      <c r="J5005" s="30" t="s">
        <v>1372</v>
      </c>
      <c r="K5005" s="2" t="s">
        <v>1247</v>
      </c>
      <c r="L5005" s="30">
        <v>7393</v>
      </c>
      <c r="M5005" s="2">
        <v>31</v>
      </c>
      <c r="N5005" s="2">
        <v>20</v>
      </c>
      <c r="O5005" s="31">
        <v>5.4942129629629632E-2</v>
      </c>
    </row>
    <row r="5006" spans="1:15" x14ac:dyDescent="0.25">
      <c r="A5006" s="2">
        <f t="shared" si="316"/>
        <v>2019</v>
      </c>
      <c r="B5006" s="2" t="str">
        <f t="shared" si="317"/>
        <v>Jan</v>
      </c>
      <c r="C5006" s="2">
        <f t="shared" si="318"/>
        <v>1</v>
      </c>
      <c r="D5006" s="2" t="str">
        <f t="shared" si="319"/>
        <v>Thu</v>
      </c>
      <c r="E5006" s="34">
        <v>43468</v>
      </c>
      <c r="F5006" s="30">
        <v>51075</v>
      </c>
      <c r="G5006" s="2" t="s">
        <v>650</v>
      </c>
      <c r="H5006" s="30" t="s">
        <v>2370</v>
      </c>
      <c r="I5006" s="2">
        <v>21</v>
      </c>
      <c r="J5006" s="30" t="s">
        <v>1387</v>
      </c>
      <c r="K5006" s="2" t="s">
        <v>1264</v>
      </c>
      <c r="L5006" s="30">
        <v>7393</v>
      </c>
      <c r="M5006" s="2">
        <v>31</v>
      </c>
      <c r="N5006" s="2">
        <v>20</v>
      </c>
      <c r="O5006" s="31">
        <v>4.9652777777777775E-2</v>
      </c>
    </row>
    <row r="5007" spans="1:15" x14ac:dyDescent="0.25">
      <c r="A5007" s="2">
        <f t="shared" si="316"/>
        <v>2019</v>
      </c>
      <c r="B5007" s="2" t="str">
        <f t="shared" si="317"/>
        <v>Jan</v>
      </c>
      <c r="C5007" s="2">
        <f t="shared" si="318"/>
        <v>1</v>
      </c>
      <c r="D5007" s="2" t="str">
        <f t="shared" si="319"/>
        <v>Thu</v>
      </c>
      <c r="E5007" s="34">
        <v>43468</v>
      </c>
      <c r="F5007" s="30">
        <v>51075</v>
      </c>
      <c r="G5007" s="2" t="s">
        <v>650</v>
      </c>
      <c r="H5007" s="30" t="s">
        <v>2370</v>
      </c>
      <c r="I5007" s="2">
        <v>21</v>
      </c>
      <c r="J5007" s="30" t="s">
        <v>1301</v>
      </c>
      <c r="K5007" s="2" t="s">
        <v>1264</v>
      </c>
      <c r="L5007" s="30">
        <v>7393</v>
      </c>
      <c r="M5007" s="2">
        <v>31</v>
      </c>
      <c r="N5007" s="2">
        <v>20</v>
      </c>
      <c r="O5007" s="31">
        <v>5.2777777777777778E-2</v>
      </c>
    </row>
    <row r="5008" spans="1:15" x14ac:dyDescent="0.25">
      <c r="A5008" s="2">
        <f t="shared" si="316"/>
        <v>2019</v>
      </c>
      <c r="B5008" s="2" t="str">
        <f t="shared" si="317"/>
        <v>Jan</v>
      </c>
      <c r="C5008" s="2">
        <f t="shared" si="318"/>
        <v>1</v>
      </c>
      <c r="D5008" s="2" t="str">
        <f t="shared" si="319"/>
        <v>Thu</v>
      </c>
      <c r="E5008" s="34">
        <v>43468</v>
      </c>
      <c r="F5008" s="30">
        <v>51075</v>
      </c>
      <c r="G5008" s="2" t="s">
        <v>650</v>
      </c>
      <c r="H5008" s="30" t="s">
        <v>2370</v>
      </c>
      <c r="I5008" s="2">
        <v>21</v>
      </c>
      <c r="J5008" s="30" t="s">
        <v>1395</v>
      </c>
      <c r="K5008" s="2" t="s">
        <v>1247</v>
      </c>
      <c r="L5008" s="30">
        <v>7393</v>
      </c>
      <c r="M5008" s="2">
        <v>31</v>
      </c>
      <c r="N5008" s="2">
        <v>20</v>
      </c>
      <c r="O5008" s="31">
        <v>5.136574074074074E-2</v>
      </c>
    </row>
    <row r="5009" spans="1:15" x14ac:dyDescent="0.25">
      <c r="A5009" s="2">
        <f t="shared" si="316"/>
        <v>2019</v>
      </c>
      <c r="B5009" s="2" t="str">
        <f t="shared" si="317"/>
        <v>Jan</v>
      </c>
      <c r="C5009" s="2">
        <f t="shared" si="318"/>
        <v>1</v>
      </c>
      <c r="D5009" s="2" t="str">
        <f t="shared" si="319"/>
        <v>Thu</v>
      </c>
      <c r="E5009" s="34">
        <v>43468</v>
      </c>
      <c r="F5009" s="30">
        <v>51075</v>
      </c>
      <c r="G5009" s="2" t="s">
        <v>650</v>
      </c>
      <c r="H5009" s="30" t="s">
        <v>2370</v>
      </c>
      <c r="I5009" s="2">
        <v>21</v>
      </c>
      <c r="J5009" s="30" t="s">
        <v>1673</v>
      </c>
      <c r="K5009" s="2" t="s">
        <v>1272</v>
      </c>
      <c r="L5009" s="30">
        <v>7393</v>
      </c>
      <c r="M5009" s="2">
        <v>31</v>
      </c>
      <c r="N5009" s="2">
        <v>20</v>
      </c>
      <c r="O5009" s="31">
        <v>1.4988425925925926E-2</v>
      </c>
    </row>
    <row r="5010" spans="1:15" x14ac:dyDescent="0.25">
      <c r="A5010" s="2">
        <f t="shared" si="316"/>
        <v>2019</v>
      </c>
      <c r="B5010" s="2" t="str">
        <f t="shared" si="317"/>
        <v>Jan</v>
      </c>
      <c r="C5010" s="2">
        <f t="shared" si="318"/>
        <v>1</v>
      </c>
      <c r="D5010" s="2" t="str">
        <f t="shared" si="319"/>
        <v>Thu</v>
      </c>
      <c r="E5010" s="34">
        <v>43468</v>
      </c>
      <c r="F5010" s="30">
        <v>51075</v>
      </c>
      <c r="G5010" s="2" t="s">
        <v>650</v>
      </c>
      <c r="H5010" s="30" t="s">
        <v>2370</v>
      </c>
      <c r="I5010" s="2">
        <v>21</v>
      </c>
      <c r="J5010" s="30" t="s">
        <v>1865</v>
      </c>
      <c r="K5010" s="2" t="s">
        <v>1247</v>
      </c>
      <c r="L5010" s="30">
        <v>7393</v>
      </c>
      <c r="M5010" s="2">
        <v>31</v>
      </c>
      <c r="N5010" s="2">
        <v>20</v>
      </c>
      <c r="O5010" s="31">
        <v>5.5347222222222221E-2</v>
      </c>
    </row>
    <row r="5011" spans="1:15" x14ac:dyDescent="0.25">
      <c r="A5011" s="2">
        <f t="shared" si="316"/>
        <v>2019</v>
      </c>
      <c r="B5011" s="2" t="str">
        <f t="shared" si="317"/>
        <v>Jan</v>
      </c>
      <c r="C5011" s="2">
        <f t="shared" si="318"/>
        <v>1</v>
      </c>
      <c r="D5011" s="2" t="str">
        <f t="shared" si="319"/>
        <v>Thu</v>
      </c>
      <c r="E5011" s="34">
        <v>43468</v>
      </c>
      <c r="F5011" s="30">
        <v>51075</v>
      </c>
      <c r="G5011" s="2" t="s">
        <v>650</v>
      </c>
      <c r="H5011" s="30" t="s">
        <v>2370</v>
      </c>
      <c r="I5011" s="2">
        <v>21</v>
      </c>
      <c r="J5011" s="30" t="s">
        <v>1919</v>
      </c>
      <c r="K5011" s="2" t="s">
        <v>1247</v>
      </c>
      <c r="L5011" s="30">
        <v>7393</v>
      </c>
      <c r="M5011" s="2">
        <v>31</v>
      </c>
      <c r="N5011" s="2">
        <v>20</v>
      </c>
      <c r="O5011" s="31">
        <v>5.347222222222222E-2</v>
      </c>
    </row>
    <row r="5012" spans="1:15" x14ac:dyDescent="0.25">
      <c r="A5012" s="2">
        <f t="shared" si="316"/>
        <v>2019</v>
      </c>
      <c r="B5012" s="2" t="str">
        <f t="shared" si="317"/>
        <v>Jan</v>
      </c>
      <c r="C5012" s="2">
        <f t="shared" si="318"/>
        <v>1</v>
      </c>
      <c r="D5012" s="2" t="str">
        <f t="shared" si="319"/>
        <v>Thu</v>
      </c>
      <c r="E5012" s="34">
        <v>43468</v>
      </c>
      <c r="F5012" s="30">
        <v>51075</v>
      </c>
      <c r="G5012" s="2" t="s">
        <v>650</v>
      </c>
      <c r="H5012" s="30" t="s">
        <v>2370</v>
      </c>
      <c r="I5012" s="2">
        <v>21</v>
      </c>
      <c r="J5012" s="30" t="s">
        <v>1967</v>
      </c>
      <c r="K5012" s="2" t="s">
        <v>1247</v>
      </c>
      <c r="L5012" s="30">
        <v>7393</v>
      </c>
      <c r="M5012" s="2">
        <v>31</v>
      </c>
      <c r="N5012" s="2">
        <v>20</v>
      </c>
      <c r="O5012" s="31">
        <v>4.7118055555555559E-2</v>
      </c>
    </row>
    <row r="5013" spans="1:15" x14ac:dyDescent="0.25">
      <c r="A5013" s="2">
        <f t="shared" si="316"/>
        <v>2019</v>
      </c>
      <c r="B5013" s="2" t="str">
        <f t="shared" si="317"/>
        <v>Jan</v>
      </c>
      <c r="C5013" s="2">
        <f t="shared" si="318"/>
        <v>1</v>
      </c>
      <c r="D5013" s="2" t="str">
        <f t="shared" si="319"/>
        <v>Thu</v>
      </c>
      <c r="E5013" s="34">
        <v>43468</v>
      </c>
      <c r="F5013" s="30">
        <v>51075</v>
      </c>
      <c r="G5013" s="2" t="s">
        <v>650</v>
      </c>
      <c r="H5013" s="30" t="s">
        <v>2370</v>
      </c>
      <c r="I5013" s="2">
        <v>21</v>
      </c>
      <c r="J5013" s="30" t="s">
        <v>1977</v>
      </c>
      <c r="K5013" s="2" t="s">
        <v>1247</v>
      </c>
      <c r="L5013" s="30">
        <v>7393</v>
      </c>
      <c r="M5013" s="2">
        <v>31</v>
      </c>
      <c r="N5013" s="2">
        <v>20</v>
      </c>
      <c r="O5013" s="31">
        <v>5.5069444444444449E-2</v>
      </c>
    </row>
    <row r="5014" spans="1:15" x14ac:dyDescent="0.25">
      <c r="A5014" s="2">
        <f t="shared" si="316"/>
        <v>2019</v>
      </c>
      <c r="B5014" s="2" t="str">
        <f t="shared" si="317"/>
        <v>Jan</v>
      </c>
      <c r="C5014" s="2">
        <f t="shared" si="318"/>
        <v>1</v>
      </c>
      <c r="D5014" s="2" t="str">
        <f t="shared" si="319"/>
        <v>Thu</v>
      </c>
      <c r="E5014" s="34">
        <v>43468</v>
      </c>
      <c r="F5014" s="30">
        <v>51075</v>
      </c>
      <c r="G5014" s="2" t="s">
        <v>650</v>
      </c>
      <c r="H5014" s="30" t="s">
        <v>2370</v>
      </c>
      <c r="I5014" s="2">
        <v>21</v>
      </c>
      <c r="J5014" s="30" t="s">
        <v>2075</v>
      </c>
      <c r="K5014" s="2" t="s">
        <v>1247</v>
      </c>
      <c r="L5014" s="30">
        <v>7393</v>
      </c>
      <c r="M5014" s="2">
        <v>31</v>
      </c>
      <c r="N5014" s="2">
        <v>20</v>
      </c>
      <c r="O5014" s="31">
        <v>4.6597222222222227E-2</v>
      </c>
    </row>
    <row r="5015" spans="1:15" x14ac:dyDescent="0.25">
      <c r="A5015" s="2">
        <f t="shared" si="316"/>
        <v>2019</v>
      </c>
      <c r="B5015" s="2" t="str">
        <f t="shared" si="317"/>
        <v>Jan</v>
      </c>
      <c r="C5015" s="2">
        <f t="shared" si="318"/>
        <v>1</v>
      </c>
      <c r="D5015" s="2" t="str">
        <f t="shared" si="319"/>
        <v>Thu</v>
      </c>
      <c r="E5015" s="34">
        <v>43468</v>
      </c>
      <c r="F5015" s="30">
        <v>51075</v>
      </c>
      <c r="G5015" s="2" t="s">
        <v>650</v>
      </c>
      <c r="H5015" s="30" t="s">
        <v>2370</v>
      </c>
      <c r="I5015" s="2">
        <v>21</v>
      </c>
      <c r="J5015" s="30" t="s">
        <v>2567</v>
      </c>
      <c r="K5015" s="2" t="s">
        <v>1264</v>
      </c>
      <c r="L5015" s="30">
        <v>7393</v>
      </c>
      <c r="M5015" s="2">
        <v>31</v>
      </c>
      <c r="N5015" s="2">
        <v>20</v>
      </c>
      <c r="O5015" s="31">
        <v>5.5937500000000001E-2</v>
      </c>
    </row>
    <row r="5016" spans="1:15" x14ac:dyDescent="0.25">
      <c r="A5016" s="2">
        <f t="shared" si="316"/>
        <v>2019</v>
      </c>
      <c r="B5016" s="2" t="str">
        <f t="shared" si="317"/>
        <v>Jan</v>
      </c>
      <c r="C5016" s="2">
        <f t="shared" si="318"/>
        <v>1</v>
      </c>
      <c r="D5016" s="2" t="str">
        <f t="shared" si="319"/>
        <v>Thu</v>
      </c>
      <c r="E5016" s="34">
        <v>43468</v>
      </c>
      <c r="F5016" s="30">
        <v>51075</v>
      </c>
      <c r="G5016" s="2" t="s">
        <v>650</v>
      </c>
      <c r="H5016" s="30" t="s">
        <v>2370</v>
      </c>
      <c r="I5016" s="2">
        <v>21</v>
      </c>
      <c r="J5016" s="30" t="s">
        <v>2568</v>
      </c>
      <c r="K5016" s="2" t="s">
        <v>1247</v>
      </c>
      <c r="L5016" s="30">
        <v>7393</v>
      </c>
      <c r="M5016" s="2">
        <v>31</v>
      </c>
      <c r="N5016" s="2">
        <v>20</v>
      </c>
      <c r="O5016" s="31">
        <v>5.5682870370370369E-2</v>
      </c>
    </row>
    <row r="5017" spans="1:15" x14ac:dyDescent="0.25">
      <c r="A5017" s="2">
        <f t="shared" si="316"/>
        <v>2019</v>
      </c>
      <c r="B5017" s="2" t="str">
        <f t="shared" si="317"/>
        <v>Jan</v>
      </c>
      <c r="C5017" s="2">
        <f t="shared" si="318"/>
        <v>1</v>
      </c>
      <c r="D5017" s="2" t="str">
        <f t="shared" si="319"/>
        <v>Thu</v>
      </c>
      <c r="E5017" s="34">
        <v>43468</v>
      </c>
      <c r="F5017" s="30">
        <v>51075</v>
      </c>
      <c r="G5017" s="2" t="s">
        <v>650</v>
      </c>
      <c r="H5017" s="30" t="s">
        <v>2370</v>
      </c>
      <c r="I5017" s="2">
        <v>21</v>
      </c>
      <c r="J5017" s="30" t="s">
        <v>2569</v>
      </c>
      <c r="K5017" s="2" t="s">
        <v>1247</v>
      </c>
      <c r="L5017" s="30">
        <v>7393</v>
      </c>
      <c r="M5017" s="2">
        <v>31</v>
      </c>
      <c r="N5017" s="2">
        <v>20</v>
      </c>
      <c r="O5017" s="31">
        <v>4.8738425925925921E-2</v>
      </c>
    </row>
    <row r="5018" spans="1:15" x14ac:dyDescent="0.25">
      <c r="A5018" s="2">
        <f t="shared" si="316"/>
        <v>2019</v>
      </c>
      <c r="B5018" s="2" t="str">
        <f t="shared" si="317"/>
        <v>Jan</v>
      </c>
      <c r="C5018" s="2">
        <f t="shared" si="318"/>
        <v>1</v>
      </c>
      <c r="D5018" s="2" t="str">
        <f t="shared" si="319"/>
        <v>Thu</v>
      </c>
      <c r="E5018" s="34">
        <v>43468</v>
      </c>
      <c r="F5018" s="30">
        <v>51075</v>
      </c>
      <c r="G5018" s="2" t="s">
        <v>650</v>
      </c>
      <c r="H5018" s="30" t="s">
        <v>2370</v>
      </c>
      <c r="I5018" s="2">
        <v>21</v>
      </c>
      <c r="J5018" s="30" t="s">
        <v>2570</v>
      </c>
      <c r="K5018" s="2" t="s">
        <v>1247</v>
      </c>
      <c r="L5018" s="30">
        <v>7393</v>
      </c>
      <c r="M5018" s="2">
        <v>31</v>
      </c>
      <c r="N5018" s="2">
        <v>20</v>
      </c>
      <c r="O5018" s="31">
        <v>4.8229166666666663E-2</v>
      </c>
    </row>
    <row r="5019" spans="1:15" x14ac:dyDescent="0.25">
      <c r="A5019" s="2">
        <f t="shared" si="316"/>
        <v>2019</v>
      </c>
      <c r="B5019" s="2" t="str">
        <f t="shared" si="317"/>
        <v>Jan</v>
      </c>
      <c r="C5019" s="2">
        <f t="shared" si="318"/>
        <v>1</v>
      </c>
      <c r="D5019" s="2" t="str">
        <f t="shared" si="319"/>
        <v>Thu</v>
      </c>
      <c r="E5019" s="34">
        <v>43468</v>
      </c>
      <c r="F5019" s="30">
        <v>51075</v>
      </c>
      <c r="G5019" s="2" t="s">
        <v>650</v>
      </c>
      <c r="H5019" s="30" t="s">
        <v>2370</v>
      </c>
      <c r="I5019" s="2">
        <v>21</v>
      </c>
      <c r="J5019" s="30" t="s">
        <v>2571</v>
      </c>
      <c r="K5019" s="2" t="s">
        <v>1247</v>
      </c>
      <c r="L5019" s="30">
        <v>7393</v>
      </c>
      <c r="M5019" s="2">
        <v>31</v>
      </c>
      <c r="N5019" s="2">
        <v>20</v>
      </c>
      <c r="O5019" s="31">
        <v>4.7986111111111111E-2</v>
      </c>
    </row>
    <row r="5020" spans="1:15" x14ac:dyDescent="0.25">
      <c r="A5020" s="2">
        <f t="shared" si="316"/>
        <v>2019</v>
      </c>
      <c r="B5020" s="2" t="str">
        <f t="shared" si="317"/>
        <v>Jan</v>
      </c>
      <c r="C5020" s="2">
        <f t="shared" si="318"/>
        <v>1</v>
      </c>
      <c r="D5020" s="2" t="str">
        <f t="shared" si="319"/>
        <v>Thu</v>
      </c>
      <c r="E5020" s="34">
        <v>43468</v>
      </c>
      <c r="F5020" s="30">
        <v>51661</v>
      </c>
      <c r="G5020" s="2" t="s">
        <v>278</v>
      </c>
      <c r="H5020" s="30" t="s">
        <v>2371</v>
      </c>
      <c r="I5020" s="2">
        <v>2</v>
      </c>
      <c r="J5020" s="30" t="s">
        <v>1293</v>
      </c>
      <c r="K5020" s="2" t="s">
        <v>1247</v>
      </c>
      <c r="L5020" s="30">
        <v>224</v>
      </c>
      <c r="M5020" s="2">
        <v>21</v>
      </c>
      <c r="N5020" s="2">
        <v>1</v>
      </c>
      <c r="O5020" s="31">
        <v>4.3090277777777776E-2</v>
      </c>
    </row>
    <row r="5021" spans="1:15" x14ac:dyDescent="0.25">
      <c r="A5021" s="2">
        <f t="shared" si="316"/>
        <v>2019</v>
      </c>
      <c r="B5021" s="2" t="str">
        <f t="shared" si="317"/>
        <v>Jan</v>
      </c>
      <c r="C5021" s="2">
        <f t="shared" si="318"/>
        <v>1</v>
      </c>
      <c r="D5021" s="2" t="str">
        <f t="shared" si="319"/>
        <v>Thu</v>
      </c>
      <c r="E5021" s="34">
        <v>43468</v>
      </c>
      <c r="F5021" s="30">
        <v>51661</v>
      </c>
      <c r="G5021" s="2" t="s">
        <v>278</v>
      </c>
      <c r="H5021" s="30" t="s">
        <v>2371</v>
      </c>
      <c r="I5021" s="2">
        <v>2</v>
      </c>
      <c r="J5021" s="30" t="s">
        <v>1879</v>
      </c>
      <c r="K5021" s="2" t="s">
        <v>1247</v>
      </c>
      <c r="L5021" s="30">
        <v>224</v>
      </c>
      <c r="M5021" s="2">
        <v>21</v>
      </c>
      <c r="N5021" s="2">
        <v>1</v>
      </c>
      <c r="O5021" s="31">
        <v>2.5289351851851851E-2</v>
      </c>
    </row>
    <row r="5022" spans="1:15" x14ac:dyDescent="0.25">
      <c r="A5022" s="2">
        <f t="shared" si="316"/>
        <v>2019</v>
      </c>
      <c r="B5022" s="2" t="str">
        <f t="shared" si="317"/>
        <v>Jan</v>
      </c>
      <c r="C5022" s="2">
        <f t="shared" si="318"/>
        <v>1</v>
      </c>
      <c r="D5022" s="2" t="str">
        <f t="shared" si="319"/>
        <v>Thu</v>
      </c>
      <c r="E5022" s="34">
        <v>43468</v>
      </c>
      <c r="F5022" s="30">
        <v>51661</v>
      </c>
      <c r="G5022" s="2" t="s">
        <v>278</v>
      </c>
      <c r="H5022" s="30" t="s">
        <v>2371</v>
      </c>
      <c r="I5022" s="2">
        <v>2</v>
      </c>
      <c r="J5022" s="30" t="s">
        <v>2014</v>
      </c>
      <c r="K5022" s="2" t="s">
        <v>1264</v>
      </c>
      <c r="L5022" s="30">
        <v>224</v>
      </c>
      <c r="M5022" s="2">
        <v>21</v>
      </c>
      <c r="N5022" s="2">
        <v>1</v>
      </c>
      <c r="O5022" s="31">
        <v>4.2870370370370371E-2</v>
      </c>
    </row>
    <row r="5023" spans="1:15" x14ac:dyDescent="0.25">
      <c r="A5023" s="2">
        <f t="shared" si="316"/>
        <v>2019</v>
      </c>
      <c r="B5023" s="2" t="str">
        <f t="shared" si="317"/>
        <v>Jan</v>
      </c>
      <c r="C5023" s="2">
        <f t="shared" si="318"/>
        <v>1</v>
      </c>
      <c r="D5023" s="2" t="str">
        <f t="shared" si="319"/>
        <v>Thu</v>
      </c>
      <c r="E5023" s="34">
        <v>43468</v>
      </c>
      <c r="F5023" s="30">
        <v>50061</v>
      </c>
      <c r="G5023" s="2" t="s">
        <v>53</v>
      </c>
      <c r="H5023" s="30" t="s">
        <v>2372</v>
      </c>
      <c r="I5023" s="2">
        <v>18</v>
      </c>
      <c r="J5023" s="30" t="s">
        <v>1340</v>
      </c>
      <c r="K5023" s="2" t="s">
        <v>1429</v>
      </c>
      <c r="L5023" s="30">
        <v>7034</v>
      </c>
      <c r="M5023" s="2">
        <v>7</v>
      </c>
      <c r="N5023" s="2">
        <v>22</v>
      </c>
      <c r="O5023" s="31">
        <v>0.1492361111111111</v>
      </c>
    </row>
    <row r="5024" spans="1:15" x14ac:dyDescent="0.25">
      <c r="A5024" s="2">
        <f t="shared" si="316"/>
        <v>2019</v>
      </c>
      <c r="B5024" s="2" t="str">
        <f t="shared" si="317"/>
        <v>Jan</v>
      </c>
      <c r="C5024" s="2">
        <f t="shared" si="318"/>
        <v>1</v>
      </c>
      <c r="D5024" s="2" t="str">
        <f t="shared" si="319"/>
        <v>Thu</v>
      </c>
      <c r="E5024" s="34">
        <v>43468</v>
      </c>
      <c r="F5024" s="30">
        <v>50061</v>
      </c>
      <c r="G5024" s="2" t="s">
        <v>53</v>
      </c>
      <c r="H5024" s="30" t="s">
        <v>2372</v>
      </c>
      <c r="I5024" s="2">
        <v>18</v>
      </c>
      <c r="J5024" s="30" t="s">
        <v>1341</v>
      </c>
      <c r="K5024" s="2" t="s">
        <v>1272</v>
      </c>
      <c r="L5024" s="30">
        <v>7034</v>
      </c>
      <c r="M5024" s="2">
        <v>7</v>
      </c>
      <c r="N5024" s="2">
        <v>22</v>
      </c>
      <c r="O5024" s="31">
        <v>7.8356481481481489E-3</v>
      </c>
    </row>
    <row r="5025" spans="1:15" x14ac:dyDescent="0.25">
      <c r="A5025" s="2">
        <f t="shared" si="316"/>
        <v>2019</v>
      </c>
      <c r="B5025" s="2" t="str">
        <f t="shared" si="317"/>
        <v>Jan</v>
      </c>
      <c r="C5025" s="2">
        <f t="shared" si="318"/>
        <v>1</v>
      </c>
      <c r="D5025" s="2" t="str">
        <f t="shared" si="319"/>
        <v>Thu</v>
      </c>
      <c r="E5025" s="34">
        <v>43468</v>
      </c>
      <c r="F5025" s="30">
        <v>50061</v>
      </c>
      <c r="G5025" s="2" t="s">
        <v>53</v>
      </c>
      <c r="H5025" s="30" t="s">
        <v>2372</v>
      </c>
      <c r="I5025" s="2">
        <v>18</v>
      </c>
      <c r="J5025" s="30" t="s">
        <v>1323</v>
      </c>
      <c r="K5025" s="2" t="s">
        <v>1429</v>
      </c>
      <c r="L5025" s="30">
        <v>7034</v>
      </c>
      <c r="M5025" s="2">
        <v>7</v>
      </c>
      <c r="N5025" s="2">
        <v>22</v>
      </c>
      <c r="O5025" s="31">
        <v>0.14925925925925926</v>
      </c>
    </row>
    <row r="5026" spans="1:15" x14ac:dyDescent="0.25">
      <c r="A5026" s="2">
        <f t="shared" si="316"/>
        <v>2019</v>
      </c>
      <c r="B5026" s="2" t="str">
        <f t="shared" si="317"/>
        <v>Jan</v>
      </c>
      <c r="C5026" s="2">
        <f t="shared" si="318"/>
        <v>1</v>
      </c>
      <c r="D5026" s="2" t="str">
        <f t="shared" si="319"/>
        <v>Thu</v>
      </c>
      <c r="E5026" s="34">
        <v>43468</v>
      </c>
      <c r="F5026" s="30">
        <v>50061</v>
      </c>
      <c r="G5026" s="2" t="s">
        <v>53</v>
      </c>
      <c r="H5026" s="30" t="s">
        <v>2372</v>
      </c>
      <c r="I5026" s="2">
        <v>18</v>
      </c>
      <c r="J5026" s="30" t="s">
        <v>1380</v>
      </c>
      <c r="K5026" s="2" t="s">
        <v>1264</v>
      </c>
      <c r="L5026" s="30">
        <v>7034</v>
      </c>
      <c r="M5026" s="2">
        <v>7</v>
      </c>
      <c r="N5026" s="2">
        <v>22</v>
      </c>
      <c r="O5026" s="31">
        <v>0.1492361111111111</v>
      </c>
    </row>
    <row r="5027" spans="1:15" x14ac:dyDescent="0.25">
      <c r="A5027" s="2">
        <f t="shared" si="316"/>
        <v>2019</v>
      </c>
      <c r="B5027" s="2" t="str">
        <f t="shared" si="317"/>
        <v>Jan</v>
      </c>
      <c r="C5027" s="2">
        <f t="shared" si="318"/>
        <v>1</v>
      </c>
      <c r="D5027" s="2" t="str">
        <f t="shared" si="319"/>
        <v>Thu</v>
      </c>
      <c r="E5027" s="34">
        <v>43468</v>
      </c>
      <c r="F5027" s="30">
        <v>50061</v>
      </c>
      <c r="G5027" s="2" t="s">
        <v>53</v>
      </c>
      <c r="H5027" s="30" t="s">
        <v>2372</v>
      </c>
      <c r="I5027" s="2">
        <v>18</v>
      </c>
      <c r="J5027" s="30" t="s">
        <v>1920</v>
      </c>
      <c r="K5027" s="2" t="s">
        <v>1429</v>
      </c>
      <c r="L5027" s="30">
        <v>7034</v>
      </c>
      <c r="M5027" s="2">
        <v>7</v>
      </c>
      <c r="N5027" s="2">
        <v>22</v>
      </c>
      <c r="O5027" s="31">
        <v>0.1492361111111111</v>
      </c>
    </row>
    <row r="5028" spans="1:15" x14ac:dyDescent="0.25">
      <c r="A5028" s="2">
        <f t="shared" si="316"/>
        <v>2019</v>
      </c>
      <c r="B5028" s="2" t="str">
        <f t="shared" si="317"/>
        <v>Jan</v>
      </c>
      <c r="C5028" s="2">
        <f t="shared" si="318"/>
        <v>1</v>
      </c>
      <c r="D5028" s="2" t="str">
        <f t="shared" si="319"/>
        <v>Thu</v>
      </c>
      <c r="E5028" s="34">
        <v>43468</v>
      </c>
      <c r="F5028" s="30" t="s">
        <v>2373</v>
      </c>
      <c r="G5028" s="2" t="s">
        <v>2374</v>
      </c>
      <c r="H5028" s="30" t="s">
        <v>2375</v>
      </c>
      <c r="I5028" s="2">
        <v>62</v>
      </c>
      <c r="J5028" s="30" t="s">
        <v>1309</v>
      </c>
      <c r="K5028" s="2" t="s">
        <v>1429</v>
      </c>
      <c r="L5028" s="30">
        <v>15379</v>
      </c>
      <c r="M5028" s="2">
        <v>29</v>
      </c>
      <c r="N5028" s="2">
        <v>16</v>
      </c>
      <c r="O5028" s="31">
        <v>6.5462962962962959E-2</v>
      </c>
    </row>
    <row r="5029" spans="1:15" x14ac:dyDescent="0.25">
      <c r="A5029" s="2">
        <f t="shared" si="316"/>
        <v>2019</v>
      </c>
      <c r="B5029" s="2" t="str">
        <f t="shared" si="317"/>
        <v>Jan</v>
      </c>
      <c r="C5029" s="2">
        <f t="shared" si="318"/>
        <v>1</v>
      </c>
      <c r="D5029" s="2" t="str">
        <f t="shared" si="319"/>
        <v>Thu</v>
      </c>
      <c r="E5029" s="34">
        <v>43468</v>
      </c>
      <c r="F5029" s="30" t="s">
        <v>2373</v>
      </c>
      <c r="G5029" s="2" t="s">
        <v>2374</v>
      </c>
      <c r="H5029" s="30" t="s">
        <v>2375</v>
      </c>
      <c r="I5029" s="2">
        <v>62</v>
      </c>
      <c r="J5029" s="30" t="s">
        <v>1354</v>
      </c>
      <c r="K5029" s="2" t="s">
        <v>1264</v>
      </c>
      <c r="L5029" s="30">
        <v>15379</v>
      </c>
      <c r="M5029" s="2">
        <v>29</v>
      </c>
      <c r="N5029" s="2">
        <v>16</v>
      </c>
      <c r="O5029" s="31">
        <v>0.10994212962962963</v>
      </c>
    </row>
    <row r="5030" spans="1:15" x14ac:dyDescent="0.25">
      <c r="A5030" s="2">
        <f t="shared" si="316"/>
        <v>2019</v>
      </c>
      <c r="B5030" s="2" t="str">
        <f t="shared" si="317"/>
        <v>Jan</v>
      </c>
      <c r="C5030" s="2">
        <f t="shared" si="318"/>
        <v>1</v>
      </c>
      <c r="D5030" s="2" t="str">
        <f t="shared" si="319"/>
        <v>Thu</v>
      </c>
      <c r="E5030" s="34">
        <v>43468</v>
      </c>
      <c r="F5030" s="30" t="s">
        <v>2373</v>
      </c>
      <c r="G5030" s="2" t="s">
        <v>2374</v>
      </c>
      <c r="H5030" s="30" t="s">
        <v>2375</v>
      </c>
      <c r="I5030" s="2">
        <v>62</v>
      </c>
      <c r="J5030" s="30" t="s">
        <v>1363</v>
      </c>
      <c r="K5030" s="2" t="s">
        <v>1429</v>
      </c>
      <c r="L5030" s="30">
        <v>15379</v>
      </c>
      <c r="M5030" s="2">
        <v>29</v>
      </c>
      <c r="N5030" s="2">
        <v>16</v>
      </c>
      <c r="O5030" s="31">
        <v>0.18417824074074074</v>
      </c>
    </row>
    <row r="5031" spans="1:15" x14ac:dyDescent="0.25">
      <c r="A5031" s="2">
        <f t="shared" si="316"/>
        <v>2019</v>
      </c>
      <c r="B5031" s="2" t="str">
        <f t="shared" si="317"/>
        <v>Jan</v>
      </c>
      <c r="C5031" s="2">
        <f t="shared" si="318"/>
        <v>1</v>
      </c>
      <c r="D5031" s="2" t="str">
        <f t="shared" si="319"/>
        <v>Thu</v>
      </c>
      <c r="E5031" s="34">
        <v>43468</v>
      </c>
      <c r="F5031" s="30" t="s">
        <v>2373</v>
      </c>
      <c r="G5031" s="2" t="s">
        <v>2374</v>
      </c>
      <c r="H5031" s="30" t="s">
        <v>2375</v>
      </c>
      <c r="I5031" s="2">
        <v>62</v>
      </c>
      <c r="J5031" s="30" t="s">
        <v>1379</v>
      </c>
      <c r="K5031" s="2" t="s">
        <v>1264</v>
      </c>
      <c r="L5031" s="30">
        <v>15379</v>
      </c>
      <c r="M5031" s="2">
        <v>29</v>
      </c>
      <c r="N5031" s="2">
        <v>16</v>
      </c>
      <c r="O5031" s="31">
        <v>0.10997685185185185</v>
      </c>
    </row>
    <row r="5032" spans="1:15" x14ac:dyDescent="0.25">
      <c r="A5032" s="2">
        <f t="shared" si="316"/>
        <v>2019</v>
      </c>
      <c r="B5032" s="2" t="str">
        <f t="shared" si="317"/>
        <v>Jan</v>
      </c>
      <c r="C5032" s="2">
        <f t="shared" si="318"/>
        <v>1</v>
      </c>
      <c r="D5032" s="2" t="str">
        <f t="shared" si="319"/>
        <v>Thu</v>
      </c>
      <c r="E5032" s="34">
        <v>43468</v>
      </c>
      <c r="F5032" s="30" t="s">
        <v>2373</v>
      </c>
      <c r="G5032" s="2" t="s">
        <v>2374</v>
      </c>
      <c r="H5032" s="30" t="s">
        <v>2375</v>
      </c>
      <c r="I5032" s="2">
        <v>62</v>
      </c>
      <c r="J5032" s="30" t="s">
        <v>1382</v>
      </c>
      <c r="K5032" s="2" t="s">
        <v>1429</v>
      </c>
      <c r="L5032" s="30">
        <v>15379</v>
      </c>
      <c r="M5032" s="2">
        <v>29</v>
      </c>
      <c r="N5032" s="2">
        <v>16</v>
      </c>
      <c r="O5032" s="31">
        <v>0.18417824074074074</v>
      </c>
    </row>
    <row r="5033" spans="1:15" x14ac:dyDescent="0.25">
      <c r="A5033" s="2">
        <f t="shared" si="316"/>
        <v>2019</v>
      </c>
      <c r="B5033" s="2" t="str">
        <f t="shared" si="317"/>
        <v>Jan</v>
      </c>
      <c r="C5033" s="2">
        <f t="shared" si="318"/>
        <v>1</v>
      </c>
      <c r="D5033" s="2" t="str">
        <f t="shared" si="319"/>
        <v>Thu</v>
      </c>
      <c r="E5033" s="34">
        <v>43468</v>
      </c>
      <c r="F5033" s="30" t="s">
        <v>2373</v>
      </c>
      <c r="G5033" s="2" t="s">
        <v>2374</v>
      </c>
      <c r="H5033" s="30" t="s">
        <v>2375</v>
      </c>
      <c r="I5033" s="2">
        <v>62</v>
      </c>
      <c r="J5033" s="30" t="s">
        <v>1414</v>
      </c>
      <c r="K5033" s="2" t="s">
        <v>1429</v>
      </c>
      <c r="L5033" s="30">
        <v>15379</v>
      </c>
      <c r="M5033" s="2">
        <v>29</v>
      </c>
      <c r="N5033" s="2">
        <v>16</v>
      </c>
      <c r="O5033" s="31">
        <v>0.10990740740740741</v>
      </c>
    </row>
    <row r="5034" spans="1:15" x14ac:dyDescent="0.25">
      <c r="A5034" s="2">
        <f t="shared" si="316"/>
        <v>2019</v>
      </c>
      <c r="B5034" s="2" t="str">
        <f t="shared" si="317"/>
        <v>Jan</v>
      </c>
      <c r="C5034" s="2">
        <f t="shared" si="318"/>
        <v>1</v>
      </c>
      <c r="D5034" s="2" t="str">
        <f t="shared" si="319"/>
        <v>Thu</v>
      </c>
      <c r="E5034" s="34">
        <v>43468</v>
      </c>
      <c r="F5034" s="30" t="s">
        <v>2373</v>
      </c>
      <c r="G5034" s="2" t="s">
        <v>2374</v>
      </c>
      <c r="H5034" s="30" t="s">
        <v>2375</v>
      </c>
      <c r="I5034" s="2">
        <v>62</v>
      </c>
      <c r="J5034" s="30" t="s">
        <v>1673</v>
      </c>
      <c r="K5034" s="2" t="s">
        <v>1272</v>
      </c>
      <c r="L5034" s="30">
        <v>15379</v>
      </c>
      <c r="M5034" s="2">
        <v>29</v>
      </c>
      <c r="N5034" s="2">
        <v>16</v>
      </c>
      <c r="O5034" s="31">
        <v>3.1944444444444442E-3</v>
      </c>
    </row>
    <row r="5035" spans="1:15" x14ac:dyDescent="0.25">
      <c r="A5035" s="2">
        <f t="shared" si="316"/>
        <v>2019</v>
      </c>
      <c r="B5035" s="2" t="str">
        <f t="shared" si="317"/>
        <v>Jan</v>
      </c>
      <c r="C5035" s="2">
        <f t="shared" si="318"/>
        <v>1</v>
      </c>
      <c r="D5035" s="2" t="str">
        <f t="shared" si="319"/>
        <v>Thu</v>
      </c>
      <c r="E5035" s="34">
        <v>43468</v>
      </c>
      <c r="F5035" s="30" t="s">
        <v>2373</v>
      </c>
      <c r="G5035" s="2" t="s">
        <v>2374</v>
      </c>
      <c r="H5035" s="30" t="s">
        <v>2375</v>
      </c>
      <c r="I5035" s="2">
        <v>62</v>
      </c>
      <c r="J5035" s="30" t="s">
        <v>1726</v>
      </c>
      <c r="K5035" s="2" t="s">
        <v>1429</v>
      </c>
      <c r="L5035" s="30">
        <v>15379</v>
      </c>
      <c r="M5035" s="2">
        <v>29</v>
      </c>
      <c r="N5035" s="2">
        <v>16</v>
      </c>
      <c r="O5035" s="31">
        <v>0.17993055555555557</v>
      </c>
    </row>
    <row r="5036" spans="1:15" x14ac:dyDescent="0.25">
      <c r="A5036" s="2">
        <f t="shared" si="316"/>
        <v>2019</v>
      </c>
      <c r="B5036" s="2" t="str">
        <f t="shared" si="317"/>
        <v>Jan</v>
      </c>
      <c r="C5036" s="2">
        <f t="shared" si="318"/>
        <v>1</v>
      </c>
      <c r="D5036" s="2" t="str">
        <f t="shared" si="319"/>
        <v>Thu</v>
      </c>
      <c r="E5036" s="34">
        <v>43468</v>
      </c>
      <c r="F5036" s="30" t="s">
        <v>2373</v>
      </c>
      <c r="G5036" s="2" t="s">
        <v>2374</v>
      </c>
      <c r="H5036" s="30" t="s">
        <v>2375</v>
      </c>
      <c r="I5036" s="2">
        <v>62</v>
      </c>
      <c r="J5036" s="30" t="s">
        <v>1864</v>
      </c>
      <c r="K5036" s="2" t="s">
        <v>1429</v>
      </c>
      <c r="L5036" s="30">
        <v>15379</v>
      </c>
      <c r="M5036" s="2">
        <v>29</v>
      </c>
      <c r="N5036" s="2">
        <v>16</v>
      </c>
      <c r="O5036" s="31">
        <v>0.18190972222222224</v>
      </c>
    </row>
    <row r="5037" spans="1:15" x14ac:dyDescent="0.25">
      <c r="A5037" s="2">
        <f t="shared" si="316"/>
        <v>2019</v>
      </c>
      <c r="B5037" s="2" t="str">
        <f t="shared" si="317"/>
        <v>Jan</v>
      </c>
      <c r="C5037" s="2">
        <f t="shared" si="318"/>
        <v>1</v>
      </c>
      <c r="D5037" s="2" t="str">
        <f t="shared" si="319"/>
        <v>Thu</v>
      </c>
      <c r="E5037" s="34">
        <v>43468</v>
      </c>
      <c r="F5037" s="30" t="s">
        <v>2373</v>
      </c>
      <c r="G5037" s="2" t="s">
        <v>2374</v>
      </c>
      <c r="H5037" s="30" t="s">
        <v>2375</v>
      </c>
      <c r="I5037" s="2">
        <v>62</v>
      </c>
      <c r="J5037" s="30" t="s">
        <v>1966</v>
      </c>
      <c r="K5037" s="2" t="s">
        <v>1429</v>
      </c>
      <c r="L5037" s="30">
        <v>15379</v>
      </c>
      <c r="M5037" s="2">
        <v>29</v>
      </c>
      <c r="N5037" s="2">
        <v>16</v>
      </c>
      <c r="O5037" s="31">
        <v>0.18417824074074074</v>
      </c>
    </row>
    <row r="5038" spans="1:15" x14ac:dyDescent="0.25">
      <c r="A5038" s="2">
        <f t="shared" si="316"/>
        <v>2019</v>
      </c>
      <c r="B5038" s="2" t="str">
        <f t="shared" si="317"/>
        <v>Jan</v>
      </c>
      <c r="C5038" s="2">
        <f t="shared" si="318"/>
        <v>1</v>
      </c>
      <c r="D5038" s="2" t="str">
        <f t="shared" si="319"/>
        <v>Thu</v>
      </c>
      <c r="E5038" s="34">
        <v>43468</v>
      </c>
      <c r="F5038" s="30" t="s">
        <v>2373</v>
      </c>
      <c r="G5038" s="2" t="s">
        <v>2374</v>
      </c>
      <c r="H5038" s="30" t="s">
        <v>2375</v>
      </c>
      <c r="I5038" s="2">
        <v>62</v>
      </c>
      <c r="J5038" s="30" t="s">
        <v>2075</v>
      </c>
      <c r="K5038" s="2" t="s">
        <v>1429</v>
      </c>
      <c r="L5038" s="30">
        <v>15379</v>
      </c>
      <c r="M5038" s="2">
        <v>29</v>
      </c>
      <c r="N5038" s="2">
        <v>16</v>
      </c>
      <c r="O5038" s="31">
        <v>0.18418981481481481</v>
      </c>
    </row>
    <row r="5039" spans="1:15" x14ac:dyDescent="0.25">
      <c r="A5039" s="2">
        <f t="shared" si="316"/>
        <v>2019</v>
      </c>
      <c r="B5039" s="2" t="str">
        <f t="shared" si="317"/>
        <v>Jan</v>
      </c>
      <c r="C5039" s="2">
        <f t="shared" si="318"/>
        <v>1</v>
      </c>
      <c r="D5039" s="2" t="str">
        <f t="shared" si="319"/>
        <v>Thu</v>
      </c>
      <c r="E5039" s="34">
        <v>43468</v>
      </c>
      <c r="F5039" s="30">
        <v>50029</v>
      </c>
      <c r="G5039" s="2" t="s">
        <v>957</v>
      </c>
      <c r="H5039" s="30" t="s">
        <v>2572</v>
      </c>
      <c r="I5039" s="2">
        <v>23</v>
      </c>
      <c r="J5039" s="30" t="s">
        <v>1279</v>
      </c>
      <c r="K5039" s="2" t="s">
        <v>1280</v>
      </c>
      <c r="L5039" s="30">
        <v>1030</v>
      </c>
      <c r="M5039" s="2">
        <v>146</v>
      </c>
      <c r="N5039" s="2">
        <v>10</v>
      </c>
      <c r="O5039" s="31">
        <v>0</v>
      </c>
    </row>
    <row r="5040" spans="1:15" x14ac:dyDescent="0.25">
      <c r="A5040" s="2">
        <f t="shared" ref="A5040:A5103" si="320">YEAR(E5040)</f>
        <v>2019</v>
      </c>
      <c r="B5040" s="2" t="str">
        <f t="shared" ref="B5040:B5103" si="321">TEXT(E5040,"MMM")</f>
        <v>Jan</v>
      </c>
      <c r="C5040" s="2">
        <f t="shared" ref="C5040:C5103" si="322">WEEKNUM(E5040)</f>
        <v>1</v>
      </c>
      <c r="D5040" s="2" t="str">
        <f t="shared" ref="D5040:D5103" si="323">TEXT(E5040,"DDD")</f>
        <v>Thu</v>
      </c>
      <c r="E5040" s="34">
        <v>43468</v>
      </c>
      <c r="F5040" s="30">
        <v>50029</v>
      </c>
      <c r="G5040" s="2" t="s">
        <v>957</v>
      </c>
      <c r="H5040" s="30" t="s">
        <v>2572</v>
      </c>
      <c r="I5040" s="2">
        <v>23</v>
      </c>
      <c r="J5040" s="30" t="s">
        <v>1875</v>
      </c>
      <c r="K5040" s="2" t="s">
        <v>1429</v>
      </c>
      <c r="L5040" s="30">
        <v>1030</v>
      </c>
      <c r="M5040" s="2">
        <v>146</v>
      </c>
      <c r="N5040" s="2">
        <v>10</v>
      </c>
      <c r="O5040" s="31">
        <v>0.21393518518518517</v>
      </c>
    </row>
    <row r="5041" spans="1:15" x14ac:dyDescent="0.25">
      <c r="A5041" s="2">
        <f t="shared" si="320"/>
        <v>2019</v>
      </c>
      <c r="B5041" s="2" t="str">
        <f t="shared" si="321"/>
        <v>Jan</v>
      </c>
      <c r="C5041" s="2">
        <f t="shared" si="322"/>
        <v>1</v>
      </c>
      <c r="D5041" s="2" t="str">
        <f t="shared" si="323"/>
        <v>Thu</v>
      </c>
      <c r="E5041" s="34">
        <v>43468</v>
      </c>
      <c r="F5041" s="30">
        <v>50029</v>
      </c>
      <c r="G5041" s="2" t="s">
        <v>957</v>
      </c>
      <c r="H5041" s="30" t="s">
        <v>2572</v>
      </c>
      <c r="I5041" s="2">
        <v>23</v>
      </c>
      <c r="J5041" s="30" t="s">
        <v>1877</v>
      </c>
      <c r="K5041" s="2" t="s">
        <v>1264</v>
      </c>
      <c r="L5041" s="30">
        <v>1030</v>
      </c>
      <c r="M5041" s="2">
        <v>146</v>
      </c>
      <c r="N5041" s="2">
        <v>10</v>
      </c>
      <c r="O5041" s="31">
        <v>0.18111111111111111</v>
      </c>
    </row>
    <row r="5042" spans="1:15" x14ac:dyDescent="0.25">
      <c r="A5042" s="2">
        <f t="shared" si="320"/>
        <v>2019</v>
      </c>
      <c r="B5042" s="2" t="str">
        <f t="shared" si="321"/>
        <v>Jan</v>
      </c>
      <c r="C5042" s="2">
        <f t="shared" si="322"/>
        <v>1</v>
      </c>
      <c r="D5042" s="2" t="str">
        <f t="shared" si="323"/>
        <v>Thu</v>
      </c>
      <c r="E5042" s="34">
        <v>43468</v>
      </c>
      <c r="F5042" s="30">
        <v>50029</v>
      </c>
      <c r="G5042" s="2" t="s">
        <v>957</v>
      </c>
      <c r="H5042" s="30" t="s">
        <v>2572</v>
      </c>
      <c r="I5042" s="2">
        <v>23</v>
      </c>
      <c r="J5042" s="30" t="s">
        <v>1864</v>
      </c>
      <c r="K5042" s="2" t="s">
        <v>1247</v>
      </c>
      <c r="L5042" s="30">
        <v>1030</v>
      </c>
      <c r="M5042" s="2">
        <v>146</v>
      </c>
      <c r="N5042" s="2">
        <v>10</v>
      </c>
      <c r="O5042" s="31">
        <v>0.21376157407407406</v>
      </c>
    </row>
    <row r="5043" spans="1:15" x14ac:dyDescent="0.25">
      <c r="A5043" s="2">
        <f t="shared" si="320"/>
        <v>2019</v>
      </c>
      <c r="B5043" s="2" t="str">
        <f t="shared" si="321"/>
        <v>Jan</v>
      </c>
      <c r="C5043" s="2">
        <f t="shared" si="322"/>
        <v>1</v>
      </c>
      <c r="D5043" s="2" t="str">
        <f t="shared" si="323"/>
        <v>Thu</v>
      </c>
      <c r="E5043" s="34">
        <v>43468</v>
      </c>
      <c r="F5043" s="30">
        <v>50029</v>
      </c>
      <c r="G5043" s="2" t="s">
        <v>957</v>
      </c>
      <c r="H5043" s="30" t="s">
        <v>2572</v>
      </c>
      <c r="I5043" s="2">
        <v>23</v>
      </c>
      <c r="J5043" s="30" t="s">
        <v>2014</v>
      </c>
      <c r="K5043" s="2" t="s">
        <v>1257</v>
      </c>
      <c r="L5043" s="30">
        <v>1030</v>
      </c>
      <c r="M5043" s="2">
        <v>146</v>
      </c>
      <c r="N5043" s="2">
        <v>10</v>
      </c>
      <c r="O5043" s="31">
        <v>3.2858796296296296E-2</v>
      </c>
    </row>
    <row r="5044" spans="1:15" x14ac:dyDescent="0.25">
      <c r="A5044" s="2">
        <f t="shared" si="320"/>
        <v>2019</v>
      </c>
      <c r="B5044" s="2" t="str">
        <f t="shared" si="321"/>
        <v>Jan</v>
      </c>
      <c r="C5044" s="2">
        <f t="shared" si="322"/>
        <v>1</v>
      </c>
      <c r="D5044" s="2" t="str">
        <f t="shared" si="323"/>
        <v>Thu</v>
      </c>
      <c r="E5044" s="34">
        <v>43468</v>
      </c>
      <c r="F5044" s="30">
        <v>50029</v>
      </c>
      <c r="G5044" s="2" t="s">
        <v>957</v>
      </c>
      <c r="H5044" s="30" t="s">
        <v>2572</v>
      </c>
      <c r="I5044" s="2">
        <v>23</v>
      </c>
      <c r="J5044" s="30" t="s">
        <v>2525</v>
      </c>
      <c r="K5044" s="2" t="s">
        <v>1429</v>
      </c>
      <c r="L5044" s="30">
        <v>1030</v>
      </c>
      <c r="M5044" s="2">
        <v>146</v>
      </c>
      <c r="N5044" s="2">
        <v>10</v>
      </c>
      <c r="O5044" s="31">
        <v>0.21416666666666664</v>
      </c>
    </row>
    <row r="5045" spans="1:15" x14ac:dyDescent="0.25">
      <c r="A5045" s="2">
        <f t="shared" si="320"/>
        <v>2019</v>
      </c>
      <c r="B5045" s="2" t="str">
        <f t="shared" si="321"/>
        <v>Jan</v>
      </c>
      <c r="C5045" s="2">
        <f t="shared" si="322"/>
        <v>1</v>
      </c>
      <c r="D5045" s="2" t="str">
        <f t="shared" si="323"/>
        <v>Thu</v>
      </c>
      <c r="E5045" s="34">
        <v>43468</v>
      </c>
      <c r="F5045" s="30">
        <v>49749</v>
      </c>
      <c r="G5045" s="2" t="s">
        <v>447</v>
      </c>
      <c r="H5045" s="30" t="s">
        <v>2573</v>
      </c>
      <c r="I5045" s="2">
        <v>14</v>
      </c>
      <c r="J5045" s="30" t="s">
        <v>1279</v>
      </c>
      <c r="K5045" s="2" t="s">
        <v>1355</v>
      </c>
      <c r="L5045" s="30">
        <v>616</v>
      </c>
      <c r="M5045" s="2">
        <v>162</v>
      </c>
      <c r="N5045" s="2">
        <v>8</v>
      </c>
      <c r="O5045" s="31">
        <v>0.16331018518518517</v>
      </c>
    </row>
    <row r="5046" spans="1:15" x14ac:dyDescent="0.25">
      <c r="A5046" s="2">
        <f t="shared" si="320"/>
        <v>2019</v>
      </c>
      <c r="B5046" s="2" t="str">
        <f t="shared" si="321"/>
        <v>Jan</v>
      </c>
      <c r="C5046" s="2">
        <f t="shared" si="322"/>
        <v>1</v>
      </c>
      <c r="D5046" s="2" t="str">
        <f t="shared" si="323"/>
        <v>Thu</v>
      </c>
      <c r="E5046" s="34">
        <v>43468</v>
      </c>
      <c r="F5046" s="30">
        <v>49749</v>
      </c>
      <c r="G5046" s="2" t="s">
        <v>447</v>
      </c>
      <c r="H5046" s="30" t="s">
        <v>2573</v>
      </c>
      <c r="I5046" s="2">
        <v>14</v>
      </c>
      <c r="J5046" s="30" t="s">
        <v>1940</v>
      </c>
      <c r="K5046" s="2" t="s">
        <v>1264</v>
      </c>
      <c r="L5046" s="30">
        <v>616</v>
      </c>
      <c r="M5046" s="2">
        <v>162</v>
      </c>
      <c r="N5046" s="2">
        <v>8</v>
      </c>
      <c r="O5046" s="31">
        <v>0.16671296296296298</v>
      </c>
    </row>
    <row r="5047" spans="1:15" x14ac:dyDescent="0.25">
      <c r="A5047" s="2">
        <f t="shared" si="320"/>
        <v>2019</v>
      </c>
      <c r="B5047" s="2" t="str">
        <f t="shared" si="321"/>
        <v>Jan</v>
      </c>
      <c r="C5047" s="2">
        <f t="shared" si="322"/>
        <v>1</v>
      </c>
      <c r="D5047" s="2" t="str">
        <f t="shared" si="323"/>
        <v>Thu</v>
      </c>
      <c r="E5047" s="34">
        <v>43468</v>
      </c>
      <c r="F5047" s="30">
        <v>49749</v>
      </c>
      <c r="G5047" s="2" t="s">
        <v>447</v>
      </c>
      <c r="H5047" s="30" t="s">
        <v>2573</v>
      </c>
      <c r="I5047" s="2">
        <v>14</v>
      </c>
      <c r="J5047" s="30" t="s">
        <v>2015</v>
      </c>
      <c r="K5047" s="2" t="s">
        <v>1247</v>
      </c>
      <c r="L5047" s="30">
        <v>616</v>
      </c>
      <c r="M5047" s="2">
        <v>162</v>
      </c>
      <c r="N5047" s="2">
        <v>8</v>
      </c>
      <c r="O5047" s="31">
        <v>0.16348379629629631</v>
      </c>
    </row>
    <row r="5048" spans="1:15" x14ac:dyDescent="0.25">
      <c r="A5048" s="2">
        <f t="shared" si="320"/>
        <v>2019</v>
      </c>
      <c r="B5048" s="2" t="str">
        <f t="shared" si="321"/>
        <v>Jan</v>
      </c>
      <c r="C5048" s="2">
        <f t="shared" si="322"/>
        <v>1</v>
      </c>
      <c r="D5048" s="2" t="str">
        <f t="shared" si="323"/>
        <v>Thu</v>
      </c>
      <c r="E5048" s="34">
        <v>43468</v>
      </c>
      <c r="F5048" s="30">
        <v>51863</v>
      </c>
      <c r="G5048" s="2" t="s">
        <v>595</v>
      </c>
      <c r="H5048" s="30" t="s">
        <v>2376</v>
      </c>
      <c r="I5048" s="2">
        <v>6</v>
      </c>
      <c r="J5048" s="30" t="s">
        <v>1293</v>
      </c>
      <c r="K5048" s="2" t="s">
        <v>1429</v>
      </c>
      <c r="L5048" s="30">
        <v>1296</v>
      </c>
      <c r="M5048" s="2">
        <v>1</v>
      </c>
      <c r="N5048" s="2">
        <v>4</v>
      </c>
      <c r="O5048" s="31">
        <v>0</v>
      </c>
    </row>
    <row r="5049" spans="1:15" x14ac:dyDescent="0.25">
      <c r="A5049" s="2">
        <f t="shared" si="320"/>
        <v>2019</v>
      </c>
      <c r="B5049" s="2" t="str">
        <f t="shared" si="321"/>
        <v>Jan</v>
      </c>
      <c r="C5049" s="2">
        <f t="shared" si="322"/>
        <v>1</v>
      </c>
      <c r="D5049" s="2" t="str">
        <f t="shared" si="323"/>
        <v>Thu</v>
      </c>
      <c r="E5049" s="34">
        <v>43468</v>
      </c>
      <c r="F5049" s="30">
        <v>51863</v>
      </c>
      <c r="G5049" s="2" t="s">
        <v>595</v>
      </c>
      <c r="H5049" s="30" t="s">
        <v>2376</v>
      </c>
      <c r="I5049" s="2">
        <v>6</v>
      </c>
      <c r="J5049" s="30" t="s">
        <v>1857</v>
      </c>
      <c r="K5049" s="2" t="s">
        <v>1272</v>
      </c>
      <c r="L5049" s="30">
        <v>1296</v>
      </c>
      <c r="M5049" s="2">
        <v>1</v>
      </c>
      <c r="N5049" s="2">
        <v>4</v>
      </c>
      <c r="O5049" s="31">
        <v>1.3402777777777777E-2</v>
      </c>
    </row>
    <row r="5050" spans="1:15" x14ac:dyDescent="0.25">
      <c r="A5050" s="2">
        <f t="shared" si="320"/>
        <v>2019</v>
      </c>
      <c r="B5050" s="2" t="str">
        <f t="shared" si="321"/>
        <v>Jan</v>
      </c>
      <c r="C5050" s="2">
        <f t="shared" si="322"/>
        <v>1</v>
      </c>
      <c r="D5050" s="2" t="str">
        <f t="shared" si="323"/>
        <v>Thu</v>
      </c>
      <c r="E5050" s="34">
        <v>43468</v>
      </c>
      <c r="F5050" s="30">
        <v>51863</v>
      </c>
      <c r="G5050" s="2" t="s">
        <v>595</v>
      </c>
      <c r="H5050" s="30" t="s">
        <v>2376</v>
      </c>
      <c r="I5050" s="2">
        <v>6</v>
      </c>
      <c r="J5050" s="30" t="s">
        <v>1941</v>
      </c>
      <c r="K5050" s="2" t="s">
        <v>1247</v>
      </c>
      <c r="L5050" s="30">
        <v>1296</v>
      </c>
      <c r="M5050" s="2">
        <v>1</v>
      </c>
      <c r="N5050" s="2">
        <v>4</v>
      </c>
      <c r="O5050" s="31">
        <v>0</v>
      </c>
    </row>
    <row r="5051" spans="1:15" x14ac:dyDescent="0.25">
      <c r="A5051" s="2">
        <f t="shared" si="320"/>
        <v>2019</v>
      </c>
      <c r="B5051" s="2" t="str">
        <f t="shared" si="321"/>
        <v>Jan</v>
      </c>
      <c r="C5051" s="2">
        <f t="shared" si="322"/>
        <v>1</v>
      </c>
      <c r="D5051" s="2" t="str">
        <f t="shared" si="323"/>
        <v>Thu</v>
      </c>
      <c r="E5051" s="34">
        <v>43468</v>
      </c>
      <c r="F5051" s="30">
        <v>51863</v>
      </c>
      <c r="G5051" s="2" t="s">
        <v>595</v>
      </c>
      <c r="H5051" s="30" t="s">
        <v>2376</v>
      </c>
      <c r="I5051" s="2">
        <v>6</v>
      </c>
      <c r="J5051" s="30" t="s">
        <v>2014</v>
      </c>
      <c r="K5051" s="2" t="s">
        <v>1264</v>
      </c>
      <c r="L5051" s="30">
        <v>1296</v>
      </c>
      <c r="M5051" s="2">
        <v>1</v>
      </c>
      <c r="N5051" s="2">
        <v>4</v>
      </c>
      <c r="O5051" s="31">
        <v>0</v>
      </c>
    </row>
    <row r="5052" spans="1:15" x14ac:dyDescent="0.25">
      <c r="A5052" s="2">
        <f t="shared" si="320"/>
        <v>2019</v>
      </c>
      <c r="B5052" s="2" t="str">
        <f t="shared" si="321"/>
        <v>Jan</v>
      </c>
      <c r="C5052" s="2">
        <f t="shared" si="322"/>
        <v>1</v>
      </c>
      <c r="D5052" s="2" t="str">
        <f t="shared" si="323"/>
        <v>Thu</v>
      </c>
      <c r="E5052" s="34">
        <v>43468</v>
      </c>
      <c r="F5052" s="30" t="s">
        <v>2377</v>
      </c>
      <c r="G5052" s="2" t="s">
        <v>2378</v>
      </c>
      <c r="H5052" s="30" t="s">
        <v>2379</v>
      </c>
      <c r="I5052" s="2">
        <v>37</v>
      </c>
      <c r="J5052" s="30" t="s">
        <v>1308</v>
      </c>
      <c r="K5052" s="2" t="s">
        <v>1247</v>
      </c>
      <c r="L5052" s="30">
        <v>9684</v>
      </c>
      <c r="M5052" s="2">
        <v>96</v>
      </c>
      <c r="N5052" s="2">
        <v>36</v>
      </c>
      <c r="O5052" s="31">
        <v>0.16937500000000003</v>
      </c>
    </row>
    <row r="5053" spans="1:15" x14ac:dyDescent="0.25">
      <c r="A5053" s="2">
        <f t="shared" si="320"/>
        <v>2019</v>
      </c>
      <c r="B5053" s="2" t="str">
        <f t="shared" si="321"/>
        <v>Jan</v>
      </c>
      <c r="C5053" s="2">
        <f t="shared" si="322"/>
        <v>1</v>
      </c>
      <c r="D5053" s="2" t="str">
        <f t="shared" si="323"/>
        <v>Thu</v>
      </c>
      <c r="E5053" s="34">
        <v>43468</v>
      </c>
      <c r="F5053" s="30" t="s">
        <v>2377</v>
      </c>
      <c r="G5053" s="2" t="s">
        <v>2378</v>
      </c>
      <c r="H5053" s="30" t="s">
        <v>2379</v>
      </c>
      <c r="I5053" s="2">
        <v>37</v>
      </c>
      <c r="J5053" s="30" t="s">
        <v>1383</v>
      </c>
      <c r="K5053" s="2" t="s">
        <v>1247</v>
      </c>
      <c r="L5053" s="30">
        <v>9684</v>
      </c>
      <c r="M5053" s="2">
        <v>96</v>
      </c>
      <c r="N5053" s="2">
        <v>36</v>
      </c>
      <c r="O5053" s="31">
        <v>0.16723379629629631</v>
      </c>
    </row>
    <row r="5054" spans="1:15" x14ac:dyDescent="0.25">
      <c r="A5054" s="2">
        <f t="shared" si="320"/>
        <v>2019</v>
      </c>
      <c r="B5054" s="2" t="str">
        <f t="shared" si="321"/>
        <v>Jan</v>
      </c>
      <c r="C5054" s="2">
        <f t="shared" si="322"/>
        <v>1</v>
      </c>
      <c r="D5054" s="2" t="str">
        <f t="shared" si="323"/>
        <v>Thu</v>
      </c>
      <c r="E5054" s="34">
        <v>43468</v>
      </c>
      <c r="F5054" s="30" t="s">
        <v>2377</v>
      </c>
      <c r="G5054" s="2" t="s">
        <v>2378</v>
      </c>
      <c r="H5054" s="30" t="s">
        <v>2379</v>
      </c>
      <c r="I5054" s="2">
        <v>37</v>
      </c>
      <c r="J5054" s="30" t="s">
        <v>1673</v>
      </c>
      <c r="K5054" s="2" t="s">
        <v>1272</v>
      </c>
      <c r="L5054" s="30">
        <v>9684</v>
      </c>
      <c r="M5054" s="2">
        <v>96</v>
      </c>
      <c r="N5054" s="2">
        <v>36</v>
      </c>
      <c r="O5054" s="31">
        <v>6.732638888888888E-2</v>
      </c>
    </row>
    <row r="5055" spans="1:15" x14ac:dyDescent="0.25">
      <c r="A5055" s="2">
        <f t="shared" si="320"/>
        <v>2019</v>
      </c>
      <c r="B5055" s="2" t="str">
        <f t="shared" si="321"/>
        <v>Jan</v>
      </c>
      <c r="C5055" s="2">
        <f t="shared" si="322"/>
        <v>1</v>
      </c>
      <c r="D5055" s="2" t="str">
        <f t="shared" si="323"/>
        <v>Thu</v>
      </c>
      <c r="E5055" s="34">
        <v>43468</v>
      </c>
      <c r="F5055" s="30" t="s">
        <v>2377</v>
      </c>
      <c r="G5055" s="2" t="s">
        <v>2378</v>
      </c>
      <c r="H5055" s="30" t="s">
        <v>2379</v>
      </c>
      <c r="I5055" s="2">
        <v>37</v>
      </c>
      <c r="J5055" s="30" t="s">
        <v>1865</v>
      </c>
      <c r="K5055" s="2" t="s">
        <v>1247</v>
      </c>
      <c r="L5055" s="30">
        <v>9684</v>
      </c>
      <c r="M5055" s="2">
        <v>96</v>
      </c>
      <c r="N5055" s="2">
        <v>36</v>
      </c>
      <c r="O5055" s="31">
        <v>0.16900462962962962</v>
      </c>
    </row>
    <row r="5056" spans="1:15" x14ac:dyDescent="0.25">
      <c r="A5056" s="2">
        <f t="shared" si="320"/>
        <v>2019</v>
      </c>
      <c r="B5056" s="2" t="str">
        <f t="shared" si="321"/>
        <v>Jan</v>
      </c>
      <c r="C5056" s="2">
        <f t="shared" si="322"/>
        <v>1</v>
      </c>
      <c r="D5056" s="2" t="str">
        <f t="shared" si="323"/>
        <v>Thu</v>
      </c>
      <c r="E5056" s="34">
        <v>43468</v>
      </c>
      <c r="F5056" s="30" t="s">
        <v>2377</v>
      </c>
      <c r="G5056" s="2" t="s">
        <v>2378</v>
      </c>
      <c r="H5056" s="30" t="s">
        <v>2379</v>
      </c>
      <c r="I5056" s="2">
        <v>37</v>
      </c>
      <c r="J5056" s="30" t="s">
        <v>1918</v>
      </c>
      <c r="K5056" s="2" t="s">
        <v>1247</v>
      </c>
      <c r="L5056" s="30">
        <v>9684</v>
      </c>
      <c r="M5056" s="2">
        <v>96</v>
      </c>
      <c r="N5056" s="2">
        <v>36</v>
      </c>
      <c r="O5056" s="31">
        <v>0.1665972222222222</v>
      </c>
    </row>
    <row r="5057" spans="1:15" x14ac:dyDescent="0.25">
      <c r="A5057" s="2">
        <f t="shared" si="320"/>
        <v>2019</v>
      </c>
      <c r="B5057" s="2" t="str">
        <f t="shared" si="321"/>
        <v>Jan</v>
      </c>
      <c r="C5057" s="2">
        <f t="shared" si="322"/>
        <v>1</v>
      </c>
      <c r="D5057" s="2" t="str">
        <f t="shared" si="323"/>
        <v>Thu</v>
      </c>
      <c r="E5057" s="34">
        <v>43468</v>
      </c>
      <c r="F5057" s="30" t="s">
        <v>2377</v>
      </c>
      <c r="G5057" s="2" t="s">
        <v>2378</v>
      </c>
      <c r="H5057" s="30" t="s">
        <v>2379</v>
      </c>
      <c r="I5057" s="2">
        <v>37</v>
      </c>
      <c r="J5057" s="30" t="s">
        <v>1919</v>
      </c>
      <c r="K5057" s="2" t="s">
        <v>1247</v>
      </c>
      <c r="L5057" s="30">
        <v>9684</v>
      </c>
      <c r="M5057" s="2">
        <v>96</v>
      </c>
      <c r="N5057" s="2">
        <v>36</v>
      </c>
      <c r="O5057" s="31">
        <v>0.16699074074074075</v>
      </c>
    </row>
    <row r="5058" spans="1:15" x14ac:dyDescent="0.25">
      <c r="A5058" s="2">
        <f t="shared" si="320"/>
        <v>2019</v>
      </c>
      <c r="B5058" s="2" t="str">
        <f t="shared" si="321"/>
        <v>Jan</v>
      </c>
      <c r="C5058" s="2">
        <f t="shared" si="322"/>
        <v>1</v>
      </c>
      <c r="D5058" s="2" t="str">
        <f t="shared" si="323"/>
        <v>Thu</v>
      </c>
      <c r="E5058" s="34">
        <v>43468</v>
      </c>
      <c r="F5058" s="30" t="s">
        <v>2377</v>
      </c>
      <c r="G5058" s="2" t="s">
        <v>2378</v>
      </c>
      <c r="H5058" s="30" t="s">
        <v>2379</v>
      </c>
      <c r="I5058" s="2">
        <v>37</v>
      </c>
      <c r="J5058" s="30" t="s">
        <v>2569</v>
      </c>
      <c r="K5058" s="2" t="s">
        <v>1247</v>
      </c>
      <c r="L5058" s="30">
        <v>9684</v>
      </c>
      <c r="M5058" s="2">
        <v>96</v>
      </c>
      <c r="N5058" s="2">
        <v>36</v>
      </c>
      <c r="O5058" s="31">
        <v>0.16840277777777779</v>
      </c>
    </row>
    <row r="5059" spans="1:15" x14ac:dyDescent="0.25">
      <c r="A5059" s="2">
        <f t="shared" si="320"/>
        <v>2019</v>
      </c>
      <c r="B5059" s="2" t="str">
        <f t="shared" si="321"/>
        <v>Jan</v>
      </c>
      <c r="C5059" s="2">
        <f t="shared" si="322"/>
        <v>1</v>
      </c>
      <c r="D5059" s="2" t="str">
        <f t="shared" si="323"/>
        <v>Thu</v>
      </c>
      <c r="E5059" s="34">
        <v>43468</v>
      </c>
      <c r="F5059" s="30" t="s">
        <v>2377</v>
      </c>
      <c r="G5059" s="2" t="s">
        <v>2378</v>
      </c>
      <c r="H5059" s="30" t="s">
        <v>2379</v>
      </c>
      <c r="I5059" s="2">
        <v>37</v>
      </c>
      <c r="J5059" s="30" t="s">
        <v>2574</v>
      </c>
      <c r="K5059" s="2" t="s">
        <v>1264</v>
      </c>
      <c r="L5059" s="30">
        <v>9684</v>
      </c>
      <c r="M5059" s="2">
        <v>96</v>
      </c>
      <c r="N5059" s="2">
        <v>36</v>
      </c>
      <c r="O5059" s="31">
        <v>0.16621527777777778</v>
      </c>
    </row>
    <row r="5060" spans="1:15" x14ac:dyDescent="0.25">
      <c r="A5060" s="2">
        <f t="shared" si="320"/>
        <v>2019</v>
      </c>
      <c r="B5060" s="2" t="str">
        <f t="shared" si="321"/>
        <v>Jan</v>
      </c>
      <c r="C5060" s="2">
        <f t="shared" si="322"/>
        <v>1</v>
      </c>
      <c r="D5060" s="2" t="str">
        <f t="shared" si="323"/>
        <v>Thu</v>
      </c>
      <c r="E5060" s="34">
        <v>43468</v>
      </c>
      <c r="F5060" s="30">
        <v>51850</v>
      </c>
      <c r="G5060" s="2" t="s">
        <v>595</v>
      </c>
      <c r="H5060" s="30" t="s">
        <v>2380</v>
      </c>
      <c r="I5060" s="2">
        <v>2</v>
      </c>
      <c r="J5060" s="30" t="s">
        <v>1293</v>
      </c>
      <c r="K5060" s="2" t="s">
        <v>1355</v>
      </c>
      <c r="L5060" s="30">
        <v>444</v>
      </c>
      <c r="M5060" s="2">
        <v>1</v>
      </c>
      <c r="N5060" s="2">
        <v>2</v>
      </c>
      <c r="O5060" s="31">
        <v>1.5092592592592593E-2</v>
      </c>
    </row>
    <row r="5061" spans="1:15" x14ac:dyDescent="0.25">
      <c r="A5061" s="2">
        <f t="shared" si="320"/>
        <v>2019</v>
      </c>
      <c r="B5061" s="2" t="str">
        <f t="shared" si="321"/>
        <v>Jan</v>
      </c>
      <c r="C5061" s="2">
        <f t="shared" si="322"/>
        <v>1</v>
      </c>
      <c r="D5061" s="2" t="str">
        <f t="shared" si="323"/>
        <v>Thu</v>
      </c>
      <c r="E5061" s="34">
        <v>43468</v>
      </c>
      <c r="F5061" s="30">
        <v>51850</v>
      </c>
      <c r="G5061" s="2" t="s">
        <v>595</v>
      </c>
      <c r="H5061" s="30" t="s">
        <v>2380</v>
      </c>
      <c r="I5061" s="2">
        <v>2</v>
      </c>
      <c r="J5061" s="30" t="s">
        <v>1857</v>
      </c>
      <c r="K5061" s="2" t="s">
        <v>1272</v>
      </c>
      <c r="L5061" s="30">
        <v>444</v>
      </c>
      <c r="M5061" s="2">
        <v>1</v>
      </c>
      <c r="N5061" s="2">
        <v>2</v>
      </c>
      <c r="O5061" s="31">
        <v>1.4606481481481482E-2</v>
      </c>
    </row>
    <row r="5062" spans="1:15" x14ac:dyDescent="0.25">
      <c r="A5062" s="2">
        <f t="shared" si="320"/>
        <v>2019</v>
      </c>
      <c r="B5062" s="2" t="str">
        <f t="shared" si="321"/>
        <v>Jan</v>
      </c>
      <c r="C5062" s="2">
        <f t="shared" si="322"/>
        <v>1</v>
      </c>
      <c r="D5062" s="2" t="str">
        <f t="shared" si="323"/>
        <v>Thu</v>
      </c>
      <c r="E5062" s="34">
        <v>43468</v>
      </c>
      <c r="F5062" s="30">
        <v>51850</v>
      </c>
      <c r="G5062" s="2" t="s">
        <v>595</v>
      </c>
      <c r="H5062" s="30" t="s">
        <v>2380</v>
      </c>
      <c r="I5062" s="2">
        <v>2</v>
      </c>
      <c r="J5062" s="30" t="s">
        <v>1941</v>
      </c>
      <c r="K5062" s="2" t="s">
        <v>1429</v>
      </c>
      <c r="L5062" s="30">
        <v>444</v>
      </c>
      <c r="M5062" s="2">
        <v>1</v>
      </c>
      <c r="N5062" s="2">
        <v>2</v>
      </c>
      <c r="O5062" s="31">
        <v>1.5462962962962963E-2</v>
      </c>
    </row>
    <row r="5063" spans="1:15" x14ac:dyDescent="0.25">
      <c r="A5063" s="2">
        <f t="shared" si="320"/>
        <v>2019</v>
      </c>
      <c r="B5063" s="2" t="str">
        <f t="shared" si="321"/>
        <v>Jan</v>
      </c>
      <c r="C5063" s="2">
        <f t="shared" si="322"/>
        <v>1</v>
      </c>
      <c r="D5063" s="2" t="str">
        <f t="shared" si="323"/>
        <v>Thu</v>
      </c>
      <c r="E5063" s="34">
        <v>43468</v>
      </c>
      <c r="F5063" s="30">
        <v>51850</v>
      </c>
      <c r="G5063" s="2" t="s">
        <v>595</v>
      </c>
      <c r="H5063" s="30" t="s">
        <v>2380</v>
      </c>
      <c r="I5063" s="2">
        <v>2</v>
      </c>
      <c r="J5063" s="30" t="s">
        <v>1993</v>
      </c>
      <c r="K5063" s="2" t="s">
        <v>1355</v>
      </c>
      <c r="L5063" s="30">
        <v>444</v>
      </c>
      <c r="M5063" s="2">
        <v>1</v>
      </c>
      <c r="N5063" s="2">
        <v>2</v>
      </c>
      <c r="O5063" s="31">
        <v>1.4837962962962963E-2</v>
      </c>
    </row>
    <row r="5064" spans="1:15" x14ac:dyDescent="0.25">
      <c r="A5064" s="2">
        <f t="shared" si="320"/>
        <v>2019</v>
      </c>
      <c r="B5064" s="2" t="str">
        <f t="shared" si="321"/>
        <v>Jan</v>
      </c>
      <c r="C5064" s="2">
        <f t="shared" si="322"/>
        <v>1</v>
      </c>
      <c r="D5064" s="2" t="str">
        <f t="shared" si="323"/>
        <v>Thu</v>
      </c>
      <c r="E5064" s="34">
        <v>43468</v>
      </c>
      <c r="F5064" s="30">
        <v>51850</v>
      </c>
      <c r="G5064" s="2" t="s">
        <v>595</v>
      </c>
      <c r="H5064" s="30" t="s">
        <v>2380</v>
      </c>
      <c r="I5064" s="2">
        <v>2</v>
      </c>
      <c r="J5064" s="30" t="s">
        <v>2014</v>
      </c>
      <c r="K5064" s="2" t="s">
        <v>1264</v>
      </c>
      <c r="L5064" s="30">
        <v>444</v>
      </c>
      <c r="M5064" s="2">
        <v>1</v>
      </c>
      <c r="N5064" s="2">
        <v>2</v>
      </c>
      <c r="O5064" s="31">
        <v>1.577546296296296E-2</v>
      </c>
    </row>
    <row r="5065" spans="1:15" x14ac:dyDescent="0.25">
      <c r="A5065" s="2">
        <f t="shared" si="320"/>
        <v>2019</v>
      </c>
      <c r="B5065" s="2" t="str">
        <f t="shared" si="321"/>
        <v>Jan</v>
      </c>
      <c r="C5065" s="2">
        <f t="shared" si="322"/>
        <v>1</v>
      </c>
      <c r="D5065" s="2" t="str">
        <f t="shared" si="323"/>
        <v>Thu</v>
      </c>
      <c r="E5065" s="34">
        <v>43468</v>
      </c>
      <c r="F5065" s="30">
        <v>50106</v>
      </c>
      <c r="G5065" s="2" t="s">
        <v>557</v>
      </c>
      <c r="H5065" s="30" t="s">
        <v>2381</v>
      </c>
      <c r="I5065" s="2">
        <v>1</v>
      </c>
      <c r="J5065" s="30" t="s">
        <v>1788</v>
      </c>
      <c r="K5065" s="2" t="s">
        <v>1264</v>
      </c>
      <c r="L5065" s="30">
        <v>258</v>
      </c>
      <c r="M5065" s="2">
        <v>4</v>
      </c>
      <c r="N5065" s="2">
        <v>0</v>
      </c>
      <c r="O5065" s="31">
        <v>1.273148148148148E-4</v>
      </c>
    </row>
    <row r="5066" spans="1:15" x14ac:dyDescent="0.25">
      <c r="A5066" s="2">
        <f t="shared" si="320"/>
        <v>2019</v>
      </c>
      <c r="B5066" s="2" t="str">
        <f t="shared" si="321"/>
        <v>Jan</v>
      </c>
      <c r="C5066" s="2">
        <f t="shared" si="322"/>
        <v>1</v>
      </c>
      <c r="D5066" s="2" t="str">
        <f t="shared" si="323"/>
        <v>Thu</v>
      </c>
      <c r="E5066" s="34">
        <v>43468</v>
      </c>
      <c r="F5066" s="30">
        <v>50108</v>
      </c>
      <c r="G5066" s="2" t="s">
        <v>1435</v>
      </c>
      <c r="H5066" s="30" t="s">
        <v>2575</v>
      </c>
      <c r="I5066" s="2">
        <v>6</v>
      </c>
      <c r="J5066" s="30" t="s">
        <v>1293</v>
      </c>
      <c r="K5066" s="2" t="s">
        <v>1247</v>
      </c>
      <c r="L5066" s="30">
        <v>1025</v>
      </c>
      <c r="M5066" s="2">
        <v>15</v>
      </c>
      <c r="N5066" s="2">
        <v>2</v>
      </c>
      <c r="O5066" s="31">
        <v>8.8101851851851862E-2</v>
      </c>
    </row>
    <row r="5067" spans="1:15" x14ac:dyDescent="0.25">
      <c r="A5067" s="2">
        <f t="shared" si="320"/>
        <v>2019</v>
      </c>
      <c r="B5067" s="2" t="str">
        <f t="shared" si="321"/>
        <v>Jan</v>
      </c>
      <c r="C5067" s="2">
        <f t="shared" si="322"/>
        <v>1</v>
      </c>
      <c r="D5067" s="2" t="str">
        <f t="shared" si="323"/>
        <v>Thu</v>
      </c>
      <c r="E5067" s="34">
        <v>43468</v>
      </c>
      <c r="F5067" s="30">
        <v>50108</v>
      </c>
      <c r="G5067" s="2" t="s">
        <v>1435</v>
      </c>
      <c r="H5067" s="30" t="s">
        <v>2575</v>
      </c>
      <c r="I5067" s="2">
        <v>6</v>
      </c>
      <c r="J5067" s="30" t="s">
        <v>1941</v>
      </c>
      <c r="K5067" s="2" t="s">
        <v>1355</v>
      </c>
      <c r="L5067" s="30">
        <v>1025</v>
      </c>
      <c r="M5067" s="2">
        <v>15</v>
      </c>
      <c r="N5067" s="2">
        <v>2</v>
      </c>
      <c r="O5067" s="31">
        <v>8.7673611111111105E-2</v>
      </c>
    </row>
    <row r="5068" spans="1:15" x14ac:dyDescent="0.25">
      <c r="A5068" s="2">
        <f t="shared" si="320"/>
        <v>2019</v>
      </c>
      <c r="B5068" s="2" t="str">
        <f t="shared" si="321"/>
        <v>Jan</v>
      </c>
      <c r="C5068" s="2">
        <f t="shared" si="322"/>
        <v>1</v>
      </c>
      <c r="D5068" s="2" t="str">
        <f t="shared" si="323"/>
        <v>Thu</v>
      </c>
      <c r="E5068" s="34">
        <v>43468</v>
      </c>
      <c r="F5068" s="30">
        <v>50108</v>
      </c>
      <c r="G5068" s="2" t="s">
        <v>1435</v>
      </c>
      <c r="H5068" s="30" t="s">
        <v>2575</v>
      </c>
      <c r="I5068" s="2">
        <v>6</v>
      </c>
      <c r="J5068" s="30" t="s">
        <v>2014</v>
      </c>
      <c r="K5068" s="2" t="s">
        <v>1264</v>
      </c>
      <c r="L5068" s="30">
        <v>1025</v>
      </c>
      <c r="M5068" s="2">
        <v>15</v>
      </c>
      <c r="N5068" s="2">
        <v>2</v>
      </c>
      <c r="O5068" s="31">
        <v>8.8275462962962958E-2</v>
      </c>
    </row>
    <row r="5069" spans="1:15" x14ac:dyDescent="0.25">
      <c r="A5069" s="2">
        <f t="shared" si="320"/>
        <v>2019</v>
      </c>
      <c r="B5069" s="2" t="str">
        <f t="shared" si="321"/>
        <v>Jan</v>
      </c>
      <c r="C5069" s="2">
        <f t="shared" si="322"/>
        <v>1</v>
      </c>
      <c r="D5069" s="2" t="str">
        <f t="shared" si="323"/>
        <v>Thu</v>
      </c>
      <c r="E5069" s="34">
        <v>43468</v>
      </c>
      <c r="F5069" s="30" t="s">
        <v>2382</v>
      </c>
      <c r="G5069" s="2" t="s">
        <v>2383</v>
      </c>
      <c r="H5069" s="30" t="s">
        <v>2384</v>
      </c>
      <c r="I5069" s="2">
        <v>11</v>
      </c>
      <c r="J5069" s="30" t="s">
        <v>1341</v>
      </c>
      <c r="K5069" s="2" t="s">
        <v>1272</v>
      </c>
      <c r="L5069" s="30">
        <v>1511</v>
      </c>
      <c r="M5069" s="2">
        <v>7</v>
      </c>
      <c r="N5069" s="2">
        <v>28</v>
      </c>
      <c r="O5069" s="31">
        <v>1.8645833333333334E-2</v>
      </c>
    </row>
    <row r="5070" spans="1:15" x14ac:dyDescent="0.25">
      <c r="A5070" s="2">
        <f t="shared" si="320"/>
        <v>2019</v>
      </c>
      <c r="B5070" s="2" t="str">
        <f t="shared" si="321"/>
        <v>Jan</v>
      </c>
      <c r="C5070" s="2">
        <f t="shared" si="322"/>
        <v>1</v>
      </c>
      <c r="D5070" s="2" t="str">
        <f t="shared" si="323"/>
        <v>Thu</v>
      </c>
      <c r="E5070" s="34">
        <v>43468</v>
      </c>
      <c r="F5070" s="30" t="s">
        <v>2382</v>
      </c>
      <c r="G5070" s="2" t="s">
        <v>2383</v>
      </c>
      <c r="H5070" s="30" t="s">
        <v>2384</v>
      </c>
      <c r="I5070" s="2">
        <v>11</v>
      </c>
      <c r="J5070" s="30" t="s">
        <v>1309</v>
      </c>
      <c r="K5070" s="2" t="s">
        <v>1264</v>
      </c>
      <c r="L5070" s="30">
        <v>1511</v>
      </c>
      <c r="M5070" s="2">
        <v>7</v>
      </c>
      <c r="N5070" s="2">
        <v>28</v>
      </c>
      <c r="O5070" s="31">
        <v>5.8252314814814819E-2</v>
      </c>
    </row>
    <row r="5071" spans="1:15" x14ac:dyDescent="0.25">
      <c r="A5071" s="2">
        <f t="shared" si="320"/>
        <v>2019</v>
      </c>
      <c r="B5071" s="2" t="str">
        <f t="shared" si="321"/>
        <v>Jan</v>
      </c>
      <c r="C5071" s="2">
        <f t="shared" si="322"/>
        <v>1</v>
      </c>
      <c r="D5071" s="2" t="str">
        <f t="shared" si="323"/>
        <v>Thu</v>
      </c>
      <c r="E5071" s="34">
        <v>43468</v>
      </c>
      <c r="F5071" s="30" t="s">
        <v>2382</v>
      </c>
      <c r="G5071" s="2" t="s">
        <v>2383</v>
      </c>
      <c r="H5071" s="30" t="s">
        <v>2384</v>
      </c>
      <c r="I5071" s="2">
        <v>11</v>
      </c>
      <c r="J5071" s="30" t="s">
        <v>1323</v>
      </c>
      <c r="K5071" s="2" t="s">
        <v>1275</v>
      </c>
      <c r="L5071" s="30">
        <v>1511</v>
      </c>
      <c r="M5071" s="2">
        <v>7</v>
      </c>
      <c r="N5071" s="2">
        <v>28</v>
      </c>
      <c r="O5071" s="31">
        <v>5.7164351851851848E-2</v>
      </c>
    </row>
    <row r="5072" spans="1:15" x14ac:dyDescent="0.25">
      <c r="A5072" s="2">
        <f t="shared" si="320"/>
        <v>2019</v>
      </c>
      <c r="B5072" s="2" t="str">
        <f t="shared" si="321"/>
        <v>Jan</v>
      </c>
      <c r="C5072" s="2">
        <f t="shared" si="322"/>
        <v>1</v>
      </c>
      <c r="D5072" s="2" t="str">
        <f t="shared" si="323"/>
        <v>Thu</v>
      </c>
      <c r="E5072" s="34">
        <v>43468</v>
      </c>
      <c r="F5072" s="30" t="s">
        <v>2382</v>
      </c>
      <c r="G5072" s="2" t="s">
        <v>2383</v>
      </c>
      <c r="H5072" s="30" t="s">
        <v>2384</v>
      </c>
      <c r="I5072" s="2">
        <v>11</v>
      </c>
      <c r="J5072" s="30" t="s">
        <v>1385</v>
      </c>
      <c r="K5072" s="2" t="s">
        <v>1348</v>
      </c>
      <c r="L5072" s="30">
        <v>1511</v>
      </c>
      <c r="M5072" s="2">
        <v>7</v>
      </c>
      <c r="N5072" s="2">
        <v>28</v>
      </c>
      <c r="O5072" s="31">
        <v>1.7488425925925925E-2</v>
      </c>
    </row>
    <row r="5073" spans="1:15" x14ac:dyDescent="0.25">
      <c r="A5073" s="2">
        <f t="shared" si="320"/>
        <v>2019</v>
      </c>
      <c r="B5073" s="2" t="str">
        <f t="shared" si="321"/>
        <v>Jan</v>
      </c>
      <c r="C5073" s="2">
        <f t="shared" si="322"/>
        <v>1</v>
      </c>
      <c r="D5073" s="2" t="str">
        <f t="shared" si="323"/>
        <v>Thu</v>
      </c>
      <c r="E5073" s="34">
        <v>43468</v>
      </c>
      <c r="F5073" s="30" t="s">
        <v>2382</v>
      </c>
      <c r="G5073" s="2" t="s">
        <v>2383</v>
      </c>
      <c r="H5073" s="30" t="s">
        <v>2384</v>
      </c>
      <c r="I5073" s="2">
        <v>11</v>
      </c>
      <c r="J5073" s="30" t="s">
        <v>1920</v>
      </c>
      <c r="K5073" s="2" t="s">
        <v>1275</v>
      </c>
      <c r="L5073" s="30">
        <v>1511</v>
      </c>
      <c r="M5073" s="2">
        <v>7</v>
      </c>
      <c r="N5073" s="2">
        <v>28</v>
      </c>
      <c r="O5073" s="31">
        <v>5.7175925925925929E-2</v>
      </c>
    </row>
    <row r="5074" spans="1:15" x14ac:dyDescent="0.25">
      <c r="A5074" s="2">
        <f t="shared" si="320"/>
        <v>2019</v>
      </c>
      <c r="B5074" s="2" t="str">
        <f t="shared" si="321"/>
        <v>Jan</v>
      </c>
      <c r="C5074" s="2">
        <f t="shared" si="322"/>
        <v>1</v>
      </c>
      <c r="D5074" s="2" t="str">
        <f t="shared" si="323"/>
        <v>Thu</v>
      </c>
      <c r="E5074" s="34">
        <v>43468</v>
      </c>
      <c r="F5074" s="30">
        <v>50080</v>
      </c>
      <c r="G5074" s="2" t="s">
        <v>348</v>
      </c>
      <c r="H5074" s="30" t="s">
        <v>2576</v>
      </c>
      <c r="I5074" s="2">
        <v>2</v>
      </c>
      <c r="J5074" s="30" t="s">
        <v>1788</v>
      </c>
      <c r="K5074" s="2" t="s">
        <v>1264</v>
      </c>
      <c r="L5074" s="30">
        <v>225</v>
      </c>
      <c r="M5074" s="2">
        <v>20</v>
      </c>
      <c r="N5074" s="2">
        <v>0</v>
      </c>
      <c r="O5074" s="31">
        <v>8.4155092592592587E-2</v>
      </c>
    </row>
    <row r="5075" spans="1:15" x14ac:dyDescent="0.25">
      <c r="A5075" s="2">
        <f t="shared" si="320"/>
        <v>2019</v>
      </c>
      <c r="B5075" s="2" t="str">
        <f t="shared" si="321"/>
        <v>Jan</v>
      </c>
      <c r="C5075" s="2">
        <f t="shared" si="322"/>
        <v>1</v>
      </c>
      <c r="D5075" s="2" t="str">
        <f t="shared" si="323"/>
        <v>Thu</v>
      </c>
      <c r="E5075" s="34">
        <v>43468</v>
      </c>
      <c r="F5075" s="30">
        <v>51600</v>
      </c>
      <c r="G5075" s="2" t="s">
        <v>420</v>
      </c>
      <c r="H5075" s="30" t="s">
        <v>2606</v>
      </c>
      <c r="I5075" s="2">
        <v>7</v>
      </c>
      <c r="J5075" s="30" t="s">
        <v>909</v>
      </c>
      <c r="K5075" s="2" t="s">
        <v>1280</v>
      </c>
      <c r="L5075" s="30">
        <v>1524</v>
      </c>
      <c r="M5075" s="2">
        <v>10</v>
      </c>
      <c r="N5075" s="2">
        <v>1</v>
      </c>
      <c r="O5075" s="31">
        <v>0</v>
      </c>
    </row>
    <row r="5076" spans="1:15" x14ac:dyDescent="0.25">
      <c r="A5076" s="2">
        <f t="shared" si="320"/>
        <v>2019</v>
      </c>
      <c r="B5076" s="2" t="str">
        <f t="shared" si="321"/>
        <v>Jan</v>
      </c>
      <c r="C5076" s="2">
        <f t="shared" si="322"/>
        <v>1</v>
      </c>
      <c r="D5076" s="2" t="str">
        <f t="shared" si="323"/>
        <v>Thu</v>
      </c>
      <c r="E5076" s="34">
        <v>43468</v>
      </c>
      <c r="F5076" s="30">
        <v>51600</v>
      </c>
      <c r="G5076" s="2" t="s">
        <v>420</v>
      </c>
      <c r="H5076" s="30" t="s">
        <v>2606</v>
      </c>
      <c r="I5076" s="2">
        <v>7</v>
      </c>
      <c r="J5076" s="30" t="s">
        <v>1293</v>
      </c>
      <c r="K5076" s="2" t="s">
        <v>1247</v>
      </c>
      <c r="L5076" s="30">
        <v>1524</v>
      </c>
      <c r="M5076" s="2">
        <v>10</v>
      </c>
      <c r="N5076" s="2">
        <v>1</v>
      </c>
      <c r="O5076" s="31">
        <v>5.0173611111111106E-2</v>
      </c>
    </row>
    <row r="5077" spans="1:15" x14ac:dyDescent="0.25">
      <c r="A5077" s="2">
        <f t="shared" si="320"/>
        <v>2019</v>
      </c>
      <c r="B5077" s="2" t="str">
        <f t="shared" si="321"/>
        <v>Jan</v>
      </c>
      <c r="C5077" s="2">
        <f t="shared" si="322"/>
        <v>1</v>
      </c>
      <c r="D5077" s="2" t="str">
        <f t="shared" si="323"/>
        <v>Thu</v>
      </c>
      <c r="E5077" s="34">
        <v>43468</v>
      </c>
      <c r="F5077" s="30">
        <v>51600</v>
      </c>
      <c r="G5077" s="2" t="s">
        <v>420</v>
      </c>
      <c r="H5077" s="30" t="s">
        <v>2606</v>
      </c>
      <c r="I5077" s="2">
        <v>7</v>
      </c>
      <c r="J5077" s="30" t="s">
        <v>1864</v>
      </c>
      <c r="K5077" s="2" t="s">
        <v>1247</v>
      </c>
      <c r="L5077" s="30">
        <v>1524</v>
      </c>
      <c r="M5077" s="2">
        <v>10</v>
      </c>
      <c r="N5077" s="2">
        <v>1</v>
      </c>
      <c r="O5077" s="31">
        <v>5.0034722222222223E-2</v>
      </c>
    </row>
    <row r="5078" spans="1:15" x14ac:dyDescent="0.25">
      <c r="A5078" s="2">
        <f t="shared" si="320"/>
        <v>2019</v>
      </c>
      <c r="B5078" s="2" t="str">
        <f t="shared" si="321"/>
        <v>Jan</v>
      </c>
      <c r="C5078" s="2">
        <f t="shared" si="322"/>
        <v>1</v>
      </c>
      <c r="D5078" s="2" t="str">
        <f t="shared" si="323"/>
        <v>Thu</v>
      </c>
      <c r="E5078" s="34">
        <v>43468</v>
      </c>
      <c r="F5078" s="30">
        <v>51600</v>
      </c>
      <c r="G5078" s="2" t="s">
        <v>420</v>
      </c>
      <c r="H5078" s="30" t="s">
        <v>2606</v>
      </c>
      <c r="I5078" s="2">
        <v>7</v>
      </c>
      <c r="J5078" s="30" t="s">
        <v>2014</v>
      </c>
      <c r="K5078" s="2" t="s">
        <v>1257</v>
      </c>
      <c r="L5078" s="30">
        <v>1524</v>
      </c>
      <c r="M5078" s="2">
        <v>10</v>
      </c>
      <c r="N5078" s="2">
        <v>1</v>
      </c>
      <c r="O5078" s="31">
        <v>4.9618055555555561E-2</v>
      </c>
    </row>
    <row r="5079" spans="1:15" x14ac:dyDescent="0.25">
      <c r="A5079" s="2">
        <f t="shared" si="320"/>
        <v>2019</v>
      </c>
      <c r="B5079" s="2" t="str">
        <f t="shared" si="321"/>
        <v>Jan</v>
      </c>
      <c r="C5079" s="2">
        <f t="shared" si="322"/>
        <v>1</v>
      </c>
      <c r="D5079" s="2" t="str">
        <f t="shared" si="323"/>
        <v>Thu</v>
      </c>
      <c r="E5079" s="34">
        <v>43468</v>
      </c>
      <c r="F5079" s="30">
        <v>51600</v>
      </c>
      <c r="G5079" s="2" t="s">
        <v>420</v>
      </c>
      <c r="H5079" s="30" t="s">
        <v>2606</v>
      </c>
      <c r="I5079" s="2">
        <v>7</v>
      </c>
      <c r="J5079" s="30" t="s">
        <v>2501</v>
      </c>
      <c r="K5079" s="2" t="s">
        <v>1264</v>
      </c>
      <c r="L5079" s="30">
        <v>1524</v>
      </c>
      <c r="M5079" s="2">
        <v>10</v>
      </c>
      <c r="N5079" s="2">
        <v>1</v>
      </c>
      <c r="O5079" s="31">
        <v>5.0451388888888893E-2</v>
      </c>
    </row>
    <row r="5080" spans="1:15" x14ac:dyDescent="0.25">
      <c r="A5080" s="2">
        <f t="shared" si="320"/>
        <v>2019</v>
      </c>
      <c r="B5080" s="2" t="str">
        <f t="shared" si="321"/>
        <v>Jan</v>
      </c>
      <c r="C5080" s="2">
        <f t="shared" si="322"/>
        <v>1</v>
      </c>
      <c r="D5080" s="2" t="str">
        <f t="shared" si="323"/>
        <v>Thu</v>
      </c>
      <c r="E5080" s="34">
        <v>43468</v>
      </c>
      <c r="F5080" s="30">
        <v>51600</v>
      </c>
      <c r="G5080" s="2" t="s">
        <v>420</v>
      </c>
      <c r="H5080" s="30" t="s">
        <v>2606</v>
      </c>
      <c r="I5080" s="2">
        <v>7</v>
      </c>
      <c r="J5080" s="30" t="s">
        <v>3216</v>
      </c>
      <c r="K5080" s="2" t="s">
        <v>1282</v>
      </c>
      <c r="L5080" s="30">
        <v>1524</v>
      </c>
      <c r="M5080" s="2">
        <v>10</v>
      </c>
      <c r="N5080" s="2">
        <v>1</v>
      </c>
      <c r="O5080" s="31">
        <v>4.9861111111111113E-2</v>
      </c>
    </row>
    <row r="5081" spans="1:15" x14ac:dyDescent="0.25">
      <c r="A5081" s="2">
        <f t="shared" si="320"/>
        <v>2019</v>
      </c>
      <c r="B5081" s="2" t="str">
        <f t="shared" si="321"/>
        <v>Jan</v>
      </c>
      <c r="C5081" s="2">
        <f t="shared" si="322"/>
        <v>1</v>
      </c>
      <c r="D5081" s="2" t="str">
        <f t="shared" si="323"/>
        <v>Thu</v>
      </c>
      <c r="E5081" s="34">
        <v>43468</v>
      </c>
      <c r="F5081" s="30">
        <v>51985</v>
      </c>
      <c r="G5081" s="2" t="s">
        <v>3217</v>
      </c>
      <c r="H5081" s="30" t="s">
        <v>3218</v>
      </c>
      <c r="I5081" s="2">
        <v>95</v>
      </c>
      <c r="J5081" s="30" t="s">
        <v>1265</v>
      </c>
      <c r="K5081" s="2" t="s">
        <v>1247</v>
      </c>
      <c r="L5081" s="30">
        <v>10765</v>
      </c>
      <c r="M5081" s="2">
        <v>93</v>
      </c>
      <c r="N5081" s="2">
        <v>66</v>
      </c>
      <c r="O5081" s="31">
        <v>0</v>
      </c>
    </row>
    <row r="5082" spans="1:15" x14ac:dyDescent="0.25">
      <c r="A5082" s="2">
        <f t="shared" si="320"/>
        <v>2019</v>
      </c>
      <c r="B5082" s="2" t="str">
        <f t="shared" si="321"/>
        <v>Jan</v>
      </c>
      <c r="C5082" s="2">
        <f t="shared" si="322"/>
        <v>1</v>
      </c>
      <c r="D5082" s="2" t="str">
        <f t="shared" si="323"/>
        <v>Thu</v>
      </c>
      <c r="E5082" s="34">
        <v>43468</v>
      </c>
      <c r="F5082" s="30">
        <v>51985</v>
      </c>
      <c r="G5082" s="2" t="s">
        <v>3217</v>
      </c>
      <c r="H5082" s="30" t="s">
        <v>3218</v>
      </c>
      <c r="I5082" s="2">
        <v>95</v>
      </c>
      <c r="J5082" s="30" t="s">
        <v>1279</v>
      </c>
      <c r="K5082" s="2" t="s">
        <v>1280</v>
      </c>
      <c r="L5082" s="30">
        <v>10765</v>
      </c>
      <c r="M5082" s="2">
        <v>93</v>
      </c>
      <c r="N5082" s="2">
        <v>66</v>
      </c>
      <c r="O5082" s="31">
        <v>0</v>
      </c>
    </row>
    <row r="5083" spans="1:15" x14ac:dyDescent="0.25">
      <c r="A5083" s="2">
        <f t="shared" si="320"/>
        <v>2019</v>
      </c>
      <c r="B5083" s="2" t="str">
        <f t="shared" si="321"/>
        <v>Jan</v>
      </c>
      <c r="C5083" s="2">
        <f t="shared" si="322"/>
        <v>1</v>
      </c>
      <c r="D5083" s="2" t="str">
        <f t="shared" si="323"/>
        <v>Thu</v>
      </c>
      <c r="E5083" s="34">
        <v>43468</v>
      </c>
      <c r="F5083" s="30">
        <v>51985</v>
      </c>
      <c r="G5083" s="2" t="s">
        <v>3217</v>
      </c>
      <c r="H5083" s="30" t="s">
        <v>3218</v>
      </c>
      <c r="I5083" s="2">
        <v>95</v>
      </c>
      <c r="J5083" s="30" t="s">
        <v>1447</v>
      </c>
      <c r="K5083" s="2" t="s">
        <v>1447</v>
      </c>
      <c r="L5083" s="30">
        <v>10765</v>
      </c>
      <c r="M5083" s="2">
        <v>93</v>
      </c>
      <c r="N5083" s="2">
        <v>66</v>
      </c>
      <c r="O5083" s="31">
        <v>0</v>
      </c>
    </row>
    <row r="5084" spans="1:15" x14ac:dyDescent="0.25">
      <c r="A5084" s="2">
        <f t="shared" si="320"/>
        <v>2019</v>
      </c>
      <c r="B5084" s="2" t="str">
        <f t="shared" si="321"/>
        <v>Jan</v>
      </c>
      <c r="C5084" s="2">
        <f t="shared" si="322"/>
        <v>1</v>
      </c>
      <c r="D5084" s="2" t="str">
        <f t="shared" si="323"/>
        <v>Thu</v>
      </c>
      <c r="E5084" s="34">
        <v>43468</v>
      </c>
      <c r="F5084" s="30" t="s">
        <v>2616</v>
      </c>
      <c r="G5084" s="2" t="s">
        <v>2617</v>
      </c>
      <c r="H5084" s="30" t="s">
        <v>2618</v>
      </c>
      <c r="I5084" s="2">
        <v>15</v>
      </c>
      <c r="J5084" s="30" t="s">
        <v>1274</v>
      </c>
      <c r="K5084" s="2" t="s">
        <v>1264</v>
      </c>
      <c r="L5084" s="30">
        <v>2392</v>
      </c>
      <c r="M5084" s="2">
        <v>1</v>
      </c>
      <c r="N5084" s="2">
        <v>28</v>
      </c>
      <c r="O5084" s="31">
        <v>9.8842592592592576E-3</v>
      </c>
    </row>
    <row r="5085" spans="1:15" x14ac:dyDescent="0.25">
      <c r="A5085" s="2">
        <f t="shared" si="320"/>
        <v>2019</v>
      </c>
      <c r="B5085" s="2" t="str">
        <f t="shared" si="321"/>
        <v>Jan</v>
      </c>
      <c r="C5085" s="2">
        <f t="shared" si="322"/>
        <v>1</v>
      </c>
      <c r="D5085" s="2" t="str">
        <f t="shared" si="323"/>
        <v>Thu</v>
      </c>
      <c r="E5085" s="34">
        <v>43468</v>
      </c>
      <c r="F5085" s="30" t="s">
        <v>2616</v>
      </c>
      <c r="G5085" s="2" t="s">
        <v>2617</v>
      </c>
      <c r="H5085" s="30" t="s">
        <v>2618</v>
      </c>
      <c r="I5085" s="2">
        <v>15</v>
      </c>
      <c r="J5085" s="30" t="s">
        <v>1345</v>
      </c>
      <c r="K5085" s="2" t="s">
        <v>1275</v>
      </c>
      <c r="L5085" s="30">
        <v>2392</v>
      </c>
      <c r="M5085" s="2">
        <v>1</v>
      </c>
      <c r="N5085" s="2">
        <v>28</v>
      </c>
      <c r="O5085" s="31">
        <v>1.6863425925925928E-2</v>
      </c>
    </row>
    <row r="5086" spans="1:15" x14ac:dyDescent="0.25">
      <c r="A5086" s="2">
        <f t="shared" si="320"/>
        <v>2019</v>
      </c>
      <c r="B5086" s="2" t="str">
        <f t="shared" si="321"/>
        <v>Jan</v>
      </c>
      <c r="C5086" s="2">
        <f t="shared" si="322"/>
        <v>1</v>
      </c>
      <c r="D5086" s="2" t="str">
        <f t="shared" si="323"/>
        <v>Thu</v>
      </c>
      <c r="E5086" s="34">
        <v>43468</v>
      </c>
      <c r="F5086" s="30" t="s">
        <v>2616</v>
      </c>
      <c r="G5086" s="2" t="s">
        <v>2617</v>
      </c>
      <c r="H5086" s="30" t="s">
        <v>2618</v>
      </c>
      <c r="I5086" s="2">
        <v>15</v>
      </c>
      <c r="J5086" s="30" t="s">
        <v>1705</v>
      </c>
      <c r="K5086" s="2" t="s">
        <v>1272</v>
      </c>
      <c r="L5086" s="30">
        <v>2392</v>
      </c>
      <c r="M5086" s="2">
        <v>1</v>
      </c>
      <c r="N5086" s="2">
        <v>28</v>
      </c>
      <c r="O5086" s="31">
        <v>1.5601851851851851E-2</v>
      </c>
    </row>
    <row r="5087" spans="1:15" x14ac:dyDescent="0.25">
      <c r="A5087" s="2">
        <f t="shared" si="320"/>
        <v>2019</v>
      </c>
      <c r="B5087" s="2" t="str">
        <f t="shared" si="321"/>
        <v>Jan</v>
      </c>
      <c r="C5087" s="2">
        <f t="shared" si="322"/>
        <v>1</v>
      </c>
      <c r="D5087" s="2" t="str">
        <f t="shared" si="323"/>
        <v>Thu</v>
      </c>
      <c r="E5087" s="34">
        <v>43468</v>
      </c>
      <c r="F5087" s="30" t="s">
        <v>2616</v>
      </c>
      <c r="G5087" s="2" t="s">
        <v>2617</v>
      </c>
      <c r="H5087" s="30" t="s">
        <v>2618</v>
      </c>
      <c r="I5087" s="2">
        <v>15</v>
      </c>
      <c r="J5087" s="30" t="s">
        <v>1770</v>
      </c>
      <c r="K5087" s="2" t="s">
        <v>1348</v>
      </c>
      <c r="L5087" s="30">
        <v>2392</v>
      </c>
      <c r="M5087" s="2">
        <v>1</v>
      </c>
      <c r="N5087" s="2">
        <v>28</v>
      </c>
      <c r="O5087" s="31">
        <v>8.4953703703703701E-3</v>
      </c>
    </row>
    <row r="5088" spans="1:15" x14ac:dyDescent="0.25">
      <c r="A5088" s="2">
        <f t="shared" si="320"/>
        <v>2019</v>
      </c>
      <c r="B5088" s="2" t="str">
        <f t="shared" si="321"/>
        <v>Jan</v>
      </c>
      <c r="C5088" s="2">
        <f t="shared" si="322"/>
        <v>1</v>
      </c>
      <c r="D5088" s="2" t="str">
        <f t="shared" si="323"/>
        <v>Thu</v>
      </c>
      <c r="E5088" s="34">
        <v>43468</v>
      </c>
      <c r="F5088" s="30" t="s">
        <v>2616</v>
      </c>
      <c r="G5088" s="2" t="s">
        <v>2617</v>
      </c>
      <c r="H5088" s="30" t="s">
        <v>2618</v>
      </c>
      <c r="I5088" s="2">
        <v>15</v>
      </c>
      <c r="J5088" s="30" t="s">
        <v>3219</v>
      </c>
      <c r="K5088" s="2" t="s">
        <v>1275</v>
      </c>
      <c r="L5088" s="30">
        <v>2392</v>
      </c>
      <c r="M5088" s="2">
        <v>1</v>
      </c>
      <c r="N5088" s="2">
        <v>28</v>
      </c>
      <c r="O5088" s="31">
        <v>1.6909722222222225E-2</v>
      </c>
    </row>
    <row r="5089" spans="1:15" x14ac:dyDescent="0.25">
      <c r="A5089" s="2">
        <f t="shared" si="320"/>
        <v>2019</v>
      </c>
      <c r="B5089" s="2" t="str">
        <f t="shared" si="321"/>
        <v>Jan</v>
      </c>
      <c r="C5089" s="2">
        <f t="shared" si="322"/>
        <v>1</v>
      </c>
      <c r="D5089" s="2" t="str">
        <f t="shared" si="323"/>
        <v>Thu</v>
      </c>
      <c r="E5089" s="34">
        <v>43468</v>
      </c>
      <c r="F5089" s="30">
        <v>51822</v>
      </c>
      <c r="G5089" s="2" t="s">
        <v>2619</v>
      </c>
      <c r="H5089" s="30" t="s">
        <v>2620</v>
      </c>
      <c r="I5089" s="2">
        <v>3</v>
      </c>
      <c r="J5089" s="30" t="s">
        <v>1279</v>
      </c>
      <c r="K5089" s="2" t="s">
        <v>1355</v>
      </c>
      <c r="L5089" s="30">
        <v>120</v>
      </c>
      <c r="M5089" s="2">
        <v>34</v>
      </c>
      <c r="N5089" s="2">
        <v>9</v>
      </c>
      <c r="O5089" s="31">
        <v>0.28249999999999997</v>
      </c>
    </row>
    <row r="5090" spans="1:15" x14ac:dyDescent="0.25">
      <c r="A5090" s="2">
        <f t="shared" si="320"/>
        <v>2019</v>
      </c>
      <c r="B5090" s="2" t="str">
        <f t="shared" si="321"/>
        <v>Jan</v>
      </c>
      <c r="C5090" s="2">
        <f t="shared" si="322"/>
        <v>1</v>
      </c>
      <c r="D5090" s="2" t="str">
        <f t="shared" si="323"/>
        <v>Thu</v>
      </c>
      <c r="E5090" s="34">
        <v>43468</v>
      </c>
      <c r="F5090" s="30">
        <v>51822</v>
      </c>
      <c r="G5090" s="2" t="s">
        <v>2619</v>
      </c>
      <c r="H5090" s="30" t="s">
        <v>2620</v>
      </c>
      <c r="I5090" s="2">
        <v>3</v>
      </c>
      <c r="J5090" s="30" t="s">
        <v>1367</v>
      </c>
      <c r="K5090" s="2" t="s">
        <v>1282</v>
      </c>
      <c r="L5090" s="30">
        <v>120</v>
      </c>
      <c r="M5090" s="2">
        <v>34</v>
      </c>
      <c r="N5090" s="2">
        <v>9</v>
      </c>
      <c r="O5090" s="31">
        <v>0.1380787037037037</v>
      </c>
    </row>
    <row r="5091" spans="1:15" x14ac:dyDescent="0.25">
      <c r="A5091" s="2">
        <f t="shared" si="320"/>
        <v>2019</v>
      </c>
      <c r="B5091" s="2" t="str">
        <f t="shared" si="321"/>
        <v>Jan</v>
      </c>
      <c r="C5091" s="2">
        <f t="shared" si="322"/>
        <v>1</v>
      </c>
      <c r="D5091" s="2" t="str">
        <f t="shared" si="323"/>
        <v>Thu</v>
      </c>
      <c r="E5091" s="34">
        <v>43468</v>
      </c>
      <c r="F5091" s="30">
        <v>51822</v>
      </c>
      <c r="G5091" s="2" t="s">
        <v>2619</v>
      </c>
      <c r="H5091" s="30" t="s">
        <v>2620</v>
      </c>
      <c r="I5091" s="2">
        <v>3</v>
      </c>
      <c r="J5091" s="30" t="s">
        <v>1368</v>
      </c>
      <c r="K5091" s="2" t="s">
        <v>1264</v>
      </c>
      <c r="L5091" s="30">
        <v>120</v>
      </c>
      <c r="M5091" s="2">
        <v>34</v>
      </c>
      <c r="N5091" s="2">
        <v>9</v>
      </c>
      <c r="O5091" s="31">
        <v>0.14168981481481482</v>
      </c>
    </row>
    <row r="5092" spans="1:15" x14ac:dyDescent="0.25">
      <c r="A5092" s="2">
        <f t="shared" si="320"/>
        <v>2019</v>
      </c>
      <c r="B5092" s="2" t="str">
        <f t="shared" si="321"/>
        <v>Jan</v>
      </c>
      <c r="C5092" s="2">
        <f t="shared" si="322"/>
        <v>1</v>
      </c>
      <c r="D5092" s="2" t="str">
        <f t="shared" si="323"/>
        <v>Thu</v>
      </c>
      <c r="E5092" s="34">
        <v>43468</v>
      </c>
      <c r="F5092" s="30">
        <v>51822</v>
      </c>
      <c r="G5092" s="2" t="s">
        <v>2619</v>
      </c>
      <c r="H5092" s="30" t="s">
        <v>2620</v>
      </c>
      <c r="I5092" s="2">
        <v>3</v>
      </c>
      <c r="J5092" s="30" t="s">
        <v>1375</v>
      </c>
      <c r="K5092" s="2" t="s">
        <v>1247</v>
      </c>
      <c r="L5092" s="30">
        <v>120</v>
      </c>
      <c r="M5092" s="2">
        <v>34</v>
      </c>
      <c r="N5092" s="2">
        <v>9</v>
      </c>
      <c r="O5092" s="31">
        <v>0.14119212962962963</v>
      </c>
    </row>
    <row r="5093" spans="1:15" x14ac:dyDescent="0.25">
      <c r="A5093" s="2">
        <f t="shared" si="320"/>
        <v>2019</v>
      </c>
      <c r="B5093" s="2" t="str">
        <f t="shared" si="321"/>
        <v>Jan</v>
      </c>
      <c r="C5093" s="2">
        <f t="shared" si="322"/>
        <v>1</v>
      </c>
      <c r="D5093" s="2" t="str">
        <f t="shared" si="323"/>
        <v>Thu</v>
      </c>
      <c r="E5093" s="34">
        <v>43468</v>
      </c>
      <c r="F5093" s="30">
        <v>51822</v>
      </c>
      <c r="G5093" s="2" t="s">
        <v>2619</v>
      </c>
      <c r="H5093" s="30" t="s">
        <v>2620</v>
      </c>
      <c r="I5093" s="2">
        <v>3</v>
      </c>
      <c r="J5093" s="30" t="s">
        <v>1378</v>
      </c>
      <c r="K5093" s="2" t="s">
        <v>1272</v>
      </c>
      <c r="L5093" s="30">
        <v>120</v>
      </c>
      <c r="M5093" s="2">
        <v>34</v>
      </c>
      <c r="N5093" s="2">
        <v>9</v>
      </c>
      <c r="O5093" s="31">
        <v>0.14129629629629628</v>
      </c>
    </row>
    <row r="5094" spans="1:15" x14ac:dyDescent="0.25">
      <c r="A5094" s="2">
        <f t="shared" si="320"/>
        <v>2019</v>
      </c>
      <c r="B5094" s="2" t="str">
        <f t="shared" si="321"/>
        <v>Jan</v>
      </c>
      <c r="C5094" s="2">
        <f t="shared" si="322"/>
        <v>1</v>
      </c>
      <c r="D5094" s="2" t="str">
        <f t="shared" si="323"/>
        <v>Thu</v>
      </c>
      <c r="E5094" s="34">
        <v>43468</v>
      </c>
      <c r="F5094" s="30">
        <v>51822</v>
      </c>
      <c r="G5094" s="2" t="s">
        <v>2619</v>
      </c>
      <c r="H5094" s="30" t="s">
        <v>2620</v>
      </c>
      <c r="I5094" s="2">
        <v>3</v>
      </c>
      <c r="J5094" s="30" t="s">
        <v>1942</v>
      </c>
      <c r="K5094" s="2" t="s">
        <v>1282</v>
      </c>
      <c r="L5094" s="30">
        <v>120</v>
      </c>
      <c r="M5094" s="2">
        <v>34</v>
      </c>
      <c r="N5094" s="2">
        <v>9</v>
      </c>
      <c r="O5094" s="31">
        <v>0.14055555555555554</v>
      </c>
    </row>
    <row r="5095" spans="1:15" x14ac:dyDescent="0.25">
      <c r="A5095" s="2">
        <f t="shared" si="320"/>
        <v>2019</v>
      </c>
      <c r="B5095" s="2" t="str">
        <f t="shared" si="321"/>
        <v>Jan</v>
      </c>
      <c r="C5095" s="2">
        <f t="shared" si="322"/>
        <v>1</v>
      </c>
      <c r="D5095" s="2" t="str">
        <f t="shared" si="323"/>
        <v>Thu</v>
      </c>
      <c r="E5095" s="34">
        <v>43468</v>
      </c>
      <c r="F5095" s="30" t="s">
        <v>2621</v>
      </c>
      <c r="G5095" s="2" t="s">
        <v>2622</v>
      </c>
      <c r="H5095" s="30" t="s">
        <v>2623</v>
      </c>
      <c r="I5095" s="2">
        <v>32</v>
      </c>
      <c r="J5095" s="30" t="s">
        <v>1703</v>
      </c>
      <c r="K5095" s="2" t="s">
        <v>1429</v>
      </c>
      <c r="L5095" s="30">
        <v>3058</v>
      </c>
      <c r="M5095" s="2">
        <v>18</v>
      </c>
      <c r="N5095" s="2">
        <v>28</v>
      </c>
      <c r="O5095" s="31">
        <v>2.627314814814815E-3</v>
      </c>
    </row>
    <row r="5096" spans="1:15" x14ac:dyDescent="0.25">
      <c r="A5096" s="2">
        <f t="shared" si="320"/>
        <v>2019</v>
      </c>
      <c r="B5096" s="2" t="str">
        <f t="shared" si="321"/>
        <v>Jan</v>
      </c>
      <c r="C5096" s="2">
        <f t="shared" si="322"/>
        <v>1</v>
      </c>
      <c r="D5096" s="2" t="str">
        <f t="shared" si="323"/>
        <v>Thu</v>
      </c>
      <c r="E5096" s="34">
        <v>43468</v>
      </c>
      <c r="F5096" s="30" t="s">
        <v>2621</v>
      </c>
      <c r="G5096" s="2" t="s">
        <v>2622</v>
      </c>
      <c r="H5096" s="30" t="s">
        <v>2623</v>
      </c>
      <c r="I5096" s="2">
        <v>32</v>
      </c>
      <c r="J5096" s="30" t="s">
        <v>1705</v>
      </c>
      <c r="K5096" s="2" t="s">
        <v>1272</v>
      </c>
      <c r="L5096" s="30">
        <v>3058</v>
      </c>
      <c r="M5096" s="2">
        <v>18</v>
      </c>
      <c r="N5096" s="2">
        <v>28</v>
      </c>
      <c r="O5096" s="31">
        <v>4.5150462962962962E-2</v>
      </c>
    </row>
    <row r="5097" spans="1:15" x14ac:dyDescent="0.25">
      <c r="A5097" s="2">
        <f t="shared" si="320"/>
        <v>2019</v>
      </c>
      <c r="B5097" s="2" t="str">
        <f t="shared" si="321"/>
        <v>Jan</v>
      </c>
      <c r="C5097" s="2">
        <f t="shared" si="322"/>
        <v>1</v>
      </c>
      <c r="D5097" s="2" t="str">
        <f t="shared" si="323"/>
        <v>Thu</v>
      </c>
      <c r="E5097" s="34">
        <v>43468</v>
      </c>
      <c r="F5097" s="30" t="s">
        <v>2621</v>
      </c>
      <c r="G5097" s="2" t="s">
        <v>2622</v>
      </c>
      <c r="H5097" s="30" t="s">
        <v>2623</v>
      </c>
      <c r="I5097" s="2">
        <v>32</v>
      </c>
      <c r="J5097" s="30" t="s">
        <v>1709</v>
      </c>
      <c r="K5097" s="2" t="s">
        <v>1264</v>
      </c>
      <c r="L5097" s="30">
        <v>3058</v>
      </c>
      <c r="M5097" s="2">
        <v>18</v>
      </c>
      <c r="N5097" s="2">
        <v>28</v>
      </c>
      <c r="O5097" s="31">
        <v>1.5706018518518518E-2</v>
      </c>
    </row>
    <row r="5098" spans="1:15" x14ac:dyDescent="0.25">
      <c r="A5098" s="2">
        <f t="shared" si="320"/>
        <v>2019</v>
      </c>
      <c r="B5098" s="2" t="str">
        <f t="shared" si="321"/>
        <v>Jan</v>
      </c>
      <c r="C5098" s="2">
        <f t="shared" si="322"/>
        <v>1</v>
      </c>
      <c r="D5098" s="2" t="str">
        <f t="shared" si="323"/>
        <v>Thu</v>
      </c>
      <c r="E5098" s="34">
        <v>43468</v>
      </c>
      <c r="F5098" s="30" t="s">
        <v>2621</v>
      </c>
      <c r="G5098" s="2" t="s">
        <v>2622</v>
      </c>
      <c r="H5098" s="30" t="s">
        <v>2623</v>
      </c>
      <c r="I5098" s="2">
        <v>32</v>
      </c>
      <c r="J5098" s="30" t="s">
        <v>1794</v>
      </c>
      <c r="K5098" s="2" t="s">
        <v>1275</v>
      </c>
      <c r="L5098" s="30">
        <v>3058</v>
      </c>
      <c r="M5098" s="2">
        <v>18</v>
      </c>
      <c r="N5098" s="2">
        <v>28</v>
      </c>
      <c r="O5098" s="31">
        <v>1.03125E-2</v>
      </c>
    </row>
    <row r="5099" spans="1:15" x14ac:dyDescent="0.25">
      <c r="A5099" s="2">
        <f t="shared" si="320"/>
        <v>2019</v>
      </c>
      <c r="B5099" s="2" t="str">
        <f t="shared" si="321"/>
        <v>Jan</v>
      </c>
      <c r="C5099" s="2">
        <f t="shared" si="322"/>
        <v>1</v>
      </c>
      <c r="D5099" s="2" t="str">
        <f t="shared" si="323"/>
        <v>Thu</v>
      </c>
      <c r="E5099" s="34">
        <v>43468</v>
      </c>
      <c r="F5099" s="30" t="s">
        <v>2621</v>
      </c>
      <c r="G5099" s="2" t="s">
        <v>2622</v>
      </c>
      <c r="H5099" s="30" t="s">
        <v>2623</v>
      </c>
      <c r="I5099" s="2">
        <v>32</v>
      </c>
      <c r="J5099" s="30" t="s">
        <v>1844</v>
      </c>
      <c r="K5099" s="2" t="s">
        <v>1275</v>
      </c>
      <c r="L5099" s="30">
        <v>3058</v>
      </c>
      <c r="M5099" s="2">
        <v>18</v>
      </c>
      <c r="N5099" s="2">
        <v>28</v>
      </c>
      <c r="O5099" s="31">
        <v>1.0532407407407407E-2</v>
      </c>
    </row>
    <row r="5100" spans="1:15" x14ac:dyDescent="0.25">
      <c r="A5100" s="2">
        <f t="shared" si="320"/>
        <v>2019</v>
      </c>
      <c r="B5100" s="2" t="str">
        <f t="shared" si="321"/>
        <v>Jan</v>
      </c>
      <c r="C5100" s="2">
        <f t="shared" si="322"/>
        <v>1</v>
      </c>
      <c r="D5100" s="2" t="str">
        <f t="shared" si="323"/>
        <v>Thu</v>
      </c>
      <c r="E5100" s="34">
        <v>43468</v>
      </c>
      <c r="F5100" s="30" t="s">
        <v>2621</v>
      </c>
      <c r="G5100" s="2" t="s">
        <v>2622</v>
      </c>
      <c r="H5100" s="30" t="s">
        <v>2623</v>
      </c>
      <c r="I5100" s="2">
        <v>32</v>
      </c>
      <c r="J5100" s="30" t="s">
        <v>2050</v>
      </c>
      <c r="K5100" s="2" t="s">
        <v>1348</v>
      </c>
      <c r="L5100" s="30">
        <v>3058</v>
      </c>
      <c r="M5100" s="2">
        <v>18</v>
      </c>
      <c r="N5100" s="2">
        <v>28</v>
      </c>
      <c r="O5100" s="31">
        <v>1.5104166666666667E-2</v>
      </c>
    </row>
    <row r="5101" spans="1:15" x14ac:dyDescent="0.25">
      <c r="A5101" s="2">
        <f t="shared" si="320"/>
        <v>2019</v>
      </c>
      <c r="B5101" s="2" t="str">
        <f t="shared" si="321"/>
        <v>Jan</v>
      </c>
      <c r="C5101" s="2">
        <f t="shared" si="322"/>
        <v>1</v>
      </c>
      <c r="D5101" s="2" t="str">
        <f t="shared" si="323"/>
        <v>Thu</v>
      </c>
      <c r="E5101" s="34">
        <v>43468</v>
      </c>
      <c r="F5101" s="30" t="s">
        <v>2621</v>
      </c>
      <c r="G5101" s="2" t="s">
        <v>2622</v>
      </c>
      <c r="H5101" s="30" t="s">
        <v>2623</v>
      </c>
      <c r="I5101" s="2">
        <v>32</v>
      </c>
      <c r="J5101" s="30" t="s">
        <v>3220</v>
      </c>
      <c r="K5101" s="2" t="s">
        <v>1429</v>
      </c>
      <c r="L5101" s="30">
        <v>3058</v>
      </c>
      <c r="M5101" s="2">
        <v>18</v>
      </c>
      <c r="N5101" s="2">
        <v>28</v>
      </c>
      <c r="O5101" s="31">
        <v>1.3194444444444443E-3</v>
      </c>
    </row>
    <row r="5102" spans="1:15" x14ac:dyDescent="0.25">
      <c r="A5102" s="2">
        <f t="shared" si="320"/>
        <v>2019</v>
      </c>
      <c r="B5102" s="2" t="str">
        <f t="shared" si="321"/>
        <v>Jan</v>
      </c>
      <c r="C5102" s="2">
        <f t="shared" si="322"/>
        <v>1</v>
      </c>
      <c r="D5102" s="2" t="str">
        <f t="shared" si="323"/>
        <v>Thu</v>
      </c>
      <c r="E5102" s="34">
        <v>43468</v>
      </c>
      <c r="F5102" s="30">
        <v>51406</v>
      </c>
      <c r="G5102" s="2" t="s">
        <v>35</v>
      </c>
      <c r="H5102" s="30" t="s">
        <v>2624</v>
      </c>
      <c r="I5102" s="2">
        <v>13</v>
      </c>
      <c r="J5102" s="30" t="s">
        <v>1276</v>
      </c>
      <c r="K5102" s="2" t="s">
        <v>1264</v>
      </c>
      <c r="L5102" s="30">
        <v>2079</v>
      </c>
      <c r="M5102" s="2">
        <v>1</v>
      </c>
      <c r="N5102" s="2">
        <v>33</v>
      </c>
      <c r="O5102" s="31">
        <v>9.8379629629629642E-4</v>
      </c>
    </row>
    <row r="5103" spans="1:15" x14ac:dyDescent="0.25">
      <c r="A5103" s="2">
        <f t="shared" si="320"/>
        <v>2019</v>
      </c>
      <c r="B5103" s="2" t="str">
        <f t="shared" si="321"/>
        <v>Jan</v>
      </c>
      <c r="C5103" s="2">
        <f t="shared" si="322"/>
        <v>1</v>
      </c>
      <c r="D5103" s="2" t="str">
        <f t="shared" si="323"/>
        <v>Thu</v>
      </c>
      <c r="E5103" s="34">
        <v>43468</v>
      </c>
      <c r="F5103" s="30">
        <v>51406</v>
      </c>
      <c r="G5103" s="2" t="s">
        <v>35</v>
      </c>
      <c r="H5103" s="30" t="s">
        <v>2624</v>
      </c>
      <c r="I5103" s="2">
        <v>13</v>
      </c>
      <c r="J5103" s="30" t="s">
        <v>1279</v>
      </c>
      <c r="K5103" s="2" t="s">
        <v>1280</v>
      </c>
      <c r="L5103" s="30">
        <v>2079</v>
      </c>
      <c r="M5103" s="2">
        <v>1</v>
      </c>
      <c r="N5103" s="2">
        <v>33</v>
      </c>
      <c r="O5103" s="31">
        <v>0</v>
      </c>
    </row>
    <row r="5104" spans="1:15" x14ac:dyDescent="0.25">
      <c r="A5104" s="2">
        <f t="shared" ref="A5104:A5167" si="324">YEAR(E5104)</f>
        <v>2019</v>
      </c>
      <c r="B5104" s="2" t="str">
        <f t="shared" ref="B5104:B5167" si="325">TEXT(E5104,"MMM")</f>
        <v>Jan</v>
      </c>
      <c r="C5104" s="2">
        <f t="shared" ref="C5104:C5167" si="326">WEEKNUM(E5104)</f>
        <v>1</v>
      </c>
      <c r="D5104" s="2" t="str">
        <f t="shared" ref="D5104:D5167" si="327">TEXT(E5104,"DDD")</f>
        <v>Thu</v>
      </c>
      <c r="E5104" s="34">
        <v>43468</v>
      </c>
      <c r="F5104" s="30">
        <v>51406</v>
      </c>
      <c r="G5104" s="2" t="s">
        <v>35</v>
      </c>
      <c r="H5104" s="30" t="s">
        <v>2624</v>
      </c>
      <c r="I5104" s="2">
        <v>13</v>
      </c>
      <c r="J5104" s="30" t="s">
        <v>1345</v>
      </c>
      <c r="K5104" s="2" t="s">
        <v>1272</v>
      </c>
      <c r="L5104" s="30">
        <v>2079</v>
      </c>
      <c r="M5104" s="2">
        <v>1</v>
      </c>
      <c r="N5104" s="2">
        <v>33</v>
      </c>
      <c r="O5104" s="31">
        <v>1.8726851851851852E-2</v>
      </c>
    </row>
    <row r="5105" spans="1:15" x14ac:dyDescent="0.25">
      <c r="A5105" s="2">
        <f t="shared" si="324"/>
        <v>2019</v>
      </c>
      <c r="B5105" s="2" t="str">
        <f t="shared" si="325"/>
        <v>Jan</v>
      </c>
      <c r="C5105" s="2">
        <f t="shared" si="326"/>
        <v>1</v>
      </c>
      <c r="D5105" s="2" t="str">
        <f t="shared" si="327"/>
        <v>Thu</v>
      </c>
      <c r="E5105" s="34">
        <v>43468</v>
      </c>
      <c r="F5105" s="30">
        <v>50094</v>
      </c>
      <c r="G5105" s="2" t="s">
        <v>683</v>
      </c>
      <c r="H5105" s="30" t="s">
        <v>2625</v>
      </c>
      <c r="I5105" s="2">
        <v>17</v>
      </c>
      <c r="J5105" s="30" t="s">
        <v>1339</v>
      </c>
      <c r="K5105" s="2" t="s">
        <v>1275</v>
      </c>
      <c r="L5105" s="30">
        <v>1483</v>
      </c>
      <c r="M5105" s="2">
        <v>81</v>
      </c>
      <c r="N5105" s="2">
        <v>22</v>
      </c>
      <c r="O5105" s="31">
        <v>3.471064814814815E-2</v>
      </c>
    </row>
    <row r="5106" spans="1:15" x14ac:dyDescent="0.25">
      <c r="A5106" s="2">
        <f t="shared" si="324"/>
        <v>2019</v>
      </c>
      <c r="B5106" s="2" t="str">
        <f t="shared" si="325"/>
        <v>Jan</v>
      </c>
      <c r="C5106" s="2">
        <f t="shared" si="326"/>
        <v>1</v>
      </c>
      <c r="D5106" s="2" t="str">
        <f t="shared" si="327"/>
        <v>Thu</v>
      </c>
      <c r="E5106" s="34">
        <v>43468</v>
      </c>
      <c r="F5106" s="30">
        <v>50094</v>
      </c>
      <c r="G5106" s="2" t="s">
        <v>683</v>
      </c>
      <c r="H5106" s="30" t="s">
        <v>2625</v>
      </c>
      <c r="I5106" s="2">
        <v>17</v>
      </c>
      <c r="J5106" s="30" t="s">
        <v>1339</v>
      </c>
      <c r="K5106" s="2" t="s">
        <v>1272</v>
      </c>
      <c r="L5106" s="30">
        <v>1483</v>
      </c>
      <c r="M5106" s="2">
        <v>81</v>
      </c>
      <c r="N5106" s="2">
        <v>22</v>
      </c>
      <c r="O5106" s="31">
        <v>9.8032407407407408E-3</v>
      </c>
    </row>
    <row r="5107" spans="1:15" x14ac:dyDescent="0.25">
      <c r="A5107" s="2">
        <f t="shared" si="324"/>
        <v>2019</v>
      </c>
      <c r="B5107" s="2" t="str">
        <f t="shared" si="325"/>
        <v>Jan</v>
      </c>
      <c r="C5107" s="2">
        <f t="shared" si="326"/>
        <v>1</v>
      </c>
      <c r="D5107" s="2" t="str">
        <f t="shared" si="327"/>
        <v>Thu</v>
      </c>
      <c r="E5107" s="34">
        <v>43468</v>
      </c>
      <c r="F5107" s="30">
        <v>50094</v>
      </c>
      <c r="G5107" s="2" t="s">
        <v>683</v>
      </c>
      <c r="H5107" s="30" t="s">
        <v>2625</v>
      </c>
      <c r="I5107" s="2">
        <v>17</v>
      </c>
      <c r="J5107" s="30" t="s">
        <v>1703</v>
      </c>
      <c r="K5107" s="2" t="s">
        <v>1429</v>
      </c>
      <c r="L5107" s="30">
        <v>1483</v>
      </c>
      <c r="M5107" s="2">
        <v>81</v>
      </c>
      <c r="N5107" s="2">
        <v>22</v>
      </c>
      <c r="O5107" s="31">
        <v>3.8067129629629631E-2</v>
      </c>
    </row>
    <row r="5108" spans="1:15" x14ac:dyDescent="0.25">
      <c r="A5108" s="2">
        <f t="shared" si="324"/>
        <v>2019</v>
      </c>
      <c r="B5108" s="2" t="str">
        <f t="shared" si="325"/>
        <v>Jan</v>
      </c>
      <c r="C5108" s="2">
        <f t="shared" si="326"/>
        <v>1</v>
      </c>
      <c r="D5108" s="2" t="str">
        <f t="shared" si="327"/>
        <v>Thu</v>
      </c>
      <c r="E5108" s="34">
        <v>43468</v>
      </c>
      <c r="F5108" s="30">
        <v>50094</v>
      </c>
      <c r="G5108" s="2" t="s">
        <v>683</v>
      </c>
      <c r="H5108" s="30" t="s">
        <v>2625</v>
      </c>
      <c r="I5108" s="2">
        <v>17</v>
      </c>
      <c r="J5108" s="30" t="s">
        <v>1706</v>
      </c>
      <c r="K5108" s="2" t="s">
        <v>1264</v>
      </c>
      <c r="L5108" s="30">
        <v>1483</v>
      </c>
      <c r="M5108" s="2">
        <v>81</v>
      </c>
      <c r="N5108" s="2">
        <v>22</v>
      </c>
      <c r="O5108" s="31">
        <v>3.9722222222222221E-2</v>
      </c>
    </row>
    <row r="5109" spans="1:15" x14ac:dyDescent="0.25">
      <c r="A5109" s="2">
        <f t="shared" si="324"/>
        <v>2019</v>
      </c>
      <c r="B5109" s="2" t="str">
        <f t="shared" si="325"/>
        <v>Jan</v>
      </c>
      <c r="C5109" s="2">
        <f t="shared" si="326"/>
        <v>1</v>
      </c>
      <c r="D5109" s="2" t="str">
        <f t="shared" si="327"/>
        <v>Thu</v>
      </c>
      <c r="E5109" s="34">
        <v>43468</v>
      </c>
      <c r="F5109" s="30">
        <v>50094</v>
      </c>
      <c r="G5109" s="2" t="s">
        <v>683</v>
      </c>
      <c r="H5109" s="30" t="s">
        <v>2625</v>
      </c>
      <c r="I5109" s="2">
        <v>17</v>
      </c>
      <c r="J5109" s="30" t="s">
        <v>1868</v>
      </c>
      <c r="K5109" s="2" t="s">
        <v>1429</v>
      </c>
      <c r="L5109" s="30">
        <v>1483</v>
      </c>
      <c r="M5109" s="2">
        <v>81</v>
      </c>
      <c r="N5109" s="2">
        <v>22</v>
      </c>
      <c r="O5109" s="31">
        <v>4.0532407407407406E-2</v>
      </c>
    </row>
    <row r="5110" spans="1:15" x14ac:dyDescent="0.25">
      <c r="A5110" s="2">
        <f t="shared" si="324"/>
        <v>2019</v>
      </c>
      <c r="B5110" s="2" t="str">
        <f t="shared" si="325"/>
        <v>Jan</v>
      </c>
      <c r="C5110" s="2">
        <f t="shared" si="326"/>
        <v>1</v>
      </c>
      <c r="D5110" s="2" t="str">
        <f t="shared" si="327"/>
        <v>Thu</v>
      </c>
      <c r="E5110" s="34">
        <v>43468</v>
      </c>
      <c r="F5110" s="30">
        <v>50094</v>
      </c>
      <c r="G5110" s="2" t="s">
        <v>683</v>
      </c>
      <c r="H5110" s="30" t="s">
        <v>2625</v>
      </c>
      <c r="I5110" s="2">
        <v>17</v>
      </c>
      <c r="J5110" s="30" t="s">
        <v>1975</v>
      </c>
      <c r="K5110" s="2" t="s">
        <v>1429</v>
      </c>
      <c r="L5110" s="30">
        <v>1483</v>
      </c>
      <c r="M5110" s="2">
        <v>81</v>
      </c>
      <c r="N5110" s="2">
        <v>22</v>
      </c>
      <c r="O5110" s="31">
        <v>4.0520833333333332E-2</v>
      </c>
    </row>
    <row r="5111" spans="1:15" x14ac:dyDescent="0.25">
      <c r="A5111" s="2">
        <f t="shared" si="324"/>
        <v>2019</v>
      </c>
      <c r="B5111" s="2" t="str">
        <f t="shared" si="325"/>
        <v>Jan</v>
      </c>
      <c r="C5111" s="2">
        <f t="shared" si="326"/>
        <v>1</v>
      </c>
      <c r="D5111" s="2" t="str">
        <f t="shared" si="327"/>
        <v>Thu</v>
      </c>
      <c r="E5111" s="34">
        <v>43468</v>
      </c>
      <c r="F5111" s="30">
        <v>50094</v>
      </c>
      <c r="G5111" s="2" t="s">
        <v>683</v>
      </c>
      <c r="H5111" s="30" t="s">
        <v>2625</v>
      </c>
      <c r="I5111" s="2">
        <v>17</v>
      </c>
      <c r="J5111" s="30" t="s">
        <v>2087</v>
      </c>
      <c r="K5111" s="2" t="s">
        <v>1429</v>
      </c>
      <c r="L5111" s="30">
        <v>1483</v>
      </c>
      <c r="M5111" s="2">
        <v>81</v>
      </c>
      <c r="N5111" s="2">
        <v>22</v>
      </c>
      <c r="O5111" s="31">
        <v>3.8981481481481485E-2</v>
      </c>
    </row>
    <row r="5112" spans="1:15" x14ac:dyDescent="0.25">
      <c r="A5112" s="2">
        <f t="shared" si="324"/>
        <v>2019</v>
      </c>
      <c r="B5112" s="2" t="str">
        <f t="shared" si="325"/>
        <v>Jan</v>
      </c>
      <c r="C5112" s="2">
        <f t="shared" si="326"/>
        <v>1</v>
      </c>
      <c r="D5112" s="2" t="str">
        <f t="shared" si="327"/>
        <v>Thu</v>
      </c>
      <c r="E5112" s="34">
        <v>43468</v>
      </c>
      <c r="F5112" s="30">
        <v>50094</v>
      </c>
      <c r="G5112" s="2" t="s">
        <v>683</v>
      </c>
      <c r="H5112" s="30" t="s">
        <v>2625</v>
      </c>
      <c r="I5112" s="2">
        <v>17</v>
      </c>
      <c r="J5112" s="30" t="s">
        <v>2456</v>
      </c>
      <c r="K5112" s="2" t="s">
        <v>1429</v>
      </c>
      <c r="L5112" s="30">
        <v>1483</v>
      </c>
      <c r="M5112" s="2">
        <v>81</v>
      </c>
      <c r="N5112" s="2">
        <v>22</v>
      </c>
      <c r="O5112" s="31">
        <v>4.0520833333333332E-2</v>
      </c>
    </row>
    <row r="5113" spans="1:15" x14ac:dyDescent="0.25">
      <c r="A5113" s="2">
        <f t="shared" si="324"/>
        <v>2019</v>
      </c>
      <c r="B5113" s="2" t="str">
        <f t="shared" si="325"/>
        <v>Jan</v>
      </c>
      <c r="C5113" s="2">
        <f t="shared" si="326"/>
        <v>1</v>
      </c>
      <c r="D5113" s="2" t="str">
        <f t="shared" si="327"/>
        <v>Thu</v>
      </c>
      <c r="E5113" s="34">
        <v>43468</v>
      </c>
      <c r="F5113" s="30">
        <v>50094</v>
      </c>
      <c r="G5113" s="2" t="s">
        <v>683</v>
      </c>
      <c r="H5113" s="30" t="s">
        <v>2625</v>
      </c>
      <c r="I5113" s="2">
        <v>17</v>
      </c>
      <c r="J5113" s="30" t="s">
        <v>3221</v>
      </c>
      <c r="K5113" s="2" t="s">
        <v>1429</v>
      </c>
      <c r="L5113" s="30">
        <v>1483</v>
      </c>
      <c r="M5113" s="2">
        <v>81</v>
      </c>
      <c r="N5113" s="2">
        <v>22</v>
      </c>
      <c r="O5113" s="31">
        <v>3.4305555555555554E-2</v>
      </c>
    </row>
    <row r="5114" spans="1:15" x14ac:dyDescent="0.25">
      <c r="A5114" s="2">
        <f t="shared" si="324"/>
        <v>2019</v>
      </c>
      <c r="B5114" s="2" t="str">
        <f t="shared" si="325"/>
        <v>Jan</v>
      </c>
      <c r="C5114" s="2">
        <f t="shared" si="326"/>
        <v>1</v>
      </c>
      <c r="D5114" s="2" t="str">
        <f t="shared" si="327"/>
        <v>Thu</v>
      </c>
      <c r="E5114" s="34">
        <v>43468</v>
      </c>
      <c r="F5114" s="30">
        <v>50094</v>
      </c>
      <c r="G5114" s="2" t="s">
        <v>683</v>
      </c>
      <c r="H5114" s="30" t="s">
        <v>2625</v>
      </c>
      <c r="I5114" s="2">
        <v>17</v>
      </c>
      <c r="J5114" s="30" t="s">
        <v>3222</v>
      </c>
      <c r="K5114" s="2" t="s">
        <v>1429</v>
      </c>
      <c r="L5114" s="30">
        <v>1483</v>
      </c>
      <c r="M5114" s="2">
        <v>81</v>
      </c>
      <c r="N5114" s="2">
        <v>22</v>
      </c>
      <c r="O5114" s="31">
        <v>3.0104166666666668E-2</v>
      </c>
    </row>
    <row r="5115" spans="1:15" x14ac:dyDescent="0.25">
      <c r="A5115" s="2">
        <f t="shared" si="324"/>
        <v>2019</v>
      </c>
      <c r="B5115" s="2" t="str">
        <f t="shared" si="325"/>
        <v>Jan</v>
      </c>
      <c r="C5115" s="2">
        <f t="shared" si="326"/>
        <v>1</v>
      </c>
      <c r="D5115" s="2" t="str">
        <f t="shared" si="327"/>
        <v>Thu</v>
      </c>
      <c r="E5115" s="34">
        <v>43468</v>
      </c>
      <c r="F5115" s="30">
        <v>50094</v>
      </c>
      <c r="G5115" s="2" t="s">
        <v>683</v>
      </c>
      <c r="H5115" s="30" t="s">
        <v>2625</v>
      </c>
      <c r="I5115" s="2">
        <v>17</v>
      </c>
      <c r="J5115" s="30" t="s">
        <v>3223</v>
      </c>
      <c r="K5115" s="2" t="s">
        <v>1429</v>
      </c>
      <c r="L5115" s="30">
        <v>1483</v>
      </c>
      <c r="M5115" s="2">
        <v>81</v>
      </c>
      <c r="N5115" s="2">
        <v>22</v>
      </c>
      <c r="O5115" s="31">
        <v>2.9756944444444447E-2</v>
      </c>
    </row>
    <row r="5116" spans="1:15" x14ac:dyDescent="0.25">
      <c r="A5116" s="2">
        <f t="shared" si="324"/>
        <v>2019</v>
      </c>
      <c r="B5116" s="2" t="str">
        <f t="shared" si="325"/>
        <v>Jan</v>
      </c>
      <c r="C5116" s="2">
        <f t="shared" si="326"/>
        <v>1</v>
      </c>
      <c r="D5116" s="2" t="str">
        <f t="shared" si="327"/>
        <v>Thu</v>
      </c>
      <c r="E5116" s="34">
        <v>43468</v>
      </c>
      <c r="F5116" s="30">
        <v>50094</v>
      </c>
      <c r="G5116" s="2" t="s">
        <v>683</v>
      </c>
      <c r="H5116" s="30" t="s">
        <v>2625</v>
      </c>
      <c r="I5116" s="2">
        <v>17</v>
      </c>
      <c r="J5116" s="30" t="s">
        <v>3224</v>
      </c>
      <c r="K5116" s="2" t="s">
        <v>1275</v>
      </c>
      <c r="L5116" s="30">
        <v>1483</v>
      </c>
      <c r="M5116" s="2">
        <v>81</v>
      </c>
      <c r="N5116" s="2">
        <v>22</v>
      </c>
      <c r="O5116" s="31">
        <v>3.2858796296296296E-2</v>
      </c>
    </row>
    <row r="5117" spans="1:15" x14ac:dyDescent="0.25">
      <c r="A5117" s="2">
        <f t="shared" si="324"/>
        <v>2019</v>
      </c>
      <c r="B5117" s="2" t="str">
        <f t="shared" si="325"/>
        <v>Jan</v>
      </c>
      <c r="C5117" s="2">
        <f t="shared" si="326"/>
        <v>1</v>
      </c>
      <c r="D5117" s="2" t="str">
        <f t="shared" si="327"/>
        <v>Thu</v>
      </c>
      <c r="E5117" s="34">
        <v>43468</v>
      </c>
      <c r="F5117" s="30" t="s">
        <v>2626</v>
      </c>
      <c r="G5117" s="2" t="s">
        <v>2627</v>
      </c>
      <c r="H5117" s="30" t="s">
        <v>2628</v>
      </c>
      <c r="I5117" s="2">
        <v>12</v>
      </c>
      <c r="J5117" s="30" t="s">
        <v>1345</v>
      </c>
      <c r="K5117" s="2" t="s">
        <v>1275</v>
      </c>
      <c r="L5117" s="30">
        <v>1900</v>
      </c>
      <c r="M5117" s="2">
        <v>1</v>
      </c>
      <c r="N5117" s="2">
        <v>28</v>
      </c>
      <c r="O5117" s="31">
        <v>7.0682870370370368E-2</v>
      </c>
    </row>
    <row r="5118" spans="1:15" x14ac:dyDescent="0.25">
      <c r="A5118" s="2">
        <f t="shared" si="324"/>
        <v>2019</v>
      </c>
      <c r="B5118" s="2" t="str">
        <f t="shared" si="325"/>
        <v>Jan</v>
      </c>
      <c r="C5118" s="2">
        <f t="shared" si="326"/>
        <v>1</v>
      </c>
      <c r="D5118" s="2" t="str">
        <f t="shared" si="327"/>
        <v>Thu</v>
      </c>
      <c r="E5118" s="34">
        <v>43468</v>
      </c>
      <c r="F5118" s="30" t="s">
        <v>2626</v>
      </c>
      <c r="G5118" s="2" t="s">
        <v>2627</v>
      </c>
      <c r="H5118" s="30" t="s">
        <v>2628</v>
      </c>
      <c r="I5118" s="2">
        <v>12</v>
      </c>
      <c r="J5118" s="30" t="s">
        <v>1709</v>
      </c>
      <c r="K5118" s="2" t="s">
        <v>1264</v>
      </c>
      <c r="L5118" s="30">
        <v>1900</v>
      </c>
      <c r="M5118" s="2">
        <v>1</v>
      </c>
      <c r="N5118" s="2">
        <v>28</v>
      </c>
      <c r="O5118" s="31">
        <v>8.4456018518518527E-2</v>
      </c>
    </row>
    <row r="5119" spans="1:15" x14ac:dyDescent="0.25">
      <c r="A5119" s="2">
        <f t="shared" si="324"/>
        <v>2019</v>
      </c>
      <c r="B5119" s="2" t="str">
        <f t="shared" si="325"/>
        <v>Jan</v>
      </c>
      <c r="C5119" s="2">
        <f t="shared" si="326"/>
        <v>1</v>
      </c>
      <c r="D5119" s="2" t="str">
        <f t="shared" si="327"/>
        <v>Thu</v>
      </c>
      <c r="E5119" s="34">
        <v>43468</v>
      </c>
      <c r="F5119" s="30" t="s">
        <v>2626</v>
      </c>
      <c r="G5119" s="2" t="s">
        <v>2627</v>
      </c>
      <c r="H5119" s="30" t="s">
        <v>2628</v>
      </c>
      <c r="I5119" s="2">
        <v>12</v>
      </c>
      <c r="J5119" s="30" t="s">
        <v>1770</v>
      </c>
      <c r="K5119" s="2" t="s">
        <v>1272</v>
      </c>
      <c r="L5119" s="30">
        <v>1900</v>
      </c>
      <c r="M5119" s="2">
        <v>1</v>
      </c>
      <c r="N5119" s="2">
        <v>28</v>
      </c>
      <c r="O5119" s="31">
        <v>9.5439814814814825E-2</v>
      </c>
    </row>
    <row r="5120" spans="1:15" x14ac:dyDescent="0.25">
      <c r="A5120" s="2">
        <f t="shared" si="324"/>
        <v>2019</v>
      </c>
      <c r="B5120" s="2" t="str">
        <f t="shared" si="325"/>
        <v>Jan</v>
      </c>
      <c r="C5120" s="2">
        <f t="shared" si="326"/>
        <v>1</v>
      </c>
      <c r="D5120" s="2" t="str">
        <f t="shared" si="327"/>
        <v>Thu</v>
      </c>
      <c r="E5120" s="34">
        <v>43468</v>
      </c>
      <c r="F5120" s="30" t="s">
        <v>2626</v>
      </c>
      <c r="G5120" s="2" t="s">
        <v>2627</v>
      </c>
      <c r="H5120" s="30" t="s">
        <v>2628</v>
      </c>
      <c r="I5120" s="2">
        <v>12</v>
      </c>
      <c r="J5120" s="30" t="s">
        <v>1794</v>
      </c>
      <c r="K5120" s="2" t="s">
        <v>1275</v>
      </c>
      <c r="L5120" s="30">
        <v>1900</v>
      </c>
      <c r="M5120" s="2">
        <v>1</v>
      </c>
      <c r="N5120" s="2">
        <v>28</v>
      </c>
      <c r="O5120" s="31">
        <v>7.0578703703703713E-2</v>
      </c>
    </row>
    <row r="5121" spans="1:15" x14ac:dyDescent="0.25">
      <c r="A5121" s="2">
        <f t="shared" si="324"/>
        <v>2019</v>
      </c>
      <c r="B5121" s="2" t="str">
        <f t="shared" si="325"/>
        <v>Jan</v>
      </c>
      <c r="C5121" s="2">
        <f t="shared" si="326"/>
        <v>1</v>
      </c>
      <c r="D5121" s="2" t="str">
        <f t="shared" si="327"/>
        <v>Thu</v>
      </c>
      <c r="E5121" s="34">
        <v>43468</v>
      </c>
      <c r="F5121" s="30" t="s">
        <v>2626</v>
      </c>
      <c r="G5121" s="2" t="s">
        <v>2627</v>
      </c>
      <c r="H5121" s="30" t="s">
        <v>2628</v>
      </c>
      <c r="I5121" s="2">
        <v>12</v>
      </c>
      <c r="J5121" s="30" t="s">
        <v>1948</v>
      </c>
      <c r="K5121" s="2" t="s">
        <v>1348</v>
      </c>
      <c r="L5121" s="30">
        <v>1900</v>
      </c>
      <c r="M5121" s="2">
        <v>1</v>
      </c>
      <c r="N5121" s="2">
        <v>28</v>
      </c>
      <c r="O5121" s="31">
        <v>8.4074074074074079E-2</v>
      </c>
    </row>
    <row r="5122" spans="1:15" x14ac:dyDescent="0.25">
      <c r="A5122" s="2">
        <f t="shared" si="324"/>
        <v>2019</v>
      </c>
      <c r="B5122" s="2" t="str">
        <f t="shared" si="325"/>
        <v>Jan</v>
      </c>
      <c r="C5122" s="2">
        <f t="shared" si="326"/>
        <v>1</v>
      </c>
      <c r="D5122" s="2" t="str">
        <f t="shared" si="327"/>
        <v>Thu</v>
      </c>
      <c r="E5122" s="34">
        <v>43468</v>
      </c>
      <c r="F5122" s="30" t="s">
        <v>2626</v>
      </c>
      <c r="G5122" s="2" t="s">
        <v>2627</v>
      </c>
      <c r="H5122" s="30" t="s">
        <v>2628</v>
      </c>
      <c r="I5122" s="2">
        <v>12</v>
      </c>
      <c r="J5122" s="30" t="s">
        <v>2456</v>
      </c>
      <c r="K5122" s="2" t="s">
        <v>1429</v>
      </c>
      <c r="L5122" s="30">
        <v>1900</v>
      </c>
      <c r="M5122" s="2">
        <v>1</v>
      </c>
      <c r="N5122" s="2">
        <v>28</v>
      </c>
      <c r="O5122" s="31">
        <v>4.0763888888888891E-2</v>
      </c>
    </row>
    <row r="5123" spans="1:15" x14ac:dyDescent="0.25">
      <c r="A5123" s="2">
        <f t="shared" si="324"/>
        <v>2019</v>
      </c>
      <c r="B5123" s="2" t="str">
        <f t="shared" si="325"/>
        <v>Jan</v>
      </c>
      <c r="C5123" s="2">
        <f t="shared" si="326"/>
        <v>1</v>
      </c>
      <c r="D5123" s="2" t="str">
        <f t="shared" si="327"/>
        <v>Thu</v>
      </c>
      <c r="E5123" s="34">
        <v>43468</v>
      </c>
      <c r="F5123" s="30" t="s">
        <v>2629</v>
      </c>
      <c r="G5123" s="2" t="s">
        <v>2630</v>
      </c>
      <c r="H5123" s="30" t="s">
        <v>2631</v>
      </c>
      <c r="I5123" s="2">
        <v>39</v>
      </c>
      <c r="J5123" s="30" t="s">
        <v>1339</v>
      </c>
      <c r="K5123" s="2" t="s">
        <v>1275</v>
      </c>
      <c r="L5123" s="30">
        <v>3438</v>
      </c>
      <c r="M5123" s="2">
        <v>15</v>
      </c>
      <c r="N5123" s="2">
        <v>28</v>
      </c>
      <c r="O5123" s="31">
        <v>2.5798611111111109E-2</v>
      </c>
    </row>
    <row r="5124" spans="1:15" x14ac:dyDescent="0.25">
      <c r="A5124" s="2">
        <f t="shared" si="324"/>
        <v>2019</v>
      </c>
      <c r="B5124" s="2" t="str">
        <f t="shared" si="325"/>
        <v>Jan</v>
      </c>
      <c r="C5124" s="2">
        <f t="shared" si="326"/>
        <v>1</v>
      </c>
      <c r="D5124" s="2" t="str">
        <f t="shared" si="327"/>
        <v>Thu</v>
      </c>
      <c r="E5124" s="34">
        <v>43468</v>
      </c>
      <c r="F5124" s="30" t="s">
        <v>2629</v>
      </c>
      <c r="G5124" s="2" t="s">
        <v>2630</v>
      </c>
      <c r="H5124" s="30" t="s">
        <v>2631</v>
      </c>
      <c r="I5124" s="2">
        <v>39</v>
      </c>
      <c r="J5124" s="30" t="s">
        <v>1345</v>
      </c>
      <c r="K5124" s="2" t="s">
        <v>1855</v>
      </c>
      <c r="L5124" s="30">
        <v>3438</v>
      </c>
      <c r="M5124" s="2">
        <v>15</v>
      </c>
      <c r="N5124" s="2">
        <v>28</v>
      </c>
      <c r="O5124" s="31">
        <v>4.2858796296296298E-2</v>
      </c>
    </row>
    <row r="5125" spans="1:15" x14ac:dyDescent="0.25">
      <c r="A5125" s="2">
        <f t="shared" si="324"/>
        <v>2019</v>
      </c>
      <c r="B5125" s="2" t="str">
        <f t="shared" si="325"/>
        <v>Jan</v>
      </c>
      <c r="C5125" s="2">
        <f t="shared" si="326"/>
        <v>1</v>
      </c>
      <c r="D5125" s="2" t="str">
        <f t="shared" si="327"/>
        <v>Thu</v>
      </c>
      <c r="E5125" s="34">
        <v>43468</v>
      </c>
      <c r="F5125" s="30" t="s">
        <v>2629</v>
      </c>
      <c r="G5125" s="2" t="s">
        <v>2630</v>
      </c>
      <c r="H5125" s="30" t="s">
        <v>2631</v>
      </c>
      <c r="I5125" s="2">
        <v>39</v>
      </c>
      <c r="J5125" s="30" t="s">
        <v>1703</v>
      </c>
      <c r="K5125" s="2" t="s">
        <v>1429</v>
      </c>
      <c r="L5125" s="30">
        <v>3438</v>
      </c>
      <c r="M5125" s="2">
        <v>15</v>
      </c>
      <c r="N5125" s="2">
        <v>28</v>
      </c>
      <c r="O5125" s="31">
        <v>2.162037037037037E-2</v>
      </c>
    </row>
    <row r="5126" spans="1:15" x14ac:dyDescent="0.25">
      <c r="A5126" s="2">
        <f t="shared" si="324"/>
        <v>2019</v>
      </c>
      <c r="B5126" s="2" t="str">
        <f t="shared" si="325"/>
        <v>Jan</v>
      </c>
      <c r="C5126" s="2">
        <f t="shared" si="326"/>
        <v>1</v>
      </c>
      <c r="D5126" s="2" t="str">
        <f t="shared" si="327"/>
        <v>Thu</v>
      </c>
      <c r="E5126" s="34">
        <v>43468</v>
      </c>
      <c r="F5126" s="30" t="s">
        <v>2629</v>
      </c>
      <c r="G5126" s="2" t="s">
        <v>2630</v>
      </c>
      <c r="H5126" s="30" t="s">
        <v>2631</v>
      </c>
      <c r="I5126" s="2">
        <v>39</v>
      </c>
      <c r="J5126" s="30" t="s">
        <v>1705</v>
      </c>
      <c r="K5126" s="2" t="s">
        <v>1272</v>
      </c>
      <c r="L5126" s="30">
        <v>3438</v>
      </c>
      <c r="M5126" s="2">
        <v>15</v>
      </c>
      <c r="N5126" s="2">
        <v>28</v>
      </c>
      <c r="O5126" s="31">
        <v>2.1597222222222223E-2</v>
      </c>
    </row>
    <row r="5127" spans="1:15" x14ac:dyDescent="0.25">
      <c r="A5127" s="2">
        <f t="shared" si="324"/>
        <v>2019</v>
      </c>
      <c r="B5127" s="2" t="str">
        <f t="shared" si="325"/>
        <v>Jan</v>
      </c>
      <c r="C5127" s="2">
        <f t="shared" si="326"/>
        <v>1</v>
      </c>
      <c r="D5127" s="2" t="str">
        <f t="shared" si="327"/>
        <v>Thu</v>
      </c>
      <c r="E5127" s="34">
        <v>43468</v>
      </c>
      <c r="F5127" s="30" t="s">
        <v>2629</v>
      </c>
      <c r="G5127" s="2" t="s">
        <v>2630</v>
      </c>
      <c r="H5127" s="30" t="s">
        <v>2631</v>
      </c>
      <c r="I5127" s="2">
        <v>39</v>
      </c>
      <c r="J5127" s="30" t="s">
        <v>1709</v>
      </c>
      <c r="K5127" s="2" t="s">
        <v>1275</v>
      </c>
      <c r="L5127" s="30">
        <v>3438</v>
      </c>
      <c r="M5127" s="2">
        <v>15</v>
      </c>
      <c r="N5127" s="2">
        <v>28</v>
      </c>
      <c r="O5127" s="31">
        <v>1.3738425925925926E-2</v>
      </c>
    </row>
    <row r="5128" spans="1:15" x14ac:dyDescent="0.25">
      <c r="A5128" s="2">
        <f t="shared" si="324"/>
        <v>2019</v>
      </c>
      <c r="B5128" s="2" t="str">
        <f t="shared" si="325"/>
        <v>Jan</v>
      </c>
      <c r="C5128" s="2">
        <f t="shared" si="326"/>
        <v>1</v>
      </c>
      <c r="D5128" s="2" t="str">
        <f t="shared" si="327"/>
        <v>Thu</v>
      </c>
      <c r="E5128" s="34">
        <v>43468</v>
      </c>
      <c r="F5128" s="30" t="s">
        <v>2629</v>
      </c>
      <c r="G5128" s="2" t="s">
        <v>2630</v>
      </c>
      <c r="H5128" s="30" t="s">
        <v>2631</v>
      </c>
      <c r="I5128" s="2">
        <v>39</v>
      </c>
      <c r="J5128" s="30" t="s">
        <v>1709</v>
      </c>
      <c r="K5128" s="2" t="s">
        <v>1264</v>
      </c>
      <c r="L5128" s="30">
        <v>3438</v>
      </c>
      <c r="M5128" s="2">
        <v>15</v>
      </c>
      <c r="N5128" s="2">
        <v>28</v>
      </c>
      <c r="O5128" s="31">
        <v>2.1724537037037039E-2</v>
      </c>
    </row>
    <row r="5129" spans="1:15" x14ac:dyDescent="0.25">
      <c r="A5129" s="2">
        <f t="shared" si="324"/>
        <v>2019</v>
      </c>
      <c r="B5129" s="2" t="str">
        <f t="shared" si="325"/>
        <v>Jan</v>
      </c>
      <c r="C5129" s="2">
        <f t="shared" si="326"/>
        <v>1</v>
      </c>
      <c r="D5129" s="2" t="str">
        <f t="shared" si="327"/>
        <v>Thu</v>
      </c>
      <c r="E5129" s="34">
        <v>43468</v>
      </c>
      <c r="F5129" s="30" t="s">
        <v>2629</v>
      </c>
      <c r="G5129" s="2" t="s">
        <v>2630</v>
      </c>
      <c r="H5129" s="30" t="s">
        <v>2631</v>
      </c>
      <c r="I5129" s="2">
        <v>39</v>
      </c>
      <c r="J5129" s="30" t="s">
        <v>1711</v>
      </c>
      <c r="K5129" s="2" t="s">
        <v>1429</v>
      </c>
      <c r="L5129" s="30">
        <v>3438</v>
      </c>
      <c r="M5129" s="2">
        <v>15</v>
      </c>
      <c r="N5129" s="2">
        <v>28</v>
      </c>
      <c r="O5129" s="31">
        <v>2.146990740740741E-2</v>
      </c>
    </row>
    <row r="5130" spans="1:15" x14ac:dyDescent="0.25">
      <c r="A5130" s="2">
        <f t="shared" si="324"/>
        <v>2019</v>
      </c>
      <c r="B5130" s="2" t="str">
        <f t="shared" si="325"/>
        <v>Jan</v>
      </c>
      <c r="C5130" s="2">
        <f t="shared" si="326"/>
        <v>1</v>
      </c>
      <c r="D5130" s="2" t="str">
        <f t="shared" si="327"/>
        <v>Thu</v>
      </c>
      <c r="E5130" s="34">
        <v>43468</v>
      </c>
      <c r="F5130" s="30" t="s">
        <v>2629</v>
      </c>
      <c r="G5130" s="2" t="s">
        <v>2630</v>
      </c>
      <c r="H5130" s="30" t="s">
        <v>2631</v>
      </c>
      <c r="I5130" s="2">
        <v>39</v>
      </c>
      <c r="J5130" s="30" t="s">
        <v>1770</v>
      </c>
      <c r="K5130" s="2" t="s">
        <v>1348</v>
      </c>
      <c r="L5130" s="30">
        <v>3438</v>
      </c>
      <c r="M5130" s="2">
        <v>15</v>
      </c>
      <c r="N5130" s="2">
        <v>28</v>
      </c>
      <c r="O5130" s="31">
        <v>3.1759259259259258E-2</v>
      </c>
    </row>
    <row r="5131" spans="1:15" x14ac:dyDescent="0.25">
      <c r="A5131" s="2">
        <f t="shared" si="324"/>
        <v>2019</v>
      </c>
      <c r="B5131" s="2" t="str">
        <f t="shared" si="325"/>
        <v>Jan</v>
      </c>
      <c r="C5131" s="2">
        <f t="shared" si="326"/>
        <v>1</v>
      </c>
      <c r="D5131" s="2" t="str">
        <f t="shared" si="327"/>
        <v>Thu</v>
      </c>
      <c r="E5131" s="34">
        <v>43468</v>
      </c>
      <c r="F5131" s="30" t="s">
        <v>2629</v>
      </c>
      <c r="G5131" s="2" t="s">
        <v>2630</v>
      </c>
      <c r="H5131" s="30" t="s">
        <v>2631</v>
      </c>
      <c r="I5131" s="2">
        <v>39</v>
      </c>
      <c r="J5131" s="30" t="s">
        <v>2073</v>
      </c>
      <c r="K5131" s="2" t="s">
        <v>1429</v>
      </c>
      <c r="L5131" s="30">
        <v>3438</v>
      </c>
      <c r="M5131" s="2">
        <v>15</v>
      </c>
      <c r="N5131" s="2">
        <v>28</v>
      </c>
      <c r="O5131" s="31">
        <v>2.1215277777777777E-2</v>
      </c>
    </row>
    <row r="5132" spans="1:15" x14ac:dyDescent="0.25">
      <c r="A5132" s="2">
        <f t="shared" si="324"/>
        <v>2019</v>
      </c>
      <c r="B5132" s="2" t="str">
        <f t="shared" si="325"/>
        <v>Jan</v>
      </c>
      <c r="C5132" s="2">
        <f t="shared" si="326"/>
        <v>1</v>
      </c>
      <c r="D5132" s="2" t="str">
        <f t="shared" si="327"/>
        <v>Thu</v>
      </c>
      <c r="E5132" s="34">
        <v>43468</v>
      </c>
      <c r="F5132" s="30">
        <v>51839</v>
      </c>
      <c r="G5132" s="2" t="s">
        <v>707</v>
      </c>
      <c r="H5132" s="30" t="s">
        <v>2632</v>
      </c>
      <c r="I5132" s="2">
        <v>15</v>
      </c>
      <c r="J5132" s="30" t="s">
        <v>1279</v>
      </c>
      <c r="K5132" s="2" t="s">
        <v>1280</v>
      </c>
      <c r="L5132" s="30">
        <v>2783</v>
      </c>
      <c r="M5132" s="2">
        <v>17</v>
      </c>
      <c r="N5132" s="2">
        <v>8</v>
      </c>
      <c r="O5132" s="31">
        <v>34.958321759259256</v>
      </c>
    </row>
    <row r="5133" spans="1:15" x14ac:dyDescent="0.25">
      <c r="A5133" s="2">
        <f t="shared" si="324"/>
        <v>2019</v>
      </c>
      <c r="B5133" s="2" t="str">
        <f t="shared" si="325"/>
        <v>Jan</v>
      </c>
      <c r="C5133" s="2">
        <f t="shared" si="326"/>
        <v>1</v>
      </c>
      <c r="D5133" s="2" t="str">
        <f t="shared" si="327"/>
        <v>Thu</v>
      </c>
      <c r="E5133" s="34">
        <v>43468</v>
      </c>
      <c r="F5133" s="30">
        <v>51839</v>
      </c>
      <c r="G5133" s="2" t="s">
        <v>707</v>
      </c>
      <c r="H5133" s="30" t="s">
        <v>2632</v>
      </c>
      <c r="I5133" s="2">
        <v>15</v>
      </c>
      <c r="J5133" s="30" t="s">
        <v>1279</v>
      </c>
      <c r="K5133" s="2" t="s">
        <v>1282</v>
      </c>
      <c r="L5133" s="30">
        <v>2783</v>
      </c>
      <c r="M5133" s="2">
        <v>17</v>
      </c>
      <c r="N5133" s="2">
        <v>8</v>
      </c>
      <c r="O5133" s="31">
        <v>0.15194444444444444</v>
      </c>
    </row>
    <row r="5134" spans="1:15" x14ac:dyDescent="0.25">
      <c r="A5134" s="2">
        <f t="shared" si="324"/>
        <v>2019</v>
      </c>
      <c r="B5134" s="2" t="str">
        <f t="shared" si="325"/>
        <v>Jan</v>
      </c>
      <c r="C5134" s="2">
        <f t="shared" si="326"/>
        <v>1</v>
      </c>
      <c r="D5134" s="2" t="str">
        <f t="shared" si="327"/>
        <v>Thu</v>
      </c>
      <c r="E5134" s="34">
        <v>43468</v>
      </c>
      <c r="F5134" s="30">
        <v>51839</v>
      </c>
      <c r="G5134" s="2" t="s">
        <v>707</v>
      </c>
      <c r="H5134" s="30" t="s">
        <v>2632</v>
      </c>
      <c r="I5134" s="2">
        <v>15</v>
      </c>
      <c r="J5134" s="30" t="s">
        <v>1279</v>
      </c>
      <c r="K5134" s="2" t="s">
        <v>1355</v>
      </c>
      <c r="L5134" s="30">
        <v>2783</v>
      </c>
      <c r="M5134" s="2">
        <v>17</v>
      </c>
      <c r="N5134" s="2">
        <v>8</v>
      </c>
      <c r="O5134" s="31">
        <v>0.13158564814814813</v>
      </c>
    </row>
    <row r="5135" spans="1:15" x14ac:dyDescent="0.25">
      <c r="A5135" s="2">
        <f t="shared" si="324"/>
        <v>2019</v>
      </c>
      <c r="B5135" s="2" t="str">
        <f t="shared" si="325"/>
        <v>Jan</v>
      </c>
      <c r="C5135" s="2">
        <f t="shared" si="326"/>
        <v>1</v>
      </c>
      <c r="D5135" s="2" t="str">
        <f t="shared" si="327"/>
        <v>Thu</v>
      </c>
      <c r="E5135" s="34">
        <v>43468</v>
      </c>
      <c r="F5135" s="30">
        <v>51839</v>
      </c>
      <c r="G5135" s="2" t="s">
        <v>707</v>
      </c>
      <c r="H5135" s="30" t="s">
        <v>2632</v>
      </c>
      <c r="I5135" s="2">
        <v>15</v>
      </c>
      <c r="J5135" s="30" t="s">
        <v>1367</v>
      </c>
      <c r="K5135" s="2" t="s">
        <v>1247</v>
      </c>
      <c r="L5135" s="30">
        <v>2783</v>
      </c>
      <c r="M5135" s="2">
        <v>17</v>
      </c>
      <c r="N5135" s="2">
        <v>8</v>
      </c>
      <c r="O5135" s="31">
        <v>0.13142361111111112</v>
      </c>
    </row>
    <row r="5136" spans="1:15" x14ac:dyDescent="0.25">
      <c r="A5136" s="2">
        <f t="shared" si="324"/>
        <v>2019</v>
      </c>
      <c r="B5136" s="2" t="str">
        <f t="shared" si="325"/>
        <v>Jan</v>
      </c>
      <c r="C5136" s="2">
        <f t="shared" si="326"/>
        <v>1</v>
      </c>
      <c r="D5136" s="2" t="str">
        <f t="shared" si="327"/>
        <v>Thu</v>
      </c>
      <c r="E5136" s="34">
        <v>43468</v>
      </c>
      <c r="F5136" s="30">
        <v>51839</v>
      </c>
      <c r="G5136" s="2" t="s">
        <v>707</v>
      </c>
      <c r="H5136" s="30" t="s">
        <v>2632</v>
      </c>
      <c r="I5136" s="2">
        <v>15</v>
      </c>
      <c r="J5136" s="30" t="s">
        <v>1375</v>
      </c>
      <c r="K5136" s="2" t="s">
        <v>1264</v>
      </c>
      <c r="L5136" s="30">
        <v>2783</v>
      </c>
      <c r="M5136" s="2">
        <v>17</v>
      </c>
      <c r="N5136" s="2">
        <v>8</v>
      </c>
      <c r="O5136" s="31">
        <v>0.13172453703703704</v>
      </c>
    </row>
    <row r="5137" spans="1:15" x14ac:dyDescent="0.25">
      <c r="A5137" s="2">
        <f t="shared" si="324"/>
        <v>2019</v>
      </c>
      <c r="B5137" s="2" t="str">
        <f t="shared" si="325"/>
        <v>Jan</v>
      </c>
      <c r="C5137" s="2">
        <f t="shared" si="326"/>
        <v>1</v>
      </c>
      <c r="D5137" s="2" t="str">
        <f t="shared" si="327"/>
        <v>Thu</v>
      </c>
      <c r="E5137" s="34">
        <v>43468</v>
      </c>
      <c r="F5137" s="30">
        <v>51839</v>
      </c>
      <c r="G5137" s="2" t="s">
        <v>707</v>
      </c>
      <c r="H5137" s="30" t="s">
        <v>2632</v>
      </c>
      <c r="I5137" s="2">
        <v>15</v>
      </c>
      <c r="J5137" s="30" t="s">
        <v>1378</v>
      </c>
      <c r="K5137" s="2" t="s">
        <v>1257</v>
      </c>
      <c r="L5137" s="30">
        <v>2783</v>
      </c>
      <c r="M5137" s="2">
        <v>17</v>
      </c>
      <c r="N5137" s="2">
        <v>8</v>
      </c>
      <c r="O5137" s="31">
        <v>0.1315625</v>
      </c>
    </row>
    <row r="5138" spans="1:15" x14ac:dyDescent="0.25">
      <c r="A5138" s="2">
        <f t="shared" si="324"/>
        <v>2019</v>
      </c>
      <c r="B5138" s="2" t="str">
        <f t="shared" si="325"/>
        <v>Jan</v>
      </c>
      <c r="C5138" s="2">
        <f t="shared" si="326"/>
        <v>1</v>
      </c>
      <c r="D5138" s="2" t="str">
        <f t="shared" si="327"/>
        <v>Thu</v>
      </c>
      <c r="E5138" s="34">
        <v>43468</v>
      </c>
      <c r="F5138" s="30" t="s">
        <v>2633</v>
      </c>
      <c r="G5138" s="2" t="s">
        <v>2634</v>
      </c>
      <c r="H5138" s="30" t="s">
        <v>2635</v>
      </c>
      <c r="I5138" s="2">
        <v>15</v>
      </c>
      <c r="J5138" s="30" t="s">
        <v>1339</v>
      </c>
      <c r="K5138" s="2" t="s">
        <v>1275</v>
      </c>
      <c r="L5138" s="30">
        <v>4268</v>
      </c>
      <c r="M5138" s="2">
        <v>9</v>
      </c>
      <c r="N5138" s="2">
        <v>28</v>
      </c>
      <c r="O5138" s="31">
        <v>2.327546296296296E-2</v>
      </c>
    </row>
    <row r="5139" spans="1:15" x14ac:dyDescent="0.25">
      <c r="A5139" s="2">
        <f t="shared" si="324"/>
        <v>2019</v>
      </c>
      <c r="B5139" s="2" t="str">
        <f t="shared" si="325"/>
        <v>Jan</v>
      </c>
      <c r="C5139" s="2">
        <f t="shared" si="326"/>
        <v>1</v>
      </c>
      <c r="D5139" s="2" t="str">
        <f t="shared" si="327"/>
        <v>Thu</v>
      </c>
      <c r="E5139" s="34">
        <v>43468</v>
      </c>
      <c r="F5139" s="30" t="s">
        <v>2633</v>
      </c>
      <c r="G5139" s="2" t="s">
        <v>2634</v>
      </c>
      <c r="H5139" s="30" t="s">
        <v>2635</v>
      </c>
      <c r="I5139" s="2">
        <v>15</v>
      </c>
      <c r="J5139" s="30" t="s">
        <v>1345</v>
      </c>
      <c r="K5139" s="2" t="s">
        <v>1275</v>
      </c>
      <c r="L5139" s="30">
        <v>4268</v>
      </c>
      <c r="M5139" s="2">
        <v>9</v>
      </c>
      <c r="N5139" s="2">
        <v>28</v>
      </c>
      <c r="O5139" s="31">
        <v>2.3067129629629632E-2</v>
      </c>
    </row>
    <row r="5140" spans="1:15" x14ac:dyDescent="0.25">
      <c r="A5140" s="2">
        <f t="shared" si="324"/>
        <v>2019</v>
      </c>
      <c r="B5140" s="2" t="str">
        <f t="shared" si="325"/>
        <v>Jan</v>
      </c>
      <c r="C5140" s="2">
        <f t="shared" si="326"/>
        <v>1</v>
      </c>
      <c r="D5140" s="2" t="str">
        <f t="shared" si="327"/>
        <v>Thu</v>
      </c>
      <c r="E5140" s="34">
        <v>43468</v>
      </c>
      <c r="F5140" s="30" t="s">
        <v>2633</v>
      </c>
      <c r="G5140" s="2" t="s">
        <v>2634</v>
      </c>
      <c r="H5140" s="30" t="s">
        <v>2635</v>
      </c>
      <c r="I5140" s="2">
        <v>15</v>
      </c>
      <c r="J5140" s="30" t="s">
        <v>1705</v>
      </c>
      <c r="K5140" s="2" t="s">
        <v>1272</v>
      </c>
      <c r="L5140" s="30">
        <v>4268</v>
      </c>
      <c r="M5140" s="2">
        <v>9</v>
      </c>
      <c r="N5140" s="2">
        <v>28</v>
      </c>
      <c r="O5140" s="31">
        <v>1.3819444444444445E-2</v>
      </c>
    </row>
    <row r="5141" spans="1:15" x14ac:dyDescent="0.25">
      <c r="A5141" s="2">
        <f t="shared" si="324"/>
        <v>2019</v>
      </c>
      <c r="B5141" s="2" t="str">
        <f t="shared" si="325"/>
        <v>Jan</v>
      </c>
      <c r="C5141" s="2">
        <f t="shared" si="326"/>
        <v>1</v>
      </c>
      <c r="D5141" s="2" t="str">
        <f t="shared" si="327"/>
        <v>Thu</v>
      </c>
      <c r="E5141" s="34">
        <v>43468</v>
      </c>
      <c r="F5141" s="30" t="s">
        <v>2633</v>
      </c>
      <c r="G5141" s="2" t="s">
        <v>2634</v>
      </c>
      <c r="H5141" s="30" t="s">
        <v>2635</v>
      </c>
      <c r="I5141" s="2">
        <v>15</v>
      </c>
      <c r="J5141" s="30" t="s">
        <v>1706</v>
      </c>
      <c r="K5141" s="2" t="s">
        <v>1264</v>
      </c>
      <c r="L5141" s="30">
        <v>4268</v>
      </c>
      <c r="M5141" s="2">
        <v>9</v>
      </c>
      <c r="N5141" s="2">
        <v>28</v>
      </c>
      <c r="O5141" s="31">
        <v>3.1666666666666669E-2</v>
      </c>
    </row>
    <row r="5142" spans="1:15" x14ac:dyDescent="0.25">
      <c r="A5142" s="2">
        <f t="shared" si="324"/>
        <v>2019</v>
      </c>
      <c r="B5142" s="2" t="str">
        <f t="shared" si="325"/>
        <v>Jan</v>
      </c>
      <c r="C5142" s="2">
        <f t="shared" si="326"/>
        <v>1</v>
      </c>
      <c r="D5142" s="2" t="str">
        <f t="shared" si="327"/>
        <v>Thu</v>
      </c>
      <c r="E5142" s="34">
        <v>43468</v>
      </c>
      <c r="F5142" s="30" t="s">
        <v>2633</v>
      </c>
      <c r="G5142" s="2" t="s">
        <v>2634</v>
      </c>
      <c r="H5142" s="30" t="s">
        <v>2635</v>
      </c>
      <c r="I5142" s="2">
        <v>15</v>
      </c>
      <c r="J5142" s="30" t="s">
        <v>1868</v>
      </c>
      <c r="K5142" s="2" t="s">
        <v>1429</v>
      </c>
      <c r="L5142" s="30">
        <v>4268</v>
      </c>
      <c r="M5142" s="2">
        <v>9</v>
      </c>
      <c r="N5142" s="2">
        <v>28</v>
      </c>
      <c r="O5142" s="31">
        <v>2.2615740740740742E-2</v>
      </c>
    </row>
    <row r="5143" spans="1:15" x14ac:dyDescent="0.25">
      <c r="A5143" s="2">
        <f t="shared" si="324"/>
        <v>2019</v>
      </c>
      <c r="B5143" s="2" t="str">
        <f t="shared" si="325"/>
        <v>Jan</v>
      </c>
      <c r="C5143" s="2">
        <f t="shared" si="326"/>
        <v>1</v>
      </c>
      <c r="D5143" s="2" t="str">
        <f t="shared" si="327"/>
        <v>Thu</v>
      </c>
      <c r="E5143" s="34">
        <v>43468</v>
      </c>
      <c r="F5143" s="30" t="s">
        <v>2633</v>
      </c>
      <c r="G5143" s="2" t="s">
        <v>2634</v>
      </c>
      <c r="H5143" s="30" t="s">
        <v>2635</v>
      </c>
      <c r="I5143" s="2">
        <v>15</v>
      </c>
      <c r="J5143" s="30" t="s">
        <v>2050</v>
      </c>
      <c r="K5143" s="2" t="s">
        <v>1348</v>
      </c>
      <c r="L5143" s="30">
        <v>4268</v>
      </c>
      <c r="M5143" s="2">
        <v>9</v>
      </c>
      <c r="N5143" s="2">
        <v>28</v>
      </c>
      <c r="O5143" s="31">
        <v>4.0763888888888891E-2</v>
      </c>
    </row>
    <row r="5144" spans="1:15" x14ac:dyDescent="0.25">
      <c r="A5144" s="2">
        <f t="shared" si="324"/>
        <v>2019</v>
      </c>
      <c r="B5144" s="2" t="str">
        <f t="shared" si="325"/>
        <v>Jan</v>
      </c>
      <c r="C5144" s="2">
        <f t="shared" si="326"/>
        <v>1</v>
      </c>
      <c r="D5144" s="2" t="str">
        <f t="shared" si="327"/>
        <v>Thu</v>
      </c>
      <c r="E5144" s="34">
        <v>43468</v>
      </c>
      <c r="F5144" s="30" t="s">
        <v>2633</v>
      </c>
      <c r="G5144" s="2" t="s">
        <v>2634</v>
      </c>
      <c r="H5144" s="30" t="s">
        <v>2635</v>
      </c>
      <c r="I5144" s="2">
        <v>15</v>
      </c>
      <c r="J5144" s="30" t="s">
        <v>2073</v>
      </c>
      <c r="K5144" s="2" t="s">
        <v>1429</v>
      </c>
      <c r="L5144" s="30">
        <v>4268</v>
      </c>
      <c r="M5144" s="2">
        <v>9</v>
      </c>
      <c r="N5144" s="2">
        <v>28</v>
      </c>
      <c r="O5144" s="31">
        <v>2.2835648148148147E-2</v>
      </c>
    </row>
    <row r="5145" spans="1:15" x14ac:dyDescent="0.25">
      <c r="A5145" s="2">
        <f t="shared" si="324"/>
        <v>2019</v>
      </c>
      <c r="B5145" s="2" t="str">
        <f t="shared" si="325"/>
        <v>Jan</v>
      </c>
      <c r="C5145" s="2">
        <f t="shared" si="326"/>
        <v>1</v>
      </c>
      <c r="D5145" s="2" t="str">
        <f t="shared" si="327"/>
        <v>Thu</v>
      </c>
      <c r="E5145" s="34">
        <v>43468</v>
      </c>
      <c r="F5145" s="30" t="s">
        <v>2633</v>
      </c>
      <c r="G5145" s="2" t="s">
        <v>2634</v>
      </c>
      <c r="H5145" s="30" t="s">
        <v>2635</v>
      </c>
      <c r="I5145" s="2">
        <v>15</v>
      </c>
      <c r="J5145" s="30" t="s">
        <v>2087</v>
      </c>
      <c r="K5145" s="2" t="s">
        <v>1429</v>
      </c>
      <c r="L5145" s="30">
        <v>4268</v>
      </c>
      <c r="M5145" s="2">
        <v>9</v>
      </c>
      <c r="N5145" s="2">
        <v>28</v>
      </c>
      <c r="O5145" s="31">
        <v>2.2453703703703708E-2</v>
      </c>
    </row>
    <row r="5146" spans="1:15" x14ac:dyDescent="0.25">
      <c r="A5146" s="2">
        <f t="shared" si="324"/>
        <v>2019</v>
      </c>
      <c r="B5146" s="2" t="str">
        <f t="shared" si="325"/>
        <v>Jan</v>
      </c>
      <c r="C5146" s="2">
        <f t="shared" si="326"/>
        <v>1</v>
      </c>
      <c r="D5146" s="2" t="str">
        <f t="shared" si="327"/>
        <v>Thu</v>
      </c>
      <c r="E5146" s="34">
        <v>43468</v>
      </c>
      <c r="F5146" s="30">
        <v>50117</v>
      </c>
      <c r="G5146" s="2" t="s">
        <v>74</v>
      </c>
      <c r="H5146" s="30" t="s">
        <v>2636</v>
      </c>
      <c r="I5146" s="2">
        <v>17</v>
      </c>
      <c r="J5146" s="30" t="s">
        <v>1274</v>
      </c>
      <c r="K5146" s="2" t="s">
        <v>1264</v>
      </c>
      <c r="L5146" s="30">
        <v>2880</v>
      </c>
      <c r="M5146" s="2">
        <v>4</v>
      </c>
      <c r="N5146" s="2">
        <v>32</v>
      </c>
      <c r="O5146" s="31">
        <v>1.7743055555555557E-2</v>
      </c>
    </row>
    <row r="5147" spans="1:15" x14ac:dyDescent="0.25">
      <c r="A5147" s="2">
        <f t="shared" si="324"/>
        <v>2019</v>
      </c>
      <c r="B5147" s="2" t="str">
        <f t="shared" si="325"/>
        <v>Jan</v>
      </c>
      <c r="C5147" s="2">
        <f t="shared" si="326"/>
        <v>1</v>
      </c>
      <c r="D5147" s="2" t="str">
        <f t="shared" si="327"/>
        <v>Thu</v>
      </c>
      <c r="E5147" s="34">
        <v>43468</v>
      </c>
      <c r="F5147" s="30">
        <v>50117</v>
      </c>
      <c r="G5147" s="2" t="s">
        <v>74</v>
      </c>
      <c r="H5147" s="30" t="s">
        <v>2636</v>
      </c>
      <c r="I5147" s="2">
        <v>17</v>
      </c>
      <c r="J5147" s="30" t="s">
        <v>1253</v>
      </c>
      <c r="K5147" s="2" t="s">
        <v>1272</v>
      </c>
      <c r="L5147" s="30">
        <v>2880</v>
      </c>
      <c r="M5147" s="2">
        <v>4</v>
      </c>
      <c r="N5147" s="2">
        <v>32</v>
      </c>
      <c r="O5147" s="31">
        <v>6.3425925925925915E-3</v>
      </c>
    </row>
    <row r="5148" spans="1:15" x14ac:dyDescent="0.25">
      <c r="A5148" s="2">
        <f t="shared" si="324"/>
        <v>2019</v>
      </c>
      <c r="B5148" s="2" t="str">
        <f t="shared" si="325"/>
        <v>Jan</v>
      </c>
      <c r="C5148" s="2">
        <f t="shared" si="326"/>
        <v>1</v>
      </c>
      <c r="D5148" s="2" t="str">
        <f t="shared" si="327"/>
        <v>Thu</v>
      </c>
      <c r="E5148" s="34">
        <v>43468</v>
      </c>
      <c r="F5148" s="30">
        <v>50117</v>
      </c>
      <c r="G5148" s="2" t="s">
        <v>74</v>
      </c>
      <c r="H5148" s="30" t="s">
        <v>2636</v>
      </c>
      <c r="I5148" s="2">
        <v>17</v>
      </c>
      <c r="J5148" s="30" t="s">
        <v>1279</v>
      </c>
      <c r="K5148" s="2" t="s">
        <v>1280</v>
      </c>
      <c r="L5148" s="30">
        <v>2880</v>
      </c>
      <c r="M5148" s="2">
        <v>4</v>
      </c>
      <c r="N5148" s="2">
        <v>32</v>
      </c>
      <c r="O5148" s="31">
        <v>0</v>
      </c>
    </row>
    <row r="5149" spans="1:15" x14ac:dyDescent="0.25">
      <c r="A5149" s="2">
        <f t="shared" si="324"/>
        <v>2019</v>
      </c>
      <c r="B5149" s="2" t="str">
        <f t="shared" si="325"/>
        <v>Jan</v>
      </c>
      <c r="C5149" s="2">
        <f t="shared" si="326"/>
        <v>1</v>
      </c>
      <c r="D5149" s="2" t="str">
        <f t="shared" si="327"/>
        <v>Thu</v>
      </c>
      <c r="E5149" s="34">
        <v>43468</v>
      </c>
      <c r="F5149" s="30">
        <v>50117</v>
      </c>
      <c r="G5149" s="2" t="s">
        <v>74</v>
      </c>
      <c r="H5149" s="30" t="s">
        <v>2636</v>
      </c>
      <c r="I5149" s="2">
        <v>17</v>
      </c>
      <c r="J5149" s="30" t="s">
        <v>1705</v>
      </c>
      <c r="K5149" s="2" t="s">
        <v>1272</v>
      </c>
      <c r="L5149" s="30">
        <v>2880</v>
      </c>
      <c r="M5149" s="2">
        <v>4</v>
      </c>
      <c r="N5149" s="2">
        <v>32</v>
      </c>
      <c r="O5149" s="31">
        <v>1.0439814814814813E-2</v>
      </c>
    </row>
    <row r="5150" spans="1:15" x14ac:dyDescent="0.25">
      <c r="A5150" s="2">
        <f t="shared" si="324"/>
        <v>2019</v>
      </c>
      <c r="B5150" s="2" t="str">
        <f t="shared" si="325"/>
        <v>Jan</v>
      </c>
      <c r="C5150" s="2">
        <f t="shared" si="326"/>
        <v>1</v>
      </c>
      <c r="D5150" s="2" t="str">
        <f t="shared" si="327"/>
        <v>Thu</v>
      </c>
      <c r="E5150" s="34">
        <v>43468</v>
      </c>
      <c r="F5150" s="30">
        <v>50117</v>
      </c>
      <c r="G5150" s="2" t="s">
        <v>74</v>
      </c>
      <c r="H5150" s="30" t="s">
        <v>2636</v>
      </c>
      <c r="I5150" s="2">
        <v>17</v>
      </c>
      <c r="J5150" s="30" t="s">
        <v>2456</v>
      </c>
      <c r="K5150" s="2" t="s">
        <v>1272</v>
      </c>
      <c r="L5150" s="30">
        <v>2880</v>
      </c>
      <c r="M5150" s="2">
        <v>4</v>
      </c>
      <c r="N5150" s="2">
        <v>32</v>
      </c>
      <c r="O5150" s="31">
        <v>9.2476851851851852E-3</v>
      </c>
    </row>
    <row r="5151" spans="1:15" x14ac:dyDescent="0.25">
      <c r="A5151" s="2">
        <f t="shared" si="324"/>
        <v>2019</v>
      </c>
      <c r="B5151" s="2" t="str">
        <f t="shared" si="325"/>
        <v>Jan</v>
      </c>
      <c r="C5151" s="2">
        <f t="shared" si="326"/>
        <v>1</v>
      </c>
      <c r="D5151" s="2" t="str">
        <f t="shared" si="327"/>
        <v>Thu</v>
      </c>
      <c r="E5151" s="34">
        <v>43468</v>
      </c>
      <c r="F5151" s="30">
        <v>50117</v>
      </c>
      <c r="G5151" s="2" t="s">
        <v>74</v>
      </c>
      <c r="H5151" s="30" t="s">
        <v>2636</v>
      </c>
      <c r="I5151" s="2">
        <v>17</v>
      </c>
      <c r="J5151" s="30" t="s">
        <v>3223</v>
      </c>
      <c r="K5151" s="2" t="s">
        <v>1272</v>
      </c>
      <c r="L5151" s="30">
        <v>2880</v>
      </c>
      <c r="M5151" s="2">
        <v>4</v>
      </c>
      <c r="N5151" s="2">
        <v>32</v>
      </c>
      <c r="O5151" s="31">
        <v>5.9953703703703697E-3</v>
      </c>
    </row>
    <row r="5152" spans="1:15" x14ac:dyDescent="0.25">
      <c r="A5152" s="2">
        <f t="shared" si="324"/>
        <v>2019</v>
      </c>
      <c r="B5152" s="2" t="str">
        <f t="shared" si="325"/>
        <v>Jan</v>
      </c>
      <c r="C5152" s="2">
        <f t="shared" si="326"/>
        <v>1</v>
      </c>
      <c r="D5152" s="2" t="str">
        <f t="shared" si="327"/>
        <v>Thu</v>
      </c>
      <c r="E5152" s="34">
        <v>43468</v>
      </c>
      <c r="F5152" s="30">
        <v>53259</v>
      </c>
      <c r="G5152" s="2" t="s">
        <v>192</v>
      </c>
      <c r="H5152" s="30" t="s">
        <v>2637</v>
      </c>
      <c r="I5152" s="2">
        <v>26</v>
      </c>
      <c r="J5152" s="30" t="s">
        <v>1279</v>
      </c>
      <c r="K5152" s="2" t="s">
        <v>1247</v>
      </c>
      <c r="L5152" s="30">
        <v>3955</v>
      </c>
      <c r="M5152" s="2">
        <v>80</v>
      </c>
      <c r="N5152" s="2">
        <v>12</v>
      </c>
      <c r="O5152" s="31">
        <v>0.17884259259259258</v>
      </c>
    </row>
    <row r="5153" spans="1:15" x14ac:dyDescent="0.25">
      <c r="A5153" s="2">
        <f t="shared" si="324"/>
        <v>2019</v>
      </c>
      <c r="B5153" s="2" t="str">
        <f t="shared" si="325"/>
        <v>Jan</v>
      </c>
      <c r="C5153" s="2">
        <f t="shared" si="326"/>
        <v>1</v>
      </c>
      <c r="D5153" s="2" t="str">
        <f t="shared" si="327"/>
        <v>Thu</v>
      </c>
      <c r="E5153" s="34">
        <v>43468</v>
      </c>
      <c r="F5153" s="30">
        <v>53259</v>
      </c>
      <c r="G5153" s="2" t="s">
        <v>192</v>
      </c>
      <c r="H5153" s="30" t="s">
        <v>2637</v>
      </c>
      <c r="I5153" s="2">
        <v>26</v>
      </c>
      <c r="J5153" s="30" t="s">
        <v>1279</v>
      </c>
      <c r="K5153" s="2" t="s">
        <v>1282</v>
      </c>
      <c r="L5153" s="30">
        <v>3955</v>
      </c>
      <c r="M5153" s="2">
        <v>80</v>
      </c>
      <c r="N5153" s="2">
        <v>12</v>
      </c>
      <c r="O5153" s="31">
        <v>8.9039351851851856E-2</v>
      </c>
    </row>
    <row r="5154" spans="1:15" x14ac:dyDescent="0.25">
      <c r="A5154" s="2">
        <f t="shared" si="324"/>
        <v>2019</v>
      </c>
      <c r="B5154" s="2" t="str">
        <f t="shared" si="325"/>
        <v>Jan</v>
      </c>
      <c r="C5154" s="2">
        <f t="shared" si="326"/>
        <v>1</v>
      </c>
      <c r="D5154" s="2" t="str">
        <f t="shared" si="327"/>
        <v>Thu</v>
      </c>
      <c r="E5154" s="34">
        <v>43468</v>
      </c>
      <c r="F5154" s="30">
        <v>53259</v>
      </c>
      <c r="G5154" s="2" t="s">
        <v>192</v>
      </c>
      <c r="H5154" s="30" t="s">
        <v>2637</v>
      </c>
      <c r="I5154" s="2">
        <v>26</v>
      </c>
      <c r="J5154" s="30" t="s">
        <v>1279</v>
      </c>
      <c r="K5154" s="2" t="s">
        <v>1355</v>
      </c>
      <c r="L5154" s="30">
        <v>3955</v>
      </c>
      <c r="M5154" s="2">
        <v>80</v>
      </c>
      <c r="N5154" s="2">
        <v>12</v>
      </c>
      <c r="O5154" s="31">
        <v>0.26700231481481479</v>
      </c>
    </row>
    <row r="5155" spans="1:15" x14ac:dyDescent="0.25">
      <c r="A5155" s="2">
        <f t="shared" si="324"/>
        <v>2019</v>
      </c>
      <c r="B5155" s="2" t="str">
        <f t="shared" si="325"/>
        <v>Jan</v>
      </c>
      <c r="C5155" s="2">
        <f t="shared" si="326"/>
        <v>1</v>
      </c>
      <c r="D5155" s="2" t="str">
        <f t="shared" si="327"/>
        <v>Thu</v>
      </c>
      <c r="E5155" s="34">
        <v>43468</v>
      </c>
      <c r="F5155" s="30">
        <v>53259</v>
      </c>
      <c r="G5155" s="2" t="s">
        <v>192</v>
      </c>
      <c r="H5155" s="30" t="s">
        <v>2637</v>
      </c>
      <c r="I5155" s="2">
        <v>26</v>
      </c>
      <c r="J5155" s="30" t="s">
        <v>1367</v>
      </c>
      <c r="K5155" s="2" t="s">
        <v>1282</v>
      </c>
      <c r="L5155" s="30">
        <v>3955</v>
      </c>
      <c r="M5155" s="2">
        <v>80</v>
      </c>
      <c r="N5155" s="2">
        <v>12</v>
      </c>
      <c r="O5155" s="31">
        <v>8.965277777777779E-2</v>
      </c>
    </row>
    <row r="5156" spans="1:15" x14ac:dyDescent="0.25">
      <c r="A5156" s="2">
        <f t="shared" si="324"/>
        <v>2019</v>
      </c>
      <c r="B5156" s="2" t="str">
        <f t="shared" si="325"/>
        <v>Jan</v>
      </c>
      <c r="C5156" s="2">
        <f t="shared" si="326"/>
        <v>1</v>
      </c>
      <c r="D5156" s="2" t="str">
        <f t="shared" si="327"/>
        <v>Thu</v>
      </c>
      <c r="E5156" s="34">
        <v>43468</v>
      </c>
      <c r="F5156" s="30">
        <v>53259</v>
      </c>
      <c r="G5156" s="2" t="s">
        <v>192</v>
      </c>
      <c r="H5156" s="30" t="s">
        <v>2637</v>
      </c>
      <c r="I5156" s="2">
        <v>26</v>
      </c>
      <c r="J5156" s="30" t="s">
        <v>1368</v>
      </c>
      <c r="K5156" s="2" t="s">
        <v>1264</v>
      </c>
      <c r="L5156" s="30">
        <v>3955</v>
      </c>
      <c r="M5156" s="2">
        <v>80</v>
      </c>
      <c r="N5156" s="2">
        <v>12</v>
      </c>
      <c r="O5156" s="31">
        <v>0.11222222222222222</v>
      </c>
    </row>
    <row r="5157" spans="1:15" x14ac:dyDescent="0.25">
      <c r="A5157" s="2">
        <f t="shared" si="324"/>
        <v>2019</v>
      </c>
      <c r="B5157" s="2" t="str">
        <f t="shared" si="325"/>
        <v>Jan</v>
      </c>
      <c r="C5157" s="2">
        <f t="shared" si="326"/>
        <v>1</v>
      </c>
      <c r="D5157" s="2" t="str">
        <f t="shared" si="327"/>
        <v>Thu</v>
      </c>
      <c r="E5157" s="34">
        <v>43468</v>
      </c>
      <c r="F5157" s="30">
        <v>53259</v>
      </c>
      <c r="G5157" s="2" t="s">
        <v>192</v>
      </c>
      <c r="H5157" s="30" t="s">
        <v>2637</v>
      </c>
      <c r="I5157" s="2">
        <v>26</v>
      </c>
      <c r="J5157" s="30" t="s">
        <v>1863</v>
      </c>
      <c r="K5157" s="2" t="s">
        <v>1247</v>
      </c>
      <c r="L5157" s="30">
        <v>3955</v>
      </c>
      <c r="M5157" s="2">
        <v>80</v>
      </c>
      <c r="N5157" s="2">
        <v>12</v>
      </c>
      <c r="O5157" s="31">
        <v>0.11280092592592593</v>
      </c>
    </row>
    <row r="5158" spans="1:15" x14ac:dyDescent="0.25">
      <c r="A5158" s="2">
        <f t="shared" si="324"/>
        <v>2019</v>
      </c>
      <c r="B5158" s="2" t="str">
        <f t="shared" si="325"/>
        <v>Jan</v>
      </c>
      <c r="C5158" s="2">
        <f t="shared" si="326"/>
        <v>1</v>
      </c>
      <c r="D5158" s="2" t="str">
        <f t="shared" si="327"/>
        <v>Thu</v>
      </c>
      <c r="E5158" s="34">
        <v>43468</v>
      </c>
      <c r="F5158" s="30">
        <v>53259</v>
      </c>
      <c r="G5158" s="2" t="s">
        <v>192</v>
      </c>
      <c r="H5158" s="30" t="s">
        <v>2637</v>
      </c>
      <c r="I5158" s="2">
        <v>26</v>
      </c>
      <c r="J5158" s="30" t="s">
        <v>1942</v>
      </c>
      <c r="K5158" s="2" t="s">
        <v>1355</v>
      </c>
      <c r="L5158" s="30">
        <v>3955</v>
      </c>
      <c r="M5158" s="2">
        <v>80</v>
      </c>
      <c r="N5158" s="2">
        <v>12</v>
      </c>
      <c r="O5158" s="31">
        <v>0.11258101851851852</v>
      </c>
    </row>
    <row r="5159" spans="1:15" x14ac:dyDescent="0.25">
      <c r="A5159" s="2">
        <f t="shared" si="324"/>
        <v>2019</v>
      </c>
      <c r="B5159" s="2" t="str">
        <f t="shared" si="325"/>
        <v>Jan</v>
      </c>
      <c r="C5159" s="2">
        <f t="shared" si="326"/>
        <v>1</v>
      </c>
      <c r="D5159" s="2" t="str">
        <f t="shared" si="327"/>
        <v>Thu</v>
      </c>
      <c r="E5159" s="34">
        <v>43468</v>
      </c>
      <c r="F5159" s="30">
        <v>53259</v>
      </c>
      <c r="G5159" s="2" t="s">
        <v>192</v>
      </c>
      <c r="H5159" s="30" t="s">
        <v>2637</v>
      </c>
      <c r="I5159" s="2">
        <v>26</v>
      </c>
      <c r="J5159" s="30" t="s">
        <v>2015</v>
      </c>
      <c r="K5159" s="2" t="s">
        <v>1247</v>
      </c>
      <c r="L5159" s="30">
        <v>3955</v>
      </c>
      <c r="M5159" s="2">
        <v>80</v>
      </c>
      <c r="N5159" s="2">
        <v>12</v>
      </c>
      <c r="O5159" s="31">
        <v>0.11268518518518518</v>
      </c>
    </row>
    <row r="5160" spans="1:15" x14ac:dyDescent="0.25">
      <c r="A5160" s="2">
        <f t="shared" si="324"/>
        <v>2019</v>
      </c>
      <c r="B5160" s="2" t="str">
        <f t="shared" si="325"/>
        <v>Jan</v>
      </c>
      <c r="C5160" s="2">
        <f t="shared" si="326"/>
        <v>1</v>
      </c>
      <c r="D5160" s="2" t="str">
        <f t="shared" si="327"/>
        <v>Thu</v>
      </c>
      <c r="E5160" s="34">
        <v>43468</v>
      </c>
      <c r="F5160" s="30">
        <v>53259</v>
      </c>
      <c r="G5160" s="2" t="s">
        <v>192</v>
      </c>
      <c r="H5160" s="30" t="s">
        <v>2637</v>
      </c>
      <c r="I5160" s="2">
        <v>26</v>
      </c>
      <c r="J5160" s="30" t="s">
        <v>2017</v>
      </c>
      <c r="K5160" s="2" t="s">
        <v>1282</v>
      </c>
      <c r="L5160" s="30">
        <v>3955</v>
      </c>
      <c r="M5160" s="2">
        <v>80</v>
      </c>
      <c r="N5160" s="2">
        <v>12</v>
      </c>
      <c r="O5160" s="31">
        <v>0.11237268518518519</v>
      </c>
    </row>
    <row r="5161" spans="1:15" x14ac:dyDescent="0.25">
      <c r="A5161" s="2">
        <f t="shared" si="324"/>
        <v>2019</v>
      </c>
      <c r="B5161" s="2" t="str">
        <f t="shared" si="325"/>
        <v>Jan</v>
      </c>
      <c r="C5161" s="2">
        <f t="shared" si="326"/>
        <v>1</v>
      </c>
      <c r="D5161" s="2" t="str">
        <f t="shared" si="327"/>
        <v>Thu</v>
      </c>
      <c r="E5161" s="34">
        <v>43468</v>
      </c>
      <c r="F5161" s="30">
        <v>53259</v>
      </c>
      <c r="G5161" s="2" t="s">
        <v>192</v>
      </c>
      <c r="H5161" s="30" t="s">
        <v>2637</v>
      </c>
      <c r="I5161" s="2">
        <v>26</v>
      </c>
      <c r="J5161" s="30" t="s">
        <v>3225</v>
      </c>
      <c r="K5161" s="2" t="s">
        <v>1264</v>
      </c>
      <c r="L5161" s="30">
        <v>3955</v>
      </c>
      <c r="M5161" s="2">
        <v>80</v>
      </c>
      <c r="N5161" s="2">
        <v>12</v>
      </c>
      <c r="O5161" s="31">
        <v>0.11289351851851852</v>
      </c>
    </row>
    <row r="5162" spans="1:15" x14ac:dyDescent="0.25">
      <c r="A5162" s="2">
        <f t="shared" si="324"/>
        <v>2019</v>
      </c>
      <c r="B5162" s="2" t="str">
        <f t="shared" si="325"/>
        <v>Jan</v>
      </c>
      <c r="C5162" s="2">
        <f t="shared" si="326"/>
        <v>1</v>
      </c>
      <c r="D5162" s="2" t="str">
        <f t="shared" si="327"/>
        <v>Thu</v>
      </c>
      <c r="E5162" s="34">
        <v>43468</v>
      </c>
      <c r="F5162" s="30">
        <v>50072</v>
      </c>
      <c r="G5162" s="2" t="s">
        <v>93</v>
      </c>
      <c r="H5162" s="30" t="s">
        <v>3226</v>
      </c>
      <c r="I5162" s="2">
        <v>6</v>
      </c>
      <c r="J5162" s="30" t="s">
        <v>1447</v>
      </c>
      <c r="K5162" s="2" t="s">
        <v>1447</v>
      </c>
      <c r="L5162" s="30">
        <v>163</v>
      </c>
      <c r="M5162" s="2">
        <v>28</v>
      </c>
      <c r="N5162" s="2">
        <v>21</v>
      </c>
      <c r="O5162" s="31">
        <v>0</v>
      </c>
    </row>
    <row r="5163" spans="1:15" x14ac:dyDescent="0.25">
      <c r="A5163" s="2">
        <f t="shared" si="324"/>
        <v>2019</v>
      </c>
      <c r="B5163" s="2" t="str">
        <f t="shared" si="325"/>
        <v>Jan</v>
      </c>
      <c r="C5163" s="2">
        <f t="shared" si="326"/>
        <v>1</v>
      </c>
      <c r="D5163" s="2" t="str">
        <f t="shared" si="327"/>
        <v>Thu</v>
      </c>
      <c r="E5163" s="34">
        <v>43468</v>
      </c>
      <c r="F5163" s="30" t="s">
        <v>2638</v>
      </c>
      <c r="G5163" s="2" t="s">
        <v>2639</v>
      </c>
      <c r="H5163" s="30" t="s">
        <v>2640</v>
      </c>
      <c r="I5163" s="2">
        <v>14</v>
      </c>
      <c r="J5163" s="30" t="s">
        <v>1253</v>
      </c>
      <c r="K5163" s="2" t="s">
        <v>1429</v>
      </c>
      <c r="L5163" s="30">
        <v>2424</v>
      </c>
      <c r="M5163" s="2">
        <v>10</v>
      </c>
      <c r="N5163" s="2">
        <v>28</v>
      </c>
      <c r="O5163" s="31">
        <v>5.7453703703703701E-2</v>
      </c>
    </row>
    <row r="5164" spans="1:15" x14ac:dyDescent="0.25">
      <c r="A5164" s="2">
        <f t="shared" si="324"/>
        <v>2019</v>
      </c>
      <c r="B5164" s="2" t="str">
        <f t="shared" si="325"/>
        <v>Jan</v>
      </c>
      <c r="C5164" s="2">
        <f t="shared" si="326"/>
        <v>1</v>
      </c>
      <c r="D5164" s="2" t="str">
        <f t="shared" si="327"/>
        <v>Thu</v>
      </c>
      <c r="E5164" s="34">
        <v>43468</v>
      </c>
      <c r="F5164" s="30" t="s">
        <v>2638</v>
      </c>
      <c r="G5164" s="2" t="s">
        <v>2639</v>
      </c>
      <c r="H5164" s="30" t="s">
        <v>2640</v>
      </c>
      <c r="I5164" s="2">
        <v>14</v>
      </c>
      <c r="J5164" s="30" t="s">
        <v>1706</v>
      </c>
      <c r="K5164" s="2" t="s">
        <v>1793</v>
      </c>
      <c r="L5164" s="30">
        <v>2424</v>
      </c>
      <c r="M5164" s="2">
        <v>10</v>
      </c>
      <c r="N5164" s="2">
        <v>28</v>
      </c>
      <c r="O5164" s="31">
        <v>6.4791666666666664E-2</v>
      </c>
    </row>
    <row r="5165" spans="1:15" x14ac:dyDescent="0.25">
      <c r="A5165" s="2">
        <f t="shared" si="324"/>
        <v>2019</v>
      </c>
      <c r="B5165" s="2" t="str">
        <f t="shared" si="325"/>
        <v>Jan</v>
      </c>
      <c r="C5165" s="2">
        <f t="shared" si="326"/>
        <v>1</v>
      </c>
      <c r="D5165" s="2" t="str">
        <f t="shared" si="327"/>
        <v>Thu</v>
      </c>
      <c r="E5165" s="34">
        <v>43468</v>
      </c>
      <c r="F5165" s="30" t="s">
        <v>2638</v>
      </c>
      <c r="G5165" s="2" t="s">
        <v>2639</v>
      </c>
      <c r="H5165" s="30" t="s">
        <v>2640</v>
      </c>
      <c r="I5165" s="2">
        <v>14</v>
      </c>
      <c r="J5165" s="30" t="s">
        <v>1709</v>
      </c>
      <c r="K5165" s="2" t="s">
        <v>1264</v>
      </c>
      <c r="L5165" s="30">
        <v>2424</v>
      </c>
      <c r="M5165" s="2">
        <v>10</v>
      </c>
      <c r="N5165" s="2">
        <v>28</v>
      </c>
      <c r="O5165" s="31">
        <v>1.3865740740740739E-2</v>
      </c>
    </row>
    <row r="5166" spans="1:15" x14ac:dyDescent="0.25">
      <c r="A5166" s="2">
        <f t="shared" si="324"/>
        <v>2019</v>
      </c>
      <c r="B5166" s="2" t="str">
        <f t="shared" si="325"/>
        <v>Jan</v>
      </c>
      <c r="C5166" s="2">
        <f t="shared" si="326"/>
        <v>1</v>
      </c>
      <c r="D5166" s="2" t="str">
        <f t="shared" si="327"/>
        <v>Thu</v>
      </c>
      <c r="E5166" s="34">
        <v>43468</v>
      </c>
      <c r="F5166" s="30" t="s">
        <v>2638</v>
      </c>
      <c r="G5166" s="2" t="s">
        <v>2639</v>
      </c>
      <c r="H5166" s="30" t="s">
        <v>2640</v>
      </c>
      <c r="I5166" s="2">
        <v>14</v>
      </c>
      <c r="J5166" s="30" t="s">
        <v>1770</v>
      </c>
      <c r="K5166" s="2" t="s">
        <v>1348</v>
      </c>
      <c r="L5166" s="30">
        <v>2424</v>
      </c>
      <c r="M5166" s="2">
        <v>10</v>
      </c>
      <c r="N5166" s="2">
        <v>28</v>
      </c>
      <c r="O5166" s="31">
        <v>3.5023148148148144E-2</v>
      </c>
    </row>
    <row r="5167" spans="1:15" x14ac:dyDescent="0.25">
      <c r="A5167" s="2">
        <f t="shared" si="324"/>
        <v>2019</v>
      </c>
      <c r="B5167" s="2" t="str">
        <f t="shared" si="325"/>
        <v>Jan</v>
      </c>
      <c r="C5167" s="2">
        <f t="shared" si="326"/>
        <v>1</v>
      </c>
      <c r="D5167" s="2" t="str">
        <f t="shared" si="327"/>
        <v>Thu</v>
      </c>
      <c r="E5167" s="34">
        <v>43468</v>
      </c>
      <c r="F5167" s="30" t="s">
        <v>2638</v>
      </c>
      <c r="G5167" s="2" t="s">
        <v>2639</v>
      </c>
      <c r="H5167" s="30" t="s">
        <v>2640</v>
      </c>
      <c r="I5167" s="2">
        <v>14</v>
      </c>
      <c r="J5167" s="30" t="s">
        <v>1794</v>
      </c>
      <c r="K5167" s="2" t="s">
        <v>1275</v>
      </c>
      <c r="L5167" s="30">
        <v>2424</v>
      </c>
      <c r="M5167" s="2">
        <v>10</v>
      </c>
      <c r="N5167" s="2">
        <v>28</v>
      </c>
      <c r="O5167" s="31">
        <v>0</v>
      </c>
    </row>
    <row r="5168" spans="1:15" x14ac:dyDescent="0.25">
      <c r="A5168" s="2">
        <f t="shared" ref="A5168:A5231" si="328">YEAR(E5168)</f>
        <v>2019</v>
      </c>
      <c r="B5168" s="2" t="str">
        <f t="shared" ref="B5168:B5231" si="329">TEXT(E5168,"MMM")</f>
        <v>Jan</v>
      </c>
      <c r="C5168" s="2">
        <f t="shared" ref="C5168:C5231" si="330">WEEKNUM(E5168)</f>
        <v>1</v>
      </c>
      <c r="D5168" s="2" t="str">
        <f t="shared" ref="D5168:D5231" si="331">TEXT(E5168,"DDD")</f>
        <v>Thu</v>
      </c>
      <c r="E5168" s="34">
        <v>43468</v>
      </c>
      <c r="F5168" s="30" t="s">
        <v>2638</v>
      </c>
      <c r="G5168" s="2" t="s">
        <v>2639</v>
      </c>
      <c r="H5168" s="30" t="s">
        <v>2640</v>
      </c>
      <c r="I5168" s="2">
        <v>14</v>
      </c>
      <c r="J5168" s="30" t="s">
        <v>1844</v>
      </c>
      <c r="K5168" s="2" t="s">
        <v>1275</v>
      </c>
      <c r="L5168" s="30">
        <v>2424</v>
      </c>
      <c r="M5168" s="2">
        <v>10</v>
      </c>
      <c r="N5168" s="2">
        <v>28</v>
      </c>
      <c r="O5168" s="31">
        <v>5.7743055555555554E-2</v>
      </c>
    </row>
    <row r="5169" spans="1:15" x14ac:dyDescent="0.25">
      <c r="A5169" s="2">
        <f t="shared" si="328"/>
        <v>2019</v>
      </c>
      <c r="B5169" s="2" t="str">
        <f t="shared" si="329"/>
        <v>Jan</v>
      </c>
      <c r="C5169" s="2">
        <f t="shared" si="330"/>
        <v>1</v>
      </c>
      <c r="D5169" s="2" t="str">
        <f t="shared" si="331"/>
        <v>Thu</v>
      </c>
      <c r="E5169" s="34">
        <v>43468</v>
      </c>
      <c r="F5169" s="30" t="s">
        <v>2638</v>
      </c>
      <c r="G5169" s="2" t="s">
        <v>2639</v>
      </c>
      <c r="H5169" s="30" t="s">
        <v>2640</v>
      </c>
      <c r="I5169" s="2">
        <v>14</v>
      </c>
      <c r="J5169" s="30" t="s">
        <v>2050</v>
      </c>
      <c r="K5169" s="2" t="s">
        <v>1272</v>
      </c>
      <c r="L5169" s="30">
        <v>2424</v>
      </c>
      <c r="M5169" s="2">
        <v>10</v>
      </c>
      <c r="N5169" s="2">
        <v>28</v>
      </c>
      <c r="O5169" s="31">
        <v>5.9363425925925924E-2</v>
      </c>
    </row>
    <row r="5170" spans="1:15" x14ac:dyDescent="0.25">
      <c r="A5170" s="2">
        <f t="shared" si="328"/>
        <v>2019</v>
      </c>
      <c r="B5170" s="2" t="str">
        <f t="shared" si="329"/>
        <v>Jan</v>
      </c>
      <c r="C5170" s="2">
        <f t="shared" si="330"/>
        <v>1</v>
      </c>
      <c r="D5170" s="2" t="str">
        <f t="shared" si="331"/>
        <v>Thu</v>
      </c>
      <c r="E5170" s="34">
        <v>43468</v>
      </c>
      <c r="F5170" s="30" t="s">
        <v>2638</v>
      </c>
      <c r="G5170" s="2" t="s">
        <v>2639</v>
      </c>
      <c r="H5170" s="30" t="s">
        <v>2640</v>
      </c>
      <c r="I5170" s="2">
        <v>14</v>
      </c>
      <c r="J5170" s="30" t="s">
        <v>2087</v>
      </c>
      <c r="K5170" s="2" t="s">
        <v>1429</v>
      </c>
      <c r="L5170" s="30">
        <v>2424</v>
      </c>
      <c r="M5170" s="2">
        <v>10</v>
      </c>
      <c r="N5170" s="2">
        <v>28</v>
      </c>
      <c r="O5170" s="31">
        <v>5.6840277777777781E-2</v>
      </c>
    </row>
    <row r="5171" spans="1:15" x14ac:dyDescent="0.25">
      <c r="A5171" s="2">
        <f t="shared" si="328"/>
        <v>2019</v>
      </c>
      <c r="B5171" s="2" t="str">
        <f t="shared" si="329"/>
        <v>Jan</v>
      </c>
      <c r="C5171" s="2">
        <f t="shared" si="330"/>
        <v>1</v>
      </c>
      <c r="D5171" s="2" t="str">
        <f t="shared" si="331"/>
        <v>Thu</v>
      </c>
      <c r="E5171" s="34">
        <v>43468</v>
      </c>
      <c r="F5171" s="30">
        <v>47860</v>
      </c>
      <c r="G5171" s="2" t="s">
        <v>235</v>
      </c>
      <c r="H5171" s="30" t="s">
        <v>3227</v>
      </c>
      <c r="I5171" s="2">
        <v>8</v>
      </c>
      <c r="J5171" s="30" t="s">
        <v>1447</v>
      </c>
      <c r="K5171" s="2" t="s">
        <v>1447</v>
      </c>
      <c r="L5171" s="30">
        <v>3485</v>
      </c>
      <c r="M5171" s="2">
        <v>30</v>
      </c>
      <c r="N5171" s="2">
        <v>2</v>
      </c>
      <c r="O5171" s="31">
        <v>0</v>
      </c>
    </row>
    <row r="5172" spans="1:15" x14ac:dyDescent="0.25">
      <c r="A5172" s="2">
        <f t="shared" si="328"/>
        <v>2019</v>
      </c>
      <c r="B5172" s="2" t="str">
        <f t="shared" si="329"/>
        <v>Jan</v>
      </c>
      <c r="C5172" s="2">
        <f t="shared" si="330"/>
        <v>1</v>
      </c>
      <c r="D5172" s="2" t="str">
        <f t="shared" si="331"/>
        <v>Thu</v>
      </c>
      <c r="E5172" s="34">
        <v>43468</v>
      </c>
      <c r="F5172" s="30" t="s">
        <v>3228</v>
      </c>
      <c r="G5172" s="2" t="s">
        <v>3229</v>
      </c>
      <c r="H5172" s="30" t="s">
        <v>923</v>
      </c>
      <c r="I5172" s="2">
        <v>0</v>
      </c>
      <c r="J5172" s="30" t="s">
        <v>1447</v>
      </c>
      <c r="K5172" s="2" t="s">
        <v>1447</v>
      </c>
      <c r="L5172" s="30">
        <v>2</v>
      </c>
      <c r="M5172" s="2">
        <v>1</v>
      </c>
      <c r="N5172" s="2">
        <v>0</v>
      </c>
      <c r="O5172" s="31">
        <v>0</v>
      </c>
    </row>
    <row r="5173" spans="1:15" x14ac:dyDescent="0.25">
      <c r="A5173" s="2">
        <f t="shared" si="328"/>
        <v>2019</v>
      </c>
      <c r="B5173" s="2" t="str">
        <f t="shared" si="329"/>
        <v>Jan</v>
      </c>
      <c r="C5173" s="2">
        <f t="shared" si="330"/>
        <v>1</v>
      </c>
      <c r="D5173" s="2" t="str">
        <f t="shared" si="331"/>
        <v>Thu</v>
      </c>
      <c r="E5173" s="34">
        <v>43468</v>
      </c>
      <c r="F5173" s="30" t="s">
        <v>2641</v>
      </c>
      <c r="G5173" s="2" t="s">
        <v>2642</v>
      </c>
      <c r="H5173" s="30" t="s">
        <v>2643</v>
      </c>
      <c r="I5173" s="2">
        <v>25</v>
      </c>
      <c r="J5173" s="30" t="s">
        <v>1339</v>
      </c>
      <c r="K5173" s="2" t="s">
        <v>1275</v>
      </c>
      <c r="L5173" s="30">
        <v>2318</v>
      </c>
      <c r="M5173" s="2">
        <v>18</v>
      </c>
      <c r="N5173" s="2">
        <v>22</v>
      </c>
      <c r="O5173" s="31">
        <v>3.7650462962962962E-2</v>
      </c>
    </row>
    <row r="5174" spans="1:15" x14ac:dyDescent="0.25">
      <c r="A5174" s="2">
        <f t="shared" si="328"/>
        <v>2019</v>
      </c>
      <c r="B5174" s="2" t="str">
        <f t="shared" si="329"/>
        <v>Jan</v>
      </c>
      <c r="C5174" s="2">
        <f t="shared" si="330"/>
        <v>1</v>
      </c>
      <c r="D5174" s="2" t="str">
        <f t="shared" si="331"/>
        <v>Thu</v>
      </c>
      <c r="E5174" s="34">
        <v>43468</v>
      </c>
      <c r="F5174" s="30" t="s">
        <v>2641</v>
      </c>
      <c r="G5174" s="2" t="s">
        <v>2642</v>
      </c>
      <c r="H5174" s="30" t="s">
        <v>2643</v>
      </c>
      <c r="I5174" s="2">
        <v>25</v>
      </c>
      <c r="J5174" s="30" t="s">
        <v>1345</v>
      </c>
      <c r="K5174" s="2" t="s">
        <v>1275</v>
      </c>
      <c r="L5174" s="30">
        <v>2318</v>
      </c>
      <c r="M5174" s="2">
        <v>18</v>
      </c>
      <c r="N5174" s="2">
        <v>22</v>
      </c>
      <c r="O5174" s="31">
        <v>3.7800925925925925E-2</v>
      </c>
    </row>
    <row r="5175" spans="1:15" x14ac:dyDescent="0.25">
      <c r="A5175" s="2">
        <f t="shared" si="328"/>
        <v>2019</v>
      </c>
      <c r="B5175" s="2" t="str">
        <f t="shared" si="329"/>
        <v>Jan</v>
      </c>
      <c r="C5175" s="2">
        <f t="shared" si="330"/>
        <v>1</v>
      </c>
      <c r="D5175" s="2" t="str">
        <f t="shared" si="331"/>
        <v>Thu</v>
      </c>
      <c r="E5175" s="34">
        <v>43468</v>
      </c>
      <c r="F5175" s="30" t="s">
        <v>2641</v>
      </c>
      <c r="G5175" s="2" t="s">
        <v>2642</v>
      </c>
      <c r="H5175" s="30" t="s">
        <v>2643</v>
      </c>
      <c r="I5175" s="2">
        <v>25</v>
      </c>
      <c r="J5175" s="30" t="s">
        <v>1705</v>
      </c>
      <c r="K5175" s="2" t="s">
        <v>1272</v>
      </c>
      <c r="L5175" s="30">
        <v>2318</v>
      </c>
      <c r="M5175" s="2">
        <v>18</v>
      </c>
      <c r="N5175" s="2">
        <v>22</v>
      </c>
      <c r="O5175" s="31">
        <v>2.0428240740740743E-2</v>
      </c>
    </row>
    <row r="5176" spans="1:15" x14ac:dyDescent="0.25">
      <c r="A5176" s="2">
        <f t="shared" si="328"/>
        <v>2019</v>
      </c>
      <c r="B5176" s="2" t="str">
        <f t="shared" si="329"/>
        <v>Jan</v>
      </c>
      <c r="C5176" s="2">
        <f t="shared" si="330"/>
        <v>1</v>
      </c>
      <c r="D5176" s="2" t="str">
        <f t="shared" si="331"/>
        <v>Thu</v>
      </c>
      <c r="E5176" s="34">
        <v>43468</v>
      </c>
      <c r="F5176" s="30" t="s">
        <v>2641</v>
      </c>
      <c r="G5176" s="2" t="s">
        <v>2642</v>
      </c>
      <c r="H5176" s="30" t="s">
        <v>2643</v>
      </c>
      <c r="I5176" s="2">
        <v>25</v>
      </c>
      <c r="J5176" s="30" t="s">
        <v>1709</v>
      </c>
      <c r="K5176" s="2" t="s">
        <v>1264</v>
      </c>
      <c r="L5176" s="30">
        <v>2318</v>
      </c>
      <c r="M5176" s="2">
        <v>18</v>
      </c>
      <c r="N5176" s="2">
        <v>22</v>
      </c>
      <c r="O5176" s="31">
        <v>1.3275462962962963E-2</v>
      </c>
    </row>
    <row r="5177" spans="1:15" x14ac:dyDescent="0.25">
      <c r="A5177" s="2">
        <f t="shared" si="328"/>
        <v>2019</v>
      </c>
      <c r="B5177" s="2" t="str">
        <f t="shared" si="329"/>
        <v>Jan</v>
      </c>
      <c r="C5177" s="2">
        <f t="shared" si="330"/>
        <v>1</v>
      </c>
      <c r="D5177" s="2" t="str">
        <f t="shared" si="331"/>
        <v>Thu</v>
      </c>
      <c r="E5177" s="34">
        <v>43468</v>
      </c>
      <c r="F5177" s="30" t="s">
        <v>2641</v>
      </c>
      <c r="G5177" s="2" t="s">
        <v>2642</v>
      </c>
      <c r="H5177" s="30" t="s">
        <v>2643</v>
      </c>
      <c r="I5177" s="2">
        <v>25</v>
      </c>
      <c r="J5177" s="30" t="s">
        <v>1770</v>
      </c>
      <c r="K5177" s="2" t="s">
        <v>1348</v>
      </c>
      <c r="L5177" s="30">
        <v>2318</v>
      </c>
      <c r="M5177" s="2">
        <v>18</v>
      </c>
      <c r="N5177" s="2">
        <v>22</v>
      </c>
      <c r="O5177" s="31">
        <v>3.7800925925925925E-2</v>
      </c>
    </row>
    <row r="5178" spans="1:15" x14ac:dyDescent="0.25">
      <c r="A5178" s="2">
        <f t="shared" si="328"/>
        <v>2019</v>
      </c>
      <c r="B5178" s="2" t="str">
        <f t="shared" si="329"/>
        <v>Jan</v>
      </c>
      <c r="C5178" s="2">
        <f t="shared" si="330"/>
        <v>1</v>
      </c>
      <c r="D5178" s="2" t="str">
        <f t="shared" si="331"/>
        <v>Thu</v>
      </c>
      <c r="E5178" s="34">
        <v>43468</v>
      </c>
      <c r="F5178" s="30" t="s">
        <v>2641</v>
      </c>
      <c r="G5178" s="2" t="s">
        <v>2642</v>
      </c>
      <c r="H5178" s="30" t="s">
        <v>2643</v>
      </c>
      <c r="I5178" s="2">
        <v>25</v>
      </c>
      <c r="J5178" s="30" t="s">
        <v>2547</v>
      </c>
      <c r="K5178" s="2" t="s">
        <v>1429</v>
      </c>
      <c r="L5178" s="30">
        <v>2318</v>
      </c>
      <c r="M5178" s="2">
        <v>18</v>
      </c>
      <c r="N5178" s="2">
        <v>22</v>
      </c>
      <c r="O5178" s="31">
        <v>3.408564814814815E-2</v>
      </c>
    </row>
    <row r="5179" spans="1:15" x14ac:dyDescent="0.25">
      <c r="A5179" s="2">
        <f t="shared" si="328"/>
        <v>2019</v>
      </c>
      <c r="B5179" s="2" t="str">
        <f t="shared" si="329"/>
        <v>Jan</v>
      </c>
      <c r="C5179" s="2">
        <f t="shared" si="330"/>
        <v>1</v>
      </c>
      <c r="D5179" s="2" t="str">
        <f t="shared" si="331"/>
        <v>Thu</v>
      </c>
      <c r="E5179" s="34">
        <v>43468</v>
      </c>
      <c r="F5179" s="30" t="s">
        <v>2641</v>
      </c>
      <c r="G5179" s="2" t="s">
        <v>2642</v>
      </c>
      <c r="H5179" s="30" t="s">
        <v>2643</v>
      </c>
      <c r="I5179" s="2">
        <v>25</v>
      </c>
      <c r="J5179" s="30" t="s">
        <v>3230</v>
      </c>
      <c r="K5179" s="2" t="s">
        <v>1429</v>
      </c>
      <c r="L5179" s="30">
        <v>2318</v>
      </c>
      <c r="M5179" s="2">
        <v>18</v>
      </c>
      <c r="N5179" s="2">
        <v>22</v>
      </c>
      <c r="O5179" s="31">
        <v>3.3564814814814818E-2</v>
      </c>
    </row>
    <row r="5180" spans="1:15" x14ac:dyDescent="0.25">
      <c r="A5180" s="2">
        <f t="shared" si="328"/>
        <v>2019</v>
      </c>
      <c r="B5180" s="2" t="str">
        <f t="shared" si="329"/>
        <v>Jan</v>
      </c>
      <c r="C5180" s="2">
        <f t="shared" si="330"/>
        <v>1</v>
      </c>
      <c r="D5180" s="2" t="str">
        <f t="shared" si="331"/>
        <v>Thu</v>
      </c>
      <c r="E5180" s="34">
        <v>43468</v>
      </c>
      <c r="F5180" s="30" t="s">
        <v>2641</v>
      </c>
      <c r="G5180" s="2" t="s">
        <v>2642</v>
      </c>
      <c r="H5180" s="30" t="s">
        <v>2643</v>
      </c>
      <c r="I5180" s="2">
        <v>25</v>
      </c>
      <c r="J5180" s="30" t="s">
        <v>3231</v>
      </c>
      <c r="K5180" s="2" t="s">
        <v>1429</v>
      </c>
      <c r="L5180" s="30">
        <v>2318</v>
      </c>
      <c r="M5180" s="2">
        <v>18</v>
      </c>
      <c r="N5180" s="2">
        <v>22</v>
      </c>
      <c r="O5180" s="31">
        <v>3.1064814814814812E-2</v>
      </c>
    </row>
    <row r="5181" spans="1:15" x14ac:dyDescent="0.25">
      <c r="A5181" s="2">
        <f t="shared" si="328"/>
        <v>2019</v>
      </c>
      <c r="B5181" s="2" t="str">
        <f t="shared" si="329"/>
        <v>Jan</v>
      </c>
      <c r="C5181" s="2">
        <f t="shared" si="330"/>
        <v>1</v>
      </c>
      <c r="D5181" s="2" t="str">
        <f t="shared" si="331"/>
        <v>Thu</v>
      </c>
      <c r="E5181" s="34">
        <v>43468</v>
      </c>
      <c r="F5181" s="30" t="s">
        <v>2644</v>
      </c>
      <c r="G5181" s="2" t="s">
        <v>2645</v>
      </c>
      <c r="H5181" s="30" t="s">
        <v>2646</v>
      </c>
      <c r="I5181" s="2">
        <v>15</v>
      </c>
      <c r="J5181" s="30" t="s">
        <v>1705</v>
      </c>
      <c r="K5181" s="2" t="s">
        <v>1272</v>
      </c>
      <c r="L5181" s="30">
        <v>1554</v>
      </c>
      <c r="M5181" s="2">
        <v>22</v>
      </c>
      <c r="N5181" s="2">
        <v>22</v>
      </c>
      <c r="O5181" s="31">
        <v>5.5439814814814822E-3</v>
      </c>
    </row>
    <row r="5182" spans="1:15" x14ac:dyDescent="0.25">
      <c r="A5182" s="2">
        <f t="shared" si="328"/>
        <v>2019</v>
      </c>
      <c r="B5182" s="2" t="str">
        <f t="shared" si="329"/>
        <v>Jan</v>
      </c>
      <c r="C5182" s="2">
        <f t="shared" si="330"/>
        <v>1</v>
      </c>
      <c r="D5182" s="2" t="str">
        <f t="shared" si="331"/>
        <v>Thu</v>
      </c>
      <c r="E5182" s="34">
        <v>43468</v>
      </c>
      <c r="F5182" s="30" t="s">
        <v>2644</v>
      </c>
      <c r="G5182" s="2" t="s">
        <v>2645</v>
      </c>
      <c r="H5182" s="30" t="s">
        <v>2646</v>
      </c>
      <c r="I5182" s="2">
        <v>15</v>
      </c>
      <c r="J5182" s="30" t="s">
        <v>1706</v>
      </c>
      <c r="K5182" s="2" t="s">
        <v>1264</v>
      </c>
      <c r="L5182" s="30">
        <v>1554</v>
      </c>
      <c r="M5182" s="2">
        <v>22</v>
      </c>
      <c r="N5182" s="2">
        <v>22</v>
      </c>
      <c r="O5182" s="31">
        <v>2.7314814814814816E-2</v>
      </c>
    </row>
    <row r="5183" spans="1:15" x14ac:dyDescent="0.25">
      <c r="A5183" s="2">
        <f t="shared" si="328"/>
        <v>2019</v>
      </c>
      <c r="B5183" s="2" t="str">
        <f t="shared" si="329"/>
        <v>Jan</v>
      </c>
      <c r="C5183" s="2">
        <f t="shared" si="330"/>
        <v>1</v>
      </c>
      <c r="D5183" s="2" t="str">
        <f t="shared" si="331"/>
        <v>Thu</v>
      </c>
      <c r="E5183" s="34">
        <v>43468</v>
      </c>
      <c r="F5183" s="30" t="s">
        <v>2644</v>
      </c>
      <c r="G5183" s="2" t="s">
        <v>2645</v>
      </c>
      <c r="H5183" s="30" t="s">
        <v>2646</v>
      </c>
      <c r="I5183" s="2">
        <v>15</v>
      </c>
      <c r="J5183" s="30" t="s">
        <v>1794</v>
      </c>
      <c r="K5183" s="2" t="s">
        <v>1275</v>
      </c>
      <c r="L5183" s="30">
        <v>1554</v>
      </c>
      <c r="M5183" s="2">
        <v>22</v>
      </c>
      <c r="N5183" s="2">
        <v>22</v>
      </c>
      <c r="O5183" s="31">
        <v>1.9490740740740743E-2</v>
      </c>
    </row>
    <row r="5184" spans="1:15" x14ac:dyDescent="0.25">
      <c r="A5184" s="2">
        <f t="shared" si="328"/>
        <v>2019</v>
      </c>
      <c r="B5184" s="2" t="str">
        <f t="shared" si="329"/>
        <v>Jan</v>
      </c>
      <c r="C5184" s="2">
        <f t="shared" si="330"/>
        <v>1</v>
      </c>
      <c r="D5184" s="2" t="str">
        <f t="shared" si="331"/>
        <v>Thu</v>
      </c>
      <c r="E5184" s="34">
        <v>43468</v>
      </c>
      <c r="F5184" s="30" t="s">
        <v>2644</v>
      </c>
      <c r="G5184" s="2" t="s">
        <v>2645</v>
      </c>
      <c r="H5184" s="30" t="s">
        <v>2646</v>
      </c>
      <c r="I5184" s="2">
        <v>15</v>
      </c>
      <c r="J5184" s="30" t="s">
        <v>1844</v>
      </c>
      <c r="K5184" s="2" t="s">
        <v>1275</v>
      </c>
      <c r="L5184" s="30">
        <v>1554</v>
      </c>
      <c r="M5184" s="2">
        <v>22</v>
      </c>
      <c r="N5184" s="2">
        <v>22</v>
      </c>
      <c r="O5184" s="31">
        <v>1.9710648148148147E-2</v>
      </c>
    </row>
    <row r="5185" spans="1:15" x14ac:dyDescent="0.25">
      <c r="A5185" s="2">
        <f t="shared" si="328"/>
        <v>2019</v>
      </c>
      <c r="B5185" s="2" t="str">
        <f t="shared" si="329"/>
        <v>Jan</v>
      </c>
      <c r="C5185" s="2">
        <f t="shared" si="330"/>
        <v>1</v>
      </c>
      <c r="D5185" s="2" t="str">
        <f t="shared" si="331"/>
        <v>Thu</v>
      </c>
      <c r="E5185" s="34">
        <v>43468</v>
      </c>
      <c r="F5185" s="30" t="s">
        <v>2644</v>
      </c>
      <c r="G5185" s="2" t="s">
        <v>2645</v>
      </c>
      <c r="H5185" s="30" t="s">
        <v>2646</v>
      </c>
      <c r="I5185" s="2">
        <v>15</v>
      </c>
      <c r="J5185" s="30" t="s">
        <v>2073</v>
      </c>
      <c r="K5185" s="2" t="s">
        <v>1429</v>
      </c>
      <c r="L5185" s="30">
        <v>1554</v>
      </c>
      <c r="M5185" s="2">
        <v>22</v>
      </c>
      <c r="N5185" s="2">
        <v>22</v>
      </c>
      <c r="O5185" s="31">
        <v>1.9039351851851852E-2</v>
      </c>
    </row>
    <row r="5186" spans="1:15" x14ac:dyDescent="0.25">
      <c r="A5186" s="2">
        <f t="shared" si="328"/>
        <v>2019</v>
      </c>
      <c r="B5186" s="2" t="str">
        <f t="shared" si="329"/>
        <v>Jan</v>
      </c>
      <c r="C5186" s="2">
        <f t="shared" si="330"/>
        <v>1</v>
      </c>
      <c r="D5186" s="2" t="str">
        <f t="shared" si="331"/>
        <v>Thu</v>
      </c>
      <c r="E5186" s="34">
        <v>43468</v>
      </c>
      <c r="F5186" s="30" t="s">
        <v>2644</v>
      </c>
      <c r="G5186" s="2" t="s">
        <v>2645</v>
      </c>
      <c r="H5186" s="30" t="s">
        <v>2646</v>
      </c>
      <c r="I5186" s="2">
        <v>15</v>
      </c>
      <c r="J5186" s="30" t="s">
        <v>2087</v>
      </c>
      <c r="K5186" s="2" t="s">
        <v>1429</v>
      </c>
      <c r="L5186" s="30">
        <v>1554</v>
      </c>
      <c r="M5186" s="2">
        <v>22</v>
      </c>
      <c r="N5186" s="2">
        <v>22</v>
      </c>
      <c r="O5186" s="31">
        <v>1.9282407407407408E-2</v>
      </c>
    </row>
    <row r="5187" spans="1:15" x14ac:dyDescent="0.25">
      <c r="A5187" s="2">
        <f t="shared" si="328"/>
        <v>2019</v>
      </c>
      <c r="B5187" s="2" t="str">
        <f t="shared" si="329"/>
        <v>Jan</v>
      </c>
      <c r="C5187" s="2">
        <f t="shared" si="330"/>
        <v>1</v>
      </c>
      <c r="D5187" s="2" t="str">
        <f t="shared" si="331"/>
        <v>Thu</v>
      </c>
      <c r="E5187" s="34">
        <v>43468</v>
      </c>
      <c r="F5187" s="30" t="s">
        <v>2644</v>
      </c>
      <c r="G5187" s="2" t="s">
        <v>2645</v>
      </c>
      <c r="H5187" s="30" t="s">
        <v>2646</v>
      </c>
      <c r="I5187" s="2">
        <v>15</v>
      </c>
      <c r="J5187" s="30" t="s">
        <v>2547</v>
      </c>
      <c r="K5187" s="2" t="s">
        <v>1429</v>
      </c>
      <c r="L5187" s="30">
        <v>1554</v>
      </c>
      <c r="M5187" s="2">
        <v>22</v>
      </c>
      <c r="N5187" s="2">
        <v>22</v>
      </c>
      <c r="O5187" s="31">
        <v>1.8761574074074073E-2</v>
      </c>
    </row>
    <row r="5188" spans="1:15" x14ac:dyDescent="0.25">
      <c r="A5188" s="2">
        <f t="shared" si="328"/>
        <v>2019</v>
      </c>
      <c r="B5188" s="2" t="str">
        <f t="shared" si="329"/>
        <v>Jan</v>
      </c>
      <c r="C5188" s="2">
        <f t="shared" si="330"/>
        <v>1</v>
      </c>
      <c r="D5188" s="2" t="str">
        <f t="shared" si="331"/>
        <v>Thu</v>
      </c>
      <c r="E5188" s="34">
        <v>43468</v>
      </c>
      <c r="F5188" s="30">
        <v>50104</v>
      </c>
      <c r="G5188" s="2" t="s">
        <v>39</v>
      </c>
      <c r="H5188" s="30" t="s">
        <v>2647</v>
      </c>
      <c r="I5188" s="2">
        <v>21</v>
      </c>
      <c r="J5188" s="30" t="s">
        <v>1705</v>
      </c>
      <c r="K5188" s="2" t="s">
        <v>1272</v>
      </c>
      <c r="L5188" s="30">
        <v>5832</v>
      </c>
      <c r="M5188" s="2">
        <v>8</v>
      </c>
      <c r="N5188" s="2">
        <v>57</v>
      </c>
      <c r="O5188" s="31">
        <v>2.417824074074074E-2</v>
      </c>
    </row>
    <row r="5189" spans="1:15" x14ac:dyDescent="0.25">
      <c r="A5189" s="2">
        <f t="shared" si="328"/>
        <v>2019</v>
      </c>
      <c r="B5189" s="2" t="str">
        <f t="shared" si="329"/>
        <v>Jan</v>
      </c>
      <c r="C5189" s="2">
        <f t="shared" si="330"/>
        <v>1</v>
      </c>
      <c r="D5189" s="2" t="str">
        <f t="shared" si="331"/>
        <v>Thu</v>
      </c>
      <c r="E5189" s="34">
        <v>43468</v>
      </c>
      <c r="F5189" s="30">
        <v>50104</v>
      </c>
      <c r="G5189" s="2" t="s">
        <v>39</v>
      </c>
      <c r="H5189" s="30" t="s">
        <v>2647</v>
      </c>
      <c r="I5189" s="2">
        <v>21</v>
      </c>
      <c r="J5189" s="30" t="s">
        <v>1709</v>
      </c>
      <c r="K5189" s="2" t="s">
        <v>1264</v>
      </c>
      <c r="L5189" s="30">
        <v>5832</v>
      </c>
      <c r="M5189" s="2">
        <v>8</v>
      </c>
      <c r="N5189" s="2">
        <v>57</v>
      </c>
      <c r="O5189" s="31">
        <v>3.006944444444444E-2</v>
      </c>
    </row>
    <row r="5190" spans="1:15" x14ac:dyDescent="0.25">
      <c r="A5190" s="2">
        <f t="shared" si="328"/>
        <v>2019</v>
      </c>
      <c r="B5190" s="2" t="str">
        <f t="shared" si="329"/>
        <v>Jan</v>
      </c>
      <c r="C5190" s="2">
        <f t="shared" si="330"/>
        <v>1</v>
      </c>
      <c r="D5190" s="2" t="str">
        <f t="shared" si="331"/>
        <v>Thu</v>
      </c>
      <c r="E5190" s="34">
        <v>43468</v>
      </c>
      <c r="F5190" s="30">
        <v>50104</v>
      </c>
      <c r="G5190" s="2" t="s">
        <v>39</v>
      </c>
      <c r="H5190" s="30" t="s">
        <v>2647</v>
      </c>
      <c r="I5190" s="2">
        <v>21</v>
      </c>
      <c r="J5190" s="30" t="s">
        <v>1770</v>
      </c>
      <c r="K5190" s="2" t="s">
        <v>1348</v>
      </c>
      <c r="L5190" s="30">
        <v>5832</v>
      </c>
      <c r="M5190" s="2">
        <v>8</v>
      </c>
      <c r="N5190" s="2">
        <v>57</v>
      </c>
      <c r="O5190" s="31">
        <v>2.9930555555555557E-2</v>
      </c>
    </row>
    <row r="5191" spans="1:15" x14ac:dyDescent="0.25">
      <c r="A5191" s="2">
        <f t="shared" si="328"/>
        <v>2019</v>
      </c>
      <c r="B5191" s="2" t="str">
        <f t="shared" si="329"/>
        <v>Jan</v>
      </c>
      <c r="C5191" s="2">
        <f t="shared" si="330"/>
        <v>1</v>
      </c>
      <c r="D5191" s="2" t="str">
        <f t="shared" si="331"/>
        <v>Thu</v>
      </c>
      <c r="E5191" s="34">
        <v>43468</v>
      </c>
      <c r="F5191" s="30">
        <v>50104</v>
      </c>
      <c r="G5191" s="2" t="s">
        <v>39</v>
      </c>
      <c r="H5191" s="30" t="s">
        <v>2647</v>
      </c>
      <c r="I5191" s="2">
        <v>21</v>
      </c>
      <c r="J5191" s="30" t="s">
        <v>1794</v>
      </c>
      <c r="K5191" s="2" t="s">
        <v>1275</v>
      </c>
      <c r="L5191" s="30">
        <v>5832</v>
      </c>
      <c r="M5191" s="2">
        <v>8</v>
      </c>
      <c r="N5191" s="2">
        <v>57</v>
      </c>
      <c r="O5191" s="31">
        <v>2.9583333333333336E-2</v>
      </c>
    </row>
    <row r="5192" spans="1:15" x14ac:dyDescent="0.25">
      <c r="A5192" s="2">
        <f t="shared" si="328"/>
        <v>2019</v>
      </c>
      <c r="B5192" s="2" t="str">
        <f t="shared" si="329"/>
        <v>Jan</v>
      </c>
      <c r="C5192" s="2">
        <f t="shared" si="330"/>
        <v>1</v>
      </c>
      <c r="D5192" s="2" t="str">
        <f t="shared" si="331"/>
        <v>Thu</v>
      </c>
      <c r="E5192" s="34">
        <v>43468</v>
      </c>
      <c r="F5192" s="30">
        <v>50104</v>
      </c>
      <c r="G5192" s="2" t="s">
        <v>39</v>
      </c>
      <c r="H5192" s="30" t="s">
        <v>2647</v>
      </c>
      <c r="I5192" s="2">
        <v>21</v>
      </c>
      <c r="J5192" s="30" t="s">
        <v>1844</v>
      </c>
      <c r="K5192" s="2" t="s">
        <v>1275</v>
      </c>
      <c r="L5192" s="30">
        <v>5832</v>
      </c>
      <c r="M5192" s="2">
        <v>8</v>
      </c>
      <c r="N5192" s="2">
        <v>57</v>
      </c>
      <c r="O5192" s="31">
        <v>2.974537037037037E-2</v>
      </c>
    </row>
    <row r="5193" spans="1:15" x14ac:dyDescent="0.25">
      <c r="A5193" s="2">
        <f t="shared" si="328"/>
        <v>2019</v>
      </c>
      <c r="B5193" s="2" t="str">
        <f t="shared" si="329"/>
        <v>Jan</v>
      </c>
      <c r="C5193" s="2">
        <f t="shared" si="330"/>
        <v>1</v>
      </c>
      <c r="D5193" s="2" t="str">
        <f t="shared" si="331"/>
        <v>Thu</v>
      </c>
      <c r="E5193" s="34">
        <v>43468</v>
      </c>
      <c r="F5193" s="30" t="s">
        <v>2648</v>
      </c>
      <c r="G5193" s="2" t="s">
        <v>2649</v>
      </c>
      <c r="H5193" s="30" t="s">
        <v>2650</v>
      </c>
      <c r="I5193" s="2">
        <v>51</v>
      </c>
      <c r="J5193" s="30" t="s">
        <v>1253</v>
      </c>
      <c r="K5193" s="2" t="s">
        <v>1429</v>
      </c>
      <c r="L5193" s="30">
        <v>3946</v>
      </c>
      <c r="M5193" s="2">
        <v>14</v>
      </c>
      <c r="N5193" s="2">
        <v>28</v>
      </c>
      <c r="O5193" s="31">
        <v>9.3171296296296283E-3</v>
      </c>
    </row>
    <row r="5194" spans="1:15" x14ac:dyDescent="0.25">
      <c r="A5194" s="2">
        <f t="shared" si="328"/>
        <v>2019</v>
      </c>
      <c r="B5194" s="2" t="str">
        <f t="shared" si="329"/>
        <v>Jan</v>
      </c>
      <c r="C5194" s="2">
        <f t="shared" si="330"/>
        <v>1</v>
      </c>
      <c r="D5194" s="2" t="str">
        <f t="shared" si="331"/>
        <v>Thu</v>
      </c>
      <c r="E5194" s="34">
        <v>43468</v>
      </c>
      <c r="F5194" s="30" t="s">
        <v>2648</v>
      </c>
      <c r="G5194" s="2" t="s">
        <v>2649</v>
      </c>
      <c r="H5194" s="30" t="s">
        <v>2650</v>
      </c>
      <c r="I5194" s="2">
        <v>51</v>
      </c>
      <c r="J5194" s="30" t="s">
        <v>1705</v>
      </c>
      <c r="K5194" s="2" t="s">
        <v>1272</v>
      </c>
      <c r="L5194" s="30">
        <v>3946</v>
      </c>
      <c r="M5194" s="2">
        <v>14</v>
      </c>
      <c r="N5194" s="2">
        <v>28</v>
      </c>
      <c r="O5194" s="31">
        <v>1.7476851851851851E-2</v>
      </c>
    </row>
    <row r="5195" spans="1:15" x14ac:dyDescent="0.25">
      <c r="A5195" s="2">
        <f t="shared" si="328"/>
        <v>2019</v>
      </c>
      <c r="B5195" s="2" t="str">
        <f t="shared" si="329"/>
        <v>Jan</v>
      </c>
      <c r="C5195" s="2">
        <f t="shared" si="330"/>
        <v>1</v>
      </c>
      <c r="D5195" s="2" t="str">
        <f t="shared" si="331"/>
        <v>Thu</v>
      </c>
      <c r="E5195" s="34">
        <v>43468</v>
      </c>
      <c r="F5195" s="30" t="s">
        <v>2648</v>
      </c>
      <c r="G5195" s="2" t="s">
        <v>2649</v>
      </c>
      <c r="H5195" s="30" t="s">
        <v>2650</v>
      </c>
      <c r="I5195" s="2">
        <v>51</v>
      </c>
      <c r="J5195" s="30" t="s">
        <v>1794</v>
      </c>
      <c r="K5195" s="2" t="s">
        <v>1275</v>
      </c>
      <c r="L5195" s="30">
        <v>3946</v>
      </c>
      <c r="M5195" s="2">
        <v>14</v>
      </c>
      <c r="N5195" s="2">
        <v>28</v>
      </c>
      <c r="O5195" s="31">
        <v>1.238425925925926E-2</v>
      </c>
    </row>
    <row r="5196" spans="1:15" x14ac:dyDescent="0.25">
      <c r="A5196" s="2">
        <f t="shared" si="328"/>
        <v>2019</v>
      </c>
      <c r="B5196" s="2" t="str">
        <f t="shared" si="329"/>
        <v>Jan</v>
      </c>
      <c r="C5196" s="2">
        <f t="shared" si="330"/>
        <v>1</v>
      </c>
      <c r="D5196" s="2" t="str">
        <f t="shared" si="331"/>
        <v>Thu</v>
      </c>
      <c r="E5196" s="34">
        <v>43468</v>
      </c>
      <c r="F5196" s="30" t="s">
        <v>2648</v>
      </c>
      <c r="G5196" s="2" t="s">
        <v>2649</v>
      </c>
      <c r="H5196" s="30" t="s">
        <v>2650</v>
      </c>
      <c r="I5196" s="2">
        <v>51</v>
      </c>
      <c r="J5196" s="30" t="s">
        <v>1844</v>
      </c>
      <c r="K5196" s="2" t="s">
        <v>1275</v>
      </c>
      <c r="L5196" s="30">
        <v>3946</v>
      </c>
      <c r="M5196" s="2">
        <v>14</v>
      </c>
      <c r="N5196" s="2">
        <v>28</v>
      </c>
      <c r="O5196" s="31">
        <v>1.2499999999999999E-2</v>
      </c>
    </row>
    <row r="5197" spans="1:15" x14ac:dyDescent="0.25">
      <c r="A5197" s="2">
        <f t="shared" si="328"/>
        <v>2019</v>
      </c>
      <c r="B5197" s="2" t="str">
        <f t="shared" si="329"/>
        <v>Jan</v>
      </c>
      <c r="C5197" s="2">
        <f t="shared" si="330"/>
        <v>1</v>
      </c>
      <c r="D5197" s="2" t="str">
        <f t="shared" si="331"/>
        <v>Thu</v>
      </c>
      <c r="E5197" s="34">
        <v>43468</v>
      </c>
      <c r="F5197" s="30" t="s">
        <v>2648</v>
      </c>
      <c r="G5197" s="2" t="s">
        <v>2649</v>
      </c>
      <c r="H5197" s="30" t="s">
        <v>2650</v>
      </c>
      <c r="I5197" s="2">
        <v>51</v>
      </c>
      <c r="J5197" s="30" t="s">
        <v>2050</v>
      </c>
      <c r="K5197" s="2" t="s">
        <v>1272</v>
      </c>
      <c r="L5197" s="30">
        <v>3946</v>
      </c>
      <c r="M5197" s="2">
        <v>14</v>
      </c>
      <c r="N5197" s="2">
        <v>28</v>
      </c>
      <c r="O5197" s="31">
        <v>8.4606481481481494E-3</v>
      </c>
    </row>
    <row r="5198" spans="1:15" x14ac:dyDescent="0.25">
      <c r="A5198" s="2">
        <f t="shared" si="328"/>
        <v>2019</v>
      </c>
      <c r="B5198" s="2" t="str">
        <f t="shared" si="329"/>
        <v>Jan</v>
      </c>
      <c r="C5198" s="2">
        <f t="shared" si="330"/>
        <v>1</v>
      </c>
      <c r="D5198" s="2" t="str">
        <f t="shared" si="331"/>
        <v>Thu</v>
      </c>
      <c r="E5198" s="34">
        <v>43468</v>
      </c>
      <c r="F5198" s="30" t="s">
        <v>2648</v>
      </c>
      <c r="G5198" s="2" t="s">
        <v>2649</v>
      </c>
      <c r="H5198" s="30" t="s">
        <v>2650</v>
      </c>
      <c r="I5198" s="2">
        <v>51</v>
      </c>
      <c r="J5198" s="30" t="s">
        <v>2050</v>
      </c>
      <c r="K5198" s="2" t="s">
        <v>1348</v>
      </c>
      <c r="L5198" s="30">
        <v>3946</v>
      </c>
      <c r="M5198" s="2">
        <v>14</v>
      </c>
      <c r="N5198" s="2">
        <v>28</v>
      </c>
      <c r="O5198" s="31">
        <v>1.7349537037037038E-2</v>
      </c>
    </row>
    <row r="5199" spans="1:15" x14ac:dyDescent="0.25">
      <c r="A5199" s="2">
        <f t="shared" si="328"/>
        <v>2019</v>
      </c>
      <c r="B5199" s="2" t="str">
        <f t="shared" si="329"/>
        <v>Jan</v>
      </c>
      <c r="C5199" s="2">
        <f t="shared" si="330"/>
        <v>1</v>
      </c>
      <c r="D5199" s="2" t="str">
        <f t="shared" si="331"/>
        <v>Thu</v>
      </c>
      <c r="E5199" s="34">
        <v>43468</v>
      </c>
      <c r="F5199" s="30" t="s">
        <v>2648</v>
      </c>
      <c r="G5199" s="2" t="s">
        <v>2649</v>
      </c>
      <c r="H5199" s="30" t="s">
        <v>2650</v>
      </c>
      <c r="I5199" s="2">
        <v>51</v>
      </c>
      <c r="J5199" s="30" t="s">
        <v>2073</v>
      </c>
      <c r="K5199" s="2" t="s">
        <v>1429</v>
      </c>
      <c r="L5199" s="30">
        <v>3946</v>
      </c>
      <c r="M5199" s="2">
        <v>14</v>
      </c>
      <c r="N5199" s="2">
        <v>28</v>
      </c>
      <c r="O5199" s="31">
        <v>1.2650462962962962E-2</v>
      </c>
    </row>
    <row r="5200" spans="1:15" x14ac:dyDescent="0.25">
      <c r="A5200" s="2">
        <f t="shared" si="328"/>
        <v>2019</v>
      </c>
      <c r="B5200" s="2" t="str">
        <f t="shared" si="329"/>
        <v>Jan</v>
      </c>
      <c r="C5200" s="2">
        <f t="shared" si="330"/>
        <v>1</v>
      </c>
      <c r="D5200" s="2" t="str">
        <f t="shared" si="331"/>
        <v>Thu</v>
      </c>
      <c r="E5200" s="34">
        <v>43468</v>
      </c>
      <c r="F5200" s="30" t="s">
        <v>2648</v>
      </c>
      <c r="G5200" s="2" t="s">
        <v>2649</v>
      </c>
      <c r="H5200" s="30" t="s">
        <v>2650</v>
      </c>
      <c r="I5200" s="2">
        <v>51</v>
      </c>
      <c r="J5200" s="30" t="s">
        <v>2087</v>
      </c>
      <c r="K5200" s="2" t="s">
        <v>1429</v>
      </c>
      <c r="L5200" s="30">
        <v>3946</v>
      </c>
      <c r="M5200" s="2">
        <v>14</v>
      </c>
      <c r="N5200" s="2">
        <v>28</v>
      </c>
      <c r="O5200" s="31">
        <v>1.0138888888888888E-2</v>
      </c>
    </row>
    <row r="5201" spans="1:15" x14ac:dyDescent="0.25">
      <c r="A5201" s="2">
        <f t="shared" si="328"/>
        <v>2019</v>
      </c>
      <c r="B5201" s="2" t="str">
        <f t="shared" si="329"/>
        <v>Jan</v>
      </c>
      <c r="C5201" s="2">
        <f t="shared" si="330"/>
        <v>1</v>
      </c>
      <c r="D5201" s="2" t="str">
        <f t="shared" si="331"/>
        <v>Thu</v>
      </c>
      <c r="E5201" s="28">
        <v>43468</v>
      </c>
      <c r="F5201" s="30">
        <v>50115</v>
      </c>
      <c r="G5201" s="2" t="s">
        <v>10</v>
      </c>
      <c r="H5201" s="30" t="s">
        <v>3232</v>
      </c>
      <c r="I5201" s="2">
        <v>9</v>
      </c>
      <c r="J5201" s="30" t="s">
        <v>1447</v>
      </c>
      <c r="K5201" s="2" t="s">
        <v>1447</v>
      </c>
      <c r="L5201" s="30">
        <v>1222</v>
      </c>
      <c r="M5201" s="2">
        <v>11</v>
      </c>
      <c r="N5201" s="2">
        <v>20</v>
      </c>
      <c r="O5201" s="31">
        <v>0</v>
      </c>
    </row>
    <row r="5202" spans="1:15" x14ac:dyDescent="0.25">
      <c r="A5202" s="2">
        <f t="shared" si="328"/>
        <v>2019</v>
      </c>
      <c r="B5202" s="2" t="str">
        <f t="shared" si="329"/>
        <v>Jan</v>
      </c>
      <c r="C5202" s="2">
        <f t="shared" si="330"/>
        <v>1</v>
      </c>
      <c r="D5202" s="2" t="str">
        <f t="shared" si="331"/>
        <v>Fri</v>
      </c>
      <c r="E5202" s="34">
        <v>43469</v>
      </c>
      <c r="F5202" s="30">
        <v>51972</v>
      </c>
      <c r="G5202" s="2" t="s">
        <v>2651</v>
      </c>
      <c r="H5202" s="30" t="s">
        <v>2652</v>
      </c>
      <c r="I5202" s="2">
        <v>95</v>
      </c>
      <c r="J5202" s="30" t="s">
        <v>1747</v>
      </c>
      <c r="K5202" s="2" t="s">
        <v>1429</v>
      </c>
      <c r="L5202" s="30">
        <v>6993</v>
      </c>
      <c r="M5202" s="2">
        <v>32</v>
      </c>
      <c r="N5202" s="2">
        <v>48</v>
      </c>
      <c r="O5202" s="31">
        <v>0.14195601851851852</v>
      </c>
    </row>
    <row r="5203" spans="1:15" x14ac:dyDescent="0.25">
      <c r="A5203" s="2">
        <f t="shared" si="328"/>
        <v>2019</v>
      </c>
      <c r="B5203" s="2" t="str">
        <f t="shared" si="329"/>
        <v>Jan</v>
      </c>
      <c r="C5203" s="2">
        <f t="shared" si="330"/>
        <v>1</v>
      </c>
      <c r="D5203" s="2" t="str">
        <f t="shared" si="331"/>
        <v>Fri</v>
      </c>
      <c r="E5203" s="34">
        <v>43469</v>
      </c>
      <c r="F5203" s="30">
        <v>51972</v>
      </c>
      <c r="G5203" s="2" t="s">
        <v>2651</v>
      </c>
      <c r="H5203" s="30" t="s">
        <v>2652</v>
      </c>
      <c r="I5203" s="2">
        <v>95</v>
      </c>
      <c r="J5203" s="30" t="s">
        <v>1713</v>
      </c>
      <c r="K5203" s="2" t="s">
        <v>1264</v>
      </c>
      <c r="L5203" s="30">
        <v>6993</v>
      </c>
      <c r="M5203" s="2">
        <v>32</v>
      </c>
      <c r="N5203" s="2">
        <v>48</v>
      </c>
      <c r="O5203" s="31">
        <v>0.14194444444444446</v>
      </c>
    </row>
    <row r="5204" spans="1:15" x14ac:dyDescent="0.25">
      <c r="A5204" s="2">
        <f t="shared" si="328"/>
        <v>2019</v>
      </c>
      <c r="B5204" s="2" t="str">
        <f t="shared" si="329"/>
        <v>Jan</v>
      </c>
      <c r="C5204" s="2">
        <f t="shared" si="330"/>
        <v>1</v>
      </c>
      <c r="D5204" s="2" t="str">
        <f t="shared" si="331"/>
        <v>Fri</v>
      </c>
      <c r="E5204" s="34">
        <v>43469</v>
      </c>
      <c r="F5204" s="30">
        <v>51972</v>
      </c>
      <c r="G5204" s="2" t="s">
        <v>2651</v>
      </c>
      <c r="H5204" s="30" t="s">
        <v>2652</v>
      </c>
      <c r="I5204" s="2">
        <v>95</v>
      </c>
      <c r="J5204" s="30" t="s">
        <v>1714</v>
      </c>
      <c r="K5204" s="2" t="s">
        <v>1429</v>
      </c>
      <c r="L5204" s="30">
        <v>6993</v>
      </c>
      <c r="M5204" s="2">
        <v>32</v>
      </c>
      <c r="N5204" s="2">
        <v>48</v>
      </c>
      <c r="O5204" s="31">
        <v>0.14200231481481482</v>
      </c>
    </row>
    <row r="5205" spans="1:15" x14ac:dyDescent="0.25">
      <c r="A5205" s="2">
        <f t="shared" si="328"/>
        <v>2019</v>
      </c>
      <c r="B5205" s="2" t="str">
        <f t="shared" si="329"/>
        <v>Jan</v>
      </c>
      <c r="C5205" s="2">
        <f t="shared" si="330"/>
        <v>1</v>
      </c>
      <c r="D5205" s="2" t="str">
        <f t="shared" si="331"/>
        <v>Fri</v>
      </c>
      <c r="E5205" s="34">
        <v>43469</v>
      </c>
      <c r="F5205" s="30">
        <v>51972</v>
      </c>
      <c r="G5205" s="2" t="s">
        <v>2651</v>
      </c>
      <c r="H5205" s="30" t="s">
        <v>2652</v>
      </c>
      <c r="I5205" s="2">
        <v>95</v>
      </c>
      <c r="J5205" s="30" t="s">
        <v>1716</v>
      </c>
      <c r="K5205" s="2" t="s">
        <v>1429</v>
      </c>
      <c r="L5205" s="30">
        <v>6993</v>
      </c>
      <c r="M5205" s="2">
        <v>32</v>
      </c>
      <c r="N5205" s="2">
        <v>48</v>
      </c>
      <c r="O5205" s="31">
        <v>0.14199074074074072</v>
      </c>
    </row>
    <row r="5206" spans="1:15" x14ac:dyDescent="0.25">
      <c r="A5206" s="2">
        <f t="shared" si="328"/>
        <v>2019</v>
      </c>
      <c r="B5206" s="2" t="str">
        <f t="shared" si="329"/>
        <v>Jan</v>
      </c>
      <c r="C5206" s="2">
        <f t="shared" si="330"/>
        <v>1</v>
      </c>
      <c r="D5206" s="2" t="str">
        <f t="shared" si="331"/>
        <v>Fri</v>
      </c>
      <c r="E5206" s="34">
        <v>43469</v>
      </c>
      <c r="F5206" s="30">
        <v>51972</v>
      </c>
      <c r="G5206" s="2" t="s">
        <v>2651</v>
      </c>
      <c r="H5206" s="30" t="s">
        <v>2652</v>
      </c>
      <c r="I5206" s="2">
        <v>95</v>
      </c>
      <c r="J5206" s="30" t="s">
        <v>1748</v>
      </c>
      <c r="K5206" s="2" t="s">
        <v>1429</v>
      </c>
      <c r="L5206" s="30">
        <v>6993</v>
      </c>
      <c r="M5206" s="2">
        <v>32</v>
      </c>
      <c r="N5206" s="2">
        <v>48</v>
      </c>
      <c r="O5206" s="31">
        <v>0.14199074074074072</v>
      </c>
    </row>
    <row r="5207" spans="1:15" x14ac:dyDescent="0.25">
      <c r="A5207" s="2">
        <f t="shared" si="328"/>
        <v>2019</v>
      </c>
      <c r="B5207" s="2" t="str">
        <f t="shared" si="329"/>
        <v>Jan</v>
      </c>
      <c r="C5207" s="2">
        <f t="shared" si="330"/>
        <v>1</v>
      </c>
      <c r="D5207" s="2" t="str">
        <f t="shared" si="331"/>
        <v>Fri</v>
      </c>
      <c r="E5207" s="34">
        <v>43469</v>
      </c>
      <c r="F5207" s="30">
        <v>51972</v>
      </c>
      <c r="G5207" s="2" t="s">
        <v>2651</v>
      </c>
      <c r="H5207" s="30" t="s">
        <v>2652</v>
      </c>
      <c r="I5207" s="2">
        <v>95</v>
      </c>
      <c r="J5207" s="30" t="s">
        <v>1721</v>
      </c>
      <c r="K5207" s="2" t="s">
        <v>1429</v>
      </c>
      <c r="L5207" s="30">
        <v>6993</v>
      </c>
      <c r="M5207" s="2">
        <v>32</v>
      </c>
      <c r="N5207" s="2">
        <v>48</v>
      </c>
      <c r="O5207" s="31">
        <v>0.14201388888888888</v>
      </c>
    </row>
    <row r="5208" spans="1:15" x14ac:dyDescent="0.25">
      <c r="A5208" s="2">
        <f t="shared" si="328"/>
        <v>2019</v>
      </c>
      <c r="B5208" s="2" t="str">
        <f t="shared" si="329"/>
        <v>Jan</v>
      </c>
      <c r="C5208" s="2">
        <f t="shared" si="330"/>
        <v>1</v>
      </c>
      <c r="D5208" s="2" t="str">
        <f t="shared" si="331"/>
        <v>Fri</v>
      </c>
      <c r="E5208" s="34">
        <v>43469</v>
      </c>
      <c r="F5208" s="30">
        <v>51972</v>
      </c>
      <c r="G5208" s="2" t="s">
        <v>2651</v>
      </c>
      <c r="H5208" s="30" t="s">
        <v>2652</v>
      </c>
      <c r="I5208" s="2">
        <v>95</v>
      </c>
      <c r="J5208" s="30" t="s">
        <v>1914</v>
      </c>
      <c r="K5208" s="2" t="s">
        <v>1429</v>
      </c>
      <c r="L5208" s="30">
        <v>6993</v>
      </c>
      <c r="M5208" s="2">
        <v>32</v>
      </c>
      <c r="N5208" s="2">
        <v>48</v>
      </c>
      <c r="O5208" s="31">
        <v>0.14202546296296295</v>
      </c>
    </row>
    <row r="5209" spans="1:15" x14ac:dyDescent="0.25">
      <c r="A5209" s="2">
        <f t="shared" si="328"/>
        <v>2019</v>
      </c>
      <c r="B5209" s="2" t="str">
        <f t="shared" si="329"/>
        <v>Jan</v>
      </c>
      <c r="C5209" s="2">
        <f t="shared" si="330"/>
        <v>1</v>
      </c>
      <c r="D5209" s="2" t="str">
        <f t="shared" si="331"/>
        <v>Fri</v>
      </c>
      <c r="E5209" s="34">
        <v>43469</v>
      </c>
      <c r="F5209" s="30">
        <v>51972</v>
      </c>
      <c r="G5209" s="2" t="s">
        <v>2651</v>
      </c>
      <c r="H5209" s="30" t="s">
        <v>2652</v>
      </c>
      <c r="I5209" s="2">
        <v>95</v>
      </c>
      <c r="J5209" s="30" t="s">
        <v>1945</v>
      </c>
      <c r="K5209" s="2" t="s">
        <v>1429</v>
      </c>
      <c r="L5209" s="30">
        <v>6993</v>
      </c>
      <c r="M5209" s="2">
        <v>32</v>
      </c>
      <c r="N5209" s="2">
        <v>48</v>
      </c>
      <c r="O5209" s="31">
        <v>0.14195601851851852</v>
      </c>
    </row>
    <row r="5210" spans="1:15" x14ac:dyDescent="0.25">
      <c r="A5210" s="2">
        <f t="shared" si="328"/>
        <v>2019</v>
      </c>
      <c r="B5210" s="2" t="str">
        <f t="shared" si="329"/>
        <v>Jan</v>
      </c>
      <c r="C5210" s="2">
        <f t="shared" si="330"/>
        <v>1</v>
      </c>
      <c r="D5210" s="2" t="str">
        <f t="shared" si="331"/>
        <v>Fri</v>
      </c>
      <c r="E5210" s="34">
        <v>43469</v>
      </c>
      <c r="F5210" s="30">
        <v>51972</v>
      </c>
      <c r="G5210" s="2" t="s">
        <v>2651</v>
      </c>
      <c r="H5210" s="30" t="s">
        <v>2652</v>
      </c>
      <c r="I5210" s="2">
        <v>95</v>
      </c>
      <c r="J5210" s="30" t="s">
        <v>1976</v>
      </c>
      <c r="K5210" s="2" t="s">
        <v>1429</v>
      </c>
      <c r="L5210" s="30">
        <v>6993</v>
      </c>
      <c r="M5210" s="2">
        <v>32</v>
      </c>
      <c r="N5210" s="2">
        <v>48</v>
      </c>
      <c r="O5210" s="31">
        <v>0.14194444444444446</v>
      </c>
    </row>
    <row r="5211" spans="1:15" x14ac:dyDescent="0.25">
      <c r="A5211" s="2">
        <f t="shared" si="328"/>
        <v>2019</v>
      </c>
      <c r="B5211" s="2" t="str">
        <f t="shared" si="329"/>
        <v>Jan</v>
      </c>
      <c r="C5211" s="2">
        <f t="shared" si="330"/>
        <v>1</v>
      </c>
      <c r="D5211" s="2" t="str">
        <f t="shared" si="331"/>
        <v>Fri</v>
      </c>
      <c r="E5211" s="34">
        <v>43469</v>
      </c>
      <c r="F5211" s="30">
        <v>51972</v>
      </c>
      <c r="G5211" s="2" t="s">
        <v>2651</v>
      </c>
      <c r="H5211" s="30" t="s">
        <v>2652</v>
      </c>
      <c r="I5211" s="2">
        <v>95</v>
      </c>
      <c r="J5211" s="30" t="s">
        <v>1977</v>
      </c>
      <c r="K5211" s="2" t="s">
        <v>1429</v>
      </c>
      <c r="L5211" s="30">
        <v>6993</v>
      </c>
      <c r="M5211" s="2">
        <v>32</v>
      </c>
      <c r="N5211" s="2">
        <v>48</v>
      </c>
      <c r="O5211" s="31">
        <v>0.14202546296296295</v>
      </c>
    </row>
    <row r="5212" spans="1:15" x14ac:dyDescent="0.25">
      <c r="A5212" s="2">
        <f t="shared" si="328"/>
        <v>2019</v>
      </c>
      <c r="B5212" s="2" t="str">
        <f t="shared" si="329"/>
        <v>Jan</v>
      </c>
      <c r="C5212" s="2">
        <f t="shared" si="330"/>
        <v>1</v>
      </c>
      <c r="D5212" s="2" t="str">
        <f t="shared" si="331"/>
        <v>Fri</v>
      </c>
      <c r="E5212" s="34">
        <v>43469</v>
      </c>
      <c r="F5212" s="30">
        <v>51972</v>
      </c>
      <c r="G5212" s="2" t="s">
        <v>2651</v>
      </c>
      <c r="H5212" s="30" t="s">
        <v>2652</v>
      </c>
      <c r="I5212" s="2">
        <v>95</v>
      </c>
      <c r="J5212" s="30" t="s">
        <v>2448</v>
      </c>
      <c r="K5212" s="2" t="s">
        <v>1264</v>
      </c>
      <c r="L5212" s="30">
        <v>6993</v>
      </c>
      <c r="M5212" s="2">
        <v>32</v>
      </c>
      <c r="N5212" s="2">
        <v>48</v>
      </c>
      <c r="O5212" s="31">
        <v>0.14195601851851852</v>
      </c>
    </row>
    <row r="5213" spans="1:15" x14ac:dyDescent="0.25">
      <c r="A5213" s="2">
        <f t="shared" si="328"/>
        <v>2019</v>
      </c>
      <c r="B5213" s="2" t="str">
        <f t="shared" si="329"/>
        <v>Jan</v>
      </c>
      <c r="C5213" s="2">
        <f t="shared" si="330"/>
        <v>1</v>
      </c>
      <c r="D5213" s="2" t="str">
        <f t="shared" si="331"/>
        <v>Fri</v>
      </c>
      <c r="E5213" s="34">
        <v>43469</v>
      </c>
      <c r="F5213" s="30">
        <v>51972</v>
      </c>
      <c r="G5213" s="2" t="s">
        <v>2651</v>
      </c>
      <c r="H5213" s="30" t="s">
        <v>2652</v>
      </c>
      <c r="I5213" s="2">
        <v>95</v>
      </c>
      <c r="J5213" s="30" t="s">
        <v>2484</v>
      </c>
      <c r="K5213" s="2" t="s">
        <v>1429</v>
      </c>
      <c r="L5213" s="30">
        <v>6993</v>
      </c>
      <c r="M5213" s="2">
        <v>32</v>
      </c>
      <c r="N5213" s="2">
        <v>48</v>
      </c>
      <c r="O5213" s="31">
        <v>0.14202546296296295</v>
      </c>
    </row>
    <row r="5214" spans="1:15" x14ac:dyDescent="0.25">
      <c r="A5214" s="2">
        <f t="shared" si="328"/>
        <v>2019</v>
      </c>
      <c r="B5214" s="2" t="str">
        <f t="shared" si="329"/>
        <v>Jan</v>
      </c>
      <c r="C5214" s="2">
        <f t="shared" si="330"/>
        <v>1</v>
      </c>
      <c r="D5214" s="2" t="str">
        <f t="shared" si="331"/>
        <v>Fri</v>
      </c>
      <c r="E5214" s="34">
        <v>43469</v>
      </c>
      <c r="F5214" s="30">
        <v>51972</v>
      </c>
      <c r="G5214" s="2" t="s">
        <v>2651</v>
      </c>
      <c r="H5214" s="30" t="s">
        <v>2652</v>
      </c>
      <c r="I5214" s="2">
        <v>95</v>
      </c>
      <c r="J5214" s="30" t="s">
        <v>2559</v>
      </c>
      <c r="K5214" s="2" t="s">
        <v>1429</v>
      </c>
      <c r="L5214" s="30">
        <v>6993</v>
      </c>
      <c r="M5214" s="2">
        <v>32</v>
      </c>
      <c r="N5214" s="2">
        <v>48</v>
      </c>
      <c r="O5214" s="31">
        <v>0.14202546296296295</v>
      </c>
    </row>
    <row r="5215" spans="1:15" x14ac:dyDescent="0.25">
      <c r="A5215" s="2">
        <f t="shared" si="328"/>
        <v>2019</v>
      </c>
      <c r="B5215" s="2" t="str">
        <f t="shared" si="329"/>
        <v>Jan</v>
      </c>
      <c r="C5215" s="2">
        <f t="shared" si="330"/>
        <v>1</v>
      </c>
      <c r="D5215" s="2" t="str">
        <f t="shared" si="331"/>
        <v>Fri</v>
      </c>
      <c r="E5215" s="34">
        <v>43469</v>
      </c>
      <c r="F5215" s="30" t="s">
        <v>2653</v>
      </c>
      <c r="G5215" s="2" t="s">
        <v>2654</v>
      </c>
      <c r="H5215" s="30" t="s">
        <v>2655</v>
      </c>
      <c r="I5215" s="2">
        <v>17</v>
      </c>
      <c r="J5215" s="30" t="s">
        <v>1340</v>
      </c>
      <c r="K5215" s="2" t="s">
        <v>1429</v>
      </c>
      <c r="L5215" s="30">
        <v>1680</v>
      </c>
      <c r="M5215" s="2">
        <v>6</v>
      </c>
      <c r="N5215" s="2">
        <v>0</v>
      </c>
      <c r="O5215" s="31">
        <v>5.1886574074074071E-2</v>
      </c>
    </row>
    <row r="5216" spans="1:15" x14ac:dyDescent="0.25">
      <c r="A5216" s="2">
        <f t="shared" si="328"/>
        <v>2019</v>
      </c>
      <c r="B5216" s="2" t="str">
        <f t="shared" si="329"/>
        <v>Jan</v>
      </c>
      <c r="C5216" s="2">
        <f t="shared" si="330"/>
        <v>1</v>
      </c>
      <c r="D5216" s="2" t="str">
        <f t="shared" si="331"/>
        <v>Fri</v>
      </c>
      <c r="E5216" s="34">
        <v>43469</v>
      </c>
      <c r="F5216" s="30" t="s">
        <v>2653</v>
      </c>
      <c r="G5216" s="2" t="s">
        <v>2654</v>
      </c>
      <c r="H5216" s="30" t="s">
        <v>2655</v>
      </c>
      <c r="I5216" s="2">
        <v>17</v>
      </c>
      <c r="J5216" s="30" t="s">
        <v>1309</v>
      </c>
      <c r="K5216" s="2" t="s">
        <v>1429</v>
      </c>
      <c r="L5216" s="30">
        <v>1680</v>
      </c>
      <c r="M5216" s="2">
        <v>6</v>
      </c>
      <c r="N5216" s="2">
        <v>0</v>
      </c>
      <c r="O5216" s="31">
        <v>4.8287037037037038E-2</v>
      </c>
    </row>
    <row r="5217" spans="1:15" x14ac:dyDescent="0.25">
      <c r="A5217" s="2">
        <f t="shared" si="328"/>
        <v>2019</v>
      </c>
      <c r="B5217" s="2" t="str">
        <f t="shared" si="329"/>
        <v>Jan</v>
      </c>
      <c r="C5217" s="2">
        <f t="shared" si="330"/>
        <v>1</v>
      </c>
      <c r="D5217" s="2" t="str">
        <f t="shared" si="331"/>
        <v>Fri</v>
      </c>
      <c r="E5217" s="34">
        <v>43469</v>
      </c>
      <c r="F5217" s="30" t="s">
        <v>2653</v>
      </c>
      <c r="G5217" s="2" t="s">
        <v>2654</v>
      </c>
      <c r="H5217" s="30" t="s">
        <v>2655</v>
      </c>
      <c r="I5217" s="2">
        <v>17</v>
      </c>
      <c r="J5217" s="30" t="s">
        <v>1354</v>
      </c>
      <c r="K5217" s="2" t="s">
        <v>1264</v>
      </c>
      <c r="L5217" s="30">
        <v>1680</v>
      </c>
      <c r="M5217" s="2">
        <v>6</v>
      </c>
      <c r="N5217" s="2">
        <v>0</v>
      </c>
      <c r="O5217" s="31">
        <v>5.6296296296296296E-2</v>
      </c>
    </row>
    <row r="5218" spans="1:15" x14ac:dyDescent="0.25">
      <c r="A5218" s="2">
        <f t="shared" si="328"/>
        <v>2019</v>
      </c>
      <c r="B5218" s="2" t="str">
        <f t="shared" si="329"/>
        <v>Jan</v>
      </c>
      <c r="C5218" s="2">
        <f t="shared" si="330"/>
        <v>1</v>
      </c>
      <c r="D5218" s="2" t="str">
        <f t="shared" si="331"/>
        <v>Fri</v>
      </c>
      <c r="E5218" s="34">
        <v>43469</v>
      </c>
      <c r="F5218" s="30" t="s">
        <v>2653</v>
      </c>
      <c r="G5218" s="2" t="s">
        <v>2654</v>
      </c>
      <c r="H5218" s="30" t="s">
        <v>2655</v>
      </c>
      <c r="I5218" s="2">
        <v>17</v>
      </c>
      <c r="J5218" s="30" t="s">
        <v>1363</v>
      </c>
      <c r="K5218" s="2" t="s">
        <v>1280</v>
      </c>
      <c r="L5218" s="30">
        <v>1680</v>
      </c>
      <c r="M5218" s="2">
        <v>6</v>
      </c>
      <c r="N5218" s="2">
        <v>0</v>
      </c>
      <c r="O5218" s="31">
        <v>1.4097222222222221E-2</v>
      </c>
    </row>
    <row r="5219" spans="1:15" x14ac:dyDescent="0.25">
      <c r="A5219" s="2">
        <f t="shared" si="328"/>
        <v>2019</v>
      </c>
      <c r="B5219" s="2" t="str">
        <f t="shared" si="329"/>
        <v>Jan</v>
      </c>
      <c r="C5219" s="2">
        <f t="shared" si="330"/>
        <v>1</v>
      </c>
      <c r="D5219" s="2" t="str">
        <f t="shared" si="331"/>
        <v>Fri</v>
      </c>
      <c r="E5219" s="34">
        <v>43469</v>
      </c>
      <c r="F5219" s="30" t="s">
        <v>2653</v>
      </c>
      <c r="G5219" s="2" t="s">
        <v>2654</v>
      </c>
      <c r="H5219" s="30" t="s">
        <v>2655</v>
      </c>
      <c r="I5219" s="2">
        <v>17</v>
      </c>
      <c r="J5219" s="30" t="s">
        <v>1379</v>
      </c>
      <c r="K5219" s="2" t="s">
        <v>1264</v>
      </c>
      <c r="L5219" s="30">
        <v>1680</v>
      </c>
      <c r="M5219" s="2">
        <v>6</v>
      </c>
      <c r="N5219" s="2">
        <v>0</v>
      </c>
      <c r="O5219" s="31">
        <v>5.590277777777778E-2</v>
      </c>
    </row>
    <row r="5220" spans="1:15" x14ac:dyDescent="0.25">
      <c r="A5220" s="2">
        <f t="shared" si="328"/>
        <v>2019</v>
      </c>
      <c r="B5220" s="2" t="str">
        <f t="shared" si="329"/>
        <v>Jan</v>
      </c>
      <c r="C5220" s="2">
        <f t="shared" si="330"/>
        <v>1</v>
      </c>
      <c r="D5220" s="2" t="str">
        <f t="shared" si="331"/>
        <v>Fri</v>
      </c>
      <c r="E5220" s="34">
        <v>43469</v>
      </c>
      <c r="F5220" s="30" t="s">
        <v>2653</v>
      </c>
      <c r="G5220" s="2" t="s">
        <v>2654</v>
      </c>
      <c r="H5220" s="30" t="s">
        <v>2655</v>
      </c>
      <c r="I5220" s="2">
        <v>17</v>
      </c>
      <c r="J5220" s="30" t="s">
        <v>1382</v>
      </c>
      <c r="K5220" s="2" t="s">
        <v>1429</v>
      </c>
      <c r="L5220" s="30">
        <v>1680</v>
      </c>
      <c r="M5220" s="2">
        <v>6</v>
      </c>
      <c r="N5220" s="2">
        <v>0</v>
      </c>
      <c r="O5220" s="31">
        <v>5.2951388888888888E-2</v>
      </c>
    </row>
    <row r="5221" spans="1:15" x14ac:dyDescent="0.25">
      <c r="A5221" s="2">
        <f t="shared" si="328"/>
        <v>2019</v>
      </c>
      <c r="B5221" s="2" t="str">
        <f t="shared" si="329"/>
        <v>Jan</v>
      </c>
      <c r="C5221" s="2">
        <f t="shared" si="330"/>
        <v>1</v>
      </c>
      <c r="D5221" s="2" t="str">
        <f t="shared" si="331"/>
        <v>Fri</v>
      </c>
      <c r="E5221" s="34">
        <v>43469</v>
      </c>
      <c r="F5221" s="30" t="s">
        <v>2653</v>
      </c>
      <c r="G5221" s="2" t="s">
        <v>2654</v>
      </c>
      <c r="H5221" s="30" t="s">
        <v>2655</v>
      </c>
      <c r="I5221" s="2">
        <v>17</v>
      </c>
      <c r="J5221" s="30" t="s">
        <v>1383</v>
      </c>
      <c r="K5221" s="2" t="s">
        <v>1429</v>
      </c>
      <c r="L5221" s="30">
        <v>1680</v>
      </c>
      <c r="M5221" s="2">
        <v>6</v>
      </c>
      <c r="N5221" s="2">
        <v>0</v>
      </c>
      <c r="O5221" s="31">
        <v>5.0300925925925923E-2</v>
      </c>
    </row>
    <row r="5222" spans="1:15" x14ac:dyDescent="0.25">
      <c r="A5222" s="2">
        <f t="shared" si="328"/>
        <v>2019</v>
      </c>
      <c r="B5222" s="2" t="str">
        <f t="shared" si="329"/>
        <v>Jan</v>
      </c>
      <c r="C5222" s="2">
        <f t="shared" si="330"/>
        <v>1</v>
      </c>
      <c r="D5222" s="2" t="str">
        <f t="shared" si="331"/>
        <v>Fri</v>
      </c>
      <c r="E5222" s="34">
        <v>43469</v>
      </c>
      <c r="F5222" s="30" t="s">
        <v>2653</v>
      </c>
      <c r="G5222" s="2" t="s">
        <v>2654</v>
      </c>
      <c r="H5222" s="30" t="s">
        <v>2655</v>
      </c>
      <c r="I5222" s="2">
        <v>17</v>
      </c>
      <c r="J5222" s="30" t="s">
        <v>1414</v>
      </c>
      <c r="K5222" s="2" t="s">
        <v>1429</v>
      </c>
      <c r="L5222" s="30">
        <v>1680</v>
      </c>
      <c r="M5222" s="2">
        <v>6</v>
      </c>
      <c r="N5222" s="2">
        <v>0</v>
      </c>
      <c r="O5222" s="31">
        <v>5.2835648148148145E-2</v>
      </c>
    </row>
    <row r="5223" spans="1:15" x14ac:dyDescent="0.25">
      <c r="A5223" s="2">
        <f t="shared" si="328"/>
        <v>2019</v>
      </c>
      <c r="B5223" s="2" t="str">
        <f t="shared" si="329"/>
        <v>Jan</v>
      </c>
      <c r="C5223" s="2">
        <f t="shared" si="330"/>
        <v>1</v>
      </c>
      <c r="D5223" s="2" t="str">
        <f t="shared" si="331"/>
        <v>Fri</v>
      </c>
      <c r="E5223" s="34">
        <v>43469</v>
      </c>
      <c r="F5223" s="30" t="s">
        <v>2653</v>
      </c>
      <c r="G5223" s="2" t="s">
        <v>2654</v>
      </c>
      <c r="H5223" s="30" t="s">
        <v>2655</v>
      </c>
      <c r="I5223" s="2">
        <v>17</v>
      </c>
      <c r="J5223" s="30" t="s">
        <v>1726</v>
      </c>
      <c r="K5223" s="2" t="s">
        <v>1429</v>
      </c>
      <c r="L5223" s="30">
        <v>1680</v>
      </c>
      <c r="M5223" s="2">
        <v>6</v>
      </c>
      <c r="N5223" s="2">
        <v>0</v>
      </c>
      <c r="O5223" s="31">
        <v>5.2974537037037035E-2</v>
      </c>
    </row>
    <row r="5224" spans="1:15" x14ac:dyDescent="0.25">
      <c r="A5224" s="2">
        <f t="shared" si="328"/>
        <v>2019</v>
      </c>
      <c r="B5224" s="2" t="str">
        <f t="shared" si="329"/>
        <v>Jan</v>
      </c>
      <c r="C5224" s="2">
        <f t="shared" si="330"/>
        <v>1</v>
      </c>
      <c r="D5224" s="2" t="str">
        <f t="shared" si="331"/>
        <v>Fri</v>
      </c>
      <c r="E5224" s="34">
        <v>43469</v>
      </c>
      <c r="F5224" s="30" t="s">
        <v>2653</v>
      </c>
      <c r="G5224" s="2" t="s">
        <v>2654</v>
      </c>
      <c r="H5224" s="30" t="s">
        <v>2655</v>
      </c>
      <c r="I5224" s="2">
        <v>17</v>
      </c>
      <c r="J5224" s="30" t="s">
        <v>1864</v>
      </c>
      <c r="K5224" s="2" t="s">
        <v>1429</v>
      </c>
      <c r="L5224" s="30">
        <v>1680</v>
      </c>
      <c r="M5224" s="2">
        <v>6</v>
      </c>
      <c r="N5224" s="2">
        <v>0</v>
      </c>
      <c r="O5224" s="31">
        <v>2.7268518518518515E-2</v>
      </c>
    </row>
    <row r="5225" spans="1:15" x14ac:dyDescent="0.25">
      <c r="A5225" s="2">
        <f t="shared" si="328"/>
        <v>2019</v>
      </c>
      <c r="B5225" s="2" t="str">
        <f t="shared" si="329"/>
        <v>Jan</v>
      </c>
      <c r="C5225" s="2">
        <f t="shared" si="330"/>
        <v>1</v>
      </c>
      <c r="D5225" s="2" t="str">
        <f t="shared" si="331"/>
        <v>Fri</v>
      </c>
      <c r="E5225" s="34">
        <v>43469</v>
      </c>
      <c r="F5225" s="30" t="s">
        <v>2653</v>
      </c>
      <c r="G5225" s="2" t="s">
        <v>2654</v>
      </c>
      <c r="H5225" s="30" t="s">
        <v>2655</v>
      </c>
      <c r="I5225" s="2">
        <v>17</v>
      </c>
      <c r="J5225" s="30" t="s">
        <v>1761</v>
      </c>
      <c r="K5225" s="2" t="s">
        <v>1429</v>
      </c>
      <c r="L5225" s="30">
        <v>1680</v>
      </c>
      <c r="M5225" s="2">
        <v>6</v>
      </c>
      <c r="N5225" s="2">
        <v>0</v>
      </c>
      <c r="O5225" s="31">
        <v>1.6805555555555556E-2</v>
      </c>
    </row>
    <row r="5226" spans="1:15" x14ac:dyDescent="0.25">
      <c r="A5226" s="2">
        <f t="shared" si="328"/>
        <v>2019</v>
      </c>
      <c r="B5226" s="2" t="str">
        <f t="shared" si="329"/>
        <v>Jan</v>
      </c>
      <c r="C5226" s="2">
        <f t="shared" si="330"/>
        <v>1</v>
      </c>
      <c r="D5226" s="2" t="str">
        <f t="shared" si="331"/>
        <v>Fri</v>
      </c>
      <c r="E5226" s="34">
        <v>43469</v>
      </c>
      <c r="F5226" s="30" t="s">
        <v>2653</v>
      </c>
      <c r="G5226" s="2" t="s">
        <v>2654</v>
      </c>
      <c r="H5226" s="30" t="s">
        <v>2655</v>
      </c>
      <c r="I5226" s="2">
        <v>17</v>
      </c>
      <c r="J5226" s="30" t="s">
        <v>2076</v>
      </c>
      <c r="K5226" s="2" t="s">
        <v>1429</v>
      </c>
      <c r="L5226" s="30">
        <v>1680</v>
      </c>
      <c r="M5226" s="2">
        <v>6</v>
      </c>
      <c r="N5226" s="2">
        <v>0</v>
      </c>
      <c r="O5226" s="31">
        <v>2.7743055555555559E-2</v>
      </c>
    </row>
    <row r="5227" spans="1:15" x14ac:dyDescent="0.25">
      <c r="A5227" s="2">
        <f t="shared" si="328"/>
        <v>2019</v>
      </c>
      <c r="B5227" s="2" t="str">
        <f t="shared" si="329"/>
        <v>Jan</v>
      </c>
      <c r="C5227" s="2">
        <f t="shared" si="330"/>
        <v>1</v>
      </c>
      <c r="D5227" s="2" t="str">
        <f t="shared" si="331"/>
        <v>Fri</v>
      </c>
      <c r="E5227" s="34">
        <v>43469</v>
      </c>
      <c r="F5227" s="30">
        <v>49843</v>
      </c>
      <c r="G5227" s="2" t="s">
        <v>1841</v>
      </c>
      <c r="H5227" s="30" t="s">
        <v>2656</v>
      </c>
      <c r="I5227" s="2">
        <v>104</v>
      </c>
      <c r="J5227" s="30" t="s">
        <v>1308</v>
      </c>
      <c r="K5227" s="2" t="s">
        <v>1247</v>
      </c>
      <c r="L5227" s="30">
        <v>16141</v>
      </c>
      <c r="M5227" s="2">
        <v>224</v>
      </c>
      <c r="N5227" s="2">
        <v>66</v>
      </c>
      <c r="O5227" s="31">
        <v>0.25810185185185186</v>
      </c>
    </row>
    <row r="5228" spans="1:15" x14ac:dyDescent="0.25">
      <c r="A5228" s="2">
        <f t="shared" si="328"/>
        <v>2019</v>
      </c>
      <c r="B5228" s="2" t="str">
        <f t="shared" si="329"/>
        <v>Jan</v>
      </c>
      <c r="C5228" s="2">
        <f t="shared" si="330"/>
        <v>1</v>
      </c>
      <c r="D5228" s="2" t="str">
        <f t="shared" si="331"/>
        <v>Fri</v>
      </c>
      <c r="E5228" s="34">
        <v>43469</v>
      </c>
      <c r="F5228" s="30">
        <v>49843</v>
      </c>
      <c r="G5228" s="2" t="s">
        <v>1841</v>
      </c>
      <c r="H5228" s="30" t="s">
        <v>2656</v>
      </c>
      <c r="I5228" s="2">
        <v>104</v>
      </c>
      <c r="J5228" s="30" t="s">
        <v>1323</v>
      </c>
      <c r="K5228" s="2" t="s">
        <v>1272</v>
      </c>
      <c r="L5228" s="30">
        <v>16141</v>
      </c>
      <c r="M5228" s="2">
        <v>224</v>
      </c>
      <c r="N5228" s="2">
        <v>66</v>
      </c>
      <c r="O5228" s="31">
        <v>1.6249999999999997E-2</v>
      </c>
    </row>
    <row r="5229" spans="1:15" x14ac:dyDescent="0.25">
      <c r="A5229" s="2">
        <f t="shared" si="328"/>
        <v>2019</v>
      </c>
      <c r="B5229" s="2" t="str">
        <f t="shared" si="329"/>
        <v>Jan</v>
      </c>
      <c r="C5229" s="2">
        <f t="shared" si="330"/>
        <v>1</v>
      </c>
      <c r="D5229" s="2" t="str">
        <f t="shared" si="331"/>
        <v>Fri</v>
      </c>
      <c r="E5229" s="34">
        <v>43469</v>
      </c>
      <c r="F5229" s="30">
        <v>49843</v>
      </c>
      <c r="G5229" s="2" t="s">
        <v>1841</v>
      </c>
      <c r="H5229" s="30" t="s">
        <v>2656</v>
      </c>
      <c r="I5229" s="2">
        <v>104</v>
      </c>
      <c r="J5229" s="30" t="s">
        <v>1372</v>
      </c>
      <c r="K5229" s="2" t="s">
        <v>1247</v>
      </c>
      <c r="L5229" s="30">
        <v>16141</v>
      </c>
      <c r="M5229" s="2">
        <v>224</v>
      </c>
      <c r="N5229" s="2">
        <v>66</v>
      </c>
      <c r="O5229" s="31">
        <v>0.2568171296296296</v>
      </c>
    </row>
    <row r="5230" spans="1:15" x14ac:dyDescent="0.25">
      <c r="A5230" s="2">
        <f t="shared" si="328"/>
        <v>2019</v>
      </c>
      <c r="B5230" s="2" t="str">
        <f t="shared" si="329"/>
        <v>Jan</v>
      </c>
      <c r="C5230" s="2">
        <f t="shared" si="330"/>
        <v>1</v>
      </c>
      <c r="D5230" s="2" t="str">
        <f t="shared" si="331"/>
        <v>Fri</v>
      </c>
      <c r="E5230" s="34">
        <v>43469</v>
      </c>
      <c r="F5230" s="30">
        <v>49843</v>
      </c>
      <c r="G5230" s="2" t="s">
        <v>1841</v>
      </c>
      <c r="H5230" s="30" t="s">
        <v>2656</v>
      </c>
      <c r="I5230" s="2">
        <v>104</v>
      </c>
      <c r="J5230" s="30" t="s">
        <v>1387</v>
      </c>
      <c r="K5230" s="2" t="s">
        <v>1264</v>
      </c>
      <c r="L5230" s="30">
        <v>16141</v>
      </c>
      <c r="M5230" s="2">
        <v>224</v>
      </c>
      <c r="N5230" s="2">
        <v>66</v>
      </c>
      <c r="O5230" s="31">
        <v>0.25423611111111111</v>
      </c>
    </row>
    <row r="5231" spans="1:15" x14ac:dyDescent="0.25">
      <c r="A5231" s="2">
        <f t="shared" si="328"/>
        <v>2019</v>
      </c>
      <c r="B5231" s="2" t="str">
        <f t="shared" si="329"/>
        <v>Jan</v>
      </c>
      <c r="C5231" s="2">
        <f t="shared" si="330"/>
        <v>1</v>
      </c>
      <c r="D5231" s="2" t="str">
        <f t="shared" si="331"/>
        <v>Fri</v>
      </c>
      <c r="E5231" s="34">
        <v>43469</v>
      </c>
      <c r="F5231" s="30">
        <v>49843</v>
      </c>
      <c r="G5231" s="2" t="s">
        <v>1841</v>
      </c>
      <c r="H5231" s="30" t="s">
        <v>2656</v>
      </c>
      <c r="I5231" s="2">
        <v>104</v>
      </c>
      <c r="J5231" s="30" t="s">
        <v>1301</v>
      </c>
      <c r="K5231" s="2" t="s">
        <v>1264</v>
      </c>
      <c r="L5231" s="30">
        <v>16141</v>
      </c>
      <c r="M5231" s="2">
        <v>224</v>
      </c>
      <c r="N5231" s="2">
        <v>66</v>
      </c>
      <c r="O5231" s="31">
        <v>0.25806712962962963</v>
      </c>
    </row>
    <row r="5232" spans="1:15" x14ac:dyDescent="0.25">
      <c r="A5232" s="2">
        <f t="shared" ref="A5232:A5295" si="332">YEAR(E5232)</f>
        <v>2019</v>
      </c>
      <c r="B5232" s="2" t="str">
        <f t="shared" ref="B5232:B5295" si="333">TEXT(E5232,"MMM")</f>
        <v>Jan</v>
      </c>
      <c r="C5232" s="2">
        <f t="shared" ref="C5232:C5295" si="334">WEEKNUM(E5232)</f>
        <v>1</v>
      </c>
      <c r="D5232" s="2" t="str">
        <f t="shared" ref="D5232:D5295" si="335">TEXT(E5232,"DDD")</f>
        <v>Fri</v>
      </c>
      <c r="E5232" s="34">
        <v>43469</v>
      </c>
      <c r="F5232" s="30">
        <v>49843</v>
      </c>
      <c r="G5232" s="2" t="s">
        <v>1841</v>
      </c>
      <c r="H5232" s="30" t="s">
        <v>2656</v>
      </c>
      <c r="I5232" s="2">
        <v>104</v>
      </c>
      <c r="J5232" s="30" t="s">
        <v>1395</v>
      </c>
      <c r="K5232" s="2" t="s">
        <v>1348</v>
      </c>
      <c r="L5232" s="30">
        <v>16141</v>
      </c>
      <c r="M5232" s="2">
        <v>224</v>
      </c>
      <c r="N5232" s="2">
        <v>66</v>
      </c>
      <c r="O5232" s="31">
        <v>1.5127314814814816E-2</v>
      </c>
    </row>
    <row r="5233" spans="1:15" x14ac:dyDescent="0.25">
      <c r="A5233" s="2">
        <f t="shared" si="332"/>
        <v>2019</v>
      </c>
      <c r="B5233" s="2" t="str">
        <f t="shared" si="333"/>
        <v>Jan</v>
      </c>
      <c r="C5233" s="2">
        <f t="shared" si="334"/>
        <v>1</v>
      </c>
      <c r="D5233" s="2" t="str">
        <f t="shared" si="335"/>
        <v>Fri</v>
      </c>
      <c r="E5233" s="34">
        <v>43469</v>
      </c>
      <c r="F5233" s="30">
        <v>49843</v>
      </c>
      <c r="G5233" s="2" t="s">
        <v>1841</v>
      </c>
      <c r="H5233" s="30" t="s">
        <v>2656</v>
      </c>
      <c r="I5233" s="2">
        <v>104</v>
      </c>
      <c r="J5233" s="30" t="s">
        <v>1852</v>
      </c>
      <c r="K5233" s="2" t="s">
        <v>1247</v>
      </c>
      <c r="L5233" s="30">
        <v>16141</v>
      </c>
      <c r="M5233" s="2">
        <v>224</v>
      </c>
      <c r="N5233" s="2">
        <v>66</v>
      </c>
      <c r="O5233" s="31">
        <v>0.25582175925925926</v>
      </c>
    </row>
    <row r="5234" spans="1:15" x14ac:dyDescent="0.25">
      <c r="A5234" s="2">
        <f t="shared" si="332"/>
        <v>2019</v>
      </c>
      <c r="B5234" s="2" t="str">
        <f t="shared" si="333"/>
        <v>Jan</v>
      </c>
      <c r="C5234" s="2">
        <f t="shared" si="334"/>
        <v>1</v>
      </c>
      <c r="D5234" s="2" t="str">
        <f t="shared" si="335"/>
        <v>Fri</v>
      </c>
      <c r="E5234" s="34">
        <v>43469</v>
      </c>
      <c r="F5234" s="30">
        <v>49843</v>
      </c>
      <c r="G5234" s="2" t="s">
        <v>1841</v>
      </c>
      <c r="H5234" s="30" t="s">
        <v>2656</v>
      </c>
      <c r="I5234" s="2">
        <v>104</v>
      </c>
      <c r="J5234" s="30" t="s">
        <v>1916</v>
      </c>
      <c r="K5234" s="2" t="s">
        <v>1264</v>
      </c>
      <c r="L5234" s="30">
        <v>16141</v>
      </c>
      <c r="M5234" s="2">
        <v>224</v>
      </c>
      <c r="N5234" s="2">
        <v>66</v>
      </c>
      <c r="O5234" s="31">
        <v>0.25809027777777777</v>
      </c>
    </row>
    <row r="5235" spans="1:15" x14ac:dyDescent="0.25">
      <c r="A5235" s="2">
        <f t="shared" si="332"/>
        <v>2019</v>
      </c>
      <c r="B5235" s="2" t="str">
        <f t="shared" si="333"/>
        <v>Jan</v>
      </c>
      <c r="C5235" s="2">
        <f t="shared" si="334"/>
        <v>1</v>
      </c>
      <c r="D5235" s="2" t="str">
        <f t="shared" si="335"/>
        <v>Fri</v>
      </c>
      <c r="E5235" s="34">
        <v>43469</v>
      </c>
      <c r="F5235" s="30">
        <v>49843</v>
      </c>
      <c r="G5235" s="2" t="s">
        <v>1841</v>
      </c>
      <c r="H5235" s="30" t="s">
        <v>2656</v>
      </c>
      <c r="I5235" s="2">
        <v>104</v>
      </c>
      <c r="J5235" s="30" t="s">
        <v>1917</v>
      </c>
      <c r="K5235" s="2" t="s">
        <v>1257</v>
      </c>
      <c r="L5235" s="30">
        <v>16141</v>
      </c>
      <c r="M5235" s="2">
        <v>224</v>
      </c>
      <c r="N5235" s="2">
        <v>66</v>
      </c>
      <c r="O5235" s="31">
        <v>0.15113425925925925</v>
      </c>
    </row>
    <row r="5236" spans="1:15" x14ac:dyDescent="0.25">
      <c r="A5236" s="2">
        <f t="shared" si="332"/>
        <v>2019</v>
      </c>
      <c r="B5236" s="2" t="str">
        <f t="shared" si="333"/>
        <v>Jan</v>
      </c>
      <c r="C5236" s="2">
        <f t="shared" si="334"/>
        <v>1</v>
      </c>
      <c r="D5236" s="2" t="str">
        <f t="shared" si="335"/>
        <v>Fri</v>
      </c>
      <c r="E5236" s="34">
        <v>43469</v>
      </c>
      <c r="F5236" s="30">
        <v>49843</v>
      </c>
      <c r="G5236" s="2" t="s">
        <v>1841</v>
      </c>
      <c r="H5236" s="30" t="s">
        <v>2656</v>
      </c>
      <c r="I5236" s="2">
        <v>104</v>
      </c>
      <c r="J5236" s="30" t="s">
        <v>1919</v>
      </c>
      <c r="K5236" s="2" t="s">
        <v>1247</v>
      </c>
      <c r="L5236" s="30">
        <v>16141</v>
      </c>
      <c r="M5236" s="2">
        <v>224</v>
      </c>
      <c r="N5236" s="2">
        <v>66</v>
      </c>
      <c r="O5236" s="31">
        <v>0.25732638888888887</v>
      </c>
    </row>
    <row r="5237" spans="1:15" x14ac:dyDescent="0.25">
      <c r="A5237" s="2">
        <f t="shared" si="332"/>
        <v>2019</v>
      </c>
      <c r="B5237" s="2" t="str">
        <f t="shared" si="333"/>
        <v>Jan</v>
      </c>
      <c r="C5237" s="2">
        <f t="shared" si="334"/>
        <v>1</v>
      </c>
      <c r="D5237" s="2" t="str">
        <f t="shared" si="335"/>
        <v>Fri</v>
      </c>
      <c r="E5237" s="34">
        <v>43469</v>
      </c>
      <c r="F5237" s="30">
        <v>49843</v>
      </c>
      <c r="G5237" s="2" t="s">
        <v>1841</v>
      </c>
      <c r="H5237" s="30" t="s">
        <v>2656</v>
      </c>
      <c r="I5237" s="2">
        <v>104</v>
      </c>
      <c r="J5237" s="30" t="s">
        <v>1977</v>
      </c>
      <c r="K5237" s="2" t="s">
        <v>1247</v>
      </c>
      <c r="L5237" s="30">
        <v>16141</v>
      </c>
      <c r="M5237" s="2">
        <v>224</v>
      </c>
      <c r="N5237" s="2">
        <v>66</v>
      </c>
      <c r="O5237" s="31">
        <v>0.2569791666666667</v>
      </c>
    </row>
    <row r="5238" spans="1:15" x14ac:dyDescent="0.25">
      <c r="A5238" s="2">
        <f t="shared" si="332"/>
        <v>2019</v>
      </c>
      <c r="B5238" s="2" t="str">
        <f t="shared" si="333"/>
        <v>Jan</v>
      </c>
      <c r="C5238" s="2">
        <f t="shared" si="334"/>
        <v>1</v>
      </c>
      <c r="D5238" s="2" t="str">
        <f t="shared" si="335"/>
        <v>Fri</v>
      </c>
      <c r="E5238" s="34">
        <v>43469</v>
      </c>
      <c r="F5238" s="30">
        <v>49843</v>
      </c>
      <c r="G5238" s="2" t="s">
        <v>1841</v>
      </c>
      <c r="H5238" s="30" t="s">
        <v>2656</v>
      </c>
      <c r="I5238" s="2">
        <v>104</v>
      </c>
      <c r="J5238" s="30" t="s">
        <v>2571</v>
      </c>
      <c r="K5238" s="2" t="s">
        <v>1247</v>
      </c>
      <c r="L5238" s="30">
        <v>16141</v>
      </c>
      <c r="M5238" s="2">
        <v>224</v>
      </c>
      <c r="N5238" s="2">
        <v>66</v>
      </c>
      <c r="O5238" s="31">
        <v>0.25557870370370367</v>
      </c>
    </row>
    <row r="5239" spans="1:15" x14ac:dyDescent="0.25">
      <c r="A5239" s="2">
        <f t="shared" si="332"/>
        <v>2019</v>
      </c>
      <c r="B5239" s="2" t="str">
        <f t="shared" si="333"/>
        <v>Jan</v>
      </c>
      <c r="C5239" s="2">
        <f t="shared" si="334"/>
        <v>1</v>
      </c>
      <c r="D5239" s="2" t="str">
        <f t="shared" si="335"/>
        <v>Fri</v>
      </c>
      <c r="E5239" s="34">
        <v>43469</v>
      </c>
      <c r="F5239" s="30">
        <v>49843</v>
      </c>
      <c r="G5239" s="2" t="s">
        <v>1841</v>
      </c>
      <c r="H5239" s="30" t="s">
        <v>2656</v>
      </c>
      <c r="I5239" s="2">
        <v>104</v>
      </c>
      <c r="J5239" s="30" t="s">
        <v>2565</v>
      </c>
      <c r="K5239" s="2" t="s">
        <v>1247</v>
      </c>
      <c r="L5239" s="30">
        <v>16141</v>
      </c>
      <c r="M5239" s="2">
        <v>224</v>
      </c>
      <c r="N5239" s="2">
        <v>66</v>
      </c>
      <c r="O5239" s="31">
        <v>0.25754629629629627</v>
      </c>
    </row>
    <row r="5240" spans="1:15" x14ac:dyDescent="0.25">
      <c r="A5240" s="2">
        <f t="shared" si="332"/>
        <v>2019</v>
      </c>
      <c r="B5240" s="2" t="str">
        <f t="shared" si="333"/>
        <v>Jan</v>
      </c>
      <c r="C5240" s="2">
        <f t="shared" si="334"/>
        <v>1</v>
      </c>
      <c r="D5240" s="2" t="str">
        <f t="shared" si="335"/>
        <v>Fri</v>
      </c>
      <c r="E5240" s="34">
        <v>43469</v>
      </c>
      <c r="F5240" s="30">
        <v>49843</v>
      </c>
      <c r="G5240" s="2" t="s">
        <v>1841</v>
      </c>
      <c r="H5240" s="30" t="s">
        <v>2656</v>
      </c>
      <c r="I5240" s="2">
        <v>104</v>
      </c>
      <c r="J5240" s="30" t="s">
        <v>3233</v>
      </c>
      <c r="K5240" s="2" t="s">
        <v>1247</v>
      </c>
      <c r="L5240" s="30">
        <v>16141</v>
      </c>
      <c r="M5240" s="2">
        <v>224</v>
      </c>
      <c r="N5240" s="2">
        <v>66</v>
      </c>
      <c r="O5240" s="31">
        <v>0.25642361111111112</v>
      </c>
    </row>
    <row r="5241" spans="1:15" x14ac:dyDescent="0.25">
      <c r="A5241" s="2">
        <f t="shared" si="332"/>
        <v>2019</v>
      </c>
      <c r="B5241" s="2" t="str">
        <f t="shared" si="333"/>
        <v>Jan</v>
      </c>
      <c r="C5241" s="2">
        <f t="shared" si="334"/>
        <v>1</v>
      </c>
      <c r="D5241" s="2" t="str">
        <f t="shared" si="335"/>
        <v>Fri</v>
      </c>
      <c r="E5241" s="34">
        <v>43469</v>
      </c>
      <c r="F5241" s="30">
        <v>49843</v>
      </c>
      <c r="G5241" s="2" t="s">
        <v>1841</v>
      </c>
      <c r="H5241" s="30" t="s">
        <v>2656</v>
      </c>
      <c r="I5241" s="2">
        <v>104</v>
      </c>
      <c r="J5241" s="30" t="s">
        <v>3234</v>
      </c>
      <c r="K5241" s="2" t="s">
        <v>1247</v>
      </c>
      <c r="L5241" s="30">
        <v>16141</v>
      </c>
      <c r="M5241" s="2">
        <v>224</v>
      </c>
      <c r="N5241" s="2">
        <v>66</v>
      </c>
      <c r="O5241" s="31">
        <v>0.25496527777777778</v>
      </c>
    </row>
    <row r="5242" spans="1:15" x14ac:dyDescent="0.25">
      <c r="A5242" s="2">
        <f t="shared" si="332"/>
        <v>2019</v>
      </c>
      <c r="B5242" s="2" t="str">
        <f t="shared" si="333"/>
        <v>Jan</v>
      </c>
      <c r="C5242" s="2">
        <f t="shared" si="334"/>
        <v>1</v>
      </c>
      <c r="D5242" s="2" t="str">
        <f t="shared" si="335"/>
        <v>Fri</v>
      </c>
      <c r="E5242" s="34">
        <v>43469</v>
      </c>
      <c r="F5242" s="30" t="s">
        <v>2657</v>
      </c>
      <c r="G5242" s="2" t="s">
        <v>2658</v>
      </c>
      <c r="H5242" s="30" t="s">
        <v>2659</v>
      </c>
      <c r="I5242" s="2">
        <v>29</v>
      </c>
      <c r="J5242" s="30" t="s">
        <v>1340</v>
      </c>
      <c r="K5242" s="2" t="s">
        <v>1257</v>
      </c>
      <c r="L5242" s="30">
        <v>3844</v>
      </c>
      <c r="M5242" s="2">
        <v>4</v>
      </c>
      <c r="N5242" s="2">
        <v>26</v>
      </c>
      <c r="O5242" s="31">
        <v>2.5798611111111109E-2</v>
      </c>
    </row>
    <row r="5243" spans="1:15" x14ac:dyDescent="0.25">
      <c r="A5243" s="2">
        <f t="shared" si="332"/>
        <v>2019</v>
      </c>
      <c r="B5243" s="2" t="str">
        <f t="shared" si="333"/>
        <v>Jan</v>
      </c>
      <c r="C5243" s="2">
        <f t="shared" si="334"/>
        <v>1</v>
      </c>
      <c r="D5243" s="2" t="str">
        <f t="shared" si="335"/>
        <v>Fri</v>
      </c>
      <c r="E5243" s="34">
        <v>43469</v>
      </c>
      <c r="F5243" s="30" t="s">
        <v>2657</v>
      </c>
      <c r="G5243" s="2" t="s">
        <v>2658</v>
      </c>
      <c r="H5243" s="30" t="s">
        <v>2659</v>
      </c>
      <c r="I5243" s="2">
        <v>29</v>
      </c>
      <c r="J5243" s="30" t="s">
        <v>1340</v>
      </c>
      <c r="K5243" s="2" t="s">
        <v>1429</v>
      </c>
      <c r="L5243" s="30">
        <v>3844</v>
      </c>
      <c r="M5243" s="2">
        <v>4</v>
      </c>
      <c r="N5243" s="2">
        <v>26</v>
      </c>
      <c r="O5243" s="31">
        <v>2.6122685185185183E-2</v>
      </c>
    </row>
    <row r="5244" spans="1:15" x14ac:dyDescent="0.25">
      <c r="A5244" s="2">
        <f t="shared" si="332"/>
        <v>2019</v>
      </c>
      <c r="B5244" s="2" t="str">
        <f t="shared" si="333"/>
        <v>Jan</v>
      </c>
      <c r="C5244" s="2">
        <f t="shared" si="334"/>
        <v>1</v>
      </c>
      <c r="D5244" s="2" t="str">
        <f t="shared" si="335"/>
        <v>Fri</v>
      </c>
      <c r="E5244" s="34">
        <v>43469</v>
      </c>
      <c r="F5244" s="30" t="s">
        <v>2657</v>
      </c>
      <c r="G5244" s="2" t="s">
        <v>2658</v>
      </c>
      <c r="H5244" s="30" t="s">
        <v>2659</v>
      </c>
      <c r="I5244" s="2">
        <v>29</v>
      </c>
      <c r="J5244" s="30" t="s">
        <v>1341</v>
      </c>
      <c r="K5244" s="2" t="s">
        <v>1429</v>
      </c>
      <c r="L5244" s="30">
        <v>3844</v>
      </c>
      <c r="M5244" s="2">
        <v>4</v>
      </c>
      <c r="N5244" s="2">
        <v>26</v>
      </c>
      <c r="O5244" s="31">
        <v>2.6076388888888885E-2</v>
      </c>
    </row>
    <row r="5245" spans="1:15" x14ac:dyDescent="0.25">
      <c r="A5245" s="2">
        <f t="shared" si="332"/>
        <v>2019</v>
      </c>
      <c r="B5245" s="2" t="str">
        <f t="shared" si="333"/>
        <v>Jan</v>
      </c>
      <c r="C5245" s="2">
        <f t="shared" si="334"/>
        <v>1</v>
      </c>
      <c r="D5245" s="2" t="str">
        <f t="shared" si="335"/>
        <v>Fri</v>
      </c>
      <c r="E5245" s="34">
        <v>43469</v>
      </c>
      <c r="F5245" s="30" t="s">
        <v>2657</v>
      </c>
      <c r="G5245" s="2" t="s">
        <v>2658</v>
      </c>
      <c r="H5245" s="30" t="s">
        <v>2659</v>
      </c>
      <c r="I5245" s="2">
        <v>29</v>
      </c>
      <c r="J5245" s="30" t="s">
        <v>1323</v>
      </c>
      <c r="K5245" s="2" t="s">
        <v>1275</v>
      </c>
      <c r="L5245" s="30">
        <v>3844</v>
      </c>
      <c r="M5245" s="2">
        <v>4</v>
      </c>
      <c r="N5245" s="2">
        <v>26</v>
      </c>
      <c r="O5245" s="31">
        <v>3.2233796296296295E-2</v>
      </c>
    </row>
    <row r="5246" spans="1:15" x14ac:dyDescent="0.25">
      <c r="A5246" s="2">
        <f t="shared" si="332"/>
        <v>2019</v>
      </c>
      <c r="B5246" s="2" t="str">
        <f t="shared" si="333"/>
        <v>Jan</v>
      </c>
      <c r="C5246" s="2">
        <f t="shared" si="334"/>
        <v>1</v>
      </c>
      <c r="D5246" s="2" t="str">
        <f t="shared" si="335"/>
        <v>Fri</v>
      </c>
      <c r="E5246" s="34">
        <v>43469</v>
      </c>
      <c r="F5246" s="30" t="s">
        <v>2657</v>
      </c>
      <c r="G5246" s="2" t="s">
        <v>2658</v>
      </c>
      <c r="H5246" s="30" t="s">
        <v>2659</v>
      </c>
      <c r="I5246" s="2">
        <v>29</v>
      </c>
      <c r="J5246" s="30" t="s">
        <v>1380</v>
      </c>
      <c r="K5246" s="2" t="s">
        <v>1264</v>
      </c>
      <c r="L5246" s="30">
        <v>3844</v>
      </c>
      <c r="M5246" s="2">
        <v>4</v>
      </c>
      <c r="N5246" s="2">
        <v>26</v>
      </c>
      <c r="O5246" s="31">
        <v>3.2118055555555559E-2</v>
      </c>
    </row>
    <row r="5247" spans="1:15" x14ac:dyDescent="0.25">
      <c r="A5247" s="2">
        <f t="shared" si="332"/>
        <v>2019</v>
      </c>
      <c r="B5247" s="2" t="str">
        <f t="shared" si="333"/>
        <v>Jan</v>
      </c>
      <c r="C5247" s="2">
        <f t="shared" si="334"/>
        <v>1</v>
      </c>
      <c r="D5247" s="2" t="str">
        <f t="shared" si="335"/>
        <v>Fri</v>
      </c>
      <c r="E5247" s="34">
        <v>43469</v>
      </c>
      <c r="F5247" s="30" t="s">
        <v>2657</v>
      </c>
      <c r="G5247" s="2" t="s">
        <v>2658</v>
      </c>
      <c r="H5247" s="30" t="s">
        <v>2659</v>
      </c>
      <c r="I5247" s="2">
        <v>29</v>
      </c>
      <c r="J5247" s="30" t="s">
        <v>1385</v>
      </c>
      <c r="K5247" s="2" t="s">
        <v>1348</v>
      </c>
      <c r="L5247" s="30">
        <v>3844</v>
      </c>
      <c r="M5247" s="2">
        <v>4</v>
      </c>
      <c r="N5247" s="2">
        <v>26</v>
      </c>
      <c r="O5247" s="31">
        <v>3.5694444444444445E-2</v>
      </c>
    </row>
    <row r="5248" spans="1:15" x14ac:dyDescent="0.25">
      <c r="A5248" s="2">
        <f t="shared" si="332"/>
        <v>2019</v>
      </c>
      <c r="B5248" s="2" t="str">
        <f t="shared" si="333"/>
        <v>Jan</v>
      </c>
      <c r="C5248" s="2">
        <f t="shared" si="334"/>
        <v>1</v>
      </c>
      <c r="D5248" s="2" t="str">
        <f t="shared" si="335"/>
        <v>Fri</v>
      </c>
      <c r="E5248" s="34">
        <v>43469</v>
      </c>
      <c r="F5248" s="30" t="s">
        <v>2657</v>
      </c>
      <c r="G5248" s="2" t="s">
        <v>2658</v>
      </c>
      <c r="H5248" s="30" t="s">
        <v>2659</v>
      </c>
      <c r="I5248" s="2">
        <v>29</v>
      </c>
      <c r="J5248" s="30" t="s">
        <v>1673</v>
      </c>
      <c r="K5248" s="2" t="s">
        <v>1272</v>
      </c>
      <c r="L5248" s="30">
        <v>3844</v>
      </c>
      <c r="M5248" s="2">
        <v>4</v>
      </c>
      <c r="N5248" s="2">
        <v>26</v>
      </c>
      <c r="O5248" s="31">
        <v>1.3148148148148147E-2</v>
      </c>
    </row>
    <row r="5249" spans="1:15" x14ac:dyDescent="0.25">
      <c r="A5249" s="2">
        <f t="shared" si="332"/>
        <v>2019</v>
      </c>
      <c r="B5249" s="2" t="str">
        <f t="shared" si="333"/>
        <v>Jan</v>
      </c>
      <c r="C5249" s="2">
        <f t="shared" si="334"/>
        <v>1</v>
      </c>
      <c r="D5249" s="2" t="str">
        <f t="shared" si="335"/>
        <v>Fri</v>
      </c>
      <c r="E5249" s="34">
        <v>43469</v>
      </c>
      <c r="F5249" s="30" t="s">
        <v>2657</v>
      </c>
      <c r="G5249" s="2" t="s">
        <v>2658</v>
      </c>
      <c r="H5249" s="30" t="s">
        <v>2659</v>
      </c>
      <c r="I5249" s="2">
        <v>29</v>
      </c>
      <c r="J5249" s="30" t="s">
        <v>1920</v>
      </c>
      <c r="K5249" s="2" t="s">
        <v>1275</v>
      </c>
      <c r="L5249" s="30">
        <v>3844</v>
      </c>
      <c r="M5249" s="2">
        <v>4</v>
      </c>
      <c r="N5249" s="2">
        <v>26</v>
      </c>
      <c r="O5249" s="31">
        <v>3.24537037037037E-2</v>
      </c>
    </row>
    <row r="5250" spans="1:15" x14ac:dyDescent="0.25">
      <c r="A5250" s="2">
        <f t="shared" si="332"/>
        <v>2019</v>
      </c>
      <c r="B5250" s="2" t="str">
        <f t="shared" si="333"/>
        <v>Jan</v>
      </c>
      <c r="C5250" s="2">
        <f t="shared" si="334"/>
        <v>1</v>
      </c>
      <c r="D5250" s="2" t="str">
        <f t="shared" si="335"/>
        <v>Fri</v>
      </c>
      <c r="E5250" s="34">
        <v>43469</v>
      </c>
      <c r="F5250" s="30" t="s">
        <v>3235</v>
      </c>
      <c r="G5250" s="2" t="s">
        <v>3236</v>
      </c>
      <c r="H5250" s="30" t="s">
        <v>3237</v>
      </c>
      <c r="I5250" s="2">
        <v>14</v>
      </c>
      <c r="J5250" s="30" t="s">
        <v>1447</v>
      </c>
      <c r="K5250" s="2" t="s">
        <v>1447</v>
      </c>
      <c r="L5250" s="30">
        <v>2580</v>
      </c>
      <c r="M5250" s="2">
        <v>20</v>
      </c>
      <c r="N5250" s="2">
        <v>28</v>
      </c>
      <c r="O5250" s="31">
        <v>0</v>
      </c>
    </row>
    <row r="5251" spans="1:15" x14ac:dyDescent="0.25">
      <c r="A5251" s="2">
        <f t="shared" si="332"/>
        <v>2019</v>
      </c>
      <c r="B5251" s="2" t="str">
        <f t="shared" si="333"/>
        <v>Jan</v>
      </c>
      <c r="C5251" s="2">
        <f t="shared" si="334"/>
        <v>1</v>
      </c>
      <c r="D5251" s="2" t="str">
        <f t="shared" si="335"/>
        <v>Fri</v>
      </c>
      <c r="E5251" s="34">
        <v>43469</v>
      </c>
      <c r="F5251" s="30" t="s">
        <v>2660</v>
      </c>
      <c r="G5251" s="2" t="s">
        <v>2661</v>
      </c>
      <c r="H5251" s="30" t="s">
        <v>2662</v>
      </c>
      <c r="I5251" s="2">
        <v>17</v>
      </c>
      <c r="J5251" s="30" t="s">
        <v>1340</v>
      </c>
      <c r="K5251" s="2" t="s">
        <v>1429</v>
      </c>
      <c r="L5251" s="30">
        <v>1916</v>
      </c>
      <c r="M5251" s="2">
        <v>26</v>
      </c>
      <c r="N5251" s="2">
        <v>22</v>
      </c>
      <c r="O5251" s="31">
        <v>2.8726851851851851E-2</v>
      </c>
    </row>
    <row r="5252" spans="1:15" x14ac:dyDescent="0.25">
      <c r="A5252" s="2">
        <f t="shared" si="332"/>
        <v>2019</v>
      </c>
      <c r="B5252" s="2" t="str">
        <f t="shared" si="333"/>
        <v>Jan</v>
      </c>
      <c r="C5252" s="2">
        <f t="shared" si="334"/>
        <v>1</v>
      </c>
      <c r="D5252" s="2" t="str">
        <f t="shared" si="335"/>
        <v>Fri</v>
      </c>
      <c r="E5252" s="34">
        <v>43469</v>
      </c>
      <c r="F5252" s="30" t="s">
        <v>2660</v>
      </c>
      <c r="G5252" s="2" t="s">
        <v>2661</v>
      </c>
      <c r="H5252" s="30" t="s">
        <v>2662</v>
      </c>
      <c r="I5252" s="2">
        <v>17</v>
      </c>
      <c r="J5252" s="30" t="s">
        <v>1341</v>
      </c>
      <c r="K5252" s="2" t="s">
        <v>1272</v>
      </c>
      <c r="L5252" s="30">
        <v>1916</v>
      </c>
      <c r="M5252" s="2">
        <v>26</v>
      </c>
      <c r="N5252" s="2">
        <v>22</v>
      </c>
      <c r="O5252" s="31">
        <v>1.7303240740740741E-2</v>
      </c>
    </row>
    <row r="5253" spans="1:15" x14ac:dyDescent="0.25">
      <c r="A5253" s="2">
        <f t="shared" si="332"/>
        <v>2019</v>
      </c>
      <c r="B5253" s="2" t="str">
        <f t="shared" si="333"/>
        <v>Jan</v>
      </c>
      <c r="C5253" s="2">
        <f t="shared" si="334"/>
        <v>1</v>
      </c>
      <c r="D5253" s="2" t="str">
        <f t="shared" si="335"/>
        <v>Fri</v>
      </c>
      <c r="E5253" s="34">
        <v>43469</v>
      </c>
      <c r="F5253" s="30" t="s">
        <v>2660</v>
      </c>
      <c r="G5253" s="2" t="s">
        <v>2661</v>
      </c>
      <c r="H5253" s="30" t="s">
        <v>2662</v>
      </c>
      <c r="I5253" s="2">
        <v>17</v>
      </c>
      <c r="J5253" s="30" t="s">
        <v>1305</v>
      </c>
      <c r="K5253" s="2" t="s">
        <v>1257</v>
      </c>
      <c r="L5253" s="30">
        <v>1916</v>
      </c>
      <c r="M5253" s="2">
        <v>26</v>
      </c>
      <c r="N5253" s="2">
        <v>22</v>
      </c>
      <c r="O5253" s="31">
        <v>5.5243055555555559E-2</v>
      </c>
    </row>
    <row r="5254" spans="1:15" x14ac:dyDescent="0.25">
      <c r="A5254" s="2">
        <f t="shared" si="332"/>
        <v>2019</v>
      </c>
      <c r="B5254" s="2" t="str">
        <f t="shared" si="333"/>
        <v>Jan</v>
      </c>
      <c r="C5254" s="2">
        <f t="shared" si="334"/>
        <v>1</v>
      </c>
      <c r="D5254" s="2" t="str">
        <f t="shared" si="335"/>
        <v>Fri</v>
      </c>
      <c r="E5254" s="34">
        <v>43469</v>
      </c>
      <c r="F5254" s="30" t="s">
        <v>2660</v>
      </c>
      <c r="G5254" s="2" t="s">
        <v>2661</v>
      </c>
      <c r="H5254" s="30" t="s">
        <v>2662</v>
      </c>
      <c r="I5254" s="2">
        <v>17</v>
      </c>
      <c r="J5254" s="30" t="s">
        <v>1363</v>
      </c>
      <c r="K5254" s="2" t="s">
        <v>1280</v>
      </c>
      <c r="L5254" s="30">
        <v>1916</v>
      </c>
      <c r="M5254" s="2">
        <v>26</v>
      </c>
      <c r="N5254" s="2">
        <v>22</v>
      </c>
      <c r="O5254" s="31">
        <v>2.6574074074074073E-2</v>
      </c>
    </row>
    <row r="5255" spans="1:15" x14ac:dyDescent="0.25">
      <c r="A5255" s="2">
        <f t="shared" si="332"/>
        <v>2019</v>
      </c>
      <c r="B5255" s="2" t="str">
        <f t="shared" si="333"/>
        <v>Jan</v>
      </c>
      <c r="C5255" s="2">
        <f t="shared" si="334"/>
        <v>1</v>
      </c>
      <c r="D5255" s="2" t="str">
        <f t="shared" si="335"/>
        <v>Fri</v>
      </c>
      <c r="E5255" s="34">
        <v>43469</v>
      </c>
      <c r="F5255" s="30" t="s">
        <v>2660</v>
      </c>
      <c r="G5255" s="2" t="s">
        <v>2661</v>
      </c>
      <c r="H5255" s="30" t="s">
        <v>2662</v>
      </c>
      <c r="I5255" s="2">
        <v>17</v>
      </c>
      <c r="J5255" s="30" t="s">
        <v>1380</v>
      </c>
      <c r="K5255" s="2" t="s">
        <v>1264</v>
      </c>
      <c r="L5255" s="30">
        <v>1916</v>
      </c>
      <c r="M5255" s="2">
        <v>26</v>
      </c>
      <c r="N5255" s="2">
        <v>22</v>
      </c>
      <c r="O5255" s="31">
        <v>5.5219907407407405E-2</v>
      </c>
    </row>
    <row r="5256" spans="1:15" x14ac:dyDescent="0.25">
      <c r="A5256" s="2">
        <f t="shared" si="332"/>
        <v>2019</v>
      </c>
      <c r="B5256" s="2" t="str">
        <f t="shared" si="333"/>
        <v>Jan</v>
      </c>
      <c r="C5256" s="2">
        <f t="shared" si="334"/>
        <v>1</v>
      </c>
      <c r="D5256" s="2" t="str">
        <f t="shared" si="335"/>
        <v>Fri</v>
      </c>
      <c r="E5256" s="34">
        <v>43469</v>
      </c>
      <c r="F5256" s="30" t="s">
        <v>2660</v>
      </c>
      <c r="G5256" s="2" t="s">
        <v>2661</v>
      </c>
      <c r="H5256" s="30" t="s">
        <v>2662</v>
      </c>
      <c r="I5256" s="2">
        <v>17</v>
      </c>
      <c r="J5256" s="30" t="s">
        <v>1673</v>
      </c>
      <c r="K5256" s="2" t="s">
        <v>1348</v>
      </c>
      <c r="L5256" s="30">
        <v>1916</v>
      </c>
      <c r="M5256" s="2">
        <v>26</v>
      </c>
      <c r="N5256" s="2">
        <v>22</v>
      </c>
      <c r="O5256" s="31">
        <v>2.3460648148148147E-2</v>
      </c>
    </row>
    <row r="5257" spans="1:15" x14ac:dyDescent="0.25">
      <c r="A5257" s="2">
        <f t="shared" si="332"/>
        <v>2019</v>
      </c>
      <c r="B5257" s="2" t="str">
        <f t="shared" si="333"/>
        <v>Jan</v>
      </c>
      <c r="C5257" s="2">
        <f t="shared" si="334"/>
        <v>1</v>
      </c>
      <c r="D5257" s="2" t="str">
        <f t="shared" si="335"/>
        <v>Fri</v>
      </c>
      <c r="E5257" s="34">
        <v>43469</v>
      </c>
      <c r="F5257" s="30">
        <v>47844</v>
      </c>
      <c r="G5257" s="2" t="s">
        <v>98</v>
      </c>
      <c r="H5257" s="30" t="s">
        <v>2663</v>
      </c>
      <c r="I5257" s="2">
        <v>9</v>
      </c>
      <c r="J5257" s="30" t="s">
        <v>1352</v>
      </c>
      <c r="K5257" s="2" t="s">
        <v>1272</v>
      </c>
      <c r="L5257" s="30">
        <v>789</v>
      </c>
      <c r="M5257" s="2">
        <v>52</v>
      </c>
      <c r="N5257" s="2">
        <v>12</v>
      </c>
      <c r="O5257" s="31">
        <v>2.7384259259259257E-2</v>
      </c>
    </row>
    <row r="5258" spans="1:15" x14ac:dyDescent="0.25">
      <c r="A5258" s="2">
        <f t="shared" si="332"/>
        <v>2019</v>
      </c>
      <c r="B5258" s="2" t="str">
        <f t="shared" si="333"/>
        <v>Jan</v>
      </c>
      <c r="C5258" s="2">
        <f t="shared" si="334"/>
        <v>1</v>
      </c>
      <c r="D5258" s="2" t="str">
        <f t="shared" si="335"/>
        <v>Fri</v>
      </c>
      <c r="E5258" s="34">
        <v>43469</v>
      </c>
      <c r="F5258" s="30">
        <v>47844</v>
      </c>
      <c r="G5258" s="2" t="s">
        <v>98</v>
      </c>
      <c r="H5258" s="30" t="s">
        <v>2663</v>
      </c>
      <c r="I5258" s="2">
        <v>9</v>
      </c>
      <c r="J5258" s="30" t="s">
        <v>1875</v>
      </c>
      <c r="K5258" s="2" t="s">
        <v>1429</v>
      </c>
      <c r="L5258" s="30">
        <v>789</v>
      </c>
      <c r="M5258" s="2">
        <v>52</v>
      </c>
      <c r="N5258" s="2">
        <v>12</v>
      </c>
      <c r="O5258" s="31">
        <v>6.2974537037037037E-2</v>
      </c>
    </row>
    <row r="5259" spans="1:15" x14ac:dyDescent="0.25">
      <c r="A5259" s="2">
        <f t="shared" si="332"/>
        <v>2019</v>
      </c>
      <c r="B5259" s="2" t="str">
        <f t="shared" si="333"/>
        <v>Jan</v>
      </c>
      <c r="C5259" s="2">
        <f t="shared" si="334"/>
        <v>1</v>
      </c>
      <c r="D5259" s="2" t="str">
        <f t="shared" si="335"/>
        <v>Fri</v>
      </c>
      <c r="E5259" s="34">
        <v>43469</v>
      </c>
      <c r="F5259" s="30">
        <v>47844</v>
      </c>
      <c r="G5259" s="2" t="s">
        <v>98</v>
      </c>
      <c r="H5259" s="30" t="s">
        <v>2663</v>
      </c>
      <c r="I5259" s="2">
        <v>9</v>
      </c>
      <c r="J5259" s="30" t="s">
        <v>1877</v>
      </c>
      <c r="K5259" s="2" t="s">
        <v>1264</v>
      </c>
      <c r="L5259" s="30">
        <v>789</v>
      </c>
      <c r="M5259" s="2">
        <v>52</v>
      </c>
      <c r="N5259" s="2">
        <v>12</v>
      </c>
      <c r="O5259" s="31">
        <v>6.3344907407407405E-2</v>
      </c>
    </row>
    <row r="5260" spans="1:15" x14ac:dyDescent="0.25">
      <c r="A5260" s="2">
        <f t="shared" si="332"/>
        <v>2019</v>
      </c>
      <c r="B5260" s="2" t="str">
        <f t="shared" si="333"/>
        <v>Jan</v>
      </c>
      <c r="C5260" s="2">
        <f t="shared" si="334"/>
        <v>1</v>
      </c>
      <c r="D5260" s="2" t="str">
        <f t="shared" si="335"/>
        <v>Fri</v>
      </c>
      <c r="E5260" s="34">
        <v>43469</v>
      </c>
      <c r="F5260" s="30">
        <v>47844</v>
      </c>
      <c r="G5260" s="2" t="s">
        <v>98</v>
      </c>
      <c r="H5260" s="30" t="s">
        <v>2663</v>
      </c>
      <c r="I5260" s="2">
        <v>9</v>
      </c>
      <c r="J5260" s="30" t="s">
        <v>1864</v>
      </c>
      <c r="K5260" s="2" t="s">
        <v>1429</v>
      </c>
      <c r="L5260" s="30">
        <v>789</v>
      </c>
      <c r="M5260" s="2">
        <v>52</v>
      </c>
      <c r="N5260" s="2">
        <v>12</v>
      </c>
      <c r="O5260" s="31">
        <v>6.2511574074074081E-2</v>
      </c>
    </row>
    <row r="5261" spans="1:15" x14ac:dyDescent="0.25">
      <c r="A5261" s="2">
        <f t="shared" si="332"/>
        <v>2019</v>
      </c>
      <c r="B5261" s="2" t="str">
        <f t="shared" si="333"/>
        <v>Jan</v>
      </c>
      <c r="C5261" s="2">
        <f t="shared" si="334"/>
        <v>1</v>
      </c>
      <c r="D5261" s="2" t="str">
        <f t="shared" si="335"/>
        <v>Fri</v>
      </c>
      <c r="E5261" s="34">
        <v>43469</v>
      </c>
      <c r="F5261" s="30">
        <v>47844</v>
      </c>
      <c r="G5261" s="2" t="s">
        <v>98</v>
      </c>
      <c r="H5261" s="30" t="s">
        <v>2663</v>
      </c>
      <c r="I5261" s="2">
        <v>9</v>
      </c>
      <c r="J5261" s="30" t="s">
        <v>2014</v>
      </c>
      <c r="K5261" s="2" t="s">
        <v>1257</v>
      </c>
      <c r="L5261" s="30">
        <v>789</v>
      </c>
      <c r="M5261" s="2">
        <v>52</v>
      </c>
      <c r="N5261" s="2">
        <v>12</v>
      </c>
      <c r="O5261" s="31">
        <v>6.3171296296296295E-2</v>
      </c>
    </row>
    <row r="5262" spans="1:15" x14ac:dyDescent="0.25">
      <c r="A5262" s="2">
        <f t="shared" si="332"/>
        <v>2019</v>
      </c>
      <c r="B5262" s="2" t="str">
        <f t="shared" si="333"/>
        <v>Jan</v>
      </c>
      <c r="C5262" s="2">
        <f t="shared" si="334"/>
        <v>1</v>
      </c>
      <c r="D5262" s="2" t="str">
        <f t="shared" si="335"/>
        <v>Fri</v>
      </c>
      <c r="E5262" s="34">
        <v>43469</v>
      </c>
      <c r="F5262" s="30">
        <v>47844</v>
      </c>
      <c r="G5262" s="2" t="s">
        <v>98</v>
      </c>
      <c r="H5262" s="30" t="s">
        <v>2663</v>
      </c>
      <c r="I5262" s="2">
        <v>9</v>
      </c>
      <c r="J5262" s="30" t="s">
        <v>2525</v>
      </c>
      <c r="K5262" s="2" t="s">
        <v>1429</v>
      </c>
      <c r="L5262" s="30">
        <v>789</v>
      </c>
      <c r="M5262" s="2">
        <v>52</v>
      </c>
      <c r="N5262" s="2">
        <v>12</v>
      </c>
      <c r="O5262" s="31">
        <v>6.2812499999999993E-2</v>
      </c>
    </row>
    <row r="5263" spans="1:15" x14ac:dyDescent="0.25">
      <c r="A5263" s="2">
        <f t="shared" si="332"/>
        <v>2019</v>
      </c>
      <c r="B5263" s="2" t="str">
        <f t="shared" si="333"/>
        <v>Jan</v>
      </c>
      <c r="C5263" s="2">
        <f t="shared" si="334"/>
        <v>1</v>
      </c>
      <c r="D5263" s="2" t="str">
        <f t="shared" si="335"/>
        <v>Fri</v>
      </c>
      <c r="E5263" s="34">
        <v>43469</v>
      </c>
      <c r="F5263" s="30">
        <v>47844</v>
      </c>
      <c r="G5263" s="2" t="s">
        <v>98</v>
      </c>
      <c r="H5263" s="30" t="s">
        <v>2663</v>
      </c>
      <c r="I5263" s="2">
        <v>9</v>
      </c>
      <c r="J5263" s="30" t="s">
        <v>3238</v>
      </c>
      <c r="K5263" s="2" t="s">
        <v>1429</v>
      </c>
      <c r="L5263" s="30">
        <v>789</v>
      </c>
      <c r="M5263" s="2">
        <v>52</v>
      </c>
      <c r="N5263" s="2">
        <v>12</v>
      </c>
      <c r="O5263" s="31">
        <v>6.2002314814814809E-2</v>
      </c>
    </row>
    <row r="5264" spans="1:15" x14ac:dyDescent="0.25">
      <c r="A5264" s="2">
        <f t="shared" si="332"/>
        <v>2019</v>
      </c>
      <c r="B5264" s="2" t="str">
        <f t="shared" si="333"/>
        <v>Jan</v>
      </c>
      <c r="C5264" s="2">
        <f t="shared" si="334"/>
        <v>1</v>
      </c>
      <c r="D5264" s="2" t="str">
        <f t="shared" si="335"/>
        <v>Fri</v>
      </c>
      <c r="E5264" s="34">
        <v>43469</v>
      </c>
      <c r="F5264" s="30" t="s">
        <v>2664</v>
      </c>
      <c r="G5264" s="2" t="s">
        <v>725</v>
      </c>
      <c r="H5264" s="30" t="s">
        <v>2665</v>
      </c>
      <c r="I5264" s="2">
        <v>3</v>
      </c>
      <c r="J5264" s="30" t="s">
        <v>1788</v>
      </c>
      <c r="K5264" s="2" t="s">
        <v>1264</v>
      </c>
      <c r="L5264" s="30">
        <v>488</v>
      </c>
      <c r="M5264" s="2">
        <v>13</v>
      </c>
      <c r="N5264" s="2">
        <v>0</v>
      </c>
      <c r="O5264" s="31">
        <v>5.5497685185185185E-2</v>
      </c>
    </row>
    <row r="5265" spans="1:15" x14ac:dyDescent="0.25">
      <c r="A5265" s="2">
        <f t="shared" si="332"/>
        <v>2019</v>
      </c>
      <c r="B5265" s="2" t="str">
        <f t="shared" si="333"/>
        <v>Jan</v>
      </c>
      <c r="C5265" s="2">
        <f t="shared" si="334"/>
        <v>1</v>
      </c>
      <c r="D5265" s="2" t="str">
        <f t="shared" si="335"/>
        <v>Fri</v>
      </c>
      <c r="E5265" s="34">
        <v>43469</v>
      </c>
      <c r="F5265" s="30">
        <v>51867</v>
      </c>
      <c r="G5265" s="2" t="s">
        <v>82</v>
      </c>
      <c r="H5265" s="30" t="s">
        <v>2666</v>
      </c>
      <c r="I5265" s="2">
        <v>6</v>
      </c>
      <c r="J5265" s="30" t="s">
        <v>1340</v>
      </c>
      <c r="K5265" s="2" t="s">
        <v>1429</v>
      </c>
      <c r="L5265" s="30">
        <v>2324</v>
      </c>
      <c r="M5265" s="2">
        <v>5</v>
      </c>
      <c r="N5265" s="2">
        <v>21</v>
      </c>
      <c r="O5265" s="31">
        <v>1.6759259259259258E-2</v>
      </c>
    </row>
    <row r="5266" spans="1:15" x14ac:dyDescent="0.25">
      <c r="A5266" s="2">
        <f t="shared" si="332"/>
        <v>2019</v>
      </c>
      <c r="B5266" s="2" t="str">
        <f t="shared" si="333"/>
        <v>Jan</v>
      </c>
      <c r="C5266" s="2">
        <f t="shared" si="334"/>
        <v>1</v>
      </c>
      <c r="D5266" s="2" t="str">
        <f t="shared" si="335"/>
        <v>Fri</v>
      </c>
      <c r="E5266" s="34">
        <v>43469</v>
      </c>
      <c r="F5266" s="30">
        <v>51867</v>
      </c>
      <c r="G5266" s="2" t="s">
        <v>82</v>
      </c>
      <c r="H5266" s="30" t="s">
        <v>2666</v>
      </c>
      <c r="I5266" s="2">
        <v>6</v>
      </c>
      <c r="J5266" s="30" t="s">
        <v>1341</v>
      </c>
      <c r="K5266" s="2" t="s">
        <v>1272</v>
      </c>
      <c r="L5266" s="30">
        <v>2324</v>
      </c>
      <c r="M5266" s="2">
        <v>5</v>
      </c>
      <c r="N5266" s="2">
        <v>21</v>
      </c>
      <c r="O5266" s="31">
        <v>4.0879629629629634E-2</v>
      </c>
    </row>
    <row r="5267" spans="1:15" x14ac:dyDescent="0.25">
      <c r="A5267" s="2">
        <f t="shared" si="332"/>
        <v>2019</v>
      </c>
      <c r="B5267" s="2" t="str">
        <f t="shared" si="333"/>
        <v>Jan</v>
      </c>
      <c r="C5267" s="2">
        <f t="shared" si="334"/>
        <v>1</v>
      </c>
      <c r="D5267" s="2" t="str">
        <f t="shared" si="335"/>
        <v>Fri</v>
      </c>
      <c r="E5267" s="34">
        <v>43469</v>
      </c>
      <c r="F5267" s="30">
        <v>51867</v>
      </c>
      <c r="G5267" s="2" t="s">
        <v>82</v>
      </c>
      <c r="H5267" s="30" t="s">
        <v>2666</v>
      </c>
      <c r="I5267" s="2">
        <v>6</v>
      </c>
      <c r="J5267" s="30" t="s">
        <v>1309</v>
      </c>
      <c r="K5267" s="2" t="s">
        <v>1429</v>
      </c>
      <c r="L5267" s="30">
        <v>2324</v>
      </c>
      <c r="M5267" s="2">
        <v>5</v>
      </c>
      <c r="N5267" s="2">
        <v>21</v>
      </c>
      <c r="O5267" s="31">
        <v>4.0173611111111111E-2</v>
      </c>
    </row>
    <row r="5268" spans="1:15" x14ac:dyDescent="0.25">
      <c r="A5268" s="2">
        <f t="shared" si="332"/>
        <v>2019</v>
      </c>
      <c r="B5268" s="2" t="str">
        <f t="shared" si="333"/>
        <v>Jan</v>
      </c>
      <c r="C5268" s="2">
        <f t="shared" si="334"/>
        <v>1</v>
      </c>
      <c r="D5268" s="2" t="str">
        <f t="shared" si="335"/>
        <v>Fri</v>
      </c>
      <c r="E5268" s="34">
        <v>43469</v>
      </c>
      <c r="F5268" s="30">
        <v>51867</v>
      </c>
      <c r="G5268" s="2" t="s">
        <v>82</v>
      </c>
      <c r="H5268" s="30" t="s">
        <v>2666</v>
      </c>
      <c r="I5268" s="2">
        <v>6</v>
      </c>
      <c r="J5268" s="30" t="s">
        <v>1323</v>
      </c>
      <c r="K5268" s="2" t="s">
        <v>1429</v>
      </c>
      <c r="L5268" s="30">
        <v>2324</v>
      </c>
      <c r="M5268" s="2">
        <v>5</v>
      </c>
      <c r="N5268" s="2">
        <v>21</v>
      </c>
      <c r="O5268" s="31">
        <v>1.554398148148148E-2</v>
      </c>
    </row>
    <row r="5269" spans="1:15" x14ac:dyDescent="0.25">
      <c r="A5269" s="2">
        <f t="shared" si="332"/>
        <v>2019</v>
      </c>
      <c r="B5269" s="2" t="str">
        <f t="shared" si="333"/>
        <v>Jan</v>
      </c>
      <c r="C5269" s="2">
        <f t="shared" si="334"/>
        <v>1</v>
      </c>
      <c r="D5269" s="2" t="str">
        <f t="shared" si="335"/>
        <v>Fri</v>
      </c>
      <c r="E5269" s="34">
        <v>43469</v>
      </c>
      <c r="F5269" s="30">
        <v>51867</v>
      </c>
      <c r="G5269" s="2" t="s">
        <v>82</v>
      </c>
      <c r="H5269" s="30" t="s">
        <v>2666</v>
      </c>
      <c r="I5269" s="2">
        <v>6</v>
      </c>
      <c r="J5269" s="30" t="s">
        <v>1354</v>
      </c>
      <c r="K5269" s="2" t="s">
        <v>1264</v>
      </c>
      <c r="L5269" s="30">
        <v>2324</v>
      </c>
      <c r="M5269" s="2">
        <v>5</v>
      </c>
      <c r="N5269" s="2">
        <v>21</v>
      </c>
      <c r="O5269" s="31">
        <v>4.099537037037037E-2</v>
      </c>
    </row>
    <row r="5270" spans="1:15" x14ac:dyDescent="0.25">
      <c r="A5270" s="2">
        <f t="shared" si="332"/>
        <v>2019</v>
      </c>
      <c r="B5270" s="2" t="str">
        <f t="shared" si="333"/>
        <v>Jan</v>
      </c>
      <c r="C5270" s="2">
        <f t="shared" si="334"/>
        <v>1</v>
      </c>
      <c r="D5270" s="2" t="str">
        <f t="shared" si="335"/>
        <v>Fri</v>
      </c>
      <c r="E5270" s="34">
        <v>43469</v>
      </c>
      <c r="F5270" s="30">
        <v>51867</v>
      </c>
      <c r="G5270" s="2" t="s">
        <v>82</v>
      </c>
      <c r="H5270" s="30" t="s">
        <v>2666</v>
      </c>
      <c r="I5270" s="2">
        <v>6</v>
      </c>
      <c r="J5270" s="30" t="s">
        <v>1357</v>
      </c>
      <c r="K5270" s="2" t="s">
        <v>1429</v>
      </c>
      <c r="L5270" s="30">
        <v>2324</v>
      </c>
      <c r="M5270" s="2">
        <v>5</v>
      </c>
      <c r="N5270" s="2">
        <v>21</v>
      </c>
      <c r="O5270" s="31">
        <v>1.7048611111111112E-2</v>
      </c>
    </row>
    <row r="5271" spans="1:15" x14ac:dyDescent="0.25">
      <c r="A5271" s="2">
        <f t="shared" si="332"/>
        <v>2019</v>
      </c>
      <c r="B5271" s="2" t="str">
        <f t="shared" si="333"/>
        <v>Jan</v>
      </c>
      <c r="C5271" s="2">
        <f t="shared" si="334"/>
        <v>1</v>
      </c>
      <c r="D5271" s="2" t="str">
        <f t="shared" si="335"/>
        <v>Fri</v>
      </c>
      <c r="E5271" s="34">
        <v>43469</v>
      </c>
      <c r="F5271" s="30">
        <v>51867</v>
      </c>
      <c r="G5271" s="2" t="s">
        <v>82</v>
      </c>
      <c r="H5271" s="30" t="s">
        <v>2666</v>
      </c>
      <c r="I5271" s="2">
        <v>6</v>
      </c>
      <c r="J5271" s="30" t="s">
        <v>1363</v>
      </c>
      <c r="K5271" s="2" t="s">
        <v>1429</v>
      </c>
      <c r="L5271" s="30">
        <v>2324</v>
      </c>
      <c r="M5271" s="2">
        <v>5</v>
      </c>
      <c r="N5271" s="2">
        <v>21</v>
      </c>
      <c r="O5271" s="31">
        <v>1.5520833333333333E-2</v>
      </c>
    </row>
    <row r="5272" spans="1:15" x14ac:dyDescent="0.25">
      <c r="A5272" s="2">
        <f t="shared" si="332"/>
        <v>2019</v>
      </c>
      <c r="B5272" s="2" t="str">
        <f t="shared" si="333"/>
        <v>Jan</v>
      </c>
      <c r="C5272" s="2">
        <f t="shared" si="334"/>
        <v>1</v>
      </c>
      <c r="D5272" s="2" t="str">
        <f t="shared" si="335"/>
        <v>Fri</v>
      </c>
      <c r="E5272" s="34">
        <v>43469</v>
      </c>
      <c r="F5272" s="30">
        <v>51867</v>
      </c>
      <c r="G5272" s="2" t="s">
        <v>82</v>
      </c>
      <c r="H5272" s="30" t="s">
        <v>2666</v>
      </c>
      <c r="I5272" s="2">
        <v>6</v>
      </c>
      <c r="J5272" s="30" t="s">
        <v>1379</v>
      </c>
      <c r="K5272" s="2" t="s">
        <v>1264</v>
      </c>
      <c r="L5272" s="30">
        <v>2324</v>
      </c>
      <c r="M5272" s="2">
        <v>5</v>
      </c>
      <c r="N5272" s="2">
        <v>21</v>
      </c>
      <c r="O5272" s="31">
        <v>4.0150462962962964E-2</v>
      </c>
    </row>
    <row r="5273" spans="1:15" x14ac:dyDescent="0.25">
      <c r="A5273" s="2">
        <f t="shared" si="332"/>
        <v>2019</v>
      </c>
      <c r="B5273" s="2" t="str">
        <f t="shared" si="333"/>
        <v>Jan</v>
      </c>
      <c r="C5273" s="2">
        <f t="shared" si="334"/>
        <v>1</v>
      </c>
      <c r="D5273" s="2" t="str">
        <f t="shared" si="335"/>
        <v>Fri</v>
      </c>
      <c r="E5273" s="34">
        <v>43469</v>
      </c>
      <c r="F5273" s="30">
        <v>51867</v>
      </c>
      <c r="G5273" s="2" t="s">
        <v>82</v>
      </c>
      <c r="H5273" s="30" t="s">
        <v>2666</v>
      </c>
      <c r="I5273" s="2">
        <v>6</v>
      </c>
      <c r="J5273" s="30" t="s">
        <v>1382</v>
      </c>
      <c r="K5273" s="2" t="s">
        <v>1429</v>
      </c>
      <c r="L5273" s="30">
        <v>2324</v>
      </c>
      <c r="M5273" s="2">
        <v>5</v>
      </c>
      <c r="N5273" s="2">
        <v>21</v>
      </c>
      <c r="O5273" s="31">
        <v>4.0162037037037038E-2</v>
      </c>
    </row>
    <row r="5274" spans="1:15" x14ac:dyDescent="0.25">
      <c r="A5274" s="2">
        <f t="shared" si="332"/>
        <v>2019</v>
      </c>
      <c r="B5274" s="2" t="str">
        <f t="shared" si="333"/>
        <v>Jan</v>
      </c>
      <c r="C5274" s="2">
        <f t="shared" si="334"/>
        <v>1</v>
      </c>
      <c r="D5274" s="2" t="str">
        <f t="shared" si="335"/>
        <v>Fri</v>
      </c>
      <c r="E5274" s="34">
        <v>43469</v>
      </c>
      <c r="F5274" s="30">
        <v>51867</v>
      </c>
      <c r="G5274" s="2" t="s">
        <v>82</v>
      </c>
      <c r="H5274" s="30" t="s">
        <v>2666</v>
      </c>
      <c r="I5274" s="2">
        <v>6</v>
      </c>
      <c r="J5274" s="30" t="s">
        <v>1383</v>
      </c>
      <c r="K5274" s="2" t="s">
        <v>1429</v>
      </c>
      <c r="L5274" s="30">
        <v>2324</v>
      </c>
      <c r="M5274" s="2">
        <v>5</v>
      </c>
      <c r="N5274" s="2">
        <v>21</v>
      </c>
      <c r="O5274" s="31">
        <v>1.554398148148148E-2</v>
      </c>
    </row>
    <row r="5275" spans="1:15" x14ac:dyDescent="0.25">
      <c r="A5275" s="2">
        <f t="shared" si="332"/>
        <v>2019</v>
      </c>
      <c r="B5275" s="2" t="str">
        <f t="shared" si="333"/>
        <v>Jan</v>
      </c>
      <c r="C5275" s="2">
        <f t="shared" si="334"/>
        <v>1</v>
      </c>
      <c r="D5275" s="2" t="str">
        <f t="shared" si="335"/>
        <v>Fri</v>
      </c>
      <c r="E5275" s="34">
        <v>43469</v>
      </c>
      <c r="F5275" s="30">
        <v>51867</v>
      </c>
      <c r="G5275" s="2" t="s">
        <v>82</v>
      </c>
      <c r="H5275" s="30" t="s">
        <v>2666</v>
      </c>
      <c r="I5275" s="2">
        <v>6</v>
      </c>
      <c r="J5275" s="30" t="s">
        <v>1414</v>
      </c>
      <c r="K5275" s="2" t="s">
        <v>1429</v>
      </c>
      <c r="L5275" s="30">
        <v>2324</v>
      </c>
      <c r="M5275" s="2">
        <v>5</v>
      </c>
      <c r="N5275" s="2">
        <v>21</v>
      </c>
      <c r="O5275" s="31">
        <v>4.0162037037037038E-2</v>
      </c>
    </row>
    <row r="5276" spans="1:15" x14ac:dyDescent="0.25">
      <c r="A5276" s="2">
        <f t="shared" si="332"/>
        <v>2019</v>
      </c>
      <c r="B5276" s="2" t="str">
        <f t="shared" si="333"/>
        <v>Jan</v>
      </c>
      <c r="C5276" s="2">
        <f t="shared" si="334"/>
        <v>1</v>
      </c>
      <c r="D5276" s="2" t="str">
        <f t="shared" si="335"/>
        <v>Fri</v>
      </c>
      <c r="E5276" s="34">
        <v>43469</v>
      </c>
      <c r="F5276" s="30">
        <v>51867</v>
      </c>
      <c r="G5276" s="2" t="s">
        <v>82</v>
      </c>
      <c r="H5276" s="30" t="s">
        <v>2666</v>
      </c>
      <c r="I5276" s="2">
        <v>6</v>
      </c>
      <c r="J5276" s="30" t="s">
        <v>1726</v>
      </c>
      <c r="K5276" s="2" t="s">
        <v>1429</v>
      </c>
      <c r="L5276" s="30">
        <v>2324</v>
      </c>
      <c r="M5276" s="2">
        <v>5</v>
      </c>
      <c r="N5276" s="2">
        <v>21</v>
      </c>
      <c r="O5276" s="31">
        <v>4.0185185185185185E-2</v>
      </c>
    </row>
    <row r="5277" spans="1:15" x14ac:dyDescent="0.25">
      <c r="A5277" s="2">
        <f t="shared" si="332"/>
        <v>2019</v>
      </c>
      <c r="B5277" s="2" t="str">
        <f t="shared" si="333"/>
        <v>Jan</v>
      </c>
      <c r="C5277" s="2">
        <f t="shared" si="334"/>
        <v>1</v>
      </c>
      <c r="D5277" s="2" t="str">
        <f t="shared" si="335"/>
        <v>Fri</v>
      </c>
      <c r="E5277" s="34">
        <v>43469</v>
      </c>
      <c r="F5277" s="30">
        <v>51867</v>
      </c>
      <c r="G5277" s="2" t="s">
        <v>82</v>
      </c>
      <c r="H5277" s="30" t="s">
        <v>2666</v>
      </c>
      <c r="I5277" s="2">
        <v>6</v>
      </c>
      <c r="J5277" s="30" t="s">
        <v>2076</v>
      </c>
      <c r="K5277" s="2" t="s">
        <v>1429</v>
      </c>
      <c r="L5277" s="30">
        <v>2324</v>
      </c>
      <c r="M5277" s="2">
        <v>5</v>
      </c>
      <c r="N5277" s="2">
        <v>21</v>
      </c>
      <c r="O5277" s="31">
        <v>1.7013888888888887E-2</v>
      </c>
    </row>
    <row r="5278" spans="1:15" x14ac:dyDescent="0.25">
      <c r="A5278" s="2">
        <f t="shared" si="332"/>
        <v>2019</v>
      </c>
      <c r="B5278" s="2" t="str">
        <f t="shared" si="333"/>
        <v>Jan</v>
      </c>
      <c r="C5278" s="2">
        <f t="shared" si="334"/>
        <v>1</v>
      </c>
      <c r="D5278" s="2" t="str">
        <f t="shared" si="335"/>
        <v>Fri</v>
      </c>
      <c r="E5278" s="34">
        <v>43469</v>
      </c>
      <c r="F5278" s="30">
        <v>50130</v>
      </c>
      <c r="G5278" s="2" t="s">
        <v>1516</v>
      </c>
      <c r="H5278" s="30" t="s">
        <v>2667</v>
      </c>
      <c r="I5278" s="2">
        <v>3</v>
      </c>
      <c r="J5278" s="30" t="s">
        <v>1293</v>
      </c>
      <c r="K5278" s="2" t="s">
        <v>1247</v>
      </c>
      <c r="L5278" s="30">
        <v>318</v>
      </c>
      <c r="M5278" s="2">
        <v>16</v>
      </c>
      <c r="N5278" s="2">
        <v>4</v>
      </c>
      <c r="O5278" s="31">
        <v>5.6643518518518517E-2</v>
      </c>
    </row>
    <row r="5279" spans="1:15" x14ac:dyDescent="0.25">
      <c r="A5279" s="2">
        <f t="shared" si="332"/>
        <v>2019</v>
      </c>
      <c r="B5279" s="2" t="str">
        <f t="shared" si="333"/>
        <v>Jan</v>
      </c>
      <c r="C5279" s="2">
        <f t="shared" si="334"/>
        <v>1</v>
      </c>
      <c r="D5279" s="2" t="str">
        <f t="shared" si="335"/>
        <v>Fri</v>
      </c>
      <c r="E5279" s="34">
        <v>43469</v>
      </c>
      <c r="F5279" s="30">
        <v>50130</v>
      </c>
      <c r="G5279" s="2" t="s">
        <v>1516</v>
      </c>
      <c r="H5279" s="30" t="s">
        <v>2667</v>
      </c>
      <c r="I5279" s="2">
        <v>3</v>
      </c>
      <c r="J5279" s="30" t="s">
        <v>1875</v>
      </c>
      <c r="K5279" s="2" t="s">
        <v>1264</v>
      </c>
      <c r="L5279" s="30">
        <v>318</v>
      </c>
      <c r="M5279" s="2">
        <v>16</v>
      </c>
      <c r="N5279" s="2">
        <v>4</v>
      </c>
      <c r="O5279" s="31">
        <v>5.6909722222222216E-2</v>
      </c>
    </row>
    <row r="5280" spans="1:15" x14ac:dyDescent="0.25">
      <c r="A5280" s="2">
        <f t="shared" si="332"/>
        <v>2019</v>
      </c>
      <c r="B5280" s="2" t="str">
        <f t="shared" si="333"/>
        <v>Jan</v>
      </c>
      <c r="C5280" s="2">
        <f t="shared" si="334"/>
        <v>1</v>
      </c>
      <c r="D5280" s="2" t="str">
        <f t="shared" si="335"/>
        <v>Fri</v>
      </c>
      <c r="E5280" s="34">
        <v>43469</v>
      </c>
      <c r="F5280" s="30">
        <v>50130</v>
      </c>
      <c r="G5280" s="2" t="s">
        <v>1516</v>
      </c>
      <c r="H5280" s="30" t="s">
        <v>2667</v>
      </c>
      <c r="I5280" s="2">
        <v>3</v>
      </c>
      <c r="J5280" s="30" t="s">
        <v>1879</v>
      </c>
      <c r="K5280" s="2" t="s">
        <v>1355</v>
      </c>
      <c r="L5280" s="30">
        <v>318</v>
      </c>
      <c r="M5280" s="2">
        <v>16</v>
      </c>
      <c r="N5280" s="2">
        <v>4</v>
      </c>
      <c r="O5280" s="31">
        <v>8.0439814814814818E-3</v>
      </c>
    </row>
    <row r="5281" spans="1:15" x14ac:dyDescent="0.25">
      <c r="A5281" s="2">
        <f t="shared" si="332"/>
        <v>2019</v>
      </c>
      <c r="B5281" s="2" t="str">
        <f t="shared" si="333"/>
        <v>Jan</v>
      </c>
      <c r="C5281" s="2">
        <f t="shared" si="334"/>
        <v>1</v>
      </c>
      <c r="D5281" s="2" t="str">
        <f t="shared" si="335"/>
        <v>Fri</v>
      </c>
      <c r="E5281" s="34">
        <v>43469</v>
      </c>
      <c r="F5281" s="30">
        <v>51982</v>
      </c>
      <c r="G5281" s="2" t="s">
        <v>2668</v>
      </c>
      <c r="H5281" s="30" t="s">
        <v>2669</v>
      </c>
      <c r="I5281" s="2">
        <v>50</v>
      </c>
      <c r="J5281" s="30" t="s">
        <v>1341</v>
      </c>
      <c r="K5281" s="2" t="s">
        <v>1272</v>
      </c>
      <c r="L5281" s="30">
        <v>6519</v>
      </c>
      <c r="M5281" s="2">
        <v>126</v>
      </c>
      <c r="N5281" s="2">
        <v>48</v>
      </c>
      <c r="O5281" s="31">
        <v>1.0208333333333333E-2</v>
      </c>
    </row>
    <row r="5282" spans="1:15" x14ac:dyDescent="0.25">
      <c r="A5282" s="2">
        <f t="shared" si="332"/>
        <v>2019</v>
      </c>
      <c r="B5282" s="2" t="str">
        <f t="shared" si="333"/>
        <v>Jan</v>
      </c>
      <c r="C5282" s="2">
        <f t="shared" si="334"/>
        <v>1</v>
      </c>
      <c r="D5282" s="2" t="str">
        <f t="shared" si="335"/>
        <v>Fri</v>
      </c>
      <c r="E5282" s="34">
        <v>43469</v>
      </c>
      <c r="F5282" s="30">
        <v>51982</v>
      </c>
      <c r="G5282" s="2" t="s">
        <v>2668</v>
      </c>
      <c r="H5282" s="30" t="s">
        <v>2669</v>
      </c>
      <c r="I5282" s="2">
        <v>50</v>
      </c>
      <c r="J5282" s="30" t="s">
        <v>1279</v>
      </c>
      <c r="K5282" s="2" t="s">
        <v>1280</v>
      </c>
      <c r="L5282" s="30">
        <v>6519</v>
      </c>
      <c r="M5282" s="2">
        <v>126</v>
      </c>
      <c r="N5282" s="2">
        <v>48</v>
      </c>
      <c r="O5282" s="31">
        <v>0</v>
      </c>
    </row>
    <row r="5283" spans="1:15" x14ac:dyDescent="0.25">
      <c r="A5283" s="2">
        <f t="shared" si="332"/>
        <v>2019</v>
      </c>
      <c r="B5283" s="2" t="str">
        <f t="shared" si="333"/>
        <v>Jan</v>
      </c>
      <c r="C5283" s="2">
        <f t="shared" si="334"/>
        <v>1</v>
      </c>
      <c r="D5283" s="2" t="str">
        <f t="shared" si="335"/>
        <v>Fri</v>
      </c>
      <c r="E5283" s="34">
        <v>43469</v>
      </c>
      <c r="F5283" s="30">
        <v>51982</v>
      </c>
      <c r="G5283" s="2" t="s">
        <v>2668</v>
      </c>
      <c r="H5283" s="30" t="s">
        <v>2669</v>
      </c>
      <c r="I5283" s="2">
        <v>50</v>
      </c>
      <c r="J5283" s="30" t="s">
        <v>1385</v>
      </c>
      <c r="K5283" s="2" t="s">
        <v>1348</v>
      </c>
      <c r="L5283" s="30">
        <v>6519</v>
      </c>
      <c r="M5283" s="2">
        <v>126</v>
      </c>
      <c r="N5283" s="2">
        <v>48</v>
      </c>
      <c r="O5283" s="31">
        <v>3.2638888888888891E-2</v>
      </c>
    </row>
    <row r="5284" spans="1:15" x14ac:dyDescent="0.25">
      <c r="A5284" s="2">
        <f t="shared" si="332"/>
        <v>2019</v>
      </c>
      <c r="B5284" s="2" t="str">
        <f t="shared" si="333"/>
        <v>Jan</v>
      </c>
      <c r="C5284" s="2">
        <f t="shared" si="334"/>
        <v>1</v>
      </c>
      <c r="D5284" s="2" t="str">
        <f t="shared" si="335"/>
        <v>Fri</v>
      </c>
      <c r="E5284" s="34">
        <v>43469</v>
      </c>
      <c r="F5284" s="30" t="s">
        <v>2670</v>
      </c>
      <c r="G5284" s="2" t="s">
        <v>2671</v>
      </c>
      <c r="H5284" s="30" t="s">
        <v>2672</v>
      </c>
      <c r="I5284" s="2">
        <v>17</v>
      </c>
      <c r="J5284" s="30" t="s">
        <v>1309</v>
      </c>
      <c r="K5284" s="2" t="s">
        <v>1264</v>
      </c>
      <c r="L5284" s="30">
        <v>2157</v>
      </c>
      <c r="M5284" s="2">
        <v>25</v>
      </c>
      <c r="N5284" s="2">
        <v>28</v>
      </c>
      <c r="O5284" s="31">
        <v>8.9513888888888893E-2</v>
      </c>
    </row>
    <row r="5285" spans="1:15" x14ac:dyDescent="0.25">
      <c r="A5285" s="2">
        <f t="shared" si="332"/>
        <v>2019</v>
      </c>
      <c r="B5285" s="2" t="str">
        <f t="shared" si="333"/>
        <v>Jan</v>
      </c>
      <c r="C5285" s="2">
        <f t="shared" si="334"/>
        <v>1</v>
      </c>
      <c r="D5285" s="2" t="str">
        <f t="shared" si="335"/>
        <v>Fri</v>
      </c>
      <c r="E5285" s="34">
        <v>43469</v>
      </c>
      <c r="F5285" s="30" t="s">
        <v>2670</v>
      </c>
      <c r="G5285" s="2" t="s">
        <v>2671</v>
      </c>
      <c r="H5285" s="30" t="s">
        <v>2672</v>
      </c>
      <c r="I5285" s="2">
        <v>17</v>
      </c>
      <c r="J5285" s="30" t="s">
        <v>1323</v>
      </c>
      <c r="K5285" s="2" t="s">
        <v>1275</v>
      </c>
      <c r="L5285" s="30">
        <v>2157</v>
      </c>
      <c r="M5285" s="2">
        <v>25</v>
      </c>
      <c r="N5285" s="2">
        <v>28</v>
      </c>
      <c r="O5285" s="31">
        <v>8.1249999999999985E-3</v>
      </c>
    </row>
    <row r="5286" spans="1:15" x14ac:dyDescent="0.25">
      <c r="A5286" s="2">
        <f t="shared" si="332"/>
        <v>2019</v>
      </c>
      <c r="B5286" s="2" t="str">
        <f t="shared" si="333"/>
        <v>Jan</v>
      </c>
      <c r="C5286" s="2">
        <f t="shared" si="334"/>
        <v>1</v>
      </c>
      <c r="D5286" s="2" t="str">
        <f t="shared" si="335"/>
        <v>Fri</v>
      </c>
      <c r="E5286" s="34">
        <v>43469</v>
      </c>
      <c r="F5286" s="30" t="s">
        <v>2670</v>
      </c>
      <c r="G5286" s="2" t="s">
        <v>2671</v>
      </c>
      <c r="H5286" s="30" t="s">
        <v>2672</v>
      </c>
      <c r="I5286" s="2">
        <v>17</v>
      </c>
      <c r="J5286" s="30" t="s">
        <v>1326</v>
      </c>
      <c r="K5286" s="2" t="s">
        <v>1255</v>
      </c>
      <c r="L5286" s="30">
        <v>2157</v>
      </c>
      <c r="M5286" s="2">
        <v>25</v>
      </c>
      <c r="N5286" s="2">
        <v>28</v>
      </c>
      <c r="O5286" s="31">
        <v>1.4456018518518519E-2</v>
      </c>
    </row>
    <row r="5287" spans="1:15" x14ac:dyDescent="0.25">
      <c r="A5287" s="2">
        <f t="shared" si="332"/>
        <v>2019</v>
      </c>
      <c r="B5287" s="2" t="str">
        <f t="shared" si="333"/>
        <v>Jan</v>
      </c>
      <c r="C5287" s="2">
        <f t="shared" si="334"/>
        <v>1</v>
      </c>
      <c r="D5287" s="2" t="str">
        <f t="shared" si="335"/>
        <v>Fri</v>
      </c>
      <c r="E5287" s="34">
        <v>43469</v>
      </c>
      <c r="F5287" s="30" t="s">
        <v>2670</v>
      </c>
      <c r="G5287" s="2" t="s">
        <v>2671</v>
      </c>
      <c r="H5287" s="30" t="s">
        <v>2672</v>
      </c>
      <c r="I5287" s="2">
        <v>17</v>
      </c>
      <c r="J5287" s="30" t="s">
        <v>1385</v>
      </c>
      <c r="K5287" s="2" t="s">
        <v>1348</v>
      </c>
      <c r="L5287" s="30">
        <v>2157</v>
      </c>
      <c r="M5287" s="2">
        <v>25</v>
      </c>
      <c r="N5287" s="2">
        <v>28</v>
      </c>
      <c r="O5287" s="31">
        <v>8.1597222222222227E-3</v>
      </c>
    </row>
    <row r="5288" spans="1:15" x14ac:dyDescent="0.25">
      <c r="A5288" s="2">
        <f t="shared" si="332"/>
        <v>2019</v>
      </c>
      <c r="B5288" s="2" t="str">
        <f t="shared" si="333"/>
        <v>Jan</v>
      </c>
      <c r="C5288" s="2">
        <f t="shared" si="334"/>
        <v>1</v>
      </c>
      <c r="D5288" s="2" t="str">
        <f t="shared" si="335"/>
        <v>Fri</v>
      </c>
      <c r="E5288" s="34">
        <v>43469</v>
      </c>
      <c r="F5288" s="30" t="s">
        <v>2670</v>
      </c>
      <c r="G5288" s="2" t="s">
        <v>2671</v>
      </c>
      <c r="H5288" s="30" t="s">
        <v>2672</v>
      </c>
      <c r="I5288" s="2">
        <v>17</v>
      </c>
      <c r="J5288" s="30" t="s">
        <v>1673</v>
      </c>
      <c r="K5288" s="2" t="s">
        <v>1272</v>
      </c>
      <c r="L5288" s="30">
        <v>2157</v>
      </c>
      <c r="M5288" s="2">
        <v>25</v>
      </c>
      <c r="N5288" s="2">
        <v>28</v>
      </c>
      <c r="O5288" s="31">
        <v>8.627314814814814E-2</v>
      </c>
    </row>
    <row r="5289" spans="1:15" x14ac:dyDescent="0.25">
      <c r="A5289" s="2">
        <f t="shared" si="332"/>
        <v>2019</v>
      </c>
      <c r="B5289" s="2" t="str">
        <f t="shared" si="333"/>
        <v>Jan</v>
      </c>
      <c r="C5289" s="2">
        <f t="shared" si="334"/>
        <v>1</v>
      </c>
      <c r="D5289" s="2" t="str">
        <f t="shared" si="335"/>
        <v>Fri</v>
      </c>
      <c r="E5289" s="34">
        <v>43469</v>
      </c>
      <c r="F5289" s="30" t="s">
        <v>2670</v>
      </c>
      <c r="G5289" s="2" t="s">
        <v>2671</v>
      </c>
      <c r="H5289" s="30" t="s">
        <v>2672</v>
      </c>
      <c r="I5289" s="2">
        <v>17</v>
      </c>
      <c r="J5289" s="30" t="s">
        <v>1920</v>
      </c>
      <c r="K5289" s="2" t="s">
        <v>1275</v>
      </c>
      <c r="L5289" s="30">
        <v>2157</v>
      </c>
      <c r="M5289" s="2">
        <v>25</v>
      </c>
      <c r="N5289" s="2">
        <v>28</v>
      </c>
      <c r="O5289" s="31">
        <v>8.1597222222222227E-3</v>
      </c>
    </row>
    <row r="5290" spans="1:15" x14ac:dyDescent="0.25">
      <c r="A5290" s="2">
        <f t="shared" si="332"/>
        <v>2019</v>
      </c>
      <c r="B5290" s="2" t="str">
        <f t="shared" si="333"/>
        <v>Jan</v>
      </c>
      <c r="C5290" s="2">
        <f t="shared" si="334"/>
        <v>1</v>
      </c>
      <c r="D5290" s="2" t="str">
        <f t="shared" si="335"/>
        <v>Fri</v>
      </c>
      <c r="E5290" s="34">
        <v>43469</v>
      </c>
      <c r="F5290" s="30" t="s">
        <v>2673</v>
      </c>
      <c r="G5290" s="2" t="s">
        <v>2674</v>
      </c>
      <c r="H5290" s="30" t="s">
        <v>2675</v>
      </c>
      <c r="I5290" s="2">
        <v>20</v>
      </c>
      <c r="J5290" s="30" t="s">
        <v>1341</v>
      </c>
      <c r="K5290" s="2" t="s">
        <v>1272</v>
      </c>
      <c r="L5290" s="30">
        <v>2174</v>
      </c>
      <c r="M5290" s="2">
        <v>23</v>
      </c>
      <c r="N5290" s="2">
        <v>22</v>
      </c>
      <c r="O5290" s="31">
        <v>8.1689814814814812E-2</v>
      </c>
    </row>
    <row r="5291" spans="1:15" x14ac:dyDescent="0.25">
      <c r="A5291" s="2">
        <f t="shared" si="332"/>
        <v>2019</v>
      </c>
      <c r="B5291" s="2" t="str">
        <f t="shared" si="333"/>
        <v>Jan</v>
      </c>
      <c r="C5291" s="2">
        <f t="shared" si="334"/>
        <v>1</v>
      </c>
      <c r="D5291" s="2" t="str">
        <f t="shared" si="335"/>
        <v>Fri</v>
      </c>
      <c r="E5291" s="34">
        <v>43469</v>
      </c>
      <c r="F5291" s="30" t="s">
        <v>2673</v>
      </c>
      <c r="G5291" s="2" t="s">
        <v>2674</v>
      </c>
      <c r="H5291" s="30" t="s">
        <v>2675</v>
      </c>
      <c r="I5291" s="2">
        <v>20</v>
      </c>
      <c r="J5291" s="30" t="s">
        <v>1302</v>
      </c>
      <c r="K5291" s="2" t="s">
        <v>1429</v>
      </c>
      <c r="L5291" s="30">
        <v>2174</v>
      </c>
      <c r="M5291" s="2">
        <v>23</v>
      </c>
      <c r="N5291" s="2">
        <v>22</v>
      </c>
      <c r="O5291" s="31">
        <v>1.5219907407407409E-2</v>
      </c>
    </row>
    <row r="5292" spans="1:15" x14ac:dyDescent="0.25">
      <c r="A5292" s="2">
        <f t="shared" si="332"/>
        <v>2019</v>
      </c>
      <c r="B5292" s="2" t="str">
        <f t="shared" si="333"/>
        <v>Jan</v>
      </c>
      <c r="C5292" s="2">
        <f t="shared" si="334"/>
        <v>1</v>
      </c>
      <c r="D5292" s="2" t="str">
        <f t="shared" si="335"/>
        <v>Fri</v>
      </c>
      <c r="E5292" s="34">
        <v>43469</v>
      </c>
      <c r="F5292" s="30" t="s">
        <v>2673</v>
      </c>
      <c r="G5292" s="2" t="s">
        <v>2674</v>
      </c>
      <c r="H5292" s="30" t="s">
        <v>2675</v>
      </c>
      <c r="I5292" s="2">
        <v>20</v>
      </c>
      <c r="J5292" s="30" t="s">
        <v>1380</v>
      </c>
      <c r="K5292" s="2" t="s">
        <v>1264</v>
      </c>
      <c r="L5292" s="30">
        <v>2174</v>
      </c>
      <c r="M5292" s="2">
        <v>23</v>
      </c>
      <c r="N5292" s="2">
        <v>22</v>
      </c>
      <c r="O5292" s="31">
        <v>4.7731481481481486E-2</v>
      </c>
    </row>
    <row r="5293" spans="1:15" x14ac:dyDescent="0.25">
      <c r="A5293" s="2">
        <f t="shared" si="332"/>
        <v>2019</v>
      </c>
      <c r="B5293" s="2" t="str">
        <f t="shared" si="333"/>
        <v>Jan</v>
      </c>
      <c r="C5293" s="2">
        <f t="shared" si="334"/>
        <v>1</v>
      </c>
      <c r="D5293" s="2" t="str">
        <f t="shared" si="335"/>
        <v>Fri</v>
      </c>
      <c r="E5293" s="34">
        <v>43469</v>
      </c>
      <c r="F5293" s="30" t="s">
        <v>2673</v>
      </c>
      <c r="G5293" s="2" t="s">
        <v>2674</v>
      </c>
      <c r="H5293" s="30" t="s">
        <v>2675</v>
      </c>
      <c r="I5293" s="2">
        <v>20</v>
      </c>
      <c r="J5293" s="30" t="s">
        <v>1673</v>
      </c>
      <c r="K5293" s="2" t="s">
        <v>1348</v>
      </c>
      <c r="L5293" s="30">
        <v>2174</v>
      </c>
      <c r="M5293" s="2">
        <v>23</v>
      </c>
      <c r="N5293" s="2">
        <v>22</v>
      </c>
      <c r="O5293" s="31">
        <v>1.7835648148148149E-2</v>
      </c>
    </row>
    <row r="5294" spans="1:15" x14ac:dyDescent="0.25">
      <c r="A5294" s="2">
        <f t="shared" si="332"/>
        <v>2019</v>
      </c>
      <c r="B5294" s="2" t="str">
        <f t="shared" si="333"/>
        <v>Jan</v>
      </c>
      <c r="C5294" s="2">
        <f t="shared" si="334"/>
        <v>1</v>
      </c>
      <c r="D5294" s="2" t="str">
        <f t="shared" si="335"/>
        <v>Fri</v>
      </c>
      <c r="E5294" s="34">
        <v>43469</v>
      </c>
      <c r="F5294" s="30">
        <v>53301</v>
      </c>
      <c r="G5294" s="2" t="s">
        <v>192</v>
      </c>
      <c r="H5294" s="30" t="s">
        <v>2676</v>
      </c>
      <c r="I5294" s="2">
        <v>12</v>
      </c>
      <c r="J5294" s="30" t="s">
        <v>1293</v>
      </c>
      <c r="K5294" s="2" t="s">
        <v>1247</v>
      </c>
      <c r="L5294" s="30">
        <v>1818</v>
      </c>
      <c r="M5294" s="2">
        <v>39</v>
      </c>
      <c r="N5294" s="2">
        <v>7</v>
      </c>
      <c r="O5294" s="31">
        <v>0.13449074074074074</v>
      </c>
    </row>
    <row r="5295" spans="1:15" x14ac:dyDescent="0.25">
      <c r="A5295" s="2">
        <f t="shared" si="332"/>
        <v>2019</v>
      </c>
      <c r="B5295" s="2" t="str">
        <f t="shared" si="333"/>
        <v>Jan</v>
      </c>
      <c r="C5295" s="2">
        <f t="shared" si="334"/>
        <v>1</v>
      </c>
      <c r="D5295" s="2" t="str">
        <f t="shared" si="335"/>
        <v>Fri</v>
      </c>
      <c r="E5295" s="34">
        <v>43469</v>
      </c>
      <c r="F5295" s="30">
        <v>53301</v>
      </c>
      <c r="G5295" s="2" t="s">
        <v>192</v>
      </c>
      <c r="H5295" s="30" t="s">
        <v>2676</v>
      </c>
      <c r="I5295" s="2">
        <v>12</v>
      </c>
      <c r="J5295" s="30" t="s">
        <v>1875</v>
      </c>
      <c r="K5295" s="2" t="s">
        <v>1247</v>
      </c>
      <c r="L5295" s="30">
        <v>1818</v>
      </c>
      <c r="M5295" s="2">
        <v>39</v>
      </c>
      <c r="N5295" s="2">
        <v>7</v>
      </c>
      <c r="O5295" s="31">
        <v>0.13425925925925927</v>
      </c>
    </row>
    <row r="5296" spans="1:15" x14ac:dyDescent="0.25">
      <c r="A5296" s="2">
        <f t="shared" ref="A5296:A5359" si="336">YEAR(E5296)</f>
        <v>2019</v>
      </c>
      <c r="B5296" s="2" t="str">
        <f t="shared" ref="B5296:B5359" si="337">TEXT(E5296,"MMM")</f>
        <v>Jan</v>
      </c>
      <c r="C5296" s="2">
        <f t="shared" ref="C5296:C5359" si="338">WEEKNUM(E5296)</f>
        <v>1</v>
      </c>
      <c r="D5296" s="2" t="str">
        <f t="shared" ref="D5296:D5359" si="339">TEXT(E5296,"DDD")</f>
        <v>Fri</v>
      </c>
      <c r="E5296" s="34">
        <v>43469</v>
      </c>
      <c r="F5296" s="30">
        <v>53301</v>
      </c>
      <c r="G5296" s="2" t="s">
        <v>192</v>
      </c>
      <c r="H5296" s="30" t="s">
        <v>2676</v>
      </c>
      <c r="I5296" s="2">
        <v>12</v>
      </c>
      <c r="J5296" s="30" t="s">
        <v>1877</v>
      </c>
      <c r="K5296" s="2" t="s">
        <v>1264</v>
      </c>
      <c r="L5296" s="30">
        <v>1818</v>
      </c>
      <c r="M5296" s="2">
        <v>39</v>
      </c>
      <c r="N5296" s="2">
        <v>7</v>
      </c>
      <c r="O5296" s="31">
        <v>0.13465277777777776</v>
      </c>
    </row>
    <row r="5297" spans="1:15" x14ac:dyDescent="0.25">
      <c r="A5297" s="2">
        <f t="shared" si="336"/>
        <v>2019</v>
      </c>
      <c r="B5297" s="2" t="str">
        <f t="shared" si="337"/>
        <v>Jan</v>
      </c>
      <c r="C5297" s="2">
        <f t="shared" si="338"/>
        <v>1</v>
      </c>
      <c r="D5297" s="2" t="str">
        <f t="shared" si="339"/>
        <v>Fri</v>
      </c>
      <c r="E5297" s="34">
        <v>43469</v>
      </c>
      <c r="F5297" s="30">
        <v>53301</v>
      </c>
      <c r="G5297" s="2" t="s">
        <v>192</v>
      </c>
      <c r="H5297" s="30" t="s">
        <v>2676</v>
      </c>
      <c r="I5297" s="2">
        <v>12</v>
      </c>
      <c r="J5297" s="30" t="s">
        <v>1864</v>
      </c>
      <c r="K5297" s="2" t="s">
        <v>1355</v>
      </c>
      <c r="L5297" s="30">
        <v>1818</v>
      </c>
      <c r="M5297" s="2">
        <v>39</v>
      </c>
      <c r="N5297" s="2">
        <v>7</v>
      </c>
      <c r="O5297" s="31">
        <v>0.13393518518518518</v>
      </c>
    </row>
    <row r="5298" spans="1:15" x14ac:dyDescent="0.25">
      <c r="A5298" s="2">
        <f t="shared" si="336"/>
        <v>2019</v>
      </c>
      <c r="B5298" s="2" t="str">
        <f t="shared" si="337"/>
        <v>Jan</v>
      </c>
      <c r="C5298" s="2">
        <f t="shared" si="338"/>
        <v>1</v>
      </c>
      <c r="D5298" s="2" t="str">
        <f t="shared" si="339"/>
        <v>Fri</v>
      </c>
      <c r="E5298" s="34">
        <v>43469</v>
      </c>
      <c r="F5298" s="30">
        <v>53301</v>
      </c>
      <c r="G5298" s="2" t="s">
        <v>192</v>
      </c>
      <c r="H5298" s="30" t="s">
        <v>2676</v>
      </c>
      <c r="I5298" s="2">
        <v>12</v>
      </c>
      <c r="J5298" s="30" t="s">
        <v>2014</v>
      </c>
      <c r="K5298" s="2" t="s">
        <v>1257</v>
      </c>
      <c r="L5298" s="30">
        <v>1818</v>
      </c>
      <c r="M5298" s="2">
        <v>39</v>
      </c>
      <c r="N5298" s="2">
        <v>7</v>
      </c>
      <c r="O5298" s="31">
        <v>0.13412037037037036</v>
      </c>
    </row>
    <row r="5299" spans="1:15" x14ac:dyDescent="0.25">
      <c r="A5299" s="2">
        <f t="shared" si="336"/>
        <v>2019</v>
      </c>
      <c r="B5299" s="2" t="str">
        <f t="shared" si="337"/>
        <v>Jan</v>
      </c>
      <c r="C5299" s="2">
        <f t="shared" si="338"/>
        <v>1</v>
      </c>
      <c r="D5299" s="2" t="str">
        <f t="shared" si="339"/>
        <v>Fri</v>
      </c>
      <c r="E5299" s="34">
        <v>43469</v>
      </c>
      <c r="F5299" s="30">
        <v>53301</v>
      </c>
      <c r="G5299" s="2" t="s">
        <v>192</v>
      </c>
      <c r="H5299" s="30" t="s">
        <v>2676</v>
      </c>
      <c r="I5299" s="2">
        <v>12</v>
      </c>
      <c r="J5299" s="30" t="s">
        <v>2525</v>
      </c>
      <c r="K5299" s="2" t="s">
        <v>1429</v>
      </c>
      <c r="L5299" s="30">
        <v>1818</v>
      </c>
      <c r="M5299" s="2">
        <v>39</v>
      </c>
      <c r="N5299" s="2">
        <v>7</v>
      </c>
      <c r="O5299" s="31">
        <v>0.13366898148148149</v>
      </c>
    </row>
    <row r="5300" spans="1:15" x14ac:dyDescent="0.25">
      <c r="A5300" s="2">
        <f t="shared" si="336"/>
        <v>2019</v>
      </c>
      <c r="B5300" s="2" t="str">
        <f t="shared" si="337"/>
        <v>Jan</v>
      </c>
      <c r="C5300" s="2">
        <f t="shared" si="338"/>
        <v>1</v>
      </c>
      <c r="D5300" s="2" t="str">
        <f t="shared" si="339"/>
        <v>Fri</v>
      </c>
      <c r="E5300" s="34">
        <v>43469</v>
      </c>
      <c r="F5300" s="30">
        <v>51860</v>
      </c>
      <c r="G5300" s="2" t="s">
        <v>695</v>
      </c>
      <c r="H5300" s="30" t="s">
        <v>2677</v>
      </c>
      <c r="I5300" s="2">
        <v>7</v>
      </c>
      <c r="J5300" s="30" t="s">
        <v>909</v>
      </c>
      <c r="K5300" s="2" t="s">
        <v>1280</v>
      </c>
      <c r="L5300" s="30">
        <v>811</v>
      </c>
      <c r="M5300" s="2">
        <v>27</v>
      </c>
      <c r="N5300" s="2">
        <v>6</v>
      </c>
      <c r="O5300" s="31">
        <v>0</v>
      </c>
    </row>
    <row r="5301" spans="1:15" x14ac:dyDescent="0.25">
      <c r="A5301" s="2">
        <f t="shared" si="336"/>
        <v>2019</v>
      </c>
      <c r="B5301" s="2" t="str">
        <f t="shared" si="337"/>
        <v>Jan</v>
      </c>
      <c r="C5301" s="2">
        <f t="shared" si="338"/>
        <v>1</v>
      </c>
      <c r="D5301" s="2" t="str">
        <f t="shared" si="339"/>
        <v>Fri</v>
      </c>
      <c r="E5301" s="34">
        <v>43469</v>
      </c>
      <c r="F5301" s="30">
        <v>51860</v>
      </c>
      <c r="G5301" s="2" t="s">
        <v>695</v>
      </c>
      <c r="H5301" s="30" t="s">
        <v>2677</v>
      </c>
      <c r="I5301" s="2">
        <v>7</v>
      </c>
      <c r="J5301" s="30" t="s">
        <v>1293</v>
      </c>
      <c r="K5301" s="2" t="s">
        <v>1247</v>
      </c>
      <c r="L5301" s="30">
        <v>811</v>
      </c>
      <c r="M5301" s="2">
        <v>27</v>
      </c>
      <c r="N5301" s="2">
        <v>6</v>
      </c>
      <c r="O5301" s="31">
        <v>9.5057870370370376E-2</v>
      </c>
    </row>
    <row r="5302" spans="1:15" x14ac:dyDescent="0.25">
      <c r="A5302" s="2">
        <f t="shared" si="336"/>
        <v>2019</v>
      </c>
      <c r="B5302" s="2" t="str">
        <f t="shared" si="337"/>
        <v>Jan</v>
      </c>
      <c r="C5302" s="2">
        <f t="shared" si="338"/>
        <v>1</v>
      </c>
      <c r="D5302" s="2" t="str">
        <f t="shared" si="339"/>
        <v>Fri</v>
      </c>
      <c r="E5302" s="34">
        <v>43469</v>
      </c>
      <c r="F5302" s="30">
        <v>51860</v>
      </c>
      <c r="G5302" s="2" t="s">
        <v>695</v>
      </c>
      <c r="H5302" s="30" t="s">
        <v>2677</v>
      </c>
      <c r="I5302" s="2">
        <v>7</v>
      </c>
      <c r="J5302" s="30" t="s">
        <v>1875</v>
      </c>
      <c r="K5302" s="2" t="s">
        <v>1264</v>
      </c>
      <c r="L5302" s="30">
        <v>811</v>
      </c>
      <c r="M5302" s="2">
        <v>27</v>
      </c>
      <c r="N5302" s="2">
        <v>6</v>
      </c>
      <c r="O5302" s="31">
        <v>9.5196759259259259E-2</v>
      </c>
    </row>
    <row r="5303" spans="1:15" x14ac:dyDescent="0.25">
      <c r="A5303" s="2">
        <f t="shared" si="336"/>
        <v>2019</v>
      </c>
      <c r="B5303" s="2" t="str">
        <f t="shared" si="337"/>
        <v>Jan</v>
      </c>
      <c r="C5303" s="2">
        <f t="shared" si="338"/>
        <v>1</v>
      </c>
      <c r="D5303" s="2" t="str">
        <f t="shared" si="339"/>
        <v>Fri</v>
      </c>
      <c r="E5303" s="34">
        <v>43469</v>
      </c>
      <c r="F5303" s="30">
        <v>51860</v>
      </c>
      <c r="G5303" s="2" t="s">
        <v>695</v>
      </c>
      <c r="H5303" s="30" t="s">
        <v>2677</v>
      </c>
      <c r="I5303" s="2">
        <v>7</v>
      </c>
      <c r="J5303" s="30" t="s">
        <v>2014</v>
      </c>
      <c r="K5303" s="2" t="s">
        <v>1257</v>
      </c>
      <c r="L5303" s="30">
        <v>811</v>
      </c>
      <c r="M5303" s="2">
        <v>27</v>
      </c>
      <c r="N5303" s="2">
        <v>6</v>
      </c>
      <c r="O5303" s="31">
        <v>0.10180555555555555</v>
      </c>
    </row>
    <row r="5304" spans="1:15" x14ac:dyDescent="0.25">
      <c r="A5304" s="2">
        <f t="shared" si="336"/>
        <v>2019</v>
      </c>
      <c r="B5304" s="2" t="str">
        <f t="shared" si="337"/>
        <v>Jan</v>
      </c>
      <c r="C5304" s="2">
        <f t="shared" si="338"/>
        <v>1</v>
      </c>
      <c r="D5304" s="2" t="str">
        <f t="shared" si="339"/>
        <v>Fri</v>
      </c>
      <c r="E5304" s="34">
        <v>43469</v>
      </c>
      <c r="F5304" s="30">
        <v>50167</v>
      </c>
      <c r="G5304" s="2" t="s">
        <v>31</v>
      </c>
      <c r="H5304" s="30" t="s">
        <v>2678</v>
      </c>
      <c r="I5304" s="2">
        <v>5</v>
      </c>
      <c r="J5304" s="30" t="s">
        <v>1293</v>
      </c>
      <c r="K5304" s="2" t="s">
        <v>1247</v>
      </c>
      <c r="L5304" s="30">
        <v>248</v>
      </c>
      <c r="M5304" s="2">
        <v>18</v>
      </c>
      <c r="N5304" s="2">
        <v>10</v>
      </c>
      <c r="O5304" s="31">
        <v>6.3310185185185178E-2</v>
      </c>
    </row>
    <row r="5305" spans="1:15" x14ac:dyDescent="0.25">
      <c r="A5305" s="2">
        <f t="shared" si="336"/>
        <v>2019</v>
      </c>
      <c r="B5305" s="2" t="str">
        <f t="shared" si="337"/>
        <v>Jan</v>
      </c>
      <c r="C5305" s="2">
        <f t="shared" si="338"/>
        <v>1</v>
      </c>
      <c r="D5305" s="2" t="str">
        <f t="shared" si="339"/>
        <v>Fri</v>
      </c>
      <c r="E5305" s="34">
        <v>43469</v>
      </c>
      <c r="F5305" s="30">
        <v>50167</v>
      </c>
      <c r="G5305" s="2" t="s">
        <v>31</v>
      </c>
      <c r="H5305" s="30" t="s">
        <v>2678</v>
      </c>
      <c r="I5305" s="2">
        <v>5</v>
      </c>
      <c r="J5305" s="30" t="s">
        <v>2014</v>
      </c>
      <c r="K5305" s="2" t="s">
        <v>1257</v>
      </c>
      <c r="L5305" s="30">
        <v>248</v>
      </c>
      <c r="M5305" s="2">
        <v>18</v>
      </c>
      <c r="N5305" s="2">
        <v>10</v>
      </c>
      <c r="O5305" s="31">
        <v>6.3136574074074081E-2</v>
      </c>
    </row>
    <row r="5306" spans="1:15" x14ac:dyDescent="0.25">
      <c r="A5306" s="2">
        <f t="shared" si="336"/>
        <v>2019</v>
      </c>
      <c r="B5306" s="2" t="str">
        <f t="shared" si="337"/>
        <v>Jan</v>
      </c>
      <c r="C5306" s="2">
        <f t="shared" si="338"/>
        <v>1</v>
      </c>
      <c r="D5306" s="2" t="str">
        <f t="shared" si="339"/>
        <v>Fri</v>
      </c>
      <c r="E5306" s="34">
        <v>43469</v>
      </c>
      <c r="F5306" s="30">
        <v>50167</v>
      </c>
      <c r="G5306" s="2" t="s">
        <v>31</v>
      </c>
      <c r="H5306" s="30" t="s">
        <v>2678</v>
      </c>
      <c r="I5306" s="2">
        <v>5</v>
      </c>
      <c r="J5306" s="30" t="s">
        <v>2501</v>
      </c>
      <c r="K5306" s="2" t="s">
        <v>1264</v>
      </c>
      <c r="L5306" s="30">
        <v>248</v>
      </c>
      <c r="M5306" s="2">
        <v>18</v>
      </c>
      <c r="N5306" s="2">
        <v>10</v>
      </c>
      <c r="O5306" s="31">
        <v>6.3715277777777787E-2</v>
      </c>
    </row>
    <row r="5307" spans="1:15" x14ac:dyDescent="0.25">
      <c r="A5307" s="2">
        <f t="shared" si="336"/>
        <v>2019</v>
      </c>
      <c r="B5307" s="2" t="str">
        <f t="shared" si="337"/>
        <v>Jan</v>
      </c>
      <c r="C5307" s="2">
        <f t="shared" si="338"/>
        <v>1</v>
      </c>
      <c r="D5307" s="2" t="str">
        <f t="shared" si="339"/>
        <v>Fri</v>
      </c>
      <c r="E5307" s="34">
        <v>43469</v>
      </c>
      <c r="F5307" s="30">
        <v>50167</v>
      </c>
      <c r="G5307" s="2" t="s">
        <v>31</v>
      </c>
      <c r="H5307" s="30" t="s">
        <v>2678</v>
      </c>
      <c r="I5307" s="2">
        <v>5</v>
      </c>
      <c r="J5307" s="30" t="s">
        <v>3238</v>
      </c>
      <c r="K5307" s="2" t="s">
        <v>1247</v>
      </c>
      <c r="L5307" s="30">
        <v>248</v>
      </c>
      <c r="M5307" s="2">
        <v>18</v>
      </c>
      <c r="N5307" s="2">
        <v>10</v>
      </c>
      <c r="O5307" s="31">
        <v>6.3506944444444449E-2</v>
      </c>
    </row>
    <row r="5308" spans="1:15" x14ac:dyDescent="0.25">
      <c r="A5308" s="2">
        <f t="shared" si="336"/>
        <v>2019</v>
      </c>
      <c r="B5308" s="2" t="str">
        <f t="shared" si="337"/>
        <v>Jan</v>
      </c>
      <c r="C5308" s="2">
        <f t="shared" si="338"/>
        <v>1</v>
      </c>
      <c r="D5308" s="2" t="str">
        <f t="shared" si="339"/>
        <v>Fri</v>
      </c>
      <c r="E5308" s="34">
        <v>43469</v>
      </c>
      <c r="F5308" s="30">
        <v>52000</v>
      </c>
      <c r="G5308" s="2" t="s">
        <v>2679</v>
      </c>
      <c r="H5308" s="30" t="s">
        <v>2680</v>
      </c>
      <c r="I5308" s="2">
        <v>8</v>
      </c>
      <c r="J5308" s="30" t="s">
        <v>1293</v>
      </c>
      <c r="K5308" s="2" t="s">
        <v>1247</v>
      </c>
      <c r="L5308" s="30">
        <v>2260</v>
      </c>
      <c r="M5308" s="2">
        <v>25</v>
      </c>
      <c r="N5308" s="2">
        <v>6</v>
      </c>
      <c r="O5308" s="31">
        <v>8.5555555555555551E-2</v>
      </c>
    </row>
    <row r="5309" spans="1:15" x14ac:dyDescent="0.25">
      <c r="A5309" s="2">
        <f t="shared" si="336"/>
        <v>2019</v>
      </c>
      <c r="B5309" s="2" t="str">
        <f t="shared" si="337"/>
        <v>Jan</v>
      </c>
      <c r="C5309" s="2">
        <f t="shared" si="338"/>
        <v>1</v>
      </c>
      <c r="D5309" s="2" t="str">
        <f t="shared" si="339"/>
        <v>Fri</v>
      </c>
      <c r="E5309" s="34">
        <v>43469</v>
      </c>
      <c r="F5309" s="30">
        <v>52000</v>
      </c>
      <c r="G5309" s="2" t="s">
        <v>2679</v>
      </c>
      <c r="H5309" s="30" t="s">
        <v>2680</v>
      </c>
      <c r="I5309" s="2">
        <v>8</v>
      </c>
      <c r="J5309" s="30" t="s">
        <v>1279</v>
      </c>
      <c r="K5309" s="2" t="s">
        <v>1280</v>
      </c>
      <c r="L5309" s="30">
        <v>2260</v>
      </c>
      <c r="M5309" s="2">
        <v>25</v>
      </c>
      <c r="N5309" s="2">
        <v>6</v>
      </c>
      <c r="O5309" s="31">
        <v>0</v>
      </c>
    </row>
    <row r="5310" spans="1:15" x14ac:dyDescent="0.25">
      <c r="A5310" s="2">
        <f t="shared" si="336"/>
        <v>2019</v>
      </c>
      <c r="B5310" s="2" t="str">
        <f t="shared" si="337"/>
        <v>Jan</v>
      </c>
      <c r="C5310" s="2">
        <f t="shared" si="338"/>
        <v>1</v>
      </c>
      <c r="D5310" s="2" t="str">
        <f t="shared" si="339"/>
        <v>Fri</v>
      </c>
      <c r="E5310" s="34">
        <v>43469</v>
      </c>
      <c r="F5310" s="30">
        <v>52000</v>
      </c>
      <c r="G5310" s="2" t="s">
        <v>2679</v>
      </c>
      <c r="H5310" s="30" t="s">
        <v>2680</v>
      </c>
      <c r="I5310" s="2">
        <v>8</v>
      </c>
      <c r="J5310" s="30" t="s">
        <v>1965</v>
      </c>
      <c r="K5310" s="2" t="s">
        <v>1247</v>
      </c>
      <c r="L5310" s="30">
        <v>2260</v>
      </c>
      <c r="M5310" s="2">
        <v>25</v>
      </c>
      <c r="N5310" s="2">
        <v>6</v>
      </c>
      <c r="O5310" s="31">
        <v>8.5717592592592595E-2</v>
      </c>
    </row>
    <row r="5311" spans="1:15" x14ac:dyDescent="0.25">
      <c r="A5311" s="2">
        <f t="shared" si="336"/>
        <v>2019</v>
      </c>
      <c r="B5311" s="2" t="str">
        <f t="shared" si="337"/>
        <v>Jan</v>
      </c>
      <c r="C5311" s="2">
        <f t="shared" si="338"/>
        <v>1</v>
      </c>
      <c r="D5311" s="2" t="str">
        <f t="shared" si="339"/>
        <v>Fri</v>
      </c>
      <c r="E5311" s="34">
        <v>43469</v>
      </c>
      <c r="F5311" s="30">
        <v>52000</v>
      </c>
      <c r="G5311" s="2" t="s">
        <v>2679</v>
      </c>
      <c r="H5311" s="30" t="s">
        <v>2680</v>
      </c>
      <c r="I5311" s="2">
        <v>8</v>
      </c>
      <c r="J5311" s="30" t="s">
        <v>2014</v>
      </c>
      <c r="K5311" s="2" t="s">
        <v>1257</v>
      </c>
      <c r="L5311" s="30">
        <v>2260</v>
      </c>
      <c r="M5311" s="2">
        <v>25</v>
      </c>
      <c r="N5311" s="2">
        <v>6</v>
      </c>
      <c r="O5311" s="31">
        <v>8.5300925925925919E-2</v>
      </c>
    </row>
    <row r="5312" spans="1:15" x14ac:dyDescent="0.25">
      <c r="A5312" s="2">
        <f t="shared" si="336"/>
        <v>2019</v>
      </c>
      <c r="B5312" s="2" t="str">
        <f t="shared" si="337"/>
        <v>Jan</v>
      </c>
      <c r="C5312" s="2">
        <f t="shared" si="338"/>
        <v>1</v>
      </c>
      <c r="D5312" s="2" t="str">
        <f t="shared" si="339"/>
        <v>Fri</v>
      </c>
      <c r="E5312" s="34">
        <v>43469</v>
      </c>
      <c r="F5312" s="30">
        <v>52000</v>
      </c>
      <c r="G5312" s="2" t="s">
        <v>2679</v>
      </c>
      <c r="H5312" s="30" t="s">
        <v>2680</v>
      </c>
      <c r="I5312" s="2">
        <v>8</v>
      </c>
      <c r="J5312" s="30" t="s">
        <v>3239</v>
      </c>
      <c r="K5312" s="2" t="s">
        <v>1264</v>
      </c>
      <c r="L5312" s="30">
        <v>2260</v>
      </c>
      <c r="M5312" s="2">
        <v>25</v>
      </c>
      <c r="N5312" s="2">
        <v>6</v>
      </c>
      <c r="O5312" s="31">
        <v>8.5879629629629625E-2</v>
      </c>
    </row>
    <row r="5313" spans="1:15" x14ac:dyDescent="0.25">
      <c r="A5313" s="2">
        <f t="shared" si="336"/>
        <v>2019</v>
      </c>
      <c r="B5313" s="2" t="str">
        <f t="shared" si="337"/>
        <v>Jan</v>
      </c>
      <c r="C5313" s="2">
        <f t="shared" si="338"/>
        <v>1</v>
      </c>
      <c r="D5313" s="2" t="str">
        <f t="shared" si="339"/>
        <v>Fri</v>
      </c>
      <c r="E5313" s="34">
        <v>43469</v>
      </c>
      <c r="F5313" s="30">
        <v>53327</v>
      </c>
      <c r="G5313" s="2" t="s">
        <v>2681</v>
      </c>
      <c r="H5313" s="30">
        <v>264326</v>
      </c>
      <c r="I5313" s="2">
        <v>15</v>
      </c>
      <c r="J5313" s="30" t="s">
        <v>1341</v>
      </c>
      <c r="K5313" s="2" t="s">
        <v>1272</v>
      </c>
      <c r="L5313" s="30">
        <v>0</v>
      </c>
      <c r="M5313" s="2">
        <v>0</v>
      </c>
      <c r="N5313" s="2">
        <v>32</v>
      </c>
      <c r="O5313" s="31">
        <v>3.9027777777777779E-2</v>
      </c>
    </row>
    <row r="5314" spans="1:15" x14ac:dyDescent="0.25">
      <c r="A5314" s="2">
        <f t="shared" si="336"/>
        <v>2019</v>
      </c>
      <c r="B5314" s="2" t="str">
        <f t="shared" si="337"/>
        <v>Jan</v>
      </c>
      <c r="C5314" s="2">
        <f t="shared" si="338"/>
        <v>1</v>
      </c>
      <c r="D5314" s="2" t="str">
        <f t="shared" si="339"/>
        <v>Fri</v>
      </c>
      <c r="E5314" s="34">
        <v>43469</v>
      </c>
      <c r="F5314" s="30">
        <v>53327</v>
      </c>
      <c r="G5314" s="2" t="s">
        <v>2681</v>
      </c>
      <c r="H5314" s="30">
        <v>264326</v>
      </c>
      <c r="I5314" s="2">
        <v>15</v>
      </c>
      <c r="J5314" s="30" t="s">
        <v>1305</v>
      </c>
      <c r="K5314" s="2" t="s">
        <v>1257</v>
      </c>
      <c r="L5314" s="30">
        <v>0</v>
      </c>
      <c r="M5314" s="2">
        <v>0</v>
      </c>
      <c r="N5314" s="2">
        <v>32</v>
      </c>
      <c r="O5314" s="31">
        <v>3.7060185185185189E-2</v>
      </c>
    </row>
    <row r="5315" spans="1:15" x14ac:dyDescent="0.25">
      <c r="A5315" s="2">
        <f t="shared" si="336"/>
        <v>2019</v>
      </c>
      <c r="B5315" s="2" t="str">
        <f t="shared" si="337"/>
        <v>Jan</v>
      </c>
      <c r="C5315" s="2">
        <f t="shared" si="338"/>
        <v>1</v>
      </c>
      <c r="D5315" s="2" t="str">
        <f t="shared" si="339"/>
        <v>Fri</v>
      </c>
      <c r="E5315" s="34">
        <v>43469</v>
      </c>
      <c r="F5315" s="30">
        <v>53327</v>
      </c>
      <c r="G5315" s="2" t="s">
        <v>2681</v>
      </c>
      <c r="H5315" s="30">
        <v>264326</v>
      </c>
      <c r="I5315" s="2">
        <v>15</v>
      </c>
      <c r="J5315" s="30" t="s">
        <v>1309</v>
      </c>
      <c r="K5315" s="2" t="s">
        <v>1264</v>
      </c>
      <c r="L5315" s="30">
        <v>0</v>
      </c>
      <c r="M5315" s="2">
        <v>0</v>
      </c>
      <c r="N5315" s="2">
        <v>32</v>
      </c>
      <c r="O5315" s="31">
        <v>3.7037037037037042E-2</v>
      </c>
    </row>
    <row r="5316" spans="1:15" x14ac:dyDescent="0.25">
      <c r="A5316" s="2">
        <f t="shared" si="336"/>
        <v>2019</v>
      </c>
      <c r="B5316" s="2" t="str">
        <f t="shared" si="337"/>
        <v>Jan</v>
      </c>
      <c r="C5316" s="2">
        <f t="shared" si="338"/>
        <v>1</v>
      </c>
      <c r="D5316" s="2" t="str">
        <f t="shared" si="339"/>
        <v>Fri</v>
      </c>
      <c r="E5316" s="34">
        <v>43469</v>
      </c>
      <c r="F5316" s="30">
        <v>53327</v>
      </c>
      <c r="G5316" s="2" t="s">
        <v>2681</v>
      </c>
      <c r="H5316" s="30">
        <v>264326</v>
      </c>
      <c r="I5316" s="2">
        <v>15</v>
      </c>
      <c r="J5316" s="30" t="s">
        <v>1323</v>
      </c>
      <c r="K5316" s="2" t="s">
        <v>1275</v>
      </c>
      <c r="L5316" s="30">
        <v>0</v>
      </c>
      <c r="M5316" s="2">
        <v>0</v>
      </c>
      <c r="N5316" s="2">
        <v>32</v>
      </c>
      <c r="O5316" s="31">
        <v>3.7048611111111109E-2</v>
      </c>
    </row>
    <row r="5317" spans="1:15" x14ac:dyDescent="0.25">
      <c r="A5317" s="2">
        <f t="shared" si="336"/>
        <v>2019</v>
      </c>
      <c r="B5317" s="2" t="str">
        <f t="shared" si="337"/>
        <v>Jan</v>
      </c>
      <c r="C5317" s="2">
        <f t="shared" si="338"/>
        <v>1</v>
      </c>
      <c r="D5317" s="2" t="str">
        <f t="shared" si="339"/>
        <v>Fri</v>
      </c>
      <c r="E5317" s="34">
        <v>43469</v>
      </c>
      <c r="F5317" s="30">
        <v>53327</v>
      </c>
      <c r="G5317" s="2" t="s">
        <v>2681</v>
      </c>
      <c r="H5317" s="30">
        <v>264326</v>
      </c>
      <c r="I5317" s="2">
        <v>15</v>
      </c>
      <c r="J5317" s="30" t="s">
        <v>1673</v>
      </c>
      <c r="K5317" s="2" t="s">
        <v>1348</v>
      </c>
      <c r="L5317" s="30">
        <v>0</v>
      </c>
      <c r="M5317" s="2">
        <v>0</v>
      </c>
      <c r="N5317" s="2">
        <v>32</v>
      </c>
      <c r="O5317" s="31">
        <v>3.7060185185185189E-2</v>
      </c>
    </row>
    <row r="5318" spans="1:15" x14ac:dyDescent="0.25">
      <c r="A5318" s="2">
        <f t="shared" si="336"/>
        <v>2019</v>
      </c>
      <c r="B5318" s="2" t="str">
        <f t="shared" si="337"/>
        <v>Jan</v>
      </c>
      <c r="C5318" s="2">
        <f t="shared" si="338"/>
        <v>1</v>
      </c>
      <c r="D5318" s="2" t="str">
        <f t="shared" si="339"/>
        <v>Fri</v>
      </c>
      <c r="E5318" s="34">
        <v>43469</v>
      </c>
      <c r="F5318" s="30">
        <v>53327</v>
      </c>
      <c r="G5318" s="2" t="s">
        <v>2681</v>
      </c>
      <c r="H5318" s="30">
        <v>264326</v>
      </c>
      <c r="I5318" s="2">
        <v>15</v>
      </c>
      <c r="J5318" s="30" t="s">
        <v>1920</v>
      </c>
      <c r="K5318" s="2" t="s">
        <v>1275</v>
      </c>
      <c r="L5318" s="30">
        <v>0</v>
      </c>
      <c r="M5318" s="2">
        <v>0</v>
      </c>
      <c r="N5318" s="2">
        <v>32</v>
      </c>
      <c r="O5318" s="31">
        <v>3.7060185185185189E-2</v>
      </c>
    </row>
    <row r="5319" spans="1:15" x14ac:dyDescent="0.25">
      <c r="A5319" s="2">
        <f t="shared" si="336"/>
        <v>2019</v>
      </c>
      <c r="B5319" s="2" t="str">
        <f t="shared" si="337"/>
        <v>Jan</v>
      </c>
      <c r="C5319" s="2">
        <f t="shared" si="338"/>
        <v>1</v>
      </c>
      <c r="D5319" s="2" t="str">
        <f t="shared" si="339"/>
        <v>Fri</v>
      </c>
      <c r="E5319" s="34">
        <v>43469</v>
      </c>
      <c r="F5319" s="30">
        <v>53310</v>
      </c>
      <c r="G5319" s="2" t="s">
        <v>1821</v>
      </c>
      <c r="H5319" s="30" t="s">
        <v>2682</v>
      </c>
      <c r="I5319" s="2">
        <v>1</v>
      </c>
      <c r="J5319" s="30" t="s">
        <v>3238</v>
      </c>
      <c r="K5319" s="2" t="s">
        <v>1247</v>
      </c>
      <c r="L5319" s="30">
        <v>41</v>
      </c>
      <c r="M5319" s="2">
        <v>12</v>
      </c>
      <c r="N5319" s="2">
        <v>3</v>
      </c>
      <c r="O5319" s="31">
        <v>3.1909722222222221E-2</v>
      </c>
    </row>
    <row r="5320" spans="1:15" x14ac:dyDescent="0.25">
      <c r="A5320" s="2">
        <f t="shared" si="336"/>
        <v>2019</v>
      </c>
      <c r="B5320" s="2" t="str">
        <f t="shared" si="337"/>
        <v>Jan</v>
      </c>
      <c r="C5320" s="2">
        <f t="shared" si="338"/>
        <v>1</v>
      </c>
      <c r="D5320" s="2" t="str">
        <f t="shared" si="339"/>
        <v>Fri</v>
      </c>
      <c r="E5320" s="34">
        <v>43469</v>
      </c>
      <c r="F5320" s="30">
        <v>53310</v>
      </c>
      <c r="G5320" s="2" t="s">
        <v>1821</v>
      </c>
      <c r="H5320" s="30" t="s">
        <v>2682</v>
      </c>
      <c r="I5320" s="2">
        <v>1</v>
      </c>
      <c r="J5320" s="30" t="s">
        <v>3212</v>
      </c>
      <c r="K5320" s="2" t="s">
        <v>1264</v>
      </c>
      <c r="L5320" s="30">
        <v>41</v>
      </c>
      <c r="M5320" s="2">
        <v>12</v>
      </c>
      <c r="N5320" s="2">
        <v>3</v>
      </c>
      <c r="O5320" s="31">
        <v>3.2071759259259258E-2</v>
      </c>
    </row>
    <row r="5321" spans="1:15" x14ac:dyDescent="0.25">
      <c r="A5321" s="2">
        <f t="shared" si="336"/>
        <v>2019</v>
      </c>
      <c r="B5321" s="2" t="str">
        <f t="shared" si="337"/>
        <v>Jan</v>
      </c>
      <c r="C5321" s="2">
        <f t="shared" si="338"/>
        <v>1</v>
      </c>
      <c r="D5321" s="2" t="str">
        <f t="shared" si="339"/>
        <v>Fri</v>
      </c>
      <c r="E5321" s="34">
        <v>43469</v>
      </c>
      <c r="F5321" s="30">
        <v>50131</v>
      </c>
      <c r="G5321" s="2" t="s">
        <v>2152</v>
      </c>
      <c r="H5321" s="30" t="s">
        <v>2683</v>
      </c>
      <c r="I5321" s="2">
        <v>8</v>
      </c>
      <c r="J5321" s="30" t="s">
        <v>1876</v>
      </c>
      <c r="K5321" s="2" t="s">
        <v>1247</v>
      </c>
      <c r="L5321" s="30">
        <v>531</v>
      </c>
      <c r="M5321" s="2">
        <v>51</v>
      </c>
      <c r="N5321" s="2">
        <v>5</v>
      </c>
      <c r="O5321" s="31">
        <v>4.8888888888888891E-2</v>
      </c>
    </row>
    <row r="5322" spans="1:15" x14ac:dyDescent="0.25">
      <c r="A5322" s="2">
        <f t="shared" si="336"/>
        <v>2019</v>
      </c>
      <c r="B5322" s="2" t="str">
        <f t="shared" si="337"/>
        <v>Jan</v>
      </c>
      <c r="C5322" s="2">
        <f t="shared" si="338"/>
        <v>1</v>
      </c>
      <c r="D5322" s="2" t="str">
        <f t="shared" si="339"/>
        <v>Fri</v>
      </c>
      <c r="E5322" s="34">
        <v>43469</v>
      </c>
      <c r="F5322" s="30">
        <v>50131</v>
      </c>
      <c r="G5322" s="2" t="s">
        <v>2152</v>
      </c>
      <c r="H5322" s="30" t="s">
        <v>2683</v>
      </c>
      <c r="I5322" s="2">
        <v>8</v>
      </c>
      <c r="J5322" s="30" t="s">
        <v>1877</v>
      </c>
      <c r="K5322" s="2" t="s">
        <v>1264</v>
      </c>
      <c r="L5322" s="30">
        <v>531</v>
      </c>
      <c r="M5322" s="2">
        <v>51</v>
      </c>
      <c r="N5322" s="2">
        <v>5</v>
      </c>
      <c r="O5322" s="31">
        <v>4.9108796296296296E-2</v>
      </c>
    </row>
    <row r="5323" spans="1:15" x14ac:dyDescent="0.25">
      <c r="A5323" s="2">
        <f t="shared" si="336"/>
        <v>2019</v>
      </c>
      <c r="B5323" s="2" t="str">
        <f t="shared" si="337"/>
        <v>Jan</v>
      </c>
      <c r="C5323" s="2">
        <f t="shared" si="338"/>
        <v>1</v>
      </c>
      <c r="D5323" s="2" t="str">
        <f t="shared" si="339"/>
        <v>Fri</v>
      </c>
      <c r="E5323" s="34">
        <v>43469</v>
      </c>
      <c r="F5323" s="30">
        <v>50131</v>
      </c>
      <c r="G5323" s="2" t="s">
        <v>2152</v>
      </c>
      <c r="H5323" s="30" t="s">
        <v>2683</v>
      </c>
      <c r="I5323" s="2">
        <v>8</v>
      </c>
      <c r="J5323" s="30" t="s">
        <v>1864</v>
      </c>
      <c r="K5323" s="2" t="s">
        <v>1247</v>
      </c>
      <c r="L5323" s="30">
        <v>531</v>
      </c>
      <c r="M5323" s="2">
        <v>51</v>
      </c>
      <c r="N5323" s="2">
        <v>5</v>
      </c>
      <c r="O5323" s="31">
        <v>4.8738425925925921E-2</v>
      </c>
    </row>
    <row r="5324" spans="1:15" x14ac:dyDescent="0.25">
      <c r="A5324" s="2">
        <f t="shared" si="336"/>
        <v>2019</v>
      </c>
      <c r="B5324" s="2" t="str">
        <f t="shared" si="337"/>
        <v>Jan</v>
      </c>
      <c r="C5324" s="2">
        <f t="shared" si="338"/>
        <v>1</v>
      </c>
      <c r="D5324" s="2" t="str">
        <f t="shared" si="339"/>
        <v>Fri</v>
      </c>
      <c r="E5324" s="34">
        <v>43469</v>
      </c>
      <c r="F5324" s="30">
        <v>50131</v>
      </c>
      <c r="G5324" s="2" t="s">
        <v>2152</v>
      </c>
      <c r="H5324" s="30" t="s">
        <v>2683</v>
      </c>
      <c r="I5324" s="2">
        <v>8</v>
      </c>
      <c r="J5324" s="30" t="s">
        <v>1972</v>
      </c>
      <c r="K5324" s="2" t="s">
        <v>1429</v>
      </c>
      <c r="L5324" s="30">
        <v>531</v>
      </c>
      <c r="M5324" s="2">
        <v>51</v>
      </c>
      <c r="N5324" s="2">
        <v>5</v>
      </c>
      <c r="O5324" s="31">
        <v>4.8101851851851847E-2</v>
      </c>
    </row>
    <row r="5325" spans="1:15" x14ac:dyDescent="0.25">
      <c r="A5325" s="2">
        <f t="shared" si="336"/>
        <v>2019</v>
      </c>
      <c r="B5325" s="2" t="str">
        <f t="shared" si="337"/>
        <v>Jan</v>
      </c>
      <c r="C5325" s="2">
        <f t="shared" si="338"/>
        <v>1</v>
      </c>
      <c r="D5325" s="2" t="str">
        <f t="shared" si="339"/>
        <v>Fri</v>
      </c>
      <c r="E5325" s="34">
        <v>43469</v>
      </c>
      <c r="F5325" s="30">
        <v>50131</v>
      </c>
      <c r="G5325" s="2" t="s">
        <v>2152</v>
      </c>
      <c r="H5325" s="30" t="s">
        <v>2683</v>
      </c>
      <c r="I5325" s="2">
        <v>8</v>
      </c>
      <c r="J5325" s="30" t="s">
        <v>3238</v>
      </c>
      <c r="K5325" s="2" t="s">
        <v>1282</v>
      </c>
      <c r="L5325" s="30">
        <v>531</v>
      </c>
      <c r="M5325" s="2">
        <v>51</v>
      </c>
      <c r="N5325" s="2">
        <v>5</v>
      </c>
      <c r="O5325" s="31">
        <v>4.8495370370370376E-2</v>
      </c>
    </row>
    <row r="5326" spans="1:15" x14ac:dyDescent="0.25">
      <c r="A5326" s="2">
        <f t="shared" si="336"/>
        <v>2019</v>
      </c>
      <c r="B5326" s="2" t="str">
        <f t="shared" si="337"/>
        <v>Jan</v>
      </c>
      <c r="C5326" s="2">
        <f t="shared" si="338"/>
        <v>1</v>
      </c>
      <c r="D5326" s="2" t="str">
        <f t="shared" si="339"/>
        <v>Fri</v>
      </c>
      <c r="E5326" s="34">
        <v>43469</v>
      </c>
      <c r="F5326" s="30">
        <v>51944</v>
      </c>
      <c r="G5326" s="2" t="s">
        <v>2684</v>
      </c>
      <c r="H5326" s="30" t="s">
        <v>2685</v>
      </c>
      <c r="I5326" s="2">
        <v>1</v>
      </c>
      <c r="J5326" s="30" t="s">
        <v>2014</v>
      </c>
      <c r="K5326" s="2" t="s">
        <v>1264</v>
      </c>
      <c r="L5326" s="30">
        <v>71</v>
      </c>
      <c r="M5326" s="2">
        <v>8</v>
      </c>
      <c r="N5326" s="2">
        <v>1</v>
      </c>
      <c r="O5326" s="31">
        <v>2.1030092592592597E-2</v>
      </c>
    </row>
    <row r="5327" spans="1:15" x14ac:dyDescent="0.25">
      <c r="A5327" s="2">
        <f t="shared" si="336"/>
        <v>2019</v>
      </c>
      <c r="B5327" s="2" t="str">
        <f t="shared" si="337"/>
        <v>Jan</v>
      </c>
      <c r="C5327" s="2">
        <f t="shared" si="338"/>
        <v>1</v>
      </c>
      <c r="D5327" s="2" t="str">
        <f t="shared" si="339"/>
        <v>Fri</v>
      </c>
      <c r="E5327" s="34">
        <v>43469</v>
      </c>
      <c r="F5327" s="30">
        <v>51944</v>
      </c>
      <c r="G5327" s="2" t="s">
        <v>2684</v>
      </c>
      <c r="H5327" s="30" t="s">
        <v>2685</v>
      </c>
      <c r="I5327" s="2">
        <v>1</v>
      </c>
      <c r="J5327" s="30" t="s">
        <v>3212</v>
      </c>
      <c r="K5327" s="2" t="s">
        <v>1429</v>
      </c>
      <c r="L5327" s="30">
        <v>71</v>
      </c>
      <c r="M5327" s="2">
        <v>8</v>
      </c>
      <c r="N5327" s="2">
        <v>1</v>
      </c>
      <c r="O5327" s="31">
        <v>2.0856481481481479E-2</v>
      </c>
    </row>
    <row r="5328" spans="1:15" x14ac:dyDescent="0.25">
      <c r="A5328" s="2">
        <f t="shared" si="336"/>
        <v>2019</v>
      </c>
      <c r="B5328" s="2" t="str">
        <f t="shared" si="337"/>
        <v>Jan</v>
      </c>
      <c r="C5328" s="2">
        <f t="shared" si="338"/>
        <v>1</v>
      </c>
      <c r="D5328" s="2" t="str">
        <f t="shared" si="339"/>
        <v>Fri</v>
      </c>
      <c r="E5328" s="34">
        <v>43469</v>
      </c>
      <c r="F5328" s="30">
        <v>47705</v>
      </c>
      <c r="G5328" s="2" t="s">
        <v>188</v>
      </c>
      <c r="H5328" s="30" t="s">
        <v>3240</v>
      </c>
      <c r="I5328" s="2">
        <v>1</v>
      </c>
      <c r="J5328" s="30" t="s">
        <v>1447</v>
      </c>
      <c r="K5328" s="2" t="s">
        <v>1447</v>
      </c>
      <c r="L5328" s="30">
        <v>276</v>
      </c>
      <c r="M5328" s="2">
        <v>2</v>
      </c>
      <c r="N5328" s="2">
        <v>1</v>
      </c>
      <c r="O5328" s="31">
        <v>0</v>
      </c>
    </row>
    <row r="5329" spans="1:15" x14ac:dyDescent="0.25">
      <c r="A5329" s="2">
        <f t="shared" si="336"/>
        <v>2019</v>
      </c>
      <c r="B5329" s="2" t="str">
        <f t="shared" si="337"/>
        <v>Jan</v>
      </c>
      <c r="C5329" s="2">
        <f t="shared" si="338"/>
        <v>1</v>
      </c>
      <c r="D5329" s="2" t="str">
        <f t="shared" si="339"/>
        <v>Fri</v>
      </c>
      <c r="E5329" s="34">
        <v>43469</v>
      </c>
      <c r="F5329" s="30">
        <v>49898</v>
      </c>
      <c r="G5329" s="2" t="s">
        <v>804</v>
      </c>
      <c r="H5329" s="30" t="s">
        <v>3241</v>
      </c>
      <c r="I5329" s="2">
        <v>67</v>
      </c>
      <c r="J5329" s="30" t="s">
        <v>1447</v>
      </c>
      <c r="K5329" s="2" t="s">
        <v>1447</v>
      </c>
      <c r="L5329" s="30">
        <v>19007</v>
      </c>
      <c r="M5329" s="2">
        <v>284</v>
      </c>
      <c r="N5329" s="2">
        <v>45</v>
      </c>
      <c r="O5329" s="31">
        <v>0</v>
      </c>
    </row>
    <row r="5330" spans="1:15" x14ac:dyDescent="0.25">
      <c r="A5330" s="2">
        <f t="shared" si="336"/>
        <v>2019</v>
      </c>
      <c r="B5330" s="2" t="str">
        <f t="shared" si="337"/>
        <v>Jan</v>
      </c>
      <c r="C5330" s="2">
        <f t="shared" si="338"/>
        <v>1</v>
      </c>
      <c r="D5330" s="2" t="str">
        <f t="shared" si="339"/>
        <v>Fri</v>
      </c>
      <c r="E5330" s="34">
        <v>43469</v>
      </c>
      <c r="F5330" s="30" t="s">
        <v>2686</v>
      </c>
      <c r="G5330" s="2" t="s">
        <v>2687</v>
      </c>
      <c r="H5330" s="30" t="s">
        <v>2688</v>
      </c>
      <c r="I5330" s="2">
        <v>11</v>
      </c>
      <c r="J5330" s="30" t="s">
        <v>1705</v>
      </c>
      <c r="K5330" s="2" t="s">
        <v>1272</v>
      </c>
      <c r="L5330" s="30">
        <v>1592</v>
      </c>
      <c r="M5330" s="2">
        <v>2</v>
      </c>
      <c r="N5330" s="2">
        <v>26</v>
      </c>
      <c r="O5330" s="31">
        <v>1.40625E-2</v>
      </c>
    </row>
    <row r="5331" spans="1:15" x14ac:dyDescent="0.25">
      <c r="A5331" s="2">
        <f t="shared" si="336"/>
        <v>2019</v>
      </c>
      <c r="B5331" s="2" t="str">
        <f t="shared" si="337"/>
        <v>Jan</v>
      </c>
      <c r="C5331" s="2">
        <f t="shared" si="338"/>
        <v>1</v>
      </c>
      <c r="D5331" s="2" t="str">
        <f t="shared" si="339"/>
        <v>Fri</v>
      </c>
      <c r="E5331" s="34">
        <v>43469</v>
      </c>
      <c r="F5331" s="30" t="s">
        <v>2686</v>
      </c>
      <c r="G5331" s="2" t="s">
        <v>2687</v>
      </c>
      <c r="H5331" s="30" t="s">
        <v>2688</v>
      </c>
      <c r="I5331" s="2">
        <v>11</v>
      </c>
      <c r="J5331" s="30" t="s">
        <v>1709</v>
      </c>
      <c r="K5331" s="2" t="s">
        <v>1264</v>
      </c>
      <c r="L5331" s="30">
        <v>1592</v>
      </c>
      <c r="M5331" s="2">
        <v>2</v>
      </c>
      <c r="N5331" s="2">
        <v>26</v>
      </c>
      <c r="O5331" s="31">
        <v>2.3020833333333334E-2</v>
      </c>
    </row>
    <row r="5332" spans="1:15" x14ac:dyDescent="0.25">
      <c r="A5332" s="2">
        <f t="shared" si="336"/>
        <v>2019</v>
      </c>
      <c r="B5332" s="2" t="str">
        <f t="shared" si="337"/>
        <v>Jan</v>
      </c>
      <c r="C5332" s="2">
        <f t="shared" si="338"/>
        <v>1</v>
      </c>
      <c r="D5332" s="2" t="str">
        <f t="shared" si="339"/>
        <v>Fri</v>
      </c>
      <c r="E5332" s="34">
        <v>43469</v>
      </c>
      <c r="F5332" s="30" t="s">
        <v>2686</v>
      </c>
      <c r="G5332" s="2" t="s">
        <v>2687</v>
      </c>
      <c r="H5332" s="30" t="s">
        <v>2688</v>
      </c>
      <c r="I5332" s="2">
        <v>11</v>
      </c>
      <c r="J5332" s="30" t="s">
        <v>1711</v>
      </c>
      <c r="K5332" s="2" t="s">
        <v>1429</v>
      </c>
      <c r="L5332" s="30">
        <v>1592</v>
      </c>
      <c r="M5332" s="2">
        <v>2</v>
      </c>
      <c r="N5332" s="2">
        <v>26</v>
      </c>
      <c r="O5332" s="31">
        <v>1.6435185185185188E-2</v>
      </c>
    </row>
    <row r="5333" spans="1:15" x14ac:dyDescent="0.25">
      <c r="A5333" s="2">
        <f t="shared" si="336"/>
        <v>2019</v>
      </c>
      <c r="B5333" s="2" t="str">
        <f t="shared" si="337"/>
        <v>Jan</v>
      </c>
      <c r="C5333" s="2">
        <f t="shared" si="338"/>
        <v>1</v>
      </c>
      <c r="D5333" s="2" t="str">
        <f t="shared" si="339"/>
        <v>Fri</v>
      </c>
      <c r="E5333" s="34">
        <v>43469</v>
      </c>
      <c r="F5333" s="30" t="s">
        <v>2686</v>
      </c>
      <c r="G5333" s="2" t="s">
        <v>2687</v>
      </c>
      <c r="H5333" s="30" t="s">
        <v>2688</v>
      </c>
      <c r="I5333" s="2">
        <v>11</v>
      </c>
      <c r="J5333" s="30" t="s">
        <v>1794</v>
      </c>
      <c r="K5333" s="2" t="s">
        <v>1275</v>
      </c>
      <c r="L5333" s="30">
        <v>1592</v>
      </c>
      <c r="M5333" s="2">
        <v>2</v>
      </c>
      <c r="N5333" s="2">
        <v>26</v>
      </c>
      <c r="O5333" s="31">
        <v>2.0393518518518519E-2</v>
      </c>
    </row>
    <row r="5334" spans="1:15" x14ac:dyDescent="0.25">
      <c r="A5334" s="2">
        <f t="shared" si="336"/>
        <v>2019</v>
      </c>
      <c r="B5334" s="2" t="str">
        <f t="shared" si="337"/>
        <v>Jan</v>
      </c>
      <c r="C5334" s="2">
        <f t="shared" si="338"/>
        <v>1</v>
      </c>
      <c r="D5334" s="2" t="str">
        <f t="shared" si="339"/>
        <v>Fri</v>
      </c>
      <c r="E5334" s="34">
        <v>43469</v>
      </c>
      <c r="F5334" s="30" t="s">
        <v>2686</v>
      </c>
      <c r="G5334" s="2" t="s">
        <v>2687</v>
      </c>
      <c r="H5334" s="30" t="s">
        <v>2688</v>
      </c>
      <c r="I5334" s="2">
        <v>11</v>
      </c>
      <c r="J5334" s="30" t="s">
        <v>1844</v>
      </c>
      <c r="K5334" s="2" t="s">
        <v>1275</v>
      </c>
      <c r="L5334" s="30">
        <v>1592</v>
      </c>
      <c r="M5334" s="2">
        <v>2</v>
      </c>
      <c r="N5334" s="2">
        <v>26</v>
      </c>
      <c r="O5334" s="31">
        <v>2.0682870370370372E-2</v>
      </c>
    </row>
    <row r="5335" spans="1:15" x14ac:dyDescent="0.25">
      <c r="A5335" s="2">
        <f t="shared" si="336"/>
        <v>2019</v>
      </c>
      <c r="B5335" s="2" t="str">
        <f t="shared" si="337"/>
        <v>Jan</v>
      </c>
      <c r="C5335" s="2">
        <f t="shared" si="338"/>
        <v>1</v>
      </c>
      <c r="D5335" s="2" t="str">
        <f t="shared" si="339"/>
        <v>Fri</v>
      </c>
      <c r="E5335" s="34">
        <v>43469</v>
      </c>
      <c r="F5335" s="30" t="s">
        <v>2686</v>
      </c>
      <c r="G5335" s="2" t="s">
        <v>2687</v>
      </c>
      <c r="H5335" s="30" t="s">
        <v>2688</v>
      </c>
      <c r="I5335" s="2">
        <v>11</v>
      </c>
      <c r="J5335" s="30" t="s">
        <v>2050</v>
      </c>
      <c r="K5335" s="2" t="s">
        <v>1348</v>
      </c>
      <c r="L5335" s="30">
        <v>1592</v>
      </c>
      <c r="M5335" s="2">
        <v>2</v>
      </c>
      <c r="N5335" s="2">
        <v>26</v>
      </c>
      <c r="O5335" s="31">
        <v>3.4618055555555555E-2</v>
      </c>
    </row>
    <row r="5336" spans="1:15" x14ac:dyDescent="0.25">
      <c r="A5336" s="2">
        <f t="shared" si="336"/>
        <v>2019</v>
      </c>
      <c r="B5336" s="2" t="str">
        <f t="shared" si="337"/>
        <v>Jan</v>
      </c>
      <c r="C5336" s="2">
        <f t="shared" si="338"/>
        <v>1</v>
      </c>
      <c r="D5336" s="2" t="str">
        <f t="shared" si="339"/>
        <v>Fri</v>
      </c>
      <c r="E5336" s="34">
        <v>43469</v>
      </c>
      <c r="F5336" s="30" t="s">
        <v>2686</v>
      </c>
      <c r="G5336" s="2" t="s">
        <v>2687</v>
      </c>
      <c r="H5336" s="30" t="s">
        <v>2688</v>
      </c>
      <c r="I5336" s="2">
        <v>11</v>
      </c>
      <c r="J5336" s="30" t="s">
        <v>2073</v>
      </c>
      <c r="K5336" s="2" t="s">
        <v>1429</v>
      </c>
      <c r="L5336" s="30">
        <v>1592</v>
      </c>
      <c r="M5336" s="2">
        <v>2</v>
      </c>
      <c r="N5336" s="2">
        <v>26</v>
      </c>
      <c r="O5336" s="31">
        <v>1.5347222222222222E-2</v>
      </c>
    </row>
    <row r="5337" spans="1:15" x14ac:dyDescent="0.25">
      <c r="A5337" s="2">
        <f t="shared" si="336"/>
        <v>2019</v>
      </c>
      <c r="B5337" s="2" t="str">
        <f t="shared" si="337"/>
        <v>Jan</v>
      </c>
      <c r="C5337" s="2">
        <f t="shared" si="338"/>
        <v>1</v>
      </c>
      <c r="D5337" s="2" t="str">
        <f t="shared" si="339"/>
        <v>Fri</v>
      </c>
      <c r="E5337" s="34">
        <v>43469</v>
      </c>
      <c r="F5337" s="30">
        <v>51264</v>
      </c>
      <c r="G5337" s="2" t="s">
        <v>35</v>
      </c>
      <c r="H5337" s="30" t="s">
        <v>2689</v>
      </c>
      <c r="I5337" s="2">
        <v>13</v>
      </c>
      <c r="J5337" s="30" t="s">
        <v>1342</v>
      </c>
      <c r="K5337" s="2" t="s">
        <v>1272</v>
      </c>
      <c r="L5337" s="30">
        <v>2079</v>
      </c>
      <c r="M5337" s="2">
        <v>1</v>
      </c>
      <c r="N5337" s="2">
        <v>33</v>
      </c>
      <c r="O5337" s="31">
        <v>2.4548611111111115E-2</v>
      </c>
    </row>
    <row r="5338" spans="1:15" x14ac:dyDescent="0.25">
      <c r="A5338" s="2">
        <f t="shared" si="336"/>
        <v>2019</v>
      </c>
      <c r="B5338" s="2" t="str">
        <f t="shared" si="337"/>
        <v>Jan</v>
      </c>
      <c r="C5338" s="2">
        <f t="shared" si="338"/>
        <v>1</v>
      </c>
      <c r="D5338" s="2" t="str">
        <f t="shared" si="339"/>
        <v>Fri</v>
      </c>
      <c r="E5338" s="34">
        <v>43469</v>
      </c>
      <c r="F5338" s="30">
        <v>51264</v>
      </c>
      <c r="G5338" s="2" t="s">
        <v>35</v>
      </c>
      <c r="H5338" s="30" t="s">
        <v>2689</v>
      </c>
      <c r="I5338" s="2">
        <v>13</v>
      </c>
      <c r="J5338" s="30" t="s">
        <v>1709</v>
      </c>
      <c r="K5338" s="2" t="s">
        <v>1264</v>
      </c>
      <c r="L5338" s="30">
        <v>2079</v>
      </c>
      <c r="M5338" s="2">
        <v>1</v>
      </c>
      <c r="N5338" s="2">
        <v>33</v>
      </c>
      <c r="O5338" s="31">
        <v>9.3634259259259261E-3</v>
      </c>
    </row>
    <row r="5339" spans="1:15" x14ac:dyDescent="0.25">
      <c r="A5339" s="2">
        <f t="shared" si="336"/>
        <v>2019</v>
      </c>
      <c r="B5339" s="2" t="str">
        <f t="shared" si="337"/>
        <v>Jan</v>
      </c>
      <c r="C5339" s="2">
        <f t="shared" si="338"/>
        <v>1</v>
      </c>
      <c r="D5339" s="2" t="str">
        <f t="shared" si="339"/>
        <v>Fri</v>
      </c>
      <c r="E5339" s="34">
        <v>43469</v>
      </c>
      <c r="F5339" s="30">
        <v>53309</v>
      </c>
      <c r="G5339" s="2" t="s">
        <v>2690</v>
      </c>
      <c r="H5339" s="30" t="s">
        <v>2691</v>
      </c>
      <c r="I5339" s="2">
        <v>15</v>
      </c>
      <c r="J5339" s="30" t="s">
        <v>1279</v>
      </c>
      <c r="K5339" s="2" t="s">
        <v>1429</v>
      </c>
      <c r="L5339" s="30">
        <v>3380</v>
      </c>
      <c r="M5339" s="2">
        <v>1</v>
      </c>
      <c r="N5339" s="2">
        <v>4</v>
      </c>
      <c r="O5339" s="31">
        <v>9.9120370370370373E-2</v>
      </c>
    </row>
    <row r="5340" spans="1:15" x14ac:dyDescent="0.25">
      <c r="A5340" s="2">
        <f t="shared" si="336"/>
        <v>2019</v>
      </c>
      <c r="B5340" s="2" t="str">
        <f t="shared" si="337"/>
        <v>Jan</v>
      </c>
      <c r="C5340" s="2">
        <f t="shared" si="338"/>
        <v>1</v>
      </c>
      <c r="D5340" s="2" t="str">
        <f t="shared" si="339"/>
        <v>Fri</v>
      </c>
      <c r="E5340" s="34">
        <v>43469</v>
      </c>
      <c r="F5340" s="30">
        <v>53309</v>
      </c>
      <c r="G5340" s="2" t="s">
        <v>2690</v>
      </c>
      <c r="H5340" s="30" t="s">
        <v>2691</v>
      </c>
      <c r="I5340" s="2">
        <v>15</v>
      </c>
      <c r="J5340" s="30" t="s">
        <v>1367</v>
      </c>
      <c r="K5340" s="2" t="s">
        <v>1247</v>
      </c>
      <c r="L5340" s="30">
        <v>3380</v>
      </c>
      <c r="M5340" s="2">
        <v>1</v>
      </c>
      <c r="N5340" s="2">
        <v>4</v>
      </c>
      <c r="O5340" s="31">
        <v>0.10023148148148148</v>
      </c>
    </row>
    <row r="5341" spans="1:15" x14ac:dyDescent="0.25">
      <c r="A5341" s="2">
        <f t="shared" si="336"/>
        <v>2019</v>
      </c>
      <c r="B5341" s="2" t="str">
        <f t="shared" si="337"/>
        <v>Jan</v>
      </c>
      <c r="C5341" s="2">
        <f t="shared" si="338"/>
        <v>1</v>
      </c>
      <c r="D5341" s="2" t="str">
        <f t="shared" si="339"/>
        <v>Fri</v>
      </c>
      <c r="E5341" s="34">
        <v>43469</v>
      </c>
      <c r="F5341" s="30">
        <v>53309</v>
      </c>
      <c r="G5341" s="2" t="s">
        <v>2690</v>
      </c>
      <c r="H5341" s="30" t="s">
        <v>2691</v>
      </c>
      <c r="I5341" s="2">
        <v>15</v>
      </c>
      <c r="J5341" s="30" t="s">
        <v>1378</v>
      </c>
      <c r="K5341" s="2" t="s">
        <v>1428</v>
      </c>
      <c r="L5341" s="30">
        <v>3380</v>
      </c>
      <c r="M5341" s="2">
        <v>1</v>
      </c>
      <c r="N5341" s="2">
        <v>4</v>
      </c>
      <c r="O5341" s="31">
        <v>9.930555555555555E-2</v>
      </c>
    </row>
    <row r="5342" spans="1:15" x14ac:dyDescent="0.25">
      <c r="A5342" s="2">
        <f t="shared" si="336"/>
        <v>2019</v>
      </c>
      <c r="B5342" s="2" t="str">
        <f t="shared" si="337"/>
        <v>Jan</v>
      </c>
      <c r="C5342" s="2">
        <f t="shared" si="338"/>
        <v>1</v>
      </c>
      <c r="D5342" s="2" t="str">
        <f t="shared" si="339"/>
        <v>Fri</v>
      </c>
      <c r="E5342" s="34">
        <v>43469</v>
      </c>
      <c r="F5342" s="30">
        <v>53309</v>
      </c>
      <c r="G5342" s="2" t="s">
        <v>2690</v>
      </c>
      <c r="H5342" s="30" t="s">
        <v>2691</v>
      </c>
      <c r="I5342" s="2">
        <v>15</v>
      </c>
      <c r="J5342" s="30" t="s">
        <v>1853</v>
      </c>
      <c r="K5342" s="2" t="s">
        <v>1355</v>
      </c>
      <c r="L5342" s="30">
        <v>3380</v>
      </c>
      <c r="M5342" s="2">
        <v>1</v>
      </c>
      <c r="N5342" s="2">
        <v>4</v>
      </c>
      <c r="O5342" s="31">
        <v>0.10009259259259258</v>
      </c>
    </row>
    <row r="5343" spans="1:15" x14ac:dyDescent="0.25">
      <c r="A5343" s="2">
        <f t="shared" si="336"/>
        <v>2019</v>
      </c>
      <c r="B5343" s="2" t="str">
        <f t="shared" si="337"/>
        <v>Jan</v>
      </c>
      <c r="C5343" s="2">
        <f t="shared" si="338"/>
        <v>1</v>
      </c>
      <c r="D5343" s="2" t="str">
        <f t="shared" si="339"/>
        <v>Fri</v>
      </c>
      <c r="E5343" s="34">
        <v>43469</v>
      </c>
      <c r="F5343" s="30">
        <v>53309</v>
      </c>
      <c r="G5343" s="2" t="s">
        <v>2690</v>
      </c>
      <c r="H5343" s="30" t="s">
        <v>2691</v>
      </c>
      <c r="I5343" s="2">
        <v>15</v>
      </c>
      <c r="J5343" s="30" t="s">
        <v>2015</v>
      </c>
      <c r="K5343" s="2" t="s">
        <v>1282</v>
      </c>
      <c r="L5343" s="30">
        <v>3380</v>
      </c>
      <c r="M5343" s="2">
        <v>1</v>
      </c>
      <c r="N5343" s="2">
        <v>4</v>
      </c>
      <c r="O5343" s="31">
        <v>9.9722222222222226E-2</v>
      </c>
    </row>
    <row r="5344" spans="1:15" x14ac:dyDescent="0.25">
      <c r="A5344" s="2">
        <f t="shared" si="336"/>
        <v>2019</v>
      </c>
      <c r="B5344" s="2" t="str">
        <f t="shared" si="337"/>
        <v>Jan</v>
      </c>
      <c r="C5344" s="2">
        <f t="shared" si="338"/>
        <v>1</v>
      </c>
      <c r="D5344" s="2" t="str">
        <f t="shared" si="339"/>
        <v>Fri</v>
      </c>
      <c r="E5344" s="34">
        <v>43469</v>
      </c>
      <c r="F5344" s="30">
        <v>53309</v>
      </c>
      <c r="G5344" s="2" t="s">
        <v>2690</v>
      </c>
      <c r="H5344" s="30" t="s">
        <v>2691</v>
      </c>
      <c r="I5344" s="2">
        <v>15</v>
      </c>
      <c r="J5344" s="30" t="s">
        <v>2016</v>
      </c>
      <c r="K5344" s="2" t="s">
        <v>1247</v>
      </c>
      <c r="L5344" s="30">
        <v>3380</v>
      </c>
      <c r="M5344" s="2">
        <v>1</v>
      </c>
      <c r="N5344" s="2">
        <v>4</v>
      </c>
      <c r="O5344" s="31">
        <v>0.10038194444444444</v>
      </c>
    </row>
    <row r="5345" spans="1:15" x14ac:dyDescent="0.25">
      <c r="A5345" s="2">
        <f t="shared" si="336"/>
        <v>2019</v>
      </c>
      <c r="B5345" s="2" t="str">
        <f t="shared" si="337"/>
        <v>Jan</v>
      </c>
      <c r="C5345" s="2">
        <f t="shared" si="338"/>
        <v>1</v>
      </c>
      <c r="D5345" s="2" t="str">
        <f t="shared" si="339"/>
        <v>Fri</v>
      </c>
      <c r="E5345" s="34">
        <v>43469</v>
      </c>
      <c r="F5345" s="30">
        <v>53309</v>
      </c>
      <c r="G5345" s="2" t="s">
        <v>2690</v>
      </c>
      <c r="H5345" s="30" t="s">
        <v>2691</v>
      </c>
      <c r="I5345" s="2">
        <v>15</v>
      </c>
      <c r="J5345" s="30" t="s">
        <v>3242</v>
      </c>
      <c r="K5345" s="2" t="s">
        <v>1264</v>
      </c>
      <c r="L5345" s="30">
        <v>3380</v>
      </c>
      <c r="M5345" s="2">
        <v>1</v>
      </c>
      <c r="N5345" s="2">
        <v>4</v>
      </c>
      <c r="O5345" s="31">
        <v>0.10318287037037037</v>
      </c>
    </row>
    <row r="5346" spans="1:15" x14ac:dyDescent="0.25">
      <c r="A5346" s="2">
        <f t="shared" si="336"/>
        <v>2019</v>
      </c>
      <c r="B5346" s="2" t="str">
        <f t="shared" si="337"/>
        <v>Jan</v>
      </c>
      <c r="C5346" s="2">
        <f t="shared" si="338"/>
        <v>1</v>
      </c>
      <c r="D5346" s="2" t="str">
        <f t="shared" si="339"/>
        <v>Fri</v>
      </c>
      <c r="E5346" s="34">
        <v>43469</v>
      </c>
      <c r="F5346" s="30">
        <v>53309</v>
      </c>
      <c r="G5346" s="2" t="s">
        <v>2690</v>
      </c>
      <c r="H5346" s="30" t="s">
        <v>2691</v>
      </c>
      <c r="I5346" s="2">
        <v>15</v>
      </c>
      <c r="J5346" s="30" t="s">
        <v>3243</v>
      </c>
      <c r="K5346" s="2" t="s">
        <v>1282</v>
      </c>
      <c r="L5346" s="30">
        <v>3380</v>
      </c>
      <c r="M5346" s="2">
        <v>1</v>
      </c>
      <c r="N5346" s="2">
        <v>4</v>
      </c>
      <c r="O5346" s="31">
        <v>9.9907407407407403E-2</v>
      </c>
    </row>
    <row r="5347" spans="1:15" x14ac:dyDescent="0.25">
      <c r="A5347" s="2">
        <f t="shared" si="336"/>
        <v>2019</v>
      </c>
      <c r="B5347" s="2" t="str">
        <f t="shared" si="337"/>
        <v>Jan</v>
      </c>
      <c r="C5347" s="2">
        <f t="shared" si="338"/>
        <v>1</v>
      </c>
      <c r="D5347" s="2" t="str">
        <f t="shared" si="339"/>
        <v>Fri</v>
      </c>
      <c r="E5347" s="34">
        <v>43469</v>
      </c>
      <c r="F5347" s="30" t="s">
        <v>2692</v>
      </c>
      <c r="G5347" s="2" t="s">
        <v>2693</v>
      </c>
      <c r="H5347" s="30" t="s">
        <v>2694</v>
      </c>
      <c r="I5347" s="2">
        <v>7</v>
      </c>
      <c r="J5347" s="30" t="s">
        <v>1705</v>
      </c>
      <c r="K5347" s="2" t="s">
        <v>1272</v>
      </c>
      <c r="L5347" s="30">
        <v>1086</v>
      </c>
      <c r="M5347" s="2">
        <v>15</v>
      </c>
      <c r="N5347" s="2">
        <v>24</v>
      </c>
      <c r="O5347" s="31">
        <v>9.3287037037037036E-3</v>
      </c>
    </row>
    <row r="5348" spans="1:15" x14ac:dyDescent="0.25">
      <c r="A5348" s="2">
        <f t="shared" si="336"/>
        <v>2019</v>
      </c>
      <c r="B5348" s="2" t="str">
        <f t="shared" si="337"/>
        <v>Jan</v>
      </c>
      <c r="C5348" s="2">
        <f t="shared" si="338"/>
        <v>1</v>
      </c>
      <c r="D5348" s="2" t="str">
        <f t="shared" si="339"/>
        <v>Fri</v>
      </c>
      <c r="E5348" s="34">
        <v>43469</v>
      </c>
      <c r="F5348" s="30" t="s">
        <v>2692</v>
      </c>
      <c r="G5348" s="2" t="s">
        <v>2693</v>
      </c>
      <c r="H5348" s="30" t="s">
        <v>2694</v>
      </c>
      <c r="I5348" s="2">
        <v>7</v>
      </c>
      <c r="J5348" s="30" t="s">
        <v>1709</v>
      </c>
      <c r="K5348" s="2" t="s">
        <v>1264</v>
      </c>
      <c r="L5348" s="30">
        <v>1086</v>
      </c>
      <c r="M5348" s="2">
        <v>15</v>
      </c>
      <c r="N5348" s="2">
        <v>24</v>
      </c>
      <c r="O5348" s="31">
        <v>1.9108796296296294E-2</v>
      </c>
    </row>
    <row r="5349" spans="1:15" x14ac:dyDescent="0.25">
      <c r="A5349" s="2">
        <f t="shared" si="336"/>
        <v>2019</v>
      </c>
      <c r="B5349" s="2" t="str">
        <f t="shared" si="337"/>
        <v>Jan</v>
      </c>
      <c r="C5349" s="2">
        <f t="shared" si="338"/>
        <v>1</v>
      </c>
      <c r="D5349" s="2" t="str">
        <f t="shared" si="339"/>
        <v>Fri</v>
      </c>
      <c r="E5349" s="34">
        <v>43469</v>
      </c>
      <c r="F5349" s="30">
        <v>48014</v>
      </c>
      <c r="G5349" s="2" t="s">
        <v>1491</v>
      </c>
      <c r="H5349" s="30" t="s">
        <v>2695</v>
      </c>
      <c r="I5349" s="2">
        <v>29</v>
      </c>
      <c r="J5349" s="30" t="s">
        <v>2017</v>
      </c>
      <c r="K5349" s="2" t="s">
        <v>1429</v>
      </c>
      <c r="L5349" s="30">
        <v>1694</v>
      </c>
      <c r="M5349" s="2">
        <v>303</v>
      </c>
      <c r="N5349" s="2">
        <v>4</v>
      </c>
      <c r="O5349" s="31">
        <v>0.2479976851851852</v>
      </c>
    </row>
    <row r="5350" spans="1:15" x14ac:dyDescent="0.25">
      <c r="A5350" s="2">
        <f t="shared" si="336"/>
        <v>2019</v>
      </c>
      <c r="B5350" s="2" t="str">
        <f t="shared" si="337"/>
        <v>Jan</v>
      </c>
      <c r="C5350" s="2">
        <f t="shared" si="338"/>
        <v>1</v>
      </c>
      <c r="D5350" s="2" t="str">
        <f t="shared" si="339"/>
        <v>Fri</v>
      </c>
      <c r="E5350" s="34">
        <v>43469</v>
      </c>
      <c r="F5350" s="30">
        <v>48014</v>
      </c>
      <c r="G5350" s="2" t="s">
        <v>1491</v>
      </c>
      <c r="H5350" s="30" t="s">
        <v>2695</v>
      </c>
      <c r="I5350" s="2">
        <v>29</v>
      </c>
      <c r="J5350" s="30" t="s">
        <v>3225</v>
      </c>
      <c r="K5350" s="2" t="s">
        <v>1264</v>
      </c>
      <c r="L5350" s="30">
        <v>1694</v>
      </c>
      <c r="M5350" s="2">
        <v>303</v>
      </c>
      <c r="N5350" s="2">
        <v>4</v>
      </c>
      <c r="O5350" s="31">
        <v>0.24809027777777778</v>
      </c>
    </row>
    <row r="5351" spans="1:15" x14ac:dyDescent="0.25">
      <c r="A5351" s="2">
        <f t="shared" si="336"/>
        <v>2019</v>
      </c>
      <c r="B5351" s="2" t="str">
        <f t="shared" si="337"/>
        <v>Jan</v>
      </c>
      <c r="C5351" s="2">
        <f t="shared" si="338"/>
        <v>1</v>
      </c>
      <c r="D5351" s="2" t="str">
        <f t="shared" si="339"/>
        <v>Fri</v>
      </c>
      <c r="E5351" s="34">
        <v>43469</v>
      </c>
      <c r="F5351" s="30">
        <v>48014</v>
      </c>
      <c r="G5351" s="2" t="s">
        <v>1491</v>
      </c>
      <c r="H5351" s="30" t="s">
        <v>2695</v>
      </c>
      <c r="I5351" s="2">
        <v>29</v>
      </c>
      <c r="J5351" s="30" t="s">
        <v>3244</v>
      </c>
      <c r="K5351" s="2" t="s">
        <v>1429</v>
      </c>
      <c r="L5351" s="30">
        <v>1694</v>
      </c>
      <c r="M5351" s="2">
        <v>303</v>
      </c>
      <c r="N5351" s="2">
        <v>4</v>
      </c>
      <c r="O5351" s="31">
        <v>0.24734953703703702</v>
      </c>
    </row>
    <row r="5352" spans="1:15" x14ac:dyDescent="0.25">
      <c r="A5352" s="2">
        <f t="shared" si="336"/>
        <v>2019</v>
      </c>
      <c r="B5352" s="2" t="str">
        <f t="shared" si="337"/>
        <v>Jan</v>
      </c>
      <c r="C5352" s="2">
        <f t="shared" si="338"/>
        <v>1</v>
      </c>
      <c r="D5352" s="2" t="str">
        <f t="shared" si="339"/>
        <v>Fri</v>
      </c>
      <c r="E5352" s="34">
        <v>43469</v>
      </c>
      <c r="F5352" s="30">
        <v>51948</v>
      </c>
      <c r="G5352" s="2" t="s">
        <v>1831</v>
      </c>
      <c r="H5352" s="30" t="s">
        <v>2696</v>
      </c>
      <c r="I5352" s="2">
        <v>3</v>
      </c>
      <c r="J5352" s="30" t="s">
        <v>1853</v>
      </c>
      <c r="K5352" s="2" t="s">
        <v>1429</v>
      </c>
      <c r="L5352" s="30">
        <v>234</v>
      </c>
      <c r="M5352" s="2">
        <v>10</v>
      </c>
      <c r="N5352" s="2">
        <v>1</v>
      </c>
      <c r="O5352" s="31">
        <v>9.375E-2</v>
      </c>
    </row>
    <row r="5353" spans="1:15" x14ac:dyDescent="0.25">
      <c r="A5353" s="2">
        <f t="shared" si="336"/>
        <v>2019</v>
      </c>
      <c r="B5353" s="2" t="str">
        <f t="shared" si="337"/>
        <v>Jan</v>
      </c>
      <c r="C5353" s="2">
        <f t="shared" si="338"/>
        <v>1</v>
      </c>
      <c r="D5353" s="2" t="str">
        <f t="shared" si="339"/>
        <v>Fri</v>
      </c>
      <c r="E5353" s="34">
        <v>43469</v>
      </c>
      <c r="F5353" s="30">
        <v>51948</v>
      </c>
      <c r="G5353" s="2" t="s">
        <v>1831</v>
      </c>
      <c r="H5353" s="30" t="s">
        <v>2696</v>
      </c>
      <c r="I5353" s="2">
        <v>3</v>
      </c>
      <c r="J5353" s="30" t="s">
        <v>1850</v>
      </c>
      <c r="K5353" s="2" t="s">
        <v>1429</v>
      </c>
      <c r="L5353" s="30">
        <v>234</v>
      </c>
      <c r="M5353" s="2">
        <v>10</v>
      </c>
      <c r="N5353" s="2">
        <v>1</v>
      </c>
      <c r="O5353" s="31">
        <v>9.3657407407407411E-2</v>
      </c>
    </row>
    <row r="5354" spans="1:15" x14ac:dyDescent="0.25">
      <c r="A5354" s="2">
        <f t="shared" si="336"/>
        <v>2019</v>
      </c>
      <c r="B5354" s="2" t="str">
        <f t="shared" si="337"/>
        <v>Jan</v>
      </c>
      <c r="C5354" s="2">
        <f t="shared" si="338"/>
        <v>1</v>
      </c>
      <c r="D5354" s="2" t="str">
        <f t="shared" si="339"/>
        <v>Fri</v>
      </c>
      <c r="E5354" s="34">
        <v>43469</v>
      </c>
      <c r="F5354" s="30">
        <v>51948</v>
      </c>
      <c r="G5354" s="2" t="s">
        <v>1831</v>
      </c>
      <c r="H5354" s="30" t="s">
        <v>2696</v>
      </c>
      <c r="I5354" s="2">
        <v>3</v>
      </c>
      <c r="J5354" s="30" t="s">
        <v>3242</v>
      </c>
      <c r="K5354" s="2" t="s">
        <v>1264</v>
      </c>
      <c r="L5354" s="30">
        <v>234</v>
      </c>
      <c r="M5354" s="2">
        <v>10</v>
      </c>
      <c r="N5354" s="2">
        <v>1</v>
      </c>
      <c r="O5354" s="31">
        <v>9.3888888888888897E-2</v>
      </c>
    </row>
    <row r="5355" spans="1:15" x14ac:dyDescent="0.25">
      <c r="A5355" s="2">
        <f t="shared" si="336"/>
        <v>2019</v>
      </c>
      <c r="B5355" s="2" t="str">
        <f t="shared" si="337"/>
        <v>Jan</v>
      </c>
      <c r="C5355" s="2">
        <f t="shared" si="338"/>
        <v>1</v>
      </c>
      <c r="D5355" s="2" t="str">
        <f t="shared" si="339"/>
        <v>Fri</v>
      </c>
      <c r="E5355" s="34">
        <v>43469</v>
      </c>
      <c r="F5355" s="30">
        <v>51948</v>
      </c>
      <c r="G5355" s="2" t="s">
        <v>1831</v>
      </c>
      <c r="H5355" s="30" t="s">
        <v>2696</v>
      </c>
      <c r="I5355" s="2">
        <v>3</v>
      </c>
      <c r="J5355" s="30" t="s">
        <v>3245</v>
      </c>
      <c r="K5355" s="2" t="s">
        <v>1429</v>
      </c>
      <c r="L5355" s="30">
        <v>234</v>
      </c>
      <c r="M5355" s="2">
        <v>10</v>
      </c>
      <c r="N5355" s="2">
        <v>1</v>
      </c>
      <c r="O5355" s="31">
        <v>9.3356481481481471E-2</v>
      </c>
    </row>
    <row r="5356" spans="1:15" x14ac:dyDescent="0.25">
      <c r="A5356" s="2">
        <f t="shared" si="336"/>
        <v>2019</v>
      </c>
      <c r="B5356" s="2" t="str">
        <f t="shared" si="337"/>
        <v>Jan</v>
      </c>
      <c r="C5356" s="2">
        <f t="shared" si="338"/>
        <v>1</v>
      </c>
      <c r="D5356" s="2" t="str">
        <f t="shared" si="339"/>
        <v>Fri</v>
      </c>
      <c r="E5356" s="34">
        <v>43469</v>
      </c>
      <c r="F5356" s="30">
        <v>50144</v>
      </c>
      <c r="G5356" s="2" t="s">
        <v>232</v>
      </c>
      <c r="H5356" s="30" t="s">
        <v>3246</v>
      </c>
      <c r="I5356" s="2">
        <v>2</v>
      </c>
      <c r="J5356" s="30" t="s">
        <v>1279</v>
      </c>
      <c r="K5356" s="2" t="s">
        <v>1429</v>
      </c>
      <c r="L5356" s="30">
        <v>275</v>
      </c>
      <c r="M5356" s="2">
        <v>13</v>
      </c>
      <c r="N5356" s="2">
        <v>1</v>
      </c>
      <c r="O5356" s="31">
        <v>0</v>
      </c>
    </row>
    <row r="5357" spans="1:15" x14ac:dyDescent="0.25">
      <c r="A5357" s="2">
        <f t="shared" si="336"/>
        <v>2019</v>
      </c>
      <c r="B5357" s="2" t="str">
        <f t="shared" si="337"/>
        <v>Jan</v>
      </c>
      <c r="C5357" s="2">
        <f t="shared" si="338"/>
        <v>1</v>
      </c>
      <c r="D5357" s="2" t="str">
        <f t="shared" si="339"/>
        <v>Fri</v>
      </c>
      <c r="E5357" s="34">
        <v>43469</v>
      </c>
      <c r="F5357" s="30">
        <v>50144</v>
      </c>
      <c r="G5357" s="2" t="s">
        <v>232</v>
      </c>
      <c r="H5357" s="30" t="s">
        <v>3246</v>
      </c>
      <c r="I5357" s="2">
        <v>2</v>
      </c>
      <c r="J5357" s="30" t="s">
        <v>1367</v>
      </c>
      <c r="K5357" s="2" t="s">
        <v>1429</v>
      </c>
      <c r="L5357" s="30">
        <v>275</v>
      </c>
      <c r="M5357" s="2">
        <v>13</v>
      </c>
      <c r="N5357" s="2">
        <v>1</v>
      </c>
      <c r="O5357" s="31">
        <v>0</v>
      </c>
    </row>
    <row r="5358" spans="1:15" x14ac:dyDescent="0.25">
      <c r="A5358" s="2">
        <f t="shared" si="336"/>
        <v>2019</v>
      </c>
      <c r="B5358" s="2" t="str">
        <f t="shared" si="337"/>
        <v>Jan</v>
      </c>
      <c r="C5358" s="2">
        <f t="shared" si="338"/>
        <v>1</v>
      </c>
      <c r="D5358" s="2" t="str">
        <f t="shared" si="339"/>
        <v>Fri</v>
      </c>
      <c r="E5358" s="34">
        <v>43469</v>
      </c>
      <c r="F5358" s="30">
        <v>50144</v>
      </c>
      <c r="G5358" s="2" t="s">
        <v>232</v>
      </c>
      <c r="H5358" s="30" t="s">
        <v>3246</v>
      </c>
      <c r="I5358" s="2">
        <v>2</v>
      </c>
      <c r="J5358" s="30" t="s">
        <v>1368</v>
      </c>
      <c r="K5358" s="2" t="s">
        <v>1264</v>
      </c>
      <c r="L5358" s="30">
        <v>275</v>
      </c>
      <c r="M5358" s="2">
        <v>13</v>
      </c>
      <c r="N5358" s="2">
        <v>1</v>
      </c>
      <c r="O5358" s="31">
        <v>0</v>
      </c>
    </row>
    <row r="5359" spans="1:15" x14ac:dyDescent="0.25">
      <c r="A5359" s="2">
        <f t="shared" si="336"/>
        <v>2019</v>
      </c>
      <c r="B5359" s="2" t="str">
        <f t="shared" si="337"/>
        <v>Jan</v>
      </c>
      <c r="C5359" s="2">
        <f t="shared" si="338"/>
        <v>1</v>
      </c>
      <c r="D5359" s="2" t="str">
        <f t="shared" si="339"/>
        <v>Fri</v>
      </c>
      <c r="E5359" s="34">
        <v>43469</v>
      </c>
      <c r="F5359" s="30">
        <v>50144</v>
      </c>
      <c r="G5359" s="2" t="s">
        <v>232</v>
      </c>
      <c r="H5359" s="30" t="s">
        <v>3246</v>
      </c>
      <c r="I5359" s="2">
        <v>2</v>
      </c>
      <c r="J5359" s="30" t="s">
        <v>1378</v>
      </c>
      <c r="K5359" s="2" t="s">
        <v>1429</v>
      </c>
      <c r="L5359" s="30">
        <v>275</v>
      </c>
      <c r="M5359" s="2">
        <v>13</v>
      </c>
      <c r="N5359" s="2">
        <v>1</v>
      </c>
      <c r="O5359" s="31">
        <v>0</v>
      </c>
    </row>
    <row r="5360" spans="1:15" x14ac:dyDescent="0.25">
      <c r="A5360" s="2">
        <f t="shared" ref="A5360:A5423" si="340">YEAR(E5360)</f>
        <v>2019</v>
      </c>
      <c r="B5360" s="2" t="str">
        <f t="shared" ref="B5360:B5423" si="341">TEXT(E5360,"MMM")</f>
        <v>Jan</v>
      </c>
      <c r="C5360" s="2">
        <f t="shared" ref="C5360:C5423" si="342">WEEKNUM(E5360)</f>
        <v>1</v>
      </c>
      <c r="D5360" s="2" t="str">
        <f t="shared" ref="D5360:D5423" si="343">TEXT(E5360,"DDD")</f>
        <v>Fri</v>
      </c>
      <c r="E5360" s="34">
        <v>43469</v>
      </c>
      <c r="F5360" s="30">
        <v>50144</v>
      </c>
      <c r="G5360" s="2" t="s">
        <v>232</v>
      </c>
      <c r="H5360" s="30" t="s">
        <v>3246</v>
      </c>
      <c r="I5360" s="2">
        <v>2</v>
      </c>
      <c r="J5360" s="30" t="s">
        <v>1853</v>
      </c>
      <c r="K5360" s="2" t="s">
        <v>1429</v>
      </c>
      <c r="L5360" s="30">
        <v>275</v>
      </c>
      <c r="M5360" s="2">
        <v>13</v>
      </c>
      <c r="N5360" s="2">
        <v>1</v>
      </c>
      <c r="O5360" s="31">
        <v>0</v>
      </c>
    </row>
    <row r="5361" spans="1:15" x14ac:dyDescent="0.25">
      <c r="A5361" s="2">
        <f t="shared" si="340"/>
        <v>2019</v>
      </c>
      <c r="B5361" s="2" t="str">
        <f t="shared" si="341"/>
        <v>Jan</v>
      </c>
      <c r="C5361" s="2">
        <f t="shared" si="342"/>
        <v>1</v>
      </c>
      <c r="D5361" s="2" t="str">
        <f t="shared" si="343"/>
        <v>Fri</v>
      </c>
      <c r="E5361" s="34">
        <v>43469</v>
      </c>
      <c r="F5361" s="30">
        <v>53260</v>
      </c>
      <c r="G5361" s="2" t="s">
        <v>393</v>
      </c>
      <c r="H5361" s="30" t="s">
        <v>2697</v>
      </c>
      <c r="I5361" s="2">
        <v>2</v>
      </c>
      <c r="J5361" s="30" t="s">
        <v>1279</v>
      </c>
      <c r="K5361" s="2" t="s">
        <v>1429</v>
      </c>
      <c r="L5361" s="30">
        <v>156</v>
      </c>
      <c r="M5361" s="2">
        <v>6</v>
      </c>
      <c r="N5361" s="2">
        <v>2</v>
      </c>
      <c r="O5361" s="31">
        <v>9.2152777777777764E-2</v>
      </c>
    </row>
    <row r="5362" spans="1:15" x14ac:dyDescent="0.25">
      <c r="A5362" s="2">
        <f t="shared" si="340"/>
        <v>2019</v>
      </c>
      <c r="B5362" s="2" t="str">
        <f t="shared" si="341"/>
        <v>Jan</v>
      </c>
      <c r="C5362" s="2">
        <f t="shared" si="342"/>
        <v>1</v>
      </c>
      <c r="D5362" s="2" t="str">
        <f t="shared" si="343"/>
        <v>Fri</v>
      </c>
      <c r="E5362" s="34">
        <v>43469</v>
      </c>
      <c r="F5362" s="30">
        <v>53260</v>
      </c>
      <c r="G5362" s="2" t="s">
        <v>393</v>
      </c>
      <c r="H5362" s="30" t="s">
        <v>2697</v>
      </c>
      <c r="I5362" s="2">
        <v>2</v>
      </c>
      <c r="J5362" s="30" t="s">
        <v>1367</v>
      </c>
      <c r="K5362" s="2" t="s">
        <v>1429</v>
      </c>
      <c r="L5362" s="30">
        <v>156</v>
      </c>
      <c r="M5362" s="2">
        <v>6</v>
      </c>
      <c r="N5362" s="2">
        <v>2</v>
      </c>
      <c r="O5362" s="31">
        <v>9.2199074074074072E-2</v>
      </c>
    </row>
    <row r="5363" spans="1:15" x14ac:dyDescent="0.25">
      <c r="A5363" s="2">
        <f t="shared" si="340"/>
        <v>2019</v>
      </c>
      <c r="B5363" s="2" t="str">
        <f t="shared" si="341"/>
        <v>Jan</v>
      </c>
      <c r="C5363" s="2">
        <f t="shared" si="342"/>
        <v>1</v>
      </c>
      <c r="D5363" s="2" t="str">
        <f t="shared" si="343"/>
        <v>Fri</v>
      </c>
      <c r="E5363" s="34">
        <v>43469</v>
      </c>
      <c r="F5363" s="30">
        <v>53260</v>
      </c>
      <c r="G5363" s="2" t="s">
        <v>393</v>
      </c>
      <c r="H5363" s="30" t="s">
        <v>2697</v>
      </c>
      <c r="I5363" s="2">
        <v>2</v>
      </c>
      <c r="J5363" s="30" t="s">
        <v>1850</v>
      </c>
      <c r="K5363" s="2" t="s">
        <v>1429</v>
      </c>
      <c r="L5363" s="30">
        <v>156</v>
      </c>
      <c r="M5363" s="2">
        <v>6</v>
      </c>
      <c r="N5363" s="2">
        <v>2</v>
      </c>
      <c r="O5363" s="31">
        <v>9.2291666666666661E-2</v>
      </c>
    </row>
    <row r="5364" spans="1:15" x14ac:dyDescent="0.25">
      <c r="A5364" s="2">
        <f t="shared" si="340"/>
        <v>2019</v>
      </c>
      <c r="B5364" s="2" t="str">
        <f t="shared" si="341"/>
        <v>Jan</v>
      </c>
      <c r="C5364" s="2">
        <f t="shared" si="342"/>
        <v>1</v>
      </c>
      <c r="D5364" s="2" t="str">
        <f t="shared" si="343"/>
        <v>Fri</v>
      </c>
      <c r="E5364" s="34">
        <v>43469</v>
      </c>
      <c r="F5364" s="30">
        <v>53260</v>
      </c>
      <c r="G5364" s="2" t="s">
        <v>393</v>
      </c>
      <c r="H5364" s="30" t="s">
        <v>2697</v>
      </c>
      <c r="I5364" s="2">
        <v>2</v>
      </c>
      <c r="J5364" s="30" t="s">
        <v>3242</v>
      </c>
      <c r="K5364" s="2" t="s">
        <v>1264</v>
      </c>
      <c r="L5364" s="30">
        <v>156</v>
      </c>
      <c r="M5364" s="2">
        <v>6</v>
      </c>
      <c r="N5364" s="2">
        <v>2</v>
      </c>
      <c r="O5364" s="31">
        <v>9.2407407407407396E-2</v>
      </c>
    </row>
    <row r="5365" spans="1:15" x14ac:dyDescent="0.25">
      <c r="A5365" s="2">
        <f t="shared" si="340"/>
        <v>2019</v>
      </c>
      <c r="B5365" s="2" t="str">
        <f t="shared" si="341"/>
        <v>Jan</v>
      </c>
      <c r="C5365" s="2">
        <f t="shared" si="342"/>
        <v>1</v>
      </c>
      <c r="D5365" s="2" t="str">
        <f t="shared" si="343"/>
        <v>Fri</v>
      </c>
      <c r="E5365" s="34">
        <v>43469</v>
      </c>
      <c r="F5365" s="30" t="s">
        <v>2698</v>
      </c>
      <c r="G5365" s="2" t="s">
        <v>2699</v>
      </c>
      <c r="H5365" s="30" t="s">
        <v>2700</v>
      </c>
      <c r="I5365" s="2">
        <v>8</v>
      </c>
      <c r="J5365" s="30" t="s">
        <v>1705</v>
      </c>
      <c r="K5365" s="2" t="s">
        <v>1272</v>
      </c>
      <c r="L5365" s="30">
        <v>1512</v>
      </c>
      <c r="M5365" s="2">
        <v>1</v>
      </c>
      <c r="N5365" s="2">
        <v>28</v>
      </c>
      <c r="O5365" s="31">
        <v>6.5277777777777782E-3</v>
      </c>
    </row>
    <row r="5366" spans="1:15" x14ac:dyDescent="0.25">
      <c r="A5366" s="2">
        <f t="shared" si="340"/>
        <v>2019</v>
      </c>
      <c r="B5366" s="2" t="str">
        <f t="shared" si="341"/>
        <v>Jan</v>
      </c>
      <c r="C5366" s="2">
        <f t="shared" si="342"/>
        <v>1</v>
      </c>
      <c r="D5366" s="2" t="str">
        <f t="shared" si="343"/>
        <v>Fri</v>
      </c>
      <c r="E5366" s="34">
        <v>43469</v>
      </c>
      <c r="F5366" s="30" t="s">
        <v>2698</v>
      </c>
      <c r="G5366" s="2" t="s">
        <v>2699</v>
      </c>
      <c r="H5366" s="30" t="s">
        <v>2700</v>
      </c>
      <c r="I5366" s="2">
        <v>8</v>
      </c>
      <c r="J5366" s="30" t="s">
        <v>1709</v>
      </c>
      <c r="K5366" s="2" t="s">
        <v>1264</v>
      </c>
      <c r="L5366" s="30">
        <v>1512</v>
      </c>
      <c r="M5366" s="2">
        <v>1</v>
      </c>
      <c r="N5366" s="2">
        <v>28</v>
      </c>
      <c r="O5366" s="31">
        <v>3.9814814814814817E-3</v>
      </c>
    </row>
    <row r="5367" spans="1:15" x14ac:dyDescent="0.25">
      <c r="A5367" s="2">
        <f t="shared" si="340"/>
        <v>2019</v>
      </c>
      <c r="B5367" s="2" t="str">
        <f t="shared" si="341"/>
        <v>Jan</v>
      </c>
      <c r="C5367" s="2">
        <f t="shared" si="342"/>
        <v>1</v>
      </c>
      <c r="D5367" s="2" t="str">
        <f t="shared" si="343"/>
        <v>Fri</v>
      </c>
      <c r="E5367" s="34">
        <v>43469</v>
      </c>
      <c r="F5367" s="30" t="s">
        <v>2698</v>
      </c>
      <c r="G5367" s="2" t="s">
        <v>2699</v>
      </c>
      <c r="H5367" s="30" t="s">
        <v>2700</v>
      </c>
      <c r="I5367" s="2">
        <v>8</v>
      </c>
      <c r="J5367" s="30" t="s">
        <v>1770</v>
      </c>
      <c r="K5367" s="2" t="s">
        <v>1348</v>
      </c>
      <c r="L5367" s="30">
        <v>1512</v>
      </c>
      <c r="M5367" s="2">
        <v>1</v>
      </c>
      <c r="N5367" s="2">
        <v>28</v>
      </c>
      <c r="O5367" s="31">
        <v>2.4525462962962968E-2</v>
      </c>
    </row>
    <row r="5368" spans="1:15" x14ac:dyDescent="0.25">
      <c r="A5368" s="2">
        <f t="shared" si="340"/>
        <v>2019</v>
      </c>
      <c r="B5368" s="2" t="str">
        <f t="shared" si="341"/>
        <v>Jan</v>
      </c>
      <c r="C5368" s="2">
        <f t="shared" si="342"/>
        <v>1</v>
      </c>
      <c r="D5368" s="2" t="str">
        <f t="shared" si="343"/>
        <v>Fri</v>
      </c>
      <c r="E5368" s="34">
        <v>43469</v>
      </c>
      <c r="F5368" s="30" t="s">
        <v>2698</v>
      </c>
      <c r="G5368" s="2" t="s">
        <v>2699</v>
      </c>
      <c r="H5368" s="30" t="s">
        <v>2700</v>
      </c>
      <c r="I5368" s="2">
        <v>8</v>
      </c>
      <c r="J5368" s="30" t="s">
        <v>1794</v>
      </c>
      <c r="K5368" s="2" t="s">
        <v>1275</v>
      </c>
      <c r="L5368" s="30">
        <v>1512</v>
      </c>
      <c r="M5368" s="2">
        <v>1</v>
      </c>
      <c r="N5368" s="2">
        <v>28</v>
      </c>
      <c r="O5368" s="31">
        <v>2.2858796296296294E-2</v>
      </c>
    </row>
    <row r="5369" spans="1:15" x14ac:dyDescent="0.25">
      <c r="A5369" s="2">
        <f t="shared" si="340"/>
        <v>2019</v>
      </c>
      <c r="B5369" s="2" t="str">
        <f t="shared" si="341"/>
        <v>Jan</v>
      </c>
      <c r="C5369" s="2">
        <f t="shared" si="342"/>
        <v>1</v>
      </c>
      <c r="D5369" s="2" t="str">
        <f t="shared" si="343"/>
        <v>Fri</v>
      </c>
      <c r="E5369" s="34">
        <v>43469</v>
      </c>
      <c r="F5369" s="30" t="s">
        <v>2698</v>
      </c>
      <c r="G5369" s="2" t="s">
        <v>2699</v>
      </c>
      <c r="H5369" s="30" t="s">
        <v>2700</v>
      </c>
      <c r="I5369" s="2">
        <v>8</v>
      </c>
      <c r="J5369" s="30" t="s">
        <v>1844</v>
      </c>
      <c r="K5369" s="2" t="s">
        <v>1275</v>
      </c>
      <c r="L5369" s="30">
        <v>1512</v>
      </c>
      <c r="M5369" s="2">
        <v>1</v>
      </c>
      <c r="N5369" s="2">
        <v>28</v>
      </c>
      <c r="O5369" s="31">
        <v>2.3321759259259261E-2</v>
      </c>
    </row>
    <row r="5370" spans="1:15" x14ac:dyDescent="0.25">
      <c r="A5370" s="2">
        <f t="shared" si="340"/>
        <v>2019</v>
      </c>
      <c r="B5370" s="2" t="str">
        <f t="shared" si="341"/>
        <v>Jan</v>
      </c>
      <c r="C5370" s="2">
        <f t="shared" si="342"/>
        <v>1</v>
      </c>
      <c r="D5370" s="2" t="str">
        <f t="shared" si="343"/>
        <v>Fri</v>
      </c>
      <c r="E5370" s="34">
        <v>43469</v>
      </c>
      <c r="F5370" s="30" t="s">
        <v>2701</v>
      </c>
      <c r="G5370" s="2" t="s">
        <v>2702</v>
      </c>
      <c r="H5370" s="30" t="s">
        <v>2703</v>
      </c>
      <c r="I5370" s="2">
        <v>31</v>
      </c>
      <c r="J5370" s="30" t="s">
        <v>1705</v>
      </c>
      <c r="K5370" s="2" t="s">
        <v>1272</v>
      </c>
      <c r="L5370" s="30">
        <v>2930</v>
      </c>
      <c r="M5370" s="2">
        <v>16</v>
      </c>
      <c r="N5370" s="2">
        <v>0</v>
      </c>
      <c r="O5370" s="31">
        <v>4.5127314814814821E-2</v>
      </c>
    </row>
    <row r="5371" spans="1:15" x14ac:dyDescent="0.25">
      <c r="A5371" s="2">
        <f t="shared" si="340"/>
        <v>2019</v>
      </c>
      <c r="B5371" s="2" t="str">
        <f t="shared" si="341"/>
        <v>Jan</v>
      </c>
      <c r="C5371" s="2">
        <f t="shared" si="342"/>
        <v>1</v>
      </c>
      <c r="D5371" s="2" t="str">
        <f t="shared" si="343"/>
        <v>Fri</v>
      </c>
      <c r="E5371" s="34">
        <v>43469</v>
      </c>
      <c r="F5371" s="30" t="s">
        <v>2701</v>
      </c>
      <c r="G5371" s="2" t="s">
        <v>2702</v>
      </c>
      <c r="H5371" s="30" t="s">
        <v>2703</v>
      </c>
      <c r="I5371" s="2">
        <v>31</v>
      </c>
      <c r="J5371" s="30" t="s">
        <v>1709</v>
      </c>
      <c r="K5371" s="2" t="s">
        <v>1264</v>
      </c>
      <c r="L5371" s="30">
        <v>2930</v>
      </c>
      <c r="M5371" s="2">
        <v>16</v>
      </c>
      <c r="N5371" s="2">
        <v>0</v>
      </c>
      <c r="O5371" s="31">
        <v>4.0034722222222222E-2</v>
      </c>
    </row>
    <row r="5372" spans="1:15" x14ac:dyDescent="0.25">
      <c r="A5372" s="2">
        <f t="shared" si="340"/>
        <v>2019</v>
      </c>
      <c r="B5372" s="2" t="str">
        <f t="shared" si="341"/>
        <v>Jan</v>
      </c>
      <c r="C5372" s="2">
        <f t="shared" si="342"/>
        <v>1</v>
      </c>
      <c r="D5372" s="2" t="str">
        <f t="shared" si="343"/>
        <v>Fri</v>
      </c>
      <c r="E5372" s="34">
        <v>43469</v>
      </c>
      <c r="F5372" s="30" t="s">
        <v>2701</v>
      </c>
      <c r="G5372" s="2" t="s">
        <v>2702</v>
      </c>
      <c r="H5372" s="30" t="s">
        <v>2703</v>
      </c>
      <c r="I5372" s="2">
        <v>31</v>
      </c>
      <c r="J5372" s="30" t="s">
        <v>1711</v>
      </c>
      <c r="K5372" s="2" t="s">
        <v>1429</v>
      </c>
      <c r="L5372" s="30">
        <v>2930</v>
      </c>
      <c r="M5372" s="2">
        <v>16</v>
      </c>
      <c r="N5372" s="2">
        <v>0</v>
      </c>
      <c r="O5372" s="31">
        <v>3.9351851851851853E-2</v>
      </c>
    </row>
    <row r="5373" spans="1:15" x14ac:dyDescent="0.25">
      <c r="A5373" s="2">
        <f t="shared" si="340"/>
        <v>2019</v>
      </c>
      <c r="B5373" s="2" t="str">
        <f t="shared" si="341"/>
        <v>Jan</v>
      </c>
      <c r="C5373" s="2">
        <f t="shared" si="342"/>
        <v>1</v>
      </c>
      <c r="D5373" s="2" t="str">
        <f t="shared" si="343"/>
        <v>Fri</v>
      </c>
      <c r="E5373" s="34">
        <v>43469</v>
      </c>
      <c r="F5373" s="30" t="s">
        <v>2701</v>
      </c>
      <c r="G5373" s="2" t="s">
        <v>2702</v>
      </c>
      <c r="H5373" s="30" t="s">
        <v>2703</v>
      </c>
      <c r="I5373" s="2">
        <v>31</v>
      </c>
      <c r="J5373" s="30" t="s">
        <v>1975</v>
      </c>
      <c r="K5373" s="2" t="s">
        <v>1275</v>
      </c>
      <c r="L5373" s="30">
        <v>2930</v>
      </c>
      <c r="M5373" s="2">
        <v>16</v>
      </c>
      <c r="N5373" s="2">
        <v>0</v>
      </c>
      <c r="O5373" s="31">
        <v>4.0648148148148149E-2</v>
      </c>
    </row>
    <row r="5374" spans="1:15" x14ac:dyDescent="0.25">
      <c r="A5374" s="2">
        <f t="shared" si="340"/>
        <v>2019</v>
      </c>
      <c r="B5374" s="2" t="str">
        <f t="shared" si="341"/>
        <v>Jan</v>
      </c>
      <c r="C5374" s="2">
        <f t="shared" si="342"/>
        <v>1</v>
      </c>
      <c r="D5374" s="2" t="str">
        <f t="shared" si="343"/>
        <v>Fri</v>
      </c>
      <c r="E5374" s="34">
        <v>43469</v>
      </c>
      <c r="F5374" s="30" t="s">
        <v>2701</v>
      </c>
      <c r="G5374" s="2" t="s">
        <v>2702</v>
      </c>
      <c r="H5374" s="30" t="s">
        <v>2703</v>
      </c>
      <c r="I5374" s="2">
        <v>31</v>
      </c>
      <c r="J5374" s="30" t="s">
        <v>2050</v>
      </c>
      <c r="K5374" s="2" t="s">
        <v>1348</v>
      </c>
      <c r="L5374" s="30">
        <v>2930</v>
      </c>
      <c r="M5374" s="2">
        <v>16</v>
      </c>
      <c r="N5374" s="2">
        <v>0</v>
      </c>
      <c r="O5374" s="31">
        <v>4.1805555555555561E-2</v>
      </c>
    </row>
    <row r="5375" spans="1:15" x14ac:dyDescent="0.25">
      <c r="A5375" s="2">
        <f t="shared" si="340"/>
        <v>2019</v>
      </c>
      <c r="B5375" s="2" t="str">
        <f t="shared" si="341"/>
        <v>Jan</v>
      </c>
      <c r="C5375" s="2">
        <f t="shared" si="342"/>
        <v>1</v>
      </c>
      <c r="D5375" s="2" t="str">
        <f t="shared" si="343"/>
        <v>Fri</v>
      </c>
      <c r="E5375" s="34">
        <v>43469</v>
      </c>
      <c r="F5375" s="30" t="s">
        <v>2701</v>
      </c>
      <c r="G5375" s="2" t="s">
        <v>2702</v>
      </c>
      <c r="H5375" s="30" t="s">
        <v>2703</v>
      </c>
      <c r="I5375" s="2">
        <v>31</v>
      </c>
      <c r="J5375" s="30" t="s">
        <v>2081</v>
      </c>
      <c r="K5375" s="2" t="s">
        <v>1429</v>
      </c>
      <c r="L5375" s="30">
        <v>2930</v>
      </c>
      <c r="M5375" s="2">
        <v>16</v>
      </c>
      <c r="N5375" s="2">
        <v>0</v>
      </c>
      <c r="O5375" s="31">
        <v>3.9456018518518522E-2</v>
      </c>
    </row>
    <row r="5376" spans="1:15" x14ac:dyDescent="0.25">
      <c r="A5376" s="2">
        <f t="shared" si="340"/>
        <v>2019</v>
      </c>
      <c r="B5376" s="2" t="str">
        <f t="shared" si="341"/>
        <v>Jan</v>
      </c>
      <c r="C5376" s="2">
        <f t="shared" si="342"/>
        <v>1</v>
      </c>
      <c r="D5376" s="2" t="str">
        <f t="shared" si="343"/>
        <v>Fri</v>
      </c>
      <c r="E5376" s="34">
        <v>43469</v>
      </c>
      <c r="F5376" s="30">
        <v>51983</v>
      </c>
      <c r="G5376" s="2" t="s">
        <v>2704</v>
      </c>
      <c r="H5376" s="30" t="s">
        <v>2705</v>
      </c>
      <c r="I5376" s="2">
        <v>30</v>
      </c>
      <c r="J5376" s="30" t="s">
        <v>1258</v>
      </c>
      <c r="K5376" s="2" t="s">
        <v>1264</v>
      </c>
      <c r="L5376" s="30">
        <v>4163</v>
      </c>
      <c r="M5376" s="2">
        <v>31</v>
      </c>
      <c r="N5376" s="2">
        <v>48</v>
      </c>
      <c r="O5376" s="31">
        <v>0</v>
      </c>
    </row>
    <row r="5377" spans="1:15" x14ac:dyDescent="0.25">
      <c r="A5377" s="2">
        <f t="shared" si="340"/>
        <v>2019</v>
      </c>
      <c r="B5377" s="2" t="str">
        <f t="shared" si="341"/>
        <v>Jan</v>
      </c>
      <c r="C5377" s="2">
        <f t="shared" si="342"/>
        <v>1</v>
      </c>
      <c r="D5377" s="2" t="str">
        <f t="shared" si="343"/>
        <v>Fri</v>
      </c>
      <c r="E5377" s="34">
        <v>43469</v>
      </c>
      <c r="F5377" s="30">
        <v>51983</v>
      </c>
      <c r="G5377" s="2" t="s">
        <v>2704</v>
      </c>
      <c r="H5377" s="30" t="s">
        <v>2705</v>
      </c>
      <c r="I5377" s="2">
        <v>30</v>
      </c>
      <c r="J5377" s="30" t="s">
        <v>1292</v>
      </c>
      <c r="K5377" s="2" t="s">
        <v>1264</v>
      </c>
      <c r="L5377" s="30">
        <v>4163</v>
      </c>
      <c r="M5377" s="2">
        <v>31</v>
      </c>
      <c r="N5377" s="2">
        <v>48</v>
      </c>
      <c r="O5377" s="31">
        <v>0</v>
      </c>
    </row>
    <row r="5378" spans="1:15" x14ac:dyDescent="0.25">
      <c r="A5378" s="2">
        <f t="shared" si="340"/>
        <v>2019</v>
      </c>
      <c r="B5378" s="2" t="str">
        <f t="shared" si="341"/>
        <v>Jan</v>
      </c>
      <c r="C5378" s="2">
        <f t="shared" si="342"/>
        <v>1</v>
      </c>
      <c r="D5378" s="2" t="str">
        <f t="shared" si="343"/>
        <v>Fri</v>
      </c>
      <c r="E5378" s="34">
        <v>43469</v>
      </c>
      <c r="F5378" s="30">
        <v>51983</v>
      </c>
      <c r="G5378" s="2" t="s">
        <v>2704</v>
      </c>
      <c r="H5378" s="30" t="s">
        <v>2705</v>
      </c>
      <c r="I5378" s="2">
        <v>30</v>
      </c>
      <c r="J5378" s="30" t="s">
        <v>1265</v>
      </c>
      <c r="K5378" s="2" t="s">
        <v>1355</v>
      </c>
      <c r="L5378" s="30">
        <v>4163</v>
      </c>
      <c r="M5378" s="2">
        <v>31</v>
      </c>
      <c r="N5378" s="2">
        <v>48</v>
      </c>
      <c r="O5378" s="31">
        <v>0</v>
      </c>
    </row>
    <row r="5379" spans="1:15" x14ac:dyDescent="0.25">
      <c r="A5379" s="2">
        <f t="shared" si="340"/>
        <v>2019</v>
      </c>
      <c r="B5379" s="2" t="str">
        <f t="shared" si="341"/>
        <v>Jan</v>
      </c>
      <c r="C5379" s="2">
        <f t="shared" si="342"/>
        <v>1</v>
      </c>
      <c r="D5379" s="2" t="str">
        <f t="shared" si="343"/>
        <v>Fri</v>
      </c>
      <c r="E5379" s="34">
        <v>43469</v>
      </c>
      <c r="F5379" s="30">
        <v>51983</v>
      </c>
      <c r="G5379" s="2" t="s">
        <v>2704</v>
      </c>
      <c r="H5379" s="30" t="s">
        <v>2705</v>
      </c>
      <c r="I5379" s="2">
        <v>30</v>
      </c>
      <c r="J5379" s="30" t="s">
        <v>1300</v>
      </c>
      <c r="K5379" s="2" t="s">
        <v>1264</v>
      </c>
      <c r="L5379" s="30">
        <v>4163</v>
      </c>
      <c r="M5379" s="2">
        <v>31</v>
      </c>
      <c r="N5379" s="2">
        <v>48</v>
      </c>
      <c r="O5379" s="31">
        <v>0</v>
      </c>
    </row>
    <row r="5380" spans="1:15" x14ac:dyDescent="0.25">
      <c r="A5380" s="2">
        <f t="shared" si="340"/>
        <v>2019</v>
      </c>
      <c r="B5380" s="2" t="str">
        <f t="shared" si="341"/>
        <v>Jan</v>
      </c>
      <c r="C5380" s="2">
        <f t="shared" si="342"/>
        <v>1</v>
      </c>
      <c r="D5380" s="2" t="str">
        <f t="shared" si="343"/>
        <v>Fri</v>
      </c>
      <c r="E5380" s="34">
        <v>43469</v>
      </c>
      <c r="F5380" s="30">
        <v>51983</v>
      </c>
      <c r="G5380" s="2" t="s">
        <v>2704</v>
      </c>
      <c r="H5380" s="30" t="s">
        <v>2705</v>
      </c>
      <c r="I5380" s="2">
        <v>30</v>
      </c>
      <c r="J5380" s="30" t="s">
        <v>1300</v>
      </c>
      <c r="K5380" s="2" t="s">
        <v>1272</v>
      </c>
      <c r="L5380" s="30">
        <v>4163</v>
      </c>
      <c r="M5380" s="2">
        <v>31</v>
      </c>
      <c r="N5380" s="2">
        <v>48</v>
      </c>
      <c r="O5380" s="31">
        <v>1.8229166666666668E-2</v>
      </c>
    </row>
    <row r="5381" spans="1:15" x14ac:dyDescent="0.25">
      <c r="A5381" s="2">
        <f t="shared" si="340"/>
        <v>2019</v>
      </c>
      <c r="B5381" s="2" t="str">
        <f t="shared" si="341"/>
        <v>Jan</v>
      </c>
      <c r="C5381" s="2">
        <f t="shared" si="342"/>
        <v>1</v>
      </c>
      <c r="D5381" s="2" t="str">
        <f t="shared" si="343"/>
        <v>Fri</v>
      </c>
      <c r="E5381" s="34">
        <v>43469</v>
      </c>
      <c r="F5381" s="30">
        <v>51983</v>
      </c>
      <c r="G5381" s="2" t="s">
        <v>2704</v>
      </c>
      <c r="H5381" s="30" t="s">
        <v>2705</v>
      </c>
      <c r="I5381" s="2">
        <v>30</v>
      </c>
      <c r="J5381" s="30" t="s">
        <v>1284</v>
      </c>
      <c r="K5381" s="2" t="s">
        <v>1247</v>
      </c>
      <c r="L5381" s="30">
        <v>4163</v>
      </c>
      <c r="M5381" s="2">
        <v>31</v>
      </c>
      <c r="N5381" s="2">
        <v>48</v>
      </c>
      <c r="O5381" s="31">
        <v>0</v>
      </c>
    </row>
    <row r="5382" spans="1:15" x14ac:dyDescent="0.25">
      <c r="A5382" s="2">
        <f t="shared" si="340"/>
        <v>2019</v>
      </c>
      <c r="B5382" s="2" t="str">
        <f t="shared" si="341"/>
        <v>Jan</v>
      </c>
      <c r="C5382" s="2">
        <f t="shared" si="342"/>
        <v>1</v>
      </c>
      <c r="D5382" s="2" t="str">
        <f t="shared" si="343"/>
        <v>Fri</v>
      </c>
      <c r="E5382" s="34">
        <v>43469</v>
      </c>
      <c r="F5382" s="30">
        <v>51983</v>
      </c>
      <c r="G5382" s="2" t="s">
        <v>2704</v>
      </c>
      <c r="H5382" s="30" t="s">
        <v>2705</v>
      </c>
      <c r="I5382" s="2">
        <v>30</v>
      </c>
      <c r="J5382" s="30" t="s">
        <v>1386</v>
      </c>
      <c r="K5382" s="2" t="s">
        <v>1247</v>
      </c>
      <c r="L5382" s="30">
        <v>4163</v>
      </c>
      <c r="M5382" s="2">
        <v>31</v>
      </c>
      <c r="N5382" s="2">
        <v>48</v>
      </c>
      <c r="O5382" s="31">
        <v>0</v>
      </c>
    </row>
    <row r="5383" spans="1:15" x14ac:dyDescent="0.25">
      <c r="A5383" s="2">
        <f t="shared" si="340"/>
        <v>2019</v>
      </c>
      <c r="B5383" s="2" t="str">
        <f t="shared" si="341"/>
        <v>Jan</v>
      </c>
      <c r="C5383" s="2">
        <f t="shared" si="342"/>
        <v>1</v>
      </c>
      <c r="D5383" s="2" t="str">
        <f t="shared" si="343"/>
        <v>Fri</v>
      </c>
      <c r="E5383" s="34">
        <v>43469</v>
      </c>
      <c r="F5383" s="30">
        <v>51983</v>
      </c>
      <c r="G5383" s="2" t="s">
        <v>2704</v>
      </c>
      <c r="H5383" s="30" t="s">
        <v>2705</v>
      </c>
      <c r="I5383" s="2">
        <v>30</v>
      </c>
      <c r="J5383" s="30" t="s">
        <v>1389</v>
      </c>
      <c r="K5383" s="2" t="s">
        <v>1264</v>
      </c>
      <c r="L5383" s="30">
        <v>4163</v>
      </c>
      <c r="M5383" s="2">
        <v>31</v>
      </c>
      <c r="N5383" s="2">
        <v>48</v>
      </c>
      <c r="O5383" s="31">
        <v>0</v>
      </c>
    </row>
    <row r="5384" spans="1:15" x14ac:dyDescent="0.25">
      <c r="A5384" s="2">
        <f t="shared" si="340"/>
        <v>2019</v>
      </c>
      <c r="B5384" s="2" t="str">
        <f t="shared" si="341"/>
        <v>Jan</v>
      </c>
      <c r="C5384" s="2">
        <f t="shared" si="342"/>
        <v>1</v>
      </c>
      <c r="D5384" s="2" t="str">
        <f t="shared" si="343"/>
        <v>Fri</v>
      </c>
      <c r="E5384" s="34">
        <v>43469</v>
      </c>
      <c r="F5384" s="30">
        <v>51983</v>
      </c>
      <c r="G5384" s="2" t="s">
        <v>2704</v>
      </c>
      <c r="H5384" s="30" t="s">
        <v>2705</v>
      </c>
      <c r="I5384" s="2">
        <v>30</v>
      </c>
      <c r="J5384" s="30" t="s">
        <v>1390</v>
      </c>
      <c r="K5384" s="2" t="s">
        <v>1247</v>
      </c>
      <c r="L5384" s="30">
        <v>4163</v>
      </c>
      <c r="M5384" s="2">
        <v>31</v>
      </c>
      <c r="N5384" s="2">
        <v>48</v>
      </c>
      <c r="O5384" s="31">
        <v>0</v>
      </c>
    </row>
    <row r="5385" spans="1:15" x14ac:dyDescent="0.25">
      <c r="A5385" s="2">
        <f t="shared" si="340"/>
        <v>2019</v>
      </c>
      <c r="B5385" s="2" t="str">
        <f t="shared" si="341"/>
        <v>Jan</v>
      </c>
      <c r="C5385" s="2">
        <f t="shared" si="342"/>
        <v>1</v>
      </c>
      <c r="D5385" s="2" t="str">
        <f t="shared" si="343"/>
        <v>Fri</v>
      </c>
      <c r="E5385" s="34">
        <v>43469</v>
      </c>
      <c r="F5385" s="30">
        <v>51983</v>
      </c>
      <c r="G5385" s="2" t="s">
        <v>2704</v>
      </c>
      <c r="H5385" s="30" t="s">
        <v>2705</v>
      </c>
      <c r="I5385" s="2">
        <v>30</v>
      </c>
      <c r="J5385" s="30" t="s">
        <v>1392</v>
      </c>
      <c r="K5385" s="2" t="s">
        <v>1247</v>
      </c>
      <c r="L5385" s="30">
        <v>4163</v>
      </c>
      <c r="M5385" s="2">
        <v>31</v>
      </c>
      <c r="N5385" s="2">
        <v>48</v>
      </c>
      <c r="O5385" s="31">
        <v>0</v>
      </c>
    </row>
    <row r="5386" spans="1:15" x14ac:dyDescent="0.25">
      <c r="A5386" s="2">
        <f t="shared" si="340"/>
        <v>2019</v>
      </c>
      <c r="B5386" s="2" t="str">
        <f t="shared" si="341"/>
        <v>Jan</v>
      </c>
      <c r="C5386" s="2">
        <f t="shared" si="342"/>
        <v>1</v>
      </c>
      <c r="D5386" s="2" t="str">
        <f t="shared" si="343"/>
        <v>Fri</v>
      </c>
      <c r="E5386" s="34">
        <v>43469</v>
      </c>
      <c r="F5386" s="30">
        <v>51983</v>
      </c>
      <c r="G5386" s="2" t="s">
        <v>2704</v>
      </c>
      <c r="H5386" s="30" t="s">
        <v>2705</v>
      </c>
      <c r="I5386" s="2">
        <v>30</v>
      </c>
      <c r="J5386" s="30" t="s">
        <v>1344</v>
      </c>
      <c r="K5386" s="2" t="s">
        <v>1355</v>
      </c>
      <c r="L5386" s="30">
        <v>4163</v>
      </c>
      <c r="M5386" s="2">
        <v>31</v>
      </c>
      <c r="N5386" s="2">
        <v>48</v>
      </c>
      <c r="O5386" s="31">
        <v>0</v>
      </c>
    </row>
    <row r="5387" spans="1:15" x14ac:dyDescent="0.25">
      <c r="A5387" s="2">
        <f t="shared" si="340"/>
        <v>2019</v>
      </c>
      <c r="B5387" s="2" t="str">
        <f t="shared" si="341"/>
        <v>Jan</v>
      </c>
      <c r="C5387" s="2">
        <f t="shared" si="342"/>
        <v>1</v>
      </c>
      <c r="D5387" s="2" t="str">
        <f t="shared" si="343"/>
        <v>Fri</v>
      </c>
      <c r="E5387" s="34">
        <v>43469</v>
      </c>
      <c r="F5387" s="30">
        <v>51983</v>
      </c>
      <c r="G5387" s="2" t="s">
        <v>2704</v>
      </c>
      <c r="H5387" s="30" t="s">
        <v>2705</v>
      </c>
      <c r="I5387" s="2">
        <v>30</v>
      </c>
      <c r="J5387" s="30" t="s">
        <v>1409</v>
      </c>
      <c r="K5387" s="2" t="s">
        <v>1355</v>
      </c>
      <c r="L5387" s="30">
        <v>4163</v>
      </c>
      <c r="M5387" s="2">
        <v>31</v>
      </c>
      <c r="N5387" s="2">
        <v>48</v>
      </c>
      <c r="O5387" s="31">
        <v>0</v>
      </c>
    </row>
    <row r="5388" spans="1:15" x14ac:dyDescent="0.25">
      <c r="A5388" s="2">
        <f t="shared" si="340"/>
        <v>2019</v>
      </c>
      <c r="B5388" s="2" t="str">
        <f t="shared" si="341"/>
        <v>Jan</v>
      </c>
      <c r="C5388" s="2">
        <f t="shared" si="342"/>
        <v>1</v>
      </c>
      <c r="D5388" s="2" t="str">
        <f t="shared" si="343"/>
        <v>Fri</v>
      </c>
      <c r="E5388" s="34">
        <v>43469</v>
      </c>
      <c r="F5388" s="30">
        <v>51983</v>
      </c>
      <c r="G5388" s="2" t="s">
        <v>2704</v>
      </c>
      <c r="H5388" s="30" t="s">
        <v>2705</v>
      </c>
      <c r="I5388" s="2">
        <v>30</v>
      </c>
      <c r="J5388" s="30" t="s">
        <v>1411</v>
      </c>
      <c r="K5388" s="2" t="s">
        <v>1264</v>
      </c>
      <c r="L5388" s="30">
        <v>4163</v>
      </c>
      <c r="M5388" s="2">
        <v>31</v>
      </c>
      <c r="N5388" s="2">
        <v>48</v>
      </c>
      <c r="O5388" s="31">
        <v>0</v>
      </c>
    </row>
    <row r="5389" spans="1:15" x14ac:dyDescent="0.25">
      <c r="A5389" s="2">
        <f t="shared" si="340"/>
        <v>2019</v>
      </c>
      <c r="B5389" s="2" t="str">
        <f t="shared" si="341"/>
        <v>Jan</v>
      </c>
      <c r="C5389" s="2">
        <f t="shared" si="342"/>
        <v>1</v>
      </c>
      <c r="D5389" s="2" t="str">
        <f t="shared" si="343"/>
        <v>Fri</v>
      </c>
      <c r="E5389" s="34">
        <v>43469</v>
      </c>
      <c r="F5389" s="30">
        <v>51983</v>
      </c>
      <c r="G5389" s="2" t="s">
        <v>2704</v>
      </c>
      <c r="H5389" s="30" t="s">
        <v>2705</v>
      </c>
      <c r="I5389" s="2">
        <v>30</v>
      </c>
      <c r="J5389" s="30" t="s">
        <v>2066</v>
      </c>
      <c r="K5389" s="2" t="s">
        <v>1355</v>
      </c>
      <c r="L5389" s="30">
        <v>4163</v>
      </c>
      <c r="M5389" s="2">
        <v>31</v>
      </c>
      <c r="N5389" s="2">
        <v>48</v>
      </c>
      <c r="O5389" s="31">
        <v>0</v>
      </c>
    </row>
    <row r="5390" spans="1:15" x14ac:dyDescent="0.25">
      <c r="A5390" s="2">
        <f t="shared" si="340"/>
        <v>2019</v>
      </c>
      <c r="B5390" s="2" t="str">
        <f t="shared" si="341"/>
        <v>Jan</v>
      </c>
      <c r="C5390" s="2">
        <f t="shared" si="342"/>
        <v>1</v>
      </c>
      <c r="D5390" s="2" t="str">
        <f t="shared" si="343"/>
        <v>Fri</v>
      </c>
      <c r="E5390" s="34">
        <v>43469</v>
      </c>
      <c r="F5390" s="30">
        <v>51983</v>
      </c>
      <c r="G5390" s="2" t="s">
        <v>2704</v>
      </c>
      <c r="H5390" s="30" t="s">
        <v>2705</v>
      </c>
      <c r="I5390" s="2">
        <v>30</v>
      </c>
      <c r="J5390" s="30" t="s">
        <v>3247</v>
      </c>
      <c r="K5390" s="2" t="s">
        <v>1348</v>
      </c>
      <c r="L5390" s="30">
        <v>4163</v>
      </c>
      <c r="M5390" s="2">
        <v>31</v>
      </c>
      <c r="N5390" s="2">
        <v>48</v>
      </c>
      <c r="O5390" s="31">
        <v>0</v>
      </c>
    </row>
    <row r="5391" spans="1:15" x14ac:dyDescent="0.25">
      <c r="A5391" s="2">
        <f t="shared" si="340"/>
        <v>2019</v>
      </c>
      <c r="B5391" s="2" t="str">
        <f t="shared" si="341"/>
        <v>Jan</v>
      </c>
      <c r="C5391" s="2">
        <f t="shared" si="342"/>
        <v>1</v>
      </c>
      <c r="D5391" s="2" t="str">
        <f t="shared" si="343"/>
        <v>Fri</v>
      </c>
      <c r="E5391" s="34">
        <v>43469</v>
      </c>
      <c r="F5391" s="30">
        <v>51983</v>
      </c>
      <c r="G5391" s="2" t="s">
        <v>2704</v>
      </c>
      <c r="H5391" s="30" t="s">
        <v>2705</v>
      </c>
      <c r="I5391" s="2">
        <v>30</v>
      </c>
      <c r="J5391" s="30" t="s">
        <v>3248</v>
      </c>
      <c r="K5391" s="2" t="s">
        <v>1355</v>
      </c>
      <c r="L5391" s="30">
        <v>4163</v>
      </c>
      <c r="M5391" s="2">
        <v>31</v>
      </c>
      <c r="N5391" s="2">
        <v>48</v>
      </c>
      <c r="O5391" s="31">
        <v>0</v>
      </c>
    </row>
    <row r="5392" spans="1:15" x14ac:dyDescent="0.25">
      <c r="A5392" s="2">
        <f t="shared" si="340"/>
        <v>2019</v>
      </c>
      <c r="B5392" s="2" t="str">
        <f t="shared" si="341"/>
        <v>Jan</v>
      </c>
      <c r="C5392" s="2">
        <f t="shared" si="342"/>
        <v>1</v>
      </c>
      <c r="D5392" s="2" t="str">
        <f t="shared" si="343"/>
        <v>Fri</v>
      </c>
      <c r="E5392" s="34">
        <v>43469</v>
      </c>
      <c r="F5392" s="30">
        <v>51983</v>
      </c>
      <c r="G5392" s="2" t="s">
        <v>2704</v>
      </c>
      <c r="H5392" s="30" t="s">
        <v>2705</v>
      </c>
      <c r="I5392" s="2">
        <v>30</v>
      </c>
      <c r="J5392" s="30" t="s">
        <v>3249</v>
      </c>
      <c r="K5392" s="2" t="s">
        <v>1355</v>
      </c>
      <c r="L5392" s="30">
        <v>4163</v>
      </c>
      <c r="M5392" s="2">
        <v>31</v>
      </c>
      <c r="N5392" s="2">
        <v>48</v>
      </c>
      <c r="O5392" s="31">
        <v>0</v>
      </c>
    </row>
    <row r="5393" spans="1:15" x14ac:dyDescent="0.25">
      <c r="A5393" s="2">
        <f t="shared" si="340"/>
        <v>2019</v>
      </c>
      <c r="B5393" s="2" t="str">
        <f t="shared" si="341"/>
        <v>Jan</v>
      </c>
      <c r="C5393" s="2">
        <f t="shared" si="342"/>
        <v>1</v>
      </c>
      <c r="D5393" s="2" t="str">
        <f t="shared" si="343"/>
        <v>Fri</v>
      </c>
      <c r="E5393" s="34">
        <v>43469</v>
      </c>
      <c r="F5393" s="30">
        <v>51983</v>
      </c>
      <c r="G5393" s="2" t="s">
        <v>2704</v>
      </c>
      <c r="H5393" s="30" t="s">
        <v>2705</v>
      </c>
      <c r="I5393" s="2">
        <v>30</v>
      </c>
      <c r="J5393" s="30" t="s">
        <v>3250</v>
      </c>
      <c r="K5393" s="2" t="s">
        <v>1355</v>
      </c>
      <c r="L5393" s="30">
        <v>4163</v>
      </c>
      <c r="M5393" s="2">
        <v>31</v>
      </c>
      <c r="N5393" s="2">
        <v>48</v>
      </c>
      <c r="O5393" s="31">
        <v>0</v>
      </c>
    </row>
    <row r="5394" spans="1:15" x14ac:dyDescent="0.25">
      <c r="A5394" s="2">
        <f t="shared" si="340"/>
        <v>2019</v>
      </c>
      <c r="B5394" s="2" t="str">
        <f t="shared" si="341"/>
        <v>Jan</v>
      </c>
      <c r="C5394" s="2">
        <f t="shared" si="342"/>
        <v>1</v>
      </c>
      <c r="D5394" s="2" t="str">
        <f t="shared" si="343"/>
        <v>Fri</v>
      </c>
      <c r="E5394" s="34">
        <v>43469</v>
      </c>
      <c r="F5394" s="30">
        <v>53328</v>
      </c>
      <c r="G5394" s="2" t="s">
        <v>2681</v>
      </c>
      <c r="H5394" s="30">
        <v>264327</v>
      </c>
      <c r="I5394" s="2">
        <v>15</v>
      </c>
      <c r="J5394" s="30" t="s">
        <v>1277</v>
      </c>
      <c r="K5394" s="2" t="s">
        <v>1264</v>
      </c>
      <c r="L5394" s="30">
        <v>0</v>
      </c>
      <c r="M5394" s="2">
        <v>0</v>
      </c>
      <c r="N5394" s="2">
        <v>33</v>
      </c>
      <c r="O5394" s="31">
        <v>2.3807870370370368E-2</v>
      </c>
    </row>
    <row r="5395" spans="1:15" x14ac:dyDescent="0.25">
      <c r="A5395" s="2">
        <f t="shared" si="340"/>
        <v>2019</v>
      </c>
      <c r="B5395" s="2" t="str">
        <f t="shared" si="341"/>
        <v>Jan</v>
      </c>
      <c r="C5395" s="2">
        <f t="shared" si="342"/>
        <v>1</v>
      </c>
      <c r="D5395" s="2" t="str">
        <f t="shared" si="343"/>
        <v>Fri</v>
      </c>
      <c r="E5395" s="34">
        <v>43469</v>
      </c>
      <c r="F5395" s="30">
        <v>53328</v>
      </c>
      <c r="G5395" s="2" t="s">
        <v>2681</v>
      </c>
      <c r="H5395" s="30">
        <v>264327</v>
      </c>
      <c r="I5395" s="2">
        <v>15</v>
      </c>
      <c r="J5395" s="30" t="s">
        <v>1705</v>
      </c>
      <c r="K5395" s="2" t="s">
        <v>1272</v>
      </c>
      <c r="L5395" s="30">
        <v>0</v>
      </c>
      <c r="M5395" s="2">
        <v>0</v>
      </c>
      <c r="N5395" s="2">
        <v>33</v>
      </c>
      <c r="O5395" s="31">
        <v>2.3229166666666665E-2</v>
      </c>
    </row>
    <row r="5396" spans="1:15" x14ac:dyDescent="0.25">
      <c r="A5396" s="2">
        <f t="shared" si="340"/>
        <v>2019</v>
      </c>
      <c r="B5396" s="2" t="str">
        <f t="shared" si="341"/>
        <v>Jan</v>
      </c>
      <c r="C5396" s="2">
        <f t="shared" si="342"/>
        <v>1</v>
      </c>
      <c r="D5396" s="2" t="str">
        <f t="shared" si="343"/>
        <v>Fri</v>
      </c>
      <c r="E5396" s="34">
        <v>43469</v>
      </c>
      <c r="F5396" s="30">
        <v>53328</v>
      </c>
      <c r="G5396" s="2" t="s">
        <v>2681</v>
      </c>
      <c r="H5396" s="30">
        <v>264327</v>
      </c>
      <c r="I5396" s="2">
        <v>15</v>
      </c>
      <c r="J5396" s="30" t="s">
        <v>1770</v>
      </c>
      <c r="K5396" s="2" t="s">
        <v>1348</v>
      </c>
      <c r="L5396" s="30">
        <v>0</v>
      </c>
      <c r="M5396" s="2">
        <v>0</v>
      </c>
      <c r="N5396" s="2">
        <v>33</v>
      </c>
      <c r="O5396" s="31">
        <v>3.1030092592592592E-2</v>
      </c>
    </row>
    <row r="5397" spans="1:15" x14ac:dyDescent="0.25">
      <c r="A5397" s="2">
        <f t="shared" si="340"/>
        <v>2019</v>
      </c>
      <c r="B5397" s="2" t="str">
        <f t="shared" si="341"/>
        <v>Jan</v>
      </c>
      <c r="C5397" s="2">
        <f t="shared" si="342"/>
        <v>1</v>
      </c>
      <c r="D5397" s="2" t="str">
        <f t="shared" si="343"/>
        <v>Fri</v>
      </c>
      <c r="E5397" s="34">
        <v>43469</v>
      </c>
      <c r="F5397" s="30">
        <v>53328</v>
      </c>
      <c r="G5397" s="2" t="s">
        <v>2681</v>
      </c>
      <c r="H5397" s="30">
        <v>264327</v>
      </c>
      <c r="I5397" s="2">
        <v>15</v>
      </c>
      <c r="J5397" s="30" t="s">
        <v>1794</v>
      </c>
      <c r="K5397" s="2" t="s">
        <v>1855</v>
      </c>
      <c r="L5397" s="30">
        <v>0</v>
      </c>
      <c r="M5397" s="2">
        <v>0</v>
      </c>
      <c r="N5397" s="2">
        <v>33</v>
      </c>
      <c r="O5397" s="31">
        <v>1.741898148148148E-2</v>
      </c>
    </row>
    <row r="5398" spans="1:15" x14ac:dyDescent="0.25">
      <c r="A5398" s="2">
        <f t="shared" si="340"/>
        <v>2019</v>
      </c>
      <c r="B5398" s="2" t="str">
        <f t="shared" si="341"/>
        <v>Jan</v>
      </c>
      <c r="C5398" s="2">
        <f t="shared" si="342"/>
        <v>1</v>
      </c>
      <c r="D5398" s="2" t="str">
        <f t="shared" si="343"/>
        <v>Fri</v>
      </c>
      <c r="E5398" s="34">
        <v>43469</v>
      </c>
      <c r="F5398" s="30">
        <v>53328</v>
      </c>
      <c r="G5398" s="2" t="s">
        <v>2681</v>
      </c>
      <c r="H5398" s="30">
        <v>264327</v>
      </c>
      <c r="I5398" s="2">
        <v>15</v>
      </c>
      <c r="J5398" s="30" t="s">
        <v>1844</v>
      </c>
      <c r="K5398" s="2" t="s">
        <v>1855</v>
      </c>
      <c r="L5398" s="30">
        <v>0</v>
      </c>
      <c r="M5398" s="2">
        <v>0</v>
      </c>
      <c r="N5398" s="2">
        <v>33</v>
      </c>
      <c r="O5398" s="31">
        <v>1.8136574074074072E-2</v>
      </c>
    </row>
    <row r="5399" spans="1:15" x14ac:dyDescent="0.25">
      <c r="A5399" s="2">
        <f t="shared" si="340"/>
        <v>2019</v>
      </c>
      <c r="B5399" s="2" t="str">
        <f t="shared" si="341"/>
        <v>Jan</v>
      </c>
      <c r="C5399" s="2">
        <f t="shared" si="342"/>
        <v>1</v>
      </c>
      <c r="D5399" s="2" t="str">
        <f t="shared" si="343"/>
        <v>Fri</v>
      </c>
      <c r="E5399" s="34">
        <v>43469</v>
      </c>
      <c r="F5399" s="30">
        <v>51974</v>
      </c>
      <c r="G5399" s="2" t="s">
        <v>2706</v>
      </c>
      <c r="H5399" s="30" t="s">
        <v>2707</v>
      </c>
      <c r="I5399" s="2">
        <v>59</v>
      </c>
      <c r="J5399" s="30" t="s">
        <v>1705</v>
      </c>
      <c r="K5399" s="2" t="s">
        <v>1272</v>
      </c>
      <c r="L5399" s="30">
        <v>9120</v>
      </c>
      <c r="M5399" s="2">
        <v>65</v>
      </c>
      <c r="N5399" s="2">
        <v>48</v>
      </c>
      <c r="O5399" s="31">
        <v>7.3310185185185187E-2</v>
      </c>
    </row>
    <row r="5400" spans="1:15" x14ac:dyDescent="0.25">
      <c r="A5400" s="2">
        <f t="shared" si="340"/>
        <v>2019</v>
      </c>
      <c r="B5400" s="2" t="str">
        <f t="shared" si="341"/>
        <v>Jan</v>
      </c>
      <c r="C5400" s="2">
        <f t="shared" si="342"/>
        <v>1</v>
      </c>
      <c r="D5400" s="2" t="str">
        <f t="shared" si="343"/>
        <v>Fri</v>
      </c>
      <c r="E5400" s="34">
        <v>43469</v>
      </c>
      <c r="F5400" s="30">
        <v>51974</v>
      </c>
      <c r="G5400" s="2" t="s">
        <v>2706</v>
      </c>
      <c r="H5400" s="30" t="s">
        <v>2707</v>
      </c>
      <c r="I5400" s="2">
        <v>59</v>
      </c>
      <c r="J5400" s="30" t="s">
        <v>1706</v>
      </c>
      <c r="K5400" s="2" t="s">
        <v>1264</v>
      </c>
      <c r="L5400" s="30">
        <v>9120</v>
      </c>
      <c r="M5400" s="2">
        <v>65</v>
      </c>
      <c r="N5400" s="2">
        <v>48</v>
      </c>
      <c r="O5400" s="31">
        <v>0.15296296296296297</v>
      </c>
    </row>
    <row r="5401" spans="1:15" x14ac:dyDescent="0.25">
      <c r="A5401" s="2">
        <f t="shared" si="340"/>
        <v>2019</v>
      </c>
      <c r="B5401" s="2" t="str">
        <f t="shared" si="341"/>
        <v>Jan</v>
      </c>
      <c r="C5401" s="2">
        <f t="shared" si="342"/>
        <v>1</v>
      </c>
      <c r="D5401" s="2" t="str">
        <f t="shared" si="343"/>
        <v>Fri</v>
      </c>
      <c r="E5401" s="34">
        <v>43469</v>
      </c>
      <c r="F5401" s="30">
        <v>51974</v>
      </c>
      <c r="G5401" s="2" t="s">
        <v>2706</v>
      </c>
      <c r="H5401" s="30" t="s">
        <v>2707</v>
      </c>
      <c r="I5401" s="2">
        <v>59</v>
      </c>
      <c r="J5401" s="30" t="s">
        <v>1711</v>
      </c>
      <c r="K5401" s="2" t="s">
        <v>1429</v>
      </c>
      <c r="L5401" s="30">
        <v>9120</v>
      </c>
      <c r="M5401" s="2">
        <v>65</v>
      </c>
      <c r="N5401" s="2">
        <v>48</v>
      </c>
      <c r="O5401" s="31">
        <v>0.15091435185185184</v>
      </c>
    </row>
    <row r="5402" spans="1:15" x14ac:dyDescent="0.25">
      <c r="A5402" s="2">
        <f t="shared" si="340"/>
        <v>2019</v>
      </c>
      <c r="B5402" s="2" t="str">
        <f t="shared" si="341"/>
        <v>Jan</v>
      </c>
      <c r="C5402" s="2">
        <f t="shared" si="342"/>
        <v>1</v>
      </c>
      <c r="D5402" s="2" t="str">
        <f t="shared" si="343"/>
        <v>Fri</v>
      </c>
      <c r="E5402" s="34">
        <v>43469</v>
      </c>
      <c r="F5402" s="30">
        <v>51974</v>
      </c>
      <c r="G5402" s="2" t="s">
        <v>2706</v>
      </c>
      <c r="H5402" s="30" t="s">
        <v>2707</v>
      </c>
      <c r="I5402" s="2">
        <v>59</v>
      </c>
      <c r="J5402" s="30" t="s">
        <v>1770</v>
      </c>
      <c r="K5402" s="2" t="s">
        <v>1348</v>
      </c>
      <c r="L5402" s="30">
        <v>9120</v>
      </c>
      <c r="M5402" s="2">
        <v>65</v>
      </c>
      <c r="N5402" s="2">
        <v>48</v>
      </c>
      <c r="O5402" s="31">
        <v>7.7627314814814816E-2</v>
      </c>
    </row>
    <row r="5403" spans="1:15" x14ac:dyDescent="0.25">
      <c r="A5403" s="2">
        <f t="shared" si="340"/>
        <v>2019</v>
      </c>
      <c r="B5403" s="2" t="str">
        <f t="shared" si="341"/>
        <v>Jan</v>
      </c>
      <c r="C5403" s="2">
        <f t="shared" si="342"/>
        <v>1</v>
      </c>
      <c r="D5403" s="2" t="str">
        <f t="shared" si="343"/>
        <v>Fri</v>
      </c>
      <c r="E5403" s="34">
        <v>43469</v>
      </c>
      <c r="F5403" s="30">
        <v>51974</v>
      </c>
      <c r="G5403" s="2" t="s">
        <v>2706</v>
      </c>
      <c r="H5403" s="30" t="s">
        <v>2707</v>
      </c>
      <c r="I5403" s="2">
        <v>59</v>
      </c>
      <c r="J5403" s="30" t="s">
        <v>1794</v>
      </c>
      <c r="K5403" s="2" t="s">
        <v>1275</v>
      </c>
      <c r="L5403" s="30">
        <v>9120</v>
      </c>
      <c r="M5403" s="2">
        <v>65</v>
      </c>
      <c r="N5403" s="2">
        <v>48</v>
      </c>
      <c r="O5403" s="31">
        <v>0.15336805555555555</v>
      </c>
    </row>
    <row r="5404" spans="1:15" x14ac:dyDescent="0.25">
      <c r="A5404" s="2">
        <f t="shared" si="340"/>
        <v>2019</v>
      </c>
      <c r="B5404" s="2" t="str">
        <f t="shared" si="341"/>
        <v>Jan</v>
      </c>
      <c r="C5404" s="2">
        <f t="shared" si="342"/>
        <v>1</v>
      </c>
      <c r="D5404" s="2" t="str">
        <f t="shared" si="343"/>
        <v>Fri</v>
      </c>
      <c r="E5404" s="34">
        <v>43469</v>
      </c>
      <c r="F5404" s="30">
        <v>51974</v>
      </c>
      <c r="G5404" s="2" t="s">
        <v>2706</v>
      </c>
      <c r="H5404" s="30" t="s">
        <v>2707</v>
      </c>
      <c r="I5404" s="2">
        <v>59</v>
      </c>
      <c r="J5404" s="30" t="s">
        <v>1844</v>
      </c>
      <c r="K5404" s="2" t="s">
        <v>1275</v>
      </c>
      <c r="L5404" s="30">
        <v>9120</v>
      </c>
      <c r="M5404" s="2">
        <v>65</v>
      </c>
      <c r="N5404" s="2">
        <v>48</v>
      </c>
      <c r="O5404" s="31">
        <v>0.15361111111111111</v>
      </c>
    </row>
    <row r="5405" spans="1:15" x14ac:dyDescent="0.25">
      <c r="A5405" s="2">
        <f t="shared" si="340"/>
        <v>2019</v>
      </c>
      <c r="B5405" s="2" t="str">
        <f t="shared" si="341"/>
        <v>Jan</v>
      </c>
      <c r="C5405" s="2">
        <f t="shared" si="342"/>
        <v>1</v>
      </c>
      <c r="D5405" s="2" t="str">
        <f t="shared" si="343"/>
        <v>Fri</v>
      </c>
      <c r="E5405" s="34">
        <v>43469</v>
      </c>
      <c r="F5405" s="30">
        <v>51974</v>
      </c>
      <c r="G5405" s="2" t="s">
        <v>2706</v>
      </c>
      <c r="H5405" s="30" t="s">
        <v>2707</v>
      </c>
      <c r="I5405" s="2">
        <v>59</v>
      </c>
      <c r="J5405" s="30" t="s">
        <v>1868</v>
      </c>
      <c r="K5405" s="2" t="s">
        <v>1429</v>
      </c>
      <c r="L5405" s="30">
        <v>9120</v>
      </c>
      <c r="M5405" s="2">
        <v>65</v>
      </c>
      <c r="N5405" s="2">
        <v>48</v>
      </c>
      <c r="O5405" s="31">
        <v>0.15135416666666668</v>
      </c>
    </row>
    <row r="5406" spans="1:15" x14ac:dyDescent="0.25">
      <c r="A5406" s="2">
        <f t="shared" si="340"/>
        <v>2019</v>
      </c>
      <c r="B5406" s="2" t="str">
        <f t="shared" si="341"/>
        <v>Jan</v>
      </c>
      <c r="C5406" s="2">
        <f t="shared" si="342"/>
        <v>1</v>
      </c>
      <c r="D5406" s="2" t="str">
        <f t="shared" si="343"/>
        <v>Fri</v>
      </c>
      <c r="E5406" s="34">
        <v>43469</v>
      </c>
      <c r="F5406" s="30">
        <v>51974</v>
      </c>
      <c r="G5406" s="2" t="s">
        <v>2706</v>
      </c>
      <c r="H5406" s="30" t="s">
        <v>2707</v>
      </c>
      <c r="I5406" s="2">
        <v>59</v>
      </c>
      <c r="J5406" s="30" t="s">
        <v>2081</v>
      </c>
      <c r="K5406" s="2" t="s">
        <v>1429</v>
      </c>
      <c r="L5406" s="30">
        <v>9120</v>
      </c>
      <c r="M5406" s="2">
        <v>65</v>
      </c>
      <c r="N5406" s="2">
        <v>48</v>
      </c>
      <c r="O5406" s="31">
        <v>0.1504513888888889</v>
      </c>
    </row>
    <row r="5407" spans="1:15" x14ac:dyDescent="0.25">
      <c r="A5407" s="2">
        <f t="shared" si="340"/>
        <v>2019</v>
      </c>
      <c r="B5407" s="2" t="str">
        <f t="shared" si="341"/>
        <v>Jan</v>
      </c>
      <c r="C5407" s="2">
        <f t="shared" si="342"/>
        <v>1</v>
      </c>
      <c r="D5407" s="2" t="str">
        <f t="shared" si="343"/>
        <v>Fri</v>
      </c>
      <c r="E5407" s="34">
        <v>43469</v>
      </c>
      <c r="F5407" s="30">
        <v>51974</v>
      </c>
      <c r="G5407" s="2" t="s">
        <v>2706</v>
      </c>
      <c r="H5407" s="30" t="s">
        <v>2707</v>
      </c>
      <c r="I5407" s="2">
        <v>59</v>
      </c>
      <c r="J5407" s="30" t="s">
        <v>2087</v>
      </c>
      <c r="K5407" s="2" t="s">
        <v>1429</v>
      </c>
      <c r="L5407" s="30">
        <v>9120</v>
      </c>
      <c r="M5407" s="2">
        <v>65</v>
      </c>
      <c r="N5407" s="2">
        <v>48</v>
      </c>
      <c r="O5407" s="31">
        <v>0.15238425925925925</v>
      </c>
    </row>
    <row r="5408" spans="1:15" x14ac:dyDescent="0.25">
      <c r="A5408" s="2">
        <f t="shared" si="340"/>
        <v>2019</v>
      </c>
      <c r="B5408" s="2" t="str">
        <f t="shared" si="341"/>
        <v>Jan</v>
      </c>
      <c r="C5408" s="2">
        <f t="shared" si="342"/>
        <v>1</v>
      </c>
      <c r="D5408" s="2" t="str">
        <f t="shared" si="343"/>
        <v>Fri</v>
      </c>
      <c r="E5408" s="34">
        <v>43469</v>
      </c>
      <c r="F5408" s="30">
        <v>51974</v>
      </c>
      <c r="G5408" s="2" t="s">
        <v>2706</v>
      </c>
      <c r="H5408" s="30" t="s">
        <v>2707</v>
      </c>
      <c r="I5408" s="2">
        <v>59</v>
      </c>
      <c r="J5408" s="30" t="s">
        <v>2456</v>
      </c>
      <c r="K5408" s="2" t="s">
        <v>1429</v>
      </c>
      <c r="L5408" s="30">
        <v>9120</v>
      </c>
      <c r="M5408" s="2">
        <v>65</v>
      </c>
      <c r="N5408" s="2">
        <v>48</v>
      </c>
      <c r="O5408" s="31">
        <v>0.14909722222222221</v>
      </c>
    </row>
    <row r="5409" spans="1:15" x14ac:dyDescent="0.25">
      <c r="A5409" s="2">
        <f t="shared" si="340"/>
        <v>2019</v>
      </c>
      <c r="B5409" s="2" t="str">
        <f t="shared" si="341"/>
        <v>Jan</v>
      </c>
      <c r="C5409" s="2">
        <f t="shared" si="342"/>
        <v>1</v>
      </c>
      <c r="D5409" s="2" t="str">
        <f t="shared" si="343"/>
        <v>Fri</v>
      </c>
      <c r="E5409" s="34">
        <v>43469</v>
      </c>
      <c r="F5409" s="30">
        <v>51973</v>
      </c>
      <c r="G5409" s="2" t="s">
        <v>2708</v>
      </c>
      <c r="H5409" s="30" t="s">
        <v>2709</v>
      </c>
      <c r="I5409" s="2">
        <v>64</v>
      </c>
      <c r="J5409" s="30" t="s">
        <v>1258</v>
      </c>
      <c r="K5409" s="2" t="s">
        <v>1355</v>
      </c>
      <c r="L5409" s="30">
        <v>8031</v>
      </c>
      <c r="M5409" s="2">
        <v>46</v>
      </c>
      <c r="N5409" s="2">
        <v>48</v>
      </c>
      <c r="O5409" s="31">
        <v>0.10121527777777778</v>
      </c>
    </row>
    <row r="5410" spans="1:15" x14ac:dyDescent="0.25">
      <c r="A5410" s="2">
        <f t="shared" si="340"/>
        <v>2019</v>
      </c>
      <c r="B5410" s="2" t="str">
        <f t="shared" si="341"/>
        <v>Jan</v>
      </c>
      <c r="C5410" s="2">
        <f t="shared" si="342"/>
        <v>1</v>
      </c>
      <c r="D5410" s="2" t="str">
        <f t="shared" si="343"/>
        <v>Fri</v>
      </c>
      <c r="E5410" s="34">
        <v>43469</v>
      </c>
      <c r="F5410" s="30">
        <v>51973</v>
      </c>
      <c r="G5410" s="2" t="s">
        <v>2708</v>
      </c>
      <c r="H5410" s="30" t="s">
        <v>2709</v>
      </c>
      <c r="I5410" s="2">
        <v>64</v>
      </c>
      <c r="J5410" s="30" t="s">
        <v>1292</v>
      </c>
      <c r="K5410" s="2" t="s">
        <v>1264</v>
      </c>
      <c r="L5410" s="30">
        <v>8031</v>
      </c>
      <c r="M5410" s="2">
        <v>46</v>
      </c>
      <c r="N5410" s="2">
        <v>48</v>
      </c>
      <c r="O5410" s="31">
        <v>0.10402777777777777</v>
      </c>
    </row>
    <row r="5411" spans="1:15" x14ac:dyDescent="0.25">
      <c r="A5411" s="2">
        <f t="shared" si="340"/>
        <v>2019</v>
      </c>
      <c r="B5411" s="2" t="str">
        <f t="shared" si="341"/>
        <v>Jan</v>
      </c>
      <c r="C5411" s="2">
        <f t="shared" si="342"/>
        <v>1</v>
      </c>
      <c r="D5411" s="2" t="str">
        <f t="shared" si="343"/>
        <v>Fri</v>
      </c>
      <c r="E5411" s="34">
        <v>43469</v>
      </c>
      <c r="F5411" s="30">
        <v>51973</v>
      </c>
      <c r="G5411" s="2" t="s">
        <v>2708</v>
      </c>
      <c r="H5411" s="30" t="s">
        <v>2709</v>
      </c>
      <c r="I5411" s="2">
        <v>64</v>
      </c>
      <c r="J5411" s="30" t="s">
        <v>1300</v>
      </c>
      <c r="K5411" s="2" t="s">
        <v>1264</v>
      </c>
      <c r="L5411" s="30">
        <v>8031</v>
      </c>
      <c r="M5411" s="2">
        <v>46</v>
      </c>
      <c r="N5411" s="2">
        <v>48</v>
      </c>
      <c r="O5411" s="31">
        <v>6.083333333333333E-2</v>
      </c>
    </row>
    <row r="5412" spans="1:15" x14ac:dyDescent="0.25">
      <c r="A5412" s="2">
        <f t="shared" si="340"/>
        <v>2019</v>
      </c>
      <c r="B5412" s="2" t="str">
        <f t="shared" si="341"/>
        <v>Jan</v>
      </c>
      <c r="C5412" s="2">
        <f t="shared" si="342"/>
        <v>1</v>
      </c>
      <c r="D5412" s="2" t="str">
        <f t="shared" si="343"/>
        <v>Fri</v>
      </c>
      <c r="E5412" s="34">
        <v>43469</v>
      </c>
      <c r="F5412" s="30">
        <v>51973</v>
      </c>
      <c r="G5412" s="2" t="s">
        <v>2708</v>
      </c>
      <c r="H5412" s="30" t="s">
        <v>2709</v>
      </c>
      <c r="I5412" s="2">
        <v>64</v>
      </c>
      <c r="J5412" s="30" t="s">
        <v>1300</v>
      </c>
      <c r="K5412" s="2" t="s">
        <v>1272</v>
      </c>
      <c r="L5412" s="30">
        <v>8031</v>
      </c>
      <c r="M5412" s="2">
        <v>46</v>
      </c>
      <c r="N5412" s="2">
        <v>48</v>
      </c>
      <c r="O5412" s="31">
        <v>4.3622685185185188E-2</v>
      </c>
    </row>
    <row r="5413" spans="1:15" x14ac:dyDescent="0.25">
      <c r="A5413" s="2">
        <f t="shared" si="340"/>
        <v>2019</v>
      </c>
      <c r="B5413" s="2" t="str">
        <f t="shared" si="341"/>
        <v>Jan</v>
      </c>
      <c r="C5413" s="2">
        <f t="shared" si="342"/>
        <v>1</v>
      </c>
      <c r="D5413" s="2" t="str">
        <f t="shared" si="343"/>
        <v>Fri</v>
      </c>
      <c r="E5413" s="34">
        <v>43469</v>
      </c>
      <c r="F5413" s="30">
        <v>51973</v>
      </c>
      <c r="G5413" s="2" t="s">
        <v>2708</v>
      </c>
      <c r="H5413" s="30" t="s">
        <v>2709</v>
      </c>
      <c r="I5413" s="2">
        <v>64</v>
      </c>
      <c r="J5413" s="30" t="s">
        <v>1284</v>
      </c>
      <c r="K5413" s="2" t="s">
        <v>1355</v>
      </c>
      <c r="L5413" s="30">
        <v>8031</v>
      </c>
      <c r="M5413" s="2">
        <v>46</v>
      </c>
      <c r="N5413" s="2">
        <v>48</v>
      </c>
      <c r="O5413" s="31">
        <v>0.10320601851851852</v>
      </c>
    </row>
    <row r="5414" spans="1:15" x14ac:dyDescent="0.25">
      <c r="A5414" s="2">
        <f t="shared" si="340"/>
        <v>2019</v>
      </c>
      <c r="B5414" s="2" t="str">
        <f t="shared" si="341"/>
        <v>Jan</v>
      </c>
      <c r="C5414" s="2">
        <f t="shared" si="342"/>
        <v>1</v>
      </c>
      <c r="D5414" s="2" t="str">
        <f t="shared" si="343"/>
        <v>Fri</v>
      </c>
      <c r="E5414" s="34">
        <v>43469</v>
      </c>
      <c r="F5414" s="30">
        <v>51973</v>
      </c>
      <c r="G5414" s="2" t="s">
        <v>2708</v>
      </c>
      <c r="H5414" s="30" t="s">
        <v>2709</v>
      </c>
      <c r="I5414" s="2">
        <v>64</v>
      </c>
      <c r="J5414" s="30" t="s">
        <v>1386</v>
      </c>
      <c r="K5414" s="2" t="s">
        <v>1355</v>
      </c>
      <c r="L5414" s="30">
        <v>8031</v>
      </c>
      <c r="M5414" s="2">
        <v>46</v>
      </c>
      <c r="N5414" s="2">
        <v>48</v>
      </c>
      <c r="O5414" s="31">
        <v>0.1029050925925926</v>
      </c>
    </row>
    <row r="5415" spans="1:15" x14ac:dyDescent="0.25">
      <c r="A5415" s="2">
        <f t="shared" si="340"/>
        <v>2019</v>
      </c>
      <c r="B5415" s="2" t="str">
        <f t="shared" si="341"/>
        <v>Jan</v>
      </c>
      <c r="C5415" s="2">
        <f t="shared" si="342"/>
        <v>1</v>
      </c>
      <c r="D5415" s="2" t="str">
        <f t="shared" si="343"/>
        <v>Fri</v>
      </c>
      <c r="E5415" s="34">
        <v>43469</v>
      </c>
      <c r="F5415" s="30">
        <v>51973</v>
      </c>
      <c r="G5415" s="2" t="s">
        <v>2708</v>
      </c>
      <c r="H5415" s="30" t="s">
        <v>2709</v>
      </c>
      <c r="I5415" s="2">
        <v>64</v>
      </c>
      <c r="J5415" s="30" t="s">
        <v>1389</v>
      </c>
      <c r="K5415" s="2" t="s">
        <v>1264</v>
      </c>
      <c r="L5415" s="30">
        <v>8031</v>
      </c>
      <c r="M5415" s="2">
        <v>46</v>
      </c>
      <c r="N5415" s="2">
        <v>48</v>
      </c>
      <c r="O5415" s="31">
        <v>0.10375000000000001</v>
      </c>
    </row>
    <row r="5416" spans="1:15" x14ac:dyDescent="0.25">
      <c r="A5416" s="2">
        <f t="shared" si="340"/>
        <v>2019</v>
      </c>
      <c r="B5416" s="2" t="str">
        <f t="shared" si="341"/>
        <v>Jan</v>
      </c>
      <c r="C5416" s="2">
        <f t="shared" si="342"/>
        <v>1</v>
      </c>
      <c r="D5416" s="2" t="str">
        <f t="shared" si="343"/>
        <v>Fri</v>
      </c>
      <c r="E5416" s="34">
        <v>43469</v>
      </c>
      <c r="F5416" s="30">
        <v>51973</v>
      </c>
      <c r="G5416" s="2" t="s">
        <v>2708</v>
      </c>
      <c r="H5416" s="30" t="s">
        <v>2709</v>
      </c>
      <c r="I5416" s="2">
        <v>64</v>
      </c>
      <c r="J5416" s="30" t="s">
        <v>1390</v>
      </c>
      <c r="K5416" s="2" t="s">
        <v>1355</v>
      </c>
      <c r="L5416" s="30">
        <v>8031</v>
      </c>
      <c r="M5416" s="2">
        <v>46</v>
      </c>
      <c r="N5416" s="2">
        <v>48</v>
      </c>
      <c r="O5416" s="31">
        <v>0.1013888888888889</v>
      </c>
    </row>
    <row r="5417" spans="1:15" x14ac:dyDescent="0.25">
      <c r="A5417" s="2">
        <f t="shared" si="340"/>
        <v>2019</v>
      </c>
      <c r="B5417" s="2" t="str">
        <f t="shared" si="341"/>
        <v>Jan</v>
      </c>
      <c r="C5417" s="2">
        <f t="shared" si="342"/>
        <v>1</v>
      </c>
      <c r="D5417" s="2" t="str">
        <f t="shared" si="343"/>
        <v>Fri</v>
      </c>
      <c r="E5417" s="34">
        <v>43469</v>
      </c>
      <c r="F5417" s="30">
        <v>51973</v>
      </c>
      <c r="G5417" s="2" t="s">
        <v>2708</v>
      </c>
      <c r="H5417" s="30" t="s">
        <v>2709</v>
      </c>
      <c r="I5417" s="2">
        <v>64</v>
      </c>
      <c r="J5417" s="30" t="s">
        <v>1392</v>
      </c>
      <c r="K5417" s="2" t="s">
        <v>1355</v>
      </c>
      <c r="L5417" s="30">
        <v>8031</v>
      </c>
      <c r="M5417" s="2">
        <v>46</v>
      </c>
      <c r="N5417" s="2">
        <v>48</v>
      </c>
      <c r="O5417" s="31">
        <v>0.10219907407407408</v>
      </c>
    </row>
    <row r="5418" spans="1:15" x14ac:dyDescent="0.25">
      <c r="A5418" s="2">
        <f t="shared" si="340"/>
        <v>2019</v>
      </c>
      <c r="B5418" s="2" t="str">
        <f t="shared" si="341"/>
        <v>Jan</v>
      </c>
      <c r="C5418" s="2">
        <f t="shared" si="342"/>
        <v>1</v>
      </c>
      <c r="D5418" s="2" t="str">
        <f t="shared" si="343"/>
        <v>Fri</v>
      </c>
      <c r="E5418" s="34">
        <v>43469</v>
      </c>
      <c r="F5418" s="30">
        <v>51973</v>
      </c>
      <c r="G5418" s="2" t="s">
        <v>2708</v>
      </c>
      <c r="H5418" s="30" t="s">
        <v>2709</v>
      </c>
      <c r="I5418" s="2">
        <v>64</v>
      </c>
      <c r="J5418" s="30" t="s">
        <v>1344</v>
      </c>
      <c r="K5418" s="2" t="s">
        <v>1247</v>
      </c>
      <c r="L5418" s="30">
        <v>8031</v>
      </c>
      <c r="M5418" s="2">
        <v>46</v>
      </c>
      <c r="N5418" s="2">
        <v>48</v>
      </c>
      <c r="O5418" s="31">
        <v>9.752314814814815E-2</v>
      </c>
    </row>
    <row r="5419" spans="1:15" x14ac:dyDescent="0.25">
      <c r="A5419" s="2">
        <f t="shared" si="340"/>
        <v>2019</v>
      </c>
      <c r="B5419" s="2" t="str">
        <f t="shared" si="341"/>
        <v>Jan</v>
      </c>
      <c r="C5419" s="2">
        <f t="shared" si="342"/>
        <v>1</v>
      </c>
      <c r="D5419" s="2" t="str">
        <f t="shared" si="343"/>
        <v>Fri</v>
      </c>
      <c r="E5419" s="34">
        <v>43469</v>
      </c>
      <c r="F5419" s="30">
        <v>51973</v>
      </c>
      <c r="G5419" s="2" t="s">
        <v>2708</v>
      </c>
      <c r="H5419" s="30" t="s">
        <v>2709</v>
      </c>
      <c r="I5419" s="2">
        <v>64</v>
      </c>
      <c r="J5419" s="30" t="s">
        <v>1409</v>
      </c>
      <c r="K5419" s="2" t="s">
        <v>1355</v>
      </c>
      <c r="L5419" s="30">
        <v>8031</v>
      </c>
      <c r="M5419" s="2">
        <v>46</v>
      </c>
      <c r="N5419" s="2">
        <v>48</v>
      </c>
      <c r="O5419" s="31">
        <v>0.10075231481481482</v>
      </c>
    </row>
    <row r="5420" spans="1:15" x14ac:dyDescent="0.25">
      <c r="A5420" s="2">
        <f t="shared" si="340"/>
        <v>2019</v>
      </c>
      <c r="B5420" s="2" t="str">
        <f t="shared" si="341"/>
        <v>Jan</v>
      </c>
      <c r="C5420" s="2">
        <f t="shared" si="342"/>
        <v>1</v>
      </c>
      <c r="D5420" s="2" t="str">
        <f t="shared" si="343"/>
        <v>Fri</v>
      </c>
      <c r="E5420" s="34">
        <v>43469</v>
      </c>
      <c r="F5420" s="30">
        <v>51973</v>
      </c>
      <c r="G5420" s="2" t="s">
        <v>2708</v>
      </c>
      <c r="H5420" s="30" t="s">
        <v>2709</v>
      </c>
      <c r="I5420" s="2">
        <v>64</v>
      </c>
      <c r="J5420" s="30" t="s">
        <v>1411</v>
      </c>
      <c r="K5420" s="2" t="s">
        <v>1264</v>
      </c>
      <c r="L5420" s="30">
        <v>8031</v>
      </c>
      <c r="M5420" s="2">
        <v>46</v>
      </c>
      <c r="N5420" s="2">
        <v>48</v>
      </c>
      <c r="O5420" s="31">
        <v>0.10416666666666667</v>
      </c>
    </row>
    <row r="5421" spans="1:15" x14ac:dyDescent="0.25">
      <c r="A5421" s="2">
        <f t="shared" si="340"/>
        <v>2019</v>
      </c>
      <c r="B5421" s="2" t="str">
        <f t="shared" si="341"/>
        <v>Jan</v>
      </c>
      <c r="C5421" s="2">
        <f t="shared" si="342"/>
        <v>1</v>
      </c>
      <c r="D5421" s="2" t="str">
        <f t="shared" si="343"/>
        <v>Fri</v>
      </c>
      <c r="E5421" s="34">
        <v>43469</v>
      </c>
      <c r="F5421" s="30">
        <v>51973</v>
      </c>
      <c r="G5421" s="2" t="s">
        <v>2708</v>
      </c>
      <c r="H5421" s="30" t="s">
        <v>2709</v>
      </c>
      <c r="I5421" s="2">
        <v>64</v>
      </c>
      <c r="J5421" s="30" t="s">
        <v>2066</v>
      </c>
      <c r="K5421" s="2" t="s">
        <v>1355</v>
      </c>
      <c r="L5421" s="30">
        <v>8031</v>
      </c>
      <c r="M5421" s="2">
        <v>46</v>
      </c>
      <c r="N5421" s="2">
        <v>48</v>
      </c>
      <c r="O5421" s="31">
        <v>0.10101851851851851</v>
      </c>
    </row>
    <row r="5422" spans="1:15" x14ac:dyDescent="0.25">
      <c r="A5422" s="2">
        <f t="shared" si="340"/>
        <v>2019</v>
      </c>
      <c r="B5422" s="2" t="str">
        <f t="shared" si="341"/>
        <v>Jan</v>
      </c>
      <c r="C5422" s="2">
        <f t="shared" si="342"/>
        <v>1</v>
      </c>
      <c r="D5422" s="2" t="str">
        <f t="shared" si="343"/>
        <v>Fri</v>
      </c>
      <c r="E5422" s="34">
        <v>43469</v>
      </c>
      <c r="F5422" s="30">
        <v>51973</v>
      </c>
      <c r="G5422" s="2" t="s">
        <v>2708</v>
      </c>
      <c r="H5422" s="30" t="s">
        <v>2709</v>
      </c>
      <c r="I5422" s="2">
        <v>64</v>
      </c>
      <c r="J5422" s="30" t="s">
        <v>2548</v>
      </c>
      <c r="K5422" s="2" t="s">
        <v>1355</v>
      </c>
      <c r="L5422" s="30">
        <v>8031</v>
      </c>
      <c r="M5422" s="2">
        <v>46</v>
      </c>
      <c r="N5422" s="2">
        <v>48</v>
      </c>
      <c r="O5422" s="31">
        <v>9.780092592592593E-2</v>
      </c>
    </row>
    <row r="5423" spans="1:15" x14ac:dyDescent="0.25">
      <c r="A5423" s="2">
        <f t="shared" si="340"/>
        <v>2019</v>
      </c>
      <c r="B5423" s="2" t="str">
        <f t="shared" si="341"/>
        <v>Jan</v>
      </c>
      <c r="C5423" s="2">
        <f t="shared" si="342"/>
        <v>1</v>
      </c>
      <c r="D5423" s="2" t="str">
        <f t="shared" si="343"/>
        <v>Fri</v>
      </c>
      <c r="E5423" s="34">
        <v>43469</v>
      </c>
      <c r="F5423" s="30">
        <v>51973</v>
      </c>
      <c r="G5423" s="2" t="s">
        <v>2708</v>
      </c>
      <c r="H5423" s="30" t="s">
        <v>2709</v>
      </c>
      <c r="I5423" s="2">
        <v>64</v>
      </c>
      <c r="J5423" s="30" t="s">
        <v>3247</v>
      </c>
      <c r="K5423" s="2" t="s">
        <v>1348</v>
      </c>
      <c r="L5423" s="30">
        <v>8031</v>
      </c>
      <c r="M5423" s="2">
        <v>46</v>
      </c>
      <c r="N5423" s="2">
        <v>48</v>
      </c>
      <c r="O5423" s="31">
        <v>4.4004629629629623E-2</v>
      </c>
    </row>
    <row r="5424" spans="1:15" x14ac:dyDescent="0.25">
      <c r="A5424" s="2">
        <f t="shared" ref="A5424:A5487" si="344">YEAR(E5424)</f>
        <v>2019</v>
      </c>
      <c r="B5424" s="2" t="str">
        <f t="shared" ref="B5424:B5487" si="345">TEXT(E5424,"MMM")</f>
        <v>Jan</v>
      </c>
      <c r="C5424" s="2">
        <f t="shared" ref="C5424:C5487" si="346">WEEKNUM(E5424)</f>
        <v>1</v>
      </c>
      <c r="D5424" s="2" t="str">
        <f t="shared" ref="D5424:D5487" si="347">TEXT(E5424,"DDD")</f>
        <v>Fri</v>
      </c>
      <c r="E5424" s="34">
        <v>43469</v>
      </c>
      <c r="F5424" s="30">
        <v>51973</v>
      </c>
      <c r="G5424" s="2" t="s">
        <v>2708</v>
      </c>
      <c r="H5424" s="30" t="s">
        <v>2709</v>
      </c>
      <c r="I5424" s="2">
        <v>64</v>
      </c>
      <c r="J5424" s="30" t="s">
        <v>3248</v>
      </c>
      <c r="K5424" s="2" t="s">
        <v>1355</v>
      </c>
      <c r="L5424" s="30">
        <v>8031</v>
      </c>
      <c r="M5424" s="2">
        <v>46</v>
      </c>
      <c r="N5424" s="2">
        <v>48</v>
      </c>
      <c r="O5424" s="31">
        <v>0.10017361111111112</v>
      </c>
    </row>
    <row r="5425" spans="1:15" x14ac:dyDescent="0.25">
      <c r="A5425" s="2">
        <f t="shared" si="344"/>
        <v>2019</v>
      </c>
      <c r="B5425" s="2" t="str">
        <f t="shared" si="345"/>
        <v>Jan</v>
      </c>
      <c r="C5425" s="2">
        <f t="shared" si="346"/>
        <v>1</v>
      </c>
      <c r="D5425" s="2" t="str">
        <f t="shared" si="347"/>
        <v>Fri</v>
      </c>
      <c r="E5425" s="34">
        <v>43469</v>
      </c>
      <c r="F5425" s="30">
        <v>51973</v>
      </c>
      <c r="G5425" s="2" t="s">
        <v>2708</v>
      </c>
      <c r="H5425" s="30" t="s">
        <v>2709</v>
      </c>
      <c r="I5425" s="2">
        <v>64</v>
      </c>
      <c r="J5425" s="30" t="s">
        <v>3249</v>
      </c>
      <c r="K5425" s="2" t="s">
        <v>1355</v>
      </c>
      <c r="L5425" s="30">
        <v>8031</v>
      </c>
      <c r="M5425" s="2">
        <v>46</v>
      </c>
      <c r="N5425" s="2">
        <v>48</v>
      </c>
      <c r="O5425" s="31">
        <v>9.9444444444444446E-2</v>
      </c>
    </row>
    <row r="5426" spans="1:15" x14ac:dyDescent="0.25">
      <c r="A5426" s="2">
        <f t="shared" si="344"/>
        <v>2019</v>
      </c>
      <c r="B5426" s="2" t="str">
        <f t="shared" si="345"/>
        <v>Jan</v>
      </c>
      <c r="C5426" s="2">
        <f t="shared" si="346"/>
        <v>1</v>
      </c>
      <c r="D5426" s="2" t="str">
        <f t="shared" si="347"/>
        <v>Fri</v>
      </c>
      <c r="E5426" s="34">
        <v>43469</v>
      </c>
      <c r="F5426" s="30">
        <v>51973</v>
      </c>
      <c r="G5426" s="2" t="s">
        <v>2708</v>
      </c>
      <c r="H5426" s="30" t="s">
        <v>2709</v>
      </c>
      <c r="I5426" s="2">
        <v>64</v>
      </c>
      <c r="J5426" s="30" t="s">
        <v>3250</v>
      </c>
      <c r="K5426" s="2" t="s">
        <v>1355</v>
      </c>
      <c r="L5426" s="30">
        <v>8031</v>
      </c>
      <c r="M5426" s="2">
        <v>46</v>
      </c>
      <c r="N5426" s="2">
        <v>48</v>
      </c>
      <c r="O5426" s="31">
        <v>9.8495370370370372E-2</v>
      </c>
    </row>
    <row r="5427" spans="1:15" x14ac:dyDescent="0.25">
      <c r="A5427" s="2">
        <f t="shared" si="344"/>
        <v>2019</v>
      </c>
      <c r="B5427" s="2" t="str">
        <f t="shared" si="345"/>
        <v>Jan</v>
      </c>
      <c r="C5427" s="2">
        <f t="shared" si="346"/>
        <v>1</v>
      </c>
      <c r="D5427" s="2" t="str">
        <f t="shared" si="347"/>
        <v>Fri</v>
      </c>
      <c r="E5427" s="34">
        <v>43469</v>
      </c>
      <c r="F5427" s="30">
        <v>51973</v>
      </c>
      <c r="G5427" s="2" t="s">
        <v>2708</v>
      </c>
      <c r="H5427" s="30" t="s">
        <v>2709</v>
      </c>
      <c r="I5427" s="2">
        <v>64</v>
      </c>
      <c r="J5427" s="30" t="s">
        <v>3251</v>
      </c>
      <c r="K5427" s="2" t="s">
        <v>1247</v>
      </c>
      <c r="L5427" s="30">
        <v>8031</v>
      </c>
      <c r="M5427" s="2">
        <v>46</v>
      </c>
      <c r="N5427" s="2">
        <v>48</v>
      </c>
      <c r="O5427" s="31">
        <v>0.10340277777777777</v>
      </c>
    </row>
    <row r="5428" spans="1:15" x14ac:dyDescent="0.25">
      <c r="A5428" s="2">
        <f t="shared" si="344"/>
        <v>2019</v>
      </c>
      <c r="B5428" s="2" t="str">
        <f t="shared" si="345"/>
        <v>Jan</v>
      </c>
      <c r="C5428" s="2">
        <f t="shared" si="346"/>
        <v>1</v>
      </c>
      <c r="D5428" s="2" t="str">
        <f t="shared" si="347"/>
        <v>Fri</v>
      </c>
      <c r="E5428" s="34">
        <v>43469</v>
      </c>
      <c r="F5428" s="30">
        <v>50174</v>
      </c>
      <c r="G5428" s="2" t="s">
        <v>74</v>
      </c>
      <c r="H5428" s="30" t="s">
        <v>2700</v>
      </c>
      <c r="I5428" s="2">
        <v>20</v>
      </c>
      <c r="J5428" s="30" t="s">
        <v>1709</v>
      </c>
      <c r="K5428" s="2" t="s">
        <v>1264</v>
      </c>
      <c r="L5428" s="30">
        <v>2880</v>
      </c>
      <c r="M5428" s="2">
        <v>19</v>
      </c>
      <c r="N5428" s="2">
        <v>32</v>
      </c>
      <c r="O5428" s="31">
        <v>2.7025462962962959E-2</v>
      </c>
    </row>
    <row r="5429" spans="1:15" x14ac:dyDescent="0.25">
      <c r="A5429" s="2">
        <f t="shared" si="344"/>
        <v>2019</v>
      </c>
      <c r="B5429" s="2" t="str">
        <f t="shared" si="345"/>
        <v>Jan</v>
      </c>
      <c r="C5429" s="2">
        <f t="shared" si="346"/>
        <v>1</v>
      </c>
      <c r="D5429" s="2" t="str">
        <f t="shared" si="347"/>
        <v>Fri</v>
      </c>
      <c r="E5429" s="34">
        <v>43469</v>
      </c>
      <c r="F5429" s="30">
        <v>50174</v>
      </c>
      <c r="G5429" s="2" t="s">
        <v>74</v>
      </c>
      <c r="H5429" s="30" t="s">
        <v>2700</v>
      </c>
      <c r="I5429" s="2">
        <v>20</v>
      </c>
      <c r="J5429" s="30" t="s">
        <v>1710</v>
      </c>
      <c r="K5429" s="2" t="s">
        <v>3252</v>
      </c>
      <c r="L5429" s="30">
        <v>2880</v>
      </c>
      <c r="M5429" s="2">
        <v>19</v>
      </c>
      <c r="N5429" s="2">
        <v>32</v>
      </c>
      <c r="O5429" s="31">
        <v>2.9837962962962965E-2</v>
      </c>
    </row>
    <row r="5430" spans="1:15" x14ac:dyDescent="0.25">
      <c r="A5430" s="2">
        <f t="shared" si="344"/>
        <v>2019</v>
      </c>
      <c r="B5430" s="2" t="str">
        <f t="shared" si="345"/>
        <v>Jan</v>
      </c>
      <c r="C5430" s="2">
        <f t="shared" si="346"/>
        <v>1</v>
      </c>
      <c r="D5430" s="2" t="str">
        <f t="shared" si="347"/>
        <v>Fri</v>
      </c>
      <c r="E5430" s="34">
        <v>43469</v>
      </c>
      <c r="F5430" s="30">
        <v>50133</v>
      </c>
      <c r="G5430" s="2" t="s">
        <v>60</v>
      </c>
      <c r="H5430" s="30" t="s">
        <v>2710</v>
      </c>
      <c r="I5430" s="2">
        <v>6</v>
      </c>
      <c r="J5430" s="30" t="s">
        <v>1367</v>
      </c>
      <c r="K5430" s="2" t="s">
        <v>1429</v>
      </c>
      <c r="L5430" s="30">
        <v>498</v>
      </c>
      <c r="M5430" s="2">
        <v>47</v>
      </c>
      <c r="N5430" s="2">
        <v>5</v>
      </c>
      <c r="O5430" s="31">
        <v>9.1030092592592593E-2</v>
      </c>
    </row>
    <row r="5431" spans="1:15" x14ac:dyDescent="0.25">
      <c r="A5431" s="2">
        <f t="shared" si="344"/>
        <v>2019</v>
      </c>
      <c r="B5431" s="2" t="str">
        <f t="shared" si="345"/>
        <v>Jan</v>
      </c>
      <c r="C5431" s="2">
        <f t="shared" si="346"/>
        <v>1</v>
      </c>
      <c r="D5431" s="2" t="str">
        <f t="shared" si="347"/>
        <v>Fri</v>
      </c>
      <c r="E5431" s="34">
        <v>43469</v>
      </c>
      <c r="F5431" s="30">
        <v>50133</v>
      </c>
      <c r="G5431" s="2" t="s">
        <v>60</v>
      </c>
      <c r="H5431" s="30" t="s">
        <v>2710</v>
      </c>
      <c r="I5431" s="2">
        <v>6</v>
      </c>
      <c r="J5431" s="30" t="s">
        <v>1368</v>
      </c>
      <c r="K5431" s="2" t="s">
        <v>1264</v>
      </c>
      <c r="L5431" s="30">
        <v>498</v>
      </c>
      <c r="M5431" s="2">
        <v>47</v>
      </c>
      <c r="N5431" s="2">
        <v>5</v>
      </c>
      <c r="O5431" s="31">
        <v>9.1701388888888888E-2</v>
      </c>
    </row>
    <row r="5432" spans="1:15" x14ac:dyDescent="0.25">
      <c r="A5432" s="2">
        <f t="shared" si="344"/>
        <v>2019</v>
      </c>
      <c r="B5432" s="2" t="str">
        <f t="shared" si="345"/>
        <v>Jan</v>
      </c>
      <c r="C5432" s="2">
        <f t="shared" si="346"/>
        <v>1</v>
      </c>
      <c r="D5432" s="2" t="str">
        <f t="shared" si="347"/>
        <v>Fri</v>
      </c>
      <c r="E5432" s="34">
        <v>43469</v>
      </c>
      <c r="F5432" s="30">
        <v>50133</v>
      </c>
      <c r="G5432" s="2" t="s">
        <v>60</v>
      </c>
      <c r="H5432" s="30" t="s">
        <v>2710</v>
      </c>
      <c r="I5432" s="2">
        <v>6</v>
      </c>
      <c r="J5432" s="30" t="s">
        <v>1376</v>
      </c>
      <c r="K5432" s="2" t="s">
        <v>1429</v>
      </c>
      <c r="L5432" s="30">
        <v>498</v>
      </c>
      <c r="M5432" s="2">
        <v>47</v>
      </c>
      <c r="N5432" s="2">
        <v>5</v>
      </c>
      <c r="O5432" s="31">
        <v>9.1261574074074078E-2</v>
      </c>
    </row>
    <row r="5433" spans="1:15" x14ac:dyDescent="0.25">
      <c r="A5433" s="2">
        <f t="shared" si="344"/>
        <v>2019</v>
      </c>
      <c r="B5433" s="2" t="str">
        <f t="shared" si="345"/>
        <v>Jan</v>
      </c>
      <c r="C5433" s="2">
        <f t="shared" si="346"/>
        <v>1</v>
      </c>
      <c r="D5433" s="2" t="str">
        <f t="shared" si="347"/>
        <v>Fri</v>
      </c>
      <c r="E5433" s="34">
        <v>43469</v>
      </c>
      <c r="F5433" s="30">
        <v>50133</v>
      </c>
      <c r="G5433" s="2" t="s">
        <v>60</v>
      </c>
      <c r="H5433" s="30" t="s">
        <v>2710</v>
      </c>
      <c r="I5433" s="2">
        <v>6</v>
      </c>
      <c r="J5433" s="30" t="s">
        <v>1942</v>
      </c>
      <c r="K5433" s="2" t="s">
        <v>1429</v>
      </c>
      <c r="L5433" s="30">
        <v>498</v>
      </c>
      <c r="M5433" s="2">
        <v>47</v>
      </c>
      <c r="N5433" s="2">
        <v>5</v>
      </c>
      <c r="O5433" s="31">
        <v>9.0902777777777777E-2</v>
      </c>
    </row>
    <row r="5434" spans="1:15" x14ac:dyDescent="0.25">
      <c r="A5434" s="2">
        <f t="shared" si="344"/>
        <v>2019</v>
      </c>
      <c r="B5434" s="2" t="str">
        <f t="shared" si="345"/>
        <v>Jan</v>
      </c>
      <c r="C5434" s="2">
        <f t="shared" si="346"/>
        <v>1</v>
      </c>
      <c r="D5434" s="2" t="str">
        <f t="shared" si="347"/>
        <v>Fri</v>
      </c>
      <c r="E5434" s="34">
        <v>43469</v>
      </c>
      <c r="F5434" s="30">
        <v>50133</v>
      </c>
      <c r="G5434" s="2" t="s">
        <v>60</v>
      </c>
      <c r="H5434" s="30" t="s">
        <v>2710</v>
      </c>
      <c r="I5434" s="2">
        <v>6</v>
      </c>
      <c r="J5434" s="30" t="s">
        <v>1850</v>
      </c>
      <c r="K5434" s="2" t="s">
        <v>1429</v>
      </c>
      <c r="L5434" s="30">
        <v>498</v>
      </c>
      <c r="M5434" s="2">
        <v>47</v>
      </c>
      <c r="N5434" s="2">
        <v>5</v>
      </c>
      <c r="O5434" s="31">
        <v>9.150462962962963E-2</v>
      </c>
    </row>
    <row r="5435" spans="1:15" x14ac:dyDescent="0.25">
      <c r="A5435" s="2">
        <f t="shared" si="344"/>
        <v>2019</v>
      </c>
      <c r="B5435" s="2" t="str">
        <f t="shared" si="345"/>
        <v>Jan</v>
      </c>
      <c r="C5435" s="2">
        <f t="shared" si="346"/>
        <v>1</v>
      </c>
      <c r="D5435" s="2" t="str">
        <f t="shared" si="347"/>
        <v>Fri</v>
      </c>
      <c r="E5435" s="34">
        <v>43469</v>
      </c>
      <c r="F5435" s="30">
        <v>50133</v>
      </c>
      <c r="G5435" s="2" t="s">
        <v>60</v>
      </c>
      <c r="H5435" s="30" t="s">
        <v>2710</v>
      </c>
      <c r="I5435" s="2">
        <v>6</v>
      </c>
      <c r="J5435" s="30" t="s">
        <v>2015</v>
      </c>
      <c r="K5435" s="2" t="s">
        <v>1429</v>
      </c>
      <c r="L5435" s="30">
        <v>498</v>
      </c>
      <c r="M5435" s="2">
        <v>47</v>
      </c>
      <c r="N5435" s="2">
        <v>5</v>
      </c>
      <c r="O5435" s="31">
        <v>9.1400462962962961E-2</v>
      </c>
    </row>
    <row r="5436" spans="1:15" x14ac:dyDescent="0.25">
      <c r="A5436" s="2">
        <f t="shared" si="344"/>
        <v>2019</v>
      </c>
      <c r="B5436" s="2" t="str">
        <f t="shared" si="345"/>
        <v>Jan</v>
      </c>
      <c r="C5436" s="2">
        <f t="shared" si="346"/>
        <v>1</v>
      </c>
      <c r="D5436" s="2" t="str">
        <f t="shared" si="347"/>
        <v>Fri</v>
      </c>
      <c r="E5436" s="34">
        <v>43469</v>
      </c>
      <c r="F5436" s="30">
        <v>50133</v>
      </c>
      <c r="G5436" s="2" t="s">
        <v>60</v>
      </c>
      <c r="H5436" s="30" t="s">
        <v>2710</v>
      </c>
      <c r="I5436" s="2">
        <v>6</v>
      </c>
      <c r="J5436" s="30" t="s">
        <v>3253</v>
      </c>
      <c r="K5436" s="2" t="s">
        <v>1429</v>
      </c>
      <c r="L5436" s="30">
        <v>498</v>
      </c>
      <c r="M5436" s="2">
        <v>47</v>
      </c>
      <c r="N5436" s="2">
        <v>5</v>
      </c>
      <c r="O5436" s="31">
        <v>9.1608796296296299E-2</v>
      </c>
    </row>
    <row r="5437" spans="1:15" x14ac:dyDescent="0.25">
      <c r="A5437" s="2">
        <f t="shared" si="344"/>
        <v>2019</v>
      </c>
      <c r="B5437" s="2" t="str">
        <f t="shared" si="345"/>
        <v>Jan</v>
      </c>
      <c r="C5437" s="2">
        <f t="shared" si="346"/>
        <v>1</v>
      </c>
      <c r="D5437" s="2" t="str">
        <f t="shared" si="347"/>
        <v>Fri</v>
      </c>
      <c r="E5437" s="34">
        <v>43469</v>
      </c>
      <c r="F5437" s="30" t="s">
        <v>2711</v>
      </c>
      <c r="G5437" s="2" t="s">
        <v>2712</v>
      </c>
      <c r="H5437" s="30" t="s">
        <v>2713</v>
      </c>
      <c r="I5437" s="2">
        <v>7</v>
      </c>
      <c r="J5437" s="30" t="s">
        <v>1279</v>
      </c>
      <c r="K5437" s="2" t="s">
        <v>1280</v>
      </c>
      <c r="L5437" s="30">
        <v>878</v>
      </c>
      <c r="M5437" s="2">
        <v>3</v>
      </c>
      <c r="N5437" s="2">
        <v>28</v>
      </c>
      <c r="O5437" s="31">
        <v>0</v>
      </c>
    </row>
    <row r="5438" spans="1:15" x14ac:dyDescent="0.25">
      <c r="A5438" s="2">
        <f t="shared" si="344"/>
        <v>2019</v>
      </c>
      <c r="B5438" s="2" t="str">
        <f t="shared" si="345"/>
        <v>Jan</v>
      </c>
      <c r="C5438" s="2">
        <f t="shared" si="346"/>
        <v>1</v>
      </c>
      <c r="D5438" s="2" t="str">
        <f t="shared" si="347"/>
        <v>Fri</v>
      </c>
      <c r="E5438" s="34">
        <v>43469</v>
      </c>
      <c r="F5438" s="30" t="s">
        <v>2711</v>
      </c>
      <c r="G5438" s="2" t="s">
        <v>2712</v>
      </c>
      <c r="H5438" s="30" t="s">
        <v>2713</v>
      </c>
      <c r="I5438" s="2">
        <v>7</v>
      </c>
      <c r="J5438" s="30" t="s">
        <v>1705</v>
      </c>
      <c r="K5438" s="2" t="s">
        <v>3252</v>
      </c>
      <c r="L5438" s="30">
        <v>878</v>
      </c>
      <c r="M5438" s="2">
        <v>3</v>
      </c>
      <c r="N5438" s="2">
        <v>28</v>
      </c>
      <c r="O5438" s="31">
        <v>4.6643518518518518E-3</v>
      </c>
    </row>
    <row r="5439" spans="1:15" x14ac:dyDescent="0.25">
      <c r="A5439" s="2">
        <f t="shared" si="344"/>
        <v>2019</v>
      </c>
      <c r="B5439" s="2" t="str">
        <f t="shared" si="345"/>
        <v>Jan</v>
      </c>
      <c r="C5439" s="2">
        <f t="shared" si="346"/>
        <v>1</v>
      </c>
      <c r="D5439" s="2" t="str">
        <f t="shared" si="347"/>
        <v>Fri</v>
      </c>
      <c r="E5439" s="34">
        <v>43469</v>
      </c>
      <c r="F5439" s="30" t="s">
        <v>2711</v>
      </c>
      <c r="G5439" s="2" t="s">
        <v>2712</v>
      </c>
      <c r="H5439" s="30" t="s">
        <v>2713</v>
      </c>
      <c r="I5439" s="2">
        <v>7</v>
      </c>
      <c r="J5439" s="30" t="s">
        <v>1709</v>
      </c>
      <c r="K5439" s="2" t="s">
        <v>1264</v>
      </c>
      <c r="L5439" s="30">
        <v>878</v>
      </c>
      <c r="M5439" s="2">
        <v>3</v>
      </c>
      <c r="N5439" s="2">
        <v>28</v>
      </c>
      <c r="O5439" s="31">
        <v>3.108796296296296E-2</v>
      </c>
    </row>
    <row r="5440" spans="1:15" x14ac:dyDescent="0.25">
      <c r="A5440" s="2">
        <f t="shared" si="344"/>
        <v>2019</v>
      </c>
      <c r="B5440" s="2" t="str">
        <f t="shared" si="345"/>
        <v>Jan</v>
      </c>
      <c r="C5440" s="2">
        <f t="shared" si="346"/>
        <v>1</v>
      </c>
      <c r="D5440" s="2" t="str">
        <f t="shared" si="347"/>
        <v>Fri</v>
      </c>
      <c r="E5440" s="34">
        <v>43469</v>
      </c>
      <c r="F5440" s="30" t="s">
        <v>2714</v>
      </c>
      <c r="G5440" s="2" t="s">
        <v>2715</v>
      </c>
      <c r="H5440" s="30" t="s">
        <v>2716</v>
      </c>
      <c r="I5440" s="2">
        <v>17</v>
      </c>
      <c r="J5440" s="30" t="s">
        <v>1705</v>
      </c>
      <c r="K5440" s="2" t="s">
        <v>1272</v>
      </c>
      <c r="L5440" s="30">
        <v>3019</v>
      </c>
      <c r="M5440" s="2">
        <v>7</v>
      </c>
      <c r="N5440" s="2">
        <v>28</v>
      </c>
      <c r="O5440" s="31">
        <v>1.2615740740740742E-2</v>
      </c>
    </row>
    <row r="5441" spans="1:15" x14ac:dyDescent="0.25">
      <c r="A5441" s="2">
        <f t="shared" si="344"/>
        <v>2019</v>
      </c>
      <c r="B5441" s="2" t="str">
        <f t="shared" si="345"/>
        <v>Jan</v>
      </c>
      <c r="C5441" s="2">
        <f t="shared" si="346"/>
        <v>1</v>
      </c>
      <c r="D5441" s="2" t="str">
        <f t="shared" si="347"/>
        <v>Fri</v>
      </c>
      <c r="E5441" s="34">
        <v>43469</v>
      </c>
      <c r="F5441" s="30" t="s">
        <v>2714</v>
      </c>
      <c r="G5441" s="2" t="s">
        <v>2715</v>
      </c>
      <c r="H5441" s="30" t="s">
        <v>2716</v>
      </c>
      <c r="I5441" s="2">
        <v>17</v>
      </c>
      <c r="J5441" s="30" t="s">
        <v>1709</v>
      </c>
      <c r="K5441" s="2" t="s">
        <v>1264</v>
      </c>
      <c r="L5441" s="30">
        <v>3019</v>
      </c>
      <c r="M5441" s="2">
        <v>7</v>
      </c>
      <c r="N5441" s="2">
        <v>28</v>
      </c>
      <c r="O5441" s="31">
        <v>2.2951388888888886E-2</v>
      </c>
    </row>
    <row r="5442" spans="1:15" x14ac:dyDescent="0.25">
      <c r="A5442" s="2">
        <f t="shared" si="344"/>
        <v>2019</v>
      </c>
      <c r="B5442" s="2" t="str">
        <f t="shared" si="345"/>
        <v>Jan</v>
      </c>
      <c r="C5442" s="2">
        <f t="shared" si="346"/>
        <v>1</v>
      </c>
      <c r="D5442" s="2" t="str">
        <f t="shared" si="347"/>
        <v>Fri</v>
      </c>
      <c r="E5442" s="34">
        <v>43469</v>
      </c>
      <c r="F5442" s="30" t="s">
        <v>2714</v>
      </c>
      <c r="G5442" s="2" t="s">
        <v>2715</v>
      </c>
      <c r="H5442" s="30" t="s">
        <v>2716</v>
      </c>
      <c r="I5442" s="2">
        <v>17</v>
      </c>
      <c r="J5442" s="30" t="s">
        <v>1770</v>
      </c>
      <c r="K5442" s="2" t="s">
        <v>1348</v>
      </c>
      <c r="L5442" s="30">
        <v>3019</v>
      </c>
      <c r="M5442" s="2">
        <v>7</v>
      </c>
      <c r="N5442" s="2">
        <v>28</v>
      </c>
      <c r="O5442" s="31">
        <v>2.4398148148148145E-2</v>
      </c>
    </row>
    <row r="5443" spans="1:15" x14ac:dyDescent="0.25">
      <c r="A5443" s="2">
        <f t="shared" si="344"/>
        <v>2019</v>
      </c>
      <c r="B5443" s="2" t="str">
        <f t="shared" si="345"/>
        <v>Jan</v>
      </c>
      <c r="C5443" s="2">
        <f t="shared" si="346"/>
        <v>1</v>
      </c>
      <c r="D5443" s="2" t="str">
        <f t="shared" si="347"/>
        <v>Fri</v>
      </c>
      <c r="E5443" s="34">
        <v>43469</v>
      </c>
      <c r="F5443" s="30" t="s">
        <v>2714</v>
      </c>
      <c r="G5443" s="2" t="s">
        <v>2715</v>
      </c>
      <c r="H5443" s="30" t="s">
        <v>2716</v>
      </c>
      <c r="I5443" s="2">
        <v>17</v>
      </c>
      <c r="J5443" s="30" t="s">
        <v>1794</v>
      </c>
      <c r="K5443" s="2" t="s">
        <v>1275</v>
      </c>
      <c r="L5443" s="30">
        <v>3019</v>
      </c>
      <c r="M5443" s="2">
        <v>7</v>
      </c>
      <c r="N5443" s="2">
        <v>28</v>
      </c>
      <c r="O5443" s="31">
        <v>2.3738425925925923E-2</v>
      </c>
    </row>
    <row r="5444" spans="1:15" x14ac:dyDescent="0.25">
      <c r="A5444" s="2">
        <f t="shared" si="344"/>
        <v>2019</v>
      </c>
      <c r="B5444" s="2" t="str">
        <f t="shared" si="345"/>
        <v>Jan</v>
      </c>
      <c r="C5444" s="2">
        <f t="shared" si="346"/>
        <v>1</v>
      </c>
      <c r="D5444" s="2" t="str">
        <f t="shared" si="347"/>
        <v>Fri</v>
      </c>
      <c r="E5444" s="34">
        <v>43469</v>
      </c>
      <c r="F5444" s="30" t="s">
        <v>2714</v>
      </c>
      <c r="G5444" s="2" t="s">
        <v>2715</v>
      </c>
      <c r="H5444" s="30" t="s">
        <v>2716</v>
      </c>
      <c r="I5444" s="2">
        <v>17</v>
      </c>
      <c r="J5444" s="30" t="s">
        <v>1844</v>
      </c>
      <c r="K5444" s="2" t="s">
        <v>1275</v>
      </c>
      <c r="L5444" s="30">
        <v>3019</v>
      </c>
      <c r="M5444" s="2">
        <v>7</v>
      </c>
      <c r="N5444" s="2">
        <v>28</v>
      </c>
      <c r="O5444" s="31">
        <v>2.4027777777777776E-2</v>
      </c>
    </row>
    <row r="5445" spans="1:15" x14ac:dyDescent="0.25">
      <c r="A5445" s="2">
        <f t="shared" si="344"/>
        <v>2019</v>
      </c>
      <c r="B5445" s="2" t="str">
        <f t="shared" si="345"/>
        <v>Jan</v>
      </c>
      <c r="C5445" s="2">
        <f t="shared" si="346"/>
        <v>1</v>
      </c>
      <c r="D5445" s="2" t="str">
        <f t="shared" si="347"/>
        <v>Fri</v>
      </c>
      <c r="E5445" s="34">
        <v>43469</v>
      </c>
      <c r="F5445" s="30" t="s">
        <v>2714</v>
      </c>
      <c r="G5445" s="2" t="s">
        <v>2715</v>
      </c>
      <c r="H5445" s="30" t="s">
        <v>2716</v>
      </c>
      <c r="I5445" s="2">
        <v>17</v>
      </c>
      <c r="J5445" s="30" t="s">
        <v>1975</v>
      </c>
      <c r="K5445" s="2" t="s">
        <v>1429</v>
      </c>
      <c r="L5445" s="30">
        <v>3019</v>
      </c>
      <c r="M5445" s="2">
        <v>7</v>
      </c>
      <c r="N5445" s="2">
        <v>28</v>
      </c>
      <c r="O5445" s="31">
        <v>2.3217592592592592E-2</v>
      </c>
    </row>
    <row r="5446" spans="1:15" x14ac:dyDescent="0.25">
      <c r="A5446" s="2">
        <f t="shared" si="344"/>
        <v>2019</v>
      </c>
      <c r="B5446" s="2" t="str">
        <f t="shared" si="345"/>
        <v>Jan</v>
      </c>
      <c r="C5446" s="2">
        <f t="shared" si="346"/>
        <v>1</v>
      </c>
      <c r="D5446" s="2" t="str">
        <f t="shared" si="347"/>
        <v>Fri</v>
      </c>
      <c r="E5446" s="34">
        <v>43469</v>
      </c>
      <c r="F5446" s="30" t="s">
        <v>2717</v>
      </c>
      <c r="G5446" s="2" t="s">
        <v>2718</v>
      </c>
      <c r="H5446" s="30" t="s">
        <v>2719</v>
      </c>
      <c r="I5446" s="2">
        <v>19</v>
      </c>
      <c r="J5446" s="30" t="s">
        <v>1274</v>
      </c>
      <c r="K5446" s="2" t="s">
        <v>1793</v>
      </c>
      <c r="L5446" s="30">
        <v>2678</v>
      </c>
      <c r="M5446" s="2">
        <v>12</v>
      </c>
      <c r="N5446" s="2">
        <v>28</v>
      </c>
      <c r="O5446" s="31">
        <v>3.7453703703703704E-2</v>
      </c>
    </row>
    <row r="5447" spans="1:15" x14ac:dyDescent="0.25">
      <c r="A5447" s="2">
        <f t="shared" si="344"/>
        <v>2019</v>
      </c>
      <c r="B5447" s="2" t="str">
        <f t="shared" si="345"/>
        <v>Jan</v>
      </c>
      <c r="C5447" s="2">
        <f t="shared" si="346"/>
        <v>1</v>
      </c>
      <c r="D5447" s="2" t="str">
        <f t="shared" si="347"/>
        <v>Fri</v>
      </c>
      <c r="E5447" s="34">
        <v>43469</v>
      </c>
      <c r="F5447" s="30" t="s">
        <v>2717</v>
      </c>
      <c r="G5447" s="2" t="s">
        <v>2718</v>
      </c>
      <c r="H5447" s="30" t="s">
        <v>2719</v>
      </c>
      <c r="I5447" s="2">
        <v>19</v>
      </c>
      <c r="J5447" s="30" t="s">
        <v>1705</v>
      </c>
      <c r="K5447" s="2" t="s">
        <v>1272</v>
      </c>
      <c r="L5447" s="30">
        <v>2678</v>
      </c>
      <c r="M5447" s="2">
        <v>12</v>
      </c>
      <c r="N5447" s="2">
        <v>28</v>
      </c>
      <c r="O5447" s="31">
        <v>4.4560185185185189E-3</v>
      </c>
    </row>
    <row r="5448" spans="1:15" x14ac:dyDescent="0.25">
      <c r="A5448" s="2">
        <f t="shared" si="344"/>
        <v>2019</v>
      </c>
      <c r="B5448" s="2" t="str">
        <f t="shared" si="345"/>
        <v>Jan</v>
      </c>
      <c r="C5448" s="2">
        <f t="shared" si="346"/>
        <v>1</v>
      </c>
      <c r="D5448" s="2" t="str">
        <f t="shared" si="347"/>
        <v>Fri</v>
      </c>
      <c r="E5448" s="34">
        <v>43469</v>
      </c>
      <c r="F5448" s="30" t="s">
        <v>2717</v>
      </c>
      <c r="G5448" s="2" t="s">
        <v>2718</v>
      </c>
      <c r="H5448" s="30" t="s">
        <v>2719</v>
      </c>
      <c r="I5448" s="2">
        <v>19</v>
      </c>
      <c r="J5448" s="30" t="s">
        <v>1770</v>
      </c>
      <c r="K5448" s="2" t="s">
        <v>1348</v>
      </c>
      <c r="L5448" s="30">
        <v>2678</v>
      </c>
      <c r="M5448" s="2">
        <v>12</v>
      </c>
      <c r="N5448" s="2">
        <v>28</v>
      </c>
      <c r="O5448" s="31">
        <v>3.1053240740740742E-2</v>
      </c>
    </row>
    <row r="5449" spans="1:15" x14ac:dyDescent="0.25">
      <c r="A5449" s="2">
        <f t="shared" si="344"/>
        <v>2019</v>
      </c>
      <c r="B5449" s="2" t="str">
        <f t="shared" si="345"/>
        <v>Jan</v>
      </c>
      <c r="C5449" s="2">
        <f t="shared" si="346"/>
        <v>1</v>
      </c>
      <c r="D5449" s="2" t="str">
        <f t="shared" si="347"/>
        <v>Fri</v>
      </c>
      <c r="E5449" s="34">
        <v>43469</v>
      </c>
      <c r="F5449" s="30" t="s">
        <v>2717</v>
      </c>
      <c r="G5449" s="2" t="s">
        <v>2718</v>
      </c>
      <c r="H5449" s="30" t="s">
        <v>2719</v>
      </c>
      <c r="I5449" s="2">
        <v>19</v>
      </c>
      <c r="J5449" s="30" t="s">
        <v>1794</v>
      </c>
      <c r="K5449" s="2" t="s">
        <v>1275</v>
      </c>
      <c r="L5449" s="30">
        <v>2678</v>
      </c>
      <c r="M5449" s="2">
        <v>12</v>
      </c>
      <c r="N5449" s="2">
        <v>28</v>
      </c>
      <c r="O5449" s="31">
        <v>3.0555555555555555E-2</v>
      </c>
    </row>
    <row r="5450" spans="1:15" x14ac:dyDescent="0.25">
      <c r="A5450" s="2">
        <f t="shared" si="344"/>
        <v>2019</v>
      </c>
      <c r="B5450" s="2" t="str">
        <f t="shared" si="345"/>
        <v>Jan</v>
      </c>
      <c r="C5450" s="2">
        <f t="shared" si="346"/>
        <v>1</v>
      </c>
      <c r="D5450" s="2" t="str">
        <f t="shared" si="347"/>
        <v>Fri</v>
      </c>
      <c r="E5450" s="34">
        <v>43469</v>
      </c>
      <c r="F5450" s="30" t="s">
        <v>2717</v>
      </c>
      <c r="G5450" s="2" t="s">
        <v>2718</v>
      </c>
      <c r="H5450" s="30" t="s">
        <v>2719</v>
      </c>
      <c r="I5450" s="2">
        <v>19</v>
      </c>
      <c r="J5450" s="30" t="s">
        <v>1844</v>
      </c>
      <c r="K5450" s="2" t="s">
        <v>1275</v>
      </c>
      <c r="L5450" s="30">
        <v>2678</v>
      </c>
      <c r="M5450" s="2">
        <v>12</v>
      </c>
      <c r="N5450" s="2">
        <v>28</v>
      </c>
      <c r="O5450" s="31">
        <v>3.079861111111111E-2</v>
      </c>
    </row>
    <row r="5451" spans="1:15" x14ac:dyDescent="0.25">
      <c r="A5451" s="2">
        <f t="shared" si="344"/>
        <v>2019</v>
      </c>
      <c r="B5451" s="2" t="str">
        <f t="shared" si="345"/>
        <v>Jan</v>
      </c>
      <c r="C5451" s="2">
        <f t="shared" si="346"/>
        <v>1</v>
      </c>
      <c r="D5451" s="2" t="str">
        <f t="shared" si="347"/>
        <v>Fri</v>
      </c>
      <c r="E5451" s="34">
        <v>43469</v>
      </c>
      <c r="F5451" s="30" t="s">
        <v>2717</v>
      </c>
      <c r="G5451" s="2" t="s">
        <v>2718</v>
      </c>
      <c r="H5451" s="30" t="s">
        <v>2719</v>
      </c>
      <c r="I5451" s="2">
        <v>19</v>
      </c>
      <c r="J5451" s="30" t="s">
        <v>1975</v>
      </c>
      <c r="K5451" s="2" t="s">
        <v>1429</v>
      </c>
      <c r="L5451" s="30">
        <v>2678</v>
      </c>
      <c r="M5451" s="2">
        <v>12</v>
      </c>
      <c r="N5451" s="2">
        <v>28</v>
      </c>
      <c r="O5451" s="31">
        <v>3.2824074074074075E-2</v>
      </c>
    </row>
    <row r="5452" spans="1:15" x14ac:dyDescent="0.25">
      <c r="A5452" s="2">
        <f t="shared" si="344"/>
        <v>2019</v>
      </c>
      <c r="B5452" s="2" t="str">
        <f t="shared" si="345"/>
        <v>Jan</v>
      </c>
      <c r="C5452" s="2">
        <f t="shared" si="346"/>
        <v>1</v>
      </c>
      <c r="D5452" s="2" t="str">
        <f t="shared" si="347"/>
        <v>Fri</v>
      </c>
      <c r="E5452" s="34">
        <v>43469</v>
      </c>
      <c r="F5452" s="30">
        <v>51986</v>
      </c>
      <c r="G5452" s="2" t="s">
        <v>2720</v>
      </c>
      <c r="H5452" s="30" t="s">
        <v>2721</v>
      </c>
      <c r="I5452" s="2">
        <v>46</v>
      </c>
      <c r="J5452" s="30" t="s">
        <v>1258</v>
      </c>
      <c r="K5452" s="2" t="s">
        <v>1264</v>
      </c>
      <c r="L5452" s="30">
        <v>5511</v>
      </c>
      <c r="M5452" s="2">
        <v>84</v>
      </c>
      <c r="N5452" s="2">
        <v>66</v>
      </c>
      <c r="O5452" s="31">
        <v>0</v>
      </c>
    </row>
    <row r="5453" spans="1:15" x14ac:dyDescent="0.25">
      <c r="A5453" s="2">
        <f t="shared" si="344"/>
        <v>2019</v>
      </c>
      <c r="B5453" s="2" t="str">
        <f t="shared" si="345"/>
        <v>Jan</v>
      </c>
      <c r="C5453" s="2">
        <f t="shared" si="346"/>
        <v>1</v>
      </c>
      <c r="D5453" s="2" t="str">
        <f t="shared" si="347"/>
        <v>Fri</v>
      </c>
      <c r="E5453" s="34">
        <v>43469</v>
      </c>
      <c r="F5453" s="30">
        <v>51986</v>
      </c>
      <c r="G5453" s="2" t="s">
        <v>2720</v>
      </c>
      <c r="H5453" s="30" t="s">
        <v>2721</v>
      </c>
      <c r="I5453" s="2">
        <v>46</v>
      </c>
      <c r="J5453" s="30" t="s">
        <v>1260</v>
      </c>
      <c r="K5453" s="2" t="s">
        <v>1348</v>
      </c>
      <c r="L5453" s="30">
        <v>5511</v>
      </c>
      <c r="M5453" s="2">
        <v>84</v>
      </c>
      <c r="N5453" s="2">
        <v>66</v>
      </c>
      <c r="O5453" s="31">
        <v>0</v>
      </c>
    </row>
    <row r="5454" spans="1:15" x14ac:dyDescent="0.25">
      <c r="A5454" s="2">
        <f t="shared" si="344"/>
        <v>2019</v>
      </c>
      <c r="B5454" s="2" t="str">
        <f t="shared" si="345"/>
        <v>Jan</v>
      </c>
      <c r="C5454" s="2">
        <f t="shared" si="346"/>
        <v>1</v>
      </c>
      <c r="D5454" s="2" t="str">
        <f t="shared" si="347"/>
        <v>Fri</v>
      </c>
      <c r="E5454" s="34">
        <v>43469</v>
      </c>
      <c r="F5454" s="30">
        <v>51986</v>
      </c>
      <c r="G5454" s="2" t="s">
        <v>2720</v>
      </c>
      <c r="H5454" s="30" t="s">
        <v>2721</v>
      </c>
      <c r="I5454" s="2">
        <v>46</v>
      </c>
      <c r="J5454" s="30" t="s">
        <v>1292</v>
      </c>
      <c r="K5454" s="2" t="s">
        <v>1264</v>
      </c>
      <c r="L5454" s="30">
        <v>5511</v>
      </c>
      <c r="M5454" s="2">
        <v>84</v>
      </c>
      <c r="N5454" s="2">
        <v>66</v>
      </c>
      <c r="O5454" s="31">
        <v>0</v>
      </c>
    </row>
    <row r="5455" spans="1:15" x14ac:dyDescent="0.25">
      <c r="A5455" s="2">
        <f t="shared" si="344"/>
        <v>2019</v>
      </c>
      <c r="B5455" s="2" t="str">
        <f t="shared" si="345"/>
        <v>Jan</v>
      </c>
      <c r="C5455" s="2">
        <f t="shared" si="346"/>
        <v>1</v>
      </c>
      <c r="D5455" s="2" t="str">
        <f t="shared" si="347"/>
        <v>Fri</v>
      </c>
      <c r="E5455" s="34">
        <v>43469</v>
      </c>
      <c r="F5455" s="30">
        <v>51986</v>
      </c>
      <c r="G5455" s="2" t="s">
        <v>2720</v>
      </c>
      <c r="H5455" s="30" t="s">
        <v>2721</v>
      </c>
      <c r="I5455" s="2">
        <v>46</v>
      </c>
      <c r="J5455" s="30" t="s">
        <v>1276</v>
      </c>
      <c r="K5455" s="2" t="s">
        <v>1264</v>
      </c>
      <c r="L5455" s="30">
        <v>5511</v>
      </c>
      <c r="M5455" s="2">
        <v>84</v>
      </c>
      <c r="N5455" s="2">
        <v>66</v>
      </c>
      <c r="O5455" s="31">
        <v>0</v>
      </c>
    </row>
    <row r="5456" spans="1:15" x14ac:dyDescent="0.25">
      <c r="A5456" s="2">
        <f t="shared" si="344"/>
        <v>2019</v>
      </c>
      <c r="B5456" s="2" t="str">
        <f t="shared" si="345"/>
        <v>Jan</v>
      </c>
      <c r="C5456" s="2">
        <f t="shared" si="346"/>
        <v>1</v>
      </c>
      <c r="D5456" s="2" t="str">
        <f t="shared" si="347"/>
        <v>Fri</v>
      </c>
      <c r="E5456" s="34">
        <v>43469</v>
      </c>
      <c r="F5456" s="30">
        <v>51986</v>
      </c>
      <c r="G5456" s="2" t="s">
        <v>2720</v>
      </c>
      <c r="H5456" s="30" t="s">
        <v>2721</v>
      </c>
      <c r="I5456" s="2">
        <v>46</v>
      </c>
      <c r="J5456" s="30" t="s">
        <v>1265</v>
      </c>
      <c r="K5456" s="2" t="s">
        <v>1247</v>
      </c>
      <c r="L5456" s="30">
        <v>5511</v>
      </c>
      <c r="M5456" s="2">
        <v>84</v>
      </c>
      <c r="N5456" s="2">
        <v>66</v>
      </c>
      <c r="O5456" s="31">
        <v>0</v>
      </c>
    </row>
    <row r="5457" spans="1:15" x14ac:dyDescent="0.25">
      <c r="A5457" s="2">
        <f t="shared" si="344"/>
        <v>2019</v>
      </c>
      <c r="B5457" s="2" t="str">
        <f t="shared" si="345"/>
        <v>Jan</v>
      </c>
      <c r="C5457" s="2">
        <f t="shared" si="346"/>
        <v>1</v>
      </c>
      <c r="D5457" s="2" t="str">
        <f t="shared" si="347"/>
        <v>Fri</v>
      </c>
      <c r="E5457" s="34">
        <v>43469</v>
      </c>
      <c r="F5457" s="30">
        <v>51986</v>
      </c>
      <c r="G5457" s="2" t="s">
        <v>2720</v>
      </c>
      <c r="H5457" s="30" t="s">
        <v>2721</v>
      </c>
      <c r="I5457" s="2">
        <v>46</v>
      </c>
      <c r="J5457" s="30" t="s">
        <v>1386</v>
      </c>
      <c r="K5457" s="2" t="s">
        <v>1247</v>
      </c>
      <c r="L5457" s="30">
        <v>5511</v>
      </c>
      <c r="M5457" s="2">
        <v>84</v>
      </c>
      <c r="N5457" s="2">
        <v>66</v>
      </c>
      <c r="O5457" s="31">
        <v>0</v>
      </c>
    </row>
    <row r="5458" spans="1:15" x14ac:dyDescent="0.25">
      <c r="A5458" s="2">
        <f t="shared" si="344"/>
        <v>2019</v>
      </c>
      <c r="B5458" s="2" t="str">
        <f t="shared" si="345"/>
        <v>Jan</v>
      </c>
      <c r="C5458" s="2">
        <f t="shared" si="346"/>
        <v>1</v>
      </c>
      <c r="D5458" s="2" t="str">
        <f t="shared" si="347"/>
        <v>Fri</v>
      </c>
      <c r="E5458" s="34">
        <v>43469</v>
      </c>
      <c r="F5458" s="30">
        <v>51986</v>
      </c>
      <c r="G5458" s="2" t="s">
        <v>2720</v>
      </c>
      <c r="H5458" s="30" t="s">
        <v>2721</v>
      </c>
      <c r="I5458" s="2">
        <v>46</v>
      </c>
      <c r="J5458" s="30" t="s">
        <v>1389</v>
      </c>
      <c r="K5458" s="2" t="s">
        <v>1247</v>
      </c>
      <c r="L5458" s="30">
        <v>5511</v>
      </c>
      <c r="M5458" s="2">
        <v>84</v>
      </c>
      <c r="N5458" s="2">
        <v>66</v>
      </c>
      <c r="O5458" s="31">
        <v>0</v>
      </c>
    </row>
    <row r="5459" spans="1:15" x14ac:dyDescent="0.25">
      <c r="A5459" s="2">
        <f t="shared" si="344"/>
        <v>2019</v>
      </c>
      <c r="B5459" s="2" t="str">
        <f t="shared" si="345"/>
        <v>Jan</v>
      </c>
      <c r="C5459" s="2">
        <f t="shared" si="346"/>
        <v>1</v>
      </c>
      <c r="D5459" s="2" t="str">
        <f t="shared" si="347"/>
        <v>Fri</v>
      </c>
      <c r="E5459" s="34">
        <v>43469</v>
      </c>
      <c r="F5459" s="30">
        <v>51986</v>
      </c>
      <c r="G5459" s="2" t="s">
        <v>2720</v>
      </c>
      <c r="H5459" s="30" t="s">
        <v>2721</v>
      </c>
      <c r="I5459" s="2">
        <v>46</v>
      </c>
      <c r="J5459" s="30" t="s">
        <v>1390</v>
      </c>
      <c r="K5459" s="2" t="s">
        <v>1247</v>
      </c>
      <c r="L5459" s="30">
        <v>5511</v>
      </c>
      <c r="M5459" s="2">
        <v>84</v>
      </c>
      <c r="N5459" s="2">
        <v>66</v>
      </c>
      <c r="O5459" s="31">
        <v>0</v>
      </c>
    </row>
    <row r="5460" spans="1:15" x14ac:dyDescent="0.25">
      <c r="A5460" s="2">
        <f t="shared" si="344"/>
        <v>2019</v>
      </c>
      <c r="B5460" s="2" t="str">
        <f t="shared" si="345"/>
        <v>Jan</v>
      </c>
      <c r="C5460" s="2">
        <f t="shared" si="346"/>
        <v>1</v>
      </c>
      <c r="D5460" s="2" t="str">
        <f t="shared" si="347"/>
        <v>Fri</v>
      </c>
      <c r="E5460" s="34">
        <v>43469</v>
      </c>
      <c r="F5460" s="30">
        <v>51986</v>
      </c>
      <c r="G5460" s="2" t="s">
        <v>2720</v>
      </c>
      <c r="H5460" s="30" t="s">
        <v>2721</v>
      </c>
      <c r="I5460" s="2">
        <v>46</v>
      </c>
      <c r="J5460" s="30" t="s">
        <v>1392</v>
      </c>
      <c r="K5460" s="2" t="s">
        <v>1247</v>
      </c>
      <c r="L5460" s="30">
        <v>5511</v>
      </c>
      <c r="M5460" s="2">
        <v>84</v>
      </c>
      <c r="N5460" s="2">
        <v>66</v>
      </c>
      <c r="O5460" s="31">
        <v>0</v>
      </c>
    </row>
    <row r="5461" spans="1:15" x14ac:dyDescent="0.25">
      <c r="A5461" s="2">
        <f t="shared" si="344"/>
        <v>2019</v>
      </c>
      <c r="B5461" s="2" t="str">
        <f t="shared" si="345"/>
        <v>Jan</v>
      </c>
      <c r="C5461" s="2">
        <f t="shared" si="346"/>
        <v>1</v>
      </c>
      <c r="D5461" s="2" t="str">
        <f t="shared" si="347"/>
        <v>Fri</v>
      </c>
      <c r="E5461" s="34">
        <v>43469</v>
      </c>
      <c r="F5461" s="30">
        <v>51986</v>
      </c>
      <c r="G5461" s="2" t="s">
        <v>2720</v>
      </c>
      <c r="H5461" s="30" t="s">
        <v>2721</v>
      </c>
      <c r="I5461" s="2">
        <v>46</v>
      </c>
      <c r="J5461" s="30" t="s">
        <v>1409</v>
      </c>
      <c r="K5461" s="2" t="s">
        <v>1355</v>
      </c>
      <c r="L5461" s="30">
        <v>5511</v>
      </c>
      <c r="M5461" s="2">
        <v>84</v>
      </c>
      <c r="N5461" s="2">
        <v>66</v>
      </c>
      <c r="O5461" s="31">
        <v>0</v>
      </c>
    </row>
    <row r="5462" spans="1:15" x14ac:dyDescent="0.25">
      <c r="A5462" s="2">
        <f t="shared" si="344"/>
        <v>2019</v>
      </c>
      <c r="B5462" s="2" t="str">
        <f t="shared" si="345"/>
        <v>Jan</v>
      </c>
      <c r="C5462" s="2">
        <f t="shared" si="346"/>
        <v>1</v>
      </c>
      <c r="D5462" s="2" t="str">
        <f t="shared" si="347"/>
        <v>Fri</v>
      </c>
      <c r="E5462" s="34">
        <v>43469</v>
      </c>
      <c r="F5462" s="30">
        <v>51986</v>
      </c>
      <c r="G5462" s="2" t="s">
        <v>2720</v>
      </c>
      <c r="H5462" s="30" t="s">
        <v>2721</v>
      </c>
      <c r="I5462" s="2">
        <v>46</v>
      </c>
      <c r="J5462" s="30" t="s">
        <v>1411</v>
      </c>
      <c r="K5462" s="2" t="s">
        <v>1264</v>
      </c>
      <c r="L5462" s="30">
        <v>5511</v>
      </c>
      <c r="M5462" s="2">
        <v>84</v>
      </c>
      <c r="N5462" s="2">
        <v>66</v>
      </c>
      <c r="O5462" s="31">
        <v>0</v>
      </c>
    </row>
    <row r="5463" spans="1:15" x14ac:dyDescent="0.25">
      <c r="A5463" s="2">
        <f t="shared" si="344"/>
        <v>2019</v>
      </c>
      <c r="B5463" s="2" t="str">
        <f t="shared" si="345"/>
        <v>Jan</v>
      </c>
      <c r="C5463" s="2">
        <f t="shared" si="346"/>
        <v>1</v>
      </c>
      <c r="D5463" s="2" t="str">
        <f t="shared" si="347"/>
        <v>Fri</v>
      </c>
      <c r="E5463" s="34">
        <v>43469</v>
      </c>
      <c r="F5463" s="30">
        <v>51986</v>
      </c>
      <c r="G5463" s="2" t="s">
        <v>2720</v>
      </c>
      <c r="H5463" s="30" t="s">
        <v>2721</v>
      </c>
      <c r="I5463" s="2">
        <v>46</v>
      </c>
      <c r="J5463" s="30" t="s">
        <v>1705</v>
      </c>
      <c r="K5463" s="2" t="s">
        <v>1272</v>
      </c>
      <c r="L5463" s="30">
        <v>5511</v>
      </c>
      <c r="M5463" s="2">
        <v>84</v>
      </c>
      <c r="N5463" s="2">
        <v>66</v>
      </c>
      <c r="O5463" s="31">
        <v>1.292824074074074E-2</v>
      </c>
    </row>
    <row r="5464" spans="1:15" x14ac:dyDescent="0.25">
      <c r="A5464" s="2">
        <f t="shared" si="344"/>
        <v>2019</v>
      </c>
      <c r="B5464" s="2" t="str">
        <f t="shared" si="345"/>
        <v>Jan</v>
      </c>
      <c r="C5464" s="2">
        <f t="shared" si="346"/>
        <v>1</v>
      </c>
      <c r="D5464" s="2" t="str">
        <f t="shared" si="347"/>
        <v>Fri</v>
      </c>
      <c r="E5464" s="34">
        <v>43469</v>
      </c>
      <c r="F5464" s="30">
        <v>51986</v>
      </c>
      <c r="G5464" s="2" t="s">
        <v>2720</v>
      </c>
      <c r="H5464" s="30" t="s">
        <v>2721</v>
      </c>
      <c r="I5464" s="2">
        <v>46</v>
      </c>
      <c r="J5464" s="30" t="s">
        <v>2066</v>
      </c>
      <c r="K5464" s="2" t="s">
        <v>1355</v>
      </c>
      <c r="L5464" s="30">
        <v>5511</v>
      </c>
      <c r="M5464" s="2">
        <v>84</v>
      </c>
      <c r="N5464" s="2">
        <v>66</v>
      </c>
      <c r="O5464" s="31">
        <v>0</v>
      </c>
    </row>
    <row r="5465" spans="1:15" x14ac:dyDescent="0.25">
      <c r="A5465" s="2">
        <f t="shared" si="344"/>
        <v>2019</v>
      </c>
      <c r="B5465" s="2" t="str">
        <f t="shared" si="345"/>
        <v>Jan</v>
      </c>
      <c r="C5465" s="2">
        <f t="shared" si="346"/>
        <v>1</v>
      </c>
      <c r="D5465" s="2" t="str">
        <f t="shared" si="347"/>
        <v>Fri</v>
      </c>
      <c r="E5465" s="34">
        <v>43469</v>
      </c>
      <c r="F5465" s="30" t="s">
        <v>2722</v>
      </c>
      <c r="G5465" s="2" t="s">
        <v>2723</v>
      </c>
      <c r="H5465" s="30" t="s">
        <v>2724</v>
      </c>
      <c r="I5465" s="2">
        <v>13</v>
      </c>
      <c r="J5465" s="30" t="s">
        <v>1709</v>
      </c>
      <c r="K5465" s="2" t="s">
        <v>1264</v>
      </c>
      <c r="L5465" s="30">
        <v>3960</v>
      </c>
      <c r="M5465" s="2">
        <v>4</v>
      </c>
      <c r="N5465" s="2">
        <v>28</v>
      </c>
      <c r="O5465" s="31">
        <v>1.8703703703703705E-2</v>
      </c>
    </row>
    <row r="5466" spans="1:15" x14ac:dyDescent="0.25">
      <c r="A5466" s="2">
        <f t="shared" si="344"/>
        <v>2019</v>
      </c>
      <c r="B5466" s="2" t="str">
        <f t="shared" si="345"/>
        <v>Jan</v>
      </c>
      <c r="C5466" s="2">
        <f t="shared" si="346"/>
        <v>1</v>
      </c>
      <c r="D5466" s="2" t="str">
        <f t="shared" si="347"/>
        <v>Fri</v>
      </c>
      <c r="E5466" s="34">
        <v>43469</v>
      </c>
      <c r="F5466" s="30" t="s">
        <v>2722</v>
      </c>
      <c r="G5466" s="2" t="s">
        <v>2723</v>
      </c>
      <c r="H5466" s="30" t="s">
        <v>2724</v>
      </c>
      <c r="I5466" s="2">
        <v>13</v>
      </c>
      <c r="J5466" s="30" t="s">
        <v>1710</v>
      </c>
      <c r="K5466" s="2" t="s">
        <v>1272</v>
      </c>
      <c r="L5466" s="30">
        <v>3960</v>
      </c>
      <c r="M5466" s="2">
        <v>4</v>
      </c>
      <c r="N5466" s="2">
        <v>28</v>
      </c>
      <c r="O5466" s="31">
        <v>3.471064814814815E-2</v>
      </c>
    </row>
    <row r="5467" spans="1:15" x14ac:dyDescent="0.25">
      <c r="A5467" s="2">
        <f t="shared" si="344"/>
        <v>2019</v>
      </c>
      <c r="B5467" s="2" t="str">
        <f t="shared" si="345"/>
        <v>Jan</v>
      </c>
      <c r="C5467" s="2">
        <f t="shared" si="346"/>
        <v>1</v>
      </c>
      <c r="D5467" s="2" t="str">
        <f t="shared" si="347"/>
        <v>Fri</v>
      </c>
      <c r="E5467" s="34">
        <v>43469</v>
      </c>
      <c r="F5467" s="30" t="s">
        <v>2722</v>
      </c>
      <c r="G5467" s="2" t="s">
        <v>2723</v>
      </c>
      <c r="H5467" s="30" t="s">
        <v>2724</v>
      </c>
      <c r="I5467" s="2">
        <v>13</v>
      </c>
      <c r="J5467" s="30" t="s">
        <v>1770</v>
      </c>
      <c r="K5467" s="2" t="s">
        <v>1348</v>
      </c>
      <c r="L5467" s="30">
        <v>3960</v>
      </c>
      <c r="M5467" s="2">
        <v>4</v>
      </c>
      <c r="N5467" s="2">
        <v>28</v>
      </c>
      <c r="O5467" s="31">
        <v>1.2187500000000002E-2</v>
      </c>
    </row>
    <row r="5468" spans="1:15" x14ac:dyDescent="0.25">
      <c r="A5468" s="2">
        <f t="shared" si="344"/>
        <v>2019</v>
      </c>
      <c r="B5468" s="2" t="str">
        <f t="shared" si="345"/>
        <v>Jan</v>
      </c>
      <c r="C5468" s="2">
        <f t="shared" si="346"/>
        <v>1</v>
      </c>
      <c r="D5468" s="2" t="str">
        <f t="shared" si="347"/>
        <v>Fri</v>
      </c>
      <c r="E5468" s="34">
        <v>43469</v>
      </c>
      <c r="F5468" s="30" t="s">
        <v>2722</v>
      </c>
      <c r="G5468" s="2" t="s">
        <v>2723</v>
      </c>
      <c r="H5468" s="30" t="s">
        <v>2724</v>
      </c>
      <c r="I5468" s="2">
        <v>13</v>
      </c>
      <c r="J5468" s="30" t="s">
        <v>1794</v>
      </c>
      <c r="K5468" s="2" t="s">
        <v>1275</v>
      </c>
      <c r="L5468" s="30">
        <v>3960</v>
      </c>
      <c r="M5468" s="2">
        <v>4</v>
      </c>
      <c r="N5468" s="2">
        <v>28</v>
      </c>
      <c r="O5468" s="31">
        <v>1.1770833333333333E-2</v>
      </c>
    </row>
    <row r="5469" spans="1:15" x14ac:dyDescent="0.25">
      <c r="A5469" s="2">
        <f t="shared" si="344"/>
        <v>2019</v>
      </c>
      <c r="B5469" s="2" t="str">
        <f t="shared" si="345"/>
        <v>Jan</v>
      </c>
      <c r="C5469" s="2">
        <f t="shared" si="346"/>
        <v>1</v>
      </c>
      <c r="D5469" s="2" t="str">
        <f t="shared" si="347"/>
        <v>Fri</v>
      </c>
      <c r="E5469" s="34">
        <v>43469</v>
      </c>
      <c r="F5469" s="30" t="s">
        <v>2722</v>
      </c>
      <c r="G5469" s="2" t="s">
        <v>2723</v>
      </c>
      <c r="H5469" s="30" t="s">
        <v>2724</v>
      </c>
      <c r="I5469" s="2">
        <v>13</v>
      </c>
      <c r="J5469" s="30" t="s">
        <v>1844</v>
      </c>
      <c r="K5469" s="2" t="s">
        <v>1275</v>
      </c>
      <c r="L5469" s="30">
        <v>3960</v>
      </c>
      <c r="M5469" s="2">
        <v>4</v>
      </c>
      <c r="N5469" s="2">
        <v>28</v>
      </c>
      <c r="O5469" s="31">
        <v>1.1770833333333333E-2</v>
      </c>
    </row>
    <row r="5470" spans="1:15" x14ac:dyDescent="0.25">
      <c r="A5470" s="2">
        <f t="shared" si="344"/>
        <v>2019</v>
      </c>
      <c r="B5470" s="2" t="str">
        <f t="shared" si="345"/>
        <v>Jan</v>
      </c>
      <c r="C5470" s="2">
        <f t="shared" si="346"/>
        <v>1</v>
      </c>
      <c r="D5470" s="2" t="str">
        <f t="shared" si="347"/>
        <v>Fri</v>
      </c>
      <c r="E5470" s="34">
        <v>43469</v>
      </c>
      <c r="F5470" s="30" t="s">
        <v>2722</v>
      </c>
      <c r="G5470" s="2" t="s">
        <v>2723</v>
      </c>
      <c r="H5470" s="30" t="s">
        <v>2724</v>
      </c>
      <c r="I5470" s="2">
        <v>13</v>
      </c>
      <c r="J5470" s="30" t="s">
        <v>1975</v>
      </c>
      <c r="K5470" s="2" t="s">
        <v>1429</v>
      </c>
      <c r="L5470" s="30">
        <v>3960</v>
      </c>
      <c r="M5470" s="2">
        <v>4</v>
      </c>
      <c r="N5470" s="2">
        <v>28</v>
      </c>
      <c r="O5470" s="31">
        <v>1.1539351851851851E-2</v>
      </c>
    </row>
    <row r="5471" spans="1:15" x14ac:dyDescent="0.25">
      <c r="A5471" s="2">
        <f t="shared" si="344"/>
        <v>2019</v>
      </c>
      <c r="B5471" s="2" t="str">
        <f t="shared" si="345"/>
        <v>Jan</v>
      </c>
      <c r="C5471" s="2">
        <f t="shared" si="346"/>
        <v>1</v>
      </c>
      <c r="D5471" s="2" t="str">
        <f t="shared" si="347"/>
        <v>Fri</v>
      </c>
      <c r="E5471" s="34">
        <v>43469</v>
      </c>
      <c r="F5471" s="30">
        <v>50143</v>
      </c>
      <c r="G5471" s="2" t="s">
        <v>723</v>
      </c>
      <c r="H5471" s="30" t="s">
        <v>2725</v>
      </c>
      <c r="I5471" s="2">
        <v>3</v>
      </c>
      <c r="J5471" s="30" t="s">
        <v>1279</v>
      </c>
      <c r="K5471" s="2" t="s">
        <v>1429</v>
      </c>
      <c r="L5471" s="30">
        <v>300</v>
      </c>
      <c r="M5471" s="2">
        <v>36</v>
      </c>
      <c r="N5471" s="2">
        <v>2</v>
      </c>
      <c r="O5471" s="31">
        <v>5.7372685185185186E-2</v>
      </c>
    </row>
    <row r="5472" spans="1:15" x14ac:dyDescent="0.25">
      <c r="A5472" s="2">
        <f t="shared" si="344"/>
        <v>2019</v>
      </c>
      <c r="B5472" s="2" t="str">
        <f t="shared" si="345"/>
        <v>Jan</v>
      </c>
      <c r="C5472" s="2">
        <f t="shared" si="346"/>
        <v>1</v>
      </c>
      <c r="D5472" s="2" t="str">
        <f t="shared" si="347"/>
        <v>Fri</v>
      </c>
      <c r="E5472" s="34">
        <v>43469</v>
      </c>
      <c r="F5472" s="30">
        <v>50143</v>
      </c>
      <c r="G5472" s="2" t="s">
        <v>723</v>
      </c>
      <c r="H5472" s="30" t="s">
        <v>2725</v>
      </c>
      <c r="I5472" s="2">
        <v>3</v>
      </c>
      <c r="J5472" s="30" t="s">
        <v>1367</v>
      </c>
      <c r="K5472" s="2" t="s">
        <v>1429</v>
      </c>
      <c r="L5472" s="30">
        <v>300</v>
      </c>
      <c r="M5472" s="2">
        <v>36</v>
      </c>
      <c r="N5472" s="2">
        <v>2</v>
      </c>
      <c r="O5472" s="31">
        <v>5.7534722222222223E-2</v>
      </c>
    </row>
    <row r="5473" spans="1:15" x14ac:dyDescent="0.25">
      <c r="A5473" s="2">
        <f t="shared" si="344"/>
        <v>2019</v>
      </c>
      <c r="B5473" s="2" t="str">
        <f t="shared" si="345"/>
        <v>Jan</v>
      </c>
      <c r="C5473" s="2">
        <f t="shared" si="346"/>
        <v>1</v>
      </c>
      <c r="D5473" s="2" t="str">
        <f t="shared" si="347"/>
        <v>Fri</v>
      </c>
      <c r="E5473" s="34">
        <v>43469</v>
      </c>
      <c r="F5473" s="30">
        <v>50143</v>
      </c>
      <c r="G5473" s="2" t="s">
        <v>723</v>
      </c>
      <c r="H5473" s="30" t="s">
        <v>2725</v>
      </c>
      <c r="I5473" s="2">
        <v>3</v>
      </c>
      <c r="J5473" s="30" t="s">
        <v>1368</v>
      </c>
      <c r="K5473" s="2" t="s">
        <v>1264</v>
      </c>
      <c r="L5473" s="30">
        <v>300</v>
      </c>
      <c r="M5473" s="2">
        <v>36</v>
      </c>
      <c r="N5473" s="2">
        <v>2</v>
      </c>
      <c r="O5473" s="31">
        <v>5.7627314814814812E-2</v>
      </c>
    </row>
    <row r="5474" spans="1:15" x14ac:dyDescent="0.25">
      <c r="A5474" s="2">
        <f t="shared" si="344"/>
        <v>2019</v>
      </c>
      <c r="B5474" s="2" t="str">
        <f t="shared" si="345"/>
        <v>Jan</v>
      </c>
      <c r="C5474" s="2">
        <f t="shared" si="346"/>
        <v>1</v>
      </c>
      <c r="D5474" s="2" t="str">
        <f t="shared" si="347"/>
        <v>Fri</v>
      </c>
      <c r="E5474" s="34">
        <v>43469</v>
      </c>
      <c r="F5474" s="30">
        <v>50143</v>
      </c>
      <c r="G5474" s="2" t="s">
        <v>723</v>
      </c>
      <c r="H5474" s="30" t="s">
        <v>2725</v>
      </c>
      <c r="I5474" s="2">
        <v>3</v>
      </c>
      <c r="J5474" s="30" t="s">
        <v>1853</v>
      </c>
      <c r="K5474" s="2" t="s">
        <v>1429</v>
      </c>
      <c r="L5474" s="30">
        <v>300</v>
      </c>
      <c r="M5474" s="2">
        <v>36</v>
      </c>
      <c r="N5474" s="2">
        <v>2</v>
      </c>
      <c r="O5474" s="31">
        <v>5.7430555555555561E-2</v>
      </c>
    </row>
    <row r="5475" spans="1:15" x14ac:dyDescent="0.25">
      <c r="A5475" s="2">
        <f t="shared" si="344"/>
        <v>2019</v>
      </c>
      <c r="B5475" s="2" t="str">
        <f t="shared" si="345"/>
        <v>Jan</v>
      </c>
      <c r="C5475" s="2">
        <f t="shared" si="346"/>
        <v>1</v>
      </c>
      <c r="D5475" s="2" t="str">
        <f t="shared" si="347"/>
        <v>Fri</v>
      </c>
      <c r="E5475" s="34">
        <v>43469</v>
      </c>
      <c r="F5475" s="30">
        <v>51949</v>
      </c>
      <c r="G5475" s="2" t="s">
        <v>2252</v>
      </c>
      <c r="H5475" s="30" t="s">
        <v>2726</v>
      </c>
      <c r="I5475" s="2">
        <v>5</v>
      </c>
      <c r="J5475" s="30" t="s">
        <v>1368</v>
      </c>
      <c r="K5475" s="2" t="s">
        <v>1264</v>
      </c>
      <c r="L5475" s="30">
        <v>2134</v>
      </c>
      <c r="M5475" s="2">
        <v>2</v>
      </c>
      <c r="N5475" s="2">
        <v>3</v>
      </c>
      <c r="O5475" s="31">
        <v>7.7476851851851852E-2</v>
      </c>
    </row>
    <row r="5476" spans="1:15" x14ac:dyDescent="0.25">
      <c r="A5476" s="2">
        <f t="shared" si="344"/>
        <v>2019</v>
      </c>
      <c r="B5476" s="2" t="str">
        <f t="shared" si="345"/>
        <v>Jan</v>
      </c>
      <c r="C5476" s="2">
        <f t="shared" si="346"/>
        <v>1</v>
      </c>
      <c r="D5476" s="2" t="str">
        <f t="shared" si="347"/>
        <v>Fri</v>
      </c>
      <c r="E5476" s="34">
        <v>43469</v>
      </c>
      <c r="F5476" s="30">
        <v>51949</v>
      </c>
      <c r="G5476" s="2" t="s">
        <v>2252</v>
      </c>
      <c r="H5476" s="30" t="s">
        <v>2726</v>
      </c>
      <c r="I5476" s="2">
        <v>5</v>
      </c>
      <c r="J5476" s="30" t="s">
        <v>1942</v>
      </c>
      <c r="K5476" s="2" t="s">
        <v>1429</v>
      </c>
      <c r="L5476" s="30">
        <v>2134</v>
      </c>
      <c r="M5476" s="2">
        <v>2</v>
      </c>
      <c r="N5476" s="2">
        <v>3</v>
      </c>
      <c r="O5476" s="31">
        <v>7.738425925925925E-2</v>
      </c>
    </row>
    <row r="5477" spans="1:15" x14ac:dyDescent="0.25">
      <c r="A5477" s="2">
        <f t="shared" si="344"/>
        <v>2019</v>
      </c>
      <c r="B5477" s="2" t="str">
        <f t="shared" si="345"/>
        <v>Jan</v>
      </c>
      <c r="C5477" s="2">
        <f t="shared" si="346"/>
        <v>1</v>
      </c>
      <c r="D5477" s="2" t="str">
        <f t="shared" si="347"/>
        <v>Fri</v>
      </c>
      <c r="E5477" s="34">
        <v>43469</v>
      </c>
      <c r="F5477" s="30">
        <v>51949</v>
      </c>
      <c r="G5477" s="2" t="s">
        <v>2252</v>
      </c>
      <c r="H5477" s="30" t="s">
        <v>2726</v>
      </c>
      <c r="I5477" s="2">
        <v>5</v>
      </c>
      <c r="J5477" s="30" t="s">
        <v>2015</v>
      </c>
      <c r="K5477" s="2" t="s">
        <v>1429</v>
      </c>
      <c r="L5477" s="30">
        <v>2134</v>
      </c>
      <c r="M5477" s="2">
        <v>2</v>
      </c>
      <c r="N5477" s="2">
        <v>3</v>
      </c>
      <c r="O5477" s="31">
        <v>7.7210648148148139E-2</v>
      </c>
    </row>
    <row r="5478" spans="1:15" x14ac:dyDescent="0.25">
      <c r="A5478" s="2">
        <f t="shared" si="344"/>
        <v>2019</v>
      </c>
      <c r="B5478" s="2" t="str">
        <f t="shared" si="345"/>
        <v>Jan</v>
      </c>
      <c r="C5478" s="2">
        <f t="shared" si="346"/>
        <v>1</v>
      </c>
      <c r="D5478" s="2" t="str">
        <f t="shared" si="347"/>
        <v>Fri</v>
      </c>
      <c r="E5478" s="34">
        <v>43469</v>
      </c>
      <c r="F5478" s="30">
        <v>51949</v>
      </c>
      <c r="G5478" s="2" t="s">
        <v>2252</v>
      </c>
      <c r="H5478" s="30" t="s">
        <v>2726</v>
      </c>
      <c r="I5478" s="2">
        <v>5</v>
      </c>
      <c r="J5478" s="30" t="s">
        <v>3245</v>
      </c>
      <c r="K5478" s="2" t="s">
        <v>1429</v>
      </c>
      <c r="L5478" s="30">
        <v>2134</v>
      </c>
      <c r="M5478" s="2">
        <v>2</v>
      </c>
      <c r="N5478" s="2">
        <v>3</v>
      </c>
      <c r="O5478" s="31">
        <v>7.7106481481481484E-2</v>
      </c>
    </row>
    <row r="5479" spans="1:15" x14ac:dyDescent="0.25">
      <c r="A5479" s="2">
        <f t="shared" si="344"/>
        <v>2019</v>
      </c>
      <c r="B5479" s="2" t="str">
        <f t="shared" si="345"/>
        <v>Jan</v>
      </c>
      <c r="C5479" s="2">
        <f t="shared" si="346"/>
        <v>1</v>
      </c>
      <c r="D5479" s="2" t="str">
        <f t="shared" si="347"/>
        <v>Fri</v>
      </c>
      <c r="E5479" s="34">
        <v>43469</v>
      </c>
      <c r="F5479" s="30">
        <v>51949</v>
      </c>
      <c r="G5479" s="2" t="s">
        <v>2252</v>
      </c>
      <c r="H5479" s="30" t="s">
        <v>2726</v>
      </c>
      <c r="I5479" s="2">
        <v>5</v>
      </c>
      <c r="J5479" s="30" t="s">
        <v>3253</v>
      </c>
      <c r="K5479" s="2" t="s">
        <v>1429</v>
      </c>
      <c r="L5479" s="30">
        <v>2134</v>
      </c>
      <c r="M5479" s="2">
        <v>2</v>
      </c>
      <c r="N5479" s="2">
        <v>3</v>
      </c>
      <c r="O5479" s="31">
        <v>7.7303240740740742E-2</v>
      </c>
    </row>
    <row r="5480" spans="1:15" x14ac:dyDescent="0.25">
      <c r="A5480" s="2">
        <f t="shared" si="344"/>
        <v>2019</v>
      </c>
      <c r="B5480" s="2" t="str">
        <f t="shared" si="345"/>
        <v>Jan</v>
      </c>
      <c r="C5480" s="2">
        <f t="shared" si="346"/>
        <v>1</v>
      </c>
      <c r="D5480" s="2" t="str">
        <f t="shared" si="347"/>
        <v>Fri</v>
      </c>
      <c r="E5480" s="34">
        <v>43469</v>
      </c>
      <c r="F5480" s="30" t="s">
        <v>2727</v>
      </c>
      <c r="G5480" s="2" t="s">
        <v>2728</v>
      </c>
      <c r="H5480" s="30" t="s">
        <v>2729</v>
      </c>
      <c r="I5480" s="2">
        <v>22</v>
      </c>
      <c r="J5480" s="30" t="s">
        <v>1705</v>
      </c>
      <c r="K5480" s="2" t="s">
        <v>1272</v>
      </c>
      <c r="L5480" s="30">
        <v>1881</v>
      </c>
      <c r="M5480" s="2">
        <v>20</v>
      </c>
      <c r="N5480" s="2">
        <v>22</v>
      </c>
      <c r="O5480" s="31">
        <v>7.1527777777777787E-3</v>
      </c>
    </row>
    <row r="5481" spans="1:15" x14ac:dyDescent="0.25">
      <c r="A5481" s="2">
        <f t="shared" si="344"/>
        <v>2019</v>
      </c>
      <c r="B5481" s="2" t="str">
        <f t="shared" si="345"/>
        <v>Jan</v>
      </c>
      <c r="C5481" s="2">
        <f t="shared" si="346"/>
        <v>1</v>
      </c>
      <c r="D5481" s="2" t="str">
        <f t="shared" si="347"/>
        <v>Fri</v>
      </c>
      <c r="E5481" s="34">
        <v>43469</v>
      </c>
      <c r="F5481" s="30" t="s">
        <v>2727</v>
      </c>
      <c r="G5481" s="2" t="s">
        <v>2728</v>
      </c>
      <c r="H5481" s="30" t="s">
        <v>2729</v>
      </c>
      <c r="I5481" s="2">
        <v>22</v>
      </c>
      <c r="J5481" s="30" t="s">
        <v>1709</v>
      </c>
      <c r="K5481" s="2" t="s">
        <v>1264</v>
      </c>
      <c r="L5481" s="30">
        <v>1881</v>
      </c>
      <c r="M5481" s="2">
        <v>20</v>
      </c>
      <c r="N5481" s="2">
        <v>22</v>
      </c>
      <c r="O5481" s="31">
        <v>1.005787037037037E-2</v>
      </c>
    </row>
    <row r="5482" spans="1:15" x14ac:dyDescent="0.25">
      <c r="A5482" s="2">
        <f t="shared" si="344"/>
        <v>2019</v>
      </c>
      <c r="B5482" s="2" t="str">
        <f t="shared" si="345"/>
        <v>Jan</v>
      </c>
      <c r="C5482" s="2">
        <f t="shared" si="346"/>
        <v>1</v>
      </c>
      <c r="D5482" s="2" t="str">
        <f t="shared" si="347"/>
        <v>Fri</v>
      </c>
      <c r="E5482" s="34">
        <v>43469</v>
      </c>
      <c r="F5482" s="30" t="s">
        <v>2727</v>
      </c>
      <c r="G5482" s="2" t="s">
        <v>2728</v>
      </c>
      <c r="H5482" s="30" t="s">
        <v>2729</v>
      </c>
      <c r="I5482" s="2">
        <v>22</v>
      </c>
      <c r="J5482" s="30" t="s">
        <v>1711</v>
      </c>
      <c r="K5482" s="2" t="s">
        <v>1429</v>
      </c>
      <c r="L5482" s="30">
        <v>1881</v>
      </c>
      <c r="M5482" s="2">
        <v>20</v>
      </c>
      <c r="N5482" s="2">
        <v>22</v>
      </c>
      <c r="O5482" s="31">
        <v>6.2499999999999995E-3</v>
      </c>
    </row>
    <row r="5483" spans="1:15" x14ac:dyDescent="0.25">
      <c r="A5483" s="2">
        <f t="shared" si="344"/>
        <v>2019</v>
      </c>
      <c r="B5483" s="2" t="str">
        <f t="shared" si="345"/>
        <v>Jan</v>
      </c>
      <c r="C5483" s="2">
        <f t="shared" si="346"/>
        <v>1</v>
      </c>
      <c r="D5483" s="2" t="str">
        <f t="shared" si="347"/>
        <v>Fri</v>
      </c>
      <c r="E5483" s="34">
        <v>43469</v>
      </c>
      <c r="F5483" s="30" t="s">
        <v>2727</v>
      </c>
      <c r="G5483" s="2" t="s">
        <v>2728</v>
      </c>
      <c r="H5483" s="30" t="s">
        <v>2729</v>
      </c>
      <c r="I5483" s="2">
        <v>22</v>
      </c>
      <c r="J5483" s="30" t="s">
        <v>1794</v>
      </c>
      <c r="K5483" s="2" t="s">
        <v>1275</v>
      </c>
      <c r="L5483" s="30">
        <v>1881</v>
      </c>
      <c r="M5483" s="2">
        <v>20</v>
      </c>
      <c r="N5483" s="2">
        <v>22</v>
      </c>
      <c r="O5483" s="31">
        <v>6.9907407407407409E-3</v>
      </c>
    </row>
    <row r="5484" spans="1:15" x14ac:dyDescent="0.25">
      <c r="A5484" s="2">
        <f t="shared" si="344"/>
        <v>2019</v>
      </c>
      <c r="B5484" s="2" t="str">
        <f t="shared" si="345"/>
        <v>Jan</v>
      </c>
      <c r="C5484" s="2">
        <f t="shared" si="346"/>
        <v>1</v>
      </c>
      <c r="D5484" s="2" t="str">
        <f t="shared" si="347"/>
        <v>Fri</v>
      </c>
      <c r="E5484" s="34">
        <v>43469</v>
      </c>
      <c r="F5484" s="30" t="s">
        <v>2727</v>
      </c>
      <c r="G5484" s="2" t="s">
        <v>2728</v>
      </c>
      <c r="H5484" s="30" t="s">
        <v>2729</v>
      </c>
      <c r="I5484" s="2">
        <v>22</v>
      </c>
      <c r="J5484" s="30" t="s">
        <v>1844</v>
      </c>
      <c r="K5484" s="2" t="s">
        <v>1275</v>
      </c>
      <c r="L5484" s="30">
        <v>1881</v>
      </c>
      <c r="M5484" s="2">
        <v>20</v>
      </c>
      <c r="N5484" s="2">
        <v>22</v>
      </c>
      <c r="O5484" s="31">
        <v>7.1643518518518514E-3</v>
      </c>
    </row>
    <row r="5485" spans="1:15" x14ac:dyDescent="0.25">
      <c r="A5485" s="2">
        <f t="shared" si="344"/>
        <v>2019</v>
      </c>
      <c r="B5485" s="2" t="str">
        <f t="shared" si="345"/>
        <v>Jan</v>
      </c>
      <c r="C5485" s="2">
        <f t="shared" si="346"/>
        <v>1</v>
      </c>
      <c r="D5485" s="2" t="str">
        <f t="shared" si="347"/>
        <v>Fri</v>
      </c>
      <c r="E5485" s="34">
        <v>43469</v>
      </c>
      <c r="F5485" s="30" t="s">
        <v>2727</v>
      </c>
      <c r="G5485" s="2" t="s">
        <v>2728</v>
      </c>
      <c r="H5485" s="30" t="s">
        <v>2729</v>
      </c>
      <c r="I5485" s="2">
        <v>22</v>
      </c>
      <c r="J5485" s="30" t="s">
        <v>1975</v>
      </c>
      <c r="K5485" s="2" t="s">
        <v>1429</v>
      </c>
      <c r="L5485" s="30">
        <v>1881</v>
      </c>
      <c r="M5485" s="2">
        <v>20</v>
      </c>
      <c r="N5485" s="2">
        <v>22</v>
      </c>
      <c r="O5485" s="31">
        <v>6.7129629629629622E-3</v>
      </c>
    </row>
    <row r="5486" spans="1:15" x14ac:dyDescent="0.25">
      <c r="A5486" s="2">
        <f t="shared" si="344"/>
        <v>2019</v>
      </c>
      <c r="B5486" s="2" t="str">
        <f t="shared" si="345"/>
        <v>Jan</v>
      </c>
      <c r="C5486" s="2">
        <f t="shared" si="346"/>
        <v>1</v>
      </c>
      <c r="D5486" s="2" t="str">
        <f t="shared" si="347"/>
        <v>Fri</v>
      </c>
      <c r="E5486" s="34">
        <v>43469</v>
      </c>
      <c r="F5486" s="30" t="s">
        <v>2727</v>
      </c>
      <c r="G5486" s="2" t="s">
        <v>2728</v>
      </c>
      <c r="H5486" s="30" t="s">
        <v>2729</v>
      </c>
      <c r="I5486" s="2">
        <v>22</v>
      </c>
      <c r="J5486" s="30" t="s">
        <v>2050</v>
      </c>
      <c r="K5486" s="2" t="s">
        <v>1348</v>
      </c>
      <c r="L5486" s="30">
        <v>1881</v>
      </c>
      <c r="M5486" s="2">
        <v>20</v>
      </c>
      <c r="N5486" s="2">
        <v>22</v>
      </c>
      <c r="O5486" s="31">
        <v>9.1550925925925931E-3</v>
      </c>
    </row>
    <row r="5487" spans="1:15" x14ac:dyDescent="0.25">
      <c r="A5487" s="2">
        <f t="shared" si="344"/>
        <v>2019</v>
      </c>
      <c r="B5487" s="2" t="str">
        <f t="shared" si="345"/>
        <v>Jan</v>
      </c>
      <c r="C5487" s="2">
        <f t="shared" si="346"/>
        <v>1</v>
      </c>
      <c r="D5487" s="2" t="str">
        <f t="shared" si="347"/>
        <v>Fri</v>
      </c>
      <c r="E5487" s="34">
        <v>43469</v>
      </c>
      <c r="F5487" s="30" t="s">
        <v>2727</v>
      </c>
      <c r="G5487" s="2" t="s">
        <v>2728</v>
      </c>
      <c r="H5487" s="30" t="s">
        <v>2729</v>
      </c>
      <c r="I5487" s="2">
        <v>22</v>
      </c>
      <c r="J5487" s="30" t="s">
        <v>2081</v>
      </c>
      <c r="K5487" s="2" t="s">
        <v>1429</v>
      </c>
      <c r="L5487" s="30">
        <v>1881</v>
      </c>
      <c r="M5487" s="2">
        <v>20</v>
      </c>
      <c r="N5487" s="2">
        <v>22</v>
      </c>
      <c r="O5487" s="31">
        <v>6.7245370370370367E-3</v>
      </c>
    </row>
    <row r="5488" spans="1:15" x14ac:dyDescent="0.25">
      <c r="A5488" s="2">
        <f t="shared" ref="A5488:A5551" si="348">YEAR(E5488)</f>
        <v>2019</v>
      </c>
      <c r="B5488" s="2" t="str">
        <f t="shared" ref="B5488:B5551" si="349">TEXT(E5488,"MMM")</f>
        <v>Jan</v>
      </c>
      <c r="C5488" s="2">
        <f t="shared" ref="C5488:C5551" si="350">WEEKNUM(E5488)</f>
        <v>1</v>
      </c>
      <c r="D5488" s="2" t="str">
        <f t="shared" ref="D5488:D5551" si="351">TEXT(E5488,"DDD")</f>
        <v>Fri</v>
      </c>
      <c r="E5488" s="34">
        <v>43469</v>
      </c>
      <c r="F5488" s="30">
        <v>53312</v>
      </c>
      <c r="G5488" s="2" t="s">
        <v>2730</v>
      </c>
      <c r="H5488" s="30" t="s">
        <v>2731</v>
      </c>
      <c r="I5488" s="2">
        <v>11</v>
      </c>
      <c r="J5488" s="30" t="s">
        <v>1279</v>
      </c>
      <c r="K5488" s="2" t="s">
        <v>1429</v>
      </c>
      <c r="L5488" s="30">
        <v>2520</v>
      </c>
      <c r="M5488" s="2">
        <v>4</v>
      </c>
      <c r="N5488" s="2">
        <v>8</v>
      </c>
      <c r="O5488" s="31">
        <v>8.1712962962962959E-2</v>
      </c>
    </row>
    <row r="5489" spans="1:15" x14ac:dyDescent="0.25">
      <c r="A5489" s="2">
        <f t="shared" si="348"/>
        <v>2019</v>
      </c>
      <c r="B5489" s="2" t="str">
        <f t="shared" si="349"/>
        <v>Jan</v>
      </c>
      <c r="C5489" s="2">
        <f t="shared" si="350"/>
        <v>1</v>
      </c>
      <c r="D5489" s="2" t="str">
        <f t="shared" si="351"/>
        <v>Fri</v>
      </c>
      <c r="E5489" s="34">
        <v>43469</v>
      </c>
      <c r="F5489" s="30">
        <v>53312</v>
      </c>
      <c r="G5489" s="2" t="s">
        <v>2730</v>
      </c>
      <c r="H5489" s="30" t="s">
        <v>2731</v>
      </c>
      <c r="I5489" s="2">
        <v>11</v>
      </c>
      <c r="J5489" s="30" t="s">
        <v>1368</v>
      </c>
      <c r="K5489" s="2" t="s">
        <v>1264</v>
      </c>
      <c r="L5489" s="30">
        <v>2520</v>
      </c>
      <c r="M5489" s="2">
        <v>4</v>
      </c>
      <c r="N5489" s="2">
        <v>8</v>
      </c>
      <c r="O5489" s="31">
        <v>8.1909722222222217E-2</v>
      </c>
    </row>
    <row r="5490" spans="1:15" x14ac:dyDescent="0.25">
      <c r="A5490" s="2">
        <f t="shared" si="348"/>
        <v>2019</v>
      </c>
      <c r="B5490" s="2" t="str">
        <f t="shared" si="349"/>
        <v>Jan</v>
      </c>
      <c r="C5490" s="2">
        <f t="shared" si="350"/>
        <v>1</v>
      </c>
      <c r="D5490" s="2" t="str">
        <f t="shared" si="351"/>
        <v>Fri</v>
      </c>
      <c r="E5490" s="34">
        <v>43469</v>
      </c>
      <c r="F5490" s="30">
        <v>53312</v>
      </c>
      <c r="G5490" s="2" t="s">
        <v>2730</v>
      </c>
      <c r="H5490" s="30" t="s">
        <v>2731</v>
      </c>
      <c r="I5490" s="2">
        <v>11</v>
      </c>
      <c r="J5490" s="30" t="s">
        <v>1853</v>
      </c>
      <c r="K5490" s="2" t="s">
        <v>1429</v>
      </c>
      <c r="L5490" s="30">
        <v>2520</v>
      </c>
      <c r="M5490" s="2">
        <v>4</v>
      </c>
      <c r="N5490" s="2">
        <v>8</v>
      </c>
      <c r="O5490" s="31">
        <v>8.1550925925925929E-2</v>
      </c>
    </row>
    <row r="5491" spans="1:15" x14ac:dyDescent="0.25">
      <c r="A5491" s="2">
        <f t="shared" si="348"/>
        <v>2019</v>
      </c>
      <c r="B5491" s="2" t="str">
        <f t="shared" si="349"/>
        <v>Jan</v>
      </c>
      <c r="C5491" s="2">
        <f t="shared" si="350"/>
        <v>1</v>
      </c>
      <c r="D5491" s="2" t="str">
        <f t="shared" si="351"/>
        <v>Fri</v>
      </c>
      <c r="E5491" s="34">
        <v>43469</v>
      </c>
      <c r="F5491" s="30">
        <v>53312</v>
      </c>
      <c r="G5491" s="2" t="s">
        <v>2730</v>
      </c>
      <c r="H5491" s="30" t="s">
        <v>2731</v>
      </c>
      <c r="I5491" s="2">
        <v>11</v>
      </c>
      <c r="J5491" s="30" t="s">
        <v>1850</v>
      </c>
      <c r="K5491" s="2" t="s">
        <v>1429</v>
      </c>
      <c r="L5491" s="30">
        <v>2520</v>
      </c>
      <c r="M5491" s="2">
        <v>4</v>
      </c>
      <c r="N5491" s="2">
        <v>8</v>
      </c>
      <c r="O5491" s="31">
        <v>8.1793981481481481E-2</v>
      </c>
    </row>
    <row r="5492" spans="1:15" x14ac:dyDescent="0.25">
      <c r="A5492" s="2">
        <f t="shared" si="348"/>
        <v>2019</v>
      </c>
      <c r="B5492" s="2" t="str">
        <f t="shared" si="349"/>
        <v>Jan</v>
      </c>
      <c r="C5492" s="2">
        <f t="shared" si="350"/>
        <v>1</v>
      </c>
      <c r="D5492" s="2" t="str">
        <f t="shared" si="351"/>
        <v>Fri</v>
      </c>
      <c r="E5492" s="34">
        <v>43469</v>
      </c>
      <c r="F5492" s="30" t="s">
        <v>2732</v>
      </c>
      <c r="G5492" s="2" t="s">
        <v>2733</v>
      </c>
      <c r="H5492" s="30" t="s">
        <v>2734</v>
      </c>
      <c r="I5492" s="2">
        <v>13</v>
      </c>
      <c r="J5492" s="30" t="s">
        <v>1705</v>
      </c>
      <c r="K5492" s="2" t="s">
        <v>1272</v>
      </c>
      <c r="L5492" s="30">
        <v>3804</v>
      </c>
      <c r="M5492" s="2">
        <v>8</v>
      </c>
      <c r="N5492" s="2">
        <v>28</v>
      </c>
      <c r="O5492" s="31">
        <v>4.6481481481481485E-2</v>
      </c>
    </row>
    <row r="5493" spans="1:15" x14ac:dyDescent="0.25">
      <c r="A5493" s="2">
        <f t="shared" si="348"/>
        <v>2019</v>
      </c>
      <c r="B5493" s="2" t="str">
        <f t="shared" si="349"/>
        <v>Jan</v>
      </c>
      <c r="C5493" s="2">
        <f t="shared" si="350"/>
        <v>1</v>
      </c>
      <c r="D5493" s="2" t="str">
        <f t="shared" si="351"/>
        <v>Fri</v>
      </c>
      <c r="E5493" s="34">
        <v>43469</v>
      </c>
      <c r="F5493" s="30" t="s">
        <v>2732</v>
      </c>
      <c r="G5493" s="2" t="s">
        <v>2733</v>
      </c>
      <c r="H5493" s="30" t="s">
        <v>2734</v>
      </c>
      <c r="I5493" s="2">
        <v>13</v>
      </c>
      <c r="J5493" s="30" t="s">
        <v>1706</v>
      </c>
      <c r="K5493" s="2" t="s">
        <v>1264</v>
      </c>
      <c r="L5493" s="30">
        <v>3804</v>
      </c>
      <c r="M5493" s="2">
        <v>8</v>
      </c>
      <c r="N5493" s="2">
        <v>28</v>
      </c>
      <c r="O5493" s="31">
        <v>4.6215277777777779E-2</v>
      </c>
    </row>
    <row r="5494" spans="1:15" x14ac:dyDescent="0.25">
      <c r="A5494" s="2">
        <f t="shared" si="348"/>
        <v>2019</v>
      </c>
      <c r="B5494" s="2" t="str">
        <f t="shared" si="349"/>
        <v>Jan</v>
      </c>
      <c r="C5494" s="2">
        <f t="shared" si="350"/>
        <v>1</v>
      </c>
      <c r="D5494" s="2" t="str">
        <f t="shared" si="351"/>
        <v>Fri</v>
      </c>
      <c r="E5494" s="34">
        <v>43469</v>
      </c>
      <c r="F5494" s="30" t="s">
        <v>2732</v>
      </c>
      <c r="G5494" s="2" t="s">
        <v>2733</v>
      </c>
      <c r="H5494" s="30" t="s">
        <v>2734</v>
      </c>
      <c r="I5494" s="2">
        <v>13</v>
      </c>
      <c r="J5494" s="30" t="s">
        <v>1794</v>
      </c>
      <c r="K5494" s="2" t="s">
        <v>1275</v>
      </c>
      <c r="L5494" s="30">
        <v>3804</v>
      </c>
      <c r="M5494" s="2">
        <v>8</v>
      </c>
      <c r="N5494" s="2">
        <v>28</v>
      </c>
      <c r="O5494" s="31">
        <v>4.5289351851851851E-2</v>
      </c>
    </row>
    <row r="5495" spans="1:15" x14ac:dyDescent="0.25">
      <c r="A5495" s="2">
        <f t="shared" si="348"/>
        <v>2019</v>
      </c>
      <c r="B5495" s="2" t="str">
        <f t="shared" si="349"/>
        <v>Jan</v>
      </c>
      <c r="C5495" s="2">
        <f t="shared" si="350"/>
        <v>1</v>
      </c>
      <c r="D5495" s="2" t="str">
        <f t="shared" si="351"/>
        <v>Fri</v>
      </c>
      <c r="E5495" s="34">
        <v>43469</v>
      </c>
      <c r="F5495" s="30" t="s">
        <v>2732</v>
      </c>
      <c r="G5495" s="2" t="s">
        <v>2733</v>
      </c>
      <c r="H5495" s="30" t="s">
        <v>2734</v>
      </c>
      <c r="I5495" s="2">
        <v>13</v>
      </c>
      <c r="J5495" s="30" t="s">
        <v>1844</v>
      </c>
      <c r="K5495" s="2" t="s">
        <v>1275</v>
      </c>
      <c r="L5495" s="30">
        <v>3804</v>
      </c>
      <c r="M5495" s="2">
        <v>8</v>
      </c>
      <c r="N5495" s="2">
        <v>28</v>
      </c>
      <c r="O5495" s="31">
        <v>4.5555555555555551E-2</v>
      </c>
    </row>
    <row r="5496" spans="1:15" x14ac:dyDescent="0.25">
      <c r="A5496" s="2">
        <f t="shared" si="348"/>
        <v>2019</v>
      </c>
      <c r="B5496" s="2" t="str">
        <f t="shared" si="349"/>
        <v>Jan</v>
      </c>
      <c r="C5496" s="2">
        <f t="shared" si="350"/>
        <v>1</v>
      </c>
      <c r="D5496" s="2" t="str">
        <f t="shared" si="351"/>
        <v>Fri</v>
      </c>
      <c r="E5496" s="34">
        <v>43469</v>
      </c>
      <c r="F5496" s="30" t="s">
        <v>2732</v>
      </c>
      <c r="G5496" s="2" t="s">
        <v>2733</v>
      </c>
      <c r="H5496" s="30" t="s">
        <v>2734</v>
      </c>
      <c r="I5496" s="2">
        <v>13</v>
      </c>
      <c r="J5496" s="30" t="s">
        <v>2050</v>
      </c>
      <c r="K5496" s="2" t="s">
        <v>1348</v>
      </c>
      <c r="L5496" s="30">
        <v>3804</v>
      </c>
      <c r="M5496" s="2">
        <v>8</v>
      </c>
      <c r="N5496" s="2">
        <v>28</v>
      </c>
      <c r="O5496" s="31">
        <v>4.5844907407407404E-2</v>
      </c>
    </row>
    <row r="5497" spans="1:15" x14ac:dyDescent="0.25">
      <c r="A5497" s="2">
        <f t="shared" si="348"/>
        <v>2019</v>
      </c>
      <c r="B5497" s="2" t="str">
        <f t="shared" si="349"/>
        <v>Jan</v>
      </c>
      <c r="C5497" s="2">
        <f t="shared" si="350"/>
        <v>1</v>
      </c>
      <c r="D5497" s="2" t="str">
        <f t="shared" si="351"/>
        <v>Fri</v>
      </c>
      <c r="E5497" s="34">
        <v>43469</v>
      </c>
      <c r="F5497" s="30" t="s">
        <v>2732</v>
      </c>
      <c r="G5497" s="2" t="s">
        <v>2733</v>
      </c>
      <c r="H5497" s="30" t="s">
        <v>2734</v>
      </c>
      <c r="I5497" s="2">
        <v>13</v>
      </c>
      <c r="J5497" s="30" t="s">
        <v>2456</v>
      </c>
      <c r="K5497" s="2" t="s">
        <v>1429</v>
      </c>
      <c r="L5497" s="30">
        <v>3804</v>
      </c>
      <c r="M5497" s="2">
        <v>8</v>
      </c>
      <c r="N5497" s="2">
        <v>28</v>
      </c>
      <c r="O5497" s="31">
        <v>4.5069444444444447E-2</v>
      </c>
    </row>
    <row r="5498" spans="1:15" x14ac:dyDescent="0.25">
      <c r="A5498" s="2">
        <f t="shared" si="348"/>
        <v>2019</v>
      </c>
      <c r="B5498" s="2" t="str">
        <f t="shared" si="349"/>
        <v>Jan</v>
      </c>
      <c r="C5498" s="2">
        <f t="shared" si="350"/>
        <v>1</v>
      </c>
      <c r="D5498" s="2" t="str">
        <f t="shared" si="351"/>
        <v>Fri</v>
      </c>
      <c r="E5498" s="34">
        <v>43469</v>
      </c>
      <c r="F5498" s="30" t="s">
        <v>2735</v>
      </c>
      <c r="G5498" s="2" t="s">
        <v>2736</v>
      </c>
      <c r="H5498" s="30" t="s">
        <v>2737</v>
      </c>
      <c r="I5498" s="2">
        <v>6</v>
      </c>
      <c r="J5498" s="30" t="s">
        <v>1706</v>
      </c>
      <c r="K5498" s="2" t="s">
        <v>1264</v>
      </c>
      <c r="L5498" s="30">
        <v>642</v>
      </c>
      <c r="M5498" s="2">
        <v>10</v>
      </c>
      <c r="N5498" s="2">
        <v>28</v>
      </c>
      <c r="O5498" s="31">
        <v>4.2013888888888885E-2</v>
      </c>
    </row>
    <row r="5499" spans="1:15" x14ac:dyDescent="0.25">
      <c r="A5499" s="2">
        <f t="shared" si="348"/>
        <v>2019</v>
      </c>
      <c r="B5499" s="2" t="str">
        <f t="shared" si="349"/>
        <v>Jan</v>
      </c>
      <c r="C5499" s="2">
        <f t="shared" si="350"/>
        <v>1</v>
      </c>
      <c r="D5499" s="2" t="str">
        <f t="shared" si="351"/>
        <v>Fri</v>
      </c>
      <c r="E5499" s="34">
        <v>43469</v>
      </c>
      <c r="F5499" s="30" t="s">
        <v>2735</v>
      </c>
      <c r="G5499" s="2" t="s">
        <v>2736</v>
      </c>
      <c r="H5499" s="30" t="s">
        <v>2737</v>
      </c>
      <c r="I5499" s="2">
        <v>6</v>
      </c>
      <c r="J5499" s="30" t="s">
        <v>1710</v>
      </c>
      <c r="K5499" s="2" t="s">
        <v>1272</v>
      </c>
      <c r="L5499" s="30">
        <v>642</v>
      </c>
      <c r="M5499" s="2">
        <v>10</v>
      </c>
      <c r="N5499" s="2">
        <v>28</v>
      </c>
      <c r="O5499" s="31">
        <v>4.2858796296296298E-2</v>
      </c>
    </row>
    <row r="5500" spans="1:15" x14ac:dyDescent="0.25">
      <c r="A5500" s="2">
        <f t="shared" si="348"/>
        <v>2019</v>
      </c>
      <c r="B5500" s="2" t="str">
        <f t="shared" si="349"/>
        <v>Jan</v>
      </c>
      <c r="C5500" s="2">
        <f t="shared" si="350"/>
        <v>1</v>
      </c>
      <c r="D5500" s="2" t="str">
        <f t="shared" si="351"/>
        <v>Fri</v>
      </c>
      <c r="E5500" s="34">
        <v>43469</v>
      </c>
      <c r="F5500" s="30" t="s">
        <v>2735</v>
      </c>
      <c r="G5500" s="2" t="s">
        <v>2736</v>
      </c>
      <c r="H5500" s="30" t="s">
        <v>2737</v>
      </c>
      <c r="I5500" s="2">
        <v>6</v>
      </c>
      <c r="J5500" s="30" t="s">
        <v>1770</v>
      </c>
      <c r="K5500" s="2" t="s">
        <v>1275</v>
      </c>
      <c r="L5500" s="30">
        <v>642</v>
      </c>
      <c r="M5500" s="2">
        <v>10</v>
      </c>
      <c r="N5500" s="2">
        <v>28</v>
      </c>
      <c r="O5500" s="31">
        <v>4.2372685185185187E-2</v>
      </c>
    </row>
    <row r="5501" spans="1:15" x14ac:dyDescent="0.25">
      <c r="A5501" s="2">
        <f t="shared" si="348"/>
        <v>2019</v>
      </c>
      <c r="B5501" s="2" t="str">
        <f t="shared" si="349"/>
        <v>Jan</v>
      </c>
      <c r="C5501" s="2">
        <f t="shared" si="350"/>
        <v>1</v>
      </c>
      <c r="D5501" s="2" t="str">
        <f t="shared" si="351"/>
        <v>Fri</v>
      </c>
      <c r="E5501" s="34">
        <v>43469</v>
      </c>
      <c r="F5501" s="30" t="s">
        <v>2735</v>
      </c>
      <c r="G5501" s="2" t="s">
        <v>2736</v>
      </c>
      <c r="H5501" s="30" t="s">
        <v>2737</v>
      </c>
      <c r="I5501" s="2">
        <v>6</v>
      </c>
      <c r="J5501" s="30" t="s">
        <v>1844</v>
      </c>
      <c r="K5501" s="2" t="s">
        <v>1275</v>
      </c>
      <c r="L5501" s="30">
        <v>642</v>
      </c>
      <c r="M5501" s="2">
        <v>10</v>
      </c>
      <c r="N5501" s="2">
        <v>28</v>
      </c>
      <c r="O5501" s="31">
        <v>4.2152777777777782E-2</v>
      </c>
    </row>
    <row r="5502" spans="1:15" x14ac:dyDescent="0.25">
      <c r="A5502" s="2">
        <f t="shared" si="348"/>
        <v>2019</v>
      </c>
      <c r="B5502" s="2" t="str">
        <f t="shared" si="349"/>
        <v>Jan</v>
      </c>
      <c r="C5502" s="2">
        <f t="shared" si="350"/>
        <v>1</v>
      </c>
      <c r="D5502" s="2" t="str">
        <f t="shared" si="351"/>
        <v>Fri</v>
      </c>
      <c r="E5502" s="28">
        <v>43469</v>
      </c>
      <c r="F5502" s="30" t="s">
        <v>2735</v>
      </c>
      <c r="G5502" s="2" t="s">
        <v>2736</v>
      </c>
      <c r="H5502" s="30" t="s">
        <v>2737</v>
      </c>
      <c r="I5502" s="2">
        <v>6</v>
      </c>
      <c r="J5502" s="30" t="s">
        <v>2050</v>
      </c>
      <c r="K5502" s="2" t="s">
        <v>1348</v>
      </c>
      <c r="L5502" s="30">
        <v>642</v>
      </c>
      <c r="M5502" s="2">
        <v>10</v>
      </c>
      <c r="N5502" s="2">
        <v>28</v>
      </c>
      <c r="O5502" s="31">
        <v>4.2569444444444444E-2</v>
      </c>
    </row>
    <row r="5503" spans="1:15" x14ac:dyDescent="0.25">
      <c r="A5503" s="2">
        <f t="shared" si="348"/>
        <v>2019</v>
      </c>
      <c r="B5503" s="2" t="str">
        <f t="shared" si="349"/>
        <v>Jan</v>
      </c>
      <c r="C5503" s="2">
        <f t="shared" si="350"/>
        <v>1</v>
      </c>
      <c r="D5503" s="2" t="str">
        <f t="shared" si="351"/>
        <v>Sat</v>
      </c>
      <c r="E5503" s="34">
        <v>43470</v>
      </c>
      <c r="F5503" s="30" t="s">
        <v>2738</v>
      </c>
      <c r="G5503" s="2" t="s">
        <v>2739</v>
      </c>
      <c r="H5503" s="30" t="s">
        <v>2740</v>
      </c>
      <c r="I5503" s="2">
        <v>28</v>
      </c>
      <c r="J5503" s="30" t="s">
        <v>1775</v>
      </c>
      <c r="K5503" s="2" t="s">
        <v>1429</v>
      </c>
      <c r="L5503" s="30">
        <v>3524</v>
      </c>
      <c r="M5503" s="2">
        <v>38</v>
      </c>
      <c r="N5503" s="2">
        <v>28</v>
      </c>
      <c r="O5503" s="31">
        <v>0.17876157407407409</v>
      </c>
    </row>
    <row r="5504" spans="1:15" x14ac:dyDescent="0.25">
      <c r="A5504" s="2">
        <f t="shared" si="348"/>
        <v>2019</v>
      </c>
      <c r="B5504" s="2" t="str">
        <f t="shared" si="349"/>
        <v>Jan</v>
      </c>
      <c r="C5504" s="2">
        <f t="shared" si="350"/>
        <v>1</v>
      </c>
      <c r="D5504" s="2" t="str">
        <f t="shared" si="351"/>
        <v>Sat</v>
      </c>
      <c r="E5504" s="34">
        <v>43470</v>
      </c>
      <c r="F5504" s="30" t="s">
        <v>2738</v>
      </c>
      <c r="G5504" s="2" t="s">
        <v>2739</v>
      </c>
      <c r="H5504" s="30" t="s">
        <v>2740</v>
      </c>
      <c r="I5504" s="2">
        <v>28</v>
      </c>
      <c r="J5504" s="30" t="s">
        <v>1776</v>
      </c>
      <c r="K5504" s="2" t="s">
        <v>1429</v>
      </c>
      <c r="L5504" s="30">
        <v>3524</v>
      </c>
      <c r="M5504" s="2">
        <v>38</v>
      </c>
      <c r="N5504" s="2">
        <v>28</v>
      </c>
      <c r="O5504" s="31">
        <v>0.17876157407407409</v>
      </c>
    </row>
    <row r="5505" spans="1:15" x14ac:dyDescent="0.25">
      <c r="A5505" s="2">
        <f t="shared" si="348"/>
        <v>2019</v>
      </c>
      <c r="B5505" s="2" t="str">
        <f t="shared" si="349"/>
        <v>Jan</v>
      </c>
      <c r="C5505" s="2">
        <f t="shared" si="350"/>
        <v>1</v>
      </c>
      <c r="D5505" s="2" t="str">
        <f t="shared" si="351"/>
        <v>Sat</v>
      </c>
      <c r="E5505" s="34">
        <v>43470</v>
      </c>
      <c r="F5505" s="30" t="s">
        <v>2738</v>
      </c>
      <c r="G5505" s="2" t="s">
        <v>2739</v>
      </c>
      <c r="H5505" s="30" t="s">
        <v>2740</v>
      </c>
      <c r="I5505" s="2">
        <v>28</v>
      </c>
      <c r="J5505" s="30" t="s">
        <v>1777</v>
      </c>
      <c r="K5505" s="2" t="s">
        <v>1429</v>
      </c>
      <c r="L5505" s="30">
        <v>3524</v>
      </c>
      <c r="M5505" s="2">
        <v>38</v>
      </c>
      <c r="N5505" s="2">
        <v>28</v>
      </c>
      <c r="O5505" s="31">
        <v>0.17878472222222222</v>
      </c>
    </row>
    <row r="5506" spans="1:15" x14ac:dyDescent="0.25">
      <c r="A5506" s="2">
        <f t="shared" si="348"/>
        <v>2019</v>
      </c>
      <c r="B5506" s="2" t="str">
        <f t="shared" si="349"/>
        <v>Jan</v>
      </c>
      <c r="C5506" s="2">
        <f t="shared" si="350"/>
        <v>1</v>
      </c>
      <c r="D5506" s="2" t="str">
        <f t="shared" si="351"/>
        <v>Sat</v>
      </c>
      <c r="E5506" s="34">
        <v>43470</v>
      </c>
      <c r="F5506" s="30" t="s">
        <v>2738</v>
      </c>
      <c r="G5506" s="2" t="s">
        <v>2739</v>
      </c>
      <c r="H5506" s="30" t="s">
        <v>2740</v>
      </c>
      <c r="I5506" s="2">
        <v>28</v>
      </c>
      <c r="J5506" s="30" t="s">
        <v>1808</v>
      </c>
      <c r="K5506" s="2" t="s">
        <v>1429</v>
      </c>
      <c r="L5506" s="30">
        <v>3524</v>
      </c>
      <c r="M5506" s="2">
        <v>38</v>
      </c>
      <c r="N5506" s="2">
        <v>28</v>
      </c>
      <c r="O5506" s="31">
        <v>0.17876157407407409</v>
      </c>
    </row>
    <row r="5507" spans="1:15" x14ac:dyDescent="0.25">
      <c r="A5507" s="2">
        <f t="shared" si="348"/>
        <v>2019</v>
      </c>
      <c r="B5507" s="2" t="str">
        <f t="shared" si="349"/>
        <v>Jan</v>
      </c>
      <c r="C5507" s="2">
        <f t="shared" si="350"/>
        <v>1</v>
      </c>
      <c r="D5507" s="2" t="str">
        <f t="shared" si="351"/>
        <v>Sat</v>
      </c>
      <c r="E5507" s="34">
        <v>43470</v>
      </c>
      <c r="F5507" s="30" t="s">
        <v>2738</v>
      </c>
      <c r="G5507" s="2" t="s">
        <v>2739</v>
      </c>
      <c r="H5507" s="30" t="s">
        <v>2740</v>
      </c>
      <c r="I5507" s="2">
        <v>28</v>
      </c>
      <c r="J5507" s="30" t="s">
        <v>1943</v>
      </c>
      <c r="K5507" s="2" t="s">
        <v>1264</v>
      </c>
      <c r="L5507" s="30">
        <v>3524</v>
      </c>
      <c r="M5507" s="2">
        <v>38</v>
      </c>
      <c r="N5507" s="2">
        <v>28</v>
      </c>
      <c r="O5507" s="31">
        <v>0.17876157407407409</v>
      </c>
    </row>
    <row r="5508" spans="1:15" x14ac:dyDescent="0.25">
      <c r="A5508" s="2">
        <f t="shared" si="348"/>
        <v>2019</v>
      </c>
      <c r="B5508" s="2" t="str">
        <f t="shared" si="349"/>
        <v>Jan</v>
      </c>
      <c r="C5508" s="2">
        <f t="shared" si="350"/>
        <v>1</v>
      </c>
      <c r="D5508" s="2" t="str">
        <f t="shared" si="351"/>
        <v>Sat</v>
      </c>
      <c r="E5508" s="34">
        <v>43470</v>
      </c>
      <c r="F5508" s="30" t="s">
        <v>2738</v>
      </c>
      <c r="G5508" s="2" t="s">
        <v>2739</v>
      </c>
      <c r="H5508" s="30" t="s">
        <v>2740</v>
      </c>
      <c r="I5508" s="2">
        <v>28</v>
      </c>
      <c r="J5508" s="30" t="s">
        <v>1950</v>
      </c>
      <c r="K5508" s="2" t="s">
        <v>1429</v>
      </c>
      <c r="L5508" s="30">
        <v>3524</v>
      </c>
      <c r="M5508" s="2">
        <v>38</v>
      </c>
      <c r="N5508" s="2">
        <v>28</v>
      </c>
      <c r="O5508" s="31">
        <v>0.17876157407407409</v>
      </c>
    </row>
    <row r="5509" spans="1:15" x14ac:dyDescent="0.25">
      <c r="A5509" s="2">
        <f t="shared" si="348"/>
        <v>2019</v>
      </c>
      <c r="B5509" s="2" t="str">
        <f t="shared" si="349"/>
        <v>Jan</v>
      </c>
      <c r="C5509" s="2">
        <f t="shared" si="350"/>
        <v>1</v>
      </c>
      <c r="D5509" s="2" t="str">
        <f t="shared" si="351"/>
        <v>Sat</v>
      </c>
      <c r="E5509" s="34">
        <v>43470</v>
      </c>
      <c r="F5509" s="30" t="s">
        <v>2738</v>
      </c>
      <c r="G5509" s="2" t="s">
        <v>2739</v>
      </c>
      <c r="H5509" s="30" t="s">
        <v>2740</v>
      </c>
      <c r="I5509" s="2">
        <v>28</v>
      </c>
      <c r="J5509" s="30" t="s">
        <v>2412</v>
      </c>
      <c r="K5509" s="2" t="s">
        <v>1429</v>
      </c>
      <c r="L5509" s="30">
        <v>3524</v>
      </c>
      <c r="M5509" s="2">
        <v>38</v>
      </c>
      <c r="N5509" s="2">
        <v>28</v>
      </c>
      <c r="O5509" s="31">
        <v>0.17880787037037038</v>
      </c>
    </row>
    <row r="5510" spans="1:15" x14ac:dyDescent="0.25">
      <c r="A5510" s="2">
        <f t="shared" si="348"/>
        <v>2019</v>
      </c>
      <c r="B5510" s="2" t="str">
        <f t="shared" si="349"/>
        <v>Jan</v>
      </c>
      <c r="C5510" s="2">
        <f t="shared" si="350"/>
        <v>1</v>
      </c>
      <c r="D5510" s="2" t="str">
        <f t="shared" si="351"/>
        <v>Sat</v>
      </c>
      <c r="E5510" s="34">
        <v>43470</v>
      </c>
      <c r="F5510" s="30" t="s">
        <v>2738</v>
      </c>
      <c r="G5510" s="2" t="s">
        <v>2739</v>
      </c>
      <c r="H5510" s="30" t="s">
        <v>2740</v>
      </c>
      <c r="I5510" s="2">
        <v>28</v>
      </c>
      <c r="J5510" s="30" t="s">
        <v>2441</v>
      </c>
      <c r="K5510" s="2" t="s">
        <v>1429</v>
      </c>
      <c r="L5510" s="30">
        <v>3524</v>
      </c>
      <c r="M5510" s="2">
        <v>38</v>
      </c>
      <c r="N5510" s="2">
        <v>28</v>
      </c>
      <c r="O5510" s="31">
        <v>0.17878472222222222</v>
      </c>
    </row>
    <row r="5511" spans="1:15" x14ac:dyDescent="0.25">
      <c r="A5511" s="2">
        <f t="shared" si="348"/>
        <v>2019</v>
      </c>
      <c r="B5511" s="2" t="str">
        <f t="shared" si="349"/>
        <v>Jan</v>
      </c>
      <c r="C5511" s="2">
        <f t="shared" si="350"/>
        <v>1</v>
      </c>
      <c r="D5511" s="2" t="str">
        <f t="shared" si="351"/>
        <v>Sat</v>
      </c>
      <c r="E5511" s="34">
        <v>43470</v>
      </c>
      <c r="F5511" s="30" t="s">
        <v>2738</v>
      </c>
      <c r="G5511" s="2" t="s">
        <v>2739</v>
      </c>
      <c r="H5511" s="30" t="s">
        <v>2740</v>
      </c>
      <c r="I5511" s="2">
        <v>28</v>
      </c>
      <c r="J5511" s="30" t="s">
        <v>2445</v>
      </c>
      <c r="K5511" s="2" t="s">
        <v>1429</v>
      </c>
      <c r="L5511" s="30">
        <v>3524</v>
      </c>
      <c r="M5511" s="2">
        <v>38</v>
      </c>
      <c r="N5511" s="2">
        <v>28</v>
      </c>
      <c r="O5511" s="31">
        <v>0.17878472222222222</v>
      </c>
    </row>
    <row r="5512" spans="1:15" x14ac:dyDescent="0.25">
      <c r="A5512" s="2">
        <f t="shared" si="348"/>
        <v>2019</v>
      </c>
      <c r="B5512" s="2" t="str">
        <f t="shared" si="349"/>
        <v>Jan</v>
      </c>
      <c r="C5512" s="2">
        <f t="shared" si="350"/>
        <v>1</v>
      </c>
      <c r="D5512" s="2" t="str">
        <f t="shared" si="351"/>
        <v>Sat</v>
      </c>
      <c r="E5512" s="34">
        <v>43470</v>
      </c>
      <c r="F5512" s="30" t="s">
        <v>2738</v>
      </c>
      <c r="G5512" s="2" t="s">
        <v>2739</v>
      </c>
      <c r="H5512" s="30" t="s">
        <v>2740</v>
      </c>
      <c r="I5512" s="2">
        <v>28</v>
      </c>
      <c r="J5512" s="30" t="s">
        <v>2449</v>
      </c>
      <c r="K5512" s="2" t="s">
        <v>1429</v>
      </c>
      <c r="L5512" s="30">
        <v>3524</v>
      </c>
      <c r="M5512" s="2">
        <v>38</v>
      </c>
      <c r="N5512" s="2">
        <v>28</v>
      </c>
      <c r="O5512" s="31">
        <v>0.17880787037037038</v>
      </c>
    </row>
    <row r="5513" spans="1:15" x14ac:dyDescent="0.25">
      <c r="A5513" s="2">
        <f t="shared" si="348"/>
        <v>2019</v>
      </c>
      <c r="B5513" s="2" t="str">
        <f t="shared" si="349"/>
        <v>Jan</v>
      </c>
      <c r="C5513" s="2">
        <f t="shared" si="350"/>
        <v>1</v>
      </c>
      <c r="D5513" s="2" t="str">
        <f t="shared" si="351"/>
        <v>Sat</v>
      </c>
      <c r="E5513" s="34">
        <v>43470</v>
      </c>
      <c r="F5513" s="30" t="s">
        <v>2741</v>
      </c>
      <c r="G5513" s="2" t="s">
        <v>2742</v>
      </c>
      <c r="H5513" s="30" t="s">
        <v>2743</v>
      </c>
      <c r="I5513" s="2">
        <v>37</v>
      </c>
      <c r="J5513" s="30" t="s">
        <v>1747</v>
      </c>
      <c r="K5513" s="2" t="s">
        <v>1429</v>
      </c>
      <c r="L5513" s="30">
        <v>10430</v>
      </c>
      <c r="M5513" s="2">
        <v>25</v>
      </c>
      <c r="N5513" s="2">
        <v>19</v>
      </c>
      <c r="O5513" s="31">
        <v>0.17354166666666668</v>
      </c>
    </row>
    <row r="5514" spans="1:15" x14ac:dyDescent="0.25">
      <c r="A5514" s="2">
        <f t="shared" si="348"/>
        <v>2019</v>
      </c>
      <c r="B5514" s="2" t="str">
        <f t="shared" si="349"/>
        <v>Jan</v>
      </c>
      <c r="C5514" s="2">
        <f t="shared" si="350"/>
        <v>1</v>
      </c>
      <c r="D5514" s="2" t="str">
        <f t="shared" si="351"/>
        <v>Sat</v>
      </c>
      <c r="E5514" s="34">
        <v>43470</v>
      </c>
      <c r="F5514" s="30" t="s">
        <v>2741</v>
      </c>
      <c r="G5514" s="2" t="s">
        <v>2742</v>
      </c>
      <c r="H5514" s="30" t="s">
        <v>2743</v>
      </c>
      <c r="I5514" s="2">
        <v>37</v>
      </c>
      <c r="J5514" s="30" t="s">
        <v>1713</v>
      </c>
      <c r="K5514" s="2" t="s">
        <v>1264</v>
      </c>
      <c r="L5514" s="30">
        <v>10430</v>
      </c>
      <c r="M5514" s="2">
        <v>25</v>
      </c>
      <c r="N5514" s="2">
        <v>19</v>
      </c>
      <c r="O5514" s="31">
        <v>0.17356481481481481</v>
      </c>
    </row>
    <row r="5515" spans="1:15" x14ac:dyDescent="0.25">
      <c r="A5515" s="2">
        <f t="shared" si="348"/>
        <v>2019</v>
      </c>
      <c r="B5515" s="2" t="str">
        <f t="shared" si="349"/>
        <v>Jan</v>
      </c>
      <c r="C5515" s="2">
        <f t="shared" si="350"/>
        <v>1</v>
      </c>
      <c r="D5515" s="2" t="str">
        <f t="shared" si="351"/>
        <v>Sat</v>
      </c>
      <c r="E5515" s="34">
        <v>43470</v>
      </c>
      <c r="F5515" s="30" t="s">
        <v>2741</v>
      </c>
      <c r="G5515" s="2" t="s">
        <v>2742</v>
      </c>
      <c r="H5515" s="30" t="s">
        <v>2743</v>
      </c>
      <c r="I5515" s="2">
        <v>37</v>
      </c>
      <c r="J5515" s="30" t="s">
        <v>1714</v>
      </c>
      <c r="K5515" s="2" t="s">
        <v>1429</v>
      </c>
      <c r="L5515" s="30">
        <v>10430</v>
      </c>
      <c r="M5515" s="2">
        <v>25</v>
      </c>
      <c r="N5515" s="2">
        <v>19</v>
      </c>
      <c r="O5515" s="31">
        <v>0.17357638888888891</v>
      </c>
    </row>
    <row r="5516" spans="1:15" x14ac:dyDescent="0.25">
      <c r="A5516" s="2">
        <f t="shared" si="348"/>
        <v>2019</v>
      </c>
      <c r="B5516" s="2" t="str">
        <f t="shared" si="349"/>
        <v>Jan</v>
      </c>
      <c r="C5516" s="2">
        <f t="shared" si="350"/>
        <v>1</v>
      </c>
      <c r="D5516" s="2" t="str">
        <f t="shared" si="351"/>
        <v>Sat</v>
      </c>
      <c r="E5516" s="34">
        <v>43470</v>
      </c>
      <c r="F5516" s="30" t="s">
        <v>2741</v>
      </c>
      <c r="G5516" s="2" t="s">
        <v>2742</v>
      </c>
      <c r="H5516" s="30" t="s">
        <v>2743</v>
      </c>
      <c r="I5516" s="2">
        <v>37</v>
      </c>
      <c r="J5516" s="30" t="s">
        <v>1716</v>
      </c>
      <c r="K5516" s="2" t="s">
        <v>1429</v>
      </c>
      <c r="L5516" s="30">
        <v>10430</v>
      </c>
      <c r="M5516" s="2">
        <v>25</v>
      </c>
      <c r="N5516" s="2">
        <v>19</v>
      </c>
      <c r="O5516" s="31">
        <v>0.17355324074074074</v>
      </c>
    </row>
    <row r="5517" spans="1:15" x14ac:dyDescent="0.25">
      <c r="A5517" s="2">
        <f t="shared" si="348"/>
        <v>2019</v>
      </c>
      <c r="B5517" s="2" t="str">
        <f t="shared" si="349"/>
        <v>Jan</v>
      </c>
      <c r="C5517" s="2">
        <f t="shared" si="350"/>
        <v>1</v>
      </c>
      <c r="D5517" s="2" t="str">
        <f t="shared" si="351"/>
        <v>Sat</v>
      </c>
      <c r="E5517" s="34">
        <v>43470</v>
      </c>
      <c r="F5517" s="30" t="s">
        <v>2741</v>
      </c>
      <c r="G5517" s="2" t="s">
        <v>2742</v>
      </c>
      <c r="H5517" s="30" t="s">
        <v>2743</v>
      </c>
      <c r="I5517" s="2">
        <v>37</v>
      </c>
      <c r="J5517" s="30" t="s">
        <v>1748</v>
      </c>
      <c r="K5517" s="2" t="s">
        <v>1429</v>
      </c>
      <c r="L5517" s="30">
        <v>10430</v>
      </c>
      <c r="M5517" s="2">
        <v>25</v>
      </c>
      <c r="N5517" s="2">
        <v>19</v>
      </c>
      <c r="O5517" s="31">
        <v>0.17353009259259258</v>
      </c>
    </row>
    <row r="5518" spans="1:15" x14ac:dyDescent="0.25">
      <c r="A5518" s="2">
        <f t="shared" si="348"/>
        <v>2019</v>
      </c>
      <c r="B5518" s="2" t="str">
        <f t="shared" si="349"/>
        <v>Jan</v>
      </c>
      <c r="C5518" s="2">
        <f t="shared" si="350"/>
        <v>1</v>
      </c>
      <c r="D5518" s="2" t="str">
        <f t="shared" si="351"/>
        <v>Sat</v>
      </c>
      <c r="E5518" s="34">
        <v>43470</v>
      </c>
      <c r="F5518" s="30" t="s">
        <v>2741</v>
      </c>
      <c r="G5518" s="2" t="s">
        <v>2742</v>
      </c>
      <c r="H5518" s="30" t="s">
        <v>2743</v>
      </c>
      <c r="I5518" s="2">
        <v>37</v>
      </c>
      <c r="J5518" s="30" t="s">
        <v>1721</v>
      </c>
      <c r="K5518" s="2" t="s">
        <v>1429</v>
      </c>
      <c r="L5518" s="30">
        <v>10430</v>
      </c>
      <c r="M5518" s="2">
        <v>25</v>
      </c>
      <c r="N5518" s="2">
        <v>19</v>
      </c>
      <c r="O5518" s="31">
        <v>0.17359953703703704</v>
      </c>
    </row>
    <row r="5519" spans="1:15" x14ac:dyDescent="0.25">
      <c r="A5519" s="2">
        <f t="shared" si="348"/>
        <v>2019</v>
      </c>
      <c r="B5519" s="2" t="str">
        <f t="shared" si="349"/>
        <v>Jan</v>
      </c>
      <c r="C5519" s="2">
        <f t="shared" si="350"/>
        <v>1</v>
      </c>
      <c r="D5519" s="2" t="str">
        <f t="shared" si="351"/>
        <v>Sat</v>
      </c>
      <c r="E5519" s="34">
        <v>43470</v>
      </c>
      <c r="F5519" s="30" t="s">
        <v>2741</v>
      </c>
      <c r="G5519" s="2" t="s">
        <v>2742</v>
      </c>
      <c r="H5519" s="30" t="s">
        <v>2743</v>
      </c>
      <c r="I5519" s="2">
        <v>37</v>
      </c>
      <c r="J5519" s="30" t="s">
        <v>1977</v>
      </c>
      <c r="K5519" s="2" t="s">
        <v>1429</v>
      </c>
      <c r="L5519" s="30">
        <v>10430</v>
      </c>
      <c r="M5519" s="2">
        <v>25</v>
      </c>
      <c r="N5519" s="2">
        <v>19</v>
      </c>
      <c r="O5519" s="31">
        <v>0.17351851851851852</v>
      </c>
    </row>
    <row r="5520" spans="1:15" x14ac:dyDescent="0.25">
      <c r="A5520" s="2">
        <f t="shared" si="348"/>
        <v>2019</v>
      </c>
      <c r="B5520" s="2" t="str">
        <f t="shared" si="349"/>
        <v>Jan</v>
      </c>
      <c r="C5520" s="2">
        <f t="shared" si="350"/>
        <v>1</v>
      </c>
      <c r="D5520" s="2" t="str">
        <f t="shared" si="351"/>
        <v>Sat</v>
      </c>
      <c r="E5520" s="34">
        <v>43470</v>
      </c>
      <c r="F5520" s="30" t="s">
        <v>2741</v>
      </c>
      <c r="G5520" s="2" t="s">
        <v>2742</v>
      </c>
      <c r="H5520" s="30" t="s">
        <v>2743</v>
      </c>
      <c r="I5520" s="2">
        <v>37</v>
      </c>
      <c r="J5520" s="30" t="s">
        <v>2448</v>
      </c>
      <c r="K5520" s="2" t="s">
        <v>1429</v>
      </c>
      <c r="L5520" s="30">
        <v>10430</v>
      </c>
      <c r="M5520" s="2">
        <v>25</v>
      </c>
      <c r="N5520" s="2">
        <v>19</v>
      </c>
      <c r="O5520" s="31">
        <v>0.17350694444444445</v>
      </c>
    </row>
    <row r="5521" spans="1:15" x14ac:dyDescent="0.25">
      <c r="A5521" s="2">
        <f t="shared" si="348"/>
        <v>2019</v>
      </c>
      <c r="B5521" s="2" t="str">
        <f t="shared" si="349"/>
        <v>Jan</v>
      </c>
      <c r="C5521" s="2">
        <f t="shared" si="350"/>
        <v>1</v>
      </c>
      <c r="D5521" s="2" t="str">
        <f t="shared" si="351"/>
        <v>Sat</v>
      </c>
      <c r="E5521" s="34">
        <v>43470</v>
      </c>
      <c r="F5521" s="30" t="s">
        <v>2741</v>
      </c>
      <c r="G5521" s="2" t="s">
        <v>2742</v>
      </c>
      <c r="H5521" s="30" t="s">
        <v>2743</v>
      </c>
      <c r="I5521" s="2">
        <v>37</v>
      </c>
      <c r="J5521" s="30" t="s">
        <v>2484</v>
      </c>
      <c r="K5521" s="2" t="s">
        <v>1429</v>
      </c>
      <c r="L5521" s="30">
        <v>10430</v>
      </c>
      <c r="M5521" s="2">
        <v>25</v>
      </c>
      <c r="N5521" s="2">
        <v>19</v>
      </c>
      <c r="O5521" s="31">
        <v>0.17350694444444445</v>
      </c>
    </row>
    <row r="5522" spans="1:15" x14ac:dyDescent="0.25">
      <c r="A5522" s="2">
        <f t="shared" si="348"/>
        <v>2019</v>
      </c>
      <c r="B5522" s="2" t="str">
        <f t="shared" si="349"/>
        <v>Jan</v>
      </c>
      <c r="C5522" s="2">
        <f t="shared" si="350"/>
        <v>1</v>
      </c>
      <c r="D5522" s="2" t="str">
        <f t="shared" si="351"/>
        <v>Sat</v>
      </c>
      <c r="E5522" s="28">
        <v>43470</v>
      </c>
      <c r="F5522" s="30" t="s">
        <v>2741</v>
      </c>
      <c r="G5522" s="2" t="s">
        <v>2742</v>
      </c>
      <c r="H5522" s="30" t="s">
        <v>2743</v>
      </c>
      <c r="I5522" s="2">
        <v>37</v>
      </c>
      <c r="J5522" s="30" t="s">
        <v>2559</v>
      </c>
      <c r="K5522" s="2" t="s">
        <v>1429</v>
      </c>
      <c r="L5522" s="30">
        <v>10430</v>
      </c>
      <c r="M5522" s="2">
        <v>25</v>
      </c>
      <c r="N5522" s="2">
        <v>19</v>
      </c>
      <c r="O5522" s="31">
        <v>0.17349537037037036</v>
      </c>
    </row>
    <row r="5523" spans="1:15" x14ac:dyDescent="0.25">
      <c r="A5523" s="2">
        <f t="shared" si="348"/>
        <v>2019</v>
      </c>
      <c r="B5523" s="2" t="str">
        <f t="shared" si="349"/>
        <v>Jan</v>
      </c>
      <c r="C5523" s="2">
        <f t="shared" si="350"/>
        <v>2</v>
      </c>
      <c r="D5523" s="2" t="str">
        <f t="shared" si="351"/>
        <v>Mon</v>
      </c>
      <c r="E5523" s="34">
        <v>43472</v>
      </c>
      <c r="F5523" s="30">
        <v>50182</v>
      </c>
      <c r="G5523" s="2" t="s">
        <v>93</v>
      </c>
      <c r="H5523" s="30" t="s">
        <v>2744</v>
      </c>
      <c r="I5523" s="2">
        <v>2</v>
      </c>
      <c r="J5523" s="30" t="s">
        <v>1260</v>
      </c>
      <c r="K5523" s="2" t="s">
        <v>1429</v>
      </c>
      <c r="L5523" s="30">
        <v>169</v>
      </c>
      <c r="M5523" s="2">
        <v>9</v>
      </c>
      <c r="N5523" s="2">
        <v>8</v>
      </c>
      <c r="O5523" s="31">
        <v>2.3796296296296298E-2</v>
      </c>
    </row>
    <row r="5524" spans="1:15" x14ac:dyDescent="0.25">
      <c r="A5524" s="2">
        <f t="shared" si="348"/>
        <v>2019</v>
      </c>
      <c r="B5524" s="2" t="str">
        <f t="shared" si="349"/>
        <v>Jan</v>
      </c>
      <c r="C5524" s="2">
        <f t="shared" si="350"/>
        <v>2</v>
      </c>
      <c r="D5524" s="2" t="str">
        <f t="shared" si="351"/>
        <v>Mon</v>
      </c>
      <c r="E5524" s="34">
        <v>43472</v>
      </c>
      <c r="F5524" s="30">
        <v>50182</v>
      </c>
      <c r="G5524" s="2" t="s">
        <v>93</v>
      </c>
      <c r="H5524" s="30" t="s">
        <v>2744</v>
      </c>
      <c r="I5524" s="2">
        <v>2</v>
      </c>
      <c r="J5524" s="30" t="s">
        <v>1253</v>
      </c>
      <c r="K5524" s="2" t="s">
        <v>1429</v>
      </c>
      <c r="L5524" s="30">
        <v>169</v>
      </c>
      <c r="M5524" s="2">
        <v>9</v>
      </c>
      <c r="N5524" s="2">
        <v>8</v>
      </c>
      <c r="O5524" s="31">
        <v>1.5162037037037036E-3</v>
      </c>
    </row>
    <row r="5525" spans="1:15" x14ac:dyDescent="0.25">
      <c r="A5525" s="2">
        <f t="shared" si="348"/>
        <v>2019</v>
      </c>
      <c r="B5525" s="2" t="str">
        <f t="shared" si="349"/>
        <v>Jan</v>
      </c>
      <c r="C5525" s="2">
        <f t="shared" si="350"/>
        <v>2</v>
      </c>
      <c r="D5525" s="2" t="str">
        <f t="shared" si="351"/>
        <v>Mon</v>
      </c>
      <c r="E5525" s="34">
        <v>43472</v>
      </c>
      <c r="F5525" s="30">
        <v>50182</v>
      </c>
      <c r="G5525" s="2" t="s">
        <v>93</v>
      </c>
      <c r="H5525" s="30" t="s">
        <v>2744</v>
      </c>
      <c r="I5525" s="2">
        <v>2</v>
      </c>
      <c r="J5525" s="30" t="s">
        <v>1339</v>
      </c>
      <c r="K5525" s="2" t="s">
        <v>1429</v>
      </c>
      <c r="L5525" s="30">
        <v>169</v>
      </c>
      <c r="M5525" s="2">
        <v>9</v>
      </c>
      <c r="N5525" s="2">
        <v>8</v>
      </c>
      <c r="O5525" s="31">
        <v>1.7824074074074072E-3</v>
      </c>
    </row>
    <row r="5526" spans="1:15" x14ac:dyDescent="0.25">
      <c r="A5526" s="2">
        <f t="shared" si="348"/>
        <v>2019</v>
      </c>
      <c r="B5526" s="2" t="str">
        <f t="shared" si="349"/>
        <v>Jan</v>
      </c>
      <c r="C5526" s="2">
        <f t="shared" si="350"/>
        <v>2</v>
      </c>
      <c r="D5526" s="2" t="str">
        <f t="shared" si="351"/>
        <v>Mon</v>
      </c>
      <c r="E5526" s="34">
        <v>43472</v>
      </c>
      <c r="F5526" s="30">
        <v>50182</v>
      </c>
      <c r="G5526" s="2" t="s">
        <v>93</v>
      </c>
      <c r="H5526" s="30" t="s">
        <v>2744</v>
      </c>
      <c r="I5526" s="2">
        <v>2</v>
      </c>
      <c r="J5526" s="30" t="s">
        <v>1345</v>
      </c>
      <c r="K5526" s="2" t="s">
        <v>1275</v>
      </c>
      <c r="L5526" s="30">
        <v>169</v>
      </c>
      <c r="M5526" s="2">
        <v>9</v>
      </c>
      <c r="N5526" s="2">
        <v>8</v>
      </c>
      <c r="O5526" s="31">
        <v>2.3148148148148147E-5</v>
      </c>
    </row>
    <row r="5527" spans="1:15" x14ac:dyDescent="0.25">
      <c r="A5527" s="2">
        <f t="shared" si="348"/>
        <v>2019</v>
      </c>
      <c r="B5527" s="2" t="str">
        <f t="shared" si="349"/>
        <v>Jan</v>
      </c>
      <c r="C5527" s="2">
        <f t="shared" si="350"/>
        <v>2</v>
      </c>
      <c r="D5527" s="2" t="str">
        <f t="shared" si="351"/>
        <v>Mon</v>
      </c>
      <c r="E5527" s="34">
        <v>43472</v>
      </c>
      <c r="F5527" s="30">
        <v>50182</v>
      </c>
      <c r="G5527" s="2" t="s">
        <v>93</v>
      </c>
      <c r="H5527" s="30" t="s">
        <v>2744</v>
      </c>
      <c r="I5527" s="2">
        <v>2</v>
      </c>
      <c r="J5527" s="30" t="s">
        <v>1703</v>
      </c>
      <c r="K5527" s="2" t="s">
        <v>1429</v>
      </c>
      <c r="L5527" s="30">
        <v>169</v>
      </c>
      <c r="M5527" s="2">
        <v>9</v>
      </c>
      <c r="N5527" s="2">
        <v>8</v>
      </c>
      <c r="O5527" s="31">
        <v>2.5324074074074079E-2</v>
      </c>
    </row>
    <row r="5528" spans="1:15" x14ac:dyDescent="0.25">
      <c r="A5528" s="2">
        <f t="shared" si="348"/>
        <v>2019</v>
      </c>
      <c r="B5528" s="2" t="str">
        <f t="shared" si="349"/>
        <v>Jan</v>
      </c>
      <c r="C5528" s="2">
        <f t="shared" si="350"/>
        <v>2</v>
      </c>
      <c r="D5528" s="2" t="str">
        <f t="shared" si="351"/>
        <v>Mon</v>
      </c>
      <c r="E5528" s="34">
        <v>43472</v>
      </c>
      <c r="F5528" s="30">
        <v>50182</v>
      </c>
      <c r="G5528" s="2" t="s">
        <v>93</v>
      </c>
      <c r="H5528" s="30" t="s">
        <v>2744</v>
      </c>
      <c r="I5528" s="2">
        <v>2</v>
      </c>
      <c r="J5528" s="30" t="s">
        <v>1705</v>
      </c>
      <c r="K5528" s="2" t="s">
        <v>1272</v>
      </c>
      <c r="L5528" s="30">
        <v>169</v>
      </c>
      <c r="M5528" s="2">
        <v>9</v>
      </c>
      <c r="N5528" s="2">
        <v>8</v>
      </c>
      <c r="O5528" s="31">
        <v>4.8842592592592592E-3</v>
      </c>
    </row>
    <row r="5529" spans="1:15" x14ac:dyDescent="0.25">
      <c r="A5529" s="2">
        <f t="shared" si="348"/>
        <v>2019</v>
      </c>
      <c r="B5529" s="2" t="str">
        <f t="shared" si="349"/>
        <v>Jan</v>
      </c>
      <c r="C5529" s="2">
        <f t="shared" si="350"/>
        <v>2</v>
      </c>
      <c r="D5529" s="2" t="str">
        <f t="shared" si="351"/>
        <v>Mon</v>
      </c>
      <c r="E5529" s="34">
        <v>43472</v>
      </c>
      <c r="F5529" s="30">
        <v>50182</v>
      </c>
      <c r="G5529" s="2" t="s">
        <v>93</v>
      </c>
      <c r="H5529" s="30" t="s">
        <v>2744</v>
      </c>
      <c r="I5529" s="2">
        <v>2</v>
      </c>
      <c r="J5529" s="30" t="s">
        <v>1706</v>
      </c>
      <c r="K5529" s="2" t="s">
        <v>1264</v>
      </c>
      <c r="L5529" s="30">
        <v>169</v>
      </c>
      <c r="M5529" s="2">
        <v>9</v>
      </c>
      <c r="N5529" s="2">
        <v>8</v>
      </c>
      <c r="O5529" s="31">
        <v>2.2858796296296294E-2</v>
      </c>
    </row>
    <row r="5530" spans="1:15" x14ac:dyDescent="0.25">
      <c r="A5530" s="2">
        <f t="shared" si="348"/>
        <v>2019</v>
      </c>
      <c r="B5530" s="2" t="str">
        <f t="shared" si="349"/>
        <v>Jan</v>
      </c>
      <c r="C5530" s="2">
        <f t="shared" si="350"/>
        <v>2</v>
      </c>
      <c r="D5530" s="2" t="str">
        <f t="shared" si="351"/>
        <v>Mon</v>
      </c>
      <c r="E5530" s="34">
        <v>43472</v>
      </c>
      <c r="F5530" s="30">
        <v>50182</v>
      </c>
      <c r="G5530" s="2" t="s">
        <v>93</v>
      </c>
      <c r="H5530" s="30" t="s">
        <v>2744</v>
      </c>
      <c r="I5530" s="2">
        <v>2</v>
      </c>
      <c r="J5530" s="30" t="s">
        <v>1710</v>
      </c>
      <c r="K5530" s="2" t="s">
        <v>1429</v>
      </c>
      <c r="L5530" s="30">
        <v>169</v>
      </c>
      <c r="M5530" s="2">
        <v>9</v>
      </c>
      <c r="N5530" s="2">
        <v>8</v>
      </c>
      <c r="O5530" s="31">
        <v>2.4120370370370372E-2</v>
      </c>
    </row>
    <row r="5531" spans="1:15" x14ac:dyDescent="0.25">
      <c r="A5531" s="2">
        <f t="shared" si="348"/>
        <v>2019</v>
      </c>
      <c r="B5531" s="2" t="str">
        <f t="shared" si="349"/>
        <v>Jan</v>
      </c>
      <c r="C5531" s="2">
        <f t="shared" si="350"/>
        <v>2</v>
      </c>
      <c r="D5531" s="2" t="str">
        <f t="shared" si="351"/>
        <v>Mon</v>
      </c>
      <c r="E5531" s="34">
        <v>43472</v>
      </c>
      <c r="F5531" s="30">
        <v>50182</v>
      </c>
      <c r="G5531" s="2" t="s">
        <v>93</v>
      </c>
      <c r="H5531" s="30" t="s">
        <v>2744</v>
      </c>
      <c r="I5531" s="2">
        <v>2</v>
      </c>
      <c r="J5531" s="30" t="s">
        <v>1868</v>
      </c>
      <c r="K5531" s="2" t="s">
        <v>1429</v>
      </c>
      <c r="L5531" s="30">
        <v>169</v>
      </c>
      <c r="M5531" s="2">
        <v>9</v>
      </c>
      <c r="N5531" s="2">
        <v>8</v>
      </c>
      <c r="O5531" s="31">
        <v>2.5590277777777778E-2</v>
      </c>
    </row>
    <row r="5532" spans="1:15" x14ac:dyDescent="0.25">
      <c r="A5532" s="2">
        <f t="shared" si="348"/>
        <v>2019</v>
      </c>
      <c r="B5532" s="2" t="str">
        <f t="shared" si="349"/>
        <v>Jan</v>
      </c>
      <c r="C5532" s="2">
        <f t="shared" si="350"/>
        <v>2</v>
      </c>
      <c r="D5532" s="2" t="str">
        <f t="shared" si="351"/>
        <v>Mon</v>
      </c>
      <c r="E5532" s="34">
        <v>43472</v>
      </c>
      <c r="F5532" s="30">
        <v>50182</v>
      </c>
      <c r="G5532" s="2" t="s">
        <v>93</v>
      </c>
      <c r="H5532" s="30" t="s">
        <v>2744</v>
      </c>
      <c r="I5532" s="2">
        <v>2</v>
      </c>
      <c r="J5532" s="30" t="s">
        <v>2050</v>
      </c>
      <c r="K5532" s="2" t="s">
        <v>1348</v>
      </c>
      <c r="L5532" s="30">
        <v>169</v>
      </c>
      <c r="M5532" s="2">
        <v>9</v>
      </c>
      <c r="N5532" s="2">
        <v>8</v>
      </c>
      <c r="O5532" s="31">
        <v>8.5416666666666679E-3</v>
      </c>
    </row>
    <row r="5533" spans="1:15" x14ac:dyDescent="0.25">
      <c r="A5533" s="2">
        <f t="shared" si="348"/>
        <v>2019</v>
      </c>
      <c r="B5533" s="2" t="str">
        <f t="shared" si="349"/>
        <v>Jan</v>
      </c>
      <c r="C5533" s="2">
        <f t="shared" si="350"/>
        <v>2</v>
      </c>
      <c r="D5533" s="2" t="str">
        <f t="shared" si="351"/>
        <v>Mon</v>
      </c>
      <c r="E5533" s="34">
        <v>43472</v>
      </c>
      <c r="F5533" s="30">
        <v>50228</v>
      </c>
      <c r="G5533" s="2" t="s">
        <v>125</v>
      </c>
      <c r="H5533" s="30" t="s">
        <v>2745</v>
      </c>
      <c r="I5533" s="2">
        <v>57</v>
      </c>
      <c r="J5533" s="30" t="s">
        <v>1301</v>
      </c>
      <c r="K5533" s="2" t="s">
        <v>1429</v>
      </c>
      <c r="L5533" s="30">
        <v>2779</v>
      </c>
      <c r="M5533" s="2">
        <v>213</v>
      </c>
      <c r="N5533" s="2">
        <v>76</v>
      </c>
      <c r="O5533" s="31">
        <v>0.20620370370370369</v>
      </c>
    </row>
    <row r="5534" spans="1:15" x14ac:dyDescent="0.25">
      <c r="A5534" s="2">
        <f t="shared" si="348"/>
        <v>2019</v>
      </c>
      <c r="B5534" s="2" t="str">
        <f t="shared" si="349"/>
        <v>Jan</v>
      </c>
      <c r="C5534" s="2">
        <f t="shared" si="350"/>
        <v>2</v>
      </c>
      <c r="D5534" s="2" t="str">
        <f t="shared" si="351"/>
        <v>Mon</v>
      </c>
      <c r="E5534" s="34">
        <v>43472</v>
      </c>
      <c r="F5534" s="30">
        <v>50228</v>
      </c>
      <c r="G5534" s="2" t="s">
        <v>125</v>
      </c>
      <c r="H5534" s="30" t="s">
        <v>2745</v>
      </c>
      <c r="I5534" s="2">
        <v>57</v>
      </c>
      <c r="J5534" s="30" t="s">
        <v>1390</v>
      </c>
      <c r="K5534" s="2" t="s">
        <v>1429</v>
      </c>
      <c r="L5534" s="30">
        <v>2779</v>
      </c>
      <c r="M5534" s="2">
        <v>213</v>
      </c>
      <c r="N5534" s="2">
        <v>76</v>
      </c>
      <c r="O5534" s="31">
        <v>0.21199074074074073</v>
      </c>
    </row>
    <row r="5535" spans="1:15" x14ac:dyDescent="0.25">
      <c r="A5535" s="2">
        <f t="shared" si="348"/>
        <v>2019</v>
      </c>
      <c r="B5535" s="2" t="str">
        <f t="shared" si="349"/>
        <v>Jan</v>
      </c>
      <c r="C5535" s="2">
        <f t="shared" si="350"/>
        <v>2</v>
      </c>
      <c r="D5535" s="2" t="str">
        <f t="shared" si="351"/>
        <v>Mon</v>
      </c>
      <c r="E5535" s="34">
        <v>43472</v>
      </c>
      <c r="F5535" s="30">
        <v>50228</v>
      </c>
      <c r="G5535" s="2" t="s">
        <v>125</v>
      </c>
      <c r="H5535" s="30" t="s">
        <v>2745</v>
      </c>
      <c r="I5535" s="2">
        <v>57</v>
      </c>
      <c r="J5535" s="30" t="s">
        <v>1392</v>
      </c>
      <c r="K5535" s="2" t="s">
        <v>1429</v>
      </c>
      <c r="L5535" s="30">
        <v>2779</v>
      </c>
      <c r="M5535" s="2">
        <v>213</v>
      </c>
      <c r="N5535" s="2">
        <v>76</v>
      </c>
      <c r="O5535" s="31">
        <v>0.21326388888888889</v>
      </c>
    </row>
    <row r="5536" spans="1:15" x14ac:dyDescent="0.25">
      <c r="A5536" s="2">
        <f t="shared" si="348"/>
        <v>2019</v>
      </c>
      <c r="B5536" s="2" t="str">
        <f t="shared" si="349"/>
        <v>Jan</v>
      </c>
      <c r="C5536" s="2">
        <f t="shared" si="350"/>
        <v>2</v>
      </c>
      <c r="D5536" s="2" t="str">
        <f t="shared" si="351"/>
        <v>Mon</v>
      </c>
      <c r="E5536" s="34">
        <v>43472</v>
      </c>
      <c r="F5536" s="30">
        <v>50228</v>
      </c>
      <c r="G5536" s="2" t="s">
        <v>125</v>
      </c>
      <c r="H5536" s="30" t="s">
        <v>2745</v>
      </c>
      <c r="I5536" s="2">
        <v>57</v>
      </c>
      <c r="J5536" s="30" t="s">
        <v>1401</v>
      </c>
      <c r="K5536" s="2" t="s">
        <v>1264</v>
      </c>
      <c r="L5536" s="30">
        <v>2779</v>
      </c>
      <c r="M5536" s="2">
        <v>213</v>
      </c>
      <c r="N5536" s="2">
        <v>76</v>
      </c>
      <c r="O5536" s="31">
        <v>0.22347222222222221</v>
      </c>
    </row>
    <row r="5537" spans="1:15" x14ac:dyDescent="0.25">
      <c r="A5537" s="2">
        <f t="shared" si="348"/>
        <v>2019</v>
      </c>
      <c r="B5537" s="2" t="str">
        <f t="shared" si="349"/>
        <v>Jan</v>
      </c>
      <c r="C5537" s="2">
        <f t="shared" si="350"/>
        <v>2</v>
      </c>
      <c r="D5537" s="2" t="str">
        <f t="shared" si="351"/>
        <v>Mon</v>
      </c>
      <c r="E5537" s="34">
        <v>43472</v>
      </c>
      <c r="F5537" s="30">
        <v>50228</v>
      </c>
      <c r="G5537" s="2" t="s">
        <v>125</v>
      </c>
      <c r="H5537" s="30" t="s">
        <v>2745</v>
      </c>
      <c r="I5537" s="2">
        <v>57</v>
      </c>
      <c r="J5537" s="30" t="s">
        <v>1409</v>
      </c>
      <c r="K5537" s="2" t="s">
        <v>1429</v>
      </c>
      <c r="L5537" s="30">
        <v>2779</v>
      </c>
      <c r="M5537" s="2">
        <v>213</v>
      </c>
      <c r="N5537" s="2">
        <v>76</v>
      </c>
      <c r="O5537" s="31">
        <v>0.20969907407407407</v>
      </c>
    </row>
    <row r="5538" spans="1:15" x14ac:dyDescent="0.25">
      <c r="A5538" s="2">
        <f t="shared" si="348"/>
        <v>2019</v>
      </c>
      <c r="B5538" s="2" t="str">
        <f t="shared" si="349"/>
        <v>Jan</v>
      </c>
      <c r="C5538" s="2">
        <f t="shared" si="350"/>
        <v>2</v>
      </c>
      <c r="D5538" s="2" t="str">
        <f t="shared" si="351"/>
        <v>Mon</v>
      </c>
      <c r="E5538" s="34">
        <v>43472</v>
      </c>
      <c r="F5538" s="30">
        <v>50228</v>
      </c>
      <c r="G5538" s="2" t="s">
        <v>125</v>
      </c>
      <c r="H5538" s="30" t="s">
        <v>2745</v>
      </c>
      <c r="I5538" s="2">
        <v>57</v>
      </c>
      <c r="J5538" s="30" t="s">
        <v>1705</v>
      </c>
      <c r="K5538" s="2" t="s">
        <v>1272</v>
      </c>
      <c r="L5538" s="30">
        <v>2779</v>
      </c>
      <c r="M5538" s="2">
        <v>213</v>
      </c>
      <c r="N5538" s="2">
        <v>76</v>
      </c>
      <c r="O5538" s="31">
        <v>1.9143518518518518E-2</v>
      </c>
    </row>
    <row r="5539" spans="1:15" x14ac:dyDescent="0.25">
      <c r="A5539" s="2">
        <f t="shared" si="348"/>
        <v>2019</v>
      </c>
      <c r="B5539" s="2" t="str">
        <f t="shared" si="349"/>
        <v>Jan</v>
      </c>
      <c r="C5539" s="2">
        <f t="shared" si="350"/>
        <v>2</v>
      </c>
      <c r="D5539" s="2" t="str">
        <f t="shared" si="351"/>
        <v>Mon</v>
      </c>
      <c r="E5539" s="34">
        <v>43472</v>
      </c>
      <c r="F5539" s="30">
        <v>50228</v>
      </c>
      <c r="G5539" s="2" t="s">
        <v>125</v>
      </c>
      <c r="H5539" s="30" t="s">
        <v>2745</v>
      </c>
      <c r="I5539" s="2">
        <v>57</v>
      </c>
      <c r="J5539" s="30" t="s">
        <v>1803</v>
      </c>
      <c r="K5539" s="2" t="s">
        <v>1429</v>
      </c>
      <c r="L5539" s="30">
        <v>2779</v>
      </c>
      <c r="M5539" s="2">
        <v>213</v>
      </c>
      <c r="N5539" s="2">
        <v>76</v>
      </c>
      <c r="O5539" s="31">
        <v>0.21307870370370371</v>
      </c>
    </row>
    <row r="5540" spans="1:15" x14ac:dyDescent="0.25">
      <c r="A5540" s="2">
        <f t="shared" si="348"/>
        <v>2019</v>
      </c>
      <c r="B5540" s="2" t="str">
        <f t="shared" si="349"/>
        <v>Jan</v>
      </c>
      <c r="C5540" s="2">
        <f t="shared" si="350"/>
        <v>2</v>
      </c>
      <c r="D5540" s="2" t="str">
        <f t="shared" si="351"/>
        <v>Mon</v>
      </c>
      <c r="E5540" s="34">
        <v>43472</v>
      </c>
      <c r="F5540" s="30">
        <v>50228</v>
      </c>
      <c r="G5540" s="2" t="s">
        <v>125</v>
      </c>
      <c r="H5540" s="30" t="s">
        <v>2745</v>
      </c>
      <c r="I5540" s="2">
        <v>57</v>
      </c>
      <c r="J5540" s="30" t="s">
        <v>1956</v>
      </c>
      <c r="K5540" s="2" t="s">
        <v>1429</v>
      </c>
      <c r="L5540" s="30">
        <v>2779</v>
      </c>
      <c r="M5540" s="2">
        <v>213</v>
      </c>
      <c r="N5540" s="2">
        <v>76</v>
      </c>
      <c r="O5540" s="31">
        <v>0.20865740740740743</v>
      </c>
    </row>
    <row r="5541" spans="1:15" x14ac:dyDescent="0.25">
      <c r="A5541" s="2">
        <f t="shared" si="348"/>
        <v>2019</v>
      </c>
      <c r="B5541" s="2" t="str">
        <f t="shared" si="349"/>
        <v>Jan</v>
      </c>
      <c r="C5541" s="2">
        <f t="shared" si="350"/>
        <v>2</v>
      </c>
      <c r="D5541" s="2" t="str">
        <f t="shared" si="351"/>
        <v>Mon</v>
      </c>
      <c r="E5541" s="34">
        <v>43472</v>
      </c>
      <c r="F5541" s="30">
        <v>50228</v>
      </c>
      <c r="G5541" s="2" t="s">
        <v>125</v>
      </c>
      <c r="H5541" s="30" t="s">
        <v>2745</v>
      </c>
      <c r="I5541" s="2">
        <v>57</v>
      </c>
      <c r="J5541" s="30" t="s">
        <v>2050</v>
      </c>
      <c r="K5541" s="2" t="s">
        <v>1348</v>
      </c>
      <c r="L5541" s="30">
        <v>2779</v>
      </c>
      <c r="M5541" s="2">
        <v>213</v>
      </c>
      <c r="N5541" s="2">
        <v>76</v>
      </c>
      <c r="O5541" s="31">
        <v>0.15354166666666666</v>
      </c>
    </row>
    <row r="5542" spans="1:15" x14ac:dyDescent="0.25">
      <c r="A5542" s="2">
        <f t="shared" si="348"/>
        <v>2019</v>
      </c>
      <c r="B5542" s="2" t="str">
        <f t="shared" si="349"/>
        <v>Jan</v>
      </c>
      <c r="C5542" s="2">
        <f t="shared" si="350"/>
        <v>2</v>
      </c>
      <c r="D5542" s="2" t="str">
        <f t="shared" si="351"/>
        <v>Mon</v>
      </c>
      <c r="E5542" s="34">
        <v>43472</v>
      </c>
      <c r="F5542" s="30">
        <v>50228</v>
      </c>
      <c r="G5542" s="2" t="s">
        <v>125</v>
      </c>
      <c r="H5542" s="30" t="s">
        <v>2745</v>
      </c>
      <c r="I5542" s="2">
        <v>57</v>
      </c>
      <c r="J5542" s="30" t="s">
        <v>2024</v>
      </c>
      <c r="K5542" s="2" t="s">
        <v>1275</v>
      </c>
      <c r="L5542" s="30">
        <v>2779</v>
      </c>
      <c r="M5542" s="2">
        <v>213</v>
      </c>
      <c r="N5542" s="2">
        <v>76</v>
      </c>
      <c r="O5542" s="31">
        <v>0</v>
      </c>
    </row>
    <row r="5543" spans="1:15" x14ac:dyDescent="0.25">
      <c r="A5543" s="2">
        <f t="shared" si="348"/>
        <v>2019</v>
      </c>
      <c r="B5543" s="2" t="str">
        <f t="shared" si="349"/>
        <v>Jan</v>
      </c>
      <c r="C5543" s="2">
        <f t="shared" si="350"/>
        <v>2</v>
      </c>
      <c r="D5543" s="2" t="str">
        <f t="shared" si="351"/>
        <v>Mon</v>
      </c>
      <c r="E5543" s="34">
        <v>43472</v>
      </c>
      <c r="F5543" s="30">
        <v>50228</v>
      </c>
      <c r="G5543" s="2" t="s">
        <v>125</v>
      </c>
      <c r="H5543" s="30" t="s">
        <v>2745</v>
      </c>
      <c r="I5543" s="2">
        <v>57</v>
      </c>
      <c r="J5543" s="30" t="s">
        <v>3254</v>
      </c>
      <c r="K5543" s="2" t="s">
        <v>1429</v>
      </c>
      <c r="L5543" s="30">
        <v>2779</v>
      </c>
      <c r="M5543" s="2">
        <v>213</v>
      </c>
      <c r="N5543" s="2">
        <v>76</v>
      </c>
      <c r="O5543" s="31">
        <v>0.21090277777777777</v>
      </c>
    </row>
    <row r="5544" spans="1:15" x14ac:dyDescent="0.25">
      <c r="A5544" s="2">
        <f t="shared" si="348"/>
        <v>2019</v>
      </c>
      <c r="B5544" s="2" t="str">
        <f t="shared" si="349"/>
        <v>Jan</v>
      </c>
      <c r="C5544" s="2">
        <f t="shared" si="350"/>
        <v>2</v>
      </c>
      <c r="D5544" s="2" t="str">
        <f t="shared" si="351"/>
        <v>Mon</v>
      </c>
      <c r="E5544" s="34">
        <v>43472</v>
      </c>
      <c r="F5544" s="30">
        <v>50228</v>
      </c>
      <c r="G5544" s="2" t="s">
        <v>125</v>
      </c>
      <c r="H5544" s="30" t="s">
        <v>2745</v>
      </c>
      <c r="I5544" s="2">
        <v>57</v>
      </c>
      <c r="J5544" s="30" t="s">
        <v>3255</v>
      </c>
      <c r="K5544" s="2" t="s">
        <v>1429</v>
      </c>
      <c r="L5544" s="30">
        <v>2779</v>
      </c>
      <c r="M5544" s="2">
        <v>213</v>
      </c>
      <c r="N5544" s="2">
        <v>76</v>
      </c>
      <c r="O5544" s="31">
        <v>0.20708333333333331</v>
      </c>
    </row>
    <row r="5545" spans="1:15" x14ac:dyDescent="0.25">
      <c r="A5545" s="2">
        <f t="shared" si="348"/>
        <v>2019</v>
      </c>
      <c r="B5545" s="2" t="str">
        <f t="shared" si="349"/>
        <v>Jan</v>
      </c>
      <c r="C5545" s="2">
        <f t="shared" si="350"/>
        <v>2</v>
      </c>
      <c r="D5545" s="2" t="str">
        <f t="shared" si="351"/>
        <v>Mon</v>
      </c>
      <c r="E5545" s="34">
        <v>43472</v>
      </c>
      <c r="F5545" s="30">
        <v>50228</v>
      </c>
      <c r="G5545" s="2" t="s">
        <v>125</v>
      </c>
      <c r="H5545" s="30" t="s">
        <v>2745</v>
      </c>
      <c r="I5545" s="2">
        <v>57</v>
      </c>
      <c r="J5545" s="30" t="s">
        <v>3256</v>
      </c>
      <c r="K5545" s="2" t="s">
        <v>1429</v>
      </c>
      <c r="L5545" s="30">
        <v>2779</v>
      </c>
      <c r="M5545" s="2">
        <v>213</v>
      </c>
      <c r="N5545" s="2">
        <v>76</v>
      </c>
      <c r="O5545" s="31">
        <v>0.20659722222222221</v>
      </c>
    </row>
    <row r="5546" spans="1:15" x14ac:dyDescent="0.25">
      <c r="A5546" s="2">
        <f t="shared" si="348"/>
        <v>2019</v>
      </c>
      <c r="B5546" s="2" t="str">
        <f t="shared" si="349"/>
        <v>Jan</v>
      </c>
      <c r="C5546" s="2">
        <f t="shared" si="350"/>
        <v>2</v>
      </c>
      <c r="D5546" s="2" t="str">
        <f t="shared" si="351"/>
        <v>Mon</v>
      </c>
      <c r="E5546" s="34">
        <v>43472</v>
      </c>
      <c r="F5546" s="30">
        <v>50228</v>
      </c>
      <c r="G5546" s="2" t="s">
        <v>125</v>
      </c>
      <c r="H5546" s="30" t="s">
        <v>2745</v>
      </c>
      <c r="I5546" s="2">
        <v>57</v>
      </c>
      <c r="J5546" s="30" t="s">
        <v>3257</v>
      </c>
      <c r="K5546" s="2" t="s">
        <v>1429</v>
      </c>
      <c r="L5546" s="30">
        <v>2779</v>
      </c>
      <c r="M5546" s="2">
        <v>213</v>
      </c>
      <c r="N5546" s="2">
        <v>76</v>
      </c>
      <c r="O5546" s="31">
        <v>0.20458333333333334</v>
      </c>
    </row>
    <row r="5547" spans="1:15" x14ac:dyDescent="0.25">
      <c r="A5547" s="2">
        <f t="shared" si="348"/>
        <v>2019</v>
      </c>
      <c r="B5547" s="2" t="str">
        <f t="shared" si="349"/>
        <v>Jan</v>
      </c>
      <c r="C5547" s="2">
        <f t="shared" si="350"/>
        <v>2</v>
      </c>
      <c r="D5547" s="2" t="str">
        <f t="shared" si="351"/>
        <v>Mon</v>
      </c>
      <c r="E5547" s="34">
        <v>43472</v>
      </c>
      <c r="F5547" s="30">
        <v>50222</v>
      </c>
      <c r="G5547" s="2" t="s">
        <v>321</v>
      </c>
      <c r="H5547" s="30" t="s">
        <v>2746</v>
      </c>
      <c r="I5547" s="2">
        <v>8</v>
      </c>
      <c r="J5547" s="30" t="s">
        <v>1279</v>
      </c>
      <c r="K5547" s="2" t="s">
        <v>1429</v>
      </c>
      <c r="L5547" s="30">
        <v>480</v>
      </c>
      <c r="M5547" s="2">
        <v>36</v>
      </c>
      <c r="N5547" s="2">
        <v>0</v>
      </c>
      <c r="O5547" s="31">
        <v>69.916643518518512</v>
      </c>
    </row>
    <row r="5548" spans="1:15" x14ac:dyDescent="0.25">
      <c r="A5548" s="2">
        <f t="shared" si="348"/>
        <v>2019</v>
      </c>
      <c r="B5548" s="2" t="str">
        <f t="shared" si="349"/>
        <v>Jan</v>
      </c>
      <c r="C5548" s="2">
        <f t="shared" si="350"/>
        <v>2</v>
      </c>
      <c r="D5548" s="2" t="str">
        <f t="shared" si="351"/>
        <v>Mon</v>
      </c>
      <c r="E5548" s="34">
        <v>43472</v>
      </c>
      <c r="F5548" s="30">
        <v>50222</v>
      </c>
      <c r="G5548" s="2" t="s">
        <v>321</v>
      </c>
      <c r="H5548" s="30" t="s">
        <v>2746</v>
      </c>
      <c r="I5548" s="2">
        <v>8</v>
      </c>
      <c r="J5548" s="30" t="s">
        <v>1367</v>
      </c>
      <c r="K5548" s="2" t="s">
        <v>1429</v>
      </c>
      <c r="L5548" s="30">
        <v>480</v>
      </c>
      <c r="M5548" s="2">
        <v>36</v>
      </c>
      <c r="N5548" s="2">
        <v>0</v>
      </c>
      <c r="O5548" s="31">
        <v>6.5694444444444444E-2</v>
      </c>
    </row>
    <row r="5549" spans="1:15" x14ac:dyDescent="0.25">
      <c r="A5549" s="2">
        <f t="shared" si="348"/>
        <v>2019</v>
      </c>
      <c r="B5549" s="2" t="str">
        <f t="shared" si="349"/>
        <v>Jan</v>
      </c>
      <c r="C5549" s="2">
        <f t="shared" si="350"/>
        <v>2</v>
      </c>
      <c r="D5549" s="2" t="str">
        <f t="shared" si="351"/>
        <v>Mon</v>
      </c>
      <c r="E5549" s="34">
        <v>43472</v>
      </c>
      <c r="F5549" s="30">
        <v>50222</v>
      </c>
      <c r="G5549" s="2" t="s">
        <v>321</v>
      </c>
      <c r="H5549" s="30" t="s">
        <v>2746</v>
      </c>
      <c r="I5549" s="2">
        <v>8</v>
      </c>
      <c r="J5549" s="30" t="s">
        <v>1368</v>
      </c>
      <c r="K5549" s="2" t="s">
        <v>1264</v>
      </c>
      <c r="L5549" s="30">
        <v>480</v>
      </c>
      <c r="M5549" s="2">
        <v>36</v>
      </c>
      <c r="N5549" s="2">
        <v>0</v>
      </c>
      <c r="O5549" s="31">
        <v>6.6388888888888886E-2</v>
      </c>
    </row>
    <row r="5550" spans="1:15" x14ac:dyDescent="0.25">
      <c r="A5550" s="2">
        <f t="shared" si="348"/>
        <v>2019</v>
      </c>
      <c r="B5550" s="2" t="str">
        <f t="shared" si="349"/>
        <v>Jan</v>
      </c>
      <c r="C5550" s="2">
        <f t="shared" si="350"/>
        <v>2</v>
      </c>
      <c r="D5550" s="2" t="str">
        <f t="shared" si="351"/>
        <v>Mon</v>
      </c>
      <c r="E5550" s="34">
        <v>43472</v>
      </c>
      <c r="F5550" s="30">
        <v>50222</v>
      </c>
      <c r="G5550" s="2" t="s">
        <v>321</v>
      </c>
      <c r="H5550" s="30" t="s">
        <v>2746</v>
      </c>
      <c r="I5550" s="2">
        <v>8</v>
      </c>
      <c r="J5550" s="30" t="s">
        <v>1375</v>
      </c>
      <c r="K5550" s="2" t="s">
        <v>1429</v>
      </c>
      <c r="L5550" s="30">
        <v>480</v>
      </c>
      <c r="M5550" s="2">
        <v>36</v>
      </c>
      <c r="N5550" s="2">
        <v>0</v>
      </c>
      <c r="O5550" s="31">
        <v>6.4814814814814811E-2</v>
      </c>
    </row>
    <row r="5551" spans="1:15" x14ac:dyDescent="0.25">
      <c r="A5551" s="2">
        <f t="shared" si="348"/>
        <v>2019</v>
      </c>
      <c r="B5551" s="2" t="str">
        <f t="shared" si="349"/>
        <v>Jan</v>
      </c>
      <c r="C5551" s="2">
        <f t="shared" si="350"/>
        <v>2</v>
      </c>
      <c r="D5551" s="2" t="str">
        <f t="shared" si="351"/>
        <v>Mon</v>
      </c>
      <c r="E5551" s="34">
        <v>43472</v>
      </c>
      <c r="F5551" s="30">
        <v>50222</v>
      </c>
      <c r="G5551" s="2" t="s">
        <v>321</v>
      </c>
      <c r="H5551" s="30" t="s">
        <v>2746</v>
      </c>
      <c r="I5551" s="2">
        <v>8</v>
      </c>
      <c r="J5551" s="30" t="s">
        <v>1376</v>
      </c>
      <c r="K5551" s="2" t="s">
        <v>1429</v>
      </c>
      <c r="L5551" s="30">
        <v>480</v>
      </c>
      <c r="M5551" s="2">
        <v>36</v>
      </c>
      <c r="N5551" s="2">
        <v>0</v>
      </c>
      <c r="O5551" s="31">
        <v>6.4074074074074075E-2</v>
      </c>
    </row>
    <row r="5552" spans="1:15" x14ac:dyDescent="0.25">
      <c r="A5552" s="2">
        <f t="shared" ref="A5552:A5615" si="352">YEAR(E5552)</f>
        <v>2019</v>
      </c>
      <c r="B5552" s="2" t="str">
        <f t="shared" ref="B5552:B5615" si="353">TEXT(E5552,"MMM")</f>
        <v>Jan</v>
      </c>
      <c r="C5552" s="2">
        <f t="shared" ref="C5552:C5615" si="354">WEEKNUM(E5552)</f>
        <v>2</v>
      </c>
      <c r="D5552" s="2" t="str">
        <f t="shared" ref="D5552:D5615" si="355">TEXT(E5552,"DDD")</f>
        <v>Mon</v>
      </c>
      <c r="E5552" s="34">
        <v>43472</v>
      </c>
      <c r="F5552" s="30">
        <v>50222</v>
      </c>
      <c r="G5552" s="2" t="s">
        <v>321</v>
      </c>
      <c r="H5552" s="30" t="s">
        <v>2746</v>
      </c>
      <c r="I5552" s="2">
        <v>8</v>
      </c>
      <c r="J5552" s="30" t="s">
        <v>1378</v>
      </c>
      <c r="K5552" s="2" t="s">
        <v>1429</v>
      </c>
      <c r="L5552" s="30">
        <v>480</v>
      </c>
      <c r="M5552" s="2">
        <v>36</v>
      </c>
      <c r="N5552" s="2">
        <v>0</v>
      </c>
      <c r="O5552" s="31">
        <v>5.7013888888888885E-2</v>
      </c>
    </row>
    <row r="5553" spans="1:15" x14ac:dyDescent="0.25">
      <c r="A5553" s="2">
        <f t="shared" si="352"/>
        <v>2019</v>
      </c>
      <c r="B5553" s="2" t="str">
        <f t="shared" si="353"/>
        <v>Jan</v>
      </c>
      <c r="C5553" s="2">
        <f t="shared" si="354"/>
        <v>2</v>
      </c>
      <c r="D5553" s="2" t="str">
        <f t="shared" si="355"/>
        <v>Mon</v>
      </c>
      <c r="E5553" s="34">
        <v>43472</v>
      </c>
      <c r="F5553" s="30">
        <v>50222</v>
      </c>
      <c r="G5553" s="2" t="s">
        <v>321</v>
      </c>
      <c r="H5553" s="30" t="s">
        <v>2746</v>
      </c>
      <c r="I5553" s="2">
        <v>8</v>
      </c>
      <c r="J5553" s="30" t="s">
        <v>1942</v>
      </c>
      <c r="K5553" s="2" t="s">
        <v>1429</v>
      </c>
      <c r="L5553" s="30">
        <v>480</v>
      </c>
      <c r="M5553" s="2">
        <v>36</v>
      </c>
      <c r="N5553" s="2">
        <v>0</v>
      </c>
      <c r="O5553" s="31">
        <v>6.266203703703703E-2</v>
      </c>
    </row>
    <row r="5554" spans="1:15" x14ac:dyDescent="0.25">
      <c r="A5554" s="2">
        <f t="shared" si="352"/>
        <v>2019</v>
      </c>
      <c r="B5554" s="2" t="str">
        <f t="shared" si="353"/>
        <v>Jan</v>
      </c>
      <c r="C5554" s="2">
        <f t="shared" si="354"/>
        <v>2</v>
      </c>
      <c r="D5554" s="2" t="str">
        <f t="shared" si="355"/>
        <v>Mon</v>
      </c>
      <c r="E5554" s="34">
        <v>43472</v>
      </c>
      <c r="F5554" s="30">
        <v>50222</v>
      </c>
      <c r="G5554" s="2" t="s">
        <v>321</v>
      </c>
      <c r="H5554" s="30" t="s">
        <v>2746</v>
      </c>
      <c r="I5554" s="2">
        <v>8</v>
      </c>
      <c r="J5554" s="30" t="s">
        <v>2015</v>
      </c>
      <c r="K5554" s="2" t="s">
        <v>1429</v>
      </c>
      <c r="L5554" s="30">
        <v>480</v>
      </c>
      <c r="M5554" s="2">
        <v>36</v>
      </c>
      <c r="N5554" s="2">
        <v>0</v>
      </c>
      <c r="O5554" s="31">
        <v>6.3541666666666663E-2</v>
      </c>
    </row>
    <row r="5555" spans="1:15" x14ac:dyDescent="0.25">
      <c r="A5555" s="2">
        <f t="shared" si="352"/>
        <v>2019</v>
      </c>
      <c r="B5555" s="2" t="str">
        <f t="shared" si="353"/>
        <v>Jan</v>
      </c>
      <c r="C5555" s="2">
        <f t="shared" si="354"/>
        <v>2</v>
      </c>
      <c r="D5555" s="2" t="str">
        <f t="shared" si="355"/>
        <v>Mon</v>
      </c>
      <c r="E5555" s="34">
        <v>43472</v>
      </c>
      <c r="F5555" s="30">
        <v>50222</v>
      </c>
      <c r="G5555" s="2" t="s">
        <v>321</v>
      </c>
      <c r="H5555" s="30" t="s">
        <v>2746</v>
      </c>
      <c r="I5555" s="2">
        <v>8</v>
      </c>
      <c r="J5555" s="30" t="s">
        <v>2017</v>
      </c>
      <c r="K5555" s="2" t="s">
        <v>1429</v>
      </c>
      <c r="L5555" s="30">
        <v>480</v>
      </c>
      <c r="M5555" s="2">
        <v>36</v>
      </c>
      <c r="N5555" s="2">
        <v>0</v>
      </c>
      <c r="O5555" s="31">
        <v>6.520833333333334E-2</v>
      </c>
    </row>
    <row r="5556" spans="1:15" x14ac:dyDescent="0.25">
      <c r="A5556" s="2">
        <f t="shared" si="352"/>
        <v>2019</v>
      </c>
      <c r="B5556" s="2" t="str">
        <f t="shared" si="353"/>
        <v>Jan</v>
      </c>
      <c r="C5556" s="2">
        <f t="shared" si="354"/>
        <v>2</v>
      </c>
      <c r="D5556" s="2" t="str">
        <f t="shared" si="355"/>
        <v>Mon</v>
      </c>
      <c r="E5556" s="34">
        <v>43472</v>
      </c>
      <c r="F5556" s="30">
        <v>50222</v>
      </c>
      <c r="G5556" s="2" t="s">
        <v>321</v>
      </c>
      <c r="H5556" s="30" t="s">
        <v>2746</v>
      </c>
      <c r="I5556" s="2">
        <v>8</v>
      </c>
      <c r="J5556" s="30" t="s">
        <v>3225</v>
      </c>
      <c r="K5556" s="2" t="s">
        <v>1264</v>
      </c>
      <c r="L5556" s="30">
        <v>480</v>
      </c>
      <c r="M5556" s="2">
        <v>36</v>
      </c>
      <c r="N5556" s="2">
        <v>0</v>
      </c>
      <c r="O5556" s="31">
        <v>6.6157407407407401E-2</v>
      </c>
    </row>
    <row r="5557" spans="1:15" x14ac:dyDescent="0.25">
      <c r="A5557" s="2">
        <f t="shared" si="352"/>
        <v>2019</v>
      </c>
      <c r="B5557" s="2" t="str">
        <f t="shared" si="353"/>
        <v>Jan</v>
      </c>
      <c r="C5557" s="2">
        <f t="shared" si="354"/>
        <v>2</v>
      </c>
      <c r="D5557" s="2" t="str">
        <f t="shared" si="355"/>
        <v>Mon</v>
      </c>
      <c r="E5557" s="34">
        <v>43472</v>
      </c>
      <c r="F5557" s="30">
        <v>50222</v>
      </c>
      <c r="G5557" s="2" t="s">
        <v>321</v>
      </c>
      <c r="H5557" s="30" t="s">
        <v>2746</v>
      </c>
      <c r="I5557" s="2">
        <v>8</v>
      </c>
      <c r="J5557" s="30" t="s">
        <v>3258</v>
      </c>
      <c r="K5557" s="2" t="s">
        <v>1429</v>
      </c>
      <c r="L5557" s="30">
        <v>480</v>
      </c>
      <c r="M5557" s="2">
        <v>36</v>
      </c>
      <c r="N5557" s="2">
        <v>0</v>
      </c>
      <c r="O5557" s="31">
        <v>6.5486111111111106E-2</v>
      </c>
    </row>
    <row r="5558" spans="1:15" x14ac:dyDescent="0.25">
      <c r="A5558" s="2">
        <f t="shared" si="352"/>
        <v>2019</v>
      </c>
      <c r="B5558" s="2" t="str">
        <f t="shared" si="353"/>
        <v>Jan</v>
      </c>
      <c r="C5558" s="2">
        <f t="shared" si="354"/>
        <v>2</v>
      </c>
      <c r="D5558" s="2" t="str">
        <f t="shared" si="355"/>
        <v>Mon</v>
      </c>
      <c r="E5558" s="34">
        <v>43472</v>
      </c>
      <c r="F5558" s="30" t="s">
        <v>2747</v>
      </c>
      <c r="G5558" s="2" t="s">
        <v>2748</v>
      </c>
      <c r="H5558" s="30" t="s">
        <v>2749</v>
      </c>
      <c r="I5558" s="2">
        <v>37</v>
      </c>
      <c r="J5558" s="30" t="s">
        <v>1706</v>
      </c>
      <c r="K5558" s="2" t="s">
        <v>1264</v>
      </c>
      <c r="L5558" s="30">
        <v>3474</v>
      </c>
      <c r="M5558" s="2">
        <v>23</v>
      </c>
      <c r="N5558" s="2">
        <v>28</v>
      </c>
      <c r="O5558" s="31">
        <v>2.9837962962962965E-2</v>
      </c>
    </row>
    <row r="5559" spans="1:15" x14ac:dyDescent="0.25">
      <c r="A5559" s="2">
        <f t="shared" si="352"/>
        <v>2019</v>
      </c>
      <c r="B5559" s="2" t="str">
        <f t="shared" si="353"/>
        <v>Jan</v>
      </c>
      <c r="C5559" s="2">
        <f t="shared" si="354"/>
        <v>2</v>
      </c>
      <c r="D5559" s="2" t="str">
        <f t="shared" si="355"/>
        <v>Mon</v>
      </c>
      <c r="E5559" s="34">
        <v>43472</v>
      </c>
      <c r="F5559" s="30" t="s">
        <v>2747</v>
      </c>
      <c r="G5559" s="2" t="s">
        <v>2748</v>
      </c>
      <c r="H5559" s="30" t="s">
        <v>2749</v>
      </c>
      <c r="I5559" s="2">
        <v>37</v>
      </c>
      <c r="J5559" s="30" t="s">
        <v>1711</v>
      </c>
      <c r="K5559" s="2" t="s">
        <v>1429</v>
      </c>
      <c r="L5559" s="30">
        <v>3474</v>
      </c>
      <c r="M5559" s="2">
        <v>23</v>
      </c>
      <c r="N5559" s="2">
        <v>28</v>
      </c>
      <c r="O5559" s="31">
        <v>2.6412037037037036E-2</v>
      </c>
    </row>
    <row r="5560" spans="1:15" x14ac:dyDescent="0.25">
      <c r="A5560" s="2">
        <f t="shared" si="352"/>
        <v>2019</v>
      </c>
      <c r="B5560" s="2" t="str">
        <f t="shared" si="353"/>
        <v>Jan</v>
      </c>
      <c r="C5560" s="2">
        <f t="shared" si="354"/>
        <v>2</v>
      </c>
      <c r="D5560" s="2" t="str">
        <f t="shared" si="355"/>
        <v>Mon</v>
      </c>
      <c r="E5560" s="34">
        <v>43472</v>
      </c>
      <c r="F5560" s="30" t="s">
        <v>2747</v>
      </c>
      <c r="G5560" s="2" t="s">
        <v>2748</v>
      </c>
      <c r="H5560" s="30" t="s">
        <v>2749</v>
      </c>
      <c r="I5560" s="2">
        <v>37</v>
      </c>
      <c r="J5560" s="30" t="s">
        <v>1771</v>
      </c>
      <c r="K5560" s="2" t="s">
        <v>1272</v>
      </c>
      <c r="L5560" s="30">
        <v>3474</v>
      </c>
      <c r="M5560" s="2">
        <v>23</v>
      </c>
      <c r="N5560" s="2">
        <v>28</v>
      </c>
      <c r="O5560" s="31">
        <v>2.1666666666666667E-2</v>
      </c>
    </row>
    <row r="5561" spans="1:15" x14ac:dyDescent="0.25">
      <c r="A5561" s="2">
        <f t="shared" si="352"/>
        <v>2019</v>
      </c>
      <c r="B5561" s="2" t="str">
        <f t="shared" si="353"/>
        <v>Jan</v>
      </c>
      <c r="C5561" s="2">
        <f t="shared" si="354"/>
        <v>2</v>
      </c>
      <c r="D5561" s="2" t="str">
        <f t="shared" si="355"/>
        <v>Mon</v>
      </c>
      <c r="E5561" s="34">
        <v>43472</v>
      </c>
      <c r="F5561" s="30" t="s">
        <v>2747</v>
      </c>
      <c r="G5561" s="2" t="s">
        <v>2748</v>
      </c>
      <c r="H5561" s="30" t="s">
        <v>2749</v>
      </c>
      <c r="I5561" s="2">
        <v>37</v>
      </c>
      <c r="J5561" s="30" t="s">
        <v>1771</v>
      </c>
      <c r="K5561" s="2" t="s">
        <v>1348</v>
      </c>
      <c r="L5561" s="30">
        <v>3474</v>
      </c>
      <c r="M5561" s="2">
        <v>23</v>
      </c>
      <c r="N5561" s="2">
        <v>28</v>
      </c>
      <c r="O5561" s="31">
        <v>4.5740740740740742E-2</v>
      </c>
    </row>
    <row r="5562" spans="1:15" x14ac:dyDescent="0.25">
      <c r="A5562" s="2">
        <f t="shared" si="352"/>
        <v>2019</v>
      </c>
      <c r="B5562" s="2" t="str">
        <f t="shared" si="353"/>
        <v>Jan</v>
      </c>
      <c r="C5562" s="2">
        <f t="shared" si="354"/>
        <v>2</v>
      </c>
      <c r="D5562" s="2" t="str">
        <f t="shared" si="355"/>
        <v>Mon</v>
      </c>
      <c r="E5562" s="34">
        <v>43472</v>
      </c>
      <c r="F5562" s="30" t="s">
        <v>2747</v>
      </c>
      <c r="G5562" s="2" t="s">
        <v>2748</v>
      </c>
      <c r="H5562" s="30" t="s">
        <v>2749</v>
      </c>
      <c r="I5562" s="2">
        <v>37</v>
      </c>
      <c r="J5562" s="30" t="s">
        <v>1794</v>
      </c>
      <c r="K5562" s="2" t="s">
        <v>1429</v>
      </c>
      <c r="L5562" s="30">
        <v>3474</v>
      </c>
      <c r="M5562" s="2">
        <v>23</v>
      </c>
      <c r="N5562" s="2">
        <v>28</v>
      </c>
      <c r="O5562" s="31">
        <v>2.837962962962963E-2</v>
      </c>
    </row>
    <row r="5563" spans="1:15" x14ac:dyDescent="0.25">
      <c r="A5563" s="2">
        <f t="shared" si="352"/>
        <v>2019</v>
      </c>
      <c r="B5563" s="2" t="str">
        <f t="shared" si="353"/>
        <v>Jan</v>
      </c>
      <c r="C5563" s="2">
        <f t="shared" si="354"/>
        <v>2</v>
      </c>
      <c r="D5563" s="2" t="str">
        <f t="shared" si="355"/>
        <v>Mon</v>
      </c>
      <c r="E5563" s="34">
        <v>43472</v>
      </c>
      <c r="F5563" s="30" t="s">
        <v>2747</v>
      </c>
      <c r="G5563" s="2" t="s">
        <v>2748</v>
      </c>
      <c r="H5563" s="30" t="s">
        <v>2749</v>
      </c>
      <c r="I5563" s="2">
        <v>37</v>
      </c>
      <c r="J5563" s="30" t="s">
        <v>2032</v>
      </c>
      <c r="K5563" s="2" t="s">
        <v>1275</v>
      </c>
      <c r="L5563" s="30">
        <v>3474</v>
      </c>
      <c r="M5563" s="2">
        <v>23</v>
      </c>
      <c r="N5563" s="2">
        <v>28</v>
      </c>
      <c r="O5563" s="31">
        <v>3.0648148148148147E-2</v>
      </c>
    </row>
    <row r="5564" spans="1:15" x14ac:dyDescent="0.25">
      <c r="A5564" s="2">
        <f t="shared" si="352"/>
        <v>2019</v>
      </c>
      <c r="B5564" s="2" t="str">
        <f t="shared" si="353"/>
        <v>Jan</v>
      </c>
      <c r="C5564" s="2">
        <f t="shared" si="354"/>
        <v>2</v>
      </c>
      <c r="D5564" s="2" t="str">
        <f t="shared" si="355"/>
        <v>Mon</v>
      </c>
      <c r="E5564" s="34">
        <v>43472</v>
      </c>
      <c r="F5564" s="30" t="s">
        <v>2747</v>
      </c>
      <c r="G5564" s="2" t="s">
        <v>2748</v>
      </c>
      <c r="H5564" s="30" t="s">
        <v>2749</v>
      </c>
      <c r="I5564" s="2">
        <v>37</v>
      </c>
      <c r="J5564" s="30" t="s">
        <v>3220</v>
      </c>
      <c r="K5564" s="2" t="s">
        <v>1429</v>
      </c>
      <c r="L5564" s="30">
        <v>3474</v>
      </c>
      <c r="M5564" s="2">
        <v>23</v>
      </c>
      <c r="N5564" s="2">
        <v>28</v>
      </c>
      <c r="O5564" s="31">
        <v>2.7129629629629632E-2</v>
      </c>
    </row>
    <row r="5565" spans="1:15" x14ac:dyDescent="0.25">
      <c r="A5565" s="2">
        <f t="shared" si="352"/>
        <v>2019</v>
      </c>
      <c r="B5565" s="2" t="str">
        <f t="shared" si="353"/>
        <v>Jan</v>
      </c>
      <c r="C5565" s="2">
        <f t="shared" si="354"/>
        <v>2</v>
      </c>
      <c r="D5565" s="2" t="str">
        <f t="shared" si="355"/>
        <v>Mon</v>
      </c>
      <c r="E5565" s="34">
        <v>43472</v>
      </c>
      <c r="F5565" s="30" t="s">
        <v>2747</v>
      </c>
      <c r="G5565" s="2" t="s">
        <v>2748</v>
      </c>
      <c r="H5565" s="30" t="s">
        <v>2749</v>
      </c>
      <c r="I5565" s="2">
        <v>37</v>
      </c>
      <c r="J5565" s="30" t="s">
        <v>3259</v>
      </c>
      <c r="K5565" s="2" t="s">
        <v>1264</v>
      </c>
      <c r="L5565" s="30">
        <v>3474</v>
      </c>
      <c r="M5565" s="2">
        <v>23</v>
      </c>
      <c r="N5565" s="2">
        <v>28</v>
      </c>
      <c r="O5565" s="31">
        <v>2.8958333333333336E-2</v>
      </c>
    </row>
    <row r="5566" spans="1:15" x14ac:dyDescent="0.25">
      <c r="A5566" s="2">
        <f t="shared" si="352"/>
        <v>2019</v>
      </c>
      <c r="B5566" s="2" t="str">
        <f t="shared" si="353"/>
        <v>Jan</v>
      </c>
      <c r="C5566" s="2">
        <f t="shared" si="354"/>
        <v>2</v>
      </c>
      <c r="D5566" s="2" t="str">
        <f t="shared" si="355"/>
        <v>Mon</v>
      </c>
      <c r="E5566" s="34">
        <v>43472</v>
      </c>
      <c r="F5566" s="30" t="s">
        <v>2747</v>
      </c>
      <c r="G5566" s="2" t="s">
        <v>2748</v>
      </c>
      <c r="H5566" s="30" t="s">
        <v>2749</v>
      </c>
      <c r="I5566" s="2">
        <v>37</v>
      </c>
      <c r="J5566" s="30" t="s">
        <v>3260</v>
      </c>
      <c r="K5566" s="2" t="s">
        <v>1429</v>
      </c>
      <c r="L5566" s="30">
        <v>3474</v>
      </c>
      <c r="M5566" s="2">
        <v>23</v>
      </c>
      <c r="N5566" s="2">
        <v>28</v>
      </c>
      <c r="O5566" s="31">
        <v>2.4837962962962964E-2</v>
      </c>
    </row>
    <row r="5567" spans="1:15" x14ac:dyDescent="0.25">
      <c r="A5567" s="2">
        <f t="shared" si="352"/>
        <v>2019</v>
      </c>
      <c r="B5567" s="2" t="str">
        <f t="shared" si="353"/>
        <v>Jan</v>
      </c>
      <c r="C5567" s="2">
        <f t="shared" si="354"/>
        <v>2</v>
      </c>
      <c r="D5567" s="2" t="str">
        <f t="shared" si="355"/>
        <v>Mon</v>
      </c>
      <c r="E5567" s="34">
        <v>43472</v>
      </c>
      <c r="F5567" s="30" t="s">
        <v>2747</v>
      </c>
      <c r="G5567" s="2" t="s">
        <v>2748</v>
      </c>
      <c r="H5567" s="30" t="s">
        <v>2749</v>
      </c>
      <c r="I5567" s="2">
        <v>37</v>
      </c>
      <c r="J5567" s="30" t="s">
        <v>3261</v>
      </c>
      <c r="K5567" s="2" t="s">
        <v>1429</v>
      </c>
      <c r="L5567" s="30">
        <v>3474</v>
      </c>
      <c r="M5567" s="2">
        <v>23</v>
      </c>
      <c r="N5567" s="2">
        <v>28</v>
      </c>
      <c r="O5567" s="31">
        <v>2.4189814814814817E-2</v>
      </c>
    </row>
    <row r="5568" spans="1:15" x14ac:dyDescent="0.25">
      <c r="A5568" s="2">
        <f t="shared" si="352"/>
        <v>2019</v>
      </c>
      <c r="B5568" s="2" t="str">
        <f t="shared" si="353"/>
        <v>Jan</v>
      </c>
      <c r="C5568" s="2">
        <f t="shared" si="354"/>
        <v>2</v>
      </c>
      <c r="D5568" s="2" t="str">
        <f t="shared" si="355"/>
        <v>Mon</v>
      </c>
      <c r="E5568" s="34">
        <v>43472</v>
      </c>
      <c r="F5568" s="30">
        <v>50180</v>
      </c>
      <c r="G5568" s="2" t="s">
        <v>870</v>
      </c>
      <c r="H5568" s="30" t="s">
        <v>3262</v>
      </c>
      <c r="I5568" s="2">
        <v>0</v>
      </c>
      <c r="J5568" s="30" t="s">
        <v>1447</v>
      </c>
      <c r="K5568" s="2" t="s">
        <v>1447</v>
      </c>
      <c r="L5568" s="30">
        <v>26</v>
      </c>
      <c r="M5568" s="2">
        <v>3</v>
      </c>
      <c r="N5568" s="2">
        <v>0</v>
      </c>
      <c r="O5568" s="31">
        <v>0</v>
      </c>
    </row>
    <row r="5569" spans="1:15" x14ac:dyDescent="0.25">
      <c r="A5569" s="2">
        <f t="shared" si="352"/>
        <v>2019</v>
      </c>
      <c r="B5569" s="2" t="str">
        <f t="shared" si="353"/>
        <v>Jan</v>
      </c>
      <c r="C5569" s="2">
        <f t="shared" si="354"/>
        <v>2</v>
      </c>
      <c r="D5569" s="2" t="str">
        <f t="shared" si="355"/>
        <v>Mon</v>
      </c>
      <c r="E5569" s="34">
        <v>43472</v>
      </c>
      <c r="F5569" s="30">
        <v>47559</v>
      </c>
      <c r="G5569" s="2" t="s">
        <v>924</v>
      </c>
      <c r="H5569" s="30" t="s">
        <v>3263</v>
      </c>
      <c r="I5569" s="2">
        <v>11</v>
      </c>
      <c r="J5569" s="30" t="s">
        <v>1368</v>
      </c>
      <c r="K5569" s="2" t="s">
        <v>1429</v>
      </c>
      <c r="L5569" s="30">
        <v>1955</v>
      </c>
      <c r="M5569" s="2">
        <v>95</v>
      </c>
      <c r="N5569" s="2">
        <v>7</v>
      </c>
      <c r="O5569" s="31">
        <v>0</v>
      </c>
    </row>
    <row r="5570" spans="1:15" x14ac:dyDescent="0.25">
      <c r="A5570" s="2">
        <f t="shared" si="352"/>
        <v>2019</v>
      </c>
      <c r="B5570" s="2" t="str">
        <f t="shared" si="353"/>
        <v>Jan</v>
      </c>
      <c r="C5570" s="2">
        <f t="shared" si="354"/>
        <v>2</v>
      </c>
      <c r="D5570" s="2" t="str">
        <f t="shared" si="355"/>
        <v>Mon</v>
      </c>
      <c r="E5570" s="34">
        <v>43472</v>
      </c>
      <c r="F5570" s="30">
        <v>47559</v>
      </c>
      <c r="G5570" s="2" t="s">
        <v>924</v>
      </c>
      <c r="H5570" s="30" t="s">
        <v>3263</v>
      </c>
      <c r="I5570" s="2">
        <v>11</v>
      </c>
      <c r="J5570" s="30" t="s">
        <v>1853</v>
      </c>
      <c r="K5570" s="2" t="s">
        <v>1429</v>
      </c>
      <c r="L5570" s="30">
        <v>1955</v>
      </c>
      <c r="M5570" s="2">
        <v>95</v>
      </c>
      <c r="N5570" s="2">
        <v>7</v>
      </c>
      <c r="O5570" s="31">
        <v>0</v>
      </c>
    </row>
    <row r="5571" spans="1:15" x14ac:dyDescent="0.25">
      <c r="A5571" s="2">
        <f t="shared" si="352"/>
        <v>2019</v>
      </c>
      <c r="B5571" s="2" t="str">
        <f t="shared" si="353"/>
        <v>Jan</v>
      </c>
      <c r="C5571" s="2">
        <f t="shared" si="354"/>
        <v>2</v>
      </c>
      <c r="D5571" s="2" t="str">
        <f t="shared" si="355"/>
        <v>Mon</v>
      </c>
      <c r="E5571" s="34">
        <v>43472</v>
      </c>
      <c r="F5571" s="30">
        <v>47559</v>
      </c>
      <c r="G5571" s="2" t="s">
        <v>924</v>
      </c>
      <c r="H5571" s="30" t="s">
        <v>3263</v>
      </c>
      <c r="I5571" s="2">
        <v>11</v>
      </c>
      <c r="J5571" s="30" t="s">
        <v>1850</v>
      </c>
      <c r="K5571" s="2" t="s">
        <v>1429</v>
      </c>
      <c r="L5571" s="30">
        <v>1955</v>
      </c>
      <c r="M5571" s="2">
        <v>95</v>
      </c>
      <c r="N5571" s="2">
        <v>7</v>
      </c>
      <c r="O5571" s="31">
        <v>0</v>
      </c>
    </row>
    <row r="5572" spans="1:15" x14ac:dyDescent="0.25">
      <c r="A5572" s="2">
        <f t="shared" si="352"/>
        <v>2019</v>
      </c>
      <c r="B5572" s="2" t="str">
        <f t="shared" si="353"/>
        <v>Jan</v>
      </c>
      <c r="C5572" s="2">
        <f t="shared" si="354"/>
        <v>2</v>
      </c>
      <c r="D5572" s="2" t="str">
        <f t="shared" si="355"/>
        <v>Mon</v>
      </c>
      <c r="E5572" s="34">
        <v>43472</v>
      </c>
      <c r="F5572" s="30">
        <v>47559</v>
      </c>
      <c r="G5572" s="2" t="s">
        <v>924</v>
      </c>
      <c r="H5572" s="30" t="s">
        <v>3263</v>
      </c>
      <c r="I5572" s="2">
        <v>11</v>
      </c>
      <c r="J5572" s="30" t="s">
        <v>2015</v>
      </c>
      <c r="K5572" s="2" t="s">
        <v>1429</v>
      </c>
      <c r="L5572" s="30">
        <v>1955</v>
      </c>
      <c r="M5572" s="2">
        <v>95</v>
      </c>
      <c r="N5572" s="2">
        <v>7</v>
      </c>
      <c r="O5572" s="31">
        <v>0</v>
      </c>
    </row>
    <row r="5573" spans="1:15" x14ac:dyDescent="0.25">
      <c r="A5573" s="2">
        <f t="shared" si="352"/>
        <v>2019</v>
      </c>
      <c r="B5573" s="2" t="str">
        <f t="shared" si="353"/>
        <v>Jan</v>
      </c>
      <c r="C5573" s="2">
        <f t="shared" si="354"/>
        <v>2</v>
      </c>
      <c r="D5573" s="2" t="str">
        <f t="shared" si="355"/>
        <v>Mon</v>
      </c>
      <c r="E5573" s="34">
        <v>43472</v>
      </c>
      <c r="F5573" s="30">
        <v>47559</v>
      </c>
      <c r="G5573" s="2" t="s">
        <v>924</v>
      </c>
      <c r="H5573" s="30" t="s">
        <v>3263</v>
      </c>
      <c r="I5573" s="2">
        <v>11</v>
      </c>
      <c r="J5573" s="30" t="s">
        <v>2076</v>
      </c>
      <c r="K5573" s="2" t="s">
        <v>1429</v>
      </c>
      <c r="L5573" s="30">
        <v>1955</v>
      </c>
      <c r="M5573" s="2">
        <v>95</v>
      </c>
      <c r="N5573" s="2">
        <v>7</v>
      </c>
      <c r="O5573" s="31">
        <v>0</v>
      </c>
    </row>
    <row r="5574" spans="1:15" x14ac:dyDescent="0.25">
      <c r="A5574" s="2">
        <f t="shared" si="352"/>
        <v>2019</v>
      </c>
      <c r="B5574" s="2" t="str">
        <f t="shared" si="353"/>
        <v>Jan</v>
      </c>
      <c r="C5574" s="2">
        <f t="shared" si="354"/>
        <v>2</v>
      </c>
      <c r="D5574" s="2" t="str">
        <f t="shared" si="355"/>
        <v>Mon</v>
      </c>
      <c r="E5574" s="34">
        <v>43472</v>
      </c>
      <c r="F5574" s="30">
        <v>47559</v>
      </c>
      <c r="G5574" s="2" t="s">
        <v>924</v>
      </c>
      <c r="H5574" s="30" t="s">
        <v>3263</v>
      </c>
      <c r="I5574" s="2">
        <v>11</v>
      </c>
      <c r="J5574" s="30" t="s">
        <v>3264</v>
      </c>
      <c r="K5574" s="2" t="s">
        <v>1429</v>
      </c>
      <c r="L5574" s="30">
        <v>1955</v>
      </c>
      <c r="M5574" s="2">
        <v>95</v>
      </c>
      <c r="N5574" s="2">
        <v>7</v>
      </c>
      <c r="O5574" s="31">
        <v>0</v>
      </c>
    </row>
    <row r="5575" spans="1:15" x14ac:dyDescent="0.25">
      <c r="A5575" s="2">
        <f t="shared" si="352"/>
        <v>2019</v>
      </c>
      <c r="B5575" s="2" t="str">
        <f t="shared" si="353"/>
        <v>Jan</v>
      </c>
      <c r="C5575" s="2">
        <f t="shared" si="354"/>
        <v>2</v>
      </c>
      <c r="D5575" s="2" t="str">
        <f t="shared" si="355"/>
        <v>Mon</v>
      </c>
      <c r="E5575" s="34">
        <v>43472</v>
      </c>
      <c r="F5575" s="30" t="s">
        <v>2750</v>
      </c>
      <c r="G5575" s="2" t="s">
        <v>2751</v>
      </c>
      <c r="H5575" s="30" t="s">
        <v>2752</v>
      </c>
      <c r="I5575" s="2">
        <v>6</v>
      </c>
      <c r="J5575" s="30" t="s">
        <v>1260</v>
      </c>
      <c r="K5575" s="2" t="s">
        <v>1275</v>
      </c>
      <c r="L5575" s="30">
        <v>591</v>
      </c>
      <c r="M5575" s="2">
        <v>6</v>
      </c>
      <c r="N5575" s="2">
        <v>28</v>
      </c>
      <c r="O5575" s="31">
        <v>0.15780092592592593</v>
      </c>
    </row>
    <row r="5576" spans="1:15" x14ac:dyDescent="0.25">
      <c r="A5576" s="2">
        <f t="shared" si="352"/>
        <v>2019</v>
      </c>
      <c r="B5576" s="2" t="str">
        <f t="shared" si="353"/>
        <v>Jan</v>
      </c>
      <c r="C5576" s="2">
        <f t="shared" si="354"/>
        <v>2</v>
      </c>
      <c r="D5576" s="2" t="str">
        <f t="shared" si="355"/>
        <v>Mon</v>
      </c>
      <c r="E5576" s="34">
        <v>43472</v>
      </c>
      <c r="F5576" s="30" t="s">
        <v>2750</v>
      </c>
      <c r="G5576" s="2" t="s">
        <v>2751</v>
      </c>
      <c r="H5576" s="30" t="s">
        <v>2752</v>
      </c>
      <c r="I5576" s="2">
        <v>6</v>
      </c>
      <c r="J5576" s="30" t="s">
        <v>1703</v>
      </c>
      <c r="K5576" s="2" t="s">
        <v>1275</v>
      </c>
      <c r="L5576" s="30">
        <v>591</v>
      </c>
      <c r="M5576" s="2">
        <v>6</v>
      </c>
      <c r="N5576" s="2">
        <v>28</v>
      </c>
      <c r="O5576" s="31">
        <v>0.15726851851851853</v>
      </c>
    </row>
    <row r="5577" spans="1:15" x14ac:dyDescent="0.25">
      <c r="A5577" s="2">
        <f t="shared" si="352"/>
        <v>2019</v>
      </c>
      <c r="B5577" s="2" t="str">
        <f t="shared" si="353"/>
        <v>Jan</v>
      </c>
      <c r="C5577" s="2">
        <f t="shared" si="354"/>
        <v>2</v>
      </c>
      <c r="D5577" s="2" t="str">
        <f t="shared" si="355"/>
        <v>Mon</v>
      </c>
      <c r="E5577" s="34">
        <v>43472</v>
      </c>
      <c r="F5577" s="30" t="s">
        <v>2750</v>
      </c>
      <c r="G5577" s="2" t="s">
        <v>2751</v>
      </c>
      <c r="H5577" s="30" t="s">
        <v>2752</v>
      </c>
      <c r="I5577" s="2">
        <v>6</v>
      </c>
      <c r="J5577" s="30" t="s">
        <v>1705</v>
      </c>
      <c r="K5577" s="2" t="s">
        <v>3252</v>
      </c>
      <c r="L5577" s="30">
        <v>591</v>
      </c>
      <c r="M5577" s="2">
        <v>6</v>
      </c>
      <c r="N5577" s="2">
        <v>28</v>
      </c>
      <c r="O5577" s="31">
        <v>3.7500000000000003E-3</v>
      </c>
    </row>
    <row r="5578" spans="1:15" x14ac:dyDescent="0.25">
      <c r="A5578" s="2">
        <f t="shared" si="352"/>
        <v>2019</v>
      </c>
      <c r="B5578" s="2" t="str">
        <f t="shared" si="353"/>
        <v>Jan</v>
      </c>
      <c r="C5578" s="2">
        <f t="shared" si="354"/>
        <v>2</v>
      </c>
      <c r="D5578" s="2" t="str">
        <f t="shared" si="355"/>
        <v>Mon</v>
      </c>
      <c r="E5578" s="34">
        <v>43472</v>
      </c>
      <c r="F5578" s="30" t="s">
        <v>2750</v>
      </c>
      <c r="G5578" s="2" t="s">
        <v>2751</v>
      </c>
      <c r="H5578" s="30" t="s">
        <v>2752</v>
      </c>
      <c r="I5578" s="2">
        <v>6</v>
      </c>
      <c r="J5578" s="30" t="s">
        <v>1706</v>
      </c>
      <c r="K5578" s="2" t="s">
        <v>1264</v>
      </c>
      <c r="L5578" s="30">
        <v>591</v>
      </c>
      <c r="M5578" s="2">
        <v>6</v>
      </c>
      <c r="N5578" s="2">
        <v>28</v>
      </c>
      <c r="O5578" s="31">
        <v>1.4606481481481482E-2</v>
      </c>
    </row>
    <row r="5579" spans="1:15" x14ac:dyDescent="0.25">
      <c r="A5579" s="2">
        <f t="shared" si="352"/>
        <v>2019</v>
      </c>
      <c r="B5579" s="2" t="str">
        <f t="shared" si="353"/>
        <v>Jan</v>
      </c>
      <c r="C5579" s="2">
        <f t="shared" si="354"/>
        <v>2</v>
      </c>
      <c r="D5579" s="2" t="str">
        <f t="shared" si="355"/>
        <v>Mon</v>
      </c>
      <c r="E5579" s="34">
        <v>43472</v>
      </c>
      <c r="F5579" s="30" t="s">
        <v>2750</v>
      </c>
      <c r="G5579" s="2" t="s">
        <v>2751</v>
      </c>
      <c r="H5579" s="30" t="s">
        <v>2752</v>
      </c>
      <c r="I5579" s="2">
        <v>6</v>
      </c>
      <c r="J5579" s="30" t="s">
        <v>2050</v>
      </c>
      <c r="K5579" s="2" t="s">
        <v>1348</v>
      </c>
      <c r="L5579" s="30">
        <v>591</v>
      </c>
      <c r="M5579" s="2">
        <v>6</v>
      </c>
      <c r="N5579" s="2">
        <v>28</v>
      </c>
      <c r="O5579" s="31">
        <v>0.16002314814814814</v>
      </c>
    </row>
    <row r="5580" spans="1:15" x14ac:dyDescent="0.25">
      <c r="A5580" s="2">
        <f t="shared" si="352"/>
        <v>2019</v>
      </c>
      <c r="B5580" s="2" t="str">
        <f t="shared" si="353"/>
        <v>Jan</v>
      </c>
      <c r="C5580" s="2">
        <f t="shared" si="354"/>
        <v>2</v>
      </c>
      <c r="D5580" s="2" t="str">
        <f t="shared" si="355"/>
        <v>Mon</v>
      </c>
      <c r="E5580" s="34">
        <v>43472</v>
      </c>
      <c r="F5580" s="30" t="s">
        <v>2753</v>
      </c>
      <c r="G5580" s="2" t="s">
        <v>2754</v>
      </c>
      <c r="H5580" s="30" t="s">
        <v>2755</v>
      </c>
      <c r="I5580" s="2">
        <v>8</v>
      </c>
      <c r="J5580" s="30" t="s">
        <v>1342</v>
      </c>
      <c r="K5580" s="2" t="s">
        <v>1272</v>
      </c>
      <c r="L5580" s="30">
        <v>1242</v>
      </c>
      <c r="M5580" s="2">
        <v>7</v>
      </c>
      <c r="N5580" s="2">
        <v>28</v>
      </c>
      <c r="O5580" s="31">
        <v>2.2083333333333333E-2</v>
      </c>
    </row>
    <row r="5581" spans="1:15" x14ac:dyDescent="0.25">
      <c r="A5581" s="2">
        <f t="shared" si="352"/>
        <v>2019</v>
      </c>
      <c r="B5581" s="2" t="str">
        <f t="shared" si="353"/>
        <v>Jan</v>
      </c>
      <c r="C5581" s="2">
        <f t="shared" si="354"/>
        <v>2</v>
      </c>
      <c r="D5581" s="2" t="str">
        <f t="shared" si="355"/>
        <v>Mon</v>
      </c>
      <c r="E5581" s="34">
        <v>43472</v>
      </c>
      <c r="F5581" s="30" t="s">
        <v>2753</v>
      </c>
      <c r="G5581" s="2" t="s">
        <v>2754</v>
      </c>
      <c r="H5581" s="30" t="s">
        <v>2755</v>
      </c>
      <c r="I5581" s="2">
        <v>8</v>
      </c>
      <c r="J5581" s="30" t="s">
        <v>1706</v>
      </c>
      <c r="K5581" s="2" t="s">
        <v>1264</v>
      </c>
      <c r="L5581" s="30">
        <v>1242</v>
      </c>
      <c r="M5581" s="2">
        <v>7</v>
      </c>
      <c r="N5581" s="2">
        <v>28</v>
      </c>
      <c r="O5581" s="31">
        <v>8.9768518518518525E-2</v>
      </c>
    </row>
    <row r="5582" spans="1:15" x14ac:dyDescent="0.25">
      <c r="A5582" s="2">
        <f t="shared" si="352"/>
        <v>2019</v>
      </c>
      <c r="B5582" s="2" t="str">
        <f t="shared" si="353"/>
        <v>Jan</v>
      </c>
      <c r="C5582" s="2">
        <f t="shared" si="354"/>
        <v>2</v>
      </c>
      <c r="D5582" s="2" t="str">
        <f t="shared" si="355"/>
        <v>Mon</v>
      </c>
      <c r="E5582" s="34">
        <v>43472</v>
      </c>
      <c r="F5582" s="30" t="s">
        <v>2753</v>
      </c>
      <c r="G5582" s="2" t="s">
        <v>2754</v>
      </c>
      <c r="H5582" s="30" t="s">
        <v>2755</v>
      </c>
      <c r="I5582" s="2">
        <v>8</v>
      </c>
      <c r="J5582" s="30" t="s">
        <v>1770</v>
      </c>
      <c r="K5582" s="2" t="s">
        <v>1275</v>
      </c>
      <c r="L5582" s="30">
        <v>1242</v>
      </c>
      <c r="M5582" s="2">
        <v>7</v>
      </c>
      <c r="N5582" s="2">
        <v>28</v>
      </c>
      <c r="O5582" s="31">
        <v>8.8819444444444451E-2</v>
      </c>
    </row>
    <row r="5583" spans="1:15" x14ac:dyDescent="0.25">
      <c r="A5583" s="2">
        <f t="shared" si="352"/>
        <v>2019</v>
      </c>
      <c r="B5583" s="2" t="str">
        <f t="shared" si="353"/>
        <v>Jan</v>
      </c>
      <c r="C5583" s="2">
        <f t="shared" si="354"/>
        <v>2</v>
      </c>
      <c r="D5583" s="2" t="str">
        <f t="shared" si="355"/>
        <v>Mon</v>
      </c>
      <c r="E5583" s="34">
        <v>43472</v>
      </c>
      <c r="F5583" s="30" t="s">
        <v>2753</v>
      </c>
      <c r="G5583" s="2" t="s">
        <v>2754</v>
      </c>
      <c r="H5583" s="30" t="s">
        <v>2755</v>
      </c>
      <c r="I5583" s="2">
        <v>8</v>
      </c>
      <c r="J5583" s="30" t="s">
        <v>1844</v>
      </c>
      <c r="K5583" s="2" t="s">
        <v>1275</v>
      </c>
      <c r="L5583" s="30">
        <v>1242</v>
      </c>
      <c r="M5583" s="2">
        <v>7</v>
      </c>
      <c r="N5583" s="2">
        <v>28</v>
      </c>
      <c r="O5583" s="31">
        <v>8.9374999999999996E-2</v>
      </c>
    </row>
    <row r="5584" spans="1:15" x14ac:dyDescent="0.25">
      <c r="A5584" s="2">
        <f t="shared" si="352"/>
        <v>2019</v>
      </c>
      <c r="B5584" s="2" t="str">
        <f t="shared" si="353"/>
        <v>Jan</v>
      </c>
      <c r="C5584" s="2">
        <f t="shared" si="354"/>
        <v>2</v>
      </c>
      <c r="D5584" s="2" t="str">
        <f t="shared" si="355"/>
        <v>Mon</v>
      </c>
      <c r="E5584" s="34">
        <v>43472</v>
      </c>
      <c r="F5584" s="30" t="s">
        <v>2753</v>
      </c>
      <c r="G5584" s="2" t="s">
        <v>2754</v>
      </c>
      <c r="H5584" s="30" t="s">
        <v>2755</v>
      </c>
      <c r="I5584" s="2">
        <v>8</v>
      </c>
      <c r="J5584" s="30" t="s">
        <v>2050</v>
      </c>
      <c r="K5584" s="2" t="s">
        <v>1348</v>
      </c>
      <c r="L5584" s="30">
        <v>1242</v>
      </c>
      <c r="M5584" s="2">
        <v>7</v>
      </c>
      <c r="N5584" s="2">
        <v>28</v>
      </c>
      <c r="O5584" s="31">
        <v>8.8425925925925922E-2</v>
      </c>
    </row>
    <row r="5585" spans="1:15" x14ac:dyDescent="0.25">
      <c r="A5585" s="2">
        <f t="shared" si="352"/>
        <v>2019</v>
      </c>
      <c r="B5585" s="2" t="str">
        <f t="shared" si="353"/>
        <v>Jan</v>
      </c>
      <c r="C5585" s="2">
        <f t="shared" si="354"/>
        <v>2</v>
      </c>
      <c r="D5585" s="2" t="str">
        <f t="shared" si="355"/>
        <v>Mon</v>
      </c>
      <c r="E5585" s="34">
        <v>43472</v>
      </c>
      <c r="F5585" s="30">
        <v>50406</v>
      </c>
      <c r="G5585" s="2" t="s">
        <v>1841</v>
      </c>
      <c r="H5585" s="30" t="s">
        <v>2756</v>
      </c>
      <c r="I5585" s="2">
        <v>103</v>
      </c>
      <c r="J5585" s="30" t="s">
        <v>1300</v>
      </c>
      <c r="K5585" s="2" t="s">
        <v>1272</v>
      </c>
      <c r="L5585" s="30">
        <v>18971</v>
      </c>
      <c r="M5585" s="2">
        <v>96</v>
      </c>
      <c r="N5585" s="2">
        <v>41</v>
      </c>
      <c r="O5585" s="31">
        <v>0.15995370370370371</v>
      </c>
    </row>
    <row r="5586" spans="1:15" x14ac:dyDescent="0.25">
      <c r="A5586" s="2">
        <f t="shared" si="352"/>
        <v>2019</v>
      </c>
      <c r="B5586" s="2" t="str">
        <f t="shared" si="353"/>
        <v>Jan</v>
      </c>
      <c r="C5586" s="2">
        <f t="shared" si="354"/>
        <v>2</v>
      </c>
      <c r="D5586" s="2" t="str">
        <f t="shared" si="355"/>
        <v>Mon</v>
      </c>
      <c r="E5586" s="34">
        <v>43472</v>
      </c>
      <c r="F5586" s="30">
        <v>50406</v>
      </c>
      <c r="G5586" s="2" t="s">
        <v>1841</v>
      </c>
      <c r="H5586" s="30" t="s">
        <v>2756</v>
      </c>
      <c r="I5586" s="2">
        <v>103</v>
      </c>
      <c r="J5586" s="30" t="s">
        <v>1392</v>
      </c>
      <c r="K5586" s="2" t="s">
        <v>1247</v>
      </c>
      <c r="L5586" s="30">
        <v>18971</v>
      </c>
      <c r="M5586" s="2">
        <v>96</v>
      </c>
      <c r="N5586" s="2">
        <v>41</v>
      </c>
      <c r="O5586" s="31">
        <v>0.15791666666666668</v>
      </c>
    </row>
    <row r="5587" spans="1:15" x14ac:dyDescent="0.25">
      <c r="A5587" s="2">
        <f t="shared" si="352"/>
        <v>2019</v>
      </c>
      <c r="B5587" s="2" t="str">
        <f t="shared" si="353"/>
        <v>Jan</v>
      </c>
      <c r="C5587" s="2">
        <f t="shared" si="354"/>
        <v>2</v>
      </c>
      <c r="D5587" s="2" t="str">
        <f t="shared" si="355"/>
        <v>Mon</v>
      </c>
      <c r="E5587" s="34">
        <v>43472</v>
      </c>
      <c r="F5587" s="30">
        <v>50406</v>
      </c>
      <c r="G5587" s="2" t="s">
        <v>1841</v>
      </c>
      <c r="H5587" s="30" t="s">
        <v>2756</v>
      </c>
      <c r="I5587" s="2">
        <v>103</v>
      </c>
      <c r="J5587" s="30" t="s">
        <v>2066</v>
      </c>
      <c r="K5587" s="2" t="s">
        <v>1355</v>
      </c>
      <c r="L5587" s="30">
        <v>18971</v>
      </c>
      <c r="M5587" s="2">
        <v>96</v>
      </c>
      <c r="N5587" s="2">
        <v>41</v>
      </c>
      <c r="O5587" s="31">
        <v>0.15574074074074074</v>
      </c>
    </row>
    <row r="5588" spans="1:15" x14ac:dyDescent="0.25">
      <c r="A5588" s="2">
        <f t="shared" si="352"/>
        <v>2019</v>
      </c>
      <c r="B5588" s="2" t="str">
        <f t="shared" si="353"/>
        <v>Jan</v>
      </c>
      <c r="C5588" s="2">
        <f t="shared" si="354"/>
        <v>2</v>
      </c>
      <c r="D5588" s="2" t="str">
        <f t="shared" si="355"/>
        <v>Mon</v>
      </c>
      <c r="E5588" s="34">
        <v>43472</v>
      </c>
      <c r="F5588" s="30">
        <v>50406</v>
      </c>
      <c r="G5588" s="2" t="s">
        <v>1841</v>
      </c>
      <c r="H5588" s="30" t="s">
        <v>2756</v>
      </c>
      <c r="I5588" s="2">
        <v>103</v>
      </c>
      <c r="J5588" s="30" t="s">
        <v>3256</v>
      </c>
      <c r="K5588" s="2" t="s">
        <v>1264</v>
      </c>
      <c r="L5588" s="30">
        <v>18971</v>
      </c>
      <c r="M5588" s="2">
        <v>96</v>
      </c>
      <c r="N5588" s="2">
        <v>41</v>
      </c>
      <c r="O5588" s="31">
        <v>0.15631944444444446</v>
      </c>
    </row>
    <row r="5589" spans="1:15" x14ac:dyDescent="0.25">
      <c r="A5589" s="2">
        <f t="shared" si="352"/>
        <v>2019</v>
      </c>
      <c r="B5589" s="2" t="str">
        <f t="shared" si="353"/>
        <v>Jan</v>
      </c>
      <c r="C5589" s="2">
        <f t="shared" si="354"/>
        <v>2</v>
      </c>
      <c r="D5589" s="2" t="str">
        <f t="shared" si="355"/>
        <v>Mon</v>
      </c>
      <c r="E5589" s="34">
        <v>43472</v>
      </c>
      <c r="F5589" s="30">
        <v>50406</v>
      </c>
      <c r="G5589" s="2" t="s">
        <v>1841</v>
      </c>
      <c r="H5589" s="30" t="s">
        <v>2756</v>
      </c>
      <c r="I5589" s="2">
        <v>103</v>
      </c>
      <c r="J5589" s="30" t="s">
        <v>3265</v>
      </c>
      <c r="K5589" s="2" t="s">
        <v>1348</v>
      </c>
      <c r="L5589" s="30">
        <v>18971</v>
      </c>
      <c r="M5589" s="2">
        <v>96</v>
      </c>
      <c r="N5589" s="2">
        <v>41</v>
      </c>
      <c r="O5589" s="31">
        <v>0.15987268518518519</v>
      </c>
    </row>
    <row r="5590" spans="1:15" x14ac:dyDescent="0.25">
      <c r="A5590" s="2">
        <f t="shared" si="352"/>
        <v>2019</v>
      </c>
      <c r="B5590" s="2" t="str">
        <f t="shared" si="353"/>
        <v>Jan</v>
      </c>
      <c r="C5590" s="2">
        <f t="shared" si="354"/>
        <v>2</v>
      </c>
      <c r="D5590" s="2" t="str">
        <f t="shared" si="355"/>
        <v>Mon</v>
      </c>
      <c r="E5590" s="34">
        <v>43472</v>
      </c>
      <c r="F5590" s="30">
        <v>50406</v>
      </c>
      <c r="G5590" s="2" t="s">
        <v>1841</v>
      </c>
      <c r="H5590" s="30" t="s">
        <v>2756</v>
      </c>
      <c r="I5590" s="2">
        <v>103</v>
      </c>
      <c r="J5590" s="30" t="s">
        <v>3266</v>
      </c>
      <c r="K5590" s="2" t="s">
        <v>1282</v>
      </c>
      <c r="L5590" s="30">
        <v>18971</v>
      </c>
      <c r="M5590" s="2">
        <v>96</v>
      </c>
      <c r="N5590" s="2">
        <v>41</v>
      </c>
      <c r="O5590" s="31">
        <v>0.15746527777777777</v>
      </c>
    </row>
    <row r="5591" spans="1:15" x14ac:dyDescent="0.25">
      <c r="A5591" s="2">
        <f t="shared" si="352"/>
        <v>2019</v>
      </c>
      <c r="B5591" s="2" t="str">
        <f t="shared" si="353"/>
        <v>Jan</v>
      </c>
      <c r="C5591" s="2">
        <f t="shared" si="354"/>
        <v>2</v>
      </c>
      <c r="D5591" s="2" t="str">
        <f t="shared" si="355"/>
        <v>Mon</v>
      </c>
      <c r="E5591" s="34">
        <v>43472</v>
      </c>
      <c r="F5591" s="30">
        <v>50406</v>
      </c>
      <c r="G5591" s="2" t="s">
        <v>1841</v>
      </c>
      <c r="H5591" s="30" t="s">
        <v>2756</v>
      </c>
      <c r="I5591" s="2">
        <v>103</v>
      </c>
      <c r="J5591" s="30" t="s">
        <v>3267</v>
      </c>
      <c r="K5591" s="2" t="s">
        <v>1355</v>
      </c>
      <c r="L5591" s="30">
        <v>18971</v>
      </c>
      <c r="M5591" s="2">
        <v>96</v>
      </c>
      <c r="N5591" s="2">
        <v>41</v>
      </c>
      <c r="O5591" s="31">
        <v>0.15722222222222224</v>
      </c>
    </row>
    <row r="5592" spans="1:15" x14ac:dyDescent="0.25">
      <c r="A5592" s="2">
        <f t="shared" si="352"/>
        <v>2019</v>
      </c>
      <c r="B5592" s="2" t="str">
        <f t="shared" si="353"/>
        <v>Jan</v>
      </c>
      <c r="C5592" s="2">
        <f t="shared" si="354"/>
        <v>2</v>
      </c>
      <c r="D5592" s="2" t="str">
        <f t="shared" si="355"/>
        <v>Mon</v>
      </c>
      <c r="E5592" s="34">
        <v>43472</v>
      </c>
      <c r="F5592" s="30">
        <v>50406</v>
      </c>
      <c r="G5592" s="2" t="s">
        <v>1841</v>
      </c>
      <c r="H5592" s="30" t="s">
        <v>2756</v>
      </c>
      <c r="I5592" s="2">
        <v>103</v>
      </c>
      <c r="J5592" s="30" t="s">
        <v>3268</v>
      </c>
      <c r="K5592" s="2" t="s">
        <v>1264</v>
      </c>
      <c r="L5592" s="30">
        <v>18971</v>
      </c>
      <c r="M5592" s="2">
        <v>96</v>
      </c>
      <c r="N5592" s="2">
        <v>41</v>
      </c>
      <c r="O5592" s="31">
        <v>0.15606481481481482</v>
      </c>
    </row>
    <row r="5593" spans="1:15" x14ac:dyDescent="0.25">
      <c r="A5593" s="2">
        <f t="shared" si="352"/>
        <v>2019</v>
      </c>
      <c r="B5593" s="2" t="str">
        <f t="shared" si="353"/>
        <v>Jan</v>
      </c>
      <c r="C5593" s="2">
        <f t="shared" si="354"/>
        <v>2</v>
      </c>
      <c r="D5593" s="2" t="str">
        <f t="shared" si="355"/>
        <v>Mon</v>
      </c>
      <c r="E5593" s="34">
        <v>43472</v>
      </c>
      <c r="F5593" s="30">
        <v>51975</v>
      </c>
      <c r="G5593" s="2" t="s">
        <v>2757</v>
      </c>
      <c r="H5593" s="30" t="s">
        <v>2758</v>
      </c>
      <c r="I5593" s="2">
        <v>56</v>
      </c>
      <c r="J5593" s="30" t="s">
        <v>1703</v>
      </c>
      <c r="K5593" s="2" t="s">
        <v>1355</v>
      </c>
      <c r="L5593" s="30">
        <v>5235</v>
      </c>
      <c r="M5593" s="2">
        <v>39</v>
      </c>
      <c r="N5593" s="2">
        <v>48</v>
      </c>
      <c r="O5593" s="31">
        <v>9.5879629629629634E-2</v>
      </c>
    </row>
    <row r="5594" spans="1:15" x14ac:dyDescent="0.25">
      <c r="A5594" s="2">
        <f t="shared" si="352"/>
        <v>2019</v>
      </c>
      <c r="B5594" s="2" t="str">
        <f t="shared" si="353"/>
        <v>Jan</v>
      </c>
      <c r="C5594" s="2">
        <f t="shared" si="354"/>
        <v>2</v>
      </c>
      <c r="D5594" s="2" t="str">
        <f t="shared" si="355"/>
        <v>Mon</v>
      </c>
      <c r="E5594" s="34">
        <v>43472</v>
      </c>
      <c r="F5594" s="30">
        <v>51975</v>
      </c>
      <c r="G5594" s="2" t="s">
        <v>2757</v>
      </c>
      <c r="H5594" s="30" t="s">
        <v>2758</v>
      </c>
      <c r="I5594" s="2">
        <v>56</v>
      </c>
      <c r="J5594" s="30" t="s">
        <v>1706</v>
      </c>
      <c r="K5594" s="2" t="s">
        <v>1264</v>
      </c>
      <c r="L5594" s="30">
        <v>5235</v>
      </c>
      <c r="M5594" s="2">
        <v>39</v>
      </c>
      <c r="N5594" s="2">
        <v>48</v>
      </c>
      <c r="O5594" s="31">
        <v>8.969907407407407E-2</v>
      </c>
    </row>
    <row r="5595" spans="1:15" x14ac:dyDescent="0.25">
      <c r="A5595" s="2">
        <f t="shared" si="352"/>
        <v>2019</v>
      </c>
      <c r="B5595" s="2" t="str">
        <f t="shared" si="353"/>
        <v>Jan</v>
      </c>
      <c r="C5595" s="2">
        <f t="shared" si="354"/>
        <v>2</v>
      </c>
      <c r="D5595" s="2" t="str">
        <f t="shared" si="355"/>
        <v>Mon</v>
      </c>
      <c r="E5595" s="34">
        <v>43472</v>
      </c>
      <c r="F5595" s="30">
        <v>51975</v>
      </c>
      <c r="G5595" s="2" t="s">
        <v>2757</v>
      </c>
      <c r="H5595" s="30" t="s">
        <v>2758</v>
      </c>
      <c r="I5595" s="2">
        <v>56</v>
      </c>
      <c r="J5595" s="30" t="s">
        <v>1710</v>
      </c>
      <c r="K5595" s="2" t="s">
        <v>3252</v>
      </c>
      <c r="L5595" s="30">
        <v>5235</v>
      </c>
      <c r="M5595" s="2">
        <v>39</v>
      </c>
      <c r="N5595" s="2">
        <v>48</v>
      </c>
      <c r="O5595" s="31">
        <v>2.1215277777777777E-2</v>
      </c>
    </row>
    <row r="5596" spans="1:15" x14ac:dyDescent="0.25">
      <c r="A5596" s="2">
        <f t="shared" si="352"/>
        <v>2019</v>
      </c>
      <c r="B5596" s="2" t="str">
        <f t="shared" si="353"/>
        <v>Jan</v>
      </c>
      <c r="C5596" s="2">
        <f t="shared" si="354"/>
        <v>2</v>
      </c>
      <c r="D5596" s="2" t="str">
        <f t="shared" si="355"/>
        <v>Mon</v>
      </c>
      <c r="E5596" s="34">
        <v>43472</v>
      </c>
      <c r="F5596" s="30">
        <v>51975</v>
      </c>
      <c r="G5596" s="2" t="s">
        <v>2757</v>
      </c>
      <c r="H5596" s="30" t="s">
        <v>2758</v>
      </c>
      <c r="I5596" s="2">
        <v>56</v>
      </c>
      <c r="J5596" s="30" t="s">
        <v>1711</v>
      </c>
      <c r="K5596" s="2" t="s">
        <v>1429</v>
      </c>
      <c r="L5596" s="30">
        <v>5235</v>
      </c>
      <c r="M5596" s="2">
        <v>39</v>
      </c>
      <c r="N5596" s="2">
        <v>48</v>
      </c>
      <c r="O5596" s="31">
        <v>9.525462962962962E-2</v>
      </c>
    </row>
    <row r="5597" spans="1:15" x14ac:dyDescent="0.25">
      <c r="A5597" s="2">
        <f t="shared" si="352"/>
        <v>2019</v>
      </c>
      <c r="B5597" s="2" t="str">
        <f t="shared" si="353"/>
        <v>Jan</v>
      </c>
      <c r="C5597" s="2">
        <f t="shared" si="354"/>
        <v>2</v>
      </c>
      <c r="D5597" s="2" t="str">
        <f t="shared" si="355"/>
        <v>Mon</v>
      </c>
      <c r="E5597" s="34">
        <v>43472</v>
      </c>
      <c r="F5597" s="30">
        <v>51975</v>
      </c>
      <c r="G5597" s="2" t="s">
        <v>2757</v>
      </c>
      <c r="H5597" s="30" t="s">
        <v>2758</v>
      </c>
      <c r="I5597" s="2">
        <v>56</v>
      </c>
      <c r="J5597" s="30" t="s">
        <v>1770</v>
      </c>
      <c r="K5597" s="2" t="s">
        <v>1348</v>
      </c>
      <c r="L5597" s="30">
        <v>5235</v>
      </c>
      <c r="M5597" s="2">
        <v>39</v>
      </c>
      <c r="N5597" s="2">
        <v>48</v>
      </c>
      <c r="O5597" s="31">
        <v>9.7129629629629635E-2</v>
      </c>
    </row>
    <row r="5598" spans="1:15" x14ac:dyDescent="0.25">
      <c r="A5598" s="2">
        <f t="shared" si="352"/>
        <v>2019</v>
      </c>
      <c r="B5598" s="2" t="str">
        <f t="shared" si="353"/>
        <v>Jan</v>
      </c>
      <c r="C5598" s="2">
        <f t="shared" si="354"/>
        <v>2</v>
      </c>
      <c r="D5598" s="2" t="str">
        <f t="shared" si="355"/>
        <v>Mon</v>
      </c>
      <c r="E5598" s="34">
        <v>43472</v>
      </c>
      <c r="F5598" s="30">
        <v>51975</v>
      </c>
      <c r="G5598" s="2" t="s">
        <v>2757</v>
      </c>
      <c r="H5598" s="30" t="s">
        <v>2758</v>
      </c>
      <c r="I5598" s="2">
        <v>56</v>
      </c>
      <c r="J5598" s="30" t="s">
        <v>1794</v>
      </c>
      <c r="K5598" s="2" t="s">
        <v>1429</v>
      </c>
      <c r="L5598" s="30">
        <v>5235</v>
      </c>
      <c r="M5598" s="2">
        <v>39</v>
      </c>
      <c r="N5598" s="2">
        <v>48</v>
      </c>
      <c r="O5598" s="31">
        <v>9.4652777777777766E-2</v>
      </c>
    </row>
    <row r="5599" spans="1:15" x14ac:dyDescent="0.25">
      <c r="A5599" s="2">
        <f t="shared" si="352"/>
        <v>2019</v>
      </c>
      <c r="B5599" s="2" t="str">
        <f t="shared" si="353"/>
        <v>Jan</v>
      </c>
      <c r="C5599" s="2">
        <f t="shared" si="354"/>
        <v>2</v>
      </c>
      <c r="D5599" s="2" t="str">
        <f t="shared" si="355"/>
        <v>Mon</v>
      </c>
      <c r="E5599" s="34">
        <v>43472</v>
      </c>
      <c r="F5599" s="30">
        <v>51975</v>
      </c>
      <c r="G5599" s="2" t="s">
        <v>2757</v>
      </c>
      <c r="H5599" s="30" t="s">
        <v>2758</v>
      </c>
      <c r="I5599" s="2">
        <v>56</v>
      </c>
      <c r="J5599" s="30" t="s">
        <v>1844</v>
      </c>
      <c r="K5599" s="2" t="s">
        <v>1275</v>
      </c>
      <c r="L5599" s="30">
        <v>5235</v>
      </c>
      <c r="M5599" s="2">
        <v>39</v>
      </c>
      <c r="N5599" s="2">
        <v>48</v>
      </c>
      <c r="O5599" s="31">
        <v>8.953703703703704E-2</v>
      </c>
    </row>
    <row r="5600" spans="1:15" x14ac:dyDescent="0.25">
      <c r="A5600" s="2">
        <f t="shared" si="352"/>
        <v>2019</v>
      </c>
      <c r="B5600" s="2" t="str">
        <f t="shared" si="353"/>
        <v>Jan</v>
      </c>
      <c r="C5600" s="2">
        <f t="shared" si="354"/>
        <v>2</v>
      </c>
      <c r="D5600" s="2" t="str">
        <f t="shared" si="355"/>
        <v>Mon</v>
      </c>
      <c r="E5600" s="34">
        <v>43472</v>
      </c>
      <c r="F5600" s="30">
        <v>51975</v>
      </c>
      <c r="G5600" s="2" t="s">
        <v>2757</v>
      </c>
      <c r="H5600" s="30" t="s">
        <v>2758</v>
      </c>
      <c r="I5600" s="2">
        <v>56</v>
      </c>
      <c r="J5600" s="30" t="s">
        <v>2050</v>
      </c>
      <c r="K5600" s="2" t="s">
        <v>1348</v>
      </c>
      <c r="L5600" s="30">
        <v>5235</v>
      </c>
      <c r="M5600" s="2">
        <v>39</v>
      </c>
      <c r="N5600" s="2">
        <v>48</v>
      </c>
      <c r="O5600" s="31">
        <v>8.0925925925925915E-2</v>
      </c>
    </row>
    <row r="5601" spans="1:15" x14ac:dyDescent="0.25">
      <c r="A5601" s="2">
        <f t="shared" si="352"/>
        <v>2019</v>
      </c>
      <c r="B5601" s="2" t="str">
        <f t="shared" si="353"/>
        <v>Jan</v>
      </c>
      <c r="C5601" s="2">
        <f t="shared" si="354"/>
        <v>2</v>
      </c>
      <c r="D5601" s="2" t="str">
        <f t="shared" si="355"/>
        <v>Mon</v>
      </c>
      <c r="E5601" s="34">
        <v>43472</v>
      </c>
      <c r="F5601" s="30" t="s">
        <v>2759</v>
      </c>
      <c r="G5601" s="2" t="s">
        <v>2760</v>
      </c>
      <c r="H5601" s="30" t="s">
        <v>2761</v>
      </c>
      <c r="I5601" s="2">
        <v>10</v>
      </c>
      <c r="J5601" s="30" t="s">
        <v>1710</v>
      </c>
      <c r="K5601" s="2" t="s">
        <v>1272</v>
      </c>
      <c r="L5601" s="30">
        <v>1260</v>
      </c>
      <c r="M5601" s="2">
        <v>1</v>
      </c>
      <c r="N5601" s="2">
        <v>28</v>
      </c>
      <c r="O5601" s="31">
        <v>1.283564814814815E-2</v>
      </c>
    </row>
    <row r="5602" spans="1:15" x14ac:dyDescent="0.25">
      <c r="A5602" s="2">
        <f t="shared" si="352"/>
        <v>2019</v>
      </c>
      <c r="B5602" s="2" t="str">
        <f t="shared" si="353"/>
        <v>Jan</v>
      </c>
      <c r="C5602" s="2">
        <f t="shared" si="354"/>
        <v>2</v>
      </c>
      <c r="D5602" s="2" t="str">
        <f t="shared" si="355"/>
        <v>Mon</v>
      </c>
      <c r="E5602" s="34">
        <v>43472</v>
      </c>
      <c r="F5602" s="30" t="s">
        <v>2759</v>
      </c>
      <c r="G5602" s="2" t="s">
        <v>2760</v>
      </c>
      <c r="H5602" s="30" t="s">
        <v>2761</v>
      </c>
      <c r="I5602" s="2">
        <v>10</v>
      </c>
      <c r="J5602" s="30" t="s">
        <v>1794</v>
      </c>
      <c r="K5602" s="2" t="s">
        <v>1275</v>
      </c>
      <c r="L5602" s="30">
        <v>1260</v>
      </c>
      <c r="M5602" s="2">
        <v>1</v>
      </c>
      <c r="N5602" s="2">
        <v>28</v>
      </c>
      <c r="O5602" s="31">
        <v>6.9444444444444447E-4</v>
      </c>
    </row>
    <row r="5603" spans="1:15" x14ac:dyDescent="0.25">
      <c r="A5603" s="2">
        <f t="shared" si="352"/>
        <v>2019</v>
      </c>
      <c r="B5603" s="2" t="str">
        <f t="shared" si="353"/>
        <v>Jan</v>
      </c>
      <c r="C5603" s="2">
        <f t="shared" si="354"/>
        <v>2</v>
      </c>
      <c r="D5603" s="2" t="str">
        <f t="shared" si="355"/>
        <v>Mon</v>
      </c>
      <c r="E5603" s="34">
        <v>43472</v>
      </c>
      <c r="F5603" s="30" t="s">
        <v>2759</v>
      </c>
      <c r="G5603" s="2" t="s">
        <v>2760</v>
      </c>
      <c r="H5603" s="30" t="s">
        <v>2761</v>
      </c>
      <c r="I5603" s="2">
        <v>10</v>
      </c>
      <c r="J5603" s="30" t="s">
        <v>2050</v>
      </c>
      <c r="K5603" s="2" t="s">
        <v>1348</v>
      </c>
      <c r="L5603" s="30">
        <v>1260</v>
      </c>
      <c r="M5603" s="2">
        <v>1</v>
      </c>
      <c r="N5603" s="2">
        <v>28</v>
      </c>
      <c r="O5603" s="31">
        <v>6.018518518518519E-4</v>
      </c>
    </row>
    <row r="5604" spans="1:15" x14ac:dyDescent="0.25">
      <c r="A5604" s="2">
        <f t="shared" si="352"/>
        <v>2019</v>
      </c>
      <c r="B5604" s="2" t="str">
        <f t="shared" si="353"/>
        <v>Jan</v>
      </c>
      <c r="C5604" s="2">
        <f t="shared" si="354"/>
        <v>2</v>
      </c>
      <c r="D5604" s="2" t="str">
        <f t="shared" si="355"/>
        <v>Mon</v>
      </c>
      <c r="E5604" s="34">
        <v>43472</v>
      </c>
      <c r="F5604" s="30" t="s">
        <v>2759</v>
      </c>
      <c r="G5604" s="2" t="s">
        <v>2760</v>
      </c>
      <c r="H5604" s="30" t="s">
        <v>2761</v>
      </c>
      <c r="I5604" s="2">
        <v>10</v>
      </c>
      <c r="J5604" s="30" t="s">
        <v>3215</v>
      </c>
      <c r="K5604" s="2" t="s">
        <v>1264</v>
      </c>
      <c r="L5604" s="30">
        <v>1260</v>
      </c>
      <c r="M5604" s="2">
        <v>1</v>
      </c>
      <c r="N5604" s="2">
        <v>28</v>
      </c>
      <c r="O5604" s="31">
        <v>1.3090277777777779E-2</v>
      </c>
    </row>
    <row r="5605" spans="1:15" x14ac:dyDescent="0.25">
      <c r="A5605" s="2">
        <f t="shared" si="352"/>
        <v>2019</v>
      </c>
      <c r="B5605" s="2" t="str">
        <f t="shared" si="353"/>
        <v>Jan</v>
      </c>
      <c r="C5605" s="2">
        <f t="shared" si="354"/>
        <v>2</v>
      </c>
      <c r="D5605" s="2" t="str">
        <f t="shared" si="355"/>
        <v>Mon</v>
      </c>
      <c r="E5605" s="34">
        <v>43472</v>
      </c>
      <c r="F5605" s="30">
        <v>51880</v>
      </c>
      <c r="G5605" s="2" t="s">
        <v>58</v>
      </c>
      <c r="H5605" s="30" t="s">
        <v>2762</v>
      </c>
      <c r="I5605" s="2">
        <v>14</v>
      </c>
      <c r="J5605" s="30" t="s">
        <v>1401</v>
      </c>
      <c r="K5605" s="2" t="s">
        <v>1429</v>
      </c>
      <c r="L5605" s="30">
        <v>2648</v>
      </c>
      <c r="M5605" s="2">
        <v>7</v>
      </c>
      <c r="N5605" s="2">
        <v>24</v>
      </c>
      <c r="O5605" s="31">
        <v>5.1006944444444445E-2</v>
      </c>
    </row>
    <row r="5606" spans="1:15" x14ac:dyDescent="0.25">
      <c r="A5606" s="2">
        <f t="shared" si="352"/>
        <v>2019</v>
      </c>
      <c r="B5606" s="2" t="str">
        <f t="shared" si="353"/>
        <v>Jan</v>
      </c>
      <c r="C5606" s="2">
        <f t="shared" si="354"/>
        <v>2</v>
      </c>
      <c r="D5606" s="2" t="str">
        <f t="shared" si="355"/>
        <v>Mon</v>
      </c>
      <c r="E5606" s="34">
        <v>43472</v>
      </c>
      <c r="F5606" s="30">
        <v>51880</v>
      </c>
      <c r="G5606" s="2" t="s">
        <v>58</v>
      </c>
      <c r="H5606" s="30" t="s">
        <v>2762</v>
      </c>
      <c r="I5606" s="2">
        <v>14</v>
      </c>
      <c r="J5606" s="30" t="s">
        <v>1710</v>
      </c>
      <c r="K5606" s="2" t="s">
        <v>1272</v>
      </c>
      <c r="L5606" s="30">
        <v>2648</v>
      </c>
      <c r="M5606" s="2">
        <v>7</v>
      </c>
      <c r="N5606" s="2">
        <v>24</v>
      </c>
      <c r="O5606" s="31">
        <v>7.0671296296296301E-2</v>
      </c>
    </row>
    <row r="5607" spans="1:15" x14ac:dyDescent="0.25">
      <c r="A5607" s="2">
        <f t="shared" si="352"/>
        <v>2019</v>
      </c>
      <c r="B5607" s="2" t="str">
        <f t="shared" si="353"/>
        <v>Jan</v>
      </c>
      <c r="C5607" s="2">
        <f t="shared" si="354"/>
        <v>2</v>
      </c>
      <c r="D5607" s="2" t="str">
        <f t="shared" si="355"/>
        <v>Mon</v>
      </c>
      <c r="E5607" s="34">
        <v>43472</v>
      </c>
      <c r="F5607" s="30">
        <v>51880</v>
      </c>
      <c r="G5607" s="2" t="s">
        <v>58</v>
      </c>
      <c r="H5607" s="30" t="s">
        <v>2762</v>
      </c>
      <c r="I5607" s="2">
        <v>14</v>
      </c>
      <c r="J5607" s="30" t="s">
        <v>1711</v>
      </c>
      <c r="K5607" s="2" t="s">
        <v>1429</v>
      </c>
      <c r="L5607" s="30">
        <v>2648</v>
      </c>
      <c r="M5607" s="2">
        <v>7</v>
      </c>
      <c r="N5607" s="2">
        <v>24</v>
      </c>
      <c r="O5607" s="31">
        <v>5.185185185185185E-2</v>
      </c>
    </row>
    <row r="5608" spans="1:15" x14ac:dyDescent="0.25">
      <c r="A5608" s="2">
        <f t="shared" si="352"/>
        <v>2019</v>
      </c>
      <c r="B5608" s="2" t="str">
        <f t="shared" si="353"/>
        <v>Jan</v>
      </c>
      <c r="C5608" s="2">
        <f t="shared" si="354"/>
        <v>2</v>
      </c>
      <c r="D5608" s="2" t="str">
        <f t="shared" si="355"/>
        <v>Mon</v>
      </c>
      <c r="E5608" s="34">
        <v>43472</v>
      </c>
      <c r="F5608" s="30">
        <v>51880</v>
      </c>
      <c r="G5608" s="2" t="s">
        <v>58</v>
      </c>
      <c r="H5608" s="30" t="s">
        <v>2762</v>
      </c>
      <c r="I5608" s="2">
        <v>14</v>
      </c>
      <c r="J5608" s="30" t="s">
        <v>1794</v>
      </c>
      <c r="K5608" s="2" t="s">
        <v>1275</v>
      </c>
      <c r="L5608" s="30">
        <v>2648</v>
      </c>
      <c r="M5608" s="2">
        <v>7</v>
      </c>
      <c r="N5608" s="2">
        <v>24</v>
      </c>
      <c r="O5608" s="31">
        <v>5.2557870370370373E-2</v>
      </c>
    </row>
    <row r="5609" spans="1:15" x14ac:dyDescent="0.25">
      <c r="A5609" s="2">
        <f t="shared" si="352"/>
        <v>2019</v>
      </c>
      <c r="B5609" s="2" t="str">
        <f t="shared" si="353"/>
        <v>Jan</v>
      </c>
      <c r="C5609" s="2">
        <f t="shared" si="354"/>
        <v>2</v>
      </c>
      <c r="D5609" s="2" t="str">
        <f t="shared" si="355"/>
        <v>Mon</v>
      </c>
      <c r="E5609" s="34">
        <v>43472</v>
      </c>
      <c r="F5609" s="30">
        <v>51880</v>
      </c>
      <c r="G5609" s="2" t="s">
        <v>58</v>
      </c>
      <c r="H5609" s="30" t="s">
        <v>2762</v>
      </c>
      <c r="I5609" s="2">
        <v>14</v>
      </c>
      <c r="J5609" s="30" t="s">
        <v>1844</v>
      </c>
      <c r="K5609" s="2" t="s">
        <v>1429</v>
      </c>
      <c r="L5609" s="30">
        <v>2648</v>
      </c>
      <c r="M5609" s="2">
        <v>7</v>
      </c>
      <c r="N5609" s="2">
        <v>24</v>
      </c>
      <c r="O5609" s="31">
        <v>5.2337962962962968E-2</v>
      </c>
    </row>
    <row r="5610" spans="1:15" x14ac:dyDescent="0.25">
      <c r="A5610" s="2">
        <f t="shared" si="352"/>
        <v>2019</v>
      </c>
      <c r="B5610" s="2" t="str">
        <f t="shared" si="353"/>
        <v>Jan</v>
      </c>
      <c r="C5610" s="2">
        <f t="shared" si="354"/>
        <v>2</v>
      </c>
      <c r="D5610" s="2" t="str">
        <f t="shared" si="355"/>
        <v>Mon</v>
      </c>
      <c r="E5610" s="34">
        <v>43472</v>
      </c>
      <c r="F5610" s="30">
        <v>51880</v>
      </c>
      <c r="G5610" s="2" t="s">
        <v>58</v>
      </c>
      <c r="H5610" s="30" t="s">
        <v>2762</v>
      </c>
      <c r="I5610" s="2">
        <v>14</v>
      </c>
      <c r="J5610" s="30" t="s">
        <v>2050</v>
      </c>
      <c r="K5610" s="2" t="s">
        <v>1348</v>
      </c>
      <c r="L5610" s="30">
        <v>2648</v>
      </c>
      <c r="M5610" s="2">
        <v>7</v>
      </c>
      <c r="N5610" s="2">
        <v>24</v>
      </c>
      <c r="O5610" s="31">
        <v>5.2407407407407403E-2</v>
      </c>
    </row>
    <row r="5611" spans="1:15" x14ac:dyDescent="0.25">
      <c r="A5611" s="2">
        <f t="shared" si="352"/>
        <v>2019</v>
      </c>
      <c r="B5611" s="2" t="str">
        <f t="shared" si="353"/>
        <v>Jan</v>
      </c>
      <c r="C5611" s="2">
        <f t="shared" si="354"/>
        <v>2</v>
      </c>
      <c r="D5611" s="2" t="str">
        <f t="shared" si="355"/>
        <v>Mon</v>
      </c>
      <c r="E5611" s="34">
        <v>43472</v>
      </c>
      <c r="F5611" s="30">
        <v>51880</v>
      </c>
      <c r="G5611" s="2" t="s">
        <v>58</v>
      </c>
      <c r="H5611" s="30" t="s">
        <v>2762</v>
      </c>
      <c r="I5611" s="2">
        <v>14</v>
      </c>
      <c r="J5611" s="30" t="s">
        <v>2456</v>
      </c>
      <c r="K5611" s="2" t="s">
        <v>1275</v>
      </c>
      <c r="L5611" s="30">
        <v>2648</v>
      </c>
      <c r="M5611" s="2">
        <v>7</v>
      </c>
      <c r="N5611" s="2">
        <v>24</v>
      </c>
      <c r="O5611" s="31">
        <v>4.943287037037037E-2</v>
      </c>
    </row>
    <row r="5612" spans="1:15" x14ac:dyDescent="0.25">
      <c r="A5612" s="2">
        <f t="shared" si="352"/>
        <v>2019</v>
      </c>
      <c r="B5612" s="2" t="str">
        <f t="shared" si="353"/>
        <v>Jan</v>
      </c>
      <c r="C5612" s="2">
        <f t="shared" si="354"/>
        <v>2</v>
      </c>
      <c r="D5612" s="2" t="str">
        <f t="shared" si="355"/>
        <v>Mon</v>
      </c>
      <c r="E5612" s="34">
        <v>43472</v>
      </c>
      <c r="F5612" s="30">
        <v>50198</v>
      </c>
      <c r="G5612" s="2" t="s">
        <v>109</v>
      </c>
      <c r="H5612" s="30" t="s">
        <v>2763</v>
      </c>
      <c r="I5612" s="2">
        <v>78</v>
      </c>
      <c r="J5612" s="30" t="s">
        <v>1401</v>
      </c>
      <c r="K5612" s="2" t="s">
        <v>1429</v>
      </c>
      <c r="L5612" s="30">
        <v>16219</v>
      </c>
      <c r="M5612" s="2">
        <v>202</v>
      </c>
      <c r="N5612" s="2">
        <v>9</v>
      </c>
      <c r="O5612" s="31">
        <v>0.10964120370370371</v>
      </c>
    </row>
    <row r="5613" spans="1:15" x14ac:dyDescent="0.25">
      <c r="A5613" s="2">
        <f t="shared" si="352"/>
        <v>2019</v>
      </c>
      <c r="B5613" s="2" t="str">
        <f t="shared" si="353"/>
        <v>Jan</v>
      </c>
      <c r="C5613" s="2">
        <f t="shared" si="354"/>
        <v>2</v>
      </c>
      <c r="D5613" s="2" t="str">
        <f t="shared" si="355"/>
        <v>Mon</v>
      </c>
      <c r="E5613" s="34">
        <v>43472</v>
      </c>
      <c r="F5613" s="30">
        <v>50198</v>
      </c>
      <c r="G5613" s="2" t="s">
        <v>109</v>
      </c>
      <c r="H5613" s="30" t="s">
        <v>2763</v>
      </c>
      <c r="I5613" s="2">
        <v>78</v>
      </c>
      <c r="J5613" s="30" t="s">
        <v>1703</v>
      </c>
      <c r="K5613" s="2" t="s">
        <v>1247</v>
      </c>
      <c r="L5613" s="30">
        <v>16219</v>
      </c>
      <c r="M5613" s="2">
        <v>202</v>
      </c>
      <c r="N5613" s="2">
        <v>9</v>
      </c>
      <c r="O5613" s="31">
        <v>0.13563657407407406</v>
      </c>
    </row>
    <row r="5614" spans="1:15" x14ac:dyDescent="0.25">
      <c r="A5614" s="2">
        <f t="shared" si="352"/>
        <v>2019</v>
      </c>
      <c r="B5614" s="2" t="str">
        <f t="shared" si="353"/>
        <v>Jan</v>
      </c>
      <c r="C5614" s="2">
        <f t="shared" si="354"/>
        <v>2</v>
      </c>
      <c r="D5614" s="2" t="str">
        <f t="shared" si="355"/>
        <v>Mon</v>
      </c>
      <c r="E5614" s="34">
        <v>43472</v>
      </c>
      <c r="F5614" s="30">
        <v>50198</v>
      </c>
      <c r="G5614" s="2" t="s">
        <v>109</v>
      </c>
      <c r="H5614" s="30" t="s">
        <v>2763</v>
      </c>
      <c r="I5614" s="2">
        <v>78</v>
      </c>
      <c r="J5614" s="30" t="s">
        <v>1706</v>
      </c>
      <c r="K5614" s="2" t="s">
        <v>1264</v>
      </c>
      <c r="L5614" s="30">
        <v>16219</v>
      </c>
      <c r="M5614" s="2">
        <v>202</v>
      </c>
      <c r="N5614" s="2">
        <v>9</v>
      </c>
      <c r="O5614" s="31">
        <v>0.11008101851851852</v>
      </c>
    </row>
    <row r="5615" spans="1:15" x14ac:dyDescent="0.25">
      <c r="A5615" s="2">
        <f t="shared" si="352"/>
        <v>2019</v>
      </c>
      <c r="B5615" s="2" t="str">
        <f t="shared" si="353"/>
        <v>Jan</v>
      </c>
      <c r="C5615" s="2">
        <f t="shared" si="354"/>
        <v>2</v>
      </c>
      <c r="D5615" s="2" t="str">
        <f t="shared" si="355"/>
        <v>Mon</v>
      </c>
      <c r="E5615" s="34">
        <v>43472</v>
      </c>
      <c r="F5615" s="30">
        <v>50198</v>
      </c>
      <c r="G5615" s="2" t="s">
        <v>109</v>
      </c>
      <c r="H5615" s="30" t="s">
        <v>2763</v>
      </c>
      <c r="I5615" s="2">
        <v>78</v>
      </c>
      <c r="J5615" s="30" t="s">
        <v>1711</v>
      </c>
      <c r="K5615" s="2" t="s">
        <v>1429</v>
      </c>
      <c r="L5615" s="30">
        <v>16219</v>
      </c>
      <c r="M5615" s="2">
        <v>202</v>
      </c>
      <c r="N5615" s="2">
        <v>9</v>
      </c>
      <c r="O5615" s="31">
        <v>0.10872685185185187</v>
      </c>
    </row>
    <row r="5616" spans="1:15" x14ac:dyDescent="0.25">
      <c r="A5616" s="2">
        <f t="shared" ref="A5616:A5679" si="356">YEAR(E5616)</f>
        <v>2019</v>
      </c>
      <c r="B5616" s="2" t="str">
        <f t="shared" ref="B5616:B5679" si="357">TEXT(E5616,"MMM")</f>
        <v>Jan</v>
      </c>
      <c r="C5616" s="2">
        <f t="shared" ref="C5616:C5679" si="358">WEEKNUM(E5616)</f>
        <v>2</v>
      </c>
      <c r="D5616" s="2" t="str">
        <f t="shared" ref="D5616:D5679" si="359">TEXT(E5616,"DDD")</f>
        <v>Mon</v>
      </c>
      <c r="E5616" s="34">
        <v>43472</v>
      </c>
      <c r="F5616" s="30">
        <v>50198</v>
      </c>
      <c r="G5616" s="2" t="s">
        <v>109</v>
      </c>
      <c r="H5616" s="30" t="s">
        <v>2763</v>
      </c>
      <c r="I5616" s="2">
        <v>78</v>
      </c>
      <c r="J5616" s="30" t="s">
        <v>1770</v>
      </c>
      <c r="K5616" s="2" t="s">
        <v>1429</v>
      </c>
      <c r="L5616" s="30">
        <v>16219</v>
      </c>
      <c r="M5616" s="2">
        <v>202</v>
      </c>
      <c r="N5616" s="2">
        <v>9</v>
      </c>
      <c r="O5616" s="31">
        <v>0.14243055555555556</v>
      </c>
    </row>
    <row r="5617" spans="1:15" x14ac:dyDescent="0.25">
      <c r="A5617" s="2">
        <f t="shared" si="356"/>
        <v>2019</v>
      </c>
      <c r="B5617" s="2" t="str">
        <f t="shared" si="357"/>
        <v>Jan</v>
      </c>
      <c r="C5617" s="2">
        <f t="shared" si="358"/>
        <v>2</v>
      </c>
      <c r="D5617" s="2" t="str">
        <f t="shared" si="359"/>
        <v>Mon</v>
      </c>
      <c r="E5617" s="34">
        <v>43472</v>
      </c>
      <c r="F5617" s="30">
        <v>50198</v>
      </c>
      <c r="G5617" s="2" t="s">
        <v>109</v>
      </c>
      <c r="H5617" s="30" t="s">
        <v>2763</v>
      </c>
      <c r="I5617" s="2">
        <v>78</v>
      </c>
      <c r="J5617" s="30" t="s">
        <v>1850</v>
      </c>
      <c r="K5617" s="2" t="s">
        <v>1272</v>
      </c>
      <c r="L5617" s="30">
        <v>16219</v>
      </c>
      <c r="M5617" s="2">
        <v>202</v>
      </c>
      <c r="N5617" s="2">
        <v>9</v>
      </c>
      <c r="O5617" s="31">
        <v>0.1436226851851852</v>
      </c>
    </row>
    <row r="5618" spans="1:15" x14ac:dyDescent="0.25">
      <c r="A5618" s="2">
        <f t="shared" si="356"/>
        <v>2019</v>
      </c>
      <c r="B5618" s="2" t="str">
        <f t="shared" si="357"/>
        <v>Jan</v>
      </c>
      <c r="C5618" s="2">
        <f t="shared" si="358"/>
        <v>2</v>
      </c>
      <c r="D5618" s="2" t="str">
        <f t="shared" si="359"/>
        <v>Mon</v>
      </c>
      <c r="E5618" s="34">
        <v>43472</v>
      </c>
      <c r="F5618" s="30">
        <v>50198</v>
      </c>
      <c r="G5618" s="2" t="s">
        <v>109</v>
      </c>
      <c r="H5618" s="30" t="s">
        <v>2763</v>
      </c>
      <c r="I5618" s="2">
        <v>78</v>
      </c>
      <c r="J5618" s="30" t="s">
        <v>3219</v>
      </c>
      <c r="K5618" s="2" t="s">
        <v>1429</v>
      </c>
      <c r="L5618" s="30">
        <v>16219</v>
      </c>
      <c r="M5618" s="2">
        <v>202</v>
      </c>
      <c r="N5618" s="2">
        <v>9</v>
      </c>
      <c r="O5618" s="31">
        <v>0.10935185185185185</v>
      </c>
    </row>
    <row r="5619" spans="1:15" x14ac:dyDescent="0.25">
      <c r="A5619" s="2">
        <f t="shared" si="356"/>
        <v>2019</v>
      </c>
      <c r="B5619" s="2" t="str">
        <f t="shared" si="357"/>
        <v>Jan</v>
      </c>
      <c r="C5619" s="2">
        <f t="shared" si="358"/>
        <v>2</v>
      </c>
      <c r="D5619" s="2" t="str">
        <f t="shared" si="359"/>
        <v>Mon</v>
      </c>
      <c r="E5619" s="34">
        <v>43472</v>
      </c>
      <c r="F5619" s="30">
        <v>50198</v>
      </c>
      <c r="G5619" s="2" t="s">
        <v>109</v>
      </c>
      <c r="H5619" s="30" t="s">
        <v>2763</v>
      </c>
      <c r="I5619" s="2">
        <v>78</v>
      </c>
      <c r="J5619" s="30" t="s">
        <v>3269</v>
      </c>
      <c r="K5619" s="2" t="s">
        <v>1429</v>
      </c>
      <c r="L5619" s="30">
        <v>16219</v>
      </c>
      <c r="M5619" s="2">
        <v>202</v>
      </c>
      <c r="N5619" s="2">
        <v>9</v>
      </c>
      <c r="O5619" s="31">
        <v>0.10984953703703704</v>
      </c>
    </row>
    <row r="5620" spans="1:15" x14ac:dyDescent="0.25">
      <c r="A5620" s="2">
        <f t="shared" si="356"/>
        <v>2019</v>
      </c>
      <c r="B5620" s="2" t="str">
        <f t="shared" si="357"/>
        <v>Jan</v>
      </c>
      <c r="C5620" s="2">
        <f t="shared" si="358"/>
        <v>2</v>
      </c>
      <c r="D5620" s="2" t="str">
        <f t="shared" si="359"/>
        <v>Mon</v>
      </c>
      <c r="E5620" s="34">
        <v>43472</v>
      </c>
      <c r="F5620" s="30">
        <v>50204</v>
      </c>
      <c r="G5620" s="2" t="s">
        <v>176</v>
      </c>
      <c r="H5620" s="30" t="s">
        <v>2764</v>
      </c>
      <c r="I5620" s="2">
        <v>16</v>
      </c>
      <c r="J5620" s="30" t="s">
        <v>1401</v>
      </c>
      <c r="K5620" s="2" t="s">
        <v>1429</v>
      </c>
      <c r="L5620" s="30">
        <v>1921</v>
      </c>
      <c r="M5620" s="2">
        <v>94</v>
      </c>
      <c r="N5620" s="2">
        <v>20</v>
      </c>
      <c r="O5620" s="31">
        <v>4.0208333333333332E-2</v>
      </c>
    </row>
    <row r="5621" spans="1:15" x14ac:dyDescent="0.25">
      <c r="A5621" s="2">
        <f t="shared" si="356"/>
        <v>2019</v>
      </c>
      <c r="B5621" s="2" t="str">
        <f t="shared" si="357"/>
        <v>Jan</v>
      </c>
      <c r="C5621" s="2">
        <f t="shared" si="358"/>
        <v>2</v>
      </c>
      <c r="D5621" s="2" t="str">
        <f t="shared" si="359"/>
        <v>Mon</v>
      </c>
      <c r="E5621" s="34">
        <v>43472</v>
      </c>
      <c r="F5621" s="30">
        <v>50204</v>
      </c>
      <c r="G5621" s="2" t="s">
        <v>176</v>
      </c>
      <c r="H5621" s="30" t="s">
        <v>2764</v>
      </c>
      <c r="I5621" s="2">
        <v>16</v>
      </c>
      <c r="J5621" s="30" t="s">
        <v>1703</v>
      </c>
      <c r="K5621" s="2" t="s">
        <v>1429</v>
      </c>
      <c r="L5621" s="30">
        <v>1921</v>
      </c>
      <c r="M5621" s="2">
        <v>94</v>
      </c>
      <c r="N5621" s="2">
        <v>20</v>
      </c>
      <c r="O5621" s="31">
        <v>4.0289351851851847E-2</v>
      </c>
    </row>
    <row r="5622" spans="1:15" x14ac:dyDescent="0.25">
      <c r="A5622" s="2">
        <f t="shared" si="356"/>
        <v>2019</v>
      </c>
      <c r="B5622" s="2" t="str">
        <f t="shared" si="357"/>
        <v>Jan</v>
      </c>
      <c r="C5622" s="2">
        <f t="shared" si="358"/>
        <v>2</v>
      </c>
      <c r="D5622" s="2" t="str">
        <f t="shared" si="359"/>
        <v>Mon</v>
      </c>
      <c r="E5622" s="34">
        <v>43472</v>
      </c>
      <c r="F5622" s="30">
        <v>50204</v>
      </c>
      <c r="G5622" s="2" t="s">
        <v>176</v>
      </c>
      <c r="H5622" s="30" t="s">
        <v>2764</v>
      </c>
      <c r="I5622" s="2">
        <v>16</v>
      </c>
      <c r="J5622" s="30" t="s">
        <v>1706</v>
      </c>
      <c r="K5622" s="2" t="s">
        <v>1264</v>
      </c>
      <c r="L5622" s="30">
        <v>1921</v>
      </c>
      <c r="M5622" s="2">
        <v>94</v>
      </c>
      <c r="N5622" s="2">
        <v>20</v>
      </c>
      <c r="O5622" s="31">
        <v>4.0138888888888884E-2</v>
      </c>
    </row>
    <row r="5623" spans="1:15" x14ac:dyDescent="0.25">
      <c r="A5623" s="2">
        <f t="shared" si="356"/>
        <v>2019</v>
      </c>
      <c r="B5623" s="2" t="str">
        <f t="shared" si="357"/>
        <v>Jan</v>
      </c>
      <c r="C5623" s="2">
        <f t="shared" si="358"/>
        <v>2</v>
      </c>
      <c r="D5623" s="2" t="str">
        <f t="shared" si="359"/>
        <v>Mon</v>
      </c>
      <c r="E5623" s="34">
        <v>43472</v>
      </c>
      <c r="F5623" s="30">
        <v>50204</v>
      </c>
      <c r="G5623" s="2" t="s">
        <v>176</v>
      </c>
      <c r="H5623" s="30" t="s">
        <v>2764</v>
      </c>
      <c r="I5623" s="2">
        <v>16</v>
      </c>
      <c r="J5623" s="30" t="s">
        <v>1710</v>
      </c>
      <c r="K5623" s="2" t="s">
        <v>1272</v>
      </c>
      <c r="L5623" s="30">
        <v>1921</v>
      </c>
      <c r="M5623" s="2">
        <v>94</v>
      </c>
      <c r="N5623" s="2">
        <v>20</v>
      </c>
      <c r="O5623" s="31">
        <v>4.0046296296296295E-2</v>
      </c>
    </row>
    <row r="5624" spans="1:15" x14ac:dyDescent="0.25">
      <c r="A5624" s="2">
        <f t="shared" si="356"/>
        <v>2019</v>
      </c>
      <c r="B5624" s="2" t="str">
        <f t="shared" si="357"/>
        <v>Jan</v>
      </c>
      <c r="C5624" s="2">
        <f t="shared" si="358"/>
        <v>2</v>
      </c>
      <c r="D5624" s="2" t="str">
        <f t="shared" si="359"/>
        <v>Mon</v>
      </c>
      <c r="E5624" s="34">
        <v>43472</v>
      </c>
      <c r="F5624" s="30">
        <v>50204</v>
      </c>
      <c r="G5624" s="2" t="s">
        <v>176</v>
      </c>
      <c r="H5624" s="30" t="s">
        <v>2764</v>
      </c>
      <c r="I5624" s="2">
        <v>16</v>
      </c>
      <c r="J5624" s="30" t="s">
        <v>1711</v>
      </c>
      <c r="K5624" s="2" t="s">
        <v>1429</v>
      </c>
      <c r="L5624" s="30">
        <v>1921</v>
      </c>
      <c r="M5624" s="2">
        <v>94</v>
      </c>
      <c r="N5624" s="2">
        <v>20</v>
      </c>
      <c r="O5624" s="31">
        <v>4.0219907407407406E-2</v>
      </c>
    </row>
    <row r="5625" spans="1:15" x14ac:dyDescent="0.25">
      <c r="A5625" s="2">
        <f t="shared" si="356"/>
        <v>2019</v>
      </c>
      <c r="B5625" s="2" t="str">
        <f t="shared" si="357"/>
        <v>Jan</v>
      </c>
      <c r="C5625" s="2">
        <f t="shared" si="358"/>
        <v>2</v>
      </c>
      <c r="D5625" s="2" t="str">
        <f t="shared" si="359"/>
        <v>Mon</v>
      </c>
      <c r="E5625" s="34">
        <v>43472</v>
      </c>
      <c r="F5625" s="30">
        <v>50204</v>
      </c>
      <c r="G5625" s="2" t="s">
        <v>176</v>
      </c>
      <c r="H5625" s="30" t="s">
        <v>2764</v>
      </c>
      <c r="I5625" s="2">
        <v>16</v>
      </c>
      <c r="J5625" s="30" t="s">
        <v>1794</v>
      </c>
      <c r="K5625" s="2" t="s">
        <v>1275</v>
      </c>
      <c r="L5625" s="30">
        <v>1921</v>
      </c>
      <c r="M5625" s="2">
        <v>94</v>
      </c>
      <c r="N5625" s="2">
        <v>20</v>
      </c>
      <c r="O5625" s="31">
        <v>4.0138888888888884E-2</v>
      </c>
    </row>
    <row r="5626" spans="1:15" x14ac:dyDescent="0.25">
      <c r="A5626" s="2">
        <f t="shared" si="356"/>
        <v>2019</v>
      </c>
      <c r="B5626" s="2" t="str">
        <f t="shared" si="357"/>
        <v>Jan</v>
      </c>
      <c r="C5626" s="2">
        <f t="shared" si="358"/>
        <v>2</v>
      </c>
      <c r="D5626" s="2" t="str">
        <f t="shared" si="359"/>
        <v>Mon</v>
      </c>
      <c r="E5626" s="34">
        <v>43472</v>
      </c>
      <c r="F5626" s="30">
        <v>50204</v>
      </c>
      <c r="G5626" s="2" t="s">
        <v>176</v>
      </c>
      <c r="H5626" s="30" t="s">
        <v>2764</v>
      </c>
      <c r="I5626" s="2">
        <v>16</v>
      </c>
      <c r="J5626" s="30" t="s">
        <v>2456</v>
      </c>
      <c r="K5626" s="2" t="s">
        <v>1275</v>
      </c>
      <c r="L5626" s="30">
        <v>1921</v>
      </c>
      <c r="M5626" s="2">
        <v>94</v>
      </c>
      <c r="N5626" s="2">
        <v>20</v>
      </c>
      <c r="O5626" s="31">
        <v>4.0173611111111111E-2</v>
      </c>
    </row>
    <row r="5627" spans="1:15" x14ac:dyDescent="0.25">
      <c r="A5627" s="2">
        <f t="shared" si="356"/>
        <v>2019</v>
      </c>
      <c r="B5627" s="2" t="str">
        <f t="shared" si="357"/>
        <v>Jan</v>
      </c>
      <c r="C5627" s="2">
        <f t="shared" si="358"/>
        <v>2</v>
      </c>
      <c r="D5627" s="2" t="str">
        <f t="shared" si="359"/>
        <v>Mon</v>
      </c>
      <c r="E5627" s="34">
        <v>43472</v>
      </c>
      <c r="F5627" s="30">
        <v>53324</v>
      </c>
      <c r="G5627" s="2" t="s">
        <v>152</v>
      </c>
      <c r="H5627" s="30" t="s">
        <v>3270</v>
      </c>
      <c r="I5627" s="2">
        <v>6</v>
      </c>
      <c r="J5627" s="30" t="s">
        <v>1447</v>
      </c>
      <c r="K5627" s="2" t="s">
        <v>1447</v>
      </c>
      <c r="L5627" s="30">
        <v>857</v>
      </c>
      <c r="M5627" s="2">
        <v>8</v>
      </c>
      <c r="N5627" s="2">
        <v>19</v>
      </c>
      <c r="O5627" s="31">
        <v>0</v>
      </c>
    </row>
    <row r="5628" spans="1:15" x14ac:dyDescent="0.25">
      <c r="A5628" s="2">
        <f t="shared" si="356"/>
        <v>2019</v>
      </c>
      <c r="B5628" s="2" t="str">
        <f t="shared" si="357"/>
        <v>Jan</v>
      </c>
      <c r="C5628" s="2">
        <f t="shared" si="358"/>
        <v>2</v>
      </c>
      <c r="D5628" s="2" t="str">
        <f t="shared" si="359"/>
        <v>Mon</v>
      </c>
      <c r="E5628" s="34">
        <v>43472</v>
      </c>
      <c r="F5628" s="30" t="s">
        <v>2765</v>
      </c>
      <c r="G5628" s="2" t="s">
        <v>2766</v>
      </c>
      <c r="H5628" s="30" t="s">
        <v>2767</v>
      </c>
      <c r="I5628" s="2">
        <v>36</v>
      </c>
      <c r="J5628" s="30" t="s">
        <v>1354</v>
      </c>
      <c r="K5628" s="2" t="s">
        <v>1264</v>
      </c>
      <c r="L5628" s="30">
        <v>1860</v>
      </c>
      <c r="M5628" s="2">
        <v>13</v>
      </c>
      <c r="N5628" s="2">
        <v>0</v>
      </c>
      <c r="O5628" s="31">
        <v>8.8148148148148142E-2</v>
      </c>
    </row>
    <row r="5629" spans="1:15" x14ac:dyDescent="0.25">
      <c r="A5629" s="2">
        <f t="shared" si="356"/>
        <v>2019</v>
      </c>
      <c r="B5629" s="2" t="str">
        <f t="shared" si="357"/>
        <v>Jan</v>
      </c>
      <c r="C5629" s="2">
        <f t="shared" si="358"/>
        <v>2</v>
      </c>
      <c r="D5629" s="2" t="str">
        <f t="shared" si="359"/>
        <v>Mon</v>
      </c>
      <c r="E5629" s="34">
        <v>43472</v>
      </c>
      <c r="F5629" s="30" t="s">
        <v>2765</v>
      </c>
      <c r="G5629" s="2" t="s">
        <v>2766</v>
      </c>
      <c r="H5629" s="30" t="s">
        <v>2767</v>
      </c>
      <c r="I5629" s="2">
        <v>36</v>
      </c>
      <c r="J5629" s="30" t="s">
        <v>1357</v>
      </c>
      <c r="K5629" s="2" t="s">
        <v>1257</v>
      </c>
      <c r="L5629" s="30">
        <v>1860</v>
      </c>
      <c r="M5629" s="2">
        <v>13</v>
      </c>
      <c r="N5629" s="2">
        <v>0</v>
      </c>
      <c r="O5629" s="31">
        <v>8.5810185185185184E-2</v>
      </c>
    </row>
    <row r="5630" spans="1:15" x14ac:dyDescent="0.25">
      <c r="A5630" s="2">
        <f t="shared" si="356"/>
        <v>2019</v>
      </c>
      <c r="B5630" s="2" t="str">
        <f t="shared" si="357"/>
        <v>Jan</v>
      </c>
      <c r="C5630" s="2">
        <f t="shared" si="358"/>
        <v>2</v>
      </c>
      <c r="D5630" s="2" t="str">
        <f t="shared" si="359"/>
        <v>Mon</v>
      </c>
      <c r="E5630" s="34">
        <v>43472</v>
      </c>
      <c r="F5630" s="30" t="s">
        <v>2765</v>
      </c>
      <c r="G5630" s="2" t="s">
        <v>2766</v>
      </c>
      <c r="H5630" s="30" t="s">
        <v>2767</v>
      </c>
      <c r="I5630" s="2">
        <v>36</v>
      </c>
      <c r="J5630" s="30" t="s">
        <v>1379</v>
      </c>
      <c r="K5630" s="2" t="s">
        <v>1429</v>
      </c>
      <c r="L5630" s="30">
        <v>1860</v>
      </c>
      <c r="M5630" s="2">
        <v>13</v>
      </c>
      <c r="N5630" s="2">
        <v>0</v>
      </c>
      <c r="O5630" s="31">
        <v>8.68287037037037E-2</v>
      </c>
    </row>
    <row r="5631" spans="1:15" x14ac:dyDescent="0.25">
      <c r="A5631" s="2">
        <f t="shared" si="356"/>
        <v>2019</v>
      </c>
      <c r="B5631" s="2" t="str">
        <f t="shared" si="357"/>
        <v>Jan</v>
      </c>
      <c r="C5631" s="2">
        <f t="shared" si="358"/>
        <v>2</v>
      </c>
      <c r="D5631" s="2" t="str">
        <f t="shared" si="359"/>
        <v>Mon</v>
      </c>
      <c r="E5631" s="34">
        <v>43472</v>
      </c>
      <c r="F5631" s="30" t="s">
        <v>2765</v>
      </c>
      <c r="G5631" s="2" t="s">
        <v>2766</v>
      </c>
      <c r="H5631" s="30" t="s">
        <v>2767</v>
      </c>
      <c r="I5631" s="2">
        <v>36</v>
      </c>
      <c r="J5631" s="30" t="s">
        <v>1382</v>
      </c>
      <c r="K5631" s="2" t="s">
        <v>1429</v>
      </c>
      <c r="L5631" s="30">
        <v>1860</v>
      </c>
      <c r="M5631" s="2">
        <v>13</v>
      </c>
      <c r="N5631" s="2">
        <v>0</v>
      </c>
      <c r="O5631" s="31">
        <v>8.44212962962963E-2</v>
      </c>
    </row>
    <row r="5632" spans="1:15" x14ac:dyDescent="0.25">
      <c r="A5632" s="2">
        <f t="shared" si="356"/>
        <v>2019</v>
      </c>
      <c r="B5632" s="2" t="str">
        <f t="shared" si="357"/>
        <v>Jan</v>
      </c>
      <c r="C5632" s="2">
        <f t="shared" si="358"/>
        <v>2</v>
      </c>
      <c r="D5632" s="2" t="str">
        <f t="shared" si="359"/>
        <v>Mon</v>
      </c>
      <c r="E5632" s="34">
        <v>43472</v>
      </c>
      <c r="F5632" s="30" t="s">
        <v>2765</v>
      </c>
      <c r="G5632" s="2" t="s">
        <v>2766</v>
      </c>
      <c r="H5632" s="30" t="s">
        <v>2767</v>
      </c>
      <c r="I5632" s="2">
        <v>36</v>
      </c>
      <c r="J5632" s="30" t="s">
        <v>1383</v>
      </c>
      <c r="K5632" s="2" t="s">
        <v>1429</v>
      </c>
      <c r="L5632" s="30">
        <v>1860</v>
      </c>
      <c r="M5632" s="2">
        <v>13</v>
      </c>
      <c r="N5632" s="2">
        <v>0</v>
      </c>
      <c r="O5632" s="31">
        <v>8.0416666666666664E-2</v>
      </c>
    </row>
    <row r="5633" spans="1:15" x14ac:dyDescent="0.25">
      <c r="A5633" s="2">
        <f t="shared" si="356"/>
        <v>2019</v>
      </c>
      <c r="B5633" s="2" t="str">
        <f t="shared" si="357"/>
        <v>Jan</v>
      </c>
      <c r="C5633" s="2">
        <f t="shared" si="358"/>
        <v>2</v>
      </c>
      <c r="D5633" s="2" t="str">
        <f t="shared" si="359"/>
        <v>Mon</v>
      </c>
      <c r="E5633" s="34">
        <v>43472</v>
      </c>
      <c r="F5633" s="30" t="s">
        <v>2765</v>
      </c>
      <c r="G5633" s="2" t="s">
        <v>2766</v>
      </c>
      <c r="H5633" s="30" t="s">
        <v>2767</v>
      </c>
      <c r="I5633" s="2">
        <v>36</v>
      </c>
      <c r="J5633" s="30" t="s">
        <v>1405</v>
      </c>
      <c r="K5633" s="2" t="s">
        <v>1264</v>
      </c>
      <c r="L5633" s="30">
        <v>1860</v>
      </c>
      <c r="M5633" s="2">
        <v>13</v>
      </c>
      <c r="N5633" s="2">
        <v>0</v>
      </c>
      <c r="O5633" s="31">
        <v>8.44212962962963E-2</v>
      </c>
    </row>
    <row r="5634" spans="1:15" x14ac:dyDescent="0.25">
      <c r="A5634" s="2">
        <f t="shared" si="356"/>
        <v>2019</v>
      </c>
      <c r="B5634" s="2" t="str">
        <f t="shared" si="357"/>
        <v>Jan</v>
      </c>
      <c r="C5634" s="2">
        <f t="shared" si="358"/>
        <v>2</v>
      </c>
      <c r="D5634" s="2" t="str">
        <f t="shared" si="359"/>
        <v>Mon</v>
      </c>
      <c r="E5634" s="34">
        <v>43472</v>
      </c>
      <c r="F5634" s="30" t="s">
        <v>2765</v>
      </c>
      <c r="G5634" s="2" t="s">
        <v>2766</v>
      </c>
      <c r="H5634" s="30" t="s">
        <v>2767</v>
      </c>
      <c r="I5634" s="2">
        <v>36</v>
      </c>
      <c r="J5634" s="30" t="s">
        <v>1726</v>
      </c>
      <c r="K5634" s="2" t="s">
        <v>1429</v>
      </c>
      <c r="L5634" s="30">
        <v>1860</v>
      </c>
      <c r="M5634" s="2">
        <v>13</v>
      </c>
      <c r="N5634" s="2">
        <v>0</v>
      </c>
      <c r="O5634" s="31">
        <v>8.4374999999999992E-2</v>
      </c>
    </row>
    <row r="5635" spans="1:15" x14ac:dyDescent="0.25">
      <c r="A5635" s="2">
        <f t="shared" si="356"/>
        <v>2019</v>
      </c>
      <c r="B5635" s="2" t="str">
        <f t="shared" si="357"/>
        <v>Jan</v>
      </c>
      <c r="C5635" s="2">
        <f t="shared" si="358"/>
        <v>2</v>
      </c>
      <c r="D5635" s="2" t="str">
        <f t="shared" si="359"/>
        <v>Mon</v>
      </c>
      <c r="E5635" s="34">
        <v>43472</v>
      </c>
      <c r="F5635" s="30" t="s">
        <v>2765</v>
      </c>
      <c r="G5635" s="2" t="s">
        <v>2766</v>
      </c>
      <c r="H5635" s="30" t="s">
        <v>2767</v>
      </c>
      <c r="I5635" s="2">
        <v>36</v>
      </c>
      <c r="J5635" s="30" t="s">
        <v>1727</v>
      </c>
      <c r="K5635" s="2" t="s">
        <v>1429</v>
      </c>
      <c r="L5635" s="30">
        <v>1860</v>
      </c>
      <c r="M5635" s="2">
        <v>13</v>
      </c>
      <c r="N5635" s="2">
        <v>0</v>
      </c>
      <c r="O5635" s="31">
        <v>8.4444444444444447E-2</v>
      </c>
    </row>
    <row r="5636" spans="1:15" x14ac:dyDescent="0.25">
      <c r="A5636" s="2">
        <f t="shared" si="356"/>
        <v>2019</v>
      </c>
      <c r="B5636" s="2" t="str">
        <f t="shared" si="357"/>
        <v>Jan</v>
      </c>
      <c r="C5636" s="2">
        <f t="shared" si="358"/>
        <v>2</v>
      </c>
      <c r="D5636" s="2" t="str">
        <f t="shared" si="359"/>
        <v>Mon</v>
      </c>
      <c r="E5636" s="34">
        <v>43472</v>
      </c>
      <c r="F5636" s="30" t="s">
        <v>2765</v>
      </c>
      <c r="G5636" s="2" t="s">
        <v>2766</v>
      </c>
      <c r="H5636" s="30" t="s">
        <v>2767</v>
      </c>
      <c r="I5636" s="2">
        <v>36</v>
      </c>
      <c r="J5636" s="30" t="s">
        <v>2515</v>
      </c>
      <c r="K5636" s="2" t="s">
        <v>1429</v>
      </c>
      <c r="L5636" s="30">
        <v>1860</v>
      </c>
      <c r="M5636" s="2">
        <v>13</v>
      </c>
      <c r="N5636" s="2">
        <v>0</v>
      </c>
      <c r="O5636" s="31">
        <v>8.0509259259259267E-2</v>
      </c>
    </row>
    <row r="5637" spans="1:15" x14ac:dyDescent="0.25">
      <c r="A5637" s="2">
        <f t="shared" si="356"/>
        <v>2019</v>
      </c>
      <c r="B5637" s="2" t="str">
        <f t="shared" si="357"/>
        <v>Jan</v>
      </c>
      <c r="C5637" s="2">
        <f t="shared" si="358"/>
        <v>2</v>
      </c>
      <c r="D5637" s="2" t="str">
        <f t="shared" si="359"/>
        <v>Mon</v>
      </c>
      <c r="E5637" s="34">
        <v>43472</v>
      </c>
      <c r="F5637" s="30" t="s">
        <v>2765</v>
      </c>
      <c r="G5637" s="2" t="s">
        <v>2766</v>
      </c>
      <c r="H5637" s="30" t="s">
        <v>2767</v>
      </c>
      <c r="I5637" s="2">
        <v>36</v>
      </c>
      <c r="J5637" s="30" t="s">
        <v>3271</v>
      </c>
      <c r="K5637" s="2" t="s">
        <v>1429</v>
      </c>
      <c r="L5637" s="30">
        <v>1860</v>
      </c>
      <c r="M5637" s="2">
        <v>13</v>
      </c>
      <c r="N5637" s="2">
        <v>0</v>
      </c>
      <c r="O5637" s="31">
        <v>8.2893518518518519E-2</v>
      </c>
    </row>
    <row r="5638" spans="1:15" x14ac:dyDescent="0.25">
      <c r="A5638" s="2">
        <f t="shared" si="356"/>
        <v>2019</v>
      </c>
      <c r="B5638" s="2" t="str">
        <f t="shared" si="357"/>
        <v>Jan</v>
      </c>
      <c r="C5638" s="2">
        <f t="shared" si="358"/>
        <v>2</v>
      </c>
      <c r="D5638" s="2" t="str">
        <f t="shared" si="359"/>
        <v>Mon</v>
      </c>
      <c r="E5638" s="34">
        <v>43472</v>
      </c>
      <c r="F5638" s="30">
        <v>50215</v>
      </c>
      <c r="G5638" s="2" t="s">
        <v>60</v>
      </c>
      <c r="H5638" s="30" t="s">
        <v>2768</v>
      </c>
      <c r="I5638" s="2">
        <v>22</v>
      </c>
      <c r="J5638" s="30" t="s">
        <v>1258</v>
      </c>
      <c r="K5638" s="2" t="s">
        <v>1429</v>
      </c>
      <c r="L5638" s="30">
        <v>2941</v>
      </c>
      <c r="M5638" s="2">
        <v>81</v>
      </c>
      <c r="N5638" s="2">
        <v>15</v>
      </c>
      <c r="O5638" s="31">
        <v>0.18694444444444444</v>
      </c>
    </row>
    <row r="5639" spans="1:15" x14ac:dyDescent="0.25">
      <c r="A5639" s="2">
        <f t="shared" si="356"/>
        <v>2019</v>
      </c>
      <c r="B5639" s="2" t="str">
        <f t="shared" si="357"/>
        <v>Jan</v>
      </c>
      <c r="C5639" s="2">
        <f t="shared" si="358"/>
        <v>2</v>
      </c>
      <c r="D5639" s="2" t="str">
        <f t="shared" si="359"/>
        <v>Mon</v>
      </c>
      <c r="E5639" s="34">
        <v>43472</v>
      </c>
      <c r="F5639" s="30">
        <v>50215</v>
      </c>
      <c r="G5639" s="2" t="s">
        <v>60</v>
      </c>
      <c r="H5639" s="30" t="s">
        <v>2768</v>
      </c>
      <c r="I5639" s="2">
        <v>22</v>
      </c>
      <c r="J5639" s="30" t="s">
        <v>1872</v>
      </c>
      <c r="K5639" s="2" t="s">
        <v>1429</v>
      </c>
      <c r="L5639" s="30">
        <v>2941</v>
      </c>
      <c r="M5639" s="2">
        <v>81</v>
      </c>
      <c r="N5639" s="2">
        <v>15</v>
      </c>
      <c r="O5639" s="31">
        <v>8.847222222222223E-2</v>
      </c>
    </row>
    <row r="5640" spans="1:15" x14ac:dyDescent="0.25">
      <c r="A5640" s="2">
        <f t="shared" si="356"/>
        <v>2019</v>
      </c>
      <c r="B5640" s="2" t="str">
        <f t="shared" si="357"/>
        <v>Jan</v>
      </c>
      <c r="C5640" s="2">
        <f t="shared" si="358"/>
        <v>2</v>
      </c>
      <c r="D5640" s="2" t="str">
        <f t="shared" si="359"/>
        <v>Mon</v>
      </c>
      <c r="E5640" s="34">
        <v>43472</v>
      </c>
      <c r="F5640" s="30">
        <v>50215</v>
      </c>
      <c r="G5640" s="2" t="s">
        <v>60</v>
      </c>
      <c r="H5640" s="30" t="s">
        <v>2768</v>
      </c>
      <c r="I5640" s="2">
        <v>22</v>
      </c>
      <c r="J5640" s="30" t="s">
        <v>1877</v>
      </c>
      <c r="K5640" s="2" t="s">
        <v>1264</v>
      </c>
      <c r="L5640" s="30">
        <v>2941</v>
      </c>
      <c r="M5640" s="2">
        <v>81</v>
      </c>
      <c r="N5640" s="2">
        <v>15</v>
      </c>
      <c r="O5640" s="31">
        <v>0.18847222222222224</v>
      </c>
    </row>
    <row r="5641" spans="1:15" x14ac:dyDescent="0.25">
      <c r="A5641" s="2">
        <f t="shared" si="356"/>
        <v>2019</v>
      </c>
      <c r="B5641" s="2" t="str">
        <f t="shared" si="357"/>
        <v>Jan</v>
      </c>
      <c r="C5641" s="2">
        <f t="shared" si="358"/>
        <v>2</v>
      </c>
      <c r="D5641" s="2" t="str">
        <f t="shared" si="359"/>
        <v>Mon</v>
      </c>
      <c r="E5641" s="34">
        <v>43472</v>
      </c>
      <c r="F5641" s="30">
        <v>50215</v>
      </c>
      <c r="G5641" s="2" t="s">
        <v>60</v>
      </c>
      <c r="H5641" s="30" t="s">
        <v>2768</v>
      </c>
      <c r="I5641" s="2">
        <v>22</v>
      </c>
      <c r="J5641" s="30" t="s">
        <v>1864</v>
      </c>
      <c r="K5641" s="2" t="s">
        <v>1429</v>
      </c>
      <c r="L5641" s="30">
        <v>2941</v>
      </c>
      <c r="M5641" s="2">
        <v>81</v>
      </c>
      <c r="N5641" s="2">
        <v>15</v>
      </c>
      <c r="O5641" s="31">
        <v>0.17515046296296297</v>
      </c>
    </row>
    <row r="5642" spans="1:15" x14ac:dyDescent="0.25">
      <c r="A5642" s="2">
        <f t="shared" si="356"/>
        <v>2019</v>
      </c>
      <c r="B5642" s="2" t="str">
        <f t="shared" si="357"/>
        <v>Jan</v>
      </c>
      <c r="C5642" s="2">
        <f t="shared" si="358"/>
        <v>2</v>
      </c>
      <c r="D5642" s="2" t="str">
        <f t="shared" si="359"/>
        <v>Mon</v>
      </c>
      <c r="E5642" s="34">
        <v>43472</v>
      </c>
      <c r="F5642" s="30">
        <v>50215</v>
      </c>
      <c r="G5642" s="2" t="s">
        <v>60</v>
      </c>
      <c r="H5642" s="30" t="s">
        <v>2768</v>
      </c>
      <c r="I5642" s="2">
        <v>22</v>
      </c>
      <c r="J5642" s="30" t="s">
        <v>1935</v>
      </c>
      <c r="K5642" s="2" t="s">
        <v>1429</v>
      </c>
      <c r="L5642" s="30">
        <v>2941</v>
      </c>
      <c r="M5642" s="2">
        <v>81</v>
      </c>
      <c r="N5642" s="2">
        <v>15</v>
      </c>
      <c r="O5642" s="31">
        <v>0.18724537037037037</v>
      </c>
    </row>
    <row r="5643" spans="1:15" x14ac:dyDescent="0.25">
      <c r="A5643" s="2">
        <f t="shared" si="356"/>
        <v>2019</v>
      </c>
      <c r="B5643" s="2" t="str">
        <f t="shared" si="357"/>
        <v>Jan</v>
      </c>
      <c r="C5643" s="2">
        <f t="shared" si="358"/>
        <v>2</v>
      </c>
      <c r="D5643" s="2" t="str">
        <f t="shared" si="359"/>
        <v>Mon</v>
      </c>
      <c r="E5643" s="34">
        <v>43472</v>
      </c>
      <c r="F5643" s="30">
        <v>50215</v>
      </c>
      <c r="G5643" s="2" t="s">
        <v>60</v>
      </c>
      <c r="H5643" s="30" t="s">
        <v>2768</v>
      </c>
      <c r="I5643" s="2">
        <v>22</v>
      </c>
      <c r="J5643" s="30" t="s">
        <v>2462</v>
      </c>
      <c r="K5643" s="2" t="s">
        <v>1429</v>
      </c>
      <c r="L5643" s="30">
        <v>2941</v>
      </c>
      <c r="M5643" s="2">
        <v>81</v>
      </c>
      <c r="N5643" s="2">
        <v>15</v>
      </c>
      <c r="O5643" s="31">
        <v>8.8599537037037046E-2</v>
      </c>
    </row>
    <row r="5644" spans="1:15" x14ac:dyDescent="0.25">
      <c r="A5644" s="2">
        <f t="shared" si="356"/>
        <v>2019</v>
      </c>
      <c r="B5644" s="2" t="str">
        <f t="shared" si="357"/>
        <v>Jan</v>
      </c>
      <c r="C5644" s="2">
        <f t="shared" si="358"/>
        <v>2</v>
      </c>
      <c r="D5644" s="2" t="str">
        <f t="shared" si="359"/>
        <v>Mon</v>
      </c>
      <c r="E5644" s="34">
        <v>43472</v>
      </c>
      <c r="F5644" s="30">
        <v>50215</v>
      </c>
      <c r="G5644" s="2" t="s">
        <v>60</v>
      </c>
      <c r="H5644" s="30" t="s">
        <v>2768</v>
      </c>
      <c r="I5644" s="2">
        <v>22</v>
      </c>
      <c r="J5644" s="30" t="s">
        <v>3272</v>
      </c>
      <c r="K5644" s="2" t="s">
        <v>1429</v>
      </c>
      <c r="L5644" s="30">
        <v>2941</v>
      </c>
      <c r="M5644" s="2">
        <v>81</v>
      </c>
      <c r="N5644" s="2">
        <v>15</v>
      </c>
      <c r="O5644" s="31">
        <v>0.176875</v>
      </c>
    </row>
    <row r="5645" spans="1:15" x14ac:dyDescent="0.25">
      <c r="A5645" s="2">
        <f t="shared" si="356"/>
        <v>2019</v>
      </c>
      <c r="B5645" s="2" t="str">
        <f t="shared" si="357"/>
        <v>Jan</v>
      </c>
      <c r="C5645" s="2">
        <f t="shared" si="358"/>
        <v>2</v>
      </c>
      <c r="D5645" s="2" t="str">
        <f t="shared" si="359"/>
        <v>Mon</v>
      </c>
      <c r="E5645" s="34">
        <v>43472</v>
      </c>
      <c r="F5645" s="30">
        <v>53330</v>
      </c>
      <c r="G5645" s="2" t="s">
        <v>2769</v>
      </c>
      <c r="H5645" s="30" t="s">
        <v>2770</v>
      </c>
      <c r="I5645" s="2">
        <v>3</v>
      </c>
      <c r="J5645" s="30" t="s">
        <v>1265</v>
      </c>
      <c r="K5645" s="2" t="s">
        <v>1247</v>
      </c>
      <c r="L5645" s="30">
        <v>755</v>
      </c>
      <c r="M5645" s="2">
        <v>17</v>
      </c>
      <c r="N5645" s="2">
        <v>2</v>
      </c>
      <c r="O5645" s="31">
        <v>4.9722222222222223E-2</v>
      </c>
    </row>
    <row r="5646" spans="1:15" x14ac:dyDescent="0.25">
      <c r="A5646" s="2">
        <f t="shared" si="356"/>
        <v>2019</v>
      </c>
      <c r="B5646" s="2" t="str">
        <f t="shared" si="357"/>
        <v>Jan</v>
      </c>
      <c r="C5646" s="2">
        <f t="shared" si="358"/>
        <v>2</v>
      </c>
      <c r="D5646" s="2" t="str">
        <f t="shared" si="359"/>
        <v>Mon</v>
      </c>
      <c r="E5646" s="34">
        <v>43472</v>
      </c>
      <c r="F5646" s="30">
        <v>53330</v>
      </c>
      <c r="G5646" s="2" t="s">
        <v>2769</v>
      </c>
      <c r="H5646" s="30" t="s">
        <v>2770</v>
      </c>
      <c r="I5646" s="2">
        <v>3</v>
      </c>
      <c r="J5646" s="30" t="s">
        <v>1283</v>
      </c>
      <c r="K5646" s="2" t="s">
        <v>1264</v>
      </c>
      <c r="L5646" s="30">
        <v>755</v>
      </c>
      <c r="M5646" s="2">
        <v>17</v>
      </c>
      <c r="N5646" s="2">
        <v>2</v>
      </c>
      <c r="O5646" s="31">
        <v>5.1342592592592586E-2</v>
      </c>
    </row>
    <row r="5647" spans="1:15" x14ac:dyDescent="0.25">
      <c r="A5647" s="2">
        <f t="shared" si="356"/>
        <v>2019</v>
      </c>
      <c r="B5647" s="2" t="str">
        <f t="shared" si="357"/>
        <v>Jan</v>
      </c>
      <c r="C5647" s="2">
        <f t="shared" si="358"/>
        <v>2</v>
      </c>
      <c r="D5647" s="2" t="str">
        <f t="shared" si="359"/>
        <v>Mon</v>
      </c>
      <c r="E5647" s="34">
        <v>43472</v>
      </c>
      <c r="F5647" s="30">
        <v>50217</v>
      </c>
      <c r="G5647" s="2" t="s">
        <v>82</v>
      </c>
      <c r="H5647" s="30" t="s">
        <v>2771</v>
      </c>
      <c r="I5647" s="2">
        <v>8</v>
      </c>
      <c r="J5647" s="30" t="s">
        <v>1306</v>
      </c>
      <c r="K5647" s="2" t="s">
        <v>1272</v>
      </c>
      <c r="L5647" s="30">
        <v>1576</v>
      </c>
      <c r="M5647" s="2">
        <v>6</v>
      </c>
      <c r="N5647" s="2">
        <v>25</v>
      </c>
      <c r="O5647" s="31">
        <v>1.5671296296296298E-2</v>
      </c>
    </row>
    <row r="5648" spans="1:15" x14ac:dyDescent="0.25">
      <c r="A5648" s="2">
        <f t="shared" si="356"/>
        <v>2019</v>
      </c>
      <c r="B5648" s="2" t="str">
        <f t="shared" si="357"/>
        <v>Jan</v>
      </c>
      <c r="C5648" s="2">
        <f t="shared" si="358"/>
        <v>2</v>
      </c>
      <c r="D5648" s="2" t="str">
        <f t="shared" si="359"/>
        <v>Mon</v>
      </c>
      <c r="E5648" s="34">
        <v>43472</v>
      </c>
      <c r="F5648" s="30">
        <v>50217</v>
      </c>
      <c r="G5648" s="2" t="s">
        <v>82</v>
      </c>
      <c r="H5648" s="30" t="s">
        <v>2771</v>
      </c>
      <c r="I5648" s="2">
        <v>8</v>
      </c>
      <c r="J5648" s="30" t="s">
        <v>1363</v>
      </c>
      <c r="K5648" s="2" t="s">
        <v>1429</v>
      </c>
      <c r="L5648" s="30">
        <v>1576</v>
      </c>
      <c r="M5648" s="2">
        <v>6</v>
      </c>
      <c r="N5648" s="2">
        <v>25</v>
      </c>
      <c r="O5648" s="31">
        <v>6.4872685185185186E-2</v>
      </c>
    </row>
    <row r="5649" spans="1:15" x14ac:dyDescent="0.25">
      <c r="A5649" s="2">
        <f t="shared" si="356"/>
        <v>2019</v>
      </c>
      <c r="B5649" s="2" t="str">
        <f t="shared" si="357"/>
        <v>Jan</v>
      </c>
      <c r="C5649" s="2">
        <f t="shared" si="358"/>
        <v>2</v>
      </c>
      <c r="D5649" s="2" t="str">
        <f t="shared" si="359"/>
        <v>Mon</v>
      </c>
      <c r="E5649" s="34">
        <v>43472</v>
      </c>
      <c r="F5649" s="30">
        <v>50217</v>
      </c>
      <c r="G5649" s="2" t="s">
        <v>82</v>
      </c>
      <c r="H5649" s="30" t="s">
        <v>2771</v>
      </c>
      <c r="I5649" s="2">
        <v>8</v>
      </c>
      <c r="J5649" s="30" t="s">
        <v>1380</v>
      </c>
      <c r="K5649" s="2" t="s">
        <v>1264</v>
      </c>
      <c r="L5649" s="30">
        <v>1576</v>
      </c>
      <c r="M5649" s="2">
        <v>6</v>
      </c>
      <c r="N5649" s="2">
        <v>25</v>
      </c>
      <c r="O5649" s="31">
        <v>6.6087962962962959E-2</v>
      </c>
    </row>
    <row r="5650" spans="1:15" x14ac:dyDescent="0.25">
      <c r="A5650" s="2">
        <f t="shared" si="356"/>
        <v>2019</v>
      </c>
      <c r="B5650" s="2" t="str">
        <f t="shared" si="357"/>
        <v>Jan</v>
      </c>
      <c r="C5650" s="2">
        <f t="shared" si="358"/>
        <v>2</v>
      </c>
      <c r="D5650" s="2" t="str">
        <f t="shared" si="359"/>
        <v>Mon</v>
      </c>
      <c r="E5650" s="34">
        <v>43472</v>
      </c>
      <c r="F5650" s="30">
        <v>50217</v>
      </c>
      <c r="G5650" s="2" t="s">
        <v>82</v>
      </c>
      <c r="H5650" s="30" t="s">
        <v>2771</v>
      </c>
      <c r="I5650" s="2">
        <v>8</v>
      </c>
      <c r="J5650" s="30" t="s">
        <v>1920</v>
      </c>
      <c r="K5650" s="2" t="s">
        <v>1429</v>
      </c>
      <c r="L5650" s="30">
        <v>1576</v>
      </c>
      <c r="M5650" s="2">
        <v>6</v>
      </c>
      <c r="N5650" s="2">
        <v>25</v>
      </c>
      <c r="O5650" s="31">
        <v>6.4872685185185186E-2</v>
      </c>
    </row>
    <row r="5651" spans="1:15" x14ac:dyDescent="0.25">
      <c r="A5651" s="2">
        <f t="shared" si="356"/>
        <v>2019</v>
      </c>
      <c r="B5651" s="2" t="str">
        <f t="shared" si="357"/>
        <v>Jan</v>
      </c>
      <c r="C5651" s="2">
        <f t="shared" si="358"/>
        <v>2</v>
      </c>
      <c r="D5651" s="2" t="str">
        <f t="shared" si="359"/>
        <v>Mon</v>
      </c>
      <c r="E5651" s="34">
        <v>43472</v>
      </c>
      <c r="F5651" s="30">
        <v>50217</v>
      </c>
      <c r="G5651" s="2" t="s">
        <v>82</v>
      </c>
      <c r="H5651" s="30" t="s">
        <v>2771</v>
      </c>
      <c r="I5651" s="2">
        <v>8</v>
      </c>
      <c r="J5651" s="30" t="s">
        <v>2038</v>
      </c>
      <c r="K5651" s="2" t="s">
        <v>1429</v>
      </c>
      <c r="L5651" s="30">
        <v>1576</v>
      </c>
      <c r="M5651" s="2">
        <v>6</v>
      </c>
      <c r="N5651" s="2">
        <v>25</v>
      </c>
      <c r="O5651" s="31">
        <v>3.3981481481481481E-2</v>
      </c>
    </row>
    <row r="5652" spans="1:15" x14ac:dyDescent="0.25">
      <c r="A5652" s="2">
        <f t="shared" si="356"/>
        <v>2019</v>
      </c>
      <c r="B5652" s="2" t="str">
        <f t="shared" si="357"/>
        <v>Jan</v>
      </c>
      <c r="C5652" s="2">
        <f t="shared" si="358"/>
        <v>2</v>
      </c>
      <c r="D5652" s="2" t="str">
        <f t="shared" si="359"/>
        <v>Mon</v>
      </c>
      <c r="E5652" s="34">
        <v>43472</v>
      </c>
      <c r="F5652" s="30">
        <v>50217</v>
      </c>
      <c r="G5652" s="2" t="s">
        <v>82</v>
      </c>
      <c r="H5652" s="30" t="s">
        <v>2771</v>
      </c>
      <c r="I5652" s="2">
        <v>8</v>
      </c>
      <c r="J5652" s="30" t="s">
        <v>3273</v>
      </c>
      <c r="K5652" s="2" t="s">
        <v>1429</v>
      </c>
      <c r="L5652" s="30">
        <v>1576</v>
      </c>
      <c r="M5652" s="2">
        <v>6</v>
      </c>
      <c r="N5652" s="2">
        <v>25</v>
      </c>
      <c r="O5652" s="31">
        <v>6.4884259259259267E-2</v>
      </c>
    </row>
    <row r="5653" spans="1:15" x14ac:dyDescent="0.25">
      <c r="A5653" s="2">
        <f t="shared" si="356"/>
        <v>2019</v>
      </c>
      <c r="B5653" s="2" t="str">
        <f t="shared" si="357"/>
        <v>Jan</v>
      </c>
      <c r="C5653" s="2">
        <f t="shared" si="358"/>
        <v>2</v>
      </c>
      <c r="D5653" s="2" t="str">
        <f t="shared" si="359"/>
        <v>Mon</v>
      </c>
      <c r="E5653" s="34">
        <v>43472</v>
      </c>
      <c r="F5653" s="30">
        <v>51976</v>
      </c>
      <c r="G5653" s="2" t="s">
        <v>2772</v>
      </c>
      <c r="H5653" s="30" t="s">
        <v>2773</v>
      </c>
      <c r="I5653" s="2">
        <v>54</v>
      </c>
      <c r="J5653" s="30" t="s">
        <v>1341</v>
      </c>
      <c r="K5653" s="2" t="s">
        <v>1272</v>
      </c>
      <c r="L5653" s="30">
        <v>5780</v>
      </c>
      <c r="M5653" s="2">
        <v>40</v>
      </c>
      <c r="N5653" s="2">
        <v>48</v>
      </c>
      <c r="O5653" s="31">
        <v>1.4398148148148148E-2</v>
      </c>
    </row>
    <row r="5654" spans="1:15" x14ac:dyDescent="0.25">
      <c r="A5654" s="2">
        <f t="shared" si="356"/>
        <v>2019</v>
      </c>
      <c r="B5654" s="2" t="str">
        <f t="shared" si="357"/>
        <v>Jan</v>
      </c>
      <c r="C5654" s="2">
        <f t="shared" si="358"/>
        <v>2</v>
      </c>
      <c r="D5654" s="2" t="str">
        <f t="shared" si="359"/>
        <v>Mon</v>
      </c>
      <c r="E5654" s="34">
        <v>43472</v>
      </c>
      <c r="F5654" s="30">
        <v>51976</v>
      </c>
      <c r="G5654" s="2" t="s">
        <v>2772</v>
      </c>
      <c r="H5654" s="30" t="s">
        <v>2773</v>
      </c>
      <c r="I5654" s="2">
        <v>54</v>
      </c>
      <c r="J5654" s="30" t="s">
        <v>1341</v>
      </c>
      <c r="K5654" s="2" t="s">
        <v>1429</v>
      </c>
      <c r="L5654" s="30">
        <v>5780</v>
      </c>
      <c r="M5654" s="2">
        <v>40</v>
      </c>
      <c r="N5654" s="2">
        <v>48</v>
      </c>
      <c r="O5654" s="31">
        <v>5.3067129629629638E-2</v>
      </c>
    </row>
    <row r="5655" spans="1:15" x14ac:dyDescent="0.25">
      <c r="A5655" s="2">
        <f t="shared" si="356"/>
        <v>2019</v>
      </c>
      <c r="B5655" s="2" t="str">
        <f t="shared" si="357"/>
        <v>Jan</v>
      </c>
      <c r="C5655" s="2">
        <f t="shared" si="358"/>
        <v>2</v>
      </c>
      <c r="D5655" s="2" t="str">
        <f t="shared" si="359"/>
        <v>Mon</v>
      </c>
      <c r="E5655" s="34">
        <v>43472</v>
      </c>
      <c r="F5655" s="30">
        <v>51976</v>
      </c>
      <c r="G5655" s="2" t="s">
        <v>2772</v>
      </c>
      <c r="H5655" s="30" t="s">
        <v>2773</v>
      </c>
      <c r="I5655" s="2">
        <v>54</v>
      </c>
      <c r="J5655" s="30" t="s">
        <v>1309</v>
      </c>
      <c r="K5655" s="2" t="s">
        <v>1264</v>
      </c>
      <c r="L5655" s="30">
        <v>5780</v>
      </c>
      <c r="M5655" s="2">
        <v>40</v>
      </c>
      <c r="N5655" s="2">
        <v>48</v>
      </c>
      <c r="O5655" s="31">
        <v>0.13810185185185184</v>
      </c>
    </row>
    <row r="5656" spans="1:15" x14ac:dyDescent="0.25">
      <c r="A5656" s="2">
        <f t="shared" si="356"/>
        <v>2019</v>
      </c>
      <c r="B5656" s="2" t="str">
        <f t="shared" si="357"/>
        <v>Jan</v>
      </c>
      <c r="C5656" s="2">
        <f t="shared" si="358"/>
        <v>2</v>
      </c>
      <c r="D5656" s="2" t="str">
        <f t="shared" si="359"/>
        <v>Mon</v>
      </c>
      <c r="E5656" s="34">
        <v>43472</v>
      </c>
      <c r="F5656" s="30">
        <v>51976</v>
      </c>
      <c r="G5656" s="2" t="s">
        <v>2772</v>
      </c>
      <c r="H5656" s="30" t="s">
        <v>2773</v>
      </c>
      <c r="I5656" s="2">
        <v>54</v>
      </c>
      <c r="J5656" s="30" t="s">
        <v>1323</v>
      </c>
      <c r="K5656" s="2" t="s">
        <v>1275</v>
      </c>
      <c r="L5656" s="30">
        <v>5780</v>
      </c>
      <c r="M5656" s="2">
        <v>40</v>
      </c>
      <c r="N5656" s="2">
        <v>48</v>
      </c>
      <c r="O5656" s="31">
        <v>0.13811342592592593</v>
      </c>
    </row>
    <row r="5657" spans="1:15" x14ac:dyDescent="0.25">
      <c r="A5657" s="2">
        <f t="shared" si="356"/>
        <v>2019</v>
      </c>
      <c r="B5657" s="2" t="str">
        <f t="shared" si="357"/>
        <v>Jan</v>
      </c>
      <c r="C5657" s="2">
        <f t="shared" si="358"/>
        <v>2</v>
      </c>
      <c r="D5657" s="2" t="str">
        <f t="shared" si="359"/>
        <v>Mon</v>
      </c>
      <c r="E5657" s="34">
        <v>43472</v>
      </c>
      <c r="F5657" s="30">
        <v>51976</v>
      </c>
      <c r="G5657" s="2" t="s">
        <v>2772</v>
      </c>
      <c r="H5657" s="30" t="s">
        <v>2773</v>
      </c>
      <c r="I5657" s="2">
        <v>54</v>
      </c>
      <c r="J5657" s="30" t="s">
        <v>1383</v>
      </c>
      <c r="K5657" s="2" t="s">
        <v>1429</v>
      </c>
      <c r="L5657" s="30">
        <v>5780</v>
      </c>
      <c r="M5657" s="2">
        <v>40</v>
      </c>
      <c r="N5657" s="2">
        <v>48</v>
      </c>
      <c r="O5657" s="31">
        <v>8.475694444444444E-2</v>
      </c>
    </row>
    <row r="5658" spans="1:15" x14ac:dyDescent="0.25">
      <c r="A5658" s="2">
        <f t="shared" si="356"/>
        <v>2019</v>
      </c>
      <c r="B5658" s="2" t="str">
        <f t="shared" si="357"/>
        <v>Jan</v>
      </c>
      <c r="C5658" s="2">
        <f t="shared" si="358"/>
        <v>2</v>
      </c>
      <c r="D5658" s="2" t="str">
        <f t="shared" si="359"/>
        <v>Mon</v>
      </c>
      <c r="E5658" s="34">
        <v>43472</v>
      </c>
      <c r="F5658" s="30">
        <v>51976</v>
      </c>
      <c r="G5658" s="2" t="s">
        <v>2772</v>
      </c>
      <c r="H5658" s="30" t="s">
        <v>2773</v>
      </c>
      <c r="I5658" s="2">
        <v>54</v>
      </c>
      <c r="J5658" s="30" t="s">
        <v>1385</v>
      </c>
      <c r="K5658" s="2" t="s">
        <v>1348</v>
      </c>
      <c r="L5658" s="30">
        <v>5780</v>
      </c>
      <c r="M5658" s="2">
        <v>40</v>
      </c>
      <c r="N5658" s="2">
        <v>48</v>
      </c>
      <c r="O5658" s="31">
        <v>8.5833333333333331E-2</v>
      </c>
    </row>
    <row r="5659" spans="1:15" x14ac:dyDescent="0.25">
      <c r="A5659" s="2">
        <f t="shared" si="356"/>
        <v>2019</v>
      </c>
      <c r="B5659" s="2" t="str">
        <f t="shared" si="357"/>
        <v>Jan</v>
      </c>
      <c r="C5659" s="2">
        <f t="shared" si="358"/>
        <v>2</v>
      </c>
      <c r="D5659" s="2" t="str">
        <f t="shared" si="359"/>
        <v>Mon</v>
      </c>
      <c r="E5659" s="34">
        <v>43472</v>
      </c>
      <c r="F5659" s="30">
        <v>51976</v>
      </c>
      <c r="G5659" s="2" t="s">
        <v>2772</v>
      </c>
      <c r="H5659" s="30" t="s">
        <v>2773</v>
      </c>
      <c r="I5659" s="2">
        <v>54</v>
      </c>
      <c r="J5659" s="30" t="s">
        <v>2547</v>
      </c>
      <c r="K5659" s="2" t="s">
        <v>1429</v>
      </c>
      <c r="L5659" s="30">
        <v>5780</v>
      </c>
      <c r="M5659" s="2">
        <v>40</v>
      </c>
      <c r="N5659" s="2">
        <v>48</v>
      </c>
      <c r="O5659" s="31">
        <v>5.1388888888888894E-2</v>
      </c>
    </row>
    <row r="5660" spans="1:15" x14ac:dyDescent="0.25">
      <c r="A5660" s="2">
        <f t="shared" si="356"/>
        <v>2019</v>
      </c>
      <c r="B5660" s="2" t="str">
        <f t="shared" si="357"/>
        <v>Jan</v>
      </c>
      <c r="C5660" s="2">
        <f t="shared" si="358"/>
        <v>2</v>
      </c>
      <c r="D5660" s="2" t="str">
        <f t="shared" si="359"/>
        <v>Mon</v>
      </c>
      <c r="E5660" s="34">
        <v>43472</v>
      </c>
      <c r="F5660" s="30">
        <v>51976</v>
      </c>
      <c r="G5660" s="2" t="s">
        <v>2772</v>
      </c>
      <c r="H5660" s="30" t="s">
        <v>2773</v>
      </c>
      <c r="I5660" s="2">
        <v>54</v>
      </c>
      <c r="J5660" s="30" t="s">
        <v>3271</v>
      </c>
      <c r="K5660" s="2" t="s">
        <v>1429</v>
      </c>
      <c r="L5660" s="30">
        <v>5780</v>
      </c>
      <c r="M5660" s="2">
        <v>40</v>
      </c>
      <c r="N5660" s="2">
        <v>48</v>
      </c>
      <c r="O5660" s="31">
        <v>5.1388888888888894E-2</v>
      </c>
    </row>
    <row r="5661" spans="1:15" x14ac:dyDescent="0.25">
      <c r="A5661" s="2">
        <f t="shared" si="356"/>
        <v>2019</v>
      </c>
      <c r="B5661" s="2" t="str">
        <f t="shared" si="357"/>
        <v>Jan</v>
      </c>
      <c r="C5661" s="2">
        <f t="shared" si="358"/>
        <v>2</v>
      </c>
      <c r="D5661" s="2" t="str">
        <f t="shared" si="359"/>
        <v>Mon</v>
      </c>
      <c r="E5661" s="34">
        <v>43472</v>
      </c>
      <c r="F5661" s="30">
        <v>51976</v>
      </c>
      <c r="G5661" s="2" t="s">
        <v>2772</v>
      </c>
      <c r="H5661" s="30" t="s">
        <v>2773</v>
      </c>
      <c r="I5661" s="2">
        <v>54</v>
      </c>
      <c r="J5661" s="30" t="s">
        <v>3274</v>
      </c>
      <c r="K5661" s="2" t="s">
        <v>1429</v>
      </c>
      <c r="L5661" s="30">
        <v>5780</v>
      </c>
      <c r="M5661" s="2">
        <v>40</v>
      </c>
      <c r="N5661" s="2">
        <v>48</v>
      </c>
      <c r="O5661" s="31">
        <v>5.1400462962962967E-2</v>
      </c>
    </row>
    <row r="5662" spans="1:15" x14ac:dyDescent="0.25">
      <c r="A5662" s="2">
        <f t="shared" si="356"/>
        <v>2019</v>
      </c>
      <c r="B5662" s="2" t="str">
        <f t="shared" si="357"/>
        <v>Jan</v>
      </c>
      <c r="C5662" s="2">
        <f t="shared" si="358"/>
        <v>2</v>
      </c>
      <c r="D5662" s="2" t="str">
        <f t="shared" si="359"/>
        <v>Mon</v>
      </c>
      <c r="E5662" s="34">
        <v>43472</v>
      </c>
      <c r="F5662" s="30">
        <v>50221</v>
      </c>
      <c r="G5662" s="2" t="s">
        <v>152</v>
      </c>
      <c r="H5662" s="30" t="s">
        <v>2774</v>
      </c>
      <c r="I5662" s="2">
        <v>17</v>
      </c>
      <c r="J5662" s="30" t="s">
        <v>1292</v>
      </c>
      <c r="K5662" s="2" t="s">
        <v>2061</v>
      </c>
      <c r="L5662" s="30">
        <v>2010</v>
      </c>
      <c r="M5662" s="2">
        <v>75</v>
      </c>
      <c r="N5662" s="2">
        <v>12</v>
      </c>
      <c r="O5662" s="31">
        <v>0.14099537037037038</v>
      </c>
    </row>
    <row r="5663" spans="1:15" x14ac:dyDescent="0.25">
      <c r="A5663" s="2">
        <f t="shared" si="356"/>
        <v>2019</v>
      </c>
      <c r="B5663" s="2" t="str">
        <f t="shared" si="357"/>
        <v>Jan</v>
      </c>
      <c r="C5663" s="2">
        <f t="shared" si="358"/>
        <v>2</v>
      </c>
      <c r="D5663" s="2" t="str">
        <f t="shared" si="359"/>
        <v>Mon</v>
      </c>
      <c r="E5663" s="34">
        <v>43472</v>
      </c>
      <c r="F5663" s="30">
        <v>50221</v>
      </c>
      <c r="G5663" s="2" t="s">
        <v>152</v>
      </c>
      <c r="H5663" s="30" t="s">
        <v>2774</v>
      </c>
      <c r="I5663" s="2">
        <v>17</v>
      </c>
      <c r="J5663" s="30" t="s">
        <v>1279</v>
      </c>
      <c r="K5663" s="2" t="s">
        <v>1280</v>
      </c>
      <c r="L5663" s="30">
        <v>2010</v>
      </c>
      <c r="M5663" s="2">
        <v>75</v>
      </c>
      <c r="N5663" s="2">
        <v>12</v>
      </c>
      <c r="O5663" s="31">
        <v>69.916643518518512</v>
      </c>
    </row>
    <row r="5664" spans="1:15" x14ac:dyDescent="0.25">
      <c r="A5664" s="2">
        <f t="shared" si="356"/>
        <v>2019</v>
      </c>
      <c r="B5664" s="2" t="str">
        <f t="shared" si="357"/>
        <v>Jan</v>
      </c>
      <c r="C5664" s="2">
        <f t="shared" si="358"/>
        <v>2</v>
      </c>
      <c r="D5664" s="2" t="str">
        <f t="shared" si="359"/>
        <v>Mon</v>
      </c>
      <c r="E5664" s="34">
        <v>43472</v>
      </c>
      <c r="F5664" s="30">
        <v>50221</v>
      </c>
      <c r="G5664" s="2" t="s">
        <v>152</v>
      </c>
      <c r="H5664" s="30" t="s">
        <v>2774</v>
      </c>
      <c r="I5664" s="2">
        <v>17</v>
      </c>
      <c r="J5664" s="30" t="s">
        <v>1308</v>
      </c>
      <c r="K5664" s="2" t="s">
        <v>1247</v>
      </c>
      <c r="L5664" s="30">
        <v>2010</v>
      </c>
      <c r="M5664" s="2">
        <v>75</v>
      </c>
      <c r="N5664" s="2">
        <v>12</v>
      </c>
      <c r="O5664" s="31">
        <v>0.10041666666666667</v>
      </c>
    </row>
    <row r="5665" spans="1:15" x14ac:dyDescent="0.25">
      <c r="A5665" s="2">
        <f t="shared" si="356"/>
        <v>2019</v>
      </c>
      <c r="B5665" s="2" t="str">
        <f t="shared" si="357"/>
        <v>Jan</v>
      </c>
      <c r="C5665" s="2">
        <f t="shared" si="358"/>
        <v>2</v>
      </c>
      <c r="D5665" s="2" t="str">
        <f t="shared" si="359"/>
        <v>Mon</v>
      </c>
      <c r="E5665" s="34">
        <v>43472</v>
      </c>
      <c r="F5665" s="30">
        <v>50221</v>
      </c>
      <c r="G5665" s="2" t="s">
        <v>152</v>
      </c>
      <c r="H5665" s="30" t="s">
        <v>2774</v>
      </c>
      <c r="I5665" s="2">
        <v>17</v>
      </c>
      <c r="J5665" s="30" t="s">
        <v>1865</v>
      </c>
      <c r="K5665" s="2" t="s">
        <v>2019</v>
      </c>
      <c r="L5665" s="30">
        <v>2010</v>
      </c>
      <c r="M5665" s="2">
        <v>75</v>
      </c>
      <c r="N5665" s="2">
        <v>12</v>
      </c>
      <c r="O5665" s="31">
        <v>0.13875000000000001</v>
      </c>
    </row>
    <row r="5666" spans="1:15" x14ac:dyDescent="0.25">
      <c r="A5666" s="2">
        <f t="shared" si="356"/>
        <v>2019</v>
      </c>
      <c r="B5666" s="2" t="str">
        <f t="shared" si="357"/>
        <v>Jan</v>
      </c>
      <c r="C5666" s="2">
        <f t="shared" si="358"/>
        <v>2</v>
      </c>
      <c r="D5666" s="2" t="str">
        <f t="shared" si="359"/>
        <v>Mon</v>
      </c>
      <c r="E5666" s="34">
        <v>43472</v>
      </c>
      <c r="F5666" s="30">
        <v>50221</v>
      </c>
      <c r="G5666" s="2" t="s">
        <v>152</v>
      </c>
      <c r="H5666" s="30" t="s">
        <v>2774</v>
      </c>
      <c r="I5666" s="2">
        <v>17</v>
      </c>
      <c r="J5666" s="30" t="s">
        <v>1918</v>
      </c>
      <c r="K5666" s="2" t="s">
        <v>2019</v>
      </c>
      <c r="L5666" s="30">
        <v>2010</v>
      </c>
      <c r="M5666" s="2">
        <v>75</v>
      </c>
      <c r="N5666" s="2">
        <v>12</v>
      </c>
      <c r="O5666" s="31">
        <v>0.13916666666666666</v>
      </c>
    </row>
    <row r="5667" spans="1:15" x14ac:dyDescent="0.25">
      <c r="A5667" s="2">
        <f t="shared" si="356"/>
        <v>2019</v>
      </c>
      <c r="B5667" s="2" t="str">
        <f t="shared" si="357"/>
        <v>Jan</v>
      </c>
      <c r="C5667" s="2">
        <f t="shared" si="358"/>
        <v>2</v>
      </c>
      <c r="D5667" s="2" t="str">
        <f t="shared" si="359"/>
        <v>Mon</v>
      </c>
      <c r="E5667" s="34">
        <v>43472</v>
      </c>
      <c r="F5667" s="30">
        <v>50221</v>
      </c>
      <c r="G5667" s="2" t="s">
        <v>152</v>
      </c>
      <c r="H5667" s="30" t="s">
        <v>2774</v>
      </c>
      <c r="I5667" s="2">
        <v>17</v>
      </c>
      <c r="J5667" s="30" t="s">
        <v>1919</v>
      </c>
      <c r="K5667" s="2" t="s">
        <v>3275</v>
      </c>
      <c r="L5667" s="30">
        <v>2010</v>
      </c>
      <c r="M5667" s="2">
        <v>75</v>
      </c>
      <c r="N5667" s="2">
        <v>12</v>
      </c>
      <c r="O5667" s="31">
        <v>0.13743055555555556</v>
      </c>
    </row>
    <row r="5668" spans="1:15" x14ac:dyDescent="0.25">
      <c r="A5668" s="2">
        <f t="shared" si="356"/>
        <v>2019</v>
      </c>
      <c r="B5668" s="2" t="str">
        <f t="shared" si="357"/>
        <v>Jan</v>
      </c>
      <c r="C5668" s="2">
        <f t="shared" si="358"/>
        <v>2</v>
      </c>
      <c r="D5668" s="2" t="str">
        <f t="shared" si="359"/>
        <v>Mon</v>
      </c>
      <c r="E5668" s="34">
        <v>43472</v>
      </c>
      <c r="F5668" s="30">
        <v>50221</v>
      </c>
      <c r="G5668" s="2" t="s">
        <v>152</v>
      </c>
      <c r="H5668" s="30" t="s">
        <v>2774</v>
      </c>
      <c r="I5668" s="2">
        <v>17</v>
      </c>
      <c r="J5668" s="30" t="s">
        <v>2455</v>
      </c>
      <c r="K5668" s="2" t="s">
        <v>3276</v>
      </c>
      <c r="L5668" s="30">
        <v>2010</v>
      </c>
      <c r="M5668" s="2">
        <v>75</v>
      </c>
      <c r="N5668" s="2">
        <v>12</v>
      </c>
      <c r="O5668" s="31">
        <v>0.13613425925925926</v>
      </c>
    </row>
    <row r="5669" spans="1:15" x14ac:dyDescent="0.25">
      <c r="A5669" s="2">
        <f t="shared" si="356"/>
        <v>2019</v>
      </c>
      <c r="B5669" s="2" t="str">
        <f t="shared" si="357"/>
        <v>Jan</v>
      </c>
      <c r="C5669" s="2">
        <f t="shared" si="358"/>
        <v>2</v>
      </c>
      <c r="D5669" s="2" t="str">
        <f t="shared" si="359"/>
        <v>Mon</v>
      </c>
      <c r="E5669" s="34">
        <v>43472</v>
      </c>
      <c r="F5669" s="30">
        <v>50221</v>
      </c>
      <c r="G5669" s="2" t="s">
        <v>152</v>
      </c>
      <c r="H5669" s="30" t="s">
        <v>2774</v>
      </c>
      <c r="I5669" s="2">
        <v>17</v>
      </c>
      <c r="J5669" s="30" t="s">
        <v>2530</v>
      </c>
      <c r="K5669" s="2" t="s">
        <v>2019</v>
      </c>
      <c r="L5669" s="30">
        <v>2010</v>
      </c>
      <c r="M5669" s="2">
        <v>75</v>
      </c>
      <c r="N5669" s="2">
        <v>12</v>
      </c>
      <c r="O5669" s="31">
        <v>0.13812500000000003</v>
      </c>
    </row>
    <row r="5670" spans="1:15" x14ac:dyDescent="0.25">
      <c r="A5670" s="2">
        <f t="shared" si="356"/>
        <v>2019</v>
      </c>
      <c r="B5670" s="2" t="str">
        <f t="shared" si="357"/>
        <v>Jan</v>
      </c>
      <c r="C5670" s="2">
        <f t="shared" si="358"/>
        <v>2</v>
      </c>
      <c r="D5670" s="2" t="str">
        <f t="shared" si="359"/>
        <v>Mon</v>
      </c>
      <c r="E5670" s="34">
        <v>43472</v>
      </c>
      <c r="F5670" s="30">
        <v>50221</v>
      </c>
      <c r="G5670" s="2" t="s">
        <v>152</v>
      </c>
      <c r="H5670" s="30" t="s">
        <v>2774</v>
      </c>
      <c r="I5670" s="2">
        <v>17</v>
      </c>
      <c r="J5670" s="30" t="s">
        <v>2567</v>
      </c>
      <c r="K5670" s="2" t="s">
        <v>1598</v>
      </c>
      <c r="L5670" s="30">
        <v>2010</v>
      </c>
      <c r="M5670" s="2">
        <v>75</v>
      </c>
      <c r="N5670" s="2">
        <v>12</v>
      </c>
      <c r="O5670" s="31">
        <v>0.14032407407407407</v>
      </c>
    </row>
    <row r="5671" spans="1:15" x14ac:dyDescent="0.25">
      <c r="A5671" s="2">
        <f t="shared" si="356"/>
        <v>2019</v>
      </c>
      <c r="B5671" s="2" t="str">
        <f t="shared" si="357"/>
        <v>Jan</v>
      </c>
      <c r="C5671" s="2">
        <f t="shared" si="358"/>
        <v>2</v>
      </c>
      <c r="D5671" s="2" t="str">
        <f t="shared" si="359"/>
        <v>Mon</v>
      </c>
      <c r="E5671" s="34">
        <v>43472</v>
      </c>
      <c r="F5671" s="30">
        <v>50221</v>
      </c>
      <c r="G5671" s="2" t="s">
        <v>152</v>
      </c>
      <c r="H5671" s="30" t="s">
        <v>2774</v>
      </c>
      <c r="I5671" s="2">
        <v>17</v>
      </c>
      <c r="J5671" s="30" t="s">
        <v>3231</v>
      </c>
      <c r="K5671" s="2" t="s">
        <v>3275</v>
      </c>
      <c r="L5671" s="30">
        <v>2010</v>
      </c>
      <c r="M5671" s="2">
        <v>75</v>
      </c>
      <c r="N5671" s="2">
        <v>12</v>
      </c>
      <c r="O5671" s="31">
        <v>0.13425925925925927</v>
      </c>
    </row>
    <row r="5672" spans="1:15" x14ac:dyDescent="0.25">
      <c r="A5672" s="2">
        <f t="shared" si="356"/>
        <v>2019</v>
      </c>
      <c r="B5672" s="2" t="str">
        <f t="shared" si="357"/>
        <v>Jan</v>
      </c>
      <c r="C5672" s="2">
        <f t="shared" si="358"/>
        <v>2</v>
      </c>
      <c r="D5672" s="2" t="str">
        <f t="shared" si="359"/>
        <v>Mon</v>
      </c>
      <c r="E5672" s="34">
        <v>43472</v>
      </c>
      <c r="F5672" s="30">
        <v>50221</v>
      </c>
      <c r="G5672" s="2" t="s">
        <v>152</v>
      </c>
      <c r="H5672" s="30" t="s">
        <v>2774</v>
      </c>
      <c r="I5672" s="2">
        <v>17</v>
      </c>
      <c r="J5672" s="30" t="s">
        <v>3277</v>
      </c>
      <c r="K5672" s="2" t="s">
        <v>3278</v>
      </c>
      <c r="L5672" s="30">
        <v>2010</v>
      </c>
      <c r="M5672" s="2">
        <v>75</v>
      </c>
      <c r="N5672" s="2">
        <v>12</v>
      </c>
      <c r="O5672" s="31">
        <v>0.13363425925925926</v>
      </c>
    </row>
    <row r="5673" spans="1:15" x14ac:dyDescent="0.25">
      <c r="A5673" s="2">
        <f t="shared" si="356"/>
        <v>2019</v>
      </c>
      <c r="B5673" s="2" t="str">
        <f t="shared" si="357"/>
        <v>Jan</v>
      </c>
      <c r="C5673" s="2">
        <f t="shared" si="358"/>
        <v>2</v>
      </c>
      <c r="D5673" s="2" t="str">
        <f t="shared" si="359"/>
        <v>Mon</v>
      </c>
      <c r="E5673" s="34">
        <v>43472</v>
      </c>
      <c r="F5673" s="30">
        <v>50221</v>
      </c>
      <c r="G5673" s="2" t="s">
        <v>152</v>
      </c>
      <c r="H5673" s="30" t="s">
        <v>2774</v>
      </c>
      <c r="I5673" s="2">
        <v>17</v>
      </c>
      <c r="J5673" s="30" t="s">
        <v>3279</v>
      </c>
      <c r="K5673" s="2" t="s">
        <v>1247</v>
      </c>
      <c r="L5673" s="30">
        <v>2010</v>
      </c>
      <c r="M5673" s="2">
        <v>75</v>
      </c>
      <c r="N5673" s="2">
        <v>12</v>
      </c>
      <c r="O5673" s="31">
        <v>0.13287037037037039</v>
      </c>
    </row>
    <row r="5674" spans="1:15" x14ac:dyDescent="0.25">
      <c r="A5674" s="2">
        <f t="shared" si="356"/>
        <v>2019</v>
      </c>
      <c r="B5674" s="2" t="str">
        <f t="shared" si="357"/>
        <v>Jan</v>
      </c>
      <c r="C5674" s="2">
        <f t="shared" si="358"/>
        <v>2</v>
      </c>
      <c r="D5674" s="2" t="str">
        <f t="shared" si="359"/>
        <v>Mon</v>
      </c>
      <c r="E5674" s="34">
        <v>43472</v>
      </c>
      <c r="F5674" s="30">
        <v>50216</v>
      </c>
      <c r="G5674" s="2" t="s">
        <v>230</v>
      </c>
      <c r="H5674" s="30" t="s">
        <v>2775</v>
      </c>
      <c r="I5674" s="2">
        <v>10</v>
      </c>
      <c r="J5674" s="30" t="s">
        <v>1265</v>
      </c>
      <c r="K5674" s="2" t="s">
        <v>1429</v>
      </c>
      <c r="L5674" s="30">
        <v>1756</v>
      </c>
      <c r="M5674" s="2">
        <v>40</v>
      </c>
      <c r="N5674" s="2">
        <v>12</v>
      </c>
      <c r="O5674" s="31">
        <v>0.21394675925925924</v>
      </c>
    </row>
    <row r="5675" spans="1:15" x14ac:dyDescent="0.25">
      <c r="A5675" s="2">
        <f t="shared" si="356"/>
        <v>2019</v>
      </c>
      <c r="B5675" s="2" t="str">
        <f t="shared" si="357"/>
        <v>Jan</v>
      </c>
      <c r="C5675" s="2">
        <f t="shared" si="358"/>
        <v>2</v>
      </c>
      <c r="D5675" s="2" t="str">
        <f t="shared" si="359"/>
        <v>Mon</v>
      </c>
      <c r="E5675" s="34">
        <v>43472</v>
      </c>
      <c r="F5675" s="30">
        <v>50216</v>
      </c>
      <c r="G5675" s="2" t="s">
        <v>230</v>
      </c>
      <c r="H5675" s="30" t="s">
        <v>2775</v>
      </c>
      <c r="I5675" s="2">
        <v>10</v>
      </c>
      <c r="J5675" s="30" t="s">
        <v>1352</v>
      </c>
      <c r="K5675" s="2" t="s">
        <v>1272</v>
      </c>
      <c r="L5675" s="30">
        <v>1756</v>
      </c>
      <c r="M5675" s="2">
        <v>40</v>
      </c>
      <c r="N5675" s="2">
        <v>12</v>
      </c>
      <c r="O5675" s="31">
        <v>0.22685185185185186</v>
      </c>
    </row>
    <row r="5676" spans="1:15" x14ac:dyDescent="0.25">
      <c r="A5676" s="2">
        <f t="shared" si="356"/>
        <v>2019</v>
      </c>
      <c r="B5676" s="2" t="str">
        <f t="shared" si="357"/>
        <v>Jan</v>
      </c>
      <c r="C5676" s="2">
        <f t="shared" si="358"/>
        <v>2</v>
      </c>
      <c r="D5676" s="2" t="str">
        <f t="shared" si="359"/>
        <v>Mon</v>
      </c>
      <c r="E5676" s="34">
        <v>43472</v>
      </c>
      <c r="F5676" s="30">
        <v>50216</v>
      </c>
      <c r="G5676" s="2" t="s">
        <v>230</v>
      </c>
      <c r="H5676" s="30" t="s">
        <v>2775</v>
      </c>
      <c r="I5676" s="2">
        <v>10</v>
      </c>
      <c r="J5676" s="30" t="s">
        <v>1872</v>
      </c>
      <c r="K5676" s="2" t="s">
        <v>1429</v>
      </c>
      <c r="L5676" s="30">
        <v>1756</v>
      </c>
      <c r="M5676" s="2">
        <v>40</v>
      </c>
      <c r="N5676" s="2">
        <v>12</v>
      </c>
      <c r="O5676" s="31">
        <v>0.16813657407407409</v>
      </c>
    </row>
    <row r="5677" spans="1:15" x14ac:dyDescent="0.25">
      <c r="A5677" s="2">
        <f t="shared" si="356"/>
        <v>2019</v>
      </c>
      <c r="B5677" s="2" t="str">
        <f t="shared" si="357"/>
        <v>Jan</v>
      </c>
      <c r="C5677" s="2">
        <f t="shared" si="358"/>
        <v>2</v>
      </c>
      <c r="D5677" s="2" t="str">
        <f t="shared" si="359"/>
        <v>Mon</v>
      </c>
      <c r="E5677" s="34">
        <v>43472</v>
      </c>
      <c r="F5677" s="30">
        <v>50216</v>
      </c>
      <c r="G5677" s="2" t="s">
        <v>230</v>
      </c>
      <c r="H5677" s="30" t="s">
        <v>2775</v>
      </c>
      <c r="I5677" s="2">
        <v>10</v>
      </c>
      <c r="J5677" s="30" t="s">
        <v>1966</v>
      </c>
      <c r="K5677" s="2" t="s">
        <v>1264</v>
      </c>
      <c r="L5677" s="30">
        <v>1756</v>
      </c>
      <c r="M5677" s="2">
        <v>40</v>
      </c>
      <c r="N5677" s="2">
        <v>12</v>
      </c>
      <c r="O5677" s="31">
        <v>0.21409722222222224</v>
      </c>
    </row>
    <row r="5678" spans="1:15" x14ac:dyDescent="0.25">
      <c r="A5678" s="2">
        <f t="shared" si="356"/>
        <v>2019</v>
      </c>
      <c r="B5678" s="2" t="str">
        <f t="shared" si="357"/>
        <v>Jan</v>
      </c>
      <c r="C5678" s="2">
        <f t="shared" si="358"/>
        <v>2</v>
      </c>
      <c r="D5678" s="2" t="str">
        <f t="shared" si="359"/>
        <v>Mon</v>
      </c>
      <c r="E5678" s="34">
        <v>43472</v>
      </c>
      <c r="F5678" s="30" t="s">
        <v>2776</v>
      </c>
      <c r="G5678" s="2" t="s">
        <v>2777</v>
      </c>
      <c r="H5678" s="30" t="s">
        <v>2778</v>
      </c>
      <c r="I5678" s="2">
        <v>15</v>
      </c>
      <c r="J5678" s="30" t="s">
        <v>1341</v>
      </c>
      <c r="K5678" s="2" t="s">
        <v>1272</v>
      </c>
      <c r="L5678" s="30">
        <v>940</v>
      </c>
      <c r="M5678" s="2">
        <v>32</v>
      </c>
      <c r="N5678" s="2">
        <v>28</v>
      </c>
      <c r="O5678" s="31">
        <v>3.0046296296296297E-2</v>
      </c>
    </row>
    <row r="5679" spans="1:15" x14ac:dyDescent="0.25">
      <c r="A5679" s="2">
        <f t="shared" si="356"/>
        <v>2019</v>
      </c>
      <c r="B5679" s="2" t="str">
        <f t="shared" si="357"/>
        <v>Jan</v>
      </c>
      <c r="C5679" s="2">
        <f t="shared" si="358"/>
        <v>2</v>
      </c>
      <c r="D5679" s="2" t="str">
        <f t="shared" si="359"/>
        <v>Mon</v>
      </c>
      <c r="E5679" s="34">
        <v>43472</v>
      </c>
      <c r="F5679" s="30" t="s">
        <v>2776</v>
      </c>
      <c r="G5679" s="2" t="s">
        <v>2777</v>
      </c>
      <c r="H5679" s="30" t="s">
        <v>2778</v>
      </c>
      <c r="I5679" s="2">
        <v>15</v>
      </c>
      <c r="J5679" s="30" t="s">
        <v>1363</v>
      </c>
      <c r="K5679" s="2" t="s">
        <v>1429</v>
      </c>
      <c r="L5679" s="30">
        <v>940</v>
      </c>
      <c r="M5679" s="2">
        <v>32</v>
      </c>
      <c r="N5679" s="2">
        <v>28</v>
      </c>
      <c r="O5679" s="31">
        <v>0.17331018518518518</v>
      </c>
    </row>
    <row r="5680" spans="1:15" x14ac:dyDescent="0.25">
      <c r="A5680" s="2">
        <f t="shared" ref="A5680:A5743" si="360">YEAR(E5680)</f>
        <v>2019</v>
      </c>
      <c r="B5680" s="2" t="str">
        <f t="shared" ref="B5680:B5743" si="361">TEXT(E5680,"MMM")</f>
        <v>Jan</v>
      </c>
      <c r="C5680" s="2">
        <f t="shared" ref="C5680:C5743" si="362">WEEKNUM(E5680)</f>
        <v>2</v>
      </c>
      <c r="D5680" s="2" t="str">
        <f t="shared" ref="D5680:D5743" si="363">TEXT(E5680,"DDD")</f>
        <v>Mon</v>
      </c>
      <c r="E5680" s="34">
        <v>43472</v>
      </c>
      <c r="F5680" s="30" t="s">
        <v>2776</v>
      </c>
      <c r="G5680" s="2" t="s">
        <v>2777</v>
      </c>
      <c r="H5680" s="30" t="s">
        <v>2778</v>
      </c>
      <c r="I5680" s="2">
        <v>15</v>
      </c>
      <c r="J5680" s="30" t="s">
        <v>1380</v>
      </c>
      <c r="K5680" s="2" t="s">
        <v>1264</v>
      </c>
      <c r="L5680" s="30">
        <v>940</v>
      </c>
      <c r="M5680" s="2">
        <v>32</v>
      </c>
      <c r="N5680" s="2">
        <v>28</v>
      </c>
      <c r="O5680" s="31">
        <v>0.17329861111111111</v>
      </c>
    </row>
    <row r="5681" spans="1:15" x14ac:dyDescent="0.25">
      <c r="A5681" s="2">
        <f t="shared" si="360"/>
        <v>2019</v>
      </c>
      <c r="B5681" s="2" t="str">
        <f t="shared" si="361"/>
        <v>Jan</v>
      </c>
      <c r="C5681" s="2">
        <f t="shared" si="362"/>
        <v>2</v>
      </c>
      <c r="D5681" s="2" t="str">
        <f t="shared" si="363"/>
        <v>Mon</v>
      </c>
      <c r="E5681" s="34">
        <v>43472</v>
      </c>
      <c r="F5681" s="30" t="s">
        <v>2776</v>
      </c>
      <c r="G5681" s="2" t="s">
        <v>2777</v>
      </c>
      <c r="H5681" s="30" t="s">
        <v>2778</v>
      </c>
      <c r="I5681" s="2">
        <v>15</v>
      </c>
      <c r="J5681" s="30" t="s">
        <v>1920</v>
      </c>
      <c r="K5681" s="2" t="s">
        <v>1429</v>
      </c>
      <c r="L5681" s="30">
        <v>940</v>
      </c>
      <c r="M5681" s="2">
        <v>32</v>
      </c>
      <c r="N5681" s="2">
        <v>28</v>
      </c>
      <c r="O5681" s="31">
        <v>0.17376157407407408</v>
      </c>
    </row>
    <row r="5682" spans="1:15" x14ac:dyDescent="0.25">
      <c r="A5682" s="2">
        <f t="shared" si="360"/>
        <v>2019</v>
      </c>
      <c r="B5682" s="2" t="str">
        <f t="shared" si="361"/>
        <v>Jan</v>
      </c>
      <c r="C5682" s="2">
        <f t="shared" si="362"/>
        <v>2</v>
      </c>
      <c r="D5682" s="2" t="str">
        <f t="shared" si="363"/>
        <v>Mon</v>
      </c>
      <c r="E5682" s="34">
        <v>43472</v>
      </c>
      <c r="F5682" s="30" t="s">
        <v>2776</v>
      </c>
      <c r="G5682" s="2" t="s">
        <v>2777</v>
      </c>
      <c r="H5682" s="30" t="s">
        <v>2778</v>
      </c>
      <c r="I5682" s="2">
        <v>15</v>
      </c>
      <c r="J5682" s="30" t="s">
        <v>2038</v>
      </c>
      <c r="K5682" s="2" t="s">
        <v>1429</v>
      </c>
      <c r="L5682" s="30">
        <v>940</v>
      </c>
      <c r="M5682" s="2">
        <v>32</v>
      </c>
      <c r="N5682" s="2">
        <v>28</v>
      </c>
      <c r="O5682" s="31">
        <v>0.17292824074074076</v>
      </c>
    </row>
    <row r="5683" spans="1:15" x14ac:dyDescent="0.25">
      <c r="A5683" s="2">
        <f t="shared" si="360"/>
        <v>2019</v>
      </c>
      <c r="B5683" s="2" t="str">
        <f t="shared" si="361"/>
        <v>Jan</v>
      </c>
      <c r="C5683" s="2">
        <f t="shared" si="362"/>
        <v>2</v>
      </c>
      <c r="D5683" s="2" t="str">
        <f t="shared" si="363"/>
        <v>Mon</v>
      </c>
      <c r="E5683" s="34">
        <v>43472</v>
      </c>
      <c r="F5683" s="30" t="s">
        <v>2779</v>
      </c>
      <c r="G5683" s="2" t="s">
        <v>2780</v>
      </c>
      <c r="H5683" s="30" t="s">
        <v>2781</v>
      </c>
      <c r="I5683" s="2">
        <v>6</v>
      </c>
      <c r="J5683" s="30" t="s">
        <v>1305</v>
      </c>
      <c r="K5683" s="2" t="s">
        <v>1257</v>
      </c>
      <c r="L5683" s="30">
        <v>927</v>
      </c>
      <c r="M5683" s="2">
        <v>4</v>
      </c>
      <c r="N5683" s="2">
        <v>21</v>
      </c>
      <c r="O5683" s="31">
        <v>6.2083333333333331E-2</v>
      </c>
    </row>
    <row r="5684" spans="1:15" x14ac:dyDescent="0.25">
      <c r="A5684" s="2">
        <f t="shared" si="360"/>
        <v>2019</v>
      </c>
      <c r="B5684" s="2" t="str">
        <f t="shared" si="361"/>
        <v>Jan</v>
      </c>
      <c r="C5684" s="2">
        <f t="shared" si="362"/>
        <v>2</v>
      </c>
      <c r="D5684" s="2" t="str">
        <f t="shared" si="363"/>
        <v>Mon</v>
      </c>
      <c r="E5684" s="34">
        <v>43472</v>
      </c>
      <c r="F5684" s="30" t="s">
        <v>2779</v>
      </c>
      <c r="G5684" s="2" t="s">
        <v>2780</v>
      </c>
      <c r="H5684" s="30" t="s">
        <v>2781</v>
      </c>
      <c r="I5684" s="2">
        <v>6</v>
      </c>
      <c r="J5684" s="30" t="s">
        <v>1323</v>
      </c>
      <c r="K5684" s="2" t="s">
        <v>1272</v>
      </c>
      <c r="L5684" s="30">
        <v>927</v>
      </c>
      <c r="M5684" s="2">
        <v>4</v>
      </c>
      <c r="N5684" s="2">
        <v>21</v>
      </c>
      <c r="O5684" s="31">
        <v>6.2974537037037037E-2</v>
      </c>
    </row>
    <row r="5685" spans="1:15" x14ac:dyDescent="0.25">
      <c r="A5685" s="2">
        <f t="shared" si="360"/>
        <v>2019</v>
      </c>
      <c r="B5685" s="2" t="str">
        <f t="shared" si="361"/>
        <v>Jan</v>
      </c>
      <c r="C5685" s="2">
        <f t="shared" si="362"/>
        <v>2</v>
      </c>
      <c r="D5685" s="2" t="str">
        <f t="shared" si="363"/>
        <v>Mon</v>
      </c>
      <c r="E5685" s="34">
        <v>43472</v>
      </c>
      <c r="F5685" s="30" t="s">
        <v>2779</v>
      </c>
      <c r="G5685" s="2" t="s">
        <v>2780</v>
      </c>
      <c r="H5685" s="30" t="s">
        <v>2781</v>
      </c>
      <c r="I5685" s="2">
        <v>6</v>
      </c>
      <c r="J5685" s="30" t="s">
        <v>1354</v>
      </c>
      <c r="K5685" s="2" t="s">
        <v>1275</v>
      </c>
      <c r="L5685" s="30">
        <v>927</v>
      </c>
      <c r="M5685" s="2">
        <v>4</v>
      </c>
      <c r="N5685" s="2">
        <v>21</v>
      </c>
      <c r="O5685" s="31">
        <v>5.5532407407407412E-2</v>
      </c>
    </row>
    <row r="5686" spans="1:15" x14ac:dyDescent="0.25">
      <c r="A5686" s="2">
        <f t="shared" si="360"/>
        <v>2019</v>
      </c>
      <c r="B5686" s="2" t="str">
        <f t="shared" si="361"/>
        <v>Jan</v>
      </c>
      <c r="C5686" s="2">
        <f t="shared" si="362"/>
        <v>2</v>
      </c>
      <c r="D5686" s="2" t="str">
        <f t="shared" si="363"/>
        <v>Mon</v>
      </c>
      <c r="E5686" s="34">
        <v>43472</v>
      </c>
      <c r="F5686" s="30" t="s">
        <v>2779</v>
      </c>
      <c r="G5686" s="2" t="s">
        <v>2780</v>
      </c>
      <c r="H5686" s="30" t="s">
        <v>2781</v>
      </c>
      <c r="I5686" s="2">
        <v>6</v>
      </c>
      <c r="J5686" s="30" t="s">
        <v>1357</v>
      </c>
      <c r="K5686" s="2" t="s">
        <v>1257</v>
      </c>
      <c r="L5686" s="30">
        <v>927</v>
      </c>
      <c r="M5686" s="2">
        <v>4</v>
      </c>
      <c r="N5686" s="2">
        <v>21</v>
      </c>
      <c r="O5686" s="31">
        <v>6.2534722222222228E-2</v>
      </c>
    </row>
    <row r="5687" spans="1:15" x14ac:dyDescent="0.25">
      <c r="A5687" s="2">
        <f t="shared" si="360"/>
        <v>2019</v>
      </c>
      <c r="B5687" s="2" t="str">
        <f t="shared" si="361"/>
        <v>Jan</v>
      </c>
      <c r="C5687" s="2">
        <f t="shared" si="362"/>
        <v>2</v>
      </c>
      <c r="D5687" s="2" t="str">
        <f t="shared" si="363"/>
        <v>Mon</v>
      </c>
      <c r="E5687" s="34">
        <v>43472</v>
      </c>
      <c r="F5687" s="30" t="s">
        <v>2779</v>
      </c>
      <c r="G5687" s="2" t="s">
        <v>2780</v>
      </c>
      <c r="H5687" s="30" t="s">
        <v>2781</v>
      </c>
      <c r="I5687" s="2">
        <v>6</v>
      </c>
      <c r="J5687" s="30" t="s">
        <v>1379</v>
      </c>
      <c r="K5687" s="2" t="s">
        <v>1264</v>
      </c>
      <c r="L5687" s="30">
        <v>927</v>
      </c>
      <c r="M5687" s="2">
        <v>4</v>
      </c>
      <c r="N5687" s="2">
        <v>21</v>
      </c>
      <c r="O5687" s="31">
        <v>6.3773148148148148E-2</v>
      </c>
    </row>
    <row r="5688" spans="1:15" x14ac:dyDescent="0.25">
      <c r="A5688" s="2">
        <f t="shared" si="360"/>
        <v>2019</v>
      </c>
      <c r="B5688" s="2" t="str">
        <f t="shared" si="361"/>
        <v>Jan</v>
      </c>
      <c r="C5688" s="2">
        <f t="shared" si="362"/>
        <v>2</v>
      </c>
      <c r="D5688" s="2" t="str">
        <f t="shared" si="363"/>
        <v>Mon</v>
      </c>
      <c r="E5688" s="34">
        <v>43472</v>
      </c>
      <c r="F5688" s="30" t="s">
        <v>2779</v>
      </c>
      <c r="G5688" s="2" t="s">
        <v>2780</v>
      </c>
      <c r="H5688" s="30" t="s">
        <v>2781</v>
      </c>
      <c r="I5688" s="2">
        <v>6</v>
      </c>
      <c r="J5688" s="30" t="s">
        <v>1726</v>
      </c>
      <c r="K5688" s="2" t="s">
        <v>1275</v>
      </c>
      <c r="L5688" s="30">
        <v>927</v>
      </c>
      <c r="M5688" s="2">
        <v>4</v>
      </c>
      <c r="N5688" s="2">
        <v>21</v>
      </c>
      <c r="O5688" s="31">
        <v>5.873842592592593E-2</v>
      </c>
    </row>
    <row r="5689" spans="1:15" x14ac:dyDescent="0.25">
      <c r="A5689" s="2">
        <f t="shared" si="360"/>
        <v>2019</v>
      </c>
      <c r="B5689" s="2" t="str">
        <f t="shared" si="361"/>
        <v>Jan</v>
      </c>
      <c r="C5689" s="2">
        <f t="shared" si="362"/>
        <v>2</v>
      </c>
      <c r="D5689" s="2" t="str">
        <f t="shared" si="363"/>
        <v>Mon</v>
      </c>
      <c r="E5689" s="34">
        <v>43472</v>
      </c>
      <c r="F5689" s="30" t="s">
        <v>2782</v>
      </c>
      <c r="G5689" s="2" t="s">
        <v>2783</v>
      </c>
      <c r="H5689" s="30" t="s">
        <v>2784</v>
      </c>
      <c r="I5689" s="2">
        <v>8</v>
      </c>
      <c r="J5689" s="30" t="s">
        <v>1341</v>
      </c>
      <c r="K5689" s="2" t="s">
        <v>1272</v>
      </c>
      <c r="L5689" s="30">
        <v>1638</v>
      </c>
      <c r="M5689" s="2">
        <v>1</v>
      </c>
      <c r="N5689" s="2">
        <v>26</v>
      </c>
      <c r="O5689" s="31">
        <v>0.11898148148148148</v>
      </c>
    </row>
    <row r="5690" spans="1:15" x14ac:dyDescent="0.25">
      <c r="A5690" s="2">
        <f t="shared" si="360"/>
        <v>2019</v>
      </c>
      <c r="B5690" s="2" t="str">
        <f t="shared" si="361"/>
        <v>Jan</v>
      </c>
      <c r="C5690" s="2">
        <f t="shared" si="362"/>
        <v>2</v>
      </c>
      <c r="D5690" s="2" t="str">
        <f t="shared" si="363"/>
        <v>Mon</v>
      </c>
      <c r="E5690" s="34">
        <v>43472</v>
      </c>
      <c r="F5690" s="30" t="s">
        <v>2782</v>
      </c>
      <c r="G5690" s="2" t="s">
        <v>2783</v>
      </c>
      <c r="H5690" s="30" t="s">
        <v>2784</v>
      </c>
      <c r="I5690" s="2">
        <v>8</v>
      </c>
      <c r="J5690" s="30" t="s">
        <v>1305</v>
      </c>
      <c r="K5690" s="2" t="s">
        <v>1257</v>
      </c>
      <c r="L5690" s="30">
        <v>1638</v>
      </c>
      <c r="M5690" s="2">
        <v>1</v>
      </c>
      <c r="N5690" s="2">
        <v>26</v>
      </c>
      <c r="O5690" s="31">
        <v>0.11706018518518518</v>
      </c>
    </row>
    <row r="5691" spans="1:15" x14ac:dyDescent="0.25">
      <c r="A5691" s="2">
        <f t="shared" si="360"/>
        <v>2019</v>
      </c>
      <c r="B5691" s="2" t="str">
        <f t="shared" si="361"/>
        <v>Jan</v>
      </c>
      <c r="C5691" s="2">
        <f t="shared" si="362"/>
        <v>2</v>
      </c>
      <c r="D5691" s="2" t="str">
        <f t="shared" si="363"/>
        <v>Mon</v>
      </c>
      <c r="E5691" s="34">
        <v>43472</v>
      </c>
      <c r="F5691" s="30" t="s">
        <v>2782</v>
      </c>
      <c r="G5691" s="2" t="s">
        <v>2783</v>
      </c>
      <c r="H5691" s="30" t="s">
        <v>2784</v>
      </c>
      <c r="I5691" s="2">
        <v>8</v>
      </c>
      <c r="J5691" s="30" t="s">
        <v>1357</v>
      </c>
      <c r="K5691" s="2" t="s">
        <v>1257</v>
      </c>
      <c r="L5691" s="30">
        <v>1638</v>
      </c>
      <c r="M5691" s="2">
        <v>1</v>
      </c>
      <c r="N5691" s="2">
        <v>26</v>
      </c>
      <c r="O5691" s="31">
        <v>0.11731481481481482</v>
      </c>
    </row>
    <row r="5692" spans="1:15" x14ac:dyDescent="0.25">
      <c r="A5692" s="2">
        <f t="shared" si="360"/>
        <v>2019</v>
      </c>
      <c r="B5692" s="2" t="str">
        <f t="shared" si="361"/>
        <v>Jan</v>
      </c>
      <c r="C5692" s="2">
        <f t="shared" si="362"/>
        <v>2</v>
      </c>
      <c r="D5692" s="2" t="str">
        <f t="shared" si="363"/>
        <v>Mon</v>
      </c>
      <c r="E5692" s="34">
        <v>43472</v>
      </c>
      <c r="F5692" s="30" t="s">
        <v>2782</v>
      </c>
      <c r="G5692" s="2" t="s">
        <v>2783</v>
      </c>
      <c r="H5692" s="30" t="s">
        <v>2784</v>
      </c>
      <c r="I5692" s="2">
        <v>8</v>
      </c>
      <c r="J5692" s="30" t="s">
        <v>1379</v>
      </c>
      <c r="K5692" s="2" t="s">
        <v>1264</v>
      </c>
      <c r="L5692" s="30">
        <v>1638</v>
      </c>
      <c r="M5692" s="2">
        <v>1</v>
      </c>
      <c r="N5692" s="2">
        <v>26</v>
      </c>
      <c r="O5692" s="31">
        <v>0.11784722222222221</v>
      </c>
    </row>
    <row r="5693" spans="1:15" x14ac:dyDescent="0.25">
      <c r="A5693" s="2">
        <f t="shared" si="360"/>
        <v>2019</v>
      </c>
      <c r="B5693" s="2" t="str">
        <f t="shared" si="361"/>
        <v>Jan</v>
      </c>
      <c r="C5693" s="2">
        <f t="shared" si="362"/>
        <v>2</v>
      </c>
      <c r="D5693" s="2" t="str">
        <f t="shared" si="363"/>
        <v>Mon</v>
      </c>
      <c r="E5693" s="34">
        <v>43472</v>
      </c>
      <c r="F5693" s="30" t="s">
        <v>2782</v>
      </c>
      <c r="G5693" s="2" t="s">
        <v>2783</v>
      </c>
      <c r="H5693" s="30" t="s">
        <v>2784</v>
      </c>
      <c r="I5693" s="2">
        <v>8</v>
      </c>
      <c r="J5693" s="30" t="s">
        <v>1726</v>
      </c>
      <c r="K5693" s="2" t="s">
        <v>1275</v>
      </c>
      <c r="L5693" s="30">
        <v>1638</v>
      </c>
      <c r="M5693" s="2">
        <v>1</v>
      </c>
      <c r="N5693" s="2">
        <v>26</v>
      </c>
      <c r="O5693" s="31">
        <v>0.11604166666666667</v>
      </c>
    </row>
    <row r="5694" spans="1:15" x14ac:dyDescent="0.25">
      <c r="A5694" s="2">
        <f t="shared" si="360"/>
        <v>2019</v>
      </c>
      <c r="B5694" s="2" t="str">
        <f t="shared" si="361"/>
        <v>Jan</v>
      </c>
      <c r="C5694" s="2">
        <f t="shared" si="362"/>
        <v>2</v>
      </c>
      <c r="D5694" s="2" t="str">
        <f t="shared" si="363"/>
        <v>Mon</v>
      </c>
      <c r="E5694" s="34">
        <v>43472</v>
      </c>
      <c r="F5694" s="30" t="s">
        <v>2785</v>
      </c>
      <c r="G5694" s="2" t="s">
        <v>2786</v>
      </c>
      <c r="H5694" s="30" t="s">
        <v>2787</v>
      </c>
      <c r="I5694" s="2">
        <v>7</v>
      </c>
      <c r="J5694" s="30" t="s">
        <v>1323</v>
      </c>
      <c r="K5694" s="2" t="s">
        <v>1429</v>
      </c>
      <c r="L5694" s="30">
        <v>771</v>
      </c>
      <c r="M5694" s="2">
        <v>41</v>
      </c>
      <c r="N5694" s="2">
        <v>0</v>
      </c>
      <c r="O5694" s="31">
        <v>3.7060185185185189E-2</v>
      </c>
    </row>
    <row r="5695" spans="1:15" x14ac:dyDescent="0.25">
      <c r="A5695" s="2">
        <f t="shared" si="360"/>
        <v>2019</v>
      </c>
      <c r="B5695" s="2" t="str">
        <f t="shared" si="361"/>
        <v>Jan</v>
      </c>
      <c r="C5695" s="2">
        <f t="shared" si="362"/>
        <v>2</v>
      </c>
      <c r="D5695" s="2" t="str">
        <f t="shared" si="363"/>
        <v>Mon</v>
      </c>
      <c r="E5695" s="34">
        <v>43472</v>
      </c>
      <c r="F5695" s="30" t="s">
        <v>2785</v>
      </c>
      <c r="G5695" s="2" t="s">
        <v>2786</v>
      </c>
      <c r="H5695" s="30" t="s">
        <v>2787</v>
      </c>
      <c r="I5695" s="2">
        <v>7</v>
      </c>
      <c r="J5695" s="30" t="s">
        <v>1354</v>
      </c>
      <c r="K5695" s="2" t="s">
        <v>1264</v>
      </c>
      <c r="L5695" s="30">
        <v>771</v>
      </c>
      <c r="M5695" s="2">
        <v>41</v>
      </c>
      <c r="N5695" s="2">
        <v>0</v>
      </c>
      <c r="O5695" s="31">
        <v>6.7361111111111108E-2</v>
      </c>
    </row>
    <row r="5696" spans="1:15" x14ac:dyDescent="0.25">
      <c r="A5696" s="2">
        <f t="shared" si="360"/>
        <v>2019</v>
      </c>
      <c r="B5696" s="2" t="str">
        <f t="shared" si="361"/>
        <v>Jan</v>
      </c>
      <c r="C5696" s="2">
        <f t="shared" si="362"/>
        <v>2</v>
      </c>
      <c r="D5696" s="2" t="str">
        <f t="shared" si="363"/>
        <v>Mon</v>
      </c>
      <c r="E5696" s="34">
        <v>43472</v>
      </c>
      <c r="F5696" s="30" t="s">
        <v>2785</v>
      </c>
      <c r="G5696" s="2" t="s">
        <v>2786</v>
      </c>
      <c r="H5696" s="30" t="s">
        <v>2787</v>
      </c>
      <c r="I5696" s="2">
        <v>7</v>
      </c>
      <c r="J5696" s="30" t="s">
        <v>1382</v>
      </c>
      <c r="K5696" s="2" t="s">
        <v>1429</v>
      </c>
      <c r="L5696" s="30">
        <v>771</v>
      </c>
      <c r="M5696" s="2">
        <v>41</v>
      </c>
      <c r="N5696" s="2">
        <v>0</v>
      </c>
      <c r="O5696" s="31">
        <v>6.5856481481481474E-2</v>
      </c>
    </row>
    <row r="5697" spans="1:15" x14ac:dyDescent="0.25">
      <c r="A5697" s="2">
        <f t="shared" si="360"/>
        <v>2019</v>
      </c>
      <c r="B5697" s="2" t="str">
        <f t="shared" si="361"/>
        <v>Jan</v>
      </c>
      <c r="C5697" s="2">
        <f t="shared" si="362"/>
        <v>2</v>
      </c>
      <c r="D5697" s="2" t="str">
        <f t="shared" si="363"/>
        <v>Mon</v>
      </c>
      <c r="E5697" s="34">
        <v>43472</v>
      </c>
      <c r="F5697" s="30" t="s">
        <v>2785</v>
      </c>
      <c r="G5697" s="2" t="s">
        <v>2786</v>
      </c>
      <c r="H5697" s="30" t="s">
        <v>2787</v>
      </c>
      <c r="I5697" s="2">
        <v>7</v>
      </c>
      <c r="J5697" s="30" t="s">
        <v>1383</v>
      </c>
      <c r="K5697" s="2" t="s">
        <v>1429</v>
      </c>
      <c r="L5697" s="30">
        <v>771</v>
      </c>
      <c r="M5697" s="2">
        <v>41</v>
      </c>
      <c r="N5697" s="2">
        <v>0</v>
      </c>
      <c r="O5697" s="31">
        <v>6.5254629629629635E-2</v>
      </c>
    </row>
    <row r="5698" spans="1:15" x14ac:dyDescent="0.25">
      <c r="A5698" s="2">
        <f t="shared" si="360"/>
        <v>2019</v>
      </c>
      <c r="B5698" s="2" t="str">
        <f t="shared" si="361"/>
        <v>Jan</v>
      </c>
      <c r="C5698" s="2">
        <f t="shared" si="362"/>
        <v>2</v>
      </c>
      <c r="D5698" s="2" t="str">
        <f t="shared" si="363"/>
        <v>Mon</v>
      </c>
      <c r="E5698" s="34">
        <v>43472</v>
      </c>
      <c r="F5698" s="30" t="s">
        <v>2785</v>
      </c>
      <c r="G5698" s="2" t="s">
        <v>2786</v>
      </c>
      <c r="H5698" s="30" t="s">
        <v>2787</v>
      </c>
      <c r="I5698" s="2">
        <v>7</v>
      </c>
      <c r="J5698" s="30" t="s">
        <v>1405</v>
      </c>
      <c r="K5698" s="2" t="s">
        <v>1264</v>
      </c>
      <c r="L5698" s="30">
        <v>771</v>
      </c>
      <c r="M5698" s="2">
        <v>41</v>
      </c>
      <c r="N5698" s="2">
        <v>0</v>
      </c>
      <c r="O5698" s="31">
        <v>6.5277777777777782E-2</v>
      </c>
    </row>
    <row r="5699" spans="1:15" x14ac:dyDescent="0.25">
      <c r="A5699" s="2">
        <f t="shared" si="360"/>
        <v>2019</v>
      </c>
      <c r="B5699" s="2" t="str">
        <f t="shared" si="361"/>
        <v>Jan</v>
      </c>
      <c r="C5699" s="2">
        <f t="shared" si="362"/>
        <v>2</v>
      </c>
      <c r="D5699" s="2" t="str">
        <f t="shared" si="363"/>
        <v>Mon</v>
      </c>
      <c r="E5699" s="34">
        <v>43472</v>
      </c>
      <c r="F5699" s="30">
        <v>50229</v>
      </c>
      <c r="G5699" s="2" t="s">
        <v>125</v>
      </c>
      <c r="H5699" s="30" t="s">
        <v>2788</v>
      </c>
      <c r="I5699" s="2">
        <v>80</v>
      </c>
      <c r="J5699" s="30" t="s">
        <v>1292</v>
      </c>
      <c r="K5699" s="2" t="s">
        <v>1264</v>
      </c>
      <c r="L5699" s="30">
        <v>4166</v>
      </c>
      <c r="M5699" s="2">
        <v>203</v>
      </c>
      <c r="N5699" s="2">
        <v>97</v>
      </c>
      <c r="O5699" s="31">
        <v>0.35425925925925927</v>
      </c>
    </row>
    <row r="5700" spans="1:15" x14ac:dyDescent="0.25">
      <c r="A5700" s="2">
        <f t="shared" si="360"/>
        <v>2019</v>
      </c>
      <c r="B5700" s="2" t="str">
        <f t="shared" si="361"/>
        <v>Jan</v>
      </c>
      <c r="C5700" s="2">
        <f t="shared" si="362"/>
        <v>2</v>
      </c>
      <c r="D5700" s="2" t="str">
        <f t="shared" si="363"/>
        <v>Mon</v>
      </c>
      <c r="E5700" s="34">
        <v>43472</v>
      </c>
      <c r="F5700" s="30">
        <v>50229</v>
      </c>
      <c r="G5700" s="2" t="s">
        <v>125</v>
      </c>
      <c r="H5700" s="30" t="s">
        <v>2788</v>
      </c>
      <c r="I5700" s="2">
        <v>80</v>
      </c>
      <c r="J5700" s="30" t="s">
        <v>1279</v>
      </c>
      <c r="K5700" s="2" t="s">
        <v>1280</v>
      </c>
      <c r="L5700" s="30">
        <v>4166</v>
      </c>
      <c r="M5700" s="2">
        <v>203</v>
      </c>
      <c r="N5700" s="2">
        <v>97</v>
      </c>
      <c r="O5700" s="31">
        <v>69.916643518518512</v>
      </c>
    </row>
    <row r="5701" spans="1:15" x14ac:dyDescent="0.25">
      <c r="A5701" s="2">
        <f t="shared" si="360"/>
        <v>2019</v>
      </c>
      <c r="B5701" s="2" t="str">
        <f t="shared" si="361"/>
        <v>Jan</v>
      </c>
      <c r="C5701" s="2">
        <f t="shared" si="362"/>
        <v>2</v>
      </c>
      <c r="D5701" s="2" t="str">
        <f t="shared" si="363"/>
        <v>Mon</v>
      </c>
      <c r="E5701" s="34">
        <v>43472</v>
      </c>
      <c r="F5701" s="30">
        <v>50229</v>
      </c>
      <c r="G5701" s="2" t="s">
        <v>125</v>
      </c>
      <c r="H5701" s="30" t="s">
        <v>2788</v>
      </c>
      <c r="I5701" s="2">
        <v>80</v>
      </c>
      <c r="J5701" s="30" t="s">
        <v>1308</v>
      </c>
      <c r="K5701" s="2" t="s">
        <v>1247</v>
      </c>
      <c r="L5701" s="30">
        <v>4166</v>
      </c>
      <c r="M5701" s="2">
        <v>203</v>
      </c>
      <c r="N5701" s="2">
        <v>97</v>
      </c>
      <c r="O5701" s="31">
        <v>0.3513425925925926</v>
      </c>
    </row>
    <row r="5702" spans="1:15" x14ac:dyDescent="0.25">
      <c r="A5702" s="2">
        <f t="shared" si="360"/>
        <v>2019</v>
      </c>
      <c r="B5702" s="2" t="str">
        <f t="shared" si="361"/>
        <v>Jan</v>
      </c>
      <c r="C5702" s="2">
        <f t="shared" si="362"/>
        <v>2</v>
      </c>
      <c r="D5702" s="2" t="str">
        <f t="shared" si="363"/>
        <v>Mon</v>
      </c>
      <c r="E5702" s="34">
        <v>43472</v>
      </c>
      <c r="F5702" s="30">
        <v>50229</v>
      </c>
      <c r="G5702" s="2" t="s">
        <v>125</v>
      </c>
      <c r="H5702" s="30" t="s">
        <v>2788</v>
      </c>
      <c r="I5702" s="2">
        <v>80</v>
      </c>
      <c r="J5702" s="30" t="s">
        <v>1323</v>
      </c>
      <c r="K5702" s="2" t="s">
        <v>1275</v>
      </c>
      <c r="L5702" s="30">
        <v>4166</v>
      </c>
      <c r="M5702" s="2">
        <v>203</v>
      </c>
      <c r="N5702" s="2">
        <v>97</v>
      </c>
      <c r="O5702" s="31">
        <v>0.31400462962962966</v>
      </c>
    </row>
    <row r="5703" spans="1:15" x14ac:dyDescent="0.25">
      <c r="A5703" s="2">
        <f t="shared" si="360"/>
        <v>2019</v>
      </c>
      <c r="B5703" s="2" t="str">
        <f t="shared" si="361"/>
        <v>Jan</v>
      </c>
      <c r="C5703" s="2">
        <f t="shared" si="362"/>
        <v>2</v>
      </c>
      <c r="D5703" s="2" t="str">
        <f t="shared" si="363"/>
        <v>Mon</v>
      </c>
      <c r="E5703" s="34">
        <v>43472</v>
      </c>
      <c r="F5703" s="30">
        <v>50229</v>
      </c>
      <c r="G5703" s="2" t="s">
        <v>125</v>
      </c>
      <c r="H5703" s="30" t="s">
        <v>2788</v>
      </c>
      <c r="I5703" s="2">
        <v>80</v>
      </c>
      <c r="J5703" s="30" t="s">
        <v>1919</v>
      </c>
      <c r="K5703" s="2" t="s">
        <v>1282</v>
      </c>
      <c r="L5703" s="30">
        <v>4166</v>
      </c>
      <c r="M5703" s="2">
        <v>203</v>
      </c>
      <c r="N5703" s="2">
        <v>97</v>
      </c>
      <c r="O5703" s="31">
        <v>0.35266203703703702</v>
      </c>
    </row>
    <row r="5704" spans="1:15" x14ac:dyDescent="0.25">
      <c r="A5704" s="2">
        <f t="shared" si="360"/>
        <v>2019</v>
      </c>
      <c r="B5704" s="2" t="str">
        <f t="shared" si="361"/>
        <v>Jan</v>
      </c>
      <c r="C5704" s="2">
        <f t="shared" si="362"/>
        <v>2</v>
      </c>
      <c r="D5704" s="2" t="str">
        <f t="shared" si="363"/>
        <v>Mon</v>
      </c>
      <c r="E5704" s="34">
        <v>43472</v>
      </c>
      <c r="F5704" s="30">
        <v>50229</v>
      </c>
      <c r="G5704" s="2" t="s">
        <v>125</v>
      </c>
      <c r="H5704" s="30" t="s">
        <v>2788</v>
      </c>
      <c r="I5704" s="2">
        <v>80</v>
      </c>
      <c r="J5704" s="30" t="s">
        <v>1992</v>
      </c>
      <c r="K5704" s="2" t="s">
        <v>1264</v>
      </c>
      <c r="L5704" s="30">
        <v>4166</v>
      </c>
      <c r="M5704" s="2">
        <v>203</v>
      </c>
      <c r="N5704" s="2">
        <v>97</v>
      </c>
      <c r="O5704" s="31">
        <v>0.35425925925925927</v>
      </c>
    </row>
    <row r="5705" spans="1:15" x14ac:dyDescent="0.25">
      <c r="A5705" s="2">
        <f t="shared" si="360"/>
        <v>2019</v>
      </c>
      <c r="B5705" s="2" t="str">
        <f t="shared" si="361"/>
        <v>Jan</v>
      </c>
      <c r="C5705" s="2">
        <f t="shared" si="362"/>
        <v>2</v>
      </c>
      <c r="D5705" s="2" t="str">
        <f t="shared" si="363"/>
        <v>Mon</v>
      </c>
      <c r="E5705" s="34">
        <v>43472</v>
      </c>
      <c r="F5705" s="30">
        <v>50229</v>
      </c>
      <c r="G5705" s="2" t="s">
        <v>125</v>
      </c>
      <c r="H5705" s="30" t="s">
        <v>2788</v>
      </c>
      <c r="I5705" s="2">
        <v>80</v>
      </c>
      <c r="J5705" s="30" t="s">
        <v>2568</v>
      </c>
      <c r="K5705" s="2" t="s">
        <v>1355</v>
      </c>
      <c r="L5705" s="30">
        <v>4166</v>
      </c>
      <c r="M5705" s="2">
        <v>203</v>
      </c>
      <c r="N5705" s="2">
        <v>97</v>
      </c>
      <c r="O5705" s="31">
        <v>0.35009259259259262</v>
      </c>
    </row>
    <row r="5706" spans="1:15" x14ac:dyDescent="0.25">
      <c r="A5706" s="2">
        <f t="shared" si="360"/>
        <v>2019</v>
      </c>
      <c r="B5706" s="2" t="str">
        <f t="shared" si="361"/>
        <v>Jan</v>
      </c>
      <c r="C5706" s="2">
        <f t="shared" si="362"/>
        <v>2</v>
      </c>
      <c r="D5706" s="2" t="str">
        <f t="shared" si="363"/>
        <v>Mon</v>
      </c>
      <c r="E5706" s="34">
        <v>43472</v>
      </c>
      <c r="F5706" s="30">
        <v>50229</v>
      </c>
      <c r="G5706" s="2" t="s">
        <v>125</v>
      </c>
      <c r="H5706" s="30" t="s">
        <v>2788</v>
      </c>
      <c r="I5706" s="2">
        <v>80</v>
      </c>
      <c r="J5706" s="30" t="s">
        <v>2569</v>
      </c>
      <c r="K5706" s="2" t="s">
        <v>1355</v>
      </c>
      <c r="L5706" s="30">
        <v>4166</v>
      </c>
      <c r="M5706" s="2">
        <v>203</v>
      </c>
      <c r="N5706" s="2">
        <v>97</v>
      </c>
      <c r="O5706" s="31">
        <v>0.35356481481481478</v>
      </c>
    </row>
    <row r="5707" spans="1:15" x14ac:dyDescent="0.25">
      <c r="A5707" s="2">
        <f t="shared" si="360"/>
        <v>2019</v>
      </c>
      <c r="B5707" s="2" t="str">
        <f t="shared" si="361"/>
        <v>Jan</v>
      </c>
      <c r="C5707" s="2">
        <f t="shared" si="362"/>
        <v>2</v>
      </c>
      <c r="D5707" s="2" t="str">
        <f t="shared" si="363"/>
        <v>Mon</v>
      </c>
      <c r="E5707" s="34">
        <v>43472</v>
      </c>
      <c r="F5707" s="30">
        <v>50229</v>
      </c>
      <c r="G5707" s="2" t="s">
        <v>125</v>
      </c>
      <c r="H5707" s="30" t="s">
        <v>2788</v>
      </c>
      <c r="I5707" s="2">
        <v>80</v>
      </c>
      <c r="J5707" s="30" t="s">
        <v>3231</v>
      </c>
      <c r="K5707" s="2" t="s">
        <v>1247</v>
      </c>
      <c r="L5707" s="30">
        <v>4166</v>
      </c>
      <c r="M5707" s="2">
        <v>203</v>
      </c>
      <c r="N5707" s="2">
        <v>97</v>
      </c>
      <c r="O5707" s="31">
        <v>0.35212962962962963</v>
      </c>
    </row>
    <row r="5708" spans="1:15" x14ac:dyDescent="0.25">
      <c r="A5708" s="2">
        <f t="shared" si="360"/>
        <v>2019</v>
      </c>
      <c r="B5708" s="2" t="str">
        <f t="shared" si="361"/>
        <v>Jan</v>
      </c>
      <c r="C5708" s="2">
        <f t="shared" si="362"/>
        <v>2</v>
      </c>
      <c r="D5708" s="2" t="str">
        <f t="shared" si="363"/>
        <v>Mon</v>
      </c>
      <c r="E5708" s="34">
        <v>43472</v>
      </c>
      <c r="F5708" s="30">
        <v>50229</v>
      </c>
      <c r="G5708" s="2" t="s">
        <v>125</v>
      </c>
      <c r="H5708" s="30" t="s">
        <v>2788</v>
      </c>
      <c r="I5708" s="2">
        <v>80</v>
      </c>
      <c r="J5708" s="30" t="s">
        <v>3279</v>
      </c>
      <c r="K5708" s="2" t="s">
        <v>1247</v>
      </c>
      <c r="L5708" s="30">
        <v>4166</v>
      </c>
      <c r="M5708" s="2">
        <v>203</v>
      </c>
      <c r="N5708" s="2">
        <v>97</v>
      </c>
      <c r="O5708" s="31">
        <v>0.35094907407407411</v>
      </c>
    </row>
    <row r="5709" spans="1:15" x14ac:dyDescent="0.25">
      <c r="A5709" s="2">
        <f t="shared" si="360"/>
        <v>2019</v>
      </c>
      <c r="B5709" s="2" t="str">
        <f t="shared" si="361"/>
        <v>Jan</v>
      </c>
      <c r="C5709" s="2">
        <f t="shared" si="362"/>
        <v>2</v>
      </c>
      <c r="D5709" s="2" t="str">
        <f t="shared" si="363"/>
        <v>Mon</v>
      </c>
      <c r="E5709" s="34">
        <v>43472</v>
      </c>
      <c r="F5709" s="30">
        <v>50229</v>
      </c>
      <c r="G5709" s="2" t="s">
        <v>125</v>
      </c>
      <c r="H5709" s="30" t="s">
        <v>2788</v>
      </c>
      <c r="I5709" s="2">
        <v>80</v>
      </c>
      <c r="J5709" s="30" t="s">
        <v>3280</v>
      </c>
      <c r="K5709" s="2" t="s">
        <v>1247</v>
      </c>
      <c r="L5709" s="30">
        <v>4166</v>
      </c>
      <c r="M5709" s="2">
        <v>203</v>
      </c>
      <c r="N5709" s="2">
        <v>97</v>
      </c>
      <c r="O5709" s="31">
        <v>0.34972222222222221</v>
      </c>
    </row>
    <row r="5710" spans="1:15" x14ac:dyDescent="0.25">
      <c r="A5710" s="2">
        <f t="shared" si="360"/>
        <v>2019</v>
      </c>
      <c r="B5710" s="2" t="str">
        <f t="shared" si="361"/>
        <v>Jan</v>
      </c>
      <c r="C5710" s="2">
        <f t="shared" si="362"/>
        <v>2</v>
      </c>
      <c r="D5710" s="2" t="str">
        <f t="shared" si="363"/>
        <v>Mon</v>
      </c>
      <c r="E5710" s="34">
        <v>43472</v>
      </c>
      <c r="F5710" s="30">
        <v>51917</v>
      </c>
      <c r="G5710" s="2" t="s">
        <v>39</v>
      </c>
      <c r="H5710" s="30" t="s">
        <v>2789</v>
      </c>
      <c r="I5710" s="2">
        <v>14</v>
      </c>
      <c r="J5710" s="30" t="s">
        <v>1341</v>
      </c>
      <c r="K5710" s="2" t="s">
        <v>1272</v>
      </c>
      <c r="L5710" s="30">
        <v>2028</v>
      </c>
      <c r="M5710" s="2">
        <v>5</v>
      </c>
      <c r="N5710" s="2">
        <v>57</v>
      </c>
      <c r="O5710" s="31">
        <v>0.14054398148148148</v>
      </c>
    </row>
    <row r="5711" spans="1:15" x14ac:dyDescent="0.25">
      <c r="A5711" s="2">
        <f t="shared" si="360"/>
        <v>2019</v>
      </c>
      <c r="B5711" s="2" t="str">
        <f t="shared" si="361"/>
        <v>Jan</v>
      </c>
      <c r="C5711" s="2">
        <f t="shared" si="362"/>
        <v>2</v>
      </c>
      <c r="D5711" s="2" t="str">
        <f t="shared" si="363"/>
        <v>Mon</v>
      </c>
      <c r="E5711" s="34">
        <v>43472</v>
      </c>
      <c r="F5711" s="30">
        <v>51917</v>
      </c>
      <c r="G5711" s="2" t="s">
        <v>39</v>
      </c>
      <c r="H5711" s="30" t="s">
        <v>2789</v>
      </c>
      <c r="I5711" s="2">
        <v>14</v>
      </c>
      <c r="J5711" s="30" t="s">
        <v>1309</v>
      </c>
      <c r="K5711" s="2" t="s">
        <v>1264</v>
      </c>
      <c r="L5711" s="30">
        <v>2028</v>
      </c>
      <c r="M5711" s="2">
        <v>5</v>
      </c>
      <c r="N5711" s="2">
        <v>57</v>
      </c>
      <c r="O5711" s="31">
        <v>0.1383101851851852</v>
      </c>
    </row>
    <row r="5712" spans="1:15" x14ac:dyDescent="0.25">
      <c r="A5712" s="2">
        <f t="shared" si="360"/>
        <v>2019</v>
      </c>
      <c r="B5712" s="2" t="str">
        <f t="shared" si="361"/>
        <v>Jan</v>
      </c>
      <c r="C5712" s="2">
        <f t="shared" si="362"/>
        <v>2</v>
      </c>
      <c r="D5712" s="2" t="str">
        <f t="shared" si="363"/>
        <v>Mon</v>
      </c>
      <c r="E5712" s="34">
        <v>43472</v>
      </c>
      <c r="F5712" s="30">
        <v>51917</v>
      </c>
      <c r="G5712" s="2" t="s">
        <v>39</v>
      </c>
      <c r="H5712" s="30" t="s">
        <v>2789</v>
      </c>
      <c r="I5712" s="2">
        <v>14</v>
      </c>
      <c r="J5712" s="30" t="s">
        <v>1357</v>
      </c>
      <c r="K5712" s="2" t="s">
        <v>1257</v>
      </c>
      <c r="L5712" s="30">
        <v>2028</v>
      </c>
      <c r="M5712" s="2">
        <v>5</v>
      </c>
      <c r="N5712" s="2">
        <v>57</v>
      </c>
      <c r="O5712" s="31">
        <v>0.14046296296296296</v>
      </c>
    </row>
    <row r="5713" spans="1:15" x14ac:dyDescent="0.25">
      <c r="A5713" s="2">
        <f t="shared" si="360"/>
        <v>2019</v>
      </c>
      <c r="B5713" s="2" t="str">
        <f t="shared" si="361"/>
        <v>Jan</v>
      </c>
      <c r="C5713" s="2">
        <f t="shared" si="362"/>
        <v>2</v>
      </c>
      <c r="D5713" s="2" t="str">
        <f t="shared" si="363"/>
        <v>Mon</v>
      </c>
      <c r="E5713" s="34">
        <v>43472</v>
      </c>
      <c r="F5713" s="30">
        <v>51917</v>
      </c>
      <c r="G5713" s="2" t="s">
        <v>39</v>
      </c>
      <c r="H5713" s="30" t="s">
        <v>2789</v>
      </c>
      <c r="I5713" s="2">
        <v>14</v>
      </c>
      <c r="J5713" s="30" t="s">
        <v>1385</v>
      </c>
      <c r="K5713" s="2" t="s">
        <v>1348</v>
      </c>
      <c r="L5713" s="30">
        <v>2028</v>
      </c>
      <c r="M5713" s="2">
        <v>5</v>
      </c>
      <c r="N5713" s="2">
        <v>57</v>
      </c>
      <c r="O5713" s="31">
        <v>0.13848379629629629</v>
      </c>
    </row>
    <row r="5714" spans="1:15" x14ac:dyDescent="0.25">
      <c r="A5714" s="2">
        <f t="shared" si="360"/>
        <v>2019</v>
      </c>
      <c r="B5714" s="2" t="str">
        <f t="shared" si="361"/>
        <v>Jan</v>
      </c>
      <c r="C5714" s="2">
        <f t="shared" si="362"/>
        <v>2</v>
      </c>
      <c r="D5714" s="2" t="str">
        <f t="shared" si="363"/>
        <v>Mon</v>
      </c>
      <c r="E5714" s="34">
        <v>43472</v>
      </c>
      <c r="F5714" s="30" t="s">
        <v>2790</v>
      </c>
      <c r="G5714" s="2" t="s">
        <v>2791</v>
      </c>
      <c r="H5714" s="30" t="s">
        <v>2792</v>
      </c>
      <c r="I5714" s="2">
        <v>19</v>
      </c>
      <c r="J5714" s="30" t="s">
        <v>1341</v>
      </c>
      <c r="K5714" s="2" t="s">
        <v>1272</v>
      </c>
      <c r="L5714" s="30">
        <v>2833</v>
      </c>
      <c r="M5714" s="2">
        <v>9</v>
      </c>
      <c r="N5714" s="2">
        <v>28</v>
      </c>
      <c r="O5714" s="31">
        <v>1.486111111111111E-2</v>
      </c>
    </row>
    <row r="5715" spans="1:15" x14ac:dyDescent="0.25">
      <c r="A5715" s="2">
        <f t="shared" si="360"/>
        <v>2019</v>
      </c>
      <c r="B5715" s="2" t="str">
        <f t="shared" si="361"/>
        <v>Jan</v>
      </c>
      <c r="C5715" s="2">
        <f t="shared" si="362"/>
        <v>2</v>
      </c>
      <c r="D5715" s="2" t="str">
        <f t="shared" si="363"/>
        <v>Mon</v>
      </c>
      <c r="E5715" s="34">
        <v>43472</v>
      </c>
      <c r="F5715" s="30" t="s">
        <v>2790</v>
      </c>
      <c r="G5715" s="2" t="s">
        <v>2791</v>
      </c>
      <c r="H5715" s="30" t="s">
        <v>2792</v>
      </c>
      <c r="I5715" s="2">
        <v>19</v>
      </c>
      <c r="J5715" s="30" t="s">
        <v>1382</v>
      </c>
      <c r="K5715" s="2" t="s">
        <v>1429</v>
      </c>
      <c r="L5715" s="30">
        <v>2833</v>
      </c>
      <c r="M5715" s="2">
        <v>9</v>
      </c>
      <c r="N5715" s="2">
        <v>28</v>
      </c>
      <c r="O5715" s="31">
        <v>6.4560185185185193E-2</v>
      </c>
    </row>
    <row r="5716" spans="1:15" x14ac:dyDescent="0.25">
      <c r="A5716" s="2">
        <f t="shared" si="360"/>
        <v>2019</v>
      </c>
      <c r="B5716" s="2" t="str">
        <f t="shared" si="361"/>
        <v>Jan</v>
      </c>
      <c r="C5716" s="2">
        <f t="shared" si="362"/>
        <v>2</v>
      </c>
      <c r="D5716" s="2" t="str">
        <f t="shared" si="363"/>
        <v>Mon</v>
      </c>
      <c r="E5716" s="34">
        <v>43472</v>
      </c>
      <c r="F5716" s="30" t="s">
        <v>2790</v>
      </c>
      <c r="G5716" s="2" t="s">
        <v>2791</v>
      </c>
      <c r="H5716" s="30" t="s">
        <v>2792</v>
      </c>
      <c r="I5716" s="2">
        <v>19</v>
      </c>
      <c r="J5716" s="30" t="s">
        <v>1405</v>
      </c>
      <c r="K5716" s="2" t="s">
        <v>1264</v>
      </c>
      <c r="L5716" s="30">
        <v>2833</v>
      </c>
      <c r="M5716" s="2">
        <v>9</v>
      </c>
      <c r="N5716" s="2">
        <v>28</v>
      </c>
      <c r="O5716" s="31">
        <v>6.491898148148148E-2</v>
      </c>
    </row>
    <row r="5717" spans="1:15" x14ac:dyDescent="0.25">
      <c r="A5717" s="2">
        <f t="shared" si="360"/>
        <v>2019</v>
      </c>
      <c r="B5717" s="2" t="str">
        <f t="shared" si="361"/>
        <v>Jan</v>
      </c>
      <c r="C5717" s="2">
        <f t="shared" si="362"/>
        <v>2</v>
      </c>
      <c r="D5717" s="2" t="str">
        <f t="shared" si="363"/>
        <v>Mon</v>
      </c>
      <c r="E5717" s="34">
        <v>43472</v>
      </c>
      <c r="F5717" s="30" t="s">
        <v>2790</v>
      </c>
      <c r="G5717" s="2" t="s">
        <v>2791</v>
      </c>
      <c r="H5717" s="30" t="s">
        <v>2792</v>
      </c>
      <c r="I5717" s="2">
        <v>19</v>
      </c>
      <c r="J5717" s="30" t="s">
        <v>1673</v>
      </c>
      <c r="K5717" s="2" t="s">
        <v>1348</v>
      </c>
      <c r="L5717" s="30">
        <v>2833</v>
      </c>
      <c r="M5717" s="2">
        <v>9</v>
      </c>
      <c r="N5717" s="2">
        <v>28</v>
      </c>
      <c r="O5717" s="31">
        <v>2.9664351851851855E-2</v>
      </c>
    </row>
    <row r="5718" spans="1:15" x14ac:dyDescent="0.25">
      <c r="A5718" s="2">
        <f t="shared" si="360"/>
        <v>2019</v>
      </c>
      <c r="B5718" s="2" t="str">
        <f t="shared" si="361"/>
        <v>Jan</v>
      </c>
      <c r="C5718" s="2">
        <f t="shared" si="362"/>
        <v>2</v>
      </c>
      <c r="D5718" s="2" t="str">
        <f t="shared" si="363"/>
        <v>Mon</v>
      </c>
      <c r="E5718" s="34">
        <v>43472</v>
      </c>
      <c r="F5718" s="30" t="s">
        <v>2790</v>
      </c>
      <c r="G5718" s="2" t="s">
        <v>2791</v>
      </c>
      <c r="H5718" s="30" t="s">
        <v>2792</v>
      </c>
      <c r="I5718" s="2">
        <v>19</v>
      </c>
      <c r="J5718" s="30" t="s">
        <v>1726</v>
      </c>
      <c r="K5718" s="2" t="s">
        <v>1429</v>
      </c>
      <c r="L5718" s="30">
        <v>2833</v>
      </c>
      <c r="M5718" s="2">
        <v>9</v>
      </c>
      <c r="N5718" s="2">
        <v>28</v>
      </c>
      <c r="O5718" s="31">
        <v>6.4537037037037046E-2</v>
      </c>
    </row>
    <row r="5719" spans="1:15" x14ac:dyDescent="0.25">
      <c r="A5719" s="2">
        <f t="shared" si="360"/>
        <v>2019</v>
      </c>
      <c r="B5719" s="2" t="str">
        <f t="shared" si="361"/>
        <v>Jan</v>
      </c>
      <c r="C5719" s="2">
        <f t="shared" si="362"/>
        <v>2</v>
      </c>
      <c r="D5719" s="2" t="str">
        <f t="shared" si="363"/>
        <v>Mon</v>
      </c>
      <c r="E5719" s="34">
        <v>43472</v>
      </c>
      <c r="F5719" s="30" t="s">
        <v>2790</v>
      </c>
      <c r="G5719" s="2" t="s">
        <v>2791</v>
      </c>
      <c r="H5719" s="30" t="s">
        <v>2792</v>
      </c>
      <c r="I5719" s="2">
        <v>19</v>
      </c>
      <c r="J5719" s="30" t="s">
        <v>1727</v>
      </c>
      <c r="K5719" s="2" t="s">
        <v>1275</v>
      </c>
      <c r="L5719" s="30">
        <v>2833</v>
      </c>
      <c r="M5719" s="2">
        <v>9</v>
      </c>
      <c r="N5719" s="2">
        <v>28</v>
      </c>
      <c r="O5719" s="31">
        <v>2.9664351851851855E-2</v>
      </c>
    </row>
    <row r="5720" spans="1:15" x14ac:dyDescent="0.25">
      <c r="A5720" s="2">
        <f t="shared" si="360"/>
        <v>2019</v>
      </c>
      <c r="B5720" s="2" t="str">
        <f t="shared" si="361"/>
        <v>Jan</v>
      </c>
      <c r="C5720" s="2">
        <f t="shared" si="362"/>
        <v>2</v>
      </c>
      <c r="D5720" s="2" t="str">
        <f t="shared" si="363"/>
        <v>Mon</v>
      </c>
      <c r="E5720" s="34">
        <v>43472</v>
      </c>
      <c r="F5720" s="30">
        <v>49872</v>
      </c>
      <c r="G5720" s="2" t="s">
        <v>2619</v>
      </c>
      <c r="H5720" s="30" t="s">
        <v>2793</v>
      </c>
      <c r="I5720" s="2">
        <v>3</v>
      </c>
      <c r="J5720" s="30" t="s">
        <v>1690</v>
      </c>
      <c r="K5720" s="2" t="s">
        <v>1429</v>
      </c>
      <c r="L5720" s="30">
        <v>119</v>
      </c>
      <c r="M5720" s="2">
        <v>31</v>
      </c>
      <c r="N5720" s="2">
        <v>6</v>
      </c>
      <c r="O5720" s="31">
        <v>5.6215277777777774E-2</v>
      </c>
    </row>
    <row r="5721" spans="1:15" x14ac:dyDescent="0.25">
      <c r="A5721" s="2">
        <f t="shared" si="360"/>
        <v>2019</v>
      </c>
      <c r="B5721" s="2" t="str">
        <f t="shared" si="361"/>
        <v>Jan</v>
      </c>
      <c r="C5721" s="2">
        <f t="shared" si="362"/>
        <v>2</v>
      </c>
      <c r="D5721" s="2" t="str">
        <f t="shared" si="363"/>
        <v>Mon</v>
      </c>
      <c r="E5721" s="34">
        <v>43472</v>
      </c>
      <c r="F5721" s="30">
        <v>49872</v>
      </c>
      <c r="G5721" s="2" t="s">
        <v>2619</v>
      </c>
      <c r="H5721" s="30" t="s">
        <v>2793</v>
      </c>
      <c r="I5721" s="2">
        <v>3</v>
      </c>
      <c r="J5721" s="30" t="s">
        <v>1864</v>
      </c>
      <c r="K5721" s="2" t="s">
        <v>1429</v>
      </c>
      <c r="L5721" s="30">
        <v>119</v>
      </c>
      <c r="M5721" s="2">
        <v>31</v>
      </c>
      <c r="N5721" s="2">
        <v>6</v>
      </c>
      <c r="O5721" s="31">
        <v>5.6099537037037038E-2</v>
      </c>
    </row>
    <row r="5722" spans="1:15" x14ac:dyDescent="0.25">
      <c r="A5722" s="2">
        <f t="shared" si="360"/>
        <v>2019</v>
      </c>
      <c r="B5722" s="2" t="str">
        <f t="shared" si="361"/>
        <v>Jan</v>
      </c>
      <c r="C5722" s="2">
        <f t="shared" si="362"/>
        <v>2</v>
      </c>
      <c r="D5722" s="2" t="str">
        <f t="shared" si="363"/>
        <v>Mon</v>
      </c>
      <c r="E5722" s="34">
        <v>43472</v>
      </c>
      <c r="F5722" s="30">
        <v>49872</v>
      </c>
      <c r="G5722" s="2" t="s">
        <v>2619</v>
      </c>
      <c r="H5722" s="30" t="s">
        <v>2793</v>
      </c>
      <c r="I5722" s="2">
        <v>3</v>
      </c>
      <c r="J5722" s="30" t="s">
        <v>3281</v>
      </c>
      <c r="K5722" s="2" t="s">
        <v>1264</v>
      </c>
      <c r="L5722" s="30">
        <v>119</v>
      </c>
      <c r="M5722" s="2">
        <v>31</v>
      </c>
      <c r="N5722" s="2">
        <v>6</v>
      </c>
      <c r="O5722" s="31">
        <v>5.6400462962962965E-2</v>
      </c>
    </row>
    <row r="5723" spans="1:15" x14ac:dyDescent="0.25">
      <c r="A5723" s="2">
        <f t="shared" si="360"/>
        <v>2019</v>
      </c>
      <c r="B5723" s="2" t="str">
        <f t="shared" si="361"/>
        <v>Jan</v>
      </c>
      <c r="C5723" s="2">
        <f t="shared" si="362"/>
        <v>2</v>
      </c>
      <c r="D5723" s="2" t="str">
        <f t="shared" si="363"/>
        <v>Mon</v>
      </c>
      <c r="E5723" s="34">
        <v>43472</v>
      </c>
      <c r="F5723" s="30" t="s">
        <v>2794</v>
      </c>
      <c r="G5723" s="2" t="s">
        <v>2795</v>
      </c>
      <c r="H5723" s="30" t="s">
        <v>2796</v>
      </c>
      <c r="I5723" s="2">
        <v>7</v>
      </c>
      <c r="J5723" s="30" t="s">
        <v>1341</v>
      </c>
      <c r="K5723" s="2" t="s">
        <v>1272</v>
      </c>
      <c r="L5723" s="30">
        <v>1008</v>
      </c>
      <c r="M5723" s="2">
        <v>1</v>
      </c>
      <c r="N5723" s="2">
        <v>28</v>
      </c>
      <c r="O5723" s="31">
        <v>5.3796296296296293E-2</v>
      </c>
    </row>
    <row r="5724" spans="1:15" x14ac:dyDescent="0.25">
      <c r="A5724" s="2">
        <f t="shared" si="360"/>
        <v>2019</v>
      </c>
      <c r="B5724" s="2" t="str">
        <f t="shared" si="361"/>
        <v>Jan</v>
      </c>
      <c r="C5724" s="2">
        <f t="shared" si="362"/>
        <v>2</v>
      </c>
      <c r="D5724" s="2" t="str">
        <f t="shared" si="363"/>
        <v>Mon</v>
      </c>
      <c r="E5724" s="34">
        <v>43472</v>
      </c>
      <c r="F5724" s="30" t="s">
        <v>2794</v>
      </c>
      <c r="G5724" s="2" t="s">
        <v>2795</v>
      </c>
      <c r="H5724" s="30" t="s">
        <v>2796</v>
      </c>
      <c r="I5724" s="2">
        <v>7</v>
      </c>
      <c r="J5724" s="30" t="s">
        <v>1323</v>
      </c>
      <c r="K5724" s="2" t="s">
        <v>1275</v>
      </c>
      <c r="L5724" s="30">
        <v>1008</v>
      </c>
      <c r="M5724" s="2">
        <v>1</v>
      </c>
      <c r="N5724" s="2">
        <v>28</v>
      </c>
      <c r="O5724" s="31">
        <v>4.1851851851851855E-2</v>
      </c>
    </row>
    <row r="5725" spans="1:15" x14ac:dyDescent="0.25">
      <c r="A5725" s="2">
        <f t="shared" si="360"/>
        <v>2019</v>
      </c>
      <c r="B5725" s="2" t="str">
        <f t="shared" si="361"/>
        <v>Jan</v>
      </c>
      <c r="C5725" s="2">
        <f t="shared" si="362"/>
        <v>2</v>
      </c>
      <c r="D5725" s="2" t="str">
        <f t="shared" si="363"/>
        <v>Mon</v>
      </c>
      <c r="E5725" s="34">
        <v>43472</v>
      </c>
      <c r="F5725" s="30" t="s">
        <v>2794</v>
      </c>
      <c r="G5725" s="2" t="s">
        <v>2795</v>
      </c>
      <c r="H5725" s="30" t="s">
        <v>2796</v>
      </c>
      <c r="I5725" s="2">
        <v>7</v>
      </c>
      <c r="J5725" s="30" t="s">
        <v>1379</v>
      </c>
      <c r="K5725" s="2" t="s">
        <v>1264</v>
      </c>
      <c r="L5725" s="30">
        <v>1008</v>
      </c>
      <c r="M5725" s="2">
        <v>1</v>
      </c>
      <c r="N5725" s="2">
        <v>28</v>
      </c>
      <c r="O5725" s="31">
        <v>4.9548611111111113E-2</v>
      </c>
    </row>
    <row r="5726" spans="1:15" x14ac:dyDescent="0.25">
      <c r="A5726" s="2">
        <f t="shared" si="360"/>
        <v>2019</v>
      </c>
      <c r="B5726" s="2" t="str">
        <f t="shared" si="361"/>
        <v>Jan</v>
      </c>
      <c r="C5726" s="2">
        <f t="shared" si="362"/>
        <v>2</v>
      </c>
      <c r="D5726" s="2" t="str">
        <f t="shared" si="363"/>
        <v>Mon</v>
      </c>
      <c r="E5726" s="34">
        <v>43472</v>
      </c>
      <c r="F5726" s="30" t="s">
        <v>2794</v>
      </c>
      <c r="G5726" s="2" t="s">
        <v>2795</v>
      </c>
      <c r="H5726" s="30" t="s">
        <v>2796</v>
      </c>
      <c r="I5726" s="2">
        <v>7</v>
      </c>
      <c r="J5726" s="30" t="s">
        <v>1383</v>
      </c>
      <c r="K5726" s="2" t="s">
        <v>1275</v>
      </c>
      <c r="L5726" s="30">
        <v>1008</v>
      </c>
      <c r="M5726" s="2">
        <v>1</v>
      </c>
      <c r="N5726" s="2">
        <v>28</v>
      </c>
      <c r="O5726" s="31">
        <v>4.9016203703703708E-2</v>
      </c>
    </row>
    <row r="5727" spans="1:15" x14ac:dyDescent="0.25">
      <c r="A5727" s="2">
        <f t="shared" si="360"/>
        <v>2019</v>
      </c>
      <c r="B5727" s="2" t="str">
        <f t="shared" si="361"/>
        <v>Jan</v>
      </c>
      <c r="C5727" s="2">
        <f t="shared" si="362"/>
        <v>2</v>
      </c>
      <c r="D5727" s="2" t="str">
        <f t="shared" si="363"/>
        <v>Mon</v>
      </c>
      <c r="E5727" s="34">
        <v>43472</v>
      </c>
      <c r="F5727" s="30" t="s">
        <v>2794</v>
      </c>
      <c r="G5727" s="2" t="s">
        <v>2795</v>
      </c>
      <c r="H5727" s="30" t="s">
        <v>2796</v>
      </c>
      <c r="I5727" s="2">
        <v>7</v>
      </c>
      <c r="J5727" s="30" t="s">
        <v>1385</v>
      </c>
      <c r="K5727" s="2" t="s">
        <v>1348</v>
      </c>
      <c r="L5727" s="30">
        <v>1008</v>
      </c>
      <c r="M5727" s="2">
        <v>1</v>
      </c>
      <c r="N5727" s="2">
        <v>28</v>
      </c>
      <c r="O5727" s="31">
        <v>4.1851851851851855E-2</v>
      </c>
    </row>
    <row r="5728" spans="1:15" x14ac:dyDescent="0.25">
      <c r="A5728" s="2">
        <f t="shared" si="360"/>
        <v>2019</v>
      </c>
      <c r="B5728" s="2" t="str">
        <f t="shared" si="361"/>
        <v>Jan</v>
      </c>
      <c r="C5728" s="2">
        <f t="shared" si="362"/>
        <v>2</v>
      </c>
      <c r="D5728" s="2" t="str">
        <f t="shared" si="363"/>
        <v>Mon</v>
      </c>
      <c r="E5728" s="34">
        <v>43472</v>
      </c>
      <c r="F5728" s="30">
        <v>50240</v>
      </c>
      <c r="G5728" s="2" t="s">
        <v>618</v>
      </c>
      <c r="H5728" s="30" t="s">
        <v>2797</v>
      </c>
      <c r="I5728" s="2">
        <v>7</v>
      </c>
      <c r="J5728" s="30" t="s">
        <v>1258</v>
      </c>
      <c r="K5728" s="2" t="s">
        <v>1429</v>
      </c>
      <c r="L5728" s="30">
        <v>104</v>
      </c>
      <c r="M5728" s="2">
        <v>42</v>
      </c>
      <c r="N5728" s="2">
        <v>5</v>
      </c>
      <c r="O5728" s="31">
        <v>7.8946759259259258E-2</v>
      </c>
    </row>
    <row r="5729" spans="1:15" x14ac:dyDescent="0.25">
      <c r="A5729" s="2">
        <f t="shared" si="360"/>
        <v>2019</v>
      </c>
      <c r="B5729" s="2" t="str">
        <f t="shared" si="361"/>
        <v>Jan</v>
      </c>
      <c r="C5729" s="2">
        <f t="shared" si="362"/>
        <v>2</v>
      </c>
      <c r="D5729" s="2" t="str">
        <f t="shared" si="363"/>
        <v>Mon</v>
      </c>
      <c r="E5729" s="34">
        <v>43472</v>
      </c>
      <c r="F5729" s="30">
        <v>50240</v>
      </c>
      <c r="G5729" s="2" t="s">
        <v>618</v>
      </c>
      <c r="H5729" s="30" t="s">
        <v>2797</v>
      </c>
      <c r="I5729" s="2">
        <v>7</v>
      </c>
      <c r="J5729" s="30" t="s">
        <v>1877</v>
      </c>
      <c r="K5729" s="2" t="s">
        <v>1264</v>
      </c>
      <c r="L5729" s="30">
        <v>104</v>
      </c>
      <c r="M5729" s="2">
        <v>42</v>
      </c>
      <c r="N5729" s="2">
        <v>5</v>
      </c>
      <c r="O5729" s="31">
        <v>7.9236111111111118E-2</v>
      </c>
    </row>
    <row r="5730" spans="1:15" x14ac:dyDescent="0.25">
      <c r="A5730" s="2">
        <f t="shared" si="360"/>
        <v>2019</v>
      </c>
      <c r="B5730" s="2" t="str">
        <f t="shared" si="361"/>
        <v>Jan</v>
      </c>
      <c r="C5730" s="2">
        <f t="shared" si="362"/>
        <v>2</v>
      </c>
      <c r="D5730" s="2" t="str">
        <f t="shared" si="363"/>
        <v>Mon</v>
      </c>
      <c r="E5730" s="34">
        <v>43472</v>
      </c>
      <c r="F5730" s="30">
        <v>50240</v>
      </c>
      <c r="G5730" s="2" t="s">
        <v>618</v>
      </c>
      <c r="H5730" s="30" t="s">
        <v>2797</v>
      </c>
      <c r="I5730" s="2">
        <v>7</v>
      </c>
      <c r="J5730" s="30" t="s">
        <v>1935</v>
      </c>
      <c r="K5730" s="2" t="s">
        <v>1429</v>
      </c>
      <c r="L5730" s="30">
        <v>104</v>
      </c>
      <c r="M5730" s="2">
        <v>42</v>
      </c>
      <c r="N5730" s="2">
        <v>5</v>
      </c>
      <c r="O5730" s="31">
        <v>7.9097222222222222E-2</v>
      </c>
    </row>
    <row r="5731" spans="1:15" x14ac:dyDescent="0.25">
      <c r="A5731" s="2">
        <f t="shared" si="360"/>
        <v>2019</v>
      </c>
      <c r="B5731" s="2" t="str">
        <f t="shared" si="361"/>
        <v>Jan</v>
      </c>
      <c r="C5731" s="2">
        <f t="shared" si="362"/>
        <v>2</v>
      </c>
      <c r="D5731" s="2" t="str">
        <f t="shared" si="363"/>
        <v>Mon</v>
      </c>
      <c r="E5731" s="34">
        <v>43472</v>
      </c>
      <c r="F5731" s="30">
        <v>50240</v>
      </c>
      <c r="G5731" s="2" t="s">
        <v>618</v>
      </c>
      <c r="H5731" s="30" t="s">
        <v>2797</v>
      </c>
      <c r="I5731" s="2">
        <v>7</v>
      </c>
      <c r="J5731" s="30" t="s">
        <v>3282</v>
      </c>
      <c r="K5731" s="2" t="s">
        <v>1429</v>
      </c>
      <c r="L5731" s="30">
        <v>104</v>
      </c>
      <c r="M5731" s="2">
        <v>42</v>
      </c>
      <c r="N5731" s="2">
        <v>5</v>
      </c>
      <c r="O5731" s="31">
        <v>1.0358796296296295E-2</v>
      </c>
    </row>
    <row r="5732" spans="1:15" x14ac:dyDescent="0.25">
      <c r="A5732" s="2">
        <f t="shared" si="360"/>
        <v>2019</v>
      </c>
      <c r="B5732" s="2" t="str">
        <f t="shared" si="361"/>
        <v>Jan</v>
      </c>
      <c r="C5732" s="2">
        <f t="shared" si="362"/>
        <v>2</v>
      </c>
      <c r="D5732" s="2" t="str">
        <f t="shared" si="363"/>
        <v>Mon</v>
      </c>
      <c r="E5732" s="34">
        <v>43472</v>
      </c>
      <c r="F5732" s="30">
        <v>50179</v>
      </c>
      <c r="G5732" s="2" t="s">
        <v>804</v>
      </c>
      <c r="H5732" s="30" t="s">
        <v>2798</v>
      </c>
      <c r="I5732" s="2">
        <v>38</v>
      </c>
      <c r="J5732" s="30" t="s">
        <v>1775</v>
      </c>
      <c r="K5732" s="2" t="s">
        <v>1429</v>
      </c>
      <c r="L5732" s="30">
        <v>7865</v>
      </c>
      <c r="M5732" s="2">
        <v>233</v>
      </c>
      <c r="N5732" s="2">
        <v>25</v>
      </c>
      <c r="O5732" s="31">
        <v>0.1059375</v>
      </c>
    </row>
    <row r="5733" spans="1:15" x14ac:dyDescent="0.25">
      <c r="A5733" s="2">
        <f t="shared" si="360"/>
        <v>2019</v>
      </c>
      <c r="B5733" s="2" t="str">
        <f t="shared" si="361"/>
        <v>Jan</v>
      </c>
      <c r="C5733" s="2">
        <f t="shared" si="362"/>
        <v>2</v>
      </c>
      <c r="D5733" s="2" t="str">
        <f t="shared" si="363"/>
        <v>Mon</v>
      </c>
      <c r="E5733" s="34">
        <v>43472</v>
      </c>
      <c r="F5733" s="30">
        <v>50179</v>
      </c>
      <c r="G5733" s="2" t="s">
        <v>804</v>
      </c>
      <c r="H5733" s="30" t="s">
        <v>2798</v>
      </c>
      <c r="I5733" s="2">
        <v>38</v>
      </c>
      <c r="J5733" s="30" t="s">
        <v>1776</v>
      </c>
      <c r="K5733" s="2" t="s">
        <v>1429</v>
      </c>
      <c r="L5733" s="30">
        <v>7865</v>
      </c>
      <c r="M5733" s="2">
        <v>233</v>
      </c>
      <c r="N5733" s="2">
        <v>25</v>
      </c>
      <c r="O5733" s="31">
        <v>0.1059837962962963</v>
      </c>
    </row>
    <row r="5734" spans="1:15" x14ac:dyDescent="0.25">
      <c r="A5734" s="2">
        <f t="shared" si="360"/>
        <v>2019</v>
      </c>
      <c r="B5734" s="2" t="str">
        <f t="shared" si="361"/>
        <v>Jan</v>
      </c>
      <c r="C5734" s="2">
        <f t="shared" si="362"/>
        <v>2</v>
      </c>
      <c r="D5734" s="2" t="str">
        <f t="shared" si="363"/>
        <v>Mon</v>
      </c>
      <c r="E5734" s="34">
        <v>43472</v>
      </c>
      <c r="F5734" s="30">
        <v>50179</v>
      </c>
      <c r="G5734" s="2" t="s">
        <v>804</v>
      </c>
      <c r="H5734" s="30" t="s">
        <v>2798</v>
      </c>
      <c r="I5734" s="2">
        <v>38</v>
      </c>
      <c r="J5734" s="30" t="s">
        <v>1778</v>
      </c>
      <c r="K5734" s="2" t="s">
        <v>1429</v>
      </c>
      <c r="L5734" s="30">
        <v>7865</v>
      </c>
      <c r="M5734" s="2">
        <v>233</v>
      </c>
      <c r="N5734" s="2">
        <v>25</v>
      </c>
      <c r="O5734" s="31">
        <v>0.10597222222222223</v>
      </c>
    </row>
    <row r="5735" spans="1:15" x14ac:dyDescent="0.25">
      <c r="A5735" s="2">
        <f t="shared" si="360"/>
        <v>2019</v>
      </c>
      <c r="B5735" s="2" t="str">
        <f t="shared" si="361"/>
        <v>Jan</v>
      </c>
      <c r="C5735" s="2">
        <f t="shared" si="362"/>
        <v>2</v>
      </c>
      <c r="D5735" s="2" t="str">
        <f t="shared" si="363"/>
        <v>Mon</v>
      </c>
      <c r="E5735" s="34">
        <v>43472</v>
      </c>
      <c r="F5735" s="30">
        <v>50179</v>
      </c>
      <c r="G5735" s="2" t="s">
        <v>804</v>
      </c>
      <c r="H5735" s="30" t="s">
        <v>2798</v>
      </c>
      <c r="I5735" s="2">
        <v>38</v>
      </c>
      <c r="J5735" s="30" t="s">
        <v>1808</v>
      </c>
      <c r="K5735" s="2" t="s">
        <v>1264</v>
      </c>
      <c r="L5735" s="30">
        <v>7865</v>
      </c>
      <c r="M5735" s="2">
        <v>233</v>
      </c>
      <c r="N5735" s="2">
        <v>25</v>
      </c>
      <c r="O5735" s="31">
        <v>0.1059375</v>
      </c>
    </row>
    <row r="5736" spans="1:15" x14ac:dyDescent="0.25">
      <c r="A5736" s="2">
        <f t="shared" si="360"/>
        <v>2019</v>
      </c>
      <c r="B5736" s="2" t="str">
        <f t="shared" si="361"/>
        <v>Jan</v>
      </c>
      <c r="C5736" s="2">
        <f t="shared" si="362"/>
        <v>2</v>
      </c>
      <c r="D5736" s="2" t="str">
        <f t="shared" si="363"/>
        <v>Mon</v>
      </c>
      <c r="E5736" s="34">
        <v>43472</v>
      </c>
      <c r="F5736" s="30">
        <v>50179</v>
      </c>
      <c r="G5736" s="2" t="s">
        <v>804</v>
      </c>
      <c r="H5736" s="30" t="s">
        <v>2798</v>
      </c>
      <c r="I5736" s="2">
        <v>38</v>
      </c>
      <c r="J5736" s="30" t="s">
        <v>1943</v>
      </c>
      <c r="K5736" s="2" t="s">
        <v>1264</v>
      </c>
      <c r="L5736" s="30">
        <v>7865</v>
      </c>
      <c r="M5736" s="2">
        <v>233</v>
      </c>
      <c r="N5736" s="2">
        <v>25</v>
      </c>
      <c r="O5736" s="31">
        <v>0.10592592592592592</v>
      </c>
    </row>
    <row r="5737" spans="1:15" x14ac:dyDescent="0.25">
      <c r="A5737" s="2">
        <f t="shared" si="360"/>
        <v>2019</v>
      </c>
      <c r="B5737" s="2" t="str">
        <f t="shared" si="361"/>
        <v>Jan</v>
      </c>
      <c r="C5737" s="2">
        <f t="shared" si="362"/>
        <v>2</v>
      </c>
      <c r="D5737" s="2" t="str">
        <f t="shared" si="363"/>
        <v>Mon</v>
      </c>
      <c r="E5737" s="34">
        <v>43472</v>
      </c>
      <c r="F5737" s="30">
        <v>50179</v>
      </c>
      <c r="G5737" s="2" t="s">
        <v>804</v>
      </c>
      <c r="H5737" s="30" t="s">
        <v>2798</v>
      </c>
      <c r="I5737" s="2">
        <v>38</v>
      </c>
      <c r="J5737" s="30" t="s">
        <v>1950</v>
      </c>
      <c r="K5737" s="2" t="s">
        <v>1429</v>
      </c>
      <c r="L5737" s="30">
        <v>7865</v>
      </c>
      <c r="M5737" s="2">
        <v>233</v>
      </c>
      <c r="N5737" s="2">
        <v>25</v>
      </c>
      <c r="O5737" s="31">
        <v>0.1059375</v>
      </c>
    </row>
    <row r="5738" spans="1:15" x14ac:dyDescent="0.25">
      <c r="A5738" s="2">
        <f t="shared" si="360"/>
        <v>2019</v>
      </c>
      <c r="B5738" s="2" t="str">
        <f t="shared" si="361"/>
        <v>Jan</v>
      </c>
      <c r="C5738" s="2">
        <f t="shared" si="362"/>
        <v>2</v>
      </c>
      <c r="D5738" s="2" t="str">
        <f t="shared" si="363"/>
        <v>Mon</v>
      </c>
      <c r="E5738" s="34">
        <v>43472</v>
      </c>
      <c r="F5738" s="30">
        <v>50179</v>
      </c>
      <c r="G5738" s="2" t="s">
        <v>804</v>
      </c>
      <c r="H5738" s="30" t="s">
        <v>2798</v>
      </c>
      <c r="I5738" s="2">
        <v>38</v>
      </c>
      <c r="J5738" s="30" t="s">
        <v>1970</v>
      </c>
      <c r="K5738" s="2" t="s">
        <v>1272</v>
      </c>
      <c r="L5738" s="30">
        <v>7865</v>
      </c>
      <c r="M5738" s="2">
        <v>233</v>
      </c>
      <c r="N5738" s="2">
        <v>25</v>
      </c>
      <c r="O5738" s="31">
        <v>9.2592592592592605E-3</v>
      </c>
    </row>
    <row r="5739" spans="1:15" x14ac:dyDescent="0.25">
      <c r="A5739" s="2">
        <f t="shared" si="360"/>
        <v>2019</v>
      </c>
      <c r="B5739" s="2" t="str">
        <f t="shared" si="361"/>
        <v>Jan</v>
      </c>
      <c r="C5739" s="2">
        <f t="shared" si="362"/>
        <v>2</v>
      </c>
      <c r="D5739" s="2" t="str">
        <f t="shared" si="363"/>
        <v>Mon</v>
      </c>
      <c r="E5739" s="34">
        <v>43472</v>
      </c>
      <c r="F5739" s="30">
        <v>50179</v>
      </c>
      <c r="G5739" s="2" t="s">
        <v>804</v>
      </c>
      <c r="H5739" s="30" t="s">
        <v>2798</v>
      </c>
      <c r="I5739" s="2">
        <v>38</v>
      </c>
      <c r="J5739" s="30" t="s">
        <v>2441</v>
      </c>
      <c r="K5739" s="2" t="s">
        <v>1429</v>
      </c>
      <c r="L5739" s="30">
        <v>7865</v>
      </c>
      <c r="M5739" s="2">
        <v>233</v>
      </c>
      <c r="N5739" s="2">
        <v>25</v>
      </c>
      <c r="O5739" s="31">
        <v>0.1059837962962963</v>
      </c>
    </row>
    <row r="5740" spans="1:15" x14ac:dyDescent="0.25">
      <c r="A5740" s="2">
        <f t="shared" si="360"/>
        <v>2019</v>
      </c>
      <c r="B5740" s="2" t="str">
        <f t="shared" si="361"/>
        <v>Jan</v>
      </c>
      <c r="C5740" s="2">
        <f t="shared" si="362"/>
        <v>2</v>
      </c>
      <c r="D5740" s="2" t="str">
        <f t="shared" si="363"/>
        <v>Mon</v>
      </c>
      <c r="E5740" s="34">
        <v>43472</v>
      </c>
      <c r="F5740" s="30">
        <v>50179</v>
      </c>
      <c r="G5740" s="2" t="s">
        <v>804</v>
      </c>
      <c r="H5740" s="30" t="s">
        <v>2798</v>
      </c>
      <c r="I5740" s="2">
        <v>38</v>
      </c>
      <c r="J5740" s="30" t="s">
        <v>2445</v>
      </c>
      <c r="K5740" s="2" t="s">
        <v>1429</v>
      </c>
      <c r="L5740" s="30">
        <v>7865</v>
      </c>
      <c r="M5740" s="2">
        <v>233</v>
      </c>
      <c r="N5740" s="2">
        <v>25</v>
      </c>
      <c r="O5740" s="31">
        <v>0.10599537037037036</v>
      </c>
    </row>
    <row r="5741" spans="1:15" x14ac:dyDescent="0.25">
      <c r="A5741" s="2">
        <f t="shared" si="360"/>
        <v>2019</v>
      </c>
      <c r="B5741" s="2" t="str">
        <f t="shared" si="361"/>
        <v>Jan</v>
      </c>
      <c r="C5741" s="2">
        <f t="shared" si="362"/>
        <v>2</v>
      </c>
      <c r="D5741" s="2" t="str">
        <f t="shared" si="363"/>
        <v>Mon</v>
      </c>
      <c r="E5741" s="34">
        <v>43472</v>
      </c>
      <c r="F5741" s="30">
        <v>50179</v>
      </c>
      <c r="G5741" s="2" t="s">
        <v>804</v>
      </c>
      <c r="H5741" s="30" t="s">
        <v>2798</v>
      </c>
      <c r="I5741" s="2">
        <v>38</v>
      </c>
      <c r="J5741" s="30" t="s">
        <v>2447</v>
      </c>
      <c r="K5741" s="2" t="s">
        <v>1429</v>
      </c>
      <c r="L5741" s="30">
        <v>7865</v>
      </c>
      <c r="M5741" s="2">
        <v>233</v>
      </c>
      <c r="N5741" s="2">
        <v>25</v>
      </c>
      <c r="O5741" s="31">
        <v>0.10612268518518519</v>
      </c>
    </row>
    <row r="5742" spans="1:15" x14ac:dyDescent="0.25">
      <c r="A5742" s="2">
        <f t="shared" si="360"/>
        <v>2019</v>
      </c>
      <c r="B5742" s="2" t="str">
        <f t="shared" si="361"/>
        <v>Jan</v>
      </c>
      <c r="C5742" s="2">
        <f t="shared" si="362"/>
        <v>2</v>
      </c>
      <c r="D5742" s="2" t="str">
        <f t="shared" si="363"/>
        <v>Mon</v>
      </c>
      <c r="E5742" s="34">
        <v>43472</v>
      </c>
      <c r="F5742" s="30">
        <v>50179</v>
      </c>
      <c r="G5742" s="2" t="s">
        <v>804</v>
      </c>
      <c r="H5742" s="30" t="s">
        <v>2798</v>
      </c>
      <c r="I5742" s="2">
        <v>38</v>
      </c>
      <c r="J5742" s="30" t="s">
        <v>2460</v>
      </c>
      <c r="K5742" s="2" t="s">
        <v>1429</v>
      </c>
      <c r="L5742" s="30">
        <v>7865</v>
      </c>
      <c r="M5742" s="2">
        <v>233</v>
      </c>
      <c r="N5742" s="2">
        <v>25</v>
      </c>
      <c r="O5742" s="31">
        <v>0.10597222222222223</v>
      </c>
    </row>
    <row r="5743" spans="1:15" x14ac:dyDescent="0.25">
      <c r="A5743" s="2">
        <f t="shared" si="360"/>
        <v>2019</v>
      </c>
      <c r="B5743" s="2" t="str">
        <f t="shared" si="361"/>
        <v>Jan</v>
      </c>
      <c r="C5743" s="2">
        <f t="shared" si="362"/>
        <v>2</v>
      </c>
      <c r="D5743" s="2" t="str">
        <f t="shared" si="363"/>
        <v>Mon</v>
      </c>
      <c r="E5743" s="34">
        <v>43472</v>
      </c>
      <c r="F5743" s="30">
        <v>50219</v>
      </c>
      <c r="G5743" s="2" t="s">
        <v>39</v>
      </c>
      <c r="H5743" s="30" t="s">
        <v>2799</v>
      </c>
      <c r="I5743" s="2">
        <v>18</v>
      </c>
      <c r="J5743" s="30" t="s">
        <v>1779</v>
      </c>
      <c r="K5743" s="2" t="s">
        <v>1272</v>
      </c>
      <c r="L5743" s="30">
        <v>4512</v>
      </c>
      <c r="M5743" s="2">
        <v>11</v>
      </c>
      <c r="N5743" s="2">
        <v>57</v>
      </c>
      <c r="O5743" s="31">
        <v>2.5231481481481483E-2</v>
      </c>
    </row>
    <row r="5744" spans="1:15" x14ac:dyDescent="0.25">
      <c r="A5744" s="2">
        <f t="shared" ref="A5744:A5807" si="364">YEAR(E5744)</f>
        <v>2019</v>
      </c>
      <c r="B5744" s="2" t="str">
        <f t="shared" ref="B5744:B5807" si="365">TEXT(E5744,"MMM")</f>
        <v>Jan</v>
      </c>
      <c r="C5744" s="2">
        <f t="shared" ref="C5744:C5807" si="366">WEEKNUM(E5744)</f>
        <v>2</v>
      </c>
      <c r="D5744" s="2" t="str">
        <f t="shared" ref="D5744:D5807" si="367">TEXT(E5744,"DDD")</f>
        <v>Mon</v>
      </c>
      <c r="E5744" s="34">
        <v>43472</v>
      </c>
      <c r="F5744" s="30" t="s">
        <v>2800</v>
      </c>
      <c r="G5744" s="2" t="s">
        <v>2801</v>
      </c>
      <c r="H5744" s="30" t="s">
        <v>2802</v>
      </c>
      <c r="I5744" s="2">
        <v>38</v>
      </c>
      <c r="J5744" s="30" t="s">
        <v>1779</v>
      </c>
      <c r="K5744" s="2" t="s">
        <v>1272</v>
      </c>
      <c r="L5744" s="30">
        <v>6749</v>
      </c>
      <c r="M5744" s="2">
        <v>101</v>
      </c>
      <c r="N5744" s="2">
        <v>54</v>
      </c>
      <c r="O5744" s="31">
        <v>4.53587962962963E-2</v>
      </c>
    </row>
    <row r="5745" spans="1:15" x14ac:dyDescent="0.25">
      <c r="A5745" s="2">
        <f t="shared" si="364"/>
        <v>2019</v>
      </c>
      <c r="B5745" s="2" t="str">
        <f t="shared" si="365"/>
        <v>Jan</v>
      </c>
      <c r="C5745" s="2">
        <f t="shared" si="366"/>
        <v>2</v>
      </c>
      <c r="D5745" s="2" t="str">
        <f t="shared" si="367"/>
        <v>Mon</v>
      </c>
      <c r="E5745" s="34">
        <v>43472</v>
      </c>
      <c r="F5745" s="30">
        <v>50231</v>
      </c>
      <c r="G5745" s="2" t="s">
        <v>10</v>
      </c>
      <c r="H5745" s="30" t="s">
        <v>2803</v>
      </c>
      <c r="I5745" s="2">
        <v>10</v>
      </c>
      <c r="J5745" s="30" t="s">
        <v>1305</v>
      </c>
      <c r="K5745" s="2" t="s">
        <v>1257</v>
      </c>
      <c r="L5745" s="30">
        <v>1218</v>
      </c>
      <c r="M5745" s="2">
        <v>2</v>
      </c>
      <c r="N5745" s="2">
        <v>29</v>
      </c>
      <c r="O5745" s="31">
        <v>5.4745370370370373E-3</v>
      </c>
    </row>
    <row r="5746" spans="1:15" x14ac:dyDescent="0.25">
      <c r="A5746" s="2">
        <f t="shared" si="364"/>
        <v>2019</v>
      </c>
      <c r="B5746" s="2" t="str">
        <f t="shared" si="365"/>
        <v>Jan</v>
      </c>
      <c r="C5746" s="2">
        <f t="shared" si="366"/>
        <v>2</v>
      </c>
      <c r="D5746" s="2" t="str">
        <f t="shared" si="367"/>
        <v>Mon</v>
      </c>
      <c r="E5746" s="34">
        <v>43472</v>
      </c>
      <c r="F5746" s="30">
        <v>50231</v>
      </c>
      <c r="G5746" s="2" t="s">
        <v>10</v>
      </c>
      <c r="H5746" s="30" t="s">
        <v>2803</v>
      </c>
      <c r="I5746" s="2">
        <v>10</v>
      </c>
      <c r="J5746" s="30" t="s">
        <v>1380</v>
      </c>
      <c r="K5746" s="2" t="s">
        <v>1264</v>
      </c>
      <c r="L5746" s="30">
        <v>1218</v>
      </c>
      <c r="M5746" s="2">
        <v>2</v>
      </c>
      <c r="N5746" s="2">
        <v>29</v>
      </c>
      <c r="O5746" s="31">
        <v>9.525462962962963E-3</v>
      </c>
    </row>
    <row r="5747" spans="1:15" x14ac:dyDescent="0.25">
      <c r="A5747" s="2">
        <f t="shared" si="364"/>
        <v>2019</v>
      </c>
      <c r="B5747" s="2" t="str">
        <f t="shared" si="365"/>
        <v>Jan</v>
      </c>
      <c r="C5747" s="2">
        <f t="shared" si="366"/>
        <v>2</v>
      </c>
      <c r="D5747" s="2" t="str">
        <f t="shared" si="367"/>
        <v>Mon</v>
      </c>
      <c r="E5747" s="34">
        <v>43472</v>
      </c>
      <c r="F5747" s="30">
        <v>50231</v>
      </c>
      <c r="G5747" s="2" t="s">
        <v>10</v>
      </c>
      <c r="H5747" s="30" t="s">
        <v>2803</v>
      </c>
      <c r="I5747" s="2">
        <v>10</v>
      </c>
      <c r="J5747" s="30" t="s">
        <v>1673</v>
      </c>
      <c r="K5747" s="2" t="s">
        <v>1272</v>
      </c>
      <c r="L5747" s="30">
        <v>1218</v>
      </c>
      <c r="M5747" s="2">
        <v>2</v>
      </c>
      <c r="N5747" s="2">
        <v>29</v>
      </c>
      <c r="O5747" s="31">
        <v>9.7106481481481471E-3</v>
      </c>
    </row>
    <row r="5748" spans="1:15" x14ac:dyDescent="0.25">
      <c r="A5748" s="2">
        <f t="shared" si="364"/>
        <v>2019</v>
      </c>
      <c r="B5748" s="2" t="str">
        <f t="shared" si="365"/>
        <v>Jan</v>
      </c>
      <c r="C5748" s="2">
        <f t="shared" si="366"/>
        <v>2</v>
      </c>
      <c r="D5748" s="2" t="str">
        <f t="shared" si="367"/>
        <v>Mon</v>
      </c>
      <c r="E5748" s="34">
        <v>43472</v>
      </c>
      <c r="F5748" s="30" t="s">
        <v>2804</v>
      </c>
      <c r="G5748" s="2" t="s">
        <v>2805</v>
      </c>
      <c r="H5748" s="30" t="s">
        <v>2806</v>
      </c>
      <c r="I5748" s="2">
        <v>24</v>
      </c>
      <c r="J5748" s="30" t="s">
        <v>1674</v>
      </c>
      <c r="K5748" s="2" t="s">
        <v>1280</v>
      </c>
      <c r="L5748" s="30">
        <v>2573</v>
      </c>
      <c r="M5748" s="2">
        <v>97</v>
      </c>
      <c r="N5748" s="2">
        <v>25</v>
      </c>
      <c r="O5748" s="31">
        <v>7.678240740740741E-2</v>
      </c>
    </row>
    <row r="5749" spans="1:15" x14ac:dyDescent="0.25">
      <c r="A5749" s="2">
        <f t="shared" si="364"/>
        <v>2019</v>
      </c>
      <c r="B5749" s="2" t="str">
        <f t="shared" si="365"/>
        <v>Jan</v>
      </c>
      <c r="C5749" s="2">
        <f t="shared" si="366"/>
        <v>2</v>
      </c>
      <c r="D5749" s="2" t="str">
        <f t="shared" si="367"/>
        <v>Mon</v>
      </c>
      <c r="E5749" s="34">
        <v>43472</v>
      </c>
      <c r="F5749" s="30" t="s">
        <v>2804</v>
      </c>
      <c r="G5749" s="2" t="s">
        <v>2805</v>
      </c>
      <c r="H5749" s="30" t="s">
        <v>2806</v>
      </c>
      <c r="I5749" s="2">
        <v>24</v>
      </c>
      <c r="J5749" s="30" t="s">
        <v>1896</v>
      </c>
      <c r="K5749" s="2" t="s">
        <v>1429</v>
      </c>
      <c r="L5749" s="30">
        <v>2573</v>
      </c>
      <c r="M5749" s="2">
        <v>97</v>
      </c>
      <c r="N5749" s="2">
        <v>25</v>
      </c>
      <c r="O5749" s="31">
        <v>7.6793981481481477E-2</v>
      </c>
    </row>
    <row r="5750" spans="1:15" x14ac:dyDescent="0.25">
      <c r="A5750" s="2">
        <f t="shared" si="364"/>
        <v>2019</v>
      </c>
      <c r="B5750" s="2" t="str">
        <f t="shared" si="365"/>
        <v>Jan</v>
      </c>
      <c r="C5750" s="2">
        <f t="shared" si="366"/>
        <v>2</v>
      </c>
      <c r="D5750" s="2" t="str">
        <f t="shared" si="367"/>
        <v>Mon</v>
      </c>
      <c r="E5750" s="34">
        <v>43472</v>
      </c>
      <c r="F5750" s="30" t="s">
        <v>2804</v>
      </c>
      <c r="G5750" s="2" t="s">
        <v>2805</v>
      </c>
      <c r="H5750" s="30" t="s">
        <v>2806</v>
      </c>
      <c r="I5750" s="2">
        <v>24</v>
      </c>
      <c r="J5750" s="30" t="s">
        <v>1971</v>
      </c>
      <c r="K5750" s="2" t="s">
        <v>1429</v>
      </c>
      <c r="L5750" s="30">
        <v>2573</v>
      </c>
      <c r="M5750" s="2">
        <v>97</v>
      </c>
      <c r="N5750" s="2">
        <v>25</v>
      </c>
      <c r="O5750" s="31">
        <v>4.9803240740740738E-2</v>
      </c>
    </row>
    <row r="5751" spans="1:15" x14ac:dyDescent="0.25">
      <c r="A5751" s="2">
        <f t="shared" si="364"/>
        <v>2019</v>
      </c>
      <c r="B5751" s="2" t="str">
        <f t="shared" si="365"/>
        <v>Jan</v>
      </c>
      <c r="C5751" s="2">
        <f t="shared" si="366"/>
        <v>2</v>
      </c>
      <c r="D5751" s="2" t="str">
        <f t="shared" si="367"/>
        <v>Mon</v>
      </c>
      <c r="E5751" s="34">
        <v>43472</v>
      </c>
      <c r="F5751" s="30" t="s">
        <v>2804</v>
      </c>
      <c r="G5751" s="2" t="s">
        <v>2805</v>
      </c>
      <c r="H5751" s="30" t="s">
        <v>2806</v>
      </c>
      <c r="I5751" s="2">
        <v>24</v>
      </c>
      <c r="J5751" s="30" t="s">
        <v>2036</v>
      </c>
      <c r="K5751" s="2" t="s">
        <v>1429</v>
      </c>
      <c r="L5751" s="30">
        <v>2573</v>
      </c>
      <c r="M5751" s="2">
        <v>97</v>
      </c>
      <c r="N5751" s="2">
        <v>25</v>
      </c>
      <c r="O5751" s="31">
        <v>7.6817129629629624E-2</v>
      </c>
    </row>
    <row r="5752" spans="1:15" x14ac:dyDescent="0.25">
      <c r="A5752" s="2">
        <f t="shared" si="364"/>
        <v>2019</v>
      </c>
      <c r="B5752" s="2" t="str">
        <f t="shared" si="365"/>
        <v>Jan</v>
      </c>
      <c r="C5752" s="2">
        <f t="shared" si="366"/>
        <v>2</v>
      </c>
      <c r="D5752" s="2" t="str">
        <f t="shared" si="367"/>
        <v>Mon</v>
      </c>
      <c r="E5752" s="34">
        <v>43472</v>
      </c>
      <c r="F5752" s="30" t="s">
        <v>2804</v>
      </c>
      <c r="G5752" s="2" t="s">
        <v>2805</v>
      </c>
      <c r="H5752" s="30" t="s">
        <v>2806</v>
      </c>
      <c r="I5752" s="2">
        <v>24</v>
      </c>
      <c r="J5752" s="30" t="s">
        <v>2515</v>
      </c>
      <c r="K5752" s="2" t="s">
        <v>1429</v>
      </c>
      <c r="L5752" s="30">
        <v>2573</v>
      </c>
      <c r="M5752" s="2">
        <v>97</v>
      </c>
      <c r="N5752" s="2">
        <v>25</v>
      </c>
      <c r="O5752" s="31">
        <v>8.2789351851851864E-2</v>
      </c>
    </row>
    <row r="5753" spans="1:15" x14ac:dyDescent="0.25">
      <c r="A5753" s="2">
        <f t="shared" si="364"/>
        <v>2019</v>
      </c>
      <c r="B5753" s="2" t="str">
        <f t="shared" si="365"/>
        <v>Jan</v>
      </c>
      <c r="C5753" s="2">
        <f t="shared" si="366"/>
        <v>2</v>
      </c>
      <c r="D5753" s="2" t="str">
        <f t="shared" si="367"/>
        <v>Mon</v>
      </c>
      <c r="E5753" s="34">
        <v>43472</v>
      </c>
      <c r="F5753" s="30" t="s">
        <v>2804</v>
      </c>
      <c r="G5753" s="2" t="s">
        <v>2805</v>
      </c>
      <c r="H5753" s="30" t="s">
        <v>2806</v>
      </c>
      <c r="I5753" s="2">
        <v>24</v>
      </c>
      <c r="J5753" s="30" t="s">
        <v>3283</v>
      </c>
      <c r="K5753" s="2" t="s">
        <v>1429</v>
      </c>
      <c r="L5753" s="30">
        <v>2573</v>
      </c>
      <c r="M5753" s="2">
        <v>97</v>
      </c>
      <c r="N5753" s="2">
        <v>25</v>
      </c>
      <c r="O5753" s="31">
        <v>8.324074074074074E-2</v>
      </c>
    </row>
    <row r="5754" spans="1:15" x14ac:dyDescent="0.25">
      <c r="A5754" s="2">
        <f t="shared" si="364"/>
        <v>2019</v>
      </c>
      <c r="B5754" s="2" t="str">
        <f t="shared" si="365"/>
        <v>Jan</v>
      </c>
      <c r="C5754" s="2">
        <f t="shared" si="366"/>
        <v>2</v>
      </c>
      <c r="D5754" s="2" t="str">
        <f t="shared" si="367"/>
        <v>Mon</v>
      </c>
      <c r="E5754" s="34">
        <v>43472</v>
      </c>
      <c r="F5754" s="30" t="s">
        <v>2804</v>
      </c>
      <c r="G5754" s="2" t="s">
        <v>2805</v>
      </c>
      <c r="H5754" s="30" t="s">
        <v>2806</v>
      </c>
      <c r="I5754" s="2">
        <v>24</v>
      </c>
      <c r="J5754" s="30" t="s">
        <v>3284</v>
      </c>
      <c r="K5754" s="2" t="s">
        <v>1264</v>
      </c>
      <c r="L5754" s="30">
        <v>2573</v>
      </c>
      <c r="M5754" s="2">
        <v>97</v>
      </c>
      <c r="N5754" s="2">
        <v>25</v>
      </c>
      <c r="O5754" s="31">
        <v>9.2812500000000006E-2</v>
      </c>
    </row>
    <row r="5755" spans="1:15" x14ac:dyDescent="0.25">
      <c r="A5755" s="2">
        <f t="shared" si="364"/>
        <v>2019</v>
      </c>
      <c r="B5755" s="2" t="str">
        <f t="shared" si="365"/>
        <v>Jan</v>
      </c>
      <c r="C5755" s="2">
        <f t="shared" si="366"/>
        <v>2</v>
      </c>
      <c r="D5755" s="2" t="str">
        <f t="shared" si="367"/>
        <v>Mon</v>
      </c>
      <c r="E5755" s="34">
        <v>43472</v>
      </c>
      <c r="F5755" s="30" t="s">
        <v>2804</v>
      </c>
      <c r="G5755" s="2" t="s">
        <v>2805</v>
      </c>
      <c r="H5755" s="30" t="s">
        <v>2806</v>
      </c>
      <c r="I5755" s="2">
        <v>24</v>
      </c>
      <c r="J5755" s="30" t="s">
        <v>3285</v>
      </c>
      <c r="K5755" s="2" t="s">
        <v>1264</v>
      </c>
      <c r="L5755" s="30">
        <v>2573</v>
      </c>
      <c r="M5755" s="2">
        <v>97</v>
      </c>
      <c r="N5755" s="2">
        <v>25</v>
      </c>
      <c r="O5755" s="31">
        <v>8.324074074074074E-2</v>
      </c>
    </row>
    <row r="5756" spans="1:15" x14ac:dyDescent="0.25">
      <c r="A5756" s="2">
        <f t="shared" si="364"/>
        <v>2019</v>
      </c>
      <c r="B5756" s="2" t="str">
        <f t="shared" si="365"/>
        <v>Jan</v>
      </c>
      <c r="C5756" s="2">
        <f t="shared" si="366"/>
        <v>2</v>
      </c>
      <c r="D5756" s="2" t="str">
        <f t="shared" si="367"/>
        <v>Mon</v>
      </c>
      <c r="E5756" s="34">
        <v>43472</v>
      </c>
      <c r="F5756" s="30" t="s">
        <v>2804</v>
      </c>
      <c r="G5756" s="2" t="s">
        <v>2805</v>
      </c>
      <c r="H5756" s="30" t="s">
        <v>2806</v>
      </c>
      <c r="I5756" s="2">
        <v>24</v>
      </c>
      <c r="J5756" s="30" t="s">
        <v>3286</v>
      </c>
      <c r="K5756" s="2" t="s">
        <v>1264</v>
      </c>
      <c r="L5756" s="30">
        <v>2573</v>
      </c>
      <c r="M5756" s="2">
        <v>97</v>
      </c>
      <c r="N5756" s="2">
        <v>25</v>
      </c>
      <c r="O5756" s="31">
        <v>9.2812500000000006E-2</v>
      </c>
    </row>
    <row r="5757" spans="1:15" x14ac:dyDescent="0.25">
      <c r="A5757" s="2">
        <f t="shared" si="364"/>
        <v>2019</v>
      </c>
      <c r="B5757" s="2" t="str">
        <f t="shared" si="365"/>
        <v>Jan</v>
      </c>
      <c r="C5757" s="2">
        <f t="shared" si="366"/>
        <v>2</v>
      </c>
      <c r="D5757" s="2" t="str">
        <f t="shared" si="367"/>
        <v>Mon</v>
      </c>
      <c r="E5757" s="34">
        <v>43472</v>
      </c>
      <c r="F5757" s="30" t="s">
        <v>2804</v>
      </c>
      <c r="G5757" s="2" t="s">
        <v>2805</v>
      </c>
      <c r="H5757" s="30" t="s">
        <v>2806</v>
      </c>
      <c r="I5757" s="2">
        <v>24</v>
      </c>
      <c r="J5757" s="30" t="s">
        <v>3287</v>
      </c>
      <c r="K5757" s="2" t="s">
        <v>1429</v>
      </c>
      <c r="L5757" s="30">
        <v>2573</v>
      </c>
      <c r="M5757" s="2">
        <v>97</v>
      </c>
      <c r="N5757" s="2">
        <v>25</v>
      </c>
      <c r="O5757" s="31">
        <v>8.324074074074074E-2</v>
      </c>
    </row>
    <row r="5758" spans="1:15" x14ac:dyDescent="0.25">
      <c r="A5758" s="2">
        <f t="shared" si="364"/>
        <v>2019</v>
      </c>
      <c r="B5758" s="2" t="str">
        <f t="shared" si="365"/>
        <v>Jan</v>
      </c>
      <c r="C5758" s="2">
        <f t="shared" si="366"/>
        <v>2</v>
      </c>
      <c r="D5758" s="2" t="str">
        <f t="shared" si="367"/>
        <v>Mon</v>
      </c>
      <c r="E5758" s="34">
        <v>43472</v>
      </c>
      <c r="F5758" s="30" t="s">
        <v>2804</v>
      </c>
      <c r="G5758" s="2" t="s">
        <v>2805</v>
      </c>
      <c r="H5758" s="30" t="s">
        <v>2806</v>
      </c>
      <c r="I5758" s="2">
        <v>24</v>
      </c>
      <c r="J5758" s="30" t="s">
        <v>3288</v>
      </c>
      <c r="K5758" s="2" t="s">
        <v>1429</v>
      </c>
      <c r="L5758" s="30">
        <v>2573</v>
      </c>
      <c r="M5758" s="2">
        <v>97</v>
      </c>
      <c r="N5758" s="2">
        <v>25</v>
      </c>
      <c r="O5758" s="31">
        <v>8.324074074074074E-2</v>
      </c>
    </row>
    <row r="5759" spans="1:15" x14ac:dyDescent="0.25">
      <c r="A5759" s="2">
        <f t="shared" si="364"/>
        <v>2019</v>
      </c>
      <c r="B5759" s="2" t="str">
        <f t="shared" si="365"/>
        <v>Jan</v>
      </c>
      <c r="C5759" s="2">
        <f t="shared" si="366"/>
        <v>2</v>
      </c>
      <c r="D5759" s="2" t="str">
        <f t="shared" si="367"/>
        <v>Mon</v>
      </c>
      <c r="E5759" s="34">
        <v>43472</v>
      </c>
      <c r="F5759" s="30" t="s">
        <v>2804</v>
      </c>
      <c r="G5759" s="2" t="s">
        <v>2805</v>
      </c>
      <c r="H5759" s="30" t="s">
        <v>2806</v>
      </c>
      <c r="I5759" s="2">
        <v>24</v>
      </c>
      <c r="J5759" s="30" t="s">
        <v>3289</v>
      </c>
      <c r="K5759" s="2" t="s">
        <v>1272</v>
      </c>
      <c r="L5759" s="30">
        <v>2573</v>
      </c>
      <c r="M5759" s="2">
        <v>97</v>
      </c>
      <c r="N5759" s="2">
        <v>25</v>
      </c>
      <c r="O5759" s="31">
        <v>3.1099537037037037E-2</v>
      </c>
    </row>
    <row r="5760" spans="1:15" x14ac:dyDescent="0.25">
      <c r="A5760" s="2">
        <f t="shared" si="364"/>
        <v>2019</v>
      </c>
      <c r="B5760" s="2" t="str">
        <f t="shared" si="365"/>
        <v>Jan</v>
      </c>
      <c r="C5760" s="2">
        <f t="shared" si="366"/>
        <v>2</v>
      </c>
      <c r="D5760" s="2" t="str">
        <f t="shared" si="367"/>
        <v>Mon</v>
      </c>
      <c r="E5760" s="34">
        <v>43472</v>
      </c>
      <c r="F5760" s="30" t="s">
        <v>2804</v>
      </c>
      <c r="G5760" s="2" t="s">
        <v>2805</v>
      </c>
      <c r="H5760" s="30" t="s">
        <v>2806</v>
      </c>
      <c r="I5760" s="2">
        <v>24</v>
      </c>
      <c r="J5760" s="30" t="s">
        <v>3290</v>
      </c>
      <c r="K5760" s="2" t="s">
        <v>1429</v>
      </c>
      <c r="L5760" s="30">
        <v>2573</v>
      </c>
      <c r="M5760" s="2">
        <v>97</v>
      </c>
      <c r="N5760" s="2">
        <v>25</v>
      </c>
      <c r="O5760" s="31">
        <v>8.324074074074074E-2</v>
      </c>
    </row>
    <row r="5761" spans="1:15" x14ac:dyDescent="0.25">
      <c r="A5761" s="2">
        <f t="shared" si="364"/>
        <v>2019</v>
      </c>
      <c r="B5761" s="2" t="str">
        <f t="shared" si="365"/>
        <v>Jan</v>
      </c>
      <c r="C5761" s="2">
        <f t="shared" si="366"/>
        <v>2</v>
      </c>
      <c r="D5761" s="2" t="str">
        <f t="shared" si="367"/>
        <v>Mon</v>
      </c>
      <c r="E5761" s="34">
        <v>43472</v>
      </c>
      <c r="F5761" s="30" t="s">
        <v>2804</v>
      </c>
      <c r="G5761" s="2" t="s">
        <v>2805</v>
      </c>
      <c r="H5761" s="30" t="s">
        <v>2806</v>
      </c>
      <c r="I5761" s="2">
        <v>24</v>
      </c>
      <c r="J5761" s="30" t="s">
        <v>3291</v>
      </c>
      <c r="K5761" s="2" t="s">
        <v>1429</v>
      </c>
      <c r="L5761" s="30">
        <v>2573</v>
      </c>
      <c r="M5761" s="2">
        <v>97</v>
      </c>
      <c r="N5761" s="2">
        <v>25</v>
      </c>
      <c r="O5761" s="31">
        <v>1.9733796296296298E-2</v>
      </c>
    </row>
    <row r="5762" spans="1:15" x14ac:dyDescent="0.25">
      <c r="A5762" s="2">
        <f t="shared" si="364"/>
        <v>2019</v>
      </c>
      <c r="B5762" s="2" t="str">
        <f t="shared" si="365"/>
        <v>Jan</v>
      </c>
      <c r="C5762" s="2">
        <f t="shared" si="366"/>
        <v>2</v>
      </c>
      <c r="D5762" s="2" t="str">
        <f t="shared" si="367"/>
        <v>Mon</v>
      </c>
      <c r="E5762" s="34">
        <v>43472</v>
      </c>
      <c r="F5762" s="30" t="s">
        <v>3292</v>
      </c>
      <c r="G5762" s="2" t="s">
        <v>3293</v>
      </c>
      <c r="H5762" s="30" t="s">
        <v>3294</v>
      </c>
      <c r="I5762" s="2">
        <v>21</v>
      </c>
      <c r="J5762" s="30" t="s">
        <v>1447</v>
      </c>
      <c r="K5762" s="2" t="s">
        <v>1447</v>
      </c>
      <c r="L5762" s="30">
        <v>2590</v>
      </c>
      <c r="M5762" s="2">
        <v>31</v>
      </c>
      <c r="N5762" s="2">
        <v>28</v>
      </c>
      <c r="O5762" s="31">
        <v>0</v>
      </c>
    </row>
    <row r="5763" spans="1:15" x14ac:dyDescent="0.25">
      <c r="A5763" s="2">
        <f t="shared" si="364"/>
        <v>2019</v>
      </c>
      <c r="B5763" s="2" t="str">
        <f t="shared" si="365"/>
        <v>Jan</v>
      </c>
      <c r="C5763" s="2">
        <f t="shared" si="366"/>
        <v>2</v>
      </c>
      <c r="D5763" s="2" t="str">
        <f t="shared" si="367"/>
        <v>Mon</v>
      </c>
      <c r="E5763" s="34">
        <v>43472</v>
      </c>
      <c r="F5763" s="30" t="s">
        <v>3292</v>
      </c>
      <c r="G5763" s="2" t="s">
        <v>3293</v>
      </c>
      <c r="H5763" s="30" t="s">
        <v>3294</v>
      </c>
      <c r="I5763" s="2">
        <v>21</v>
      </c>
      <c r="J5763" s="30" t="s">
        <v>2036</v>
      </c>
      <c r="K5763" s="2" t="s">
        <v>1280</v>
      </c>
      <c r="L5763" s="30">
        <v>2590</v>
      </c>
      <c r="M5763" s="2">
        <v>31</v>
      </c>
      <c r="N5763" s="2">
        <v>28</v>
      </c>
      <c r="O5763" s="31">
        <v>0</v>
      </c>
    </row>
    <row r="5764" spans="1:15" x14ac:dyDescent="0.25">
      <c r="A5764" s="2">
        <f t="shared" si="364"/>
        <v>2019</v>
      </c>
      <c r="B5764" s="2" t="str">
        <f t="shared" si="365"/>
        <v>Jan</v>
      </c>
      <c r="C5764" s="2">
        <f t="shared" si="366"/>
        <v>2</v>
      </c>
      <c r="D5764" s="2" t="str">
        <f t="shared" si="367"/>
        <v>Mon</v>
      </c>
      <c r="E5764" s="34">
        <v>43472</v>
      </c>
      <c r="F5764" s="30" t="s">
        <v>3292</v>
      </c>
      <c r="G5764" s="2" t="s">
        <v>3293</v>
      </c>
      <c r="H5764" s="30" t="s">
        <v>3294</v>
      </c>
      <c r="I5764" s="2">
        <v>21</v>
      </c>
      <c r="J5764" s="30" t="s">
        <v>3283</v>
      </c>
      <c r="K5764" s="2" t="s">
        <v>1280</v>
      </c>
      <c r="L5764" s="30">
        <v>2590</v>
      </c>
      <c r="M5764" s="2">
        <v>31</v>
      </c>
      <c r="N5764" s="2">
        <v>28</v>
      </c>
      <c r="O5764" s="31">
        <v>0</v>
      </c>
    </row>
    <row r="5765" spans="1:15" x14ac:dyDescent="0.25">
      <c r="A5765" s="2">
        <f t="shared" si="364"/>
        <v>2019</v>
      </c>
      <c r="B5765" s="2" t="str">
        <f t="shared" si="365"/>
        <v>Jan</v>
      </c>
      <c r="C5765" s="2">
        <f t="shared" si="366"/>
        <v>2</v>
      </c>
      <c r="D5765" s="2" t="str">
        <f t="shared" si="367"/>
        <v>Mon</v>
      </c>
      <c r="E5765" s="34">
        <v>43472</v>
      </c>
      <c r="F5765" s="30" t="s">
        <v>3292</v>
      </c>
      <c r="G5765" s="2" t="s">
        <v>3293</v>
      </c>
      <c r="H5765" s="30" t="s">
        <v>3294</v>
      </c>
      <c r="I5765" s="2">
        <v>21</v>
      </c>
      <c r="J5765" s="30" t="s">
        <v>3289</v>
      </c>
      <c r="K5765" s="2" t="s">
        <v>1280</v>
      </c>
      <c r="L5765" s="30">
        <v>2590</v>
      </c>
      <c r="M5765" s="2">
        <v>31</v>
      </c>
      <c r="N5765" s="2">
        <v>28</v>
      </c>
      <c r="O5765" s="31">
        <v>0</v>
      </c>
    </row>
    <row r="5766" spans="1:15" x14ac:dyDescent="0.25">
      <c r="A5766" s="2">
        <f t="shared" si="364"/>
        <v>2019</v>
      </c>
      <c r="B5766" s="2" t="str">
        <f t="shared" si="365"/>
        <v>Jan</v>
      </c>
      <c r="C5766" s="2">
        <f t="shared" si="366"/>
        <v>2</v>
      </c>
      <c r="D5766" s="2" t="str">
        <f t="shared" si="367"/>
        <v>Mon</v>
      </c>
      <c r="E5766" s="34">
        <v>43472</v>
      </c>
      <c r="F5766" s="30" t="s">
        <v>3292</v>
      </c>
      <c r="G5766" s="2" t="s">
        <v>3293</v>
      </c>
      <c r="H5766" s="30" t="s">
        <v>3294</v>
      </c>
      <c r="I5766" s="2">
        <v>21</v>
      </c>
      <c r="J5766" s="30" t="s">
        <v>3295</v>
      </c>
      <c r="K5766" s="2" t="s">
        <v>1280</v>
      </c>
      <c r="L5766" s="30">
        <v>2590</v>
      </c>
      <c r="M5766" s="2">
        <v>31</v>
      </c>
      <c r="N5766" s="2">
        <v>28</v>
      </c>
      <c r="O5766" s="31">
        <v>0</v>
      </c>
    </row>
    <row r="5767" spans="1:15" x14ac:dyDescent="0.25">
      <c r="A5767" s="2">
        <f t="shared" si="364"/>
        <v>2019</v>
      </c>
      <c r="B5767" s="2" t="str">
        <f t="shared" si="365"/>
        <v>Jan</v>
      </c>
      <c r="C5767" s="2">
        <f t="shared" si="366"/>
        <v>2</v>
      </c>
      <c r="D5767" s="2" t="str">
        <f t="shared" si="367"/>
        <v>Mon</v>
      </c>
      <c r="E5767" s="34">
        <v>43472</v>
      </c>
      <c r="F5767" s="30" t="s">
        <v>3292</v>
      </c>
      <c r="G5767" s="2" t="s">
        <v>3293</v>
      </c>
      <c r="H5767" s="30" t="s">
        <v>3294</v>
      </c>
      <c r="I5767" s="2">
        <v>21</v>
      </c>
      <c r="J5767" s="30" t="s">
        <v>3296</v>
      </c>
      <c r="K5767" s="2" t="s">
        <v>1280</v>
      </c>
      <c r="L5767" s="30">
        <v>2590</v>
      </c>
      <c r="M5767" s="2">
        <v>31</v>
      </c>
      <c r="N5767" s="2">
        <v>28</v>
      </c>
      <c r="O5767" s="31">
        <v>0</v>
      </c>
    </row>
    <row r="5768" spans="1:15" x14ac:dyDescent="0.25">
      <c r="A5768" s="2">
        <f t="shared" si="364"/>
        <v>2019</v>
      </c>
      <c r="B5768" s="2" t="str">
        <f t="shared" si="365"/>
        <v>Jan</v>
      </c>
      <c r="C5768" s="2">
        <f t="shared" si="366"/>
        <v>2</v>
      </c>
      <c r="D5768" s="2" t="str">
        <f t="shared" si="367"/>
        <v>Mon</v>
      </c>
      <c r="E5768" s="28">
        <v>43472</v>
      </c>
      <c r="F5768" s="30" t="s">
        <v>3292</v>
      </c>
      <c r="G5768" s="2" t="s">
        <v>3293</v>
      </c>
      <c r="H5768" s="30" t="s">
        <v>3294</v>
      </c>
      <c r="I5768" s="2">
        <v>21</v>
      </c>
      <c r="J5768" s="30" t="s">
        <v>3297</v>
      </c>
      <c r="K5768" s="2" t="s">
        <v>1280</v>
      </c>
      <c r="L5768" s="30">
        <v>2590</v>
      </c>
      <c r="M5768" s="2">
        <v>31</v>
      </c>
      <c r="N5768" s="2">
        <v>28</v>
      </c>
      <c r="O5768" s="31">
        <v>0</v>
      </c>
    </row>
    <row r="5769" spans="1:15" x14ac:dyDescent="0.25">
      <c r="A5769" s="2">
        <f t="shared" si="364"/>
        <v>2019</v>
      </c>
      <c r="B5769" s="2" t="str">
        <f t="shared" si="365"/>
        <v>Jan</v>
      </c>
      <c r="C5769" s="2">
        <f t="shared" si="366"/>
        <v>2</v>
      </c>
      <c r="D5769" s="2" t="str">
        <f t="shared" si="367"/>
        <v>Tue</v>
      </c>
      <c r="E5769" s="34">
        <v>43473</v>
      </c>
      <c r="F5769" s="30">
        <v>51988</v>
      </c>
      <c r="G5769" s="2" t="s">
        <v>143</v>
      </c>
      <c r="H5769" s="30" t="s">
        <v>2807</v>
      </c>
      <c r="I5769" s="2">
        <v>47</v>
      </c>
      <c r="J5769" s="30" t="s">
        <v>1306</v>
      </c>
      <c r="K5769" s="2" t="s">
        <v>1272</v>
      </c>
      <c r="L5769" s="30">
        <v>12011</v>
      </c>
      <c r="M5769" s="2">
        <v>162</v>
      </c>
      <c r="N5769" s="2">
        <v>48</v>
      </c>
      <c r="O5769" s="31">
        <v>8.8854166666666665E-2</v>
      </c>
    </row>
    <row r="5770" spans="1:15" x14ac:dyDescent="0.25">
      <c r="A5770" s="2">
        <f t="shared" si="364"/>
        <v>2019</v>
      </c>
      <c r="B5770" s="2" t="str">
        <f t="shared" si="365"/>
        <v>Jan</v>
      </c>
      <c r="C5770" s="2">
        <f t="shared" si="366"/>
        <v>2</v>
      </c>
      <c r="D5770" s="2" t="str">
        <f t="shared" si="367"/>
        <v>Tue</v>
      </c>
      <c r="E5770" s="34">
        <v>43473</v>
      </c>
      <c r="F5770" s="30">
        <v>51988</v>
      </c>
      <c r="G5770" s="2" t="s">
        <v>143</v>
      </c>
      <c r="H5770" s="30" t="s">
        <v>2807</v>
      </c>
      <c r="I5770" s="2">
        <v>47</v>
      </c>
      <c r="J5770" s="30" t="s">
        <v>1747</v>
      </c>
      <c r="K5770" s="2" t="s">
        <v>1429</v>
      </c>
      <c r="L5770" s="30">
        <v>12011</v>
      </c>
      <c r="M5770" s="2">
        <v>162</v>
      </c>
      <c r="N5770" s="2">
        <v>48</v>
      </c>
      <c r="O5770" s="31">
        <v>0.25427083333333333</v>
      </c>
    </row>
    <row r="5771" spans="1:15" x14ac:dyDescent="0.25">
      <c r="A5771" s="2">
        <f t="shared" si="364"/>
        <v>2019</v>
      </c>
      <c r="B5771" s="2" t="str">
        <f t="shared" si="365"/>
        <v>Jan</v>
      </c>
      <c r="C5771" s="2">
        <f t="shared" si="366"/>
        <v>2</v>
      </c>
      <c r="D5771" s="2" t="str">
        <f t="shared" si="367"/>
        <v>Tue</v>
      </c>
      <c r="E5771" s="34">
        <v>43473</v>
      </c>
      <c r="F5771" s="30">
        <v>51988</v>
      </c>
      <c r="G5771" s="2" t="s">
        <v>143</v>
      </c>
      <c r="H5771" s="30" t="s">
        <v>2807</v>
      </c>
      <c r="I5771" s="2">
        <v>47</v>
      </c>
      <c r="J5771" s="30" t="s">
        <v>1713</v>
      </c>
      <c r="K5771" s="2" t="s">
        <v>1264</v>
      </c>
      <c r="L5771" s="30">
        <v>12011</v>
      </c>
      <c r="M5771" s="2">
        <v>162</v>
      </c>
      <c r="N5771" s="2">
        <v>48</v>
      </c>
      <c r="O5771" s="31">
        <v>0.25425925925925924</v>
      </c>
    </row>
    <row r="5772" spans="1:15" x14ac:dyDescent="0.25">
      <c r="A5772" s="2">
        <f t="shared" si="364"/>
        <v>2019</v>
      </c>
      <c r="B5772" s="2" t="str">
        <f t="shared" si="365"/>
        <v>Jan</v>
      </c>
      <c r="C5772" s="2">
        <f t="shared" si="366"/>
        <v>2</v>
      </c>
      <c r="D5772" s="2" t="str">
        <f t="shared" si="367"/>
        <v>Tue</v>
      </c>
      <c r="E5772" s="34">
        <v>43473</v>
      </c>
      <c r="F5772" s="30">
        <v>51988</v>
      </c>
      <c r="G5772" s="2" t="s">
        <v>143</v>
      </c>
      <c r="H5772" s="30" t="s">
        <v>2807</v>
      </c>
      <c r="I5772" s="2">
        <v>47</v>
      </c>
      <c r="J5772" s="30" t="s">
        <v>1714</v>
      </c>
      <c r="K5772" s="2" t="s">
        <v>1429</v>
      </c>
      <c r="L5772" s="30">
        <v>12011</v>
      </c>
      <c r="M5772" s="2">
        <v>162</v>
      </c>
      <c r="N5772" s="2">
        <v>48</v>
      </c>
      <c r="O5772" s="31">
        <v>0.25427083333333333</v>
      </c>
    </row>
    <row r="5773" spans="1:15" x14ac:dyDescent="0.25">
      <c r="A5773" s="2">
        <f t="shared" si="364"/>
        <v>2019</v>
      </c>
      <c r="B5773" s="2" t="str">
        <f t="shared" si="365"/>
        <v>Jan</v>
      </c>
      <c r="C5773" s="2">
        <f t="shared" si="366"/>
        <v>2</v>
      </c>
      <c r="D5773" s="2" t="str">
        <f t="shared" si="367"/>
        <v>Tue</v>
      </c>
      <c r="E5773" s="34">
        <v>43473</v>
      </c>
      <c r="F5773" s="30">
        <v>51988</v>
      </c>
      <c r="G5773" s="2" t="s">
        <v>143</v>
      </c>
      <c r="H5773" s="30" t="s">
        <v>2807</v>
      </c>
      <c r="I5773" s="2">
        <v>47</v>
      </c>
      <c r="J5773" s="30" t="s">
        <v>1748</v>
      </c>
      <c r="K5773" s="2" t="s">
        <v>1429</v>
      </c>
      <c r="L5773" s="30">
        <v>12011</v>
      </c>
      <c r="M5773" s="2">
        <v>162</v>
      </c>
      <c r="N5773" s="2">
        <v>48</v>
      </c>
      <c r="O5773" s="31">
        <v>0.25425925925925924</v>
      </c>
    </row>
    <row r="5774" spans="1:15" x14ac:dyDescent="0.25">
      <c r="A5774" s="2">
        <f t="shared" si="364"/>
        <v>2019</v>
      </c>
      <c r="B5774" s="2" t="str">
        <f t="shared" si="365"/>
        <v>Jan</v>
      </c>
      <c r="C5774" s="2">
        <f t="shared" si="366"/>
        <v>2</v>
      </c>
      <c r="D5774" s="2" t="str">
        <f t="shared" si="367"/>
        <v>Tue</v>
      </c>
      <c r="E5774" s="34">
        <v>43473</v>
      </c>
      <c r="F5774" s="30">
        <v>51988</v>
      </c>
      <c r="G5774" s="2" t="s">
        <v>143</v>
      </c>
      <c r="H5774" s="30" t="s">
        <v>2807</v>
      </c>
      <c r="I5774" s="2">
        <v>47</v>
      </c>
      <c r="J5774" s="30" t="s">
        <v>1721</v>
      </c>
      <c r="K5774" s="2" t="s">
        <v>1429</v>
      </c>
      <c r="L5774" s="30">
        <v>12011</v>
      </c>
      <c r="M5774" s="2">
        <v>162</v>
      </c>
      <c r="N5774" s="2">
        <v>48</v>
      </c>
      <c r="O5774" s="31">
        <v>0.25430555555555556</v>
      </c>
    </row>
    <row r="5775" spans="1:15" x14ac:dyDescent="0.25">
      <c r="A5775" s="2">
        <f t="shared" si="364"/>
        <v>2019</v>
      </c>
      <c r="B5775" s="2" t="str">
        <f t="shared" si="365"/>
        <v>Jan</v>
      </c>
      <c r="C5775" s="2">
        <f t="shared" si="366"/>
        <v>2</v>
      </c>
      <c r="D5775" s="2" t="str">
        <f t="shared" si="367"/>
        <v>Tue</v>
      </c>
      <c r="E5775" s="34">
        <v>43473</v>
      </c>
      <c r="F5775" s="30">
        <v>51988</v>
      </c>
      <c r="G5775" s="2" t="s">
        <v>143</v>
      </c>
      <c r="H5775" s="30" t="s">
        <v>2807</v>
      </c>
      <c r="I5775" s="2">
        <v>47</v>
      </c>
      <c r="J5775" s="30" t="s">
        <v>1914</v>
      </c>
      <c r="K5775" s="2" t="s">
        <v>1429</v>
      </c>
      <c r="L5775" s="30">
        <v>12011</v>
      </c>
      <c r="M5775" s="2">
        <v>162</v>
      </c>
      <c r="N5775" s="2">
        <v>48</v>
      </c>
      <c r="O5775" s="31">
        <v>0.25436342592592592</v>
      </c>
    </row>
    <row r="5776" spans="1:15" x14ac:dyDescent="0.25">
      <c r="A5776" s="2">
        <f t="shared" si="364"/>
        <v>2019</v>
      </c>
      <c r="B5776" s="2" t="str">
        <f t="shared" si="365"/>
        <v>Jan</v>
      </c>
      <c r="C5776" s="2">
        <f t="shared" si="366"/>
        <v>2</v>
      </c>
      <c r="D5776" s="2" t="str">
        <f t="shared" si="367"/>
        <v>Tue</v>
      </c>
      <c r="E5776" s="34">
        <v>43473</v>
      </c>
      <c r="F5776" s="30">
        <v>51988</v>
      </c>
      <c r="G5776" s="2" t="s">
        <v>143</v>
      </c>
      <c r="H5776" s="30" t="s">
        <v>2807</v>
      </c>
      <c r="I5776" s="2">
        <v>47</v>
      </c>
      <c r="J5776" s="30" t="s">
        <v>1945</v>
      </c>
      <c r="K5776" s="2" t="s">
        <v>1429</v>
      </c>
      <c r="L5776" s="30">
        <v>12011</v>
      </c>
      <c r="M5776" s="2">
        <v>162</v>
      </c>
      <c r="N5776" s="2">
        <v>48</v>
      </c>
      <c r="O5776" s="31">
        <v>0.25429398148148147</v>
      </c>
    </row>
    <row r="5777" spans="1:15" x14ac:dyDescent="0.25">
      <c r="A5777" s="2">
        <f t="shared" si="364"/>
        <v>2019</v>
      </c>
      <c r="B5777" s="2" t="str">
        <f t="shared" si="365"/>
        <v>Jan</v>
      </c>
      <c r="C5777" s="2">
        <f t="shared" si="366"/>
        <v>2</v>
      </c>
      <c r="D5777" s="2" t="str">
        <f t="shared" si="367"/>
        <v>Tue</v>
      </c>
      <c r="E5777" s="34">
        <v>43473</v>
      </c>
      <c r="F5777" s="30">
        <v>51988</v>
      </c>
      <c r="G5777" s="2" t="s">
        <v>143</v>
      </c>
      <c r="H5777" s="30" t="s">
        <v>2807</v>
      </c>
      <c r="I5777" s="2">
        <v>47</v>
      </c>
      <c r="J5777" s="30" t="s">
        <v>1976</v>
      </c>
      <c r="K5777" s="2" t="s">
        <v>1429</v>
      </c>
      <c r="L5777" s="30">
        <v>12011</v>
      </c>
      <c r="M5777" s="2">
        <v>162</v>
      </c>
      <c r="N5777" s="2">
        <v>48</v>
      </c>
      <c r="O5777" s="31">
        <v>0.2543287037037037</v>
      </c>
    </row>
    <row r="5778" spans="1:15" x14ac:dyDescent="0.25">
      <c r="A5778" s="2">
        <f t="shared" si="364"/>
        <v>2019</v>
      </c>
      <c r="B5778" s="2" t="str">
        <f t="shared" si="365"/>
        <v>Jan</v>
      </c>
      <c r="C5778" s="2">
        <f t="shared" si="366"/>
        <v>2</v>
      </c>
      <c r="D5778" s="2" t="str">
        <f t="shared" si="367"/>
        <v>Tue</v>
      </c>
      <c r="E5778" s="34">
        <v>43473</v>
      </c>
      <c r="F5778" s="30">
        <v>51988</v>
      </c>
      <c r="G5778" s="2" t="s">
        <v>143</v>
      </c>
      <c r="H5778" s="30" t="s">
        <v>2807</v>
      </c>
      <c r="I5778" s="2">
        <v>47</v>
      </c>
      <c r="J5778" s="30" t="s">
        <v>1977</v>
      </c>
      <c r="K5778" s="2" t="s">
        <v>1429</v>
      </c>
      <c r="L5778" s="30">
        <v>12011</v>
      </c>
      <c r="M5778" s="2">
        <v>162</v>
      </c>
      <c r="N5778" s="2">
        <v>48</v>
      </c>
      <c r="O5778" s="31">
        <v>0.25434027777777779</v>
      </c>
    </row>
    <row r="5779" spans="1:15" x14ac:dyDescent="0.25">
      <c r="A5779" s="2">
        <f t="shared" si="364"/>
        <v>2019</v>
      </c>
      <c r="B5779" s="2" t="str">
        <f t="shared" si="365"/>
        <v>Jan</v>
      </c>
      <c r="C5779" s="2">
        <f t="shared" si="366"/>
        <v>2</v>
      </c>
      <c r="D5779" s="2" t="str">
        <f t="shared" si="367"/>
        <v>Tue</v>
      </c>
      <c r="E5779" s="34">
        <v>43473</v>
      </c>
      <c r="F5779" s="30">
        <v>51988</v>
      </c>
      <c r="G5779" s="2" t="s">
        <v>143</v>
      </c>
      <c r="H5779" s="30" t="s">
        <v>2807</v>
      </c>
      <c r="I5779" s="2">
        <v>47</v>
      </c>
      <c r="J5779" s="30" t="s">
        <v>2448</v>
      </c>
      <c r="K5779" s="2" t="s">
        <v>1429</v>
      </c>
      <c r="L5779" s="30">
        <v>12011</v>
      </c>
      <c r="M5779" s="2">
        <v>162</v>
      </c>
      <c r="N5779" s="2">
        <v>48</v>
      </c>
      <c r="O5779" s="31">
        <v>0.25429398148148147</v>
      </c>
    </row>
    <row r="5780" spans="1:15" x14ac:dyDescent="0.25">
      <c r="A5780" s="2">
        <f t="shared" si="364"/>
        <v>2019</v>
      </c>
      <c r="B5780" s="2" t="str">
        <f t="shared" si="365"/>
        <v>Jan</v>
      </c>
      <c r="C5780" s="2">
        <f t="shared" si="366"/>
        <v>2</v>
      </c>
      <c r="D5780" s="2" t="str">
        <f t="shared" si="367"/>
        <v>Tue</v>
      </c>
      <c r="E5780" s="34">
        <v>43473</v>
      </c>
      <c r="F5780" s="30">
        <v>51988</v>
      </c>
      <c r="G5780" s="2" t="s">
        <v>143</v>
      </c>
      <c r="H5780" s="30" t="s">
        <v>2807</v>
      </c>
      <c r="I5780" s="2">
        <v>47</v>
      </c>
      <c r="J5780" s="30" t="s">
        <v>2484</v>
      </c>
      <c r="K5780" s="2" t="s">
        <v>1429</v>
      </c>
      <c r="L5780" s="30">
        <v>12011</v>
      </c>
      <c r="M5780" s="2">
        <v>162</v>
      </c>
      <c r="N5780" s="2">
        <v>48</v>
      </c>
      <c r="O5780" s="31">
        <v>0.25436342592592592</v>
      </c>
    </row>
    <row r="5781" spans="1:15" x14ac:dyDescent="0.25">
      <c r="A5781" s="2">
        <f t="shared" si="364"/>
        <v>2019</v>
      </c>
      <c r="B5781" s="2" t="str">
        <f t="shared" si="365"/>
        <v>Jan</v>
      </c>
      <c r="C5781" s="2">
        <f t="shared" si="366"/>
        <v>2</v>
      </c>
      <c r="D5781" s="2" t="str">
        <f t="shared" si="367"/>
        <v>Tue</v>
      </c>
      <c r="E5781" s="34">
        <v>43473</v>
      </c>
      <c r="F5781" s="30">
        <v>51978</v>
      </c>
      <c r="G5781" s="2" t="s">
        <v>2808</v>
      </c>
      <c r="H5781" s="30" t="s">
        <v>2809</v>
      </c>
      <c r="I5781" s="2">
        <v>60</v>
      </c>
      <c r="J5781" s="30" t="s">
        <v>1747</v>
      </c>
      <c r="K5781" s="2" t="s">
        <v>1429</v>
      </c>
      <c r="L5781" s="30">
        <v>8245</v>
      </c>
      <c r="M5781" s="2">
        <v>54</v>
      </c>
      <c r="N5781" s="2">
        <v>48</v>
      </c>
      <c r="O5781" s="31">
        <v>0.23269675925925926</v>
      </c>
    </row>
    <row r="5782" spans="1:15" x14ac:dyDescent="0.25">
      <c r="A5782" s="2">
        <f t="shared" si="364"/>
        <v>2019</v>
      </c>
      <c r="B5782" s="2" t="str">
        <f t="shared" si="365"/>
        <v>Jan</v>
      </c>
      <c r="C5782" s="2">
        <f t="shared" si="366"/>
        <v>2</v>
      </c>
      <c r="D5782" s="2" t="str">
        <f t="shared" si="367"/>
        <v>Tue</v>
      </c>
      <c r="E5782" s="34">
        <v>43473</v>
      </c>
      <c r="F5782" s="30">
        <v>51978</v>
      </c>
      <c r="G5782" s="2" t="s">
        <v>2808</v>
      </c>
      <c r="H5782" s="30" t="s">
        <v>2809</v>
      </c>
      <c r="I5782" s="2">
        <v>60</v>
      </c>
      <c r="J5782" s="30" t="s">
        <v>1775</v>
      </c>
      <c r="K5782" s="2" t="s">
        <v>1429</v>
      </c>
      <c r="L5782" s="30">
        <v>8245</v>
      </c>
      <c r="M5782" s="2">
        <v>54</v>
      </c>
      <c r="N5782" s="2">
        <v>48</v>
      </c>
      <c r="O5782" s="31">
        <v>0.23267361111111109</v>
      </c>
    </row>
    <row r="5783" spans="1:15" x14ac:dyDescent="0.25">
      <c r="A5783" s="2">
        <f t="shared" si="364"/>
        <v>2019</v>
      </c>
      <c r="B5783" s="2" t="str">
        <f t="shared" si="365"/>
        <v>Jan</v>
      </c>
      <c r="C5783" s="2">
        <f t="shared" si="366"/>
        <v>2</v>
      </c>
      <c r="D5783" s="2" t="str">
        <f t="shared" si="367"/>
        <v>Tue</v>
      </c>
      <c r="E5783" s="34">
        <v>43473</v>
      </c>
      <c r="F5783" s="30">
        <v>51978</v>
      </c>
      <c r="G5783" s="2" t="s">
        <v>2808</v>
      </c>
      <c r="H5783" s="30" t="s">
        <v>2809</v>
      </c>
      <c r="I5783" s="2">
        <v>60</v>
      </c>
      <c r="J5783" s="30" t="s">
        <v>1776</v>
      </c>
      <c r="K5783" s="2" t="s">
        <v>1429</v>
      </c>
      <c r="L5783" s="30">
        <v>8245</v>
      </c>
      <c r="M5783" s="2">
        <v>54</v>
      </c>
      <c r="N5783" s="2">
        <v>48</v>
      </c>
      <c r="O5783" s="31">
        <v>0.23268518518518519</v>
      </c>
    </row>
    <row r="5784" spans="1:15" x14ac:dyDescent="0.25">
      <c r="A5784" s="2">
        <f t="shared" si="364"/>
        <v>2019</v>
      </c>
      <c r="B5784" s="2" t="str">
        <f t="shared" si="365"/>
        <v>Jan</v>
      </c>
      <c r="C5784" s="2">
        <f t="shared" si="366"/>
        <v>2</v>
      </c>
      <c r="D5784" s="2" t="str">
        <f t="shared" si="367"/>
        <v>Tue</v>
      </c>
      <c r="E5784" s="34">
        <v>43473</v>
      </c>
      <c r="F5784" s="30">
        <v>51978</v>
      </c>
      <c r="G5784" s="2" t="s">
        <v>2808</v>
      </c>
      <c r="H5784" s="30" t="s">
        <v>2809</v>
      </c>
      <c r="I5784" s="2">
        <v>60</v>
      </c>
      <c r="J5784" s="30" t="s">
        <v>1778</v>
      </c>
      <c r="K5784" s="2" t="s">
        <v>1429</v>
      </c>
      <c r="L5784" s="30">
        <v>8245</v>
      </c>
      <c r="M5784" s="2">
        <v>54</v>
      </c>
      <c r="N5784" s="2">
        <v>48</v>
      </c>
      <c r="O5784" s="31">
        <v>0.23268518518518519</v>
      </c>
    </row>
    <row r="5785" spans="1:15" x14ac:dyDescent="0.25">
      <c r="A5785" s="2">
        <f t="shared" si="364"/>
        <v>2019</v>
      </c>
      <c r="B5785" s="2" t="str">
        <f t="shared" si="365"/>
        <v>Jan</v>
      </c>
      <c r="C5785" s="2">
        <f t="shared" si="366"/>
        <v>2</v>
      </c>
      <c r="D5785" s="2" t="str">
        <f t="shared" si="367"/>
        <v>Tue</v>
      </c>
      <c r="E5785" s="34">
        <v>43473</v>
      </c>
      <c r="F5785" s="30">
        <v>51978</v>
      </c>
      <c r="G5785" s="2" t="s">
        <v>2808</v>
      </c>
      <c r="H5785" s="30" t="s">
        <v>2809</v>
      </c>
      <c r="I5785" s="2">
        <v>60</v>
      </c>
      <c r="J5785" s="30" t="s">
        <v>1808</v>
      </c>
      <c r="K5785" s="2" t="s">
        <v>1264</v>
      </c>
      <c r="L5785" s="30">
        <v>8245</v>
      </c>
      <c r="M5785" s="2">
        <v>54</v>
      </c>
      <c r="N5785" s="2">
        <v>48</v>
      </c>
      <c r="O5785" s="31">
        <v>0.23266203703703703</v>
      </c>
    </row>
    <row r="5786" spans="1:15" x14ac:dyDescent="0.25">
      <c r="A5786" s="2">
        <f t="shared" si="364"/>
        <v>2019</v>
      </c>
      <c r="B5786" s="2" t="str">
        <f t="shared" si="365"/>
        <v>Jan</v>
      </c>
      <c r="C5786" s="2">
        <f t="shared" si="366"/>
        <v>2</v>
      </c>
      <c r="D5786" s="2" t="str">
        <f t="shared" si="367"/>
        <v>Tue</v>
      </c>
      <c r="E5786" s="34">
        <v>43473</v>
      </c>
      <c r="F5786" s="30">
        <v>51978</v>
      </c>
      <c r="G5786" s="2" t="s">
        <v>2808</v>
      </c>
      <c r="H5786" s="30" t="s">
        <v>2809</v>
      </c>
      <c r="I5786" s="2">
        <v>60</v>
      </c>
      <c r="J5786" s="30" t="s">
        <v>1943</v>
      </c>
      <c r="K5786" s="2" t="s">
        <v>1264</v>
      </c>
      <c r="L5786" s="30">
        <v>8245</v>
      </c>
      <c r="M5786" s="2">
        <v>54</v>
      </c>
      <c r="N5786" s="2">
        <v>48</v>
      </c>
      <c r="O5786" s="31">
        <v>0.23266203703703703</v>
      </c>
    </row>
    <row r="5787" spans="1:15" x14ac:dyDescent="0.25">
      <c r="A5787" s="2">
        <f t="shared" si="364"/>
        <v>2019</v>
      </c>
      <c r="B5787" s="2" t="str">
        <f t="shared" si="365"/>
        <v>Jan</v>
      </c>
      <c r="C5787" s="2">
        <f t="shared" si="366"/>
        <v>2</v>
      </c>
      <c r="D5787" s="2" t="str">
        <f t="shared" si="367"/>
        <v>Tue</v>
      </c>
      <c r="E5787" s="34">
        <v>43473</v>
      </c>
      <c r="F5787" s="30">
        <v>51978</v>
      </c>
      <c r="G5787" s="2" t="s">
        <v>2808</v>
      </c>
      <c r="H5787" s="30" t="s">
        <v>2809</v>
      </c>
      <c r="I5787" s="2">
        <v>60</v>
      </c>
      <c r="J5787" s="30" t="s">
        <v>1950</v>
      </c>
      <c r="K5787" s="2" t="s">
        <v>1429</v>
      </c>
      <c r="L5787" s="30">
        <v>8245</v>
      </c>
      <c r="M5787" s="2">
        <v>54</v>
      </c>
      <c r="N5787" s="2">
        <v>48</v>
      </c>
      <c r="O5787" s="31">
        <v>0.23266203703703703</v>
      </c>
    </row>
    <row r="5788" spans="1:15" x14ac:dyDescent="0.25">
      <c r="A5788" s="2">
        <f t="shared" si="364"/>
        <v>2019</v>
      </c>
      <c r="B5788" s="2" t="str">
        <f t="shared" si="365"/>
        <v>Jan</v>
      </c>
      <c r="C5788" s="2">
        <f t="shared" si="366"/>
        <v>2</v>
      </c>
      <c r="D5788" s="2" t="str">
        <f t="shared" si="367"/>
        <v>Tue</v>
      </c>
      <c r="E5788" s="34">
        <v>43473</v>
      </c>
      <c r="F5788" s="30">
        <v>51978</v>
      </c>
      <c r="G5788" s="2" t="s">
        <v>2808</v>
      </c>
      <c r="H5788" s="30" t="s">
        <v>2809</v>
      </c>
      <c r="I5788" s="2">
        <v>60</v>
      </c>
      <c r="J5788" s="30" t="s">
        <v>1970</v>
      </c>
      <c r="K5788" s="2" t="s">
        <v>1272</v>
      </c>
      <c r="L5788" s="30">
        <v>8245</v>
      </c>
      <c r="M5788" s="2">
        <v>54</v>
      </c>
      <c r="N5788" s="2">
        <v>48</v>
      </c>
      <c r="O5788" s="31">
        <v>2.2349537037037032E-2</v>
      </c>
    </row>
    <row r="5789" spans="1:15" x14ac:dyDescent="0.25">
      <c r="A5789" s="2">
        <f t="shared" si="364"/>
        <v>2019</v>
      </c>
      <c r="B5789" s="2" t="str">
        <f t="shared" si="365"/>
        <v>Jan</v>
      </c>
      <c r="C5789" s="2">
        <f t="shared" si="366"/>
        <v>2</v>
      </c>
      <c r="D5789" s="2" t="str">
        <f t="shared" si="367"/>
        <v>Tue</v>
      </c>
      <c r="E5789" s="34">
        <v>43473</v>
      </c>
      <c r="F5789" s="30">
        <v>51978</v>
      </c>
      <c r="G5789" s="2" t="s">
        <v>2808</v>
      </c>
      <c r="H5789" s="30" t="s">
        <v>2809</v>
      </c>
      <c r="I5789" s="2">
        <v>60</v>
      </c>
      <c r="J5789" s="30" t="s">
        <v>2460</v>
      </c>
      <c r="K5789" s="2" t="s">
        <v>1429</v>
      </c>
      <c r="L5789" s="30">
        <v>8245</v>
      </c>
      <c r="M5789" s="2">
        <v>54</v>
      </c>
      <c r="N5789" s="2">
        <v>48</v>
      </c>
      <c r="O5789" s="31">
        <v>0.23267361111111109</v>
      </c>
    </row>
    <row r="5790" spans="1:15" x14ac:dyDescent="0.25">
      <c r="A5790" s="2">
        <f t="shared" si="364"/>
        <v>2019</v>
      </c>
      <c r="B5790" s="2" t="str">
        <f t="shared" si="365"/>
        <v>Jan</v>
      </c>
      <c r="C5790" s="2">
        <f t="shared" si="366"/>
        <v>2</v>
      </c>
      <c r="D5790" s="2" t="str">
        <f t="shared" si="367"/>
        <v>Tue</v>
      </c>
      <c r="E5790" s="34">
        <v>43473</v>
      </c>
      <c r="F5790" s="30">
        <v>50220</v>
      </c>
      <c r="G5790" s="2" t="s">
        <v>872</v>
      </c>
      <c r="H5790" s="30" t="s">
        <v>2810</v>
      </c>
      <c r="I5790" s="2">
        <v>47</v>
      </c>
      <c r="J5790" s="30" t="s">
        <v>1401</v>
      </c>
      <c r="K5790" s="2" t="s">
        <v>1264</v>
      </c>
      <c r="L5790" s="30">
        <v>3795</v>
      </c>
      <c r="M5790" s="2">
        <v>347</v>
      </c>
      <c r="N5790" s="2">
        <v>48</v>
      </c>
      <c r="O5790" s="31">
        <v>0.11144675925925925</v>
      </c>
    </row>
    <row r="5791" spans="1:15" x14ac:dyDescent="0.25">
      <c r="A5791" s="2">
        <f t="shared" si="364"/>
        <v>2019</v>
      </c>
      <c r="B5791" s="2" t="str">
        <f t="shared" si="365"/>
        <v>Jan</v>
      </c>
      <c r="C5791" s="2">
        <f t="shared" si="366"/>
        <v>2</v>
      </c>
      <c r="D5791" s="2" t="str">
        <f t="shared" si="367"/>
        <v>Tue</v>
      </c>
      <c r="E5791" s="34">
        <v>43473</v>
      </c>
      <c r="F5791" s="30">
        <v>50220</v>
      </c>
      <c r="G5791" s="2" t="s">
        <v>872</v>
      </c>
      <c r="H5791" s="30" t="s">
        <v>2810</v>
      </c>
      <c r="I5791" s="2">
        <v>47</v>
      </c>
      <c r="J5791" s="30" t="s">
        <v>1703</v>
      </c>
      <c r="K5791" s="2" t="s">
        <v>1429</v>
      </c>
      <c r="L5791" s="30">
        <v>3795</v>
      </c>
      <c r="M5791" s="2">
        <v>347</v>
      </c>
      <c r="N5791" s="2">
        <v>48</v>
      </c>
      <c r="O5791" s="31">
        <v>0.11199074074074074</v>
      </c>
    </row>
    <row r="5792" spans="1:15" x14ac:dyDescent="0.25">
      <c r="A5792" s="2">
        <f t="shared" si="364"/>
        <v>2019</v>
      </c>
      <c r="B5792" s="2" t="str">
        <f t="shared" si="365"/>
        <v>Jan</v>
      </c>
      <c r="C5792" s="2">
        <f t="shared" si="366"/>
        <v>2</v>
      </c>
      <c r="D5792" s="2" t="str">
        <f t="shared" si="367"/>
        <v>Tue</v>
      </c>
      <c r="E5792" s="34">
        <v>43473</v>
      </c>
      <c r="F5792" s="30">
        <v>50220</v>
      </c>
      <c r="G5792" s="2" t="s">
        <v>872</v>
      </c>
      <c r="H5792" s="30" t="s">
        <v>2810</v>
      </c>
      <c r="I5792" s="2">
        <v>47</v>
      </c>
      <c r="J5792" s="30" t="s">
        <v>1706</v>
      </c>
      <c r="K5792" s="2" t="s">
        <v>1264</v>
      </c>
      <c r="L5792" s="30">
        <v>3795</v>
      </c>
      <c r="M5792" s="2">
        <v>347</v>
      </c>
      <c r="N5792" s="2">
        <v>48</v>
      </c>
      <c r="O5792" s="31">
        <v>0.11162037037037037</v>
      </c>
    </row>
    <row r="5793" spans="1:15" x14ac:dyDescent="0.25">
      <c r="A5793" s="2">
        <f t="shared" si="364"/>
        <v>2019</v>
      </c>
      <c r="B5793" s="2" t="str">
        <f t="shared" si="365"/>
        <v>Jan</v>
      </c>
      <c r="C5793" s="2">
        <f t="shared" si="366"/>
        <v>2</v>
      </c>
      <c r="D5793" s="2" t="str">
        <f t="shared" si="367"/>
        <v>Tue</v>
      </c>
      <c r="E5793" s="34">
        <v>43473</v>
      </c>
      <c r="F5793" s="30">
        <v>50220</v>
      </c>
      <c r="G5793" s="2" t="s">
        <v>872</v>
      </c>
      <c r="H5793" s="30" t="s">
        <v>2810</v>
      </c>
      <c r="I5793" s="2">
        <v>47</v>
      </c>
      <c r="J5793" s="30" t="s">
        <v>1711</v>
      </c>
      <c r="K5793" s="2" t="s">
        <v>1429</v>
      </c>
      <c r="L5793" s="30">
        <v>3795</v>
      </c>
      <c r="M5793" s="2">
        <v>347</v>
      </c>
      <c r="N5793" s="2">
        <v>48</v>
      </c>
      <c r="O5793" s="31">
        <v>0.1107523148148148</v>
      </c>
    </row>
    <row r="5794" spans="1:15" x14ac:dyDescent="0.25">
      <c r="A5794" s="2">
        <f t="shared" si="364"/>
        <v>2019</v>
      </c>
      <c r="B5794" s="2" t="str">
        <f t="shared" si="365"/>
        <v>Jan</v>
      </c>
      <c r="C5794" s="2">
        <f t="shared" si="366"/>
        <v>2</v>
      </c>
      <c r="D5794" s="2" t="str">
        <f t="shared" si="367"/>
        <v>Tue</v>
      </c>
      <c r="E5794" s="34">
        <v>43473</v>
      </c>
      <c r="F5794" s="30">
        <v>50220</v>
      </c>
      <c r="G5794" s="2" t="s">
        <v>872</v>
      </c>
      <c r="H5794" s="30" t="s">
        <v>2810</v>
      </c>
      <c r="I5794" s="2">
        <v>47</v>
      </c>
      <c r="J5794" s="30" t="s">
        <v>1794</v>
      </c>
      <c r="K5794" s="2" t="s">
        <v>1429</v>
      </c>
      <c r="L5794" s="30">
        <v>3795</v>
      </c>
      <c r="M5794" s="2">
        <v>347</v>
      </c>
      <c r="N5794" s="2">
        <v>48</v>
      </c>
      <c r="O5794" s="31">
        <v>0.10971064814814814</v>
      </c>
    </row>
    <row r="5795" spans="1:15" x14ac:dyDescent="0.25">
      <c r="A5795" s="2">
        <f t="shared" si="364"/>
        <v>2019</v>
      </c>
      <c r="B5795" s="2" t="str">
        <f t="shared" si="365"/>
        <v>Jan</v>
      </c>
      <c r="C5795" s="2">
        <f t="shared" si="366"/>
        <v>2</v>
      </c>
      <c r="D5795" s="2" t="str">
        <f t="shared" si="367"/>
        <v>Tue</v>
      </c>
      <c r="E5795" s="34">
        <v>43473</v>
      </c>
      <c r="F5795" s="30">
        <v>50220</v>
      </c>
      <c r="G5795" s="2" t="s">
        <v>872</v>
      </c>
      <c r="H5795" s="30" t="s">
        <v>2810</v>
      </c>
      <c r="I5795" s="2">
        <v>47</v>
      </c>
      <c r="J5795" s="30" t="s">
        <v>1814</v>
      </c>
      <c r="K5795" s="2" t="s">
        <v>1272</v>
      </c>
      <c r="L5795" s="30">
        <v>3795</v>
      </c>
      <c r="M5795" s="2">
        <v>347</v>
      </c>
      <c r="N5795" s="2">
        <v>48</v>
      </c>
      <c r="O5795" s="31">
        <v>3.9594907407407405E-2</v>
      </c>
    </row>
    <row r="5796" spans="1:15" x14ac:dyDescent="0.25">
      <c r="A5796" s="2">
        <f t="shared" si="364"/>
        <v>2019</v>
      </c>
      <c r="B5796" s="2" t="str">
        <f t="shared" si="365"/>
        <v>Jan</v>
      </c>
      <c r="C5796" s="2">
        <f t="shared" si="366"/>
        <v>2</v>
      </c>
      <c r="D5796" s="2" t="str">
        <f t="shared" si="367"/>
        <v>Tue</v>
      </c>
      <c r="E5796" s="34">
        <v>43473</v>
      </c>
      <c r="F5796" s="30">
        <v>50220</v>
      </c>
      <c r="G5796" s="2" t="s">
        <v>872</v>
      </c>
      <c r="H5796" s="30" t="s">
        <v>2810</v>
      </c>
      <c r="I5796" s="2">
        <v>47</v>
      </c>
      <c r="J5796" s="30" t="s">
        <v>1844</v>
      </c>
      <c r="K5796" s="2" t="s">
        <v>1275</v>
      </c>
      <c r="L5796" s="30">
        <v>3795</v>
      </c>
      <c r="M5796" s="2">
        <v>347</v>
      </c>
      <c r="N5796" s="2">
        <v>48</v>
      </c>
      <c r="O5796" s="31">
        <v>0.11116898148148148</v>
      </c>
    </row>
    <row r="5797" spans="1:15" x14ac:dyDescent="0.25">
      <c r="A5797" s="2">
        <f t="shared" si="364"/>
        <v>2019</v>
      </c>
      <c r="B5797" s="2" t="str">
        <f t="shared" si="365"/>
        <v>Jan</v>
      </c>
      <c r="C5797" s="2">
        <f t="shared" si="366"/>
        <v>2</v>
      </c>
      <c r="D5797" s="2" t="str">
        <f t="shared" si="367"/>
        <v>Tue</v>
      </c>
      <c r="E5797" s="34">
        <v>43473</v>
      </c>
      <c r="F5797" s="30">
        <v>50220</v>
      </c>
      <c r="G5797" s="2" t="s">
        <v>872</v>
      </c>
      <c r="H5797" s="30" t="s">
        <v>2810</v>
      </c>
      <c r="I5797" s="2">
        <v>47</v>
      </c>
      <c r="J5797" s="30" t="s">
        <v>1868</v>
      </c>
      <c r="K5797" s="2" t="s">
        <v>1429</v>
      </c>
      <c r="L5797" s="30">
        <v>3795</v>
      </c>
      <c r="M5797" s="2">
        <v>347</v>
      </c>
      <c r="N5797" s="2">
        <v>48</v>
      </c>
      <c r="O5797" s="31">
        <v>9.179398148148149E-2</v>
      </c>
    </row>
    <row r="5798" spans="1:15" x14ac:dyDescent="0.25">
      <c r="A5798" s="2">
        <f t="shared" si="364"/>
        <v>2019</v>
      </c>
      <c r="B5798" s="2" t="str">
        <f t="shared" si="365"/>
        <v>Jan</v>
      </c>
      <c r="C5798" s="2">
        <f t="shared" si="366"/>
        <v>2</v>
      </c>
      <c r="D5798" s="2" t="str">
        <f t="shared" si="367"/>
        <v>Tue</v>
      </c>
      <c r="E5798" s="34">
        <v>43473</v>
      </c>
      <c r="F5798" s="30">
        <v>50220</v>
      </c>
      <c r="G5798" s="2" t="s">
        <v>872</v>
      </c>
      <c r="H5798" s="30" t="s">
        <v>2810</v>
      </c>
      <c r="I5798" s="2">
        <v>47</v>
      </c>
      <c r="J5798" s="30" t="s">
        <v>1975</v>
      </c>
      <c r="K5798" s="2" t="s">
        <v>1429</v>
      </c>
      <c r="L5798" s="30">
        <v>3795</v>
      </c>
      <c r="M5798" s="2">
        <v>347</v>
      </c>
      <c r="N5798" s="2">
        <v>48</v>
      </c>
      <c r="O5798" s="31">
        <v>0.11034722222222222</v>
      </c>
    </row>
    <row r="5799" spans="1:15" x14ac:dyDescent="0.25">
      <c r="A5799" s="2">
        <f t="shared" si="364"/>
        <v>2019</v>
      </c>
      <c r="B5799" s="2" t="str">
        <f t="shared" si="365"/>
        <v>Jan</v>
      </c>
      <c r="C5799" s="2">
        <f t="shared" si="366"/>
        <v>2</v>
      </c>
      <c r="D5799" s="2" t="str">
        <f t="shared" si="367"/>
        <v>Tue</v>
      </c>
      <c r="E5799" s="34">
        <v>43473</v>
      </c>
      <c r="F5799" s="30">
        <v>50220</v>
      </c>
      <c r="G5799" s="2" t="s">
        <v>872</v>
      </c>
      <c r="H5799" s="30" t="s">
        <v>2810</v>
      </c>
      <c r="I5799" s="2">
        <v>47</v>
      </c>
      <c r="J5799" s="30" t="s">
        <v>2050</v>
      </c>
      <c r="K5799" s="2" t="s">
        <v>1348</v>
      </c>
      <c r="L5799" s="30">
        <v>3795</v>
      </c>
      <c r="M5799" s="2">
        <v>347</v>
      </c>
      <c r="N5799" s="2">
        <v>48</v>
      </c>
      <c r="O5799" s="31">
        <v>0.11248842592592594</v>
      </c>
    </row>
    <row r="5800" spans="1:15" x14ac:dyDescent="0.25">
      <c r="A5800" s="2">
        <f t="shared" si="364"/>
        <v>2019</v>
      </c>
      <c r="B5800" s="2" t="str">
        <f t="shared" si="365"/>
        <v>Jan</v>
      </c>
      <c r="C5800" s="2">
        <f t="shared" si="366"/>
        <v>2</v>
      </c>
      <c r="D5800" s="2" t="str">
        <f t="shared" si="367"/>
        <v>Tue</v>
      </c>
      <c r="E5800" s="34">
        <v>43473</v>
      </c>
      <c r="F5800" s="30">
        <v>50220</v>
      </c>
      <c r="G5800" s="2" t="s">
        <v>872</v>
      </c>
      <c r="H5800" s="30" t="s">
        <v>2810</v>
      </c>
      <c r="I5800" s="2">
        <v>47</v>
      </c>
      <c r="J5800" s="30" t="s">
        <v>2456</v>
      </c>
      <c r="K5800" s="2" t="s">
        <v>1429</v>
      </c>
      <c r="L5800" s="30">
        <v>3795</v>
      </c>
      <c r="M5800" s="2">
        <v>347</v>
      </c>
      <c r="N5800" s="2">
        <v>48</v>
      </c>
      <c r="O5800" s="31">
        <v>0.11164351851851852</v>
      </c>
    </row>
    <row r="5801" spans="1:15" x14ac:dyDescent="0.25">
      <c r="A5801" s="2">
        <f t="shared" si="364"/>
        <v>2019</v>
      </c>
      <c r="B5801" s="2" t="str">
        <f t="shared" si="365"/>
        <v>Jan</v>
      </c>
      <c r="C5801" s="2">
        <f t="shared" si="366"/>
        <v>2</v>
      </c>
      <c r="D5801" s="2" t="str">
        <f t="shared" si="367"/>
        <v>Tue</v>
      </c>
      <c r="E5801" s="34">
        <v>43473</v>
      </c>
      <c r="F5801" s="30">
        <v>50220</v>
      </c>
      <c r="G5801" s="2" t="s">
        <v>872</v>
      </c>
      <c r="H5801" s="30" t="s">
        <v>2810</v>
      </c>
      <c r="I5801" s="2">
        <v>47</v>
      </c>
      <c r="J5801" s="30" t="s">
        <v>3220</v>
      </c>
      <c r="K5801" s="2" t="s">
        <v>1429</v>
      </c>
      <c r="L5801" s="30">
        <v>3795</v>
      </c>
      <c r="M5801" s="2">
        <v>347</v>
      </c>
      <c r="N5801" s="2">
        <v>48</v>
      </c>
      <c r="O5801" s="31">
        <v>9.346064814814814E-2</v>
      </c>
    </row>
    <row r="5802" spans="1:15" x14ac:dyDescent="0.25">
      <c r="A5802" s="2">
        <f t="shared" si="364"/>
        <v>2019</v>
      </c>
      <c r="B5802" s="2" t="str">
        <f t="shared" si="365"/>
        <v>Jan</v>
      </c>
      <c r="C5802" s="2">
        <f t="shared" si="366"/>
        <v>2</v>
      </c>
      <c r="D5802" s="2" t="str">
        <f t="shared" si="367"/>
        <v>Tue</v>
      </c>
      <c r="E5802" s="34">
        <v>43473</v>
      </c>
      <c r="F5802" s="30">
        <v>50220</v>
      </c>
      <c r="G5802" s="2" t="s">
        <v>872</v>
      </c>
      <c r="H5802" s="30" t="s">
        <v>2810</v>
      </c>
      <c r="I5802" s="2">
        <v>47</v>
      </c>
      <c r="J5802" s="30" t="s">
        <v>3258</v>
      </c>
      <c r="K5802" s="2" t="s">
        <v>1429</v>
      </c>
      <c r="L5802" s="30">
        <v>3795</v>
      </c>
      <c r="M5802" s="2">
        <v>347</v>
      </c>
      <c r="N5802" s="2">
        <v>48</v>
      </c>
      <c r="O5802" s="31">
        <v>9.2337962962962969E-2</v>
      </c>
    </row>
    <row r="5803" spans="1:15" x14ac:dyDescent="0.25">
      <c r="A5803" s="2">
        <f t="shared" si="364"/>
        <v>2019</v>
      </c>
      <c r="B5803" s="2" t="str">
        <f t="shared" si="365"/>
        <v>Jan</v>
      </c>
      <c r="C5803" s="2">
        <f t="shared" si="366"/>
        <v>2</v>
      </c>
      <c r="D5803" s="2" t="str">
        <f t="shared" si="367"/>
        <v>Tue</v>
      </c>
      <c r="E5803" s="34">
        <v>43473</v>
      </c>
      <c r="F5803" s="30">
        <v>50220</v>
      </c>
      <c r="G5803" s="2" t="s">
        <v>872</v>
      </c>
      <c r="H5803" s="30" t="s">
        <v>2810</v>
      </c>
      <c r="I5803" s="2">
        <v>47</v>
      </c>
      <c r="J5803" s="30" t="s">
        <v>3261</v>
      </c>
      <c r="K5803" s="2" t="s">
        <v>1429</v>
      </c>
      <c r="L5803" s="30">
        <v>3795</v>
      </c>
      <c r="M5803" s="2">
        <v>347</v>
      </c>
      <c r="N5803" s="2">
        <v>48</v>
      </c>
      <c r="O5803" s="31">
        <v>9.2500000000000013E-2</v>
      </c>
    </row>
    <row r="5804" spans="1:15" x14ac:dyDescent="0.25">
      <c r="A5804" s="2">
        <f t="shared" si="364"/>
        <v>2019</v>
      </c>
      <c r="B5804" s="2" t="str">
        <f t="shared" si="365"/>
        <v>Jan</v>
      </c>
      <c r="C5804" s="2">
        <f t="shared" si="366"/>
        <v>2</v>
      </c>
      <c r="D5804" s="2" t="str">
        <f t="shared" si="367"/>
        <v>Tue</v>
      </c>
      <c r="E5804" s="34">
        <v>43473</v>
      </c>
      <c r="F5804" s="30">
        <v>50220</v>
      </c>
      <c r="G5804" s="2" t="s">
        <v>872</v>
      </c>
      <c r="H5804" s="30" t="s">
        <v>2810</v>
      </c>
      <c r="I5804" s="2">
        <v>47</v>
      </c>
      <c r="J5804" s="30" t="s">
        <v>3298</v>
      </c>
      <c r="K5804" s="2" t="s">
        <v>1429</v>
      </c>
      <c r="L5804" s="30">
        <v>3795</v>
      </c>
      <c r="M5804" s="2">
        <v>347</v>
      </c>
      <c r="N5804" s="2">
        <v>48</v>
      </c>
      <c r="O5804" s="31">
        <v>0.11006944444444444</v>
      </c>
    </row>
    <row r="5805" spans="1:15" x14ac:dyDescent="0.25">
      <c r="A5805" s="2">
        <f t="shared" si="364"/>
        <v>2019</v>
      </c>
      <c r="B5805" s="2" t="str">
        <f t="shared" si="365"/>
        <v>Jan</v>
      </c>
      <c r="C5805" s="2">
        <f t="shared" si="366"/>
        <v>2</v>
      </c>
      <c r="D5805" s="2" t="str">
        <f t="shared" si="367"/>
        <v>Tue</v>
      </c>
      <c r="E5805" s="34">
        <v>43473</v>
      </c>
      <c r="F5805" s="30">
        <v>50220</v>
      </c>
      <c r="G5805" s="2" t="s">
        <v>872</v>
      </c>
      <c r="H5805" s="30" t="s">
        <v>2810</v>
      </c>
      <c r="I5805" s="2">
        <v>47</v>
      </c>
      <c r="J5805" s="30" t="s">
        <v>3299</v>
      </c>
      <c r="K5805" s="2" t="s">
        <v>1429</v>
      </c>
      <c r="L5805" s="30">
        <v>3795</v>
      </c>
      <c r="M5805" s="2">
        <v>347</v>
      </c>
      <c r="N5805" s="2">
        <v>48</v>
      </c>
      <c r="O5805" s="31">
        <v>9.2071759259259256E-2</v>
      </c>
    </row>
    <row r="5806" spans="1:15" x14ac:dyDescent="0.25">
      <c r="A5806" s="2">
        <f t="shared" si="364"/>
        <v>2019</v>
      </c>
      <c r="B5806" s="2" t="str">
        <f t="shared" si="365"/>
        <v>Jan</v>
      </c>
      <c r="C5806" s="2">
        <f t="shared" si="366"/>
        <v>2</v>
      </c>
      <c r="D5806" s="2" t="str">
        <f t="shared" si="367"/>
        <v>Tue</v>
      </c>
      <c r="E5806" s="34">
        <v>43473</v>
      </c>
      <c r="F5806" s="30" t="s">
        <v>2811</v>
      </c>
      <c r="G5806" s="2" t="s">
        <v>2812</v>
      </c>
      <c r="H5806" s="30" t="s">
        <v>2813</v>
      </c>
      <c r="I5806" s="2">
        <v>16</v>
      </c>
      <c r="J5806" s="30" t="s">
        <v>1779</v>
      </c>
      <c r="K5806" s="2" t="s">
        <v>1272</v>
      </c>
      <c r="L5806" s="30">
        <v>3174</v>
      </c>
      <c r="M5806" s="2">
        <v>7</v>
      </c>
      <c r="N5806" s="2">
        <v>28</v>
      </c>
      <c r="O5806" s="31">
        <v>3.3101851851851848E-2</v>
      </c>
    </row>
    <row r="5807" spans="1:15" x14ac:dyDescent="0.25">
      <c r="A5807" s="2">
        <f t="shared" si="364"/>
        <v>2019</v>
      </c>
      <c r="B5807" s="2" t="str">
        <f t="shared" si="365"/>
        <v>Jan</v>
      </c>
      <c r="C5807" s="2">
        <f t="shared" si="366"/>
        <v>2</v>
      </c>
      <c r="D5807" s="2" t="str">
        <f t="shared" si="367"/>
        <v>Tue</v>
      </c>
      <c r="E5807" s="34">
        <v>43473</v>
      </c>
      <c r="F5807" s="30" t="s">
        <v>2811</v>
      </c>
      <c r="G5807" s="2" t="s">
        <v>2812</v>
      </c>
      <c r="H5807" s="30" t="s">
        <v>2813</v>
      </c>
      <c r="I5807" s="2">
        <v>16</v>
      </c>
      <c r="J5807" s="30" t="s">
        <v>1970</v>
      </c>
      <c r="K5807" s="2" t="s">
        <v>1272</v>
      </c>
      <c r="L5807" s="30">
        <v>3174</v>
      </c>
      <c r="M5807" s="2">
        <v>7</v>
      </c>
      <c r="N5807" s="2">
        <v>28</v>
      </c>
      <c r="O5807" s="31">
        <v>3.2939814814814811E-2</v>
      </c>
    </row>
    <row r="5808" spans="1:15" x14ac:dyDescent="0.25">
      <c r="A5808" s="2">
        <f t="shared" ref="A5808:A5871" si="368">YEAR(E5808)</f>
        <v>2019</v>
      </c>
      <c r="B5808" s="2" t="str">
        <f t="shared" ref="B5808:B5871" si="369">TEXT(E5808,"MMM")</f>
        <v>Jan</v>
      </c>
      <c r="C5808" s="2">
        <f t="shared" ref="C5808:C5871" si="370">WEEKNUM(E5808)</f>
        <v>2</v>
      </c>
      <c r="D5808" s="2" t="str">
        <f t="shared" ref="D5808:D5871" si="371">TEXT(E5808,"DDD")</f>
        <v>Tue</v>
      </c>
      <c r="E5808" s="34">
        <v>43473</v>
      </c>
      <c r="F5808" s="30" t="s">
        <v>2814</v>
      </c>
      <c r="G5808" s="2" t="s">
        <v>2815</v>
      </c>
      <c r="H5808" s="30" t="s">
        <v>2816</v>
      </c>
      <c r="I5808" s="2">
        <v>15</v>
      </c>
      <c r="J5808" s="30" t="s">
        <v>1779</v>
      </c>
      <c r="K5808" s="2" t="s">
        <v>1272</v>
      </c>
      <c r="L5808" s="30">
        <v>2641</v>
      </c>
      <c r="M5808" s="2">
        <v>13</v>
      </c>
      <c r="N5808" s="2">
        <v>28</v>
      </c>
      <c r="O5808" s="31">
        <v>6.4108796296296303E-2</v>
      </c>
    </row>
    <row r="5809" spans="1:15" x14ac:dyDescent="0.25">
      <c r="A5809" s="2">
        <f t="shared" si="368"/>
        <v>2019</v>
      </c>
      <c r="B5809" s="2" t="str">
        <f t="shared" si="369"/>
        <v>Jan</v>
      </c>
      <c r="C5809" s="2">
        <f t="shared" si="370"/>
        <v>2</v>
      </c>
      <c r="D5809" s="2" t="str">
        <f t="shared" si="371"/>
        <v>Tue</v>
      </c>
      <c r="E5809" s="34">
        <v>43473</v>
      </c>
      <c r="F5809" s="30" t="s">
        <v>2814</v>
      </c>
      <c r="G5809" s="2" t="s">
        <v>2815</v>
      </c>
      <c r="H5809" s="30" t="s">
        <v>2816</v>
      </c>
      <c r="I5809" s="2">
        <v>15</v>
      </c>
      <c r="J5809" s="30" t="s">
        <v>1814</v>
      </c>
      <c r="K5809" s="2" t="s">
        <v>1272</v>
      </c>
      <c r="L5809" s="30">
        <v>2641</v>
      </c>
      <c r="M5809" s="2">
        <v>13</v>
      </c>
      <c r="N5809" s="2">
        <v>28</v>
      </c>
      <c r="O5809" s="31">
        <v>6.3969907407407406E-2</v>
      </c>
    </row>
    <row r="5810" spans="1:15" x14ac:dyDescent="0.25">
      <c r="A5810" s="2">
        <f t="shared" si="368"/>
        <v>2019</v>
      </c>
      <c r="B5810" s="2" t="str">
        <f t="shared" si="369"/>
        <v>Jan</v>
      </c>
      <c r="C5810" s="2">
        <f t="shared" si="370"/>
        <v>2</v>
      </c>
      <c r="D5810" s="2" t="str">
        <f t="shared" si="371"/>
        <v>Tue</v>
      </c>
      <c r="E5810" s="34">
        <v>43473</v>
      </c>
      <c r="F5810" s="30">
        <v>50241</v>
      </c>
      <c r="G5810" s="2" t="s">
        <v>93</v>
      </c>
      <c r="H5810" s="30" t="s">
        <v>2817</v>
      </c>
      <c r="I5810" s="2">
        <v>1</v>
      </c>
      <c r="J5810" s="30" t="s">
        <v>1706</v>
      </c>
      <c r="K5810" s="2" t="s">
        <v>1264</v>
      </c>
      <c r="L5810" s="30">
        <v>13</v>
      </c>
      <c r="M5810" s="2">
        <v>8</v>
      </c>
      <c r="N5810" s="2">
        <v>2</v>
      </c>
      <c r="O5810" s="31">
        <v>2.238425925925926E-2</v>
      </c>
    </row>
    <row r="5811" spans="1:15" x14ac:dyDescent="0.25">
      <c r="A5811" s="2">
        <f t="shared" si="368"/>
        <v>2019</v>
      </c>
      <c r="B5811" s="2" t="str">
        <f t="shared" si="369"/>
        <v>Jan</v>
      </c>
      <c r="C5811" s="2">
        <f t="shared" si="370"/>
        <v>2</v>
      </c>
      <c r="D5811" s="2" t="str">
        <f t="shared" si="371"/>
        <v>Tue</v>
      </c>
      <c r="E5811" s="34">
        <v>43473</v>
      </c>
      <c r="F5811" s="30">
        <v>50241</v>
      </c>
      <c r="G5811" s="2" t="s">
        <v>93</v>
      </c>
      <c r="H5811" s="30" t="s">
        <v>2817</v>
      </c>
      <c r="I5811" s="2">
        <v>1</v>
      </c>
      <c r="J5811" s="30" t="s">
        <v>2050</v>
      </c>
      <c r="K5811" s="2" t="s">
        <v>1348</v>
      </c>
      <c r="L5811" s="30">
        <v>13</v>
      </c>
      <c r="M5811" s="2">
        <v>8</v>
      </c>
      <c r="N5811" s="2">
        <v>2</v>
      </c>
      <c r="O5811" s="31">
        <v>2.1145833333333332E-2</v>
      </c>
    </row>
    <row r="5812" spans="1:15" x14ac:dyDescent="0.25">
      <c r="A5812" s="2">
        <f t="shared" si="368"/>
        <v>2019</v>
      </c>
      <c r="B5812" s="2" t="str">
        <f t="shared" si="369"/>
        <v>Jan</v>
      </c>
      <c r="C5812" s="2">
        <f t="shared" si="370"/>
        <v>2</v>
      </c>
      <c r="D5812" s="2" t="str">
        <f t="shared" si="371"/>
        <v>Tue</v>
      </c>
      <c r="E5812" s="34">
        <v>43473</v>
      </c>
      <c r="F5812" s="30">
        <v>50241</v>
      </c>
      <c r="G5812" s="2" t="s">
        <v>93</v>
      </c>
      <c r="H5812" s="30" t="s">
        <v>2817</v>
      </c>
      <c r="I5812" s="2">
        <v>1</v>
      </c>
      <c r="J5812" s="30" t="s">
        <v>2081</v>
      </c>
      <c r="K5812" s="2" t="s">
        <v>1429</v>
      </c>
      <c r="L5812" s="30">
        <v>13</v>
      </c>
      <c r="M5812" s="2">
        <v>8</v>
      </c>
      <c r="N5812" s="2">
        <v>2</v>
      </c>
      <c r="O5812" s="31">
        <v>2.1145833333333332E-2</v>
      </c>
    </row>
    <row r="5813" spans="1:15" x14ac:dyDescent="0.25">
      <c r="A5813" s="2">
        <f t="shared" si="368"/>
        <v>2019</v>
      </c>
      <c r="B5813" s="2" t="str">
        <f t="shared" si="369"/>
        <v>Jan</v>
      </c>
      <c r="C5813" s="2">
        <f t="shared" si="370"/>
        <v>2</v>
      </c>
      <c r="D5813" s="2" t="str">
        <f t="shared" si="371"/>
        <v>Tue</v>
      </c>
      <c r="E5813" s="34">
        <v>43473</v>
      </c>
      <c r="F5813" s="30">
        <v>50241</v>
      </c>
      <c r="G5813" s="2" t="s">
        <v>93</v>
      </c>
      <c r="H5813" s="30" t="s">
        <v>2817</v>
      </c>
      <c r="I5813" s="2">
        <v>1</v>
      </c>
      <c r="J5813" s="30" t="s">
        <v>3220</v>
      </c>
      <c r="K5813" s="2" t="s">
        <v>1429</v>
      </c>
      <c r="L5813" s="30">
        <v>13</v>
      </c>
      <c r="M5813" s="2">
        <v>8</v>
      </c>
      <c r="N5813" s="2">
        <v>2</v>
      </c>
      <c r="O5813" s="31">
        <v>2.0370370370370369E-2</v>
      </c>
    </row>
    <row r="5814" spans="1:15" x14ac:dyDescent="0.25">
      <c r="A5814" s="2">
        <f t="shared" si="368"/>
        <v>2019</v>
      </c>
      <c r="B5814" s="2" t="str">
        <f t="shared" si="369"/>
        <v>Jan</v>
      </c>
      <c r="C5814" s="2">
        <f t="shared" si="370"/>
        <v>2</v>
      </c>
      <c r="D5814" s="2" t="str">
        <f t="shared" si="371"/>
        <v>Tue</v>
      </c>
      <c r="E5814" s="34">
        <v>43473</v>
      </c>
      <c r="F5814" s="30">
        <v>50283</v>
      </c>
      <c r="G5814" s="2" t="s">
        <v>157</v>
      </c>
      <c r="H5814" s="30" t="s">
        <v>2818</v>
      </c>
      <c r="I5814" s="2">
        <v>115</v>
      </c>
      <c r="J5814" s="30" t="s">
        <v>1279</v>
      </c>
      <c r="K5814" s="2" t="s">
        <v>1280</v>
      </c>
      <c r="L5814" s="30">
        <v>22946</v>
      </c>
      <c r="M5814" s="2">
        <v>288</v>
      </c>
      <c r="N5814" s="2">
        <v>65</v>
      </c>
      <c r="O5814" s="31">
        <v>0</v>
      </c>
    </row>
    <row r="5815" spans="1:15" x14ac:dyDescent="0.25">
      <c r="A5815" s="2">
        <f t="shared" si="368"/>
        <v>2019</v>
      </c>
      <c r="B5815" s="2" t="str">
        <f t="shared" si="369"/>
        <v>Jan</v>
      </c>
      <c r="C5815" s="2">
        <f t="shared" si="370"/>
        <v>2</v>
      </c>
      <c r="D5815" s="2" t="str">
        <f t="shared" si="371"/>
        <v>Tue</v>
      </c>
      <c r="E5815" s="34">
        <v>43473</v>
      </c>
      <c r="F5815" s="30">
        <v>50283</v>
      </c>
      <c r="G5815" s="2" t="s">
        <v>157</v>
      </c>
      <c r="H5815" s="30" t="s">
        <v>2818</v>
      </c>
      <c r="I5815" s="2">
        <v>115</v>
      </c>
      <c r="J5815" s="30" t="s">
        <v>1300</v>
      </c>
      <c r="K5815" s="2" t="s">
        <v>1264</v>
      </c>
      <c r="L5815" s="30">
        <v>22946</v>
      </c>
      <c r="M5815" s="2">
        <v>288</v>
      </c>
      <c r="N5815" s="2">
        <v>65</v>
      </c>
      <c r="O5815" s="31">
        <v>0.26717592592592593</v>
      </c>
    </row>
    <row r="5816" spans="1:15" x14ac:dyDescent="0.25">
      <c r="A5816" s="2">
        <f t="shared" si="368"/>
        <v>2019</v>
      </c>
      <c r="B5816" s="2" t="str">
        <f t="shared" si="369"/>
        <v>Jan</v>
      </c>
      <c r="C5816" s="2">
        <f t="shared" si="370"/>
        <v>2</v>
      </c>
      <c r="D5816" s="2" t="str">
        <f t="shared" si="371"/>
        <v>Tue</v>
      </c>
      <c r="E5816" s="34">
        <v>43473</v>
      </c>
      <c r="F5816" s="30">
        <v>50283</v>
      </c>
      <c r="G5816" s="2" t="s">
        <v>157</v>
      </c>
      <c r="H5816" s="30" t="s">
        <v>2818</v>
      </c>
      <c r="I5816" s="2">
        <v>115</v>
      </c>
      <c r="J5816" s="30" t="s">
        <v>1300</v>
      </c>
      <c r="K5816" s="2" t="s">
        <v>1272</v>
      </c>
      <c r="L5816" s="30">
        <v>22946</v>
      </c>
      <c r="M5816" s="2">
        <v>288</v>
      </c>
      <c r="N5816" s="2">
        <v>65</v>
      </c>
      <c r="O5816" s="31">
        <v>2.4733796296296295E-2</v>
      </c>
    </row>
    <row r="5817" spans="1:15" x14ac:dyDescent="0.25">
      <c r="A5817" s="2">
        <f t="shared" si="368"/>
        <v>2019</v>
      </c>
      <c r="B5817" s="2" t="str">
        <f t="shared" si="369"/>
        <v>Jan</v>
      </c>
      <c r="C5817" s="2">
        <f t="shared" si="370"/>
        <v>2</v>
      </c>
      <c r="D5817" s="2" t="str">
        <f t="shared" si="371"/>
        <v>Tue</v>
      </c>
      <c r="E5817" s="34">
        <v>43473</v>
      </c>
      <c r="F5817" s="30">
        <v>50283</v>
      </c>
      <c r="G5817" s="2" t="s">
        <v>157</v>
      </c>
      <c r="H5817" s="30" t="s">
        <v>2818</v>
      </c>
      <c r="I5817" s="2">
        <v>115</v>
      </c>
      <c r="J5817" s="30" t="s">
        <v>1386</v>
      </c>
      <c r="K5817" s="2" t="s">
        <v>1429</v>
      </c>
      <c r="L5817" s="30">
        <v>22946</v>
      </c>
      <c r="M5817" s="2">
        <v>288</v>
      </c>
      <c r="N5817" s="2">
        <v>65</v>
      </c>
      <c r="O5817" s="31">
        <v>0.29149305555555555</v>
      </c>
    </row>
    <row r="5818" spans="1:15" x14ac:dyDescent="0.25">
      <c r="A5818" s="2">
        <f t="shared" si="368"/>
        <v>2019</v>
      </c>
      <c r="B5818" s="2" t="str">
        <f t="shared" si="369"/>
        <v>Jan</v>
      </c>
      <c r="C5818" s="2">
        <f t="shared" si="370"/>
        <v>2</v>
      </c>
      <c r="D5818" s="2" t="str">
        <f t="shared" si="371"/>
        <v>Tue</v>
      </c>
      <c r="E5818" s="34">
        <v>43473</v>
      </c>
      <c r="F5818" s="30">
        <v>50283</v>
      </c>
      <c r="G5818" s="2" t="s">
        <v>157</v>
      </c>
      <c r="H5818" s="30" t="s">
        <v>2818</v>
      </c>
      <c r="I5818" s="2">
        <v>115</v>
      </c>
      <c r="J5818" s="30" t="s">
        <v>1387</v>
      </c>
      <c r="K5818" s="2" t="s">
        <v>1429</v>
      </c>
      <c r="L5818" s="30">
        <v>22946</v>
      </c>
      <c r="M5818" s="2">
        <v>288</v>
      </c>
      <c r="N5818" s="2">
        <v>65</v>
      </c>
      <c r="O5818" s="31">
        <v>0.15401620370370372</v>
      </c>
    </row>
    <row r="5819" spans="1:15" x14ac:dyDescent="0.25">
      <c r="A5819" s="2">
        <f t="shared" si="368"/>
        <v>2019</v>
      </c>
      <c r="B5819" s="2" t="str">
        <f t="shared" si="369"/>
        <v>Jan</v>
      </c>
      <c r="C5819" s="2">
        <f t="shared" si="370"/>
        <v>2</v>
      </c>
      <c r="D5819" s="2" t="str">
        <f t="shared" si="371"/>
        <v>Tue</v>
      </c>
      <c r="E5819" s="34">
        <v>43473</v>
      </c>
      <c r="F5819" s="30">
        <v>50283</v>
      </c>
      <c r="G5819" s="2" t="s">
        <v>157</v>
      </c>
      <c r="H5819" s="30" t="s">
        <v>2818</v>
      </c>
      <c r="I5819" s="2">
        <v>115</v>
      </c>
      <c r="J5819" s="30" t="s">
        <v>1388</v>
      </c>
      <c r="K5819" s="2" t="s">
        <v>1264</v>
      </c>
      <c r="L5819" s="30">
        <v>22946</v>
      </c>
      <c r="M5819" s="2">
        <v>288</v>
      </c>
      <c r="N5819" s="2">
        <v>65</v>
      </c>
      <c r="O5819" s="31">
        <v>0.28805555555555556</v>
      </c>
    </row>
    <row r="5820" spans="1:15" x14ac:dyDescent="0.25">
      <c r="A5820" s="2">
        <f t="shared" si="368"/>
        <v>2019</v>
      </c>
      <c r="B5820" s="2" t="str">
        <f t="shared" si="369"/>
        <v>Jan</v>
      </c>
      <c r="C5820" s="2">
        <f t="shared" si="370"/>
        <v>2</v>
      </c>
      <c r="D5820" s="2" t="str">
        <f t="shared" si="371"/>
        <v>Tue</v>
      </c>
      <c r="E5820" s="34">
        <v>43473</v>
      </c>
      <c r="F5820" s="30">
        <v>50283</v>
      </c>
      <c r="G5820" s="2" t="s">
        <v>157</v>
      </c>
      <c r="H5820" s="30" t="s">
        <v>2818</v>
      </c>
      <c r="I5820" s="2">
        <v>115</v>
      </c>
      <c r="J5820" s="30" t="s">
        <v>1301</v>
      </c>
      <c r="K5820" s="2" t="s">
        <v>1264</v>
      </c>
      <c r="L5820" s="30">
        <v>22946</v>
      </c>
      <c r="M5820" s="2">
        <v>288</v>
      </c>
      <c r="N5820" s="2">
        <v>65</v>
      </c>
      <c r="O5820" s="31">
        <v>0.28828703703703701</v>
      </c>
    </row>
    <row r="5821" spans="1:15" x14ac:dyDescent="0.25">
      <c r="A5821" s="2">
        <f t="shared" si="368"/>
        <v>2019</v>
      </c>
      <c r="B5821" s="2" t="str">
        <f t="shared" si="369"/>
        <v>Jan</v>
      </c>
      <c r="C5821" s="2">
        <f t="shared" si="370"/>
        <v>2</v>
      </c>
      <c r="D5821" s="2" t="str">
        <f t="shared" si="371"/>
        <v>Tue</v>
      </c>
      <c r="E5821" s="34">
        <v>43473</v>
      </c>
      <c r="F5821" s="30">
        <v>50283</v>
      </c>
      <c r="G5821" s="2" t="s">
        <v>157</v>
      </c>
      <c r="H5821" s="30" t="s">
        <v>2818</v>
      </c>
      <c r="I5821" s="2">
        <v>115</v>
      </c>
      <c r="J5821" s="30" t="s">
        <v>1409</v>
      </c>
      <c r="K5821" s="2" t="s">
        <v>1429</v>
      </c>
      <c r="L5821" s="30">
        <v>22946</v>
      </c>
      <c r="M5821" s="2">
        <v>288</v>
      </c>
      <c r="N5821" s="2">
        <v>65</v>
      </c>
      <c r="O5821" s="31">
        <v>0.28734953703703703</v>
      </c>
    </row>
    <row r="5822" spans="1:15" x14ac:dyDescent="0.25">
      <c r="A5822" s="2">
        <f t="shared" si="368"/>
        <v>2019</v>
      </c>
      <c r="B5822" s="2" t="str">
        <f t="shared" si="369"/>
        <v>Jan</v>
      </c>
      <c r="C5822" s="2">
        <f t="shared" si="370"/>
        <v>2</v>
      </c>
      <c r="D5822" s="2" t="str">
        <f t="shared" si="371"/>
        <v>Tue</v>
      </c>
      <c r="E5822" s="34">
        <v>43473</v>
      </c>
      <c r="F5822" s="30">
        <v>50283</v>
      </c>
      <c r="G5822" s="2" t="s">
        <v>157</v>
      </c>
      <c r="H5822" s="30" t="s">
        <v>2818</v>
      </c>
      <c r="I5822" s="2">
        <v>115</v>
      </c>
      <c r="J5822" s="30" t="s">
        <v>1395</v>
      </c>
      <c r="K5822" s="2" t="s">
        <v>1348</v>
      </c>
      <c r="L5822" s="30">
        <v>22946</v>
      </c>
      <c r="M5822" s="2">
        <v>288</v>
      </c>
      <c r="N5822" s="2">
        <v>65</v>
      </c>
      <c r="O5822" s="31">
        <v>2.4386574074074074E-2</v>
      </c>
    </row>
    <row r="5823" spans="1:15" x14ac:dyDescent="0.25">
      <c r="A5823" s="2">
        <f t="shared" si="368"/>
        <v>2019</v>
      </c>
      <c r="B5823" s="2" t="str">
        <f t="shared" si="369"/>
        <v>Jan</v>
      </c>
      <c r="C5823" s="2">
        <f t="shared" si="370"/>
        <v>2</v>
      </c>
      <c r="D5823" s="2" t="str">
        <f t="shared" si="371"/>
        <v>Tue</v>
      </c>
      <c r="E5823" s="34">
        <v>43473</v>
      </c>
      <c r="F5823" s="30">
        <v>50283</v>
      </c>
      <c r="G5823" s="2" t="s">
        <v>157</v>
      </c>
      <c r="H5823" s="30" t="s">
        <v>2818</v>
      </c>
      <c r="I5823" s="2">
        <v>115</v>
      </c>
      <c r="J5823" s="30" t="s">
        <v>1395</v>
      </c>
      <c r="K5823" s="2" t="s">
        <v>1429</v>
      </c>
      <c r="L5823" s="30">
        <v>22946</v>
      </c>
      <c r="M5823" s="2">
        <v>288</v>
      </c>
      <c r="N5823" s="2">
        <v>65</v>
      </c>
      <c r="O5823" s="31">
        <v>0.26678240740740738</v>
      </c>
    </row>
    <row r="5824" spans="1:15" x14ac:dyDescent="0.25">
      <c r="A5824" s="2">
        <f t="shared" si="368"/>
        <v>2019</v>
      </c>
      <c r="B5824" s="2" t="str">
        <f t="shared" si="369"/>
        <v>Jan</v>
      </c>
      <c r="C5824" s="2">
        <f t="shared" si="370"/>
        <v>2</v>
      </c>
      <c r="D5824" s="2" t="str">
        <f t="shared" si="371"/>
        <v>Tue</v>
      </c>
      <c r="E5824" s="34">
        <v>43473</v>
      </c>
      <c r="F5824" s="30">
        <v>50283</v>
      </c>
      <c r="G5824" s="2" t="s">
        <v>157</v>
      </c>
      <c r="H5824" s="30" t="s">
        <v>2818</v>
      </c>
      <c r="I5824" s="2">
        <v>115</v>
      </c>
      <c r="J5824" s="30" t="s">
        <v>1411</v>
      </c>
      <c r="K5824" s="2" t="s">
        <v>1264</v>
      </c>
      <c r="L5824" s="30">
        <v>22946</v>
      </c>
      <c r="M5824" s="2">
        <v>288</v>
      </c>
      <c r="N5824" s="2">
        <v>65</v>
      </c>
      <c r="O5824" s="31">
        <v>0.28556712962962966</v>
      </c>
    </row>
    <row r="5825" spans="1:15" x14ac:dyDescent="0.25">
      <c r="A5825" s="2">
        <f t="shared" si="368"/>
        <v>2019</v>
      </c>
      <c r="B5825" s="2" t="str">
        <f t="shared" si="369"/>
        <v>Jan</v>
      </c>
      <c r="C5825" s="2">
        <f t="shared" si="370"/>
        <v>2</v>
      </c>
      <c r="D5825" s="2" t="str">
        <f t="shared" si="371"/>
        <v>Tue</v>
      </c>
      <c r="E5825" s="34">
        <v>43473</v>
      </c>
      <c r="F5825" s="30">
        <v>50283</v>
      </c>
      <c r="G5825" s="2" t="s">
        <v>157</v>
      </c>
      <c r="H5825" s="30" t="s">
        <v>2818</v>
      </c>
      <c r="I5825" s="2">
        <v>115</v>
      </c>
      <c r="J5825" s="30" t="s">
        <v>1852</v>
      </c>
      <c r="K5825" s="2" t="s">
        <v>1429</v>
      </c>
      <c r="L5825" s="30">
        <v>22946</v>
      </c>
      <c r="M5825" s="2">
        <v>288</v>
      </c>
      <c r="N5825" s="2">
        <v>65</v>
      </c>
      <c r="O5825" s="31">
        <v>0.28780092592592593</v>
      </c>
    </row>
    <row r="5826" spans="1:15" x14ac:dyDescent="0.25">
      <c r="A5826" s="2">
        <f t="shared" si="368"/>
        <v>2019</v>
      </c>
      <c r="B5826" s="2" t="str">
        <f t="shared" si="369"/>
        <v>Jan</v>
      </c>
      <c r="C5826" s="2">
        <f t="shared" si="370"/>
        <v>2</v>
      </c>
      <c r="D5826" s="2" t="str">
        <f t="shared" si="371"/>
        <v>Tue</v>
      </c>
      <c r="E5826" s="34">
        <v>43473</v>
      </c>
      <c r="F5826" s="30">
        <v>50283</v>
      </c>
      <c r="G5826" s="2" t="s">
        <v>157</v>
      </c>
      <c r="H5826" s="30" t="s">
        <v>2818</v>
      </c>
      <c r="I5826" s="2">
        <v>115</v>
      </c>
      <c r="J5826" s="30" t="s">
        <v>1848</v>
      </c>
      <c r="K5826" s="2" t="s">
        <v>1429</v>
      </c>
      <c r="L5826" s="30">
        <v>22946</v>
      </c>
      <c r="M5826" s="2">
        <v>288</v>
      </c>
      <c r="N5826" s="2">
        <v>65</v>
      </c>
      <c r="O5826" s="31">
        <v>0.28591435185185182</v>
      </c>
    </row>
    <row r="5827" spans="1:15" x14ac:dyDescent="0.25">
      <c r="A5827" s="2">
        <f t="shared" si="368"/>
        <v>2019</v>
      </c>
      <c r="B5827" s="2" t="str">
        <f t="shared" si="369"/>
        <v>Jan</v>
      </c>
      <c r="C5827" s="2">
        <f t="shared" si="370"/>
        <v>2</v>
      </c>
      <c r="D5827" s="2" t="str">
        <f t="shared" si="371"/>
        <v>Tue</v>
      </c>
      <c r="E5827" s="34">
        <v>43473</v>
      </c>
      <c r="F5827" s="30">
        <v>50283</v>
      </c>
      <c r="G5827" s="2" t="s">
        <v>157</v>
      </c>
      <c r="H5827" s="30" t="s">
        <v>2818</v>
      </c>
      <c r="I5827" s="2">
        <v>115</v>
      </c>
      <c r="J5827" s="30" t="s">
        <v>2066</v>
      </c>
      <c r="K5827" s="2" t="s">
        <v>1429</v>
      </c>
      <c r="L5827" s="30">
        <v>22946</v>
      </c>
      <c r="M5827" s="2">
        <v>288</v>
      </c>
      <c r="N5827" s="2">
        <v>65</v>
      </c>
      <c r="O5827" s="31">
        <v>0.28693287037037035</v>
      </c>
    </row>
    <row r="5828" spans="1:15" x14ac:dyDescent="0.25">
      <c r="A5828" s="2">
        <f t="shared" si="368"/>
        <v>2019</v>
      </c>
      <c r="B5828" s="2" t="str">
        <f t="shared" si="369"/>
        <v>Jan</v>
      </c>
      <c r="C5828" s="2">
        <f t="shared" si="370"/>
        <v>2</v>
      </c>
      <c r="D5828" s="2" t="str">
        <f t="shared" si="371"/>
        <v>Tue</v>
      </c>
      <c r="E5828" s="34">
        <v>43473</v>
      </c>
      <c r="F5828" s="30">
        <v>50283</v>
      </c>
      <c r="G5828" s="2" t="s">
        <v>157</v>
      </c>
      <c r="H5828" s="30" t="s">
        <v>2818</v>
      </c>
      <c r="I5828" s="2">
        <v>115</v>
      </c>
      <c r="J5828" s="30" t="s">
        <v>3248</v>
      </c>
      <c r="K5828" s="2" t="s">
        <v>1429</v>
      </c>
      <c r="L5828" s="30">
        <v>22946</v>
      </c>
      <c r="M5828" s="2">
        <v>288</v>
      </c>
      <c r="N5828" s="2">
        <v>65</v>
      </c>
      <c r="O5828" s="31">
        <v>0.28999999999999998</v>
      </c>
    </row>
    <row r="5829" spans="1:15" x14ac:dyDescent="0.25">
      <c r="A5829" s="2">
        <f t="shared" si="368"/>
        <v>2019</v>
      </c>
      <c r="B5829" s="2" t="str">
        <f t="shared" si="369"/>
        <v>Jan</v>
      </c>
      <c r="C5829" s="2">
        <f t="shared" si="370"/>
        <v>2</v>
      </c>
      <c r="D5829" s="2" t="str">
        <f t="shared" si="371"/>
        <v>Tue</v>
      </c>
      <c r="E5829" s="34">
        <v>43473</v>
      </c>
      <c r="F5829" s="30">
        <v>50283</v>
      </c>
      <c r="G5829" s="2" t="s">
        <v>157</v>
      </c>
      <c r="H5829" s="30" t="s">
        <v>2818</v>
      </c>
      <c r="I5829" s="2">
        <v>115</v>
      </c>
      <c r="J5829" s="30" t="s">
        <v>3249</v>
      </c>
      <c r="K5829" s="2" t="s">
        <v>1429</v>
      </c>
      <c r="L5829" s="30">
        <v>22946</v>
      </c>
      <c r="M5829" s="2">
        <v>288</v>
      </c>
      <c r="N5829" s="2">
        <v>65</v>
      </c>
      <c r="O5829" s="31">
        <v>0.29098379629629628</v>
      </c>
    </row>
    <row r="5830" spans="1:15" x14ac:dyDescent="0.25">
      <c r="A5830" s="2">
        <f t="shared" si="368"/>
        <v>2019</v>
      </c>
      <c r="B5830" s="2" t="str">
        <f t="shared" si="369"/>
        <v>Jan</v>
      </c>
      <c r="C5830" s="2">
        <f t="shared" si="370"/>
        <v>2</v>
      </c>
      <c r="D5830" s="2" t="str">
        <f t="shared" si="371"/>
        <v>Tue</v>
      </c>
      <c r="E5830" s="34">
        <v>43473</v>
      </c>
      <c r="F5830" s="30">
        <v>50282</v>
      </c>
      <c r="G5830" s="2" t="s">
        <v>125</v>
      </c>
      <c r="H5830" s="30" t="s">
        <v>2819</v>
      </c>
      <c r="I5830" s="2">
        <v>22</v>
      </c>
      <c r="J5830" s="30" t="s">
        <v>1401</v>
      </c>
      <c r="K5830" s="2" t="s">
        <v>1264</v>
      </c>
      <c r="L5830" s="30">
        <v>2059</v>
      </c>
      <c r="M5830" s="2">
        <v>102</v>
      </c>
      <c r="N5830" s="2">
        <v>42</v>
      </c>
      <c r="O5830" s="31">
        <v>0.15503472222222223</v>
      </c>
    </row>
    <row r="5831" spans="1:15" x14ac:dyDescent="0.25">
      <c r="A5831" s="2">
        <f t="shared" si="368"/>
        <v>2019</v>
      </c>
      <c r="B5831" s="2" t="str">
        <f t="shared" si="369"/>
        <v>Jan</v>
      </c>
      <c r="C5831" s="2">
        <f t="shared" si="370"/>
        <v>2</v>
      </c>
      <c r="D5831" s="2" t="str">
        <f t="shared" si="371"/>
        <v>Tue</v>
      </c>
      <c r="E5831" s="34">
        <v>43473</v>
      </c>
      <c r="F5831" s="30">
        <v>50282</v>
      </c>
      <c r="G5831" s="2" t="s">
        <v>125</v>
      </c>
      <c r="H5831" s="30" t="s">
        <v>2819</v>
      </c>
      <c r="I5831" s="2">
        <v>22</v>
      </c>
      <c r="J5831" s="30" t="s">
        <v>1710</v>
      </c>
      <c r="K5831" s="2" t="s">
        <v>1272</v>
      </c>
      <c r="L5831" s="30">
        <v>2059</v>
      </c>
      <c r="M5831" s="2">
        <v>102</v>
      </c>
      <c r="N5831" s="2">
        <v>42</v>
      </c>
      <c r="O5831" s="31">
        <v>3.6990740740740741E-2</v>
      </c>
    </row>
    <row r="5832" spans="1:15" x14ac:dyDescent="0.25">
      <c r="A5832" s="2">
        <f t="shared" si="368"/>
        <v>2019</v>
      </c>
      <c r="B5832" s="2" t="str">
        <f t="shared" si="369"/>
        <v>Jan</v>
      </c>
      <c r="C5832" s="2">
        <f t="shared" si="370"/>
        <v>2</v>
      </c>
      <c r="D5832" s="2" t="str">
        <f t="shared" si="371"/>
        <v>Tue</v>
      </c>
      <c r="E5832" s="34">
        <v>43473</v>
      </c>
      <c r="F5832" s="30">
        <v>50282</v>
      </c>
      <c r="G5832" s="2" t="s">
        <v>125</v>
      </c>
      <c r="H5832" s="30" t="s">
        <v>2819</v>
      </c>
      <c r="I5832" s="2">
        <v>22</v>
      </c>
      <c r="J5832" s="30" t="s">
        <v>1711</v>
      </c>
      <c r="K5832" s="2" t="s">
        <v>1429</v>
      </c>
      <c r="L5832" s="30">
        <v>2059</v>
      </c>
      <c r="M5832" s="2">
        <v>102</v>
      </c>
      <c r="N5832" s="2">
        <v>42</v>
      </c>
      <c r="O5832" s="31">
        <v>0.12910879629629629</v>
      </c>
    </row>
    <row r="5833" spans="1:15" x14ac:dyDescent="0.25">
      <c r="A5833" s="2">
        <f t="shared" si="368"/>
        <v>2019</v>
      </c>
      <c r="B5833" s="2" t="str">
        <f t="shared" si="369"/>
        <v>Jan</v>
      </c>
      <c r="C5833" s="2">
        <f t="shared" si="370"/>
        <v>2</v>
      </c>
      <c r="D5833" s="2" t="str">
        <f t="shared" si="371"/>
        <v>Tue</v>
      </c>
      <c r="E5833" s="34">
        <v>43473</v>
      </c>
      <c r="F5833" s="30">
        <v>50282</v>
      </c>
      <c r="G5833" s="2" t="s">
        <v>125</v>
      </c>
      <c r="H5833" s="30" t="s">
        <v>2819</v>
      </c>
      <c r="I5833" s="2">
        <v>22</v>
      </c>
      <c r="J5833" s="30" t="s">
        <v>1844</v>
      </c>
      <c r="K5833" s="2" t="s">
        <v>1275</v>
      </c>
      <c r="L5833" s="30">
        <v>2059</v>
      </c>
      <c r="M5833" s="2">
        <v>102</v>
      </c>
      <c r="N5833" s="2">
        <v>42</v>
      </c>
      <c r="O5833" s="31">
        <v>0.15386574074074075</v>
      </c>
    </row>
    <row r="5834" spans="1:15" x14ac:dyDescent="0.25">
      <c r="A5834" s="2">
        <f t="shared" si="368"/>
        <v>2019</v>
      </c>
      <c r="B5834" s="2" t="str">
        <f t="shared" si="369"/>
        <v>Jan</v>
      </c>
      <c r="C5834" s="2">
        <f t="shared" si="370"/>
        <v>2</v>
      </c>
      <c r="D5834" s="2" t="str">
        <f t="shared" si="371"/>
        <v>Tue</v>
      </c>
      <c r="E5834" s="34">
        <v>43473</v>
      </c>
      <c r="F5834" s="30">
        <v>50282</v>
      </c>
      <c r="G5834" s="2" t="s">
        <v>125</v>
      </c>
      <c r="H5834" s="30" t="s">
        <v>2819</v>
      </c>
      <c r="I5834" s="2">
        <v>22</v>
      </c>
      <c r="J5834" s="30" t="s">
        <v>2050</v>
      </c>
      <c r="K5834" s="2" t="s">
        <v>1348</v>
      </c>
      <c r="L5834" s="30">
        <v>2059</v>
      </c>
      <c r="M5834" s="2">
        <v>102</v>
      </c>
      <c r="N5834" s="2">
        <v>42</v>
      </c>
      <c r="O5834" s="31">
        <v>0.15416666666666667</v>
      </c>
    </row>
    <row r="5835" spans="1:15" x14ac:dyDescent="0.25">
      <c r="A5835" s="2">
        <f t="shared" si="368"/>
        <v>2019</v>
      </c>
      <c r="B5835" s="2" t="str">
        <f t="shared" si="369"/>
        <v>Jan</v>
      </c>
      <c r="C5835" s="2">
        <f t="shared" si="370"/>
        <v>2</v>
      </c>
      <c r="D5835" s="2" t="str">
        <f t="shared" si="371"/>
        <v>Tue</v>
      </c>
      <c r="E5835" s="34">
        <v>43473</v>
      </c>
      <c r="F5835" s="30">
        <v>50282</v>
      </c>
      <c r="G5835" s="2" t="s">
        <v>125</v>
      </c>
      <c r="H5835" s="30" t="s">
        <v>2819</v>
      </c>
      <c r="I5835" s="2">
        <v>22</v>
      </c>
      <c r="J5835" s="30" t="s">
        <v>3220</v>
      </c>
      <c r="K5835" s="2" t="s">
        <v>1429</v>
      </c>
      <c r="L5835" s="30">
        <v>2059</v>
      </c>
      <c r="M5835" s="2">
        <v>102</v>
      </c>
      <c r="N5835" s="2">
        <v>42</v>
      </c>
      <c r="O5835" s="31">
        <v>0.1267361111111111</v>
      </c>
    </row>
    <row r="5836" spans="1:15" x14ac:dyDescent="0.25">
      <c r="A5836" s="2">
        <f t="shared" si="368"/>
        <v>2019</v>
      </c>
      <c r="B5836" s="2" t="str">
        <f t="shared" si="369"/>
        <v>Jan</v>
      </c>
      <c r="C5836" s="2">
        <f t="shared" si="370"/>
        <v>2</v>
      </c>
      <c r="D5836" s="2" t="str">
        <f t="shared" si="371"/>
        <v>Tue</v>
      </c>
      <c r="E5836" s="34">
        <v>43473</v>
      </c>
      <c r="F5836" s="30" t="s">
        <v>2820</v>
      </c>
      <c r="G5836" s="2" t="s">
        <v>2821</v>
      </c>
      <c r="H5836" s="30" t="s">
        <v>2822</v>
      </c>
      <c r="I5836" s="2">
        <v>50</v>
      </c>
      <c r="J5836" s="30" t="s">
        <v>1401</v>
      </c>
      <c r="K5836" s="2" t="s">
        <v>1264</v>
      </c>
      <c r="L5836" s="30">
        <v>14352</v>
      </c>
      <c r="M5836" s="2">
        <v>67</v>
      </c>
      <c r="N5836" s="2">
        <v>48</v>
      </c>
      <c r="O5836" s="31">
        <v>2.6620370370370374E-3</v>
      </c>
    </row>
    <row r="5837" spans="1:15" x14ac:dyDescent="0.25">
      <c r="A5837" s="2">
        <f t="shared" si="368"/>
        <v>2019</v>
      </c>
      <c r="B5837" s="2" t="str">
        <f t="shared" si="369"/>
        <v>Jan</v>
      </c>
      <c r="C5837" s="2">
        <f t="shared" si="370"/>
        <v>2</v>
      </c>
      <c r="D5837" s="2" t="str">
        <f t="shared" si="371"/>
        <v>Tue</v>
      </c>
      <c r="E5837" s="34">
        <v>43473</v>
      </c>
      <c r="F5837" s="30" t="s">
        <v>2820</v>
      </c>
      <c r="G5837" s="2" t="s">
        <v>2821</v>
      </c>
      <c r="H5837" s="30" t="s">
        <v>2822</v>
      </c>
      <c r="I5837" s="2">
        <v>50</v>
      </c>
      <c r="J5837" s="30" t="s">
        <v>1710</v>
      </c>
      <c r="K5837" s="2" t="s">
        <v>1272</v>
      </c>
      <c r="L5837" s="30">
        <v>14352</v>
      </c>
      <c r="M5837" s="2">
        <v>67</v>
      </c>
      <c r="N5837" s="2">
        <v>48</v>
      </c>
      <c r="O5837" s="31">
        <v>0.10666666666666667</v>
      </c>
    </row>
    <row r="5838" spans="1:15" x14ac:dyDescent="0.25">
      <c r="A5838" s="2">
        <f t="shared" si="368"/>
        <v>2019</v>
      </c>
      <c r="B5838" s="2" t="str">
        <f t="shared" si="369"/>
        <v>Jan</v>
      </c>
      <c r="C5838" s="2">
        <f t="shared" si="370"/>
        <v>2</v>
      </c>
      <c r="D5838" s="2" t="str">
        <f t="shared" si="371"/>
        <v>Tue</v>
      </c>
      <c r="E5838" s="34">
        <v>43473</v>
      </c>
      <c r="F5838" s="30" t="s">
        <v>2820</v>
      </c>
      <c r="G5838" s="2" t="s">
        <v>2821</v>
      </c>
      <c r="H5838" s="30" t="s">
        <v>2822</v>
      </c>
      <c r="I5838" s="2">
        <v>50</v>
      </c>
      <c r="J5838" s="30" t="s">
        <v>2050</v>
      </c>
      <c r="K5838" s="2" t="s">
        <v>1348</v>
      </c>
      <c r="L5838" s="30">
        <v>14352</v>
      </c>
      <c r="M5838" s="2">
        <v>67</v>
      </c>
      <c r="N5838" s="2">
        <v>48</v>
      </c>
      <c r="O5838" s="31">
        <v>9.2384259259259263E-2</v>
      </c>
    </row>
    <row r="5839" spans="1:15" x14ac:dyDescent="0.25">
      <c r="A5839" s="2">
        <f t="shared" si="368"/>
        <v>2019</v>
      </c>
      <c r="B5839" s="2" t="str">
        <f t="shared" si="369"/>
        <v>Jan</v>
      </c>
      <c r="C5839" s="2">
        <f t="shared" si="370"/>
        <v>2</v>
      </c>
      <c r="D5839" s="2" t="str">
        <f t="shared" si="371"/>
        <v>Tue</v>
      </c>
      <c r="E5839" s="34">
        <v>43473</v>
      </c>
      <c r="F5839" s="30" t="s">
        <v>3300</v>
      </c>
      <c r="G5839" s="2" t="s">
        <v>3301</v>
      </c>
      <c r="H5839" s="30" t="s">
        <v>3302</v>
      </c>
      <c r="I5839" s="2">
        <v>12</v>
      </c>
      <c r="J5839" s="30" t="s">
        <v>1447</v>
      </c>
      <c r="K5839" s="2" t="s">
        <v>1447</v>
      </c>
      <c r="L5839" s="30">
        <v>1220</v>
      </c>
      <c r="M5839" s="2">
        <v>10</v>
      </c>
      <c r="N5839" s="2">
        <v>0</v>
      </c>
      <c r="O5839" s="31">
        <v>0</v>
      </c>
    </row>
    <row r="5840" spans="1:15" x14ac:dyDescent="0.25">
      <c r="A5840" s="2">
        <f t="shared" si="368"/>
        <v>2019</v>
      </c>
      <c r="B5840" s="2" t="str">
        <f t="shared" si="369"/>
        <v>Jan</v>
      </c>
      <c r="C5840" s="2">
        <f t="shared" si="370"/>
        <v>2</v>
      </c>
      <c r="D5840" s="2" t="str">
        <f t="shared" si="371"/>
        <v>Tue</v>
      </c>
      <c r="E5840" s="34">
        <v>43473</v>
      </c>
      <c r="F5840" s="30" t="s">
        <v>2823</v>
      </c>
      <c r="G5840" s="2" t="s">
        <v>2824</v>
      </c>
      <c r="H5840" s="30" t="s">
        <v>2825</v>
      </c>
      <c r="I5840" s="2">
        <v>21</v>
      </c>
      <c r="J5840" s="30" t="s">
        <v>1253</v>
      </c>
      <c r="K5840" s="2" t="s">
        <v>1429</v>
      </c>
      <c r="L5840" s="30">
        <v>3334</v>
      </c>
      <c r="M5840" s="2">
        <v>13</v>
      </c>
      <c r="N5840" s="2">
        <v>28</v>
      </c>
      <c r="O5840" s="31">
        <v>2.2650462962962966E-2</v>
      </c>
    </row>
    <row r="5841" spans="1:15" x14ac:dyDescent="0.25">
      <c r="A5841" s="2">
        <f t="shared" si="368"/>
        <v>2019</v>
      </c>
      <c r="B5841" s="2" t="str">
        <f t="shared" si="369"/>
        <v>Jan</v>
      </c>
      <c r="C5841" s="2">
        <f t="shared" si="370"/>
        <v>2</v>
      </c>
      <c r="D5841" s="2" t="str">
        <f t="shared" si="371"/>
        <v>Tue</v>
      </c>
      <c r="E5841" s="34">
        <v>43473</v>
      </c>
      <c r="F5841" s="30" t="s">
        <v>2823</v>
      </c>
      <c r="G5841" s="2" t="s">
        <v>2824</v>
      </c>
      <c r="H5841" s="30" t="s">
        <v>2825</v>
      </c>
      <c r="I5841" s="2">
        <v>21</v>
      </c>
      <c r="J5841" s="30" t="s">
        <v>1706</v>
      </c>
      <c r="K5841" s="2" t="s">
        <v>1264</v>
      </c>
      <c r="L5841" s="30">
        <v>3334</v>
      </c>
      <c r="M5841" s="2">
        <v>13</v>
      </c>
      <c r="N5841" s="2">
        <v>28</v>
      </c>
      <c r="O5841" s="31">
        <v>2.4293981481481482E-2</v>
      </c>
    </row>
    <row r="5842" spans="1:15" x14ac:dyDescent="0.25">
      <c r="A5842" s="2">
        <f t="shared" si="368"/>
        <v>2019</v>
      </c>
      <c r="B5842" s="2" t="str">
        <f t="shared" si="369"/>
        <v>Jan</v>
      </c>
      <c r="C5842" s="2">
        <f t="shared" si="370"/>
        <v>2</v>
      </c>
      <c r="D5842" s="2" t="str">
        <f t="shared" si="371"/>
        <v>Tue</v>
      </c>
      <c r="E5842" s="34">
        <v>43473</v>
      </c>
      <c r="F5842" s="30" t="s">
        <v>2823</v>
      </c>
      <c r="G5842" s="2" t="s">
        <v>2824</v>
      </c>
      <c r="H5842" s="30" t="s">
        <v>2825</v>
      </c>
      <c r="I5842" s="2">
        <v>21</v>
      </c>
      <c r="J5842" s="30" t="s">
        <v>1710</v>
      </c>
      <c r="K5842" s="2" t="s">
        <v>1272</v>
      </c>
      <c r="L5842" s="30">
        <v>3334</v>
      </c>
      <c r="M5842" s="2">
        <v>13</v>
      </c>
      <c r="N5842" s="2">
        <v>28</v>
      </c>
      <c r="O5842" s="31">
        <v>2.359953703703704E-2</v>
      </c>
    </row>
    <row r="5843" spans="1:15" x14ac:dyDescent="0.25">
      <c r="A5843" s="2">
        <f t="shared" si="368"/>
        <v>2019</v>
      </c>
      <c r="B5843" s="2" t="str">
        <f t="shared" si="369"/>
        <v>Jan</v>
      </c>
      <c r="C5843" s="2">
        <f t="shared" si="370"/>
        <v>2</v>
      </c>
      <c r="D5843" s="2" t="str">
        <f t="shared" si="371"/>
        <v>Tue</v>
      </c>
      <c r="E5843" s="34">
        <v>43473</v>
      </c>
      <c r="F5843" s="30" t="s">
        <v>2823</v>
      </c>
      <c r="G5843" s="2" t="s">
        <v>2824</v>
      </c>
      <c r="H5843" s="30" t="s">
        <v>2825</v>
      </c>
      <c r="I5843" s="2">
        <v>21</v>
      </c>
      <c r="J5843" s="30" t="s">
        <v>1844</v>
      </c>
      <c r="K5843" s="2" t="s">
        <v>1275</v>
      </c>
      <c r="L5843" s="30">
        <v>3334</v>
      </c>
      <c r="M5843" s="2">
        <v>13</v>
      </c>
      <c r="N5843" s="2">
        <v>28</v>
      </c>
      <c r="O5843" s="31">
        <v>3.4722222222222224E-2</v>
      </c>
    </row>
    <row r="5844" spans="1:15" x14ac:dyDescent="0.25">
      <c r="A5844" s="2">
        <f t="shared" si="368"/>
        <v>2019</v>
      </c>
      <c r="B5844" s="2" t="str">
        <f t="shared" si="369"/>
        <v>Jan</v>
      </c>
      <c r="C5844" s="2">
        <f t="shared" si="370"/>
        <v>2</v>
      </c>
      <c r="D5844" s="2" t="str">
        <f t="shared" si="371"/>
        <v>Tue</v>
      </c>
      <c r="E5844" s="34">
        <v>43473</v>
      </c>
      <c r="F5844" s="30" t="s">
        <v>2823</v>
      </c>
      <c r="G5844" s="2" t="s">
        <v>2824</v>
      </c>
      <c r="H5844" s="30" t="s">
        <v>2825</v>
      </c>
      <c r="I5844" s="2">
        <v>21</v>
      </c>
      <c r="J5844" s="30" t="s">
        <v>2050</v>
      </c>
      <c r="K5844" s="2" t="s">
        <v>1348</v>
      </c>
      <c r="L5844" s="30">
        <v>3334</v>
      </c>
      <c r="M5844" s="2">
        <v>13</v>
      </c>
      <c r="N5844" s="2">
        <v>28</v>
      </c>
      <c r="O5844" s="31">
        <v>5.9050925925925923E-2</v>
      </c>
    </row>
    <row r="5845" spans="1:15" x14ac:dyDescent="0.25">
      <c r="A5845" s="2">
        <f t="shared" si="368"/>
        <v>2019</v>
      </c>
      <c r="B5845" s="2" t="str">
        <f t="shared" si="369"/>
        <v>Jan</v>
      </c>
      <c r="C5845" s="2">
        <f t="shared" si="370"/>
        <v>2</v>
      </c>
      <c r="D5845" s="2" t="str">
        <f t="shared" si="371"/>
        <v>Tue</v>
      </c>
      <c r="E5845" s="34">
        <v>43473</v>
      </c>
      <c r="F5845" s="30" t="s">
        <v>2826</v>
      </c>
      <c r="G5845" s="2" t="s">
        <v>2827</v>
      </c>
      <c r="H5845" s="30" t="s">
        <v>2828</v>
      </c>
      <c r="I5845" s="2">
        <v>6</v>
      </c>
      <c r="J5845" s="30" t="s">
        <v>1706</v>
      </c>
      <c r="K5845" s="2" t="s">
        <v>1264</v>
      </c>
      <c r="L5845" s="30">
        <v>600</v>
      </c>
      <c r="M5845" s="2">
        <v>8</v>
      </c>
      <c r="N5845" s="2">
        <v>28</v>
      </c>
      <c r="O5845" s="31">
        <v>3.8275462962962963E-2</v>
      </c>
    </row>
    <row r="5846" spans="1:15" x14ac:dyDescent="0.25">
      <c r="A5846" s="2">
        <f t="shared" si="368"/>
        <v>2019</v>
      </c>
      <c r="B5846" s="2" t="str">
        <f t="shared" si="369"/>
        <v>Jan</v>
      </c>
      <c r="C5846" s="2">
        <f t="shared" si="370"/>
        <v>2</v>
      </c>
      <c r="D5846" s="2" t="str">
        <f t="shared" si="371"/>
        <v>Tue</v>
      </c>
      <c r="E5846" s="34">
        <v>43473</v>
      </c>
      <c r="F5846" s="30" t="s">
        <v>2826</v>
      </c>
      <c r="G5846" s="2" t="s">
        <v>2827</v>
      </c>
      <c r="H5846" s="30" t="s">
        <v>2828</v>
      </c>
      <c r="I5846" s="2">
        <v>6</v>
      </c>
      <c r="J5846" s="30" t="s">
        <v>1710</v>
      </c>
      <c r="K5846" s="2" t="s">
        <v>1272</v>
      </c>
      <c r="L5846" s="30">
        <v>600</v>
      </c>
      <c r="M5846" s="2">
        <v>8</v>
      </c>
      <c r="N5846" s="2">
        <v>28</v>
      </c>
      <c r="O5846" s="31">
        <v>3.8252314814814815E-2</v>
      </c>
    </row>
    <row r="5847" spans="1:15" x14ac:dyDescent="0.25">
      <c r="A5847" s="2">
        <f t="shared" si="368"/>
        <v>2019</v>
      </c>
      <c r="B5847" s="2" t="str">
        <f t="shared" si="369"/>
        <v>Jan</v>
      </c>
      <c r="C5847" s="2">
        <f t="shared" si="370"/>
        <v>2</v>
      </c>
      <c r="D5847" s="2" t="str">
        <f t="shared" si="371"/>
        <v>Tue</v>
      </c>
      <c r="E5847" s="34">
        <v>43473</v>
      </c>
      <c r="F5847" s="30" t="s">
        <v>2826</v>
      </c>
      <c r="G5847" s="2" t="s">
        <v>2827</v>
      </c>
      <c r="H5847" s="30" t="s">
        <v>2828</v>
      </c>
      <c r="I5847" s="2">
        <v>6</v>
      </c>
      <c r="J5847" s="30" t="s">
        <v>1844</v>
      </c>
      <c r="K5847" s="2" t="s">
        <v>1275</v>
      </c>
      <c r="L5847" s="30">
        <v>600</v>
      </c>
      <c r="M5847" s="2">
        <v>8</v>
      </c>
      <c r="N5847" s="2">
        <v>28</v>
      </c>
      <c r="O5847" s="31">
        <v>3.8252314814814815E-2</v>
      </c>
    </row>
    <row r="5848" spans="1:15" x14ac:dyDescent="0.25">
      <c r="A5848" s="2">
        <f t="shared" si="368"/>
        <v>2019</v>
      </c>
      <c r="B5848" s="2" t="str">
        <f t="shared" si="369"/>
        <v>Jan</v>
      </c>
      <c r="C5848" s="2">
        <f t="shared" si="370"/>
        <v>2</v>
      </c>
      <c r="D5848" s="2" t="str">
        <f t="shared" si="371"/>
        <v>Tue</v>
      </c>
      <c r="E5848" s="34">
        <v>43473</v>
      </c>
      <c r="F5848" s="30" t="s">
        <v>2826</v>
      </c>
      <c r="G5848" s="2" t="s">
        <v>2827</v>
      </c>
      <c r="H5848" s="30" t="s">
        <v>2828</v>
      </c>
      <c r="I5848" s="2">
        <v>6</v>
      </c>
      <c r="J5848" s="30" t="s">
        <v>2050</v>
      </c>
      <c r="K5848" s="2" t="s">
        <v>1348</v>
      </c>
      <c r="L5848" s="30">
        <v>600</v>
      </c>
      <c r="M5848" s="2">
        <v>8</v>
      </c>
      <c r="N5848" s="2">
        <v>28</v>
      </c>
      <c r="O5848" s="31">
        <v>3.8252314814814815E-2</v>
      </c>
    </row>
    <row r="5849" spans="1:15" x14ac:dyDescent="0.25">
      <c r="A5849" s="2">
        <f t="shared" si="368"/>
        <v>2019</v>
      </c>
      <c r="B5849" s="2" t="str">
        <f t="shared" si="369"/>
        <v>Jan</v>
      </c>
      <c r="C5849" s="2">
        <f t="shared" si="370"/>
        <v>2</v>
      </c>
      <c r="D5849" s="2" t="str">
        <f t="shared" si="371"/>
        <v>Tue</v>
      </c>
      <c r="E5849" s="34">
        <v>43473</v>
      </c>
      <c r="F5849" s="30">
        <v>48211</v>
      </c>
      <c r="G5849" s="2" t="s">
        <v>3303</v>
      </c>
      <c r="H5849" s="30" t="s">
        <v>3304</v>
      </c>
      <c r="I5849" s="2">
        <v>27</v>
      </c>
      <c r="J5849" s="30" t="s">
        <v>1706</v>
      </c>
      <c r="K5849" s="2" t="s">
        <v>1264</v>
      </c>
      <c r="L5849" s="30">
        <v>793</v>
      </c>
      <c r="M5849" s="2">
        <v>217</v>
      </c>
      <c r="N5849" s="2">
        <v>18</v>
      </c>
      <c r="O5849" s="31">
        <v>0</v>
      </c>
    </row>
    <row r="5850" spans="1:15" x14ac:dyDescent="0.25">
      <c r="A5850" s="2">
        <f t="shared" si="368"/>
        <v>2019</v>
      </c>
      <c r="B5850" s="2" t="str">
        <f t="shared" si="369"/>
        <v>Jan</v>
      </c>
      <c r="C5850" s="2">
        <f t="shared" si="370"/>
        <v>2</v>
      </c>
      <c r="D5850" s="2" t="str">
        <f t="shared" si="371"/>
        <v>Tue</v>
      </c>
      <c r="E5850" s="34">
        <v>43473</v>
      </c>
      <c r="F5850" s="30">
        <v>48211</v>
      </c>
      <c r="G5850" s="2" t="s">
        <v>3303</v>
      </c>
      <c r="H5850" s="30" t="s">
        <v>3304</v>
      </c>
      <c r="I5850" s="2">
        <v>27</v>
      </c>
      <c r="J5850" s="30" t="s">
        <v>1710</v>
      </c>
      <c r="K5850" s="2" t="s">
        <v>1272</v>
      </c>
      <c r="L5850" s="30">
        <v>793</v>
      </c>
      <c r="M5850" s="2">
        <v>217</v>
      </c>
      <c r="N5850" s="2">
        <v>18</v>
      </c>
      <c r="O5850" s="31">
        <v>0</v>
      </c>
    </row>
    <row r="5851" spans="1:15" x14ac:dyDescent="0.25">
      <c r="A5851" s="2">
        <f t="shared" si="368"/>
        <v>2019</v>
      </c>
      <c r="B5851" s="2" t="str">
        <f t="shared" si="369"/>
        <v>Jan</v>
      </c>
      <c r="C5851" s="2">
        <f t="shared" si="370"/>
        <v>2</v>
      </c>
      <c r="D5851" s="2" t="str">
        <f t="shared" si="371"/>
        <v>Tue</v>
      </c>
      <c r="E5851" s="34">
        <v>43473</v>
      </c>
      <c r="F5851" s="30">
        <v>48211</v>
      </c>
      <c r="G5851" s="2" t="s">
        <v>3303</v>
      </c>
      <c r="H5851" s="30" t="s">
        <v>3304</v>
      </c>
      <c r="I5851" s="2">
        <v>27</v>
      </c>
      <c r="J5851" s="30" t="s">
        <v>2050</v>
      </c>
      <c r="K5851" s="2" t="s">
        <v>1348</v>
      </c>
      <c r="L5851" s="30">
        <v>793</v>
      </c>
      <c r="M5851" s="2">
        <v>217</v>
      </c>
      <c r="N5851" s="2">
        <v>18</v>
      </c>
      <c r="O5851" s="31">
        <v>0</v>
      </c>
    </row>
    <row r="5852" spans="1:15" x14ac:dyDescent="0.25">
      <c r="A5852" s="2">
        <f t="shared" si="368"/>
        <v>2019</v>
      </c>
      <c r="B5852" s="2" t="str">
        <f t="shared" si="369"/>
        <v>Jan</v>
      </c>
      <c r="C5852" s="2">
        <f t="shared" si="370"/>
        <v>2</v>
      </c>
      <c r="D5852" s="2" t="str">
        <f t="shared" si="371"/>
        <v>Tue</v>
      </c>
      <c r="E5852" s="34">
        <v>43473</v>
      </c>
      <c r="F5852" s="30" t="s">
        <v>2829</v>
      </c>
      <c r="G5852" s="2" t="s">
        <v>2830</v>
      </c>
      <c r="H5852" s="30" t="s">
        <v>2831</v>
      </c>
      <c r="I5852" s="2">
        <v>7</v>
      </c>
      <c r="J5852" s="30" t="s">
        <v>1710</v>
      </c>
      <c r="K5852" s="2" t="s">
        <v>1272</v>
      </c>
      <c r="L5852" s="30">
        <v>1044</v>
      </c>
      <c r="M5852" s="2">
        <v>2</v>
      </c>
      <c r="N5852" s="2">
        <v>28</v>
      </c>
      <c r="O5852" s="31">
        <v>5.8298611111111114E-2</v>
      </c>
    </row>
    <row r="5853" spans="1:15" x14ac:dyDescent="0.25">
      <c r="A5853" s="2">
        <f t="shared" si="368"/>
        <v>2019</v>
      </c>
      <c r="B5853" s="2" t="str">
        <f t="shared" si="369"/>
        <v>Jan</v>
      </c>
      <c r="C5853" s="2">
        <f t="shared" si="370"/>
        <v>2</v>
      </c>
      <c r="D5853" s="2" t="str">
        <f t="shared" si="371"/>
        <v>Tue</v>
      </c>
      <c r="E5853" s="34">
        <v>43473</v>
      </c>
      <c r="F5853" s="30" t="s">
        <v>2829</v>
      </c>
      <c r="G5853" s="2" t="s">
        <v>2830</v>
      </c>
      <c r="H5853" s="30" t="s">
        <v>2831</v>
      </c>
      <c r="I5853" s="2">
        <v>7</v>
      </c>
      <c r="J5853" s="30" t="s">
        <v>1973</v>
      </c>
      <c r="K5853" s="2" t="s">
        <v>1264</v>
      </c>
      <c r="L5853" s="30">
        <v>1044</v>
      </c>
      <c r="M5853" s="2">
        <v>2</v>
      </c>
      <c r="N5853" s="2">
        <v>28</v>
      </c>
      <c r="O5853" s="31">
        <v>1.5219907407407409E-2</v>
      </c>
    </row>
    <row r="5854" spans="1:15" x14ac:dyDescent="0.25">
      <c r="A5854" s="2">
        <f t="shared" si="368"/>
        <v>2019</v>
      </c>
      <c r="B5854" s="2" t="str">
        <f t="shared" si="369"/>
        <v>Jan</v>
      </c>
      <c r="C5854" s="2">
        <f t="shared" si="370"/>
        <v>2</v>
      </c>
      <c r="D5854" s="2" t="str">
        <f t="shared" si="371"/>
        <v>Tue</v>
      </c>
      <c r="E5854" s="34">
        <v>43473</v>
      </c>
      <c r="F5854" s="30" t="s">
        <v>2829</v>
      </c>
      <c r="G5854" s="2" t="s">
        <v>2830</v>
      </c>
      <c r="H5854" s="30" t="s">
        <v>2831</v>
      </c>
      <c r="I5854" s="2">
        <v>7</v>
      </c>
      <c r="J5854" s="30" t="s">
        <v>2050</v>
      </c>
      <c r="K5854" s="2" t="s">
        <v>1348</v>
      </c>
      <c r="L5854" s="30">
        <v>1044</v>
      </c>
      <c r="M5854" s="2">
        <v>2</v>
      </c>
      <c r="N5854" s="2">
        <v>28</v>
      </c>
      <c r="O5854" s="31">
        <v>1.4699074074074074E-2</v>
      </c>
    </row>
    <row r="5855" spans="1:15" x14ac:dyDescent="0.25">
      <c r="A5855" s="2">
        <f t="shared" si="368"/>
        <v>2019</v>
      </c>
      <c r="B5855" s="2" t="str">
        <f t="shared" si="369"/>
        <v>Jan</v>
      </c>
      <c r="C5855" s="2">
        <f t="shared" si="370"/>
        <v>2</v>
      </c>
      <c r="D5855" s="2" t="str">
        <f t="shared" si="371"/>
        <v>Tue</v>
      </c>
      <c r="E5855" s="34">
        <v>43473</v>
      </c>
      <c r="F5855" s="30">
        <v>50276</v>
      </c>
      <c r="G5855" s="2" t="s">
        <v>177</v>
      </c>
      <c r="H5855" s="30" t="s">
        <v>2832</v>
      </c>
      <c r="I5855" s="2">
        <v>22</v>
      </c>
      <c r="J5855" s="30" t="s">
        <v>1279</v>
      </c>
      <c r="K5855" s="2" t="s">
        <v>1280</v>
      </c>
      <c r="L5855" s="30">
        <v>785</v>
      </c>
      <c r="M5855" s="2">
        <v>128</v>
      </c>
      <c r="N5855" s="2">
        <v>98</v>
      </c>
      <c r="O5855" s="31">
        <v>0.22196759259259261</v>
      </c>
    </row>
    <row r="5856" spans="1:15" x14ac:dyDescent="0.25">
      <c r="A5856" s="2">
        <f t="shared" si="368"/>
        <v>2019</v>
      </c>
      <c r="B5856" s="2" t="str">
        <f t="shared" si="369"/>
        <v>Jan</v>
      </c>
      <c r="C5856" s="2">
        <f t="shared" si="370"/>
        <v>2</v>
      </c>
      <c r="D5856" s="2" t="str">
        <f t="shared" si="371"/>
        <v>Tue</v>
      </c>
      <c r="E5856" s="34">
        <v>43473</v>
      </c>
      <c r="F5856" s="30">
        <v>50276</v>
      </c>
      <c r="G5856" s="2" t="s">
        <v>177</v>
      </c>
      <c r="H5856" s="30" t="s">
        <v>2832</v>
      </c>
      <c r="I5856" s="2">
        <v>22</v>
      </c>
      <c r="J5856" s="30" t="s">
        <v>1305</v>
      </c>
      <c r="K5856" s="2" t="s">
        <v>1257</v>
      </c>
      <c r="L5856" s="30">
        <v>785</v>
      </c>
      <c r="M5856" s="2">
        <v>128</v>
      </c>
      <c r="N5856" s="2">
        <v>98</v>
      </c>
      <c r="O5856" s="31">
        <v>3.7962962962962963E-3</v>
      </c>
    </row>
    <row r="5857" spans="1:15" x14ac:dyDescent="0.25">
      <c r="A5857" s="2">
        <f t="shared" si="368"/>
        <v>2019</v>
      </c>
      <c r="B5857" s="2" t="str">
        <f t="shared" si="369"/>
        <v>Jan</v>
      </c>
      <c r="C5857" s="2">
        <f t="shared" si="370"/>
        <v>2</v>
      </c>
      <c r="D5857" s="2" t="str">
        <f t="shared" si="371"/>
        <v>Tue</v>
      </c>
      <c r="E5857" s="34">
        <v>43473</v>
      </c>
      <c r="F5857" s="30">
        <v>50276</v>
      </c>
      <c r="G5857" s="2" t="s">
        <v>177</v>
      </c>
      <c r="H5857" s="30" t="s">
        <v>2832</v>
      </c>
      <c r="I5857" s="2">
        <v>22</v>
      </c>
      <c r="J5857" s="30" t="s">
        <v>1357</v>
      </c>
      <c r="K5857" s="2" t="s">
        <v>1257</v>
      </c>
      <c r="L5857" s="30">
        <v>785</v>
      </c>
      <c r="M5857" s="2">
        <v>128</v>
      </c>
      <c r="N5857" s="2">
        <v>98</v>
      </c>
      <c r="O5857" s="31">
        <v>7.3344907407407414E-2</v>
      </c>
    </row>
    <row r="5858" spans="1:15" x14ac:dyDescent="0.25">
      <c r="A5858" s="2">
        <f t="shared" si="368"/>
        <v>2019</v>
      </c>
      <c r="B5858" s="2" t="str">
        <f t="shared" si="369"/>
        <v>Jan</v>
      </c>
      <c r="C5858" s="2">
        <f t="shared" si="370"/>
        <v>2</v>
      </c>
      <c r="D5858" s="2" t="str">
        <f t="shared" si="371"/>
        <v>Tue</v>
      </c>
      <c r="E5858" s="34">
        <v>43473</v>
      </c>
      <c r="F5858" s="30">
        <v>50276</v>
      </c>
      <c r="G5858" s="2" t="s">
        <v>177</v>
      </c>
      <c r="H5858" s="30" t="s">
        <v>2832</v>
      </c>
      <c r="I5858" s="2">
        <v>22</v>
      </c>
      <c r="J5858" s="30" t="s">
        <v>1379</v>
      </c>
      <c r="K5858" s="2" t="s">
        <v>1264</v>
      </c>
      <c r="L5858" s="30">
        <v>785</v>
      </c>
      <c r="M5858" s="2">
        <v>128</v>
      </c>
      <c r="N5858" s="2">
        <v>98</v>
      </c>
      <c r="O5858" s="31">
        <v>8.2280092592592599E-2</v>
      </c>
    </row>
    <row r="5859" spans="1:15" x14ac:dyDescent="0.25">
      <c r="A5859" s="2">
        <f t="shared" si="368"/>
        <v>2019</v>
      </c>
      <c r="B5859" s="2" t="str">
        <f t="shared" si="369"/>
        <v>Jan</v>
      </c>
      <c r="C5859" s="2">
        <f t="shared" si="370"/>
        <v>2</v>
      </c>
      <c r="D5859" s="2" t="str">
        <f t="shared" si="371"/>
        <v>Tue</v>
      </c>
      <c r="E5859" s="34">
        <v>43473</v>
      </c>
      <c r="F5859" s="30">
        <v>50276</v>
      </c>
      <c r="G5859" s="2" t="s">
        <v>177</v>
      </c>
      <c r="H5859" s="30" t="s">
        <v>2832</v>
      </c>
      <c r="I5859" s="2">
        <v>22</v>
      </c>
      <c r="J5859" s="30" t="s">
        <v>1382</v>
      </c>
      <c r="K5859" s="2" t="s">
        <v>1280</v>
      </c>
      <c r="L5859" s="30">
        <v>785</v>
      </c>
      <c r="M5859" s="2">
        <v>128</v>
      </c>
      <c r="N5859" s="2">
        <v>98</v>
      </c>
      <c r="O5859" s="31">
        <v>7.5451388888888887E-2</v>
      </c>
    </row>
    <row r="5860" spans="1:15" x14ac:dyDescent="0.25">
      <c r="A5860" s="2">
        <f t="shared" si="368"/>
        <v>2019</v>
      </c>
      <c r="B5860" s="2" t="str">
        <f t="shared" si="369"/>
        <v>Jan</v>
      </c>
      <c r="C5860" s="2">
        <f t="shared" si="370"/>
        <v>2</v>
      </c>
      <c r="D5860" s="2" t="str">
        <f t="shared" si="371"/>
        <v>Tue</v>
      </c>
      <c r="E5860" s="34">
        <v>43473</v>
      </c>
      <c r="F5860" s="30">
        <v>50276</v>
      </c>
      <c r="G5860" s="2" t="s">
        <v>177</v>
      </c>
      <c r="H5860" s="30" t="s">
        <v>2832</v>
      </c>
      <c r="I5860" s="2">
        <v>22</v>
      </c>
      <c r="J5860" s="30" t="s">
        <v>1383</v>
      </c>
      <c r="K5860" s="2" t="s">
        <v>1247</v>
      </c>
      <c r="L5860" s="30">
        <v>785</v>
      </c>
      <c r="M5860" s="2">
        <v>128</v>
      </c>
      <c r="N5860" s="2">
        <v>98</v>
      </c>
      <c r="O5860" s="31">
        <v>8.1736111111111107E-2</v>
      </c>
    </row>
    <row r="5861" spans="1:15" x14ac:dyDescent="0.25">
      <c r="A5861" s="2">
        <f t="shared" si="368"/>
        <v>2019</v>
      </c>
      <c r="B5861" s="2" t="str">
        <f t="shared" si="369"/>
        <v>Jan</v>
      </c>
      <c r="C5861" s="2">
        <f t="shared" si="370"/>
        <v>2</v>
      </c>
      <c r="D5861" s="2" t="str">
        <f t="shared" si="371"/>
        <v>Tue</v>
      </c>
      <c r="E5861" s="34">
        <v>43473</v>
      </c>
      <c r="F5861" s="30">
        <v>50276</v>
      </c>
      <c r="G5861" s="2" t="s">
        <v>177</v>
      </c>
      <c r="H5861" s="30" t="s">
        <v>2832</v>
      </c>
      <c r="I5861" s="2">
        <v>22</v>
      </c>
      <c r="J5861" s="30" t="s">
        <v>1385</v>
      </c>
      <c r="K5861" s="2" t="s">
        <v>1348</v>
      </c>
      <c r="L5861" s="30">
        <v>785</v>
      </c>
      <c r="M5861" s="2">
        <v>128</v>
      </c>
      <c r="N5861" s="2">
        <v>98</v>
      </c>
      <c r="O5861" s="31">
        <v>8.3726851851851858E-2</v>
      </c>
    </row>
    <row r="5862" spans="1:15" x14ac:dyDescent="0.25">
      <c r="A5862" s="2">
        <f t="shared" si="368"/>
        <v>2019</v>
      </c>
      <c r="B5862" s="2" t="str">
        <f t="shared" si="369"/>
        <v>Jan</v>
      </c>
      <c r="C5862" s="2">
        <f t="shared" si="370"/>
        <v>2</v>
      </c>
      <c r="D5862" s="2" t="str">
        <f t="shared" si="371"/>
        <v>Tue</v>
      </c>
      <c r="E5862" s="34">
        <v>43473</v>
      </c>
      <c r="F5862" s="30">
        <v>50276</v>
      </c>
      <c r="G5862" s="2" t="s">
        <v>177</v>
      </c>
      <c r="H5862" s="30" t="s">
        <v>2832</v>
      </c>
      <c r="I5862" s="2">
        <v>22</v>
      </c>
      <c r="J5862" s="30" t="s">
        <v>1405</v>
      </c>
      <c r="K5862" s="2" t="s">
        <v>1264</v>
      </c>
      <c r="L5862" s="30">
        <v>785</v>
      </c>
      <c r="M5862" s="2">
        <v>128</v>
      </c>
      <c r="N5862" s="2">
        <v>98</v>
      </c>
      <c r="O5862" s="31">
        <v>8.335648148148149E-2</v>
      </c>
    </row>
    <row r="5863" spans="1:15" x14ac:dyDescent="0.25">
      <c r="A5863" s="2">
        <f t="shared" si="368"/>
        <v>2019</v>
      </c>
      <c r="B5863" s="2" t="str">
        <f t="shared" si="369"/>
        <v>Jan</v>
      </c>
      <c r="C5863" s="2">
        <f t="shared" si="370"/>
        <v>2</v>
      </c>
      <c r="D5863" s="2" t="str">
        <f t="shared" si="371"/>
        <v>Tue</v>
      </c>
      <c r="E5863" s="34">
        <v>43473</v>
      </c>
      <c r="F5863" s="30">
        <v>50276</v>
      </c>
      <c r="G5863" s="2" t="s">
        <v>177</v>
      </c>
      <c r="H5863" s="30" t="s">
        <v>2832</v>
      </c>
      <c r="I5863" s="2">
        <v>22</v>
      </c>
      <c r="J5863" s="30" t="s">
        <v>1726</v>
      </c>
      <c r="K5863" s="2" t="s">
        <v>1247</v>
      </c>
      <c r="L5863" s="30">
        <v>785</v>
      </c>
      <c r="M5863" s="2">
        <v>128</v>
      </c>
      <c r="N5863" s="2">
        <v>98</v>
      </c>
      <c r="O5863" s="31">
        <v>8.2083333333333341E-2</v>
      </c>
    </row>
    <row r="5864" spans="1:15" x14ac:dyDescent="0.25">
      <c r="A5864" s="2">
        <f t="shared" si="368"/>
        <v>2019</v>
      </c>
      <c r="B5864" s="2" t="str">
        <f t="shared" si="369"/>
        <v>Jan</v>
      </c>
      <c r="C5864" s="2">
        <f t="shared" si="370"/>
        <v>2</v>
      </c>
      <c r="D5864" s="2" t="str">
        <f t="shared" si="371"/>
        <v>Tue</v>
      </c>
      <c r="E5864" s="34">
        <v>43473</v>
      </c>
      <c r="F5864" s="30">
        <v>50276</v>
      </c>
      <c r="G5864" s="2" t="s">
        <v>177</v>
      </c>
      <c r="H5864" s="30" t="s">
        <v>2832</v>
      </c>
      <c r="I5864" s="2">
        <v>22</v>
      </c>
      <c r="J5864" s="30" t="s">
        <v>1844</v>
      </c>
      <c r="K5864" s="2" t="s">
        <v>1272</v>
      </c>
      <c r="L5864" s="30">
        <v>785</v>
      </c>
      <c r="M5864" s="2">
        <v>128</v>
      </c>
      <c r="N5864" s="2">
        <v>98</v>
      </c>
      <c r="O5864" s="31">
        <v>5.5509259259259258E-2</v>
      </c>
    </row>
    <row r="5865" spans="1:15" x14ac:dyDescent="0.25">
      <c r="A5865" s="2">
        <f t="shared" si="368"/>
        <v>2019</v>
      </c>
      <c r="B5865" s="2" t="str">
        <f t="shared" si="369"/>
        <v>Jan</v>
      </c>
      <c r="C5865" s="2">
        <f t="shared" si="370"/>
        <v>2</v>
      </c>
      <c r="D5865" s="2" t="str">
        <f t="shared" si="371"/>
        <v>Tue</v>
      </c>
      <c r="E5865" s="34">
        <v>43473</v>
      </c>
      <c r="F5865" s="30">
        <v>50266</v>
      </c>
      <c r="G5865" s="2" t="s">
        <v>176</v>
      </c>
      <c r="H5865" s="30" t="s">
        <v>2833</v>
      </c>
      <c r="I5865" s="2">
        <v>11</v>
      </c>
      <c r="J5865" s="30" t="s">
        <v>1713</v>
      </c>
      <c r="K5865" s="2" t="s">
        <v>1264</v>
      </c>
      <c r="L5865" s="30">
        <v>2412</v>
      </c>
      <c r="M5865" s="2">
        <v>67</v>
      </c>
      <c r="N5865" s="2">
        <v>32</v>
      </c>
      <c r="O5865" s="31">
        <v>8.9884259259259261E-2</v>
      </c>
    </row>
    <row r="5866" spans="1:15" x14ac:dyDescent="0.25">
      <c r="A5866" s="2">
        <f t="shared" si="368"/>
        <v>2019</v>
      </c>
      <c r="B5866" s="2" t="str">
        <f t="shared" si="369"/>
        <v>Jan</v>
      </c>
      <c r="C5866" s="2">
        <f t="shared" si="370"/>
        <v>2</v>
      </c>
      <c r="D5866" s="2" t="str">
        <f t="shared" si="371"/>
        <v>Tue</v>
      </c>
      <c r="E5866" s="34">
        <v>43473</v>
      </c>
      <c r="F5866" s="30">
        <v>50266</v>
      </c>
      <c r="G5866" s="2" t="s">
        <v>176</v>
      </c>
      <c r="H5866" s="30" t="s">
        <v>2833</v>
      </c>
      <c r="I5866" s="2">
        <v>11</v>
      </c>
      <c r="J5866" s="30" t="s">
        <v>1714</v>
      </c>
      <c r="K5866" s="2" t="s">
        <v>1429</v>
      </c>
      <c r="L5866" s="30">
        <v>2412</v>
      </c>
      <c r="M5866" s="2">
        <v>67</v>
      </c>
      <c r="N5866" s="2">
        <v>32</v>
      </c>
      <c r="O5866" s="31">
        <v>8.9872685185185194E-2</v>
      </c>
    </row>
    <row r="5867" spans="1:15" x14ac:dyDescent="0.25">
      <c r="A5867" s="2">
        <f t="shared" si="368"/>
        <v>2019</v>
      </c>
      <c r="B5867" s="2" t="str">
        <f t="shared" si="369"/>
        <v>Jan</v>
      </c>
      <c r="C5867" s="2">
        <f t="shared" si="370"/>
        <v>2</v>
      </c>
      <c r="D5867" s="2" t="str">
        <f t="shared" si="371"/>
        <v>Tue</v>
      </c>
      <c r="E5867" s="34">
        <v>43473</v>
      </c>
      <c r="F5867" s="30">
        <v>50266</v>
      </c>
      <c r="G5867" s="2" t="s">
        <v>176</v>
      </c>
      <c r="H5867" s="30" t="s">
        <v>2833</v>
      </c>
      <c r="I5867" s="2">
        <v>11</v>
      </c>
      <c r="J5867" s="30" t="s">
        <v>1716</v>
      </c>
      <c r="K5867" s="2" t="s">
        <v>1429</v>
      </c>
      <c r="L5867" s="30">
        <v>2412</v>
      </c>
      <c r="M5867" s="2">
        <v>67</v>
      </c>
      <c r="N5867" s="2">
        <v>32</v>
      </c>
      <c r="O5867" s="31">
        <v>9.0023148148148144E-2</v>
      </c>
    </row>
    <row r="5868" spans="1:15" x14ac:dyDescent="0.25">
      <c r="A5868" s="2">
        <f t="shared" si="368"/>
        <v>2019</v>
      </c>
      <c r="B5868" s="2" t="str">
        <f t="shared" si="369"/>
        <v>Jan</v>
      </c>
      <c r="C5868" s="2">
        <f t="shared" si="370"/>
        <v>2</v>
      </c>
      <c r="D5868" s="2" t="str">
        <f t="shared" si="371"/>
        <v>Tue</v>
      </c>
      <c r="E5868" s="34">
        <v>43473</v>
      </c>
      <c r="F5868" s="30">
        <v>50266</v>
      </c>
      <c r="G5868" s="2" t="s">
        <v>176</v>
      </c>
      <c r="H5868" s="30" t="s">
        <v>2833</v>
      </c>
      <c r="I5868" s="2">
        <v>11</v>
      </c>
      <c r="J5868" s="30" t="s">
        <v>1748</v>
      </c>
      <c r="K5868" s="2" t="s">
        <v>1429</v>
      </c>
      <c r="L5868" s="30">
        <v>2412</v>
      </c>
      <c r="M5868" s="2">
        <v>67</v>
      </c>
      <c r="N5868" s="2">
        <v>32</v>
      </c>
      <c r="O5868" s="31">
        <v>8.9884259259259261E-2</v>
      </c>
    </row>
    <row r="5869" spans="1:15" x14ac:dyDescent="0.25">
      <c r="A5869" s="2">
        <f t="shared" si="368"/>
        <v>2019</v>
      </c>
      <c r="B5869" s="2" t="str">
        <f t="shared" si="369"/>
        <v>Jan</v>
      </c>
      <c r="C5869" s="2">
        <f t="shared" si="370"/>
        <v>2</v>
      </c>
      <c r="D5869" s="2" t="str">
        <f t="shared" si="371"/>
        <v>Tue</v>
      </c>
      <c r="E5869" s="34">
        <v>43473</v>
      </c>
      <c r="F5869" s="30">
        <v>50266</v>
      </c>
      <c r="G5869" s="2" t="s">
        <v>176</v>
      </c>
      <c r="H5869" s="30" t="s">
        <v>2833</v>
      </c>
      <c r="I5869" s="2">
        <v>11</v>
      </c>
      <c r="J5869" s="30" t="s">
        <v>1721</v>
      </c>
      <c r="K5869" s="2" t="s">
        <v>1429</v>
      </c>
      <c r="L5869" s="30">
        <v>2412</v>
      </c>
      <c r="M5869" s="2">
        <v>67</v>
      </c>
      <c r="N5869" s="2">
        <v>32</v>
      </c>
      <c r="O5869" s="31">
        <v>8.9895833333333341E-2</v>
      </c>
    </row>
    <row r="5870" spans="1:15" x14ac:dyDescent="0.25">
      <c r="A5870" s="2">
        <f t="shared" si="368"/>
        <v>2019</v>
      </c>
      <c r="B5870" s="2" t="str">
        <f t="shared" si="369"/>
        <v>Jan</v>
      </c>
      <c r="C5870" s="2">
        <f t="shared" si="370"/>
        <v>2</v>
      </c>
      <c r="D5870" s="2" t="str">
        <f t="shared" si="371"/>
        <v>Tue</v>
      </c>
      <c r="E5870" s="34">
        <v>43473</v>
      </c>
      <c r="F5870" s="30">
        <v>50266</v>
      </c>
      <c r="G5870" s="2" t="s">
        <v>176</v>
      </c>
      <c r="H5870" s="30" t="s">
        <v>2833</v>
      </c>
      <c r="I5870" s="2">
        <v>11</v>
      </c>
      <c r="J5870" s="30" t="s">
        <v>1945</v>
      </c>
      <c r="K5870" s="2" t="s">
        <v>1429</v>
      </c>
      <c r="L5870" s="30">
        <v>2412</v>
      </c>
      <c r="M5870" s="2">
        <v>67</v>
      </c>
      <c r="N5870" s="2">
        <v>32</v>
      </c>
      <c r="O5870" s="31">
        <v>8.9895833333333341E-2</v>
      </c>
    </row>
    <row r="5871" spans="1:15" x14ac:dyDescent="0.25">
      <c r="A5871" s="2">
        <f t="shared" si="368"/>
        <v>2019</v>
      </c>
      <c r="B5871" s="2" t="str">
        <f t="shared" si="369"/>
        <v>Jan</v>
      </c>
      <c r="C5871" s="2">
        <f t="shared" si="370"/>
        <v>2</v>
      </c>
      <c r="D5871" s="2" t="str">
        <f t="shared" si="371"/>
        <v>Tue</v>
      </c>
      <c r="E5871" s="34">
        <v>43473</v>
      </c>
      <c r="F5871" s="30">
        <v>50266</v>
      </c>
      <c r="G5871" s="2" t="s">
        <v>176</v>
      </c>
      <c r="H5871" s="30" t="s">
        <v>2833</v>
      </c>
      <c r="I5871" s="2">
        <v>11</v>
      </c>
      <c r="J5871" s="30" t="s">
        <v>2447</v>
      </c>
      <c r="K5871" s="2" t="s">
        <v>1429</v>
      </c>
      <c r="L5871" s="30">
        <v>2412</v>
      </c>
      <c r="M5871" s="2">
        <v>67</v>
      </c>
      <c r="N5871" s="2">
        <v>32</v>
      </c>
      <c r="O5871" s="31">
        <v>8.9907407407407394E-2</v>
      </c>
    </row>
    <row r="5872" spans="1:15" x14ac:dyDescent="0.25">
      <c r="A5872" s="2">
        <f t="shared" ref="A5872:A5935" si="372">YEAR(E5872)</f>
        <v>2019</v>
      </c>
      <c r="B5872" s="2" t="str">
        <f t="shared" ref="B5872:B5935" si="373">TEXT(E5872,"MMM")</f>
        <v>Jan</v>
      </c>
      <c r="C5872" s="2">
        <f t="shared" ref="C5872:C5935" si="374">WEEKNUM(E5872)</f>
        <v>2</v>
      </c>
      <c r="D5872" s="2" t="str">
        <f t="shared" ref="D5872:D5935" si="375">TEXT(E5872,"DDD")</f>
        <v>Tue</v>
      </c>
      <c r="E5872" s="34">
        <v>43473</v>
      </c>
      <c r="F5872" s="30">
        <v>50266</v>
      </c>
      <c r="G5872" s="2" t="s">
        <v>176</v>
      </c>
      <c r="H5872" s="30" t="s">
        <v>2833</v>
      </c>
      <c r="I5872" s="2">
        <v>11</v>
      </c>
      <c r="J5872" s="30" t="s">
        <v>2456</v>
      </c>
      <c r="K5872" s="2" t="s">
        <v>1272</v>
      </c>
      <c r="L5872" s="30">
        <v>2412</v>
      </c>
      <c r="M5872" s="2">
        <v>67</v>
      </c>
      <c r="N5872" s="2">
        <v>32</v>
      </c>
      <c r="O5872" s="31">
        <v>3.3564814814814818E-2</v>
      </c>
    </row>
    <row r="5873" spans="1:15" x14ac:dyDescent="0.25">
      <c r="A5873" s="2">
        <f t="shared" si="372"/>
        <v>2019</v>
      </c>
      <c r="B5873" s="2" t="str">
        <f t="shared" si="373"/>
        <v>Jan</v>
      </c>
      <c r="C5873" s="2">
        <f t="shared" si="374"/>
        <v>2</v>
      </c>
      <c r="D5873" s="2" t="str">
        <f t="shared" si="375"/>
        <v>Tue</v>
      </c>
      <c r="E5873" s="34">
        <v>43473</v>
      </c>
      <c r="F5873" s="30" t="s">
        <v>2834</v>
      </c>
      <c r="G5873" s="2" t="s">
        <v>2835</v>
      </c>
      <c r="H5873" s="30" t="s">
        <v>2836</v>
      </c>
      <c r="I5873" s="2">
        <v>62</v>
      </c>
      <c r="J5873" s="30" t="s">
        <v>1401</v>
      </c>
      <c r="K5873" s="2" t="s">
        <v>1348</v>
      </c>
      <c r="L5873" s="30">
        <v>16147</v>
      </c>
      <c r="M5873" s="2">
        <v>103</v>
      </c>
      <c r="N5873" s="2">
        <v>48</v>
      </c>
      <c r="O5873" s="31">
        <v>4.8506944444444443E-2</v>
      </c>
    </row>
    <row r="5874" spans="1:15" x14ac:dyDescent="0.25">
      <c r="A5874" s="2">
        <f t="shared" si="372"/>
        <v>2019</v>
      </c>
      <c r="B5874" s="2" t="str">
        <f t="shared" si="373"/>
        <v>Jan</v>
      </c>
      <c r="C5874" s="2">
        <f t="shared" si="374"/>
        <v>2</v>
      </c>
      <c r="D5874" s="2" t="str">
        <f t="shared" si="375"/>
        <v>Tue</v>
      </c>
      <c r="E5874" s="34">
        <v>43473</v>
      </c>
      <c r="F5874" s="30" t="s">
        <v>2834</v>
      </c>
      <c r="G5874" s="2" t="s">
        <v>2835</v>
      </c>
      <c r="H5874" s="30" t="s">
        <v>2836</v>
      </c>
      <c r="I5874" s="2">
        <v>62</v>
      </c>
      <c r="J5874" s="30" t="s">
        <v>1427</v>
      </c>
      <c r="K5874" s="2" t="s">
        <v>1247</v>
      </c>
      <c r="L5874" s="30">
        <v>16147</v>
      </c>
      <c r="M5874" s="2">
        <v>103</v>
      </c>
      <c r="N5874" s="2">
        <v>48</v>
      </c>
      <c r="O5874" s="31">
        <v>4.9629629629629635E-2</v>
      </c>
    </row>
    <row r="5875" spans="1:15" x14ac:dyDescent="0.25">
      <c r="A5875" s="2">
        <f t="shared" si="372"/>
        <v>2019</v>
      </c>
      <c r="B5875" s="2" t="str">
        <f t="shared" si="373"/>
        <v>Jan</v>
      </c>
      <c r="C5875" s="2">
        <f t="shared" si="374"/>
        <v>2</v>
      </c>
      <c r="D5875" s="2" t="str">
        <f t="shared" si="375"/>
        <v>Tue</v>
      </c>
      <c r="E5875" s="34">
        <v>43473</v>
      </c>
      <c r="F5875" s="30" t="s">
        <v>2834</v>
      </c>
      <c r="G5875" s="2" t="s">
        <v>2835</v>
      </c>
      <c r="H5875" s="30" t="s">
        <v>2836</v>
      </c>
      <c r="I5875" s="2">
        <v>62</v>
      </c>
      <c r="J5875" s="30" t="s">
        <v>1703</v>
      </c>
      <c r="K5875" s="2" t="s">
        <v>1247</v>
      </c>
      <c r="L5875" s="30">
        <v>16147</v>
      </c>
      <c r="M5875" s="2">
        <v>103</v>
      </c>
      <c r="N5875" s="2">
        <v>48</v>
      </c>
      <c r="O5875" s="31">
        <v>4.9907407407407407E-2</v>
      </c>
    </row>
    <row r="5876" spans="1:15" x14ac:dyDescent="0.25">
      <c r="A5876" s="2">
        <f t="shared" si="372"/>
        <v>2019</v>
      </c>
      <c r="B5876" s="2" t="str">
        <f t="shared" si="373"/>
        <v>Jan</v>
      </c>
      <c r="C5876" s="2">
        <f t="shared" si="374"/>
        <v>2</v>
      </c>
      <c r="D5876" s="2" t="str">
        <f t="shared" si="375"/>
        <v>Tue</v>
      </c>
      <c r="E5876" s="34">
        <v>43473</v>
      </c>
      <c r="F5876" s="30" t="s">
        <v>2834</v>
      </c>
      <c r="G5876" s="2" t="s">
        <v>2835</v>
      </c>
      <c r="H5876" s="30" t="s">
        <v>2836</v>
      </c>
      <c r="I5876" s="2">
        <v>62</v>
      </c>
      <c r="J5876" s="30" t="s">
        <v>1709</v>
      </c>
      <c r="K5876" s="2" t="s">
        <v>1264</v>
      </c>
      <c r="L5876" s="30">
        <v>16147</v>
      </c>
      <c r="M5876" s="2">
        <v>103</v>
      </c>
      <c r="N5876" s="2">
        <v>48</v>
      </c>
      <c r="O5876" s="31">
        <v>5.0208333333333334E-2</v>
      </c>
    </row>
    <row r="5877" spans="1:15" x14ac:dyDescent="0.25">
      <c r="A5877" s="2">
        <f t="shared" si="372"/>
        <v>2019</v>
      </c>
      <c r="B5877" s="2" t="str">
        <f t="shared" si="373"/>
        <v>Jan</v>
      </c>
      <c r="C5877" s="2">
        <f t="shared" si="374"/>
        <v>2</v>
      </c>
      <c r="D5877" s="2" t="str">
        <f t="shared" si="375"/>
        <v>Tue</v>
      </c>
      <c r="E5877" s="34">
        <v>43473</v>
      </c>
      <c r="F5877" s="30" t="s">
        <v>2834</v>
      </c>
      <c r="G5877" s="2" t="s">
        <v>2835</v>
      </c>
      <c r="H5877" s="30" t="s">
        <v>2836</v>
      </c>
      <c r="I5877" s="2">
        <v>62</v>
      </c>
      <c r="J5877" s="30" t="s">
        <v>1710</v>
      </c>
      <c r="K5877" s="2" t="s">
        <v>1272</v>
      </c>
      <c r="L5877" s="30">
        <v>16147</v>
      </c>
      <c r="M5877" s="2">
        <v>103</v>
      </c>
      <c r="N5877" s="2">
        <v>48</v>
      </c>
      <c r="O5877" s="31">
        <v>3.4814814814814812E-2</v>
      </c>
    </row>
    <row r="5878" spans="1:15" x14ac:dyDescent="0.25">
      <c r="A5878" s="2">
        <f t="shared" si="372"/>
        <v>2019</v>
      </c>
      <c r="B5878" s="2" t="str">
        <f t="shared" si="373"/>
        <v>Jan</v>
      </c>
      <c r="C5878" s="2">
        <f t="shared" si="374"/>
        <v>2</v>
      </c>
      <c r="D5878" s="2" t="str">
        <f t="shared" si="375"/>
        <v>Tue</v>
      </c>
      <c r="E5878" s="34">
        <v>43473</v>
      </c>
      <c r="F5878" s="30" t="s">
        <v>2834</v>
      </c>
      <c r="G5878" s="2" t="s">
        <v>2835</v>
      </c>
      <c r="H5878" s="30" t="s">
        <v>2836</v>
      </c>
      <c r="I5878" s="2">
        <v>62</v>
      </c>
      <c r="J5878" s="30" t="s">
        <v>1868</v>
      </c>
      <c r="K5878" s="2" t="s">
        <v>1247</v>
      </c>
      <c r="L5878" s="30">
        <v>16147</v>
      </c>
      <c r="M5878" s="2">
        <v>103</v>
      </c>
      <c r="N5878" s="2">
        <v>48</v>
      </c>
      <c r="O5878" s="31">
        <v>4.9375000000000002E-2</v>
      </c>
    </row>
    <row r="5879" spans="1:15" x14ac:dyDescent="0.25">
      <c r="A5879" s="2">
        <f t="shared" si="372"/>
        <v>2019</v>
      </c>
      <c r="B5879" s="2" t="str">
        <f t="shared" si="373"/>
        <v>Jan</v>
      </c>
      <c r="C5879" s="2">
        <f t="shared" si="374"/>
        <v>2</v>
      </c>
      <c r="D5879" s="2" t="str">
        <f t="shared" si="375"/>
        <v>Tue</v>
      </c>
      <c r="E5879" s="34">
        <v>43473</v>
      </c>
      <c r="F5879" s="30" t="s">
        <v>2834</v>
      </c>
      <c r="G5879" s="2" t="s">
        <v>2835</v>
      </c>
      <c r="H5879" s="30" t="s">
        <v>2836</v>
      </c>
      <c r="I5879" s="2">
        <v>62</v>
      </c>
      <c r="J5879" s="30" t="s">
        <v>2024</v>
      </c>
      <c r="K5879" s="2" t="s">
        <v>1247</v>
      </c>
      <c r="L5879" s="30">
        <v>16147</v>
      </c>
      <c r="M5879" s="2">
        <v>103</v>
      </c>
      <c r="N5879" s="2">
        <v>48</v>
      </c>
      <c r="O5879" s="31">
        <v>4.8761574074074075E-2</v>
      </c>
    </row>
    <row r="5880" spans="1:15" x14ac:dyDescent="0.25">
      <c r="A5880" s="2">
        <f t="shared" si="372"/>
        <v>2019</v>
      </c>
      <c r="B5880" s="2" t="str">
        <f t="shared" si="373"/>
        <v>Jan</v>
      </c>
      <c r="C5880" s="2">
        <f t="shared" si="374"/>
        <v>2</v>
      </c>
      <c r="D5880" s="2" t="str">
        <f t="shared" si="375"/>
        <v>Tue</v>
      </c>
      <c r="E5880" s="34">
        <v>43473</v>
      </c>
      <c r="F5880" s="30">
        <v>53515</v>
      </c>
      <c r="G5880" s="2" t="s">
        <v>2681</v>
      </c>
      <c r="H5880" s="30">
        <v>264333</v>
      </c>
      <c r="I5880" s="2">
        <v>0</v>
      </c>
      <c r="J5880" s="30" t="s">
        <v>1708</v>
      </c>
      <c r="K5880" s="2" t="s">
        <v>1264</v>
      </c>
      <c r="L5880" s="30">
        <v>0</v>
      </c>
      <c r="M5880" s="2">
        <v>0</v>
      </c>
      <c r="N5880" s="2">
        <v>0</v>
      </c>
      <c r="O5880" s="31">
        <v>2.7743055555555559E-2</v>
      </c>
    </row>
    <row r="5881" spans="1:15" x14ac:dyDescent="0.25">
      <c r="A5881" s="2">
        <f t="shared" si="372"/>
        <v>2019</v>
      </c>
      <c r="B5881" s="2" t="str">
        <f t="shared" si="373"/>
        <v>Jan</v>
      </c>
      <c r="C5881" s="2">
        <f t="shared" si="374"/>
        <v>2</v>
      </c>
      <c r="D5881" s="2" t="str">
        <f t="shared" si="375"/>
        <v>Tue</v>
      </c>
      <c r="E5881" s="34">
        <v>43473</v>
      </c>
      <c r="F5881" s="30">
        <v>53515</v>
      </c>
      <c r="G5881" s="2" t="s">
        <v>2681</v>
      </c>
      <c r="H5881" s="30">
        <v>264333</v>
      </c>
      <c r="I5881" s="2">
        <v>0</v>
      </c>
      <c r="J5881" s="30" t="s">
        <v>1794</v>
      </c>
      <c r="K5881" s="2" t="s">
        <v>1429</v>
      </c>
      <c r="L5881" s="30">
        <v>0</v>
      </c>
      <c r="M5881" s="2">
        <v>0</v>
      </c>
      <c r="N5881" s="2">
        <v>0</v>
      </c>
      <c r="O5881" s="31">
        <v>2.6678240740740738E-2</v>
      </c>
    </row>
    <row r="5882" spans="1:15" x14ac:dyDescent="0.25">
      <c r="A5882" s="2">
        <f t="shared" si="372"/>
        <v>2019</v>
      </c>
      <c r="B5882" s="2" t="str">
        <f t="shared" si="373"/>
        <v>Jan</v>
      </c>
      <c r="C5882" s="2">
        <f t="shared" si="374"/>
        <v>2</v>
      </c>
      <c r="D5882" s="2" t="str">
        <f t="shared" si="375"/>
        <v>Tue</v>
      </c>
      <c r="E5882" s="34">
        <v>43473</v>
      </c>
      <c r="F5882" s="30">
        <v>53515</v>
      </c>
      <c r="G5882" s="2" t="s">
        <v>2681</v>
      </c>
      <c r="H5882" s="30">
        <v>264333</v>
      </c>
      <c r="I5882" s="2">
        <v>0</v>
      </c>
      <c r="J5882" s="30" t="s">
        <v>1868</v>
      </c>
      <c r="K5882" s="2" t="s">
        <v>1429</v>
      </c>
      <c r="L5882" s="30">
        <v>0</v>
      </c>
      <c r="M5882" s="2">
        <v>0</v>
      </c>
      <c r="N5882" s="2">
        <v>0</v>
      </c>
      <c r="O5882" s="31">
        <v>2.7083333333333334E-2</v>
      </c>
    </row>
    <row r="5883" spans="1:15" x14ac:dyDescent="0.25">
      <c r="A5883" s="2">
        <f t="shared" si="372"/>
        <v>2019</v>
      </c>
      <c r="B5883" s="2" t="str">
        <f t="shared" si="373"/>
        <v>Jan</v>
      </c>
      <c r="C5883" s="2">
        <f t="shared" si="374"/>
        <v>2</v>
      </c>
      <c r="D5883" s="2" t="str">
        <f t="shared" si="375"/>
        <v>Tue</v>
      </c>
      <c r="E5883" s="34">
        <v>43473</v>
      </c>
      <c r="F5883" s="30">
        <v>53515</v>
      </c>
      <c r="G5883" s="2" t="s">
        <v>2681</v>
      </c>
      <c r="H5883" s="30">
        <v>264333</v>
      </c>
      <c r="I5883" s="2">
        <v>0</v>
      </c>
      <c r="J5883" s="30" t="s">
        <v>1974</v>
      </c>
      <c r="K5883" s="2" t="s">
        <v>1429</v>
      </c>
      <c r="L5883" s="30">
        <v>0</v>
      </c>
      <c r="M5883" s="2">
        <v>0</v>
      </c>
      <c r="N5883" s="2">
        <v>0</v>
      </c>
      <c r="O5883" s="31">
        <v>2.7581018518518519E-2</v>
      </c>
    </row>
    <row r="5884" spans="1:15" x14ac:dyDescent="0.25">
      <c r="A5884" s="2">
        <f t="shared" si="372"/>
        <v>2019</v>
      </c>
      <c r="B5884" s="2" t="str">
        <f t="shared" si="373"/>
        <v>Jan</v>
      </c>
      <c r="C5884" s="2">
        <f t="shared" si="374"/>
        <v>2</v>
      </c>
      <c r="D5884" s="2" t="str">
        <f t="shared" si="375"/>
        <v>Tue</v>
      </c>
      <c r="E5884" s="34">
        <v>43473</v>
      </c>
      <c r="F5884" s="30">
        <v>53425</v>
      </c>
      <c r="G5884" s="2" t="s">
        <v>2681</v>
      </c>
      <c r="H5884" s="30">
        <v>264333</v>
      </c>
      <c r="I5884" s="2">
        <v>15</v>
      </c>
      <c r="J5884" s="30" t="s">
        <v>1706</v>
      </c>
      <c r="K5884" s="2" t="s">
        <v>1264</v>
      </c>
      <c r="L5884" s="30">
        <v>0</v>
      </c>
      <c r="M5884" s="2">
        <v>0</v>
      </c>
      <c r="N5884" s="2">
        <v>0</v>
      </c>
      <c r="O5884" s="31">
        <v>2.5462962962962962E-2</v>
      </c>
    </row>
    <row r="5885" spans="1:15" x14ac:dyDescent="0.25">
      <c r="A5885" s="2">
        <f t="shared" si="372"/>
        <v>2019</v>
      </c>
      <c r="B5885" s="2" t="str">
        <f t="shared" si="373"/>
        <v>Jan</v>
      </c>
      <c r="C5885" s="2">
        <f t="shared" si="374"/>
        <v>2</v>
      </c>
      <c r="D5885" s="2" t="str">
        <f t="shared" si="375"/>
        <v>Tue</v>
      </c>
      <c r="E5885" s="34">
        <v>43473</v>
      </c>
      <c r="F5885" s="30">
        <v>53425</v>
      </c>
      <c r="G5885" s="2" t="s">
        <v>2681</v>
      </c>
      <c r="H5885" s="30">
        <v>264333</v>
      </c>
      <c r="I5885" s="2">
        <v>15</v>
      </c>
      <c r="J5885" s="30" t="s">
        <v>1711</v>
      </c>
      <c r="K5885" s="2" t="s">
        <v>1247</v>
      </c>
      <c r="L5885" s="30">
        <v>0</v>
      </c>
      <c r="M5885" s="2">
        <v>0</v>
      </c>
      <c r="N5885" s="2">
        <v>0</v>
      </c>
      <c r="O5885" s="31">
        <v>2.4687499999999998E-2</v>
      </c>
    </row>
    <row r="5886" spans="1:15" x14ac:dyDescent="0.25">
      <c r="A5886" s="2">
        <f t="shared" si="372"/>
        <v>2019</v>
      </c>
      <c r="B5886" s="2" t="str">
        <f t="shared" si="373"/>
        <v>Jan</v>
      </c>
      <c r="C5886" s="2">
        <f t="shared" si="374"/>
        <v>2</v>
      </c>
      <c r="D5886" s="2" t="str">
        <f t="shared" si="375"/>
        <v>Tue</v>
      </c>
      <c r="E5886" s="34">
        <v>43473</v>
      </c>
      <c r="F5886" s="30">
        <v>53425</v>
      </c>
      <c r="G5886" s="2" t="s">
        <v>2681</v>
      </c>
      <c r="H5886" s="30">
        <v>264333</v>
      </c>
      <c r="I5886" s="2">
        <v>15</v>
      </c>
      <c r="J5886" s="30" t="s">
        <v>1794</v>
      </c>
      <c r="K5886" s="2" t="s">
        <v>1247</v>
      </c>
      <c r="L5886" s="30">
        <v>0</v>
      </c>
      <c r="M5886" s="2">
        <v>0</v>
      </c>
      <c r="N5886" s="2">
        <v>0</v>
      </c>
      <c r="O5886" s="31">
        <v>34.958321759259256</v>
      </c>
    </row>
    <row r="5887" spans="1:15" x14ac:dyDescent="0.25">
      <c r="A5887" s="2">
        <f t="shared" si="372"/>
        <v>2019</v>
      </c>
      <c r="B5887" s="2" t="str">
        <f t="shared" si="373"/>
        <v>Jan</v>
      </c>
      <c r="C5887" s="2">
        <f t="shared" si="374"/>
        <v>2</v>
      </c>
      <c r="D5887" s="2" t="str">
        <f t="shared" si="375"/>
        <v>Tue</v>
      </c>
      <c r="E5887" s="34">
        <v>43473</v>
      </c>
      <c r="F5887" s="30">
        <v>53425</v>
      </c>
      <c r="G5887" s="2" t="s">
        <v>2681</v>
      </c>
      <c r="H5887" s="30">
        <v>264333</v>
      </c>
      <c r="I5887" s="2">
        <v>15</v>
      </c>
      <c r="J5887" s="30" t="s">
        <v>1868</v>
      </c>
      <c r="K5887" s="2" t="s">
        <v>1247</v>
      </c>
      <c r="L5887" s="30">
        <v>0</v>
      </c>
      <c r="M5887" s="2">
        <v>0</v>
      </c>
      <c r="N5887" s="2">
        <v>0</v>
      </c>
      <c r="O5887" s="31">
        <v>2.480324074074074E-2</v>
      </c>
    </row>
    <row r="5888" spans="1:15" x14ac:dyDescent="0.25">
      <c r="A5888" s="2">
        <f t="shared" si="372"/>
        <v>2019</v>
      </c>
      <c r="B5888" s="2" t="str">
        <f t="shared" si="373"/>
        <v>Jan</v>
      </c>
      <c r="C5888" s="2">
        <f t="shared" si="374"/>
        <v>2</v>
      </c>
      <c r="D5888" s="2" t="str">
        <f t="shared" si="375"/>
        <v>Tue</v>
      </c>
      <c r="E5888" s="34">
        <v>43473</v>
      </c>
      <c r="F5888" s="30">
        <v>53257</v>
      </c>
      <c r="G5888" s="2" t="s">
        <v>542</v>
      </c>
      <c r="H5888" s="30" t="s">
        <v>3305</v>
      </c>
      <c r="I5888" s="2">
        <v>51</v>
      </c>
      <c r="J5888" s="30" t="s">
        <v>1447</v>
      </c>
      <c r="K5888" s="2" t="s">
        <v>1447</v>
      </c>
      <c r="L5888" s="30">
        <v>9875</v>
      </c>
      <c r="M5888" s="2">
        <v>174</v>
      </c>
      <c r="N5888" s="2">
        <v>12</v>
      </c>
      <c r="O5888" s="31">
        <v>0</v>
      </c>
    </row>
    <row r="5889" spans="1:15" x14ac:dyDescent="0.25">
      <c r="A5889" s="2">
        <f t="shared" si="372"/>
        <v>2019</v>
      </c>
      <c r="B5889" s="2" t="str">
        <f t="shared" si="373"/>
        <v>Jan</v>
      </c>
      <c r="C5889" s="2">
        <f t="shared" si="374"/>
        <v>2</v>
      </c>
      <c r="D5889" s="2" t="str">
        <f t="shared" si="375"/>
        <v>Tue</v>
      </c>
      <c r="E5889" s="34">
        <v>43473</v>
      </c>
      <c r="F5889" s="30">
        <v>53251</v>
      </c>
      <c r="G5889" s="2" t="s">
        <v>250</v>
      </c>
      <c r="H5889" s="30" t="s">
        <v>3306</v>
      </c>
      <c r="I5889" s="2">
        <v>9</v>
      </c>
      <c r="J5889" s="30" t="s">
        <v>1300</v>
      </c>
      <c r="K5889" s="2" t="s">
        <v>1257</v>
      </c>
      <c r="L5889" s="30">
        <v>1768</v>
      </c>
      <c r="M5889" s="2">
        <v>68</v>
      </c>
      <c r="N5889" s="2">
        <v>4</v>
      </c>
      <c r="O5889" s="31">
        <v>0</v>
      </c>
    </row>
    <row r="5890" spans="1:15" x14ac:dyDescent="0.25">
      <c r="A5890" s="2">
        <f t="shared" si="372"/>
        <v>2019</v>
      </c>
      <c r="B5890" s="2" t="str">
        <f t="shared" si="373"/>
        <v>Jan</v>
      </c>
      <c r="C5890" s="2">
        <f t="shared" si="374"/>
        <v>2</v>
      </c>
      <c r="D5890" s="2" t="str">
        <f t="shared" si="375"/>
        <v>Tue</v>
      </c>
      <c r="E5890" s="34">
        <v>43473</v>
      </c>
      <c r="F5890" s="30">
        <v>53251</v>
      </c>
      <c r="G5890" s="2" t="s">
        <v>250</v>
      </c>
      <c r="H5890" s="30" t="s">
        <v>3306</v>
      </c>
      <c r="I5890" s="2">
        <v>9</v>
      </c>
      <c r="J5890" s="30" t="s">
        <v>1386</v>
      </c>
      <c r="K5890" s="2" t="s">
        <v>1429</v>
      </c>
      <c r="L5890" s="30">
        <v>1768</v>
      </c>
      <c r="M5890" s="2">
        <v>68</v>
      </c>
      <c r="N5890" s="2">
        <v>4</v>
      </c>
      <c r="O5890" s="31">
        <v>0</v>
      </c>
    </row>
    <row r="5891" spans="1:15" x14ac:dyDescent="0.25">
      <c r="A5891" s="2">
        <f t="shared" si="372"/>
        <v>2019</v>
      </c>
      <c r="B5891" s="2" t="str">
        <f t="shared" si="373"/>
        <v>Jan</v>
      </c>
      <c r="C5891" s="2">
        <f t="shared" si="374"/>
        <v>2</v>
      </c>
      <c r="D5891" s="2" t="str">
        <f t="shared" si="375"/>
        <v>Tue</v>
      </c>
      <c r="E5891" s="34">
        <v>43473</v>
      </c>
      <c r="F5891" s="30">
        <v>53251</v>
      </c>
      <c r="G5891" s="2" t="s">
        <v>250</v>
      </c>
      <c r="H5891" s="30" t="s">
        <v>3306</v>
      </c>
      <c r="I5891" s="2">
        <v>9</v>
      </c>
      <c r="J5891" s="30" t="s">
        <v>1387</v>
      </c>
      <c r="K5891" s="2" t="s">
        <v>1429</v>
      </c>
      <c r="L5891" s="30">
        <v>1768</v>
      </c>
      <c r="M5891" s="2">
        <v>68</v>
      </c>
      <c r="N5891" s="2">
        <v>4</v>
      </c>
      <c r="O5891" s="31">
        <v>0</v>
      </c>
    </row>
    <row r="5892" spans="1:15" x14ac:dyDescent="0.25">
      <c r="A5892" s="2">
        <f t="shared" si="372"/>
        <v>2019</v>
      </c>
      <c r="B5892" s="2" t="str">
        <f t="shared" si="373"/>
        <v>Jan</v>
      </c>
      <c r="C5892" s="2">
        <f t="shared" si="374"/>
        <v>2</v>
      </c>
      <c r="D5892" s="2" t="str">
        <f t="shared" si="375"/>
        <v>Tue</v>
      </c>
      <c r="E5892" s="34">
        <v>43473</v>
      </c>
      <c r="F5892" s="30">
        <v>53251</v>
      </c>
      <c r="G5892" s="2" t="s">
        <v>250</v>
      </c>
      <c r="H5892" s="30" t="s">
        <v>3306</v>
      </c>
      <c r="I5892" s="2">
        <v>9</v>
      </c>
      <c r="J5892" s="30" t="s">
        <v>1388</v>
      </c>
      <c r="K5892" s="2" t="s">
        <v>1264</v>
      </c>
      <c r="L5892" s="30">
        <v>1768</v>
      </c>
      <c r="M5892" s="2">
        <v>68</v>
      </c>
      <c r="N5892" s="2">
        <v>4</v>
      </c>
      <c r="O5892" s="31">
        <v>0</v>
      </c>
    </row>
    <row r="5893" spans="1:15" x14ac:dyDescent="0.25">
      <c r="A5893" s="2">
        <f t="shared" si="372"/>
        <v>2019</v>
      </c>
      <c r="B5893" s="2" t="str">
        <f t="shared" si="373"/>
        <v>Jan</v>
      </c>
      <c r="C5893" s="2">
        <f t="shared" si="374"/>
        <v>2</v>
      </c>
      <c r="D5893" s="2" t="str">
        <f t="shared" si="375"/>
        <v>Tue</v>
      </c>
      <c r="E5893" s="34">
        <v>43473</v>
      </c>
      <c r="F5893" s="30">
        <v>53251</v>
      </c>
      <c r="G5893" s="2" t="s">
        <v>250</v>
      </c>
      <c r="H5893" s="30" t="s">
        <v>3306</v>
      </c>
      <c r="I5893" s="2">
        <v>9</v>
      </c>
      <c r="J5893" s="30" t="s">
        <v>1301</v>
      </c>
      <c r="K5893" s="2" t="s">
        <v>1264</v>
      </c>
      <c r="L5893" s="30">
        <v>1768</v>
      </c>
      <c r="M5893" s="2">
        <v>68</v>
      </c>
      <c r="N5893" s="2">
        <v>4</v>
      </c>
      <c r="O5893" s="31">
        <v>0</v>
      </c>
    </row>
    <row r="5894" spans="1:15" x14ac:dyDescent="0.25">
      <c r="A5894" s="2">
        <f t="shared" si="372"/>
        <v>2019</v>
      </c>
      <c r="B5894" s="2" t="str">
        <f t="shared" si="373"/>
        <v>Jan</v>
      </c>
      <c r="C5894" s="2">
        <f t="shared" si="374"/>
        <v>2</v>
      </c>
      <c r="D5894" s="2" t="str">
        <f t="shared" si="375"/>
        <v>Tue</v>
      </c>
      <c r="E5894" s="34">
        <v>43473</v>
      </c>
      <c r="F5894" s="30">
        <v>53251</v>
      </c>
      <c r="G5894" s="2" t="s">
        <v>250</v>
      </c>
      <c r="H5894" s="30" t="s">
        <v>3306</v>
      </c>
      <c r="I5894" s="2">
        <v>9</v>
      </c>
      <c r="J5894" s="30" t="s">
        <v>1409</v>
      </c>
      <c r="K5894" s="2" t="s">
        <v>1429</v>
      </c>
      <c r="L5894" s="30">
        <v>1768</v>
      </c>
      <c r="M5894" s="2">
        <v>68</v>
      </c>
      <c r="N5894" s="2">
        <v>4</v>
      </c>
      <c r="O5894" s="31">
        <v>0</v>
      </c>
    </row>
    <row r="5895" spans="1:15" x14ac:dyDescent="0.25">
      <c r="A5895" s="2">
        <f t="shared" si="372"/>
        <v>2019</v>
      </c>
      <c r="B5895" s="2" t="str">
        <f t="shared" si="373"/>
        <v>Jan</v>
      </c>
      <c r="C5895" s="2">
        <f t="shared" si="374"/>
        <v>2</v>
      </c>
      <c r="D5895" s="2" t="str">
        <f t="shared" si="375"/>
        <v>Tue</v>
      </c>
      <c r="E5895" s="34">
        <v>43473</v>
      </c>
      <c r="F5895" s="30">
        <v>53251</v>
      </c>
      <c r="G5895" s="2" t="s">
        <v>250</v>
      </c>
      <c r="H5895" s="30" t="s">
        <v>3306</v>
      </c>
      <c r="I5895" s="2">
        <v>9</v>
      </c>
      <c r="J5895" s="30" t="s">
        <v>1395</v>
      </c>
      <c r="K5895" s="2" t="s">
        <v>1429</v>
      </c>
      <c r="L5895" s="30">
        <v>1768</v>
      </c>
      <c r="M5895" s="2">
        <v>68</v>
      </c>
      <c r="N5895" s="2">
        <v>4</v>
      </c>
      <c r="O5895" s="31">
        <v>0</v>
      </c>
    </row>
    <row r="5896" spans="1:15" x14ac:dyDescent="0.25">
      <c r="A5896" s="2">
        <f t="shared" si="372"/>
        <v>2019</v>
      </c>
      <c r="B5896" s="2" t="str">
        <f t="shared" si="373"/>
        <v>Jan</v>
      </c>
      <c r="C5896" s="2">
        <f t="shared" si="374"/>
        <v>2</v>
      </c>
      <c r="D5896" s="2" t="str">
        <f t="shared" si="375"/>
        <v>Tue</v>
      </c>
      <c r="E5896" s="34">
        <v>43473</v>
      </c>
      <c r="F5896" s="30">
        <v>53251</v>
      </c>
      <c r="G5896" s="2" t="s">
        <v>250</v>
      </c>
      <c r="H5896" s="30" t="s">
        <v>3306</v>
      </c>
      <c r="I5896" s="2">
        <v>9</v>
      </c>
      <c r="J5896" s="30" t="s">
        <v>1411</v>
      </c>
      <c r="K5896" s="2" t="s">
        <v>1257</v>
      </c>
      <c r="L5896" s="30">
        <v>1768</v>
      </c>
      <c r="M5896" s="2">
        <v>68</v>
      </c>
      <c r="N5896" s="2">
        <v>4</v>
      </c>
      <c r="O5896" s="31">
        <v>0</v>
      </c>
    </row>
    <row r="5897" spans="1:15" x14ac:dyDescent="0.25">
      <c r="A5897" s="2">
        <f t="shared" si="372"/>
        <v>2019</v>
      </c>
      <c r="B5897" s="2" t="str">
        <f t="shared" si="373"/>
        <v>Jan</v>
      </c>
      <c r="C5897" s="2">
        <f t="shared" si="374"/>
        <v>2</v>
      </c>
      <c r="D5897" s="2" t="str">
        <f t="shared" si="375"/>
        <v>Tue</v>
      </c>
      <c r="E5897" s="34">
        <v>43473</v>
      </c>
      <c r="F5897" s="30">
        <v>53251</v>
      </c>
      <c r="G5897" s="2" t="s">
        <v>250</v>
      </c>
      <c r="H5897" s="30" t="s">
        <v>3306</v>
      </c>
      <c r="I5897" s="2">
        <v>9</v>
      </c>
      <c r="J5897" s="30" t="s">
        <v>1852</v>
      </c>
      <c r="K5897" s="2" t="s">
        <v>1429</v>
      </c>
      <c r="L5897" s="30">
        <v>1768</v>
      </c>
      <c r="M5897" s="2">
        <v>68</v>
      </c>
      <c r="N5897" s="2">
        <v>4</v>
      </c>
      <c r="O5897" s="31">
        <v>0</v>
      </c>
    </row>
    <row r="5898" spans="1:15" x14ac:dyDescent="0.25">
      <c r="A5898" s="2">
        <f t="shared" si="372"/>
        <v>2019</v>
      </c>
      <c r="B5898" s="2" t="str">
        <f t="shared" si="373"/>
        <v>Jan</v>
      </c>
      <c r="C5898" s="2">
        <f t="shared" si="374"/>
        <v>2</v>
      </c>
      <c r="D5898" s="2" t="str">
        <f t="shared" si="375"/>
        <v>Tue</v>
      </c>
      <c r="E5898" s="34">
        <v>43473</v>
      </c>
      <c r="F5898" s="30">
        <v>53251</v>
      </c>
      <c r="G5898" s="2" t="s">
        <v>250</v>
      </c>
      <c r="H5898" s="30" t="s">
        <v>3306</v>
      </c>
      <c r="I5898" s="2">
        <v>9</v>
      </c>
      <c r="J5898" s="30" t="s">
        <v>1848</v>
      </c>
      <c r="K5898" s="2" t="s">
        <v>1429</v>
      </c>
      <c r="L5898" s="30">
        <v>1768</v>
      </c>
      <c r="M5898" s="2">
        <v>68</v>
      </c>
      <c r="N5898" s="2">
        <v>4</v>
      </c>
      <c r="O5898" s="31">
        <v>0</v>
      </c>
    </row>
    <row r="5899" spans="1:15" x14ac:dyDescent="0.25">
      <c r="A5899" s="2">
        <f t="shared" si="372"/>
        <v>2019</v>
      </c>
      <c r="B5899" s="2" t="str">
        <f t="shared" si="373"/>
        <v>Jan</v>
      </c>
      <c r="C5899" s="2">
        <f t="shared" si="374"/>
        <v>2</v>
      </c>
      <c r="D5899" s="2" t="str">
        <f t="shared" si="375"/>
        <v>Tue</v>
      </c>
      <c r="E5899" s="34">
        <v>43473</v>
      </c>
      <c r="F5899" s="30">
        <v>53251</v>
      </c>
      <c r="G5899" s="2" t="s">
        <v>250</v>
      </c>
      <c r="H5899" s="30" t="s">
        <v>3306</v>
      </c>
      <c r="I5899" s="2">
        <v>9</v>
      </c>
      <c r="J5899" s="30" t="s">
        <v>2066</v>
      </c>
      <c r="K5899" s="2" t="s">
        <v>1429</v>
      </c>
      <c r="L5899" s="30">
        <v>1768</v>
      </c>
      <c r="M5899" s="2">
        <v>68</v>
      </c>
      <c r="N5899" s="2">
        <v>4</v>
      </c>
      <c r="O5899" s="31">
        <v>0</v>
      </c>
    </row>
    <row r="5900" spans="1:15" x14ac:dyDescent="0.25">
      <c r="A5900" s="2">
        <f t="shared" si="372"/>
        <v>2019</v>
      </c>
      <c r="B5900" s="2" t="str">
        <f t="shared" si="373"/>
        <v>Jan</v>
      </c>
      <c r="C5900" s="2">
        <f t="shared" si="374"/>
        <v>2</v>
      </c>
      <c r="D5900" s="2" t="str">
        <f t="shared" si="375"/>
        <v>Tue</v>
      </c>
      <c r="E5900" s="34">
        <v>43473</v>
      </c>
      <c r="F5900" s="30">
        <v>53251</v>
      </c>
      <c r="G5900" s="2" t="s">
        <v>250</v>
      </c>
      <c r="H5900" s="30" t="s">
        <v>3306</v>
      </c>
      <c r="I5900" s="2">
        <v>9</v>
      </c>
      <c r="J5900" s="30" t="s">
        <v>3248</v>
      </c>
      <c r="K5900" s="2" t="s">
        <v>1429</v>
      </c>
      <c r="L5900" s="30">
        <v>1768</v>
      </c>
      <c r="M5900" s="2">
        <v>68</v>
      </c>
      <c r="N5900" s="2">
        <v>4</v>
      </c>
      <c r="O5900" s="31">
        <v>0</v>
      </c>
    </row>
    <row r="5901" spans="1:15" x14ac:dyDescent="0.25">
      <c r="A5901" s="2">
        <f t="shared" si="372"/>
        <v>2019</v>
      </c>
      <c r="B5901" s="2" t="str">
        <f t="shared" si="373"/>
        <v>Jan</v>
      </c>
      <c r="C5901" s="2">
        <f t="shared" si="374"/>
        <v>2</v>
      </c>
      <c r="D5901" s="2" t="str">
        <f t="shared" si="375"/>
        <v>Tue</v>
      </c>
      <c r="E5901" s="34">
        <v>43473</v>
      </c>
      <c r="F5901" s="30">
        <v>53251</v>
      </c>
      <c r="G5901" s="2" t="s">
        <v>250</v>
      </c>
      <c r="H5901" s="30" t="s">
        <v>3306</v>
      </c>
      <c r="I5901" s="2">
        <v>9</v>
      </c>
      <c r="J5901" s="30" t="s">
        <v>3307</v>
      </c>
      <c r="K5901" s="2" t="s">
        <v>1429</v>
      </c>
      <c r="L5901" s="30">
        <v>1768</v>
      </c>
      <c r="M5901" s="2">
        <v>68</v>
      </c>
      <c r="N5901" s="2">
        <v>4</v>
      </c>
      <c r="O5901" s="31">
        <v>0</v>
      </c>
    </row>
    <row r="5902" spans="1:15" x14ac:dyDescent="0.25">
      <c r="A5902" s="2">
        <f t="shared" si="372"/>
        <v>2019</v>
      </c>
      <c r="B5902" s="2" t="str">
        <f t="shared" si="373"/>
        <v>Jan</v>
      </c>
      <c r="C5902" s="2">
        <f t="shared" si="374"/>
        <v>2</v>
      </c>
      <c r="D5902" s="2" t="str">
        <f t="shared" si="375"/>
        <v>Tue</v>
      </c>
      <c r="E5902" s="34">
        <v>43473</v>
      </c>
      <c r="F5902" s="30">
        <v>51980</v>
      </c>
      <c r="G5902" s="2" t="s">
        <v>2837</v>
      </c>
      <c r="H5902" s="30" t="s">
        <v>2838</v>
      </c>
      <c r="I5902" s="2">
        <v>39</v>
      </c>
      <c r="J5902" s="30" t="s">
        <v>1305</v>
      </c>
      <c r="K5902" s="2" t="s">
        <v>1257</v>
      </c>
      <c r="L5902" s="30">
        <v>4969</v>
      </c>
      <c r="M5902" s="2">
        <v>58</v>
      </c>
      <c r="N5902" s="2">
        <v>48</v>
      </c>
      <c r="O5902" s="31">
        <v>1.6550925925925926E-3</v>
      </c>
    </row>
    <row r="5903" spans="1:15" x14ac:dyDescent="0.25">
      <c r="A5903" s="2">
        <f t="shared" si="372"/>
        <v>2019</v>
      </c>
      <c r="B5903" s="2" t="str">
        <f t="shared" si="373"/>
        <v>Jan</v>
      </c>
      <c r="C5903" s="2">
        <f t="shared" si="374"/>
        <v>2</v>
      </c>
      <c r="D5903" s="2" t="str">
        <f t="shared" si="375"/>
        <v>Tue</v>
      </c>
      <c r="E5903" s="34">
        <v>43473</v>
      </c>
      <c r="F5903" s="30">
        <v>51980</v>
      </c>
      <c r="G5903" s="2" t="s">
        <v>2837</v>
      </c>
      <c r="H5903" s="30" t="s">
        <v>2838</v>
      </c>
      <c r="I5903" s="2">
        <v>39</v>
      </c>
      <c r="J5903" s="30" t="s">
        <v>1323</v>
      </c>
      <c r="K5903" s="2" t="s">
        <v>1272</v>
      </c>
      <c r="L5903" s="30">
        <v>4969</v>
      </c>
      <c r="M5903" s="2">
        <v>58</v>
      </c>
      <c r="N5903" s="2">
        <v>48</v>
      </c>
      <c r="O5903" s="31">
        <v>4.8206018518518523E-2</v>
      </c>
    </row>
    <row r="5904" spans="1:15" x14ac:dyDescent="0.25">
      <c r="A5904" s="2">
        <f t="shared" si="372"/>
        <v>2019</v>
      </c>
      <c r="B5904" s="2" t="str">
        <f t="shared" si="373"/>
        <v>Jan</v>
      </c>
      <c r="C5904" s="2">
        <f t="shared" si="374"/>
        <v>2</v>
      </c>
      <c r="D5904" s="2" t="str">
        <f t="shared" si="375"/>
        <v>Tue</v>
      </c>
      <c r="E5904" s="34">
        <v>43473</v>
      </c>
      <c r="F5904" s="30">
        <v>51980</v>
      </c>
      <c r="G5904" s="2" t="s">
        <v>2837</v>
      </c>
      <c r="H5904" s="30" t="s">
        <v>2838</v>
      </c>
      <c r="I5904" s="2">
        <v>39</v>
      </c>
      <c r="J5904" s="30" t="s">
        <v>1363</v>
      </c>
      <c r="K5904" s="2" t="s">
        <v>1429</v>
      </c>
      <c r="L5904" s="30">
        <v>4969</v>
      </c>
      <c r="M5904" s="2">
        <v>58</v>
      </c>
      <c r="N5904" s="2">
        <v>48</v>
      </c>
      <c r="O5904" s="31">
        <v>0.12924768518518517</v>
      </c>
    </row>
    <row r="5905" spans="1:15" x14ac:dyDescent="0.25">
      <c r="A5905" s="2">
        <f t="shared" si="372"/>
        <v>2019</v>
      </c>
      <c r="B5905" s="2" t="str">
        <f t="shared" si="373"/>
        <v>Jan</v>
      </c>
      <c r="C5905" s="2">
        <f t="shared" si="374"/>
        <v>2</v>
      </c>
      <c r="D5905" s="2" t="str">
        <f t="shared" si="375"/>
        <v>Tue</v>
      </c>
      <c r="E5905" s="34">
        <v>43473</v>
      </c>
      <c r="F5905" s="30">
        <v>51980</v>
      </c>
      <c r="G5905" s="2" t="s">
        <v>2837</v>
      </c>
      <c r="H5905" s="30" t="s">
        <v>2838</v>
      </c>
      <c r="I5905" s="2">
        <v>39</v>
      </c>
      <c r="J5905" s="30" t="s">
        <v>1372</v>
      </c>
      <c r="K5905" s="2" t="s">
        <v>1429</v>
      </c>
      <c r="L5905" s="30">
        <v>4969</v>
      </c>
      <c r="M5905" s="2">
        <v>58</v>
      </c>
      <c r="N5905" s="2">
        <v>48</v>
      </c>
      <c r="O5905" s="31">
        <v>0.12940972222222222</v>
      </c>
    </row>
    <row r="5906" spans="1:15" x14ac:dyDescent="0.25">
      <c r="A5906" s="2">
        <f t="shared" si="372"/>
        <v>2019</v>
      </c>
      <c r="B5906" s="2" t="str">
        <f t="shared" si="373"/>
        <v>Jan</v>
      </c>
      <c r="C5906" s="2">
        <f t="shared" si="374"/>
        <v>2</v>
      </c>
      <c r="D5906" s="2" t="str">
        <f t="shared" si="375"/>
        <v>Tue</v>
      </c>
      <c r="E5906" s="34">
        <v>43473</v>
      </c>
      <c r="F5906" s="30">
        <v>51980</v>
      </c>
      <c r="G5906" s="2" t="s">
        <v>2837</v>
      </c>
      <c r="H5906" s="30" t="s">
        <v>2838</v>
      </c>
      <c r="I5906" s="2">
        <v>39</v>
      </c>
      <c r="J5906" s="30" t="s">
        <v>1385</v>
      </c>
      <c r="K5906" s="2" t="s">
        <v>1348</v>
      </c>
      <c r="L5906" s="30">
        <v>4969</v>
      </c>
      <c r="M5906" s="2">
        <v>58</v>
      </c>
      <c r="N5906" s="2">
        <v>48</v>
      </c>
      <c r="O5906" s="31">
        <v>0.12998842592592594</v>
      </c>
    </row>
    <row r="5907" spans="1:15" x14ac:dyDescent="0.25">
      <c r="A5907" s="2">
        <f t="shared" si="372"/>
        <v>2019</v>
      </c>
      <c r="B5907" s="2" t="str">
        <f t="shared" si="373"/>
        <v>Jan</v>
      </c>
      <c r="C5907" s="2">
        <f t="shared" si="374"/>
        <v>2</v>
      </c>
      <c r="D5907" s="2" t="str">
        <f t="shared" si="375"/>
        <v>Tue</v>
      </c>
      <c r="E5907" s="34">
        <v>43473</v>
      </c>
      <c r="F5907" s="30">
        <v>51980</v>
      </c>
      <c r="G5907" s="2" t="s">
        <v>2837</v>
      </c>
      <c r="H5907" s="30" t="s">
        <v>2838</v>
      </c>
      <c r="I5907" s="2">
        <v>39</v>
      </c>
      <c r="J5907" s="30" t="s">
        <v>2515</v>
      </c>
      <c r="K5907" s="2" t="s">
        <v>1429</v>
      </c>
      <c r="L5907" s="30">
        <v>4969</v>
      </c>
      <c r="M5907" s="2">
        <v>58</v>
      </c>
      <c r="N5907" s="2">
        <v>48</v>
      </c>
      <c r="O5907" s="31">
        <v>0.12729166666666666</v>
      </c>
    </row>
    <row r="5908" spans="1:15" x14ac:dyDescent="0.25">
      <c r="A5908" s="2">
        <f t="shared" si="372"/>
        <v>2019</v>
      </c>
      <c r="B5908" s="2" t="str">
        <f t="shared" si="373"/>
        <v>Jan</v>
      </c>
      <c r="C5908" s="2">
        <f t="shared" si="374"/>
        <v>2</v>
      </c>
      <c r="D5908" s="2" t="str">
        <f t="shared" si="375"/>
        <v>Tue</v>
      </c>
      <c r="E5908" s="34">
        <v>43473</v>
      </c>
      <c r="F5908" s="30">
        <v>51980</v>
      </c>
      <c r="G5908" s="2" t="s">
        <v>2837</v>
      </c>
      <c r="H5908" s="30" t="s">
        <v>2838</v>
      </c>
      <c r="I5908" s="2">
        <v>39</v>
      </c>
      <c r="J5908" s="30" t="s">
        <v>2516</v>
      </c>
      <c r="K5908" s="2" t="s">
        <v>1429</v>
      </c>
      <c r="L5908" s="30">
        <v>4969</v>
      </c>
      <c r="M5908" s="2">
        <v>58</v>
      </c>
      <c r="N5908" s="2">
        <v>48</v>
      </c>
      <c r="O5908" s="31">
        <v>0.1273148148148148</v>
      </c>
    </row>
    <row r="5909" spans="1:15" x14ac:dyDescent="0.25">
      <c r="A5909" s="2">
        <f t="shared" si="372"/>
        <v>2019</v>
      </c>
      <c r="B5909" s="2" t="str">
        <f t="shared" si="373"/>
        <v>Jan</v>
      </c>
      <c r="C5909" s="2">
        <f t="shared" si="374"/>
        <v>2</v>
      </c>
      <c r="D5909" s="2" t="str">
        <f t="shared" si="375"/>
        <v>Tue</v>
      </c>
      <c r="E5909" s="34">
        <v>43473</v>
      </c>
      <c r="F5909" s="30">
        <v>53254</v>
      </c>
      <c r="G5909" s="2" t="s">
        <v>604</v>
      </c>
      <c r="H5909" s="30" t="s">
        <v>2839</v>
      </c>
      <c r="I5909" s="2">
        <v>14</v>
      </c>
      <c r="J5909" s="30" t="s">
        <v>1258</v>
      </c>
      <c r="K5909" s="2" t="s">
        <v>1429</v>
      </c>
      <c r="L5909" s="30">
        <v>1896</v>
      </c>
      <c r="M5909" s="2">
        <v>121</v>
      </c>
      <c r="N5909" s="2">
        <v>9</v>
      </c>
      <c r="O5909" s="31">
        <v>0.11752314814814814</v>
      </c>
    </row>
    <row r="5910" spans="1:15" x14ac:dyDescent="0.25">
      <c r="A5910" s="2">
        <f t="shared" si="372"/>
        <v>2019</v>
      </c>
      <c r="B5910" s="2" t="str">
        <f t="shared" si="373"/>
        <v>Jan</v>
      </c>
      <c r="C5910" s="2">
        <f t="shared" si="374"/>
        <v>2</v>
      </c>
      <c r="D5910" s="2" t="str">
        <f t="shared" si="375"/>
        <v>Tue</v>
      </c>
      <c r="E5910" s="34">
        <v>43473</v>
      </c>
      <c r="F5910" s="30">
        <v>53254</v>
      </c>
      <c r="G5910" s="2" t="s">
        <v>604</v>
      </c>
      <c r="H5910" s="30" t="s">
        <v>2839</v>
      </c>
      <c r="I5910" s="2">
        <v>14</v>
      </c>
      <c r="J5910" s="30" t="s">
        <v>1877</v>
      </c>
      <c r="K5910" s="2" t="s">
        <v>1264</v>
      </c>
      <c r="L5910" s="30">
        <v>1896</v>
      </c>
      <c r="M5910" s="2">
        <v>121</v>
      </c>
      <c r="N5910" s="2">
        <v>9</v>
      </c>
      <c r="O5910" s="31">
        <v>0.11766203703703704</v>
      </c>
    </row>
    <row r="5911" spans="1:15" x14ac:dyDescent="0.25">
      <c r="A5911" s="2">
        <f t="shared" si="372"/>
        <v>2019</v>
      </c>
      <c r="B5911" s="2" t="str">
        <f t="shared" si="373"/>
        <v>Jan</v>
      </c>
      <c r="C5911" s="2">
        <f t="shared" si="374"/>
        <v>2</v>
      </c>
      <c r="D5911" s="2" t="str">
        <f t="shared" si="375"/>
        <v>Tue</v>
      </c>
      <c r="E5911" s="34">
        <v>43473</v>
      </c>
      <c r="F5911" s="30">
        <v>53254</v>
      </c>
      <c r="G5911" s="2" t="s">
        <v>604</v>
      </c>
      <c r="H5911" s="30" t="s">
        <v>2839</v>
      </c>
      <c r="I5911" s="2">
        <v>14</v>
      </c>
      <c r="J5911" s="30" t="s">
        <v>1864</v>
      </c>
      <c r="K5911" s="2" t="s">
        <v>1429</v>
      </c>
      <c r="L5911" s="30">
        <v>1896</v>
      </c>
      <c r="M5911" s="2">
        <v>121</v>
      </c>
      <c r="N5911" s="2">
        <v>9</v>
      </c>
      <c r="O5911" s="31">
        <v>0.11739583333333332</v>
      </c>
    </row>
    <row r="5912" spans="1:15" x14ac:dyDescent="0.25">
      <c r="A5912" s="2">
        <f t="shared" si="372"/>
        <v>2019</v>
      </c>
      <c r="B5912" s="2" t="str">
        <f t="shared" si="373"/>
        <v>Jan</v>
      </c>
      <c r="C5912" s="2">
        <f t="shared" si="374"/>
        <v>2</v>
      </c>
      <c r="D5912" s="2" t="str">
        <f t="shared" si="375"/>
        <v>Tue</v>
      </c>
      <c r="E5912" s="34">
        <v>43473</v>
      </c>
      <c r="F5912" s="30">
        <v>53254</v>
      </c>
      <c r="G5912" s="2" t="s">
        <v>604</v>
      </c>
      <c r="H5912" s="30" t="s">
        <v>2839</v>
      </c>
      <c r="I5912" s="2">
        <v>14</v>
      </c>
      <c r="J5912" s="30" t="s">
        <v>1935</v>
      </c>
      <c r="K5912" s="2" t="s">
        <v>1264</v>
      </c>
      <c r="L5912" s="30">
        <v>1896</v>
      </c>
      <c r="M5912" s="2">
        <v>121</v>
      </c>
      <c r="N5912" s="2">
        <v>9</v>
      </c>
      <c r="O5912" s="31">
        <v>0.11730324074074074</v>
      </c>
    </row>
    <row r="5913" spans="1:15" x14ac:dyDescent="0.25">
      <c r="A5913" s="2">
        <f t="shared" si="372"/>
        <v>2019</v>
      </c>
      <c r="B5913" s="2" t="str">
        <f t="shared" si="373"/>
        <v>Jan</v>
      </c>
      <c r="C5913" s="2">
        <f t="shared" si="374"/>
        <v>2</v>
      </c>
      <c r="D5913" s="2" t="str">
        <f t="shared" si="375"/>
        <v>Tue</v>
      </c>
      <c r="E5913" s="34">
        <v>43473</v>
      </c>
      <c r="F5913" s="30" t="s">
        <v>2840</v>
      </c>
      <c r="G5913" s="2" t="s">
        <v>2841</v>
      </c>
      <c r="H5913" s="30" t="s">
        <v>2842</v>
      </c>
      <c r="I5913" s="2">
        <v>20</v>
      </c>
      <c r="J5913" s="30" t="s">
        <v>1306</v>
      </c>
      <c r="K5913" s="2" t="s">
        <v>1272</v>
      </c>
      <c r="L5913" s="30">
        <v>2614</v>
      </c>
      <c r="M5913" s="2">
        <v>14</v>
      </c>
      <c r="N5913" s="2">
        <v>28</v>
      </c>
      <c r="O5913" s="31">
        <v>3.9409722222222221E-2</v>
      </c>
    </row>
    <row r="5914" spans="1:15" x14ac:dyDescent="0.25">
      <c r="A5914" s="2">
        <f t="shared" si="372"/>
        <v>2019</v>
      </c>
      <c r="B5914" s="2" t="str">
        <f t="shared" si="373"/>
        <v>Jan</v>
      </c>
      <c r="C5914" s="2">
        <f t="shared" si="374"/>
        <v>2</v>
      </c>
      <c r="D5914" s="2" t="str">
        <f t="shared" si="375"/>
        <v>Tue</v>
      </c>
      <c r="E5914" s="34">
        <v>43473</v>
      </c>
      <c r="F5914" s="30" t="s">
        <v>2840</v>
      </c>
      <c r="G5914" s="2" t="s">
        <v>2841</v>
      </c>
      <c r="H5914" s="30" t="s">
        <v>2842</v>
      </c>
      <c r="I5914" s="2">
        <v>20</v>
      </c>
      <c r="J5914" s="30" t="s">
        <v>1323</v>
      </c>
      <c r="K5914" s="2" t="s">
        <v>1275</v>
      </c>
      <c r="L5914" s="30">
        <v>2614</v>
      </c>
      <c r="M5914" s="2">
        <v>14</v>
      </c>
      <c r="N5914" s="2">
        <v>28</v>
      </c>
      <c r="O5914" s="31">
        <v>1.7210648148148149E-2</v>
      </c>
    </row>
    <row r="5915" spans="1:15" x14ac:dyDescent="0.25">
      <c r="A5915" s="2">
        <f t="shared" si="372"/>
        <v>2019</v>
      </c>
      <c r="B5915" s="2" t="str">
        <f t="shared" si="373"/>
        <v>Jan</v>
      </c>
      <c r="C5915" s="2">
        <f t="shared" si="374"/>
        <v>2</v>
      </c>
      <c r="D5915" s="2" t="str">
        <f t="shared" si="375"/>
        <v>Tue</v>
      </c>
      <c r="E5915" s="34">
        <v>43473</v>
      </c>
      <c r="F5915" s="30" t="s">
        <v>2840</v>
      </c>
      <c r="G5915" s="2" t="s">
        <v>2841</v>
      </c>
      <c r="H5915" s="30" t="s">
        <v>2842</v>
      </c>
      <c r="I5915" s="2">
        <v>20</v>
      </c>
      <c r="J5915" s="30" t="s">
        <v>1380</v>
      </c>
      <c r="K5915" s="2" t="s">
        <v>1264</v>
      </c>
      <c r="L5915" s="30">
        <v>2614</v>
      </c>
      <c r="M5915" s="2">
        <v>14</v>
      </c>
      <c r="N5915" s="2">
        <v>28</v>
      </c>
      <c r="O5915" s="31">
        <v>3.8252314814814815E-2</v>
      </c>
    </row>
    <row r="5916" spans="1:15" x14ac:dyDescent="0.25">
      <c r="A5916" s="2">
        <f t="shared" si="372"/>
        <v>2019</v>
      </c>
      <c r="B5916" s="2" t="str">
        <f t="shared" si="373"/>
        <v>Jan</v>
      </c>
      <c r="C5916" s="2">
        <f t="shared" si="374"/>
        <v>2</v>
      </c>
      <c r="D5916" s="2" t="str">
        <f t="shared" si="375"/>
        <v>Tue</v>
      </c>
      <c r="E5916" s="34">
        <v>43473</v>
      </c>
      <c r="F5916" s="30" t="s">
        <v>2840</v>
      </c>
      <c r="G5916" s="2" t="s">
        <v>2841</v>
      </c>
      <c r="H5916" s="30" t="s">
        <v>2842</v>
      </c>
      <c r="I5916" s="2">
        <v>20</v>
      </c>
      <c r="J5916" s="30" t="s">
        <v>1385</v>
      </c>
      <c r="K5916" s="2" t="s">
        <v>1348</v>
      </c>
      <c r="L5916" s="30">
        <v>2614</v>
      </c>
      <c r="M5916" s="2">
        <v>14</v>
      </c>
      <c r="N5916" s="2">
        <v>28</v>
      </c>
      <c r="O5916" s="31">
        <v>3.858796296296297E-2</v>
      </c>
    </row>
    <row r="5917" spans="1:15" x14ac:dyDescent="0.25">
      <c r="A5917" s="2">
        <f t="shared" si="372"/>
        <v>2019</v>
      </c>
      <c r="B5917" s="2" t="str">
        <f t="shared" si="373"/>
        <v>Jan</v>
      </c>
      <c r="C5917" s="2">
        <f t="shared" si="374"/>
        <v>2</v>
      </c>
      <c r="D5917" s="2" t="str">
        <f t="shared" si="375"/>
        <v>Tue</v>
      </c>
      <c r="E5917" s="34">
        <v>43473</v>
      </c>
      <c r="F5917" s="30" t="s">
        <v>2840</v>
      </c>
      <c r="G5917" s="2" t="s">
        <v>2841</v>
      </c>
      <c r="H5917" s="30" t="s">
        <v>2842</v>
      </c>
      <c r="I5917" s="2">
        <v>20</v>
      </c>
      <c r="J5917" s="30" t="s">
        <v>1920</v>
      </c>
      <c r="K5917" s="2" t="s">
        <v>1275</v>
      </c>
      <c r="L5917" s="30">
        <v>2614</v>
      </c>
      <c r="M5917" s="2">
        <v>14</v>
      </c>
      <c r="N5917" s="2">
        <v>28</v>
      </c>
      <c r="O5917" s="31">
        <v>1.7337962962962961E-2</v>
      </c>
    </row>
    <row r="5918" spans="1:15" x14ac:dyDescent="0.25">
      <c r="A5918" s="2">
        <f t="shared" si="372"/>
        <v>2019</v>
      </c>
      <c r="B5918" s="2" t="str">
        <f t="shared" si="373"/>
        <v>Jan</v>
      </c>
      <c r="C5918" s="2">
        <f t="shared" si="374"/>
        <v>2</v>
      </c>
      <c r="D5918" s="2" t="str">
        <f t="shared" si="375"/>
        <v>Tue</v>
      </c>
      <c r="E5918" s="34">
        <v>43473</v>
      </c>
      <c r="F5918" s="30">
        <v>50365</v>
      </c>
      <c r="G5918" s="2" t="s">
        <v>31</v>
      </c>
      <c r="H5918" s="30" t="s">
        <v>2843</v>
      </c>
      <c r="I5918" s="2">
        <v>3</v>
      </c>
      <c r="J5918" s="30" t="s">
        <v>1293</v>
      </c>
      <c r="K5918" s="2" t="s">
        <v>1429</v>
      </c>
      <c r="L5918" s="30">
        <v>73</v>
      </c>
      <c r="M5918" s="2">
        <v>12</v>
      </c>
      <c r="N5918" s="2">
        <v>8</v>
      </c>
      <c r="O5918" s="31">
        <v>5.2245370370370366E-2</v>
      </c>
    </row>
    <row r="5919" spans="1:15" x14ac:dyDescent="0.25">
      <c r="A5919" s="2">
        <f t="shared" si="372"/>
        <v>2019</v>
      </c>
      <c r="B5919" s="2" t="str">
        <f t="shared" si="373"/>
        <v>Jan</v>
      </c>
      <c r="C5919" s="2">
        <f t="shared" si="374"/>
        <v>2</v>
      </c>
      <c r="D5919" s="2" t="str">
        <f t="shared" si="375"/>
        <v>Tue</v>
      </c>
      <c r="E5919" s="34">
        <v>43473</v>
      </c>
      <c r="F5919" s="30">
        <v>50365</v>
      </c>
      <c r="G5919" s="2" t="s">
        <v>31</v>
      </c>
      <c r="H5919" s="30" t="s">
        <v>2843</v>
      </c>
      <c r="I5919" s="2">
        <v>3</v>
      </c>
      <c r="J5919" s="30" t="s">
        <v>1265</v>
      </c>
      <c r="K5919" s="2" t="s">
        <v>1429</v>
      </c>
      <c r="L5919" s="30">
        <v>73</v>
      </c>
      <c r="M5919" s="2">
        <v>12</v>
      </c>
      <c r="N5919" s="2">
        <v>8</v>
      </c>
      <c r="O5919" s="31">
        <v>4.2326388888888893E-2</v>
      </c>
    </row>
    <row r="5920" spans="1:15" x14ac:dyDescent="0.25">
      <c r="A5920" s="2">
        <f t="shared" si="372"/>
        <v>2019</v>
      </c>
      <c r="B5920" s="2" t="str">
        <f t="shared" si="373"/>
        <v>Jan</v>
      </c>
      <c r="C5920" s="2">
        <f t="shared" si="374"/>
        <v>2</v>
      </c>
      <c r="D5920" s="2" t="str">
        <f t="shared" si="375"/>
        <v>Tue</v>
      </c>
      <c r="E5920" s="34">
        <v>43473</v>
      </c>
      <c r="F5920" s="30">
        <v>50365</v>
      </c>
      <c r="G5920" s="2" t="s">
        <v>31</v>
      </c>
      <c r="H5920" s="30" t="s">
        <v>2843</v>
      </c>
      <c r="I5920" s="2">
        <v>3</v>
      </c>
      <c r="J5920" s="30" t="s">
        <v>1323</v>
      </c>
      <c r="K5920" s="2" t="s">
        <v>1275</v>
      </c>
      <c r="L5920" s="30">
        <v>73</v>
      </c>
      <c r="M5920" s="2">
        <v>12</v>
      </c>
      <c r="N5920" s="2">
        <v>8</v>
      </c>
      <c r="O5920" s="31">
        <v>7.719907407407408E-3</v>
      </c>
    </row>
    <row r="5921" spans="1:15" x14ac:dyDescent="0.25">
      <c r="A5921" s="2">
        <f t="shared" si="372"/>
        <v>2019</v>
      </c>
      <c r="B5921" s="2" t="str">
        <f t="shared" si="373"/>
        <v>Jan</v>
      </c>
      <c r="C5921" s="2">
        <f t="shared" si="374"/>
        <v>2</v>
      </c>
      <c r="D5921" s="2" t="str">
        <f t="shared" si="375"/>
        <v>Tue</v>
      </c>
      <c r="E5921" s="34">
        <v>43473</v>
      </c>
      <c r="F5921" s="30">
        <v>50365</v>
      </c>
      <c r="G5921" s="2" t="s">
        <v>31</v>
      </c>
      <c r="H5921" s="30" t="s">
        <v>2843</v>
      </c>
      <c r="I5921" s="2">
        <v>3</v>
      </c>
      <c r="J5921" s="30" t="s">
        <v>1966</v>
      </c>
      <c r="K5921" s="2" t="s">
        <v>1264</v>
      </c>
      <c r="L5921" s="30">
        <v>73</v>
      </c>
      <c r="M5921" s="2">
        <v>12</v>
      </c>
      <c r="N5921" s="2">
        <v>8</v>
      </c>
      <c r="O5921" s="31">
        <v>5.2384259259259262E-2</v>
      </c>
    </row>
    <row r="5922" spans="1:15" x14ac:dyDescent="0.25">
      <c r="A5922" s="2">
        <f t="shared" si="372"/>
        <v>2019</v>
      </c>
      <c r="B5922" s="2" t="str">
        <f t="shared" si="373"/>
        <v>Jan</v>
      </c>
      <c r="C5922" s="2">
        <f t="shared" si="374"/>
        <v>2</v>
      </c>
      <c r="D5922" s="2" t="str">
        <f t="shared" si="375"/>
        <v>Tue</v>
      </c>
      <c r="E5922" s="34">
        <v>43473</v>
      </c>
      <c r="F5922" s="30">
        <v>50263</v>
      </c>
      <c r="G5922" s="2" t="s">
        <v>180</v>
      </c>
      <c r="H5922" s="30" t="s">
        <v>2844</v>
      </c>
      <c r="I5922" s="2">
        <v>3</v>
      </c>
      <c r="J5922" s="30" t="s">
        <v>2014</v>
      </c>
      <c r="K5922" s="2" t="s">
        <v>1264</v>
      </c>
      <c r="L5922" s="30">
        <v>264</v>
      </c>
      <c r="M5922" s="2">
        <v>25</v>
      </c>
      <c r="N5922" s="2">
        <v>2</v>
      </c>
      <c r="O5922" s="31">
        <v>7.4421296296296291E-2</v>
      </c>
    </row>
    <row r="5923" spans="1:15" x14ac:dyDescent="0.25">
      <c r="A5923" s="2">
        <f t="shared" si="372"/>
        <v>2019</v>
      </c>
      <c r="B5923" s="2" t="str">
        <f t="shared" si="373"/>
        <v>Jan</v>
      </c>
      <c r="C5923" s="2">
        <f t="shared" si="374"/>
        <v>2</v>
      </c>
      <c r="D5923" s="2" t="str">
        <f t="shared" si="375"/>
        <v>Tue</v>
      </c>
      <c r="E5923" s="34">
        <v>43473</v>
      </c>
      <c r="F5923" s="30">
        <v>50263</v>
      </c>
      <c r="G5923" s="2" t="s">
        <v>180</v>
      </c>
      <c r="H5923" s="30" t="s">
        <v>2844</v>
      </c>
      <c r="I5923" s="2">
        <v>3</v>
      </c>
      <c r="J5923" s="30" t="s">
        <v>2562</v>
      </c>
      <c r="K5923" s="2" t="s">
        <v>1429</v>
      </c>
      <c r="L5923" s="30">
        <v>264</v>
      </c>
      <c r="M5923" s="2">
        <v>25</v>
      </c>
      <c r="N5923" s="2">
        <v>2</v>
      </c>
      <c r="O5923" s="31">
        <v>8.2303240740740746E-2</v>
      </c>
    </row>
    <row r="5924" spans="1:15" x14ac:dyDescent="0.25">
      <c r="A5924" s="2">
        <f t="shared" si="372"/>
        <v>2019</v>
      </c>
      <c r="B5924" s="2" t="str">
        <f t="shared" si="373"/>
        <v>Jan</v>
      </c>
      <c r="C5924" s="2">
        <f t="shared" si="374"/>
        <v>2</v>
      </c>
      <c r="D5924" s="2" t="str">
        <f t="shared" si="375"/>
        <v>Tue</v>
      </c>
      <c r="E5924" s="34">
        <v>43473</v>
      </c>
      <c r="F5924" s="30">
        <v>50263</v>
      </c>
      <c r="G5924" s="2" t="s">
        <v>180</v>
      </c>
      <c r="H5924" s="30" t="s">
        <v>2844</v>
      </c>
      <c r="I5924" s="2">
        <v>3</v>
      </c>
      <c r="J5924" s="30" t="s">
        <v>3308</v>
      </c>
      <c r="K5924" s="2" t="s">
        <v>1429</v>
      </c>
      <c r="L5924" s="30">
        <v>264</v>
      </c>
      <c r="M5924" s="2">
        <v>25</v>
      </c>
      <c r="N5924" s="2">
        <v>2</v>
      </c>
      <c r="O5924" s="31">
        <v>8.2002314814814806E-2</v>
      </c>
    </row>
    <row r="5925" spans="1:15" x14ac:dyDescent="0.25">
      <c r="A5925" s="2">
        <f t="shared" si="372"/>
        <v>2019</v>
      </c>
      <c r="B5925" s="2" t="str">
        <f t="shared" si="373"/>
        <v>Jan</v>
      </c>
      <c r="C5925" s="2">
        <f t="shared" si="374"/>
        <v>2</v>
      </c>
      <c r="D5925" s="2" t="str">
        <f t="shared" si="375"/>
        <v>Tue</v>
      </c>
      <c r="E5925" s="34">
        <v>43473</v>
      </c>
      <c r="F5925" s="30" t="s">
        <v>2845</v>
      </c>
      <c r="G5925" s="2" t="s">
        <v>2846</v>
      </c>
      <c r="H5925" s="30" t="s">
        <v>2847</v>
      </c>
      <c r="I5925" s="2">
        <v>32</v>
      </c>
      <c r="J5925" s="30" t="s">
        <v>1292</v>
      </c>
      <c r="K5925" s="2" t="s">
        <v>1264</v>
      </c>
      <c r="L5925" s="30">
        <v>2344</v>
      </c>
      <c r="M5925" s="2">
        <v>165</v>
      </c>
      <c r="N5925" s="2">
        <v>0</v>
      </c>
      <c r="O5925" s="31">
        <v>0.13086805555555556</v>
      </c>
    </row>
    <row r="5926" spans="1:15" x14ac:dyDescent="0.25">
      <c r="A5926" s="2">
        <f t="shared" si="372"/>
        <v>2019</v>
      </c>
      <c r="B5926" s="2" t="str">
        <f t="shared" si="373"/>
        <v>Jan</v>
      </c>
      <c r="C5926" s="2">
        <f t="shared" si="374"/>
        <v>2</v>
      </c>
      <c r="D5926" s="2" t="str">
        <f t="shared" si="375"/>
        <v>Tue</v>
      </c>
      <c r="E5926" s="34">
        <v>43473</v>
      </c>
      <c r="F5926" s="30" t="s">
        <v>2845</v>
      </c>
      <c r="G5926" s="2" t="s">
        <v>2846</v>
      </c>
      <c r="H5926" s="30" t="s">
        <v>2847</v>
      </c>
      <c r="I5926" s="2">
        <v>32</v>
      </c>
      <c r="J5926" s="30" t="s">
        <v>1308</v>
      </c>
      <c r="K5926" s="2" t="s">
        <v>1247</v>
      </c>
      <c r="L5926" s="30">
        <v>2344</v>
      </c>
      <c r="M5926" s="2">
        <v>165</v>
      </c>
      <c r="N5926" s="2">
        <v>0</v>
      </c>
      <c r="O5926" s="31">
        <v>0.13011574074074075</v>
      </c>
    </row>
    <row r="5927" spans="1:15" x14ac:dyDescent="0.25">
      <c r="A5927" s="2">
        <f t="shared" si="372"/>
        <v>2019</v>
      </c>
      <c r="B5927" s="2" t="str">
        <f t="shared" si="373"/>
        <v>Jan</v>
      </c>
      <c r="C5927" s="2">
        <f t="shared" si="374"/>
        <v>2</v>
      </c>
      <c r="D5927" s="2" t="str">
        <f t="shared" si="375"/>
        <v>Tue</v>
      </c>
      <c r="E5927" s="34">
        <v>43473</v>
      </c>
      <c r="F5927" s="30" t="s">
        <v>2845</v>
      </c>
      <c r="G5927" s="2" t="s">
        <v>2846</v>
      </c>
      <c r="H5927" s="30" t="s">
        <v>2847</v>
      </c>
      <c r="I5927" s="2">
        <v>32</v>
      </c>
      <c r="J5927" s="30" t="s">
        <v>1865</v>
      </c>
      <c r="K5927" s="2" t="s">
        <v>1247</v>
      </c>
      <c r="L5927" s="30">
        <v>2344</v>
      </c>
      <c r="M5927" s="2">
        <v>165</v>
      </c>
      <c r="N5927" s="2">
        <v>0</v>
      </c>
      <c r="O5927" s="31">
        <v>0.13174768518518518</v>
      </c>
    </row>
    <row r="5928" spans="1:15" x14ac:dyDescent="0.25">
      <c r="A5928" s="2">
        <f t="shared" si="372"/>
        <v>2019</v>
      </c>
      <c r="B5928" s="2" t="str">
        <f t="shared" si="373"/>
        <v>Jan</v>
      </c>
      <c r="C5928" s="2">
        <f t="shared" si="374"/>
        <v>2</v>
      </c>
      <c r="D5928" s="2" t="str">
        <f t="shared" si="375"/>
        <v>Tue</v>
      </c>
      <c r="E5928" s="34">
        <v>43473</v>
      </c>
      <c r="F5928" s="30" t="s">
        <v>2845</v>
      </c>
      <c r="G5928" s="2" t="s">
        <v>2846</v>
      </c>
      <c r="H5928" s="30" t="s">
        <v>2847</v>
      </c>
      <c r="I5928" s="2">
        <v>32</v>
      </c>
      <c r="J5928" s="30" t="s">
        <v>1916</v>
      </c>
      <c r="K5928" s="2" t="s">
        <v>1264</v>
      </c>
      <c r="L5928" s="30">
        <v>2344</v>
      </c>
      <c r="M5928" s="2">
        <v>165</v>
      </c>
      <c r="N5928" s="2">
        <v>0</v>
      </c>
      <c r="O5928" s="31">
        <v>0.13083333333333333</v>
      </c>
    </row>
    <row r="5929" spans="1:15" x14ac:dyDescent="0.25">
      <c r="A5929" s="2">
        <f t="shared" si="372"/>
        <v>2019</v>
      </c>
      <c r="B5929" s="2" t="str">
        <f t="shared" si="373"/>
        <v>Jan</v>
      </c>
      <c r="C5929" s="2">
        <f t="shared" si="374"/>
        <v>2</v>
      </c>
      <c r="D5929" s="2" t="str">
        <f t="shared" si="375"/>
        <v>Tue</v>
      </c>
      <c r="E5929" s="34">
        <v>43473</v>
      </c>
      <c r="F5929" s="30" t="s">
        <v>2845</v>
      </c>
      <c r="G5929" s="2" t="s">
        <v>2846</v>
      </c>
      <c r="H5929" s="30" t="s">
        <v>2847</v>
      </c>
      <c r="I5929" s="2">
        <v>32</v>
      </c>
      <c r="J5929" s="30" t="s">
        <v>1919</v>
      </c>
      <c r="K5929" s="2" t="s">
        <v>1247</v>
      </c>
      <c r="L5929" s="30">
        <v>2344</v>
      </c>
      <c r="M5929" s="2">
        <v>165</v>
      </c>
      <c r="N5929" s="2">
        <v>0</v>
      </c>
      <c r="O5929" s="31">
        <v>0.12626157407407407</v>
      </c>
    </row>
    <row r="5930" spans="1:15" x14ac:dyDescent="0.25">
      <c r="A5930" s="2">
        <f t="shared" si="372"/>
        <v>2019</v>
      </c>
      <c r="B5930" s="2" t="str">
        <f t="shared" si="373"/>
        <v>Jan</v>
      </c>
      <c r="C5930" s="2">
        <f t="shared" si="374"/>
        <v>2</v>
      </c>
      <c r="D5930" s="2" t="str">
        <f t="shared" si="375"/>
        <v>Tue</v>
      </c>
      <c r="E5930" s="34">
        <v>43473</v>
      </c>
      <c r="F5930" s="30" t="s">
        <v>2845</v>
      </c>
      <c r="G5930" s="2" t="s">
        <v>2846</v>
      </c>
      <c r="H5930" s="30" t="s">
        <v>2847</v>
      </c>
      <c r="I5930" s="2">
        <v>32</v>
      </c>
      <c r="J5930" s="30" t="s">
        <v>2028</v>
      </c>
      <c r="K5930" s="2" t="s">
        <v>1247</v>
      </c>
      <c r="L5930" s="30">
        <v>2344</v>
      </c>
      <c r="M5930" s="2">
        <v>165</v>
      </c>
      <c r="N5930" s="2">
        <v>0</v>
      </c>
      <c r="O5930" s="31">
        <v>0.1317824074074074</v>
      </c>
    </row>
    <row r="5931" spans="1:15" x14ac:dyDescent="0.25">
      <c r="A5931" s="2">
        <f t="shared" si="372"/>
        <v>2019</v>
      </c>
      <c r="B5931" s="2" t="str">
        <f t="shared" si="373"/>
        <v>Jan</v>
      </c>
      <c r="C5931" s="2">
        <f t="shared" si="374"/>
        <v>2</v>
      </c>
      <c r="D5931" s="2" t="str">
        <f t="shared" si="375"/>
        <v>Tue</v>
      </c>
      <c r="E5931" s="34">
        <v>43473</v>
      </c>
      <c r="F5931" s="30" t="s">
        <v>2845</v>
      </c>
      <c r="G5931" s="2" t="s">
        <v>2846</v>
      </c>
      <c r="H5931" s="30" t="s">
        <v>2847</v>
      </c>
      <c r="I5931" s="2">
        <v>32</v>
      </c>
      <c r="J5931" s="30" t="s">
        <v>2568</v>
      </c>
      <c r="K5931" s="2" t="s">
        <v>1247</v>
      </c>
      <c r="L5931" s="30">
        <v>2344</v>
      </c>
      <c r="M5931" s="2">
        <v>165</v>
      </c>
      <c r="N5931" s="2">
        <v>0</v>
      </c>
      <c r="O5931" s="31">
        <v>0.13104166666666667</v>
      </c>
    </row>
    <row r="5932" spans="1:15" x14ac:dyDescent="0.25">
      <c r="A5932" s="2">
        <f t="shared" si="372"/>
        <v>2019</v>
      </c>
      <c r="B5932" s="2" t="str">
        <f t="shared" si="373"/>
        <v>Jan</v>
      </c>
      <c r="C5932" s="2">
        <f t="shared" si="374"/>
        <v>2</v>
      </c>
      <c r="D5932" s="2" t="str">
        <f t="shared" si="375"/>
        <v>Tue</v>
      </c>
      <c r="E5932" s="34">
        <v>43473</v>
      </c>
      <c r="F5932" s="30" t="s">
        <v>2845</v>
      </c>
      <c r="G5932" s="2" t="s">
        <v>2846</v>
      </c>
      <c r="H5932" s="30" t="s">
        <v>2847</v>
      </c>
      <c r="I5932" s="2">
        <v>32</v>
      </c>
      <c r="J5932" s="30" t="s">
        <v>3231</v>
      </c>
      <c r="K5932" s="2" t="s">
        <v>1247</v>
      </c>
      <c r="L5932" s="30">
        <v>2344</v>
      </c>
      <c r="M5932" s="2">
        <v>165</v>
      </c>
      <c r="N5932" s="2">
        <v>0</v>
      </c>
      <c r="O5932" s="31">
        <v>0.12658564814814816</v>
      </c>
    </row>
    <row r="5933" spans="1:15" x14ac:dyDescent="0.25">
      <c r="A5933" s="2">
        <f t="shared" si="372"/>
        <v>2019</v>
      </c>
      <c r="B5933" s="2" t="str">
        <f t="shared" si="373"/>
        <v>Jan</v>
      </c>
      <c r="C5933" s="2">
        <f t="shared" si="374"/>
        <v>2</v>
      </c>
      <c r="D5933" s="2" t="str">
        <f t="shared" si="375"/>
        <v>Tue</v>
      </c>
      <c r="E5933" s="34">
        <v>43473</v>
      </c>
      <c r="F5933" s="30" t="s">
        <v>2845</v>
      </c>
      <c r="G5933" s="2" t="s">
        <v>2846</v>
      </c>
      <c r="H5933" s="30" t="s">
        <v>2847</v>
      </c>
      <c r="I5933" s="2">
        <v>32</v>
      </c>
      <c r="J5933" s="30" t="s">
        <v>3280</v>
      </c>
      <c r="K5933" s="2" t="s">
        <v>1247</v>
      </c>
      <c r="L5933" s="30">
        <v>2344</v>
      </c>
      <c r="M5933" s="2">
        <v>165</v>
      </c>
      <c r="N5933" s="2">
        <v>0</v>
      </c>
      <c r="O5933" s="31">
        <v>0.13047453703703704</v>
      </c>
    </row>
    <row r="5934" spans="1:15" x14ac:dyDescent="0.25">
      <c r="A5934" s="2">
        <f t="shared" si="372"/>
        <v>2019</v>
      </c>
      <c r="B5934" s="2" t="str">
        <f t="shared" si="373"/>
        <v>Jan</v>
      </c>
      <c r="C5934" s="2">
        <f t="shared" si="374"/>
        <v>2</v>
      </c>
      <c r="D5934" s="2" t="str">
        <f t="shared" si="375"/>
        <v>Tue</v>
      </c>
      <c r="E5934" s="34">
        <v>43473</v>
      </c>
      <c r="F5934" s="30" t="s">
        <v>2845</v>
      </c>
      <c r="G5934" s="2" t="s">
        <v>2846</v>
      </c>
      <c r="H5934" s="30" t="s">
        <v>2847</v>
      </c>
      <c r="I5934" s="2">
        <v>32</v>
      </c>
      <c r="J5934" s="30" t="s">
        <v>3309</v>
      </c>
      <c r="K5934" s="2" t="s">
        <v>1247</v>
      </c>
      <c r="L5934" s="30">
        <v>2344</v>
      </c>
      <c r="M5934" s="2">
        <v>165</v>
      </c>
      <c r="N5934" s="2">
        <v>0</v>
      </c>
      <c r="O5934" s="31">
        <v>0.12785879629629629</v>
      </c>
    </row>
    <row r="5935" spans="1:15" x14ac:dyDescent="0.25">
      <c r="A5935" s="2">
        <f t="shared" si="372"/>
        <v>2019</v>
      </c>
      <c r="B5935" s="2" t="str">
        <f t="shared" si="373"/>
        <v>Jan</v>
      </c>
      <c r="C5935" s="2">
        <f t="shared" si="374"/>
        <v>2</v>
      </c>
      <c r="D5935" s="2" t="str">
        <f t="shared" si="375"/>
        <v>Tue</v>
      </c>
      <c r="E5935" s="34">
        <v>43473</v>
      </c>
      <c r="F5935" s="30" t="s">
        <v>2845</v>
      </c>
      <c r="G5935" s="2" t="s">
        <v>2846</v>
      </c>
      <c r="H5935" s="30" t="s">
        <v>2847</v>
      </c>
      <c r="I5935" s="2">
        <v>32</v>
      </c>
      <c r="J5935" s="30" t="s">
        <v>3310</v>
      </c>
      <c r="K5935" s="2" t="s">
        <v>1247</v>
      </c>
      <c r="L5935" s="30">
        <v>2344</v>
      </c>
      <c r="M5935" s="2">
        <v>165</v>
      </c>
      <c r="N5935" s="2">
        <v>0</v>
      </c>
      <c r="O5935" s="31">
        <v>0.12792824074074075</v>
      </c>
    </row>
    <row r="5936" spans="1:15" x14ac:dyDescent="0.25">
      <c r="A5936" s="2">
        <f t="shared" ref="A5936:A5999" si="376">YEAR(E5936)</f>
        <v>2019</v>
      </c>
      <c r="B5936" s="2" t="str">
        <f t="shared" ref="B5936:B5999" si="377">TEXT(E5936,"MMM")</f>
        <v>Jan</v>
      </c>
      <c r="C5936" s="2">
        <f t="shared" ref="C5936:C5999" si="378">WEEKNUM(E5936)</f>
        <v>2</v>
      </c>
      <c r="D5936" s="2" t="str">
        <f t="shared" ref="D5936:D5999" si="379">TEXT(E5936,"DDD")</f>
        <v>Tue</v>
      </c>
      <c r="E5936" s="34">
        <v>43473</v>
      </c>
      <c r="F5936" s="30" t="s">
        <v>2845</v>
      </c>
      <c r="G5936" s="2" t="s">
        <v>2846</v>
      </c>
      <c r="H5936" s="30" t="s">
        <v>2847</v>
      </c>
      <c r="I5936" s="2">
        <v>32</v>
      </c>
      <c r="J5936" s="30" t="s">
        <v>3311</v>
      </c>
      <c r="K5936" s="2" t="s">
        <v>1257</v>
      </c>
      <c r="L5936" s="30">
        <v>2344</v>
      </c>
      <c r="M5936" s="2">
        <v>165</v>
      </c>
      <c r="N5936" s="2">
        <v>0</v>
      </c>
      <c r="O5936" s="31">
        <v>0.12562500000000001</v>
      </c>
    </row>
    <row r="5937" spans="1:15" x14ac:dyDescent="0.25">
      <c r="A5937" s="2">
        <f t="shared" si="376"/>
        <v>2019</v>
      </c>
      <c r="B5937" s="2" t="str">
        <f t="shared" si="377"/>
        <v>Jan</v>
      </c>
      <c r="C5937" s="2">
        <f t="shared" si="378"/>
        <v>2</v>
      </c>
      <c r="D5937" s="2" t="str">
        <f t="shared" si="379"/>
        <v>Tue</v>
      </c>
      <c r="E5937" s="34">
        <v>43473</v>
      </c>
      <c r="F5937" s="30" t="s">
        <v>3312</v>
      </c>
      <c r="G5937" s="2" t="s">
        <v>1050</v>
      </c>
      <c r="H5937" s="30" t="s">
        <v>3313</v>
      </c>
      <c r="I5937" s="2">
        <v>0</v>
      </c>
      <c r="J5937" s="30" t="s">
        <v>1447</v>
      </c>
      <c r="K5937" s="2" t="s">
        <v>1447</v>
      </c>
      <c r="L5937" s="30">
        <v>2</v>
      </c>
      <c r="M5937" s="2">
        <v>1</v>
      </c>
      <c r="N5937" s="2">
        <v>0</v>
      </c>
      <c r="O5937" s="31">
        <v>0</v>
      </c>
    </row>
    <row r="5938" spans="1:15" x14ac:dyDescent="0.25">
      <c r="A5938" s="2">
        <f t="shared" si="376"/>
        <v>2019</v>
      </c>
      <c r="B5938" s="2" t="str">
        <f t="shared" si="377"/>
        <v>Jan</v>
      </c>
      <c r="C5938" s="2">
        <f t="shared" si="378"/>
        <v>2</v>
      </c>
      <c r="D5938" s="2" t="str">
        <f t="shared" si="379"/>
        <v>Tue</v>
      </c>
      <c r="E5938" s="34">
        <v>43473</v>
      </c>
      <c r="F5938" s="30">
        <v>53466</v>
      </c>
      <c r="G5938" s="2" t="s">
        <v>910</v>
      </c>
      <c r="H5938" s="30" t="s">
        <v>2848</v>
      </c>
      <c r="I5938" s="2">
        <v>2</v>
      </c>
      <c r="J5938" s="30" t="s">
        <v>1323</v>
      </c>
      <c r="K5938" s="2" t="s">
        <v>1275</v>
      </c>
      <c r="L5938" s="30">
        <v>324</v>
      </c>
      <c r="M5938" s="2">
        <v>2</v>
      </c>
      <c r="N5938" s="2">
        <v>7</v>
      </c>
      <c r="O5938" s="31">
        <v>2.0775462962962964E-2</v>
      </c>
    </row>
    <row r="5939" spans="1:15" x14ac:dyDescent="0.25">
      <c r="A5939" s="2">
        <f t="shared" si="376"/>
        <v>2019</v>
      </c>
      <c r="B5939" s="2" t="str">
        <f t="shared" si="377"/>
        <v>Jan</v>
      </c>
      <c r="C5939" s="2">
        <f t="shared" si="378"/>
        <v>2</v>
      </c>
      <c r="D5939" s="2" t="str">
        <f t="shared" si="379"/>
        <v>Tue</v>
      </c>
      <c r="E5939" s="34">
        <v>43473</v>
      </c>
      <c r="F5939" s="30">
        <v>53466</v>
      </c>
      <c r="G5939" s="2" t="s">
        <v>910</v>
      </c>
      <c r="H5939" s="30" t="s">
        <v>2848</v>
      </c>
      <c r="I5939" s="2">
        <v>2</v>
      </c>
      <c r="J5939" s="30" t="s">
        <v>1935</v>
      </c>
      <c r="K5939" s="2" t="s">
        <v>1264</v>
      </c>
      <c r="L5939" s="30">
        <v>324</v>
      </c>
      <c r="M5939" s="2">
        <v>2</v>
      </c>
      <c r="N5939" s="2">
        <v>7</v>
      </c>
      <c r="O5939" s="31">
        <v>7.2916666666666659E-3</v>
      </c>
    </row>
    <row r="5940" spans="1:15" x14ac:dyDescent="0.25">
      <c r="A5940" s="2">
        <f t="shared" si="376"/>
        <v>2019</v>
      </c>
      <c r="B5940" s="2" t="str">
        <f t="shared" si="377"/>
        <v>Jan</v>
      </c>
      <c r="C5940" s="2">
        <f t="shared" si="378"/>
        <v>2</v>
      </c>
      <c r="D5940" s="2" t="str">
        <f t="shared" si="379"/>
        <v>Tue</v>
      </c>
      <c r="E5940" s="34">
        <v>43473</v>
      </c>
      <c r="F5940" s="30">
        <v>48032</v>
      </c>
      <c r="G5940" s="2" t="s">
        <v>2849</v>
      </c>
      <c r="H5940" s="30" t="s">
        <v>2850</v>
      </c>
      <c r="I5940" s="2">
        <v>1</v>
      </c>
      <c r="J5940" s="30" t="s">
        <v>1293</v>
      </c>
      <c r="K5940" s="2" t="s">
        <v>1429</v>
      </c>
      <c r="L5940" s="30">
        <v>72</v>
      </c>
      <c r="M5940" s="2">
        <v>1</v>
      </c>
      <c r="N5940" s="2">
        <v>2</v>
      </c>
      <c r="O5940" s="31">
        <v>7.6458333333333336E-2</v>
      </c>
    </row>
    <row r="5941" spans="1:15" x14ac:dyDescent="0.25">
      <c r="A5941" s="2">
        <f t="shared" si="376"/>
        <v>2019</v>
      </c>
      <c r="B5941" s="2" t="str">
        <f t="shared" si="377"/>
        <v>Jan</v>
      </c>
      <c r="C5941" s="2">
        <f t="shared" si="378"/>
        <v>2</v>
      </c>
      <c r="D5941" s="2" t="str">
        <f t="shared" si="379"/>
        <v>Tue</v>
      </c>
      <c r="E5941" s="34">
        <v>43473</v>
      </c>
      <c r="F5941" s="30">
        <v>48032</v>
      </c>
      <c r="G5941" s="2" t="s">
        <v>2849</v>
      </c>
      <c r="H5941" s="30" t="s">
        <v>2850</v>
      </c>
      <c r="I5941" s="2">
        <v>1</v>
      </c>
      <c r="J5941" s="30" t="s">
        <v>1935</v>
      </c>
      <c r="K5941" s="2" t="s">
        <v>1264</v>
      </c>
      <c r="L5941" s="30">
        <v>72</v>
      </c>
      <c r="M5941" s="2">
        <v>1</v>
      </c>
      <c r="N5941" s="2">
        <v>2</v>
      </c>
      <c r="O5941" s="31">
        <v>5.785879629629629E-2</v>
      </c>
    </row>
    <row r="5942" spans="1:15" x14ac:dyDescent="0.25">
      <c r="A5942" s="2">
        <f t="shared" si="376"/>
        <v>2019</v>
      </c>
      <c r="B5942" s="2" t="str">
        <f t="shared" si="377"/>
        <v>Jan</v>
      </c>
      <c r="C5942" s="2">
        <f t="shared" si="378"/>
        <v>2</v>
      </c>
      <c r="D5942" s="2" t="str">
        <f t="shared" si="379"/>
        <v>Tue</v>
      </c>
      <c r="E5942" s="34">
        <v>43473</v>
      </c>
      <c r="F5942" s="30" t="s">
        <v>2851</v>
      </c>
      <c r="G5942" s="2" t="s">
        <v>2852</v>
      </c>
      <c r="H5942" s="30" t="s">
        <v>2853</v>
      </c>
      <c r="I5942" s="2">
        <v>10</v>
      </c>
      <c r="J5942" s="30" t="s">
        <v>1306</v>
      </c>
      <c r="K5942" s="2" t="s">
        <v>1272</v>
      </c>
      <c r="L5942" s="30">
        <v>1512</v>
      </c>
      <c r="M5942" s="2">
        <v>1</v>
      </c>
      <c r="N5942" s="2">
        <v>28</v>
      </c>
      <c r="O5942" s="31">
        <v>2.1076388888888891E-2</v>
      </c>
    </row>
    <row r="5943" spans="1:15" x14ac:dyDescent="0.25">
      <c r="A5943" s="2">
        <f t="shared" si="376"/>
        <v>2019</v>
      </c>
      <c r="B5943" s="2" t="str">
        <f t="shared" si="377"/>
        <v>Jan</v>
      </c>
      <c r="C5943" s="2">
        <f t="shared" si="378"/>
        <v>2</v>
      </c>
      <c r="D5943" s="2" t="str">
        <f t="shared" si="379"/>
        <v>Tue</v>
      </c>
      <c r="E5943" s="34">
        <v>43473</v>
      </c>
      <c r="F5943" s="30" t="s">
        <v>2851</v>
      </c>
      <c r="G5943" s="2" t="s">
        <v>2852</v>
      </c>
      <c r="H5943" s="30" t="s">
        <v>2853</v>
      </c>
      <c r="I5943" s="2">
        <v>10</v>
      </c>
      <c r="J5943" s="30" t="s">
        <v>1323</v>
      </c>
      <c r="K5943" s="2" t="s">
        <v>1275</v>
      </c>
      <c r="L5943" s="30">
        <v>1512</v>
      </c>
      <c r="M5943" s="2">
        <v>1</v>
      </c>
      <c r="N5943" s="2">
        <v>28</v>
      </c>
      <c r="O5943" s="31">
        <v>2.0659722222222222E-2</v>
      </c>
    </row>
    <row r="5944" spans="1:15" x14ac:dyDescent="0.25">
      <c r="A5944" s="2">
        <f t="shared" si="376"/>
        <v>2019</v>
      </c>
      <c r="B5944" s="2" t="str">
        <f t="shared" si="377"/>
        <v>Jan</v>
      </c>
      <c r="C5944" s="2">
        <f t="shared" si="378"/>
        <v>2</v>
      </c>
      <c r="D5944" s="2" t="str">
        <f t="shared" si="379"/>
        <v>Tue</v>
      </c>
      <c r="E5944" s="34">
        <v>43473</v>
      </c>
      <c r="F5944" s="30" t="s">
        <v>2851</v>
      </c>
      <c r="G5944" s="2" t="s">
        <v>2852</v>
      </c>
      <c r="H5944" s="30" t="s">
        <v>2853</v>
      </c>
      <c r="I5944" s="2">
        <v>10</v>
      </c>
      <c r="J5944" s="30" t="s">
        <v>1380</v>
      </c>
      <c r="K5944" s="2" t="s">
        <v>1264</v>
      </c>
      <c r="L5944" s="30">
        <v>1512</v>
      </c>
      <c r="M5944" s="2">
        <v>1</v>
      </c>
      <c r="N5944" s="2">
        <v>28</v>
      </c>
      <c r="O5944" s="31">
        <v>2.0439814814814817E-2</v>
      </c>
    </row>
    <row r="5945" spans="1:15" x14ac:dyDescent="0.25">
      <c r="A5945" s="2">
        <f t="shared" si="376"/>
        <v>2019</v>
      </c>
      <c r="B5945" s="2" t="str">
        <f t="shared" si="377"/>
        <v>Jan</v>
      </c>
      <c r="C5945" s="2">
        <f t="shared" si="378"/>
        <v>2</v>
      </c>
      <c r="D5945" s="2" t="str">
        <f t="shared" si="379"/>
        <v>Tue</v>
      </c>
      <c r="E5945" s="34">
        <v>43473</v>
      </c>
      <c r="F5945" s="30" t="s">
        <v>2851</v>
      </c>
      <c r="G5945" s="2" t="s">
        <v>2852</v>
      </c>
      <c r="H5945" s="30" t="s">
        <v>2853</v>
      </c>
      <c r="I5945" s="2">
        <v>10</v>
      </c>
      <c r="J5945" s="30" t="s">
        <v>1385</v>
      </c>
      <c r="K5945" s="2" t="s">
        <v>1348</v>
      </c>
      <c r="L5945" s="30">
        <v>1512</v>
      </c>
      <c r="M5945" s="2">
        <v>1</v>
      </c>
      <c r="N5945" s="2">
        <v>28</v>
      </c>
      <c r="O5945" s="31">
        <v>2.0636574074074075E-2</v>
      </c>
    </row>
    <row r="5946" spans="1:15" x14ac:dyDescent="0.25">
      <c r="A5946" s="2">
        <f t="shared" si="376"/>
        <v>2019</v>
      </c>
      <c r="B5946" s="2" t="str">
        <f t="shared" si="377"/>
        <v>Jan</v>
      </c>
      <c r="C5946" s="2">
        <f t="shared" si="378"/>
        <v>2</v>
      </c>
      <c r="D5946" s="2" t="str">
        <f t="shared" si="379"/>
        <v>Tue</v>
      </c>
      <c r="E5946" s="34">
        <v>43473</v>
      </c>
      <c r="F5946" s="30" t="s">
        <v>2851</v>
      </c>
      <c r="G5946" s="2" t="s">
        <v>2852</v>
      </c>
      <c r="H5946" s="30" t="s">
        <v>2853</v>
      </c>
      <c r="I5946" s="2">
        <v>10</v>
      </c>
      <c r="J5946" s="30" t="s">
        <v>3314</v>
      </c>
      <c r="K5946" s="2" t="s">
        <v>1275</v>
      </c>
      <c r="L5946" s="30">
        <v>1512</v>
      </c>
      <c r="M5946" s="2">
        <v>1</v>
      </c>
      <c r="N5946" s="2">
        <v>28</v>
      </c>
      <c r="O5946" s="31">
        <v>1.2442129629629629E-2</v>
      </c>
    </row>
    <row r="5947" spans="1:15" x14ac:dyDescent="0.25">
      <c r="A5947" s="2">
        <f t="shared" si="376"/>
        <v>2019</v>
      </c>
      <c r="B5947" s="2" t="str">
        <f t="shared" si="377"/>
        <v>Jan</v>
      </c>
      <c r="C5947" s="2">
        <f t="shared" si="378"/>
        <v>2</v>
      </c>
      <c r="D5947" s="2" t="str">
        <f t="shared" si="379"/>
        <v>Tue</v>
      </c>
      <c r="E5947" s="34">
        <v>43473</v>
      </c>
      <c r="F5947" s="30">
        <v>53478</v>
      </c>
      <c r="G5947" s="2" t="s">
        <v>218</v>
      </c>
      <c r="H5947" s="30" t="s">
        <v>2854</v>
      </c>
      <c r="I5947" s="2">
        <v>25</v>
      </c>
      <c r="J5947" s="30" t="s">
        <v>1258</v>
      </c>
      <c r="K5947" s="2" t="s">
        <v>1355</v>
      </c>
      <c r="L5947" s="30">
        <v>56790</v>
      </c>
      <c r="M5947" s="2">
        <v>21</v>
      </c>
      <c r="N5947" s="2">
        <v>4</v>
      </c>
      <c r="O5947" s="31">
        <v>0.23979166666666665</v>
      </c>
    </row>
    <row r="5948" spans="1:15" x14ac:dyDescent="0.25">
      <c r="A5948" s="2">
        <f t="shared" si="376"/>
        <v>2019</v>
      </c>
      <c r="B5948" s="2" t="str">
        <f t="shared" si="377"/>
        <v>Jan</v>
      </c>
      <c r="C5948" s="2">
        <f t="shared" si="378"/>
        <v>2</v>
      </c>
      <c r="D5948" s="2" t="str">
        <f t="shared" si="379"/>
        <v>Tue</v>
      </c>
      <c r="E5948" s="34">
        <v>43473</v>
      </c>
      <c r="F5948" s="30">
        <v>53478</v>
      </c>
      <c r="G5948" s="2" t="s">
        <v>218</v>
      </c>
      <c r="H5948" s="30" t="s">
        <v>2854</v>
      </c>
      <c r="I5948" s="2">
        <v>25</v>
      </c>
      <c r="J5948" s="30" t="s">
        <v>1265</v>
      </c>
      <c r="K5948" s="2" t="s">
        <v>1429</v>
      </c>
      <c r="L5948" s="30">
        <v>56790</v>
      </c>
      <c r="M5948" s="2">
        <v>21</v>
      </c>
      <c r="N5948" s="2">
        <v>4</v>
      </c>
      <c r="O5948" s="31">
        <v>0.24054398148148148</v>
      </c>
    </row>
    <row r="5949" spans="1:15" x14ac:dyDescent="0.25">
      <c r="A5949" s="2">
        <f t="shared" si="376"/>
        <v>2019</v>
      </c>
      <c r="B5949" s="2" t="str">
        <f t="shared" si="377"/>
        <v>Jan</v>
      </c>
      <c r="C5949" s="2">
        <f t="shared" si="378"/>
        <v>2</v>
      </c>
      <c r="D5949" s="2" t="str">
        <f t="shared" si="379"/>
        <v>Tue</v>
      </c>
      <c r="E5949" s="34">
        <v>43473</v>
      </c>
      <c r="F5949" s="30">
        <v>53478</v>
      </c>
      <c r="G5949" s="2" t="s">
        <v>218</v>
      </c>
      <c r="H5949" s="30" t="s">
        <v>2854</v>
      </c>
      <c r="I5949" s="2">
        <v>25</v>
      </c>
      <c r="J5949" s="30" t="s">
        <v>1283</v>
      </c>
      <c r="K5949" s="2" t="s">
        <v>1264</v>
      </c>
      <c r="L5949" s="30">
        <v>56790</v>
      </c>
      <c r="M5949" s="2">
        <v>21</v>
      </c>
      <c r="N5949" s="2">
        <v>4</v>
      </c>
      <c r="O5949" s="31">
        <v>0.20761574074074074</v>
      </c>
    </row>
    <row r="5950" spans="1:15" x14ac:dyDescent="0.25">
      <c r="A5950" s="2">
        <f t="shared" si="376"/>
        <v>2019</v>
      </c>
      <c r="B5950" s="2" t="str">
        <f t="shared" si="377"/>
        <v>Jan</v>
      </c>
      <c r="C5950" s="2">
        <f t="shared" si="378"/>
        <v>2</v>
      </c>
      <c r="D5950" s="2" t="str">
        <f t="shared" si="379"/>
        <v>Tue</v>
      </c>
      <c r="E5950" s="34">
        <v>43473</v>
      </c>
      <c r="F5950" s="30">
        <v>53478</v>
      </c>
      <c r="G5950" s="2" t="s">
        <v>218</v>
      </c>
      <c r="H5950" s="30" t="s">
        <v>2854</v>
      </c>
      <c r="I5950" s="2">
        <v>25</v>
      </c>
      <c r="J5950" s="30" t="s">
        <v>1872</v>
      </c>
      <c r="K5950" s="2" t="s">
        <v>1355</v>
      </c>
      <c r="L5950" s="30">
        <v>56790</v>
      </c>
      <c r="M5950" s="2">
        <v>21</v>
      </c>
      <c r="N5950" s="2">
        <v>4</v>
      </c>
      <c r="O5950" s="31">
        <v>0.16245370370370371</v>
      </c>
    </row>
    <row r="5951" spans="1:15" x14ac:dyDescent="0.25">
      <c r="A5951" s="2">
        <f t="shared" si="376"/>
        <v>2019</v>
      </c>
      <c r="B5951" s="2" t="str">
        <f t="shared" si="377"/>
        <v>Jan</v>
      </c>
      <c r="C5951" s="2">
        <f t="shared" si="378"/>
        <v>2</v>
      </c>
      <c r="D5951" s="2" t="str">
        <f t="shared" si="379"/>
        <v>Tue</v>
      </c>
      <c r="E5951" s="34">
        <v>43473</v>
      </c>
      <c r="F5951" s="30">
        <v>53478</v>
      </c>
      <c r="G5951" s="2" t="s">
        <v>218</v>
      </c>
      <c r="H5951" s="30" t="s">
        <v>2854</v>
      </c>
      <c r="I5951" s="2">
        <v>25</v>
      </c>
      <c r="J5951" s="30" t="s">
        <v>1873</v>
      </c>
      <c r="K5951" s="2" t="s">
        <v>1257</v>
      </c>
      <c r="L5951" s="30">
        <v>56790</v>
      </c>
      <c r="M5951" s="2">
        <v>21</v>
      </c>
      <c r="N5951" s="2">
        <v>4</v>
      </c>
      <c r="O5951" s="31">
        <v>0.23359953703703704</v>
      </c>
    </row>
    <row r="5952" spans="1:15" x14ac:dyDescent="0.25">
      <c r="A5952" s="2">
        <f t="shared" si="376"/>
        <v>2019</v>
      </c>
      <c r="B5952" s="2" t="str">
        <f t="shared" si="377"/>
        <v>Jan</v>
      </c>
      <c r="C5952" s="2">
        <f t="shared" si="378"/>
        <v>2</v>
      </c>
      <c r="D5952" s="2" t="str">
        <f t="shared" si="379"/>
        <v>Tue</v>
      </c>
      <c r="E5952" s="34">
        <v>43473</v>
      </c>
      <c r="F5952" s="30">
        <v>53478</v>
      </c>
      <c r="G5952" s="2" t="s">
        <v>218</v>
      </c>
      <c r="H5952" s="30" t="s">
        <v>2854</v>
      </c>
      <c r="I5952" s="2">
        <v>25</v>
      </c>
      <c r="J5952" s="30" t="s">
        <v>1941</v>
      </c>
      <c r="K5952" s="2" t="s">
        <v>1355</v>
      </c>
      <c r="L5952" s="30">
        <v>56790</v>
      </c>
      <c r="M5952" s="2">
        <v>21</v>
      </c>
      <c r="N5952" s="2">
        <v>4</v>
      </c>
      <c r="O5952" s="31">
        <v>0.24020833333333333</v>
      </c>
    </row>
    <row r="5953" spans="1:15" x14ac:dyDescent="0.25">
      <c r="A5953" s="2">
        <f t="shared" si="376"/>
        <v>2019</v>
      </c>
      <c r="B5953" s="2" t="str">
        <f t="shared" si="377"/>
        <v>Jan</v>
      </c>
      <c r="C5953" s="2">
        <f t="shared" si="378"/>
        <v>2</v>
      </c>
      <c r="D5953" s="2" t="str">
        <f t="shared" si="379"/>
        <v>Tue</v>
      </c>
      <c r="E5953" s="34">
        <v>43473</v>
      </c>
      <c r="F5953" s="30">
        <v>53478</v>
      </c>
      <c r="G5953" s="2" t="s">
        <v>218</v>
      </c>
      <c r="H5953" s="30" t="s">
        <v>2854</v>
      </c>
      <c r="I5953" s="2">
        <v>25</v>
      </c>
      <c r="J5953" s="30" t="s">
        <v>2525</v>
      </c>
      <c r="K5953" s="2" t="s">
        <v>1355</v>
      </c>
      <c r="L5953" s="30">
        <v>56790</v>
      </c>
      <c r="M5953" s="2">
        <v>21</v>
      </c>
      <c r="N5953" s="2">
        <v>4</v>
      </c>
      <c r="O5953" s="31">
        <v>0.23994212962962966</v>
      </c>
    </row>
    <row r="5954" spans="1:15" x14ac:dyDescent="0.25">
      <c r="A5954" s="2">
        <f t="shared" si="376"/>
        <v>2019</v>
      </c>
      <c r="B5954" s="2" t="str">
        <f t="shared" si="377"/>
        <v>Jan</v>
      </c>
      <c r="C5954" s="2">
        <f t="shared" si="378"/>
        <v>2</v>
      </c>
      <c r="D5954" s="2" t="str">
        <f t="shared" si="379"/>
        <v>Tue</v>
      </c>
      <c r="E5954" s="34">
        <v>43473</v>
      </c>
      <c r="F5954" s="30">
        <v>50258</v>
      </c>
      <c r="G5954" s="2" t="s">
        <v>413</v>
      </c>
      <c r="H5954" s="30" t="s">
        <v>2855</v>
      </c>
      <c r="I5954" s="2">
        <v>3</v>
      </c>
      <c r="J5954" s="30" t="s">
        <v>2014</v>
      </c>
      <c r="K5954" s="2" t="s">
        <v>1264</v>
      </c>
      <c r="L5954" s="30">
        <v>402</v>
      </c>
      <c r="M5954" s="2">
        <v>18</v>
      </c>
      <c r="N5954" s="2">
        <v>6</v>
      </c>
      <c r="O5954" s="31">
        <v>3.1018518518518515E-2</v>
      </c>
    </row>
    <row r="5955" spans="1:15" x14ac:dyDescent="0.25">
      <c r="A5955" s="2">
        <f t="shared" si="376"/>
        <v>2019</v>
      </c>
      <c r="B5955" s="2" t="str">
        <f t="shared" si="377"/>
        <v>Jan</v>
      </c>
      <c r="C5955" s="2">
        <f t="shared" si="378"/>
        <v>2</v>
      </c>
      <c r="D5955" s="2" t="str">
        <f t="shared" si="379"/>
        <v>Tue</v>
      </c>
      <c r="E5955" s="34">
        <v>43473</v>
      </c>
      <c r="F5955" s="30">
        <v>50258</v>
      </c>
      <c r="G5955" s="2" t="s">
        <v>413</v>
      </c>
      <c r="H5955" s="30" t="s">
        <v>2855</v>
      </c>
      <c r="I5955" s="2">
        <v>3</v>
      </c>
      <c r="J5955" s="30" t="s">
        <v>3213</v>
      </c>
      <c r="K5955" s="2" t="s">
        <v>1247</v>
      </c>
      <c r="L5955" s="30">
        <v>402</v>
      </c>
      <c r="M5955" s="2">
        <v>18</v>
      </c>
      <c r="N5955" s="2">
        <v>6</v>
      </c>
      <c r="O5955" s="31">
        <v>3.079861111111111E-2</v>
      </c>
    </row>
    <row r="5956" spans="1:15" x14ac:dyDescent="0.25">
      <c r="A5956" s="2">
        <f t="shared" si="376"/>
        <v>2019</v>
      </c>
      <c r="B5956" s="2" t="str">
        <f t="shared" si="377"/>
        <v>Jan</v>
      </c>
      <c r="C5956" s="2">
        <f t="shared" si="378"/>
        <v>2</v>
      </c>
      <c r="D5956" s="2" t="str">
        <f t="shared" si="379"/>
        <v>Tue</v>
      </c>
      <c r="E5956" s="34">
        <v>43473</v>
      </c>
      <c r="F5956" s="30">
        <v>50258</v>
      </c>
      <c r="G5956" s="2" t="s">
        <v>413</v>
      </c>
      <c r="H5956" s="30" t="s">
        <v>2855</v>
      </c>
      <c r="I5956" s="2">
        <v>3</v>
      </c>
      <c r="J5956" s="30" t="s">
        <v>3315</v>
      </c>
      <c r="K5956" s="2" t="s">
        <v>1247</v>
      </c>
      <c r="L5956" s="30">
        <v>402</v>
      </c>
      <c r="M5956" s="2">
        <v>18</v>
      </c>
      <c r="N5956" s="2">
        <v>6</v>
      </c>
      <c r="O5956" s="31">
        <v>3.0567129629629628E-2</v>
      </c>
    </row>
    <row r="5957" spans="1:15" x14ac:dyDescent="0.25">
      <c r="A5957" s="2">
        <f t="shared" si="376"/>
        <v>2019</v>
      </c>
      <c r="B5957" s="2" t="str">
        <f t="shared" si="377"/>
        <v>Jan</v>
      </c>
      <c r="C5957" s="2">
        <f t="shared" si="378"/>
        <v>2</v>
      </c>
      <c r="D5957" s="2" t="str">
        <f t="shared" si="379"/>
        <v>Tue</v>
      </c>
      <c r="E5957" s="34">
        <v>43473</v>
      </c>
      <c r="F5957" s="30">
        <v>51927</v>
      </c>
      <c r="G5957" s="2" t="s">
        <v>178</v>
      </c>
      <c r="H5957" s="30" t="s">
        <v>2856</v>
      </c>
      <c r="I5957" s="2">
        <v>44</v>
      </c>
      <c r="J5957" s="30" t="s">
        <v>1306</v>
      </c>
      <c r="K5957" s="2" t="s">
        <v>1272</v>
      </c>
      <c r="L5957" s="30">
        <v>9804</v>
      </c>
      <c r="M5957" s="2">
        <v>51</v>
      </c>
      <c r="N5957" s="2">
        <v>21</v>
      </c>
      <c r="O5957" s="31">
        <v>0.1466550925925926</v>
      </c>
    </row>
    <row r="5958" spans="1:15" x14ac:dyDescent="0.25">
      <c r="A5958" s="2">
        <f t="shared" si="376"/>
        <v>2019</v>
      </c>
      <c r="B5958" s="2" t="str">
        <f t="shared" si="377"/>
        <v>Jan</v>
      </c>
      <c r="C5958" s="2">
        <f t="shared" si="378"/>
        <v>2</v>
      </c>
      <c r="D5958" s="2" t="str">
        <f t="shared" si="379"/>
        <v>Tue</v>
      </c>
      <c r="E5958" s="34">
        <v>43473</v>
      </c>
      <c r="F5958" s="30">
        <v>51927</v>
      </c>
      <c r="G5958" s="2" t="s">
        <v>178</v>
      </c>
      <c r="H5958" s="30" t="s">
        <v>2856</v>
      </c>
      <c r="I5958" s="2">
        <v>44</v>
      </c>
      <c r="J5958" s="30" t="s">
        <v>1354</v>
      </c>
      <c r="K5958" s="2" t="s">
        <v>1264</v>
      </c>
      <c r="L5958" s="30">
        <v>9804</v>
      </c>
      <c r="M5958" s="2">
        <v>51</v>
      </c>
      <c r="N5958" s="2">
        <v>21</v>
      </c>
      <c r="O5958" s="31">
        <v>0.14136574074074074</v>
      </c>
    </row>
    <row r="5959" spans="1:15" x14ac:dyDescent="0.25">
      <c r="A5959" s="2">
        <f t="shared" si="376"/>
        <v>2019</v>
      </c>
      <c r="B5959" s="2" t="str">
        <f t="shared" si="377"/>
        <v>Jan</v>
      </c>
      <c r="C5959" s="2">
        <f t="shared" si="378"/>
        <v>2</v>
      </c>
      <c r="D5959" s="2" t="str">
        <f t="shared" si="379"/>
        <v>Tue</v>
      </c>
      <c r="E5959" s="34">
        <v>43473</v>
      </c>
      <c r="F5959" s="30">
        <v>51927</v>
      </c>
      <c r="G5959" s="2" t="s">
        <v>178</v>
      </c>
      <c r="H5959" s="30" t="s">
        <v>2856</v>
      </c>
      <c r="I5959" s="2">
        <v>44</v>
      </c>
      <c r="J5959" s="30" t="s">
        <v>1357</v>
      </c>
      <c r="K5959" s="2" t="s">
        <v>1257</v>
      </c>
      <c r="L5959" s="30">
        <v>9804</v>
      </c>
      <c r="M5959" s="2">
        <v>51</v>
      </c>
      <c r="N5959" s="2">
        <v>21</v>
      </c>
      <c r="O5959" s="31">
        <v>0.14259259259259258</v>
      </c>
    </row>
    <row r="5960" spans="1:15" x14ac:dyDescent="0.25">
      <c r="A5960" s="2">
        <f t="shared" si="376"/>
        <v>2019</v>
      </c>
      <c r="B5960" s="2" t="str">
        <f t="shared" si="377"/>
        <v>Jan</v>
      </c>
      <c r="C5960" s="2">
        <f t="shared" si="378"/>
        <v>2</v>
      </c>
      <c r="D5960" s="2" t="str">
        <f t="shared" si="379"/>
        <v>Tue</v>
      </c>
      <c r="E5960" s="34">
        <v>43473</v>
      </c>
      <c r="F5960" s="30">
        <v>51927</v>
      </c>
      <c r="G5960" s="2" t="s">
        <v>178</v>
      </c>
      <c r="H5960" s="30" t="s">
        <v>2856</v>
      </c>
      <c r="I5960" s="2">
        <v>44</v>
      </c>
      <c r="J5960" s="30" t="s">
        <v>1379</v>
      </c>
      <c r="K5960" s="2" t="s">
        <v>1264</v>
      </c>
      <c r="L5960" s="30">
        <v>9804</v>
      </c>
      <c r="M5960" s="2">
        <v>51</v>
      </c>
      <c r="N5960" s="2">
        <v>21</v>
      </c>
      <c r="O5960" s="31">
        <v>0.14182870370370371</v>
      </c>
    </row>
    <row r="5961" spans="1:15" x14ac:dyDescent="0.25">
      <c r="A5961" s="2">
        <f t="shared" si="376"/>
        <v>2019</v>
      </c>
      <c r="B5961" s="2" t="str">
        <f t="shared" si="377"/>
        <v>Jan</v>
      </c>
      <c r="C5961" s="2">
        <f t="shared" si="378"/>
        <v>2</v>
      </c>
      <c r="D5961" s="2" t="str">
        <f t="shared" si="379"/>
        <v>Tue</v>
      </c>
      <c r="E5961" s="34">
        <v>43473</v>
      </c>
      <c r="F5961" s="30">
        <v>51927</v>
      </c>
      <c r="G5961" s="2" t="s">
        <v>178</v>
      </c>
      <c r="H5961" s="30" t="s">
        <v>2856</v>
      </c>
      <c r="I5961" s="2">
        <v>44</v>
      </c>
      <c r="J5961" s="30" t="s">
        <v>1382</v>
      </c>
      <c r="K5961" s="2" t="s">
        <v>1429</v>
      </c>
      <c r="L5961" s="30">
        <v>9804</v>
      </c>
      <c r="M5961" s="2">
        <v>51</v>
      </c>
      <c r="N5961" s="2">
        <v>21</v>
      </c>
      <c r="O5961" s="31">
        <v>0.14563657407407407</v>
      </c>
    </row>
    <row r="5962" spans="1:15" x14ac:dyDescent="0.25">
      <c r="A5962" s="2">
        <f t="shared" si="376"/>
        <v>2019</v>
      </c>
      <c r="B5962" s="2" t="str">
        <f t="shared" si="377"/>
        <v>Jan</v>
      </c>
      <c r="C5962" s="2">
        <f t="shared" si="378"/>
        <v>2</v>
      </c>
      <c r="D5962" s="2" t="str">
        <f t="shared" si="379"/>
        <v>Tue</v>
      </c>
      <c r="E5962" s="34">
        <v>43473</v>
      </c>
      <c r="F5962" s="30">
        <v>51927</v>
      </c>
      <c r="G5962" s="2" t="s">
        <v>178</v>
      </c>
      <c r="H5962" s="30" t="s">
        <v>2856</v>
      </c>
      <c r="I5962" s="2">
        <v>44</v>
      </c>
      <c r="J5962" s="30" t="s">
        <v>1383</v>
      </c>
      <c r="K5962" s="2" t="s">
        <v>1429</v>
      </c>
      <c r="L5962" s="30">
        <v>9804</v>
      </c>
      <c r="M5962" s="2">
        <v>51</v>
      </c>
      <c r="N5962" s="2">
        <v>21</v>
      </c>
      <c r="O5962" s="31">
        <v>0.14270833333333333</v>
      </c>
    </row>
    <row r="5963" spans="1:15" x14ac:dyDescent="0.25">
      <c r="A5963" s="2">
        <f t="shared" si="376"/>
        <v>2019</v>
      </c>
      <c r="B5963" s="2" t="str">
        <f t="shared" si="377"/>
        <v>Jan</v>
      </c>
      <c r="C5963" s="2">
        <f t="shared" si="378"/>
        <v>2</v>
      </c>
      <c r="D5963" s="2" t="str">
        <f t="shared" si="379"/>
        <v>Tue</v>
      </c>
      <c r="E5963" s="34">
        <v>43473</v>
      </c>
      <c r="F5963" s="30">
        <v>51927</v>
      </c>
      <c r="G5963" s="2" t="s">
        <v>178</v>
      </c>
      <c r="H5963" s="30" t="s">
        <v>2856</v>
      </c>
      <c r="I5963" s="2">
        <v>44</v>
      </c>
      <c r="J5963" s="30" t="s">
        <v>1405</v>
      </c>
      <c r="K5963" s="2" t="s">
        <v>1264</v>
      </c>
      <c r="L5963" s="30">
        <v>9804</v>
      </c>
      <c r="M5963" s="2">
        <v>51</v>
      </c>
      <c r="N5963" s="2">
        <v>21</v>
      </c>
      <c r="O5963" s="31">
        <v>0.1464351851851852</v>
      </c>
    </row>
    <row r="5964" spans="1:15" x14ac:dyDescent="0.25">
      <c r="A5964" s="2">
        <f t="shared" si="376"/>
        <v>2019</v>
      </c>
      <c r="B5964" s="2" t="str">
        <f t="shared" si="377"/>
        <v>Jan</v>
      </c>
      <c r="C5964" s="2">
        <f t="shared" si="378"/>
        <v>2</v>
      </c>
      <c r="D5964" s="2" t="str">
        <f t="shared" si="379"/>
        <v>Tue</v>
      </c>
      <c r="E5964" s="34">
        <v>43473</v>
      </c>
      <c r="F5964" s="30">
        <v>51927</v>
      </c>
      <c r="G5964" s="2" t="s">
        <v>178</v>
      </c>
      <c r="H5964" s="30" t="s">
        <v>2856</v>
      </c>
      <c r="I5964" s="2">
        <v>44</v>
      </c>
      <c r="J5964" s="30" t="s">
        <v>1726</v>
      </c>
      <c r="K5964" s="2" t="s">
        <v>1247</v>
      </c>
      <c r="L5964" s="30">
        <v>9804</v>
      </c>
      <c r="M5964" s="2">
        <v>51</v>
      </c>
      <c r="N5964" s="2">
        <v>21</v>
      </c>
      <c r="O5964" s="31">
        <v>0.14653935185185185</v>
      </c>
    </row>
    <row r="5965" spans="1:15" x14ac:dyDescent="0.25">
      <c r="A5965" s="2">
        <f t="shared" si="376"/>
        <v>2019</v>
      </c>
      <c r="B5965" s="2" t="str">
        <f t="shared" si="377"/>
        <v>Jan</v>
      </c>
      <c r="C5965" s="2">
        <f t="shared" si="378"/>
        <v>2</v>
      </c>
      <c r="D5965" s="2" t="str">
        <f t="shared" si="379"/>
        <v>Tue</v>
      </c>
      <c r="E5965" s="34">
        <v>43473</v>
      </c>
      <c r="F5965" s="30">
        <v>51927</v>
      </c>
      <c r="G5965" s="2" t="s">
        <v>178</v>
      </c>
      <c r="H5965" s="30" t="s">
        <v>2856</v>
      </c>
      <c r="I5965" s="2">
        <v>44</v>
      </c>
      <c r="J5965" s="30" t="s">
        <v>1727</v>
      </c>
      <c r="K5965" s="2" t="s">
        <v>1429</v>
      </c>
      <c r="L5965" s="30">
        <v>9804</v>
      </c>
      <c r="M5965" s="2">
        <v>51</v>
      </c>
      <c r="N5965" s="2">
        <v>21</v>
      </c>
      <c r="O5965" s="31">
        <v>0.14598379629629629</v>
      </c>
    </row>
    <row r="5966" spans="1:15" x14ac:dyDescent="0.25">
      <c r="A5966" s="2">
        <f t="shared" si="376"/>
        <v>2019</v>
      </c>
      <c r="B5966" s="2" t="str">
        <f t="shared" si="377"/>
        <v>Jan</v>
      </c>
      <c r="C5966" s="2">
        <f t="shared" si="378"/>
        <v>2</v>
      </c>
      <c r="D5966" s="2" t="str">
        <f t="shared" si="379"/>
        <v>Tue</v>
      </c>
      <c r="E5966" s="34">
        <v>43473</v>
      </c>
      <c r="F5966" s="30">
        <v>51927</v>
      </c>
      <c r="G5966" s="2" t="s">
        <v>178</v>
      </c>
      <c r="H5966" s="30" t="s">
        <v>2856</v>
      </c>
      <c r="I5966" s="2">
        <v>44</v>
      </c>
      <c r="J5966" s="30" t="s">
        <v>1896</v>
      </c>
      <c r="K5966" s="2" t="s">
        <v>1428</v>
      </c>
      <c r="L5966" s="30">
        <v>9804</v>
      </c>
      <c r="M5966" s="2">
        <v>51</v>
      </c>
      <c r="N5966" s="2">
        <v>21</v>
      </c>
      <c r="O5966" s="31">
        <v>0.14497685185185186</v>
      </c>
    </row>
    <row r="5967" spans="1:15" x14ac:dyDescent="0.25">
      <c r="A5967" s="2">
        <f t="shared" si="376"/>
        <v>2019</v>
      </c>
      <c r="B5967" s="2" t="str">
        <f t="shared" si="377"/>
        <v>Jan</v>
      </c>
      <c r="C5967" s="2">
        <f t="shared" si="378"/>
        <v>2</v>
      </c>
      <c r="D5967" s="2" t="str">
        <f t="shared" si="379"/>
        <v>Tue</v>
      </c>
      <c r="E5967" s="34">
        <v>43473</v>
      </c>
      <c r="F5967" s="30">
        <v>51927</v>
      </c>
      <c r="G5967" s="2" t="s">
        <v>178</v>
      </c>
      <c r="H5967" s="30" t="s">
        <v>2856</v>
      </c>
      <c r="I5967" s="2">
        <v>44</v>
      </c>
      <c r="J5967" s="30" t="s">
        <v>3316</v>
      </c>
      <c r="K5967" s="2" t="s">
        <v>1429</v>
      </c>
      <c r="L5967" s="30">
        <v>9804</v>
      </c>
      <c r="M5967" s="2">
        <v>51</v>
      </c>
      <c r="N5967" s="2">
        <v>21</v>
      </c>
      <c r="O5967" s="31">
        <v>0.14229166666666668</v>
      </c>
    </row>
    <row r="5968" spans="1:15" x14ac:dyDescent="0.25">
      <c r="A5968" s="2">
        <f t="shared" si="376"/>
        <v>2019</v>
      </c>
      <c r="B5968" s="2" t="str">
        <f t="shared" si="377"/>
        <v>Jan</v>
      </c>
      <c r="C5968" s="2">
        <f t="shared" si="378"/>
        <v>2</v>
      </c>
      <c r="D5968" s="2" t="str">
        <f t="shared" si="379"/>
        <v>Tue</v>
      </c>
      <c r="E5968" s="34">
        <v>43473</v>
      </c>
      <c r="F5968" s="30">
        <v>50285</v>
      </c>
      <c r="G5968" s="2" t="s">
        <v>10</v>
      </c>
      <c r="H5968" s="30" t="s">
        <v>2857</v>
      </c>
      <c r="I5968" s="2">
        <v>10</v>
      </c>
      <c r="J5968" s="30" t="s">
        <v>1306</v>
      </c>
      <c r="K5968" s="2" t="s">
        <v>1272</v>
      </c>
      <c r="L5968" s="30">
        <v>1428</v>
      </c>
      <c r="M5968" s="2">
        <v>1</v>
      </c>
      <c r="N5968" s="2">
        <v>28</v>
      </c>
      <c r="O5968" s="31">
        <v>1.9351851851851853E-2</v>
      </c>
    </row>
    <row r="5969" spans="1:15" x14ac:dyDescent="0.25">
      <c r="A5969" s="2">
        <f t="shared" si="376"/>
        <v>2019</v>
      </c>
      <c r="B5969" s="2" t="str">
        <f t="shared" si="377"/>
        <v>Jan</v>
      </c>
      <c r="C5969" s="2">
        <f t="shared" si="378"/>
        <v>2</v>
      </c>
      <c r="D5969" s="2" t="str">
        <f t="shared" si="379"/>
        <v>Tue</v>
      </c>
      <c r="E5969" s="34">
        <v>43473</v>
      </c>
      <c r="F5969" s="30">
        <v>50285</v>
      </c>
      <c r="G5969" s="2" t="s">
        <v>10</v>
      </c>
      <c r="H5969" s="30" t="s">
        <v>2857</v>
      </c>
      <c r="I5969" s="2">
        <v>10</v>
      </c>
      <c r="J5969" s="30" t="s">
        <v>1323</v>
      </c>
      <c r="K5969" s="2" t="s">
        <v>1275</v>
      </c>
      <c r="L5969" s="30">
        <v>1428</v>
      </c>
      <c r="M5969" s="2">
        <v>1</v>
      </c>
      <c r="N5969" s="2">
        <v>28</v>
      </c>
      <c r="O5969" s="31">
        <v>1.4525462962962964E-2</v>
      </c>
    </row>
    <row r="5970" spans="1:15" x14ac:dyDescent="0.25">
      <c r="A5970" s="2">
        <f t="shared" si="376"/>
        <v>2019</v>
      </c>
      <c r="B5970" s="2" t="str">
        <f t="shared" si="377"/>
        <v>Jan</v>
      </c>
      <c r="C5970" s="2">
        <f t="shared" si="378"/>
        <v>2</v>
      </c>
      <c r="D5970" s="2" t="str">
        <f t="shared" si="379"/>
        <v>Tue</v>
      </c>
      <c r="E5970" s="34">
        <v>43473</v>
      </c>
      <c r="F5970" s="30">
        <v>50285</v>
      </c>
      <c r="G5970" s="2" t="s">
        <v>10</v>
      </c>
      <c r="H5970" s="30" t="s">
        <v>2857</v>
      </c>
      <c r="I5970" s="2">
        <v>10</v>
      </c>
      <c r="J5970" s="30" t="s">
        <v>1380</v>
      </c>
      <c r="K5970" s="2" t="s">
        <v>1264</v>
      </c>
      <c r="L5970" s="30">
        <v>1428</v>
      </c>
      <c r="M5970" s="2">
        <v>1</v>
      </c>
      <c r="N5970" s="2">
        <v>28</v>
      </c>
      <c r="O5970" s="31">
        <v>1.9166666666666669E-2</v>
      </c>
    </row>
    <row r="5971" spans="1:15" x14ac:dyDescent="0.25">
      <c r="A5971" s="2">
        <f t="shared" si="376"/>
        <v>2019</v>
      </c>
      <c r="B5971" s="2" t="str">
        <f t="shared" si="377"/>
        <v>Jan</v>
      </c>
      <c r="C5971" s="2">
        <f t="shared" si="378"/>
        <v>2</v>
      </c>
      <c r="D5971" s="2" t="str">
        <f t="shared" si="379"/>
        <v>Tue</v>
      </c>
      <c r="E5971" s="34">
        <v>43473</v>
      </c>
      <c r="F5971" s="30">
        <v>50285</v>
      </c>
      <c r="G5971" s="2" t="s">
        <v>10</v>
      </c>
      <c r="H5971" s="30" t="s">
        <v>2857</v>
      </c>
      <c r="I5971" s="2">
        <v>10</v>
      </c>
      <c r="J5971" s="30" t="s">
        <v>1920</v>
      </c>
      <c r="K5971" s="2" t="s">
        <v>1275</v>
      </c>
      <c r="L5971" s="30">
        <v>1428</v>
      </c>
      <c r="M5971" s="2">
        <v>1</v>
      </c>
      <c r="N5971" s="2">
        <v>28</v>
      </c>
      <c r="O5971" s="31">
        <v>1.4548611111111111E-2</v>
      </c>
    </row>
    <row r="5972" spans="1:15" x14ac:dyDescent="0.25">
      <c r="A5972" s="2">
        <f t="shared" si="376"/>
        <v>2019</v>
      </c>
      <c r="B5972" s="2" t="str">
        <f t="shared" si="377"/>
        <v>Jan</v>
      </c>
      <c r="C5972" s="2">
        <f t="shared" si="378"/>
        <v>2</v>
      </c>
      <c r="D5972" s="2" t="str">
        <f t="shared" si="379"/>
        <v>Tue</v>
      </c>
      <c r="E5972" s="34">
        <v>43473</v>
      </c>
      <c r="F5972" s="30">
        <v>53347</v>
      </c>
      <c r="G5972" s="2" t="s">
        <v>197</v>
      </c>
      <c r="H5972" s="30" t="s">
        <v>2858</v>
      </c>
      <c r="I5972" s="2">
        <v>5</v>
      </c>
      <c r="J5972" s="30" t="s">
        <v>1293</v>
      </c>
      <c r="K5972" s="2" t="s">
        <v>1429</v>
      </c>
      <c r="L5972" s="30">
        <v>283</v>
      </c>
      <c r="M5972" s="2">
        <v>24</v>
      </c>
      <c r="N5972" s="2">
        <v>1</v>
      </c>
      <c r="O5972" s="31">
        <v>3.9710648148148148E-2</v>
      </c>
    </row>
    <row r="5973" spans="1:15" x14ac:dyDescent="0.25">
      <c r="A5973" s="2">
        <f t="shared" si="376"/>
        <v>2019</v>
      </c>
      <c r="B5973" s="2" t="str">
        <f t="shared" si="377"/>
        <v>Jan</v>
      </c>
      <c r="C5973" s="2">
        <f t="shared" si="378"/>
        <v>2</v>
      </c>
      <c r="D5973" s="2" t="str">
        <f t="shared" si="379"/>
        <v>Tue</v>
      </c>
      <c r="E5973" s="34">
        <v>43473</v>
      </c>
      <c r="F5973" s="30">
        <v>53347</v>
      </c>
      <c r="G5973" s="2" t="s">
        <v>197</v>
      </c>
      <c r="H5973" s="30" t="s">
        <v>2858</v>
      </c>
      <c r="I5973" s="2">
        <v>5</v>
      </c>
      <c r="J5973" s="30" t="s">
        <v>1935</v>
      </c>
      <c r="K5973" s="2" t="s">
        <v>1264</v>
      </c>
      <c r="L5973" s="30">
        <v>283</v>
      </c>
      <c r="M5973" s="2">
        <v>24</v>
      </c>
      <c r="N5973" s="2">
        <v>1</v>
      </c>
      <c r="O5973" s="31">
        <v>3.982638888888889E-2</v>
      </c>
    </row>
    <row r="5974" spans="1:15" x14ac:dyDescent="0.25">
      <c r="A5974" s="2">
        <f t="shared" si="376"/>
        <v>2019</v>
      </c>
      <c r="B5974" s="2" t="str">
        <f t="shared" si="377"/>
        <v>Jan</v>
      </c>
      <c r="C5974" s="2">
        <f t="shared" si="378"/>
        <v>2</v>
      </c>
      <c r="D5974" s="2" t="str">
        <f t="shared" si="379"/>
        <v>Tue</v>
      </c>
      <c r="E5974" s="34">
        <v>43473</v>
      </c>
      <c r="F5974" s="30">
        <v>53347</v>
      </c>
      <c r="G5974" s="2" t="s">
        <v>197</v>
      </c>
      <c r="H5974" s="30" t="s">
        <v>2858</v>
      </c>
      <c r="I5974" s="2">
        <v>5</v>
      </c>
      <c r="J5974" s="30" t="s">
        <v>2562</v>
      </c>
      <c r="K5974" s="2" t="s">
        <v>1429</v>
      </c>
      <c r="L5974" s="30">
        <v>283</v>
      </c>
      <c r="M5974" s="2">
        <v>24</v>
      </c>
      <c r="N5974" s="2">
        <v>1</v>
      </c>
      <c r="O5974" s="31">
        <v>3.2106481481481479E-2</v>
      </c>
    </row>
    <row r="5975" spans="1:15" x14ac:dyDescent="0.25">
      <c r="A5975" s="2">
        <f t="shared" si="376"/>
        <v>2019</v>
      </c>
      <c r="B5975" s="2" t="str">
        <f t="shared" si="377"/>
        <v>Jan</v>
      </c>
      <c r="C5975" s="2">
        <f t="shared" si="378"/>
        <v>2</v>
      </c>
      <c r="D5975" s="2" t="str">
        <f t="shared" si="379"/>
        <v>Tue</v>
      </c>
      <c r="E5975" s="34">
        <v>43473</v>
      </c>
      <c r="F5975" s="30">
        <v>53445</v>
      </c>
      <c r="G5975" s="2" t="s">
        <v>486</v>
      </c>
      <c r="H5975" s="30" t="s">
        <v>2859</v>
      </c>
      <c r="I5975" s="2">
        <v>3</v>
      </c>
      <c r="J5975" s="30" t="s">
        <v>1258</v>
      </c>
      <c r="K5975" s="2" t="s">
        <v>1429</v>
      </c>
      <c r="L5975" s="30">
        <v>603</v>
      </c>
      <c r="M5975" s="2">
        <v>4</v>
      </c>
      <c r="N5975" s="2">
        <v>2</v>
      </c>
      <c r="O5975" s="31">
        <v>6.8784722222222219E-2</v>
      </c>
    </row>
    <row r="5976" spans="1:15" x14ac:dyDescent="0.25">
      <c r="A5976" s="2">
        <f t="shared" si="376"/>
        <v>2019</v>
      </c>
      <c r="B5976" s="2" t="str">
        <f t="shared" si="377"/>
        <v>Jan</v>
      </c>
      <c r="C5976" s="2">
        <f t="shared" si="378"/>
        <v>2</v>
      </c>
      <c r="D5976" s="2" t="str">
        <f t="shared" si="379"/>
        <v>Tue</v>
      </c>
      <c r="E5976" s="34">
        <v>43473</v>
      </c>
      <c r="F5976" s="30">
        <v>53445</v>
      </c>
      <c r="G5976" s="2" t="s">
        <v>486</v>
      </c>
      <c r="H5976" s="30" t="s">
        <v>2859</v>
      </c>
      <c r="I5976" s="2">
        <v>3</v>
      </c>
      <c r="J5976" s="30" t="s">
        <v>1877</v>
      </c>
      <c r="K5976" s="2" t="s">
        <v>1264</v>
      </c>
      <c r="L5976" s="30">
        <v>603</v>
      </c>
      <c r="M5976" s="2">
        <v>4</v>
      </c>
      <c r="N5976" s="2">
        <v>2</v>
      </c>
      <c r="O5976" s="31">
        <v>1.7650462962962962E-2</v>
      </c>
    </row>
    <row r="5977" spans="1:15" x14ac:dyDescent="0.25">
      <c r="A5977" s="2">
        <f t="shared" si="376"/>
        <v>2019</v>
      </c>
      <c r="B5977" s="2" t="str">
        <f t="shared" si="377"/>
        <v>Jan</v>
      </c>
      <c r="C5977" s="2">
        <f t="shared" si="378"/>
        <v>2</v>
      </c>
      <c r="D5977" s="2" t="str">
        <f t="shared" si="379"/>
        <v>Tue</v>
      </c>
      <c r="E5977" s="34">
        <v>43473</v>
      </c>
      <c r="F5977" s="30">
        <v>53445</v>
      </c>
      <c r="G5977" s="2" t="s">
        <v>486</v>
      </c>
      <c r="H5977" s="30" t="s">
        <v>2859</v>
      </c>
      <c r="I5977" s="2">
        <v>3</v>
      </c>
      <c r="J5977" s="30" t="s">
        <v>1864</v>
      </c>
      <c r="K5977" s="2" t="s">
        <v>1429</v>
      </c>
      <c r="L5977" s="30">
        <v>603</v>
      </c>
      <c r="M5977" s="2">
        <v>4</v>
      </c>
      <c r="N5977" s="2">
        <v>2</v>
      </c>
      <c r="O5977" s="31">
        <v>6.8668981481481484E-2</v>
      </c>
    </row>
    <row r="5978" spans="1:15" x14ac:dyDescent="0.25">
      <c r="A5978" s="2">
        <f t="shared" si="376"/>
        <v>2019</v>
      </c>
      <c r="B5978" s="2" t="str">
        <f t="shared" si="377"/>
        <v>Jan</v>
      </c>
      <c r="C5978" s="2">
        <f t="shared" si="378"/>
        <v>2</v>
      </c>
      <c r="D5978" s="2" t="str">
        <f t="shared" si="379"/>
        <v>Tue</v>
      </c>
      <c r="E5978" s="34">
        <v>43473</v>
      </c>
      <c r="F5978" s="30">
        <v>53445</v>
      </c>
      <c r="G5978" s="2" t="s">
        <v>486</v>
      </c>
      <c r="H5978" s="30" t="s">
        <v>2859</v>
      </c>
      <c r="I5978" s="2">
        <v>3</v>
      </c>
      <c r="J5978" s="30" t="s">
        <v>3308</v>
      </c>
      <c r="K5978" s="2" t="s">
        <v>1429</v>
      </c>
      <c r="L5978" s="30">
        <v>603</v>
      </c>
      <c r="M5978" s="2">
        <v>4</v>
      </c>
      <c r="N5978" s="2">
        <v>2</v>
      </c>
      <c r="O5978" s="31">
        <v>6.744212962962963E-2</v>
      </c>
    </row>
    <row r="5979" spans="1:15" x14ac:dyDescent="0.25">
      <c r="A5979" s="2">
        <f t="shared" si="376"/>
        <v>2019</v>
      </c>
      <c r="B5979" s="2" t="str">
        <f t="shared" si="377"/>
        <v>Jan</v>
      </c>
      <c r="C5979" s="2">
        <f t="shared" si="378"/>
        <v>2</v>
      </c>
      <c r="D5979" s="2" t="str">
        <f t="shared" si="379"/>
        <v>Tue</v>
      </c>
      <c r="E5979" s="34">
        <v>43473</v>
      </c>
      <c r="F5979" s="30">
        <v>47917</v>
      </c>
      <c r="G5979" s="2" t="s">
        <v>218</v>
      </c>
      <c r="H5979" s="30" t="s">
        <v>2860</v>
      </c>
      <c r="I5979" s="2">
        <v>2</v>
      </c>
      <c r="J5979" s="30" t="s">
        <v>1293</v>
      </c>
      <c r="K5979" s="2" t="s">
        <v>1355</v>
      </c>
      <c r="L5979" s="30">
        <v>420</v>
      </c>
      <c r="M5979" s="2">
        <v>4</v>
      </c>
      <c r="N5979" s="2">
        <v>1</v>
      </c>
      <c r="O5979" s="31">
        <v>2.2175925925925929E-2</v>
      </c>
    </row>
    <row r="5980" spans="1:15" x14ac:dyDescent="0.25">
      <c r="A5980" s="2">
        <f t="shared" si="376"/>
        <v>2019</v>
      </c>
      <c r="B5980" s="2" t="str">
        <f t="shared" si="377"/>
        <v>Jan</v>
      </c>
      <c r="C5980" s="2">
        <f t="shared" si="378"/>
        <v>2</v>
      </c>
      <c r="D5980" s="2" t="str">
        <f t="shared" si="379"/>
        <v>Tue</v>
      </c>
      <c r="E5980" s="34">
        <v>43473</v>
      </c>
      <c r="F5980" s="30">
        <v>47917</v>
      </c>
      <c r="G5980" s="2" t="s">
        <v>218</v>
      </c>
      <c r="H5980" s="30" t="s">
        <v>2860</v>
      </c>
      <c r="I5980" s="2">
        <v>2</v>
      </c>
      <c r="J5980" s="30" t="s">
        <v>1265</v>
      </c>
      <c r="K5980" s="2" t="s">
        <v>1429</v>
      </c>
      <c r="L5980" s="30">
        <v>420</v>
      </c>
      <c r="M5980" s="2">
        <v>4</v>
      </c>
      <c r="N5980" s="2">
        <v>1</v>
      </c>
      <c r="O5980" s="31">
        <v>2.2916666666666669E-2</v>
      </c>
    </row>
    <row r="5981" spans="1:15" x14ac:dyDescent="0.25">
      <c r="A5981" s="2">
        <f t="shared" si="376"/>
        <v>2019</v>
      </c>
      <c r="B5981" s="2" t="str">
        <f t="shared" si="377"/>
        <v>Jan</v>
      </c>
      <c r="C5981" s="2">
        <f t="shared" si="378"/>
        <v>2</v>
      </c>
      <c r="D5981" s="2" t="str">
        <f t="shared" si="379"/>
        <v>Tue</v>
      </c>
      <c r="E5981" s="34">
        <v>43473</v>
      </c>
      <c r="F5981" s="30">
        <v>47917</v>
      </c>
      <c r="G5981" s="2" t="s">
        <v>218</v>
      </c>
      <c r="H5981" s="30" t="s">
        <v>2860</v>
      </c>
      <c r="I5981" s="2">
        <v>2</v>
      </c>
      <c r="J5981" s="30" t="s">
        <v>1935</v>
      </c>
      <c r="K5981" s="2" t="s">
        <v>1355</v>
      </c>
      <c r="L5981" s="30">
        <v>420</v>
      </c>
      <c r="M5981" s="2">
        <v>4</v>
      </c>
      <c r="N5981" s="2">
        <v>1</v>
      </c>
      <c r="O5981" s="31">
        <v>2.2430555555555554E-2</v>
      </c>
    </row>
    <row r="5982" spans="1:15" x14ac:dyDescent="0.25">
      <c r="A5982" s="2">
        <f t="shared" si="376"/>
        <v>2019</v>
      </c>
      <c r="B5982" s="2" t="str">
        <f t="shared" si="377"/>
        <v>Jan</v>
      </c>
      <c r="C5982" s="2">
        <f t="shared" si="378"/>
        <v>2</v>
      </c>
      <c r="D5982" s="2" t="str">
        <f t="shared" si="379"/>
        <v>Tue</v>
      </c>
      <c r="E5982" s="34">
        <v>43473</v>
      </c>
      <c r="F5982" s="30">
        <v>47917</v>
      </c>
      <c r="G5982" s="2" t="s">
        <v>218</v>
      </c>
      <c r="H5982" s="30" t="s">
        <v>2860</v>
      </c>
      <c r="I5982" s="2">
        <v>2</v>
      </c>
      <c r="J5982" s="30" t="s">
        <v>1941</v>
      </c>
      <c r="K5982" s="2" t="s">
        <v>1355</v>
      </c>
      <c r="L5982" s="30">
        <v>420</v>
      </c>
      <c r="M5982" s="2">
        <v>4</v>
      </c>
      <c r="N5982" s="2">
        <v>1</v>
      </c>
      <c r="O5982" s="31">
        <v>2.2743055555555555E-2</v>
      </c>
    </row>
    <row r="5983" spans="1:15" x14ac:dyDescent="0.25">
      <c r="A5983" s="2">
        <f t="shared" si="376"/>
        <v>2019</v>
      </c>
      <c r="B5983" s="2" t="str">
        <f t="shared" si="377"/>
        <v>Jan</v>
      </c>
      <c r="C5983" s="2">
        <f t="shared" si="378"/>
        <v>2</v>
      </c>
      <c r="D5983" s="2" t="str">
        <f t="shared" si="379"/>
        <v>Tue</v>
      </c>
      <c r="E5983" s="34">
        <v>43473</v>
      </c>
      <c r="F5983" s="30">
        <v>47917</v>
      </c>
      <c r="G5983" s="2" t="s">
        <v>218</v>
      </c>
      <c r="H5983" s="30" t="s">
        <v>2860</v>
      </c>
      <c r="I5983" s="2">
        <v>2</v>
      </c>
      <c r="J5983" s="30" t="s">
        <v>1965</v>
      </c>
      <c r="K5983" s="2" t="s">
        <v>1355</v>
      </c>
      <c r="L5983" s="30">
        <v>420</v>
      </c>
      <c r="M5983" s="2">
        <v>4</v>
      </c>
      <c r="N5983" s="2">
        <v>1</v>
      </c>
      <c r="O5983" s="31">
        <v>1.4212962962962962E-2</v>
      </c>
    </row>
    <row r="5984" spans="1:15" x14ac:dyDescent="0.25">
      <c r="A5984" s="2">
        <f t="shared" si="376"/>
        <v>2019</v>
      </c>
      <c r="B5984" s="2" t="str">
        <f t="shared" si="377"/>
        <v>Jan</v>
      </c>
      <c r="C5984" s="2">
        <f t="shared" si="378"/>
        <v>2</v>
      </c>
      <c r="D5984" s="2" t="str">
        <f t="shared" si="379"/>
        <v>Tue</v>
      </c>
      <c r="E5984" s="34">
        <v>43473</v>
      </c>
      <c r="F5984" s="30">
        <v>47917</v>
      </c>
      <c r="G5984" s="2" t="s">
        <v>218</v>
      </c>
      <c r="H5984" s="30" t="s">
        <v>2860</v>
      </c>
      <c r="I5984" s="2">
        <v>2</v>
      </c>
      <c r="J5984" s="30" t="s">
        <v>2501</v>
      </c>
      <c r="K5984" s="2" t="s">
        <v>1264</v>
      </c>
      <c r="L5984" s="30">
        <v>420</v>
      </c>
      <c r="M5984" s="2">
        <v>4</v>
      </c>
      <c r="N5984" s="2">
        <v>1</v>
      </c>
      <c r="O5984" s="31">
        <v>2.3067129629629632E-2</v>
      </c>
    </row>
    <row r="5985" spans="1:15" x14ac:dyDescent="0.25">
      <c r="A5985" s="2">
        <f t="shared" si="376"/>
        <v>2019</v>
      </c>
      <c r="B5985" s="2" t="str">
        <f t="shared" si="377"/>
        <v>Jan</v>
      </c>
      <c r="C5985" s="2">
        <f t="shared" si="378"/>
        <v>2</v>
      </c>
      <c r="D5985" s="2" t="str">
        <f t="shared" si="379"/>
        <v>Tue</v>
      </c>
      <c r="E5985" s="34">
        <v>43473</v>
      </c>
      <c r="F5985" s="30">
        <v>53437</v>
      </c>
      <c r="G5985" s="2" t="s">
        <v>43</v>
      </c>
      <c r="H5985" s="30" t="s">
        <v>2861</v>
      </c>
      <c r="I5985" s="2">
        <v>2</v>
      </c>
      <c r="J5985" s="30" t="s">
        <v>1258</v>
      </c>
      <c r="K5985" s="2" t="s">
        <v>1429</v>
      </c>
      <c r="L5985" s="30">
        <v>92</v>
      </c>
      <c r="M5985" s="2">
        <v>15</v>
      </c>
      <c r="N5985" s="2">
        <v>3</v>
      </c>
      <c r="O5985" s="31">
        <v>1.7256944444444446E-2</v>
      </c>
    </row>
    <row r="5986" spans="1:15" x14ac:dyDescent="0.25">
      <c r="A5986" s="2">
        <f t="shared" si="376"/>
        <v>2019</v>
      </c>
      <c r="B5986" s="2" t="str">
        <f t="shared" si="377"/>
        <v>Jan</v>
      </c>
      <c r="C5986" s="2">
        <f t="shared" si="378"/>
        <v>2</v>
      </c>
      <c r="D5986" s="2" t="str">
        <f t="shared" si="379"/>
        <v>Tue</v>
      </c>
      <c r="E5986" s="34">
        <v>43473</v>
      </c>
      <c r="F5986" s="30">
        <v>53437</v>
      </c>
      <c r="G5986" s="2" t="s">
        <v>43</v>
      </c>
      <c r="H5986" s="30" t="s">
        <v>2861</v>
      </c>
      <c r="I5986" s="2">
        <v>2</v>
      </c>
      <c r="J5986" s="30" t="s">
        <v>1877</v>
      </c>
      <c r="K5986" s="2" t="s">
        <v>1264</v>
      </c>
      <c r="L5986" s="30">
        <v>92</v>
      </c>
      <c r="M5986" s="2">
        <v>15</v>
      </c>
      <c r="N5986" s="2">
        <v>3</v>
      </c>
      <c r="O5986" s="31">
        <v>5.4976851851851853E-2</v>
      </c>
    </row>
    <row r="5987" spans="1:15" x14ac:dyDescent="0.25">
      <c r="A5987" s="2">
        <f t="shared" si="376"/>
        <v>2019</v>
      </c>
      <c r="B5987" s="2" t="str">
        <f t="shared" si="377"/>
        <v>Jan</v>
      </c>
      <c r="C5987" s="2">
        <f t="shared" si="378"/>
        <v>2</v>
      </c>
      <c r="D5987" s="2" t="str">
        <f t="shared" si="379"/>
        <v>Tue</v>
      </c>
      <c r="E5987" s="34">
        <v>43473</v>
      </c>
      <c r="F5987" s="30">
        <v>53437</v>
      </c>
      <c r="G5987" s="2" t="s">
        <v>43</v>
      </c>
      <c r="H5987" s="30" t="s">
        <v>2861</v>
      </c>
      <c r="I5987" s="2">
        <v>2</v>
      </c>
      <c r="J5987" s="30" t="s">
        <v>1864</v>
      </c>
      <c r="K5987" s="2" t="s">
        <v>1429</v>
      </c>
      <c r="L5987" s="30">
        <v>92</v>
      </c>
      <c r="M5987" s="2">
        <v>15</v>
      </c>
      <c r="N5987" s="2">
        <v>3</v>
      </c>
      <c r="O5987" s="31">
        <v>1.7118055555555556E-2</v>
      </c>
    </row>
    <row r="5988" spans="1:15" x14ac:dyDescent="0.25">
      <c r="A5988" s="2">
        <f t="shared" si="376"/>
        <v>2019</v>
      </c>
      <c r="B5988" s="2" t="str">
        <f t="shared" si="377"/>
        <v>Jan</v>
      </c>
      <c r="C5988" s="2">
        <f t="shared" si="378"/>
        <v>2</v>
      </c>
      <c r="D5988" s="2" t="str">
        <f t="shared" si="379"/>
        <v>Tue</v>
      </c>
      <c r="E5988" s="34">
        <v>43473</v>
      </c>
      <c r="F5988" s="30">
        <v>53437</v>
      </c>
      <c r="G5988" s="2" t="s">
        <v>43</v>
      </c>
      <c r="H5988" s="30" t="s">
        <v>2861</v>
      </c>
      <c r="I5988" s="2">
        <v>2</v>
      </c>
      <c r="J5988" s="30" t="s">
        <v>1935</v>
      </c>
      <c r="K5988" s="2" t="s">
        <v>1264</v>
      </c>
      <c r="L5988" s="30">
        <v>92</v>
      </c>
      <c r="M5988" s="2">
        <v>15</v>
      </c>
      <c r="N5988" s="2">
        <v>3</v>
      </c>
      <c r="O5988" s="31">
        <v>2.0254629629629629E-2</v>
      </c>
    </row>
    <row r="5989" spans="1:15" x14ac:dyDescent="0.25">
      <c r="A5989" s="2">
        <f t="shared" si="376"/>
        <v>2019</v>
      </c>
      <c r="B5989" s="2" t="str">
        <f t="shared" si="377"/>
        <v>Jan</v>
      </c>
      <c r="C5989" s="2">
        <f t="shared" si="378"/>
        <v>2</v>
      </c>
      <c r="D5989" s="2" t="str">
        <f t="shared" si="379"/>
        <v>Tue</v>
      </c>
      <c r="E5989" s="34">
        <v>43473</v>
      </c>
      <c r="F5989" s="30">
        <v>53468</v>
      </c>
      <c r="G5989" s="2" t="s">
        <v>1800</v>
      </c>
      <c r="H5989" s="30" t="s">
        <v>2862</v>
      </c>
      <c r="I5989" s="2">
        <v>4</v>
      </c>
      <c r="J5989" s="30" t="s">
        <v>2014</v>
      </c>
      <c r="K5989" s="2" t="s">
        <v>1264</v>
      </c>
      <c r="L5989" s="30">
        <v>500</v>
      </c>
      <c r="M5989" s="2">
        <v>1</v>
      </c>
      <c r="N5989" s="2">
        <v>4</v>
      </c>
      <c r="O5989" s="31">
        <v>4.7245370370370375E-2</v>
      </c>
    </row>
    <row r="5990" spans="1:15" x14ac:dyDescent="0.25">
      <c r="A5990" s="2">
        <f t="shared" si="376"/>
        <v>2019</v>
      </c>
      <c r="B5990" s="2" t="str">
        <f t="shared" si="377"/>
        <v>Jan</v>
      </c>
      <c r="C5990" s="2">
        <f t="shared" si="378"/>
        <v>2</v>
      </c>
      <c r="D5990" s="2" t="str">
        <f t="shared" si="379"/>
        <v>Tue</v>
      </c>
      <c r="E5990" s="34">
        <v>43473</v>
      </c>
      <c r="F5990" s="30">
        <v>53468</v>
      </c>
      <c r="G5990" s="2" t="s">
        <v>1800</v>
      </c>
      <c r="H5990" s="30" t="s">
        <v>2862</v>
      </c>
      <c r="I5990" s="2">
        <v>4</v>
      </c>
      <c r="J5990" s="30" t="s">
        <v>2562</v>
      </c>
      <c r="K5990" s="2" t="s">
        <v>1429</v>
      </c>
      <c r="L5990" s="30">
        <v>500</v>
      </c>
      <c r="M5990" s="2">
        <v>1</v>
      </c>
      <c r="N5990" s="2">
        <v>4</v>
      </c>
      <c r="O5990" s="31">
        <v>3.6006944444444446E-2</v>
      </c>
    </row>
    <row r="5991" spans="1:15" x14ac:dyDescent="0.25">
      <c r="A5991" s="2">
        <f t="shared" si="376"/>
        <v>2019</v>
      </c>
      <c r="B5991" s="2" t="str">
        <f t="shared" si="377"/>
        <v>Jan</v>
      </c>
      <c r="C5991" s="2">
        <f t="shared" si="378"/>
        <v>2</v>
      </c>
      <c r="D5991" s="2" t="str">
        <f t="shared" si="379"/>
        <v>Tue</v>
      </c>
      <c r="E5991" s="34">
        <v>43473</v>
      </c>
      <c r="F5991" s="30">
        <v>53468</v>
      </c>
      <c r="G5991" s="2" t="s">
        <v>1800</v>
      </c>
      <c r="H5991" s="30" t="s">
        <v>2862</v>
      </c>
      <c r="I5991" s="2">
        <v>4</v>
      </c>
      <c r="J5991" s="30" t="s">
        <v>3308</v>
      </c>
      <c r="K5991" s="2" t="s">
        <v>1429</v>
      </c>
      <c r="L5991" s="30">
        <v>500</v>
      </c>
      <c r="M5991" s="2">
        <v>1</v>
      </c>
      <c r="N5991" s="2">
        <v>4</v>
      </c>
      <c r="O5991" s="31">
        <v>4.6840277777777779E-2</v>
      </c>
    </row>
    <row r="5992" spans="1:15" x14ac:dyDescent="0.25">
      <c r="A5992" s="2">
        <f t="shared" si="376"/>
        <v>2019</v>
      </c>
      <c r="B5992" s="2" t="str">
        <f t="shared" si="377"/>
        <v>Jan</v>
      </c>
      <c r="C5992" s="2">
        <f t="shared" si="378"/>
        <v>2</v>
      </c>
      <c r="D5992" s="2" t="str">
        <f t="shared" si="379"/>
        <v>Tue</v>
      </c>
      <c r="E5992" s="34">
        <v>43473</v>
      </c>
      <c r="F5992" s="30" t="s">
        <v>2863</v>
      </c>
      <c r="G5992" s="2" t="s">
        <v>2864</v>
      </c>
      <c r="H5992" s="30" t="s">
        <v>2865</v>
      </c>
      <c r="I5992" s="2">
        <v>64</v>
      </c>
      <c r="J5992" s="30" t="s">
        <v>1292</v>
      </c>
      <c r="K5992" s="2" t="s">
        <v>1264</v>
      </c>
      <c r="L5992" s="30">
        <v>18680</v>
      </c>
      <c r="M5992" s="2">
        <v>51</v>
      </c>
      <c r="N5992" s="2">
        <v>28</v>
      </c>
      <c r="O5992" s="31">
        <v>3.6319444444444439E-2</v>
      </c>
    </row>
    <row r="5993" spans="1:15" x14ac:dyDescent="0.25">
      <c r="A5993" s="2">
        <f t="shared" si="376"/>
        <v>2019</v>
      </c>
      <c r="B5993" s="2" t="str">
        <f t="shared" si="377"/>
        <v>Jan</v>
      </c>
      <c r="C5993" s="2">
        <f t="shared" si="378"/>
        <v>2</v>
      </c>
      <c r="D5993" s="2" t="str">
        <f t="shared" si="379"/>
        <v>Tue</v>
      </c>
      <c r="E5993" s="34">
        <v>43473</v>
      </c>
      <c r="F5993" s="30" t="s">
        <v>2863</v>
      </c>
      <c r="G5993" s="2" t="s">
        <v>2864</v>
      </c>
      <c r="H5993" s="30" t="s">
        <v>2865</v>
      </c>
      <c r="I5993" s="2">
        <v>64</v>
      </c>
      <c r="J5993" s="30" t="s">
        <v>1279</v>
      </c>
      <c r="K5993" s="2" t="s">
        <v>1280</v>
      </c>
      <c r="L5993" s="30">
        <v>18680</v>
      </c>
      <c r="M5993" s="2">
        <v>51</v>
      </c>
      <c r="N5993" s="2">
        <v>28</v>
      </c>
      <c r="O5993" s="31">
        <v>34.958321759259256</v>
      </c>
    </row>
    <row r="5994" spans="1:15" x14ac:dyDescent="0.25">
      <c r="A5994" s="2">
        <f t="shared" si="376"/>
        <v>2019</v>
      </c>
      <c r="B5994" s="2" t="str">
        <f t="shared" si="377"/>
        <v>Jan</v>
      </c>
      <c r="C5994" s="2">
        <f t="shared" si="378"/>
        <v>2</v>
      </c>
      <c r="D5994" s="2" t="str">
        <f t="shared" si="379"/>
        <v>Tue</v>
      </c>
      <c r="E5994" s="34">
        <v>43473</v>
      </c>
      <c r="F5994" s="30" t="s">
        <v>2863</v>
      </c>
      <c r="G5994" s="2" t="s">
        <v>2864</v>
      </c>
      <c r="H5994" s="30" t="s">
        <v>2865</v>
      </c>
      <c r="I5994" s="2">
        <v>64</v>
      </c>
      <c r="J5994" s="30" t="s">
        <v>1308</v>
      </c>
      <c r="K5994" s="2" t="s">
        <v>1247</v>
      </c>
      <c r="L5994" s="30">
        <v>18680</v>
      </c>
      <c r="M5994" s="2">
        <v>51</v>
      </c>
      <c r="N5994" s="2">
        <v>28</v>
      </c>
      <c r="O5994" s="31">
        <v>3.5138888888888893E-2</v>
      </c>
    </row>
    <row r="5995" spans="1:15" x14ac:dyDescent="0.25">
      <c r="A5995" s="2">
        <f t="shared" si="376"/>
        <v>2019</v>
      </c>
      <c r="B5995" s="2" t="str">
        <f t="shared" si="377"/>
        <v>Jan</v>
      </c>
      <c r="C5995" s="2">
        <f t="shared" si="378"/>
        <v>2</v>
      </c>
      <c r="D5995" s="2" t="str">
        <f t="shared" si="379"/>
        <v>Tue</v>
      </c>
      <c r="E5995" s="34">
        <v>43473</v>
      </c>
      <c r="F5995" s="30" t="s">
        <v>2863</v>
      </c>
      <c r="G5995" s="2" t="s">
        <v>2864</v>
      </c>
      <c r="H5995" s="30" t="s">
        <v>2865</v>
      </c>
      <c r="I5995" s="2">
        <v>64</v>
      </c>
      <c r="J5995" s="30" t="s">
        <v>1919</v>
      </c>
      <c r="K5995" s="2" t="s">
        <v>1247</v>
      </c>
      <c r="L5995" s="30">
        <v>18680</v>
      </c>
      <c r="M5995" s="2">
        <v>51</v>
      </c>
      <c r="N5995" s="2">
        <v>28</v>
      </c>
      <c r="O5995" s="31">
        <v>3.7650462962962962E-2</v>
      </c>
    </row>
    <row r="5996" spans="1:15" x14ac:dyDescent="0.25">
      <c r="A5996" s="2">
        <f t="shared" si="376"/>
        <v>2019</v>
      </c>
      <c r="B5996" s="2" t="str">
        <f t="shared" si="377"/>
        <v>Jan</v>
      </c>
      <c r="C5996" s="2">
        <f t="shared" si="378"/>
        <v>2</v>
      </c>
      <c r="D5996" s="2" t="str">
        <f t="shared" si="379"/>
        <v>Tue</v>
      </c>
      <c r="E5996" s="34">
        <v>43473</v>
      </c>
      <c r="F5996" s="30" t="s">
        <v>2863</v>
      </c>
      <c r="G5996" s="2" t="s">
        <v>2864</v>
      </c>
      <c r="H5996" s="30" t="s">
        <v>2865</v>
      </c>
      <c r="I5996" s="2">
        <v>64</v>
      </c>
      <c r="J5996" s="30" t="s">
        <v>1992</v>
      </c>
      <c r="K5996" s="2" t="s">
        <v>1264</v>
      </c>
      <c r="L5996" s="30">
        <v>18680</v>
      </c>
      <c r="M5996" s="2">
        <v>51</v>
      </c>
      <c r="N5996" s="2">
        <v>28</v>
      </c>
      <c r="O5996" s="31">
        <v>3.6157407407407409E-2</v>
      </c>
    </row>
    <row r="5997" spans="1:15" x14ac:dyDescent="0.25">
      <c r="A5997" s="2">
        <f t="shared" si="376"/>
        <v>2019</v>
      </c>
      <c r="B5997" s="2" t="str">
        <f t="shared" si="377"/>
        <v>Jan</v>
      </c>
      <c r="C5997" s="2">
        <f t="shared" si="378"/>
        <v>2</v>
      </c>
      <c r="D5997" s="2" t="str">
        <f t="shared" si="379"/>
        <v>Tue</v>
      </c>
      <c r="E5997" s="34">
        <v>43473</v>
      </c>
      <c r="F5997" s="30" t="s">
        <v>2863</v>
      </c>
      <c r="G5997" s="2" t="s">
        <v>2864</v>
      </c>
      <c r="H5997" s="30" t="s">
        <v>2865</v>
      </c>
      <c r="I5997" s="2">
        <v>64</v>
      </c>
      <c r="J5997" s="30" t="s">
        <v>2568</v>
      </c>
      <c r="K5997" s="2" t="s">
        <v>1247</v>
      </c>
      <c r="L5997" s="30">
        <v>18680</v>
      </c>
      <c r="M5997" s="2">
        <v>51</v>
      </c>
      <c r="N5997" s="2">
        <v>28</v>
      </c>
      <c r="O5997" s="31">
        <v>3.7418981481481477E-2</v>
      </c>
    </row>
    <row r="5998" spans="1:15" x14ac:dyDescent="0.25">
      <c r="A5998" s="2">
        <f t="shared" si="376"/>
        <v>2019</v>
      </c>
      <c r="B5998" s="2" t="str">
        <f t="shared" si="377"/>
        <v>Jan</v>
      </c>
      <c r="C5998" s="2">
        <f t="shared" si="378"/>
        <v>2</v>
      </c>
      <c r="D5998" s="2" t="str">
        <f t="shared" si="379"/>
        <v>Tue</v>
      </c>
      <c r="E5998" s="34">
        <v>43473</v>
      </c>
      <c r="F5998" s="30" t="s">
        <v>2863</v>
      </c>
      <c r="G5998" s="2" t="s">
        <v>2864</v>
      </c>
      <c r="H5998" s="30" t="s">
        <v>2865</v>
      </c>
      <c r="I5998" s="2">
        <v>64</v>
      </c>
      <c r="J5998" s="30" t="s">
        <v>2569</v>
      </c>
      <c r="K5998" s="2" t="s">
        <v>1247</v>
      </c>
      <c r="L5998" s="30">
        <v>18680</v>
      </c>
      <c r="M5998" s="2">
        <v>51</v>
      </c>
      <c r="N5998" s="2">
        <v>28</v>
      </c>
      <c r="O5998" s="31">
        <v>3.5312500000000004E-2</v>
      </c>
    </row>
    <row r="5999" spans="1:15" x14ac:dyDescent="0.25">
      <c r="A5999" s="2">
        <f t="shared" si="376"/>
        <v>2019</v>
      </c>
      <c r="B5999" s="2" t="str">
        <f t="shared" si="377"/>
        <v>Jan</v>
      </c>
      <c r="C5999" s="2">
        <f t="shared" si="378"/>
        <v>2</v>
      </c>
      <c r="D5999" s="2" t="str">
        <f t="shared" si="379"/>
        <v>Tue</v>
      </c>
      <c r="E5999" s="34">
        <v>43473</v>
      </c>
      <c r="F5999" s="30" t="s">
        <v>2863</v>
      </c>
      <c r="G5999" s="2" t="s">
        <v>2864</v>
      </c>
      <c r="H5999" s="30" t="s">
        <v>2865</v>
      </c>
      <c r="I5999" s="2">
        <v>64</v>
      </c>
      <c r="J5999" s="30" t="s">
        <v>3280</v>
      </c>
      <c r="K5999" s="2" t="s">
        <v>1247</v>
      </c>
      <c r="L5999" s="30">
        <v>18680</v>
      </c>
      <c r="M5999" s="2">
        <v>51</v>
      </c>
      <c r="N5999" s="2">
        <v>28</v>
      </c>
      <c r="O5999" s="31">
        <v>3.8229166666666668E-2</v>
      </c>
    </row>
    <row r="6000" spans="1:15" x14ac:dyDescent="0.25">
      <c r="A6000" s="2">
        <f t="shared" ref="A6000:A6063" si="380">YEAR(E6000)</f>
        <v>2019</v>
      </c>
      <c r="B6000" s="2" t="str">
        <f t="shared" ref="B6000:B6063" si="381">TEXT(E6000,"MMM")</f>
        <v>Jan</v>
      </c>
      <c r="C6000" s="2">
        <f t="shared" ref="C6000:C6063" si="382">WEEKNUM(E6000)</f>
        <v>2</v>
      </c>
      <c r="D6000" s="2" t="str">
        <f t="shared" ref="D6000:D6063" si="383">TEXT(E6000,"DDD")</f>
        <v>Tue</v>
      </c>
      <c r="E6000" s="34">
        <v>43473</v>
      </c>
      <c r="F6000" s="30" t="s">
        <v>2863</v>
      </c>
      <c r="G6000" s="2" t="s">
        <v>2864</v>
      </c>
      <c r="H6000" s="30" t="s">
        <v>2865</v>
      </c>
      <c r="I6000" s="2">
        <v>64</v>
      </c>
      <c r="J6000" s="30" t="s">
        <v>3310</v>
      </c>
      <c r="K6000" s="2" t="s">
        <v>1247</v>
      </c>
      <c r="L6000" s="30">
        <v>18680</v>
      </c>
      <c r="M6000" s="2">
        <v>51</v>
      </c>
      <c r="N6000" s="2">
        <v>28</v>
      </c>
      <c r="O6000" s="31">
        <v>3.7013888888888888E-2</v>
      </c>
    </row>
    <row r="6001" spans="1:15" x14ac:dyDescent="0.25">
      <c r="A6001" s="2">
        <f t="shared" si="380"/>
        <v>2019</v>
      </c>
      <c r="B6001" s="2" t="str">
        <f t="shared" si="381"/>
        <v>Jan</v>
      </c>
      <c r="C6001" s="2">
        <f t="shared" si="382"/>
        <v>2</v>
      </c>
      <c r="D6001" s="2" t="str">
        <f t="shared" si="383"/>
        <v>Tue</v>
      </c>
      <c r="E6001" s="34">
        <v>43473</v>
      </c>
      <c r="F6001" s="30" t="s">
        <v>2863</v>
      </c>
      <c r="G6001" s="2" t="s">
        <v>2864</v>
      </c>
      <c r="H6001" s="30" t="s">
        <v>2865</v>
      </c>
      <c r="I6001" s="2">
        <v>64</v>
      </c>
      <c r="J6001" s="30" t="s">
        <v>3311</v>
      </c>
      <c r="K6001" s="2" t="s">
        <v>1257</v>
      </c>
      <c r="L6001" s="30">
        <v>18680</v>
      </c>
      <c r="M6001" s="2">
        <v>51</v>
      </c>
      <c r="N6001" s="2">
        <v>28</v>
      </c>
      <c r="O6001" s="31">
        <v>3.4895833333333334E-2</v>
      </c>
    </row>
    <row r="6002" spans="1:15" x14ac:dyDescent="0.25">
      <c r="A6002" s="2">
        <f t="shared" si="380"/>
        <v>2019</v>
      </c>
      <c r="B6002" s="2" t="str">
        <f t="shared" si="381"/>
        <v>Jan</v>
      </c>
      <c r="C6002" s="2">
        <f t="shared" si="382"/>
        <v>2</v>
      </c>
      <c r="D6002" s="2" t="str">
        <f t="shared" si="383"/>
        <v>Tue</v>
      </c>
      <c r="E6002" s="34">
        <v>43473</v>
      </c>
      <c r="F6002" s="30" t="s">
        <v>2863</v>
      </c>
      <c r="G6002" s="2" t="s">
        <v>2864</v>
      </c>
      <c r="H6002" s="30" t="s">
        <v>2865</v>
      </c>
      <c r="I6002" s="2">
        <v>64</v>
      </c>
      <c r="J6002" s="30" t="s">
        <v>3317</v>
      </c>
      <c r="K6002" s="2" t="s">
        <v>1247</v>
      </c>
      <c r="L6002" s="30">
        <v>18680</v>
      </c>
      <c r="M6002" s="2">
        <v>51</v>
      </c>
      <c r="N6002" s="2">
        <v>28</v>
      </c>
      <c r="O6002" s="31">
        <v>3.7222222222222219E-2</v>
      </c>
    </row>
    <row r="6003" spans="1:15" x14ac:dyDescent="0.25">
      <c r="A6003" s="2">
        <f t="shared" si="380"/>
        <v>2019</v>
      </c>
      <c r="B6003" s="2" t="str">
        <f t="shared" si="381"/>
        <v>Jan</v>
      </c>
      <c r="C6003" s="2">
        <f t="shared" si="382"/>
        <v>2</v>
      </c>
      <c r="D6003" s="2" t="str">
        <f t="shared" si="383"/>
        <v>Tue</v>
      </c>
      <c r="E6003" s="34">
        <v>43473</v>
      </c>
      <c r="F6003" s="30" t="s">
        <v>2863</v>
      </c>
      <c r="G6003" s="2" t="s">
        <v>2864</v>
      </c>
      <c r="H6003" s="30" t="s">
        <v>2865</v>
      </c>
      <c r="I6003" s="2">
        <v>64</v>
      </c>
      <c r="J6003" s="30" t="s">
        <v>3318</v>
      </c>
      <c r="K6003" s="2" t="s">
        <v>1247</v>
      </c>
      <c r="L6003" s="30">
        <v>18680</v>
      </c>
      <c r="M6003" s="2">
        <v>51</v>
      </c>
      <c r="N6003" s="2">
        <v>28</v>
      </c>
      <c r="O6003" s="31">
        <v>3.681712962962963E-2</v>
      </c>
    </row>
    <row r="6004" spans="1:15" x14ac:dyDescent="0.25">
      <c r="A6004" s="2">
        <f t="shared" si="380"/>
        <v>2019</v>
      </c>
      <c r="B6004" s="2" t="str">
        <f t="shared" si="381"/>
        <v>Jan</v>
      </c>
      <c r="C6004" s="2">
        <f t="shared" si="382"/>
        <v>2</v>
      </c>
      <c r="D6004" s="2" t="str">
        <f t="shared" si="383"/>
        <v>Tue</v>
      </c>
      <c r="E6004" s="34">
        <v>43473</v>
      </c>
      <c r="F6004" s="30">
        <v>53331</v>
      </c>
      <c r="G6004" s="2" t="s">
        <v>2866</v>
      </c>
      <c r="H6004" s="30" t="s">
        <v>2867</v>
      </c>
      <c r="I6004" s="2">
        <v>3</v>
      </c>
      <c r="J6004" s="30" t="s">
        <v>1293</v>
      </c>
      <c r="K6004" s="2" t="s">
        <v>1429</v>
      </c>
      <c r="L6004" s="30">
        <v>25</v>
      </c>
      <c r="M6004" s="2">
        <v>19</v>
      </c>
      <c r="N6004" s="2">
        <v>5</v>
      </c>
      <c r="O6004" s="31">
        <v>5.4212962962962963E-2</v>
      </c>
    </row>
    <row r="6005" spans="1:15" x14ac:dyDescent="0.25">
      <c r="A6005" s="2">
        <f t="shared" si="380"/>
        <v>2019</v>
      </c>
      <c r="B6005" s="2" t="str">
        <f t="shared" si="381"/>
        <v>Jan</v>
      </c>
      <c r="C6005" s="2">
        <f t="shared" si="382"/>
        <v>2</v>
      </c>
      <c r="D6005" s="2" t="str">
        <f t="shared" si="383"/>
        <v>Tue</v>
      </c>
      <c r="E6005" s="34">
        <v>43473</v>
      </c>
      <c r="F6005" s="30">
        <v>53331</v>
      </c>
      <c r="G6005" s="2" t="s">
        <v>2866</v>
      </c>
      <c r="H6005" s="30" t="s">
        <v>2867</v>
      </c>
      <c r="I6005" s="2">
        <v>3</v>
      </c>
      <c r="J6005" s="30" t="s">
        <v>1323</v>
      </c>
      <c r="K6005" s="2" t="s">
        <v>1275</v>
      </c>
      <c r="L6005" s="30">
        <v>25</v>
      </c>
      <c r="M6005" s="2">
        <v>19</v>
      </c>
      <c r="N6005" s="2">
        <v>5</v>
      </c>
      <c r="O6005" s="31">
        <v>5.3333333333333337E-2</v>
      </c>
    </row>
    <row r="6006" spans="1:15" x14ac:dyDescent="0.25">
      <c r="A6006" s="2">
        <f t="shared" si="380"/>
        <v>2019</v>
      </c>
      <c r="B6006" s="2" t="str">
        <f t="shared" si="381"/>
        <v>Jan</v>
      </c>
      <c r="C6006" s="2">
        <f t="shared" si="382"/>
        <v>2</v>
      </c>
      <c r="D6006" s="2" t="str">
        <f t="shared" si="383"/>
        <v>Tue</v>
      </c>
      <c r="E6006" s="34">
        <v>43473</v>
      </c>
      <c r="F6006" s="30">
        <v>53331</v>
      </c>
      <c r="G6006" s="2" t="s">
        <v>2866</v>
      </c>
      <c r="H6006" s="30" t="s">
        <v>2867</v>
      </c>
      <c r="I6006" s="2">
        <v>3</v>
      </c>
      <c r="J6006" s="30" t="s">
        <v>1935</v>
      </c>
      <c r="K6006" s="2" t="s">
        <v>1264</v>
      </c>
      <c r="L6006" s="30">
        <v>25</v>
      </c>
      <c r="M6006" s="2">
        <v>19</v>
      </c>
      <c r="N6006" s="2">
        <v>5</v>
      </c>
      <c r="O6006" s="31">
        <v>5.4409722222222227E-2</v>
      </c>
    </row>
    <row r="6007" spans="1:15" x14ac:dyDescent="0.25">
      <c r="A6007" s="2">
        <f t="shared" si="380"/>
        <v>2019</v>
      </c>
      <c r="B6007" s="2" t="str">
        <f t="shared" si="381"/>
        <v>Jan</v>
      </c>
      <c r="C6007" s="2">
        <f t="shared" si="382"/>
        <v>2</v>
      </c>
      <c r="D6007" s="2" t="str">
        <f t="shared" si="383"/>
        <v>Tue</v>
      </c>
      <c r="E6007" s="34">
        <v>43473</v>
      </c>
      <c r="F6007" s="30">
        <v>53331</v>
      </c>
      <c r="G6007" s="2" t="s">
        <v>2866</v>
      </c>
      <c r="H6007" s="30" t="s">
        <v>2867</v>
      </c>
      <c r="I6007" s="2">
        <v>3</v>
      </c>
      <c r="J6007" s="30" t="s">
        <v>2562</v>
      </c>
      <c r="K6007" s="2" t="s">
        <v>1429</v>
      </c>
      <c r="L6007" s="30">
        <v>25</v>
      </c>
      <c r="M6007" s="2">
        <v>19</v>
      </c>
      <c r="N6007" s="2">
        <v>5</v>
      </c>
      <c r="O6007" s="31">
        <v>5.4062500000000006E-2</v>
      </c>
    </row>
    <row r="6008" spans="1:15" x14ac:dyDescent="0.25">
      <c r="A6008" s="2">
        <f t="shared" si="380"/>
        <v>2019</v>
      </c>
      <c r="B6008" s="2" t="str">
        <f t="shared" si="381"/>
        <v>Jan</v>
      </c>
      <c r="C6008" s="2">
        <f t="shared" si="382"/>
        <v>2</v>
      </c>
      <c r="D6008" s="2" t="str">
        <f t="shared" si="383"/>
        <v>Tue</v>
      </c>
      <c r="E6008" s="34">
        <v>43473</v>
      </c>
      <c r="F6008" s="30">
        <v>50274</v>
      </c>
      <c r="G6008" s="2" t="s">
        <v>60</v>
      </c>
      <c r="H6008" s="30" t="s">
        <v>2868</v>
      </c>
      <c r="I6008" s="2">
        <v>26</v>
      </c>
      <c r="J6008" s="30" t="s">
        <v>1258</v>
      </c>
      <c r="K6008" s="2" t="s">
        <v>1429</v>
      </c>
      <c r="L6008" s="30">
        <v>3276</v>
      </c>
      <c r="M6008" s="2">
        <v>165</v>
      </c>
      <c r="N6008" s="2">
        <v>15</v>
      </c>
      <c r="O6008" s="31">
        <v>7.1874999999999994E-3</v>
      </c>
    </row>
    <row r="6009" spans="1:15" x14ac:dyDescent="0.25">
      <c r="A6009" s="2">
        <f t="shared" si="380"/>
        <v>2019</v>
      </c>
      <c r="B6009" s="2" t="str">
        <f t="shared" si="381"/>
        <v>Jan</v>
      </c>
      <c r="C6009" s="2">
        <f t="shared" si="382"/>
        <v>2</v>
      </c>
      <c r="D6009" s="2" t="str">
        <f t="shared" si="383"/>
        <v>Tue</v>
      </c>
      <c r="E6009" s="34">
        <v>43473</v>
      </c>
      <c r="F6009" s="30">
        <v>50274</v>
      </c>
      <c r="G6009" s="2" t="s">
        <v>60</v>
      </c>
      <c r="H6009" s="30" t="s">
        <v>2868</v>
      </c>
      <c r="I6009" s="2">
        <v>26</v>
      </c>
      <c r="J6009" s="30" t="s">
        <v>1265</v>
      </c>
      <c r="K6009" s="2" t="s">
        <v>1429</v>
      </c>
      <c r="L6009" s="30">
        <v>3276</v>
      </c>
      <c r="M6009" s="2">
        <v>165</v>
      </c>
      <c r="N6009" s="2">
        <v>15</v>
      </c>
      <c r="O6009" s="31">
        <v>6.8634259259259256E-3</v>
      </c>
    </row>
    <row r="6010" spans="1:15" x14ac:dyDescent="0.25">
      <c r="A6010" s="2">
        <f t="shared" si="380"/>
        <v>2019</v>
      </c>
      <c r="B6010" s="2" t="str">
        <f t="shared" si="381"/>
        <v>Jan</v>
      </c>
      <c r="C6010" s="2">
        <f t="shared" si="382"/>
        <v>2</v>
      </c>
      <c r="D6010" s="2" t="str">
        <f t="shared" si="383"/>
        <v>Tue</v>
      </c>
      <c r="E6010" s="34">
        <v>43473</v>
      </c>
      <c r="F6010" s="30">
        <v>50274</v>
      </c>
      <c r="G6010" s="2" t="s">
        <v>60</v>
      </c>
      <c r="H6010" s="30" t="s">
        <v>2868</v>
      </c>
      <c r="I6010" s="2">
        <v>26</v>
      </c>
      <c r="J6010" s="30" t="s">
        <v>1354</v>
      </c>
      <c r="K6010" s="2" t="s">
        <v>1264</v>
      </c>
      <c r="L6010" s="30">
        <v>3276</v>
      </c>
      <c r="M6010" s="2">
        <v>165</v>
      </c>
      <c r="N6010" s="2">
        <v>15</v>
      </c>
      <c r="O6010" s="31">
        <v>2.7581018518518519E-2</v>
      </c>
    </row>
    <row r="6011" spans="1:15" x14ac:dyDescent="0.25">
      <c r="A6011" s="2">
        <f t="shared" si="380"/>
        <v>2019</v>
      </c>
      <c r="B6011" s="2" t="str">
        <f t="shared" si="381"/>
        <v>Jan</v>
      </c>
      <c r="C6011" s="2">
        <f t="shared" si="382"/>
        <v>2</v>
      </c>
      <c r="D6011" s="2" t="str">
        <f t="shared" si="383"/>
        <v>Tue</v>
      </c>
      <c r="E6011" s="34">
        <v>43473</v>
      </c>
      <c r="F6011" s="30">
        <v>50274</v>
      </c>
      <c r="G6011" s="2" t="s">
        <v>60</v>
      </c>
      <c r="H6011" s="30" t="s">
        <v>2868</v>
      </c>
      <c r="I6011" s="2">
        <v>26</v>
      </c>
      <c r="J6011" s="30" t="s">
        <v>1726</v>
      </c>
      <c r="K6011" s="2" t="s">
        <v>1429</v>
      </c>
      <c r="L6011" s="30">
        <v>3276</v>
      </c>
      <c r="M6011" s="2">
        <v>165</v>
      </c>
      <c r="N6011" s="2">
        <v>15</v>
      </c>
      <c r="O6011" s="31">
        <v>2.736111111111111E-2</v>
      </c>
    </row>
    <row r="6012" spans="1:15" x14ac:dyDescent="0.25">
      <c r="A6012" s="2">
        <f t="shared" si="380"/>
        <v>2019</v>
      </c>
      <c r="B6012" s="2" t="str">
        <f t="shared" si="381"/>
        <v>Jan</v>
      </c>
      <c r="C6012" s="2">
        <f t="shared" si="382"/>
        <v>2</v>
      </c>
      <c r="D6012" s="2" t="str">
        <f t="shared" si="383"/>
        <v>Tue</v>
      </c>
      <c r="E6012" s="34">
        <v>43473</v>
      </c>
      <c r="F6012" s="30">
        <v>50274</v>
      </c>
      <c r="G6012" s="2" t="s">
        <v>60</v>
      </c>
      <c r="H6012" s="30" t="s">
        <v>2868</v>
      </c>
      <c r="I6012" s="2">
        <v>26</v>
      </c>
      <c r="J6012" s="30" t="s">
        <v>1877</v>
      </c>
      <c r="K6012" s="2" t="s">
        <v>1264</v>
      </c>
      <c r="L6012" s="30">
        <v>3276</v>
      </c>
      <c r="M6012" s="2">
        <v>165</v>
      </c>
      <c r="N6012" s="2">
        <v>15</v>
      </c>
      <c r="O6012" s="31">
        <v>6.9444444444444444E-5</v>
      </c>
    </row>
    <row r="6013" spans="1:15" x14ac:dyDescent="0.25">
      <c r="A6013" s="2">
        <f t="shared" si="380"/>
        <v>2019</v>
      </c>
      <c r="B6013" s="2" t="str">
        <f t="shared" si="381"/>
        <v>Jan</v>
      </c>
      <c r="C6013" s="2">
        <f t="shared" si="382"/>
        <v>2</v>
      </c>
      <c r="D6013" s="2" t="str">
        <f t="shared" si="383"/>
        <v>Tue</v>
      </c>
      <c r="E6013" s="34">
        <v>43473</v>
      </c>
      <c r="F6013" s="30">
        <v>50274</v>
      </c>
      <c r="G6013" s="2" t="s">
        <v>60</v>
      </c>
      <c r="H6013" s="30" t="s">
        <v>2868</v>
      </c>
      <c r="I6013" s="2">
        <v>26</v>
      </c>
      <c r="J6013" s="30" t="s">
        <v>1878</v>
      </c>
      <c r="K6013" s="2" t="s">
        <v>1429</v>
      </c>
      <c r="L6013" s="30">
        <v>3276</v>
      </c>
      <c r="M6013" s="2">
        <v>165</v>
      </c>
      <c r="N6013" s="2">
        <v>15</v>
      </c>
      <c r="O6013" s="31">
        <v>0.10993055555555555</v>
      </c>
    </row>
    <row r="6014" spans="1:15" x14ac:dyDescent="0.25">
      <c r="A6014" s="2">
        <f t="shared" si="380"/>
        <v>2019</v>
      </c>
      <c r="B6014" s="2" t="str">
        <f t="shared" si="381"/>
        <v>Jan</v>
      </c>
      <c r="C6014" s="2">
        <f t="shared" si="382"/>
        <v>2</v>
      </c>
      <c r="D6014" s="2" t="str">
        <f t="shared" si="383"/>
        <v>Tue</v>
      </c>
      <c r="E6014" s="34">
        <v>43473</v>
      </c>
      <c r="F6014" s="30">
        <v>50274</v>
      </c>
      <c r="G6014" s="2" t="s">
        <v>60</v>
      </c>
      <c r="H6014" s="30" t="s">
        <v>2868</v>
      </c>
      <c r="I6014" s="2">
        <v>26</v>
      </c>
      <c r="J6014" s="30" t="s">
        <v>1864</v>
      </c>
      <c r="K6014" s="2" t="s">
        <v>1429</v>
      </c>
      <c r="L6014" s="30">
        <v>3276</v>
      </c>
      <c r="M6014" s="2">
        <v>165</v>
      </c>
      <c r="N6014" s="2">
        <v>15</v>
      </c>
      <c r="O6014" s="31">
        <v>7.037037037037037E-3</v>
      </c>
    </row>
    <row r="6015" spans="1:15" x14ac:dyDescent="0.25">
      <c r="A6015" s="2">
        <f t="shared" si="380"/>
        <v>2019</v>
      </c>
      <c r="B6015" s="2" t="str">
        <f t="shared" si="381"/>
        <v>Jan</v>
      </c>
      <c r="C6015" s="2">
        <f t="shared" si="382"/>
        <v>2</v>
      </c>
      <c r="D6015" s="2" t="str">
        <f t="shared" si="383"/>
        <v>Tue</v>
      </c>
      <c r="E6015" s="34">
        <v>43473</v>
      </c>
      <c r="F6015" s="30">
        <v>50274</v>
      </c>
      <c r="G6015" s="2" t="s">
        <v>60</v>
      </c>
      <c r="H6015" s="30" t="s">
        <v>2868</v>
      </c>
      <c r="I6015" s="2">
        <v>26</v>
      </c>
      <c r="J6015" s="30" t="s">
        <v>1935</v>
      </c>
      <c r="K6015" s="2" t="s">
        <v>1429</v>
      </c>
      <c r="L6015" s="30">
        <v>3276</v>
      </c>
      <c r="M6015" s="2">
        <v>165</v>
      </c>
      <c r="N6015" s="2">
        <v>15</v>
      </c>
      <c r="O6015" s="31">
        <v>7.3611111111111108E-3</v>
      </c>
    </row>
    <row r="6016" spans="1:15" x14ac:dyDescent="0.25">
      <c r="A6016" s="2">
        <f t="shared" si="380"/>
        <v>2019</v>
      </c>
      <c r="B6016" s="2" t="str">
        <f t="shared" si="381"/>
        <v>Jan</v>
      </c>
      <c r="C6016" s="2">
        <f t="shared" si="382"/>
        <v>2</v>
      </c>
      <c r="D6016" s="2" t="str">
        <f t="shared" si="383"/>
        <v>Tue</v>
      </c>
      <c r="E6016" s="34">
        <v>43473</v>
      </c>
      <c r="F6016" s="30">
        <v>50274</v>
      </c>
      <c r="G6016" s="2" t="s">
        <v>60</v>
      </c>
      <c r="H6016" s="30" t="s">
        <v>2868</v>
      </c>
      <c r="I6016" s="2">
        <v>26</v>
      </c>
      <c r="J6016" s="30" t="s">
        <v>1941</v>
      </c>
      <c r="K6016" s="2" t="s">
        <v>1264</v>
      </c>
      <c r="L6016" s="30">
        <v>3276</v>
      </c>
      <c r="M6016" s="2">
        <v>165</v>
      </c>
      <c r="N6016" s="2">
        <v>15</v>
      </c>
      <c r="O6016" s="31">
        <v>0.11006944444444444</v>
      </c>
    </row>
    <row r="6017" spans="1:15" x14ac:dyDescent="0.25">
      <c r="A6017" s="2">
        <f t="shared" si="380"/>
        <v>2019</v>
      </c>
      <c r="B6017" s="2" t="str">
        <f t="shared" si="381"/>
        <v>Jan</v>
      </c>
      <c r="C6017" s="2">
        <f t="shared" si="382"/>
        <v>2</v>
      </c>
      <c r="D6017" s="2" t="str">
        <f t="shared" si="383"/>
        <v>Tue</v>
      </c>
      <c r="E6017" s="34">
        <v>43473</v>
      </c>
      <c r="F6017" s="30">
        <v>50274</v>
      </c>
      <c r="G6017" s="2" t="s">
        <v>60</v>
      </c>
      <c r="H6017" s="30" t="s">
        <v>2868</v>
      </c>
      <c r="I6017" s="2">
        <v>26</v>
      </c>
      <c r="J6017" s="30" t="s">
        <v>1989</v>
      </c>
      <c r="K6017" s="2" t="s">
        <v>1429</v>
      </c>
      <c r="L6017" s="30">
        <v>3276</v>
      </c>
      <c r="M6017" s="2">
        <v>165</v>
      </c>
      <c r="N6017" s="2">
        <v>15</v>
      </c>
      <c r="O6017" s="31">
        <v>7.9120370370370369E-2</v>
      </c>
    </row>
    <row r="6018" spans="1:15" x14ac:dyDescent="0.25">
      <c r="A6018" s="2">
        <f t="shared" si="380"/>
        <v>2019</v>
      </c>
      <c r="B6018" s="2" t="str">
        <f t="shared" si="381"/>
        <v>Jan</v>
      </c>
      <c r="C6018" s="2">
        <f t="shared" si="382"/>
        <v>2</v>
      </c>
      <c r="D6018" s="2" t="str">
        <f t="shared" si="383"/>
        <v>Tue</v>
      </c>
      <c r="E6018" s="34">
        <v>43473</v>
      </c>
      <c r="F6018" s="30">
        <v>50274</v>
      </c>
      <c r="G6018" s="2" t="s">
        <v>60</v>
      </c>
      <c r="H6018" s="30" t="s">
        <v>2868</v>
      </c>
      <c r="I6018" s="2">
        <v>26</v>
      </c>
      <c r="J6018" s="30" t="s">
        <v>2014</v>
      </c>
      <c r="K6018" s="2" t="s">
        <v>1429</v>
      </c>
      <c r="L6018" s="30">
        <v>3276</v>
      </c>
      <c r="M6018" s="2">
        <v>165</v>
      </c>
      <c r="N6018" s="2">
        <v>15</v>
      </c>
      <c r="O6018" s="31">
        <v>2.855324074074074E-2</v>
      </c>
    </row>
    <row r="6019" spans="1:15" x14ac:dyDescent="0.25">
      <c r="A6019" s="2">
        <f t="shared" si="380"/>
        <v>2019</v>
      </c>
      <c r="B6019" s="2" t="str">
        <f t="shared" si="381"/>
        <v>Jan</v>
      </c>
      <c r="C6019" s="2">
        <f t="shared" si="382"/>
        <v>2</v>
      </c>
      <c r="D6019" s="2" t="str">
        <f t="shared" si="383"/>
        <v>Tue</v>
      </c>
      <c r="E6019" s="34">
        <v>43473</v>
      </c>
      <c r="F6019" s="30">
        <v>50274</v>
      </c>
      <c r="G6019" s="2" t="s">
        <v>60</v>
      </c>
      <c r="H6019" s="30" t="s">
        <v>2868</v>
      </c>
      <c r="I6019" s="2">
        <v>26</v>
      </c>
      <c r="J6019" s="30" t="s">
        <v>2562</v>
      </c>
      <c r="K6019" s="2" t="s">
        <v>1429</v>
      </c>
      <c r="L6019" s="30">
        <v>3276</v>
      </c>
      <c r="M6019" s="2">
        <v>165</v>
      </c>
      <c r="N6019" s="2">
        <v>15</v>
      </c>
      <c r="O6019" s="31">
        <v>7.5810185185185182E-3</v>
      </c>
    </row>
    <row r="6020" spans="1:15" x14ac:dyDescent="0.25">
      <c r="A6020" s="2">
        <f t="shared" si="380"/>
        <v>2019</v>
      </c>
      <c r="B6020" s="2" t="str">
        <f t="shared" si="381"/>
        <v>Jan</v>
      </c>
      <c r="C6020" s="2">
        <f t="shared" si="382"/>
        <v>2</v>
      </c>
      <c r="D6020" s="2" t="str">
        <f t="shared" si="383"/>
        <v>Tue</v>
      </c>
      <c r="E6020" s="34">
        <v>43473</v>
      </c>
      <c r="F6020" s="30">
        <v>50274</v>
      </c>
      <c r="G6020" s="2" t="s">
        <v>60</v>
      </c>
      <c r="H6020" s="30" t="s">
        <v>2868</v>
      </c>
      <c r="I6020" s="2">
        <v>26</v>
      </c>
      <c r="J6020" s="30" t="s">
        <v>3212</v>
      </c>
      <c r="K6020" s="2" t="s">
        <v>1429</v>
      </c>
      <c r="L6020" s="30">
        <v>3276</v>
      </c>
      <c r="M6020" s="2">
        <v>165</v>
      </c>
      <c r="N6020" s="2">
        <v>15</v>
      </c>
      <c r="O6020" s="31">
        <v>6.4351851851851861E-3</v>
      </c>
    </row>
    <row r="6021" spans="1:15" x14ac:dyDescent="0.25">
      <c r="A6021" s="2">
        <f t="shared" si="380"/>
        <v>2019</v>
      </c>
      <c r="B6021" s="2" t="str">
        <f t="shared" si="381"/>
        <v>Jan</v>
      </c>
      <c r="C6021" s="2">
        <f t="shared" si="382"/>
        <v>2</v>
      </c>
      <c r="D6021" s="2" t="str">
        <f t="shared" si="383"/>
        <v>Tue</v>
      </c>
      <c r="E6021" s="34">
        <v>43473</v>
      </c>
      <c r="F6021" s="30">
        <v>50274</v>
      </c>
      <c r="G6021" s="2" t="s">
        <v>60</v>
      </c>
      <c r="H6021" s="30" t="s">
        <v>2868</v>
      </c>
      <c r="I6021" s="2">
        <v>26</v>
      </c>
      <c r="J6021" s="30" t="s">
        <v>3308</v>
      </c>
      <c r="K6021" s="2" t="s">
        <v>1429</v>
      </c>
      <c r="L6021" s="30">
        <v>3276</v>
      </c>
      <c r="M6021" s="2">
        <v>165</v>
      </c>
      <c r="N6021" s="2">
        <v>15</v>
      </c>
      <c r="O6021" s="31">
        <v>0.11018518518518518</v>
      </c>
    </row>
    <row r="6022" spans="1:15" x14ac:dyDescent="0.25">
      <c r="A6022" s="2">
        <f t="shared" si="380"/>
        <v>2019</v>
      </c>
      <c r="B6022" s="2" t="str">
        <f t="shared" si="381"/>
        <v>Jan</v>
      </c>
      <c r="C6022" s="2">
        <f t="shared" si="382"/>
        <v>2</v>
      </c>
      <c r="D6022" s="2" t="str">
        <f t="shared" si="383"/>
        <v>Tue</v>
      </c>
      <c r="E6022" s="34">
        <v>43473</v>
      </c>
      <c r="F6022" s="30">
        <v>50274</v>
      </c>
      <c r="G6022" s="2" t="s">
        <v>60</v>
      </c>
      <c r="H6022" s="30" t="s">
        <v>2868</v>
      </c>
      <c r="I6022" s="2">
        <v>26</v>
      </c>
      <c r="J6022" s="30" t="s">
        <v>3319</v>
      </c>
      <c r="K6022" s="2" t="s">
        <v>1429</v>
      </c>
      <c r="L6022" s="30">
        <v>3276</v>
      </c>
      <c r="M6022" s="2">
        <v>165</v>
      </c>
      <c r="N6022" s="2">
        <v>15</v>
      </c>
      <c r="O6022" s="31">
        <v>2.5821759259259256E-2</v>
      </c>
    </row>
    <row r="6023" spans="1:15" x14ac:dyDescent="0.25">
      <c r="A6023" s="2">
        <f t="shared" si="380"/>
        <v>2019</v>
      </c>
      <c r="B6023" s="2" t="str">
        <f t="shared" si="381"/>
        <v>Jan</v>
      </c>
      <c r="C6023" s="2">
        <f t="shared" si="382"/>
        <v>2</v>
      </c>
      <c r="D6023" s="2" t="str">
        <f t="shared" si="383"/>
        <v>Tue</v>
      </c>
      <c r="E6023" s="34">
        <v>43473</v>
      </c>
      <c r="F6023" s="30">
        <v>48044</v>
      </c>
      <c r="G6023" s="2" t="s">
        <v>82</v>
      </c>
      <c r="H6023" s="30" t="s">
        <v>2869</v>
      </c>
      <c r="I6023" s="2">
        <v>7</v>
      </c>
      <c r="J6023" s="30" t="s">
        <v>1258</v>
      </c>
      <c r="K6023" s="2" t="s">
        <v>1429</v>
      </c>
      <c r="L6023" s="30">
        <v>2712</v>
      </c>
      <c r="M6023" s="2">
        <v>2</v>
      </c>
      <c r="N6023" s="2">
        <v>26</v>
      </c>
      <c r="O6023" s="31">
        <v>9.1331018518518506E-2</v>
      </c>
    </row>
    <row r="6024" spans="1:15" x14ac:dyDescent="0.25">
      <c r="A6024" s="2">
        <f t="shared" si="380"/>
        <v>2019</v>
      </c>
      <c r="B6024" s="2" t="str">
        <f t="shared" si="381"/>
        <v>Jan</v>
      </c>
      <c r="C6024" s="2">
        <f t="shared" si="382"/>
        <v>2</v>
      </c>
      <c r="D6024" s="2" t="str">
        <f t="shared" si="383"/>
        <v>Tue</v>
      </c>
      <c r="E6024" s="34">
        <v>43473</v>
      </c>
      <c r="F6024" s="30">
        <v>48044</v>
      </c>
      <c r="G6024" s="2" t="s">
        <v>82</v>
      </c>
      <c r="H6024" s="30" t="s">
        <v>2869</v>
      </c>
      <c r="I6024" s="2">
        <v>7</v>
      </c>
      <c r="J6024" s="30" t="s">
        <v>1877</v>
      </c>
      <c r="K6024" s="2" t="s">
        <v>1264</v>
      </c>
      <c r="L6024" s="30">
        <v>2712</v>
      </c>
      <c r="M6024" s="2">
        <v>2</v>
      </c>
      <c r="N6024" s="2">
        <v>26</v>
      </c>
      <c r="O6024" s="31">
        <v>4.8182870370370369E-2</v>
      </c>
    </row>
    <row r="6025" spans="1:15" x14ac:dyDescent="0.25">
      <c r="A6025" s="2">
        <f t="shared" si="380"/>
        <v>2019</v>
      </c>
      <c r="B6025" s="2" t="str">
        <f t="shared" si="381"/>
        <v>Jan</v>
      </c>
      <c r="C6025" s="2">
        <f t="shared" si="382"/>
        <v>2</v>
      </c>
      <c r="D6025" s="2" t="str">
        <f t="shared" si="383"/>
        <v>Tue</v>
      </c>
      <c r="E6025" s="34">
        <v>43473</v>
      </c>
      <c r="F6025" s="30">
        <v>48044</v>
      </c>
      <c r="G6025" s="2" t="s">
        <v>82</v>
      </c>
      <c r="H6025" s="30" t="s">
        <v>2869</v>
      </c>
      <c r="I6025" s="2">
        <v>7</v>
      </c>
      <c r="J6025" s="30" t="s">
        <v>1864</v>
      </c>
      <c r="K6025" s="2" t="s">
        <v>1429</v>
      </c>
      <c r="L6025" s="30">
        <v>2712</v>
      </c>
      <c r="M6025" s="2">
        <v>2</v>
      </c>
      <c r="N6025" s="2">
        <v>26</v>
      </c>
      <c r="O6025" s="31">
        <v>9.1226851851851851E-2</v>
      </c>
    </row>
    <row r="6026" spans="1:15" x14ac:dyDescent="0.25">
      <c r="A6026" s="2">
        <f t="shared" si="380"/>
        <v>2019</v>
      </c>
      <c r="B6026" s="2" t="str">
        <f t="shared" si="381"/>
        <v>Jan</v>
      </c>
      <c r="C6026" s="2">
        <f t="shared" si="382"/>
        <v>2</v>
      </c>
      <c r="D6026" s="2" t="str">
        <f t="shared" si="383"/>
        <v>Tue</v>
      </c>
      <c r="E6026" s="34">
        <v>43473</v>
      </c>
      <c r="F6026" s="30">
        <v>48044</v>
      </c>
      <c r="G6026" s="2" t="s">
        <v>82</v>
      </c>
      <c r="H6026" s="30" t="s">
        <v>2869</v>
      </c>
      <c r="I6026" s="2">
        <v>7</v>
      </c>
      <c r="J6026" s="30" t="s">
        <v>1935</v>
      </c>
      <c r="K6026" s="2" t="s">
        <v>1355</v>
      </c>
      <c r="L6026" s="30">
        <v>2712</v>
      </c>
      <c r="M6026" s="2">
        <v>2</v>
      </c>
      <c r="N6026" s="2">
        <v>26</v>
      </c>
      <c r="O6026" s="31">
        <v>6.6458333333333341E-2</v>
      </c>
    </row>
    <row r="6027" spans="1:15" x14ac:dyDescent="0.25">
      <c r="A6027" s="2">
        <f t="shared" si="380"/>
        <v>2019</v>
      </c>
      <c r="B6027" s="2" t="str">
        <f t="shared" si="381"/>
        <v>Jan</v>
      </c>
      <c r="C6027" s="2">
        <f t="shared" si="382"/>
        <v>2</v>
      </c>
      <c r="D6027" s="2" t="str">
        <f t="shared" si="383"/>
        <v>Tue</v>
      </c>
      <c r="E6027" s="34">
        <v>43473</v>
      </c>
      <c r="F6027" s="30">
        <v>48044</v>
      </c>
      <c r="G6027" s="2" t="s">
        <v>82</v>
      </c>
      <c r="H6027" s="30" t="s">
        <v>2869</v>
      </c>
      <c r="I6027" s="2">
        <v>7</v>
      </c>
      <c r="J6027" s="30" t="s">
        <v>2562</v>
      </c>
      <c r="K6027" s="2" t="s">
        <v>1355</v>
      </c>
      <c r="L6027" s="30">
        <v>2712</v>
      </c>
      <c r="M6027" s="2">
        <v>2</v>
      </c>
      <c r="N6027" s="2">
        <v>26</v>
      </c>
      <c r="O6027" s="31">
        <v>3.5891203703703703E-2</v>
      </c>
    </row>
    <row r="6028" spans="1:15" x14ac:dyDescent="0.25">
      <c r="A6028" s="2">
        <f t="shared" si="380"/>
        <v>2019</v>
      </c>
      <c r="B6028" s="2" t="str">
        <f t="shared" si="381"/>
        <v>Jan</v>
      </c>
      <c r="C6028" s="2">
        <f t="shared" si="382"/>
        <v>2</v>
      </c>
      <c r="D6028" s="2" t="str">
        <f t="shared" si="383"/>
        <v>Tue</v>
      </c>
      <c r="E6028" s="34">
        <v>43473</v>
      </c>
      <c r="F6028" s="30">
        <v>50277</v>
      </c>
      <c r="G6028" s="2" t="s">
        <v>39</v>
      </c>
      <c r="H6028" s="30" t="s">
        <v>3320</v>
      </c>
      <c r="I6028" s="2">
        <v>18</v>
      </c>
      <c r="J6028" s="30" t="s">
        <v>1779</v>
      </c>
      <c r="K6028" s="2" t="s">
        <v>1272</v>
      </c>
      <c r="L6028" s="30">
        <v>4632</v>
      </c>
      <c r="M6028" s="2">
        <v>7</v>
      </c>
      <c r="N6028" s="2">
        <v>57</v>
      </c>
      <c r="O6028" s="31">
        <v>0</v>
      </c>
    </row>
    <row r="6029" spans="1:15" x14ac:dyDescent="0.25">
      <c r="A6029" s="2">
        <f t="shared" si="380"/>
        <v>2019</v>
      </c>
      <c r="B6029" s="2" t="str">
        <f t="shared" si="381"/>
        <v>Jan</v>
      </c>
      <c r="C6029" s="2">
        <f t="shared" si="382"/>
        <v>2</v>
      </c>
      <c r="D6029" s="2" t="str">
        <f t="shared" si="383"/>
        <v>Tue</v>
      </c>
      <c r="E6029" s="34">
        <v>43473</v>
      </c>
      <c r="F6029" s="30">
        <v>50278</v>
      </c>
      <c r="G6029" s="2" t="s">
        <v>804</v>
      </c>
      <c r="H6029" s="30" t="s">
        <v>2870</v>
      </c>
      <c r="I6029" s="2">
        <v>120</v>
      </c>
      <c r="J6029" s="30" t="s">
        <v>1781</v>
      </c>
      <c r="K6029" s="2" t="s">
        <v>1272</v>
      </c>
      <c r="L6029" s="30">
        <v>21470</v>
      </c>
      <c r="M6029" s="2">
        <v>32</v>
      </c>
      <c r="N6029" s="2">
        <v>87</v>
      </c>
      <c r="O6029" s="31">
        <v>8.2395833333333335E-2</v>
      </c>
    </row>
    <row r="6030" spans="1:15" x14ac:dyDescent="0.25">
      <c r="A6030" s="2">
        <f t="shared" si="380"/>
        <v>2019</v>
      </c>
      <c r="B6030" s="2" t="str">
        <f t="shared" si="381"/>
        <v>Jan</v>
      </c>
      <c r="C6030" s="2">
        <f t="shared" si="382"/>
        <v>2</v>
      </c>
      <c r="D6030" s="2" t="str">
        <f t="shared" si="383"/>
        <v>Tue</v>
      </c>
      <c r="E6030" s="34">
        <v>43473</v>
      </c>
      <c r="F6030" s="30">
        <v>49599</v>
      </c>
      <c r="G6030" s="2" t="s">
        <v>629</v>
      </c>
      <c r="H6030" s="30" t="s">
        <v>2871</v>
      </c>
      <c r="I6030" s="2">
        <v>2</v>
      </c>
      <c r="J6030" s="30" t="s">
        <v>1367</v>
      </c>
      <c r="K6030" s="2" t="s">
        <v>1429</v>
      </c>
      <c r="L6030" s="30">
        <v>91</v>
      </c>
      <c r="M6030" s="2">
        <v>11</v>
      </c>
      <c r="N6030" s="2">
        <v>3</v>
      </c>
      <c r="O6030" s="31">
        <v>4.4363425925925924E-2</v>
      </c>
    </row>
    <row r="6031" spans="1:15" x14ac:dyDescent="0.25">
      <c r="A6031" s="2">
        <f t="shared" si="380"/>
        <v>2019</v>
      </c>
      <c r="B6031" s="2" t="str">
        <f t="shared" si="381"/>
        <v>Jan</v>
      </c>
      <c r="C6031" s="2">
        <f t="shared" si="382"/>
        <v>2</v>
      </c>
      <c r="D6031" s="2" t="str">
        <f t="shared" si="383"/>
        <v>Tue</v>
      </c>
      <c r="E6031" s="34">
        <v>43473</v>
      </c>
      <c r="F6031" s="30">
        <v>49599</v>
      </c>
      <c r="G6031" s="2" t="s">
        <v>629</v>
      </c>
      <c r="H6031" s="30" t="s">
        <v>2871</v>
      </c>
      <c r="I6031" s="2">
        <v>2</v>
      </c>
      <c r="J6031" s="30" t="s">
        <v>1368</v>
      </c>
      <c r="K6031" s="2" t="s">
        <v>1264</v>
      </c>
      <c r="L6031" s="30">
        <v>91</v>
      </c>
      <c r="M6031" s="2">
        <v>11</v>
      </c>
      <c r="N6031" s="2">
        <v>3</v>
      </c>
      <c r="O6031" s="31">
        <v>4.5393518518518521E-2</v>
      </c>
    </row>
    <row r="6032" spans="1:15" x14ac:dyDescent="0.25">
      <c r="A6032" s="2">
        <f t="shared" si="380"/>
        <v>2019</v>
      </c>
      <c r="B6032" s="2" t="str">
        <f t="shared" si="381"/>
        <v>Jan</v>
      </c>
      <c r="C6032" s="2">
        <f t="shared" si="382"/>
        <v>2</v>
      </c>
      <c r="D6032" s="2" t="str">
        <f t="shared" si="383"/>
        <v>Tue</v>
      </c>
      <c r="E6032" s="34">
        <v>43473</v>
      </c>
      <c r="F6032" s="30">
        <v>49599</v>
      </c>
      <c r="G6032" s="2" t="s">
        <v>629</v>
      </c>
      <c r="H6032" s="30" t="s">
        <v>2871</v>
      </c>
      <c r="I6032" s="2">
        <v>2</v>
      </c>
      <c r="J6032" s="30" t="s">
        <v>1942</v>
      </c>
      <c r="K6032" s="2" t="s">
        <v>1429</v>
      </c>
      <c r="L6032" s="30">
        <v>91</v>
      </c>
      <c r="M6032" s="2">
        <v>11</v>
      </c>
      <c r="N6032" s="2">
        <v>3</v>
      </c>
      <c r="O6032" s="31">
        <v>4.3912037037037034E-2</v>
      </c>
    </row>
    <row r="6033" spans="1:15" x14ac:dyDescent="0.25">
      <c r="A6033" s="2">
        <f t="shared" si="380"/>
        <v>2019</v>
      </c>
      <c r="B6033" s="2" t="str">
        <f t="shared" si="381"/>
        <v>Jan</v>
      </c>
      <c r="C6033" s="2">
        <f t="shared" si="382"/>
        <v>2</v>
      </c>
      <c r="D6033" s="2" t="str">
        <f t="shared" si="383"/>
        <v>Tue</v>
      </c>
      <c r="E6033" s="34">
        <v>43473</v>
      </c>
      <c r="F6033" s="30">
        <v>49599</v>
      </c>
      <c r="G6033" s="2" t="s">
        <v>629</v>
      </c>
      <c r="H6033" s="30" t="s">
        <v>2871</v>
      </c>
      <c r="I6033" s="2">
        <v>2</v>
      </c>
      <c r="J6033" s="30" t="s">
        <v>2015</v>
      </c>
      <c r="K6033" s="2" t="s">
        <v>1429</v>
      </c>
      <c r="L6033" s="30">
        <v>91</v>
      </c>
      <c r="M6033" s="2">
        <v>11</v>
      </c>
      <c r="N6033" s="2">
        <v>3</v>
      </c>
      <c r="O6033" s="31">
        <v>4.4953703703703697E-2</v>
      </c>
    </row>
    <row r="6034" spans="1:15" x14ac:dyDescent="0.25">
      <c r="A6034" s="2">
        <f t="shared" si="380"/>
        <v>2019</v>
      </c>
      <c r="B6034" s="2" t="str">
        <f t="shared" si="381"/>
        <v>Jan</v>
      </c>
      <c r="C6034" s="2">
        <f t="shared" si="382"/>
        <v>2</v>
      </c>
      <c r="D6034" s="2" t="str">
        <f t="shared" si="383"/>
        <v>Tue</v>
      </c>
      <c r="E6034" s="34">
        <v>43473</v>
      </c>
      <c r="F6034" s="30">
        <v>53258</v>
      </c>
      <c r="G6034" s="2" t="s">
        <v>844</v>
      </c>
      <c r="H6034" s="30" t="s">
        <v>2872</v>
      </c>
      <c r="I6034" s="2">
        <v>1</v>
      </c>
      <c r="J6034" s="30" t="s">
        <v>1877</v>
      </c>
      <c r="K6034" s="2" t="s">
        <v>1264</v>
      </c>
      <c r="L6034" s="30">
        <v>126</v>
      </c>
      <c r="M6034" s="2">
        <v>5</v>
      </c>
      <c r="N6034" s="2">
        <v>2</v>
      </c>
      <c r="O6034" s="31">
        <v>4.5300925925925932E-2</v>
      </c>
    </row>
    <row r="6035" spans="1:15" x14ac:dyDescent="0.25">
      <c r="A6035" s="2">
        <f t="shared" si="380"/>
        <v>2019</v>
      </c>
      <c r="B6035" s="2" t="str">
        <f t="shared" si="381"/>
        <v>Jan</v>
      </c>
      <c r="C6035" s="2">
        <f t="shared" si="382"/>
        <v>2</v>
      </c>
      <c r="D6035" s="2" t="str">
        <f t="shared" si="383"/>
        <v>Tue</v>
      </c>
      <c r="E6035" s="28">
        <v>43473</v>
      </c>
      <c r="F6035" s="30">
        <v>53258</v>
      </c>
      <c r="G6035" s="2" t="s">
        <v>844</v>
      </c>
      <c r="H6035" s="30" t="s">
        <v>2872</v>
      </c>
      <c r="I6035" s="2">
        <v>1</v>
      </c>
      <c r="J6035" s="30" t="s">
        <v>2014</v>
      </c>
      <c r="K6035" s="2" t="s">
        <v>1429</v>
      </c>
      <c r="L6035" s="30">
        <v>126</v>
      </c>
      <c r="M6035" s="2">
        <v>5</v>
      </c>
      <c r="N6035" s="2">
        <v>2</v>
      </c>
      <c r="O6035" s="31">
        <v>4.5289351851851851E-2</v>
      </c>
    </row>
    <row r="6036" spans="1:15" x14ac:dyDescent="0.25">
      <c r="A6036" s="2">
        <f t="shared" si="380"/>
        <v>2019</v>
      </c>
      <c r="B6036" s="2" t="str">
        <f t="shared" si="381"/>
        <v>Jan</v>
      </c>
      <c r="C6036" s="2">
        <f t="shared" si="382"/>
        <v>2</v>
      </c>
      <c r="D6036" s="2" t="str">
        <f t="shared" si="383"/>
        <v>Wed</v>
      </c>
      <c r="E6036" s="34">
        <v>43474</v>
      </c>
      <c r="F6036" s="30" t="s">
        <v>2873</v>
      </c>
      <c r="G6036" s="2" t="s">
        <v>2874</v>
      </c>
      <c r="H6036" s="30" t="s">
        <v>2875</v>
      </c>
      <c r="I6036" s="2">
        <v>10</v>
      </c>
      <c r="J6036" s="30" t="s">
        <v>1323</v>
      </c>
      <c r="K6036" s="2" t="s">
        <v>1272</v>
      </c>
      <c r="L6036" s="30">
        <v>749</v>
      </c>
      <c r="M6036" s="2">
        <v>17</v>
      </c>
      <c r="N6036" s="2">
        <v>28</v>
      </c>
      <c r="O6036" s="31">
        <v>8.9467592592592585E-3</v>
      </c>
    </row>
    <row r="6037" spans="1:15" x14ac:dyDescent="0.25">
      <c r="A6037" s="2">
        <f t="shared" si="380"/>
        <v>2019</v>
      </c>
      <c r="B6037" s="2" t="str">
        <f t="shared" si="381"/>
        <v>Jan</v>
      </c>
      <c r="C6037" s="2">
        <f t="shared" si="382"/>
        <v>2</v>
      </c>
      <c r="D6037" s="2" t="str">
        <f t="shared" si="383"/>
        <v>Wed</v>
      </c>
      <c r="E6037" s="34">
        <v>43474</v>
      </c>
      <c r="F6037" s="30" t="s">
        <v>2873</v>
      </c>
      <c r="G6037" s="2" t="s">
        <v>2874</v>
      </c>
      <c r="H6037" s="30" t="s">
        <v>2875</v>
      </c>
      <c r="I6037" s="2">
        <v>10</v>
      </c>
      <c r="J6037" s="30" t="s">
        <v>1775</v>
      </c>
      <c r="K6037" s="2" t="s">
        <v>1429</v>
      </c>
      <c r="L6037" s="30">
        <v>749</v>
      </c>
      <c r="M6037" s="2">
        <v>17</v>
      </c>
      <c r="N6037" s="2">
        <v>28</v>
      </c>
      <c r="O6037" s="31">
        <v>0.22784722222222223</v>
      </c>
    </row>
    <row r="6038" spans="1:15" x14ac:dyDescent="0.25">
      <c r="A6038" s="2">
        <f t="shared" si="380"/>
        <v>2019</v>
      </c>
      <c r="B6038" s="2" t="str">
        <f t="shared" si="381"/>
        <v>Jan</v>
      </c>
      <c r="C6038" s="2">
        <f t="shared" si="382"/>
        <v>2</v>
      </c>
      <c r="D6038" s="2" t="str">
        <f t="shared" si="383"/>
        <v>Wed</v>
      </c>
      <c r="E6038" s="34">
        <v>43474</v>
      </c>
      <c r="F6038" s="30" t="s">
        <v>2873</v>
      </c>
      <c r="G6038" s="2" t="s">
        <v>2874</v>
      </c>
      <c r="H6038" s="30" t="s">
        <v>2875</v>
      </c>
      <c r="I6038" s="2">
        <v>10</v>
      </c>
      <c r="J6038" s="30" t="s">
        <v>1776</v>
      </c>
      <c r="K6038" s="2" t="s">
        <v>1429</v>
      </c>
      <c r="L6038" s="30">
        <v>749</v>
      </c>
      <c r="M6038" s="2">
        <v>17</v>
      </c>
      <c r="N6038" s="2">
        <v>28</v>
      </c>
      <c r="O6038" s="31">
        <v>0.22787037037037036</v>
      </c>
    </row>
    <row r="6039" spans="1:15" x14ac:dyDescent="0.25">
      <c r="A6039" s="2">
        <f t="shared" si="380"/>
        <v>2019</v>
      </c>
      <c r="B6039" s="2" t="str">
        <f t="shared" si="381"/>
        <v>Jan</v>
      </c>
      <c r="C6039" s="2">
        <f t="shared" si="382"/>
        <v>2</v>
      </c>
      <c r="D6039" s="2" t="str">
        <f t="shared" si="383"/>
        <v>Wed</v>
      </c>
      <c r="E6039" s="34">
        <v>43474</v>
      </c>
      <c r="F6039" s="30" t="s">
        <v>2873</v>
      </c>
      <c r="G6039" s="2" t="s">
        <v>2874</v>
      </c>
      <c r="H6039" s="30" t="s">
        <v>2875</v>
      </c>
      <c r="I6039" s="2">
        <v>10</v>
      </c>
      <c r="J6039" s="30" t="s">
        <v>1778</v>
      </c>
      <c r="K6039" s="2" t="s">
        <v>1429</v>
      </c>
      <c r="L6039" s="30">
        <v>749</v>
      </c>
      <c r="M6039" s="2">
        <v>17</v>
      </c>
      <c r="N6039" s="2">
        <v>28</v>
      </c>
      <c r="O6039" s="31">
        <v>0.22787037037037036</v>
      </c>
    </row>
    <row r="6040" spans="1:15" x14ac:dyDescent="0.25">
      <c r="A6040" s="2">
        <f t="shared" si="380"/>
        <v>2019</v>
      </c>
      <c r="B6040" s="2" t="str">
        <f t="shared" si="381"/>
        <v>Jan</v>
      </c>
      <c r="C6040" s="2">
        <f t="shared" si="382"/>
        <v>2</v>
      </c>
      <c r="D6040" s="2" t="str">
        <f t="shared" si="383"/>
        <v>Wed</v>
      </c>
      <c r="E6040" s="34">
        <v>43474</v>
      </c>
      <c r="F6040" s="30" t="s">
        <v>2873</v>
      </c>
      <c r="G6040" s="2" t="s">
        <v>2874</v>
      </c>
      <c r="H6040" s="30" t="s">
        <v>2875</v>
      </c>
      <c r="I6040" s="2">
        <v>10</v>
      </c>
      <c r="J6040" s="30" t="s">
        <v>1808</v>
      </c>
      <c r="K6040" s="2" t="s">
        <v>1429</v>
      </c>
      <c r="L6040" s="30">
        <v>749</v>
      </c>
      <c r="M6040" s="2">
        <v>17</v>
      </c>
      <c r="N6040" s="2">
        <v>28</v>
      </c>
      <c r="O6040" s="31">
        <v>0.22785879629629632</v>
      </c>
    </row>
    <row r="6041" spans="1:15" x14ac:dyDescent="0.25">
      <c r="A6041" s="2">
        <f t="shared" si="380"/>
        <v>2019</v>
      </c>
      <c r="B6041" s="2" t="str">
        <f t="shared" si="381"/>
        <v>Jan</v>
      </c>
      <c r="C6041" s="2">
        <f t="shared" si="382"/>
        <v>2</v>
      </c>
      <c r="D6041" s="2" t="str">
        <f t="shared" si="383"/>
        <v>Wed</v>
      </c>
      <c r="E6041" s="34">
        <v>43474</v>
      </c>
      <c r="F6041" s="30" t="s">
        <v>2873</v>
      </c>
      <c r="G6041" s="2" t="s">
        <v>2874</v>
      </c>
      <c r="H6041" s="30" t="s">
        <v>2875</v>
      </c>
      <c r="I6041" s="2">
        <v>10</v>
      </c>
      <c r="J6041" s="30" t="s">
        <v>1943</v>
      </c>
      <c r="K6041" s="2" t="s">
        <v>1264</v>
      </c>
      <c r="L6041" s="30">
        <v>749</v>
      </c>
      <c r="M6041" s="2">
        <v>17</v>
      </c>
      <c r="N6041" s="2">
        <v>28</v>
      </c>
      <c r="O6041" s="31">
        <v>0.22784722222222223</v>
      </c>
    </row>
    <row r="6042" spans="1:15" x14ac:dyDescent="0.25">
      <c r="A6042" s="2">
        <f t="shared" si="380"/>
        <v>2019</v>
      </c>
      <c r="B6042" s="2" t="str">
        <f t="shared" si="381"/>
        <v>Jan</v>
      </c>
      <c r="C6042" s="2">
        <f t="shared" si="382"/>
        <v>2</v>
      </c>
      <c r="D6042" s="2" t="str">
        <f t="shared" si="383"/>
        <v>Wed</v>
      </c>
      <c r="E6042" s="34">
        <v>43474</v>
      </c>
      <c r="F6042" s="30" t="s">
        <v>2873</v>
      </c>
      <c r="G6042" s="2" t="s">
        <v>2874</v>
      </c>
      <c r="H6042" s="30" t="s">
        <v>2875</v>
      </c>
      <c r="I6042" s="2">
        <v>10</v>
      </c>
      <c r="J6042" s="30" t="s">
        <v>1950</v>
      </c>
      <c r="K6042" s="2" t="s">
        <v>1429</v>
      </c>
      <c r="L6042" s="30">
        <v>749</v>
      </c>
      <c r="M6042" s="2">
        <v>17</v>
      </c>
      <c r="N6042" s="2">
        <v>28</v>
      </c>
      <c r="O6042" s="31">
        <v>0.22785879629629632</v>
      </c>
    </row>
    <row r="6043" spans="1:15" x14ac:dyDescent="0.25">
      <c r="A6043" s="2">
        <f t="shared" si="380"/>
        <v>2019</v>
      </c>
      <c r="B6043" s="2" t="str">
        <f t="shared" si="381"/>
        <v>Jan</v>
      </c>
      <c r="C6043" s="2">
        <f t="shared" si="382"/>
        <v>2</v>
      </c>
      <c r="D6043" s="2" t="str">
        <f t="shared" si="383"/>
        <v>Wed</v>
      </c>
      <c r="E6043" s="34">
        <v>43474</v>
      </c>
      <c r="F6043" s="30" t="s">
        <v>2873</v>
      </c>
      <c r="G6043" s="2" t="s">
        <v>2874</v>
      </c>
      <c r="H6043" s="30" t="s">
        <v>2875</v>
      </c>
      <c r="I6043" s="2">
        <v>10</v>
      </c>
      <c r="J6043" s="30" t="s">
        <v>2441</v>
      </c>
      <c r="K6043" s="2" t="s">
        <v>1429</v>
      </c>
      <c r="L6043" s="30">
        <v>749</v>
      </c>
      <c r="M6043" s="2">
        <v>17</v>
      </c>
      <c r="N6043" s="2">
        <v>28</v>
      </c>
      <c r="O6043" s="31">
        <v>0.22787037037037036</v>
      </c>
    </row>
    <row r="6044" spans="1:15" x14ac:dyDescent="0.25">
      <c r="A6044" s="2">
        <f t="shared" si="380"/>
        <v>2019</v>
      </c>
      <c r="B6044" s="2" t="str">
        <f t="shared" si="381"/>
        <v>Jan</v>
      </c>
      <c r="C6044" s="2">
        <f t="shared" si="382"/>
        <v>2</v>
      </c>
      <c r="D6044" s="2" t="str">
        <f t="shared" si="383"/>
        <v>Wed</v>
      </c>
      <c r="E6044" s="34">
        <v>43474</v>
      </c>
      <c r="F6044" s="30" t="s">
        <v>2873</v>
      </c>
      <c r="G6044" s="2" t="s">
        <v>2874</v>
      </c>
      <c r="H6044" s="30" t="s">
        <v>2875</v>
      </c>
      <c r="I6044" s="2">
        <v>10</v>
      </c>
      <c r="J6044" s="30" t="s">
        <v>2460</v>
      </c>
      <c r="K6044" s="2" t="s">
        <v>1429</v>
      </c>
      <c r="L6044" s="30">
        <v>749</v>
      </c>
      <c r="M6044" s="2">
        <v>17</v>
      </c>
      <c r="N6044" s="2">
        <v>28</v>
      </c>
      <c r="O6044" s="31">
        <v>0.22787037037037036</v>
      </c>
    </row>
    <row r="6045" spans="1:15" x14ac:dyDescent="0.25">
      <c r="A6045" s="2">
        <f t="shared" si="380"/>
        <v>2019</v>
      </c>
      <c r="B6045" s="2" t="str">
        <f t="shared" si="381"/>
        <v>Jan</v>
      </c>
      <c r="C6045" s="2">
        <f t="shared" si="382"/>
        <v>2</v>
      </c>
      <c r="D6045" s="2" t="str">
        <f t="shared" si="383"/>
        <v>Wed</v>
      </c>
      <c r="E6045" s="34">
        <v>43474</v>
      </c>
      <c r="F6045" s="30">
        <v>50273</v>
      </c>
      <c r="G6045" s="2" t="s">
        <v>914</v>
      </c>
      <c r="H6045" s="30" t="s">
        <v>2876</v>
      </c>
      <c r="I6045" s="2">
        <v>34</v>
      </c>
      <c r="J6045" s="30" t="s">
        <v>1914</v>
      </c>
      <c r="K6045" s="2" t="s">
        <v>1429</v>
      </c>
      <c r="L6045" s="30">
        <v>11747</v>
      </c>
      <c r="M6045" s="2">
        <v>165</v>
      </c>
      <c r="N6045" s="2">
        <v>15</v>
      </c>
      <c r="O6045" s="31">
        <v>0.18890046296296295</v>
      </c>
    </row>
    <row r="6046" spans="1:15" x14ac:dyDescent="0.25">
      <c r="A6046" s="2">
        <f t="shared" si="380"/>
        <v>2019</v>
      </c>
      <c r="B6046" s="2" t="str">
        <f t="shared" si="381"/>
        <v>Jan</v>
      </c>
      <c r="C6046" s="2">
        <f t="shared" si="382"/>
        <v>2</v>
      </c>
      <c r="D6046" s="2" t="str">
        <f t="shared" si="383"/>
        <v>Wed</v>
      </c>
      <c r="E6046" s="34">
        <v>43474</v>
      </c>
      <c r="F6046" s="30">
        <v>50273</v>
      </c>
      <c r="G6046" s="2" t="s">
        <v>914</v>
      </c>
      <c r="H6046" s="30" t="s">
        <v>2876</v>
      </c>
      <c r="I6046" s="2">
        <v>34</v>
      </c>
      <c r="J6046" s="30" t="s">
        <v>1976</v>
      </c>
      <c r="K6046" s="2" t="s">
        <v>1429</v>
      </c>
      <c r="L6046" s="30">
        <v>11747</v>
      </c>
      <c r="M6046" s="2">
        <v>165</v>
      </c>
      <c r="N6046" s="2">
        <v>15</v>
      </c>
      <c r="O6046" s="31">
        <v>0.18890046296296295</v>
      </c>
    </row>
    <row r="6047" spans="1:15" x14ac:dyDescent="0.25">
      <c r="A6047" s="2">
        <f t="shared" si="380"/>
        <v>2019</v>
      </c>
      <c r="B6047" s="2" t="str">
        <f t="shared" si="381"/>
        <v>Jan</v>
      </c>
      <c r="C6047" s="2">
        <f t="shared" si="382"/>
        <v>2</v>
      </c>
      <c r="D6047" s="2" t="str">
        <f t="shared" si="383"/>
        <v>Wed</v>
      </c>
      <c r="E6047" s="34">
        <v>43474</v>
      </c>
      <c r="F6047" s="30">
        <v>50273</v>
      </c>
      <c r="G6047" s="2" t="s">
        <v>914</v>
      </c>
      <c r="H6047" s="30" t="s">
        <v>2876</v>
      </c>
      <c r="I6047" s="2">
        <v>34</v>
      </c>
      <c r="J6047" s="30" t="s">
        <v>1977</v>
      </c>
      <c r="K6047" s="2" t="s">
        <v>1429</v>
      </c>
      <c r="L6047" s="30">
        <v>11747</v>
      </c>
      <c r="M6047" s="2">
        <v>165</v>
      </c>
      <c r="N6047" s="2">
        <v>15</v>
      </c>
      <c r="O6047" s="31">
        <v>0.18890046296296295</v>
      </c>
    </row>
    <row r="6048" spans="1:15" x14ac:dyDescent="0.25">
      <c r="A6048" s="2">
        <f t="shared" si="380"/>
        <v>2019</v>
      </c>
      <c r="B6048" s="2" t="str">
        <f t="shared" si="381"/>
        <v>Jan</v>
      </c>
      <c r="C6048" s="2">
        <f t="shared" si="382"/>
        <v>2</v>
      </c>
      <c r="D6048" s="2" t="str">
        <f t="shared" si="383"/>
        <v>Wed</v>
      </c>
      <c r="E6048" s="34">
        <v>43474</v>
      </c>
      <c r="F6048" s="30">
        <v>50273</v>
      </c>
      <c r="G6048" s="2" t="s">
        <v>914</v>
      </c>
      <c r="H6048" s="30" t="s">
        <v>2876</v>
      </c>
      <c r="I6048" s="2">
        <v>34</v>
      </c>
      <c r="J6048" s="30" t="s">
        <v>2045</v>
      </c>
      <c r="K6048" s="2" t="s">
        <v>1429</v>
      </c>
      <c r="L6048" s="30">
        <v>11747</v>
      </c>
      <c r="M6048" s="2">
        <v>165</v>
      </c>
      <c r="N6048" s="2">
        <v>15</v>
      </c>
      <c r="O6048" s="31">
        <v>0.18892361111111111</v>
      </c>
    </row>
    <row r="6049" spans="1:15" x14ac:dyDescent="0.25">
      <c r="A6049" s="2">
        <f t="shared" si="380"/>
        <v>2019</v>
      </c>
      <c r="B6049" s="2" t="str">
        <f t="shared" si="381"/>
        <v>Jan</v>
      </c>
      <c r="C6049" s="2">
        <f t="shared" si="382"/>
        <v>2</v>
      </c>
      <c r="D6049" s="2" t="str">
        <f t="shared" si="383"/>
        <v>Wed</v>
      </c>
      <c r="E6049" s="34">
        <v>43474</v>
      </c>
      <c r="F6049" s="30">
        <v>50273</v>
      </c>
      <c r="G6049" s="2" t="s">
        <v>914</v>
      </c>
      <c r="H6049" s="30" t="s">
        <v>2876</v>
      </c>
      <c r="I6049" s="2">
        <v>34</v>
      </c>
      <c r="J6049" s="30" t="s">
        <v>2445</v>
      </c>
      <c r="K6049" s="2" t="s">
        <v>1429</v>
      </c>
      <c r="L6049" s="30">
        <v>11747</v>
      </c>
      <c r="M6049" s="2">
        <v>165</v>
      </c>
      <c r="N6049" s="2">
        <v>15</v>
      </c>
      <c r="O6049" s="31">
        <v>0.18892361111111111</v>
      </c>
    </row>
    <row r="6050" spans="1:15" x14ac:dyDescent="0.25">
      <c r="A6050" s="2">
        <f t="shared" si="380"/>
        <v>2019</v>
      </c>
      <c r="B6050" s="2" t="str">
        <f t="shared" si="381"/>
        <v>Jan</v>
      </c>
      <c r="C6050" s="2">
        <f t="shared" si="382"/>
        <v>2</v>
      </c>
      <c r="D6050" s="2" t="str">
        <f t="shared" si="383"/>
        <v>Wed</v>
      </c>
      <c r="E6050" s="34">
        <v>43474</v>
      </c>
      <c r="F6050" s="30">
        <v>50273</v>
      </c>
      <c r="G6050" s="2" t="s">
        <v>914</v>
      </c>
      <c r="H6050" s="30" t="s">
        <v>2876</v>
      </c>
      <c r="I6050" s="2">
        <v>34</v>
      </c>
      <c r="J6050" s="30" t="s">
        <v>2448</v>
      </c>
      <c r="K6050" s="2" t="s">
        <v>1264</v>
      </c>
      <c r="L6050" s="30">
        <v>11747</v>
      </c>
      <c r="M6050" s="2">
        <v>165</v>
      </c>
      <c r="N6050" s="2">
        <v>15</v>
      </c>
      <c r="O6050" s="31">
        <v>0.18890046296296295</v>
      </c>
    </row>
    <row r="6051" spans="1:15" x14ac:dyDescent="0.25">
      <c r="A6051" s="2">
        <f t="shared" si="380"/>
        <v>2019</v>
      </c>
      <c r="B6051" s="2" t="str">
        <f t="shared" si="381"/>
        <v>Jan</v>
      </c>
      <c r="C6051" s="2">
        <f t="shared" si="382"/>
        <v>2</v>
      </c>
      <c r="D6051" s="2" t="str">
        <f t="shared" si="383"/>
        <v>Wed</v>
      </c>
      <c r="E6051" s="34">
        <v>43474</v>
      </c>
      <c r="F6051" s="30">
        <v>50273</v>
      </c>
      <c r="G6051" s="2" t="s">
        <v>914</v>
      </c>
      <c r="H6051" s="30" t="s">
        <v>2876</v>
      </c>
      <c r="I6051" s="2">
        <v>34</v>
      </c>
      <c r="J6051" s="30" t="s">
        <v>2484</v>
      </c>
      <c r="K6051" s="2" t="s">
        <v>1429</v>
      </c>
      <c r="L6051" s="30">
        <v>11747</v>
      </c>
      <c r="M6051" s="2">
        <v>165</v>
      </c>
      <c r="N6051" s="2">
        <v>15</v>
      </c>
      <c r="O6051" s="31">
        <v>0.18892361111111111</v>
      </c>
    </row>
    <row r="6052" spans="1:15" x14ac:dyDescent="0.25">
      <c r="A6052" s="2">
        <f t="shared" si="380"/>
        <v>2019</v>
      </c>
      <c r="B6052" s="2" t="str">
        <f t="shared" si="381"/>
        <v>Jan</v>
      </c>
      <c r="C6052" s="2">
        <f t="shared" si="382"/>
        <v>2</v>
      </c>
      <c r="D6052" s="2" t="str">
        <f t="shared" si="383"/>
        <v>Wed</v>
      </c>
      <c r="E6052" s="34">
        <v>43474</v>
      </c>
      <c r="F6052" s="30">
        <v>50273</v>
      </c>
      <c r="G6052" s="2" t="s">
        <v>914</v>
      </c>
      <c r="H6052" s="30" t="s">
        <v>2876</v>
      </c>
      <c r="I6052" s="2">
        <v>34</v>
      </c>
      <c r="J6052" s="30" t="s">
        <v>2559</v>
      </c>
      <c r="K6052" s="2" t="s">
        <v>1429</v>
      </c>
      <c r="L6052" s="30">
        <v>11747</v>
      </c>
      <c r="M6052" s="2">
        <v>165</v>
      </c>
      <c r="N6052" s="2">
        <v>15</v>
      </c>
      <c r="O6052" s="31">
        <v>0.18890046296296295</v>
      </c>
    </row>
    <row r="6053" spans="1:15" x14ac:dyDescent="0.25">
      <c r="A6053" s="2">
        <f t="shared" si="380"/>
        <v>2019</v>
      </c>
      <c r="B6053" s="2" t="str">
        <f t="shared" si="381"/>
        <v>Jan</v>
      </c>
      <c r="C6053" s="2">
        <f t="shared" si="382"/>
        <v>2</v>
      </c>
      <c r="D6053" s="2" t="str">
        <f t="shared" si="383"/>
        <v>Wed</v>
      </c>
      <c r="E6053" s="34">
        <v>43474</v>
      </c>
      <c r="F6053" s="30" t="s">
        <v>2877</v>
      </c>
      <c r="G6053" s="2" t="s">
        <v>2878</v>
      </c>
      <c r="H6053" s="30" t="s">
        <v>2879</v>
      </c>
      <c r="I6053" s="2">
        <v>23</v>
      </c>
      <c r="J6053" s="30" t="s">
        <v>1776</v>
      </c>
      <c r="K6053" s="2" t="s">
        <v>1275</v>
      </c>
      <c r="L6053" s="30">
        <v>2844</v>
      </c>
      <c r="M6053" s="2">
        <v>13</v>
      </c>
      <c r="N6053" s="2">
        <v>28</v>
      </c>
      <c r="O6053" s="31">
        <v>3.2187500000000001E-2</v>
      </c>
    </row>
    <row r="6054" spans="1:15" x14ac:dyDescent="0.25">
      <c r="A6054" s="2">
        <f t="shared" si="380"/>
        <v>2019</v>
      </c>
      <c r="B6054" s="2" t="str">
        <f t="shared" si="381"/>
        <v>Jan</v>
      </c>
      <c r="C6054" s="2">
        <f t="shared" si="382"/>
        <v>2</v>
      </c>
      <c r="D6054" s="2" t="str">
        <f t="shared" si="383"/>
        <v>Wed</v>
      </c>
      <c r="E6054" s="34">
        <v>43474</v>
      </c>
      <c r="F6054" s="30" t="s">
        <v>2877</v>
      </c>
      <c r="G6054" s="2" t="s">
        <v>2878</v>
      </c>
      <c r="H6054" s="30" t="s">
        <v>2879</v>
      </c>
      <c r="I6054" s="2">
        <v>23</v>
      </c>
      <c r="J6054" s="30" t="s">
        <v>1779</v>
      </c>
      <c r="K6054" s="2" t="s">
        <v>1275</v>
      </c>
      <c r="L6054" s="30">
        <v>2844</v>
      </c>
      <c r="M6054" s="2">
        <v>13</v>
      </c>
      <c r="N6054" s="2">
        <v>28</v>
      </c>
      <c r="O6054" s="31">
        <v>2.3148148148148147E-5</v>
      </c>
    </row>
    <row r="6055" spans="1:15" x14ac:dyDescent="0.25">
      <c r="A6055" s="2">
        <f t="shared" si="380"/>
        <v>2019</v>
      </c>
      <c r="B6055" s="2" t="str">
        <f t="shared" si="381"/>
        <v>Jan</v>
      </c>
      <c r="C6055" s="2">
        <f t="shared" si="382"/>
        <v>2</v>
      </c>
      <c r="D6055" s="2" t="str">
        <f t="shared" si="383"/>
        <v>Wed</v>
      </c>
      <c r="E6055" s="34">
        <v>43474</v>
      </c>
      <c r="F6055" s="30" t="s">
        <v>2877</v>
      </c>
      <c r="G6055" s="2" t="s">
        <v>2878</v>
      </c>
      <c r="H6055" s="30" t="s">
        <v>2879</v>
      </c>
      <c r="I6055" s="2">
        <v>23</v>
      </c>
      <c r="J6055" s="30" t="s">
        <v>1781</v>
      </c>
      <c r="K6055" s="2" t="s">
        <v>1348</v>
      </c>
      <c r="L6055" s="30">
        <v>2844</v>
      </c>
      <c r="M6055" s="2">
        <v>13</v>
      </c>
      <c r="N6055" s="2">
        <v>28</v>
      </c>
      <c r="O6055" s="31">
        <v>5.7384259259259253E-2</v>
      </c>
    </row>
    <row r="6056" spans="1:15" x14ac:dyDescent="0.25">
      <c r="A6056" s="2">
        <f t="shared" si="380"/>
        <v>2019</v>
      </c>
      <c r="B6056" s="2" t="str">
        <f t="shared" si="381"/>
        <v>Jan</v>
      </c>
      <c r="C6056" s="2">
        <f t="shared" si="382"/>
        <v>2</v>
      </c>
      <c r="D6056" s="2" t="str">
        <f t="shared" si="383"/>
        <v>Wed</v>
      </c>
      <c r="E6056" s="34">
        <v>43474</v>
      </c>
      <c r="F6056" s="30" t="s">
        <v>2877</v>
      </c>
      <c r="G6056" s="2" t="s">
        <v>2878</v>
      </c>
      <c r="H6056" s="30" t="s">
        <v>2879</v>
      </c>
      <c r="I6056" s="2">
        <v>23</v>
      </c>
      <c r="J6056" s="30" t="s">
        <v>1814</v>
      </c>
      <c r="K6056" s="2" t="s">
        <v>1272</v>
      </c>
      <c r="L6056" s="30">
        <v>2844</v>
      </c>
      <c r="M6056" s="2">
        <v>13</v>
      </c>
      <c r="N6056" s="2">
        <v>28</v>
      </c>
      <c r="O6056" s="31">
        <v>3.498842592592593E-2</v>
      </c>
    </row>
    <row r="6057" spans="1:15" x14ac:dyDescent="0.25">
      <c r="A6057" s="2">
        <f t="shared" si="380"/>
        <v>2019</v>
      </c>
      <c r="B6057" s="2" t="str">
        <f t="shared" si="381"/>
        <v>Jan</v>
      </c>
      <c r="C6057" s="2">
        <f t="shared" si="382"/>
        <v>2</v>
      </c>
      <c r="D6057" s="2" t="str">
        <f t="shared" si="383"/>
        <v>Wed</v>
      </c>
      <c r="E6057" s="34">
        <v>43474</v>
      </c>
      <c r="F6057" s="30" t="s">
        <v>2877</v>
      </c>
      <c r="G6057" s="2" t="s">
        <v>2878</v>
      </c>
      <c r="H6057" s="30" t="s">
        <v>2879</v>
      </c>
      <c r="I6057" s="2">
        <v>23</v>
      </c>
      <c r="J6057" s="30" t="s">
        <v>1943</v>
      </c>
      <c r="K6057" s="2" t="s">
        <v>1264</v>
      </c>
      <c r="L6057" s="30">
        <v>2844</v>
      </c>
      <c r="M6057" s="2">
        <v>13</v>
      </c>
      <c r="N6057" s="2">
        <v>28</v>
      </c>
      <c r="O6057" s="31">
        <v>2.9247685185185186E-2</v>
      </c>
    </row>
    <row r="6058" spans="1:15" x14ac:dyDescent="0.25">
      <c r="A6058" s="2">
        <f t="shared" si="380"/>
        <v>2019</v>
      </c>
      <c r="B6058" s="2" t="str">
        <f t="shared" si="381"/>
        <v>Jan</v>
      </c>
      <c r="C6058" s="2">
        <f t="shared" si="382"/>
        <v>2</v>
      </c>
      <c r="D6058" s="2" t="str">
        <f t="shared" si="383"/>
        <v>Wed</v>
      </c>
      <c r="E6058" s="34">
        <v>43474</v>
      </c>
      <c r="F6058" s="30" t="s">
        <v>2877</v>
      </c>
      <c r="G6058" s="2" t="s">
        <v>2878</v>
      </c>
      <c r="H6058" s="30" t="s">
        <v>2879</v>
      </c>
      <c r="I6058" s="2">
        <v>23</v>
      </c>
      <c r="J6058" s="30" t="s">
        <v>1999</v>
      </c>
      <c r="K6058" s="2" t="s">
        <v>1275</v>
      </c>
      <c r="L6058" s="30">
        <v>2844</v>
      </c>
      <c r="M6058" s="2">
        <v>13</v>
      </c>
      <c r="N6058" s="2">
        <v>28</v>
      </c>
      <c r="O6058" s="31">
        <v>3.2187500000000001E-2</v>
      </c>
    </row>
    <row r="6059" spans="1:15" x14ac:dyDescent="0.25">
      <c r="A6059" s="2">
        <f t="shared" si="380"/>
        <v>2019</v>
      </c>
      <c r="B6059" s="2" t="str">
        <f t="shared" si="381"/>
        <v>Jan</v>
      </c>
      <c r="C6059" s="2">
        <f t="shared" si="382"/>
        <v>2</v>
      </c>
      <c r="D6059" s="2" t="str">
        <f t="shared" si="383"/>
        <v>Wed</v>
      </c>
      <c r="E6059" s="34">
        <v>43474</v>
      </c>
      <c r="F6059" s="30" t="s">
        <v>2880</v>
      </c>
      <c r="G6059" s="2" t="s">
        <v>2881</v>
      </c>
      <c r="H6059" s="30" t="s">
        <v>2882</v>
      </c>
      <c r="I6059" s="2">
        <v>14</v>
      </c>
      <c r="J6059" s="30" t="s">
        <v>1776</v>
      </c>
      <c r="K6059" s="2" t="s">
        <v>1275</v>
      </c>
      <c r="L6059" s="30">
        <v>2666</v>
      </c>
      <c r="M6059" s="2">
        <v>9</v>
      </c>
      <c r="N6059" s="2">
        <v>28</v>
      </c>
      <c r="O6059" s="31">
        <v>2.2870370370370371E-2</v>
      </c>
    </row>
    <row r="6060" spans="1:15" x14ac:dyDescent="0.25">
      <c r="A6060" s="2">
        <f t="shared" si="380"/>
        <v>2019</v>
      </c>
      <c r="B6060" s="2" t="str">
        <f t="shared" si="381"/>
        <v>Jan</v>
      </c>
      <c r="C6060" s="2">
        <f t="shared" si="382"/>
        <v>2</v>
      </c>
      <c r="D6060" s="2" t="str">
        <f t="shared" si="383"/>
        <v>Wed</v>
      </c>
      <c r="E6060" s="34">
        <v>43474</v>
      </c>
      <c r="F6060" s="30" t="s">
        <v>2880</v>
      </c>
      <c r="G6060" s="2" t="s">
        <v>2881</v>
      </c>
      <c r="H6060" s="30" t="s">
        <v>2882</v>
      </c>
      <c r="I6060" s="2">
        <v>14</v>
      </c>
      <c r="J6060" s="30" t="s">
        <v>1781</v>
      </c>
      <c r="K6060" s="2" t="s">
        <v>1348</v>
      </c>
      <c r="L6060" s="30">
        <v>2666</v>
      </c>
      <c r="M6060" s="2">
        <v>9</v>
      </c>
      <c r="N6060" s="2">
        <v>28</v>
      </c>
      <c r="O6060" s="31">
        <v>5.5601851851851847E-2</v>
      </c>
    </row>
    <row r="6061" spans="1:15" x14ac:dyDescent="0.25">
      <c r="A6061" s="2">
        <f t="shared" si="380"/>
        <v>2019</v>
      </c>
      <c r="B6061" s="2" t="str">
        <f t="shared" si="381"/>
        <v>Jan</v>
      </c>
      <c r="C6061" s="2">
        <f t="shared" si="382"/>
        <v>2</v>
      </c>
      <c r="D6061" s="2" t="str">
        <f t="shared" si="383"/>
        <v>Wed</v>
      </c>
      <c r="E6061" s="34">
        <v>43474</v>
      </c>
      <c r="F6061" s="30" t="s">
        <v>2880</v>
      </c>
      <c r="G6061" s="2" t="s">
        <v>2881</v>
      </c>
      <c r="H6061" s="30" t="s">
        <v>2882</v>
      </c>
      <c r="I6061" s="2">
        <v>14</v>
      </c>
      <c r="J6061" s="30" t="s">
        <v>1814</v>
      </c>
      <c r="K6061" s="2" t="s">
        <v>1272</v>
      </c>
      <c r="L6061" s="30">
        <v>2666</v>
      </c>
      <c r="M6061" s="2">
        <v>9</v>
      </c>
      <c r="N6061" s="2">
        <v>28</v>
      </c>
      <c r="O6061" s="31">
        <v>3.096064814814815E-2</v>
      </c>
    </row>
    <row r="6062" spans="1:15" x14ac:dyDescent="0.25">
      <c r="A6062" s="2">
        <f t="shared" si="380"/>
        <v>2019</v>
      </c>
      <c r="B6062" s="2" t="str">
        <f t="shared" si="381"/>
        <v>Jan</v>
      </c>
      <c r="C6062" s="2">
        <f t="shared" si="382"/>
        <v>2</v>
      </c>
      <c r="D6062" s="2" t="str">
        <f t="shared" si="383"/>
        <v>Wed</v>
      </c>
      <c r="E6062" s="34">
        <v>43474</v>
      </c>
      <c r="F6062" s="30" t="s">
        <v>2880</v>
      </c>
      <c r="G6062" s="2" t="s">
        <v>2881</v>
      </c>
      <c r="H6062" s="30" t="s">
        <v>2882</v>
      </c>
      <c r="I6062" s="2">
        <v>14</v>
      </c>
      <c r="J6062" s="30" t="s">
        <v>1943</v>
      </c>
      <c r="K6062" s="2" t="s">
        <v>1264</v>
      </c>
      <c r="L6062" s="30">
        <v>2666</v>
      </c>
      <c r="M6062" s="2">
        <v>9</v>
      </c>
      <c r="N6062" s="2">
        <v>28</v>
      </c>
      <c r="O6062" s="31">
        <v>4.1157407407407406E-2</v>
      </c>
    </row>
    <row r="6063" spans="1:15" x14ac:dyDescent="0.25">
      <c r="A6063" s="2">
        <f t="shared" si="380"/>
        <v>2019</v>
      </c>
      <c r="B6063" s="2" t="str">
        <f t="shared" si="381"/>
        <v>Jan</v>
      </c>
      <c r="C6063" s="2">
        <f t="shared" si="382"/>
        <v>2</v>
      </c>
      <c r="D6063" s="2" t="str">
        <f t="shared" si="383"/>
        <v>Wed</v>
      </c>
      <c r="E6063" s="34">
        <v>43474</v>
      </c>
      <c r="F6063" s="30" t="s">
        <v>2880</v>
      </c>
      <c r="G6063" s="2" t="s">
        <v>2881</v>
      </c>
      <c r="H6063" s="30" t="s">
        <v>2882</v>
      </c>
      <c r="I6063" s="2">
        <v>14</v>
      </c>
      <c r="J6063" s="30" t="s">
        <v>1999</v>
      </c>
      <c r="K6063" s="2" t="s">
        <v>1275</v>
      </c>
      <c r="L6063" s="30">
        <v>2666</v>
      </c>
      <c r="M6063" s="2">
        <v>9</v>
      </c>
      <c r="N6063" s="2">
        <v>28</v>
      </c>
      <c r="O6063" s="31">
        <v>2.2870370370370371E-2</v>
      </c>
    </row>
    <row r="6064" spans="1:15" x14ac:dyDescent="0.25">
      <c r="A6064" s="2">
        <f t="shared" ref="A6064:A6127" si="384">YEAR(E6064)</f>
        <v>2019</v>
      </c>
      <c r="B6064" s="2" t="str">
        <f t="shared" ref="B6064:B6127" si="385">TEXT(E6064,"MMM")</f>
        <v>Jan</v>
      </c>
      <c r="C6064" s="2">
        <f t="shared" ref="C6064:C6127" si="386">WEEKNUM(E6064)</f>
        <v>2</v>
      </c>
      <c r="D6064" s="2" t="str">
        <f t="shared" ref="D6064:D6127" si="387">TEXT(E6064,"DDD")</f>
        <v>Wed</v>
      </c>
      <c r="E6064" s="34">
        <v>43474</v>
      </c>
      <c r="F6064" s="30">
        <v>51981</v>
      </c>
      <c r="G6064" s="2" t="s">
        <v>2883</v>
      </c>
      <c r="H6064" s="30" t="s">
        <v>2884</v>
      </c>
      <c r="I6064" s="2">
        <v>46</v>
      </c>
      <c r="J6064" s="30" t="s">
        <v>1747</v>
      </c>
      <c r="K6064" s="2" t="s">
        <v>1429</v>
      </c>
      <c r="L6064" s="30">
        <v>7989</v>
      </c>
      <c r="M6064" s="2">
        <v>30</v>
      </c>
      <c r="N6064" s="2">
        <v>48</v>
      </c>
      <c r="O6064" s="31">
        <v>4.7708333333333332E-2</v>
      </c>
    </row>
    <row r="6065" spans="1:15" x14ac:dyDescent="0.25">
      <c r="A6065" s="2">
        <f t="shared" si="384"/>
        <v>2019</v>
      </c>
      <c r="B6065" s="2" t="str">
        <f t="shared" si="385"/>
        <v>Jan</v>
      </c>
      <c r="C6065" s="2">
        <f t="shared" si="386"/>
        <v>2</v>
      </c>
      <c r="D6065" s="2" t="str">
        <f t="shared" si="387"/>
        <v>Wed</v>
      </c>
      <c r="E6065" s="34">
        <v>43474</v>
      </c>
      <c r="F6065" s="30">
        <v>51981</v>
      </c>
      <c r="G6065" s="2" t="s">
        <v>2883</v>
      </c>
      <c r="H6065" s="30" t="s">
        <v>2884</v>
      </c>
      <c r="I6065" s="2">
        <v>46</v>
      </c>
      <c r="J6065" s="30" t="s">
        <v>1713</v>
      </c>
      <c r="K6065" s="2" t="s">
        <v>1264</v>
      </c>
      <c r="L6065" s="30">
        <v>7989</v>
      </c>
      <c r="M6065" s="2">
        <v>30</v>
      </c>
      <c r="N6065" s="2">
        <v>48</v>
      </c>
      <c r="O6065" s="31">
        <v>4.7708333333333332E-2</v>
      </c>
    </row>
    <row r="6066" spans="1:15" x14ac:dyDescent="0.25">
      <c r="A6066" s="2">
        <f t="shared" si="384"/>
        <v>2019</v>
      </c>
      <c r="B6066" s="2" t="str">
        <f t="shared" si="385"/>
        <v>Jan</v>
      </c>
      <c r="C6066" s="2">
        <f t="shared" si="386"/>
        <v>2</v>
      </c>
      <c r="D6066" s="2" t="str">
        <f t="shared" si="387"/>
        <v>Wed</v>
      </c>
      <c r="E6066" s="34">
        <v>43474</v>
      </c>
      <c r="F6066" s="30">
        <v>51981</v>
      </c>
      <c r="G6066" s="2" t="s">
        <v>2883</v>
      </c>
      <c r="H6066" s="30" t="s">
        <v>2884</v>
      </c>
      <c r="I6066" s="2">
        <v>46</v>
      </c>
      <c r="J6066" s="30" t="s">
        <v>1714</v>
      </c>
      <c r="K6066" s="2" t="s">
        <v>1429</v>
      </c>
      <c r="L6066" s="30">
        <v>7989</v>
      </c>
      <c r="M6066" s="2">
        <v>30</v>
      </c>
      <c r="N6066" s="2">
        <v>48</v>
      </c>
      <c r="O6066" s="31">
        <v>4.7708333333333332E-2</v>
      </c>
    </row>
    <row r="6067" spans="1:15" x14ac:dyDescent="0.25">
      <c r="A6067" s="2">
        <f t="shared" si="384"/>
        <v>2019</v>
      </c>
      <c r="B6067" s="2" t="str">
        <f t="shared" si="385"/>
        <v>Jan</v>
      </c>
      <c r="C6067" s="2">
        <f t="shared" si="386"/>
        <v>2</v>
      </c>
      <c r="D6067" s="2" t="str">
        <f t="shared" si="387"/>
        <v>Wed</v>
      </c>
      <c r="E6067" s="34">
        <v>43474</v>
      </c>
      <c r="F6067" s="30">
        <v>51981</v>
      </c>
      <c r="G6067" s="2" t="s">
        <v>2883</v>
      </c>
      <c r="H6067" s="30" t="s">
        <v>2884</v>
      </c>
      <c r="I6067" s="2">
        <v>46</v>
      </c>
      <c r="J6067" s="30" t="s">
        <v>1716</v>
      </c>
      <c r="K6067" s="2" t="s">
        <v>1429</v>
      </c>
      <c r="L6067" s="30">
        <v>7989</v>
      </c>
      <c r="M6067" s="2">
        <v>30</v>
      </c>
      <c r="N6067" s="2">
        <v>48</v>
      </c>
      <c r="O6067" s="31">
        <v>4.7708333333333332E-2</v>
      </c>
    </row>
    <row r="6068" spans="1:15" x14ac:dyDescent="0.25">
      <c r="A6068" s="2">
        <f t="shared" si="384"/>
        <v>2019</v>
      </c>
      <c r="B6068" s="2" t="str">
        <f t="shared" si="385"/>
        <v>Jan</v>
      </c>
      <c r="C6068" s="2">
        <f t="shared" si="386"/>
        <v>2</v>
      </c>
      <c r="D6068" s="2" t="str">
        <f t="shared" si="387"/>
        <v>Wed</v>
      </c>
      <c r="E6068" s="34">
        <v>43474</v>
      </c>
      <c r="F6068" s="30">
        <v>51981</v>
      </c>
      <c r="G6068" s="2" t="s">
        <v>2883</v>
      </c>
      <c r="H6068" s="30" t="s">
        <v>2884</v>
      </c>
      <c r="I6068" s="2">
        <v>46</v>
      </c>
      <c r="J6068" s="30" t="s">
        <v>1748</v>
      </c>
      <c r="K6068" s="2" t="s">
        <v>1429</v>
      </c>
      <c r="L6068" s="30">
        <v>7989</v>
      </c>
      <c r="M6068" s="2">
        <v>30</v>
      </c>
      <c r="N6068" s="2">
        <v>48</v>
      </c>
      <c r="O6068" s="31">
        <v>4.7708333333333332E-2</v>
      </c>
    </row>
    <row r="6069" spans="1:15" x14ac:dyDescent="0.25">
      <c r="A6069" s="2">
        <f t="shared" si="384"/>
        <v>2019</v>
      </c>
      <c r="B6069" s="2" t="str">
        <f t="shared" si="385"/>
        <v>Jan</v>
      </c>
      <c r="C6069" s="2">
        <f t="shared" si="386"/>
        <v>2</v>
      </c>
      <c r="D6069" s="2" t="str">
        <f t="shared" si="387"/>
        <v>Wed</v>
      </c>
      <c r="E6069" s="34">
        <v>43474</v>
      </c>
      <c r="F6069" s="30">
        <v>51981</v>
      </c>
      <c r="G6069" s="2" t="s">
        <v>2883</v>
      </c>
      <c r="H6069" s="30" t="s">
        <v>2884</v>
      </c>
      <c r="I6069" s="2">
        <v>46</v>
      </c>
      <c r="J6069" s="30" t="s">
        <v>1721</v>
      </c>
      <c r="K6069" s="2" t="s">
        <v>1429</v>
      </c>
      <c r="L6069" s="30">
        <v>7989</v>
      </c>
      <c r="M6069" s="2">
        <v>30</v>
      </c>
      <c r="N6069" s="2">
        <v>48</v>
      </c>
      <c r="O6069" s="31">
        <v>4.7731481481481486E-2</v>
      </c>
    </row>
    <row r="6070" spans="1:15" x14ac:dyDescent="0.25">
      <c r="A6070" s="2">
        <f t="shared" si="384"/>
        <v>2019</v>
      </c>
      <c r="B6070" s="2" t="str">
        <f t="shared" si="385"/>
        <v>Jan</v>
      </c>
      <c r="C6070" s="2">
        <f t="shared" si="386"/>
        <v>2</v>
      </c>
      <c r="D6070" s="2" t="str">
        <f t="shared" si="387"/>
        <v>Wed</v>
      </c>
      <c r="E6070" s="34">
        <v>43474</v>
      </c>
      <c r="F6070" s="30">
        <v>51981</v>
      </c>
      <c r="G6070" s="2" t="s">
        <v>2883</v>
      </c>
      <c r="H6070" s="30" t="s">
        <v>2884</v>
      </c>
      <c r="I6070" s="2">
        <v>46</v>
      </c>
      <c r="J6070" s="30" t="s">
        <v>1945</v>
      </c>
      <c r="K6070" s="2" t="s">
        <v>1429</v>
      </c>
      <c r="L6070" s="30">
        <v>7989</v>
      </c>
      <c r="M6070" s="2">
        <v>30</v>
      </c>
      <c r="N6070" s="2">
        <v>48</v>
      </c>
      <c r="O6070" s="31">
        <v>4.7719907407407412E-2</v>
      </c>
    </row>
    <row r="6071" spans="1:15" x14ac:dyDescent="0.25">
      <c r="A6071" s="2">
        <f t="shared" si="384"/>
        <v>2019</v>
      </c>
      <c r="B6071" s="2" t="str">
        <f t="shared" si="385"/>
        <v>Jan</v>
      </c>
      <c r="C6071" s="2">
        <f t="shared" si="386"/>
        <v>2</v>
      </c>
      <c r="D6071" s="2" t="str">
        <f t="shared" si="387"/>
        <v>Wed</v>
      </c>
      <c r="E6071" s="34">
        <v>43474</v>
      </c>
      <c r="F6071" s="30" t="s">
        <v>2885</v>
      </c>
      <c r="G6071" s="2" t="s">
        <v>2886</v>
      </c>
      <c r="H6071" s="30" t="s">
        <v>2887</v>
      </c>
      <c r="I6071" s="2">
        <v>14</v>
      </c>
      <c r="J6071" s="30" t="s">
        <v>1776</v>
      </c>
      <c r="K6071" s="2" t="s">
        <v>1275</v>
      </c>
      <c r="L6071" s="30">
        <v>2612</v>
      </c>
      <c r="M6071" s="2">
        <v>8</v>
      </c>
      <c r="N6071" s="2">
        <v>28</v>
      </c>
      <c r="O6071" s="31">
        <v>5.1018518518518519E-2</v>
      </c>
    </row>
    <row r="6072" spans="1:15" x14ac:dyDescent="0.25">
      <c r="A6072" s="2">
        <f t="shared" si="384"/>
        <v>2019</v>
      </c>
      <c r="B6072" s="2" t="str">
        <f t="shared" si="385"/>
        <v>Jan</v>
      </c>
      <c r="C6072" s="2">
        <f t="shared" si="386"/>
        <v>2</v>
      </c>
      <c r="D6072" s="2" t="str">
        <f t="shared" si="387"/>
        <v>Wed</v>
      </c>
      <c r="E6072" s="34">
        <v>43474</v>
      </c>
      <c r="F6072" s="30" t="s">
        <v>2885</v>
      </c>
      <c r="G6072" s="2" t="s">
        <v>2886</v>
      </c>
      <c r="H6072" s="30" t="s">
        <v>2887</v>
      </c>
      <c r="I6072" s="2">
        <v>14</v>
      </c>
      <c r="J6072" s="30" t="s">
        <v>1781</v>
      </c>
      <c r="K6072" s="2" t="s">
        <v>1348</v>
      </c>
      <c r="L6072" s="30">
        <v>2612</v>
      </c>
      <c r="M6072" s="2">
        <v>8</v>
      </c>
      <c r="N6072" s="2">
        <v>28</v>
      </c>
      <c r="O6072" s="31">
        <v>9.2511574074074066E-2</v>
      </c>
    </row>
    <row r="6073" spans="1:15" x14ac:dyDescent="0.25">
      <c r="A6073" s="2">
        <f t="shared" si="384"/>
        <v>2019</v>
      </c>
      <c r="B6073" s="2" t="str">
        <f t="shared" si="385"/>
        <v>Jan</v>
      </c>
      <c r="C6073" s="2">
        <f t="shared" si="386"/>
        <v>2</v>
      </c>
      <c r="D6073" s="2" t="str">
        <f t="shared" si="387"/>
        <v>Wed</v>
      </c>
      <c r="E6073" s="34">
        <v>43474</v>
      </c>
      <c r="F6073" s="30" t="s">
        <v>2885</v>
      </c>
      <c r="G6073" s="2" t="s">
        <v>2886</v>
      </c>
      <c r="H6073" s="30" t="s">
        <v>2887</v>
      </c>
      <c r="I6073" s="2">
        <v>14</v>
      </c>
      <c r="J6073" s="30" t="s">
        <v>1814</v>
      </c>
      <c r="K6073" s="2" t="s">
        <v>1272</v>
      </c>
      <c r="L6073" s="30">
        <v>2612</v>
      </c>
      <c r="M6073" s="2">
        <v>8</v>
      </c>
      <c r="N6073" s="2">
        <v>28</v>
      </c>
      <c r="O6073" s="31">
        <v>0</v>
      </c>
    </row>
    <row r="6074" spans="1:15" x14ac:dyDescent="0.25">
      <c r="A6074" s="2">
        <f t="shared" si="384"/>
        <v>2019</v>
      </c>
      <c r="B6074" s="2" t="str">
        <f t="shared" si="385"/>
        <v>Jan</v>
      </c>
      <c r="C6074" s="2">
        <f t="shared" si="386"/>
        <v>2</v>
      </c>
      <c r="D6074" s="2" t="str">
        <f t="shared" si="387"/>
        <v>Wed</v>
      </c>
      <c r="E6074" s="34">
        <v>43474</v>
      </c>
      <c r="F6074" s="30" t="s">
        <v>2885</v>
      </c>
      <c r="G6074" s="2" t="s">
        <v>2886</v>
      </c>
      <c r="H6074" s="30" t="s">
        <v>2887</v>
      </c>
      <c r="I6074" s="2">
        <v>14</v>
      </c>
      <c r="J6074" s="30" t="s">
        <v>1943</v>
      </c>
      <c r="K6074" s="2" t="s">
        <v>1264</v>
      </c>
      <c r="L6074" s="30">
        <v>2612</v>
      </c>
      <c r="M6074" s="2">
        <v>8</v>
      </c>
      <c r="N6074" s="2">
        <v>28</v>
      </c>
      <c r="O6074" s="31">
        <v>4.1539351851851855E-2</v>
      </c>
    </row>
    <row r="6075" spans="1:15" x14ac:dyDescent="0.25">
      <c r="A6075" s="2">
        <f t="shared" si="384"/>
        <v>2019</v>
      </c>
      <c r="B6075" s="2" t="str">
        <f t="shared" si="385"/>
        <v>Jan</v>
      </c>
      <c r="C6075" s="2">
        <f t="shared" si="386"/>
        <v>2</v>
      </c>
      <c r="D6075" s="2" t="str">
        <f t="shared" si="387"/>
        <v>Wed</v>
      </c>
      <c r="E6075" s="34">
        <v>43474</v>
      </c>
      <c r="F6075" s="30" t="s">
        <v>2885</v>
      </c>
      <c r="G6075" s="2" t="s">
        <v>2886</v>
      </c>
      <c r="H6075" s="30" t="s">
        <v>2887</v>
      </c>
      <c r="I6075" s="2">
        <v>14</v>
      </c>
      <c r="J6075" s="30" t="s">
        <v>1999</v>
      </c>
      <c r="K6075" s="2" t="s">
        <v>1275</v>
      </c>
      <c r="L6075" s="30">
        <v>2612</v>
      </c>
      <c r="M6075" s="2">
        <v>8</v>
      </c>
      <c r="N6075" s="2">
        <v>28</v>
      </c>
      <c r="O6075" s="31">
        <v>5.1006944444444445E-2</v>
      </c>
    </row>
    <row r="6076" spans="1:15" x14ac:dyDescent="0.25">
      <c r="A6076" s="2">
        <f t="shared" si="384"/>
        <v>2019</v>
      </c>
      <c r="B6076" s="2" t="str">
        <f t="shared" si="385"/>
        <v>Jan</v>
      </c>
      <c r="C6076" s="2">
        <f t="shared" si="386"/>
        <v>2</v>
      </c>
      <c r="D6076" s="2" t="str">
        <f t="shared" si="387"/>
        <v>Wed</v>
      </c>
      <c r="E6076" s="34">
        <v>43474</v>
      </c>
      <c r="F6076" s="30">
        <v>50293</v>
      </c>
      <c r="G6076" s="2" t="s">
        <v>171</v>
      </c>
      <c r="H6076" s="30" t="s">
        <v>2888</v>
      </c>
      <c r="I6076" s="2">
        <v>42</v>
      </c>
      <c r="J6076" s="30" t="s">
        <v>1703</v>
      </c>
      <c r="K6076" s="2" t="s">
        <v>1429</v>
      </c>
      <c r="L6076" s="30">
        <v>5656</v>
      </c>
      <c r="M6076" s="2">
        <v>231</v>
      </c>
      <c r="N6076" s="2">
        <v>64</v>
      </c>
      <c r="O6076" s="31">
        <v>0</v>
      </c>
    </row>
    <row r="6077" spans="1:15" x14ac:dyDescent="0.25">
      <c r="A6077" s="2">
        <f t="shared" si="384"/>
        <v>2019</v>
      </c>
      <c r="B6077" s="2" t="str">
        <f t="shared" si="385"/>
        <v>Jan</v>
      </c>
      <c r="C6077" s="2">
        <f t="shared" si="386"/>
        <v>2</v>
      </c>
      <c r="D6077" s="2" t="str">
        <f t="shared" si="387"/>
        <v>Wed</v>
      </c>
      <c r="E6077" s="34">
        <v>43474</v>
      </c>
      <c r="F6077" s="30">
        <v>50293</v>
      </c>
      <c r="G6077" s="2" t="s">
        <v>171</v>
      </c>
      <c r="H6077" s="30" t="s">
        <v>2888</v>
      </c>
      <c r="I6077" s="2">
        <v>42</v>
      </c>
      <c r="J6077" s="30" t="s">
        <v>1706</v>
      </c>
      <c r="K6077" s="2" t="s">
        <v>1264</v>
      </c>
      <c r="L6077" s="30">
        <v>5656</v>
      </c>
      <c r="M6077" s="2">
        <v>231</v>
      </c>
      <c r="N6077" s="2">
        <v>64</v>
      </c>
      <c r="O6077" s="31">
        <v>0.25828703703703704</v>
      </c>
    </row>
    <row r="6078" spans="1:15" x14ac:dyDescent="0.25">
      <c r="A6078" s="2">
        <f t="shared" si="384"/>
        <v>2019</v>
      </c>
      <c r="B6078" s="2" t="str">
        <f t="shared" si="385"/>
        <v>Jan</v>
      </c>
      <c r="C6078" s="2">
        <f t="shared" si="386"/>
        <v>2</v>
      </c>
      <c r="D6078" s="2" t="str">
        <f t="shared" si="387"/>
        <v>Wed</v>
      </c>
      <c r="E6078" s="34">
        <v>43474</v>
      </c>
      <c r="F6078" s="30">
        <v>50293</v>
      </c>
      <c r="G6078" s="2" t="s">
        <v>171</v>
      </c>
      <c r="H6078" s="30" t="s">
        <v>2888</v>
      </c>
      <c r="I6078" s="2">
        <v>42</v>
      </c>
      <c r="J6078" s="30" t="s">
        <v>1710</v>
      </c>
      <c r="K6078" s="2" t="s">
        <v>1429</v>
      </c>
      <c r="L6078" s="30">
        <v>5656</v>
      </c>
      <c r="M6078" s="2">
        <v>231</v>
      </c>
      <c r="N6078" s="2">
        <v>64</v>
      </c>
      <c r="O6078" s="31">
        <v>0.25831018518518517</v>
      </c>
    </row>
    <row r="6079" spans="1:15" x14ac:dyDescent="0.25">
      <c r="A6079" s="2">
        <f t="shared" si="384"/>
        <v>2019</v>
      </c>
      <c r="B6079" s="2" t="str">
        <f t="shared" si="385"/>
        <v>Jan</v>
      </c>
      <c r="C6079" s="2">
        <f t="shared" si="386"/>
        <v>2</v>
      </c>
      <c r="D6079" s="2" t="str">
        <f t="shared" si="387"/>
        <v>Wed</v>
      </c>
      <c r="E6079" s="34">
        <v>43474</v>
      </c>
      <c r="F6079" s="30">
        <v>50293</v>
      </c>
      <c r="G6079" s="2" t="s">
        <v>171</v>
      </c>
      <c r="H6079" s="30" t="s">
        <v>2888</v>
      </c>
      <c r="I6079" s="2">
        <v>42</v>
      </c>
      <c r="J6079" s="30" t="s">
        <v>1711</v>
      </c>
      <c r="K6079" s="2" t="s">
        <v>1275</v>
      </c>
      <c r="L6079" s="30">
        <v>5656</v>
      </c>
      <c r="M6079" s="2">
        <v>231</v>
      </c>
      <c r="N6079" s="2">
        <v>64</v>
      </c>
      <c r="O6079" s="31">
        <v>0.25807870370370373</v>
      </c>
    </row>
    <row r="6080" spans="1:15" x14ac:dyDescent="0.25">
      <c r="A6080" s="2">
        <f t="shared" si="384"/>
        <v>2019</v>
      </c>
      <c r="B6080" s="2" t="str">
        <f t="shared" si="385"/>
        <v>Jan</v>
      </c>
      <c r="C6080" s="2">
        <f t="shared" si="386"/>
        <v>2</v>
      </c>
      <c r="D6080" s="2" t="str">
        <f t="shared" si="387"/>
        <v>Wed</v>
      </c>
      <c r="E6080" s="34">
        <v>43474</v>
      </c>
      <c r="F6080" s="30">
        <v>50293</v>
      </c>
      <c r="G6080" s="2" t="s">
        <v>171</v>
      </c>
      <c r="H6080" s="30" t="s">
        <v>2888</v>
      </c>
      <c r="I6080" s="2">
        <v>42</v>
      </c>
      <c r="J6080" s="30" t="s">
        <v>1770</v>
      </c>
      <c r="K6080" s="2" t="s">
        <v>1348</v>
      </c>
      <c r="L6080" s="30">
        <v>5656</v>
      </c>
      <c r="M6080" s="2">
        <v>231</v>
      </c>
      <c r="N6080" s="2">
        <v>64</v>
      </c>
      <c r="O6080" s="31">
        <v>0.25828703703703704</v>
      </c>
    </row>
    <row r="6081" spans="1:15" x14ac:dyDescent="0.25">
      <c r="A6081" s="2">
        <f t="shared" si="384"/>
        <v>2019</v>
      </c>
      <c r="B6081" s="2" t="str">
        <f t="shared" si="385"/>
        <v>Jan</v>
      </c>
      <c r="C6081" s="2">
        <f t="shared" si="386"/>
        <v>2</v>
      </c>
      <c r="D6081" s="2" t="str">
        <f t="shared" si="387"/>
        <v>Wed</v>
      </c>
      <c r="E6081" s="34">
        <v>43474</v>
      </c>
      <c r="F6081" s="30">
        <v>50293</v>
      </c>
      <c r="G6081" s="2" t="s">
        <v>171</v>
      </c>
      <c r="H6081" s="30" t="s">
        <v>2888</v>
      </c>
      <c r="I6081" s="2">
        <v>42</v>
      </c>
      <c r="J6081" s="30" t="s">
        <v>1794</v>
      </c>
      <c r="K6081" s="2" t="s">
        <v>1429</v>
      </c>
      <c r="L6081" s="30">
        <v>5656</v>
      </c>
      <c r="M6081" s="2">
        <v>231</v>
      </c>
      <c r="N6081" s="2">
        <v>64</v>
      </c>
      <c r="O6081" s="31">
        <v>0.25827546296296294</v>
      </c>
    </row>
    <row r="6082" spans="1:15" x14ac:dyDescent="0.25">
      <c r="A6082" s="2">
        <f t="shared" si="384"/>
        <v>2019</v>
      </c>
      <c r="B6082" s="2" t="str">
        <f t="shared" si="385"/>
        <v>Jan</v>
      </c>
      <c r="C6082" s="2">
        <f t="shared" si="386"/>
        <v>2</v>
      </c>
      <c r="D6082" s="2" t="str">
        <f t="shared" si="387"/>
        <v>Wed</v>
      </c>
      <c r="E6082" s="34">
        <v>43474</v>
      </c>
      <c r="F6082" s="30">
        <v>50293</v>
      </c>
      <c r="G6082" s="2" t="s">
        <v>171</v>
      </c>
      <c r="H6082" s="30" t="s">
        <v>2888</v>
      </c>
      <c r="I6082" s="2">
        <v>42</v>
      </c>
      <c r="J6082" s="30" t="s">
        <v>1844</v>
      </c>
      <c r="K6082" s="2" t="s">
        <v>1275</v>
      </c>
      <c r="L6082" s="30">
        <v>5656</v>
      </c>
      <c r="M6082" s="2">
        <v>231</v>
      </c>
      <c r="N6082" s="2">
        <v>64</v>
      </c>
      <c r="O6082" s="31">
        <v>0.25723379629629628</v>
      </c>
    </row>
    <row r="6083" spans="1:15" x14ac:dyDescent="0.25">
      <c r="A6083" s="2">
        <f t="shared" si="384"/>
        <v>2019</v>
      </c>
      <c r="B6083" s="2" t="str">
        <f t="shared" si="385"/>
        <v>Jan</v>
      </c>
      <c r="C6083" s="2">
        <f t="shared" si="386"/>
        <v>2</v>
      </c>
      <c r="D6083" s="2" t="str">
        <f t="shared" si="387"/>
        <v>Wed</v>
      </c>
      <c r="E6083" s="34">
        <v>43474</v>
      </c>
      <c r="F6083" s="30">
        <v>50291</v>
      </c>
      <c r="G6083" s="2" t="s">
        <v>93</v>
      </c>
      <c r="H6083" s="30" t="s">
        <v>2889</v>
      </c>
      <c r="I6083" s="2">
        <v>3</v>
      </c>
      <c r="J6083" s="30" t="s">
        <v>1342</v>
      </c>
      <c r="K6083" s="2" t="s">
        <v>1429</v>
      </c>
      <c r="L6083" s="30">
        <v>125</v>
      </c>
      <c r="M6083" s="2">
        <v>29</v>
      </c>
      <c r="N6083" s="2">
        <v>5</v>
      </c>
      <c r="O6083" s="31">
        <v>1.6631944444444446E-2</v>
      </c>
    </row>
    <row r="6084" spans="1:15" x14ac:dyDescent="0.25">
      <c r="A6084" s="2">
        <f t="shared" si="384"/>
        <v>2019</v>
      </c>
      <c r="B6084" s="2" t="str">
        <f t="shared" si="385"/>
        <v>Jan</v>
      </c>
      <c r="C6084" s="2">
        <f t="shared" si="386"/>
        <v>2</v>
      </c>
      <c r="D6084" s="2" t="str">
        <f t="shared" si="387"/>
        <v>Wed</v>
      </c>
      <c r="E6084" s="34">
        <v>43474</v>
      </c>
      <c r="F6084" s="30">
        <v>50291</v>
      </c>
      <c r="G6084" s="2" t="s">
        <v>93</v>
      </c>
      <c r="H6084" s="30" t="s">
        <v>2889</v>
      </c>
      <c r="I6084" s="2">
        <v>3</v>
      </c>
      <c r="J6084" s="30" t="s">
        <v>1703</v>
      </c>
      <c r="K6084" s="2" t="s">
        <v>1429</v>
      </c>
      <c r="L6084" s="30">
        <v>125</v>
      </c>
      <c r="M6084" s="2">
        <v>29</v>
      </c>
      <c r="N6084" s="2">
        <v>5</v>
      </c>
      <c r="O6084" s="31">
        <v>1.7048611111111112E-2</v>
      </c>
    </row>
    <row r="6085" spans="1:15" x14ac:dyDescent="0.25">
      <c r="A6085" s="2">
        <f t="shared" si="384"/>
        <v>2019</v>
      </c>
      <c r="B6085" s="2" t="str">
        <f t="shared" si="385"/>
        <v>Jan</v>
      </c>
      <c r="C6085" s="2">
        <f t="shared" si="386"/>
        <v>2</v>
      </c>
      <c r="D6085" s="2" t="str">
        <f t="shared" si="387"/>
        <v>Wed</v>
      </c>
      <c r="E6085" s="34">
        <v>43474</v>
      </c>
      <c r="F6085" s="30">
        <v>50291</v>
      </c>
      <c r="G6085" s="2" t="s">
        <v>93</v>
      </c>
      <c r="H6085" s="30" t="s">
        <v>2889</v>
      </c>
      <c r="I6085" s="2">
        <v>3</v>
      </c>
      <c r="J6085" s="30" t="s">
        <v>1711</v>
      </c>
      <c r="K6085" s="2" t="s">
        <v>1429</v>
      </c>
      <c r="L6085" s="30">
        <v>125</v>
      </c>
      <c r="M6085" s="2">
        <v>29</v>
      </c>
      <c r="N6085" s="2">
        <v>5</v>
      </c>
      <c r="O6085" s="31">
        <v>1.7708333333333333E-2</v>
      </c>
    </row>
    <row r="6086" spans="1:15" x14ac:dyDescent="0.25">
      <c r="A6086" s="2">
        <f t="shared" si="384"/>
        <v>2019</v>
      </c>
      <c r="B6086" s="2" t="str">
        <f t="shared" si="385"/>
        <v>Jan</v>
      </c>
      <c r="C6086" s="2">
        <f t="shared" si="386"/>
        <v>2</v>
      </c>
      <c r="D6086" s="2" t="str">
        <f t="shared" si="387"/>
        <v>Wed</v>
      </c>
      <c r="E6086" s="34">
        <v>43474</v>
      </c>
      <c r="F6086" s="30">
        <v>50291</v>
      </c>
      <c r="G6086" s="2" t="s">
        <v>93</v>
      </c>
      <c r="H6086" s="30" t="s">
        <v>2889</v>
      </c>
      <c r="I6086" s="2">
        <v>3</v>
      </c>
      <c r="J6086" s="30" t="s">
        <v>1868</v>
      </c>
      <c r="K6086" s="2" t="s">
        <v>1429</v>
      </c>
      <c r="L6086" s="30">
        <v>125</v>
      </c>
      <c r="M6086" s="2">
        <v>29</v>
      </c>
      <c r="N6086" s="2">
        <v>5</v>
      </c>
      <c r="O6086" s="31">
        <v>1.6898148148148148E-2</v>
      </c>
    </row>
    <row r="6087" spans="1:15" x14ac:dyDescent="0.25">
      <c r="A6087" s="2">
        <f t="shared" si="384"/>
        <v>2019</v>
      </c>
      <c r="B6087" s="2" t="str">
        <f t="shared" si="385"/>
        <v>Jan</v>
      </c>
      <c r="C6087" s="2">
        <f t="shared" si="386"/>
        <v>2</v>
      </c>
      <c r="D6087" s="2" t="str">
        <f t="shared" si="387"/>
        <v>Wed</v>
      </c>
      <c r="E6087" s="34">
        <v>43474</v>
      </c>
      <c r="F6087" s="30">
        <v>50291</v>
      </c>
      <c r="G6087" s="2" t="s">
        <v>93</v>
      </c>
      <c r="H6087" s="30" t="s">
        <v>2889</v>
      </c>
      <c r="I6087" s="2">
        <v>3</v>
      </c>
      <c r="J6087" s="30" t="s">
        <v>1975</v>
      </c>
      <c r="K6087" s="2" t="s">
        <v>1429</v>
      </c>
      <c r="L6087" s="30">
        <v>125</v>
      </c>
      <c r="M6087" s="2">
        <v>29</v>
      </c>
      <c r="N6087" s="2">
        <v>5</v>
      </c>
      <c r="O6087" s="31">
        <v>1.7488425925925925E-2</v>
      </c>
    </row>
    <row r="6088" spans="1:15" x14ac:dyDescent="0.25">
      <c r="A6088" s="2">
        <f t="shared" si="384"/>
        <v>2019</v>
      </c>
      <c r="B6088" s="2" t="str">
        <f t="shared" si="385"/>
        <v>Jan</v>
      </c>
      <c r="C6088" s="2">
        <f t="shared" si="386"/>
        <v>2</v>
      </c>
      <c r="D6088" s="2" t="str">
        <f t="shared" si="387"/>
        <v>Wed</v>
      </c>
      <c r="E6088" s="34">
        <v>43474</v>
      </c>
      <c r="F6088" s="30">
        <v>50291</v>
      </c>
      <c r="G6088" s="2" t="s">
        <v>93</v>
      </c>
      <c r="H6088" s="30" t="s">
        <v>2889</v>
      </c>
      <c r="I6088" s="2">
        <v>3</v>
      </c>
      <c r="J6088" s="30" t="s">
        <v>3219</v>
      </c>
      <c r="K6088" s="2" t="s">
        <v>1429</v>
      </c>
      <c r="L6088" s="30">
        <v>125</v>
      </c>
      <c r="M6088" s="2">
        <v>29</v>
      </c>
      <c r="N6088" s="2">
        <v>5</v>
      </c>
      <c r="O6088" s="31">
        <v>1.7256944444444446E-2</v>
      </c>
    </row>
    <row r="6089" spans="1:15" x14ac:dyDescent="0.25">
      <c r="A6089" s="2">
        <f t="shared" si="384"/>
        <v>2019</v>
      </c>
      <c r="B6089" s="2" t="str">
        <f t="shared" si="385"/>
        <v>Jan</v>
      </c>
      <c r="C6089" s="2">
        <f t="shared" si="386"/>
        <v>2</v>
      </c>
      <c r="D6089" s="2" t="str">
        <f t="shared" si="387"/>
        <v>Wed</v>
      </c>
      <c r="E6089" s="34">
        <v>43474</v>
      </c>
      <c r="F6089" s="30">
        <v>50291</v>
      </c>
      <c r="G6089" s="2" t="s">
        <v>93</v>
      </c>
      <c r="H6089" s="30" t="s">
        <v>2889</v>
      </c>
      <c r="I6089" s="2">
        <v>3</v>
      </c>
      <c r="J6089" s="30" t="s">
        <v>3215</v>
      </c>
      <c r="K6089" s="2" t="s">
        <v>1264</v>
      </c>
      <c r="L6089" s="30">
        <v>125</v>
      </c>
      <c r="M6089" s="2">
        <v>29</v>
      </c>
      <c r="N6089" s="2">
        <v>5</v>
      </c>
      <c r="O6089" s="31">
        <v>1.8055555555555557E-2</v>
      </c>
    </row>
    <row r="6090" spans="1:15" x14ac:dyDescent="0.25">
      <c r="A6090" s="2">
        <f t="shared" si="384"/>
        <v>2019</v>
      </c>
      <c r="B6090" s="2" t="str">
        <f t="shared" si="385"/>
        <v>Jan</v>
      </c>
      <c r="C6090" s="2">
        <f t="shared" si="386"/>
        <v>2</v>
      </c>
      <c r="D6090" s="2" t="str">
        <f t="shared" si="387"/>
        <v>Wed</v>
      </c>
      <c r="E6090" s="34">
        <v>43474</v>
      </c>
      <c r="F6090" s="30">
        <v>53474</v>
      </c>
      <c r="G6090" s="2" t="s">
        <v>2890</v>
      </c>
      <c r="H6090" s="30" t="s">
        <v>2891</v>
      </c>
      <c r="I6090" s="2">
        <v>22</v>
      </c>
      <c r="J6090" s="30" t="s">
        <v>1447</v>
      </c>
      <c r="K6090" s="2" t="s">
        <v>1447</v>
      </c>
      <c r="L6090" s="30">
        <v>1101</v>
      </c>
      <c r="M6090" s="2">
        <v>79</v>
      </c>
      <c r="N6090" s="2">
        <v>40</v>
      </c>
      <c r="O6090" s="31">
        <v>0</v>
      </c>
    </row>
    <row r="6091" spans="1:15" x14ac:dyDescent="0.25">
      <c r="A6091" s="2">
        <f t="shared" si="384"/>
        <v>2019</v>
      </c>
      <c r="B6091" s="2" t="str">
        <f t="shared" si="385"/>
        <v>Jan</v>
      </c>
      <c r="C6091" s="2">
        <f t="shared" si="386"/>
        <v>2</v>
      </c>
      <c r="D6091" s="2" t="str">
        <f t="shared" si="387"/>
        <v>Wed</v>
      </c>
      <c r="E6091" s="34">
        <v>43474</v>
      </c>
      <c r="F6091" s="30">
        <v>53474</v>
      </c>
      <c r="G6091" s="2" t="s">
        <v>2890</v>
      </c>
      <c r="H6091" s="30" t="s">
        <v>2891</v>
      </c>
      <c r="I6091" s="2">
        <v>22</v>
      </c>
      <c r="J6091" s="30" t="s">
        <v>1300</v>
      </c>
      <c r="K6091" s="2" t="s">
        <v>1272</v>
      </c>
      <c r="L6091" s="30">
        <v>1101</v>
      </c>
      <c r="M6091" s="2">
        <v>79</v>
      </c>
      <c r="N6091" s="2">
        <v>40</v>
      </c>
      <c r="O6091" s="31">
        <v>2.6793981481481485E-2</v>
      </c>
    </row>
    <row r="6092" spans="1:15" x14ac:dyDescent="0.25">
      <c r="A6092" s="2">
        <f t="shared" si="384"/>
        <v>2019</v>
      </c>
      <c r="B6092" s="2" t="str">
        <f t="shared" si="385"/>
        <v>Jan</v>
      </c>
      <c r="C6092" s="2">
        <f t="shared" si="386"/>
        <v>2</v>
      </c>
      <c r="D6092" s="2" t="str">
        <f t="shared" si="387"/>
        <v>Wed</v>
      </c>
      <c r="E6092" s="34">
        <v>43474</v>
      </c>
      <c r="F6092" s="30" t="s">
        <v>2892</v>
      </c>
      <c r="G6092" s="2" t="s">
        <v>2893</v>
      </c>
      <c r="H6092" s="30" t="s">
        <v>2894</v>
      </c>
      <c r="I6092" s="2">
        <v>61</v>
      </c>
      <c r="J6092" s="30" t="s">
        <v>1703</v>
      </c>
      <c r="K6092" s="2" t="s">
        <v>1429</v>
      </c>
      <c r="L6092" s="30">
        <v>17515</v>
      </c>
      <c r="M6092" s="2">
        <v>60</v>
      </c>
      <c r="N6092" s="2">
        <v>48</v>
      </c>
      <c r="O6092" s="31">
        <v>9.5810185185185179E-2</v>
      </c>
    </row>
    <row r="6093" spans="1:15" x14ac:dyDescent="0.25">
      <c r="A6093" s="2">
        <f t="shared" si="384"/>
        <v>2019</v>
      </c>
      <c r="B6093" s="2" t="str">
        <f t="shared" si="385"/>
        <v>Jan</v>
      </c>
      <c r="C6093" s="2">
        <f t="shared" si="386"/>
        <v>2</v>
      </c>
      <c r="D6093" s="2" t="str">
        <f t="shared" si="387"/>
        <v>Wed</v>
      </c>
      <c r="E6093" s="34">
        <v>43474</v>
      </c>
      <c r="F6093" s="30" t="s">
        <v>2892</v>
      </c>
      <c r="G6093" s="2" t="s">
        <v>2893</v>
      </c>
      <c r="H6093" s="30" t="s">
        <v>2894</v>
      </c>
      <c r="I6093" s="2">
        <v>61</v>
      </c>
      <c r="J6093" s="30" t="s">
        <v>1706</v>
      </c>
      <c r="K6093" s="2" t="s">
        <v>1264</v>
      </c>
      <c r="L6093" s="30">
        <v>17515</v>
      </c>
      <c r="M6093" s="2">
        <v>60</v>
      </c>
      <c r="N6093" s="2">
        <v>48</v>
      </c>
      <c r="O6093" s="31">
        <v>9.6747685185185187E-2</v>
      </c>
    </row>
    <row r="6094" spans="1:15" x14ac:dyDescent="0.25">
      <c r="A6094" s="2">
        <f t="shared" si="384"/>
        <v>2019</v>
      </c>
      <c r="B6094" s="2" t="str">
        <f t="shared" si="385"/>
        <v>Jan</v>
      </c>
      <c r="C6094" s="2">
        <f t="shared" si="386"/>
        <v>2</v>
      </c>
      <c r="D6094" s="2" t="str">
        <f t="shared" si="387"/>
        <v>Wed</v>
      </c>
      <c r="E6094" s="34">
        <v>43474</v>
      </c>
      <c r="F6094" s="30" t="s">
        <v>2892</v>
      </c>
      <c r="G6094" s="2" t="s">
        <v>2893</v>
      </c>
      <c r="H6094" s="30" t="s">
        <v>2894</v>
      </c>
      <c r="I6094" s="2">
        <v>61</v>
      </c>
      <c r="J6094" s="30" t="s">
        <v>1710</v>
      </c>
      <c r="K6094" s="2" t="s">
        <v>1272</v>
      </c>
      <c r="L6094" s="30">
        <v>17515</v>
      </c>
      <c r="M6094" s="2">
        <v>60</v>
      </c>
      <c r="N6094" s="2">
        <v>48</v>
      </c>
      <c r="O6094" s="31">
        <v>2.2870370370370371E-2</v>
      </c>
    </row>
    <row r="6095" spans="1:15" x14ac:dyDescent="0.25">
      <c r="A6095" s="2">
        <f t="shared" si="384"/>
        <v>2019</v>
      </c>
      <c r="B6095" s="2" t="str">
        <f t="shared" si="385"/>
        <v>Jan</v>
      </c>
      <c r="C6095" s="2">
        <f t="shared" si="386"/>
        <v>2</v>
      </c>
      <c r="D6095" s="2" t="str">
        <f t="shared" si="387"/>
        <v>Wed</v>
      </c>
      <c r="E6095" s="34">
        <v>43474</v>
      </c>
      <c r="F6095" s="30" t="s">
        <v>2892</v>
      </c>
      <c r="G6095" s="2" t="s">
        <v>2893</v>
      </c>
      <c r="H6095" s="30" t="s">
        <v>2894</v>
      </c>
      <c r="I6095" s="2">
        <v>61</v>
      </c>
      <c r="J6095" s="30" t="s">
        <v>1711</v>
      </c>
      <c r="K6095" s="2" t="s">
        <v>1429</v>
      </c>
      <c r="L6095" s="30">
        <v>17515</v>
      </c>
      <c r="M6095" s="2">
        <v>60</v>
      </c>
      <c r="N6095" s="2">
        <v>48</v>
      </c>
      <c r="O6095" s="31">
        <v>9.5613425925925921E-2</v>
      </c>
    </row>
    <row r="6096" spans="1:15" x14ac:dyDescent="0.25">
      <c r="A6096" s="2">
        <f t="shared" si="384"/>
        <v>2019</v>
      </c>
      <c r="B6096" s="2" t="str">
        <f t="shared" si="385"/>
        <v>Jan</v>
      </c>
      <c r="C6096" s="2">
        <f t="shared" si="386"/>
        <v>2</v>
      </c>
      <c r="D6096" s="2" t="str">
        <f t="shared" si="387"/>
        <v>Wed</v>
      </c>
      <c r="E6096" s="34">
        <v>43474</v>
      </c>
      <c r="F6096" s="30" t="s">
        <v>2892</v>
      </c>
      <c r="G6096" s="2" t="s">
        <v>2893</v>
      </c>
      <c r="H6096" s="30" t="s">
        <v>2894</v>
      </c>
      <c r="I6096" s="2">
        <v>61</v>
      </c>
      <c r="J6096" s="30" t="s">
        <v>1844</v>
      </c>
      <c r="K6096" s="2" t="s">
        <v>1275</v>
      </c>
      <c r="L6096" s="30">
        <v>17515</v>
      </c>
      <c r="M6096" s="2">
        <v>60</v>
      </c>
      <c r="N6096" s="2">
        <v>48</v>
      </c>
      <c r="O6096" s="31">
        <v>9.6157407407407414E-2</v>
      </c>
    </row>
    <row r="6097" spans="1:15" x14ac:dyDescent="0.25">
      <c r="A6097" s="2">
        <f t="shared" si="384"/>
        <v>2019</v>
      </c>
      <c r="B6097" s="2" t="str">
        <f t="shared" si="385"/>
        <v>Jan</v>
      </c>
      <c r="C6097" s="2">
        <f t="shared" si="386"/>
        <v>2</v>
      </c>
      <c r="D6097" s="2" t="str">
        <f t="shared" si="387"/>
        <v>Wed</v>
      </c>
      <c r="E6097" s="34">
        <v>43474</v>
      </c>
      <c r="F6097" s="30" t="s">
        <v>2892</v>
      </c>
      <c r="G6097" s="2" t="s">
        <v>2893</v>
      </c>
      <c r="H6097" s="30" t="s">
        <v>2894</v>
      </c>
      <c r="I6097" s="2">
        <v>61</v>
      </c>
      <c r="J6097" s="30" t="s">
        <v>1868</v>
      </c>
      <c r="K6097" s="2" t="s">
        <v>1429</v>
      </c>
      <c r="L6097" s="30">
        <v>17515</v>
      </c>
      <c r="M6097" s="2">
        <v>60</v>
      </c>
      <c r="N6097" s="2">
        <v>48</v>
      </c>
      <c r="O6097" s="31">
        <v>9.5428240740740744E-2</v>
      </c>
    </row>
    <row r="6098" spans="1:15" x14ac:dyDescent="0.25">
      <c r="A6098" s="2">
        <f t="shared" si="384"/>
        <v>2019</v>
      </c>
      <c r="B6098" s="2" t="str">
        <f t="shared" si="385"/>
        <v>Jan</v>
      </c>
      <c r="C6098" s="2">
        <f t="shared" si="386"/>
        <v>2</v>
      </c>
      <c r="D6098" s="2" t="str">
        <f t="shared" si="387"/>
        <v>Wed</v>
      </c>
      <c r="E6098" s="34">
        <v>43474</v>
      </c>
      <c r="F6098" s="30" t="s">
        <v>2892</v>
      </c>
      <c r="G6098" s="2" t="s">
        <v>2893</v>
      </c>
      <c r="H6098" s="30" t="s">
        <v>2894</v>
      </c>
      <c r="I6098" s="2">
        <v>61</v>
      </c>
      <c r="J6098" s="30" t="s">
        <v>2050</v>
      </c>
      <c r="K6098" s="2" t="s">
        <v>1348</v>
      </c>
      <c r="L6098" s="30">
        <v>17515</v>
      </c>
      <c r="M6098" s="2">
        <v>60</v>
      </c>
      <c r="N6098" s="2">
        <v>48</v>
      </c>
      <c r="O6098" s="31">
        <v>9.4722222222222222E-2</v>
      </c>
    </row>
    <row r="6099" spans="1:15" x14ac:dyDescent="0.25">
      <c r="A6099" s="2">
        <f t="shared" si="384"/>
        <v>2019</v>
      </c>
      <c r="B6099" s="2" t="str">
        <f t="shared" si="385"/>
        <v>Jan</v>
      </c>
      <c r="C6099" s="2">
        <f t="shared" si="386"/>
        <v>2</v>
      </c>
      <c r="D6099" s="2" t="str">
        <f t="shared" si="387"/>
        <v>Wed</v>
      </c>
      <c r="E6099" s="34">
        <v>43474</v>
      </c>
      <c r="F6099" s="30">
        <v>50295</v>
      </c>
      <c r="G6099" s="2" t="s">
        <v>98</v>
      </c>
      <c r="H6099" s="30" t="s">
        <v>2895</v>
      </c>
      <c r="I6099" s="2">
        <v>15</v>
      </c>
      <c r="J6099" s="30" t="s">
        <v>1703</v>
      </c>
      <c r="K6099" s="2" t="s">
        <v>1429</v>
      </c>
      <c r="L6099" s="30">
        <v>1843</v>
      </c>
      <c r="M6099" s="2">
        <v>68</v>
      </c>
      <c r="N6099" s="2">
        <v>12</v>
      </c>
      <c r="O6099" s="31">
        <v>3.425925925925926E-3</v>
      </c>
    </row>
    <row r="6100" spans="1:15" x14ac:dyDescent="0.25">
      <c r="A6100" s="2">
        <f t="shared" si="384"/>
        <v>2019</v>
      </c>
      <c r="B6100" s="2" t="str">
        <f t="shared" si="385"/>
        <v>Jan</v>
      </c>
      <c r="C6100" s="2">
        <f t="shared" si="386"/>
        <v>2</v>
      </c>
      <c r="D6100" s="2" t="str">
        <f t="shared" si="387"/>
        <v>Wed</v>
      </c>
      <c r="E6100" s="34">
        <v>43474</v>
      </c>
      <c r="F6100" s="30">
        <v>50295</v>
      </c>
      <c r="G6100" s="2" t="s">
        <v>98</v>
      </c>
      <c r="H6100" s="30" t="s">
        <v>2895</v>
      </c>
      <c r="I6100" s="2">
        <v>15</v>
      </c>
      <c r="J6100" s="30" t="s">
        <v>1708</v>
      </c>
      <c r="K6100" s="2" t="s">
        <v>1264</v>
      </c>
      <c r="L6100" s="30">
        <v>1843</v>
      </c>
      <c r="M6100" s="2">
        <v>68</v>
      </c>
      <c r="N6100" s="2">
        <v>12</v>
      </c>
      <c r="O6100" s="31">
        <v>2.685185185185185E-3</v>
      </c>
    </row>
    <row r="6101" spans="1:15" x14ac:dyDescent="0.25">
      <c r="A6101" s="2">
        <f t="shared" si="384"/>
        <v>2019</v>
      </c>
      <c r="B6101" s="2" t="str">
        <f t="shared" si="385"/>
        <v>Jan</v>
      </c>
      <c r="C6101" s="2">
        <f t="shared" si="386"/>
        <v>2</v>
      </c>
      <c r="D6101" s="2" t="str">
        <f t="shared" si="387"/>
        <v>Wed</v>
      </c>
      <c r="E6101" s="34">
        <v>43474</v>
      </c>
      <c r="F6101" s="30">
        <v>50295</v>
      </c>
      <c r="G6101" s="2" t="s">
        <v>98</v>
      </c>
      <c r="H6101" s="30" t="s">
        <v>2895</v>
      </c>
      <c r="I6101" s="2">
        <v>15</v>
      </c>
      <c r="J6101" s="30" t="s">
        <v>1711</v>
      </c>
      <c r="K6101" s="2" t="s">
        <v>1429</v>
      </c>
      <c r="L6101" s="30">
        <v>1843</v>
      </c>
      <c r="M6101" s="2">
        <v>68</v>
      </c>
      <c r="N6101" s="2">
        <v>12</v>
      </c>
      <c r="O6101" s="31">
        <v>3.6342592592592594E-3</v>
      </c>
    </row>
    <row r="6102" spans="1:15" x14ac:dyDescent="0.25">
      <c r="A6102" s="2">
        <f t="shared" si="384"/>
        <v>2019</v>
      </c>
      <c r="B6102" s="2" t="str">
        <f t="shared" si="385"/>
        <v>Jan</v>
      </c>
      <c r="C6102" s="2">
        <f t="shared" si="386"/>
        <v>2</v>
      </c>
      <c r="D6102" s="2" t="str">
        <f t="shared" si="387"/>
        <v>Wed</v>
      </c>
      <c r="E6102" s="34">
        <v>43474</v>
      </c>
      <c r="F6102" s="30">
        <v>50295</v>
      </c>
      <c r="G6102" s="2" t="s">
        <v>98</v>
      </c>
      <c r="H6102" s="30" t="s">
        <v>2895</v>
      </c>
      <c r="I6102" s="2">
        <v>15</v>
      </c>
      <c r="J6102" s="30" t="s">
        <v>1844</v>
      </c>
      <c r="K6102" s="2" t="s">
        <v>1272</v>
      </c>
      <c r="L6102" s="30">
        <v>1843</v>
      </c>
      <c r="M6102" s="2">
        <v>68</v>
      </c>
      <c r="N6102" s="2">
        <v>12</v>
      </c>
      <c r="O6102" s="31">
        <v>1.9421296296296294E-2</v>
      </c>
    </row>
    <row r="6103" spans="1:15" x14ac:dyDescent="0.25">
      <c r="A6103" s="2">
        <f t="shared" si="384"/>
        <v>2019</v>
      </c>
      <c r="B6103" s="2" t="str">
        <f t="shared" si="385"/>
        <v>Jan</v>
      </c>
      <c r="C6103" s="2">
        <f t="shared" si="386"/>
        <v>2</v>
      </c>
      <c r="D6103" s="2" t="str">
        <f t="shared" si="387"/>
        <v>Wed</v>
      </c>
      <c r="E6103" s="34">
        <v>43474</v>
      </c>
      <c r="F6103" s="30">
        <v>50295</v>
      </c>
      <c r="G6103" s="2" t="s">
        <v>98</v>
      </c>
      <c r="H6103" s="30" t="s">
        <v>2895</v>
      </c>
      <c r="I6103" s="2">
        <v>15</v>
      </c>
      <c r="J6103" s="30" t="s">
        <v>3219</v>
      </c>
      <c r="K6103" s="2" t="s">
        <v>1429</v>
      </c>
      <c r="L6103" s="30">
        <v>1843</v>
      </c>
      <c r="M6103" s="2">
        <v>68</v>
      </c>
      <c r="N6103" s="2">
        <v>12</v>
      </c>
      <c r="O6103" s="31">
        <v>2.2685185185185182E-3</v>
      </c>
    </row>
    <row r="6104" spans="1:15" x14ac:dyDescent="0.25">
      <c r="A6104" s="2">
        <f t="shared" si="384"/>
        <v>2019</v>
      </c>
      <c r="B6104" s="2" t="str">
        <f t="shared" si="385"/>
        <v>Jan</v>
      </c>
      <c r="C6104" s="2">
        <f t="shared" si="386"/>
        <v>2</v>
      </c>
      <c r="D6104" s="2" t="str">
        <f t="shared" si="387"/>
        <v>Wed</v>
      </c>
      <c r="E6104" s="34">
        <v>43474</v>
      </c>
      <c r="F6104" s="30" t="s">
        <v>2896</v>
      </c>
      <c r="G6104" s="2" t="s">
        <v>2897</v>
      </c>
      <c r="H6104" s="30" t="s">
        <v>2898</v>
      </c>
      <c r="I6104" s="2">
        <v>8</v>
      </c>
      <c r="J6104" s="30" t="s">
        <v>1703</v>
      </c>
      <c r="K6104" s="2" t="s">
        <v>1429</v>
      </c>
      <c r="L6104" s="30">
        <v>1512</v>
      </c>
      <c r="M6104" s="2">
        <v>1</v>
      </c>
      <c r="N6104" s="2">
        <v>28</v>
      </c>
      <c r="O6104" s="31">
        <v>5.2349537037037042E-2</v>
      </c>
    </row>
    <row r="6105" spans="1:15" x14ac:dyDescent="0.25">
      <c r="A6105" s="2">
        <f t="shared" si="384"/>
        <v>2019</v>
      </c>
      <c r="B6105" s="2" t="str">
        <f t="shared" si="385"/>
        <v>Jan</v>
      </c>
      <c r="C6105" s="2">
        <f t="shared" si="386"/>
        <v>2</v>
      </c>
      <c r="D6105" s="2" t="str">
        <f t="shared" si="387"/>
        <v>Wed</v>
      </c>
      <c r="E6105" s="34">
        <v>43474</v>
      </c>
      <c r="F6105" s="30" t="s">
        <v>2896</v>
      </c>
      <c r="G6105" s="2" t="s">
        <v>2897</v>
      </c>
      <c r="H6105" s="30" t="s">
        <v>2898</v>
      </c>
      <c r="I6105" s="2">
        <v>8</v>
      </c>
      <c r="J6105" s="30" t="s">
        <v>1708</v>
      </c>
      <c r="K6105" s="2" t="s">
        <v>1264</v>
      </c>
      <c r="L6105" s="30">
        <v>1512</v>
      </c>
      <c r="M6105" s="2">
        <v>1</v>
      </c>
      <c r="N6105" s="2">
        <v>28</v>
      </c>
      <c r="O6105" s="31">
        <v>5.3518518518518521E-2</v>
      </c>
    </row>
    <row r="6106" spans="1:15" x14ac:dyDescent="0.25">
      <c r="A6106" s="2">
        <f t="shared" si="384"/>
        <v>2019</v>
      </c>
      <c r="B6106" s="2" t="str">
        <f t="shared" si="385"/>
        <v>Jan</v>
      </c>
      <c r="C6106" s="2">
        <f t="shared" si="386"/>
        <v>2</v>
      </c>
      <c r="D6106" s="2" t="str">
        <f t="shared" si="387"/>
        <v>Wed</v>
      </c>
      <c r="E6106" s="34">
        <v>43474</v>
      </c>
      <c r="F6106" s="30" t="s">
        <v>2896</v>
      </c>
      <c r="G6106" s="2" t="s">
        <v>2897</v>
      </c>
      <c r="H6106" s="30" t="s">
        <v>2898</v>
      </c>
      <c r="I6106" s="2">
        <v>8</v>
      </c>
      <c r="J6106" s="30" t="s">
        <v>1710</v>
      </c>
      <c r="K6106" s="2" t="s">
        <v>1272</v>
      </c>
      <c r="L6106" s="30">
        <v>1512</v>
      </c>
      <c r="M6106" s="2">
        <v>1</v>
      </c>
      <c r="N6106" s="2">
        <v>28</v>
      </c>
      <c r="O6106" s="31">
        <v>3.1319444444444448E-2</v>
      </c>
    </row>
    <row r="6107" spans="1:15" x14ac:dyDescent="0.25">
      <c r="A6107" s="2">
        <f t="shared" si="384"/>
        <v>2019</v>
      </c>
      <c r="B6107" s="2" t="str">
        <f t="shared" si="385"/>
        <v>Jan</v>
      </c>
      <c r="C6107" s="2">
        <f t="shared" si="386"/>
        <v>2</v>
      </c>
      <c r="D6107" s="2" t="str">
        <f t="shared" si="387"/>
        <v>Wed</v>
      </c>
      <c r="E6107" s="34">
        <v>43474</v>
      </c>
      <c r="F6107" s="30" t="s">
        <v>2896</v>
      </c>
      <c r="G6107" s="2" t="s">
        <v>2897</v>
      </c>
      <c r="H6107" s="30" t="s">
        <v>2898</v>
      </c>
      <c r="I6107" s="2">
        <v>8</v>
      </c>
      <c r="J6107" s="30" t="s">
        <v>1711</v>
      </c>
      <c r="K6107" s="2" t="s">
        <v>1429</v>
      </c>
      <c r="L6107" s="30">
        <v>1512</v>
      </c>
      <c r="M6107" s="2">
        <v>1</v>
      </c>
      <c r="N6107" s="2">
        <v>28</v>
      </c>
      <c r="O6107" s="31">
        <v>5.2777777777777778E-2</v>
      </c>
    </row>
    <row r="6108" spans="1:15" x14ac:dyDescent="0.25">
      <c r="A6108" s="2">
        <f t="shared" si="384"/>
        <v>2019</v>
      </c>
      <c r="B6108" s="2" t="str">
        <f t="shared" si="385"/>
        <v>Jan</v>
      </c>
      <c r="C6108" s="2">
        <f t="shared" si="386"/>
        <v>2</v>
      </c>
      <c r="D6108" s="2" t="str">
        <f t="shared" si="387"/>
        <v>Wed</v>
      </c>
      <c r="E6108" s="34">
        <v>43474</v>
      </c>
      <c r="F6108" s="30" t="s">
        <v>2896</v>
      </c>
      <c r="G6108" s="2" t="s">
        <v>2897</v>
      </c>
      <c r="H6108" s="30" t="s">
        <v>2898</v>
      </c>
      <c r="I6108" s="2">
        <v>8</v>
      </c>
      <c r="J6108" s="30" t="s">
        <v>1844</v>
      </c>
      <c r="K6108" s="2" t="s">
        <v>1275</v>
      </c>
      <c r="L6108" s="30">
        <v>1512</v>
      </c>
      <c r="M6108" s="2">
        <v>1</v>
      </c>
      <c r="N6108" s="2">
        <v>28</v>
      </c>
      <c r="O6108" s="31">
        <v>2.1296296296296299E-2</v>
      </c>
    </row>
    <row r="6109" spans="1:15" x14ac:dyDescent="0.25">
      <c r="A6109" s="2">
        <f t="shared" si="384"/>
        <v>2019</v>
      </c>
      <c r="B6109" s="2" t="str">
        <f t="shared" si="385"/>
        <v>Jan</v>
      </c>
      <c r="C6109" s="2">
        <f t="shared" si="386"/>
        <v>2</v>
      </c>
      <c r="D6109" s="2" t="str">
        <f t="shared" si="387"/>
        <v>Wed</v>
      </c>
      <c r="E6109" s="34">
        <v>43474</v>
      </c>
      <c r="F6109" s="30" t="s">
        <v>2896</v>
      </c>
      <c r="G6109" s="2" t="s">
        <v>2897</v>
      </c>
      <c r="H6109" s="30" t="s">
        <v>2898</v>
      </c>
      <c r="I6109" s="2">
        <v>8</v>
      </c>
      <c r="J6109" s="30" t="s">
        <v>2050</v>
      </c>
      <c r="K6109" s="2" t="s">
        <v>1348</v>
      </c>
      <c r="L6109" s="30">
        <v>1512</v>
      </c>
      <c r="M6109" s="2">
        <v>1</v>
      </c>
      <c r="N6109" s="2">
        <v>28</v>
      </c>
      <c r="O6109" s="31">
        <v>5.3391203703703705E-2</v>
      </c>
    </row>
    <row r="6110" spans="1:15" x14ac:dyDescent="0.25">
      <c r="A6110" s="2">
        <f t="shared" si="384"/>
        <v>2019</v>
      </c>
      <c r="B6110" s="2" t="str">
        <f t="shared" si="385"/>
        <v>Jan</v>
      </c>
      <c r="C6110" s="2">
        <f t="shared" si="386"/>
        <v>2</v>
      </c>
      <c r="D6110" s="2" t="str">
        <f t="shared" si="387"/>
        <v>Wed</v>
      </c>
      <c r="E6110" s="34">
        <v>43474</v>
      </c>
      <c r="F6110" s="30" t="s">
        <v>2896</v>
      </c>
      <c r="G6110" s="2" t="s">
        <v>2897</v>
      </c>
      <c r="H6110" s="30" t="s">
        <v>2898</v>
      </c>
      <c r="I6110" s="2">
        <v>8</v>
      </c>
      <c r="J6110" s="30" t="s">
        <v>3220</v>
      </c>
      <c r="K6110" s="2" t="s">
        <v>1429</v>
      </c>
      <c r="L6110" s="30">
        <v>1512</v>
      </c>
      <c r="M6110" s="2">
        <v>1</v>
      </c>
      <c r="N6110" s="2">
        <v>28</v>
      </c>
      <c r="O6110" s="31">
        <v>5.1597222222222218E-2</v>
      </c>
    </row>
    <row r="6111" spans="1:15" x14ac:dyDescent="0.25">
      <c r="A6111" s="2">
        <f t="shared" si="384"/>
        <v>2019</v>
      </c>
      <c r="B6111" s="2" t="str">
        <f t="shared" si="385"/>
        <v>Jan</v>
      </c>
      <c r="C6111" s="2">
        <f t="shared" si="386"/>
        <v>2</v>
      </c>
      <c r="D6111" s="2" t="str">
        <f t="shared" si="387"/>
        <v>Wed</v>
      </c>
      <c r="E6111" s="34">
        <v>43474</v>
      </c>
      <c r="F6111" s="30">
        <v>50304</v>
      </c>
      <c r="G6111" s="2" t="s">
        <v>452</v>
      </c>
      <c r="H6111" s="30" t="s">
        <v>2899</v>
      </c>
      <c r="I6111" s="2">
        <v>43</v>
      </c>
      <c r="J6111" s="30" t="s">
        <v>1337</v>
      </c>
      <c r="K6111" s="2" t="s">
        <v>1429</v>
      </c>
      <c r="L6111" s="30">
        <v>3893</v>
      </c>
      <c r="M6111" s="2">
        <v>194</v>
      </c>
      <c r="N6111" s="2">
        <v>26</v>
      </c>
      <c r="O6111" s="31">
        <v>0.11070601851851852</v>
      </c>
    </row>
    <row r="6112" spans="1:15" x14ac:dyDescent="0.25">
      <c r="A6112" s="2">
        <f t="shared" si="384"/>
        <v>2019</v>
      </c>
      <c r="B6112" s="2" t="str">
        <f t="shared" si="385"/>
        <v>Jan</v>
      </c>
      <c r="C6112" s="2">
        <f t="shared" si="386"/>
        <v>2</v>
      </c>
      <c r="D6112" s="2" t="str">
        <f t="shared" si="387"/>
        <v>Wed</v>
      </c>
      <c r="E6112" s="34">
        <v>43474</v>
      </c>
      <c r="F6112" s="30">
        <v>50304</v>
      </c>
      <c r="G6112" s="2" t="s">
        <v>452</v>
      </c>
      <c r="H6112" s="30" t="s">
        <v>2899</v>
      </c>
      <c r="I6112" s="2">
        <v>43</v>
      </c>
      <c r="J6112" s="30" t="s">
        <v>1703</v>
      </c>
      <c r="K6112" s="2" t="s">
        <v>1429</v>
      </c>
      <c r="L6112" s="30">
        <v>3893</v>
      </c>
      <c r="M6112" s="2">
        <v>194</v>
      </c>
      <c r="N6112" s="2">
        <v>26</v>
      </c>
      <c r="O6112" s="31">
        <v>0.11119212962962964</v>
      </c>
    </row>
    <row r="6113" spans="1:15" x14ac:dyDescent="0.25">
      <c r="A6113" s="2">
        <f t="shared" si="384"/>
        <v>2019</v>
      </c>
      <c r="B6113" s="2" t="str">
        <f t="shared" si="385"/>
        <v>Jan</v>
      </c>
      <c r="C6113" s="2">
        <f t="shared" si="386"/>
        <v>2</v>
      </c>
      <c r="D6113" s="2" t="str">
        <f t="shared" si="387"/>
        <v>Wed</v>
      </c>
      <c r="E6113" s="34">
        <v>43474</v>
      </c>
      <c r="F6113" s="30">
        <v>50304</v>
      </c>
      <c r="G6113" s="2" t="s">
        <v>452</v>
      </c>
      <c r="H6113" s="30" t="s">
        <v>2899</v>
      </c>
      <c r="I6113" s="2">
        <v>43</v>
      </c>
      <c r="J6113" s="30" t="s">
        <v>1708</v>
      </c>
      <c r="K6113" s="2" t="s">
        <v>1264</v>
      </c>
      <c r="L6113" s="30">
        <v>3893</v>
      </c>
      <c r="M6113" s="2">
        <v>194</v>
      </c>
      <c r="N6113" s="2">
        <v>26</v>
      </c>
      <c r="O6113" s="31">
        <v>0.11138888888888888</v>
      </c>
    </row>
    <row r="6114" spans="1:15" x14ac:dyDescent="0.25">
      <c r="A6114" s="2">
        <f t="shared" si="384"/>
        <v>2019</v>
      </c>
      <c r="B6114" s="2" t="str">
        <f t="shared" si="385"/>
        <v>Jan</v>
      </c>
      <c r="C6114" s="2">
        <f t="shared" si="386"/>
        <v>2</v>
      </c>
      <c r="D6114" s="2" t="str">
        <f t="shared" si="387"/>
        <v>Wed</v>
      </c>
      <c r="E6114" s="34">
        <v>43474</v>
      </c>
      <c r="F6114" s="30">
        <v>50304</v>
      </c>
      <c r="G6114" s="2" t="s">
        <v>452</v>
      </c>
      <c r="H6114" s="30" t="s">
        <v>2899</v>
      </c>
      <c r="I6114" s="2">
        <v>43</v>
      </c>
      <c r="J6114" s="30" t="s">
        <v>1710</v>
      </c>
      <c r="K6114" s="2" t="s">
        <v>1429</v>
      </c>
      <c r="L6114" s="30">
        <v>3893</v>
      </c>
      <c r="M6114" s="2">
        <v>194</v>
      </c>
      <c r="N6114" s="2">
        <v>26</v>
      </c>
      <c r="O6114" s="31">
        <v>0.10989583333333335</v>
      </c>
    </row>
    <row r="6115" spans="1:15" x14ac:dyDescent="0.25">
      <c r="A6115" s="2">
        <f t="shared" si="384"/>
        <v>2019</v>
      </c>
      <c r="B6115" s="2" t="str">
        <f t="shared" si="385"/>
        <v>Jan</v>
      </c>
      <c r="C6115" s="2">
        <f t="shared" si="386"/>
        <v>2</v>
      </c>
      <c r="D6115" s="2" t="str">
        <f t="shared" si="387"/>
        <v>Wed</v>
      </c>
      <c r="E6115" s="34">
        <v>43474</v>
      </c>
      <c r="F6115" s="30">
        <v>50304</v>
      </c>
      <c r="G6115" s="2" t="s">
        <v>452</v>
      </c>
      <c r="H6115" s="30" t="s">
        <v>2899</v>
      </c>
      <c r="I6115" s="2">
        <v>43</v>
      </c>
      <c r="J6115" s="30" t="s">
        <v>1711</v>
      </c>
      <c r="K6115" s="2" t="s">
        <v>1429</v>
      </c>
      <c r="L6115" s="30">
        <v>3893</v>
      </c>
      <c r="M6115" s="2">
        <v>194</v>
      </c>
      <c r="N6115" s="2">
        <v>26</v>
      </c>
      <c r="O6115" s="31">
        <v>0.11162037037037037</v>
      </c>
    </row>
    <row r="6116" spans="1:15" x14ac:dyDescent="0.25">
      <c r="A6116" s="2">
        <f t="shared" si="384"/>
        <v>2019</v>
      </c>
      <c r="B6116" s="2" t="str">
        <f t="shared" si="385"/>
        <v>Jan</v>
      </c>
      <c r="C6116" s="2">
        <f t="shared" si="386"/>
        <v>2</v>
      </c>
      <c r="D6116" s="2" t="str">
        <f t="shared" si="387"/>
        <v>Wed</v>
      </c>
      <c r="E6116" s="34">
        <v>43474</v>
      </c>
      <c r="F6116" s="30">
        <v>50304</v>
      </c>
      <c r="G6116" s="2" t="s">
        <v>452</v>
      </c>
      <c r="H6116" s="30" t="s">
        <v>2899</v>
      </c>
      <c r="I6116" s="2">
        <v>43</v>
      </c>
      <c r="J6116" s="30" t="s">
        <v>1844</v>
      </c>
      <c r="K6116" s="2" t="s">
        <v>1272</v>
      </c>
      <c r="L6116" s="30">
        <v>3893</v>
      </c>
      <c r="M6116" s="2">
        <v>194</v>
      </c>
      <c r="N6116" s="2">
        <v>26</v>
      </c>
      <c r="O6116" s="31">
        <v>1.0300925925925927E-2</v>
      </c>
    </row>
    <row r="6117" spans="1:15" x14ac:dyDescent="0.25">
      <c r="A6117" s="2">
        <f t="shared" si="384"/>
        <v>2019</v>
      </c>
      <c r="B6117" s="2" t="str">
        <f t="shared" si="385"/>
        <v>Jan</v>
      </c>
      <c r="C6117" s="2">
        <f t="shared" si="386"/>
        <v>2</v>
      </c>
      <c r="D6117" s="2" t="str">
        <f t="shared" si="387"/>
        <v>Wed</v>
      </c>
      <c r="E6117" s="34">
        <v>43474</v>
      </c>
      <c r="F6117" s="30">
        <v>50304</v>
      </c>
      <c r="G6117" s="2" t="s">
        <v>452</v>
      </c>
      <c r="H6117" s="30" t="s">
        <v>2899</v>
      </c>
      <c r="I6117" s="2">
        <v>43</v>
      </c>
      <c r="J6117" s="30" t="s">
        <v>3220</v>
      </c>
      <c r="K6117" s="2" t="s">
        <v>1429</v>
      </c>
      <c r="L6117" s="30">
        <v>3893</v>
      </c>
      <c r="M6117" s="2">
        <v>194</v>
      </c>
      <c r="N6117" s="2">
        <v>26</v>
      </c>
      <c r="O6117" s="31">
        <v>0.11016203703703703</v>
      </c>
    </row>
    <row r="6118" spans="1:15" x14ac:dyDescent="0.25">
      <c r="A6118" s="2">
        <f t="shared" si="384"/>
        <v>2019</v>
      </c>
      <c r="B6118" s="2" t="str">
        <f t="shared" si="385"/>
        <v>Jan</v>
      </c>
      <c r="C6118" s="2">
        <f t="shared" si="386"/>
        <v>2</v>
      </c>
      <c r="D6118" s="2" t="str">
        <f t="shared" si="387"/>
        <v>Wed</v>
      </c>
      <c r="E6118" s="34">
        <v>43474</v>
      </c>
      <c r="F6118" s="30">
        <v>50304</v>
      </c>
      <c r="G6118" s="2" t="s">
        <v>452</v>
      </c>
      <c r="H6118" s="30" t="s">
        <v>2899</v>
      </c>
      <c r="I6118" s="2">
        <v>43</v>
      </c>
      <c r="J6118" s="30" t="s">
        <v>3215</v>
      </c>
      <c r="K6118" s="2" t="s">
        <v>1429</v>
      </c>
      <c r="L6118" s="30">
        <v>3893</v>
      </c>
      <c r="M6118" s="2">
        <v>194</v>
      </c>
      <c r="N6118" s="2">
        <v>26</v>
      </c>
      <c r="O6118" s="31">
        <v>0.11049768518518517</v>
      </c>
    </row>
    <row r="6119" spans="1:15" x14ac:dyDescent="0.25">
      <c r="A6119" s="2">
        <f t="shared" si="384"/>
        <v>2019</v>
      </c>
      <c r="B6119" s="2" t="str">
        <f t="shared" si="385"/>
        <v>Jan</v>
      </c>
      <c r="C6119" s="2">
        <f t="shared" si="386"/>
        <v>2</v>
      </c>
      <c r="D6119" s="2" t="str">
        <f t="shared" si="387"/>
        <v>Wed</v>
      </c>
      <c r="E6119" s="34">
        <v>43474</v>
      </c>
      <c r="F6119" s="30" t="s">
        <v>2900</v>
      </c>
      <c r="G6119" s="2" t="s">
        <v>2901</v>
      </c>
      <c r="H6119" s="30" t="s">
        <v>2902</v>
      </c>
      <c r="I6119" s="2">
        <v>6</v>
      </c>
      <c r="J6119" s="30" t="s">
        <v>1708</v>
      </c>
      <c r="K6119" s="2" t="s">
        <v>1264</v>
      </c>
      <c r="L6119" s="30">
        <v>716</v>
      </c>
      <c r="M6119" s="2">
        <v>3</v>
      </c>
      <c r="N6119" s="2">
        <v>28</v>
      </c>
      <c r="O6119" s="31">
        <v>0</v>
      </c>
    </row>
    <row r="6120" spans="1:15" x14ac:dyDescent="0.25">
      <c r="A6120" s="2">
        <f t="shared" si="384"/>
        <v>2019</v>
      </c>
      <c r="B6120" s="2" t="str">
        <f t="shared" si="385"/>
        <v>Jan</v>
      </c>
      <c r="C6120" s="2">
        <f t="shared" si="386"/>
        <v>2</v>
      </c>
      <c r="D6120" s="2" t="str">
        <f t="shared" si="387"/>
        <v>Wed</v>
      </c>
      <c r="E6120" s="34">
        <v>43474</v>
      </c>
      <c r="F6120" s="30" t="s">
        <v>2900</v>
      </c>
      <c r="G6120" s="2" t="s">
        <v>2901</v>
      </c>
      <c r="H6120" s="30" t="s">
        <v>2902</v>
      </c>
      <c r="I6120" s="2">
        <v>6</v>
      </c>
      <c r="J6120" s="30" t="s">
        <v>1710</v>
      </c>
      <c r="K6120" s="2" t="s">
        <v>1272</v>
      </c>
      <c r="L6120" s="30">
        <v>716</v>
      </c>
      <c r="M6120" s="2">
        <v>3</v>
      </c>
      <c r="N6120" s="2">
        <v>28</v>
      </c>
      <c r="O6120" s="31">
        <v>1.9363425925925926E-2</v>
      </c>
    </row>
    <row r="6121" spans="1:15" x14ac:dyDescent="0.25">
      <c r="A6121" s="2">
        <f t="shared" si="384"/>
        <v>2019</v>
      </c>
      <c r="B6121" s="2" t="str">
        <f t="shared" si="385"/>
        <v>Jan</v>
      </c>
      <c r="C6121" s="2">
        <f t="shared" si="386"/>
        <v>2</v>
      </c>
      <c r="D6121" s="2" t="str">
        <f t="shared" si="387"/>
        <v>Wed</v>
      </c>
      <c r="E6121" s="34">
        <v>43474</v>
      </c>
      <c r="F6121" s="30" t="s">
        <v>2900</v>
      </c>
      <c r="G6121" s="2" t="s">
        <v>2901</v>
      </c>
      <c r="H6121" s="30" t="s">
        <v>2902</v>
      </c>
      <c r="I6121" s="2">
        <v>6</v>
      </c>
      <c r="J6121" s="30" t="s">
        <v>1844</v>
      </c>
      <c r="K6121" s="2" t="s">
        <v>1275</v>
      </c>
      <c r="L6121" s="30">
        <v>716</v>
      </c>
      <c r="M6121" s="2">
        <v>3</v>
      </c>
      <c r="N6121" s="2">
        <v>28</v>
      </c>
      <c r="O6121" s="31">
        <v>0</v>
      </c>
    </row>
    <row r="6122" spans="1:15" x14ac:dyDescent="0.25">
      <c r="A6122" s="2">
        <f t="shared" si="384"/>
        <v>2019</v>
      </c>
      <c r="B6122" s="2" t="str">
        <f t="shared" si="385"/>
        <v>Jan</v>
      </c>
      <c r="C6122" s="2">
        <f t="shared" si="386"/>
        <v>2</v>
      </c>
      <c r="D6122" s="2" t="str">
        <f t="shared" si="387"/>
        <v>Wed</v>
      </c>
      <c r="E6122" s="34">
        <v>43474</v>
      </c>
      <c r="F6122" s="30">
        <v>51218</v>
      </c>
      <c r="G6122" s="2" t="s">
        <v>35</v>
      </c>
      <c r="H6122" s="30" t="s">
        <v>2903</v>
      </c>
      <c r="I6122" s="2">
        <v>7</v>
      </c>
      <c r="J6122" s="30" t="s">
        <v>1710</v>
      </c>
      <c r="K6122" s="2" t="s">
        <v>1272</v>
      </c>
      <c r="L6122" s="30">
        <v>1268</v>
      </c>
      <c r="M6122" s="2">
        <v>6</v>
      </c>
      <c r="N6122" s="2">
        <v>19</v>
      </c>
      <c r="O6122" s="31">
        <v>0.12194444444444445</v>
      </c>
    </row>
    <row r="6123" spans="1:15" x14ac:dyDescent="0.25">
      <c r="A6123" s="2">
        <f t="shared" si="384"/>
        <v>2019</v>
      </c>
      <c r="B6123" s="2" t="str">
        <f t="shared" si="385"/>
        <v>Jan</v>
      </c>
      <c r="C6123" s="2">
        <f t="shared" si="386"/>
        <v>2</v>
      </c>
      <c r="D6123" s="2" t="str">
        <f t="shared" si="387"/>
        <v>Wed</v>
      </c>
      <c r="E6123" s="34">
        <v>43474</v>
      </c>
      <c r="F6123" s="30">
        <v>51218</v>
      </c>
      <c r="G6123" s="2" t="s">
        <v>35</v>
      </c>
      <c r="H6123" s="30" t="s">
        <v>2903</v>
      </c>
      <c r="I6123" s="2">
        <v>7</v>
      </c>
      <c r="J6123" s="30" t="s">
        <v>1844</v>
      </c>
      <c r="K6123" s="2" t="s">
        <v>1275</v>
      </c>
      <c r="L6123" s="30">
        <v>1268</v>
      </c>
      <c r="M6123" s="2">
        <v>6</v>
      </c>
      <c r="N6123" s="2">
        <v>19</v>
      </c>
      <c r="O6123" s="31">
        <v>6.0706018518518513E-2</v>
      </c>
    </row>
    <row r="6124" spans="1:15" x14ac:dyDescent="0.25">
      <c r="A6124" s="2">
        <f t="shared" si="384"/>
        <v>2019</v>
      </c>
      <c r="B6124" s="2" t="str">
        <f t="shared" si="385"/>
        <v>Jan</v>
      </c>
      <c r="C6124" s="2">
        <f t="shared" si="386"/>
        <v>2</v>
      </c>
      <c r="D6124" s="2" t="str">
        <f t="shared" si="387"/>
        <v>Wed</v>
      </c>
      <c r="E6124" s="34">
        <v>43474</v>
      </c>
      <c r="F6124" s="30">
        <v>51218</v>
      </c>
      <c r="G6124" s="2" t="s">
        <v>35</v>
      </c>
      <c r="H6124" s="30" t="s">
        <v>2903</v>
      </c>
      <c r="I6124" s="2">
        <v>7</v>
      </c>
      <c r="J6124" s="30" t="s">
        <v>3269</v>
      </c>
      <c r="K6124" s="2" t="s">
        <v>1429</v>
      </c>
      <c r="L6124" s="30">
        <v>1268</v>
      </c>
      <c r="M6124" s="2">
        <v>6</v>
      </c>
      <c r="N6124" s="2">
        <v>19</v>
      </c>
      <c r="O6124" s="31">
        <v>1.9675925925925926E-4</v>
      </c>
    </row>
    <row r="6125" spans="1:15" x14ac:dyDescent="0.25">
      <c r="A6125" s="2">
        <f t="shared" si="384"/>
        <v>2019</v>
      </c>
      <c r="B6125" s="2" t="str">
        <f t="shared" si="385"/>
        <v>Jan</v>
      </c>
      <c r="C6125" s="2">
        <f t="shared" si="386"/>
        <v>2</v>
      </c>
      <c r="D6125" s="2" t="str">
        <f t="shared" si="387"/>
        <v>Wed</v>
      </c>
      <c r="E6125" s="34">
        <v>43474</v>
      </c>
      <c r="F6125" s="30">
        <v>51778</v>
      </c>
      <c r="G6125" s="2" t="s">
        <v>3321</v>
      </c>
      <c r="H6125" s="30" t="s">
        <v>3322</v>
      </c>
      <c r="I6125" s="2">
        <v>47</v>
      </c>
      <c r="J6125" s="30" t="s">
        <v>1447</v>
      </c>
      <c r="K6125" s="2" t="s">
        <v>1447</v>
      </c>
      <c r="L6125" s="30">
        <v>17802</v>
      </c>
      <c r="M6125" s="2">
        <v>166</v>
      </c>
      <c r="N6125" s="2">
        <v>21</v>
      </c>
      <c r="O6125" s="31">
        <v>0</v>
      </c>
    </row>
    <row r="6126" spans="1:15" x14ac:dyDescent="0.25">
      <c r="A6126" s="2">
        <f t="shared" si="384"/>
        <v>2019</v>
      </c>
      <c r="B6126" s="2" t="str">
        <f t="shared" si="385"/>
        <v>Jan</v>
      </c>
      <c r="C6126" s="2">
        <f t="shared" si="386"/>
        <v>2</v>
      </c>
      <c r="D6126" s="2" t="str">
        <f t="shared" si="387"/>
        <v>Wed</v>
      </c>
      <c r="E6126" s="34">
        <v>43474</v>
      </c>
      <c r="F6126" s="30">
        <v>53323</v>
      </c>
      <c r="G6126" s="2" t="s">
        <v>152</v>
      </c>
      <c r="H6126" s="30" t="s">
        <v>2904</v>
      </c>
      <c r="I6126" s="2">
        <v>55</v>
      </c>
      <c r="J6126" s="30" t="s">
        <v>1292</v>
      </c>
      <c r="K6126" s="2" t="s">
        <v>1264</v>
      </c>
      <c r="L6126" s="30">
        <v>6792</v>
      </c>
      <c r="M6126" s="2">
        <v>316</v>
      </c>
      <c r="N6126" s="2">
        <v>29</v>
      </c>
      <c r="O6126" s="31">
        <v>0.30844907407407407</v>
      </c>
    </row>
    <row r="6127" spans="1:15" x14ac:dyDescent="0.25">
      <c r="A6127" s="2">
        <f t="shared" si="384"/>
        <v>2019</v>
      </c>
      <c r="B6127" s="2" t="str">
        <f t="shared" si="385"/>
        <v>Jan</v>
      </c>
      <c r="C6127" s="2">
        <f t="shared" si="386"/>
        <v>2</v>
      </c>
      <c r="D6127" s="2" t="str">
        <f t="shared" si="387"/>
        <v>Wed</v>
      </c>
      <c r="E6127" s="34">
        <v>43474</v>
      </c>
      <c r="F6127" s="30">
        <v>53323</v>
      </c>
      <c r="G6127" s="2" t="s">
        <v>152</v>
      </c>
      <c r="H6127" s="30" t="s">
        <v>2904</v>
      </c>
      <c r="I6127" s="2">
        <v>55</v>
      </c>
      <c r="J6127" s="30" t="s">
        <v>1308</v>
      </c>
      <c r="K6127" s="2" t="s">
        <v>1247</v>
      </c>
      <c r="L6127" s="30">
        <v>6792</v>
      </c>
      <c r="M6127" s="2">
        <v>316</v>
      </c>
      <c r="N6127" s="2">
        <v>29</v>
      </c>
      <c r="O6127" s="31">
        <v>0.21633101851851852</v>
      </c>
    </row>
    <row r="6128" spans="1:15" x14ac:dyDescent="0.25">
      <c r="A6128" s="2">
        <f t="shared" ref="A6128:A6191" si="388">YEAR(E6128)</f>
        <v>2019</v>
      </c>
      <c r="B6128" s="2" t="str">
        <f t="shared" ref="B6128:B6191" si="389">TEXT(E6128,"MMM")</f>
        <v>Jan</v>
      </c>
      <c r="C6128" s="2">
        <f t="shared" ref="C6128:C6191" si="390">WEEKNUM(E6128)</f>
        <v>2</v>
      </c>
      <c r="D6128" s="2" t="str">
        <f t="shared" ref="D6128:D6191" si="391">TEXT(E6128,"DDD")</f>
        <v>Wed</v>
      </c>
      <c r="E6128" s="34">
        <v>43474</v>
      </c>
      <c r="F6128" s="30">
        <v>53323</v>
      </c>
      <c r="G6128" s="2" t="s">
        <v>152</v>
      </c>
      <c r="H6128" s="30" t="s">
        <v>2904</v>
      </c>
      <c r="I6128" s="2">
        <v>55</v>
      </c>
      <c r="J6128" s="30" t="s">
        <v>1385</v>
      </c>
      <c r="K6128" s="2" t="s">
        <v>1348</v>
      </c>
      <c r="L6128" s="30">
        <v>6792</v>
      </c>
      <c r="M6128" s="2">
        <v>316</v>
      </c>
      <c r="N6128" s="2">
        <v>29</v>
      </c>
      <c r="O6128" s="31">
        <v>0.23752314814814815</v>
      </c>
    </row>
    <row r="6129" spans="1:15" x14ac:dyDescent="0.25">
      <c r="A6129" s="2">
        <f t="shared" si="388"/>
        <v>2019</v>
      </c>
      <c r="B6129" s="2" t="str">
        <f t="shared" si="389"/>
        <v>Jan</v>
      </c>
      <c r="C6129" s="2">
        <f t="shared" si="390"/>
        <v>2</v>
      </c>
      <c r="D6129" s="2" t="str">
        <f t="shared" si="391"/>
        <v>Wed</v>
      </c>
      <c r="E6129" s="34">
        <v>43474</v>
      </c>
      <c r="F6129" s="30">
        <v>53323</v>
      </c>
      <c r="G6129" s="2" t="s">
        <v>152</v>
      </c>
      <c r="H6129" s="30" t="s">
        <v>2904</v>
      </c>
      <c r="I6129" s="2">
        <v>55</v>
      </c>
      <c r="J6129" s="30" t="s">
        <v>1865</v>
      </c>
      <c r="K6129" s="2" t="s">
        <v>1247</v>
      </c>
      <c r="L6129" s="30">
        <v>6792</v>
      </c>
      <c r="M6129" s="2">
        <v>316</v>
      </c>
      <c r="N6129" s="2">
        <v>29</v>
      </c>
      <c r="O6129" s="31">
        <v>0.19930555555555554</v>
      </c>
    </row>
    <row r="6130" spans="1:15" x14ac:dyDescent="0.25">
      <c r="A6130" s="2">
        <f t="shared" si="388"/>
        <v>2019</v>
      </c>
      <c r="B6130" s="2" t="str">
        <f t="shared" si="389"/>
        <v>Jan</v>
      </c>
      <c r="C6130" s="2">
        <f t="shared" si="390"/>
        <v>2</v>
      </c>
      <c r="D6130" s="2" t="str">
        <f t="shared" si="391"/>
        <v>Wed</v>
      </c>
      <c r="E6130" s="34">
        <v>43474</v>
      </c>
      <c r="F6130" s="30">
        <v>53323</v>
      </c>
      <c r="G6130" s="2" t="s">
        <v>152</v>
      </c>
      <c r="H6130" s="30" t="s">
        <v>2904</v>
      </c>
      <c r="I6130" s="2">
        <v>55</v>
      </c>
      <c r="J6130" s="30" t="s">
        <v>1918</v>
      </c>
      <c r="K6130" s="2" t="s">
        <v>1355</v>
      </c>
      <c r="L6130" s="30">
        <v>6792</v>
      </c>
      <c r="M6130" s="2">
        <v>316</v>
      </c>
      <c r="N6130" s="2">
        <v>29</v>
      </c>
      <c r="O6130" s="31">
        <v>0.2149537037037037</v>
      </c>
    </row>
    <row r="6131" spans="1:15" x14ac:dyDescent="0.25">
      <c r="A6131" s="2">
        <f t="shared" si="388"/>
        <v>2019</v>
      </c>
      <c r="B6131" s="2" t="str">
        <f t="shared" si="389"/>
        <v>Jan</v>
      </c>
      <c r="C6131" s="2">
        <f t="shared" si="390"/>
        <v>2</v>
      </c>
      <c r="D6131" s="2" t="str">
        <f t="shared" si="391"/>
        <v>Wed</v>
      </c>
      <c r="E6131" s="34">
        <v>43474</v>
      </c>
      <c r="F6131" s="30">
        <v>53323</v>
      </c>
      <c r="G6131" s="2" t="s">
        <v>152</v>
      </c>
      <c r="H6131" s="30" t="s">
        <v>2904</v>
      </c>
      <c r="I6131" s="2">
        <v>55</v>
      </c>
      <c r="J6131" s="30" t="s">
        <v>2034</v>
      </c>
      <c r="K6131" s="2" t="s">
        <v>1247</v>
      </c>
      <c r="L6131" s="30">
        <v>6792</v>
      </c>
      <c r="M6131" s="2">
        <v>316</v>
      </c>
      <c r="N6131" s="2">
        <v>29</v>
      </c>
      <c r="O6131" s="31">
        <v>0.2104398148148148</v>
      </c>
    </row>
    <row r="6132" spans="1:15" x14ac:dyDescent="0.25">
      <c r="A6132" s="2">
        <f t="shared" si="388"/>
        <v>2019</v>
      </c>
      <c r="B6132" s="2" t="str">
        <f t="shared" si="389"/>
        <v>Jan</v>
      </c>
      <c r="C6132" s="2">
        <f t="shared" si="390"/>
        <v>2</v>
      </c>
      <c r="D6132" s="2" t="str">
        <f t="shared" si="391"/>
        <v>Wed</v>
      </c>
      <c r="E6132" s="34">
        <v>43474</v>
      </c>
      <c r="F6132" s="30">
        <v>53323</v>
      </c>
      <c r="G6132" s="2" t="s">
        <v>152</v>
      </c>
      <c r="H6132" s="30" t="s">
        <v>2904</v>
      </c>
      <c r="I6132" s="2">
        <v>55</v>
      </c>
      <c r="J6132" s="30" t="s">
        <v>2530</v>
      </c>
      <c r="K6132" s="2" t="s">
        <v>1247</v>
      </c>
      <c r="L6132" s="30">
        <v>6792</v>
      </c>
      <c r="M6132" s="2">
        <v>316</v>
      </c>
      <c r="N6132" s="2">
        <v>29</v>
      </c>
      <c r="O6132" s="31">
        <v>0.21031250000000001</v>
      </c>
    </row>
    <row r="6133" spans="1:15" x14ac:dyDescent="0.25">
      <c r="A6133" s="2">
        <f t="shared" si="388"/>
        <v>2019</v>
      </c>
      <c r="B6133" s="2" t="str">
        <f t="shared" si="389"/>
        <v>Jan</v>
      </c>
      <c r="C6133" s="2">
        <f t="shared" si="390"/>
        <v>2</v>
      </c>
      <c r="D6133" s="2" t="str">
        <f t="shared" si="391"/>
        <v>Wed</v>
      </c>
      <c r="E6133" s="34">
        <v>43474</v>
      </c>
      <c r="F6133" s="30">
        <v>53323</v>
      </c>
      <c r="G6133" s="2" t="s">
        <v>152</v>
      </c>
      <c r="H6133" s="30" t="s">
        <v>2904</v>
      </c>
      <c r="I6133" s="2">
        <v>55</v>
      </c>
      <c r="J6133" s="30" t="s">
        <v>3231</v>
      </c>
      <c r="K6133" s="2" t="s">
        <v>1247</v>
      </c>
      <c r="L6133" s="30">
        <v>6792</v>
      </c>
      <c r="M6133" s="2">
        <v>316</v>
      </c>
      <c r="N6133" s="2">
        <v>29</v>
      </c>
      <c r="O6133" s="31">
        <v>0.30306712962962962</v>
      </c>
    </row>
    <row r="6134" spans="1:15" x14ac:dyDescent="0.25">
      <c r="A6134" s="2">
        <f t="shared" si="388"/>
        <v>2019</v>
      </c>
      <c r="B6134" s="2" t="str">
        <f t="shared" si="389"/>
        <v>Jan</v>
      </c>
      <c r="C6134" s="2">
        <f t="shared" si="390"/>
        <v>2</v>
      </c>
      <c r="D6134" s="2" t="str">
        <f t="shared" si="391"/>
        <v>Wed</v>
      </c>
      <c r="E6134" s="34">
        <v>43474</v>
      </c>
      <c r="F6134" s="30">
        <v>53323</v>
      </c>
      <c r="G6134" s="2" t="s">
        <v>152</v>
      </c>
      <c r="H6134" s="30" t="s">
        <v>2904</v>
      </c>
      <c r="I6134" s="2">
        <v>55</v>
      </c>
      <c r="J6134" s="30" t="s">
        <v>3244</v>
      </c>
      <c r="K6134" s="2" t="s">
        <v>1247</v>
      </c>
      <c r="L6134" s="30">
        <v>6792</v>
      </c>
      <c r="M6134" s="2">
        <v>316</v>
      </c>
      <c r="N6134" s="2">
        <v>29</v>
      </c>
      <c r="O6134" s="31">
        <v>0.30921296296296297</v>
      </c>
    </row>
    <row r="6135" spans="1:15" x14ac:dyDescent="0.25">
      <c r="A6135" s="2">
        <f t="shared" si="388"/>
        <v>2019</v>
      </c>
      <c r="B6135" s="2" t="str">
        <f t="shared" si="389"/>
        <v>Jan</v>
      </c>
      <c r="C6135" s="2">
        <f t="shared" si="390"/>
        <v>2</v>
      </c>
      <c r="D6135" s="2" t="str">
        <f t="shared" si="391"/>
        <v>Wed</v>
      </c>
      <c r="E6135" s="34">
        <v>43474</v>
      </c>
      <c r="F6135" s="30">
        <v>53323</v>
      </c>
      <c r="G6135" s="2" t="s">
        <v>152</v>
      </c>
      <c r="H6135" s="30" t="s">
        <v>2904</v>
      </c>
      <c r="I6135" s="2">
        <v>55</v>
      </c>
      <c r="J6135" s="30" t="s">
        <v>3277</v>
      </c>
      <c r="K6135" s="2" t="s">
        <v>1247</v>
      </c>
      <c r="L6135" s="30">
        <v>6792</v>
      </c>
      <c r="M6135" s="2">
        <v>316</v>
      </c>
      <c r="N6135" s="2">
        <v>29</v>
      </c>
      <c r="O6135" s="31">
        <v>0.30190972222222223</v>
      </c>
    </row>
    <row r="6136" spans="1:15" x14ac:dyDescent="0.25">
      <c r="A6136" s="2">
        <f t="shared" si="388"/>
        <v>2019</v>
      </c>
      <c r="B6136" s="2" t="str">
        <f t="shared" si="389"/>
        <v>Jan</v>
      </c>
      <c r="C6136" s="2">
        <f t="shared" si="390"/>
        <v>2</v>
      </c>
      <c r="D6136" s="2" t="str">
        <f t="shared" si="391"/>
        <v>Wed</v>
      </c>
      <c r="E6136" s="34">
        <v>43474</v>
      </c>
      <c r="F6136" s="30">
        <v>53323</v>
      </c>
      <c r="G6136" s="2" t="s">
        <v>152</v>
      </c>
      <c r="H6136" s="30" t="s">
        <v>2904</v>
      </c>
      <c r="I6136" s="2">
        <v>55</v>
      </c>
      <c r="J6136" s="30" t="s">
        <v>3279</v>
      </c>
      <c r="K6136" s="2" t="s">
        <v>1247</v>
      </c>
      <c r="L6136" s="30">
        <v>6792</v>
      </c>
      <c r="M6136" s="2">
        <v>316</v>
      </c>
      <c r="N6136" s="2">
        <v>29</v>
      </c>
      <c r="O6136" s="31">
        <v>0.30225694444444445</v>
      </c>
    </row>
    <row r="6137" spans="1:15" x14ac:dyDescent="0.25">
      <c r="A6137" s="2">
        <f t="shared" si="388"/>
        <v>2019</v>
      </c>
      <c r="B6137" s="2" t="str">
        <f t="shared" si="389"/>
        <v>Jan</v>
      </c>
      <c r="C6137" s="2">
        <f t="shared" si="390"/>
        <v>2</v>
      </c>
      <c r="D6137" s="2" t="str">
        <f t="shared" si="391"/>
        <v>Wed</v>
      </c>
      <c r="E6137" s="34">
        <v>43474</v>
      </c>
      <c r="F6137" s="30" t="s">
        <v>2905</v>
      </c>
      <c r="G6137" s="2" t="s">
        <v>2906</v>
      </c>
      <c r="H6137" s="30" t="s">
        <v>2907</v>
      </c>
      <c r="I6137" s="2">
        <v>24</v>
      </c>
      <c r="J6137" s="30" t="s">
        <v>1703</v>
      </c>
      <c r="K6137" s="2" t="s">
        <v>1429</v>
      </c>
      <c r="L6137" s="30">
        <v>2096</v>
      </c>
      <c r="M6137" s="2">
        <v>19</v>
      </c>
      <c r="N6137" s="2">
        <v>22</v>
      </c>
      <c r="O6137" s="31">
        <v>2.6180555555555558E-2</v>
      </c>
    </row>
    <row r="6138" spans="1:15" x14ac:dyDescent="0.25">
      <c r="A6138" s="2">
        <f t="shared" si="388"/>
        <v>2019</v>
      </c>
      <c r="B6138" s="2" t="str">
        <f t="shared" si="389"/>
        <v>Jan</v>
      </c>
      <c r="C6138" s="2">
        <f t="shared" si="390"/>
        <v>2</v>
      </c>
      <c r="D6138" s="2" t="str">
        <f t="shared" si="391"/>
        <v>Wed</v>
      </c>
      <c r="E6138" s="34">
        <v>43474</v>
      </c>
      <c r="F6138" s="30" t="s">
        <v>2905</v>
      </c>
      <c r="G6138" s="2" t="s">
        <v>2906</v>
      </c>
      <c r="H6138" s="30" t="s">
        <v>2907</v>
      </c>
      <c r="I6138" s="2">
        <v>24</v>
      </c>
      <c r="J6138" s="30" t="s">
        <v>1708</v>
      </c>
      <c r="K6138" s="2" t="s">
        <v>1264</v>
      </c>
      <c r="L6138" s="30">
        <v>2096</v>
      </c>
      <c r="M6138" s="2">
        <v>19</v>
      </c>
      <c r="N6138" s="2">
        <v>22</v>
      </c>
      <c r="O6138" s="31">
        <v>2.7222222222222228E-2</v>
      </c>
    </row>
    <row r="6139" spans="1:15" x14ac:dyDescent="0.25">
      <c r="A6139" s="2">
        <f t="shared" si="388"/>
        <v>2019</v>
      </c>
      <c r="B6139" s="2" t="str">
        <f t="shared" si="389"/>
        <v>Jan</v>
      </c>
      <c r="C6139" s="2">
        <f t="shared" si="390"/>
        <v>2</v>
      </c>
      <c r="D6139" s="2" t="str">
        <f t="shared" si="391"/>
        <v>Wed</v>
      </c>
      <c r="E6139" s="34">
        <v>43474</v>
      </c>
      <c r="F6139" s="30" t="s">
        <v>2905</v>
      </c>
      <c r="G6139" s="2" t="s">
        <v>2906</v>
      </c>
      <c r="H6139" s="30" t="s">
        <v>2907</v>
      </c>
      <c r="I6139" s="2">
        <v>24</v>
      </c>
      <c r="J6139" s="30" t="s">
        <v>1710</v>
      </c>
      <c r="K6139" s="2" t="s">
        <v>1272</v>
      </c>
      <c r="L6139" s="30">
        <v>2096</v>
      </c>
      <c r="M6139" s="2">
        <v>19</v>
      </c>
      <c r="N6139" s="2">
        <v>22</v>
      </c>
      <c r="O6139" s="31">
        <v>2.6226851851851852E-2</v>
      </c>
    </row>
    <row r="6140" spans="1:15" x14ac:dyDescent="0.25">
      <c r="A6140" s="2">
        <f t="shared" si="388"/>
        <v>2019</v>
      </c>
      <c r="B6140" s="2" t="str">
        <f t="shared" si="389"/>
        <v>Jan</v>
      </c>
      <c r="C6140" s="2">
        <f t="shared" si="390"/>
        <v>2</v>
      </c>
      <c r="D6140" s="2" t="str">
        <f t="shared" si="391"/>
        <v>Wed</v>
      </c>
      <c r="E6140" s="34">
        <v>43474</v>
      </c>
      <c r="F6140" s="30" t="s">
        <v>2905</v>
      </c>
      <c r="G6140" s="2" t="s">
        <v>2906</v>
      </c>
      <c r="H6140" s="30" t="s">
        <v>2907</v>
      </c>
      <c r="I6140" s="2">
        <v>24</v>
      </c>
      <c r="J6140" s="30" t="s">
        <v>1711</v>
      </c>
      <c r="K6140" s="2" t="s">
        <v>1280</v>
      </c>
      <c r="L6140" s="30">
        <v>2096</v>
      </c>
      <c r="M6140" s="2">
        <v>19</v>
      </c>
      <c r="N6140" s="2">
        <v>22</v>
      </c>
      <c r="O6140" s="31">
        <v>2.6678240740740738E-2</v>
      </c>
    </row>
    <row r="6141" spans="1:15" x14ac:dyDescent="0.25">
      <c r="A6141" s="2">
        <f t="shared" si="388"/>
        <v>2019</v>
      </c>
      <c r="B6141" s="2" t="str">
        <f t="shared" si="389"/>
        <v>Jan</v>
      </c>
      <c r="C6141" s="2">
        <f t="shared" si="390"/>
        <v>2</v>
      </c>
      <c r="D6141" s="2" t="str">
        <f t="shared" si="391"/>
        <v>Wed</v>
      </c>
      <c r="E6141" s="34">
        <v>43474</v>
      </c>
      <c r="F6141" s="30" t="s">
        <v>2905</v>
      </c>
      <c r="G6141" s="2" t="s">
        <v>2906</v>
      </c>
      <c r="H6141" s="30" t="s">
        <v>2907</v>
      </c>
      <c r="I6141" s="2">
        <v>24</v>
      </c>
      <c r="J6141" s="30" t="s">
        <v>1844</v>
      </c>
      <c r="K6141" s="2" t="s">
        <v>1275</v>
      </c>
      <c r="L6141" s="30">
        <v>2096</v>
      </c>
      <c r="M6141" s="2">
        <v>19</v>
      </c>
      <c r="N6141" s="2">
        <v>22</v>
      </c>
      <c r="O6141" s="31">
        <v>2.6736111111111113E-2</v>
      </c>
    </row>
    <row r="6142" spans="1:15" x14ac:dyDescent="0.25">
      <c r="A6142" s="2">
        <f t="shared" si="388"/>
        <v>2019</v>
      </c>
      <c r="B6142" s="2" t="str">
        <f t="shared" si="389"/>
        <v>Jan</v>
      </c>
      <c r="C6142" s="2">
        <f t="shared" si="390"/>
        <v>2</v>
      </c>
      <c r="D6142" s="2" t="str">
        <f t="shared" si="391"/>
        <v>Wed</v>
      </c>
      <c r="E6142" s="34">
        <v>43474</v>
      </c>
      <c r="F6142" s="30" t="s">
        <v>2905</v>
      </c>
      <c r="G6142" s="2" t="s">
        <v>2906</v>
      </c>
      <c r="H6142" s="30" t="s">
        <v>2907</v>
      </c>
      <c r="I6142" s="2">
        <v>24</v>
      </c>
      <c r="J6142" s="30" t="s">
        <v>1868</v>
      </c>
      <c r="K6142" s="2" t="s">
        <v>1280</v>
      </c>
      <c r="L6142" s="30">
        <v>2096</v>
      </c>
      <c r="M6142" s="2">
        <v>19</v>
      </c>
      <c r="N6142" s="2">
        <v>22</v>
      </c>
      <c r="O6142" s="31">
        <v>2.6689814814814816E-2</v>
      </c>
    </row>
    <row r="6143" spans="1:15" x14ac:dyDescent="0.25">
      <c r="A6143" s="2">
        <f t="shared" si="388"/>
        <v>2019</v>
      </c>
      <c r="B6143" s="2" t="str">
        <f t="shared" si="389"/>
        <v>Jan</v>
      </c>
      <c r="C6143" s="2">
        <f t="shared" si="390"/>
        <v>2</v>
      </c>
      <c r="D6143" s="2" t="str">
        <f t="shared" si="391"/>
        <v>Wed</v>
      </c>
      <c r="E6143" s="34">
        <v>43474</v>
      </c>
      <c r="F6143" s="30" t="s">
        <v>2905</v>
      </c>
      <c r="G6143" s="2" t="s">
        <v>2906</v>
      </c>
      <c r="H6143" s="30" t="s">
        <v>2907</v>
      </c>
      <c r="I6143" s="2">
        <v>24</v>
      </c>
      <c r="J6143" s="30" t="s">
        <v>3220</v>
      </c>
      <c r="K6143" s="2" t="s">
        <v>1429</v>
      </c>
      <c r="L6143" s="30">
        <v>2096</v>
      </c>
      <c r="M6143" s="2">
        <v>19</v>
      </c>
      <c r="N6143" s="2">
        <v>22</v>
      </c>
      <c r="O6143" s="31">
        <v>2.6493055555555558E-2</v>
      </c>
    </row>
    <row r="6144" spans="1:15" x14ac:dyDescent="0.25">
      <c r="A6144" s="2">
        <f t="shared" si="388"/>
        <v>2019</v>
      </c>
      <c r="B6144" s="2" t="str">
        <f t="shared" si="389"/>
        <v>Jan</v>
      </c>
      <c r="C6144" s="2">
        <f t="shared" si="390"/>
        <v>2</v>
      </c>
      <c r="D6144" s="2" t="str">
        <f t="shared" si="391"/>
        <v>Wed</v>
      </c>
      <c r="E6144" s="34">
        <v>43474</v>
      </c>
      <c r="F6144" s="30" t="s">
        <v>2908</v>
      </c>
      <c r="G6144" s="2" t="s">
        <v>2909</v>
      </c>
      <c r="H6144" s="30" t="s">
        <v>2910</v>
      </c>
      <c r="I6144" s="2">
        <v>10</v>
      </c>
      <c r="J6144" s="30" t="s">
        <v>1703</v>
      </c>
      <c r="K6144" s="2" t="s">
        <v>1429</v>
      </c>
      <c r="L6144" s="30">
        <v>1512</v>
      </c>
      <c r="M6144" s="2">
        <v>1</v>
      </c>
      <c r="N6144" s="2">
        <v>28</v>
      </c>
      <c r="O6144" s="31">
        <v>9.7916666666666655E-3</v>
      </c>
    </row>
    <row r="6145" spans="1:15" x14ac:dyDescent="0.25">
      <c r="A6145" s="2">
        <f t="shared" si="388"/>
        <v>2019</v>
      </c>
      <c r="B6145" s="2" t="str">
        <f t="shared" si="389"/>
        <v>Jan</v>
      </c>
      <c r="C6145" s="2">
        <f t="shared" si="390"/>
        <v>2</v>
      </c>
      <c r="D6145" s="2" t="str">
        <f t="shared" si="391"/>
        <v>Wed</v>
      </c>
      <c r="E6145" s="34">
        <v>43474</v>
      </c>
      <c r="F6145" s="30" t="s">
        <v>2908</v>
      </c>
      <c r="G6145" s="2" t="s">
        <v>2909</v>
      </c>
      <c r="H6145" s="30" t="s">
        <v>2910</v>
      </c>
      <c r="I6145" s="2">
        <v>10</v>
      </c>
      <c r="J6145" s="30" t="s">
        <v>1706</v>
      </c>
      <c r="K6145" s="2" t="s">
        <v>1264</v>
      </c>
      <c r="L6145" s="30">
        <v>1512</v>
      </c>
      <c r="M6145" s="2">
        <v>1</v>
      </c>
      <c r="N6145" s="2">
        <v>28</v>
      </c>
      <c r="O6145" s="31">
        <v>1.0127314814814815E-2</v>
      </c>
    </row>
    <row r="6146" spans="1:15" x14ac:dyDescent="0.25">
      <c r="A6146" s="2">
        <f t="shared" si="388"/>
        <v>2019</v>
      </c>
      <c r="B6146" s="2" t="str">
        <f t="shared" si="389"/>
        <v>Jan</v>
      </c>
      <c r="C6146" s="2">
        <f t="shared" si="390"/>
        <v>2</v>
      </c>
      <c r="D6146" s="2" t="str">
        <f t="shared" si="391"/>
        <v>Wed</v>
      </c>
      <c r="E6146" s="34">
        <v>43474</v>
      </c>
      <c r="F6146" s="30" t="s">
        <v>2908</v>
      </c>
      <c r="G6146" s="2" t="s">
        <v>2909</v>
      </c>
      <c r="H6146" s="30" t="s">
        <v>2910</v>
      </c>
      <c r="I6146" s="2">
        <v>10</v>
      </c>
      <c r="J6146" s="30" t="s">
        <v>1710</v>
      </c>
      <c r="K6146" s="2" t="s">
        <v>1272</v>
      </c>
      <c r="L6146" s="30">
        <v>1512</v>
      </c>
      <c r="M6146" s="2">
        <v>1</v>
      </c>
      <c r="N6146" s="2">
        <v>28</v>
      </c>
      <c r="O6146" s="31">
        <v>4.0659722222222222E-2</v>
      </c>
    </row>
    <row r="6147" spans="1:15" x14ac:dyDescent="0.25">
      <c r="A6147" s="2">
        <f t="shared" si="388"/>
        <v>2019</v>
      </c>
      <c r="B6147" s="2" t="str">
        <f t="shared" si="389"/>
        <v>Jan</v>
      </c>
      <c r="C6147" s="2">
        <f t="shared" si="390"/>
        <v>2</v>
      </c>
      <c r="D6147" s="2" t="str">
        <f t="shared" si="391"/>
        <v>Wed</v>
      </c>
      <c r="E6147" s="34">
        <v>43474</v>
      </c>
      <c r="F6147" s="30" t="s">
        <v>2908</v>
      </c>
      <c r="G6147" s="2" t="s">
        <v>2909</v>
      </c>
      <c r="H6147" s="30" t="s">
        <v>2910</v>
      </c>
      <c r="I6147" s="2">
        <v>10</v>
      </c>
      <c r="J6147" s="30" t="s">
        <v>1711</v>
      </c>
      <c r="K6147" s="2" t="s">
        <v>1429</v>
      </c>
      <c r="L6147" s="30">
        <v>1512</v>
      </c>
      <c r="M6147" s="2">
        <v>1</v>
      </c>
      <c r="N6147" s="2">
        <v>28</v>
      </c>
      <c r="O6147" s="31">
        <v>1.005787037037037E-2</v>
      </c>
    </row>
    <row r="6148" spans="1:15" x14ac:dyDescent="0.25">
      <c r="A6148" s="2">
        <f t="shared" si="388"/>
        <v>2019</v>
      </c>
      <c r="B6148" s="2" t="str">
        <f t="shared" si="389"/>
        <v>Jan</v>
      </c>
      <c r="C6148" s="2">
        <f t="shared" si="390"/>
        <v>2</v>
      </c>
      <c r="D6148" s="2" t="str">
        <f t="shared" si="391"/>
        <v>Wed</v>
      </c>
      <c r="E6148" s="34">
        <v>43474</v>
      </c>
      <c r="F6148" s="30" t="s">
        <v>2908</v>
      </c>
      <c r="G6148" s="2" t="s">
        <v>2909</v>
      </c>
      <c r="H6148" s="30" t="s">
        <v>2910</v>
      </c>
      <c r="I6148" s="2">
        <v>10</v>
      </c>
      <c r="J6148" s="30" t="s">
        <v>1844</v>
      </c>
      <c r="K6148" s="2" t="s">
        <v>1275</v>
      </c>
      <c r="L6148" s="30">
        <v>1512</v>
      </c>
      <c r="M6148" s="2">
        <v>1</v>
      </c>
      <c r="N6148" s="2">
        <v>28</v>
      </c>
      <c r="O6148" s="31">
        <v>9.618055555555555E-3</v>
      </c>
    </row>
    <row r="6149" spans="1:15" x14ac:dyDescent="0.25">
      <c r="A6149" s="2">
        <f t="shared" si="388"/>
        <v>2019</v>
      </c>
      <c r="B6149" s="2" t="str">
        <f t="shared" si="389"/>
        <v>Jan</v>
      </c>
      <c r="C6149" s="2">
        <f t="shared" si="390"/>
        <v>2</v>
      </c>
      <c r="D6149" s="2" t="str">
        <f t="shared" si="391"/>
        <v>Wed</v>
      </c>
      <c r="E6149" s="34">
        <v>43474</v>
      </c>
      <c r="F6149" s="30" t="s">
        <v>2908</v>
      </c>
      <c r="G6149" s="2" t="s">
        <v>2909</v>
      </c>
      <c r="H6149" s="30" t="s">
        <v>2910</v>
      </c>
      <c r="I6149" s="2">
        <v>10</v>
      </c>
      <c r="J6149" s="30" t="s">
        <v>3220</v>
      </c>
      <c r="K6149" s="2" t="s">
        <v>1429</v>
      </c>
      <c r="L6149" s="30">
        <v>1512</v>
      </c>
      <c r="M6149" s="2">
        <v>1</v>
      </c>
      <c r="N6149" s="2">
        <v>28</v>
      </c>
      <c r="O6149" s="31">
        <v>9.3171296296296283E-3</v>
      </c>
    </row>
    <row r="6150" spans="1:15" x14ac:dyDescent="0.25">
      <c r="A6150" s="2">
        <f t="shared" si="388"/>
        <v>2019</v>
      </c>
      <c r="B6150" s="2" t="str">
        <f t="shared" si="389"/>
        <v>Jan</v>
      </c>
      <c r="C6150" s="2">
        <f t="shared" si="390"/>
        <v>2</v>
      </c>
      <c r="D6150" s="2" t="str">
        <f t="shared" si="391"/>
        <v>Wed</v>
      </c>
      <c r="E6150" s="34">
        <v>43474</v>
      </c>
      <c r="F6150" s="30">
        <v>50328</v>
      </c>
      <c r="G6150" s="2" t="s">
        <v>177</v>
      </c>
      <c r="H6150" s="30" t="s">
        <v>2911</v>
      </c>
      <c r="I6150" s="2">
        <v>24</v>
      </c>
      <c r="J6150" s="30" t="s">
        <v>1300</v>
      </c>
      <c r="K6150" s="2" t="s">
        <v>1272</v>
      </c>
      <c r="L6150" s="30">
        <v>799</v>
      </c>
      <c r="M6150" s="2">
        <v>145</v>
      </c>
      <c r="N6150" s="2">
        <v>93</v>
      </c>
      <c r="O6150" s="31">
        <v>3.8796296296296294E-2</v>
      </c>
    </row>
    <row r="6151" spans="1:15" x14ac:dyDescent="0.25">
      <c r="A6151" s="2">
        <f t="shared" si="388"/>
        <v>2019</v>
      </c>
      <c r="B6151" s="2" t="str">
        <f t="shared" si="389"/>
        <v>Jan</v>
      </c>
      <c r="C6151" s="2">
        <f t="shared" si="390"/>
        <v>2</v>
      </c>
      <c r="D6151" s="2" t="str">
        <f t="shared" si="391"/>
        <v>Wed</v>
      </c>
      <c r="E6151" s="34">
        <v>43474</v>
      </c>
      <c r="F6151" s="30">
        <v>50328</v>
      </c>
      <c r="G6151" s="2" t="s">
        <v>177</v>
      </c>
      <c r="H6151" s="30" t="s">
        <v>2911</v>
      </c>
      <c r="I6151" s="2">
        <v>24</v>
      </c>
      <c r="J6151" s="30" t="s">
        <v>1300</v>
      </c>
      <c r="K6151" s="2" t="s">
        <v>1429</v>
      </c>
      <c r="L6151" s="30">
        <v>799</v>
      </c>
      <c r="M6151" s="2">
        <v>145</v>
      </c>
      <c r="N6151" s="2">
        <v>93</v>
      </c>
      <c r="O6151" s="31">
        <v>8.9930555555555555E-2</v>
      </c>
    </row>
    <row r="6152" spans="1:15" x14ac:dyDescent="0.25">
      <c r="A6152" s="2">
        <f t="shared" si="388"/>
        <v>2019</v>
      </c>
      <c r="B6152" s="2" t="str">
        <f t="shared" si="389"/>
        <v>Jan</v>
      </c>
      <c r="C6152" s="2">
        <f t="shared" si="390"/>
        <v>2</v>
      </c>
      <c r="D6152" s="2" t="str">
        <f t="shared" si="391"/>
        <v>Wed</v>
      </c>
      <c r="E6152" s="34">
        <v>43474</v>
      </c>
      <c r="F6152" s="30">
        <v>50328</v>
      </c>
      <c r="G6152" s="2" t="s">
        <v>177</v>
      </c>
      <c r="H6152" s="30" t="s">
        <v>2911</v>
      </c>
      <c r="I6152" s="2">
        <v>24</v>
      </c>
      <c r="J6152" s="30" t="s">
        <v>1386</v>
      </c>
      <c r="K6152" s="2" t="s">
        <v>1429</v>
      </c>
      <c r="L6152" s="30">
        <v>799</v>
      </c>
      <c r="M6152" s="2">
        <v>145</v>
      </c>
      <c r="N6152" s="2">
        <v>93</v>
      </c>
      <c r="O6152" s="31">
        <v>0.12888888888888889</v>
      </c>
    </row>
    <row r="6153" spans="1:15" x14ac:dyDescent="0.25">
      <c r="A6153" s="2">
        <f t="shared" si="388"/>
        <v>2019</v>
      </c>
      <c r="B6153" s="2" t="str">
        <f t="shared" si="389"/>
        <v>Jan</v>
      </c>
      <c r="C6153" s="2">
        <f t="shared" si="390"/>
        <v>2</v>
      </c>
      <c r="D6153" s="2" t="str">
        <f t="shared" si="391"/>
        <v>Wed</v>
      </c>
      <c r="E6153" s="34">
        <v>43474</v>
      </c>
      <c r="F6153" s="30">
        <v>50328</v>
      </c>
      <c r="G6153" s="2" t="s">
        <v>177</v>
      </c>
      <c r="H6153" s="30" t="s">
        <v>2911</v>
      </c>
      <c r="I6153" s="2">
        <v>24</v>
      </c>
      <c r="J6153" s="30" t="s">
        <v>1388</v>
      </c>
      <c r="K6153" s="2" t="s">
        <v>1264</v>
      </c>
      <c r="L6153" s="30">
        <v>799</v>
      </c>
      <c r="M6153" s="2">
        <v>145</v>
      </c>
      <c r="N6153" s="2">
        <v>93</v>
      </c>
      <c r="O6153" s="31">
        <v>0.12780092592592593</v>
      </c>
    </row>
    <row r="6154" spans="1:15" x14ac:dyDescent="0.25">
      <c r="A6154" s="2">
        <f t="shared" si="388"/>
        <v>2019</v>
      </c>
      <c r="B6154" s="2" t="str">
        <f t="shared" si="389"/>
        <v>Jan</v>
      </c>
      <c r="C6154" s="2">
        <f t="shared" si="390"/>
        <v>2</v>
      </c>
      <c r="D6154" s="2" t="str">
        <f t="shared" si="391"/>
        <v>Wed</v>
      </c>
      <c r="E6154" s="34">
        <v>43474</v>
      </c>
      <c r="F6154" s="30">
        <v>50328</v>
      </c>
      <c r="G6154" s="2" t="s">
        <v>177</v>
      </c>
      <c r="H6154" s="30" t="s">
        <v>2911</v>
      </c>
      <c r="I6154" s="2">
        <v>24</v>
      </c>
      <c r="J6154" s="30" t="s">
        <v>1301</v>
      </c>
      <c r="K6154" s="2" t="s">
        <v>1264</v>
      </c>
      <c r="L6154" s="30">
        <v>799</v>
      </c>
      <c r="M6154" s="2">
        <v>145</v>
      </c>
      <c r="N6154" s="2">
        <v>93</v>
      </c>
      <c r="O6154" s="31">
        <v>0.12800925925925927</v>
      </c>
    </row>
    <row r="6155" spans="1:15" x14ac:dyDescent="0.25">
      <c r="A6155" s="2">
        <f t="shared" si="388"/>
        <v>2019</v>
      </c>
      <c r="B6155" s="2" t="str">
        <f t="shared" si="389"/>
        <v>Jan</v>
      </c>
      <c r="C6155" s="2">
        <f t="shared" si="390"/>
        <v>2</v>
      </c>
      <c r="D6155" s="2" t="str">
        <f t="shared" si="391"/>
        <v>Wed</v>
      </c>
      <c r="E6155" s="34">
        <v>43474</v>
      </c>
      <c r="F6155" s="30">
        <v>50328</v>
      </c>
      <c r="G6155" s="2" t="s">
        <v>177</v>
      </c>
      <c r="H6155" s="30" t="s">
        <v>2911</v>
      </c>
      <c r="I6155" s="2">
        <v>24</v>
      </c>
      <c r="J6155" s="30" t="s">
        <v>1390</v>
      </c>
      <c r="K6155" s="2" t="s">
        <v>1429</v>
      </c>
      <c r="L6155" s="30">
        <v>799</v>
      </c>
      <c r="M6155" s="2">
        <v>145</v>
      </c>
      <c r="N6155" s="2">
        <v>93</v>
      </c>
      <c r="O6155" s="31">
        <v>0.12905092592592593</v>
      </c>
    </row>
    <row r="6156" spans="1:15" x14ac:dyDescent="0.25">
      <c r="A6156" s="2">
        <f t="shared" si="388"/>
        <v>2019</v>
      </c>
      <c r="B6156" s="2" t="str">
        <f t="shared" si="389"/>
        <v>Jan</v>
      </c>
      <c r="C6156" s="2">
        <f t="shared" si="390"/>
        <v>2</v>
      </c>
      <c r="D6156" s="2" t="str">
        <f t="shared" si="391"/>
        <v>Wed</v>
      </c>
      <c r="E6156" s="34">
        <v>43474</v>
      </c>
      <c r="F6156" s="30">
        <v>50328</v>
      </c>
      <c r="G6156" s="2" t="s">
        <v>177</v>
      </c>
      <c r="H6156" s="30" t="s">
        <v>2911</v>
      </c>
      <c r="I6156" s="2">
        <v>24</v>
      </c>
      <c r="J6156" s="30" t="s">
        <v>1409</v>
      </c>
      <c r="K6156" s="2" t="s">
        <v>1429</v>
      </c>
      <c r="L6156" s="30">
        <v>799</v>
      </c>
      <c r="M6156" s="2">
        <v>145</v>
      </c>
      <c r="N6156" s="2">
        <v>93</v>
      </c>
      <c r="O6156" s="31">
        <v>0.12862268518518519</v>
      </c>
    </row>
    <row r="6157" spans="1:15" x14ac:dyDescent="0.25">
      <c r="A6157" s="2">
        <f t="shared" si="388"/>
        <v>2019</v>
      </c>
      <c r="B6157" s="2" t="str">
        <f t="shared" si="389"/>
        <v>Jan</v>
      </c>
      <c r="C6157" s="2">
        <f t="shared" si="390"/>
        <v>2</v>
      </c>
      <c r="D6157" s="2" t="str">
        <f t="shared" si="391"/>
        <v>Wed</v>
      </c>
      <c r="E6157" s="34">
        <v>43474</v>
      </c>
      <c r="F6157" s="30">
        <v>50328</v>
      </c>
      <c r="G6157" s="2" t="s">
        <v>177</v>
      </c>
      <c r="H6157" s="30" t="s">
        <v>2911</v>
      </c>
      <c r="I6157" s="2">
        <v>24</v>
      </c>
      <c r="J6157" s="30" t="s">
        <v>1395</v>
      </c>
      <c r="K6157" s="2" t="s">
        <v>1348</v>
      </c>
      <c r="L6157" s="30">
        <v>799</v>
      </c>
      <c r="M6157" s="2">
        <v>145</v>
      </c>
      <c r="N6157" s="2">
        <v>93</v>
      </c>
      <c r="O6157" s="31">
        <v>3.6631944444444446E-2</v>
      </c>
    </row>
    <row r="6158" spans="1:15" x14ac:dyDescent="0.25">
      <c r="A6158" s="2">
        <f t="shared" si="388"/>
        <v>2019</v>
      </c>
      <c r="B6158" s="2" t="str">
        <f t="shared" si="389"/>
        <v>Jan</v>
      </c>
      <c r="C6158" s="2">
        <f t="shared" si="390"/>
        <v>2</v>
      </c>
      <c r="D6158" s="2" t="str">
        <f t="shared" si="391"/>
        <v>Wed</v>
      </c>
      <c r="E6158" s="34">
        <v>43474</v>
      </c>
      <c r="F6158" s="30">
        <v>50328</v>
      </c>
      <c r="G6158" s="2" t="s">
        <v>177</v>
      </c>
      <c r="H6158" s="30" t="s">
        <v>2911</v>
      </c>
      <c r="I6158" s="2">
        <v>24</v>
      </c>
      <c r="J6158" s="30" t="s">
        <v>1395</v>
      </c>
      <c r="K6158" s="2" t="s">
        <v>1429</v>
      </c>
      <c r="L6158" s="30">
        <v>799</v>
      </c>
      <c r="M6158" s="2">
        <v>145</v>
      </c>
      <c r="N6158" s="2">
        <v>93</v>
      </c>
      <c r="O6158" s="31">
        <v>9.0173611111111107E-2</v>
      </c>
    </row>
    <row r="6159" spans="1:15" x14ac:dyDescent="0.25">
      <c r="A6159" s="2">
        <f t="shared" si="388"/>
        <v>2019</v>
      </c>
      <c r="B6159" s="2" t="str">
        <f t="shared" si="389"/>
        <v>Jan</v>
      </c>
      <c r="C6159" s="2">
        <f t="shared" si="390"/>
        <v>2</v>
      </c>
      <c r="D6159" s="2" t="str">
        <f t="shared" si="391"/>
        <v>Wed</v>
      </c>
      <c r="E6159" s="34">
        <v>43474</v>
      </c>
      <c r="F6159" s="30">
        <v>50328</v>
      </c>
      <c r="G6159" s="2" t="s">
        <v>177</v>
      </c>
      <c r="H6159" s="30" t="s">
        <v>2911</v>
      </c>
      <c r="I6159" s="2">
        <v>24</v>
      </c>
      <c r="J6159" s="30" t="s">
        <v>1411</v>
      </c>
      <c r="K6159" s="2" t="s">
        <v>1264</v>
      </c>
      <c r="L6159" s="30">
        <v>799</v>
      </c>
      <c r="M6159" s="2">
        <v>145</v>
      </c>
      <c r="N6159" s="2">
        <v>93</v>
      </c>
      <c r="O6159" s="31">
        <v>0.12767361111111111</v>
      </c>
    </row>
    <row r="6160" spans="1:15" x14ac:dyDescent="0.25">
      <c r="A6160" s="2">
        <f t="shared" si="388"/>
        <v>2019</v>
      </c>
      <c r="B6160" s="2" t="str">
        <f t="shared" si="389"/>
        <v>Jan</v>
      </c>
      <c r="C6160" s="2">
        <f t="shared" si="390"/>
        <v>2</v>
      </c>
      <c r="D6160" s="2" t="str">
        <f t="shared" si="391"/>
        <v>Wed</v>
      </c>
      <c r="E6160" s="34">
        <v>43474</v>
      </c>
      <c r="F6160" s="30">
        <v>50328</v>
      </c>
      <c r="G6160" s="2" t="s">
        <v>177</v>
      </c>
      <c r="H6160" s="30" t="s">
        <v>2911</v>
      </c>
      <c r="I6160" s="2">
        <v>24</v>
      </c>
      <c r="J6160" s="30" t="s">
        <v>1852</v>
      </c>
      <c r="K6160" s="2" t="s">
        <v>1429</v>
      </c>
      <c r="L6160" s="30">
        <v>799</v>
      </c>
      <c r="M6160" s="2">
        <v>145</v>
      </c>
      <c r="N6160" s="2">
        <v>93</v>
      </c>
      <c r="O6160" s="31">
        <v>0.12924768518518517</v>
      </c>
    </row>
    <row r="6161" spans="1:15" x14ac:dyDescent="0.25">
      <c r="A6161" s="2">
        <f t="shared" si="388"/>
        <v>2019</v>
      </c>
      <c r="B6161" s="2" t="str">
        <f t="shared" si="389"/>
        <v>Jan</v>
      </c>
      <c r="C6161" s="2">
        <f t="shared" si="390"/>
        <v>2</v>
      </c>
      <c r="D6161" s="2" t="str">
        <f t="shared" si="391"/>
        <v>Wed</v>
      </c>
      <c r="E6161" s="34">
        <v>43474</v>
      </c>
      <c r="F6161" s="30">
        <v>50328</v>
      </c>
      <c r="G6161" s="2" t="s">
        <v>177</v>
      </c>
      <c r="H6161" s="30" t="s">
        <v>2911</v>
      </c>
      <c r="I6161" s="2">
        <v>24</v>
      </c>
      <c r="J6161" s="30" t="s">
        <v>2066</v>
      </c>
      <c r="K6161" s="2" t="s">
        <v>1429</v>
      </c>
      <c r="L6161" s="30">
        <v>799</v>
      </c>
      <c r="M6161" s="2">
        <v>145</v>
      </c>
      <c r="N6161" s="2">
        <v>93</v>
      </c>
      <c r="O6161" s="31">
        <v>0.12872685185185184</v>
      </c>
    </row>
    <row r="6162" spans="1:15" x14ac:dyDescent="0.25">
      <c r="A6162" s="2">
        <f t="shared" si="388"/>
        <v>2019</v>
      </c>
      <c r="B6162" s="2" t="str">
        <f t="shared" si="389"/>
        <v>Jan</v>
      </c>
      <c r="C6162" s="2">
        <f t="shared" si="390"/>
        <v>2</v>
      </c>
      <c r="D6162" s="2" t="str">
        <f t="shared" si="391"/>
        <v>Wed</v>
      </c>
      <c r="E6162" s="34">
        <v>43474</v>
      </c>
      <c r="F6162" s="30">
        <v>50328</v>
      </c>
      <c r="G6162" s="2" t="s">
        <v>177</v>
      </c>
      <c r="H6162" s="30" t="s">
        <v>2911</v>
      </c>
      <c r="I6162" s="2">
        <v>24</v>
      </c>
      <c r="J6162" s="30" t="s">
        <v>3248</v>
      </c>
      <c r="K6162" s="2" t="s">
        <v>1429</v>
      </c>
      <c r="L6162" s="30">
        <v>799</v>
      </c>
      <c r="M6162" s="2">
        <v>145</v>
      </c>
      <c r="N6162" s="2">
        <v>93</v>
      </c>
      <c r="O6162" s="31">
        <v>0.12843750000000001</v>
      </c>
    </row>
    <row r="6163" spans="1:15" x14ac:dyDescent="0.25">
      <c r="A6163" s="2">
        <f t="shared" si="388"/>
        <v>2019</v>
      </c>
      <c r="B6163" s="2" t="str">
        <f t="shared" si="389"/>
        <v>Jan</v>
      </c>
      <c r="C6163" s="2">
        <f t="shared" si="390"/>
        <v>2</v>
      </c>
      <c r="D6163" s="2" t="str">
        <f t="shared" si="391"/>
        <v>Wed</v>
      </c>
      <c r="E6163" s="34">
        <v>43474</v>
      </c>
      <c r="F6163" s="30">
        <v>50328</v>
      </c>
      <c r="G6163" s="2" t="s">
        <v>177</v>
      </c>
      <c r="H6163" s="30" t="s">
        <v>2911</v>
      </c>
      <c r="I6163" s="2">
        <v>24</v>
      </c>
      <c r="J6163" s="30" t="s">
        <v>3307</v>
      </c>
      <c r="K6163" s="2" t="s">
        <v>1429</v>
      </c>
      <c r="L6163" s="30">
        <v>799</v>
      </c>
      <c r="M6163" s="2">
        <v>145</v>
      </c>
      <c r="N6163" s="2">
        <v>93</v>
      </c>
      <c r="O6163" s="31">
        <v>0.12818287037037038</v>
      </c>
    </row>
    <row r="6164" spans="1:15" x14ac:dyDescent="0.25">
      <c r="A6164" s="2">
        <f t="shared" si="388"/>
        <v>2019</v>
      </c>
      <c r="B6164" s="2" t="str">
        <f t="shared" si="389"/>
        <v>Jan</v>
      </c>
      <c r="C6164" s="2">
        <f t="shared" si="390"/>
        <v>2</v>
      </c>
      <c r="D6164" s="2" t="str">
        <f t="shared" si="391"/>
        <v>Wed</v>
      </c>
      <c r="E6164" s="34">
        <v>43474</v>
      </c>
      <c r="F6164" s="30">
        <v>45327</v>
      </c>
      <c r="G6164" s="2" t="s">
        <v>58</v>
      </c>
      <c r="H6164" s="30" t="s">
        <v>2912</v>
      </c>
      <c r="I6164" s="2">
        <v>6</v>
      </c>
      <c r="J6164" s="30" t="s">
        <v>1703</v>
      </c>
      <c r="K6164" s="2" t="s">
        <v>1429</v>
      </c>
      <c r="L6164" s="30">
        <v>992</v>
      </c>
      <c r="M6164" s="2">
        <v>6</v>
      </c>
      <c r="N6164" s="2">
        <v>12</v>
      </c>
      <c r="O6164" s="31">
        <v>7.6388888888888886E-3</v>
      </c>
    </row>
    <row r="6165" spans="1:15" x14ac:dyDescent="0.25">
      <c r="A6165" s="2">
        <f t="shared" si="388"/>
        <v>2019</v>
      </c>
      <c r="B6165" s="2" t="str">
        <f t="shared" si="389"/>
        <v>Jan</v>
      </c>
      <c r="C6165" s="2">
        <f t="shared" si="390"/>
        <v>2</v>
      </c>
      <c r="D6165" s="2" t="str">
        <f t="shared" si="391"/>
        <v>Wed</v>
      </c>
      <c r="E6165" s="34">
        <v>43474</v>
      </c>
      <c r="F6165" s="30">
        <v>45327</v>
      </c>
      <c r="G6165" s="2" t="s">
        <v>58</v>
      </c>
      <c r="H6165" s="30" t="s">
        <v>2912</v>
      </c>
      <c r="I6165" s="2">
        <v>6</v>
      </c>
      <c r="J6165" s="30" t="s">
        <v>1706</v>
      </c>
      <c r="K6165" s="2" t="s">
        <v>1264</v>
      </c>
      <c r="L6165" s="30">
        <v>992</v>
      </c>
      <c r="M6165" s="2">
        <v>6</v>
      </c>
      <c r="N6165" s="2">
        <v>12</v>
      </c>
      <c r="O6165" s="31">
        <v>8.8078703703703704E-3</v>
      </c>
    </row>
    <row r="6166" spans="1:15" x14ac:dyDescent="0.25">
      <c r="A6166" s="2">
        <f t="shared" si="388"/>
        <v>2019</v>
      </c>
      <c r="B6166" s="2" t="str">
        <f t="shared" si="389"/>
        <v>Jan</v>
      </c>
      <c r="C6166" s="2">
        <f t="shared" si="390"/>
        <v>2</v>
      </c>
      <c r="D6166" s="2" t="str">
        <f t="shared" si="391"/>
        <v>Wed</v>
      </c>
      <c r="E6166" s="34">
        <v>43474</v>
      </c>
      <c r="F6166" s="30">
        <v>45327</v>
      </c>
      <c r="G6166" s="2" t="s">
        <v>58</v>
      </c>
      <c r="H6166" s="30" t="s">
        <v>2912</v>
      </c>
      <c r="I6166" s="2">
        <v>6</v>
      </c>
      <c r="J6166" s="30" t="s">
        <v>1710</v>
      </c>
      <c r="K6166" s="2" t="s">
        <v>1272</v>
      </c>
      <c r="L6166" s="30">
        <v>992</v>
      </c>
      <c r="M6166" s="2">
        <v>6</v>
      </c>
      <c r="N6166" s="2">
        <v>12</v>
      </c>
      <c r="O6166" s="31">
        <v>7.8067129629629625E-2</v>
      </c>
    </row>
    <row r="6167" spans="1:15" x14ac:dyDescent="0.25">
      <c r="A6167" s="2">
        <f t="shared" si="388"/>
        <v>2019</v>
      </c>
      <c r="B6167" s="2" t="str">
        <f t="shared" si="389"/>
        <v>Jan</v>
      </c>
      <c r="C6167" s="2">
        <f t="shared" si="390"/>
        <v>2</v>
      </c>
      <c r="D6167" s="2" t="str">
        <f t="shared" si="391"/>
        <v>Wed</v>
      </c>
      <c r="E6167" s="34">
        <v>43474</v>
      </c>
      <c r="F6167" s="30">
        <v>45327</v>
      </c>
      <c r="G6167" s="2" t="s">
        <v>58</v>
      </c>
      <c r="H6167" s="30" t="s">
        <v>2912</v>
      </c>
      <c r="I6167" s="2">
        <v>6</v>
      </c>
      <c r="J6167" s="30" t="s">
        <v>1711</v>
      </c>
      <c r="K6167" s="2" t="s">
        <v>1429</v>
      </c>
      <c r="L6167" s="30">
        <v>992</v>
      </c>
      <c r="M6167" s="2">
        <v>6</v>
      </c>
      <c r="N6167" s="2">
        <v>12</v>
      </c>
      <c r="O6167" s="31">
        <v>7.9398148148148145E-3</v>
      </c>
    </row>
    <row r="6168" spans="1:15" x14ac:dyDescent="0.25">
      <c r="A6168" s="2">
        <f t="shared" si="388"/>
        <v>2019</v>
      </c>
      <c r="B6168" s="2" t="str">
        <f t="shared" si="389"/>
        <v>Jan</v>
      </c>
      <c r="C6168" s="2">
        <f t="shared" si="390"/>
        <v>2</v>
      </c>
      <c r="D6168" s="2" t="str">
        <f t="shared" si="391"/>
        <v>Wed</v>
      </c>
      <c r="E6168" s="34">
        <v>43474</v>
      </c>
      <c r="F6168" s="30">
        <v>45327</v>
      </c>
      <c r="G6168" s="2" t="s">
        <v>58</v>
      </c>
      <c r="H6168" s="30" t="s">
        <v>2912</v>
      </c>
      <c r="I6168" s="2">
        <v>6</v>
      </c>
      <c r="J6168" s="30" t="s">
        <v>1770</v>
      </c>
      <c r="K6168" s="2" t="s">
        <v>1348</v>
      </c>
      <c r="L6168" s="30">
        <v>992</v>
      </c>
      <c r="M6168" s="2">
        <v>6</v>
      </c>
      <c r="N6168" s="2">
        <v>12</v>
      </c>
      <c r="O6168" s="31">
        <v>7.1874999999999994E-3</v>
      </c>
    </row>
    <row r="6169" spans="1:15" x14ac:dyDescent="0.25">
      <c r="A6169" s="2">
        <f t="shared" si="388"/>
        <v>2019</v>
      </c>
      <c r="B6169" s="2" t="str">
        <f t="shared" si="389"/>
        <v>Jan</v>
      </c>
      <c r="C6169" s="2">
        <f t="shared" si="390"/>
        <v>2</v>
      </c>
      <c r="D6169" s="2" t="str">
        <f t="shared" si="391"/>
        <v>Wed</v>
      </c>
      <c r="E6169" s="34">
        <v>43474</v>
      </c>
      <c r="F6169" s="30">
        <v>45327</v>
      </c>
      <c r="G6169" s="2" t="s">
        <v>58</v>
      </c>
      <c r="H6169" s="30" t="s">
        <v>2912</v>
      </c>
      <c r="I6169" s="2">
        <v>6</v>
      </c>
      <c r="J6169" s="30" t="s">
        <v>1844</v>
      </c>
      <c r="K6169" s="2" t="s">
        <v>1275</v>
      </c>
      <c r="L6169" s="30">
        <v>992</v>
      </c>
      <c r="M6169" s="2">
        <v>6</v>
      </c>
      <c r="N6169" s="2">
        <v>12</v>
      </c>
      <c r="O6169" s="31">
        <v>8.2870370370370372E-3</v>
      </c>
    </row>
    <row r="6170" spans="1:15" x14ac:dyDescent="0.25">
      <c r="A6170" s="2">
        <f t="shared" si="388"/>
        <v>2019</v>
      </c>
      <c r="B6170" s="2" t="str">
        <f t="shared" si="389"/>
        <v>Jan</v>
      </c>
      <c r="C6170" s="2">
        <f t="shared" si="390"/>
        <v>2</v>
      </c>
      <c r="D6170" s="2" t="str">
        <f t="shared" si="391"/>
        <v>Wed</v>
      </c>
      <c r="E6170" s="34">
        <v>43474</v>
      </c>
      <c r="F6170" s="30">
        <v>50318</v>
      </c>
      <c r="G6170" s="2" t="s">
        <v>176</v>
      </c>
      <c r="H6170" s="30" t="s">
        <v>2913</v>
      </c>
      <c r="I6170" s="2">
        <v>25</v>
      </c>
      <c r="J6170" s="30" t="s">
        <v>1276</v>
      </c>
      <c r="K6170" s="2" t="s">
        <v>1264</v>
      </c>
      <c r="L6170" s="30">
        <v>2066</v>
      </c>
      <c r="M6170" s="2">
        <v>37</v>
      </c>
      <c r="N6170" s="2">
        <v>32</v>
      </c>
      <c r="O6170" s="31">
        <v>0.12131944444444444</v>
      </c>
    </row>
    <row r="6171" spans="1:15" x14ac:dyDescent="0.25">
      <c r="A6171" s="2">
        <f t="shared" si="388"/>
        <v>2019</v>
      </c>
      <c r="B6171" s="2" t="str">
        <f t="shared" si="389"/>
        <v>Jan</v>
      </c>
      <c r="C6171" s="2">
        <f t="shared" si="390"/>
        <v>2</v>
      </c>
      <c r="D6171" s="2" t="str">
        <f t="shared" si="391"/>
        <v>Wed</v>
      </c>
      <c r="E6171" s="34">
        <v>43474</v>
      </c>
      <c r="F6171" s="30">
        <v>50318</v>
      </c>
      <c r="G6171" s="2" t="s">
        <v>176</v>
      </c>
      <c r="H6171" s="30" t="s">
        <v>2913</v>
      </c>
      <c r="I6171" s="2">
        <v>25</v>
      </c>
      <c r="J6171" s="30" t="s">
        <v>1703</v>
      </c>
      <c r="K6171" s="2" t="s">
        <v>1429</v>
      </c>
      <c r="L6171" s="30">
        <v>2066</v>
      </c>
      <c r="M6171" s="2">
        <v>37</v>
      </c>
      <c r="N6171" s="2">
        <v>32</v>
      </c>
      <c r="O6171" s="31">
        <v>0.12046296296296295</v>
      </c>
    </row>
    <row r="6172" spans="1:15" x14ac:dyDescent="0.25">
      <c r="A6172" s="2">
        <f t="shared" si="388"/>
        <v>2019</v>
      </c>
      <c r="B6172" s="2" t="str">
        <f t="shared" si="389"/>
        <v>Jan</v>
      </c>
      <c r="C6172" s="2">
        <f t="shared" si="390"/>
        <v>2</v>
      </c>
      <c r="D6172" s="2" t="str">
        <f t="shared" si="391"/>
        <v>Wed</v>
      </c>
      <c r="E6172" s="34">
        <v>43474</v>
      </c>
      <c r="F6172" s="30">
        <v>50318</v>
      </c>
      <c r="G6172" s="2" t="s">
        <v>176</v>
      </c>
      <c r="H6172" s="30" t="s">
        <v>2913</v>
      </c>
      <c r="I6172" s="2">
        <v>25</v>
      </c>
      <c r="J6172" s="30" t="s">
        <v>1709</v>
      </c>
      <c r="K6172" s="2" t="s">
        <v>1275</v>
      </c>
      <c r="L6172" s="30">
        <v>2066</v>
      </c>
      <c r="M6172" s="2">
        <v>37</v>
      </c>
      <c r="N6172" s="2">
        <v>32</v>
      </c>
      <c r="O6172" s="31">
        <v>0.11954861111111111</v>
      </c>
    </row>
    <row r="6173" spans="1:15" x14ac:dyDescent="0.25">
      <c r="A6173" s="2">
        <f t="shared" si="388"/>
        <v>2019</v>
      </c>
      <c r="B6173" s="2" t="str">
        <f t="shared" si="389"/>
        <v>Jan</v>
      </c>
      <c r="C6173" s="2">
        <f t="shared" si="390"/>
        <v>2</v>
      </c>
      <c r="D6173" s="2" t="str">
        <f t="shared" si="391"/>
        <v>Wed</v>
      </c>
      <c r="E6173" s="34">
        <v>43474</v>
      </c>
      <c r="F6173" s="30">
        <v>50318</v>
      </c>
      <c r="G6173" s="2" t="s">
        <v>176</v>
      </c>
      <c r="H6173" s="30" t="s">
        <v>2913</v>
      </c>
      <c r="I6173" s="2">
        <v>25</v>
      </c>
      <c r="J6173" s="30" t="s">
        <v>1710</v>
      </c>
      <c r="K6173" s="2" t="s">
        <v>1272</v>
      </c>
      <c r="L6173" s="30">
        <v>2066</v>
      </c>
      <c r="M6173" s="2">
        <v>37</v>
      </c>
      <c r="N6173" s="2">
        <v>32</v>
      </c>
      <c r="O6173" s="31">
        <v>3.6851851851851851E-2</v>
      </c>
    </row>
    <row r="6174" spans="1:15" x14ac:dyDescent="0.25">
      <c r="A6174" s="2">
        <f t="shared" si="388"/>
        <v>2019</v>
      </c>
      <c r="B6174" s="2" t="str">
        <f t="shared" si="389"/>
        <v>Jan</v>
      </c>
      <c r="C6174" s="2">
        <f t="shared" si="390"/>
        <v>2</v>
      </c>
      <c r="D6174" s="2" t="str">
        <f t="shared" si="391"/>
        <v>Wed</v>
      </c>
      <c r="E6174" s="34">
        <v>43474</v>
      </c>
      <c r="F6174" s="30">
        <v>50318</v>
      </c>
      <c r="G6174" s="2" t="s">
        <v>176</v>
      </c>
      <c r="H6174" s="30" t="s">
        <v>2913</v>
      </c>
      <c r="I6174" s="2">
        <v>25</v>
      </c>
      <c r="J6174" s="30" t="s">
        <v>1711</v>
      </c>
      <c r="K6174" s="2" t="s">
        <v>1429</v>
      </c>
      <c r="L6174" s="30">
        <v>2066</v>
      </c>
      <c r="M6174" s="2">
        <v>37</v>
      </c>
      <c r="N6174" s="2">
        <v>32</v>
      </c>
      <c r="O6174" s="31">
        <v>0.12061342592592593</v>
      </c>
    </row>
    <row r="6175" spans="1:15" x14ac:dyDescent="0.25">
      <c r="A6175" s="2">
        <f t="shared" si="388"/>
        <v>2019</v>
      </c>
      <c r="B6175" s="2" t="str">
        <f t="shared" si="389"/>
        <v>Jan</v>
      </c>
      <c r="C6175" s="2">
        <f t="shared" si="390"/>
        <v>2</v>
      </c>
      <c r="D6175" s="2" t="str">
        <f t="shared" si="391"/>
        <v>Wed</v>
      </c>
      <c r="E6175" s="34">
        <v>43474</v>
      </c>
      <c r="F6175" s="30">
        <v>50318</v>
      </c>
      <c r="G6175" s="2" t="s">
        <v>176</v>
      </c>
      <c r="H6175" s="30" t="s">
        <v>2913</v>
      </c>
      <c r="I6175" s="2">
        <v>25</v>
      </c>
      <c r="J6175" s="30" t="s">
        <v>1844</v>
      </c>
      <c r="K6175" s="2" t="s">
        <v>1275</v>
      </c>
      <c r="L6175" s="30">
        <v>2066</v>
      </c>
      <c r="M6175" s="2">
        <v>37</v>
      </c>
      <c r="N6175" s="2">
        <v>32</v>
      </c>
      <c r="O6175" s="31">
        <v>0.12030092592592594</v>
      </c>
    </row>
    <row r="6176" spans="1:15" x14ac:dyDescent="0.25">
      <c r="A6176" s="2">
        <f t="shared" si="388"/>
        <v>2019</v>
      </c>
      <c r="B6176" s="2" t="str">
        <f t="shared" si="389"/>
        <v>Jan</v>
      </c>
      <c r="C6176" s="2">
        <f t="shared" si="390"/>
        <v>2</v>
      </c>
      <c r="D6176" s="2" t="str">
        <f t="shared" si="391"/>
        <v>Wed</v>
      </c>
      <c r="E6176" s="34">
        <v>43474</v>
      </c>
      <c r="F6176" s="30">
        <v>50318</v>
      </c>
      <c r="G6176" s="2" t="s">
        <v>176</v>
      </c>
      <c r="H6176" s="30" t="s">
        <v>2913</v>
      </c>
      <c r="I6176" s="2">
        <v>25</v>
      </c>
      <c r="J6176" s="30" t="s">
        <v>1868</v>
      </c>
      <c r="K6176" s="2" t="s">
        <v>1429</v>
      </c>
      <c r="L6176" s="30">
        <v>2066</v>
      </c>
      <c r="M6176" s="2">
        <v>37</v>
      </c>
      <c r="N6176" s="2">
        <v>32</v>
      </c>
      <c r="O6176" s="31">
        <v>0.1202199074074074</v>
      </c>
    </row>
    <row r="6177" spans="1:15" x14ac:dyDescent="0.25">
      <c r="A6177" s="2">
        <f t="shared" si="388"/>
        <v>2019</v>
      </c>
      <c r="B6177" s="2" t="str">
        <f t="shared" si="389"/>
        <v>Jan</v>
      </c>
      <c r="C6177" s="2">
        <f t="shared" si="390"/>
        <v>2</v>
      </c>
      <c r="D6177" s="2" t="str">
        <f t="shared" si="391"/>
        <v>Wed</v>
      </c>
      <c r="E6177" s="34">
        <v>43474</v>
      </c>
      <c r="F6177" s="30">
        <v>50318</v>
      </c>
      <c r="G6177" s="2" t="s">
        <v>176</v>
      </c>
      <c r="H6177" s="30" t="s">
        <v>2913</v>
      </c>
      <c r="I6177" s="2">
        <v>25</v>
      </c>
      <c r="J6177" s="30" t="s">
        <v>3220</v>
      </c>
      <c r="K6177" s="2" t="s">
        <v>1429</v>
      </c>
      <c r="L6177" s="30">
        <v>2066</v>
      </c>
      <c r="M6177" s="2">
        <v>37</v>
      </c>
      <c r="N6177" s="2">
        <v>32</v>
      </c>
      <c r="O6177" s="31">
        <v>0.11991898148148149</v>
      </c>
    </row>
    <row r="6178" spans="1:15" x14ac:dyDescent="0.25">
      <c r="A6178" s="2">
        <f t="shared" si="388"/>
        <v>2019</v>
      </c>
      <c r="B6178" s="2" t="str">
        <f t="shared" si="389"/>
        <v>Jan</v>
      </c>
      <c r="C6178" s="2">
        <f t="shared" si="390"/>
        <v>2</v>
      </c>
      <c r="D6178" s="2" t="str">
        <f t="shared" si="391"/>
        <v>Wed</v>
      </c>
      <c r="E6178" s="34">
        <v>43474</v>
      </c>
      <c r="F6178" s="30" t="s">
        <v>2914</v>
      </c>
      <c r="G6178" s="2" t="s">
        <v>2915</v>
      </c>
      <c r="H6178" s="30" t="s">
        <v>2916</v>
      </c>
      <c r="I6178" s="2">
        <v>10</v>
      </c>
      <c r="J6178" s="30" t="s">
        <v>1703</v>
      </c>
      <c r="K6178" s="2" t="s">
        <v>1429</v>
      </c>
      <c r="L6178" s="30">
        <v>1512</v>
      </c>
      <c r="M6178" s="2">
        <v>1</v>
      </c>
      <c r="N6178" s="2">
        <v>28</v>
      </c>
      <c r="O6178" s="31">
        <v>6.4212962962962958E-2</v>
      </c>
    </row>
    <row r="6179" spans="1:15" x14ac:dyDescent="0.25">
      <c r="A6179" s="2">
        <f t="shared" si="388"/>
        <v>2019</v>
      </c>
      <c r="B6179" s="2" t="str">
        <f t="shared" si="389"/>
        <v>Jan</v>
      </c>
      <c r="C6179" s="2">
        <f t="shared" si="390"/>
        <v>2</v>
      </c>
      <c r="D6179" s="2" t="str">
        <f t="shared" si="391"/>
        <v>Wed</v>
      </c>
      <c r="E6179" s="34">
        <v>43474</v>
      </c>
      <c r="F6179" s="30" t="s">
        <v>2914</v>
      </c>
      <c r="G6179" s="2" t="s">
        <v>2915</v>
      </c>
      <c r="H6179" s="30" t="s">
        <v>2916</v>
      </c>
      <c r="I6179" s="2">
        <v>10</v>
      </c>
      <c r="J6179" s="30" t="s">
        <v>1706</v>
      </c>
      <c r="K6179" s="2" t="s">
        <v>1264</v>
      </c>
      <c r="L6179" s="30">
        <v>1512</v>
      </c>
      <c r="M6179" s="2">
        <v>1</v>
      </c>
      <c r="N6179" s="2">
        <v>28</v>
      </c>
      <c r="O6179" s="31">
        <v>6.4652777777777781E-2</v>
      </c>
    </row>
    <row r="6180" spans="1:15" x14ac:dyDescent="0.25">
      <c r="A6180" s="2">
        <f t="shared" si="388"/>
        <v>2019</v>
      </c>
      <c r="B6180" s="2" t="str">
        <f t="shared" si="389"/>
        <v>Jan</v>
      </c>
      <c r="C6180" s="2">
        <f t="shared" si="390"/>
        <v>2</v>
      </c>
      <c r="D6180" s="2" t="str">
        <f t="shared" si="391"/>
        <v>Wed</v>
      </c>
      <c r="E6180" s="34">
        <v>43474</v>
      </c>
      <c r="F6180" s="30" t="s">
        <v>2914</v>
      </c>
      <c r="G6180" s="2" t="s">
        <v>2915</v>
      </c>
      <c r="H6180" s="30" t="s">
        <v>2916</v>
      </c>
      <c r="I6180" s="2">
        <v>10</v>
      </c>
      <c r="J6180" s="30" t="s">
        <v>1710</v>
      </c>
      <c r="K6180" s="2" t="s">
        <v>1272</v>
      </c>
      <c r="L6180" s="30">
        <v>1512</v>
      </c>
      <c r="M6180" s="2">
        <v>1</v>
      </c>
      <c r="N6180" s="2">
        <v>28</v>
      </c>
      <c r="O6180" s="31">
        <v>6.4768518518518517E-2</v>
      </c>
    </row>
    <row r="6181" spans="1:15" x14ac:dyDescent="0.25">
      <c r="A6181" s="2">
        <f t="shared" si="388"/>
        <v>2019</v>
      </c>
      <c r="B6181" s="2" t="str">
        <f t="shared" si="389"/>
        <v>Jan</v>
      </c>
      <c r="C6181" s="2">
        <f t="shared" si="390"/>
        <v>2</v>
      </c>
      <c r="D6181" s="2" t="str">
        <f t="shared" si="391"/>
        <v>Wed</v>
      </c>
      <c r="E6181" s="34">
        <v>43474</v>
      </c>
      <c r="F6181" s="30" t="s">
        <v>2914</v>
      </c>
      <c r="G6181" s="2" t="s">
        <v>2915</v>
      </c>
      <c r="H6181" s="30" t="s">
        <v>2916</v>
      </c>
      <c r="I6181" s="2">
        <v>10</v>
      </c>
      <c r="J6181" s="30" t="s">
        <v>1711</v>
      </c>
      <c r="K6181" s="2" t="s">
        <v>1429</v>
      </c>
      <c r="L6181" s="30">
        <v>1512</v>
      </c>
      <c r="M6181" s="2">
        <v>1</v>
      </c>
      <c r="N6181" s="2">
        <v>28</v>
      </c>
      <c r="O6181" s="31">
        <v>6.4039351851851847E-2</v>
      </c>
    </row>
    <row r="6182" spans="1:15" x14ac:dyDescent="0.25">
      <c r="A6182" s="2">
        <f t="shared" si="388"/>
        <v>2019</v>
      </c>
      <c r="B6182" s="2" t="str">
        <f t="shared" si="389"/>
        <v>Jan</v>
      </c>
      <c r="C6182" s="2">
        <f t="shared" si="390"/>
        <v>2</v>
      </c>
      <c r="D6182" s="2" t="str">
        <f t="shared" si="391"/>
        <v>Wed</v>
      </c>
      <c r="E6182" s="34">
        <v>43474</v>
      </c>
      <c r="F6182" s="30" t="s">
        <v>2914</v>
      </c>
      <c r="G6182" s="2" t="s">
        <v>2915</v>
      </c>
      <c r="H6182" s="30" t="s">
        <v>2916</v>
      </c>
      <c r="I6182" s="2">
        <v>10</v>
      </c>
      <c r="J6182" s="30" t="s">
        <v>1844</v>
      </c>
      <c r="K6182" s="2" t="s">
        <v>1275</v>
      </c>
      <c r="L6182" s="30">
        <v>1512</v>
      </c>
      <c r="M6182" s="2">
        <v>1</v>
      </c>
      <c r="N6182" s="2">
        <v>28</v>
      </c>
      <c r="O6182" s="31">
        <v>6.4375000000000002E-2</v>
      </c>
    </row>
    <row r="6183" spans="1:15" x14ac:dyDescent="0.25">
      <c r="A6183" s="2">
        <f t="shared" si="388"/>
        <v>2019</v>
      </c>
      <c r="B6183" s="2" t="str">
        <f t="shared" si="389"/>
        <v>Jan</v>
      </c>
      <c r="C6183" s="2">
        <f t="shared" si="390"/>
        <v>2</v>
      </c>
      <c r="D6183" s="2" t="str">
        <f t="shared" si="391"/>
        <v>Wed</v>
      </c>
      <c r="E6183" s="34">
        <v>43474</v>
      </c>
      <c r="F6183" s="30" t="s">
        <v>2914</v>
      </c>
      <c r="G6183" s="2" t="s">
        <v>2915</v>
      </c>
      <c r="H6183" s="30" t="s">
        <v>2916</v>
      </c>
      <c r="I6183" s="2">
        <v>10</v>
      </c>
      <c r="J6183" s="30" t="s">
        <v>1868</v>
      </c>
      <c r="K6183" s="2" t="s">
        <v>1429</v>
      </c>
      <c r="L6183" s="30">
        <v>1512</v>
      </c>
      <c r="M6183" s="2">
        <v>1</v>
      </c>
      <c r="N6183" s="2">
        <v>28</v>
      </c>
      <c r="O6183" s="31">
        <v>6.3865740740740737E-2</v>
      </c>
    </row>
    <row r="6184" spans="1:15" x14ac:dyDescent="0.25">
      <c r="A6184" s="2">
        <f t="shared" si="388"/>
        <v>2019</v>
      </c>
      <c r="B6184" s="2" t="str">
        <f t="shared" si="389"/>
        <v>Jan</v>
      </c>
      <c r="C6184" s="2">
        <f t="shared" si="390"/>
        <v>2</v>
      </c>
      <c r="D6184" s="2" t="str">
        <f t="shared" si="391"/>
        <v>Wed</v>
      </c>
      <c r="E6184" s="34">
        <v>43474</v>
      </c>
      <c r="F6184" s="30" t="s">
        <v>2914</v>
      </c>
      <c r="G6184" s="2" t="s">
        <v>2915</v>
      </c>
      <c r="H6184" s="30" t="s">
        <v>2916</v>
      </c>
      <c r="I6184" s="2">
        <v>10</v>
      </c>
      <c r="J6184" s="30" t="s">
        <v>3220</v>
      </c>
      <c r="K6184" s="2" t="s">
        <v>1429</v>
      </c>
      <c r="L6184" s="30">
        <v>1512</v>
      </c>
      <c r="M6184" s="2">
        <v>1</v>
      </c>
      <c r="N6184" s="2">
        <v>28</v>
      </c>
      <c r="O6184" s="31">
        <v>6.3449074074074074E-2</v>
      </c>
    </row>
    <row r="6185" spans="1:15" x14ac:dyDescent="0.25">
      <c r="A6185" s="2">
        <f t="shared" si="388"/>
        <v>2019</v>
      </c>
      <c r="B6185" s="2" t="str">
        <f t="shared" si="389"/>
        <v>Jan</v>
      </c>
      <c r="C6185" s="2">
        <f t="shared" si="390"/>
        <v>2</v>
      </c>
      <c r="D6185" s="2" t="str">
        <f t="shared" si="391"/>
        <v>Wed</v>
      </c>
      <c r="E6185" s="34">
        <v>43474</v>
      </c>
      <c r="F6185" s="30">
        <v>49423</v>
      </c>
      <c r="G6185" s="2" t="s">
        <v>267</v>
      </c>
      <c r="H6185" s="30" t="s">
        <v>2917</v>
      </c>
      <c r="I6185" s="2">
        <v>10</v>
      </c>
      <c r="J6185" s="30" t="s">
        <v>1703</v>
      </c>
      <c r="K6185" s="2" t="s">
        <v>1429</v>
      </c>
      <c r="L6185" s="30">
        <v>500</v>
      </c>
      <c r="M6185" s="2">
        <v>1</v>
      </c>
      <c r="N6185" s="2">
        <v>0</v>
      </c>
      <c r="O6185" s="31">
        <v>3.6562499999999998E-2</v>
      </c>
    </row>
    <row r="6186" spans="1:15" x14ac:dyDescent="0.25">
      <c r="A6186" s="2">
        <f t="shared" si="388"/>
        <v>2019</v>
      </c>
      <c r="B6186" s="2" t="str">
        <f t="shared" si="389"/>
        <v>Jan</v>
      </c>
      <c r="C6186" s="2">
        <f t="shared" si="390"/>
        <v>2</v>
      </c>
      <c r="D6186" s="2" t="str">
        <f t="shared" si="391"/>
        <v>Wed</v>
      </c>
      <c r="E6186" s="34">
        <v>43474</v>
      </c>
      <c r="F6186" s="30">
        <v>49423</v>
      </c>
      <c r="G6186" s="2" t="s">
        <v>267</v>
      </c>
      <c r="H6186" s="30" t="s">
        <v>2917</v>
      </c>
      <c r="I6186" s="2">
        <v>10</v>
      </c>
      <c r="J6186" s="30" t="s">
        <v>1706</v>
      </c>
      <c r="K6186" s="2" t="s">
        <v>1264</v>
      </c>
      <c r="L6186" s="30">
        <v>500</v>
      </c>
      <c r="M6186" s="2">
        <v>1</v>
      </c>
      <c r="N6186" s="2">
        <v>0</v>
      </c>
      <c r="O6186" s="31">
        <v>3.7164351851851851E-2</v>
      </c>
    </row>
    <row r="6187" spans="1:15" x14ac:dyDescent="0.25">
      <c r="A6187" s="2">
        <f t="shared" si="388"/>
        <v>2019</v>
      </c>
      <c r="B6187" s="2" t="str">
        <f t="shared" si="389"/>
        <v>Jan</v>
      </c>
      <c r="C6187" s="2">
        <f t="shared" si="390"/>
        <v>2</v>
      </c>
      <c r="D6187" s="2" t="str">
        <f t="shared" si="391"/>
        <v>Wed</v>
      </c>
      <c r="E6187" s="34">
        <v>43474</v>
      </c>
      <c r="F6187" s="30">
        <v>49423</v>
      </c>
      <c r="G6187" s="2" t="s">
        <v>267</v>
      </c>
      <c r="H6187" s="30" t="s">
        <v>2917</v>
      </c>
      <c r="I6187" s="2">
        <v>10</v>
      </c>
      <c r="J6187" s="30" t="s">
        <v>1710</v>
      </c>
      <c r="K6187" s="2" t="s">
        <v>1272</v>
      </c>
      <c r="L6187" s="30">
        <v>500</v>
      </c>
      <c r="M6187" s="2">
        <v>1</v>
      </c>
      <c r="N6187" s="2">
        <v>0</v>
      </c>
      <c r="O6187" s="31">
        <v>2.2453703703703702E-3</v>
      </c>
    </row>
    <row r="6188" spans="1:15" x14ac:dyDescent="0.25">
      <c r="A6188" s="2">
        <f t="shared" si="388"/>
        <v>2019</v>
      </c>
      <c r="B6188" s="2" t="str">
        <f t="shared" si="389"/>
        <v>Jan</v>
      </c>
      <c r="C6188" s="2">
        <f t="shared" si="390"/>
        <v>2</v>
      </c>
      <c r="D6188" s="2" t="str">
        <f t="shared" si="391"/>
        <v>Wed</v>
      </c>
      <c r="E6188" s="34">
        <v>43474</v>
      </c>
      <c r="F6188" s="30">
        <v>49423</v>
      </c>
      <c r="G6188" s="2" t="s">
        <v>267</v>
      </c>
      <c r="H6188" s="30" t="s">
        <v>2917</v>
      </c>
      <c r="I6188" s="2">
        <v>10</v>
      </c>
      <c r="J6188" s="30" t="s">
        <v>1868</v>
      </c>
      <c r="K6188" s="2" t="s">
        <v>1429</v>
      </c>
      <c r="L6188" s="30">
        <v>500</v>
      </c>
      <c r="M6188" s="2">
        <v>1</v>
      </c>
      <c r="N6188" s="2">
        <v>0</v>
      </c>
      <c r="O6188" s="31">
        <v>3.6770833333333336E-2</v>
      </c>
    </row>
    <row r="6189" spans="1:15" x14ac:dyDescent="0.25">
      <c r="A6189" s="2">
        <f t="shared" si="388"/>
        <v>2019</v>
      </c>
      <c r="B6189" s="2" t="str">
        <f t="shared" si="389"/>
        <v>Jan</v>
      </c>
      <c r="C6189" s="2">
        <f t="shared" si="390"/>
        <v>2</v>
      </c>
      <c r="D6189" s="2" t="str">
        <f t="shared" si="391"/>
        <v>Wed</v>
      </c>
      <c r="E6189" s="34">
        <v>43474</v>
      </c>
      <c r="F6189" s="30">
        <v>49423</v>
      </c>
      <c r="G6189" s="2" t="s">
        <v>267</v>
      </c>
      <c r="H6189" s="30" t="s">
        <v>2917</v>
      </c>
      <c r="I6189" s="2">
        <v>10</v>
      </c>
      <c r="J6189" s="30" t="s">
        <v>3220</v>
      </c>
      <c r="K6189" s="2" t="s">
        <v>1429</v>
      </c>
      <c r="L6189" s="30">
        <v>500</v>
      </c>
      <c r="M6189" s="2">
        <v>1</v>
      </c>
      <c r="N6189" s="2">
        <v>0</v>
      </c>
      <c r="O6189" s="31">
        <v>3.6793981481481483E-2</v>
      </c>
    </row>
    <row r="6190" spans="1:15" x14ac:dyDescent="0.25">
      <c r="A6190" s="2">
        <f t="shared" si="388"/>
        <v>2019</v>
      </c>
      <c r="B6190" s="2" t="str">
        <f t="shared" si="389"/>
        <v>Jan</v>
      </c>
      <c r="C6190" s="2">
        <f t="shared" si="390"/>
        <v>2</v>
      </c>
      <c r="D6190" s="2" t="str">
        <f t="shared" si="391"/>
        <v>Wed</v>
      </c>
      <c r="E6190" s="34">
        <v>43474</v>
      </c>
      <c r="F6190" s="30" t="s">
        <v>2918</v>
      </c>
      <c r="G6190" s="2" t="s">
        <v>2919</v>
      </c>
      <c r="H6190" s="30" t="s">
        <v>2920</v>
      </c>
      <c r="I6190" s="2">
        <v>59</v>
      </c>
      <c r="J6190" s="30" t="s">
        <v>1354</v>
      </c>
      <c r="K6190" s="2" t="s">
        <v>1264</v>
      </c>
      <c r="L6190" s="30">
        <v>8188</v>
      </c>
      <c r="M6190" s="2">
        <v>394</v>
      </c>
      <c r="N6190" s="2">
        <v>0</v>
      </c>
      <c r="O6190" s="31">
        <v>0.27431712962962962</v>
      </c>
    </row>
    <row r="6191" spans="1:15" x14ac:dyDescent="0.25">
      <c r="A6191" s="2">
        <f t="shared" si="388"/>
        <v>2019</v>
      </c>
      <c r="B6191" s="2" t="str">
        <f t="shared" si="389"/>
        <v>Jan</v>
      </c>
      <c r="C6191" s="2">
        <f t="shared" si="390"/>
        <v>2</v>
      </c>
      <c r="D6191" s="2" t="str">
        <f t="shared" si="391"/>
        <v>Wed</v>
      </c>
      <c r="E6191" s="34">
        <v>43474</v>
      </c>
      <c r="F6191" s="30" t="s">
        <v>2918</v>
      </c>
      <c r="G6191" s="2" t="s">
        <v>2919</v>
      </c>
      <c r="H6191" s="30" t="s">
        <v>2920</v>
      </c>
      <c r="I6191" s="2">
        <v>59</v>
      </c>
      <c r="J6191" s="30" t="s">
        <v>1363</v>
      </c>
      <c r="K6191" s="2" t="s">
        <v>1429</v>
      </c>
      <c r="L6191" s="30">
        <v>8188</v>
      </c>
      <c r="M6191" s="2">
        <v>394</v>
      </c>
      <c r="N6191" s="2">
        <v>0</v>
      </c>
      <c r="O6191" s="31">
        <v>3.7638888888888895E-2</v>
      </c>
    </row>
    <row r="6192" spans="1:15" x14ac:dyDescent="0.25">
      <c r="A6192" s="2">
        <f t="shared" ref="A6192:A6255" si="392">YEAR(E6192)</f>
        <v>2019</v>
      </c>
      <c r="B6192" s="2" t="str">
        <f t="shared" ref="B6192:B6255" si="393">TEXT(E6192,"MMM")</f>
        <v>Jan</v>
      </c>
      <c r="C6192" s="2">
        <f t="shared" ref="C6192:C6255" si="394">WEEKNUM(E6192)</f>
        <v>2</v>
      </c>
      <c r="D6192" s="2" t="str">
        <f t="shared" ref="D6192:D6255" si="395">TEXT(E6192,"DDD")</f>
        <v>Wed</v>
      </c>
      <c r="E6192" s="34">
        <v>43474</v>
      </c>
      <c r="F6192" s="30" t="s">
        <v>2918</v>
      </c>
      <c r="G6192" s="2" t="s">
        <v>2919</v>
      </c>
      <c r="H6192" s="30" t="s">
        <v>2920</v>
      </c>
      <c r="I6192" s="2">
        <v>59</v>
      </c>
      <c r="J6192" s="30" t="s">
        <v>1379</v>
      </c>
      <c r="K6192" s="2" t="s">
        <v>1264</v>
      </c>
      <c r="L6192" s="30">
        <v>8188</v>
      </c>
      <c r="M6192" s="2">
        <v>394</v>
      </c>
      <c r="N6192" s="2">
        <v>0</v>
      </c>
      <c r="O6192" s="31">
        <v>0.27322916666666669</v>
      </c>
    </row>
    <row r="6193" spans="1:15" x14ac:dyDescent="0.25">
      <c r="A6193" s="2">
        <f t="shared" si="392"/>
        <v>2019</v>
      </c>
      <c r="B6193" s="2" t="str">
        <f t="shared" si="393"/>
        <v>Jan</v>
      </c>
      <c r="C6193" s="2">
        <f t="shared" si="394"/>
        <v>2</v>
      </c>
      <c r="D6193" s="2" t="str">
        <f t="shared" si="395"/>
        <v>Wed</v>
      </c>
      <c r="E6193" s="34">
        <v>43474</v>
      </c>
      <c r="F6193" s="30" t="s">
        <v>2918</v>
      </c>
      <c r="G6193" s="2" t="s">
        <v>2919</v>
      </c>
      <c r="H6193" s="30" t="s">
        <v>2920</v>
      </c>
      <c r="I6193" s="2">
        <v>59</v>
      </c>
      <c r="J6193" s="30" t="s">
        <v>1382</v>
      </c>
      <c r="K6193" s="2" t="s">
        <v>1429</v>
      </c>
      <c r="L6193" s="30">
        <v>8188</v>
      </c>
      <c r="M6193" s="2">
        <v>394</v>
      </c>
      <c r="N6193" s="2">
        <v>0</v>
      </c>
      <c r="O6193" s="31">
        <v>0.26793981481481483</v>
      </c>
    </row>
    <row r="6194" spans="1:15" x14ac:dyDescent="0.25">
      <c r="A6194" s="2">
        <f t="shared" si="392"/>
        <v>2019</v>
      </c>
      <c r="B6194" s="2" t="str">
        <f t="shared" si="393"/>
        <v>Jan</v>
      </c>
      <c r="C6194" s="2">
        <f t="shared" si="394"/>
        <v>2</v>
      </c>
      <c r="D6194" s="2" t="str">
        <f t="shared" si="395"/>
        <v>Wed</v>
      </c>
      <c r="E6194" s="34">
        <v>43474</v>
      </c>
      <c r="F6194" s="30" t="s">
        <v>2918</v>
      </c>
      <c r="G6194" s="2" t="s">
        <v>2919</v>
      </c>
      <c r="H6194" s="30" t="s">
        <v>2920</v>
      </c>
      <c r="I6194" s="2">
        <v>59</v>
      </c>
      <c r="J6194" s="30" t="s">
        <v>1383</v>
      </c>
      <c r="K6194" s="2" t="s">
        <v>1429</v>
      </c>
      <c r="L6194" s="30">
        <v>8188</v>
      </c>
      <c r="M6194" s="2">
        <v>394</v>
      </c>
      <c r="N6194" s="2">
        <v>0</v>
      </c>
      <c r="O6194" s="31">
        <v>0.26795138888888886</v>
      </c>
    </row>
    <row r="6195" spans="1:15" x14ac:dyDescent="0.25">
      <c r="A6195" s="2">
        <f t="shared" si="392"/>
        <v>2019</v>
      </c>
      <c r="B6195" s="2" t="str">
        <f t="shared" si="393"/>
        <v>Jan</v>
      </c>
      <c r="C6195" s="2">
        <f t="shared" si="394"/>
        <v>2</v>
      </c>
      <c r="D6195" s="2" t="str">
        <f t="shared" si="395"/>
        <v>Wed</v>
      </c>
      <c r="E6195" s="34">
        <v>43474</v>
      </c>
      <c r="F6195" s="30" t="s">
        <v>2918</v>
      </c>
      <c r="G6195" s="2" t="s">
        <v>2919</v>
      </c>
      <c r="H6195" s="30" t="s">
        <v>2920</v>
      </c>
      <c r="I6195" s="2">
        <v>59</v>
      </c>
      <c r="J6195" s="30" t="s">
        <v>1405</v>
      </c>
      <c r="K6195" s="2" t="s">
        <v>1264</v>
      </c>
      <c r="L6195" s="30">
        <v>8188</v>
      </c>
      <c r="M6195" s="2">
        <v>394</v>
      </c>
      <c r="N6195" s="2">
        <v>0</v>
      </c>
      <c r="O6195" s="31">
        <v>0.26792824074074073</v>
      </c>
    </row>
    <row r="6196" spans="1:15" x14ac:dyDescent="0.25">
      <c r="A6196" s="2">
        <f t="shared" si="392"/>
        <v>2019</v>
      </c>
      <c r="B6196" s="2" t="str">
        <f t="shared" si="393"/>
        <v>Jan</v>
      </c>
      <c r="C6196" s="2">
        <f t="shared" si="394"/>
        <v>2</v>
      </c>
      <c r="D6196" s="2" t="str">
        <f t="shared" si="395"/>
        <v>Wed</v>
      </c>
      <c r="E6196" s="34">
        <v>43474</v>
      </c>
      <c r="F6196" s="30" t="s">
        <v>2918</v>
      </c>
      <c r="G6196" s="2" t="s">
        <v>2919</v>
      </c>
      <c r="H6196" s="30" t="s">
        <v>2920</v>
      </c>
      <c r="I6196" s="2">
        <v>59</v>
      </c>
      <c r="J6196" s="30" t="s">
        <v>1726</v>
      </c>
      <c r="K6196" s="2" t="s">
        <v>1429</v>
      </c>
      <c r="L6196" s="30">
        <v>8188</v>
      </c>
      <c r="M6196" s="2">
        <v>394</v>
      </c>
      <c r="N6196" s="2">
        <v>0</v>
      </c>
      <c r="O6196" s="31">
        <v>0.27324074074074073</v>
      </c>
    </row>
    <row r="6197" spans="1:15" x14ac:dyDescent="0.25">
      <c r="A6197" s="2">
        <f t="shared" si="392"/>
        <v>2019</v>
      </c>
      <c r="B6197" s="2" t="str">
        <f t="shared" si="393"/>
        <v>Jan</v>
      </c>
      <c r="C6197" s="2">
        <f t="shared" si="394"/>
        <v>2</v>
      </c>
      <c r="D6197" s="2" t="str">
        <f t="shared" si="395"/>
        <v>Wed</v>
      </c>
      <c r="E6197" s="34">
        <v>43474</v>
      </c>
      <c r="F6197" s="30" t="s">
        <v>2918</v>
      </c>
      <c r="G6197" s="2" t="s">
        <v>2919</v>
      </c>
      <c r="H6197" s="30" t="s">
        <v>2920</v>
      </c>
      <c r="I6197" s="2">
        <v>59</v>
      </c>
      <c r="J6197" s="30" t="s">
        <v>1727</v>
      </c>
      <c r="K6197" s="2" t="s">
        <v>1429</v>
      </c>
      <c r="L6197" s="30">
        <v>8188</v>
      </c>
      <c r="M6197" s="2">
        <v>394</v>
      </c>
      <c r="N6197" s="2">
        <v>0</v>
      </c>
      <c r="O6197" s="31">
        <v>0.26795138888888886</v>
      </c>
    </row>
    <row r="6198" spans="1:15" x14ac:dyDescent="0.25">
      <c r="A6198" s="2">
        <f t="shared" si="392"/>
        <v>2019</v>
      </c>
      <c r="B6198" s="2" t="str">
        <f t="shared" si="393"/>
        <v>Jan</v>
      </c>
      <c r="C6198" s="2">
        <f t="shared" si="394"/>
        <v>2</v>
      </c>
      <c r="D6198" s="2" t="str">
        <f t="shared" si="395"/>
        <v>Wed</v>
      </c>
      <c r="E6198" s="34">
        <v>43474</v>
      </c>
      <c r="F6198" s="30" t="s">
        <v>2918</v>
      </c>
      <c r="G6198" s="2" t="s">
        <v>2919</v>
      </c>
      <c r="H6198" s="30" t="s">
        <v>2920</v>
      </c>
      <c r="I6198" s="2">
        <v>59</v>
      </c>
      <c r="J6198" s="30" t="s">
        <v>3316</v>
      </c>
      <c r="K6198" s="2" t="s">
        <v>1429</v>
      </c>
      <c r="L6198" s="30">
        <v>8188</v>
      </c>
      <c r="M6198" s="2">
        <v>394</v>
      </c>
      <c r="N6198" s="2">
        <v>0</v>
      </c>
      <c r="O6198" s="31">
        <v>0.30111111111111111</v>
      </c>
    </row>
    <row r="6199" spans="1:15" x14ac:dyDescent="0.25">
      <c r="A6199" s="2">
        <f t="shared" si="392"/>
        <v>2019</v>
      </c>
      <c r="B6199" s="2" t="str">
        <f t="shared" si="393"/>
        <v>Jan</v>
      </c>
      <c r="C6199" s="2">
        <f t="shared" si="394"/>
        <v>2</v>
      </c>
      <c r="D6199" s="2" t="str">
        <f t="shared" si="395"/>
        <v>Wed</v>
      </c>
      <c r="E6199" s="34">
        <v>43474</v>
      </c>
      <c r="F6199" s="30" t="s">
        <v>2918</v>
      </c>
      <c r="G6199" s="2" t="s">
        <v>2919</v>
      </c>
      <c r="H6199" s="30" t="s">
        <v>2920</v>
      </c>
      <c r="I6199" s="2">
        <v>59</v>
      </c>
      <c r="J6199" s="30" t="s">
        <v>3323</v>
      </c>
      <c r="K6199" s="2" t="s">
        <v>1429</v>
      </c>
      <c r="L6199" s="30">
        <v>8188</v>
      </c>
      <c r="M6199" s="2">
        <v>394</v>
      </c>
      <c r="N6199" s="2">
        <v>0</v>
      </c>
      <c r="O6199" s="31">
        <v>0.26347222222222222</v>
      </c>
    </row>
    <row r="6200" spans="1:15" x14ac:dyDescent="0.25">
      <c r="A6200" s="2">
        <f t="shared" si="392"/>
        <v>2019</v>
      </c>
      <c r="B6200" s="2" t="str">
        <f t="shared" si="393"/>
        <v>Jan</v>
      </c>
      <c r="C6200" s="2">
        <f t="shared" si="394"/>
        <v>2</v>
      </c>
      <c r="D6200" s="2" t="str">
        <f t="shared" si="395"/>
        <v>Wed</v>
      </c>
      <c r="E6200" s="34">
        <v>43474</v>
      </c>
      <c r="F6200" s="30" t="s">
        <v>2921</v>
      </c>
      <c r="G6200" s="2" t="s">
        <v>2922</v>
      </c>
      <c r="H6200" s="30" t="s">
        <v>2923</v>
      </c>
      <c r="I6200" s="2">
        <v>50</v>
      </c>
      <c r="J6200" s="30" t="s">
        <v>1309</v>
      </c>
      <c r="K6200" s="2" t="s">
        <v>1264</v>
      </c>
      <c r="L6200" s="30">
        <v>12813</v>
      </c>
      <c r="M6200" s="2">
        <v>50</v>
      </c>
      <c r="N6200" s="2">
        <v>28</v>
      </c>
      <c r="O6200" s="31">
        <v>0.23319444444444445</v>
      </c>
    </row>
    <row r="6201" spans="1:15" x14ac:dyDescent="0.25">
      <c r="A6201" s="2">
        <f t="shared" si="392"/>
        <v>2019</v>
      </c>
      <c r="B6201" s="2" t="str">
        <f t="shared" si="393"/>
        <v>Jan</v>
      </c>
      <c r="C6201" s="2">
        <f t="shared" si="394"/>
        <v>2</v>
      </c>
      <c r="D6201" s="2" t="str">
        <f t="shared" si="395"/>
        <v>Wed</v>
      </c>
      <c r="E6201" s="34">
        <v>43474</v>
      </c>
      <c r="F6201" s="30" t="s">
        <v>2921</v>
      </c>
      <c r="G6201" s="2" t="s">
        <v>2922</v>
      </c>
      <c r="H6201" s="30" t="s">
        <v>2923</v>
      </c>
      <c r="I6201" s="2">
        <v>50</v>
      </c>
      <c r="J6201" s="30" t="s">
        <v>1323</v>
      </c>
      <c r="K6201" s="2" t="s">
        <v>1272</v>
      </c>
      <c r="L6201" s="30">
        <v>12813</v>
      </c>
      <c r="M6201" s="2">
        <v>50</v>
      </c>
      <c r="N6201" s="2">
        <v>28</v>
      </c>
      <c r="O6201" s="31">
        <v>0.23366898148148149</v>
      </c>
    </row>
    <row r="6202" spans="1:15" x14ac:dyDescent="0.25">
      <c r="A6202" s="2">
        <f t="shared" si="392"/>
        <v>2019</v>
      </c>
      <c r="B6202" s="2" t="str">
        <f t="shared" si="393"/>
        <v>Jan</v>
      </c>
      <c r="C6202" s="2">
        <f t="shared" si="394"/>
        <v>2</v>
      </c>
      <c r="D6202" s="2" t="str">
        <f t="shared" si="395"/>
        <v>Wed</v>
      </c>
      <c r="E6202" s="34">
        <v>43474</v>
      </c>
      <c r="F6202" s="30" t="s">
        <v>2921</v>
      </c>
      <c r="G6202" s="2" t="s">
        <v>2922</v>
      </c>
      <c r="H6202" s="30" t="s">
        <v>2923</v>
      </c>
      <c r="I6202" s="2">
        <v>50</v>
      </c>
      <c r="J6202" s="30" t="s">
        <v>1363</v>
      </c>
      <c r="K6202" s="2" t="s">
        <v>1429</v>
      </c>
      <c r="L6202" s="30">
        <v>12813</v>
      </c>
      <c r="M6202" s="2">
        <v>50</v>
      </c>
      <c r="N6202" s="2">
        <v>28</v>
      </c>
      <c r="O6202" s="31">
        <v>0.2325925925925926</v>
      </c>
    </row>
    <row r="6203" spans="1:15" x14ac:dyDescent="0.25">
      <c r="A6203" s="2">
        <f t="shared" si="392"/>
        <v>2019</v>
      </c>
      <c r="B6203" s="2" t="str">
        <f t="shared" si="393"/>
        <v>Jan</v>
      </c>
      <c r="C6203" s="2">
        <f t="shared" si="394"/>
        <v>2</v>
      </c>
      <c r="D6203" s="2" t="str">
        <f t="shared" si="395"/>
        <v>Wed</v>
      </c>
      <c r="E6203" s="34">
        <v>43474</v>
      </c>
      <c r="F6203" s="30" t="s">
        <v>2921</v>
      </c>
      <c r="G6203" s="2" t="s">
        <v>2922</v>
      </c>
      <c r="H6203" s="30" t="s">
        <v>2923</v>
      </c>
      <c r="I6203" s="2">
        <v>50</v>
      </c>
      <c r="J6203" s="30" t="s">
        <v>1404</v>
      </c>
      <c r="K6203" s="2" t="s">
        <v>1348</v>
      </c>
      <c r="L6203" s="30">
        <v>12813</v>
      </c>
      <c r="M6203" s="2">
        <v>50</v>
      </c>
      <c r="N6203" s="2">
        <v>28</v>
      </c>
      <c r="O6203" s="31">
        <v>0.23377314814814812</v>
      </c>
    </row>
    <row r="6204" spans="1:15" x14ac:dyDescent="0.25">
      <c r="A6204" s="2">
        <f t="shared" si="392"/>
        <v>2019</v>
      </c>
      <c r="B6204" s="2" t="str">
        <f t="shared" si="393"/>
        <v>Jan</v>
      </c>
      <c r="C6204" s="2">
        <f t="shared" si="394"/>
        <v>2</v>
      </c>
      <c r="D6204" s="2" t="str">
        <f t="shared" si="395"/>
        <v>Wed</v>
      </c>
      <c r="E6204" s="34">
        <v>43474</v>
      </c>
      <c r="F6204" s="30" t="s">
        <v>2921</v>
      </c>
      <c r="G6204" s="2" t="s">
        <v>2922</v>
      </c>
      <c r="H6204" s="30" t="s">
        <v>2923</v>
      </c>
      <c r="I6204" s="2">
        <v>50</v>
      </c>
      <c r="J6204" s="30" t="s">
        <v>2515</v>
      </c>
      <c r="K6204" s="2" t="s">
        <v>1429</v>
      </c>
      <c r="L6204" s="30">
        <v>12813</v>
      </c>
      <c r="M6204" s="2">
        <v>50</v>
      </c>
      <c r="N6204" s="2">
        <v>28</v>
      </c>
      <c r="O6204" s="31">
        <v>0.23277777777777778</v>
      </c>
    </row>
    <row r="6205" spans="1:15" x14ac:dyDescent="0.25">
      <c r="A6205" s="2">
        <f t="shared" si="392"/>
        <v>2019</v>
      </c>
      <c r="B6205" s="2" t="str">
        <f t="shared" si="393"/>
        <v>Jan</v>
      </c>
      <c r="C6205" s="2">
        <f t="shared" si="394"/>
        <v>2</v>
      </c>
      <c r="D6205" s="2" t="str">
        <f t="shared" si="395"/>
        <v>Wed</v>
      </c>
      <c r="E6205" s="34">
        <v>43474</v>
      </c>
      <c r="F6205" s="30" t="s">
        <v>2921</v>
      </c>
      <c r="G6205" s="2" t="s">
        <v>2922</v>
      </c>
      <c r="H6205" s="30" t="s">
        <v>2923</v>
      </c>
      <c r="I6205" s="2">
        <v>50</v>
      </c>
      <c r="J6205" s="30" t="s">
        <v>3324</v>
      </c>
      <c r="K6205" s="2" t="s">
        <v>1429</v>
      </c>
      <c r="L6205" s="30">
        <v>12813</v>
      </c>
      <c r="M6205" s="2">
        <v>50</v>
      </c>
      <c r="N6205" s="2">
        <v>28</v>
      </c>
      <c r="O6205" s="31">
        <v>0.23274305555555555</v>
      </c>
    </row>
    <row r="6206" spans="1:15" x14ac:dyDescent="0.25">
      <c r="A6206" s="2">
        <f t="shared" si="392"/>
        <v>2019</v>
      </c>
      <c r="B6206" s="2" t="str">
        <f t="shared" si="393"/>
        <v>Jan</v>
      </c>
      <c r="C6206" s="2">
        <f t="shared" si="394"/>
        <v>2</v>
      </c>
      <c r="D6206" s="2" t="str">
        <f t="shared" si="395"/>
        <v>Wed</v>
      </c>
      <c r="E6206" s="34">
        <v>43474</v>
      </c>
      <c r="F6206" s="30">
        <v>53332</v>
      </c>
      <c r="G6206" s="2" t="s">
        <v>157</v>
      </c>
      <c r="H6206" s="30" t="s">
        <v>2924</v>
      </c>
      <c r="I6206" s="2">
        <v>2</v>
      </c>
      <c r="J6206" s="30" t="s">
        <v>1293</v>
      </c>
      <c r="K6206" s="2" t="s">
        <v>1247</v>
      </c>
      <c r="L6206" s="30">
        <v>271</v>
      </c>
      <c r="M6206" s="2">
        <v>2</v>
      </c>
      <c r="N6206" s="2">
        <v>6</v>
      </c>
      <c r="O6206" s="31">
        <v>4.1724537037037039E-2</v>
      </c>
    </row>
    <row r="6207" spans="1:15" x14ac:dyDescent="0.25">
      <c r="A6207" s="2">
        <f t="shared" si="392"/>
        <v>2019</v>
      </c>
      <c r="B6207" s="2" t="str">
        <f t="shared" si="393"/>
        <v>Jan</v>
      </c>
      <c r="C6207" s="2">
        <f t="shared" si="394"/>
        <v>2</v>
      </c>
      <c r="D6207" s="2" t="str">
        <f t="shared" si="395"/>
        <v>Wed</v>
      </c>
      <c r="E6207" s="34">
        <v>43474</v>
      </c>
      <c r="F6207" s="30">
        <v>53332</v>
      </c>
      <c r="G6207" s="2" t="s">
        <v>157</v>
      </c>
      <c r="H6207" s="30" t="s">
        <v>2924</v>
      </c>
      <c r="I6207" s="2">
        <v>2</v>
      </c>
      <c r="J6207" s="30" t="s">
        <v>2501</v>
      </c>
      <c r="K6207" s="2" t="s">
        <v>1264</v>
      </c>
      <c r="L6207" s="30">
        <v>271</v>
      </c>
      <c r="M6207" s="2">
        <v>2</v>
      </c>
      <c r="N6207" s="2">
        <v>6</v>
      </c>
      <c r="O6207" s="31">
        <v>4.2395833333333334E-2</v>
      </c>
    </row>
    <row r="6208" spans="1:15" x14ac:dyDescent="0.25">
      <c r="A6208" s="2">
        <f t="shared" si="392"/>
        <v>2019</v>
      </c>
      <c r="B6208" s="2" t="str">
        <f t="shared" si="393"/>
        <v>Jan</v>
      </c>
      <c r="C6208" s="2">
        <f t="shared" si="394"/>
        <v>2</v>
      </c>
      <c r="D6208" s="2" t="str">
        <f t="shared" si="395"/>
        <v>Wed</v>
      </c>
      <c r="E6208" s="34">
        <v>43474</v>
      </c>
      <c r="F6208" s="30" t="s">
        <v>2925</v>
      </c>
      <c r="G6208" s="2" t="s">
        <v>2926</v>
      </c>
      <c r="H6208" s="30" t="s">
        <v>2927</v>
      </c>
      <c r="I6208" s="2">
        <v>10</v>
      </c>
      <c r="J6208" s="30" t="s">
        <v>1306</v>
      </c>
      <c r="K6208" s="2" t="s">
        <v>1272</v>
      </c>
      <c r="L6208" s="30">
        <v>1512</v>
      </c>
      <c r="M6208" s="2">
        <v>1</v>
      </c>
      <c r="N6208" s="2">
        <v>28</v>
      </c>
      <c r="O6208" s="31">
        <v>3.6354166666666667E-2</v>
      </c>
    </row>
    <row r="6209" spans="1:15" x14ac:dyDescent="0.25">
      <c r="A6209" s="2">
        <f t="shared" si="392"/>
        <v>2019</v>
      </c>
      <c r="B6209" s="2" t="str">
        <f t="shared" si="393"/>
        <v>Jan</v>
      </c>
      <c r="C6209" s="2">
        <f t="shared" si="394"/>
        <v>2</v>
      </c>
      <c r="D6209" s="2" t="str">
        <f t="shared" si="395"/>
        <v>Wed</v>
      </c>
      <c r="E6209" s="34">
        <v>43474</v>
      </c>
      <c r="F6209" s="30" t="s">
        <v>2925</v>
      </c>
      <c r="G6209" s="2" t="s">
        <v>2926</v>
      </c>
      <c r="H6209" s="30" t="s">
        <v>2927</v>
      </c>
      <c r="I6209" s="2">
        <v>10</v>
      </c>
      <c r="J6209" s="30" t="s">
        <v>1323</v>
      </c>
      <c r="K6209" s="2" t="s">
        <v>1275</v>
      </c>
      <c r="L6209" s="30">
        <v>1512</v>
      </c>
      <c r="M6209" s="2">
        <v>1</v>
      </c>
      <c r="N6209" s="2">
        <v>28</v>
      </c>
      <c r="O6209" s="31">
        <v>4.2256944444444444E-2</v>
      </c>
    </row>
    <row r="6210" spans="1:15" x14ac:dyDescent="0.25">
      <c r="A6210" s="2">
        <f t="shared" si="392"/>
        <v>2019</v>
      </c>
      <c r="B6210" s="2" t="str">
        <f t="shared" si="393"/>
        <v>Jan</v>
      </c>
      <c r="C6210" s="2">
        <f t="shared" si="394"/>
        <v>2</v>
      </c>
      <c r="D6210" s="2" t="str">
        <f t="shared" si="395"/>
        <v>Wed</v>
      </c>
      <c r="E6210" s="34">
        <v>43474</v>
      </c>
      <c r="F6210" s="30" t="s">
        <v>2925</v>
      </c>
      <c r="G6210" s="2" t="s">
        <v>2926</v>
      </c>
      <c r="H6210" s="30" t="s">
        <v>2927</v>
      </c>
      <c r="I6210" s="2">
        <v>10</v>
      </c>
      <c r="J6210" s="30" t="s">
        <v>1380</v>
      </c>
      <c r="K6210" s="2" t="s">
        <v>1264</v>
      </c>
      <c r="L6210" s="30">
        <v>1512</v>
      </c>
      <c r="M6210" s="2">
        <v>1</v>
      </c>
      <c r="N6210" s="2">
        <v>28</v>
      </c>
      <c r="O6210" s="31">
        <v>4.2256944444444444E-2</v>
      </c>
    </row>
    <row r="6211" spans="1:15" x14ac:dyDescent="0.25">
      <c r="A6211" s="2">
        <f t="shared" si="392"/>
        <v>2019</v>
      </c>
      <c r="B6211" s="2" t="str">
        <f t="shared" si="393"/>
        <v>Jan</v>
      </c>
      <c r="C6211" s="2">
        <f t="shared" si="394"/>
        <v>2</v>
      </c>
      <c r="D6211" s="2" t="str">
        <f t="shared" si="395"/>
        <v>Wed</v>
      </c>
      <c r="E6211" s="34">
        <v>43474</v>
      </c>
      <c r="F6211" s="30" t="s">
        <v>2925</v>
      </c>
      <c r="G6211" s="2" t="s">
        <v>2926</v>
      </c>
      <c r="H6211" s="30" t="s">
        <v>2927</v>
      </c>
      <c r="I6211" s="2">
        <v>10</v>
      </c>
      <c r="J6211" s="30" t="s">
        <v>1385</v>
      </c>
      <c r="K6211" s="2" t="s">
        <v>1348</v>
      </c>
      <c r="L6211" s="30">
        <v>1512</v>
      </c>
      <c r="M6211" s="2">
        <v>1</v>
      </c>
      <c r="N6211" s="2">
        <v>28</v>
      </c>
      <c r="O6211" s="31">
        <v>4.2245370370370371E-2</v>
      </c>
    </row>
    <row r="6212" spans="1:15" x14ac:dyDescent="0.25">
      <c r="A6212" s="2">
        <f t="shared" si="392"/>
        <v>2019</v>
      </c>
      <c r="B6212" s="2" t="str">
        <f t="shared" si="393"/>
        <v>Jan</v>
      </c>
      <c r="C6212" s="2">
        <f t="shared" si="394"/>
        <v>2</v>
      </c>
      <c r="D6212" s="2" t="str">
        <f t="shared" si="395"/>
        <v>Wed</v>
      </c>
      <c r="E6212" s="34">
        <v>43474</v>
      </c>
      <c r="F6212" s="30" t="s">
        <v>2925</v>
      </c>
      <c r="G6212" s="2" t="s">
        <v>2926</v>
      </c>
      <c r="H6212" s="30" t="s">
        <v>2927</v>
      </c>
      <c r="I6212" s="2">
        <v>10</v>
      </c>
      <c r="J6212" s="30" t="s">
        <v>1920</v>
      </c>
      <c r="K6212" s="2" t="s">
        <v>1275</v>
      </c>
      <c r="L6212" s="30">
        <v>1512</v>
      </c>
      <c r="M6212" s="2">
        <v>1</v>
      </c>
      <c r="N6212" s="2">
        <v>28</v>
      </c>
      <c r="O6212" s="31">
        <v>4.2337962962962966E-2</v>
      </c>
    </row>
    <row r="6213" spans="1:15" x14ac:dyDescent="0.25">
      <c r="A6213" s="2">
        <f t="shared" si="392"/>
        <v>2019</v>
      </c>
      <c r="B6213" s="2" t="str">
        <f t="shared" si="393"/>
        <v>Jan</v>
      </c>
      <c r="C6213" s="2">
        <f t="shared" si="394"/>
        <v>2</v>
      </c>
      <c r="D6213" s="2" t="str">
        <f t="shared" si="395"/>
        <v>Wed</v>
      </c>
      <c r="E6213" s="34">
        <v>43474</v>
      </c>
      <c r="F6213" s="30">
        <v>53527</v>
      </c>
      <c r="G6213" s="2" t="s">
        <v>3325</v>
      </c>
      <c r="H6213" s="30" t="s">
        <v>3326</v>
      </c>
      <c r="I6213" s="2">
        <v>1</v>
      </c>
      <c r="J6213" s="30" t="s">
        <v>2014</v>
      </c>
      <c r="K6213" s="2" t="s">
        <v>1264</v>
      </c>
      <c r="L6213" s="30">
        <v>504</v>
      </c>
      <c r="M6213" s="2">
        <v>1</v>
      </c>
      <c r="N6213" s="2">
        <v>1</v>
      </c>
      <c r="O6213" s="31">
        <v>0</v>
      </c>
    </row>
    <row r="6214" spans="1:15" x14ac:dyDescent="0.25">
      <c r="A6214" s="2">
        <f t="shared" si="392"/>
        <v>2019</v>
      </c>
      <c r="B6214" s="2" t="str">
        <f t="shared" si="393"/>
        <v>Jan</v>
      </c>
      <c r="C6214" s="2">
        <f t="shared" si="394"/>
        <v>2</v>
      </c>
      <c r="D6214" s="2" t="str">
        <f t="shared" si="395"/>
        <v>Wed</v>
      </c>
      <c r="E6214" s="34">
        <v>43474</v>
      </c>
      <c r="F6214" s="30">
        <v>50199</v>
      </c>
      <c r="G6214" s="2" t="s">
        <v>180</v>
      </c>
      <c r="H6214" s="30" t="s">
        <v>2928</v>
      </c>
      <c r="I6214" s="2">
        <v>16</v>
      </c>
      <c r="J6214" s="30" t="s">
        <v>1293</v>
      </c>
      <c r="K6214" s="2" t="s">
        <v>1247</v>
      </c>
      <c r="L6214" s="30">
        <v>3599</v>
      </c>
      <c r="M6214" s="2">
        <v>28</v>
      </c>
      <c r="N6214" s="2">
        <v>5</v>
      </c>
      <c r="O6214" s="31">
        <v>0.1032986111111111</v>
      </c>
    </row>
    <row r="6215" spans="1:15" x14ac:dyDescent="0.25">
      <c r="A6215" s="2">
        <f t="shared" si="392"/>
        <v>2019</v>
      </c>
      <c r="B6215" s="2" t="str">
        <f t="shared" si="393"/>
        <v>Jan</v>
      </c>
      <c r="C6215" s="2">
        <f t="shared" si="394"/>
        <v>2</v>
      </c>
      <c r="D6215" s="2" t="str">
        <f t="shared" si="395"/>
        <v>Wed</v>
      </c>
      <c r="E6215" s="34">
        <v>43474</v>
      </c>
      <c r="F6215" s="30">
        <v>50199</v>
      </c>
      <c r="G6215" s="2" t="s">
        <v>180</v>
      </c>
      <c r="H6215" s="30" t="s">
        <v>2928</v>
      </c>
      <c r="I6215" s="2">
        <v>16</v>
      </c>
      <c r="J6215" s="30" t="s">
        <v>1265</v>
      </c>
      <c r="K6215" s="2" t="s">
        <v>1247</v>
      </c>
      <c r="L6215" s="30">
        <v>3599</v>
      </c>
      <c r="M6215" s="2">
        <v>28</v>
      </c>
      <c r="N6215" s="2">
        <v>5</v>
      </c>
      <c r="O6215" s="31">
        <v>0.10270833333333333</v>
      </c>
    </row>
    <row r="6216" spans="1:15" x14ac:dyDescent="0.25">
      <c r="A6216" s="2">
        <f t="shared" si="392"/>
        <v>2019</v>
      </c>
      <c r="B6216" s="2" t="str">
        <f t="shared" si="393"/>
        <v>Jan</v>
      </c>
      <c r="C6216" s="2">
        <f t="shared" si="394"/>
        <v>2</v>
      </c>
      <c r="D6216" s="2" t="str">
        <f t="shared" si="395"/>
        <v>Wed</v>
      </c>
      <c r="E6216" s="34">
        <v>43474</v>
      </c>
      <c r="F6216" s="30">
        <v>50199</v>
      </c>
      <c r="G6216" s="2" t="s">
        <v>180</v>
      </c>
      <c r="H6216" s="30" t="s">
        <v>2928</v>
      </c>
      <c r="I6216" s="2">
        <v>16</v>
      </c>
      <c r="J6216" s="30" t="s">
        <v>2501</v>
      </c>
      <c r="K6216" s="2" t="s">
        <v>1264</v>
      </c>
      <c r="L6216" s="30">
        <v>3599</v>
      </c>
      <c r="M6216" s="2">
        <v>28</v>
      </c>
      <c r="N6216" s="2">
        <v>5</v>
      </c>
      <c r="O6216" s="31">
        <v>0.10346064814814815</v>
      </c>
    </row>
    <row r="6217" spans="1:15" x14ac:dyDescent="0.25">
      <c r="A6217" s="2">
        <f t="shared" si="392"/>
        <v>2019</v>
      </c>
      <c r="B6217" s="2" t="str">
        <f t="shared" si="393"/>
        <v>Jan</v>
      </c>
      <c r="C6217" s="2">
        <f t="shared" si="394"/>
        <v>2</v>
      </c>
      <c r="D6217" s="2" t="str">
        <f t="shared" si="395"/>
        <v>Wed</v>
      </c>
      <c r="E6217" s="34">
        <v>43474</v>
      </c>
      <c r="F6217" s="30">
        <v>50199</v>
      </c>
      <c r="G6217" s="2" t="s">
        <v>180</v>
      </c>
      <c r="H6217" s="30" t="s">
        <v>2928</v>
      </c>
      <c r="I6217" s="2">
        <v>16</v>
      </c>
      <c r="J6217" s="30" t="s">
        <v>3213</v>
      </c>
      <c r="K6217" s="2" t="s">
        <v>1247</v>
      </c>
      <c r="L6217" s="30">
        <v>3599</v>
      </c>
      <c r="M6217" s="2">
        <v>28</v>
      </c>
      <c r="N6217" s="2">
        <v>5</v>
      </c>
      <c r="O6217" s="31">
        <v>0.10252314814814815</v>
      </c>
    </row>
    <row r="6218" spans="1:15" x14ac:dyDescent="0.25">
      <c r="A6218" s="2">
        <f t="shared" si="392"/>
        <v>2019</v>
      </c>
      <c r="B6218" s="2" t="str">
        <f t="shared" si="393"/>
        <v>Jan</v>
      </c>
      <c r="C6218" s="2">
        <f t="shared" si="394"/>
        <v>2</v>
      </c>
      <c r="D6218" s="2" t="str">
        <f t="shared" si="395"/>
        <v>Wed</v>
      </c>
      <c r="E6218" s="34">
        <v>43474</v>
      </c>
      <c r="F6218" s="30">
        <v>50199</v>
      </c>
      <c r="G6218" s="2" t="s">
        <v>180</v>
      </c>
      <c r="H6218" s="30" t="s">
        <v>2928</v>
      </c>
      <c r="I6218" s="2">
        <v>16</v>
      </c>
      <c r="J6218" s="30" t="s">
        <v>3327</v>
      </c>
      <c r="K6218" s="2" t="s">
        <v>1282</v>
      </c>
      <c r="L6218" s="30">
        <v>3599</v>
      </c>
      <c r="M6218" s="2">
        <v>28</v>
      </c>
      <c r="N6218" s="2">
        <v>5</v>
      </c>
      <c r="O6218" s="31">
        <v>0.10181712962962963</v>
      </c>
    </row>
    <row r="6219" spans="1:15" x14ac:dyDescent="0.25">
      <c r="A6219" s="2">
        <f t="shared" si="392"/>
        <v>2019</v>
      </c>
      <c r="B6219" s="2" t="str">
        <f t="shared" si="393"/>
        <v>Jan</v>
      </c>
      <c r="C6219" s="2">
        <f t="shared" si="394"/>
        <v>2</v>
      </c>
      <c r="D6219" s="2" t="str">
        <f t="shared" si="395"/>
        <v>Wed</v>
      </c>
      <c r="E6219" s="34">
        <v>43474</v>
      </c>
      <c r="F6219" s="30">
        <v>50199</v>
      </c>
      <c r="G6219" s="2" t="s">
        <v>180</v>
      </c>
      <c r="H6219" s="30" t="s">
        <v>2928</v>
      </c>
      <c r="I6219" s="2">
        <v>16</v>
      </c>
      <c r="J6219" s="30" t="s">
        <v>3328</v>
      </c>
      <c r="K6219" s="2" t="s">
        <v>1429</v>
      </c>
      <c r="L6219" s="30">
        <v>3599</v>
      </c>
      <c r="M6219" s="2">
        <v>28</v>
      </c>
      <c r="N6219" s="2">
        <v>5</v>
      </c>
      <c r="O6219" s="31">
        <v>0.10153935185185185</v>
      </c>
    </row>
    <row r="6220" spans="1:15" x14ac:dyDescent="0.25">
      <c r="A6220" s="2">
        <f t="shared" si="392"/>
        <v>2019</v>
      </c>
      <c r="B6220" s="2" t="str">
        <f t="shared" si="393"/>
        <v>Jan</v>
      </c>
      <c r="C6220" s="2">
        <f t="shared" si="394"/>
        <v>2</v>
      </c>
      <c r="D6220" s="2" t="str">
        <f t="shared" si="395"/>
        <v>Wed</v>
      </c>
      <c r="E6220" s="34">
        <v>43474</v>
      </c>
      <c r="F6220" s="30">
        <v>53426</v>
      </c>
      <c r="G6220" s="2" t="s">
        <v>2681</v>
      </c>
      <c r="H6220" s="30">
        <v>264340</v>
      </c>
      <c r="I6220" s="2">
        <v>15</v>
      </c>
      <c r="J6220" s="30" t="s">
        <v>1306</v>
      </c>
      <c r="K6220" s="2" t="s">
        <v>1272</v>
      </c>
      <c r="L6220" s="30">
        <v>0</v>
      </c>
      <c r="M6220" s="2">
        <v>0</v>
      </c>
      <c r="N6220" s="2">
        <v>0</v>
      </c>
      <c r="O6220" s="31">
        <v>1.3402777777777777E-2</v>
      </c>
    </row>
    <row r="6221" spans="1:15" x14ac:dyDescent="0.25">
      <c r="A6221" s="2">
        <f t="shared" si="392"/>
        <v>2019</v>
      </c>
      <c r="B6221" s="2" t="str">
        <f t="shared" si="393"/>
        <v>Jan</v>
      </c>
      <c r="C6221" s="2">
        <f t="shared" si="394"/>
        <v>2</v>
      </c>
      <c r="D6221" s="2" t="str">
        <f t="shared" si="395"/>
        <v>Wed</v>
      </c>
      <c r="E6221" s="34">
        <v>43474</v>
      </c>
      <c r="F6221" s="30">
        <v>53426</v>
      </c>
      <c r="G6221" s="2" t="s">
        <v>2681</v>
      </c>
      <c r="H6221" s="30">
        <v>264340</v>
      </c>
      <c r="I6221" s="2">
        <v>15</v>
      </c>
      <c r="J6221" s="30" t="s">
        <v>1380</v>
      </c>
      <c r="K6221" s="2" t="s">
        <v>1264</v>
      </c>
      <c r="L6221" s="30">
        <v>0</v>
      </c>
      <c r="M6221" s="2">
        <v>0</v>
      </c>
      <c r="N6221" s="2">
        <v>0</v>
      </c>
      <c r="O6221" s="31">
        <v>5.1296296296296291E-2</v>
      </c>
    </row>
    <row r="6222" spans="1:15" x14ac:dyDescent="0.25">
      <c r="A6222" s="2">
        <f t="shared" si="392"/>
        <v>2019</v>
      </c>
      <c r="B6222" s="2" t="str">
        <f t="shared" si="393"/>
        <v>Jan</v>
      </c>
      <c r="C6222" s="2">
        <f t="shared" si="394"/>
        <v>2</v>
      </c>
      <c r="D6222" s="2" t="str">
        <f t="shared" si="395"/>
        <v>Wed</v>
      </c>
      <c r="E6222" s="34">
        <v>43474</v>
      </c>
      <c r="F6222" s="30">
        <v>53426</v>
      </c>
      <c r="G6222" s="2" t="s">
        <v>2681</v>
      </c>
      <c r="H6222" s="30">
        <v>264340</v>
      </c>
      <c r="I6222" s="2">
        <v>15</v>
      </c>
      <c r="J6222" s="30" t="s">
        <v>1383</v>
      </c>
      <c r="K6222" s="2" t="s">
        <v>1275</v>
      </c>
      <c r="L6222" s="30">
        <v>0</v>
      </c>
      <c r="M6222" s="2">
        <v>0</v>
      </c>
      <c r="N6222" s="2">
        <v>0</v>
      </c>
      <c r="O6222" s="31">
        <v>2.207175925925926E-2</v>
      </c>
    </row>
    <row r="6223" spans="1:15" x14ac:dyDescent="0.25">
      <c r="A6223" s="2">
        <f t="shared" si="392"/>
        <v>2019</v>
      </c>
      <c r="B6223" s="2" t="str">
        <f t="shared" si="393"/>
        <v>Jan</v>
      </c>
      <c r="C6223" s="2">
        <f t="shared" si="394"/>
        <v>2</v>
      </c>
      <c r="D6223" s="2" t="str">
        <f t="shared" si="395"/>
        <v>Wed</v>
      </c>
      <c r="E6223" s="34">
        <v>43474</v>
      </c>
      <c r="F6223" s="30">
        <v>53426</v>
      </c>
      <c r="G6223" s="2" t="s">
        <v>2681</v>
      </c>
      <c r="H6223" s="30">
        <v>264340</v>
      </c>
      <c r="I6223" s="2">
        <v>15</v>
      </c>
      <c r="J6223" s="30" t="s">
        <v>1385</v>
      </c>
      <c r="K6223" s="2" t="s">
        <v>1348</v>
      </c>
      <c r="L6223" s="30">
        <v>0</v>
      </c>
      <c r="M6223" s="2">
        <v>0</v>
      </c>
      <c r="N6223" s="2">
        <v>0</v>
      </c>
      <c r="O6223" s="31">
        <v>5.0868055555555548E-2</v>
      </c>
    </row>
    <row r="6224" spans="1:15" x14ac:dyDescent="0.25">
      <c r="A6224" s="2">
        <f t="shared" si="392"/>
        <v>2019</v>
      </c>
      <c r="B6224" s="2" t="str">
        <f t="shared" si="393"/>
        <v>Jan</v>
      </c>
      <c r="C6224" s="2">
        <f t="shared" si="394"/>
        <v>2</v>
      </c>
      <c r="D6224" s="2" t="str">
        <f t="shared" si="395"/>
        <v>Wed</v>
      </c>
      <c r="E6224" s="34">
        <v>43474</v>
      </c>
      <c r="F6224" s="30">
        <v>53426</v>
      </c>
      <c r="G6224" s="2" t="s">
        <v>2681</v>
      </c>
      <c r="H6224" s="30">
        <v>264340</v>
      </c>
      <c r="I6224" s="2">
        <v>15</v>
      </c>
      <c r="J6224" s="30" t="s">
        <v>3329</v>
      </c>
      <c r="K6224" s="2" t="s">
        <v>1275</v>
      </c>
      <c r="L6224" s="30">
        <v>0</v>
      </c>
      <c r="M6224" s="2">
        <v>0</v>
      </c>
      <c r="N6224" s="2">
        <v>0</v>
      </c>
      <c r="O6224" s="31">
        <v>2.2037037037037036E-2</v>
      </c>
    </row>
    <row r="6225" spans="1:15" x14ac:dyDescent="0.25">
      <c r="A6225" s="2">
        <f t="shared" si="392"/>
        <v>2019</v>
      </c>
      <c r="B6225" s="2" t="str">
        <f t="shared" si="393"/>
        <v>Jan</v>
      </c>
      <c r="C6225" s="2">
        <f t="shared" si="394"/>
        <v>2</v>
      </c>
      <c r="D6225" s="2" t="str">
        <f t="shared" si="395"/>
        <v>Wed</v>
      </c>
      <c r="E6225" s="34">
        <v>43474</v>
      </c>
      <c r="F6225" s="30">
        <v>47474</v>
      </c>
      <c r="G6225" s="2" t="s">
        <v>82</v>
      </c>
      <c r="H6225" s="30" t="s">
        <v>2929</v>
      </c>
      <c r="I6225" s="2">
        <v>31</v>
      </c>
      <c r="J6225" s="30" t="s">
        <v>1309</v>
      </c>
      <c r="K6225" s="2" t="s">
        <v>1264</v>
      </c>
      <c r="L6225" s="30">
        <v>15174</v>
      </c>
      <c r="M6225" s="2">
        <v>8</v>
      </c>
      <c r="N6225" s="2">
        <v>28</v>
      </c>
      <c r="O6225" s="31">
        <v>0.2111574074074074</v>
      </c>
    </row>
    <row r="6226" spans="1:15" x14ac:dyDescent="0.25">
      <c r="A6226" s="2">
        <f t="shared" si="392"/>
        <v>2019</v>
      </c>
      <c r="B6226" s="2" t="str">
        <f t="shared" si="393"/>
        <v>Jan</v>
      </c>
      <c r="C6226" s="2">
        <f t="shared" si="394"/>
        <v>2</v>
      </c>
      <c r="D6226" s="2" t="str">
        <f t="shared" si="395"/>
        <v>Wed</v>
      </c>
      <c r="E6226" s="34">
        <v>43474</v>
      </c>
      <c r="F6226" s="30">
        <v>47474</v>
      </c>
      <c r="G6226" s="2" t="s">
        <v>82</v>
      </c>
      <c r="H6226" s="30" t="s">
        <v>2929</v>
      </c>
      <c r="I6226" s="2">
        <v>31</v>
      </c>
      <c r="J6226" s="30" t="s">
        <v>1363</v>
      </c>
      <c r="K6226" s="2" t="s">
        <v>1429</v>
      </c>
      <c r="L6226" s="30">
        <v>15174</v>
      </c>
      <c r="M6226" s="2">
        <v>8</v>
      </c>
      <c r="N6226" s="2">
        <v>28</v>
      </c>
      <c r="O6226" s="31">
        <v>0.21076388888888889</v>
      </c>
    </row>
    <row r="6227" spans="1:15" x14ac:dyDescent="0.25">
      <c r="A6227" s="2">
        <f t="shared" si="392"/>
        <v>2019</v>
      </c>
      <c r="B6227" s="2" t="str">
        <f t="shared" si="393"/>
        <v>Jan</v>
      </c>
      <c r="C6227" s="2">
        <f t="shared" si="394"/>
        <v>2</v>
      </c>
      <c r="D6227" s="2" t="str">
        <f t="shared" si="395"/>
        <v>Wed</v>
      </c>
      <c r="E6227" s="34">
        <v>43474</v>
      </c>
      <c r="F6227" s="30">
        <v>47474</v>
      </c>
      <c r="G6227" s="2" t="s">
        <v>82</v>
      </c>
      <c r="H6227" s="30" t="s">
        <v>2929</v>
      </c>
      <c r="I6227" s="2">
        <v>31</v>
      </c>
      <c r="J6227" s="30" t="s">
        <v>1372</v>
      </c>
      <c r="K6227" s="2" t="s">
        <v>1429</v>
      </c>
      <c r="L6227" s="30">
        <v>15174</v>
      </c>
      <c r="M6227" s="2">
        <v>8</v>
      </c>
      <c r="N6227" s="2">
        <v>28</v>
      </c>
      <c r="O6227" s="31">
        <v>0.20981481481481482</v>
      </c>
    </row>
    <row r="6228" spans="1:15" x14ac:dyDescent="0.25">
      <c r="A6228" s="2">
        <f t="shared" si="392"/>
        <v>2019</v>
      </c>
      <c r="B6228" s="2" t="str">
        <f t="shared" si="393"/>
        <v>Jan</v>
      </c>
      <c r="C6228" s="2">
        <f t="shared" si="394"/>
        <v>2</v>
      </c>
      <c r="D6228" s="2" t="str">
        <f t="shared" si="395"/>
        <v>Wed</v>
      </c>
      <c r="E6228" s="34">
        <v>43474</v>
      </c>
      <c r="F6228" s="30">
        <v>47474</v>
      </c>
      <c r="G6228" s="2" t="s">
        <v>82</v>
      </c>
      <c r="H6228" s="30" t="s">
        <v>2929</v>
      </c>
      <c r="I6228" s="2">
        <v>31</v>
      </c>
      <c r="J6228" s="30" t="s">
        <v>1873</v>
      </c>
      <c r="K6228" s="2" t="s">
        <v>1257</v>
      </c>
      <c r="L6228" s="30">
        <v>15174</v>
      </c>
      <c r="M6228" s="2">
        <v>8</v>
      </c>
      <c r="N6228" s="2">
        <v>28</v>
      </c>
      <c r="O6228" s="31">
        <v>0.20752314814814818</v>
      </c>
    </row>
    <row r="6229" spans="1:15" x14ac:dyDescent="0.25">
      <c r="A6229" s="2">
        <f t="shared" si="392"/>
        <v>2019</v>
      </c>
      <c r="B6229" s="2" t="str">
        <f t="shared" si="393"/>
        <v>Jan</v>
      </c>
      <c r="C6229" s="2">
        <f t="shared" si="394"/>
        <v>2</v>
      </c>
      <c r="D6229" s="2" t="str">
        <f t="shared" si="395"/>
        <v>Wed</v>
      </c>
      <c r="E6229" s="34">
        <v>43474</v>
      </c>
      <c r="F6229" s="30">
        <v>47474</v>
      </c>
      <c r="G6229" s="2" t="s">
        <v>82</v>
      </c>
      <c r="H6229" s="30" t="s">
        <v>2929</v>
      </c>
      <c r="I6229" s="2">
        <v>31</v>
      </c>
      <c r="J6229" s="30" t="s">
        <v>2082</v>
      </c>
      <c r="K6229" s="2" t="s">
        <v>1355</v>
      </c>
      <c r="L6229" s="30">
        <v>15174</v>
      </c>
      <c r="M6229" s="2">
        <v>8</v>
      </c>
      <c r="N6229" s="2">
        <v>28</v>
      </c>
      <c r="O6229" s="31">
        <v>0.2430208333333333</v>
      </c>
    </row>
    <row r="6230" spans="1:15" x14ac:dyDescent="0.25">
      <c r="A6230" s="2">
        <f t="shared" si="392"/>
        <v>2019</v>
      </c>
      <c r="B6230" s="2" t="str">
        <f t="shared" si="393"/>
        <v>Jan</v>
      </c>
      <c r="C6230" s="2">
        <f t="shared" si="394"/>
        <v>2</v>
      </c>
      <c r="D6230" s="2" t="str">
        <f t="shared" si="395"/>
        <v>Wed</v>
      </c>
      <c r="E6230" s="34">
        <v>43474</v>
      </c>
      <c r="F6230" s="30">
        <v>47474</v>
      </c>
      <c r="G6230" s="2" t="s">
        <v>82</v>
      </c>
      <c r="H6230" s="30" t="s">
        <v>2929</v>
      </c>
      <c r="I6230" s="2">
        <v>31</v>
      </c>
      <c r="J6230" s="30" t="s">
        <v>2492</v>
      </c>
      <c r="K6230" s="2" t="s">
        <v>1429</v>
      </c>
      <c r="L6230" s="30">
        <v>15174</v>
      </c>
      <c r="M6230" s="2">
        <v>8</v>
      </c>
      <c r="N6230" s="2">
        <v>28</v>
      </c>
      <c r="O6230" s="31">
        <v>0.2089351851851852</v>
      </c>
    </row>
    <row r="6231" spans="1:15" x14ac:dyDescent="0.25">
      <c r="A6231" s="2">
        <f t="shared" si="392"/>
        <v>2019</v>
      </c>
      <c r="B6231" s="2" t="str">
        <f t="shared" si="393"/>
        <v>Jan</v>
      </c>
      <c r="C6231" s="2">
        <f t="shared" si="394"/>
        <v>2</v>
      </c>
      <c r="D6231" s="2" t="str">
        <f t="shared" si="395"/>
        <v>Wed</v>
      </c>
      <c r="E6231" s="34">
        <v>43474</v>
      </c>
      <c r="F6231" s="30">
        <v>47474</v>
      </c>
      <c r="G6231" s="2" t="s">
        <v>82</v>
      </c>
      <c r="H6231" s="30" t="s">
        <v>2929</v>
      </c>
      <c r="I6231" s="2">
        <v>31</v>
      </c>
      <c r="J6231" s="30" t="s">
        <v>3330</v>
      </c>
      <c r="K6231" s="2" t="s">
        <v>1272</v>
      </c>
      <c r="L6231" s="30">
        <v>15174</v>
      </c>
      <c r="M6231" s="2">
        <v>8</v>
      </c>
      <c r="N6231" s="2">
        <v>28</v>
      </c>
      <c r="O6231" s="31">
        <v>0.21087962962962961</v>
      </c>
    </row>
    <row r="6232" spans="1:15" x14ac:dyDescent="0.25">
      <c r="A6232" s="2">
        <f t="shared" si="392"/>
        <v>2019</v>
      </c>
      <c r="B6232" s="2" t="str">
        <f t="shared" si="393"/>
        <v>Jan</v>
      </c>
      <c r="C6232" s="2">
        <f t="shared" si="394"/>
        <v>2</v>
      </c>
      <c r="D6232" s="2" t="str">
        <f t="shared" si="395"/>
        <v>Wed</v>
      </c>
      <c r="E6232" s="34">
        <v>43474</v>
      </c>
      <c r="F6232" s="30">
        <v>47474</v>
      </c>
      <c r="G6232" s="2" t="s">
        <v>82</v>
      </c>
      <c r="H6232" s="30" t="s">
        <v>2929</v>
      </c>
      <c r="I6232" s="2">
        <v>31</v>
      </c>
      <c r="J6232" s="30" t="s">
        <v>3331</v>
      </c>
      <c r="K6232" s="2" t="s">
        <v>1429</v>
      </c>
      <c r="L6232" s="30">
        <v>15174</v>
      </c>
      <c r="M6232" s="2">
        <v>8</v>
      </c>
      <c r="N6232" s="2">
        <v>28</v>
      </c>
      <c r="O6232" s="31">
        <v>0.20803240740740739</v>
      </c>
    </row>
    <row r="6233" spans="1:15" x14ac:dyDescent="0.25">
      <c r="A6233" s="2">
        <f t="shared" si="392"/>
        <v>2019</v>
      </c>
      <c r="B6233" s="2" t="str">
        <f t="shared" si="393"/>
        <v>Jan</v>
      </c>
      <c r="C6233" s="2">
        <f t="shared" si="394"/>
        <v>2</v>
      </c>
      <c r="D6233" s="2" t="str">
        <f t="shared" si="395"/>
        <v>Wed</v>
      </c>
      <c r="E6233" s="34">
        <v>43474</v>
      </c>
      <c r="F6233" s="30">
        <v>47474</v>
      </c>
      <c r="G6233" s="2" t="s">
        <v>82</v>
      </c>
      <c r="H6233" s="30" t="s">
        <v>2929</v>
      </c>
      <c r="I6233" s="2">
        <v>31</v>
      </c>
      <c r="J6233" s="30" t="s">
        <v>3332</v>
      </c>
      <c r="K6233" s="2" t="s">
        <v>1355</v>
      </c>
      <c r="L6233" s="30">
        <v>15174</v>
      </c>
      <c r="M6233" s="2">
        <v>8</v>
      </c>
      <c r="N6233" s="2">
        <v>28</v>
      </c>
      <c r="O6233" s="31">
        <v>0.25458333333333333</v>
      </c>
    </row>
    <row r="6234" spans="1:15" x14ac:dyDescent="0.25">
      <c r="A6234" s="2">
        <f t="shared" si="392"/>
        <v>2019</v>
      </c>
      <c r="B6234" s="2" t="str">
        <f t="shared" si="393"/>
        <v>Jan</v>
      </c>
      <c r="C6234" s="2">
        <f t="shared" si="394"/>
        <v>2</v>
      </c>
      <c r="D6234" s="2" t="str">
        <f t="shared" si="395"/>
        <v>Wed</v>
      </c>
      <c r="E6234" s="34">
        <v>43474</v>
      </c>
      <c r="F6234" s="30">
        <v>47474</v>
      </c>
      <c r="G6234" s="2" t="s">
        <v>82</v>
      </c>
      <c r="H6234" s="30" t="s">
        <v>2929</v>
      </c>
      <c r="I6234" s="2">
        <v>31</v>
      </c>
      <c r="J6234" s="30" t="s">
        <v>3333</v>
      </c>
      <c r="K6234" s="2" t="s">
        <v>1355</v>
      </c>
      <c r="L6234" s="30">
        <v>15174</v>
      </c>
      <c r="M6234" s="2">
        <v>8</v>
      </c>
      <c r="N6234" s="2">
        <v>28</v>
      </c>
      <c r="O6234" s="31">
        <v>0.24215277777777777</v>
      </c>
    </row>
    <row r="6235" spans="1:15" x14ac:dyDescent="0.25">
      <c r="A6235" s="2">
        <f t="shared" si="392"/>
        <v>2019</v>
      </c>
      <c r="B6235" s="2" t="str">
        <f t="shared" si="393"/>
        <v>Jan</v>
      </c>
      <c r="C6235" s="2">
        <f t="shared" si="394"/>
        <v>2</v>
      </c>
      <c r="D6235" s="2" t="str">
        <f t="shared" si="395"/>
        <v>Wed</v>
      </c>
      <c r="E6235" s="34">
        <v>43474</v>
      </c>
      <c r="F6235" s="30">
        <v>50002</v>
      </c>
      <c r="G6235" s="2" t="s">
        <v>2930</v>
      </c>
      <c r="H6235" s="30" t="s">
        <v>2931</v>
      </c>
      <c r="I6235" s="2">
        <v>2</v>
      </c>
      <c r="J6235" s="30" t="s">
        <v>1293</v>
      </c>
      <c r="K6235" s="2" t="s">
        <v>1247</v>
      </c>
      <c r="L6235" s="30">
        <v>99</v>
      </c>
      <c r="M6235" s="2">
        <v>4</v>
      </c>
      <c r="N6235" s="2">
        <v>3</v>
      </c>
      <c r="O6235" s="31">
        <v>2.7974537037037034E-2</v>
      </c>
    </row>
    <row r="6236" spans="1:15" x14ac:dyDescent="0.25">
      <c r="A6236" s="2">
        <f t="shared" si="392"/>
        <v>2019</v>
      </c>
      <c r="B6236" s="2" t="str">
        <f t="shared" si="393"/>
        <v>Jan</v>
      </c>
      <c r="C6236" s="2">
        <f t="shared" si="394"/>
        <v>2</v>
      </c>
      <c r="D6236" s="2" t="str">
        <f t="shared" si="395"/>
        <v>Wed</v>
      </c>
      <c r="E6236" s="34">
        <v>43474</v>
      </c>
      <c r="F6236" s="30">
        <v>50002</v>
      </c>
      <c r="G6236" s="2" t="s">
        <v>2930</v>
      </c>
      <c r="H6236" s="30" t="s">
        <v>2931</v>
      </c>
      <c r="I6236" s="2">
        <v>2</v>
      </c>
      <c r="J6236" s="30" t="s">
        <v>1876</v>
      </c>
      <c r="K6236" s="2" t="s">
        <v>1264</v>
      </c>
      <c r="L6236" s="30">
        <v>99</v>
      </c>
      <c r="M6236" s="2">
        <v>4</v>
      </c>
      <c r="N6236" s="2">
        <v>3</v>
      </c>
      <c r="O6236" s="31">
        <v>2.8055555555555556E-2</v>
      </c>
    </row>
    <row r="6237" spans="1:15" x14ac:dyDescent="0.25">
      <c r="A6237" s="2">
        <f t="shared" si="392"/>
        <v>2019</v>
      </c>
      <c r="B6237" s="2" t="str">
        <f t="shared" si="393"/>
        <v>Jan</v>
      </c>
      <c r="C6237" s="2">
        <f t="shared" si="394"/>
        <v>2</v>
      </c>
      <c r="D6237" s="2" t="str">
        <f t="shared" si="395"/>
        <v>Wed</v>
      </c>
      <c r="E6237" s="34">
        <v>43474</v>
      </c>
      <c r="F6237" s="30">
        <v>50002</v>
      </c>
      <c r="G6237" s="2" t="s">
        <v>2930</v>
      </c>
      <c r="H6237" s="30" t="s">
        <v>2931</v>
      </c>
      <c r="I6237" s="2">
        <v>2</v>
      </c>
      <c r="J6237" s="30" t="s">
        <v>3213</v>
      </c>
      <c r="K6237" s="2" t="s">
        <v>1282</v>
      </c>
      <c r="L6237" s="30">
        <v>99</v>
      </c>
      <c r="M6237" s="2">
        <v>4</v>
      </c>
      <c r="N6237" s="2">
        <v>3</v>
      </c>
      <c r="O6237" s="31">
        <v>2.7881944444444445E-2</v>
      </c>
    </row>
    <row r="6238" spans="1:15" x14ac:dyDescent="0.25">
      <c r="A6238" s="2">
        <f t="shared" si="392"/>
        <v>2019</v>
      </c>
      <c r="B6238" s="2" t="str">
        <f t="shared" si="393"/>
        <v>Jan</v>
      </c>
      <c r="C6238" s="2">
        <f t="shared" si="394"/>
        <v>2</v>
      </c>
      <c r="D6238" s="2" t="str">
        <f t="shared" si="395"/>
        <v>Wed</v>
      </c>
      <c r="E6238" s="34">
        <v>43474</v>
      </c>
      <c r="F6238" s="30">
        <v>49048</v>
      </c>
      <c r="G6238" s="2" t="s">
        <v>2932</v>
      </c>
      <c r="H6238" s="30" t="s">
        <v>2933</v>
      </c>
      <c r="I6238" s="2">
        <v>81</v>
      </c>
      <c r="J6238" s="30" t="s">
        <v>1306</v>
      </c>
      <c r="K6238" s="2" t="s">
        <v>1272</v>
      </c>
      <c r="L6238" s="30">
        <v>24120</v>
      </c>
      <c r="M6238" s="2">
        <v>60</v>
      </c>
      <c r="N6238" s="2">
        <v>66</v>
      </c>
      <c r="O6238" s="31">
        <v>0.17</v>
      </c>
    </row>
    <row r="6239" spans="1:15" x14ac:dyDescent="0.25">
      <c r="A6239" s="2">
        <f t="shared" si="392"/>
        <v>2019</v>
      </c>
      <c r="B6239" s="2" t="str">
        <f t="shared" si="393"/>
        <v>Jan</v>
      </c>
      <c r="C6239" s="2">
        <f t="shared" si="394"/>
        <v>2</v>
      </c>
      <c r="D6239" s="2" t="str">
        <f t="shared" si="395"/>
        <v>Wed</v>
      </c>
      <c r="E6239" s="34">
        <v>43474</v>
      </c>
      <c r="F6239" s="30">
        <v>49048</v>
      </c>
      <c r="G6239" s="2" t="s">
        <v>2932</v>
      </c>
      <c r="H6239" s="30" t="s">
        <v>2933</v>
      </c>
      <c r="I6239" s="2">
        <v>81</v>
      </c>
      <c r="J6239" s="30" t="s">
        <v>1308</v>
      </c>
      <c r="K6239" s="2" t="s">
        <v>1247</v>
      </c>
      <c r="L6239" s="30">
        <v>24120</v>
      </c>
      <c r="M6239" s="2">
        <v>60</v>
      </c>
      <c r="N6239" s="2">
        <v>66</v>
      </c>
      <c r="O6239" s="31">
        <v>0.23578703703703704</v>
      </c>
    </row>
    <row r="6240" spans="1:15" x14ac:dyDescent="0.25">
      <c r="A6240" s="2">
        <f t="shared" si="392"/>
        <v>2019</v>
      </c>
      <c r="B6240" s="2" t="str">
        <f t="shared" si="393"/>
        <v>Jan</v>
      </c>
      <c r="C6240" s="2">
        <f t="shared" si="394"/>
        <v>2</v>
      </c>
      <c r="D6240" s="2" t="str">
        <f t="shared" si="395"/>
        <v>Wed</v>
      </c>
      <c r="E6240" s="34">
        <v>43474</v>
      </c>
      <c r="F6240" s="30">
        <v>49048</v>
      </c>
      <c r="G6240" s="2" t="s">
        <v>2932</v>
      </c>
      <c r="H6240" s="30" t="s">
        <v>2933</v>
      </c>
      <c r="I6240" s="2">
        <v>81</v>
      </c>
      <c r="J6240" s="30" t="s">
        <v>1326</v>
      </c>
      <c r="K6240" s="2" t="s">
        <v>1255</v>
      </c>
      <c r="L6240" s="30">
        <v>24120</v>
      </c>
      <c r="M6240" s="2">
        <v>60</v>
      </c>
      <c r="N6240" s="2">
        <v>66</v>
      </c>
      <c r="O6240" s="31">
        <v>7.2141203703703707E-2</v>
      </c>
    </row>
    <row r="6241" spans="1:15" x14ac:dyDescent="0.25">
      <c r="A6241" s="2">
        <f t="shared" si="392"/>
        <v>2019</v>
      </c>
      <c r="B6241" s="2" t="str">
        <f t="shared" si="393"/>
        <v>Jan</v>
      </c>
      <c r="C6241" s="2">
        <f t="shared" si="394"/>
        <v>2</v>
      </c>
      <c r="D6241" s="2" t="str">
        <f t="shared" si="395"/>
        <v>Wed</v>
      </c>
      <c r="E6241" s="34">
        <v>43474</v>
      </c>
      <c r="F6241" s="30">
        <v>49048</v>
      </c>
      <c r="G6241" s="2" t="s">
        <v>2932</v>
      </c>
      <c r="H6241" s="30" t="s">
        <v>2933</v>
      </c>
      <c r="I6241" s="2">
        <v>81</v>
      </c>
      <c r="J6241" s="30" t="s">
        <v>1354</v>
      </c>
      <c r="K6241" s="2" t="s">
        <v>1247</v>
      </c>
      <c r="L6241" s="30">
        <v>24120</v>
      </c>
      <c r="M6241" s="2">
        <v>60</v>
      </c>
      <c r="N6241" s="2">
        <v>66</v>
      </c>
      <c r="O6241" s="31">
        <v>4.3912037037037034E-2</v>
      </c>
    </row>
    <row r="6242" spans="1:15" x14ac:dyDescent="0.25">
      <c r="A6242" s="2">
        <f t="shared" si="392"/>
        <v>2019</v>
      </c>
      <c r="B6242" s="2" t="str">
        <f t="shared" si="393"/>
        <v>Jan</v>
      </c>
      <c r="C6242" s="2">
        <f t="shared" si="394"/>
        <v>2</v>
      </c>
      <c r="D6242" s="2" t="str">
        <f t="shared" si="395"/>
        <v>Wed</v>
      </c>
      <c r="E6242" s="34">
        <v>43474</v>
      </c>
      <c r="F6242" s="30">
        <v>49048</v>
      </c>
      <c r="G6242" s="2" t="s">
        <v>2932</v>
      </c>
      <c r="H6242" s="30" t="s">
        <v>2933</v>
      </c>
      <c r="I6242" s="2">
        <v>81</v>
      </c>
      <c r="J6242" s="30" t="s">
        <v>1673</v>
      </c>
      <c r="K6242" s="2" t="s">
        <v>1348</v>
      </c>
      <c r="L6242" s="30">
        <v>24120</v>
      </c>
      <c r="M6242" s="2">
        <v>60</v>
      </c>
      <c r="N6242" s="2">
        <v>66</v>
      </c>
      <c r="O6242" s="31">
        <v>0.16922453703703702</v>
      </c>
    </row>
    <row r="6243" spans="1:15" x14ac:dyDescent="0.25">
      <c r="A6243" s="2">
        <f t="shared" si="392"/>
        <v>2019</v>
      </c>
      <c r="B6243" s="2" t="str">
        <f t="shared" si="393"/>
        <v>Jan</v>
      </c>
      <c r="C6243" s="2">
        <f t="shared" si="394"/>
        <v>2</v>
      </c>
      <c r="D6243" s="2" t="str">
        <f t="shared" si="395"/>
        <v>Wed</v>
      </c>
      <c r="E6243" s="34">
        <v>43474</v>
      </c>
      <c r="F6243" s="30">
        <v>49048</v>
      </c>
      <c r="G6243" s="2" t="s">
        <v>2932</v>
      </c>
      <c r="H6243" s="30" t="s">
        <v>2933</v>
      </c>
      <c r="I6243" s="2">
        <v>81</v>
      </c>
      <c r="J6243" s="30" t="s">
        <v>1865</v>
      </c>
      <c r="K6243" s="2" t="s">
        <v>1247</v>
      </c>
      <c r="L6243" s="30">
        <v>24120</v>
      </c>
      <c r="M6243" s="2">
        <v>60</v>
      </c>
      <c r="N6243" s="2">
        <v>66</v>
      </c>
      <c r="O6243" s="31">
        <v>0.10592592592592592</v>
      </c>
    </row>
    <row r="6244" spans="1:15" x14ac:dyDescent="0.25">
      <c r="A6244" s="2">
        <f t="shared" si="392"/>
        <v>2019</v>
      </c>
      <c r="B6244" s="2" t="str">
        <f t="shared" si="393"/>
        <v>Jan</v>
      </c>
      <c r="C6244" s="2">
        <f t="shared" si="394"/>
        <v>2</v>
      </c>
      <c r="D6244" s="2" t="str">
        <f t="shared" si="395"/>
        <v>Wed</v>
      </c>
      <c r="E6244" s="34">
        <v>43474</v>
      </c>
      <c r="F6244" s="30">
        <v>49048</v>
      </c>
      <c r="G6244" s="2" t="s">
        <v>2932</v>
      </c>
      <c r="H6244" s="30" t="s">
        <v>2933</v>
      </c>
      <c r="I6244" s="2">
        <v>81</v>
      </c>
      <c r="J6244" s="30" t="s">
        <v>1918</v>
      </c>
      <c r="K6244" s="2" t="s">
        <v>1282</v>
      </c>
      <c r="L6244" s="30">
        <v>24120</v>
      </c>
      <c r="M6244" s="2">
        <v>60</v>
      </c>
      <c r="N6244" s="2">
        <v>66</v>
      </c>
      <c r="O6244" s="31">
        <v>0.23554398148148148</v>
      </c>
    </row>
    <row r="6245" spans="1:15" x14ac:dyDescent="0.25">
      <c r="A6245" s="2">
        <f t="shared" si="392"/>
        <v>2019</v>
      </c>
      <c r="B6245" s="2" t="str">
        <f t="shared" si="393"/>
        <v>Jan</v>
      </c>
      <c r="C6245" s="2">
        <f t="shared" si="394"/>
        <v>2</v>
      </c>
      <c r="D6245" s="2" t="str">
        <f t="shared" si="395"/>
        <v>Wed</v>
      </c>
      <c r="E6245" s="34">
        <v>43474</v>
      </c>
      <c r="F6245" s="30">
        <v>49048</v>
      </c>
      <c r="G6245" s="2" t="s">
        <v>2932</v>
      </c>
      <c r="H6245" s="30" t="s">
        <v>2933</v>
      </c>
      <c r="I6245" s="2">
        <v>81</v>
      </c>
      <c r="J6245" s="30" t="s">
        <v>1919</v>
      </c>
      <c r="K6245" s="2" t="s">
        <v>1247</v>
      </c>
      <c r="L6245" s="30">
        <v>24120</v>
      </c>
      <c r="M6245" s="2">
        <v>60</v>
      </c>
      <c r="N6245" s="2">
        <v>66</v>
      </c>
      <c r="O6245" s="31">
        <v>6.1365740740740742E-2</v>
      </c>
    </row>
    <row r="6246" spans="1:15" x14ac:dyDescent="0.25">
      <c r="A6246" s="2">
        <f t="shared" si="392"/>
        <v>2019</v>
      </c>
      <c r="B6246" s="2" t="str">
        <f t="shared" si="393"/>
        <v>Jan</v>
      </c>
      <c r="C6246" s="2">
        <f t="shared" si="394"/>
        <v>2</v>
      </c>
      <c r="D6246" s="2" t="str">
        <f t="shared" si="395"/>
        <v>Wed</v>
      </c>
      <c r="E6246" s="34">
        <v>43474</v>
      </c>
      <c r="F6246" s="30">
        <v>49048</v>
      </c>
      <c r="G6246" s="2" t="s">
        <v>2932</v>
      </c>
      <c r="H6246" s="30" t="s">
        <v>2933</v>
      </c>
      <c r="I6246" s="2">
        <v>81</v>
      </c>
      <c r="J6246" s="30" t="s">
        <v>1919</v>
      </c>
      <c r="K6246" s="2" t="s">
        <v>1282</v>
      </c>
      <c r="L6246" s="30">
        <v>24120</v>
      </c>
      <c r="M6246" s="2">
        <v>60</v>
      </c>
      <c r="N6246" s="2">
        <v>66</v>
      </c>
      <c r="O6246" s="31">
        <v>4.3206018518518519E-2</v>
      </c>
    </row>
    <row r="6247" spans="1:15" x14ac:dyDescent="0.25">
      <c r="A6247" s="2">
        <f t="shared" si="392"/>
        <v>2019</v>
      </c>
      <c r="B6247" s="2" t="str">
        <f t="shared" si="393"/>
        <v>Jan</v>
      </c>
      <c r="C6247" s="2">
        <f t="shared" si="394"/>
        <v>2</v>
      </c>
      <c r="D6247" s="2" t="str">
        <f t="shared" si="395"/>
        <v>Wed</v>
      </c>
      <c r="E6247" s="34">
        <v>43474</v>
      </c>
      <c r="F6247" s="30">
        <v>49048</v>
      </c>
      <c r="G6247" s="2" t="s">
        <v>2932</v>
      </c>
      <c r="H6247" s="30" t="s">
        <v>2933</v>
      </c>
      <c r="I6247" s="2">
        <v>81</v>
      </c>
      <c r="J6247" s="30" t="s">
        <v>3283</v>
      </c>
      <c r="K6247" s="2" t="s">
        <v>1247</v>
      </c>
      <c r="L6247" s="30">
        <v>24120</v>
      </c>
      <c r="M6247" s="2">
        <v>60</v>
      </c>
      <c r="N6247" s="2">
        <v>66</v>
      </c>
      <c r="O6247" s="31">
        <v>4.3599537037037034E-2</v>
      </c>
    </row>
    <row r="6248" spans="1:15" x14ac:dyDescent="0.25">
      <c r="A6248" s="2">
        <f t="shared" si="392"/>
        <v>2019</v>
      </c>
      <c r="B6248" s="2" t="str">
        <f t="shared" si="393"/>
        <v>Jan</v>
      </c>
      <c r="C6248" s="2">
        <f t="shared" si="394"/>
        <v>2</v>
      </c>
      <c r="D6248" s="2" t="str">
        <f t="shared" si="395"/>
        <v>Wed</v>
      </c>
      <c r="E6248" s="34">
        <v>43474</v>
      </c>
      <c r="F6248" s="30">
        <v>53270</v>
      </c>
      <c r="G6248" s="2" t="s">
        <v>2232</v>
      </c>
      <c r="H6248" s="30" t="s">
        <v>2934</v>
      </c>
      <c r="I6248" s="2">
        <v>1</v>
      </c>
      <c r="J6248" s="30" t="s">
        <v>1293</v>
      </c>
      <c r="K6248" s="2" t="s">
        <v>1282</v>
      </c>
      <c r="L6248" s="30">
        <v>38</v>
      </c>
      <c r="M6248" s="2">
        <v>5</v>
      </c>
      <c r="N6248" s="2">
        <v>5</v>
      </c>
      <c r="O6248" s="31">
        <v>1.6145833333333335E-2</v>
      </c>
    </row>
    <row r="6249" spans="1:15" x14ac:dyDescent="0.25">
      <c r="A6249" s="2">
        <f t="shared" si="392"/>
        <v>2019</v>
      </c>
      <c r="B6249" s="2" t="str">
        <f t="shared" si="393"/>
        <v>Jan</v>
      </c>
      <c r="C6249" s="2">
        <f t="shared" si="394"/>
        <v>2</v>
      </c>
      <c r="D6249" s="2" t="str">
        <f t="shared" si="395"/>
        <v>Wed</v>
      </c>
      <c r="E6249" s="34">
        <v>43474</v>
      </c>
      <c r="F6249" s="30">
        <v>53270</v>
      </c>
      <c r="G6249" s="2" t="s">
        <v>2232</v>
      </c>
      <c r="H6249" s="30" t="s">
        <v>2934</v>
      </c>
      <c r="I6249" s="2">
        <v>1</v>
      </c>
      <c r="J6249" s="30" t="s">
        <v>1876</v>
      </c>
      <c r="K6249" s="2" t="s">
        <v>2061</v>
      </c>
      <c r="L6249" s="30">
        <v>38</v>
      </c>
      <c r="M6249" s="2">
        <v>5</v>
      </c>
      <c r="N6249" s="2">
        <v>5</v>
      </c>
      <c r="O6249" s="31">
        <v>1.7557870370370373E-2</v>
      </c>
    </row>
    <row r="6250" spans="1:15" x14ac:dyDescent="0.25">
      <c r="A6250" s="2">
        <f t="shared" si="392"/>
        <v>2019</v>
      </c>
      <c r="B6250" s="2" t="str">
        <f t="shared" si="393"/>
        <v>Jan</v>
      </c>
      <c r="C6250" s="2">
        <f t="shared" si="394"/>
        <v>2</v>
      </c>
      <c r="D6250" s="2" t="str">
        <f t="shared" si="395"/>
        <v>Wed</v>
      </c>
      <c r="E6250" s="34">
        <v>43474</v>
      </c>
      <c r="F6250" s="30">
        <v>53270</v>
      </c>
      <c r="G6250" s="2" t="s">
        <v>2232</v>
      </c>
      <c r="H6250" s="30" t="s">
        <v>2934</v>
      </c>
      <c r="I6250" s="2">
        <v>1</v>
      </c>
      <c r="J6250" s="30" t="s">
        <v>3213</v>
      </c>
      <c r="K6250" s="2" t="s">
        <v>1247</v>
      </c>
      <c r="L6250" s="30">
        <v>38</v>
      </c>
      <c r="M6250" s="2">
        <v>5</v>
      </c>
      <c r="N6250" s="2">
        <v>5</v>
      </c>
      <c r="O6250" s="31">
        <v>1.7407407407407406E-2</v>
      </c>
    </row>
    <row r="6251" spans="1:15" x14ac:dyDescent="0.25">
      <c r="A6251" s="2">
        <f t="shared" si="392"/>
        <v>2019</v>
      </c>
      <c r="B6251" s="2" t="str">
        <f t="shared" si="393"/>
        <v>Jan</v>
      </c>
      <c r="C6251" s="2">
        <f t="shared" si="394"/>
        <v>2</v>
      </c>
      <c r="D6251" s="2" t="str">
        <f t="shared" si="395"/>
        <v>Wed</v>
      </c>
      <c r="E6251" s="34">
        <v>43474</v>
      </c>
      <c r="F6251" s="30">
        <v>53270</v>
      </c>
      <c r="G6251" s="2" t="s">
        <v>2232</v>
      </c>
      <c r="H6251" s="30" t="s">
        <v>2934</v>
      </c>
      <c r="I6251" s="2">
        <v>1</v>
      </c>
      <c r="J6251" s="30" t="s">
        <v>3327</v>
      </c>
      <c r="K6251" s="2" t="s">
        <v>1282</v>
      </c>
      <c r="L6251" s="30">
        <v>38</v>
      </c>
      <c r="M6251" s="2">
        <v>5</v>
      </c>
      <c r="N6251" s="2">
        <v>5</v>
      </c>
      <c r="O6251" s="31">
        <v>7.3958333333333341E-3</v>
      </c>
    </row>
    <row r="6252" spans="1:15" x14ac:dyDescent="0.25">
      <c r="A6252" s="2">
        <f t="shared" si="392"/>
        <v>2019</v>
      </c>
      <c r="B6252" s="2" t="str">
        <f t="shared" si="393"/>
        <v>Jan</v>
      </c>
      <c r="C6252" s="2">
        <f t="shared" si="394"/>
        <v>2</v>
      </c>
      <c r="D6252" s="2" t="str">
        <f t="shared" si="395"/>
        <v>Wed</v>
      </c>
      <c r="E6252" s="34">
        <v>43474</v>
      </c>
      <c r="F6252" s="30" t="s">
        <v>2935</v>
      </c>
      <c r="G6252" s="2" t="s">
        <v>2936</v>
      </c>
      <c r="H6252" s="30" t="s">
        <v>2937</v>
      </c>
      <c r="I6252" s="2">
        <v>14</v>
      </c>
      <c r="J6252" s="30" t="s">
        <v>1970</v>
      </c>
      <c r="K6252" s="2" t="s">
        <v>1272</v>
      </c>
      <c r="L6252" s="30">
        <v>2126</v>
      </c>
      <c r="M6252" s="2">
        <v>9</v>
      </c>
      <c r="N6252" s="2">
        <v>28</v>
      </c>
      <c r="O6252" s="31">
        <v>2.0729166666666667E-2</v>
      </c>
    </row>
    <row r="6253" spans="1:15" x14ac:dyDescent="0.25">
      <c r="A6253" s="2">
        <f t="shared" si="392"/>
        <v>2019</v>
      </c>
      <c r="B6253" s="2" t="str">
        <f t="shared" si="393"/>
        <v>Jan</v>
      </c>
      <c r="C6253" s="2">
        <f t="shared" si="394"/>
        <v>2</v>
      </c>
      <c r="D6253" s="2" t="str">
        <f t="shared" si="395"/>
        <v>Wed</v>
      </c>
      <c r="E6253" s="34">
        <v>43474</v>
      </c>
      <c r="F6253" s="30" t="s">
        <v>2938</v>
      </c>
      <c r="G6253" s="2" t="s">
        <v>2939</v>
      </c>
      <c r="H6253" s="30" t="s">
        <v>2940</v>
      </c>
      <c r="I6253" s="2">
        <v>26</v>
      </c>
      <c r="J6253" s="30" t="s">
        <v>1323</v>
      </c>
      <c r="K6253" s="2" t="s">
        <v>1275</v>
      </c>
      <c r="L6253" s="30">
        <v>2521</v>
      </c>
      <c r="M6253" s="2">
        <v>28</v>
      </c>
      <c r="N6253" s="2">
        <v>28</v>
      </c>
      <c r="O6253" s="31">
        <v>6.6412037037037033E-2</v>
      </c>
    </row>
    <row r="6254" spans="1:15" x14ac:dyDescent="0.25">
      <c r="A6254" s="2">
        <f t="shared" si="392"/>
        <v>2019</v>
      </c>
      <c r="B6254" s="2" t="str">
        <f t="shared" si="393"/>
        <v>Jan</v>
      </c>
      <c r="C6254" s="2">
        <f t="shared" si="394"/>
        <v>2</v>
      </c>
      <c r="D6254" s="2" t="str">
        <f t="shared" si="395"/>
        <v>Wed</v>
      </c>
      <c r="E6254" s="34">
        <v>43474</v>
      </c>
      <c r="F6254" s="30" t="s">
        <v>2938</v>
      </c>
      <c r="G6254" s="2" t="s">
        <v>2939</v>
      </c>
      <c r="H6254" s="30" t="s">
        <v>2940</v>
      </c>
      <c r="I6254" s="2">
        <v>26</v>
      </c>
      <c r="J6254" s="30" t="s">
        <v>1704</v>
      </c>
      <c r="K6254" s="2" t="s">
        <v>1264</v>
      </c>
      <c r="L6254" s="30">
        <v>2521</v>
      </c>
      <c r="M6254" s="2">
        <v>28</v>
      </c>
      <c r="N6254" s="2">
        <v>28</v>
      </c>
      <c r="O6254" s="31">
        <v>4.2199074074074076E-2</v>
      </c>
    </row>
    <row r="6255" spans="1:15" x14ac:dyDescent="0.25">
      <c r="A6255" s="2">
        <f t="shared" si="392"/>
        <v>2019</v>
      </c>
      <c r="B6255" s="2" t="str">
        <f t="shared" si="393"/>
        <v>Jan</v>
      </c>
      <c r="C6255" s="2">
        <f t="shared" si="394"/>
        <v>2</v>
      </c>
      <c r="D6255" s="2" t="str">
        <f t="shared" si="395"/>
        <v>Wed</v>
      </c>
      <c r="E6255" s="34">
        <v>43474</v>
      </c>
      <c r="F6255" s="30" t="s">
        <v>2938</v>
      </c>
      <c r="G6255" s="2" t="s">
        <v>2939</v>
      </c>
      <c r="H6255" s="30" t="s">
        <v>2940</v>
      </c>
      <c r="I6255" s="2">
        <v>26</v>
      </c>
      <c r="J6255" s="30" t="s">
        <v>1896</v>
      </c>
      <c r="K6255" s="2" t="s">
        <v>1264</v>
      </c>
      <c r="L6255" s="30">
        <v>2521</v>
      </c>
      <c r="M6255" s="2">
        <v>28</v>
      </c>
      <c r="N6255" s="2">
        <v>28</v>
      </c>
      <c r="O6255" s="31">
        <v>6.8391203703703704E-2</v>
      </c>
    </row>
    <row r="6256" spans="1:15" x14ac:dyDescent="0.25">
      <c r="A6256" s="2">
        <f t="shared" ref="A6256:A6319" si="396">YEAR(E6256)</f>
        <v>2019</v>
      </c>
      <c r="B6256" s="2" t="str">
        <f t="shared" ref="B6256:B6319" si="397">TEXT(E6256,"MMM")</f>
        <v>Jan</v>
      </c>
      <c r="C6256" s="2">
        <f t="shared" ref="C6256:C6319" si="398">WEEKNUM(E6256)</f>
        <v>2</v>
      </c>
      <c r="D6256" s="2" t="str">
        <f t="shared" ref="D6256:D6319" si="399">TEXT(E6256,"DDD")</f>
        <v>Wed</v>
      </c>
      <c r="E6256" s="34">
        <v>43474</v>
      </c>
      <c r="F6256" s="30" t="s">
        <v>2938</v>
      </c>
      <c r="G6256" s="2" t="s">
        <v>2939</v>
      </c>
      <c r="H6256" s="30" t="s">
        <v>2940</v>
      </c>
      <c r="I6256" s="2">
        <v>26</v>
      </c>
      <c r="J6256" s="30" t="s">
        <v>1920</v>
      </c>
      <c r="K6256" s="2" t="s">
        <v>1275</v>
      </c>
      <c r="L6256" s="30">
        <v>2521</v>
      </c>
      <c r="M6256" s="2">
        <v>28</v>
      </c>
      <c r="N6256" s="2">
        <v>28</v>
      </c>
      <c r="O6256" s="31">
        <v>6.6064814814814812E-2</v>
      </c>
    </row>
    <row r="6257" spans="1:15" x14ac:dyDescent="0.25">
      <c r="A6257" s="2">
        <f t="shared" si="396"/>
        <v>2019</v>
      </c>
      <c r="B6257" s="2" t="str">
        <f t="shared" si="397"/>
        <v>Jan</v>
      </c>
      <c r="C6257" s="2">
        <f t="shared" si="398"/>
        <v>2</v>
      </c>
      <c r="D6257" s="2" t="str">
        <f t="shared" si="399"/>
        <v>Wed</v>
      </c>
      <c r="E6257" s="34">
        <v>43474</v>
      </c>
      <c r="F6257" s="30" t="s">
        <v>2938</v>
      </c>
      <c r="G6257" s="2" t="s">
        <v>2939</v>
      </c>
      <c r="H6257" s="30" t="s">
        <v>2940</v>
      </c>
      <c r="I6257" s="2">
        <v>26</v>
      </c>
      <c r="J6257" s="30" t="s">
        <v>3334</v>
      </c>
      <c r="K6257" s="2" t="s">
        <v>1272</v>
      </c>
      <c r="L6257" s="30">
        <v>2521</v>
      </c>
      <c r="M6257" s="2">
        <v>28</v>
      </c>
      <c r="N6257" s="2">
        <v>28</v>
      </c>
      <c r="O6257" s="31">
        <v>2.7349537037037037E-2</v>
      </c>
    </row>
    <row r="6258" spans="1:15" x14ac:dyDescent="0.25">
      <c r="A6258" s="2">
        <f t="shared" si="396"/>
        <v>2019</v>
      </c>
      <c r="B6258" s="2" t="str">
        <f t="shared" si="397"/>
        <v>Jan</v>
      </c>
      <c r="C6258" s="2">
        <f t="shared" si="398"/>
        <v>2</v>
      </c>
      <c r="D6258" s="2" t="str">
        <f t="shared" si="399"/>
        <v>Wed</v>
      </c>
      <c r="E6258" s="34">
        <v>43474</v>
      </c>
      <c r="F6258" s="30" t="s">
        <v>2938</v>
      </c>
      <c r="G6258" s="2" t="s">
        <v>2939</v>
      </c>
      <c r="H6258" s="30" t="s">
        <v>2940</v>
      </c>
      <c r="I6258" s="2">
        <v>26</v>
      </c>
      <c r="J6258" s="30" t="s">
        <v>3335</v>
      </c>
      <c r="K6258" s="2" t="s">
        <v>1429</v>
      </c>
      <c r="L6258" s="30">
        <v>2521</v>
      </c>
      <c r="M6258" s="2">
        <v>28</v>
      </c>
      <c r="N6258" s="2">
        <v>28</v>
      </c>
      <c r="O6258" s="31">
        <v>6.8125000000000005E-2</v>
      </c>
    </row>
    <row r="6259" spans="1:15" x14ac:dyDescent="0.25">
      <c r="A6259" s="2">
        <f t="shared" si="396"/>
        <v>2019</v>
      </c>
      <c r="B6259" s="2" t="str">
        <f t="shared" si="397"/>
        <v>Jan</v>
      </c>
      <c r="C6259" s="2">
        <f t="shared" si="398"/>
        <v>2</v>
      </c>
      <c r="D6259" s="2" t="str">
        <f t="shared" si="399"/>
        <v>Wed</v>
      </c>
      <c r="E6259" s="34">
        <v>43474</v>
      </c>
      <c r="F6259" s="30">
        <v>50267</v>
      </c>
      <c r="G6259" s="2" t="s">
        <v>236</v>
      </c>
      <c r="H6259" s="30" t="s">
        <v>2941</v>
      </c>
      <c r="I6259" s="2">
        <v>2</v>
      </c>
      <c r="J6259" s="30" t="s">
        <v>1258</v>
      </c>
      <c r="K6259" s="2" t="s">
        <v>1247</v>
      </c>
      <c r="L6259" s="30">
        <v>100</v>
      </c>
      <c r="M6259" s="2">
        <v>1</v>
      </c>
      <c r="N6259" s="2">
        <v>4</v>
      </c>
      <c r="O6259" s="31">
        <v>2.4398148148148145E-2</v>
      </c>
    </row>
    <row r="6260" spans="1:15" x14ac:dyDescent="0.25">
      <c r="A6260" s="2">
        <f t="shared" si="396"/>
        <v>2019</v>
      </c>
      <c r="B6260" s="2" t="str">
        <f t="shared" si="397"/>
        <v>Jan</v>
      </c>
      <c r="C6260" s="2">
        <f t="shared" si="398"/>
        <v>2</v>
      </c>
      <c r="D6260" s="2" t="str">
        <f t="shared" si="399"/>
        <v>Wed</v>
      </c>
      <c r="E6260" s="34">
        <v>43474</v>
      </c>
      <c r="F6260" s="30">
        <v>50267</v>
      </c>
      <c r="G6260" s="2" t="s">
        <v>236</v>
      </c>
      <c r="H6260" s="30" t="s">
        <v>2941</v>
      </c>
      <c r="I6260" s="2">
        <v>2</v>
      </c>
      <c r="J6260" s="30" t="s">
        <v>1877</v>
      </c>
      <c r="K6260" s="2" t="s">
        <v>1264</v>
      </c>
      <c r="L6260" s="30">
        <v>100</v>
      </c>
      <c r="M6260" s="2">
        <v>1</v>
      </c>
      <c r="N6260" s="2">
        <v>4</v>
      </c>
      <c r="O6260" s="31">
        <v>2.4479166666666666E-2</v>
      </c>
    </row>
    <row r="6261" spans="1:15" x14ac:dyDescent="0.25">
      <c r="A6261" s="2">
        <f t="shared" si="396"/>
        <v>2019</v>
      </c>
      <c r="B6261" s="2" t="str">
        <f t="shared" si="397"/>
        <v>Jan</v>
      </c>
      <c r="C6261" s="2">
        <f t="shared" si="398"/>
        <v>2</v>
      </c>
      <c r="D6261" s="2" t="str">
        <f t="shared" si="399"/>
        <v>Wed</v>
      </c>
      <c r="E6261" s="34">
        <v>43474</v>
      </c>
      <c r="F6261" s="30">
        <v>50267</v>
      </c>
      <c r="G6261" s="2" t="s">
        <v>236</v>
      </c>
      <c r="H6261" s="30" t="s">
        <v>2941</v>
      </c>
      <c r="I6261" s="2">
        <v>2</v>
      </c>
      <c r="J6261" s="30" t="s">
        <v>1864</v>
      </c>
      <c r="K6261" s="2" t="s">
        <v>1282</v>
      </c>
      <c r="L6261" s="30">
        <v>100</v>
      </c>
      <c r="M6261" s="2">
        <v>1</v>
      </c>
      <c r="N6261" s="2">
        <v>4</v>
      </c>
      <c r="O6261" s="31">
        <v>2.4398148148148145E-2</v>
      </c>
    </row>
    <row r="6262" spans="1:15" x14ac:dyDescent="0.25">
      <c r="A6262" s="2">
        <f t="shared" si="396"/>
        <v>2019</v>
      </c>
      <c r="B6262" s="2" t="str">
        <f t="shared" si="397"/>
        <v>Jan</v>
      </c>
      <c r="C6262" s="2">
        <f t="shared" si="398"/>
        <v>2</v>
      </c>
      <c r="D6262" s="2" t="str">
        <f t="shared" si="399"/>
        <v>Wed</v>
      </c>
      <c r="E6262" s="34">
        <v>43474</v>
      </c>
      <c r="F6262" s="30">
        <v>50267</v>
      </c>
      <c r="G6262" s="2" t="s">
        <v>236</v>
      </c>
      <c r="H6262" s="30" t="s">
        <v>2941</v>
      </c>
      <c r="I6262" s="2">
        <v>2</v>
      </c>
      <c r="J6262" s="30" t="s">
        <v>2014</v>
      </c>
      <c r="K6262" s="2" t="s">
        <v>1257</v>
      </c>
      <c r="L6262" s="30">
        <v>100</v>
      </c>
      <c r="M6262" s="2">
        <v>1</v>
      </c>
      <c r="N6262" s="2">
        <v>4</v>
      </c>
      <c r="O6262" s="31">
        <v>2.4351851851851857E-2</v>
      </c>
    </row>
    <row r="6263" spans="1:15" x14ac:dyDescent="0.25">
      <c r="A6263" s="2">
        <f t="shared" si="396"/>
        <v>2019</v>
      </c>
      <c r="B6263" s="2" t="str">
        <f t="shared" si="397"/>
        <v>Jan</v>
      </c>
      <c r="C6263" s="2">
        <f t="shared" si="398"/>
        <v>2</v>
      </c>
      <c r="D6263" s="2" t="str">
        <f t="shared" si="399"/>
        <v>Wed</v>
      </c>
      <c r="E6263" s="34">
        <v>43474</v>
      </c>
      <c r="F6263" s="30">
        <v>49989</v>
      </c>
      <c r="G6263" s="2" t="s">
        <v>236</v>
      </c>
      <c r="H6263" s="30" t="s">
        <v>2942</v>
      </c>
      <c r="I6263" s="2">
        <v>4</v>
      </c>
      <c r="J6263" s="30" t="s">
        <v>1258</v>
      </c>
      <c r="K6263" s="2" t="s">
        <v>1282</v>
      </c>
      <c r="L6263" s="30">
        <v>6631</v>
      </c>
      <c r="M6263" s="2">
        <v>16</v>
      </c>
      <c r="N6263" s="2">
        <v>1</v>
      </c>
      <c r="O6263" s="31">
        <v>0.12037037037037036</v>
      </c>
    </row>
    <row r="6264" spans="1:15" x14ac:dyDescent="0.25">
      <c r="A6264" s="2">
        <f t="shared" si="396"/>
        <v>2019</v>
      </c>
      <c r="B6264" s="2" t="str">
        <f t="shared" si="397"/>
        <v>Jan</v>
      </c>
      <c r="C6264" s="2">
        <f t="shared" si="398"/>
        <v>2</v>
      </c>
      <c r="D6264" s="2" t="str">
        <f t="shared" si="399"/>
        <v>Wed</v>
      </c>
      <c r="E6264" s="34">
        <v>43474</v>
      </c>
      <c r="F6264" s="30">
        <v>49989</v>
      </c>
      <c r="G6264" s="2" t="s">
        <v>236</v>
      </c>
      <c r="H6264" s="30" t="s">
        <v>2942</v>
      </c>
      <c r="I6264" s="2">
        <v>4</v>
      </c>
      <c r="J6264" s="30" t="s">
        <v>1877</v>
      </c>
      <c r="K6264" s="2" t="s">
        <v>1264</v>
      </c>
      <c r="L6264" s="30">
        <v>6631</v>
      </c>
      <c r="M6264" s="2">
        <v>16</v>
      </c>
      <c r="N6264" s="2">
        <v>1</v>
      </c>
      <c r="O6264" s="31">
        <v>0.12086805555555556</v>
      </c>
    </row>
    <row r="6265" spans="1:15" x14ac:dyDescent="0.25">
      <c r="A6265" s="2">
        <f t="shared" si="396"/>
        <v>2019</v>
      </c>
      <c r="B6265" s="2" t="str">
        <f t="shared" si="397"/>
        <v>Jan</v>
      </c>
      <c r="C6265" s="2">
        <f t="shared" si="398"/>
        <v>2</v>
      </c>
      <c r="D6265" s="2" t="str">
        <f t="shared" si="399"/>
        <v>Wed</v>
      </c>
      <c r="E6265" s="34">
        <v>43474</v>
      </c>
      <c r="F6265" s="30">
        <v>49989</v>
      </c>
      <c r="G6265" s="2" t="s">
        <v>236</v>
      </c>
      <c r="H6265" s="30" t="s">
        <v>2942</v>
      </c>
      <c r="I6265" s="2">
        <v>4</v>
      </c>
      <c r="J6265" s="30" t="s">
        <v>1864</v>
      </c>
      <c r="K6265" s="2" t="s">
        <v>1247</v>
      </c>
      <c r="L6265" s="30">
        <v>6631</v>
      </c>
      <c r="M6265" s="2">
        <v>16</v>
      </c>
      <c r="N6265" s="2">
        <v>1</v>
      </c>
      <c r="O6265" s="31">
        <v>0.12070601851851852</v>
      </c>
    </row>
    <row r="6266" spans="1:15" x14ac:dyDescent="0.25">
      <c r="A6266" s="2">
        <f t="shared" si="396"/>
        <v>2019</v>
      </c>
      <c r="B6266" s="2" t="str">
        <f t="shared" si="397"/>
        <v>Jan</v>
      </c>
      <c r="C6266" s="2">
        <f t="shared" si="398"/>
        <v>2</v>
      </c>
      <c r="D6266" s="2" t="str">
        <f t="shared" si="399"/>
        <v>Wed</v>
      </c>
      <c r="E6266" s="34">
        <v>43474</v>
      </c>
      <c r="F6266" s="30">
        <v>49989</v>
      </c>
      <c r="G6266" s="2" t="s">
        <v>236</v>
      </c>
      <c r="H6266" s="30" t="s">
        <v>2942</v>
      </c>
      <c r="I6266" s="2">
        <v>4</v>
      </c>
      <c r="J6266" s="30" t="s">
        <v>2014</v>
      </c>
      <c r="K6266" s="2" t="s">
        <v>1257</v>
      </c>
      <c r="L6266" s="30">
        <v>6631</v>
      </c>
      <c r="M6266" s="2">
        <v>16</v>
      </c>
      <c r="N6266" s="2">
        <v>1</v>
      </c>
      <c r="O6266" s="31">
        <v>3.1226851851851853E-2</v>
      </c>
    </row>
    <row r="6267" spans="1:15" x14ac:dyDescent="0.25">
      <c r="A6267" s="2">
        <f t="shared" si="396"/>
        <v>2019</v>
      </c>
      <c r="B6267" s="2" t="str">
        <f t="shared" si="397"/>
        <v>Jan</v>
      </c>
      <c r="C6267" s="2">
        <f t="shared" si="398"/>
        <v>2</v>
      </c>
      <c r="D6267" s="2" t="str">
        <f t="shared" si="399"/>
        <v>Wed</v>
      </c>
      <c r="E6267" s="34">
        <v>43474</v>
      </c>
      <c r="F6267" s="30">
        <v>50209</v>
      </c>
      <c r="G6267" s="2" t="s">
        <v>885</v>
      </c>
      <c r="H6267" s="30" t="s">
        <v>2943</v>
      </c>
      <c r="I6267" s="2">
        <v>8</v>
      </c>
      <c r="J6267" s="30" t="s">
        <v>1293</v>
      </c>
      <c r="K6267" s="2" t="s">
        <v>1247</v>
      </c>
      <c r="L6267" s="30">
        <v>2610</v>
      </c>
      <c r="M6267" s="2">
        <v>45</v>
      </c>
      <c r="N6267" s="2">
        <v>2</v>
      </c>
      <c r="O6267" s="31">
        <v>9.4537037037037031E-2</v>
      </c>
    </row>
    <row r="6268" spans="1:15" x14ac:dyDescent="0.25">
      <c r="A6268" s="2">
        <f t="shared" si="396"/>
        <v>2019</v>
      </c>
      <c r="B6268" s="2" t="str">
        <f t="shared" si="397"/>
        <v>Jan</v>
      </c>
      <c r="C6268" s="2">
        <f t="shared" si="398"/>
        <v>2</v>
      </c>
      <c r="D6268" s="2" t="str">
        <f t="shared" si="399"/>
        <v>Wed</v>
      </c>
      <c r="E6268" s="34">
        <v>43474</v>
      </c>
      <c r="F6268" s="30">
        <v>50209</v>
      </c>
      <c r="G6268" s="2" t="s">
        <v>885</v>
      </c>
      <c r="H6268" s="30" t="s">
        <v>2943</v>
      </c>
      <c r="I6268" s="2">
        <v>8</v>
      </c>
      <c r="J6268" s="30" t="s">
        <v>1876</v>
      </c>
      <c r="K6268" s="2" t="s">
        <v>1264</v>
      </c>
      <c r="L6268" s="30">
        <v>2610</v>
      </c>
      <c r="M6268" s="2">
        <v>45</v>
      </c>
      <c r="N6268" s="2">
        <v>2</v>
      </c>
      <c r="O6268" s="31">
        <v>9.4942129629629626E-2</v>
      </c>
    </row>
    <row r="6269" spans="1:15" x14ac:dyDescent="0.25">
      <c r="A6269" s="2">
        <f t="shared" si="396"/>
        <v>2019</v>
      </c>
      <c r="B6269" s="2" t="str">
        <f t="shared" si="397"/>
        <v>Jan</v>
      </c>
      <c r="C6269" s="2">
        <f t="shared" si="398"/>
        <v>2</v>
      </c>
      <c r="D6269" s="2" t="str">
        <f t="shared" si="399"/>
        <v>Wed</v>
      </c>
      <c r="E6269" s="34">
        <v>43474</v>
      </c>
      <c r="F6269" s="30">
        <v>50209</v>
      </c>
      <c r="G6269" s="2" t="s">
        <v>885</v>
      </c>
      <c r="H6269" s="30" t="s">
        <v>2943</v>
      </c>
      <c r="I6269" s="2">
        <v>8</v>
      </c>
      <c r="J6269" s="30" t="s">
        <v>2014</v>
      </c>
      <c r="K6269" s="2" t="s">
        <v>1257</v>
      </c>
      <c r="L6269" s="30">
        <v>2610</v>
      </c>
      <c r="M6269" s="2">
        <v>45</v>
      </c>
      <c r="N6269" s="2">
        <v>2</v>
      </c>
      <c r="O6269" s="31">
        <v>1.273148148148148E-4</v>
      </c>
    </row>
    <row r="6270" spans="1:15" x14ac:dyDescent="0.25">
      <c r="A6270" s="2">
        <f t="shared" si="396"/>
        <v>2019</v>
      </c>
      <c r="B6270" s="2" t="str">
        <f t="shared" si="397"/>
        <v>Jan</v>
      </c>
      <c r="C6270" s="2">
        <f t="shared" si="398"/>
        <v>2</v>
      </c>
      <c r="D6270" s="2" t="str">
        <f t="shared" si="399"/>
        <v>Wed</v>
      </c>
      <c r="E6270" s="34">
        <v>43474</v>
      </c>
      <c r="F6270" s="30">
        <v>50209</v>
      </c>
      <c r="G6270" s="2" t="s">
        <v>885</v>
      </c>
      <c r="H6270" s="30" t="s">
        <v>2943</v>
      </c>
      <c r="I6270" s="2">
        <v>8</v>
      </c>
      <c r="J6270" s="30" t="s">
        <v>3213</v>
      </c>
      <c r="K6270" s="2" t="s">
        <v>1247</v>
      </c>
      <c r="L6270" s="30">
        <v>2610</v>
      </c>
      <c r="M6270" s="2">
        <v>45</v>
      </c>
      <c r="N6270" s="2">
        <v>2</v>
      </c>
      <c r="O6270" s="31">
        <v>9.4745370370370383E-2</v>
      </c>
    </row>
    <row r="6271" spans="1:15" x14ac:dyDescent="0.25">
      <c r="A6271" s="2">
        <f t="shared" si="396"/>
        <v>2019</v>
      </c>
      <c r="B6271" s="2" t="str">
        <f t="shared" si="397"/>
        <v>Jan</v>
      </c>
      <c r="C6271" s="2">
        <f t="shared" si="398"/>
        <v>2</v>
      </c>
      <c r="D6271" s="2" t="str">
        <f t="shared" si="399"/>
        <v>Wed</v>
      </c>
      <c r="E6271" s="34">
        <v>43474</v>
      </c>
      <c r="F6271" s="30">
        <v>50209</v>
      </c>
      <c r="G6271" s="2" t="s">
        <v>885</v>
      </c>
      <c r="H6271" s="30" t="s">
        <v>2943</v>
      </c>
      <c r="I6271" s="2">
        <v>8</v>
      </c>
      <c r="J6271" s="30" t="s">
        <v>3336</v>
      </c>
      <c r="K6271" s="2" t="s">
        <v>1282</v>
      </c>
      <c r="L6271" s="30">
        <v>2610</v>
      </c>
      <c r="M6271" s="2">
        <v>45</v>
      </c>
      <c r="N6271" s="2">
        <v>2</v>
      </c>
      <c r="O6271" s="31">
        <v>9.3599537037037037E-2</v>
      </c>
    </row>
    <row r="6272" spans="1:15" x14ac:dyDescent="0.25">
      <c r="A6272" s="2">
        <f t="shared" si="396"/>
        <v>2019</v>
      </c>
      <c r="B6272" s="2" t="str">
        <f t="shared" si="397"/>
        <v>Jan</v>
      </c>
      <c r="C6272" s="2">
        <f t="shared" si="398"/>
        <v>2</v>
      </c>
      <c r="D6272" s="2" t="str">
        <f t="shared" si="399"/>
        <v>Wed</v>
      </c>
      <c r="E6272" s="34">
        <v>43474</v>
      </c>
      <c r="F6272" s="30">
        <v>53579</v>
      </c>
      <c r="G6272" s="2" t="s">
        <v>2433</v>
      </c>
      <c r="H6272" s="30" t="s">
        <v>2944</v>
      </c>
      <c r="I6272" s="2">
        <v>1</v>
      </c>
      <c r="J6272" s="30" t="s">
        <v>1294</v>
      </c>
      <c r="K6272" s="2" t="s">
        <v>1280</v>
      </c>
      <c r="L6272" s="30">
        <v>31</v>
      </c>
      <c r="M6272" s="2">
        <v>7</v>
      </c>
      <c r="N6272" s="2">
        <v>1</v>
      </c>
      <c r="O6272" s="31">
        <v>4.4861111111111109E-2</v>
      </c>
    </row>
    <row r="6273" spans="1:15" x14ac:dyDescent="0.25">
      <c r="A6273" s="2">
        <f t="shared" si="396"/>
        <v>2019</v>
      </c>
      <c r="B6273" s="2" t="str">
        <f t="shared" si="397"/>
        <v>Jan</v>
      </c>
      <c r="C6273" s="2">
        <f t="shared" si="398"/>
        <v>2</v>
      </c>
      <c r="D6273" s="2" t="str">
        <f t="shared" si="399"/>
        <v>Wed</v>
      </c>
      <c r="E6273" s="34">
        <v>43474</v>
      </c>
      <c r="F6273" s="30">
        <v>53291</v>
      </c>
      <c r="G6273" s="2" t="s">
        <v>1068</v>
      </c>
      <c r="H6273" s="30" t="s">
        <v>2945</v>
      </c>
      <c r="I6273" s="2">
        <v>21</v>
      </c>
      <c r="J6273" s="30" t="s">
        <v>1294</v>
      </c>
      <c r="K6273" s="2" t="s">
        <v>1257</v>
      </c>
      <c r="L6273" s="30">
        <v>3293</v>
      </c>
      <c r="M6273" s="2">
        <v>48</v>
      </c>
      <c r="N6273" s="2">
        <v>8</v>
      </c>
      <c r="O6273" s="31">
        <v>8.189814814814815E-2</v>
      </c>
    </row>
    <row r="6274" spans="1:15" x14ac:dyDescent="0.25">
      <c r="A6274" s="2">
        <f t="shared" si="396"/>
        <v>2019</v>
      </c>
      <c r="B6274" s="2" t="str">
        <f t="shared" si="397"/>
        <v>Jan</v>
      </c>
      <c r="C6274" s="2">
        <f t="shared" si="398"/>
        <v>2</v>
      </c>
      <c r="D6274" s="2" t="str">
        <f t="shared" si="399"/>
        <v>Wed</v>
      </c>
      <c r="E6274" s="34">
        <v>43474</v>
      </c>
      <c r="F6274" s="30">
        <v>53291</v>
      </c>
      <c r="G6274" s="2" t="s">
        <v>1068</v>
      </c>
      <c r="H6274" s="30" t="s">
        <v>2945</v>
      </c>
      <c r="I6274" s="2">
        <v>21</v>
      </c>
      <c r="J6274" s="30" t="s">
        <v>1293</v>
      </c>
      <c r="K6274" s="2" t="s">
        <v>1429</v>
      </c>
      <c r="L6274" s="30">
        <v>3293</v>
      </c>
      <c r="M6274" s="2">
        <v>48</v>
      </c>
      <c r="N6274" s="2">
        <v>8</v>
      </c>
      <c r="O6274" s="31">
        <v>0.11224537037037037</v>
      </c>
    </row>
    <row r="6275" spans="1:15" x14ac:dyDescent="0.25">
      <c r="A6275" s="2">
        <f t="shared" si="396"/>
        <v>2019</v>
      </c>
      <c r="B6275" s="2" t="str">
        <f t="shared" si="397"/>
        <v>Jan</v>
      </c>
      <c r="C6275" s="2">
        <f t="shared" si="398"/>
        <v>2</v>
      </c>
      <c r="D6275" s="2" t="str">
        <f t="shared" si="399"/>
        <v>Wed</v>
      </c>
      <c r="E6275" s="34">
        <v>43474</v>
      </c>
      <c r="F6275" s="30">
        <v>53291</v>
      </c>
      <c r="G6275" s="2" t="s">
        <v>1068</v>
      </c>
      <c r="H6275" s="30" t="s">
        <v>2945</v>
      </c>
      <c r="I6275" s="2">
        <v>21</v>
      </c>
      <c r="J6275" s="30" t="s">
        <v>1265</v>
      </c>
      <c r="K6275" s="2" t="s">
        <v>1429</v>
      </c>
      <c r="L6275" s="30">
        <v>3293</v>
      </c>
      <c r="M6275" s="2">
        <v>48</v>
      </c>
      <c r="N6275" s="2">
        <v>8</v>
      </c>
      <c r="O6275" s="31">
        <v>8.1909722222222217E-2</v>
      </c>
    </row>
    <row r="6276" spans="1:15" x14ac:dyDescent="0.25">
      <c r="A6276" s="2">
        <f t="shared" si="396"/>
        <v>2019</v>
      </c>
      <c r="B6276" s="2" t="str">
        <f t="shared" si="397"/>
        <v>Jan</v>
      </c>
      <c r="C6276" s="2">
        <f t="shared" si="398"/>
        <v>2</v>
      </c>
      <c r="D6276" s="2" t="str">
        <f t="shared" si="399"/>
        <v>Wed</v>
      </c>
      <c r="E6276" s="34">
        <v>43474</v>
      </c>
      <c r="F6276" s="30">
        <v>53291</v>
      </c>
      <c r="G6276" s="2" t="s">
        <v>1068</v>
      </c>
      <c r="H6276" s="30" t="s">
        <v>2945</v>
      </c>
      <c r="I6276" s="2">
        <v>21</v>
      </c>
      <c r="J6276" s="30" t="s">
        <v>1298</v>
      </c>
      <c r="K6276" s="2" t="s">
        <v>1429</v>
      </c>
      <c r="L6276" s="30">
        <v>3293</v>
      </c>
      <c r="M6276" s="2">
        <v>48</v>
      </c>
      <c r="N6276" s="2">
        <v>8</v>
      </c>
      <c r="O6276" s="31">
        <v>8.1944444444444445E-2</v>
      </c>
    </row>
    <row r="6277" spans="1:15" x14ac:dyDescent="0.25">
      <c r="A6277" s="2">
        <f t="shared" si="396"/>
        <v>2019</v>
      </c>
      <c r="B6277" s="2" t="str">
        <f t="shared" si="397"/>
        <v>Jan</v>
      </c>
      <c r="C6277" s="2">
        <f t="shared" si="398"/>
        <v>2</v>
      </c>
      <c r="D6277" s="2" t="str">
        <f t="shared" si="399"/>
        <v>Wed</v>
      </c>
      <c r="E6277" s="34">
        <v>43474</v>
      </c>
      <c r="F6277" s="30">
        <v>53291</v>
      </c>
      <c r="G6277" s="2" t="s">
        <v>1068</v>
      </c>
      <c r="H6277" s="30" t="s">
        <v>2945</v>
      </c>
      <c r="I6277" s="2">
        <v>21</v>
      </c>
      <c r="J6277" s="30" t="s">
        <v>1690</v>
      </c>
      <c r="K6277" s="2" t="s">
        <v>1429</v>
      </c>
      <c r="L6277" s="30">
        <v>3293</v>
      </c>
      <c r="M6277" s="2">
        <v>48</v>
      </c>
      <c r="N6277" s="2">
        <v>8</v>
      </c>
      <c r="O6277" s="31">
        <v>8.1921296296296298E-2</v>
      </c>
    </row>
    <row r="6278" spans="1:15" x14ac:dyDescent="0.25">
      <c r="A6278" s="2">
        <f t="shared" si="396"/>
        <v>2019</v>
      </c>
      <c r="B6278" s="2" t="str">
        <f t="shared" si="397"/>
        <v>Jan</v>
      </c>
      <c r="C6278" s="2">
        <f t="shared" si="398"/>
        <v>2</v>
      </c>
      <c r="D6278" s="2" t="str">
        <f t="shared" si="399"/>
        <v>Wed</v>
      </c>
      <c r="E6278" s="34">
        <v>43474</v>
      </c>
      <c r="F6278" s="30">
        <v>53291</v>
      </c>
      <c r="G6278" s="2" t="s">
        <v>1068</v>
      </c>
      <c r="H6278" s="30" t="s">
        <v>2945</v>
      </c>
      <c r="I6278" s="2">
        <v>21</v>
      </c>
      <c r="J6278" s="30" t="s">
        <v>1877</v>
      </c>
      <c r="K6278" s="2" t="s">
        <v>1264</v>
      </c>
      <c r="L6278" s="30">
        <v>3293</v>
      </c>
      <c r="M6278" s="2">
        <v>48</v>
      </c>
      <c r="N6278" s="2">
        <v>8</v>
      </c>
      <c r="O6278" s="31">
        <v>8.2013888888888886E-2</v>
      </c>
    </row>
    <row r="6279" spans="1:15" x14ac:dyDescent="0.25">
      <c r="A6279" s="2">
        <f t="shared" si="396"/>
        <v>2019</v>
      </c>
      <c r="B6279" s="2" t="str">
        <f t="shared" si="397"/>
        <v>Jan</v>
      </c>
      <c r="C6279" s="2">
        <f t="shared" si="398"/>
        <v>2</v>
      </c>
      <c r="D6279" s="2" t="str">
        <f t="shared" si="399"/>
        <v>Wed</v>
      </c>
      <c r="E6279" s="34">
        <v>43474</v>
      </c>
      <c r="F6279" s="30">
        <v>53291</v>
      </c>
      <c r="G6279" s="2" t="s">
        <v>1068</v>
      </c>
      <c r="H6279" s="30" t="s">
        <v>2945</v>
      </c>
      <c r="I6279" s="2">
        <v>21</v>
      </c>
      <c r="J6279" s="30" t="s">
        <v>1864</v>
      </c>
      <c r="K6279" s="2" t="s">
        <v>1429</v>
      </c>
      <c r="L6279" s="30">
        <v>3293</v>
      </c>
      <c r="M6279" s="2">
        <v>48</v>
      </c>
      <c r="N6279" s="2">
        <v>8</v>
      </c>
      <c r="O6279" s="31">
        <v>8.1921296296296298E-2</v>
      </c>
    </row>
    <row r="6280" spans="1:15" x14ac:dyDescent="0.25">
      <c r="A6280" s="2">
        <f t="shared" si="396"/>
        <v>2019</v>
      </c>
      <c r="B6280" s="2" t="str">
        <f t="shared" si="397"/>
        <v>Jan</v>
      </c>
      <c r="C6280" s="2">
        <f t="shared" si="398"/>
        <v>2</v>
      </c>
      <c r="D6280" s="2" t="str">
        <f t="shared" si="399"/>
        <v>Wed</v>
      </c>
      <c r="E6280" s="34">
        <v>43474</v>
      </c>
      <c r="F6280" s="30">
        <v>53291</v>
      </c>
      <c r="G6280" s="2" t="s">
        <v>1068</v>
      </c>
      <c r="H6280" s="30" t="s">
        <v>2945</v>
      </c>
      <c r="I6280" s="2">
        <v>21</v>
      </c>
      <c r="J6280" s="30" t="s">
        <v>1966</v>
      </c>
      <c r="K6280" s="2" t="s">
        <v>1264</v>
      </c>
      <c r="L6280" s="30">
        <v>3293</v>
      </c>
      <c r="M6280" s="2">
        <v>48</v>
      </c>
      <c r="N6280" s="2">
        <v>8</v>
      </c>
      <c r="O6280" s="31">
        <v>8.188657407407407E-2</v>
      </c>
    </row>
    <row r="6281" spans="1:15" x14ac:dyDescent="0.25">
      <c r="A6281" s="2">
        <f t="shared" si="396"/>
        <v>2019</v>
      </c>
      <c r="B6281" s="2" t="str">
        <f t="shared" si="397"/>
        <v>Jan</v>
      </c>
      <c r="C6281" s="2">
        <f t="shared" si="398"/>
        <v>2</v>
      </c>
      <c r="D6281" s="2" t="str">
        <f t="shared" si="399"/>
        <v>Wed</v>
      </c>
      <c r="E6281" s="34">
        <v>43474</v>
      </c>
      <c r="F6281" s="30">
        <v>53291</v>
      </c>
      <c r="G6281" s="2" t="s">
        <v>1068</v>
      </c>
      <c r="H6281" s="30" t="s">
        <v>2945</v>
      </c>
      <c r="I6281" s="2">
        <v>21</v>
      </c>
      <c r="J6281" s="30" t="s">
        <v>2471</v>
      </c>
      <c r="K6281" s="2" t="s">
        <v>1264</v>
      </c>
      <c r="L6281" s="30">
        <v>3293</v>
      </c>
      <c r="M6281" s="2">
        <v>48</v>
      </c>
      <c r="N6281" s="2">
        <v>8</v>
      </c>
      <c r="O6281" s="31">
        <v>0.11224537037037037</v>
      </c>
    </row>
    <row r="6282" spans="1:15" x14ac:dyDescent="0.25">
      <c r="A6282" s="2">
        <f t="shared" si="396"/>
        <v>2019</v>
      </c>
      <c r="B6282" s="2" t="str">
        <f t="shared" si="397"/>
        <v>Jan</v>
      </c>
      <c r="C6282" s="2">
        <f t="shared" si="398"/>
        <v>2</v>
      </c>
      <c r="D6282" s="2" t="str">
        <f t="shared" si="399"/>
        <v>Wed</v>
      </c>
      <c r="E6282" s="34">
        <v>43474</v>
      </c>
      <c r="F6282" s="30">
        <v>53291</v>
      </c>
      <c r="G6282" s="2" t="s">
        <v>1068</v>
      </c>
      <c r="H6282" s="30" t="s">
        <v>2945</v>
      </c>
      <c r="I6282" s="2">
        <v>21</v>
      </c>
      <c r="J6282" s="30" t="s">
        <v>3337</v>
      </c>
      <c r="K6282" s="2" t="s">
        <v>1429</v>
      </c>
      <c r="L6282" s="30">
        <v>3293</v>
      </c>
      <c r="M6282" s="2">
        <v>48</v>
      </c>
      <c r="N6282" s="2">
        <v>8</v>
      </c>
      <c r="O6282" s="31">
        <v>0.11224537037037037</v>
      </c>
    </row>
    <row r="6283" spans="1:15" x14ac:dyDescent="0.25">
      <c r="A6283" s="2">
        <f t="shared" si="396"/>
        <v>2019</v>
      </c>
      <c r="B6283" s="2" t="str">
        <f t="shared" si="397"/>
        <v>Jan</v>
      </c>
      <c r="C6283" s="2">
        <f t="shared" si="398"/>
        <v>2</v>
      </c>
      <c r="D6283" s="2" t="str">
        <f t="shared" si="399"/>
        <v>Wed</v>
      </c>
      <c r="E6283" s="34">
        <v>43474</v>
      </c>
      <c r="F6283" s="30">
        <v>53291</v>
      </c>
      <c r="G6283" s="2" t="s">
        <v>1068</v>
      </c>
      <c r="H6283" s="30" t="s">
        <v>2945</v>
      </c>
      <c r="I6283" s="2">
        <v>21</v>
      </c>
      <c r="J6283" s="30" t="s">
        <v>3338</v>
      </c>
      <c r="K6283" s="2" t="s">
        <v>1429</v>
      </c>
      <c r="L6283" s="30">
        <v>3293</v>
      </c>
      <c r="M6283" s="2">
        <v>48</v>
      </c>
      <c r="N6283" s="2">
        <v>8</v>
      </c>
      <c r="O6283" s="31">
        <v>8.1874999999999989E-2</v>
      </c>
    </row>
    <row r="6284" spans="1:15" x14ac:dyDescent="0.25">
      <c r="A6284" s="2">
        <f t="shared" si="396"/>
        <v>2019</v>
      </c>
      <c r="B6284" s="2" t="str">
        <f t="shared" si="397"/>
        <v>Jan</v>
      </c>
      <c r="C6284" s="2">
        <f t="shared" si="398"/>
        <v>2</v>
      </c>
      <c r="D6284" s="2" t="str">
        <f t="shared" si="399"/>
        <v>Wed</v>
      </c>
      <c r="E6284" s="34">
        <v>43474</v>
      </c>
      <c r="F6284" s="30">
        <v>50303</v>
      </c>
      <c r="G6284" s="2" t="s">
        <v>1750</v>
      </c>
      <c r="H6284" s="30" t="s">
        <v>2946</v>
      </c>
      <c r="I6284" s="2">
        <v>8</v>
      </c>
      <c r="J6284" s="30" t="s">
        <v>1914</v>
      </c>
      <c r="K6284" s="2" t="s">
        <v>1429</v>
      </c>
      <c r="L6284" s="30">
        <v>1149</v>
      </c>
      <c r="M6284" s="2">
        <v>60</v>
      </c>
      <c r="N6284" s="2">
        <v>6</v>
      </c>
      <c r="O6284" s="31">
        <v>5.2384259259259262E-2</v>
      </c>
    </row>
    <row r="6285" spans="1:15" x14ac:dyDescent="0.25">
      <c r="A6285" s="2">
        <f t="shared" si="396"/>
        <v>2019</v>
      </c>
      <c r="B6285" s="2" t="str">
        <f t="shared" si="397"/>
        <v>Jan</v>
      </c>
      <c r="C6285" s="2">
        <f t="shared" si="398"/>
        <v>2</v>
      </c>
      <c r="D6285" s="2" t="str">
        <f t="shared" si="399"/>
        <v>Wed</v>
      </c>
      <c r="E6285" s="34">
        <v>43474</v>
      </c>
      <c r="F6285" s="30">
        <v>50303</v>
      </c>
      <c r="G6285" s="2" t="s">
        <v>1750</v>
      </c>
      <c r="H6285" s="30" t="s">
        <v>2946</v>
      </c>
      <c r="I6285" s="2">
        <v>8</v>
      </c>
      <c r="J6285" s="30" t="s">
        <v>1976</v>
      </c>
      <c r="K6285" s="2" t="s">
        <v>1429</v>
      </c>
      <c r="L6285" s="30">
        <v>1149</v>
      </c>
      <c r="M6285" s="2">
        <v>60</v>
      </c>
      <c r="N6285" s="2">
        <v>6</v>
      </c>
      <c r="O6285" s="31">
        <v>5.2395833333333336E-2</v>
      </c>
    </row>
    <row r="6286" spans="1:15" x14ac:dyDescent="0.25">
      <c r="A6286" s="2">
        <f t="shared" si="396"/>
        <v>2019</v>
      </c>
      <c r="B6286" s="2" t="str">
        <f t="shared" si="397"/>
        <v>Jan</v>
      </c>
      <c r="C6286" s="2">
        <f t="shared" si="398"/>
        <v>2</v>
      </c>
      <c r="D6286" s="2" t="str">
        <f t="shared" si="399"/>
        <v>Wed</v>
      </c>
      <c r="E6286" s="34">
        <v>43474</v>
      </c>
      <c r="F6286" s="30">
        <v>50303</v>
      </c>
      <c r="G6286" s="2" t="s">
        <v>1750</v>
      </c>
      <c r="H6286" s="30" t="s">
        <v>2946</v>
      </c>
      <c r="I6286" s="2">
        <v>8</v>
      </c>
      <c r="J6286" s="30" t="s">
        <v>1977</v>
      </c>
      <c r="K6286" s="2" t="s">
        <v>1429</v>
      </c>
      <c r="L6286" s="30">
        <v>1149</v>
      </c>
      <c r="M6286" s="2">
        <v>60</v>
      </c>
      <c r="N6286" s="2">
        <v>6</v>
      </c>
      <c r="O6286" s="31">
        <v>5.2384259259259262E-2</v>
      </c>
    </row>
    <row r="6287" spans="1:15" x14ac:dyDescent="0.25">
      <c r="A6287" s="2">
        <f t="shared" si="396"/>
        <v>2019</v>
      </c>
      <c r="B6287" s="2" t="str">
        <f t="shared" si="397"/>
        <v>Jan</v>
      </c>
      <c r="C6287" s="2">
        <f t="shared" si="398"/>
        <v>2</v>
      </c>
      <c r="D6287" s="2" t="str">
        <f t="shared" si="399"/>
        <v>Wed</v>
      </c>
      <c r="E6287" s="34">
        <v>43474</v>
      </c>
      <c r="F6287" s="30">
        <v>50303</v>
      </c>
      <c r="G6287" s="2" t="s">
        <v>1750</v>
      </c>
      <c r="H6287" s="30" t="s">
        <v>2946</v>
      </c>
      <c r="I6287" s="2">
        <v>8</v>
      </c>
      <c r="J6287" s="30" t="s">
        <v>2441</v>
      </c>
      <c r="K6287" s="2" t="s">
        <v>1429</v>
      </c>
      <c r="L6287" s="30">
        <v>1149</v>
      </c>
      <c r="M6287" s="2">
        <v>60</v>
      </c>
      <c r="N6287" s="2">
        <v>6</v>
      </c>
      <c r="O6287" s="31">
        <v>5.2418981481481476E-2</v>
      </c>
    </row>
    <row r="6288" spans="1:15" x14ac:dyDescent="0.25">
      <c r="A6288" s="2">
        <f t="shared" si="396"/>
        <v>2019</v>
      </c>
      <c r="B6288" s="2" t="str">
        <f t="shared" si="397"/>
        <v>Jan</v>
      </c>
      <c r="C6288" s="2">
        <f t="shared" si="398"/>
        <v>2</v>
      </c>
      <c r="D6288" s="2" t="str">
        <f t="shared" si="399"/>
        <v>Wed</v>
      </c>
      <c r="E6288" s="34">
        <v>43474</v>
      </c>
      <c r="F6288" s="30">
        <v>50303</v>
      </c>
      <c r="G6288" s="2" t="s">
        <v>1750</v>
      </c>
      <c r="H6288" s="30" t="s">
        <v>2946</v>
      </c>
      <c r="I6288" s="2">
        <v>8</v>
      </c>
      <c r="J6288" s="30" t="s">
        <v>2445</v>
      </c>
      <c r="K6288" s="2" t="s">
        <v>1429</v>
      </c>
      <c r="L6288" s="30">
        <v>1149</v>
      </c>
      <c r="M6288" s="2">
        <v>60</v>
      </c>
      <c r="N6288" s="2">
        <v>6</v>
      </c>
      <c r="O6288" s="31">
        <v>5.2418981481481476E-2</v>
      </c>
    </row>
    <row r="6289" spans="1:15" x14ac:dyDescent="0.25">
      <c r="A6289" s="2">
        <f t="shared" si="396"/>
        <v>2019</v>
      </c>
      <c r="B6289" s="2" t="str">
        <f t="shared" si="397"/>
        <v>Jan</v>
      </c>
      <c r="C6289" s="2">
        <f t="shared" si="398"/>
        <v>2</v>
      </c>
      <c r="D6289" s="2" t="str">
        <f t="shared" si="399"/>
        <v>Wed</v>
      </c>
      <c r="E6289" s="34">
        <v>43474</v>
      </c>
      <c r="F6289" s="30">
        <v>50303</v>
      </c>
      <c r="G6289" s="2" t="s">
        <v>1750</v>
      </c>
      <c r="H6289" s="30" t="s">
        <v>2946</v>
      </c>
      <c r="I6289" s="2">
        <v>8</v>
      </c>
      <c r="J6289" s="30" t="s">
        <v>2447</v>
      </c>
      <c r="K6289" s="2" t="s">
        <v>1429</v>
      </c>
      <c r="L6289" s="30">
        <v>1149</v>
      </c>
      <c r="M6289" s="2">
        <v>60</v>
      </c>
      <c r="N6289" s="2">
        <v>6</v>
      </c>
      <c r="O6289" s="31">
        <v>5.2418981481481476E-2</v>
      </c>
    </row>
    <row r="6290" spans="1:15" x14ac:dyDescent="0.25">
      <c r="A6290" s="2">
        <f t="shared" si="396"/>
        <v>2019</v>
      </c>
      <c r="B6290" s="2" t="str">
        <f t="shared" si="397"/>
        <v>Jan</v>
      </c>
      <c r="C6290" s="2">
        <f t="shared" si="398"/>
        <v>2</v>
      </c>
      <c r="D6290" s="2" t="str">
        <f t="shared" si="399"/>
        <v>Wed</v>
      </c>
      <c r="E6290" s="34">
        <v>43474</v>
      </c>
      <c r="F6290" s="30">
        <v>50303</v>
      </c>
      <c r="G6290" s="2" t="s">
        <v>1750</v>
      </c>
      <c r="H6290" s="30" t="s">
        <v>2946</v>
      </c>
      <c r="I6290" s="2">
        <v>8</v>
      </c>
      <c r="J6290" s="30" t="s">
        <v>2448</v>
      </c>
      <c r="K6290" s="2" t="s">
        <v>1264</v>
      </c>
      <c r="L6290" s="30">
        <v>1149</v>
      </c>
      <c r="M6290" s="2">
        <v>60</v>
      </c>
      <c r="N6290" s="2">
        <v>6</v>
      </c>
      <c r="O6290" s="31">
        <v>5.2384259259259262E-2</v>
      </c>
    </row>
    <row r="6291" spans="1:15" x14ac:dyDescent="0.25">
      <c r="A6291" s="2">
        <f t="shared" si="396"/>
        <v>2019</v>
      </c>
      <c r="B6291" s="2" t="str">
        <f t="shared" si="397"/>
        <v>Jan</v>
      </c>
      <c r="C6291" s="2">
        <f t="shared" si="398"/>
        <v>2</v>
      </c>
      <c r="D6291" s="2" t="str">
        <f t="shared" si="399"/>
        <v>Wed</v>
      </c>
      <c r="E6291" s="34">
        <v>43474</v>
      </c>
      <c r="F6291" s="30">
        <v>50303</v>
      </c>
      <c r="G6291" s="2" t="s">
        <v>1750</v>
      </c>
      <c r="H6291" s="30" t="s">
        <v>2946</v>
      </c>
      <c r="I6291" s="2">
        <v>8</v>
      </c>
      <c r="J6291" s="30" t="s">
        <v>2484</v>
      </c>
      <c r="K6291" s="2" t="s">
        <v>1429</v>
      </c>
      <c r="L6291" s="30">
        <v>1149</v>
      </c>
      <c r="M6291" s="2">
        <v>60</v>
      </c>
      <c r="N6291" s="2">
        <v>6</v>
      </c>
      <c r="O6291" s="31">
        <v>5.2407407407407403E-2</v>
      </c>
    </row>
    <row r="6292" spans="1:15" x14ac:dyDescent="0.25">
      <c r="A6292" s="2">
        <f t="shared" si="396"/>
        <v>2019</v>
      </c>
      <c r="B6292" s="2" t="str">
        <f t="shared" si="397"/>
        <v>Jan</v>
      </c>
      <c r="C6292" s="2">
        <f t="shared" si="398"/>
        <v>2</v>
      </c>
      <c r="D6292" s="2" t="str">
        <f t="shared" si="399"/>
        <v>Wed</v>
      </c>
      <c r="E6292" s="34">
        <v>43474</v>
      </c>
      <c r="F6292" s="30">
        <v>50303</v>
      </c>
      <c r="G6292" s="2" t="s">
        <v>1750</v>
      </c>
      <c r="H6292" s="30" t="s">
        <v>2946</v>
      </c>
      <c r="I6292" s="2">
        <v>8</v>
      </c>
      <c r="J6292" s="30" t="s">
        <v>2559</v>
      </c>
      <c r="K6292" s="2" t="s">
        <v>1429</v>
      </c>
      <c r="L6292" s="30">
        <v>1149</v>
      </c>
      <c r="M6292" s="2">
        <v>60</v>
      </c>
      <c r="N6292" s="2">
        <v>6</v>
      </c>
      <c r="O6292" s="31">
        <v>5.2395833333333336E-2</v>
      </c>
    </row>
    <row r="6293" spans="1:15" x14ac:dyDescent="0.25">
      <c r="A6293" s="2">
        <f t="shared" si="396"/>
        <v>2019</v>
      </c>
      <c r="B6293" s="2" t="str">
        <f t="shared" si="397"/>
        <v>Jan</v>
      </c>
      <c r="C6293" s="2">
        <f t="shared" si="398"/>
        <v>2</v>
      </c>
      <c r="D6293" s="2" t="str">
        <f t="shared" si="399"/>
        <v>Wed</v>
      </c>
      <c r="E6293" s="34">
        <v>43474</v>
      </c>
      <c r="F6293" s="30">
        <v>50327</v>
      </c>
      <c r="G6293" s="2" t="s">
        <v>39</v>
      </c>
      <c r="H6293" s="30" t="s">
        <v>2947</v>
      </c>
      <c r="I6293" s="2">
        <v>16</v>
      </c>
      <c r="J6293" s="30" t="s">
        <v>1779</v>
      </c>
      <c r="K6293" s="2" t="s">
        <v>1272</v>
      </c>
      <c r="L6293" s="30">
        <v>4872</v>
      </c>
      <c r="M6293" s="2">
        <v>4</v>
      </c>
      <c r="N6293" s="2">
        <v>57</v>
      </c>
      <c r="O6293" s="31">
        <v>4.2129629629629628E-2</v>
      </c>
    </row>
    <row r="6294" spans="1:15" x14ac:dyDescent="0.25">
      <c r="A6294" s="2">
        <f t="shared" si="396"/>
        <v>2019</v>
      </c>
      <c r="B6294" s="2" t="str">
        <f t="shared" si="397"/>
        <v>Jan</v>
      </c>
      <c r="C6294" s="2">
        <f t="shared" si="398"/>
        <v>2</v>
      </c>
      <c r="D6294" s="2" t="str">
        <f t="shared" si="399"/>
        <v>Wed</v>
      </c>
      <c r="E6294" s="34">
        <v>43474</v>
      </c>
      <c r="F6294" s="30">
        <v>53539</v>
      </c>
      <c r="G6294" s="2" t="s">
        <v>1750</v>
      </c>
      <c r="H6294" s="30" t="s">
        <v>2948</v>
      </c>
      <c r="I6294" s="2">
        <v>1</v>
      </c>
      <c r="J6294" s="30" t="s">
        <v>1914</v>
      </c>
      <c r="K6294" s="2" t="s">
        <v>1429</v>
      </c>
      <c r="L6294" s="30">
        <v>47</v>
      </c>
      <c r="M6294" s="2">
        <v>1</v>
      </c>
      <c r="N6294" s="2">
        <v>2</v>
      </c>
      <c r="O6294" s="31">
        <v>5.1122685185185181E-2</v>
      </c>
    </row>
    <row r="6295" spans="1:15" x14ac:dyDescent="0.25">
      <c r="A6295" s="2">
        <f t="shared" si="396"/>
        <v>2019</v>
      </c>
      <c r="B6295" s="2" t="str">
        <f t="shared" si="397"/>
        <v>Jan</v>
      </c>
      <c r="C6295" s="2">
        <f t="shared" si="398"/>
        <v>2</v>
      </c>
      <c r="D6295" s="2" t="str">
        <f t="shared" si="399"/>
        <v>Wed</v>
      </c>
      <c r="E6295" s="34">
        <v>43474</v>
      </c>
      <c r="F6295" s="30">
        <v>53539</v>
      </c>
      <c r="G6295" s="2" t="s">
        <v>1750</v>
      </c>
      <c r="H6295" s="30" t="s">
        <v>2948</v>
      </c>
      <c r="I6295" s="2">
        <v>1</v>
      </c>
      <c r="J6295" s="30" t="s">
        <v>1976</v>
      </c>
      <c r="K6295" s="2" t="s">
        <v>1429</v>
      </c>
      <c r="L6295" s="30">
        <v>47</v>
      </c>
      <c r="M6295" s="2">
        <v>1</v>
      </c>
      <c r="N6295" s="2">
        <v>2</v>
      </c>
      <c r="O6295" s="31">
        <v>5.1122685185185181E-2</v>
      </c>
    </row>
    <row r="6296" spans="1:15" x14ac:dyDescent="0.25">
      <c r="A6296" s="2">
        <f t="shared" si="396"/>
        <v>2019</v>
      </c>
      <c r="B6296" s="2" t="str">
        <f t="shared" si="397"/>
        <v>Jan</v>
      </c>
      <c r="C6296" s="2">
        <f t="shared" si="398"/>
        <v>2</v>
      </c>
      <c r="D6296" s="2" t="str">
        <f t="shared" si="399"/>
        <v>Wed</v>
      </c>
      <c r="E6296" s="34">
        <v>43474</v>
      </c>
      <c r="F6296" s="30">
        <v>53539</v>
      </c>
      <c r="G6296" s="2" t="s">
        <v>1750</v>
      </c>
      <c r="H6296" s="30" t="s">
        <v>2948</v>
      </c>
      <c r="I6296" s="2">
        <v>1</v>
      </c>
      <c r="J6296" s="30" t="s">
        <v>1977</v>
      </c>
      <c r="K6296" s="2" t="s">
        <v>1429</v>
      </c>
      <c r="L6296" s="30">
        <v>47</v>
      </c>
      <c r="M6296" s="2">
        <v>1</v>
      </c>
      <c r="N6296" s="2">
        <v>2</v>
      </c>
      <c r="O6296" s="31">
        <v>5.1134259259259261E-2</v>
      </c>
    </row>
    <row r="6297" spans="1:15" x14ac:dyDescent="0.25">
      <c r="A6297" s="2">
        <f t="shared" si="396"/>
        <v>2019</v>
      </c>
      <c r="B6297" s="2" t="str">
        <f t="shared" si="397"/>
        <v>Jan</v>
      </c>
      <c r="C6297" s="2">
        <f t="shared" si="398"/>
        <v>2</v>
      </c>
      <c r="D6297" s="2" t="str">
        <f t="shared" si="399"/>
        <v>Wed</v>
      </c>
      <c r="E6297" s="34">
        <v>43474</v>
      </c>
      <c r="F6297" s="30">
        <v>53539</v>
      </c>
      <c r="G6297" s="2" t="s">
        <v>1750</v>
      </c>
      <c r="H6297" s="30" t="s">
        <v>2948</v>
      </c>
      <c r="I6297" s="2">
        <v>1</v>
      </c>
      <c r="J6297" s="30" t="s">
        <v>2441</v>
      </c>
      <c r="K6297" s="2" t="s">
        <v>1429</v>
      </c>
      <c r="L6297" s="30">
        <v>47</v>
      </c>
      <c r="M6297" s="2">
        <v>1</v>
      </c>
      <c r="N6297" s="2">
        <v>2</v>
      </c>
      <c r="O6297" s="31">
        <v>5.1145833333333335E-2</v>
      </c>
    </row>
    <row r="6298" spans="1:15" x14ac:dyDescent="0.25">
      <c r="A6298" s="2">
        <f t="shared" si="396"/>
        <v>2019</v>
      </c>
      <c r="B6298" s="2" t="str">
        <f t="shared" si="397"/>
        <v>Jan</v>
      </c>
      <c r="C6298" s="2">
        <f t="shared" si="398"/>
        <v>2</v>
      </c>
      <c r="D6298" s="2" t="str">
        <f t="shared" si="399"/>
        <v>Wed</v>
      </c>
      <c r="E6298" s="34">
        <v>43474</v>
      </c>
      <c r="F6298" s="30">
        <v>53539</v>
      </c>
      <c r="G6298" s="2" t="s">
        <v>1750</v>
      </c>
      <c r="H6298" s="30" t="s">
        <v>2948</v>
      </c>
      <c r="I6298" s="2">
        <v>1</v>
      </c>
      <c r="J6298" s="30" t="s">
        <v>2445</v>
      </c>
      <c r="K6298" s="2" t="s">
        <v>1429</v>
      </c>
      <c r="L6298" s="30">
        <v>47</v>
      </c>
      <c r="M6298" s="2">
        <v>1</v>
      </c>
      <c r="N6298" s="2">
        <v>2</v>
      </c>
      <c r="O6298" s="31">
        <v>5.1180555555555556E-2</v>
      </c>
    </row>
    <row r="6299" spans="1:15" x14ac:dyDescent="0.25">
      <c r="A6299" s="2">
        <f t="shared" si="396"/>
        <v>2019</v>
      </c>
      <c r="B6299" s="2" t="str">
        <f t="shared" si="397"/>
        <v>Jan</v>
      </c>
      <c r="C6299" s="2">
        <f t="shared" si="398"/>
        <v>2</v>
      </c>
      <c r="D6299" s="2" t="str">
        <f t="shared" si="399"/>
        <v>Wed</v>
      </c>
      <c r="E6299" s="34">
        <v>43474</v>
      </c>
      <c r="F6299" s="30">
        <v>53539</v>
      </c>
      <c r="G6299" s="2" t="s">
        <v>1750</v>
      </c>
      <c r="H6299" s="30" t="s">
        <v>2948</v>
      </c>
      <c r="I6299" s="2">
        <v>1</v>
      </c>
      <c r="J6299" s="30" t="s">
        <v>2447</v>
      </c>
      <c r="K6299" s="2" t="s">
        <v>1429</v>
      </c>
      <c r="L6299" s="30">
        <v>47</v>
      </c>
      <c r="M6299" s="2">
        <v>1</v>
      </c>
      <c r="N6299" s="2">
        <v>2</v>
      </c>
      <c r="O6299" s="31">
        <v>5.1157407407407408E-2</v>
      </c>
    </row>
    <row r="6300" spans="1:15" x14ac:dyDescent="0.25">
      <c r="A6300" s="2">
        <f t="shared" si="396"/>
        <v>2019</v>
      </c>
      <c r="B6300" s="2" t="str">
        <f t="shared" si="397"/>
        <v>Jan</v>
      </c>
      <c r="C6300" s="2">
        <f t="shared" si="398"/>
        <v>2</v>
      </c>
      <c r="D6300" s="2" t="str">
        <f t="shared" si="399"/>
        <v>Wed</v>
      </c>
      <c r="E6300" s="34">
        <v>43474</v>
      </c>
      <c r="F6300" s="30">
        <v>53539</v>
      </c>
      <c r="G6300" s="2" t="s">
        <v>1750</v>
      </c>
      <c r="H6300" s="30" t="s">
        <v>2948</v>
      </c>
      <c r="I6300" s="2">
        <v>1</v>
      </c>
      <c r="J6300" s="30" t="s">
        <v>2448</v>
      </c>
      <c r="K6300" s="2" t="s">
        <v>1264</v>
      </c>
      <c r="L6300" s="30">
        <v>47</v>
      </c>
      <c r="M6300" s="2">
        <v>1</v>
      </c>
      <c r="N6300" s="2">
        <v>2</v>
      </c>
      <c r="O6300" s="31">
        <v>5.1122685185185181E-2</v>
      </c>
    </row>
    <row r="6301" spans="1:15" x14ac:dyDescent="0.25">
      <c r="A6301" s="2">
        <f t="shared" si="396"/>
        <v>2019</v>
      </c>
      <c r="B6301" s="2" t="str">
        <f t="shared" si="397"/>
        <v>Jan</v>
      </c>
      <c r="C6301" s="2">
        <f t="shared" si="398"/>
        <v>2</v>
      </c>
      <c r="D6301" s="2" t="str">
        <f t="shared" si="399"/>
        <v>Wed</v>
      </c>
      <c r="E6301" s="34">
        <v>43474</v>
      </c>
      <c r="F6301" s="30">
        <v>53539</v>
      </c>
      <c r="G6301" s="2" t="s">
        <v>1750</v>
      </c>
      <c r="H6301" s="30" t="s">
        <v>2948</v>
      </c>
      <c r="I6301" s="2">
        <v>1</v>
      </c>
      <c r="J6301" s="30" t="s">
        <v>2484</v>
      </c>
      <c r="K6301" s="2" t="s">
        <v>1429</v>
      </c>
      <c r="L6301" s="30">
        <v>47</v>
      </c>
      <c r="M6301" s="2">
        <v>1</v>
      </c>
      <c r="N6301" s="2">
        <v>2</v>
      </c>
      <c r="O6301" s="31">
        <v>5.1145833333333335E-2</v>
      </c>
    </row>
    <row r="6302" spans="1:15" x14ac:dyDescent="0.25">
      <c r="A6302" s="2">
        <f t="shared" si="396"/>
        <v>2019</v>
      </c>
      <c r="B6302" s="2" t="str">
        <f t="shared" si="397"/>
        <v>Jan</v>
      </c>
      <c r="C6302" s="2">
        <f t="shared" si="398"/>
        <v>2</v>
      </c>
      <c r="D6302" s="2" t="str">
        <f t="shared" si="399"/>
        <v>Wed</v>
      </c>
      <c r="E6302" s="34">
        <v>43474</v>
      </c>
      <c r="F6302" s="30">
        <v>53539</v>
      </c>
      <c r="G6302" s="2" t="s">
        <v>1750</v>
      </c>
      <c r="H6302" s="30" t="s">
        <v>2948</v>
      </c>
      <c r="I6302" s="2">
        <v>1</v>
      </c>
      <c r="J6302" s="30" t="s">
        <v>2559</v>
      </c>
      <c r="K6302" s="2" t="s">
        <v>1429</v>
      </c>
      <c r="L6302" s="30">
        <v>47</v>
      </c>
      <c r="M6302" s="2">
        <v>1</v>
      </c>
      <c r="N6302" s="2">
        <v>2</v>
      </c>
      <c r="O6302" s="31">
        <v>5.1122685185185181E-2</v>
      </c>
    </row>
    <row r="6303" spans="1:15" x14ac:dyDescent="0.25">
      <c r="A6303" s="2">
        <f t="shared" si="396"/>
        <v>2019</v>
      </c>
      <c r="B6303" s="2" t="str">
        <f t="shared" si="397"/>
        <v>Jan</v>
      </c>
      <c r="C6303" s="2">
        <f t="shared" si="398"/>
        <v>2</v>
      </c>
      <c r="D6303" s="2" t="str">
        <f t="shared" si="399"/>
        <v>Wed</v>
      </c>
      <c r="E6303" s="34">
        <v>43474</v>
      </c>
      <c r="F6303" s="30">
        <v>53548</v>
      </c>
      <c r="G6303" s="2" t="s">
        <v>192</v>
      </c>
      <c r="H6303" s="30" t="s">
        <v>2949</v>
      </c>
      <c r="I6303" s="2">
        <v>12</v>
      </c>
      <c r="J6303" s="30" t="s">
        <v>1294</v>
      </c>
      <c r="K6303" s="2" t="s">
        <v>1257</v>
      </c>
      <c r="L6303" s="30">
        <v>1864</v>
      </c>
      <c r="M6303" s="2">
        <v>30</v>
      </c>
      <c r="N6303" s="2">
        <v>6</v>
      </c>
      <c r="O6303" s="31">
        <v>7.2523148148148142E-2</v>
      </c>
    </row>
    <row r="6304" spans="1:15" x14ac:dyDescent="0.25">
      <c r="A6304" s="2">
        <f t="shared" si="396"/>
        <v>2019</v>
      </c>
      <c r="B6304" s="2" t="str">
        <f t="shared" si="397"/>
        <v>Jan</v>
      </c>
      <c r="C6304" s="2">
        <f t="shared" si="398"/>
        <v>2</v>
      </c>
      <c r="D6304" s="2" t="str">
        <f t="shared" si="399"/>
        <v>Wed</v>
      </c>
      <c r="E6304" s="34">
        <v>43474</v>
      </c>
      <c r="F6304" s="30">
        <v>53548</v>
      </c>
      <c r="G6304" s="2" t="s">
        <v>192</v>
      </c>
      <c r="H6304" s="30" t="s">
        <v>2949</v>
      </c>
      <c r="I6304" s="2">
        <v>12</v>
      </c>
      <c r="J6304" s="30" t="s">
        <v>1293</v>
      </c>
      <c r="K6304" s="2" t="s">
        <v>1429</v>
      </c>
      <c r="L6304" s="30">
        <v>1864</v>
      </c>
      <c r="M6304" s="2">
        <v>30</v>
      </c>
      <c r="N6304" s="2">
        <v>6</v>
      </c>
      <c r="O6304" s="31">
        <v>4.2106481481481488E-2</v>
      </c>
    </row>
    <row r="6305" spans="1:15" x14ac:dyDescent="0.25">
      <c r="A6305" s="2">
        <f t="shared" si="396"/>
        <v>2019</v>
      </c>
      <c r="B6305" s="2" t="str">
        <f t="shared" si="397"/>
        <v>Jan</v>
      </c>
      <c r="C6305" s="2">
        <f t="shared" si="398"/>
        <v>2</v>
      </c>
      <c r="D6305" s="2" t="str">
        <f t="shared" si="399"/>
        <v>Wed</v>
      </c>
      <c r="E6305" s="34">
        <v>43474</v>
      </c>
      <c r="F6305" s="30">
        <v>53548</v>
      </c>
      <c r="G6305" s="2" t="s">
        <v>192</v>
      </c>
      <c r="H6305" s="30" t="s">
        <v>2949</v>
      </c>
      <c r="I6305" s="2">
        <v>12</v>
      </c>
      <c r="J6305" s="30" t="s">
        <v>1690</v>
      </c>
      <c r="K6305" s="2" t="s">
        <v>1429</v>
      </c>
      <c r="L6305" s="30">
        <v>1864</v>
      </c>
      <c r="M6305" s="2">
        <v>30</v>
      </c>
      <c r="N6305" s="2">
        <v>6</v>
      </c>
      <c r="O6305" s="31">
        <v>7.2523148148148142E-2</v>
      </c>
    </row>
    <row r="6306" spans="1:15" x14ac:dyDescent="0.25">
      <c r="A6306" s="2">
        <f t="shared" si="396"/>
        <v>2019</v>
      </c>
      <c r="B6306" s="2" t="str">
        <f t="shared" si="397"/>
        <v>Jan</v>
      </c>
      <c r="C6306" s="2">
        <f t="shared" si="398"/>
        <v>2</v>
      </c>
      <c r="D6306" s="2" t="str">
        <f t="shared" si="399"/>
        <v>Wed</v>
      </c>
      <c r="E6306" s="34">
        <v>43474</v>
      </c>
      <c r="F6306" s="30">
        <v>53548</v>
      </c>
      <c r="G6306" s="2" t="s">
        <v>192</v>
      </c>
      <c r="H6306" s="30" t="s">
        <v>2949</v>
      </c>
      <c r="I6306" s="2">
        <v>12</v>
      </c>
      <c r="J6306" s="30" t="s">
        <v>1877</v>
      </c>
      <c r="K6306" s="2" t="s">
        <v>1264</v>
      </c>
      <c r="L6306" s="30">
        <v>1864</v>
      </c>
      <c r="M6306" s="2">
        <v>30</v>
      </c>
      <c r="N6306" s="2">
        <v>6</v>
      </c>
      <c r="O6306" s="31">
        <v>7.2939814814814818E-2</v>
      </c>
    </row>
    <row r="6307" spans="1:15" x14ac:dyDescent="0.25">
      <c r="A6307" s="2">
        <f t="shared" si="396"/>
        <v>2019</v>
      </c>
      <c r="B6307" s="2" t="str">
        <f t="shared" si="397"/>
        <v>Jan</v>
      </c>
      <c r="C6307" s="2">
        <f t="shared" si="398"/>
        <v>2</v>
      </c>
      <c r="D6307" s="2" t="str">
        <f t="shared" si="399"/>
        <v>Wed</v>
      </c>
      <c r="E6307" s="34">
        <v>43474</v>
      </c>
      <c r="F6307" s="30">
        <v>53548</v>
      </c>
      <c r="G6307" s="2" t="s">
        <v>192</v>
      </c>
      <c r="H6307" s="30" t="s">
        <v>2949</v>
      </c>
      <c r="I6307" s="2">
        <v>12</v>
      </c>
      <c r="J6307" s="30" t="s">
        <v>1864</v>
      </c>
      <c r="K6307" s="2" t="s">
        <v>1429</v>
      </c>
      <c r="L6307" s="30">
        <v>1864</v>
      </c>
      <c r="M6307" s="2">
        <v>30</v>
      </c>
      <c r="N6307" s="2">
        <v>6</v>
      </c>
      <c r="O6307" s="31">
        <v>7.2511574074074062E-2</v>
      </c>
    </row>
    <row r="6308" spans="1:15" x14ac:dyDescent="0.25">
      <c r="A6308" s="2">
        <f t="shared" si="396"/>
        <v>2019</v>
      </c>
      <c r="B6308" s="2" t="str">
        <f t="shared" si="397"/>
        <v>Jan</v>
      </c>
      <c r="C6308" s="2">
        <f t="shared" si="398"/>
        <v>2</v>
      </c>
      <c r="D6308" s="2" t="str">
        <f t="shared" si="399"/>
        <v>Wed</v>
      </c>
      <c r="E6308" s="34">
        <v>43474</v>
      </c>
      <c r="F6308" s="30">
        <v>53548</v>
      </c>
      <c r="G6308" s="2" t="s">
        <v>192</v>
      </c>
      <c r="H6308" s="30" t="s">
        <v>2949</v>
      </c>
      <c r="I6308" s="2">
        <v>12</v>
      </c>
      <c r="J6308" s="30" t="s">
        <v>3339</v>
      </c>
      <c r="K6308" s="2" t="s">
        <v>1264</v>
      </c>
      <c r="L6308" s="30">
        <v>1864</v>
      </c>
      <c r="M6308" s="2">
        <v>30</v>
      </c>
      <c r="N6308" s="2">
        <v>6</v>
      </c>
      <c r="O6308" s="31">
        <v>7.2523148148148142E-2</v>
      </c>
    </row>
    <row r="6309" spans="1:15" x14ac:dyDescent="0.25">
      <c r="A6309" s="2">
        <f t="shared" si="396"/>
        <v>2019</v>
      </c>
      <c r="B6309" s="2" t="str">
        <f t="shared" si="397"/>
        <v>Jan</v>
      </c>
      <c r="C6309" s="2">
        <f t="shared" si="398"/>
        <v>2</v>
      </c>
      <c r="D6309" s="2" t="str">
        <f t="shared" si="399"/>
        <v>Wed</v>
      </c>
      <c r="E6309" s="34">
        <v>43474</v>
      </c>
      <c r="F6309" s="30">
        <v>50314</v>
      </c>
      <c r="G6309" s="2" t="s">
        <v>607</v>
      </c>
      <c r="H6309" s="30" t="s">
        <v>3340</v>
      </c>
      <c r="I6309" s="2">
        <v>11</v>
      </c>
      <c r="J6309" s="30" t="s">
        <v>1447</v>
      </c>
      <c r="K6309" s="2" t="s">
        <v>1447</v>
      </c>
      <c r="L6309" s="30">
        <v>1918</v>
      </c>
      <c r="M6309" s="2">
        <v>23</v>
      </c>
      <c r="N6309" s="2">
        <v>8</v>
      </c>
      <c r="O6309" s="31">
        <v>0</v>
      </c>
    </row>
    <row r="6310" spans="1:15" x14ac:dyDescent="0.25">
      <c r="A6310" s="2">
        <f t="shared" si="396"/>
        <v>2019</v>
      </c>
      <c r="B6310" s="2" t="str">
        <f t="shared" si="397"/>
        <v>Jan</v>
      </c>
      <c r="C6310" s="2">
        <f t="shared" si="398"/>
        <v>2</v>
      </c>
      <c r="D6310" s="2" t="str">
        <f t="shared" si="399"/>
        <v>Wed</v>
      </c>
      <c r="E6310" s="34">
        <v>43474</v>
      </c>
      <c r="F6310" s="30" t="s">
        <v>3341</v>
      </c>
      <c r="G6310" s="2" t="s">
        <v>3342</v>
      </c>
      <c r="H6310" s="30" t="s">
        <v>3343</v>
      </c>
      <c r="I6310" s="2">
        <v>10</v>
      </c>
      <c r="J6310" s="30" t="s">
        <v>1970</v>
      </c>
      <c r="K6310" s="2" t="s">
        <v>1272</v>
      </c>
      <c r="L6310" s="30">
        <v>1092</v>
      </c>
      <c r="M6310" s="2">
        <v>21</v>
      </c>
      <c r="N6310" s="2">
        <v>17</v>
      </c>
      <c r="O6310" s="31">
        <v>0</v>
      </c>
    </row>
    <row r="6311" spans="1:15" x14ac:dyDescent="0.25">
      <c r="A6311" s="2">
        <f t="shared" si="396"/>
        <v>2019</v>
      </c>
      <c r="B6311" s="2" t="str">
        <f t="shared" si="397"/>
        <v>Jan</v>
      </c>
      <c r="C6311" s="2">
        <f t="shared" si="398"/>
        <v>2</v>
      </c>
      <c r="D6311" s="2" t="str">
        <f t="shared" si="399"/>
        <v>Wed</v>
      </c>
      <c r="E6311" s="34">
        <v>43474</v>
      </c>
      <c r="F6311" s="30" t="s">
        <v>3344</v>
      </c>
      <c r="G6311" s="2" t="s">
        <v>3345</v>
      </c>
      <c r="H6311" s="30" t="s">
        <v>3346</v>
      </c>
      <c r="I6311" s="2">
        <v>5</v>
      </c>
      <c r="J6311" s="30" t="s">
        <v>1779</v>
      </c>
      <c r="K6311" s="2" t="s">
        <v>1272</v>
      </c>
      <c r="L6311" s="30">
        <v>360</v>
      </c>
      <c r="M6311" s="2">
        <v>5</v>
      </c>
      <c r="N6311" s="2">
        <v>20</v>
      </c>
      <c r="O6311" s="31">
        <v>0</v>
      </c>
    </row>
    <row r="6312" spans="1:15" x14ac:dyDescent="0.25">
      <c r="A6312" s="2">
        <f t="shared" si="396"/>
        <v>2019</v>
      </c>
      <c r="B6312" s="2" t="str">
        <f t="shared" si="397"/>
        <v>Jan</v>
      </c>
      <c r="C6312" s="2">
        <f t="shared" si="398"/>
        <v>2</v>
      </c>
      <c r="D6312" s="2" t="str">
        <f t="shared" si="399"/>
        <v>Wed</v>
      </c>
      <c r="E6312" s="34">
        <v>43474</v>
      </c>
      <c r="F6312" s="30" t="s">
        <v>2950</v>
      </c>
      <c r="G6312" s="2" t="s">
        <v>2951</v>
      </c>
      <c r="H6312" s="30" t="s">
        <v>2952</v>
      </c>
      <c r="I6312" s="2">
        <v>29</v>
      </c>
      <c r="J6312" s="30" t="s">
        <v>1770</v>
      </c>
      <c r="K6312" s="2" t="s">
        <v>1272</v>
      </c>
      <c r="L6312" s="30">
        <v>4138</v>
      </c>
      <c r="M6312" s="2">
        <v>7</v>
      </c>
      <c r="N6312" s="2">
        <v>22</v>
      </c>
      <c r="O6312" s="31">
        <v>2.1851851851851848E-2</v>
      </c>
    </row>
    <row r="6313" spans="1:15" x14ac:dyDescent="0.25">
      <c r="A6313" s="2">
        <f t="shared" si="396"/>
        <v>2019</v>
      </c>
      <c r="B6313" s="2" t="str">
        <f t="shared" si="397"/>
        <v>Jan</v>
      </c>
      <c r="C6313" s="2">
        <f t="shared" si="398"/>
        <v>2</v>
      </c>
      <c r="D6313" s="2" t="str">
        <f t="shared" si="399"/>
        <v>Wed</v>
      </c>
      <c r="E6313" s="34">
        <v>43474</v>
      </c>
      <c r="F6313" s="30" t="s">
        <v>2950</v>
      </c>
      <c r="G6313" s="2" t="s">
        <v>2951</v>
      </c>
      <c r="H6313" s="30" t="s">
        <v>2952</v>
      </c>
      <c r="I6313" s="2">
        <v>29</v>
      </c>
      <c r="J6313" s="30" t="s">
        <v>1844</v>
      </c>
      <c r="K6313" s="2" t="s">
        <v>1275</v>
      </c>
      <c r="L6313" s="30">
        <v>4138</v>
      </c>
      <c r="M6313" s="2">
        <v>7</v>
      </c>
      <c r="N6313" s="2">
        <v>22</v>
      </c>
      <c r="O6313" s="31">
        <v>1.7858796296296296E-2</v>
      </c>
    </row>
    <row r="6314" spans="1:15" x14ac:dyDescent="0.25">
      <c r="A6314" s="2">
        <f t="shared" si="396"/>
        <v>2019</v>
      </c>
      <c r="B6314" s="2" t="str">
        <f t="shared" si="397"/>
        <v>Jan</v>
      </c>
      <c r="C6314" s="2">
        <f t="shared" si="398"/>
        <v>2</v>
      </c>
      <c r="D6314" s="2" t="str">
        <f t="shared" si="399"/>
        <v>Wed</v>
      </c>
      <c r="E6314" s="34">
        <v>43474</v>
      </c>
      <c r="F6314" s="30" t="s">
        <v>2950</v>
      </c>
      <c r="G6314" s="2" t="s">
        <v>2951</v>
      </c>
      <c r="H6314" s="30" t="s">
        <v>2952</v>
      </c>
      <c r="I6314" s="2">
        <v>29</v>
      </c>
      <c r="J6314" s="30" t="s">
        <v>2456</v>
      </c>
      <c r="K6314" s="2" t="s">
        <v>1429</v>
      </c>
      <c r="L6314" s="30">
        <v>4138</v>
      </c>
      <c r="M6314" s="2">
        <v>7</v>
      </c>
      <c r="N6314" s="2">
        <v>22</v>
      </c>
      <c r="O6314" s="31">
        <v>1.3692129629629629E-2</v>
      </c>
    </row>
    <row r="6315" spans="1:15" x14ac:dyDescent="0.25">
      <c r="A6315" s="2">
        <f t="shared" si="396"/>
        <v>2019</v>
      </c>
      <c r="B6315" s="2" t="str">
        <f t="shared" si="397"/>
        <v>Jan</v>
      </c>
      <c r="C6315" s="2">
        <f t="shared" si="398"/>
        <v>2</v>
      </c>
      <c r="D6315" s="2" t="str">
        <f t="shared" si="399"/>
        <v>Wed</v>
      </c>
      <c r="E6315" s="34">
        <v>43474</v>
      </c>
      <c r="F6315" s="30" t="s">
        <v>2950</v>
      </c>
      <c r="G6315" s="2" t="s">
        <v>2951</v>
      </c>
      <c r="H6315" s="30" t="s">
        <v>2952</v>
      </c>
      <c r="I6315" s="2">
        <v>29</v>
      </c>
      <c r="J6315" s="30" t="s">
        <v>3215</v>
      </c>
      <c r="K6315" s="2" t="s">
        <v>1264</v>
      </c>
      <c r="L6315" s="30">
        <v>4138</v>
      </c>
      <c r="M6315" s="2">
        <v>7</v>
      </c>
      <c r="N6315" s="2">
        <v>22</v>
      </c>
      <c r="O6315" s="31">
        <v>2.4224537037037034E-2</v>
      </c>
    </row>
    <row r="6316" spans="1:15" x14ac:dyDescent="0.25">
      <c r="A6316" s="2">
        <f t="shared" si="396"/>
        <v>2019</v>
      </c>
      <c r="B6316" s="2" t="str">
        <f t="shared" si="397"/>
        <v>Jan</v>
      </c>
      <c r="C6316" s="2">
        <f t="shared" si="398"/>
        <v>2</v>
      </c>
      <c r="D6316" s="2" t="str">
        <f t="shared" si="399"/>
        <v>Wed</v>
      </c>
      <c r="E6316" s="34">
        <v>43474</v>
      </c>
      <c r="F6316" s="30">
        <v>53334</v>
      </c>
      <c r="G6316" s="2" t="s">
        <v>2953</v>
      </c>
      <c r="H6316" s="30" t="s">
        <v>2954</v>
      </c>
      <c r="I6316" s="2">
        <v>16</v>
      </c>
      <c r="J6316" s="30" t="s">
        <v>1292</v>
      </c>
      <c r="K6316" s="2" t="s">
        <v>1264</v>
      </c>
      <c r="L6316" s="30">
        <v>1507</v>
      </c>
      <c r="M6316" s="2">
        <v>95</v>
      </c>
      <c r="N6316" s="2">
        <v>46</v>
      </c>
      <c r="O6316" s="31">
        <v>0.1034375</v>
      </c>
    </row>
    <row r="6317" spans="1:15" x14ac:dyDescent="0.25">
      <c r="A6317" s="2">
        <f t="shared" si="396"/>
        <v>2019</v>
      </c>
      <c r="B6317" s="2" t="str">
        <f t="shared" si="397"/>
        <v>Jan</v>
      </c>
      <c r="C6317" s="2">
        <f t="shared" si="398"/>
        <v>2</v>
      </c>
      <c r="D6317" s="2" t="str">
        <f t="shared" si="399"/>
        <v>Wed</v>
      </c>
      <c r="E6317" s="34">
        <v>43474</v>
      </c>
      <c r="F6317" s="30">
        <v>53334</v>
      </c>
      <c r="G6317" s="2" t="s">
        <v>2953</v>
      </c>
      <c r="H6317" s="30" t="s">
        <v>2954</v>
      </c>
      <c r="I6317" s="2">
        <v>16</v>
      </c>
      <c r="J6317" s="30" t="s">
        <v>1279</v>
      </c>
      <c r="K6317" s="2" t="s">
        <v>1280</v>
      </c>
      <c r="L6317" s="30">
        <v>1507</v>
      </c>
      <c r="M6317" s="2">
        <v>95</v>
      </c>
      <c r="N6317" s="2">
        <v>46</v>
      </c>
      <c r="O6317" s="31">
        <v>0</v>
      </c>
    </row>
    <row r="6318" spans="1:15" x14ac:dyDescent="0.25">
      <c r="A6318" s="2">
        <f t="shared" si="396"/>
        <v>2019</v>
      </c>
      <c r="B6318" s="2" t="str">
        <f t="shared" si="397"/>
        <v>Jan</v>
      </c>
      <c r="C6318" s="2">
        <f t="shared" si="398"/>
        <v>2</v>
      </c>
      <c r="D6318" s="2" t="str">
        <f t="shared" si="399"/>
        <v>Wed</v>
      </c>
      <c r="E6318" s="34">
        <v>43474</v>
      </c>
      <c r="F6318" s="30">
        <v>53334</v>
      </c>
      <c r="G6318" s="2" t="s">
        <v>2953</v>
      </c>
      <c r="H6318" s="30" t="s">
        <v>2954</v>
      </c>
      <c r="I6318" s="2">
        <v>16</v>
      </c>
      <c r="J6318" s="30" t="s">
        <v>1916</v>
      </c>
      <c r="K6318" s="2" t="s">
        <v>1264</v>
      </c>
      <c r="L6318" s="30">
        <v>1507</v>
      </c>
      <c r="M6318" s="2">
        <v>95</v>
      </c>
      <c r="N6318" s="2">
        <v>46</v>
      </c>
      <c r="O6318" s="31">
        <v>0.10359953703703705</v>
      </c>
    </row>
    <row r="6319" spans="1:15" x14ac:dyDescent="0.25">
      <c r="A6319" s="2">
        <f t="shared" si="396"/>
        <v>2019</v>
      </c>
      <c r="B6319" s="2" t="str">
        <f t="shared" si="397"/>
        <v>Jan</v>
      </c>
      <c r="C6319" s="2">
        <f t="shared" si="398"/>
        <v>2</v>
      </c>
      <c r="D6319" s="2" t="str">
        <f t="shared" si="399"/>
        <v>Wed</v>
      </c>
      <c r="E6319" s="34">
        <v>43474</v>
      </c>
      <c r="F6319" s="30">
        <v>53334</v>
      </c>
      <c r="G6319" s="2" t="s">
        <v>2953</v>
      </c>
      <c r="H6319" s="30" t="s">
        <v>2954</v>
      </c>
      <c r="I6319" s="2">
        <v>16</v>
      </c>
      <c r="J6319" s="30" t="s">
        <v>1919</v>
      </c>
      <c r="K6319" s="2" t="s">
        <v>1247</v>
      </c>
      <c r="L6319" s="30">
        <v>1507</v>
      </c>
      <c r="M6319" s="2">
        <v>95</v>
      </c>
      <c r="N6319" s="2">
        <v>46</v>
      </c>
      <c r="O6319" s="31">
        <v>0</v>
      </c>
    </row>
    <row r="6320" spans="1:15" x14ac:dyDescent="0.25">
      <c r="A6320" s="2">
        <f t="shared" ref="A6320:A6383" si="400">YEAR(E6320)</f>
        <v>2019</v>
      </c>
      <c r="B6320" s="2" t="str">
        <f t="shared" ref="B6320:B6383" si="401">TEXT(E6320,"MMM")</f>
        <v>Jan</v>
      </c>
      <c r="C6320" s="2">
        <f t="shared" ref="C6320:C6383" si="402">WEEKNUM(E6320)</f>
        <v>2</v>
      </c>
      <c r="D6320" s="2" t="str">
        <f t="shared" ref="D6320:D6383" si="403">TEXT(E6320,"DDD")</f>
        <v>Wed</v>
      </c>
      <c r="E6320" s="34">
        <v>43474</v>
      </c>
      <c r="F6320" s="30">
        <v>53334</v>
      </c>
      <c r="G6320" s="2" t="s">
        <v>2953</v>
      </c>
      <c r="H6320" s="30" t="s">
        <v>2954</v>
      </c>
      <c r="I6320" s="2">
        <v>16</v>
      </c>
      <c r="J6320" s="30" t="s">
        <v>2041</v>
      </c>
      <c r="K6320" s="2" t="s">
        <v>1257</v>
      </c>
      <c r="L6320" s="30">
        <v>1507</v>
      </c>
      <c r="M6320" s="2">
        <v>95</v>
      </c>
      <c r="N6320" s="2">
        <v>46</v>
      </c>
      <c r="O6320" s="31">
        <v>0.10295138888888888</v>
      </c>
    </row>
    <row r="6321" spans="1:15" x14ac:dyDescent="0.25">
      <c r="A6321" s="2">
        <f t="shared" si="400"/>
        <v>2019</v>
      </c>
      <c r="B6321" s="2" t="str">
        <f t="shared" si="401"/>
        <v>Jan</v>
      </c>
      <c r="C6321" s="2">
        <f t="shared" si="402"/>
        <v>2</v>
      </c>
      <c r="D6321" s="2" t="str">
        <f t="shared" si="403"/>
        <v>Wed</v>
      </c>
      <c r="E6321" s="34">
        <v>43474</v>
      </c>
      <c r="F6321" s="30">
        <v>53334</v>
      </c>
      <c r="G6321" s="2" t="s">
        <v>2953</v>
      </c>
      <c r="H6321" s="30" t="s">
        <v>2954</v>
      </c>
      <c r="I6321" s="2">
        <v>16</v>
      </c>
      <c r="J6321" s="30" t="s">
        <v>2565</v>
      </c>
      <c r="K6321" s="2" t="s">
        <v>1247</v>
      </c>
      <c r="L6321" s="30">
        <v>1507</v>
      </c>
      <c r="M6321" s="2">
        <v>95</v>
      </c>
      <c r="N6321" s="2">
        <v>46</v>
      </c>
      <c r="O6321" s="31">
        <v>0.1092013888888889</v>
      </c>
    </row>
    <row r="6322" spans="1:15" x14ac:dyDescent="0.25">
      <c r="A6322" s="2">
        <f t="shared" si="400"/>
        <v>2019</v>
      </c>
      <c r="B6322" s="2" t="str">
        <f t="shared" si="401"/>
        <v>Jan</v>
      </c>
      <c r="C6322" s="2">
        <f t="shared" si="402"/>
        <v>2</v>
      </c>
      <c r="D6322" s="2" t="str">
        <f t="shared" si="403"/>
        <v>Wed</v>
      </c>
      <c r="E6322" s="34">
        <v>43474</v>
      </c>
      <c r="F6322" s="30">
        <v>53334</v>
      </c>
      <c r="G6322" s="2" t="s">
        <v>2953</v>
      </c>
      <c r="H6322" s="30" t="s">
        <v>2954</v>
      </c>
      <c r="I6322" s="2">
        <v>16</v>
      </c>
      <c r="J6322" s="30" t="s">
        <v>3231</v>
      </c>
      <c r="K6322" s="2" t="s">
        <v>1247</v>
      </c>
      <c r="L6322" s="30">
        <v>1507</v>
      </c>
      <c r="M6322" s="2">
        <v>95</v>
      </c>
      <c r="N6322" s="2">
        <v>46</v>
      </c>
      <c r="O6322" s="31">
        <v>0.10733796296296295</v>
      </c>
    </row>
    <row r="6323" spans="1:15" x14ac:dyDescent="0.25">
      <c r="A6323" s="2">
        <f t="shared" si="400"/>
        <v>2019</v>
      </c>
      <c r="B6323" s="2" t="str">
        <f t="shared" si="401"/>
        <v>Jan</v>
      </c>
      <c r="C6323" s="2">
        <f t="shared" si="402"/>
        <v>2</v>
      </c>
      <c r="D6323" s="2" t="str">
        <f t="shared" si="403"/>
        <v>Wed</v>
      </c>
      <c r="E6323" s="34">
        <v>43474</v>
      </c>
      <c r="F6323" s="30">
        <v>53334</v>
      </c>
      <c r="G6323" s="2" t="s">
        <v>2953</v>
      </c>
      <c r="H6323" s="30" t="s">
        <v>2954</v>
      </c>
      <c r="I6323" s="2">
        <v>16</v>
      </c>
      <c r="J6323" s="30" t="s">
        <v>3244</v>
      </c>
      <c r="K6323" s="2" t="s">
        <v>1247</v>
      </c>
      <c r="L6323" s="30">
        <v>1507</v>
      </c>
      <c r="M6323" s="2">
        <v>95</v>
      </c>
      <c r="N6323" s="2">
        <v>46</v>
      </c>
      <c r="O6323" s="31">
        <v>0.10893518518518519</v>
      </c>
    </row>
    <row r="6324" spans="1:15" x14ac:dyDescent="0.25">
      <c r="A6324" s="2">
        <f t="shared" si="400"/>
        <v>2019</v>
      </c>
      <c r="B6324" s="2" t="str">
        <f t="shared" si="401"/>
        <v>Jan</v>
      </c>
      <c r="C6324" s="2">
        <f t="shared" si="402"/>
        <v>2</v>
      </c>
      <c r="D6324" s="2" t="str">
        <f t="shared" si="403"/>
        <v>Wed</v>
      </c>
      <c r="E6324" s="34">
        <v>43474</v>
      </c>
      <c r="F6324" s="30">
        <v>53334</v>
      </c>
      <c r="G6324" s="2" t="s">
        <v>2953</v>
      </c>
      <c r="H6324" s="30" t="s">
        <v>2954</v>
      </c>
      <c r="I6324" s="2">
        <v>16</v>
      </c>
      <c r="J6324" s="30" t="s">
        <v>3279</v>
      </c>
      <c r="K6324" s="2" t="s">
        <v>1247</v>
      </c>
      <c r="L6324" s="30">
        <v>1507</v>
      </c>
      <c r="M6324" s="2">
        <v>95</v>
      </c>
      <c r="N6324" s="2">
        <v>46</v>
      </c>
      <c r="O6324" s="31">
        <v>0.10403935185185186</v>
      </c>
    </row>
    <row r="6325" spans="1:15" x14ac:dyDescent="0.25">
      <c r="A6325" s="2">
        <f t="shared" si="400"/>
        <v>2019</v>
      </c>
      <c r="B6325" s="2" t="str">
        <f t="shared" si="401"/>
        <v>Jan</v>
      </c>
      <c r="C6325" s="2">
        <f t="shared" si="402"/>
        <v>2</v>
      </c>
      <c r="D6325" s="2" t="str">
        <f t="shared" si="403"/>
        <v>Wed</v>
      </c>
      <c r="E6325" s="34">
        <v>43474</v>
      </c>
      <c r="F6325" s="30">
        <v>53334</v>
      </c>
      <c r="G6325" s="2" t="s">
        <v>2953</v>
      </c>
      <c r="H6325" s="30" t="s">
        <v>2954</v>
      </c>
      <c r="I6325" s="2">
        <v>16</v>
      </c>
      <c r="J6325" s="30" t="s">
        <v>3309</v>
      </c>
      <c r="K6325" s="2" t="s">
        <v>1247</v>
      </c>
      <c r="L6325" s="30">
        <v>1507</v>
      </c>
      <c r="M6325" s="2">
        <v>95</v>
      </c>
      <c r="N6325" s="2">
        <v>46</v>
      </c>
      <c r="O6325" s="31">
        <v>0</v>
      </c>
    </row>
    <row r="6326" spans="1:15" x14ac:dyDescent="0.25">
      <c r="A6326" s="2">
        <f t="shared" si="400"/>
        <v>2019</v>
      </c>
      <c r="B6326" s="2" t="str">
        <f t="shared" si="401"/>
        <v>Jan</v>
      </c>
      <c r="C6326" s="2">
        <f t="shared" si="402"/>
        <v>2</v>
      </c>
      <c r="D6326" s="2" t="str">
        <f t="shared" si="403"/>
        <v>Wed</v>
      </c>
      <c r="E6326" s="34">
        <v>43474</v>
      </c>
      <c r="F6326" s="30">
        <v>53334</v>
      </c>
      <c r="G6326" s="2" t="s">
        <v>2953</v>
      </c>
      <c r="H6326" s="30" t="s">
        <v>2954</v>
      </c>
      <c r="I6326" s="2">
        <v>16</v>
      </c>
      <c r="J6326" s="30" t="s">
        <v>3318</v>
      </c>
      <c r="K6326" s="2" t="s">
        <v>1247</v>
      </c>
      <c r="L6326" s="30">
        <v>1507</v>
      </c>
      <c r="M6326" s="2">
        <v>95</v>
      </c>
      <c r="N6326" s="2">
        <v>46</v>
      </c>
      <c r="O6326" s="31">
        <v>0</v>
      </c>
    </row>
    <row r="6327" spans="1:15" x14ac:dyDescent="0.25">
      <c r="A6327" s="2">
        <f t="shared" si="400"/>
        <v>2019</v>
      </c>
      <c r="B6327" s="2" t="str">
        <f t="shared" si="401"/>
        <v>Jan</v>
      </c>
      <c r="C6327" s="2">
        <f t="shared" si="402"/>
        <v>2</v>
      </c>
      <c r="D6327" s="2" t="str">
        <f t="shared" si="403"/>
        <v>Wed</v>
      </c>
      <c r="E6327" s="28">
        <v>43474</v>
      </c>
      <c r="F6327" s="30">
        <v>53334</v>
      </c>
      <c r="G6327" s="2" t="s">
        <v>2953</v>
      </c>
      <c r="H6327" s="30" t="s">
        <v>2954</v>
      </c>
      <c r="I6327" s="2">
        <v>16</v>
      </c>
      <c r="J6327" s="30" t="s">
        <v>3347</v>
      </c>
      <c r="K6327" s="2" t="s">
        <v>1247</v>
      </c>
      <c r="L6327" s="30">
        <v>1507</v>
      </c>
      <c r="M6327" s="2">
        <v>95</v>
      </c>
      <c r="N6327" s="2">
        <v>46</v>
      </c>
      <c r="O6327" s="31">
        <v>0.1070949074074074</v>
      </c>
    </row>
    <row r="6328" spans="1:15" x14ac:dyDescent="0.25">
      <c r="A6328" s="2">
        <f t="shared" si="400"/>
        <v>2019</v>
      </c>
      <c r="B6328" s="2" t="str">
        <f t="shared" si="401"/>
        <v>Jan</v>
      </c>
      <c r="C6328" s="2">
        <f t="shared" si="402"/>
        <v>2</v>
      </c>
      <c r="D6328" s="2" t="str">
        <f t="shared" si="403"/>
        <v>Thu</v>
      </c>
      <c r="E6328" s="34">
        <v>43475</v>
      </c>
      <c r="F6328" s="30">
        <v>53475</v>
      </c>
      <c r="G6328" s="2" t="s">
        <v>2890</v>
      </c>
      <c r="H6328" s="30" t="s">
        <v>2955</v>
      </c>
      <c r="I6328" s="2">
        <v>54</v>
      </c>
      <c r="J6328" s="30" t="s">
        <v>1710</v>
      </c>
      <c r="K6328" s="2" t="s">
        <v>1272</v>
      </c>
      <c r="L6328" s="30">
        <v>8239</v>
      </c>
      <c r="M6328" s="2">
        <v>133</v>
      </c>
      <c r="N6328" s="2">
        <v>43</v>
      </c>
      <c r="O6328" s="31">
        <v>0.38062499999999999</v>
      </c>
    </row>
    <row r="6329" spans="1:15" x14ac:dyDescent="0.25">
      <c r="A6329" s="2">
        <f t="shared" si="400"/>
        <v>2019</v>
      </c>
      <c r="B6329" s="2" t="str">
        <f t="shared" si="401"/>
        <v>Jan</v>
      </c>
      <c r="C6329" s="2">
        <f t="shared" si="402"/>
        <v>2</v>
      </c>
      <c r="D6329" s="2" t="str">
        <f t="shared" si="403"/>
        <v>Thu</v>
      </c>
      <c r="E6329" s="34">
        <v>43475</v>
      </c>
      <c r="F6329" s="30">
        <v>53475</v>
      </c>
      <c r="G6329" s="2" t="s">
        <v>2890</v>
      </c>
      <c r="H6329" s="30" t="s">
        <v>2955</v>
      </c>
      <c r="I6329" s="2">
        <v>54</v>
      </c>
      <c r="J6329" s="30" t="s">
        <v>1747</v>
      </c>
      <c r="K6329" s="2" t="s">
        <v>1429</v>
      </c>
      <c r="L6329" s="30">
        <v>8239</v>
      </c>
      <c r="M6329" s="2">
        <v>133</v>
      </c>
      <c r="N6329" s="2">
        <v>43</v>
      </c>
      <c r="O6329" s="31">
        <v>0.13724537037037035</v>
      </c>
    </row>
    <row r="6330" spans="1:15" x14ac:dyDescent="0.25">
      <c r="A6330" s="2">
        <f t="shared" si="400"/>
        <v>2019</v>
      </c>
      <c r="B6330" s="2" t="str">
        <f t="shared" si="401"/>
        <v>Jan</v>
      </c>
      <c r="C6330" s="2">
        <f t="shared" si="402"/>
        <v>2</v>
      </c>
      <c r="D6330" s="2" t="str">
        <f t="shared" si="403"/>
        <v>Thu</v>
      </c>
      <c r="E6330" s="34">
        <v>43475</v>
      </c>
      <c r="F6330" s="30">
        <v>53475</v>
      </c>
      <c r="G6330" s="2" t="s">
        <v>2890</v>
      </c>
      <c r="H6330" s="30" t="s">
        <v>2955</v>
      </c>
      <c r="I6330" s="2">
        <v>54</v>
      </c>
      <c r="J6330" s="30" t="s">
        <v>1713</v>
      </c>
      <c r="K6330" s="2" t="s">
        <v>1264</v>
      </c>
      <c r="L6330" s="30">
        <v>8239</v>
      </c>
      <c r="M6330" s="2">
        <v>133</v>
      </c>
      <c r="N6330" s="2">
        <v>43</v>
      </c>
      <c r="O6330" s="31">
        <v>0.13724537037037035</v>
      </c>
    </row>
    <row r="6331" spans="1:15" x14ac:dyDescent="0.25">
      <c r="A6331" s="2">
        <f t="shared" si="400"/>
        <v>2019</v>
      </c>
      <c r="B6331" s="2" t="str">
        <f t="shared" si="401"/>
        <v>Jan</v>
      </c>
      <c r="C6331" s="2">
        <f t="shared" si="402"/>
        <v>2</v>
      </c>
      <c r="D6331" s="2" t="str">
        <f t="shared" si="403"/>
        <v>Thu</v>
      </c>
      <c r="E6331" s="34">
        <v>43475</v>
      </c>
      <c r="F6331" s="30">
        <v>53475</v>
      </c>
      <c r="G6331" s="2" t="s">
        <v>2890</v>
      </c>
      <c r="H6331" s="30" t="s">
        <v>2955</v>
      </c>
      <c r="I6331" s="2">
        <v>54</v>
      </c>
      <c r="J6331" s="30" t="s">
        <v>1716</v>
      </c>
      <c r="K6331" s="2" t="s">
        <v>1429</v>
      </c>
      <c r="L6331" s="30">
        <v>8239</v>
      </c>
      <c r="M6331" s="2">
        <v>133</v>
      </c>
      <c r="N6331" s="2">
        <v>43</v>
      </c>
      <c r="O6331" s="31">
        <v>0.13724537037037035</v>
      </c>
    </row>
    <row r="6332" spans="1:15" x14ac:dyDescent="0.25">
      <c r="A6332" s="2">
        <f t="shared" si="400"/>
        <v>2019</v>
      </c>
      <c r="B6332" s="2" t="str">
        <f t="shared" si="401"/>
        <v>Jan</v>
      </c>
      <c r="C6332" s="2">
        <f t="shared" si="402"/>
        <v>2</v>
      </c>
      <c r="D6332" s="2" t="str">
        <f t="shared" si="403"/>
        <v>Thu</v>
      </c>
      <c r="E6332" s="34">
        <v>43475</v>
      </c>
      <c r="F6332" s="30">
        <v>53475</v>
      </c>
      <c r="G6332" s="2" t="s">
        <v>2890</v>
      </c>
      <c r="H6332" s="30" t="s">
        <v>2955</v>
      </c>
      <c r="I6332" s="2">
        <v>54</v>
      </c>
      <c r="J6332" s="30" t="s">
        <v>1748</v>
      </c>
      <c r="K6332" s="2" t="s">
        <v>1429</v>
      </c>
      <c r="L6332" s="30">
        <v>8239</v>
      </c>
      <c r="M6332" s="2">
        <v>133</v>
      </c>
      <c r="N6332" s="2">
        <v>43</v>
      </c>
      <c r="O6332" s="31">
        <v>0.13726851851851851</v>
      </c>
    </row>
    <row r="6333" spans="1:15" x14ac:dyDescent="0.25">
      <c r="A6333" s="2">
        <f t="shared" si="400"/>
        <v>2019</v>
      </c>
      <c r="B6333" s="2" t="str">
        <f t="shared" si="401"/>
        <v>Jan</v>
      </c>
      <c r="C6333" s="2">
        <f t="shared" si="402"/>
        <v>2</v>
      </c>
      <c r="D6333" s="2" t="str">
        <f t="shared" si="403"/>
        <v>Thu</v>
      </c>
      <c r="E6333" s="34">
        <v>43475</v>
      </c>
      <c r="F6333" s="30">
        <v>53475</v>
      </c>
      <c r="G6333" s="2" t="s">
        <v>2890</v>
      </c>
      <c r="H6333" s="30" t="s">
        <v>2955</v>
      </c>
      <c r="I6333" s="2">
        <v>54</v>
      </c>
      <c r="J6333" s="30" t="s">
        <v>1721</v>
      </c>
      <c r="K6333" s="2" t="s">
        <v>1429</v>
      </c>
      <c r="L6333" s="30">
        <v>8239</v>
      </c>
      <c r="M6333" s="2">
        <v>133</v>
      </c>
      <c r="N6333" s="2">
        <v>43</v>
      </c>
      <c r="O6333" s="31">
        <v>0.13726851851851851</v>
      </c>
    </row>
    <row r="6334" spans="1:15" x14ac:dyDescent="0.25">
      <c r="A6334" s="2">
        <f t="shared" si="400"/>
        <v>2019</v>
      </c>
      <c r="B6334" s="2" t="str">
        <f t="shared" si="401"/>
        <v>Jan</v>
      </c>
      <c r="C6334" s="2">
        <f t="shared" si="402"/>
        <v>2</v>
      </c>
      <c r="D6334" s="2" t="str">
        <f t="shared" si="403"/>
        <v>Thu</v>
      </c>
      <c r="E6334" s="34">
        <v>43475</v>
      </c>
      <c r="F6334" s="30">
        <v>53475</v>
      </c>
      <c r="G6334" s="2" t="s">
        <v>2890</v>
      </c>
      <c r="H6334" s="30" t="s">
        <v>2955</v>
      </c>
      <c r="I6334" s="2">
        <v>54</v>
      </c>
      <c r="J6334" s="30" t="s">
        <v>1775</v>
      </c>
      <c r="K6334" s="2" t="s">
        <v>1429</v>
      </c>
      <c r="L6334" s="30">
        <v>8239</v>
      </c>
      <c r="M6334" s="2">
        <v>133</v>
      </c>
      <c r="N6334" s="2">
        <v>43</v>
      </c>
      <c r="O6334" s="31">
        <v>0.13728009259259258</v>
      </c>
    </row>
    <row r="6335" spans="1:15" x14ac:dyDescent="0.25">
      <c r="A6335" s="2">
        <f t="shared" si="400"/>
        <v>2019</v>
      </c>
      <c r="B6335" s="2" t="str">
        <f t="shared" si="401"/>
        <v>Jan</v>
      </c>
      <c r="C6335" s="2">
        <f t="shared" si="402"/>
        <v>2</v>
      </c>
      <c r="D6335" s="2" t="str">
        <f t="shared" si="403"/>
        <v>Thu</v>
      </c>
      <c r="E6335" s="34">
        <v>43475</v>
      </c>
      <c r="F6335" s="30">
        <v>53475</v>
      </c>
      <c r="G6335" s="2" t="s">
        <v>2890</v>
      </c>
      <c r="H6335" s="30" t="s">
        <v>2955</v>
      </c>
      <c r="I6335" s="2">
        <v>54</v>
      </c>
      <c r="J6335" s="30" t="s">
        <v>1776</v>
      </c>
      <c r="K6335" s="2" t="s">
        <v>1429</v>
      </c>
      <c r="L6335" s="30">
        <v>8239</v>
      </c>
      <c r="M6335" s="2">
        <v>133</v>
      </c>
      <c r="N6335" s="2">
        <v>43</v>
      </c>
      <c r="O6335" s="31">
        <v>0.13730324074074074</v>
      </c>
    </row>
    <row r="6336" spans="1:15" x14ac:dyDescent="0.25">
      <c r="A6336" s="2">
        <f t="shared" si="400"/>
        <v>2019</v>
      </c>
      <c r="B6336" s="2" t="str">
        <f t="shared" si="401"/>
        <v>Jan</v>
      </c>
      <c r="C6336" s="2">
        <f t="shared" si="402"/>
        <v>2</v>
      </c>
      <c r="D6336" s="2" t="str">
        <f t="shared" si="403"/>
        <v>Thu</v>
      </c>
      <c r="E6336" s="34">
        <v>43475</v>
      </c>
      <c r="F6336" s="30">
        <v>53475</v>
      </c>
      <c r="G6336" s="2" t="s">
        <v>2890</v>
      </c>
      <c r="H6336" s="30" t="s">
        <v>2955</v>
      </c>
      <c r="I6336" s="2">
        <v>54</v>
      </c>
      <c r="J6336" s="30" t="s">
        <v>1778</v>
      </c>
      <c r="K6336" s="2" t="s">
        <v>1429</v>
      </c>
      <c r="L6336" s="30">
        <v>8239</v>
      </c>
      <c r="M6336" s="2">
        <v>133</v>
      </c>
      <c r="N6336" s="2">
        <v>43</v>
      </c>
      <c r="O6336" s="31">
        <v>0.13729166666666667</v>
      </c>
    </row>
    <row r="6337" spans="1:15" x14ac:dyDescent="0.25">
      <c r="A6337" s="2">
        <f t="shared" si="400"/>
        <v>2019</v>
      </c>
      <c r="B6337" s="2" t="str">
        <f t="shared" si="401"/>
        <v>Jan</v>
      </c>
      <c r="C6337" s="2">
        <f t="shared" si="402"/>
        <v>2</v>
      </c>
      <c r="D6337" s="2" t="str">
        <f t="shared" si="403"/>
        <v>Thu</v>
      </c>
      <c r="E6337" s="34">
        <v>43475</v>
      </c>
      <c r="F6337" s="30">
        <v>53475</v>
      </c>
      <c r="G6337" s="2" t="s">
        <v>2890</v>
      </c>
      <c r="H6337" s="30" t="s">
        <v>2955</v>
      </c>
      <c r="I6337" s="2">
        <v>54</v>
      </c>
      <c r="J6337" s="30" t="s">
        <v>1808</v>
      </c>
      <c r="K6337" s="2" t="s">
        <v>1429</v>
      </c>
      <c r="L6337" s="30">
        <v>8239</v>
      </c>
      <c r="M6337" s="2">
        <v>133</v>
      </c>
      <c r="N6337" s="2">
        <v>43</v>
      </c>
      <c r="O6337" s="31">
        <v>0.13726851851851851</v>
      </c>
    </row>
    <row r="6338" spans="1:15" x14ac:dyDescent="0.25">
      <c r="A6338" s="2">
        <f t="shared" si="400"/>
        <v>2019</v>
      </c>
      <c r="B6338" s="2" t="str">
        <f t="shared" si="401"/>
        <v>Jan</v>
      </c>
      <c r="C6338" s="2">
        <f t="shared" si="402"/>
        <v>2</v>
      </c>
      <c r="D6338" s="2" t="str">
        <f t="shared" si="403"/>
        <v>Thu</v>
      </c>
      <c r="E6338" s="34">
        <v>43475</v>
      </c>
      <c r="F6338" s="30">
        <v>53475</v>
      </c>
      <c r="G6338" s="2" t="s">
        <v>2890</v>
      </c>
      <c r="H6338" s="30" t="s">
        <v>2955</v>
      </c>
      <c r="I6338" s="2">
        <v>54</v>
      </c>
      <c r="J6338" s="30" t="s">
        <v>1943</v>
      </c>
      <c r="K6338" s="2" t="s">
        <v>1264</v>
      </c>
      <c r="L6338" s="30">
        <v>8239</v>
      </c>
      <c r="M6338" s="2">
        <v>133</v>
      </c>
      <c r="N6338" s="2">
        <v>43</v>
      </c>
      <c r="O6338" s="31">
        <v>0.13724537037037035</v>
      </c>
    </row>
    <row r="6339" spans="1:15" x14ac:dyDescent="0.25">
      <c r="A6339" s="2">
        <f t="shared" si="400"/>
        <v>2019</v>
      </c>
      <c r="B6339" s="2" t="str">
        <f t="shared" si="401"/>
        <v>Jan</v>
      </c>
      <c r="C6339" s="2">
        <f t="shared" si="402"/>
        <v>2</v>
      </c>
      <c r="D6339" s="2" t="str">
        <f t="shared" si="403"/>
        <v>Thu</v>
      </c>
      <c r="E6339" s="34">
        <v>43475</v>
      </c>
      <c r="F6339" s="30">
        <v>53475</v>
      </c>
      <c r="G6339" s="2" t="s">
        <v>2890</v>
      </c>
      <c r="H6339" s="30" t="s">
        <v>2955</v>
      </c>
      <c r="I6339" s="2">
        <v>54</v>
      </c>
      <c r="J6339" s="30" t="s">
        <v>1950</v>
      </c>
      <c r="K6339" s="2" t="s">
        <v>1429</v>
      </c>
      <c r="L6339" s="30">
        <v>8239</v>
      </c>
      <c r="M6339" s="2">
        <v>133</v>
      </c>
      <c r="N6339" s="2">
        <v>43</v>
      </c>
      <c r="O6339" s="31">
        <v>0.13728009259259258</v>
      </c>
    </row>
    <row r="6340" spans="1:15" x14ac:dyDescent="0.25">
      <c r="A6340" s="2">
        <f t="shared" si="400"/>
        <v>2019</v>
      </c>
      <c r="B6340" s="2" t="str">
        <f t="shared" si="401"/>
        <v>Jan</v>
      </c>
      <c r="C6340" s="2">
        <f t="shared" si="402"/>
        <v>2</v>
      </c>
      <c r="D6340" s="2" t="str">
        <f t="shared" si="403"/>
        <v>Thu</v>
      </c>
      <c r="E6340" s="34">
        <v>43475</v>
      </c>
      <c r="F6340" s="30">
        <v>53475</v>
      </c>
      <c r="G6340" s="2" t="s">
        <v>2890</v>
      </c>
      <c r="H6340" s="30" t="s">
        <v>2955</v>
      </c>
      <c r="I6340" s="2">
        <v>54</v>
      </c>
      <c r="J6340" s="30" t="s">
        <v>2460</v>
      </c>
      <c r="K6340" s="2" t="s">
        <v>1429</v>
      </c>
      <c r="L6340" s="30">
        <v>8239</v>
      </c>
      <c r="M6340" s="2">
        <v>133</v>
      </c>
      <c r="N6340" s="2">
        <v>43</v>
      </c>
      <c r="O6340" s="31">
        <v>0.13730324074074074</v>
      </c>
    </row>
    <row r="6341" spans="1:15" x14ac:dyDescent="0.25">
      <c r="A6341" s="2">
        <f t="shared" si="400"/>
        <v>2019</v>
      </c>
      <c r="B6341" s="2" t="str">
        <f t="shared" si="401"/>
        <v>Jan</v>
      </c>
      <c r="C6341" s="2">
        <f t="shared" si="402"/>
        <v>2</v>
      </c>
      <c r="D6341" s="2" t="str">
        <f t="shared" si="403"/>
        <v>Thu</v>
      </c>
      <c r="E6341" s="34">
        <v>43475</v>
      </c>
      <c r="F6341" s="30">
        <v>47858</v>
      </c>
      <c r="G6341" s="2" t="s">
        <v>447</v>
      </c>
      <c r="H6341" s="30" t="s">
        <v>2956</v>
      </c>
      <c r="I6341" s="2">
        <v>7</v>
      </c>
      <c r="J6341" s="30" t="s">
        <v>1747</v>
      </c>
      <c r="K6341" s="2" t="s">
        <v>1429</v>
      </c>
      <c r="L6341" s="30">
        <v>304</v>
      </c>
      <c r="M6341" s="2">
        <v>94</v>
      </c>
      <c r="N6341" s="2">
        <v>2</v>
      </c>
      <c r="O6341" s="31">
        <v>6.8587962962962962E-2</v>
      </c>
    </row>
    <row r="6342" spans="1:15" x14ac:dyDescent="0.25">
      <c r="A6342" s="2">
        <f t="shared" si="400"/>
        <v>2019</v>
      </c>
      <c r="B6342" s="2" t="str">
        <f t="shared" si="401"/>
        <v>Jan</v>
      </c>
      <c r="C6342" s="2">
        <f t="shared" si="402"/>
        <v>2</v>
      </c>
      <c r="D6342" s="2" t="str">
        <f t="shared" si="403"/>
        <v>Thu</v>
      </c>
      <c r="E6342" s="34">
        <v>43475</v>
      </c>
      <c r="F6342" s="30">
        <v>47858</v>
      </c>
      <c r="G6342" s="2" t="s">
        <v>447</v>
      </c>
      <c r="H6342" s="30" t="s">
        <v>2956</v>
      </c>
      <c r="I6342" s="2">
        <v>7</v>
      </c>
      <c r="J6342" s="30" t="s">
        <v>1914</v>
      </c>
      <c r="K6342" s="2" t="s">
        <v>1429</v>
      </c>
      <c r="L6342" s="30">
        <v>304</v>
      </c>
      <c r="M6342" s="2">
        <v>94</v>
      </c>
      <c r="N6342" s="2">
        <v>2</v>
      </c>
      <c r="O6342" s="31">
        <v>6.8576388888888895E-2</v>
      </c>
    </row>
    <row r="6343" spans="1:15" x14ac:dyDescent="0.25">
      <c r="A6343" s="2">
        <f t="shared" si="400"/>
        <v>2019</v>
      </c>
      <c r="B6343" s="2" t="str">
        <f t="shared" si="401"/>
        <v>Jan</v>
      </c>
      <c r="C6343" s="2">
        <f t="shared" si="402"/>
        <v>2</v>
      </c>
      <c r="D6343" s="2" t="str">
        <f t="shared" si="403"/>
        <v>Thu</v>
      </c>
      <c r="E6343" s="34">
        <v>43475</v>
      </c>
      <c r="F6343" s="30">
        <v>47858</v>
      </c>
      <c r="G6343" s="2" t="s">
        <v>447</v>
      </c>
      <c r="H6343" s="30" t="s">
        <v>2956</v>
      </c>
      <c r="I6343" s="2">
        <v>7</v>
      </c>
      <c r="J6343" s="30" t="s">
        <v>1976</v>
      </c>
      <c r="K6343" s="2" t="s">
        <v>1429</v>
      </c>
      <c r="L6343" s="30">
        <v>304</v>
      </c>
      <c r="M6343" s="2">
        <v>94</v>
      </c>
      <c r="N6343" s="2">
        <v>2</v>
      </c>
      <c r="O6343" s="31">
        <v>6.8576388888888895E-2</v>
      </c>
    </row>
    <row r="6344" spans="1:15" x14ac:dyDescent="0.25">
      <c r="A6344" s="2">
        <f t="shared" si="400"/>
        <v>2019</v>
      </c>
      <c r="B6344" s="2" t="str">
        <f t="shared" si="401"/>
        <v>Jan</v>
      </c>
      <c r="C6344" s="2">
        <f t="shared" si="402"/>
        <v>2</v>
      </c>
      <c r="D6344" s="2" t="str">
        <f t="shared" si="403"/>
        <v>Thu</v>
      </c>
      <c r="E6344" s="34">
        <v>43475</v>
      </c>
      <c r="F6344" s="30">
        <v>47858</v>
      </c>
      <c r="G6344" s="2" t="s">
        <v>447</v>
      </c>
      <c r="H6344" s="30" t="s">
        <v>2956</v>
      </c>
      <c r="I6344" s="2">
        <v>7</v>
      </c>
      <c r="J6344" s="30" t="s">
        <v>1977</v>
      </c>
      <c r="K6344" s="2" t="s">
        <v>1429</v>
      </c>
      <c r="L6344" s="30">
        <v>304</v>
      </c>
      <c r="M6344" s="2">
        <v>94</v>
      </c>
      <c r="N6344" s="2">
        <v>2</v>
      </c>
      <c r="O6344" s="31">
        <v>6.8541666666666667E-2</v>
      </c>
    </row>
    <row r="6345" spans="1:15" x14ac:dyDescent="0.25">
      <c r="A6345" s="2">
        <f t="shared" si="400"/>
        <v>2019</v>
      </c>
      <c r="B6345" s="2" t="str">
        <f t="shared" si="401"/>
        <v>Jan</v>
      </c>
      <c r="C6345" s="2">
        <f t="shared" si="402"/>
        <v>2</v>
      </c>
      <c r="D6345" s="2" t="str">
        <f t="shared" si="403"/>
        <v>Thu</v>
      </c>
      <c r="E6345" s="34">
        <v>43475</v>
      </c>
      <c r="F6345" s="30">
        <v>47858</v>
      </c>
      <c r="G6345" s="2" t="s">
        <v>447</v>
      </c>
      <c r="H6345" s="30" t="s">
        <v>2956</v>
      </c>
      <c r="I6345" s="2">
        <v>7</v>
      </c>
      <c r="J6345" s="30" t="s">
        <v>2441</v>
      </c>
      <c r="K6345" s="2" t="s">
        <v>1429</v>
      </c>
      <c r="L6345" s="30">
        <v>304</v>
      </c>
      <c r="M6345" s="2">
        <v>94</v>
      </c>
      <c r="N6345" s="2">
        <v>2</v>
      </c>
      <c r="O6345" s="31">
        <v>6.8564814814814815E-2</v>
      </c>
    </row>
    <row r="6346" spans="1:15" x14ac:dyDescent="0.25">
      <c r="A6346" s="2">
        <f t="shared" si="400"/>
        <v>2019</v>
      </c>
      <c r="B6346" s="2" t="str">
        <f t="shared" si="401"/>
        <v>Jan</v>
      </c>
      <c r="C6346" s="2">
        <f t="shared" si="402"/>
        <v>2</v>
      </c>
      <c r="D6346" s="2" t="str">
        <f t="shared" si="403"/>
        <v>Thu</v>
      </c>
      <c r="E6346" s="34">
        <v>43475</v>
      </c>
      <c r="F6346" s="30">
        <v>47858</v>
      </c>
      <c r="G6346" s="2" t="s">
        <v>447</v>
      </c>
      <c r="H6346" s="30" t="s">
        <v>2956</v>
      </c>
      <c r="I6346" s="2">
        <v>7</v>
      </c>
      <c r="J6346" s="30" t="s">
        <v>2445</v>
      </c>
      <c r="K6346" s="2" t="s">
        <v>1429</v>
      </c>
      <c r="L6346" s="30">
        <v>304</v>
      </c>
      <c r="M6346" s="2">
        <v>94</v>
      </c>
      <c r="N6346" s="2">
        <v>2</v>
      </c>
      <c r="O6346" s="31">
        <v>6.8576388888888895E-2</v>
      </c>
    </row>
    <row r="6347" spans="1:15" x14ac:dyDescent="0.25">
      <c r="A6347" s="2">
        <f t="shared" si="400"/>
        <v>2019</v>
      </c>
      <c r="B6347" s="2" t="str">
        <f t="shared" si="401"/>
        <v>Jan</v>
      </c>
      <c r="C6347" s="2">
        <f t="shared" si="402"/>
        <v>2</v>
      </c>
      <c r="D6347" s="2" t="str">
        <f t="shared" si="403"/>
        <v>Thu</v>
      </c>
      <c r="E6347" s="34">
        <v>43475</v>
      </c>
      <c r="F6347" s="30">
        <v>47858</v>
      </c>
      <c r="G6347" s="2" t="s">
        <v>447</v>
      </c>
      <c r="H6347" s="30" t="s">
        <v>2956</v>
      </c>
      <c r="I6347" s="2">
        <v>7</v>
      </c>
      <c r="J6347" s="30" t="s">
        <v>2447</v>
      </c>
      <c r="K6347" s="2" t="s">
        <v>1429</v>
      </c>
      <c r="L6347" s="30">
        <v>304</v>
      </c>
      <c r="M6347" s="2">
        <v>94</v>
      </c>
      <c r="N6347" s="2">
        <v>2</v>
      </c>
      <c r="O6347" s="31">
        <v>6.8576388888888895E-2</v>
      </c>
    </row>
    <row r="6348" spans="1:15" x14ac:dyDescent="0.25">
      <c r="A6348" s="2">
        <f t="shared" si="400"/>
        <v>2019</v>
      </c>
      <c r="B6348" s="2" t="str">
        <f t="shared" si="401"/>
        <v>Jan</v>
      </c>
      <c r="C6348" s="2">
        <f t="shared" si="402"/>
        <v>2</v>
      </c>
      <c r="D6348" s="2" t="str">
        <f t="shared" si="403"/>
        <v>Thu</v>
      </c>
      <c r="E6348" s="34">
        <v>43475</v>
      </c>
      <c r="F6348" s="30">
        <v>47858</v>
      </c>
      <c r="G6348" s="2" t="s">
        <v>447</v>
      </c>
      <c r="H6348" s="30" t="s">
        <v>2956</v>
      </c>
      <c r="I6348" s="2">
        <v>7</v>
      </c>
      <c r="J6348" s="30" t="s">
        <v>2448</v>
      </c>
      <c r="K6348" s="2" t="s">
        <v>1264</v>
      </c>
      <c r="L6348" s="30">
        <v>304</v>
      </c>
      <c r="M6348" s="2">
        <v>94</v>
      </c>
      <c r="N6348" s="2">
        <v>2</v>
      </c>
      <c r="O6348" s="31">
        <v>6.8564814814814815E-2</v>
      </c>
    </row>
    <row r="6349" spans="1:15" x14ac:dyDescent="0.25">
      <c r="A6349" s="2">
        <f t="shared" si="400"/>
        <v>2019</v>
      </c>
      <c r="B6349" s="2" t="str">
        <f t="shared" si="401"/>
        <v>Jan</v>
      </c>
      <c r="C6349" s="2">
        <f t="shared" si="402"/>
        <v>2</v>
      </c>
      <c r="D6349" s="2" t="str">
        <f t="shared" si="403"/>
        <v>Thu</v>
      </c>
      <c r="E6349" s="34">
        <v>43475</v>
      </c>
      <c r="F6349" s="30">
        <v>47858</v>
      </c>
      <c r="G6349" s="2" t="s">
        <v>447</v>
      </c>
      <c r="H6349" s="30" t="s">
        <v>2956</v>
      </c>
      <c r="I6349" s="2">
        <v>7</v>
      </c>
      <c r="J6349" s="30" t="s">
        <v>2484</v>
      </c>
      <c r="K6349" s="2" t="s">
        <v>1429</v>
      </c>
      <c r="L6349" s="30">
        <v>304</v>
      </c>
      <c r="M6349" s="2">
        <v>94</v>
      </c>
      <c r="N6349" s="2">
        <v>2</v>
      </c>
      <c r="O6349" s="31">
        <v>6.8553240740740748E-2</v>
      </c>
    </row>
    <row r="6350" spans="1:15" x14ac:dyDescent="0.25">
      <c r="A6350" s="2">
        <f t="shared" si="400"/>
        <v>2019</v>
      </c>
      <c r="B6350" s="2" t="str">
        <f t="shared" si="401"/>
        <v>Jan</v>
      </c>
      <c r="C6350" s="2">
        <f t="shared" si="402"/>
        <v>2</v>
      </c>
      <c r="D6350" s="2" t="str">
        <f t="shared" si="403"/>
        <v>Thu</v>
      </c>
      <c r="E6350" s="34">
        <v>43475</v>
      </c>
      <c r="F6350" s="30">
        <v>47858</v>
      </c>
      <c r="G6350" s="2" t="s">
        <v>447</v>
      </c>
      <c r="H6350" s="30" t="s">
        <v>2956</v>
      </c>
      <c r="I6350" s="2">
        <v>7</v>
      </c>
      <c r="J6350" s="30" t="s">
        <v>2559</v>
      </c>
      <c r="K6350" s="2" t="s">
        <v>1429</v>
      </c>
      <c r="L6350" s="30">
        <v>304</v>
      </c>
      <c r="M6350" s="2">
        <v>94</v>
      </c>
      <c r="N6350" s="2">
        <v>2</v>
      </c>
      <c r="O6350" s="31">
        <v>6.8553240740740748E-2</v>
      </c>
    </row>
    <row r="6351" spans="1:15" x14ac:dyDescent="0.25">
      <c r="A6351" s="2">
        <f t="shared" si="400"/>
        <v>2019</v>
      </c>
      <c r="B6351" s="2" t="str">
        <f t="shared" si="401"/>
        <v>Jan</v>
      </c>
      <c r="C6351" s="2">
        <f t="shared" si="402"/>
        <v>2</v>
      </c>
      <c r="D6351" s="2" t="str">
        <f t="shared" si="403"/>
        <v>Thu</v>
      </c>
      <c r="E6351" s="34">
        <v>43475</v>
      </c>
      <c r="F6351" s="30">
        <v>50394</v>
      </c>
      <c r="G6351" s="2" t="s">
        <v>157</v>
      </c>
      <c r="H6351" s="30" t="s">
        <v>909</v>
      </c>
      <c r="I6351" s="2">
        <v>0</v>
      </c>
      <c r="J6351" s="30" t="s">
        <v>1300</v>
      </c>
      <c r="K6351" s="2" t="s">
        <v>1264</v>
      </c>
      <c r="L6351" s="30">
        <v>0</v>
      </c>
      <c r="M6351" s="2">
        <v>0</v>
      </c>
      <c r="N6351" s="2">
        <v>0</v>
      </c>
      <c r="O6351" s="31">
        <v>0.29025462962962961</v>
      </c>
    </row>
    <row r="6352" spans="1:15" x14ac:dyDescent="0.25">
      <c r="A6352" s="2">
        <f t="shared" si="400"/>
        <v>2019</v>
      </c>
      <c r="B6352" s="2" t="str">
        <f t="shared" si="401"/>
        <v>Jan</v>
      </c>
      <c r="C6352" s="2">
        <f t="shared" si="402"/>
        <v>2</v>
      </c>
      <c r="D6352" s="2" t="str">
        <f t="shared" si="403"/>
        <v>Thu</v>
      </c>
      <c r="E6352" s="34">
        <v>43475</v>
      </c>
      <c r="F6352" s="30">
        <v>50394</v>
      </c>
      <c r="G6352" s="2" t="s">
        <v>157</v>
      </c>
      <c r="H6352" s="30" t="s">
        <v>909</v>
      </c>
      <c r="I6352" s="2">
        <v>0</v>
      </c>
      <c r="J6352" s="30" t="s">
        <v>1300</v>
      </c>
      <c r="K6352" s="2" t="s">
        <v>1272</v>
      </c>
      <c r="L6352" s="30">
        <v>0</v>
      </c>
      <c r="M6352" s="2">
        <v>0</v>
      </c>
      <c r="N6352" s="2">
        <v>0</v>
      </c>
      <c r="O6352" s="31">
        <v>3.1689814814814816E-2</v>
      </c>
    </row>
    <row r="6353" spans="1:15" x14ac:dyDescent="0.25">
      <c r="A6353" s="2">
        <f t="shared" si="400"/>
        <v>2019</v>
      </c>
      <c r="B6353" s="2" t="str">
        <f t="shared" si="401"/>
        <v>Jan</v>
      </c>
      <c r="C6353" s="2">
        <f t="shared" si="402"/>
        <v>2</v>
      </c>
      <c r="D6353" s="2" t="str">
        <f t="shared" si="403"/>
        <v>Thu</v>
      </c>
      <c r="E6353" s="34">
        <v>43475</v>
      </c>
      <c r="F6353" s="30">
        <v>50394</v>
      </c>
      <c r="G6353" s="2" t="s">
        <v>157</v>
      </c>
      <c r="H6353" s="30" t="s">
        <v>909</v>
      </c>
      <c r="I6353" s="2">
        <v>0</v>
      </c>
      <c r="J6353" s="30" t="s">
        <v>1386</v>
      </c>
      <c r="K6353" s="2" t="s">
        <v>1429</v>
      </c>
      <c r="L6353" s="30">
        <v>0</v>
      </c>
      <c r="M6353" s="2">
        <v>0</v>
      </c>
      <c r="N6353" s="2">
        <v>0</v>
      </c>
      <c r="O6353" s="31">
        <v>0.33126157407407408</v>
      </c>
    </row>
    <row r="6354" spans="1:15" x14ac:dyDescent="0.25">
      <c r="A6354" s="2">
        <f t="shared" si="400"/>
        <v>2019</v>
      </c>
      <c r="B6354" s="2" t="str">
        <f t="shared" si="401"/>
        <v>Jan</v>
      </c>
      <c r="C6354" s="2">
        <f t="shared" si="402"/>
        <v>2</v>
      </c>
      <c r="D6354" s="2" t="str">
        <f t="shared" si="403"/>
        <v>Thu</v>
      </c>
      <c r="E6354" s="34">
        <v>43475</v>
      </c>
      <c r="F6354" s="30">
        <v>50394</v>
      </c>
      <c r="G6354" s="2" t="s">
        <v>157</v>
      </c>
      <c r="H6354" s="30" t="s">
        <v>909</v>
      </c>
      <c r="I6354" s="2">
        <v>0</v>
      </c>
      <c r="J6354" s="30" t="s">
        <v>1387</v>
      </c>
      <c r="K6354" s="2" t="s">
        <v>1348</v>
      </c>
      <c r="L6354" s="30">
        <v>0</v>
      </c>
      <c r="M6354" s="2">
        <v>0</v>
      </c>
      <c r="N6354" s="2">
        <v>0</v>
      </c>
      <c r="O6354" s="31">
        <v>3.1736111111111111E-2</v>
      </c>
    </row>
    <row r="6355" spans="1:15" x14ac:dyDescent="0.25">
      <c r="A6355" s="2">
        <f t="shared" si="400"/>
        <v>2019</v>
      </c>
      <c r="B6355" s="2" t="str">
        <f t="shared" si="401"/>
        <v>Jan</v>
      </c>
      <c r="C6355" s="2">
        <f t="shared" si="402"/>
        <v>2</v>
      </c>
      <c r="D6355" s="2" t="str">
        <f t="shared" si="403"/>
        <v>Thu</v>
      </c>
      <c r="E6355" s="34">
        <v>43475</v>
      </c>
      <c r="F6355" s="30">
        <v>50394</v>
      </c>
      <c r="G6355" s="2" t="s">
        <v>157</v>
      </c>
      <c r="H6355" s="30" t="s">
        <v>909</v>
      </c>
      <c r="I6355" s="2">
        <v>0</v>
      </c>
      <c r="J6355" s="30" t="s">
        <v>1387</v>
      </c>
      <c r="K6355" s="2" t="s">
        <v>1429</v>
      </c>
      <c r="L6355" s="30">
        <v>0</v>
      </c>
      <c r="M6355" s="2">
        <v>0</v>
      </c>
      <c r="N6355" s="2">
        <v>0</v>
      </c>
      <c r="O6355" s="31">
        <v>0.30111111111111111</v>
      </c>
    </row>
    <row r="6356" spans="1:15" x14ac:dyDescent="0.25">
      <c r="A6356" s="2">
        <f t="shared" si="400"/>
        <v>2019</v>
      </c>
      <c r="B6356" s="2" t="str">
        <f t="shared" si="401"/>
        <v>Jan</v>
      </c>
      <c r="C6356" s="2">
        <f t="shared" si="402"/>
        <v>2</v>
      </c>
      <c r="D6356" s="2" t="str">
        <f t="shared" si="403"/>
        <v>Thu</v>
      </c>
      <c r="E6356" s="34">
        <v>43475</v>
      </c>
      <c r="F6356" s="30">
        <v>50394</v>
      </c>
      <c r="G6356" s="2" t="s">
        <v>157</v>
      </c>
      <c r="H6356" s="30" t="s">
        <v>909</v>
      </c>
      <c r="I6356" s="2">
        <v>0</v>
      </c>
      <c r="J6356" s="30" t="s">
        <v>1388</v>
      </c>
      <c r="K6356" s="2" t="s">
        <v>1264</v>
      </c>
      <c r="L6356" s="30">
        <v>0</v>
      </c>
      <c r="M6356" s="2">
        <v>0</v>
      </c>
      <c r="N6356" s="2">
        <v>0</v>
      </c>
      <c r="O6356" s="31">
        <v>6.3009259259259265E-2</v>
      </c>
    </row>
    <row r="6357" spans="1:15" x14ac:dyDescent="0.25">
      <c r="A6357" s="2">
        <f t="shared" si="400"/>
        <v>2019</v>
      </c>
      <c r="B6357" s="2" t="str">
        <f t="shared" si="401"/>
        <v>Jan</v>
      </c>
      <c r="C6357" s="2">
        <f t="shared" si="402"/>
        <v>2</v>
      </c>
      <c r="D6357" s="2" t="str">
        <f t="shared" si="403"/>
        <v>Thu</v>
      </c>
      <c r="E6357" s="34">
        <v>43475</v>
      </c>
      <c r="F6357" s="30">
        <v>50394</v>
      </c>
      <c r="G6357" s="2" t="s">
        <v>157</v>
      </c>
      <c r="H6357" s="30" t="s">
        <v>909</v>
      </c>
      <c r="I6357" s="2">
        <v>0</v>
      </c>
      <c r="J6357" s="30" t="s">
        <v>1388</v>
      </c>
      <c r="K6357" s="2" t="s">
        <v>1429</v>
      </c>
      <c r="L6357" s="30">
        <v>0</v>
      </c>
      <c r="M6357" s="2">
        <v>0</v>
      </c>
      <c r="N6357" s="2">
        <v>0</v>
      </c>
      <c r="O6357" s="31">
        <v>0.18423611111111113</v>
      </c>
    </row>
    <row r="6358" spans="1:15" x14ac:dyDescent="0.25">
      <c r="A6358" s="2">
        <f t="shared" si="400"/>
        <v>2019</v>
      </c>
      <c r="B6358" s="2" t="str">
        <f t="shared" si="401"/>
        <v>Jan</v>
      </c>
      <c r="C6358" s="2">
        <f t="shared" si="402"/>
        <v>2</v>
      </c>
      <c r="D6358" s="2" t="str">
        <f t="shared" si="403"/>
        <v>Thu</v>
      </c>
      <c r="E6358" s="34">
        <v>43475</v>
      </c>
      <c r="F6358" s="30">
        <v>50394</v>
      </c>
      <c r="G6358" s="2" t="s">
        <v>157</v>
      </c>
      <c r="H6358" s="30" t="s">
        <v>909</v>
      </c>
      <c r="I6358" s="2">
        <v>0</v>
      </c>
      <c r="J6358" s="30" t="s">
        <v>1301</v>
      </c>
      <c r="K6358" s="2" t="s">
        <v>1264</v>
      </c>
      <c r="L6358" s="30">
        <v>0</v>
      </c>
      <c r="M6358" s="2">
        <v>0</v>
      </c>
      <c r="N6358" s="2">
        <v>0</v>
      </c>
      <c r="O6358" s="31">
        <v>6.3020833333333331E-2</v>
      </c>
    </row>
    <row r="6359" spans="1:15" x14ac:dyDescent="0.25">
      <c r="A6359" s="2">
        <f t="shared" si="400"/>
        <v>2019</v>
      </c>
      <c r="B6359" s="2" t="str">
        <f t="shared" si="401"/>
        <v>Jan</v>
      </c>
      <c r="C6359" s="2">
        <f t="shared" si="402"/>
        <v>2</v>
      </c>
      <c r="D6359" s="2" t="str">
        <f t="shared" si="403"/>
        <v>Thu</v>
      </c>
      <c r="E6359" s="34">
        <v>43475</v>
      </c>
      <c r="F6359" s="30">
        <v>50394</v>
      </c>
      <c r="G6359" s="2" t="s">
        <v>157</v>
      </c>
      <c r="H6359" s="30" t="s">
        <v>909</v>
      </c>
      <c r="I6359" s="2">
        <v>0</v>
      </c>
      <c r="J6359" s="30" t="s">
        <v>1301</v>
      </c>
      <c r="K6359" s="2" t="s">
        <v>1429</v>
      </c>
      <c r="L6359" s="30">
        <v>0</v>
      </c>
      <c r="M6359" s="2">
        <v>0</v>
      </c>
      <c r="N6359" s="2">
        <v>0</v>
      </c>
      <c r="O6359" s="31">
        <v>0.18394675925925927</v>
      </c>
    </row>
    <row r="6360" spans="1:15" x14ac:dyDescent="0.25">
      <c r="A6360" s="2">
        <f t="shared" si="400"/>
        <v>2019</v>
      </c>
      <c r="B6360" s="2" t="str">
        <f t="shared" si="401"/>
        <v>Jan</v>
      </c>
      <c r="C6360" s="2">
        <f t="shared" si="402"/>
        <v>2</v>
      </c>
      <c r="D6360" s="2" t="str">
        <f t="shared" si="403"/>
        <v>Thu</v>
      </c>
      <c r="E6360" s="34">
        <v>43475</v>
      </c>
      <c r="F6360" s="30">
        <v>50394</v>
      </c>
      <c r="G6360" s="2" t="s">
        <v>157</v>
      </c>
      <c r="H6360" s="30" t="s">
        <v>909</v>
      </c>
      <c r="I6360" s="2">
        <v>0</v>
      </c>
      <c r="J6360" s="30" t="s">
        <v>1392</v>
      </c>
      <c r="K6360" s="2" t="s">
        <v>1429</v>
      </c>
      <c r="L6360" s="30">
        <v>0</v>
      </c>
      <c r="M6360" s="2">
        <v>0</v>
      </c>
      <c r="N6360" s="2">
        <v>0</v>
      </c>
      <c r="O6360" s="31">
        <v>0.3286574074074074</v>
      </c>
    </row>
    <row r="6361" spans="1:15" x14ac:dyDescent="0.25">
      <c r="A6361" s="2">
        <f t="shared" si="400"/>
        <v>2019</v>
      </c>
      <c r="B6361" s="2" t="str">
        <f t="shared" si="401"/>
        <v>Jan</v>
      </c>
      <c r="C6361" s="2">
        <f t="shared" si="402"/>
        <v>2</v>
      </c>
      <c r="D6361" s="2" t="str">
        <f t="shared" si="403"/>
        <v>Thu</v>
      </c>
      <c r="E6361" s="34">
        <v>43475</v>
      </c>
      <c r="F6361" s="30">
        <v>50394</v>
      </c>
      <c r="G6361" s="2" t="s">
        <v>157</v>
      </c>
      <c r="H6361" s="30" t="s">
        <v>909</v>
      </c>
      <c r="I6361" s="2">
        <v>0</v>
      </c>
      <c r="J6361" s="30" t="s">
        <v>1409</v>
      </c>
      <c r="K6361" s="2" t="s">
        <v>1429</v>
      </c>
      <c r="L6361" s="30">
        <v>0</v>
      </c>
      <c r="M6361" s="2">
        <v>0</v>
      </c>
      <c r="N6361" s="2">
        <v>0</v>
      </c>
      <c r="O6361" s="31">
        <v>0.25271990740740741</v>
      </c>
    </row>
    <row r="6362" spans="1:15" x14ac:dyDescent="0.25">
      <c r="A6362" s="2">
        <f t="shared" si="400"/>
        <v>2019</v>
      </c>
      <c r="B6362" s="2" t="str">
        <f t="shared" si="401"/>
        <v>Jan</v>
      </c>
      <c r="C6362" s="2">
        <f t="shared" si="402"/>
        <v>2</v>
      </c>
      <c r="D6362" s="2" t="str">
        <f t="shared" si="403"/>
        <v>Thu</v>
      </c>
      <c r="E6362" s="34">
        <v>43475</v>
      </c>
      <c r="F6362" s="30">
        <v>50394</v>
      </c>
      <c r="G6362" s="2" t="s">
        <v>157</v>
      </c>
      <c r="H6362" s="30" t="s">
        <v>909</v>
      </c>
      <c r="I6362" s="2">
        <v>0</v>
      </c>
      <c r="J6362" s="30" t="s">
        <v>1395</v>
      </c>
      <c r="K6362" s="2" t="s">
        <v>1429</v>
      </c>
      <c r="L6362" s="30">
        <v>0</v>
      </c>
      <c r="M6362" s="2">
        <v>0</v>
      </c>
      <c r="N6362" s="2">
        <v>0</v>
      </c>
      <c r="O6362" s="31">
        <v>0.32949074074074075</v>
      </c>
    </row>
    <row r="6363" spans="1:15" x14ac:dyDescent="0.25">
      <c r="A6363" s="2">
        <f t="shared" si="400"/>
        <v>2019</v>
      </c>
      <c r="B6363" s="2" t="str">
        <f t="shared" si="401"/>
        <v>Jan</v>
      </c>
      <c r="C6363" s="2">
        <f t="shared" si="402"/>
        <v>2</v>
      </c>
      <c r="D6363" s="2" t="str">
        <f t="shared" si="403"/>
        <v>Thu</v>
      </c>
      <c r="E6363" s="34">
        <v>43475</v>
      </c>
      <c r="F6363" s="30">
        <v>50394</v>
      </c>
      <c r="G6363" s="2" t="s">
        <v>157</v>
      </c>
      <c r="H6363" s="30" t="s">
        <v>909</v>
      </c>
      <c r="I6363" s="2">
        <v>0</v>
      </c>
      <c r="J6363" s="30" t="s">
        <v>1411</v>
      </c>
      <c r="K6363" s="2" t="s">
        <v>1264</v>
      </c>
      <c r="L6363" s="30">
        <v>0</v>
      </c>
      <c r="M6363" s="2">
        <v>0</v>
      </c>
      <c r="N6363" s="2">
        <v>0</v>
      </c>
      <c r="O6363" s="31">
        <v>0.32122685185185185</v>
      </c>
    </row>
    <row r="6364" spans="1:15" x14ac:dyDescent="0.25">
      <c r="A6364" s="2">
        <f t="shared" si="400"/>
        <v>2019</v>
      </c>
      <c r="B6364" s="2" t="str">
        <f t="shared" si="401"/>
        <v>Jan</v>
      </c>
      <c r="C6364" s="2">
        <f t="shared" si="402"/>
        <v>2</v>
      </c>
      <c r="D6364" s="2" t="str">
        <f t="shared" si="403"/>
        <v>Thu</v>
      </c>
      <c r="E6364" s="34">
        <v>43475</v>
      </c>
      <c r="F6364" s="30">
        <v>50394</v>
      </c>
      <c r="G6364" s="2" t="s">
        <v>157</v>
      </c>
      <c r="H6364" s="30" t="s">
        <v>909</v>
      </c>
      <c r="I6364" s="2">
        <v>0</v>
      </c>
      <c r="J6364" s="30" t="s">
        <v>2066</v>
      </c>
      <c r="K6364" s="2" t="s">
        <v>1429</v>
      </c>
      <c r="L6364" s="30">
        <v>0</v>
      </c>
      <c r="M6364" s="2">
        <v>0</v>
      </c>
      <c r="N6364" s="2">
        <v>0</v>
      </c>
      <c r="O6364" s="31">
        <v>0.2525</v>
      </c>
    </row>
    <row r="6365" spans="1:15" x14ac:dyDescent="0.25">
      <c r="A6365" s="2">
        <f t="shared" si="400"/>
        <v>2019</v>
      </c>
      <c r="B6365" s="2" t="str">
        <f t="shared" si="401"/>
        <v>Jan</v>
      </c>
      <c r="C6365" s="2">
        <f t="shared" si="402"/>
        <v>2</v>
      </c>
      <c r="D6365" s="2" t="str">
        <f t="shared" si="403"/>
        <v>Thu</v>
      </c>
      <c r="E6365" s="34">
        <v>43475</v>
      </c>
      <c r="F6365" s="30">
        <v>50394</v>
      </c>
      <c r="G6365" s="2" t="s">
        <v>157</v>
      </c>
      <c r="H6365" s="30" t="s">
        <v>909</v>
      </c>
      <c r="I6365" s="2">
        <v>0</v>
      </c>
      <c r="J6365" s="30" t="s">
        <v>3248</v>
      </c>
      <c r="K6365" s="2" t="s">
        <v>1429</v>
      </c>
      <c r="L6365" s="30">
        <v>0</v>
      </c>
      <c r="M6365" s="2">
        <v>0</v>
      </c>
      <c r="N6365" s="2">
        <v>0</v>
      </c>
      <c r="O6365" s="31">
        <v>0.32189814814814816</v>
      </c>
    </row>
    <row r="6366" spans="1:15" x14ac:dyDescent="0.25">
      <c r="A6366" s="2">
        <f t="shared" si="400"/>
        <v>2019</v>
      </c>
      <c r="B6366" s="2" t="str">
        <f t="shared" si="401"/>
        <v>Jan</v>
      </c>
      <c r="C6366" s="2">
        <f t="shared" si="402"/>
        <v>2</v>
      </c>
      <c r="D6366" s="2" t="str">
        <f t="shared" si="403"/>
        <v>Thu</v>
      </c>
      <c r="E6366" s="34">
        <v>43475</v>
      </c>
      <c r="F6366" s="30">
        <v>50394</v>
      </c>
      <c r="G6366" s="2" t="s">
        <v>157</v>
      </c>
      <c r="H6366" s="30" t="s">
        <v>909</v>
      </c>
      <c r="I6366" s="2">
        <v>0</v>
      </c>
      <c r="J6366" s="30" t="s">
        <v>3307</v>
      </c>
      <c r="K6366" s="2" t="s">
        <v>1429</v>
      </c>
      <c r="L6366" s="30">
        <v>0</v>
      </c>
      <c r="M6366" s="2">
        <v>0</v>
      </c>
      <c r="N6366" s="2">
        <v>0</v>
      </c>
      <c r="O6366" s="31">
        <v>0.32157407407407407</v>
      </c>
    </row>
    <row r="6367" spans="1:15" x14ac:dyDescent="0.25">
      <c r="A6367" s="2">
        <f t="shared" si="400"/>
        <v>2019</v>
      </c>
      <c r="B6367" s="2" t="str">
        <f t="shared" si="401"/>
        <v>Jan</v>
      </c>
      <c r="C6367" s="2">
        <f t="shared" si="402"/>
        <v>2</v>
      </c>
      <c r="D6367" s="2" t="str">
        <f t="shared" si="403"/>
        <v>Thu</v>
      </c>
      <c r="E6367" s="34">
        <v>43475</v>
      </c>
      <c r="F6367" s="30">
        <v>50394</v>
      </c>
      <c r="G6367" s="2" t="s">
        <v>157</v>
      </c>
      <c r="H6367" s="30" t="s">
        <v>909</v>
      </c>
      <c r="I6367" s="2">
        <v>0</v>
      </c>
      <c r="J6367" s="30" t="s">
        <v>3348</v>
      </c>
      <c r="K6367" s="2" t="s">
        <v>1429</v>
      </c>
      <c r="L6367" s="30">
        <v>0</v>
      </c>
      <c r="M6367" s="2">
        <v>0</v>
      </c>
      <c r="N6367" s="2">
        <v>0</v>
      </c>
      <c r="O6367" s="31">
        <v>0.27069444444444446</v>
      </c>
    </row>
    <row r="6368" spans="1:15" x14ac:dyDescent="0.25">
      <c r="A6368" s="2">
        <f t="shared" si="400"/>
        <v>2019</v>
      </c>
      <c r="B6368" s="2" t="str">
        <f t="shared" si="401"/>
        <v>Jan</v>
      </c>
      <c r="C6368" s="2">
        <f t="shared" si="402"/>
        <v>2</v>
      </c>
      <c r="D6368" s="2" t="str">
        <f t="shared" si="403"/>
        <v>Thu</v>
      </c>
      <c r="E6368" s="34">
        <v>43475</v>
      </c>
      <c r="F6368" s="30">
        <v>50349</v>
      </c>
      <c r="G6368" s="2" t="s">
        <v>93</v>
      </c>
      <c r="H6368" s="30" t="s">
        <v>2957</v>
      </c>
      <c r="I6368" s="2">
        <v>3</v>
      </c>
      <c r="J6368" s="30" t="s">
        <v>1844</v>
      </c>
      <c r="K6368" s="2" t="s">
        <v>1429</v>
      </c>
      <c r="L6368" s="30">
        <v>162</v>
      </c>
      <c r="M6368" s="2">
        <v>13</v>
      </c>
      <c r="N6368" s="2">
        <v>12</v>
      </c>
      <c r="O6368" s="31">
        <v>1.4074074074074074E-2</v>
      </c>
    </row>
    <row r="6369" spans="1:15" x14ac:dyDescent="0.25">
      <c r="A6369" s="2">
        <f t="shared" si="400"/>
        <v>2019</v>
      </c>
      <c r="B6369" s="2" t="str">
        <f t="shared" si="401"/>
        <v>Jan</v>
      </c>
      <c r="C6369" s="2">
        <f t="shared" si="402"/>
        <v>2</v>
      </c>
      <c r="D6369" s="2" t="str">
        <f t="shared" si="403"/>
        <v>Thu</v>
      </c>
      <c r="E6369" s="34">
        <v>43475</v>
      </c>
      <c r="F6369" s="30">
        <v>50349</v>
      </c>
      <c r="G6369" s="2" t="s">
        <v>93</v>
      </c>
      <c r="H6369" s="30" t="s">
        <v>2957</v>
      </c>
      <c r="I6369" s="2">
        <v>3</v>
      </c>
      <c r="J6369" s="30" t="s">
        <v>1680</v>
      </c>
      <c r="K6369" s="2" t="s">
        <v>1429</v>
      </c>
      <c r="L6369" s="30">
        <v>162</v>
      </c>
      <c r="M6369" s="2">
        <v>13</v>
      </c>
      <c r="N6369" s="2">
        <v>12</v>
      </c>
      <c r="O6369" s="31">
        <v>6.773148148148149E-2</v>
      </c>
    </row>
    <row r="6370" spans="1:15" x14ac:dyDescent="0.25">
      <c r="A6370" s="2">
        <f t="shared" si="400"/>
        <v>2019</v>
      </c>
      <c r="B6370" s="2" t="str">
        <f t="shared" si="401"/>
        <v>Jan</v>
      </c>
      <c r="C6370" s="2">
        <f t="shared" si="402"/>
        <v>2</v>
      </c>
      <c r="D6370" s="2" t="str">
        <f t="shared" si="403"/>
        <v>Thu</v>
      </c>
      <c r="E6370" s="34">
        <v>43475</v>
      </c>
      <c r="F6370" s="30">
        <v>50349</v>
      </c>
      <c r="G6370" s="2" t="s">
        <v>93</v>
      </c>
      <c r="H6370" s="30" t="s">
        <v>2957</v>
      </c>
      <c r="I6370" s="2">
        <v>3</v>
      </c>
      <c r="J6370" s="30" t="s">
        <v>3215</v>
      </c>
      <c r="K6370" s="2" t="s">
        <v>1264</v>
      </c>
      <c r="L6370" s="30">
        <v>162</v>
      </c>
      <c r="M6370" s="2">
        <v>13</v>
      </c>
      <c r="N6370" s="2">
        <v>12</v>
      </c>
      <c r="O6370" s="31">
        <v>6.653935185185185E-2</v>
      </c>
    </row>
    <row r="6371" spans="1:15" x14ac:dyDescent="0.25">
      <c r="A6371" s="2">
        <f t="shared" si="400"/>
        <v>2019</v>
      </c>
      <c r="B6371" s="2" t="str">
        <f t="shared" si="401"/>
        <v>Jan</v>
      </c>
      <c r="C6371" s="2">
        <f t="shared" si="402"/>
        <v>2</v>
      </c>
      <c r="D6371" s="2" t="str">
        <f t="shared" si="403"/>
        <v>Thu</v>
      </c>
      <c r="E6371" s="34">
        <v>43475</v>
      </c>
      <c r="F6371" s="30">
        <v>50015</v>
      </c>
      <c r="G6371" s="2" t="s">
        <v>171</v>
      </c>
      <c r="H6371" s="30" t="s">
        <v>2957</v>
      </c>
      <c r="I6371" s="2">
        <v>36</v>
      </c>
      <c r="J6371" s="30" t="s">
        <v>1354</v>
      </c>
      <c r="K6371" s="2" t="s">
        <v>1264</v>
      </c>
      <c r="L6371" s="30">
        <v>4734</v>
      </c>
      <c r="M6371" s="2">
        <v>197</v>
      </c>
      <c r="N6371" s="2">
        <v>62</v>
      </c>
      <c r="O6371" s="31">
        <v>0.10471064814814816</v>
      </c>
    </row>
    <row r="6372" spans="1:15" x14ac:dyDescent="0.25">
      <c r="A6372" s="2">
        <f t="shared" si="400"/>
        <v>2019</v>
      </c>
      <c r="B6372" s="2" t="str">
        <f t="shared" si="401"/>
        <v>Jan</v>
      </c>
      <c r="C6372" s="2">
        <f t="shared" si="402"/>
        <v>2</v>
      </c>
      <c r="D6372" s="2" t="str">
        <f t="shared" si="403"/>
        <v>Thu</v>
      </c>
      <c r="E6372" s="34">
        <v>43475</v>
      </c>
      <c r="F6372" s="30">
        <v>50015</v>
      </c>
      <c r="G6372" s="2" t="s">
        <v>171</v>
      </c>
      <c r="H6372" s="30" t="s">
        <v>2957</v>
      </c>
      <c r="I6372" s="2">
        <v>36</v>
      </c>
      <c r="J6372" s="30" t="s">
        <v>1379</v>
      </c>
      <c r="K6372" s="2" t="s">
        <v>1264</v>
      </c>
      <c r="L6372" s="30">
        <v>4734</v>
      </c>
      <c r="M6372" s="2">
        <v>197</v>
      </c>
      <c r="N6372" s="2">
        <v>62</v>
      </c>
      <c r="O6372" s="31">
        <v>0.10046296296296296</v>
      </c>
    </row>
    <row r="6373" spans="1:15" x14ac:dyDescent="0.25">
      <c r="A6373" s="2">
        <f t="shared" si="400"/>
        <v>2019</v>
      </c>
      <c r="B6373" s="2" t="str">
        <f t="shared" si="401"/>
        <v>Jan</v>
      </c>
      <c r="C6373" s="2">
        <f t="shared" si="402"/>
        <v>2</v>
      </c>
      <c r="D6373" s="2" t="str">
        <f t="shared" si="403"/>
        <v>Thu</v>
      </c>
      <c r="E6373" s="34">
        <v>43475</v>
      </c>
      <c r="F6373" s="30">
        <v>50015</v>
      </c>
      <c r="G6373" s="2" t="s">
        <v>171</v>
      </c>
      <c r="H6373" s="30" t="s">
        <v>2957</v>
      </c>
      <c r="I6373" s="2">
        <v>36</v>
      </c>
      <c r="J6373" s="30" t="s">
        <v>1382</v>
      </c>
      <c r="K6373" s="2" t="s">
        <v>1429</v>
      </c>
      <c r="L6373" s="30">
        <v>4734</v>
      </c>
      <c r="M6373" s="2">
        <v>197</v>
      </c>
      <c r="N6373" s="2">
        <v>62</v>
      </c>
      <c r="O6373" s="31">
        <v>9.9733796296296306E-2</v>
      </c>
    </row>
    <row r="6374" spans="1:15" x14ac:dyDescent="0.25">
      <c r="A6374" s="2">
        <f t="shared" si="400"/>
        <v>2019</v>
      </c>
      <c r="B6374" s="2" t="str">
        <f t="shared" si="401"/>
        <v>Jan</v>
      </c>
      <c r="C6374" s="2">
        <f t="shared" si="402"/>
        <v>2</v>
      </c>
      <c r="D6374" s="2" t="str">
        <f t="shared" si="403"/>
        <v>Thu</v>
      </c>
      <c r="E6374" s="34">
        <v>43475</v>
      </c>
      <c r="F6374" s="30">
        <v>50015</v>
      </c>
      <c r="G6374" s="2" t="s">
        <v>171</v>
      </c>
      <c r="H6374" s="30" t="s">
        <v>2957</v>
      </c>
      <c r="I6374" s="2">
        <v>36</v>
      </c>
      <c r="J6374" s="30" t="s">
        <v>1383</v>
      </c>
      <c r="K6374" s="2" t="s">
        <v>1429</v>
      </c>
      <c r="L6374" s="30">
        <v>4734</v>
      </c>
      <c r="M6374" s="2">
        <v>197</v>
      </c>
      <c r="N6374" s="2">
        <v>62</v>
      </c>
      <c r="O6374" s="31">
        <v>9.975694444444444E-2</v>
      </c>
    </row>
    <row r="6375" spans="1:15" x14ac:dyDescent="0.25">
      <c r="A6375" s="2">
        <f t="shared" si="400"/>
        <v>2019</v>
      </c>
      <c r="B6375" s="2" t="str">
        <f t="shared" si="401"/>
        <v>Jan</v>
      </c>
      <c r="C6375" s="2">
        <f t="shared" si="402"/>
        <v>2</v>
      </c>
      <c r="D6375" s="2" t="str">
        <f t="shared" si="403"/>
        <v>Thu</v>
      </c>
      <c r="E6375" s="34">
        <v>43475</v>
      </c>
      <c r="F6375" s="30">
        <v>50015</v>
      </c>
      <c r="G6375" s="2" t="s">
        <v>171</v>
      </c>
      <c r="H6375" s="30" t="s">
        <v>2957</v>
      </c>
      <c r="I6375" s="2">
        <v>36</v>
      </c>
      <c r="J6375" s="30" t="s">
        <v>1405</v>
      </c>
      <c r="K6375" s="2" t="s">
        <v>1264</v>
      </c>
      <c r="L6375" s="30">
        <v>4734</v>
      </c>
      <c r="M6375" s="2">
        <v>197</v>
      </c>
      <c r="N6375" s="2">
        <v>62</v>
      </c>
      <c r="O6375" s="31">
        <v>0.1047337962962963</v>
      </c>
    </row>
    <row r="6376" spans="1:15" x14ac:dyDescent="0.25">
      <c r="A6376" s="2">
        <f t="shared" si="400"/>
        <v>2019</v>
      </c>
      <c r="B6376" s="2" t="str">
        <f t="shared" si="401"/>
        <v>Jan</v>
      </c>
      <c r="C6376" s="2">
        <f t="shared" si="402"/>
        <v>2</v>
      </c>
      <c r="D6376" s="2" t="str">
        <f t="shared" si="403"/>
        <v>Thu</v>
      </c>
      <c r="E6376" s="34">
        <v>43475</v>
      </c>
      <c r="F6376" s="30">
        <v>50015</v>
      </c>
      <c r="G6376" s="2" t="s">
        <v>171</v>
      </c>
      <c r="H6376" s="30" t="s">
        <v>2957</v>
      </c>
      <c r="I6376" s="2">
        <v>36</v>
      </c>
      <c r="J6376" s="30" t="s">
        <v>1726</v>
      </c>
      <c r="K6376" s="2" t="s">
        <v>1429</v>
      </c>
      <c r="L6376" s="30">
        <v>4734</v>
      </c>
      <c r="M6376" s="2">
        <v>197</v>
      </c>
      <c r="N6376" s="2">
        <v>62</v>
      </c>
      <c r="O6376" s="31">
        <v>0.10050925925925926</v>
      </c>
    </row>
    <row r="6377" spans="1:15" x14ac:dyDescent="0.25">
      <c r="A6377" s="2">
        <f t="shared" si="400"/>
        <v>2019</v>
      </c>
      <c r="B6377" s="2" t="str">
        <f t="shared" si="401"/>
        <v>Jan</v>
      </c>
      <c r="C6377" s="2">
        <f t="shared" si="402"/>
        <v>2</v>
      </c>
      <c r="D6377" s="2" t="str">
        <f t="shared" si="403"/>
        <v>Thu</v>
      </c>
      <c r="E6377" s="34">
        <v>43475</v>
      </c>
      <c r="F6377" s="30">
        <v>50015</v>
      </c>
      <c r="G6377" s="2" t="s">
        <v>171</v>
      </c>
      <c r="H6377" s="30" t="s">
        <v>2957</v>
      </c>
      <c r="I6377" s="2">
        <v>36</v>
      </c>
      <c r="J6377" s="30" t="s">
        <v>1727</v>
      </c>
      <c r="K6377" s="2" t="s">
        <v>1429</v>
      </c>
      <c r="L6377" s="30">
        <v>4734</v>
      </c>
      <c r="M6377" s="2">
        <v>197</v>
      </c>
      <c r="N6377" s="2">
        <v>62</v>
      </c>
      <c r="O6377" s="31">
        <v>9.9780092592592587E-2</v>
      </c>
    </row>
    <row r="6378" spans="1:15" x14ac:dyDescent="0.25">
      <c r="A6378" s="2">
        <f t="shared" si="400"/>
        <v>2019</v>
      </c>
      <c r="B6378" s="2" t="str">
        <f t="shared" si="401"/>
        <v>Jan</v>
      </c>
      <c r="C6378" s="2">
        <f t="shared" si="402"/>
        <v>2</v>
      </c>
      <c r="D6378" s="2" t="str">
        <f t="shared" si="403"/>
        <v>Thu</v>
      </c>
      <c r="E6378" s="34">
        <v>43475</v>
      </c>
      <c r="F6378" s="30">
        <v>50015</v>
      </c>
      <c r="G6378" s="2" t="s">
        <v>171</v>
      </c>
      <c r="H6378" s="30" t="s">
        <v>2957</v>
      </c>
      <c r="I6378" s="2">
        <v>36</v>
      </c>
      <c r="J6378" s="30" t="s">
        <v>1770</v>
      </c>
      <c r="K6378" s="2" t="s">
        <v>1272</v>
      </c>
      <c r="L6378" s="30">
        <v>4734</v>
      </c>
      <c r="M6378" s="2">
        <v>197</v>
      </c>
      <c r="N6378" s="2">
        <v>62</v>
      </c>
      <c r="O6378" s="31">
        <v>7.0300925925925919E-2</v>
      </c>
    </row>
    <row r="6379" spans="1:15" x14ac:dyDescent="0.25">
      <c r="A6379" s="2">
        <f t="shared" si="400"/>
        <v>2019</v>
      </c>
      <c r="B6379" s="2" t="str">
        <f t="shared" si="401"/>
        <v>Jan</v>
      </c>
      <c r="C6379" s="2">
        <f t="shared" si="402"/>
        <v>2</v>
      </c>
      <c r="D6379" s="2" t="str">
        <f t="shared" si="403"/>
        <v>Thu</v>
      </c>
      <c r="E6379" s="34">
        <v>43475</v>
      </c>
      <c r="F6379" s="30">
        <v>50015</v>
      </c>
      <c r="G6379" s="2" t="s">
        <v>171</v>
      </c>
      <c r="H6379" s="30" t="s">
        <v>2957</v>
      </c>
      <c r="I6379" s="2">
        <v>36</v>
      </c>
      <c r="J6379" s="30" t="s">
        <v>1844</v>
      </c>
      <c r="K6379" s="2" t="s">
        <v>1429</v>
      </c>
      <c r="L6379" s="30">
        <v>4734</v>
      </c>
      <c r="M6379" s="2">
        <v>197</v>
      </c>
      <c r="N6379" s="2">
        <v>62</v>
      </c>
      <c r="O6379" s="31">
        <v>3.577546296296296E-2</v>
      </c>
    </row>
    <row r="6380" spans="1:15" x14ac:dyDescent="0.25">
      <c r="A6380" s="2">
        <f t="shared" si="400"/>
        <v>2019</v>
      </c>
      <c r="B6380" s="2" t="str">
        <f t="shared" si="401"/>
        <v>Jan</v>
      </c>
      <c r="C6380" s="2">
        <f t="shared" si="402"/>
        <v>2</v>
      </c>
      <c r="D6380" s="2" t="str">
        <f t="shared" si="403"/>
        <v>Thu</v>
      </c>
      <c r="E6380" s="34">
        <v>43475</v>
      </c>
      <c r="F6380" s="30">
        <v>50015</v>
      </c>
      <c r="G6380" s="2" t="s">
        <v>171</v>
      </c>
      <c r="H6380" s="30" t="s">
        <v>2957</v>
      </c>
      <c r="I6380" s="2">
        <v>36</v>
      </c>
      <c r="J6380" s="30" t="s">
        <v>1896</v>
      </c>
      <c r="K6380" s="2" t="s">
        <v>1280</v>
      </c>
      <c r="L6380" s="30">
        <v>4734</v>
      </c>
      <c r="M6380" s="2">
        <v>197</v>
      </c>
      <c r="N6380" s="2">
        <v>62</v>
      </c>
      <c r="O6380" s="31">
        <v>9.8969907407407409E-2</v>
      </c>
    </row>
    <row r="6381" spans="1:15" x14ac:dyDescent="0.25">
      <c r="A6381" s="2">
        <f t="shared" si="400"/>
        <v>2019</v>
      </c>
      <c r="B6381" s="2" t="str">
        <f t="shared" si="401"/>
        <v>Jan</v>
      </c>
      <c r="C6381" s="2">
        <f t="shared" si="402"/>
        <v>2</v>
      </c>
      <c r="D6381" s="2" t="str">
        <f t="shared" si="403"/>
        <v>Thu</v>
      </c>
      <c r="E6381" s="34">
        <v>43475</v>
      </c>
      <c r="F6381" s="30">
        <v>50015</v>
      </c>
      <c r="G6381" s="2" t="s">
        <v>171</v>
      </c>
      <c r="H6381" s="30" t="s">
        <v>2957</v>
      </c>
      <c r="I6381" s="2">
        <v>36</v>
      </c>
      <c r="J6381" s="30" t="s">
        <v>3215</v>
      </c>
      <c r="K6381" s="2" t="s">
        <v>1264</v>
      </c>
      <c r="L6381" s="30">
        <v>4734</v>
      </c>
      <c r="M6381" s="2">
        <v>197</v>
      </c>
      <c r="N6381" s="2">
        <v>62</v>
      </c>
      <c r="O6381" s="31">
        <v>3.6099537037037034E-2</v>
      </c>
    </row>
    <row r="6382" spans="1:15" x14ac:dyDescent="0.25">
      <c r="A6382" s="2">
        <f t="shared" si="400"/>
        <v>2019</v>
      </c>
      <c r="B6382" s="2" t="str">
        <f t="shared" si="401"/>
        <v>Jan</v>
      </c>
      <c r="C6382" s="2">
        <f t="shared" si="402"/>
        <v>2</v>
      </c>
      <c r="D6382" s="2" t="str">
        <f t="shared" si="403"/>
        <v>Thu</v>
      </c>
      <c r="E6382" s="34">
        <v>43475</v>
      </c>
      <c r="F6382" s="30">
        <v>50015</v>
      </c>
      <c r="G6382" s="2" t="s">
        <v>171</v>
      </c>
      <c r="H6382" s="30" t="s">
        <v>2957</v>
      </c>
      <c r="I6382" s="2">
        <v>36</v>
      </c>
      <c r="J6382" s="30" t="s">
        <v>3329</v>
      </c>
      <c r="K6382" s="2" t="s">
        <v>1429</v>
      </c>
      <c r="L6382" s="30">
        <v>4734</v>
      </c>
      <c r="M6382" s="2">
        <v>197</v>
      </c>
      <c r="N6382" s="2">
        <v>62</v>
      </c>
      <c r="O6382" s="31">
        <v>0.19836805555555553</v>
      </c>
    </row>
    <row r="6383" spans="1:15" x14ac:dyDescent="0.25">
      <c r="A6383" s="2">
        <f t="shared" si="400"/>
        <v>2019</v>
      </c>
      <c r="B6383" s="2" t="str">
        <f t="shared" si="401"/>
        <v>Jan</v>
      </c>
      <c r="C6383" s="2">
        <f t="shared" si="402"/>
        <v>2</v>
      </c>
      <c r="D6383" s="2" t="str">
        <f t="shared" si="403"/>
        <v>Thu</v>
      </c>
      <c r="E6383" s="34">
        <v>43475</v>
      </c>
      <c r="F6383" s="30">
        <v>53501</v>
      </c>
      <c r="G6383" s="2" t="s">
        <v>2958</v>
      </c>
      <c r="H6383" s="30" t="s">
        <v>2959</v>
      </c>
      <c r="I6383" s="2">
        <v>8</v>
      </c>
      <c r="J6383" s="30" t="s">
        <v>1368</v>
      </c>
      <c r="K6383" s="2" t="s">
        <v>1264</v>
      </c>
      <c r="L6383" s="30">
        <v>999</v>
      </c>
      <c r="M6383" s="2">
        <v>36</v>
      </c>
      <c r="N6383" s="2">
        <v>5</v>
      </c>
      <c r="O6383" s="31">
        <v>1.2222222222222223E-2</v>
      </c>
    </row>
    <row r="6384" spans="1:15" x14ac:dyDescent="0.25">
      <c r="A6384" s="2">
        <f t="shared" ref="A6384:A6447" si="404">YEAR(E6384)</f>
        <v>2019</v>
      </c>
      <c r="B6384" s="2" t="str">
        <f t="shared" ref="B6384:B6447" si="405">TEXT(E6384,"MMM")</f>
        <v>Jan</v>
      </c>
      <c r="C6384" s="2">
        <f t="shared" ref="C6384:C6447" si="406">WEEKNUM(E6384)</f>
        <v>2</v>
      </c>
      <c r="D6384" s="2" t="str">
        <f t="shared" ref="D6384:D6447" si="407">TEXT(E6384,"DDD")</f>
        <v>Thu</v>
      </c>
      <c r="E6384" s="34">
        <v>43475</v>
      </c>
      <c r="F6384" s="30">
        <v>53501</v>
      </c>
      <c r="G6384" s="2" t="s">
        <v>2958</v>
      </c>
      <c r="H6384" s="30" t="s">
        <v>2959</v>
      </c>
      <c r="I6384" s="2">
        <v>8</v>
      </c>
      <c r="J6384" s="30" t="s">
        <v>1375</v>
      </c>
      <c r="K6384" s="2" t="s">
        <v>1429</v>
      </c>
      <c r="L6384" s="30">
        <v>999</v>
      </c>
      <c r="M6384" s="2">
        <v>36</v>
      </c>
      <c r="N6384" s="2">
        <v>5</v>
      </c>
      <c r="O6384" s="31">
        <v>1.082175925925926E-2</v>
      </c>
    </row>
    <row r="6385" spans="1:15" x14ac:dyDescent="0.25">
      <c r="A6385" s="2">
        <f t="shared" si="404"/>
        <v>2019</v>
      </c>
      <c r="B6385" s="2" t="str">
        <f t="shared" si="405"/>
        <v>Jan</v>
      </c>
      <c r="C6385" s="2">
        <f t="shared" si="406"/>
        <v>2</v>
      </c>
      <c r="D6385" s="2" t="str">
        <f t="shared" si="407"/>
        <v>Thu</v>
      </c>
      <c r="E6385" s="34">
        <v>43475</v>
      </c>
      <c r="F6385" s="30">
        <v>53501</v>
      </c>
      <c r="G6385" s="2" t="s">
        <v>2958</v>
      </c>
      <c r="H6385" s="30" t="s">
        <v>2959</v>
      </c>
      <c r="I6385" s="2">
        <v>8</v>
      </c>
      <c r="J6385" s="30" t="s">
        <v>1378</v>
      </c>
      <c r="K6385" s="2" t="s">
        <v>1429</v>
      </c>
      <c r="L6385" s="30">
        <v>999</v>
      </c>
      <c r="M6385" s="2">
        <v>36</v>
      </c>
      <c r="N6385" s="2">
        <v>5</v>
      </c>
      <c r="O6385" s="31">
        <v>1.1296296296296296E-2</v>
      </c>
    </row>
    <row r="6386" spans="1:15" x14ac:dyDescent="0.25">
      <c r="A6386" s="2">
        <f t="shared" si="404"/>
        <v>2019</v>
      </c>
      <c r="B6386" s="2" t="str">
        <f t="shared" si="405"/>
        <v>Jan</v>
      </c>
      <c r="C6386" s="2">
        <f t="shared" si="406"/>
        <v>2</v>
      </c>
      <c r="D6386" s="2" t="str">
        <f t="shared" si="407"/>
        <v>Thu</v>
      </c>
      <c r="E6386" s="34">
        <v>43475</v>
      </c>
      <c r="F6386" s="30">
        <v>53501</v>
      </c>
      <c r="G6386" s="2" t="s">
        <v>2958</v>
      </c>
      <c r="H6386" s="30" t="s">
        <v>2959</v>
      </c>
      <c r="I6386" s="2">
        <v>8</v>
      </c>
      <c r="J6386" s="30" t="s">
        <v>1902</v>
      </c>
      <c r="K6386" s="2" t="s">
        <v>1429</v>
      </c>
      <c r="L6386" s="30">
        <v>999</v>
      </c>
      <c r="M6386" s="2">
        <v>36</v>
      </c>
      <c r="N6386" s="2">
        <v>5</v>
      </c>
      <c r="O6386" s="31">
        <v>1.1736111111111109E-2</v>
      </c>
    </row>
    <row r="6387" spans="1:15" x14ac:dyDescent="0.25">
      <c r="A6387" s="2">
        <f t="shared" si="404"/>
        <v>2019</v>
      </c>
      <c r="B6387" s="2" t="str">
        <f t="shared" si="405"/>
        <v>Jan</v>
      </c>
      <c r="C6387" s="2">
        <f t="shared" si="406"/>
        <v>2</v>
      </c>
      <c r="D6387" s="2" t="str">
        <f t="shared" si="407"/>
        <v>Thu</v>
      </c>
      <c r="E6387" s="34">
        <v>43475</v>
      </c>
      <c r="F6387" s="30">
        <v>53501</v>
      </c>
      <c r="G6387" s="2" t="s">
        <v>2958</v>
      </c>
      <c r="H6387" s="30" t="s">
        <v>2959</v>
      </c>
      <c r="I6387" s="2">
        <v>8</v>
      </c>
      <c r="J6387" s="30" t="s">
        <v>1942</v>
      </c>
      <c r="K6387" s="2" t="s">
        <v>1429</v>
      </c>
      <c r="L6387" s="30">
        <v>999</v>
      </c>
      <c r="M6387" s="2">
        <v>36</v>
      </c>
      <c r="N6387" s="2">
        <v>5</v>
      </c>
      <c r="O6387" s="31">
        <v>9.618055555555555E-3</v>
      </c>
    </row>
    <row r="6388" spans="1:15" x14ac:dyDescent="0.25">
      <c r="A6388" s="2">
        <f t="shared" si="404"/>
        <v>2019</v>
      </c>
      <c r="B6388" s="2" t="str">
        <f t="shared" si="405"/>
        <v>Jan</v>
      </c>
      <c r="C6388" s="2">
        <f t="shared" si="406"/>
        <v>2</v>
      </c>
      <c r="D6388" s="2" t="str">
        <f t="shared" si="407"/>
        <v>Thu</v>
      </c>
      <c r="E6388" s="34">
        <v>43475</v>
      </c>
      <c r="F6388" s="30">
        <v>53501</v>
      </c>
      <c r="G6388" s="2" t="s">
        <v>2958</v>
      </c>
      <c r="H6388" s="30" t="s">
        <v>2959</v>
      </c>
      <c r="I6388" s="2">
        <v>8</v>
      </c>
      <c r="J6388" s="30" t="s">
        <v>2017</v>
      </c>
      <c r="K6388" s="2" t="s">
        <v>1429</v>
      </c>
      <c r="L6388" s="30">
        <v>999</v>
      </c>
      <c r="M6388" s="2">
        <v>36</v>
      </c>
      <c r="N6388" s="2">
        <v>5</v>
      </c>
      <c r="O6388" s="31">
        <v>1.1979166666666666E-2</v>
      </c>
    </row>
    <row r="6389" spans="1:15" x14ac:dyDescent="0.25">
      <c r="A6389" s="2">
        <f t="shared" si="404"/>
        <v>2019</v>
      </c>
      <c r="B6389" s="2" t="str">
        <f t="shared" si="405"/>
        <v>Jan</v>
      </c>
      <c r="C6389" s="2">
        <f t="shared" si="406"/>
        <v>2</v>
      </c>
      <c r="D6389" s="2" t="str">
        <f t="shared" si="407"/>
        <v>Thu</v>
      </c>
      <c r="E6389" s="34">
        <v>43475</v>
      </c>
      <c r="F6389" s="30">
        <v>53501</v>
      </c>
      <c r="G6389" s="2" t="s">
        <v>2958</v>
      </c>
      <c r="H6389" s="30" t="s">
        <v>2959</v>
      </c>
      <c r="I6389" s="2">
        <v>8</v>
      </c>
      <c r="J6389" s="30" t="s">
        <v>2076</v>
      </c>
      <c r="K6389" s="2" t="s">
        <v>1429</v>
      </c>
      <c r="L6389" s="30">
        <v>999</v>
      </c>
      <c r="M6389" s="2">
        <v>36</v>
      </c>
      <c r="N6389" s="2">
        <v>5</v>
      </c>
      <c r="O6389" s="31">
        <v>1.0104166666666668E-2</v>
      </c>
    </row>
    <row r="6390" spans="1:15" x14ac:dyDescent="0.25">
      <c r="A6390" s="2">
        <f t="shared" si="404"/>
        <v>2019</v>
      </c>
      <c r="B6390" s="2" t="str">
        <f t="shared" si="405"/>
        <v>Jan</v>
      </c>
      <c r="C6390" s="2">
        <f t="shared" si="406"/>
        <v>2</v>
      </c>
      <c r="D6390" s="2" t="str">
        <f t="shared" si="407"/>
        <v>Thu</v>
      </c>
      <c r="E6390" s="34">
        <v>43475</v>
      </c>
      <c r="F6390" s="30">
        <v>50387</v>
      </c>
      <c r="G6390" s="2" t="s">
        <v>557</v>
      </c>
      <c r="H6390" s="30" t="s">
        <v>2960</v>
      </c>
      <c r="I6390" s="2">
        <v>3</v>
      </c>
      <c r="J6390" s="30" t="s">
        <v>1368</v>
      </c>
      <c r="K6390" s="2" t="s">
        <v>1264</v>
      </c>
      <c r="L6390" s="30">
        <v>434</v>
      </c>
      <c r="M6390" s="2">
        <v>11</v>
      </c>
      <c r="N6390" s="2">
        <v>0</v>
      </c>
      <c r="O6390" s="31">
        <v>2.4097222222222225E-2</v>
      </c>
    </row>
    <row r="6391" spans="1:15" x14ac:dyDescent="0.25">
      <c r="A6391" s="2">
        <f t="shared" si="404"/>
        <v>2019</v>
      </c>
      <c r="B6391" s="2" t="str">
        <f t="shared" si="405"/>
        <v>Jan</v>
      </c>
      <c r="C6391" s="2">
        <f t="shared" si="406"/>
        <v>2</v>
      </c>
      <c r="D6391" s="2" t="str">
        <f t="shared" si="407"/>
        <v>Thu</v>
      </c>
      <c r="E6391" s="34">
        <v>43475</v>
      </c>
      <c r="F6391" s="30">
        <v>50387</v>
      </c>
      <c r="G6391" s="2" t="s">
        <v>557</v>
      </c>
      <c r="H6391" s="30" t="s">
        <v>2960</v>
      </c>
      <c r="I6391" s="2">
        <v>3</v>
      </c>
      <c r="J6391" s="30" t="s">
        <v>1375</v>
      </c>
      <c r="K6391" s="2" t="s">
        <v>1429</v>
      </c>
      <c r="L6391" s="30">
        <v>434</v>
      </c>
      <c r="M6391" s="2">
        <v>11</v>
      </c>
      <c r="N6391" s="2">
        <v>0</v>
      </c>
      <c r="O6391" s="31">
        <v>2.2210648148148149E-2</v>
      </c>
    </row>
    <row r="6392" spans="1:15" x14ac:dyDescent="0.25">
      <c r="A6392" s="2">
        <f t="shared" si="404"/>
        <v>2019</v>
      </c>
      <c r="B6392" s="2" t="str">
        <f t="shared" si="405"/>
        <v>Jan</v>
      </c>
      <c r="C6392" s="2">
        <f t="shared" si="406"/>
        <v>2</v>
      </c>
      <c r="D6392" s="2" t="str">
        <f t="shared" si="407"/>
        <v>Thu</v>
      </c>
      <c r="E6392" s="34">
        <v>43475</v>
      </c>
      <c r="F6392" s="30">
        <v>50387</v>
      </c>
      <c r="G6392" s="2" t="s">
        <v>557</v>
      </c>
      <c r="H6392" s="30" t="s">
        <v>2960</v>
      </c>
      <c r="I6392" s="2">
        <v>3</v>
      </c>
      <c r="J6392" s="30" t="s">
        <v>1378</v>
      </c>
      <c r="K6392" s="2" t="s">
        <v>1255</v>
      </c>
      <c r="L6392" s="30">
        <v>434</v>
      </c>
      <c r="M6392" s="2">
        <v>11</v>
      </c>
      <c r="N6392" s="2">
        <v>0</v>
      </c>
      <c r="O6392" s="31">
        <v>2.2731481481481481E-2</v>
      </c>
    </row>
    <row r="6393" spans="1:15" x14ac:dyDescent="0.25">
      <c r="A6393" s="2">
        <f t="shared" si="404"/>
        <v>2019</v>
      </c>
      <c r="B6393" s="2" t="str">
        <f t="shared" si="405"/>
        <v>Jan</v>
      </c>
      <c r="C6393" s="2">
        <f t="shared" si="406"/>
        <v>2</v>
      </c>
      <c r="D6393" s="2" t="str">
        <f t="shared" si="407"/>
        <v>Thu</v>
      </c>
      <c r="E6393" s="34">
        <v>43475</v>
      </c>
      <c r="F6393" s="30">
        <v>50387</v>
      </c>
      <c r="G6393" s="2" t="s">
        <v>557</v>
      </c>
      <c r="H6393" s="30" t="s">
        <v>2960</v>
      </c>
      <c r="I6393" s="2">
        <v>3</v>
      </c>
      <c r="J6393" s="30" t="s">
        <v>2015</v>
      </c>
      <c r="K6393" s="2" t="s">
        <v>1429</v>
      </c>
      <c r="L6393" s="30">
        <v>434</v>
      </c>
      <c r="M6393" s="2">
        <v>11</v>
      </c>
      <c r="N6393" s="2">
        <v>0</v>
      </c>
      <c r="O6393" s="31">
        <v>2.1944444444444447E-2</v>
      </c>
    </row>
    <row r="6394" spans="1:15" x14ac:dyDescent="0.25">
      <c r="A6394" s="2">
        <f t="shared" si="404"/>
        <v>2019</v>
      </c>
      <c r="B6394" s="2" t="str">
        <f t="shared" si="405"/>
        <v>Jan</v>
      </c>
      <c r="C6394" s="2">
        <f t="shared" si="406"/>
        <v>2</v>
      </c>
      <c r="D6394" s="2" t="str">
        <f t="shared" si="407"/>
        <v>Thu</v>
      </c>
      <c r="E6394" s="34">
        <v>43475</v>
      </c>
      <c r="F6394" s="30">
        <v>50387</v>
      </c>
      <c r="G6394" s="2" t="s">
        <v>557</v>
      </c>
      <c r="H6394" s="30" t="s">
        <v>2960</v>
      </c>
      <c r="I6394" s="2">
        <v>3</v>
      </c>
      <c r="J6394" s="30" t="s">
        <v>2021</v>
      </c>
      <c r="K6394" s="2" t="s">
        <v>1429</v>
      </c>
      <c r="L6394" s="30">
        <v>434</v>
      </c>
      <c r="M6394" s="2">
        <v>11</v>
      </c>
      <c r="N6394" s="2">
        <v>0</v>
      </c>
      <c r="O6394" s="31">
        <v>2.1273148148148149E-2</v>
      </c>
    </row>
    <row r="6395" spans="1:15" x14ac:dyDescent="0.25">
      <c r="A6395" s="2">
        <f t="shared" si="404"/>
        <v>2019</v>
      </c>
      <c r="B6395" s="2" t="str">
        <f t="shared" si="405"/>
        <v>Jan</v>
      </c>
      <c r="C6395" s="2">
        <f t="shared" si="406"/>
        <v>2</v>
      </c>
      <c r="D6395" s="2" t="str">
        <f t="shared" si="407"/>
        <v>Thu</v>
      </c>
      <c r="E6395" s="34">
        <v>43475</v>
      </c>
      <c r="F6395" s="30">
        <v>50387</v>
      </c>
      <c r="G6395" s="2" t="s">
        <v>557</v>
      </c>
      <c r="H6395" s="30" t="s">
        <v>2960</v>
      </c>
      <c r="I6395" s="2">
        <v>3</v>
      </c>
      <c r="J6395" s="30" t="s">
        <v>2076</v>
      </c>
      <c r="K6395" s="2" t="s">
        <v>1429</v>
      </c>
      <c r="L6395" s="30">
        <v>434</v>
      </c>
      <c r="M6395" s="2">
        <v>11</v>
      </c>
      <c r="N6395" s="2">
        <v>0</v>
      </c>
      <c r="O6395" s="31">
        <v>2.2581018518518518E-2</v>
      </c>
    </row>
    <row r="6396" spans="1:15" x14ac:dyDescent="0.25">
      <c r="A6396" s="2">
        <f t="shared" si="404"/>
        <v>2019</v>
      </c>
      <c r="B6396" s="2" t="str">
        <f t="shared" si="405"/>
        <v>Jan</v>
      </c>
      <c r="C6396" s="2">
        <f t="shared" si="406"/>
        <v>2</v>
      </c>
      <c r="D6396" s="2" t="str">
        <f t="shared" si="407"/>
        <v>Thu</v>
      </c>
      <c r="E6396" s="34">
        <v>43475</v>
      </c>
      <c r="F6396" s="30">
        <v>50389</v>
      </c>
      <c r="G6396" s="2" t="s">
        <v>1047</v>
      </c>
      <c r="H6396" s="30" t="s">
        <v>3349</v>
      </c>
      <c r="I6396" s="2">
        <v>2</v>
      </c>
      <c r="J6396" s="30" t="s">
        <v>1447</v>
      </c>
      <c r="K6396" s="2" t="s">
        <v>1447</v>
      </c>
      <c r="L6396" s="30">
        <v>109</v>
      </c>
      <c r="M6396" s="2">
        <v>8</v>
      </c>
      <c r="N6396" s="2">
        <v>0</v>
      </c>
      <c r="O6396" s="31">
        <v>0</v>
      </c>
    </row>
    <row r="6397" spans="1:15" x14ac:dyDescent="0.25">
      <c r="A6397" s="2">
        <f t="shared" si="404"/>
        <v>2019</v>
      </c>
      <c r="B6397" s="2" t="str">
        <f t="shared" si="405"/>
        <v>Jan</v>
      </c>
      <c r="C6397" s="2">
        <f t="shared" si="406"/>
        <v>2</v>
      </c>
      <c r="D6397" s="2" t="str">
        <f t="shared" si="407"/>
        <v>Thu</v>
      </c>
      <c r="E6397" s="34">
        <v>43475</v>
      </c>
      <c r="F6397" s="30">
        <v>50393</v>
      </c>
      <c r="G6397" s="2" t="s">
        <v>31</v>
      </c>
      <c r="H6397" s="30" t="s">
        <v>2961</v>
      </c>
      <c r="I6397" s="2">
        <v>1</v>
      </c>
      <c r="J6397" s="30" t="s">
        <v>1265</v>
      </c>
      <c r="K6397" s="2" t="s">
        <v>1429</v>
      </c>
      <c r="L6397" s="30">
        <v>68</v>
      </c>
      <c r="M6397" s="2">
        <v>2</v>
      </c>
      <c r="N6397" s="2">
        <v>7</v>
      </c>
      <c r="O6397" s="31">
        <v>2.3854166666666666E-2</v>
      </c>
    </row>
    <row r="6398" spans="1:15" x14ac:dyDescent="0.25">
      <c r="A6398" s="2">
        <f t="shared" si="404"/>
        <v>2019</v>
      </c>
      <c r="B6398" s="2" t="str">
        <f t="shared" si="405"/>
        <v>Jan</v>
      </c>
      <c r="C6398" s="2">
        <f t="shared" si="406"/>
        <v>2</v>
      </c>
      <c r="D6398" s="2" t="str">
        <f t="shared" si="407"/>
        <v>Thu</v>
      </c>
      <c r="E6398" s="34">
        <v>43475</v>
      </c>
      <c r="F6398" s="30">
        <v>50393</v>
      </c>
      <c r="G6398" s="2" t="s">
        <v>31</v>
      </c>
      <c r="H6398" s="30" t="s">
        <v>2961</v>
      </c>
      <c r="I6398" s="2">
        <v>1</v>
      </c>
      <c r="J6398" s="30" t="s">
        <v>2014</v>
      </c>
      <c r="K6398" s="2" t="s">
        <v>1257</v>
      </c>
      <c r="L6398" s="30">
        <v>68</v>
      </c>
      <c r="M6398" s="2">
        <v>2</v>
      </c>
      <c r="N6398" s="2">
        <v>7</v>
      </c>
      <c r="O6398" s="31">
        <v>5.7523148148148143E-3</v>
      </c>
    </row>
    <row r="6399" spans="1:15" x14ac:dyDescent="0.25">
      <c r="A6399" s="2">
        <f t="shared" si="404"/>
        <v>2019</v>
      </c>
      <c r="B6399" s="2" t="str">
        <f t="shared" si="405"/>
        <v>Jan</v>
      </c>
      <c r="C6399" s="2">
        <f t="shared" si="406"/>
        <v>2</v>
      </c>
      <c r="D6399" s="2" t="str">
        <f t="shared" si="407"/>
        <v>Thu</v>
      </c>
      <c r="E6399" s="34">
        <v>43475</v>
      </c>
      <c r="F6399" s="30">
        <v>50393</v>
      </c>
      <c r="G6399" s="2" t="s">
        <v>31</v>
      </c>
      <c r="H6399" s="30" t="s">
        <v>2961</v>
      </c>
      <c r="I6399" s="2">
        <v>1</v>
      </c>
      <c r="J6399" s="30" t="s">
        <v>3212</v>
      </c>
      <c r="K6399" s="2" t="s">
        <v>1264</v>
      </c>
      <c r="L6399" s="30">
        <v>68</v>
      </c>
      <c r="M6399" s="2">
        <v>2</v>
      </c>
      <c r="N6399" s="2">
        <v>7</v>
      </c>
      <c r="O6399" s="31">
        <v>2.3958333333333331E-2</v>
      </c>
    </row>
    <row r="6400" spans="1:15" x14ac:dyDescent="0.25">
      <c r="A6400" s="2">
        <f t="shared" si="404"/>
        <v>2019</v>
      </c>
      <c r="B6400" s="2" t="str">
        <f t="shared" si="405"/>
        <v>Jan</v>
      </c>
      <c r="C6400" s="2">
        <f t="shared" si="406"/>
        <v>2</v>
      </c>
      <c r="D6400" s="2" t="str">
        <f t="shared" si="407"/>
        <v>Thu</v>
      </c>
      <c r="E6400" s="34">
        <v>43475</v>
      </c>
      <c r="F6400" s="30">
        <v>50398</v>
      </c>
      <c r="G6400" s="2" t="s">
        <v>74</v>
      </c>
      <c r="H6400" s="30" t="s">
        <v>2962</v>
      </c>
      <c r="I6400" s="2">
        <v>17</v>
      </c>
      <c r="J6400" s="30" t="s">
        <v>1258</v>
      </c>
      <c r="K6400" s="2" t="s">
        <v>1247</v>
      </c>
      <c r="L6400" s="30">
        <v>2448</v>
      </c>
      <c r="M6400" s="2">
        <v>16</v>
      </c>
      <c r="N6400" s="2">
        <v>32</v>
      </c>
      <c r="O6400" s="31">
        <v>0.11483796296296296</v>
      </c>
    </row>
    <row r="6401" spans="1:15" x14ac:dyDescent="0.25">
      <c r="A6401" s="2">
        <f t="shared" si="404"/>
        <v>2019</v>
      </c>
      <c r="B6401" s="2" t="str">
        <f t="shared" si="405"/>
        <v>Jan</v>
      </c>
      <c r="C6401" s="2">
        <f t="shared" si="406"/>
        <v>2</v>
      </c>
      <c r="D6401" s="2" t="str">
        <f t="shared" si="407"/>
        <v>Thu</v>
      </c>
      <c r="E6401" s="34">
        <v>43475</v>
      </c>
      <c r="F6401" s="30">
        <v>50398</v>
      </c>
      <c r="G6401" s="2" t="s">
        <v>74</v>
      </c>
      <c r="H6401" s="30" t="s">
        <v>2962</v>
      </c>
      <c r="I6401" s="2">
        <v>17</v>
      </c>
      <c r="J6401" s="30" t="s">
        <v>1293</v>
      </c>
      <c r="K6401" s="2" t="s">
        <v>1282</v>
      </c>
      <c r="L6401" s="30">
        <v>2448</v>
      </c>
      <c r="M6401" s="2">
        <v>16</v>
      </c>
      <c r="N6401" s="2">
        <v>32</v>
      </c>
      <c r="O6401" s="31">
        <v>0.11712962962962963</v>
      </c>
    </row>
    <row r="6402" spans="1:15" x14ac:dyDescent="0.25">
      <c r="A6402" s="2">
        <f t="shared" si="404"/>
        <v>2019</v>
      </c>
      <c r="B6402" s="2" t="str">
        <f t="shared" si="405"/>
        <v>Jan</v>
      </c>
      <c r="C6402" s="2">
        <f t="shared" si="406"/>
        <v>2</v>
      </c>
      <c r="D6402" s="2" t="str">
        <f t="shared" si="407"/>
        <v>Thu</v>
      </c>
      <c r="E6402" s="34">
        <v>43475</v>
      </c>
      <c r="F6402" s="30">
        <v>50398</v>
      </c>
      <c r="G6402" s="2" t="s">
        <v>74</v>
      </c>
      <c r="H6402" s="30" t="s">
        <v>2962</v>
      </c>
      <c r="I6402" s="2">
        <v>17</v>
      </c>
      <c r="J6402" s="30" t="s">
        <v>1265</v>
      </c>
      <c r="K6402" s="2" t="s">
        <v>1247</v>
      </c>
      <c r="L6402" s="30">
        <v>2448</v>
      </c>
      <c r="M6402" s="2">
        <v>16</v>
      </c>
      <c r="N6402" s="2">
        <v>32</v>
      </c>
      <c r="O6402" s="31">
        <v>0.11546296296296295</v>
      </c>
    </row>
    <row r="6403" spans="1:15" x14ac:dyDescent="0.25">
      <c r="A6403" s="2">
        <f t="shared" si="404"/>
        <v>2019</v>
      </c>
      <c r="B6403" s="2" t="str">
        <f t="shared" si="405"/>
        <v>Jan</v>
      </c>
      <c r="C6403" s="2">
        <f t="shared" si="406"/>
        <v>2</v>
      </c>
      <c r="D6403" s="2" t="str">
        <f t="shared" si="407"/>
        <v>Thu</v>
      </c>
      <c r="E6403" s="34">
        <v>43475</v>
      </c>
      <c r="F6403" s="30">
        <v>50398</v>
      </c>
      <c r="G6403" s="2" t="s">
        <v>74</v>
      </c>
      <c r="H6403" s="30" t="s">
        <v>2962</v>
      </c>
      <c r="I6403" s="2">
        <v>17</v>
      </c>
      <c r="J6403" s="30" t="s">
        <v>1279</v>
      </c>
      <c r="K6403" s="2" t="s">
        <v>1280</v>
      </c>
      <c r="L6403" s="30">
        <v>2448</v>
      </c>
      <c r="M6403" s="2">
        <v>16</v>
      </c>
      <c r="N6403" s="2">
        <v>32</v>
      </c>
      <c r="O6403" s="31">
        <v>0</v>
      </c>
    </row>
    <row r="6404" spans="1:15" x14ac:dyDescent="0.25">
      <c r="A6404" s="2">
        <f t="shared" si="404"/>
        <v>2019</v>
      </c>
      <c r="B6404" s="2" t="str">
        <f t="shared" si="405"/>
        <v>Jan</v>
      </c>
      <c r="C6404" s="2">
        <f t="shared" si="406"/>
        <v>2</v>
      </c>
      <c r="D6404" s="2" t="str">
        <f t="shared" si="407"/>
        <v>Thu</v>
      </c>
      <c r="E6404" s="34">
        <v>43475</v>
      </c>
      <c r="F6404" s="30">
        <v>50398</v>
      </c>
      <c r="G6404" s="2" t="s">
        <v>74</v>
      </c>
      <c r="H6404" s="30" t="s">
        <v>2962</v>
      </c>
      <c r="I6404" s="2">
        <v>17</v>
      </c>
      <c r="J6404" s="30" t="s">
        <v>1864</v>
      </c>
      <c r="K6404" s="2" t="s">
        <v>1282</v>
      </c>
      <c r="L6404" s="30">
        <v>2448</v>
      </c>
      <c r="M6404" s="2">
        <v>16</v>
      </c>
      <c r="N6404" s="2">
        <v>32</v>
      </c>
      <c r="O6404" s="31">
        <v>0.11505787037037037</v>
      </c>
    </row>
    <row r="6405" spans="1:15" x14ac:dyDescent="0.25">
      <c r="A6405" s="2">
        <f t="shared" si="404"/>
        <v>2019</v>
      </c>
      <c r="B6405" s="2" t="str">
        <f t="shared" si="405"/>
        <v>Jan</v>
      </c>
      <c r="C6405" s="2">
        <f t="shared" si="406"/>
        <v>2</v>
      </c>
      <c r="D6405" s="2" t="str">
        <f t="shared" si="407"/>
        <v>Thu</v>
      </c>
      <c r="E6405" s="34">
        <v>43475</v>
      </c>
      <c r="F6405" s="30">
        <v>50398</v>
      </c>
      <c r="G6405" s="2" t="s">
        <v>74</v>
      </c>
      <c r="H6405" s="30" t="s">
        <v>2962</v>
      </c>
      <c r="I6405" s="2">
        <v>17</v>
      </c>
      <c r="J6405" s="30" t="s">
        <v>1941</v>
      </c>
      <c r="K6405" s="2" t="s">
        <v>1264</v>
      </c>
      <c r="L6405" s="30">
        <v>2448</v>
      </c>
      <c r="M6405" s="2">
        <v>16</v>
      </c>
      <c r="N6405" s="2">
        <v>32</v>
      </c>
      <c r="O6405" s="31">
        <v>0.1173611111111111</v>
      </c>
    </row>
    <row r="6406" spans="1:15" x14ac:dyDescent="0.25">
      <c r="A6406" s="2">
        <f t="shared" si="404"/>
        <v>2019</v>
      </c>
      <c r="B6406" s="2" t="str">
        <f t="shared" si="405"/>
        <v>Jan</v>
      </c>
      <c r="C6406" s="2">
        <f t="shared" si="406"/>
        <v>2</v>
      </c>
      <c r="D6406" s="2" t="str">
        <f t="shared" si="407"/>
        <v>Thu</v>
      </c>
      <c r="E6406" s="34">
        <v>43475</v>
      </c>
      <c r="F6406" s="30">
        <v>50398</v>
      </c>
      <c r="G6406" s="2" t="s">
        <v>74</v>
      </c>
      <c r="H6406" s="30" t="s">
        <v>2962</v>
      </c>
      <c r="I6406" s="2">
        <v>17</v>
      </c>
      <c r="J6406" s="30" t="s">
        <v>1972</v>
      </c>
      <c r="K6406" s="2" t="s">
        <v>1247</v>
      </c>
      <c r="L6406" s="30">
        <v>2448</v>
      </c>
      <c r="M6406" s="2">
        <v>16</v>
      </c>
      <c r="N6406" s="2">
        <v>32</v>
      </c>
      <c r="O6406" s="31">
        <v>0.11569444444444445</v>
      </c>
    </row>
    <row r="6407" spans="1:15" x14ac:dyDescent="0.25">
      <c r="A6407" s="2">
        <f t="shared" si="404"/>
        <v>2019</v>
      </c>
      <c r="B6407" s="2" t="str">
        <f t="shared" si="405"/>
        <v>Jan</v>
      </c>
      <c r="C6407" s="2">
        <f t="shared" si="406"/>
        <v>2</v>
      </c>
      <c r="D6407" s="2" t="str">
        <f t="shared" si="407"/>
        <v>Thu</v>
      </c>
      <c r="E6407" s="34">
        <v>43475</v>
      </c>
      <c r="F6407" s="30">
        <v>50398</v>
      </c>
      <c r="G6407" s="2" t="s">
        <v>74</v>
      </c>
      <c r="H6407" s="30" t="s">
        <v>2962</v>
      </c>
      <c r="I6407" s="2">
        <v>17</v>
      </c>
      <c r="J6407" s="30" t="s">
        <v>2014</v>
      </c>
      <c r="K6407" s="2" t="s">
        <v>1257</v>
      </c>
      <c r="L6407" s="30">
        <v>2448</v>
      </c>
      <c r="M6407" s="2">
        <v>16</v>
      </c>
      <c r="N6407" s="2">
        <v>32</v>
      </c>
      <c r="O6407" s="31">
        <v>0.1146875</v>
      </c>
    </row>
    <row r="6408" spans="1:15" x14ac:dyDescent="0.25">
      <c r="A6408" s="2">
        <f t="shared" si="404"/>
        <v>2019</v>
      </c>
      <c r="B6408" s="2" t="str">
        <f t="shared" si="405"/>
        <v>Jan</v>
      </c>
      <c r="C6408" s="2">
        <f t="shared" si="406"/>
        <v>2</v>
      </c>
      <c r="D6408" s="2" t="str">
        <f t="shared" si="407"/>
        <v>Thu</v>
      </c>
      <c r="E6408" s="34">
        <v>43475</v>
      </c>
      <c r="F6408" s="30">
        <v>50398</v>
      </c>
      <c r="G6408" s="2" t="s">
        <v>74</v>
      </c>
      <c r="H6408" s="30" t="s">
        <v>2962</v>
      </c>
      <c r="I6408" s="2">
        <v>17</v>
      </c>
      <c r="J6408" s="30" t="s">
        <v>3308</v>
      </c>
      <c r="K6408" s="2" t="s">
        <v>1282</v>
      </c>
      <c r="L6408" s="30">
        <v>2448</v>
      </c>
      <c r="M6408" s="2">
        <v>16</v>
      </c>
      <c r="N6408" s="2">
        <v>32</v>
      </c>
      <c r="O6408" s="31">
        <v>0.11524305555555554</v>
      </c>
    </row>
    <row r="6409" spans="1:15" x14ac:dyDescent="0.25">
      <c r="A6409" s="2">
        <f t="shared" si="404"/>
        <v>2019</v>
      </c>
      <c r="B6409" s="2" t="str">
        <f t="shared" si="405"/>
        <v>Jan</v>
      </c>
      <c r="C6409" s="2">
        <f t="shared" si="406"/>
        <v>2</v>
      </c>
      <c r="D6409" s="2" t="str">
        <f t="shared" si="407"/>
        <v>Thu</v>
      </c>
      <c r="E6409" s="34">
        <v>43475</v>
      </c>
      <c r="F6409" s="30">
        <v>50398</v>
      </c>
      <c r="G6409" s="2" t="s">
        <v>74</v>
      </c>
      <c r="H6409" s="30" t="s">
        <v>2962</v>
      </c>
      <c r="I6409" s="2">
        <v>17</v>
      </c>
      <c r="J6409" s="30" t="s">
        <v>3213</v>
      </c>
      <c r="K6409" s="2" t="s">
        <v>1247</v>
      </c>
      <c r="L6409" s="30">
        <v>2448</v>
      </c>
      <c r="M6409" s="2">
        <v>16</v>
      </c>
      <c r="N6409" s="2">
        <v>32</v>
      </c>
      <c r="O6409" s="31">
        <v>0.11557870370370371</v>
      </c>
    </row>
    <row r="6410" spans="1:15" x14ac:dyDescent="0.25">
      <c r="A6410" s="2">
        <f t="shared" si="404"/>
        <v>2019</v>
      </c>
      <c r="B6410" s="2" t="str">
        <f t="shared" si="405"/>
        <v>Jan</v>
      </c>
      <c r="C6410" s="2">
        <f t="shared" si="406"/>
        <v>2</v>
      </c>
      <c r="D6410" s="2" t="str">
        <f t="shared" si="407"/>
        <v>Thu</v>
      </c>
      <c r="E6410" s="34">
        <v>43475</v>
      </c>
      <c r="F6410" s="30">
        <v>50396</v>
      </c>
      <c r="G6410" s="2" t="s">
        <v>10</v>
      </c>
      <c r="H6410" s="30" t="s">
        <v>2963</v>
      </c>
      <c r="I6410" s="2">
        <v>10</v>
      </c>
      <c r="J6410" s="30" t="s">
        <v>1341</v>
      </c>
      <c r="K6410" s="2" t="s">
        <v>1255</v>
      </c>
      <c r="L6410" s="30">
        <v>1428</v>
      </c>
      <c r="M6410" s="2">
        <v>1</v>
      </c>
      <c r="N6410" s="2">
        <v>28</v>
      </c>
      <c r="O6410" s="31">
        <v>8.6805555555555566E-2</v>
      </c>
    </row>
    <row r="6411" spans="1:15" x14ac:dyDescent="0.25">
      <c r="A6411" s="2">
        <f t="shared" si="404"/>
        <v>2019</v>
      </c>
      <c r="B6411" s="2" t="str">
        <f t="shared" si="405"/>
        <v>Jan</v>
      </c>
      <c r="C6411" s="2">
        <f t="shared" si="406"/>
        <v>2</v>
      </c>
      <c r="D6411" s="2" t="str">
        <f t="shared" si="407"/>
        <v>Thu</v>
      </c>
      <c r="E6411" s="34">
        <v>43475</v>
      </c>
      <c r="F6411" s="30">
        <v>50396</v>
      </c>
      <c r="G6411" s="2" t="s">
        <v>10</v>
      </c>
      <c r="H6411" s="30" t="s">
        <v>2963</v>
      </c>
      <c r="I6411" s="2">
        <v>10</v>
      </c>
      <c r="J6411" s="30" t="s">
        <v>1305</v>
      </c>
      <c r="K6411" s="2" t="s">
        <v>1257</v>
      </c>
      <c r="L6411" s="30">
        <v>1428</v>
      </c>
      <c r="M6411" s="2">
        <v>1</v>
      </c>
      <c r="N6411" s="2">
        <v>28</v>
      </c>
      <c r="O6411" s="31">
        <v>8.7500000000000008E-2</v>
      </c>
    </row>
    <row r="6412" spans="1:15" x14ac:dyDescent="0.25">
      <c r="A6412" s="2">
        <f t="shared" si="404"/>
        <v>2019</v>
      </c>
      <c r="B6412" s="2" t="str">
        <f t="shared" si="405"/>
        <v>Jan</v>
      </c>
      <c r="C6412" s="2">
        <f t="shared" si="406"/>
        <v>2</v>
      </c>
      <c r="D6412" s="2" t="str">
        <f t="shared" si="407"/>
        <v>Thu</v>
      </c>
      <c r="E6412" s="34">
        <v>43475</v>
      </c>
      <c r="F6412" s="30">
        <v>50396</v>
      </c>
      <c r="G6412" s="2" t="s">
        <v>10</v>
      </c>
      <c r="H6412" s="30" t="s">
        <v>2963</v>
      </c>
      <c r="I6412" s="2">
        <v>10</v>
      </c>
      <c r="J6412" s="30" t="s">
        <v>1306</v>
      </c>
      <c r="K6412" s="2" t="s">
        <v>1272</v>
      </c>
      <c r="L6412" s="30">
        <v>1428</v>
      </c>
      <c r="M6412" s="2">
        <v>1</v>
      </c>
      <c r="N6412" s="2">
        <v>28</v>
      </c>
      <c r="O6412" s="31">
        <v>1.34375E-2</v>
      </c>
    </row>
    <row r="6413" spans="1:15" x14ac:dyDescent="0.25">
      <c r="A6413" s="2">
        <f t="shared" si="404"/>
        <v>2019</v>
      </c>
      <c r="B6413" s="2" t="str">
        <f t="shared" si="405"/>
        <v>Jan</v>
      </c>
      <c r="C6413" s="2">
        <f t="shared" si="406"/>
        <v>2</v>
      </c>
      <c r="D6413" s="2" t="str">
        <f t="shared" si="407"/>
        <v>Thu</v>
      </c>
      <c r="E6413" s="34">
        <v>43475</v>
      </c>
      <c r="F6413" s="30">
        <v>50396</v>
      </c>
      <c r="G6413" s="2" t="s">
        <v>10</v>
      </c>
      <c r="H6413" s="30" t="s">
        <v>2963</v>
      </c>
      <c r="I6413" s="2">
        <v>10</v>
      </c>
      <c r="J6413" s="30" t="s">
        <v>1287</v>
      </c>
      <c r="K6413" s="2" t="s">
        <v>1255</v>
      </c>
      <c r="L6413" s="30">
        <v>1428</v>
      </c>
      <c r="M6413" s="2">
        <v>1</v>
      </c>
      <c r="N6413" s="2">
        <v>28</v>
      </c>
      <c r="O6413" s="31">
        <v>8.7210648148148148E-2</v>
      </c>
    </row>
    <row r="6414" spans="1:15" x14ac:dyDescent="0.25">
      <c r="A6414" s="2">
        <f t="shared" si="404"/>
        <v>2019</v>
      </c>
      <c r="B6414" s="2" t="str">
        <f t="shared" si="405"/>
        <v>Jan</v>
      </c>
      <c r="C6414" s="2">
        <f t="shared" si="406"/>
        <v>2</v>
      </c>
      <c r="D6414" s="2" t="str">
        <f t="shared" si="407"/>
        <v>Thu</v>
      </c>
      <c r="E6414" s="34">
        <v>43475</v>
      </c>
      <c r="F6414" s="30">
        <v>50396</v>
      </c>
      <c r="G6414" s="2" t="s">
        <v>10</v>
      </c>
      <c r="H6414" s="30" t="s">
        <v>2963</v>
      </c>
      <c r="I6414" s="2">
        <v>10</v>
      </c>
      <c r="J6414" s="30" t="s">
        <v>1380</v>
      </c>
      <c r="K6414" s="2" t="s">
        <v>1264</v>
      </c>
      <c r="L6414" s="30">
        <v>1428</v>
      </c>
      <c r="M6414" s="2">
        <v>1</v>
      </c>
      <c r="N6414" s="2">
        <v>28</v>
      </c>
      <c r="O6414" s="31">
        <v>1.2847222222222223E-2</v>
      </c>
    </row>
    <row r="6415" spans="1:15" x14ac:dyDescent="0.25">
      <c r="A6415" s="2">
        <f t="shared" si="404"/>
        <v>2019</v>
      </c>
      <c r="B6415" s="2" t="str">
        <f t="shared" si="405"/>
        <v>Jan</v>
      </c>
      <c r="C6415" s="2">
        <f t="shared" si="406"/>
        <v>2</v>
      </c>
      <c r="D6415" s="2" t="str">
        <f t="shared" si="407"/>
        <v>Thu</v>
      </c>
      <c r="E6415" s="34">
        <v>43475</v>
      </c>
      <c r="F6415" s="30">
        <v>51803</v>
      </c>
      <c r="G6415" s="2" t="s">
        <v>2102</v>
      </c>
      <c r="H6415" s="30">
        <v>264341</v>
      </c>
      <c r="I6415" s="2">
        <v>18</v>
      </c>
      <c r="J6415" s="30" t="s">
        <v>1708</v>
      </c>
      <c r="K6415" s="2" t="s">
        <v>1257</v>
      </c>
      <c r="L6415" s="30">
        <v>1721</v>
      </c>
      <c r="M6415" s="2">
        <v>26</v>
      </c>
      <c r="N6415" s="2">
        <v>20</v>
      </c>
      <c r="O6415" s="31">
        <v>8.4641203703703705E-2</v>
      </c>
    </row>
    <row r="6416" spans="1:15" x14ac:dyDescent="0.25">
      <c r="A6416" s="2">
        <f t="shared" si="404"/>
        <v>2019</v>
      </c>
      <c r="B6416" s="2" t="str">
        <f t="shared" si="405"/>
        <v>Jan</v>
      </c>
      <c r="C6416" s="2">
        <f t="shared" si="406"/>
        <v>2</v>
      </c>
      <c r="D6416" s="2" t="str">
        <f t="shared" si="407"/>
        <v>Thu</v>
      </c>
      <c r="E6416" s="34">
        <v>43475</v>
      </c>
      <c r="F6416" s="30">
        <v>51803</v>
      </c>
      <c r="G6416" s="2" t="s">
        <v>2102</v>
      </c>
      <c r="H6416" s="30">
        <v>264341</v>
      </c>
      <c r="I6416" s="2">
        <v>18</v>
      </c>
      <c r="J6416" s="30" t="s">
        <v>1709</v>
      </c>
      <c r="K6416" s="2" t="s">
        <v>1429</v>
      </c>
      <c r="L6416" s="30">
        <v>1721</v>
      </c>
      <c r="M6416" s="2">
        <v>26</v>
      </c>
      <c r="N6416" s="2">
        <v>20</v>
      </c>
      <c r="O6416" s="31">
        <v>8.44212962962963E-2</v>
      </c>
    </row>
    <row r="6417" spans="1:15" x14ac:dyDescent="0.25">
      <c r="A6417" s="2">
        <f t="shared" si="404"/>
        <v>2019</v>
      </c>
      <c r="B6417" s="2" t="str">
        <f t="shared" si="405"/>
        <v>Jan</v>
      </c>
      <c r="C6417" s="2">
        <f t="shared" si="406"/>
        <v>2</v>
      </c>
      <c r="D6417" s="2" t="str">
        <f t="shared" si="407"/>
        <v>Thu</v>
      </c>
      <c r="E6417" s="34">
        <v>43475</v>
      </c>
      <c r="F6417" s="30">
        <v>51803</v>
      </c>
      <c r="G6417" s="2" t="s">
        <v>2102</v>
      </c>
      <c r="H6417" s="30">
        <v>264341</v>
      </c>
      <c r="I6417" s="2">
        <v>18</v>
      </c>
      <c r="J6417" s="30" t="s">
        <v>1770</v>
      </c>
      <c r="K6417" s="2" t="s">
        <v>1272</v>
      </c>
      <c r="L6417" s="30">
        <v>1721</v>
      </c>
      <c r="M6417" s="2">
        <v>26</v>
      </c>
      <c r="N6417" s="2">
        <v>20</v>
      </c>
      <c r="O6417" s="31">
        <v>2.7303240740740743E-2</v>
      </c>
    </row>
    <row r="6418" spans="1:15" x14ac:dyDescent="0.25">
      <c r="A6418" s="2">
        <f t="shared" si="404"/>
        <v>2019</v>
      </c>
      <c r="B6418" s="2" t="str">
        <f t="shared" si="405"/>
        <v>Jan</v>
      </c>
      <c r="C6418" s="2">
        <f t="shared" si="406"/>
        <v>2</v>
      </c>
      <c r="D6418" s="2" t="str">
        <f t="shared" si="407"/>
        <v>Thu</v>
      </c>
      <c r="E6418" s="34">
        <v>43475</v>
      </c>
      <c r="F6418" s="30">
        <v>51803</v>
      </c>
      <c r="G6418" s="2" t="s">
        <v>2102</v>
      </c>
      <c r="H6418" s="30">
        <v>264341</v>
      </c>
      <c r="I6418" s="2">
        <v>18</v>
      </c>
      <c r="J6418" s="30" t="s">
        <v>1844</v>
      </c>
      <c r="K6418" s="2" t="s">
        <v>1429</v>
      </c>
      <c r="L6418" s="30">
        <v>1721</v>
      </c>
      <c r="M6418" s="2">
        <v>26</v>
      </c>
      <c r="N6418" s="2">
        <v>20</v>
      </c>
      <c r="O6418" s="31">
        <v>0.10724537037037037</v>
      </c>
    </row>
    <row r="6419" spans="1:15" x14ac:dyDescent="0.25">
      <c r="A6419" s="2">
        <f t="shared" si="404"/>
        <v>2019</v>
      </c>
      <c r="B6419" s="2" t="str">
        <f t="shared" si="405"/>
        <v>Jan</v>
      </c>
      <c r="C6419" s="2">
        <f t="shared" si="406"/>
        <v>2</v>
      </c>
      <c r="D6419" s="2" t="str">
        <f t="shared" si="407"/>
        <v>Thu</v>
      </c>
      <c r="E6419" s="34">
        <v>43475</v>
      </c>
      <c r="F6419" s="30">
        <v>51803</v>
      </c>
      <c r="G6419" s="2" t="s">
        <v>2102</v>
      </c>
      <c r="H6419" s="30">
        <v>264341</v>
      </c>
      <c r="I6419" s="2">
        <v>18</v>
      </c>
      <c r="J6419" s="30" t="s">
        <v>2456</v>
      </c>
      <c r="K6419" s="2" t="s">
        <v>1429</v>
      </c>
      <c r="L6419" s="30">
        <v>1721</v>
      </c>
      <c r="M6419" s="2">
        <v>26</v>
      </c>
      <c r="N6419" s="2">
        <v>20</v>
      </c>
      <c r="O6419" s="31">
        <v>0.10704861111111112</v>
      </c>
    </row>
    <row r="6420" spans="1:15" x14ac:dyDescent="0.25">
      <c r="A6420" s="2">
        <f t="shared" si="404"/>
        <v>2019</v>
      </c>
      <c r="B6420" s="2" t="str">
        <f t="shared" si="405"/>
        <v>Jan</v>
      </c>
      <c r="C6420" s="2">
        <f t="shared" si="406"/>
        <v>2</v>
      </c>
      <c r="D6420" s="2" t="str">
        <f t="shared" si="407"/>
        <v>Thu</v>
      </c>
      <c r="E6420" s="34">
        <v>43475</v>
      </c>
      <c r="F6420" s="30">
        <v>51803</v>
      </c>
      <c r="G6420" s="2" t="s">
        <v>2102</v>
      </c>
      <c r="H6420" s="30">
        <v>264341</v>
      </c>
      <c r="I6420" s="2">
        <v>18</v>
      </c>
      <c r="J6420" s="30" t="s">
        <v>3215</v>
      </c>
      <c r="K6420" s="2" t="s">
        <v>1264</v>
      </c>
      <c r="L6420" s="30">
        <v>1721</v>
      </c>
      <c r="M6420" s="2">
        <v>26</v>
      </c>
      <c r="N6420" s="2">
        <v>20</v>
      </c>
      <c r="O6420" s="31">
        <v>0.10753472222222223</v>
      </c>
    </row>
    <row r="6421" spans="1:15" x14ac:dyDescent="0.25">
      <c r="A6421" s="2">
        <f t="shared" si="404"/>
        <v>2019</v>
      </c>
      <c r="B6421" s="2" t="str">
        <f t="shared" si="405"/>
        <v>Jan</v>
      </c>
      <c r="C6421" s="2">
        <f t="shared" si="406"/>
        <v>2</v>
      </c>
      <c r="D6421" s="2" t="str">
        <f t="shared" si="407"/>
        <v>Thu</v>
      </c>
      <c r="E6421" s="34">
        <v>43475</v>
      </c>
      <c r="F6421" s="30">
        <v>53495</v>
      </c>
      <c r="G6421" s="2" t="s">
        <v>2890</v>
      </c>
      <c r="H6421" s="30" t="s">
        <v>2964</v>
      </c>
      <c r="I6421" s="2">
        <v>77</v>
      </c>
      <c r="J6421" s="30" t="s">
        <v>1703</v>
      </c>
      <c r="K6421" s="2" t="s">
        <v>1429</v>
      </c>
      <c r="L6421" s="30">
        <v>9551</v>
      </c>
      <c r="M6421" s="2">
        <v>411</v>
      </c>
      <c r="N6421" s="2">
        <v>48</v>
      </c>
      <c r="O6421" s="31">
        <v>0.24004629629629629</v>
      </c>
    </row>
    <row r="6422" spans="1:15" x14ac:dyDescent="0.25">
      <c r="A6422" s="2">
        <f t="shared" si="404"/>
        <v>2019</v>
      </c>
      <c r="B6422" s="2" t="str">
        <f t="shared" si="405"/>
        <v>Jan</v>
      </c>
      <c r="C6422" s="2">
        <f t="shared" si="406"/>
        <v>2</v>
      </c>
      <c r="D6422" s="2" t="str">
        <f t="shared" si="407"/>
        <v>Thu</v>
      </c>
      <c r="E6422" s="34">
        <v>43475</v>
      </c>
      <c r="F6422" s="30">
        <v>53495</v>
      </c>
      <c r="G6422" s="2" t="s">
        <v>2890</v>
      </c>
      <c r="H6422" s="30" t="s">
        <v>2964</v>
      </c>
      <c r="I6422" s="2">
        <v>77</v>
      </c>
      <c r="J6422" s="30" t="s">
        <v>1705</v>
      </c>
      <c r="K6422" s="2" t="s">
        <v>1272</v>
      </c>
      <c r="L6422" s="30">
        <v>9551</v>
      </c>
      <c r="M6422" s="2">
        <v>411</v>
      </c>
      <c r="N6422" s="2">
        <v>48</v>
      </c>
      <c r="O6422" s="31">
        <v>0.24056712962962964</v>
      </c>
    </row>
    <row r="6423" spans="1:15" x14ac:dyDescent="0.25">
      <c r="A6423" s="2">
        <f t="shared" si="404"/>
        <v>2019</v>
      </c>
      <c r="B6423" s="2" t="str">
        <f t="shared" si="405"/>
        <v>Jan</v>
      </c>
      <c r="C6423" s="2">
        <f t="shared" si="406"/>
        <v>2</v>
      </c>
      <c r="D6423" s="2" t="str">
        <f t="shared" si="407"/>
        <v>Thu</v>
      </c>
      <c r="E6423" s="34">
        <v>43475</v>
      </c>
      <c r="F6423" s="30">
        <v>53495</v>
      </c>
      <c r="G6423" s="2" t="s">
        <v>2890</v>
      </c>
      <c r="H6423" s="30" t="s">
        <v>2964</v>
      </c>
      <c r="I6423" s="2">
        <v>77</v>
      </c>
      <c r="J6423" s="30" t="s">
        <v>1706</v>
      </c>
      <c r="K6423" s="2" t="s">
        <v>1264</v>
      </c>
      <c r="L6423" s="30">
        <v>9551</v>
      </c>
      <c r="M6423" s="2">
        <v>411</v>
      </c>
      <c r="N6423" s="2">
        <v>48</v>
      </c>
      <c r="O6423" s="31">
        <v>0.24033564814814815</v>
      </c>
    </row>
    <row r="6424" spans="1:15" x14ac:dyDescent="0.25">
      <c r="A6424" s="2">
        <f t="shared" si="404"/>
        <v>2019</v>
      </c>
      <c r="B6424" s="2" t="str">
        <f t="shared" si="405"/>
        <v>Jan</v>
      </c>
      <c r="C6424" s="2">
        <f t="shared" si="406"/>
        <v>2</v>
      </c>
      <c r="D6424" s="2" t="str">
        <f t="shared" si="407"/>
        <v>Thu</v>
      </c>
      <c r="E6424" s="34">
        <v>43475</v>
      </c>
      <c r="F6424" s="30">
        <v>53495</v>
      </c>
      <c r="G6424" s="2" t="s">
        <v>2890</v>
      </c>
      <c r="H6424" s="30" t="s">
        <v>2964</v>
      </c>
      <c r="I6424" s="2">
        <v>77</v>
      </c>
      <c r="J6424" s="30" t="s">
        <v>1711</v>
      </c>
      <c r="K6424" s="2" t="s">
        <v>1429</v>
      </c>
      <c r="L6424" s="30">
        <v>9551</v>
      </c>
      <c r="M6424" s="2">
        <v>411</v>
      </c>
      <c r="N6424" s="2">
        <v>48</v>
      </c>
      <c r="O6424" s="31">
        <v>0.23962962962962964</v>
      </c>
    </row>
    <row r="6425" spans="1:15" x14ac:dyDescent="0.25">
      <c r="A6425" s="2">
        <f t="shared" si="404"/>
        <v>2019</v>
      </c>
      <c r="B6425" s="2" t="str">
        <f t="shared" si="405"/>
        <v>Jan</v>
      </c>
      <c r="C6425" s="2">
        <f t="shared" si="406"/>
        <v>2</v>
      </c>
      <c r="D6425" s="2" t="str">
        <f t="shared" si="407"/>
        <v>Thu</v>
      </c>
      <c r="E6425" s="34">
        <v>43475</v>
      </c>
      <c r="F6425" s="30">
        <v>53495</v>
      </c>
      <c r="G6425" s="2" t="s">
        <v>2890</v>
      </c>
      <c r="H6425" s="30" t="s">
        <v>2964</v>
      </c>
      <c r="I6425" s="2">
        <v>77</v>
      </c>
      <c r="J6425" s="30" t="s">
        <v>1868</v>
      </c>
      <c r="K6425" s="2" t="s">
        <v>1429</v>
      </c>
      <c r="L6425" s="30">
        <v>9551</v>
      </c>
      <c r="M6425" s="2">
        <v>411</v>
      </c>
      <c r="N6425" s="2">
        <v>48</v>
      </c>
      <c r="O6425" s="31">
        <v>0.23982638888888888</v>
      </c>
    </row>
    <row r="6426" spans="1:15" x14ac:dyDescent="0.25">
      <c r="A6426" s="2">
        <f t="shared" si="404"/>
        <v>2019</v>
      </c>
      <c r="B6426" s="2" t="str">
        <f t="shared" si="405"/>
        <v>Jan</v>
      </c>
      <c r="C6426" s="2">
        <f t="shared" si="406"/>
        <v>2</v>
      </c>
      <c r="D6426" s="2" t="str">
        <f t="shared" si="407"/>
        <v>Thu</v>
      </c>
      <c r="E6426" s="34">
        <v>43475</v>
      </c>
      <c r="F6426" s="30">
        <v>53495</v>
      </c>
      <c r="G6426" s="2" t="s">
        <v>2890</v>
      </c>
      <c r="H6426" s="30" t="s">
        <v>2964</v>
      </c>
      <c r="I6426" s="2">
        <v>77</v>
      </c>
      <c r="J6426" s="30" t="s">
        <v>3220</v>
      </c>
      <c r="K6426" s="2" t="s">
        <v>1429</v>
      </c>
      <c r="L6426" s="30">
        <v>9551</v>
      </c>
      <c r="M6426" s="2">
        <v>411</v>
      </c>
      <c r="N6426" s="2">
        <v>48</v>
      </c>
      <c r="O6426" s="31">
        <v>0.23939814814814817</v>
      </c>
    </row>
    <row r="6427" spans="1:15" x14ac:dyDescent="0.25">
      <c r="A6427" s="2">
        <f t="shared" si="404"/>
        <v>2019</v>
      </c>
      <c r="B6427" s="2" t="str">
        <f t="shared" si="405"/>
        <v>Jan</v>
      </c>
      <c r="C6427" s="2">
        <f t="shared" si="406"/>
        <v>2</v>
      </c>
      <c r="D6427" s="2" t="str">
        <f t="shared" si="407"/>
        <v>Thu</v>
      </c>
      <c r="E6427" s="34">
        <v>43475</v>
      </c>
      <c r="F6427" s="30">
        <v>50368</v>
      </c>
      <c r="G6427" s="2" t="s">
        <v>169</v>
      </c>
      <c r="H6427" s="30" t="s">
        <v>2965</v>
      </c>
      <c r="I6427" s="2">
        <v>8</v>
      </c>
      <c r="J6427" s="30" t="s">
        <v>1368</v>
      </c>
      <c r="K6427" s="2" t="s">
        <v>1264</v>
      </c>
      <c r="L6427" s="30">
        <v>1082</v>
      </c>
      <c r="M6427" s="2">
        <v>29</v>
      </c>
      <c r="N6427" s="2">
        <v>5</v>
      </c>
      <c r="O6427" s="31">
        <v>4.3738425925925924E-2</v>
      </c>
    </row>
    <row r="6428" spans="1:15" x14ac:dyDescent="0.25">
      <c r="A6428" s="2">
        <f t="shared" si="404"/>
        <v>2019</v>
      </c>
      <c r="B6428" s="2" t="str">
        <f t="shared" si="405"/>
        <v>Jan</v>
      </c>
      <c r="C6428" s="2">
        <f t="shared" si="406"/>
        <v>2</v>
      </c>
      <c r="D6428" s="2" t="str">
        <f t="shared" si="407"/>
        <v>Thu</v>
      </c>
      <c r="E6428" s="34">
        <v>43475</v>
      </c>
      <c r="F6428" s="30">
        <v>50368</v>
      </c>
      <c r="G6428" s="2" t="s">
        <v>169</v>
      </c>
      <c r="H6428" s="30" t="s">
        <v>2965</v>
      </c>
      <c r="I6428" s="2">
        <v>8</v>
      </c>
      <c r="J6428" s="30" t="s">
        <v>1375</v>
      </c>
      <c r="K6428" s="2" t="s">
        <v>1429</v>
      </c>
      <c r="L6428" s="30">
        <v>1082</v>
      </c>
      <c r="M6428" s="2">
        <v>29</v>
      </c>
      <c r="N6428" s="2">
        <v>5</v>
      </c>
      <c r="O6428" s="31">
        <v>3.8576388888888889E-2</v>
      </c>
    </row>
    <row r="6429" spans="1:15" x14ac:dyDescent="0.25">
      <c r="A6429" s="2">
        <f t="shared" si="404"/>
        <v>2019</v>
      </c>
      <c r="B6429" s="2" t="str">
        <f t="shared" si="405"/>
        <v>Jan</v>
      </c>
      <c r="C6429" s="2">
        <f t="shared" si="406"/>
        <v>2</v>
      </c>
      <c r="D6429" s="2" t="str">
        <f t="shared" si="407"/>
        <v>Thu</v>
      </c>
      <c r="E6429" s="34">
        <v>43475</v>
      </c>
      <c r="F6429" s="30">
        <v>50368</v>
      </c>
      <c r="G6429" s="2" t="s">
        <v>169</v>
      </c>
      <c r="H6429" s="30" t="s">
        <v>2965</v>
      </c>
      <c r="I6429" s="2">
        <v>8</v>
      </c>
      <c r="J6429" s="30" t="s">
        <v>1902</v>
      </c>
      <c r="K6429" s="2" t="s">
        <v>1429</v>
      </c>
      <c r="L6429" s="30">
        <v>1082</v>
      </c>
      <c r="M6429" s="2">
        <v>29</v>
      </c>
      <c r="N6429" s="2">
        <v>5</v>
      </c>
      <c r="O6429" s="31">
        <v>4.3321759259259261E-2</v>
      </c>
    </row>
    <row r="6430" spans="1:15" x14ac:dyDescent="0.25">
      <c r="A6430" s="2">
        <f t="shared" si="404"/>
        <v>2019</v>
      </c>
      <c r="B6430" s="2" t="str">
        <f t="shared" si="405"/>
        <v>Jan</v>
      </c>
      <c r="C6430" s="2">
        <f t="shared" si="406"/>
        <v>2</v>
      </c>
      <c r="D6430" s="2" t="str">
        <f t="shared" si="407"/>
        <v>Thu</v>
      </c>
      <c r="E6430" s="34">
        <v>43475</v>
      </c>
      <c r="F6430" s="30">
        <v>50368</v>
      </c>
      <c r="G6430" s="2" t="s">
        <v>169</v>
      </c>
      <c r="H6430" s="30" t="s">
        <v>2965</v>
      </c>
      <c r="I6430" s="2">
        <v>8</v>
      </c>
      <c r="J6430" s="30" t="s">
        <v>1940</v>
      </c>
      <c r="K6430" s="2" t="s">
        <v>1264</v>
      </c>
      <c r="L6430" s="30">
        <v>1082</v>
      </c>
      <c r="M6430" s="2">
        <v>29</v>
      </c>
      <c r="N6430" s="2">
        <v>5</v>
      </c>
      <c r="O6430" s="31">
        <v>4.4004629629629623E-2</v>
      </c>
    </row>
    <row r="6431" spans="1:15" x14ac:dyDescent="0.25">
      <c r="A6431" s="2">
        <f t="shared" si="404"/>
        <v>2019</v>
      </c>
      <c r="B6431" s="2" t="str">
        <f t="shared" si="405"/>
        <v>Jan</v>
      </c>
      <c r="C6431" s="2">
        <f t="shared" si="406"/>
        <v>2</v>
      </c>
      <c r="D6431" s="2" t="str">
        <f t="shared" si="407"/>
        <v>Thu</v>
      </c>
      <c r="E6431" s="34">
        <v>43475</v>
      </c>
      <c r="F6431" s="30">
        <v>50368</v>
      </c>
      <c r="G6431" s="2" t="s">
        <v>169</v>
      </c>
      <c r="H6431" s="30" t="s">
        <v>2965</v>
      </c>
      <c r="I6431" s="2">
        <v>8</v>
      </c>
      <c r="J6431" s="30" t="s">
        <v>2076</v>
      </c>
      <c r="K6431" s="2" t="s">
        <v>1429</v>
      </c>
      <c r="L6431" s="30">
        <v>1082</v>
      </c>
      <c r="M6431" s="2">
        <v>29</v>
      </c>
      <c r="N6431" s="2">
        <v>5</v>
      </c>
      <c r="O6431" s="31">
        <v>4.1342592592592591E-2</v>
      </c>
    </row>
    <row r="6432" spans="1:15" x14ac:dyDescent="0.25">
      <c r="A6432" s="2">
        <f t="shared" si="404"/>
        <v>2019</v>
      </c>
      <c r="B6432" s="2" t="str">
        <f t="shared" si="405"/>
        <v>Jan</v>
      </c>
      <c r="C6432" s="2">
        <f t="shared" si="406"/>
        <v>2</v>
      </c>
      <c r="D6432" s="2" t="str">
        <f t="shared" si="407"/>
        <v>Thu</v>
      </c>
      <c r="E6432" s="34">
        <v>43475</v>
      </c>
      <c r="F6432" s="30" t="s">
        <v>2966</v>
      </c>
      <c r="G6432" s="2" t="s">
        <v>2967</v>
      </c>
      <c r="H6432" s="30" t="s">
        <v>2968</v>
      </c>
      <c r="I6432" s="2">
        <v>6</v>
      </c>
      <c r="J6432" s="30" t="s">
        <v>1770</v>
      </c>
      <c r="K6432" s="2" t="s">
        <v>1272</v>
      </c>
      <c r="L6432" s="30">
        <v>768</v>
      </c>
      <c r="M6432" s="2">
        <v>2</v>
      </c>
      <c r="N6432" s="2">
        <v>28</v>
      </c>
      <c r="O6432" s="31">
        <v>2.1944444444444447E-2</v>
      </c>
    </row>
    <row r="6433" spans="1:15" x14ac:dyDescent="0.25">
      <c r="A6433" s="2">
        <f t="shared" si="404"/>
        <v>2019</v>
      </c>
      <c r="B6433" s="2" t="str">
        <f t="shared" si="405"/>
        <v>Jan</v>
      </c>
      <c r="C6433" s="2">
        <f t="shared" si="406"/>
        <v>2</v>
      </c>
      <c r="D6433" s="2" t="str">
        <f t="shared" si="407"/>
        <v>Thu</v>
      </c>
      <c r="E6433" s="34">
        <v>43475</v>
      </c>
      <c r="F6433" s="30" t="s">
        <v>2966</v>
      </c>
      <c r="G6433" s="2" t="s">
        <v>2967</v>
      </c>
      <c r="H6433" s="30" t="s">
        <v>2968</v>
      </c>
      <c r="I6433" s="2">
        <v>6</v>
      </c>
      <c r="J6433" s="30" t="s">
        <v>1844</v>
      </c>
      <c r="K6433" s="2" t="s">
        <v>1275</v>
      </c>
      <c r="L6433" s="30">
        <v>768</v>
      </c>
      <c r="M6433" s="2">
        <v>2</v>
      </c>
      <c r="N6433" s="2">
        <v>28</v>
      </c>
      <c r="O6433" s="31">
        <v>6.3449074074074074E-2</v>
      </c>
    </row>
    <row r="6434" spans="1:15" x14ac:dyDescent="0.25">
      <c r="A6434" s="2">
        <f t="shared" si="404"/>
        <v>2019</v>
      </c>
      <c r="B6434" s="2" t="str">
        <f t="shared" si="405"/>
        <v>Jan</v>
      </c>
      <c r="C6434" s="2">
        <f t="shared" si="406"/>
        <v>2</v>
      </c>
      <c r="D6434" s="2" t="str">
        <f t="shared" si="407"/>
        <v>Thu</v>
      </c>
      <c r="E6434" s="34">
        <v>43475</v>
      </c>
      <c r="F6434" s="30" t="s">
        <v>2966</v>
      </c>
      <c r="G6434" s="2" t="s">
        <v>2967</v>
      </c>
      <c r="H6434" s="30" t="s">
        <v>2968</v>
      </c>
      <c r="I6434" s="2">
        <v>6</v>
      </c>
      <c r="J6434" s="30" t="s">
        <v>2456</v>
      </c>
      <c r="K6434" s="2" t="s">
        <v>1429</v>
      </c>
      <c r="L6434" s="30">
        <v>768</v>
      </c>
      <c r="M6434" s="2">
        <v>2</v>
      </c>
      <c r="N6434" s="2">
        <v>28</v>
      </c>
      <c r="O6434" s="31">
        <v>2.146990740740741E-2</v>
      </c>
    </row>
    <row r="6435" spans="1:15" x14ac:dyDescent="0.25">
      <c r="A6435" s="2">
        <f t="shared" si="404"/>
        <v>2019</v>
      </c>
      <c r="B6435" s="2" t="str">
        <f t="shared" si="405"/>
        <v>Jan</v>
      </c>
      <c r="C6435" s="2">
        <f t="shared" si="406"/>
        <v>2</v>
      </c>
      <c r="D6435" s="2" t="str">
        <f t="shared" si="407"/>
        <v>Thu</v>
      </c>
      <c r="E6435" s="34">
        <v>43475</v>
      </c>
      <c r="F6435" s="30" t="s">
        <v>2966</v>
      </c>
      <c r="G6435" s="2" t="s">
        <v>2967</v>
      </c>
      <c r="H6435" s="30" t="s">
        <v>2968</v>
      </c>
      <c r="I6435" s="2">
        <v>6</v>
      </c>
      <c r="J6435" s="30" t="s">
        <v>3215</v>
      </c>
      <c r="K6435" s="2" t="s">
        <v>1264</v>
      </c>
      <c r="L6435" s="30">
        <v>768</v>
      </c>
      <c r="M6435" s="2">
        <v>2</v>
      </c>
      <c r="N6435" s="2">
        <v>28</v>
      </c>
      <c r="O6435" s="31">
        <v>6.2858796296296301E-2</v>
      </c>
    </row>
    <row r="6436" spans="1:15" x14ac:dyDescent="0.25">
      <c r="A6436" s="2">
        <f t="shared" si="404"/>
        <v>2019</v>
      </c>
      <c r="B6436" s="2" t="str">
        <f t="shared" si="405"/>
        <v>Jan</v>
      </c>
      <c r="C6436" s="2">
        <f t="shared" si="406"/>
        <v>2</v>
      </c>
      <c r="D6436" s="2" t="str">
        <f t="shared" si="407"/>
        <v>Thu</v>
      </c>
      <c r="E6436" s="34">
        <v>43475</v>
      </c>
      <c r="F6436" s="30" t="s">
        <v>2969</v>
      </c>
      <c r="G6436" s="2" t="s">
        <v>2970</v>
      </c>
      <c r="H6436" s="30" t="s">
        <v>2971</v>
      </c>
      <c r="I6436" s="2">
        <v>7</v>
      </c>
      <c r="J6436" s="30" t="s">
        <v>1708</v>
      </c>
      <c r="K6436" s="2" t="s">
        <v>1264</v>
      </c>
      <c r="L6436" s="30">
        <v>1029</v>
      </c>
      <c r="M6436" s="2">
        <v>2</v>
      </c>
      <c r="N6436" s="2">
        <v>28</v>
      </c>
      <c r="O6436" s="31">
        <v>0</v>
      </c>
    </row>
    <row r="6437" spans="1:15" x14ac:dyDescent="0.25">
      <c r="A6437" s="2">
        <f t="shared" si="404"/>
        <v>2019</v>
      </c>
      <c r="B6437" s="2" t="str">
        <f t="shared" si="405"/>
        <v>Jan</v>
      </c>
      <c r="C6437" s="2">
        <f t="shared" si="406"/>
        <v>2</v>
      </c>
      <c r="D6437" s="2" t="str">
        <f t="shared" si="407"/>
        <v>Thu</v>
      </c>
      <c r="E6437" s="34">
        <v>43475</v>
      </c>
      <c r="F6437" s="30" t="s">
        <v>2969</v>
      </c>
      <c r="G6437" s="2" t="s">
        <v>2970</v>
      </c>
      <c r="H6437" s="30" t="s">
        <v>2971</v>
      </c>
      <c r="I6437" s="2">
        <v>7</v>
      </c>
      <c r="J6437" s="30" t="s">
        <v>1770</v>
      </c>
      <c r="K6437" s="2" t="s">
        <v>1272</v>
      </c>
      <c r="L6437" s="30">
        <v>1029</v>
      </c>
      <c r="M6437" s="2">
        <v>2</v>
      </c>
      <c r="N6437" s="2">
        <v>28</v>
      </c>
      <c r="O6437" s="31">
        <v>4.8263888888888887E-3</v>
      </c>
    </row>
    <row r="6438" spans="1:15" x14ac:dyDescent="0.25">
      <c r="A6438" s="2">
        <f t="shared" si="404"/>
        <v>2019</v>
      </c>
      <c r="B6438" s="2" t="str">
        <f t="shared" si="405"/>
        <v>Jan</v>
      </c>
      <c r="C6438" s="2">
        <f t="shared" si="406"/>
        <v>2</v>
      </c>
      <c r="D6438" s="2" t="str">
        <f t="shared" si="407"/>
        <v>Thu</v>
      </c>
      <c r="E6438" s="34">
        <v>43475</v>
      </c>
      <c r="F6438" s="30" t="s">
        <v>2969</v>
      </c>
      <c r="G6438" s="2" t="s">
        <v>2970</v>
      </c>
      <c r="H6438" s="30" t="s">
        <v>2971</v>
      </c>
      <c r="I6438" s="2">
        <v>7</v>
      </c>
      <c r="J6438" s="30" t="s">
        <v>1844</v>
      </c>
      <c r="K6438" s="2" t="s">
        <v>1275</v>
      </c>
      <c r="L6438" s="30">
        <v>1029</v>
      </c>
      <c r="M6438" s="2">
        <v>2</v>
      </c>
      <c r="N6438" s="2">
        <v>28</v>
      </c>
      <c r="O6438" s="31">
        <v>5.9363425925925924E-2</v>
      </c>
    </row>
    <row r="6439" spans="1:15" x14ac:dyDescent="0.25">
      <c r="A6439" s="2">
        <f t="shared" si="404"/>
        <v>2019</v>
      </c>
      <c r="B6439" s="2" t="str">
        <f t="shared" si="405"/>
        <v>Jan</v>
      </c>
      <c r="C6439" s="2">
        <f t="shared" si="406"/>
        <v>2</v>
      </c>
      <c r="D6439" s="2" t="str">
        <f t="shared" si="407"/>
        <v>Thu</v>
      </c>
      <c r="E6439" s="34">
        <v>43475</v>
      </c>
      <c r="F6439" s="30" t="s">
        <v>2969</v>
      </c>
      <c r="G6439" s="2" t="s">
        <v>2970</v>
      </c>
      <c r="H6439" s="30" t="s">
        <v>2971</v>
      </c>
      <c r="I6439" s="2">
        <v>7</v>
      </c>
      <c r="J6439" s="30" t="s">
        <v>2050</v>
      </c>
      <c r="K6439" s="2" t="s">
        <v>1348</v>
      </c>
      <c r="L6439" s="30">
        <v>1029</v>
      </c>
      <c r="M6439" s="2">
        <v>2</v>
      </c>
      <c r="N6439" s="2">
        <v>28</v>
      </c>
      <c r="O6439" s="31">
        <v>0</v>
      </c>
    </row>
    <row r="6440" spans="1:15" x14ac:dyDescent="0.25">
      <c r="A6440" s="2">
        <f t="shared" si="404"/>
        <v>2019</v>
      </c>
      <c r="B6440" s="2" t="str">
        <f t="shared" si="405"/>
        <v>Jan</v>
      </c>
      <c r="C6440" s="2">
        <f t="shared" si="406"/>
        <v>2</v>
      </c>
      <c r="D6440" s="2" t="str">
        <f t="shared" si="407"/>
        <v>Thu</v>
      </c>
      <c r="E6440" s="34">
        <v>43475</v>
      </c>
      <c r="F6440" s="30">
        <v>50357</v>
      </c>
      <c r="G6440" s="2" t="s">
        <v>526</v>
      </c>
      <c r="H6440" s="30" t="s">
        <v>2972</v>
      </c>
      <c r="I6440" s="2">
        <v>7</v>
      </c>
      <c r="J6440" s="30" t="s">
        <v>1279</v>
      </c>
      <c r="K6440" s="2" t="s">
        <v>1280</v>
      </c>
      <c r="L6440" s="30">
        <v>675</v>
      </c>
      <c r="M6440" s="2">
        <v>49</v>
      </c>
      <c r="N6440" s="2">
        <v>8</v>
      </c>
      <c r="O6440" s="31">
        <v>34.958321759259256</v>
      </c>
    </row>
    <row r="6441" spans="1:15" x14ac:dyDescent="0.25">
      <c r="A6441" s="2">
        <f t="shared" si="404"/>
        <v>2019</v>
      </c>
      <c r="B6441" s="2" t="str">
        <f t="shared" si="405"/>
        <v>Jan</v>
      </c>
      <c r="C6441" s="2">
        <f t="shared" si="406"/>
        <v>2</v>
      </c>
      <c r="D6441" s="2" t="str">
        <f t="shared" si="407"/>
        <v>Thu</v>
      </c>
      <c r="E6441" s="34">
        <v>43475</v>
      </c>
      <c r="F6441" s="30">
        <v>50357</v>
      </c>
      <c r="G6441" s="2" t="s">
        <v>526</v>
      </c>
      <c r="H6441" s="30" t="s">
        <v>2972</v>
      </c>
      <c r="I6441" s="2">
        <v>7</v>
      </c>
      <c r="J6441" s="30" t="s">
        <v>1367</v>
      </c>
      <c r="K6441" s="2" t="s">
        <v>1429</v>
      </c>
      <c r="L6441" s="30">
        <v>675</v>
      </c>
      <c r="M6441" s="2">
        <v>49</v>
      </c>
      <c r="N6441" s="2">
        <v>8</v>
      </c>
      <c r="O6441" s="31">
        <v>3.3217592592592597E-2</v>
      </c>
    </row>
    <row r="6442" spans="1:15" x14ac:dyDescent="0.25">
      <c r="A6442" s="2">
        <f t="shared" si="404"/>
        <v>2019</v>
      </c>
      <c r="B6442" s="2" t="str">
        <f t="shared" si="405"/>
        <v>Jan</v>
      </c>
      <c r="C6442" s="2">
        <f t="shared" si="406"/>
        <v>2</v>
      </c>
      <c r="D6442" s="2" t="str">
        <f t="shared" si="407"/>
        <v>Thu</v>
      </c>
      <c r="E6442" s="34">
        <v>43475</v>
      </c>
      <c r="F6442" s="30">
        <v>50357</v>
      </c>
      <c r="G6442" s="2" t="s">
        <v>526</v>
      </c>
      <c r="H6442" s="30" t="s">
        <v>2972</v>
      </c>
      <c r="I6442" s="2">
        <v>7</v>
      </c>
      <c r="J6442" s="30" t="s">
        <v>1368</v>
      </c>
      <c r="K6442" s="2" t="s">
        <v>1264</v>
      </c>
      <c r="L6442" s="30">
        <v>675</v>
      </c>
      <c r="M6442" s="2">
        <v>49</v>
      </c>
      <c r="N6442" s="2">
        <v>8</v>
      </c>
      <c r="O6442" s="31">
        <v>3.6423611111111115E-2</v>
      </c>
    </row>
    <row r="6443" spans="1:15" x14ac:dyDescent="0.25">
      <c r="A6443" s="2">
        <f t="shared" si="404"/>
        <v>2019</v>
      </c>
      <c r="B6443" s="2" t="str">
        <f t="shared" si="405"/>
        <v>Jan</v>
      </c>
      <c r="C6443" s="2">
        <f t="shared" si="406"/>
        <v>2</v>
      </c>
      <c r="D6443" s="2" t="str">
        <f t="shared" si="407"/>
        <v>Thu</v>
      </c>
      <c r="E6443" s="34">
        <v>43475</v>
      </c>
      <c r="F6443" s="30">
        <v>50357</v>
      </c>
      <c r="G6443" s="2" t="s">
        <v>526</v>
      </c>
      <c r="H6443" s="30" t="s">
        <v>2972</v>
      </c>
      <c r="I6443" s="2">
        <v>7</v>
      </c>
      <c r="J6443" s="30" t="s">
        <v>2015</v>
      </c>
      <c r="K6443" s="2" t="s">
        <v>1429</v>
      </c>
      <c r="L6443" s="30">
        <v>675</v>
      </c>
      <c r="M6443" s="2">
        <v>49</v>
      </c>
      <c r="N6443" s="2">
        <v>8</v>
      </c>
      <c r="O6443" s="31">
        <v>3.2824074074074075E-2</v>
      </c>
    </row>
    <row r="6444" spans="1:15" x14ac:dyDescent="0.25">
      <c r="A6444" s="2">
        <f t="shared" si="404"/>
        <v>2019</v>
      </c>
      <c r="B6444" s="2" t="str">
        <f t="shared" si="405"/>
        <v>Jan</v>
      </c>
      <c r="C6444" s="2">
        <f t="shared" si="406"/>
        <v>2</v>
      </c>
      <c r="D6444" s="2" t="str">
        <f t="shared" si="407"/>
        <v>Thu</v>
      </c>
      <c r="E6444" s="34">
        <v>43475</v>
      </c>
      <c r="F6444" s="30">
        <v>50357</v>
      </c>
      <c r="G6444" s="2" t="s">
        <v>526</v>
      </c>
      <c r="H6444" s="30" t="s">
        <v>2972</v>
      </c>
      <c r="I6444" s="2">
        <v>7</v>
      </c>
      <c r="J6444" s="30" t="s">
        <v>2017</v>
      </c>
      <c r="K6444" s="2" t="s">
        <v>1429</v>
      </c>
      <c r="L6444" s="30">
        <v>675</v>
      </c>
      <c r="M6444" s="2">
        <v>49</v>
      </c>
      <c r="N6444" s="2">
        <v>8</v>
      </c>
      <c r="O6444" s="31">
        <v>3.2025462962962964E-2</v>
      </c>
    </row>
    <row r="6445" spans="1:15" x14ac:dyDescent="0.25">
      <c r="A6445" s="2">
        <f t="shared" si="404"/>
        <v>2019</v>
      </c>
      <c r="B6445" s="2" t="str">
        <f t="shared" si="405"/>
        <v>Jan</v>
      </c>
      <c r="C6445" s="2">
        <f t="shared" si="406"/>
        <v>2</v>
      </c>
      <c r="D6445" s="2" t="str">
        <f t="shared" si="407"/>
        <v>Thu</v>
      </c>
      <c r="E6445" s="34">
        <v>43475</v>
      </c>
      <c r="F6445" s="30">
        <v>47360</v>
      </c>
      <c r="G6445" s="2" t="s">
        <v>178</v>
      </c>
      <c r="H6445" s="30">
        <v>264341</v>
      </c>
      <c r="I6445" s="2">
        <v>38</v>
      </c>
      <c r="J6445" s="30" t="s">
        <v>1367</v>
      </c>
      <c r="K6445" s="2" t="s">
        <v>1429</v>
      </c>
      <c r="L6445" s="30">
        <v>8579</v>
      </c>
      <c r="M6445" s="2">
        <v>62</v>
      </c>
      <c r="N6445" s="2">
        <v>11</v>
      </c>
      <c r="O6445" s="31">
        <v>0</v>
      </c>
    </row>
    <row r="6446" spans="1:15" x14ac:dyDescent="0.25">
      <c r="A6446" s="2">
        <f t="shared" si="404"/>
        <v>2019</v>
      </c>
      <c r="B6446" s="2" t="str">
        <f t="shared" si="405"/>
        <v>Jan</v>
      </c>
      <c r="C6446" s="2">
        <f t="shared" si="406"/>
        <v>2</v>
      </c>
      <c r="D6446" s="2" t="str">
        <f t="shared" si="407"/>
        <v>Thu</v>
      </c>
      <c r="E6446" s="34">
        <v>43475</v>
      </c>
      <c r="F6446" s="30">
        <v>47360</v>
      </c>
      <c r="G6446" s="2" t="s">
        <v>178</v>
      </c>
      <c r="H6446" s="30">
        <v>264341</v>
      </c>
      <c r="I6446" s="2">
        <v>38</v>
      </c>
      <c r="J6446" s="30" t="s">
        <v>1368</v>
      </c>
      <c r="K6446" s="2" t="s">
        <v>1264</v>
      </c>
      <c r="L6446" s="30">
        <v>8579</v>
      </c>
      <c r="M6446" s="2">
        <v>62</v>
      </c>
      <c r="N6446" s="2">
        <v>11</v>
      </c>
      <c r="O6446" s="31">
        <v>0</v>
      </c>
    </row>
    <row r="6447" spans="1:15" x14ac:dyDescent="0.25">
      <c r="A6447" s="2">
        <f t="shared" si="404"/>
        <v>2019</v>
      </c>
      <c r="B6447" s="2" t="str">
        <f t="shared" si="405"/>
        <v>Jan</v>
      </c>
      <c r="C6447" s="2">
        <f t="shared" si="406"/>
        <v>2</v>
      </c>
      <c r="D6447" s="2" t="str">
        <f t="shared" si="407"/>
        <v>Thu</v>
      </c>
      <c r="E6447" s="34">
        <v>43475</v>
      </c>
      <c r="F6447" s="30">
        <v>47360</v>
      </c>
      <c r="G6447" s="2" t="s">
        <v>178</v>
      </c>
      <c r="H6447" s="30">
        <v>264341</v>
      </c>
      <c r="I6447" s="2">
        <v>38</v>
      </c>
      <c r="J6447" s="30" t="s">
        <v>1375</v>
      </c>
      <c r="K6447" s="2" t="s">
        <v>1429</v>
      </c>
      <c r="L6447" s="30">
        <v>8579</v>
      </c>
      <c r="M6447" s="2">
        <v>62</v>
      </c>
      <c r="N6447" s="2">
        <v>11</v>
      </c>
      <c r="O6447" s="31">
        <v>0</v>
      </c>
    </row>
    <row r="6448" spans="1:15" x14ac:dyDescent="0.25">
      <c r="A6448" s="2">
        <f t="shared" ref="A6448:A6511" si="408">YEAR(E6448)</f>
        <v>2019</v>
      </c>
      <c r="B6448" s="2" t="str">
        <f t="shared" ref="B6448:B6511" si="409">TEXT(E6448,"MMM")</f>
        <v>Jan</v>
      </c>
      <c r="C6448" s="2">
        <f t="shared" ref="C6448:C6511" si="410">WEEKNUM(E6448)</f>
        <v>2</v>
      </c>
      <c r="D6448" s="2" t="str">
        <f t="shared" ref="D6448:D6511" si="411">TEXT(E6448,"DDD")</f>
        <v>Thu</v>
      </c>
      <c r="E6448" s="34">
        <v>43475</v>
      </c>
      <c r="F6448" s="30">
        <v>47360</v>
      </c>
      <c r="G6448" s="2" t="s">
        <v>178</v>
      </c>
      <c r="H6448" s="30">
        <v>264341</v>
      </c>
      <c r="I6448" s="2">
        <v>38</v>
      </c>
      <c r="J6448" s="30" t="s">
        <v>1705</v>
      </c>
      <c r="K6448" s="2" t="s">
        <v>1272</v>
      </c>
      <c r="L6448" s="30">
        <v>8579</v>
      </c>
      <c r="M6448" s="2">
        <v>62</v>
      </c>
      <c r="N6448" s="2">
        <v>11</v>
      </c>
      <c r="O6448" s="31">
        <v>4.9074074074074076E-2</v>
      </c>
    </row>
    <row r="6449" spans="1:15" x14ac:dyDescent="0.25">
      <c r="A6449" s="2">
        <f t="shared" si="408"/>
        <v>2019</v>
      </c>
      <c r="B6449" s="2" t="str">
        <f t="shared" si="409"/>
        <v>Jan</v>
      </c>
      <c r="C6449" s="2">
        <f t="shared" si="410"/>
        <v>2</v>
      </c>
      <c r="D6449" s="2" t="str">
        <f t="shared" si="411"/>
        <v>Thu</v>
      </c>
      <c r="E6449" s="34">
        <v>43475</v>
      </c>
      <c r="F6449" s="30">
        <v>47360</v>
      </c>
      <c r="G6449" s="2" t="s">
        <v>178</v>
      </c>
      <c r="H6449" s="30">
        <v>264341</v>
      </c>
      <c r="I6449" s="2">
        <v>38</v>
      </c>
      <c r="J6449" s="30" t="s">
        <v>1708</v>
      </c>
      <c r="K6449" s="2" t="s">
        <v>1264</v>
      </c>
      <c r="L6449" s="30">
        <v>8579</v>
      </c>
      <c r="M6449" s="2">
        <v>62</v>
      </c>
      <c r="N6449" s="2">
        <v>11</v>
      </c>
      <c r="O6449" s="31">
        <v>4.9386574074074076E-2</v>
      </c>
    </row>
    <row r="6450" spans="1:15" x14ac:dyDescent="0.25">
      <c r="A6450" s="2">
        <f t="shared" si="408"/>
        <v>2019</v>
      </c>
      <c r="B6450" s="2" t="str">
        <f t="shared" si="409"/>
        <v>Jan</v>
      </c>
      <c r="C6450" s="2">
        <f t="shared" si="410"/>
        <v>2</v>
      </c>
      <c r="D6450" s="2" t="str">
        <f t="shared" si="411"/>
        <v>Thu</v>
      </c>
      <c r="E6450" s="34">
        <v>43475</v>
      </c>
      <c r="F6450" s="30">
        <v>47360</v>
      </c>
      <c r="G6450" s="2" t="s">
        <v>178</v>
      </c>
      <c r="H6450" s="30">
        <v>264341</v>
      </c>
      <c r="I6450" s="2">
        <v>38</v>
      </c>
      <c r="J6450" s="30" t="s">
        <v>1848</v>
      </c>
      <c r="K6450" s="2" t="s">
        <v>1429</v>
      </c>
      <c r="L6450" s="30">
        <v>8579</v>
      </c>
      <c r="M6450" s="2">
        <v>62</v>
      </c>
      <c r="N6450" s="2">
        <v>11</v>
      </c>
      <c r="O6450" s="31">
        <v>0</v>
      </c>
    </row>
    <row r="6451" spans="1:15" x14ac:dyDescent="0.25">
      <c r="A6451" s="2">
        <f t="shared" si="408"/>
        <v>2019</v>
      </c>
      <c r="B6451" s="2" t="str">
        <f t="shared" si="409"/>
        <v>Jan</v>
      </c>
      <c r="C6451" s="2">
        <f t="shared" si="410"/>
        <v>2</v>
      </c>
      <c r="D6451" s="2" t="str">
        <f t="shared" si="411"/>
        <v>Thu</v>
      </c>
      <c r="E6451" s="34">
        <v>43475</v>
      </c>
      <c r="F6451" s="30">
        <v>47360</v>
      </c>
      <c r="G6451" s="2" t="s">
        <v>178</v>
      </c>
      <c r="H6451" s="30">
        <v>264341</v>
      </c>
      <c r="I6451" s="2">
        <v>38</v>
      </c>
      <c r="J6451" s="30" t="s">
        <v>1942</v>
      </c>
      <c r="K6451" s="2" t="s">
        <v>1429</v>
      </c>
      <c r="L6451" s="30">
        <v>8579</v>
      </c>
      <c r="M6451" s="2">
        <v>62</v>
      </c>
      <c r="N6451" s="2">
        <v>11</v>
      </c>
      <c r="O6451" s="31">
        <v>0</v>
      </c>
    </row>
    <row r="6452" spans="1:15" x14ac:dyDescent="0.25">
      <c r="A6452" s="2">
        <f t="shared" si="408"/>
        <v>2019</v>
      </c>
      <c r="B6452" s="2" t="str">
        <f t="shared" si="409"/>
        <v>Jan</v>
      </c>
      <c r="C6452" s="2">
        <f t="shared" si="410"/>
        <v>2</v>
      </c>
      <c r="D6452" s="2" t="str">
        <f t="shared" si="411"/>
        <v>Thu</v>
      </c>
      <c r="E6452" s="34">
        <v>43475</v>
      </c>
      <c r="F6452" s="30">
        <v>47360</v>
      </c>
      <c r="G6452" s="2" t="s">
        <v>178</v>
      </c>
      <c r="H6452" s="30">
        <v>264341</v>
      </c>
      <c r="I6452" s="2">
        <v>38</v>
      </c>
      <c r="J6452" s="30" t="s">
        <v>1940</v>
      </c>
      <c r="K6452" s="2" t="s">
        <v>1264</v>
      </c>
      <c r="L6452" s="30">
        <v>8579</v>
      </c>
      <c r="M6452" s="2">
        <v>62</v>
      </c>
      <c r="N6452" s="2">
        <v>11</v>
      </c>
      <c r="O6452" s="31">
        <v>0</v>
      </c>
    </row>
    <row r="6453" spans="1:15" x14ac:dyDescent="0.25">
      <c r="A6453" s="2">
        <f t="shared" si="408"/>
        <v>2019</v>
      </c>
      <c r="B6453" s="2" t="str">
        <f t="shared" si="409"/>
        <v>Jan</v>
      </c>
      <c r="C6453" s="2">
        <f t="shared" si="410"/>
        <v>2</v>
      </c>
      <c r="D6453" s="2" t="str">
        <f t="shared" si="411"/>
        <v>Thu</v>
      </c>
      <c r="E6453" s="34">
        <v>43475</v>
      </c>
      <c r="F6453" s="30">
        <v>47360</v>
      </c>
      <c r="G6453" s="2" t="s">
        <v>178</v>
      </c>
      <c r="H6453" s="30">
        <v>264341</v>
      </c>
      <c r="I6453" s="2">
        <v>38</v>
      </c>
      <c r="J6453" s="30" t="s">
        <v>2015</v>
      </c>
      <c r="K6453" s="2" t="s">
        <v>1429</v>
      </c>
      <c r="L6453" s="30">
        <v>8579</v>
      </c>
      <c r="M6453" s="2">
        <v>62</v>
      </c>
      <c r="N6453" s="2">
        <v>11</v>
      </c>
      <c r="O6453" s="31">
        <v>0</v>
      </c>
    </row>
    <row r="6454" spans="1:15" x14ac:dyDescent="0.25">
      <c r="A6454" s="2">
        <f t="shared" si="408"/>
        <v>2019</v>
      </c>
      <c r="B6454" s="2" t="str">
        <f t="shared" si="409"/>
        <v>Jan</v>
      </c>
      <c r="C6454" s="2">
        <f t="shared" si="410"/>
        <v>2</v>
      </c>
      <c r="D6454" s="2" t="str">
        <f t="shared" si="411"/>
        <v>Thu</v>
      </c>
      <c r="E6454" s="34">
        <v>43475</v>
      </c>
      <c r="F6454" s="30">
        <v>47360</v>
      </c>
      <c r="G6454" s="2" t="s">
        <v>178</v>
      </c>
      <c r="H6454" s="30">
        <v>264341</v>
      </c>
      <c r="I6454" s="2">
        <v>38</v>
      </c>
      <c r="J6454" s="30" t="s">
        <v>2021</v>
      </c>
      <c r="K6454" s="2" t="s">
        <v>1429</v>
      </c>
      <c r="L6454" s="30">
        <v>8579</v>
      </c>
      <c r="M6454" s="2">
        <v>62</v>
      </c>
      <c r="N6454" s="2">
        <v>11</v>
      </c>
      <c r="O6454" s="31">
        <v>0</v>
      </c>
    </row>
    <row r="6455" spans="1:15" x14ac:dyDescent="0.25">
      <c r="A6455" s="2">
        <f t="shared" si="408"/>
        <v>2019</v>
      </c>
      <c r="B6455" s="2" t="str">
        <f t="shared" si="409"/>
        <v>Jan</v>
      </c>
      <c r="C6455" s="2">
        <f t="shared" si="410"/>
        <v>2</v>
      </c>
      <c r="D6455" s="2" t="str">
        <f t="shared" si="411"/>
        <v>Thu</v>
      </c>
      <c r="E6455" s="34">
        <v>43475</v>
      </c>
      <c r="F6455" s="30">
        <v>47360</v>
      </c>
      <c r="G6455" s="2" t="s">
        <v>178</v>
      </c>
      <c r="H6455" s="30">
        <v>264341</v>
      </c>
      <c r="I6455" s="2">
        <v>38</v>
      </c>
      <c r="J6455" s="30" t="s">
        <v>2017</v>
      </c>
      <c r="K6455" s="2" t="s">
        <v>1429</v>
      </c>
      <c r="L6455" s="30">
        <v>8579</v>
      </c>
      <c r="M6455" s="2">
        <v>62</v>
      </c>
      <c r="N6455" s="2">
        <v>11</v>
      </c>
      <c r="O6455" s="31">
        <v>0</v>
      </c>
    </row>
    <row r="6456" spans="1:15" x14ac:dyDescent="0.25">
      <c r="A6456" s="2">
        <f t="shared" si="408"/>
        <v>2019</v>
      </c>
      <c r="B6456" s="2" t="str">
        <f t="shared" si="409"/>
        <v>Jan</v>
      </c>
      <c r="C6456" s="2">
        <f t="shared" si="410"/>
        <v>2</v>
      </c>
      <c r="D6456" s="2" t="str">
        <f t="shared" si="411"/>
        <v>Thu</v>
      </c>
      <c r="E6456" s="34">
        <v>43475</v>
      </c>
      <c r="F6456" s="30">
        <v>47360</v>
      </c>
      <c r="G6456" s="2" t="s">
        <v>178</v>
      </c>
      <c r="H6456" s="30">
        <v>264341</v>
      </c>
      <c r="I6456" s="2">
        <v>38</v>
      </c>
      <c r="J6456" s="30" t="s">
        <v>2076</v>
      </c>
      <c r="K6456" s="2" t="s">
        <v>1429</v>
      </c>
      <c r="L6456" s="30">
        <v>8579</v>
      </c>
      <c r="M6456" s="2">
        <v>62</v>
      </c>
      <c r="N6456" s="2">
        <v>11</v>
      </c>
      <c r="O6456" s="31">
        <v>0</v>
      </c>
    </row>
    <row r="6457" spans="1:15" x14ac:dyDescent="0.25">
      <c r="A6457" s="2">
        <f t="shared" si="408"/>
        <v>2019</v>
      </c>
      <c r="B6457" s="2" t="str">
        <f t="shared" si="409"/>
        <v>Jan</v>
      </c>
      <c r="C6457" s="2">
        <f t="shared" si="410"/>
        <v>2</v>
      </c>
      <c r="D6457" s="2" t="str">
        <f t="shared" si="411"/>
        <v>Thu</v>
      </c>
      <c r="E6457" s="34">
        <v>43475</v>
      </c>
      <c r="F6457" s="30" t="s">
        <v>3350</v>
      </c>
      <c r="G6457" s="2" t="s">
        <v>3351</v>
      </c>
      <c r="H6457" s="30" t="s">
        <v>2971</v>
      </c>
      <c r="I6457" s="2">
        <v>10</v>
      </c>
      <c r="J6457" s="30" t="s">
        <v>1708</v>
      </c>
      <c r="K6457" s="2" t="s">
        <v>1264</v>
      </c>
      <c r="L6457" s="30">
        <v>1350</v>
      </c>
      <c r="M6457" s="2">
        <v>5</v>
      </c>
      <c r="N6457" s="2">
        <v>28</v>
      </c>
      <c r="O6457" s="31">
        <v>0</v>
      </c>
    </row>
    <row r="6458" spans="1:15" x14ac:dyDescent="0.25">
      <c r="A6458" s="2">
        <f t="shared" si="408"/>
        <v>2019</v>
      </c>
      <c r="B6458" s="2" t="str">
        <f t="shared" si="409"/>
        <v>Jan</v>
      </c>
      <c r="C6458" s="2">
        <f t="shared" si="410"/>
        <v>2</v>
      </c>
      <c r="D6458" s="2" t="str">
        <f t="shared" si="411"/>
        <v>Thu</v>
      </c>
      <c r="E6458" s="34">
        <v>43475</v>
      </c>
      <c r="F6458" s="30" t="s">
        <v>3350</v>
      </c>
      <c r="G6458" s="2" t="s">
        <v>3351</v>
      </c>
      <c r="H6458" s="30" t="s">
        <v>2971</v>
      </c>
      <c r="I6458" s="2">
        <v>10</v>
      </c>
      <c r="J6458" s="30" t="s">
        <v>1770</v>
      </c>
      <c r="K6458" s="2" t="s">
        <v>1272</v>
      </c>
      <c r="L6458" s="30">
        <v>1350</v>
      </c>
      <c r="M6458" s="2">
        <v>5</v>
      </c>
      <c r="N6458" s="2">
        <v>28</v>
      </c>
      <c r="O6458" s="31">
        <v>0</v>
      </c>
    </row>
    <row r="6459" spans="1:15" x14ac:dyDescent="0.25">
      <c r="A6459" s="2">
        <f t="shared" si="408"/>
        <v>2019</v>
      </c>
      <c r="B6459" s="2" t="str">
        <f t="shared" si="409"/>
        <v>Jan</v>
      </c>
      <c r="C6459" s="2">
        <f t="shared" si="410"/>
        <v>2</v>
      </c>
      <c r="D6459" s="2" t="str">
        <f t="shared" si="411"/>
        <v>Thu</v>
      </c>
      <c r="E6459" s="34">
        <v>43475</v>
      </c>
      <c r="F6459" s="30" t="s">
        <v>3350</v>
      </c>
      <c r="G6459" s="2" t="s">
        <v>3351</v>
      </c>
      <c r="H6459" s="30" t="s">
        <v>2971</v>
      </c>
      <c r="I6459" s="2">
        <v>10</v>
      </c>
      <c r="J6459" s="30" t="s">
        <v>1844</v>
      </c>
      <c r="K6459" s="2" t="s">
        <v>1855</v>
      </c>
      <c r="L6459" s="30">
        <v>1350</v>
      </c>
      <c r="M6459" s="2">
        <v>5</v>
      </c>
      <c r="N6459" s="2">
        <v>28</v>
      </c>
      <c r="O6459" s="31">
        <v>0</v>
      </c>
    </row>
    <row r="6460" spans="1:15" x14ac:dyDescent="0.25">
      <c r="A6460" s="2">
        <f t="shared" si="408"/>
        <v>2019</v>
      </c>
      <c r="B6460" s="2" t="str">
        <f t="shared" si="409"/>
        <v>Jan</v>
      </c>
      <c r="C6460" s="2">
        <f t="shared" si="410"/>
        <v>2</v>
      </c>
      <c r="D6460" s="2" t="str">
        <f t="shared" si="411"/>
        <v>Thu</v>
      </c>
      <c r="E6460" s="34">
        <v>43475</v>
      </c>
      <c r="F6460" s="30" t="s">
        <v>3350</v>
      </c>
      <c r="G6460" s="2" t="s">
        <v>3351</v>
      </c>
      <c r="H6460" s="30" t="s">
        <v>2971</v>
      </c>
      <c r="I6460" s="2">
        <v>10</v>
      </c>
      <c r="J6460" s="30" t="s">
        <v>2050</v>
      </c>
      <c r="K6460" s="2" t="s">
        <v>1348</v>
      </c>
      <c r="L6460" s="30">
        <v>1350</v>
      </c>
      <c r="M6460" s="2">
        <v>5</v>
      </c>
      <c r="N6460" s="2">
        <v>28</v>
      </c>
      <c r="O6460" s="31">
        <v>0</v>
      </c>
    </row>
    <row r="6461" spans="1:15" x14ac:dyDescent="0.25">
      <c r="A6461" s="2">
        <f t="shared" si="408"/>
        <v>2019</v>
      </c>
      <c r="B6461" s="2" t="str">
        <f t="shared" si="409"/>
        <v>Jan</v>
      </c>
      <c r="C6461" s="2">
        <f t="shared" si="410"/>
        <v>2</v>
      </c>
      <c r="D6461" s="2" t="str">
        <f t="shared" si="411"/>
        <v>Thu</v>
      </c>
      <c r="E6461" s="34">
        <v>43475</v>
      </c>
      <c r="F6461" s="30">
        <v>53427</v>
      </c>
      <c r="G6461" s="2" t="s">
        <v>2681</v>
      </c>
      <c r="H6461" s="30">
        <v>264341</v>
      </c>
      <c r="I6461" s="2">
        <v>15</v>
      </c>
      <c r="J6461" s="30" t="s">
        <v>1277</v>
      </c>
      <c r="K6461" s="2" t="s">
        <v>1264</v>
      </c>
      <c r="L6461" s="30">
        <v>0</v>
      </c>
      <c r="M6461" s="2">
        <v>0</v>
      </c>
      <c r="N6461" s="2">
        <v>0</v>
      </c>
      <c r="O6461" s="31">
        <v>0</v>
      </c>
    </row>
    <row r="6462" spans="1:15" x14ac:dyDescent="0.25">
      <c r="A6462" s="2">
        <f t="shared" si="408"/>
        <v>2019</v>
      </c>
      <c r="B6462" s="2" t="str">
        <f t="shared" si="409"/>
        <v>Jan</v>
      </c>
      <c r="C6462" s="2">
        <f t="shared" si="410"/>
        <v>2</v>
      </c>
      <c r="D6462" s="2" t="str">
        <f t="shared" si="411"/>
        <v>Thu</v>
      </c>
      <c r="E6462" s="34">
        <v>43475</v>
      </c>
      <c r="F6462" s="30">
        <v>53427</v>
      </c>
      <c r="G6462" s="2" t="s">
        <v>2681</v>
      </c>
      <c r="H6462" s="30">
        <v>264341</v>
      </c>
      <c r="I6462" s="2">
        <v>15</v>
      </c>
      <c r="J6462" s="30" t="s">
        <v>1427</v>
      </c>
      <c r="K6462" s="2" t="s">
        <v>1429</v>
      </c>
      <c r="L6462" s="30">
        <v>0</v>
      </c>
      <c r="M6462" s="2">
        <v>0</v>
      </c>
      <c r="N6462" s="2">
        <v>0</v>
      </c>
      <c r="O6462" s="31">
        <v>0</v>
      </c>
    </row>
    <row r="6463" spans="1:15" x14ac:dyDescent="0.25">
      <c r="A6463" s="2">
        <f t="shared" si="408"/>
        <v>2019</v>
      </c>
      <c r="B6463" s="2" t="str">
        <f t="shared" si="409"/>
        <v>Jan</v>
      </c>
      <c r="C6463" s="2">
        <f t="shared" si="410"/>
        <v>2</v>
      </c>
      <c r="D6463" s="2" t="str">
        <f t="shared" si="411"/>
        <v>Thu</v>
      </c>
      <c r="E6463" s="34">
        <v>43475</v>
      </c>
      <c r="F6463" s="30">
        <v>53427</v>
      </c>
      <c r="G6463" s="2" t="s">
        <v>2681</v>
      </c>
      <c r="H6463" s="30">
        <v>264341</v>
      </c>
      <c r="I6463" s="2">
        <v>15</v>
      </c>
      <c r="J6463" s="30" t="s">
        <v>1705</v>
      </c>
      <c r="K6463" s="2" t="s">
        <v>1272</v>
      </c>
      <c r="L6463" s="30">
        <v>0</v>
      </c>
      <c r="M6463" s="2">
        <v>0</v>
      </c>
      <c r="N6463" s="2">
        <v>0</v>
      </c>
      <c r="O6463" s="31">
        <v>2.2349537037037032E-2</v>
      </c>
    </row>
    <row r="6464" spans="1:15" x14ac:dyDescent="0.25">
      <c r="A6464" s="2">
        <f t="shared" si="408"/>
        <v>2019</v>
      </c>
      <c r="B6464" s="2" t="str">
        <f t="shared" si="409"/>
        <v>Jan</v>
      </c>
      <c r="C6464" s="2">
        <f t="shared" si="410"/>
        <v>2</v>
      </c>
      <c r="D6464" s="2" t="str">
        <f t="shared" si="411"/>
        <v>Thu</v>
      </c>
      <c r="E6464" s="34">
        <v>43475</v>
      </c>
      <c r="F6464" s="30">
        <v>53427</v>
      </c>
      <c r="G6464" s="2" t="s">
        <v>2681</v>
      </c>
      <c r="H6464" s="30">
        <v>264341</v>
      </c>
      <c r="I6464" s="2">
        <v>15</v>
      </c>
      <c r="J6464" s="30" t="s">
        <v>1711</v>
      </c>
      <c r="K6464" s="2" t="s">
        <v>1429</v>
      </c>
      <c r="L6464" s="30">
        <v>0</v>
      </c>
      <c r="M6464" s="2">
        <v>0</v>
      </c>
      <c r="N6464" s="2">
        <v>0</v>
      </c>
      <c r="O6464" s="31">
        <v>0</v>
      </c>
    </row>
    <row r="6465" spans="1:15" x14ac:dyDescent="0.25">
      <c r="A6465" s="2">
        <f t="shared" si="408"/>
        <v>2019</v>
      </c>
      <c r="B6465" s="2" t="str">
        <f t="shared" si="409"/>
        <v>Jan</v>
      </c>
      <c r="C6465" s="2">
        <f t="shared" si="410"/>
        <v>2</v>
      </c>
      <c r="D6465" s="2" t="str">
        <f t="shared" si="411"/>
        <v>Thu</v>
      </c>
      <c r="E6465" s="34">
        <v>43475</v>
      </c>
      <c r="F6465" s="30">
        <v>53427</v>
      </c>
      <c r="G6465" s="2" t="s">
        <v>2681</v>
      </c>
      <c r="H6465" s="30">
        <v>264341</v>
      </c>
      <c r="I6465" s="2">
        <v>15</v>
      </c>
      <c r="J6465" s="30" t="s">
        <v>1844</v>
      </c>
      <c r="K6465" s="2" t="s">
        <v>1275</v>
      </c>
      <c r="L6465" s="30">
        <v>0</v>
      </c>
      <c r="M6465" s="2">
        <v>0</v>
      </c>
      <c r="N6465" s="2">
        <v>0</v>
      </c>
      <c r="O6465" s="31">
        <v>0</v>
      </c>
    </row>
    <row r="6466" spans="1:15" x14ac:dyDescent="0.25">
      <c r="A6466" s="2">
        <f t="shared" si="408"/>
        <v>2019</v>
      </c>
      <c r="B6466" s="2" t="str">
        <f t="shared" si="409"/>
        <v>Jan</v>
      </c>
      <c r="C6466" s="2">
        <f t="shared" si="410"/>
        <v>2</v>
      </c>
      <c r="D6466" s="2" t="str">
        <f t="shared" si="411"/>
        <v>Thu</v>
      </c>
      <c r="E6466" s="34">
        <v>43475</v>
      </c>
      <c r="F6466" s="30">
        <v>53427</v>
      </c>
      <c r="G6466" s="2" t="s">
        <v>2681</v>
      </c>
      <c r="H6466" s="30">
        <v>264341</v>
      </c>
      <c r="I6466" s="2">
        <v>15</v>
      </c>
      <c r="J6466" s="30" t="s">
        <v>2024</v>
      </c>
      <c r="K6466" s="2" t="s">
        <v>1429</v>
      </c>
      <c r="L6466" s="30">
        <v>0</v>
      </c>
      <c r="M6466" s="2">
        <v>0</v>
      </c>
      <c r="N6466" s="2">
        <v>0</v>
      </c>
      <c r="O6466" s="31">
        <v>0</v>
      </c>
    </row>
    <row r="6467" spans="1:15" x14ac:dyDescent="0.25">
      <c r="A6467" s="2">
        <f t="shared" si="408"/>
        <v>2019</v>
      </c>
      <c r="B6467" s="2" t="str">
        <f t="shared" si="409"/>
        <v>Jan</v>
      </c>
      <c r="C6467" s="2">
        <f t="shared" si="410"/>
        <v>2</v>
      </c>
      <c r="D6467" s="2" t="str">
        <f t="shared" si="411"/>
        <v>Thu</v>
      </c>
      <c r="E6467" s="34">
        <v>43475</v>
      </c>
      <c r="F6467" s="30">
        <v>53421</v>
      </c>
      <c r="G6467" s="2" t="s">
        <v>542</v>
      </c>
      <c r="H6467" s="30" t="s">
        <v>2973</v>
      </c>
      <c r="I6467" s="2">
        <v>5</v>
      </c>
      <c r="J6467" s="30" t="s">
        <v>1375</v>
      </c>
      <c r="K6467" s="2" t="s">
        <v>1429</v>
      </c>
      <c r="L6467" s="30">
        <v>1234</v>
      </c>
      <c r="M6467" s="2">
        <v>12</v>
      </c>
      <c r="N6467" s="2">
        <v>1</v>
      </c>
      <c r="O6467" s="31">
        <v>3.9548611111111111E-2</v>
      </c>
    </row>
    <row r="6468" spans="1:15" x14ac:dyDescent="0.25">
      <c r="A6468" s="2">
        <f t="shared" si="408"/>
        <v>2019</v>
      </c>
      <c r="B6468" s="2" t="str">
        <f t="shared" si="409"/>
        <v>Jan</v>
      </c>
      <c r="C6468" s="2">
        <f t="shared" si="410"/>
        <v>2</v>
      </c>
      <c r="D6468" s="2" t="str">
        <f t="shared" si="411"/>
        <v>Thu</v>
      </c>
      <c r="E6468" s="34">
        <v>43475</v>
      </c>
      <c r="F6468" s="30">
        <v>53421</v>
      </c>
      <c r="G6468" s="2" t="s">
        <v>542</v>
      </c>
      <c r="H6468" s="30" t="s">
        <v>2973</v>
      </c>
      <c r="I6468" s="2">
        <v>5</v>
      </c>
      <c r="J6468" s="30" t="s">
        <v>1378</v>
      </c>
      <c r="K6468" s="2" t="s">
        <v>1429</v>
      </c>
      <c r="L6468" s="30">
        <v>1234</v>
      </c>
      <c r="M6468" s="2">
        <v>12</v>
      </c>
      <c r="N6468" s="2">
        <v>1</v>
      </c>
      <c r="O6468" s="31">
        <v>3.9282407407407412E-2</v>
      </c>
    </row>
    <row r="6469" spans="1:15" x14ac:dyDescent="0.25">
      <c r="A6469" s="2">
        <f t="shared" si="408"/>
        <v>2019</v>
      </c>
      <c r="B6469" s="2" t="str">
        <f t="shared" si="409"/>
        <v>Jan</v>
      </c>
      <c r="C6469" s="2">
        <f t="shared" si="410"/>
        <v>2</v>
      </c>
      <c r="D6469" s="2" t="str">
        <f t="shared" si="411"/>
        <v>Thu</v>
      </c>
      <c r="E6469" s="34">
        <v>43475</v>
      </c>
      <c r="F6469" s="30">
        <v>53421</v>
      </c>
      <c r="G6469" s="2" t="s">
        <v>542</v>
      </c>
      <c r="H6469" s="30" t="s">
        <v>2973</v>
      </c>
      <c r="I6469" s="2">
        <v>5</v>
      </c>
      <c r="J6469" s="30" t="s">
        <v>1940</v>
      </c>
      <c r="K6469" s="2" t="s">
        <v>1264</v>
      </c>
      <c r="L6469" s="30">
        <v>1234</v>
      </c>
      <c r="M6469" s="2">
        <v>12</v>
      </c>
      <c r="N6469" s="2">
        <v>1</v>
      </c>
      <c r="O6469" s="31">
        <v>3.9930555555555559E-2</v>
      </c>
    </row>
    <row r="6470" spans="1:15" x14ac:dyDescent="0.25">
      <c r="A6470" s="2">
        <f t="shared" si="408"/>
        <v>2019</v>
      </c>
      <c r="B6470" s="2" t="str">
        <f t="shared" si="409"/>
        <v>Jan</v>
      </c>
      <c r="C6470" s="2">
        <f t="shared" si="410"/>
        <v>2</v>
      </c>
      <c r="D6470" s="2" t="str">
        <f t="shared" si="411"/>
        <v>Thu</v>
      </c>
      <c r="E6470" s="34">
        <v>43475</v>
      </c>
      <c r="F6470" s="30">
        <v>53421</v>
      </c>
      <c r="G6470" s="2" t="s">
        <v>542</v>
      </c>
      <c r="H6470" s="30" t="s">
        <v>2973</v>
      </c>
      <c r="I6470" s="2">
        <v>5</v>
      </c>
      <c r="J6470" s="30" t="s">
        <v>2076</v>
      </c>
      <c r="K6470" s="2" t="s">
        <v>1429</v>
      </c>
      <c r="L6470" s="30">
        <v>1234</v>
      </c>
      <c r="M6470" s="2">
        <v>12</v>
      </c>
      <c r="N6470" s="2">
        <v>1</v>
      </c>
      <c r="O6470" s="31">
        <v>3.8969907407407404E-2</v>
      </c>
    </row>
    <row r="6471" spans="1:15" x14ac:dyDescent="0.25">
      <c r="A6471" s="2">
        <f t="shared" si="408"/>
        <v>2019</v>
      </c>
      <c r="B6471" s="2" t="str">
        <f t="shared" si="409"/>
        <v>Jan</v>
      </c>
      <c r="C6471" s="2">
        <f t="shared" si="410"/>
        <v>2</v>
      </c>
      <c r="D6471" s="2" t="str">
        <f t="shared" si="411"/>
        <v>Thu</v>
      </c>
      <c r="E6471" s="34">
        <v>43475</v>
      </c>
      <c r="F6471" s="30">
        <v>53472</v>
      </c>
      <c r="G6471" s="2" t="s">
        <v>152</v>
      </c>
      <c r="H6471" s="30" t="s">
        <v>2974</v>
      </c>
      <c r="I6471" s="2">
        <v>0</v>
      </c>
      <c r="J6471" s="30" t="s">
        <v>1378</v>
      </c>
      <c r="K6471" s="2" t="s">
        <v>1429</v>
      </c>
      <c r="L6471" s="30">
        <v>21</v>
      </c>
      <c r="M6471" s="2">
        <v>1</v>
      </c>
      <c r="N6471" s="2">
        <v>1</v>
      </c>
      <c r="O6471" s="31">
        <v>1.8078703703703704E-2</v>
      </c>
    </row>
    <row r="6472" spans="1:15" x14ac:dyDescent="0.25">
      <c r="A6472" s="2">
        <f t="shared" si="408"/>
        <v>2019</v>
      </c>
      <c r="B6472" s="2" t="str">
        <f t="shared" si="409"/>
        <v>Jan</v>
      </c>
      <c r="C6472" s="2">
        <f t="shared" si="410"/>
        <v>2</v>
      </c>
      <c r="D6472" s="2" t="str">
        <f t="shared" si="411"/>
        <v>Thu</v>
      </c>
      <c r="E6472" s="34">
        <v>43475</v>
      </c>
      <c r="F6472" s="30">
        <v>53472</v>
      </c>
      <c r="G6472" s="2" t="s">
        <v>152</v>
      </c>
      <c r="H6472" s="30" t="s">
        <v>2974</v>
      </c>
      <c r="I6472" s="2">
        <v>0</v>
      </c>
      <c r="J6472" s="30" t="s">
        <v>1940</v>
      </c>
      <c r="K6472" s="2" t="s">
        <v>1264</v>
      </c>
      <c r="L6472" s="30">
        <v>21</v>
      </c>
      <c r="M6472" s="2">
        <v>1</v>
      </c>
      <c r="N6472" s="2">
        <v>1</v>
      </c>
      <c r="O6472" s="31">
        <v>1.8391203703703705E-2</v>
      </c>
    </row>
    <row r="6473" spans="1:15" x14ac:dyDescent="0.25">
      <c r="A6473" s="2">
        <f t="shared" si="408"/>
        <v>2019</v>
      </c>
      <c r="B6473" s="2" t="str">
        <f t="shared" si="409"/>
        <v>Jan</v>
      </c>
      <c r="C6473" s="2">
        <f t="shared" si="410"/>
        <v>2</v>
      </c>
      <c r="D6473" s="2" t="str">
        <f t="shared" si="411"/>
        <v>Thu</v>
      </c>
      <c r="E6473" s="34">
        <v>43475</v>
      </c>
      <c r="F6473" s="30" t="s">
        <v>2975</v>
      </c>
      <c r="G6473" s="2" t="s">
        <v>2976</v>
      </c>
      <c r="H6473" s="30" t="s">
        <v>2977</v>
      </c>
      <c r="I6473" s="2">
        <v>10</v>
      </c>
      <c r="J6473" s="30" t="s">
        <v>1705</v>
      </c>
      <c r="K6473" s="2" t="s">
        <v>1272</v>
      </c>
      <c r="L6473" s="30">
        <v>1512</v>
      </c>
      <c r="M6473" s="2">
        <v>1</v>
      </c>
      <c r="N6473" s="2">
        <v>28</v>
      </c>
      <c r="O6473" s="31">
        <v>9.0520833333333328E-2</v>
      </c>
    </row>
    <row r="6474" spans="1:15" x14ac:dyDescent="0.25">
      <c r="A6474" s="2">
        <f t="shared" si="408"/>
        <v>2019</v>
      </c>
      <c r="B6474" s="2" t="str">
        <f t="shared" si="409"/>
        <v>Jan</v>
      </c>
      <c r="C6474" s="2">
        <f t="shared" si="410"/>
        <v>2</v>
      </c>
      <c r="D6474" s="2" t="str">
        <f t="shared" si="411"/>
        <v>Thu</v>
      </c>
      <c r="E6474" s="34">
        <v>43475</v>
      </c>
      <c r="F6474" s="30" t="s">
        <v>2975</v>
      </c>
      <c r="G6474" s="2" t="s">
        <v>2976</v>
      </c>
      <c r="H6474" s="30" t="s">
        <v>2977</v>
      </c>
      <c r="I6474" s="2">
        <v>10</v>
      </c>
      <c r="J6474" s="30" t="s">
        <v>1770</v>
      </c>
      <c r="K6474" s="2" t="s">
        <v>1348</v>
      </c>
      <c r="L6474" s="30">
        <v>1512</v>
      </c>
      <c r="M6474" s="2">
        <v>1</v>
      </c>
      <c r="N6474" s="2">
        <v>28</v>
      </c>
      <c r="O6474" s="31">
        <v>9.0162037037037027E-2</v>
      </c>
    </row>
    <row r="6475" spans="1:15" x14ac:dyDescent="0.25">
      <c r="A6475" s="2">
        <f t="shared" si="408"/>
        <v>2019</v>
      </c>
      <c r="B6475" s="2" t="str">
        <f t="shared" si="409"/>
        <v>Jan</v>
      </c>
      <c r="C6475" s="2">
        <f t="shared" si="410"/>
        <v>2</v>
      </c>
      <c r="D6475" s="2" t="str">
        <f t="shared" si="411"/>
        <v>Thu</v>
      </c>
      <c r="E6475" s="34">
        <v>43475</v>
      </c>
      <c r="F6475" s="30" t="s">
        <v>2975</v>
      </c>
      <c r="G6475" s="2" t="s">
        <v>2976</v>
      </c>
      <c r="H6475" s="30" t="s">
        <v>2977</v>
      </c>
      <c r="I6475" s="2">
        <v>10</v>
      </c>
      <c r="J6475" s="30" t="s">
        <v>1844</v>
      </c>
      <c r="K6475" s="2" t="s">
        <v>1275</v>
      </c>
      <c r="L6475" s="30">
        <v>1512</v>
      </c>
      <c r="M6475" s="2">
        <v>1</v>
      </c>
      <c r="N6475" s="2">
        <v>28</v>
      </c>
      <c r="O6475" s="31">
        <v>8.998842592592593E-2</v>
      </c>
    </row>
    <row r="6476" spans="1:15" x14ac:dyDescent="0.25">
      <c r="A6476" s="2">
        <f t="shared" si="408"/>
        <v>2019</v>
      </c>
      <c r="B6476" s="2" t="str">
        <f t="shared" si="409"/>
        <v>Jan</v>
      </c>
      <c r="C6476" s="2">
        <f t="shared" si="410"/>
        <v>2</v>
      </c>
      <c r="D6476" s="2" t="str">
        <f t="shared" si="411"/>
        <v>Thu</v>
      </c>
      <c r="E6476" s="34">
        <v>43475</v>
      </c>
      <c r="F6476" s="30">
        <v>53253</v>
      </c>
      <c r="G6476" s="2" t="s">
        <v>2978</v>
      </c>
      <c r="H6476" s="30" t="s">
        <v>2979</v>
      </c>
      <c r="I6476" s="2">
        <v>1</v>
      </c>
      <c r="J6476" s="30" t="s">
        <v>1367</v>
      </c>
      <c r="K6476" s="2" t="s">
        <v>1429</v>
      </c>
      <c r="L6476" s="30">
        <v>180</v>
      </c>
      <c r="M6476" s="2">
        <v>15</v>
      </c>
      <c r="N6476" s="2">
        <v>3</v>
      </c>
      <c r="O6476" s="31">
        <v>1.7685185185185182E-2</v>
      </c>
    </row>
    <row r="6477" spans="1:15" x14ac:dyDescent="0.25">
      <c r="A6477" s="2">
        <f t="shared" si="408"/>
        <v>2019</v>
      </c>
      <c r="B6477" s="2" t="str">
        <f t="shared" si="409"/>
        <v>Jan</v>
      </c>
      <c r="C6477" s="2">
        <f t="shared" si="410"/>
        <v>2</v>
      </c>
      <c r="D6477" s="2" t="str">
        <f t="shared" si="411"/>
        <v>Thu</v>
      </c>
      <c r="E6477" s="34">
        <v>43475</v>
      </c>
      <c r="F6477" s="30">
        <v>53253</v>
      </c>
      <c r="G6477" s="2" t="s">
        <v>2978</v>
      </c>
      <c r="H6477" s="30" t="s">
        <v>2979</v>
      </c>
      <c r="I6477" s="2">
        <v>1</v>
      </c>
      <c r="J6477" s="30" t="s">
        <v>1375</v>
      </c>
      <c r="K6477" s="2" t="s">
        <v>1429</v>
      </c>
      <c r="L6477" s="30">
        <v>180</v>
      </c>
      <c r="M6477" s="2">
        <v>15</v>
      </c>
      <c r="N6477" s="2">
        <v>3</v>
      </c>
      <c r="O6477" s="31">
        <v>1.7986111111111109E-2</v>
      </c>
    </row>
    <row r="6478" spans="1:15" x14ac:dyDescent="0.25">
      <c r="A6478" s="2">
        <f t="shared" si="408"/>
        <v>2019</v>
      </c>
      <c r="B6478" s="2" t="str">
        <f t="shared" si="409"/>
        <v>Jan</v>
      </c>
      <c r="C6478" s="2">
        <f t="shared" si="410"/>
        <v>2</v>
      </c>
      <c r="D6478" s="2" t="str">
        <f t="shared" si="411"/>
        <v>Thu</v>
      </c>
      <c r="E6478" s="34">
        <v>43475</v>
      </c>
      <c r="F6478" s="30">
        <v>53253</v>
      </c>
      <c r="G6478" s="2" t="s">
        <v>2978</v>
      </c>
      <c r="H6478" s="30" t="s">
        <v>2979</v>
      </c>
      <c r="I6478" s="2">
        <v>1</v>
      </c>
      <c r="J6478" s="30" t="s">
        <v>1378</v>
      </c>
      <c r="K6478" s="2" t="s">
        <v>1255</v>
      </c>
      <c r="L6478" s="30">
        <v>180</v>
      </c>
      <c r="M6478" s="2">
        <v>15</v>
      </c>
      <c r="N6478" s="2">
        <v>3</v>
      </c>
      <c r="O6478" s="31">
        <v>1.8252314814814815E-2</v>
      </c>
    </row>
    <row r="6479" spans="1:15" x14ac:dyDescent="0.25">
      <c r="A6479" s="2">
        <f t="shared" si="408"/>
        <v>2019</v>
      </c>
      <c r="B6479" s="2" t="str">
        <f t="shared" si="409"/>
        <v>Jan</v>
      </c>
      <c r="C6479" s="2">
        <f t="shared" si="410"/>
        <v>2</v>
      </c>
      <c r="D6479" s="2" t="str">
        <f t="shared" si="411"/>
        <v>Thu</v>
      </c>
      <c r="E6479" s="34">
        <v>43475</v>
      </c>
      <c r="F6479" s="30">
        <v>53253</v>
      </c>
      <c r="G6479" s="2" t="s">
        <v>2978</v>
      </c>
      <c r="H6479" s="30" t="s">
        <v>2979</v>
      </c>
      <c r="I6479" s="2">
        <v>1</v>
      </c>
      <c r="J6479" s="30" t="s">
        <v>1940</v>
      </c>
      <c r="K6479" s="2" t="s">
        <v>1429</v>
      </c>
      <c r="L6479" s="30">
        <v>180</v>
      </c>
      <c r="M6479" s="2">
        <v>15</v>
      </c>
      <c r="N6479" s="2">
        <v>3</v>
      </c>
      <c r="O6479" s="31">
        <v>1.8576388888888889E-2</v>
      </c>
    </row>
    <row r="6480" spans="1:15" x14ac:dyDescent="0.25">
      <c r="A6480" s="2">
        <f t="shared" si="408"/>
        <v>2019</v>
      </c>
      <c r="B6480" s="2" t="str">
        <f t="shared" si="409"/>
        <v>Jan</v>
      </c>
      <c r="C6480" s="2">
        <f t="shared" si="410"/>
        <v>2</v>
      </c>
      <c r="D6480" s="2" t="str">
        <f t="shared" si="411"/>
        <v>Thu</v>
      </c>
      <c r="E6480" s="34">
        <v>43475</v>
      </c>
      <c r="F6480" s="30">
        <v>53253</v>
      </c>
      <c r="G6480" s="2" t="s">
        <v>2978</v>
      </c>
      <c r="H6480" s="30" t="s">
        <v>2979</v>
      </c>
      <c r="I6480" s="2">
        <v>1</v>
      </c>
      <c r="J6480" s="30" t="s">
        <v>2076</v>
      </c>
      <c r="K6480" s="2" t="s">
        <v>1429</v>
      </c>
      <c r="L6480" s="30">
        <v>180</v>
      </c>
      <c r="M6480" s="2">
        <v>15</v>
      </c>
      <c r="N6480" s="2">
        <v>3</v>
      </c>
      <c r="O6480" s="31">
        <v>1.7407407407407406E-2</v>
      </c>
    </row>
    <row r="6481" spans="1:15" x14ac:dyDescent="0.25">
      <c r="A6481" s="2">
        <f t="shared" si="408"/>
        <v>2019</v>
      </c>
      <c r="B6481" s="2" t="str">
        <f t="shared" si="409"/>
        <v>Jan</v>
      </c>
      <c r="C6481" s="2">
        <f t="shared" si="410"/>
        <v>2</v>
      </c>
      <c r="D6481" s="2" t="str">
        <f t="shared" si="411"/>
        <v>Thu</v>
      </c>
      <c r="E6481" s="34">
        <v>43475</v>
      </c>
      <c r="F6481" s="30">
        <v>53256</v>
      </c>
      <c r="G6481" s="2" t="s">
        <v>2980</v>
      </c>
      <c r="H6481" s="30" t="s">
        <v>2981</v>
      </c>
      <c r="I6481" s="2">
        <v>3</v>
      </c>
      <c r="J6481" s="30" t="s">
        <v>1368</v>
      </c>
      <c r="K6481" s="2" t="s">
        <v>1264</v>
      </c>
      <c r="L6481" s="30">
        <v>183</v>
      </c>
      <c r="M6481" s="2">
        <v>25</v>
      </c>
      <c r="N6481" s="2">
        <v>5</v>
      </c>
      <c r="O6481" s="31">
        <v>2.991898148148148E-2</v>
      </c>
    </row>
    <row r="6482" spans="1:15" x14ac:dyDescent="0.25">
      <c r="A6482" s="2">
        <f t="shared" si="408"/>
        <v>2019</v>
      </c>
      <c r="B6482" s="2" t="str">
        <f t="shared" si="409"/>
        <v>Jan</v>
      </c>
      <c r="C6482" s="2">
        <f t="shared" si="410"/>
        <v>2</v>
      </c>
      <c r="D6482" s="2" t="str">
        <f t="shared" si="411"/>
        <v>Thu</v>
      </c>
      <c r="E6482" s="34">
        <v>43475</v>
      </c>
      <c r="F6482" s="30">
        <v>53256</v>
      </c>
      <c r="G6482" s="2" t="s">
        <v>2980</v>
      </c>
      <c r="H6482" s="30" t="s">
        <v>2981</v>
      </c>
      <c r="I6482" s="2">
        <v>3</v>
      </c>
      <c r="J6482" s="30" t="s">
        <v>1942</v>
      </c>
      <c r="K6482" s="2" t="s">
        <v>1429</v>
      </c>
      <c r="L6482" s="30">
        <v>183</v>
      </c>
      <c r="M6482" s="2">
        <v>25</v>
      </c>
      <c r="N6482" s="2">
        <v>5</v>
      </c>
      <c r="O6482" s="31">
        <v>2.5509259259259259E-2</v>
      </c>
    </row>
    <row r="6483" spans="1:15" x14ac:dyDescent="0.25">
      <c r="A6483" s="2">
        <f t="shared" si="408"/>
        <v>2019</v>
      </c>
      <c r="B6483" s="2" t="str">
        <f t="shared" si="409"/>
        <v>Jan</v>
      </c>
      <c r="C6483" s="2">
        <f t="shared" si="410"/>
        <v>2</v>
      </c>
      <c r="D6483" s="2" t="str">
        <f t="shared" si="411"/>
        <v>Thu</v>
      </c>
      <c r="E6483" s="34">
        <v>43475</v>
      </c>
      <c r="F6483" s="30">
        <v>53256</v>
      </c>
      <c r="G6483" s="2" t="s">
        <v>2980</v>
      </c>
      <c r="H6483" s="30" t="s">
        <v>2981</v>
      </c>
      <c r="I6483" s="2">
        <v>3</v>
      </c>
      <c r="J6483" s="30" t="s">
        <v>2015</v>
      </c>
      <c r="K6483" s="2" t="s">
        <v>1429</v>
      </c>
      <c r="L6483" s="30">
        <v>183</v>
      </c>
      <c r="M6483" s="2">
        <v>25</v>
      </c>
      <c r="N6483" s="2">
        <v>5</v>
      </c>
      <c r="O6483" s="31">
        <v>2.8287037037037038E-2</v>
      </c>
    </row>
    <row r="6484" spans="1:15" x14ac:dyDescent="0.25">
      <c r="A6484" s="2">
        <f t="shared" si="408"/>
        <v>2019</v>
      </c>
      <c r="B6484" s="2" t="str">
        <f t="shared" si="409"/>
        <v>Jan</v>
      </c>
      <c r="C6484" s="2">
        <f t="shared" si="410"/>
        <v>2</v>
      </c>
      <c r="D6484" s="2" t="str">
        <f t="shared" si="411"/>
        <v>Thu</v>
      </c>
      <c r="E6484" s="34">
        <v>43475</v>
      </c>
      <c r="F6484" s="30">
        <v>53256</v>
      </c>
      <c r="G6484" s="2" t="s">
        <v>2980</v>
      </c>
      <c r="H6484" s="30" t="s">
        <v>2981</v>
      </c>
      <c r="I6484" s="2">
        <v>3</v>
      </c>
      <c r="J6484" s="30" t="s">
        <v>2017</v>
      </c>
      <c r="K6484" s="2" t="s">
        <v>1429</v>
      </c>
      <c r="L6484" s="30">
        <v>183</v>
      </c>
      <c r="M6484" s="2">
        <v>25</v>
      </c>
      <c r="N6484" s="2">
        <v>5</v>
      </c>
      <c r="O6484" s="31">
        <v>2.8564814814814817E-2</v>
      </c>
    </row>
    <row r="6485" spans="1:15" x14ac:dyDescent="0.25">
      <c r="A6485" s="2">
        <f t="shared" si="408"/>
        <v>2019</v>
      </c>
      <c r="B6485" s="2" t="str">
        <f t="shared" si="409"/>
        <v>Jan</v>
      </c>
      <c r="C6485" s="2">
        <f t="shared" si="410"/>
        <v>2</v>
      </c>
      <c r="D6485" s="2" t="str">
        <f t="shared" si="411"/>
        <v>Thu</v>
      </c>
      <c r="E6485" s="34">
        <v>43475</v>
      </c>
      <c r="F6485" s="30">
        <v>53256</v>
      </c>
      <c r="G6485" s="2" t="s">
        <v>2980</v>
      </c>
      <c r="H6485" s="30" t="s">
        <v>2981</v>
      </c>
      <c r="I6485" s="2">
        <v>3</v>
      </c>
      <c r="J6485" s="30" t="s">
        <v>3352</v>
      </c>
      <c r="K6485" s="2" t="s">
        <v>1429</v>
      </c>
      <c r="L6485" s="30">
        <v>183</v>
      </c>
      <c r="M6485" s="2">
        <v>25</v>
      </c>
      <c r="N6485" s="2">
        <v>5</v>
      </c>
      <c r="O6485" s="31">
        <v>2.7511574074074074E-2</v>
      </c>
    </row>
    <row r="6486" spans="1:15" x14ac:dyDescent="0.25">
      <c r="A6486" s="2">
        <f t="shared" si="408"/>
        <v>2019</v>
      </c>
      <c r="B6486" s="2" t="str">
        <f t="shared" si="409"/>
        <v>Jan</v>
      </c>
      <c r="C6486" s="2">
        <f t="shared" si="410"/>
        <v>2</v>
      </c>
      <c r="D6486" s="2" t="str">
        <f t="shared" si="411"/>
        <v>Thu</v>
      </c>
      <c r="E6486" s="34">
        <v>43475</v>
      </c>
      <c r="F6486" s="30" t="s">
        <v>2982</v>
      </c>
      <c r="G6486" s="2" t="s">
        <v>2983</v>
      </c>
      <c r="H6486" s="30" t="s">
        <v>2984</v>
      </c>
      <c r="I6486" s="2">
        <v>16</v>
      </c>
      <c r="J6486" s="30" t="s">
        <v>1403</v>
      </c>
      <c r="K6486" s="2" t="s">
        <v>1429</v>
      </c>
      <c r="L6486" s="30">
        <v>2357</v>
      </c>
      <c r="M6486" s="2">
        <v>27</v>
      </c>
      <c r="N6486" s="2">
        <v>28</v>
      </c>
      <c r="O6486" s="31">
        <v>5.4143518518518514E-2</v>
      </c>
    </row>
    <row r="6487" spans="1:15" x14ac:dyDescent="0.25">
      <c r="A6487" s="2">
        <f t="shared" si="408"/>
        <v>2019</v>
      </c>
      <c r="B6487" s="2" t="str">
        <f t="shared" si="409"/>
        <v>Jan</v>
      </c>
      <c r="C6487" s="2">
        <f t="shared" si="410"/>
        <v>2</v>
      </c>
      <c r="D6487" s="2" t="str">
        <f t="shared" si="411"/>
        <v>Thu</v>
      </c>
      <c r="E6487" s="34">
        <v>43475</v>
      </c>
      <c r="F6487" s="30" t="s">
        <v>2982</v>
      </c>
      <c r="G6487" s="2" t="s">
        <v>2983</v>
      </c>
      <c r="H6487" s="30" t="s">
        <v>2984</v>
      </c>
      <c r="I6487" s="2">
        <v>16</v>
      </c>
      <c r="J6487" s="30" t="s">
        <v>1427</v>
      </c>
      <c r="K6487" s="2" t="s">
        <v>1429</v>
      </c>
      <c r="L6487" s="30">
        <v>2357</v>
      </c>
      <c r="M6487" s="2">
        <v>27</v>
      </c>
      <c r="N6487" s="2">
        <v>28</v>
      </c>
      <c r="O6487" s="31">
        <v>5.4837962962962956E-2</v>
      </c>
    </row>
    <row r="6488" spans="1:15" x14ac:dyDescent="0.25">
      <c r="A6488" s="2">
        <f t="shared" si="408"/>
        <v>2019</v>
      </c>
      <c r="B6488" s="2" t="str">
        <f t="shared" si="409"/>
        <v>Jan</v>
      </c>
      <c r="C6488" s="2">
        <f t="shared" si="410"/>
        <v>2</v>
      </c>
      <c r="D6488" s="2" t="str">
        <f t="shared" si="411"/>
        <v>Thu</v>
      </c>
      <c r="E6488" s="34">
        <v>43475</v>
      </c>
      <c r="F6488" s="30" t="s">
        <v>2982</v>
      </c>
      <c r="G6488" s="2" t="s">
        <v>2983</v>
      </c>
      <c r="H6488" s="30" t="s">
        <v>2984</v>
      </c>
      <c r="I6488" s="2">
        <v>16</v>
      </c>
      <c r="J6488" s="30" t="s">
        <v>1705</v>
      </c>
      <c r="K6488" s="2" t="s">
        <v>1272</v>
      </c>
      <c r="L6488" s="30">
        <v>2357</v>
      </c>
      <c r="M6488" s="2">
        <v>27</v>
      </c>
      <c r="N6488" s="2">
        <v>28</v>
      </c>
      <c r="O6488" s="31">
        <v>6.1365740740740742E-2</v>
      </c>
    </row>
    <row r="6489" spans="1:15" x14ac:dyDescent="0.25">
      <c r="A6489" s="2">
        <f t="shared" si="408"/>
        <v>2019</v>
      </c>
      <c r="B6489" s="2" t="str">
        <f t="shared" si="409"/>
        <v>Jan</v>
      </c>
      <c r="C6489" s="2">
        <f t="shared" si="410"/>
        <v>2</v>
      </c>
      <c r="D6489" s="2" t="str">
        <f t="shared" si="411"/>
        <v>Thu</v>
      </c>
      <c r="E6489" s="34">
        <v>43475</v>
      </c>
      <c r="F6489" s="30" t="s">
        <v>2982</v>
      </c>
      <c r="G6489" s="2" t="s">
        <v>2983</v>
      </c>
      <c r="H6489" s="30" t="s">
        <v>2984</v>
      </c>
      <c r="I6489" s="2">
        <v>16</v>
      </c>
      <c r="J6489" s="30" t="s">
        <v>1770</v>
      </c>
      <c r="K6489" s="2" t="s">
        <v>1348</v>
      </c>
      <c r="L6489" s="30">
        <v>2357</v>
      </c>
      <c r="M6489" s="2">
        <v>27</v>
      </c>
      <c r="N6489" s="2">
        <v>28</v>
      </c>
      <c r="O6489" s="31">
        <v>5.5289351851851853E-2</v>
      </c>
    </row>
    <row r="6490" spans="1:15" x14ac:dyDescent="0.25">
      <c r="A6490" s="2">
        <f t="shared" si="408"/>
        <v>2019</v>
      </c>
      <c r="B6490" s="2" t="str">
        <f t="shared" si="409"/>
        <v>Jan</v>
      </c>
      <c r="C6490" s="2">
        <f t="shared" si="410"/>
        <v>2</v>
      </c>
      <c r="D6490" s="2" t="str">
        <f t="shared" si="411"/>
        <v>Thu</v>
      </c>
      <c r="E6490" s="34">
        <v>43475</v>
      </c>
      <c r="F6490" s="30" t="s">
        <v>2982</v>
      </c>
      <c r="G6490" s="2" t="s">
        <v>2983</v>
      </c>
      <c r="H6490" s="30" t="s">
        <v>2984</v>
      </c>
      <c r="I6490" s="2">
        <v>16</v>
      </c>
      <c r="J6490" s="30" t="s">
        <v>1844</v>
      </c>
      <c r="K6490" s="2" t="s">
        <v>1275</v>
      </c>
      <c r="L6490" s="30">
        <v>2357</v>
      </c>
      <c r="M6490" s="2">
        <v>27</v>
      </c>
      <c r="N6490" s="2">
        <v>28</v>
      </c>
      <c r="O6490" s="31">
        <v>5.5011574074074067E-2</v>
      </c>
    </row>
    <row r="6491" spans="1:15" x14ac:dyDescent="0.25">
      <c r="A6491" s="2">
        <f t="shared" si="408"/>
        <v>2019</v>
      </c>
      <c r="B6491" s="2" t="str">
        <f t="shared" si="409"/>
        <v>Jan</v>
      </c>
      <c r="C6491" s="2">
        <f t="shared" si="410"/>
        <v>2</v>
      </c>
      <c r="D6491" s="2" t="str">
        <f t="shared" si="411"/>
        <v>Thu</v>
      </c>
      <c r="E6491" s="34">
        <v>43475</v>
      </c>
      <c r="F6491" s="30" t="s">
        <v>2982</v>
      </c>
      <c r="G6491" s="2" t="s">
        <v>2983</v>
      </c>
      <c r="H6491" s="30" t="s">
        <v>2984</v>
      </c>
      <c r="I6491" s="2">
        <v>16</v>
      </c>
      <c r="J6491" s="30" t="s">
        <v>3215</v>
      </c>
      <c r="K6491" s="2" t="s">
        <v>1264</v>
      </c>
      <c r="L6491" s="30">
        <v>2357</v>
      </c>
      <c r="M6491" s="2">
        <v>27</v>
      </c>
      <c r="N6491" s="2">
        <v>28</v>
      </c>
      <c r="O6491" s="31">
        <v>5.5474537037037037E-2</v>
      </c>
    </row>
    <row r="6492" spans="1:15" x14ac:dyDescent="0.25">
      <c r="A6492" s="2">
        <f t="shared" si="408"/>
        <v>2019</v>
      </c>
      <c r="B6492" s="2" t="str">
        <f t="shared" si="409"/>
        <v>Jan</v>
      </c>
      <c r="C6492" s="2">
        <f t="shared" si="410"/>
        <v>2</v>
      </c>
      <c r="D6492" s="2" t="str">
        <f t="shared" si="411"/>
        <v>Thu</v>
      </c>
      <c r="E6492" s="34">
        <v>43475</v>
      </c>
      <c r="F6492" s="30">
        <v>50371</v>
      </c>
      <c r="G6492" s="2" t="s">
        <v>176</v>
      </c>
      <c r="H6492" s="30" t="s">
        <v>2977</v>
      </c>
      <c r="I6492" s="2">
        <v>22</v>
      </c>
      <c r="J6492" s="30" t="s">
        <v>1403</v>
      </c>
      <c r="K6492" s="2" t="s">
        <v>1429</v>
      </c>
      <c r="L6492" s="30">
        <v>2880</v>
      </c>
      <c r="M6492" s="2">
        <v>21</v>
      </c>
      <c r="N6492" s="2">
        <v>32</v>
      </c>
      <c r="O6492" s="31">
        <v>0</v>
      </c>
    </row>
    <row r="6493" spans="1:15" x14ac:dyDescent="0.25">
      <c r="A6493" s="2">
        <f t="shared" si="408"/>
        <v>2019</v>
      </c>
      <c r="B6493" s="2" t="str">
        <f t="shared" si="409"/>
        <v>Jan</v>
      </c>
      <c r="C6493" s="2">
        <f t="shared" si="410"/>
        <v>2</v>
      </c>
      <c r="D6493" s="2" t="str">
        <f t="shared" si="411"/>
        <v>Thu</v>
      </c>
      <c r="E6493" s="34">
        <v>43475</v>
      </c>
      <c r="F6493" s="30">
        <v>50371</v>
      </c>
      <c r="G6493" s="2" t="s">
        <v>176</v>
      </c>
      <c r="H6493" s="30" t="s">
        <v>2977</v>
      </c>
      <c r="I6493" s="2">
        <v>22</v>
      </c>
      <c r="J6493" s="30" t="s">
        <v>1427</v>
      </c>
      <c r="K6493" s="2" t="s">
        <v>1429</v>
      </c>
      <c r="L6493" s="30">
        <v>2880</v>
      </c>
      <c r="M6493" s="2">
        <v>21</v>
      </c>
      <c r="N6493" s="2">
        <v>32</v>
      </c>
      <c r="O6493" s="31">
        <v>0</v>
      </c>
    </row>
    <row r="6494" spans="1:15" x14ac:dyDescent="0.25">
      <c r="A6494" s="2">
        <f t="shared" si="408"/>
        <v>2019</v>
      </c>
      <c r="B6494" s="2" t="str">
        <f t="shared" si="409"/>
        <v>Jan</v>
      </c>
      <c r="C6494" s="2">
        <f t="shared" si="410"/>
        <v>2</v>
      </c>
      <c r="D6494" s="2" t="str">
        <f t="shared" si="411"/>
        <v>Thu</v>
      </c>
      <c r="E6494" s="34">
        <v>43475</v>
      </c>
      <c r="F6494" s="30">
        <v>50371</v>
      </c>
      <c r="G6494" s="2" t="s">
        <v>176</v>
      </c>
      <c r="H6494" s="30" t="s">
        <v>2977</v>
      </c>
      <c r="I6494" s="2">
        <v>22</v>
      </c>
      <c r="J6494" s="30" t="s">
        <v>1705</v>
      </c>
      <c r="K6494" s="2" t="s">
        <v>1272</v>
      </c>
      <c r="L6494" s="30">
        <v>2880</v>
      </c>
      <c r="M6494" s="2">
        <v>21</v>
      </c>
      <c r="N6494" s="2">
        <v>32</v>
      </c>
      <c r="O6494" s="31">
        <v>4.4548611111111108E-2</v>
      </c>
    </row>
    <row r="6495" spans="1:15" x14ac:dyDescent="0.25">
      <c r="A6495" s="2">
        <f t="shared" si="408"/>
        <v>2019</v>
      </c>
      <c r="B6495" s="2" t="str">
        <f t="shared" si="409"/>
        <v>Jan</v>
      </c>
      <c r="C6495" s="2">
        <f t="shared" si="410"/>
        <v>2</v>
      </c>
      <c r="D6495" s="2" t="str">
        <f t="shared" si="411"/>
        <v>Thu</v>
      </c>
      <c r="E6495" s="34">
        <v>43475</v>
      </c>
      <c r="F6495" s="30">
        <v>50371</v>
      </c>
      <c r="G6495" s="2" t="s">
        <v>176</v>
      </c>
      <c r="H6495" s="30" t="s">
        <v>2977</v>
      </c>
      <c r="I6495" s="2">
        <v>22</v>
      </c>
      <c r="J6495" s="30" t="s">
        <v>1708</v>
      </c>
      <c r="K6495" s="2" t="s">
        <v>1264</v>
      </c>
      <c r="L6495" s="30">
        <v>2880</v>
      </c>
      <c r="M6495" s="2">
        <v>21</v>
      </c>
      <c r="N6495" s="2">
        <v>32</v>
      </c>
      <c r="O6495" s="31">
        <v>0</v>
      </c>
    </row>
    <row r="6496" spans="1:15" x14ac:dyDescent="0.25">
      <c r="A6496" s="2">
        <f t="shared" si="408"/>
        <v>2019</v>
      </c>
      <c r="B6496" s="2" t="str">
        <f t="shared" si="409"/>
        <v>Jan</v>
      </c>
      <c r="C6496" s="2">
        <f t="shared" si="410"/>
        <v>2</v>
      </c>
      <c r="D6496" s="2" t="str">
        <f t="shared" si="411"/>
        <v>Thu</v>
      </c>
      <c r="E6496" s="34">
        <v>43475</v>
      </c>
      <c r="F6496" s="30">
        <v>50371</v>
      </c>
      <c r="G6496" s="2" t="s">
        <v>176</v>
      </c>
      <c r="H6496" s="30" t="s">
        <v>2977</v>
      </c>
      <c r="I6496" s="2">
        <v>22</v>
      </c>
      <c r="J6496" s="30" t="s">
        <v>1770</v>
      </c>
      <c r="K6496" s="2" t="s">
        <v>1429</v>
      </c>
      <c r="L6496" s="30">
        <v>2880</v>
      </c>
      <c r="M6496" s="2">
        <v>21</v>
      </c>
      <c r="N6496" s="2">
        <v>32</v>
      </c>
      <c r="O6496" s="31">
        <v>0</v>
      </c>
    </row>
    <row r="6497" spans="1:15" x14ac:dyDescent="0.25">
      <c r="A6497" s="2">
        <f t="shared" si="408"/>
        <v>2019</v>
      </c>
      <c r="B6497" s="2" t="str">
        <f t="shared" si="409"/>
        <v>Jan</v>
      </c>
      <c r="C6497" s="2">
        <f t="shared" si="410"/>
        <v>2</v>
      </c>
      <c r="D6497" s="2" t="str">
        <f t="shared" si="411"/>
        <v>Thu</v>
      </c>
      <c r="E6497" s="34">
        <v>43475</v>
      </c>
      <c r="F6497" s="30">
        <v>50371</v>
      </c>
      <c r="G6497" s="2" t="s">
        <v>176</v>
      </c>
      <c r="H6497" s="30" t="s">
        <v>2977</v>
      </c>
      <c r="I6497" s="2">
        <v>22</v>
      </c>
      <c r="J6497" s="30" t="s">
        <v>1844</v>
      </c>
      <c r="K6497" s="2" t="s">
        <v>1275</v>
      </c>
      <c r="L6497" s="30">
        <v>2880</v>
      </c>
      <c r="M6497" s="2">
        <v>21</v>
      </c>
      <c r="N6497" s="2">
        <v>32</v>
      </c>
      <c r="O6497" s="31">
        <v>0</v>
      </c>
    </row>
    <row r="6498" spans="1:15" x14ac:dyDescent="0.25">
      <c r="A6498" s="2">
        <f t="shared" si="408"/>
        <v>2019</v>
      </c>
      <c r="B6498" s="2" t="str">
        <f t="shared" si="409"/>
        <v>Jan</v>
      </c>
      <c r="C6498" s="2">
        <f t="shared" si="410"/>
        <v>2</v>
      </c>
      <c r="D6498" s="2" t="str">
        <f t="shared" si="411"/>
        <v>Thu</v>
      </c>
      <c r="E6498" s="34">
        <v>43475</v>
      </c>
      <c r="F6498" s="30">
        <v>50371</v>
      </c>
      <c r="G6498" s="2" t="s">
        <v>176</v>
      </c>
      <c r="H6498" s="30" t="s">
        <v>2977</v>
      </c>
      <c r="I6498" s="2">
        <v>22</v>
      </c>
      <c r="J6498" s="30" t="s">
        <v>2050</v>
      </c>
      <c r="K6498" s="2" t="s">
        <v>1429</v>
      </c>
      <c r="L6498" s="30">
        <v>2880</v>
      </c>
      <c r="M6498" s="2">
        <v>21</v>
      </c>
      <c r="N6498" s="2">
        <v>32</v>
      </c>
      <c r="O6498" s="31">
        <v>0</v>
      </c>
    </row>
    <row r="6499" spans="1:15" x14ac:dyDescent="0.25">
      <c r="A6499" s="2">
        <f t="shared" si="408"/>
        <v>2019</v>
      </c>
      <c r="B6499" s="2" t="str">
        <f t="shared" si="409"/>
        <v>Jan</v>
      </c>
      <c r="C6499" s="2">
        <f t="shared" si="410"/>
        <v>2</v>
      </c>
      <c r="D6499" s="2" t="str">
        <f t="shared" si="411"/>
        <v>Thu</v>
      </c>
      <c r="E6499" s="34">
        <v>43475</v>
      </c>
      <c r="F6499" s="30">
        <v>50375</v>
      </c>
      <c r="G6499" s="2" t="s">
        <v>1738</v>
      </c>
      <c r="H6499" s="30" t="s">
        <v>2985</v>
      </c>
      <c r="I6499" s="2">
        <v>15</v>
      </c>
      <c r="J6499" s="30" t="s">
        <v>1300</v>
      </c>
      <c r="K6499" s="2" t="s">
        <v>1429</v>
      </c>
      <c r="L6499" s="30">
        <v>2442</v>
      </c>
      <c r="M6499" s="2">
        <v>44</v>
      </c>
      <c r="N6499" s="2">
        <v>6</v>
      </c>
      <c r="O6499" s="31">
        <v>7.3842592592592585E-2</v>
      </c>
    </row>
    <row r="6500" spans="1:15" x14ac:dyDescent="0.25">
      <c r="A6500" s="2">
        <f t="shared" si="408"/>
        <v>2019</v>
      </c>
      <c r="B6500" s="2" t="str">
        <f t="shared" si="409"/>
        <v>Jan</v>
      </c>
      <c r="C6500" s="2">
        <f t="shared" si="410"/>
        <v>2</v>
      </c>
      <c r="D6500" s="2" t="str">
        <f t="shared" si="411"/>
        <v>Thu</v>
      </c>
      <c r="E6500" s="34">
        <v>43475</v>
      </c>
      <c r="F6500" s="30">
        <v>50375</v>
      </c>
      <c r="G6500" s="2" t="s">
        <v>1738</v>
      </c>
      <c r="H6500" s="30" t="s">
        <v>2985</v>
      </c>
      <c r="I6500" s="2">
        <v>15</v>
      </c>
      <c r="J6500" s="30" t="s">
        <v>1388</v>
      </c>
      <c r="K6500" s="2" t="s">
        <v>1264</v>
      </c>
      <c r="L6500" s="30">
        <v>2442</v>
      </c>
      <c r="M6500" s="2">
        <v>44</v>
      </c>
      <c r="N6500" s="2">
        <v>6</v>
      </c>
      <c r="O6500" s="31">
        <v>7.6296296296296293E-2</v>
      </c>
    </row>
    <row r="6501" spans="1:15" x14ac:dyDescent="0.25">
      <c r="A6501" s="2">
        <f t="shared" si="408"/>
        <v>2019</v>
      </c>
      <c r="B6501" s="2" t="str">
        <f t="shared" si="409"/>
        <v>Jan</v>
      </c>
      <c r="C6501" s="2">
        <f t="shared" si="410"/>
        <v>2</v>
      </c>
      <c r="D6501" s="2" t="str">
        <f t="shared" si="411"/>
        <v>Thu</v>
      </c>
      <c r="E6501" s="34">
        <v>43475</v>
      </c>
      <c r="F6501" s="30">
        <v>50375</v>
      </c>
      <c r="G6501" s="2" t="s">
        <v>1738</v>
      </c>
      <c r="H6501" s="30" t="s">
        <v>2985</v>
      </c>
      <c r="I6501" s="2">
        <v>15</v>
      </c>
      <c r="J6501" s="30" t="s">
        <v>1301</v>
      </c>
      <c r="K6501" s="2" t="s">
        <v>1264</v>
      </c>
      <c r="L6501" s="30">
        <v>2442</v>
      </c>
      <c r="M6501" s="2">
        <v>44</v>
      </c>
      <c r="N6501" s="2">
        <v>6</v>
      </c>
      <c r="O6501" s="31">
        <v>7.6979166666666668E-2</v>
      </c>
    </row>
    <row r="6502" spans="1:15" x14ac:dyDescent="0.25">
      <c r="A6502" s="2">
        <f t="shared" si="408"/>
        <v>2019</v>
      </c>
      <c r="B6502" s="2" t="str">
        <f t="shared" si="409"/>
        <v>Jan</v>
      </c>
      <c r="C6502" s="2">
        <f t="shared" si="410"/>
        <v>2</v>
      </c>
      <c r="D6502" s="2" t="str">
        <f t="shared" si="411"/>
        <v>Thu</v>
      </c>
      <c r="E6502" s="34">
        <v>43475</v>
      </c>
      <c r="F6502" s="30">
        <v>50375</v>
      </c>
      <c r="G6502" s="2" t="s">
        <v>1738</v>
      </c>
      <c r="H6502" s="30" t="s">
        <v>2985</v>
      </c>
      <c r="I6502" s="2">
        <v>15</v>
      </c>
      <c r="J6502" s="30" t="s">
        <v>1409</v>
      </c>
      <c r="K6502" s="2" t="s">
        <v>1429</v>
      </c>
      <c r="L6502" s="30">
        <v>2442</v>
      </c>
      <c r="M6502" s="2">
        <v>44</v>
      </c>
      <c r="N6502" s="2">
        <v>6</v>
      </c>
      <c r="O6502" s="31">
        <v>7.6006944444444446E-2</v>
      </c>
    </row>
    <row r="6503" spans="1:15" x14ac:dyDescent="0.25">
      <c r="A6503" s="2">
        <f t="shared" si="408"/>
        <v>2019</v>
      </c>
      <c r="B6503" s="2" t="str">
        <f t="shared" si="409"/>
        <v>Jan</v>
      </c>
      <c r="C6503" s="2">
        <f t="shared" si="410"/>
        <v>2</v>
      </c>
      <c r="D6503" s="2" t="str">
        <f t="shared" si="411"/>
        <v>Thu</v>
      </c>
      <c r="E6503" s="34">
        <v>43475</v>
      </c>
      <c r="F6503" s="30">
        <v>50375</v>
      </c>
      <c r="G6503" s="2" t="s">
        <v>1738</v>
      </c>
      <c r="H6503" s="30" t="s">
        <v>2985</v>
      </c>
      <c r="I6503" s="2">
        <v>15</v>
      </c>
      <c r="J6503" s="30" t="s">
        <v>2066</v>
      </c>
      <c r="K6503" s="2" t="s">
        <v>1429</v>
      </c>
      <c r="L6503" s="30">
        <v>2442</v>
      </c>
      <c r="M6503" s="2">
        <v>44</v>
      </c>
      <c r="N6503" s="2">
        <v>6</v>
      </c>
      <c r="O6503" s="31">
        <v>7.6180555555555557E-2</v>
      </c>
    </row>
    <row r="6504" spans="1:15" x14ac:dyDescent="0.25">
      <c r="A6504" s="2">
        <f t="shared" si="408"/>
        <v>2019</v>
      </c>
      <c r="B6504" s="2" t="str">
        <f t="shared" si="409"/>
        <v>Jan</v>
      </c>
      <c r="C6504" s="2">
        <f t="shared" si="410"/>
        <v>2</v>
      </c>
      <c r="D6504" s="2" t="str">
        <f t="shared" si="411"/>
        <v>Thu</v>
      </c>
      <c r="E6504" s="34">
        <v>43475</v>
      </c>
      <c r="F6504" s="30">
        <v>47823</v>
      </c>
      <c r="G6504" s="2" t="s">
        <v>707</v>
      </c>
      <c r="H6504" s="30" t="s">
        <v>2986</v>
      </c>
      <c r="I6504" s="2">
        <v>37</v>
      </c>
      <c r="J6504" s="30" t="s">
        <v>1309</v>
      </c>
      <c r="K6504" s="2" t="s">
        <v>1264</v>
      </c>
      <c r="L6504" s="30">
        <v>6554</v>
      </c>
      <c r="M6504" s="2">
        <v>49</v>
      </c>
      <c r="N6504" s="2">
        <v>25</v>
      </c>
      <c r="O6504" s="31">
        <v>0.17605324074074072</v>
      </c>
    </row>
    <row r="6505" spans="1:15" x14ac:dyDescent="0.25">
      <c r="A6505" s="2">
        <f t="shared" si="408"/>
        <v>2019</v>
      </c>
      <c r="B6505" s="2" t="str">
        <f t="shared" si="409"/>
        <v>Jan</v>
      </c>
      <c r="C6505" s="2">
        <f t="shared" si="410"/>
        <v>2</v>
      </c>
      <c r="D6505" s="2" t="str">
        <f t="shared" si="411"/>
        <v>Thu</v>
      </c>
      <c r="E6505" s="34">
        <v>43475</v>
      </c>
      <c r="F6505" s="30">
        <v>47823</v>
      </c>
      <c r="G6505" s="2" t="s">
        <v>707</v>
      </c>
      <c r="H6505" s="30" t="s">
        <v>2986</v>
      </c>
      <c r="I6505" s="2">
        <v>37</v>
      </c>
      <c r="J6505" s="30" t="s">
        <v>1357</v>
      </c>
      <c r="K6505" s="2" t="s">
        <v>1257</v>
      </c>
      <c r="L6505" s="30">
        <v>6554</v>
      </c>
      <c r="M6505" s="2">
        <v>49</v>
      </c>
      <c r="N6505" s="2">
        <v>25</v>
      </c>
      <c r="O6505" s="31">
        <v>0.14265046296296297</v>
      </c>
    </row>
    <row r="6506" spans="1:15" x14ac:dyDescent="0.25">
      <c r="A6506" s="2">
        <f t="shared" si="408"/>
        <v>2019</v>
      </c>
      <c r="B6506" s="2" t="str">
        <f t="shared" si="409"/>
        <v>Jan</v>
      </c>
      <c r="C6506" s="2">
        <f t="shared" si="410"/>
        <v>2</v>
      </c>
      <c r="D6506" s="2" t="str">
        <f t="shared" si="411"/>
        <v>Thu</v>
      </c>
      <c r="E6506" s="34">
        <v>43475</v>
      </c>
      <c r="F6506" s="30">
        <v>47823</v>
      </c>
      <c r="G6506" s="2" t="s">
        <v>707</v>
      </c>
      <c r="H6506" s="30" t="s">
        <v>2986</v>
      </c>
      <c r="I6506" s="2">
        <v>37</v>
      </c>
      <c r="J6506" s="30" t="s">
        <v>1363</v>
      </c>
      <c r="K6506" s="2" t="s">
        <v>1429</v>
      </c>
      <c r="L6506" s="30">
        <v>6554</v>
      </c>
      <c r="M6506" s="2">
        <v>49</v>
      </c>
      <c r="N6506" s="2">
        <v>25</v>
      </c>
      <c r="O6506" s="31">
        <v>0.17523148148148149</v>
      </c>
    </row>
    <row r="6507" spans="1:15" x14ac:dyDescent="0.25">
      <c r="A6507" s="2">
        <f t="shared" si="408"/>
        <v>2019</v>
      </c>
      <c r="B6507" s="2" t="str">
        <f t="shared" si="409"/>
        <v>Jan</v>
      </c>
      <c r="C6507" s="2">
        <f t="shared" si="410"/>
        <v>2</v>
      </c>
      <c r="D6507" s="2" t="str">
        <f t="shared" si="411"/>
        <v>Thu</v>
      </c>
      <c r="E6507" s="34">
        <v>43475</v>
      </c>
      <c r="F6507" s="30">
        <v>47823</v>
      </c>
      <c r="G6507" s="2" t="s">
        <v>707</v>
      </c>
      <c r="H6507" s="30" t="s">
        <v>2986</v>
      </c>
      <c r="I6507" s="2">
        <v>37</v>
      </c>
      <c r="J6507" s="30" t="s">
        <v>1372</v>
      </c>
      <c r="K6507" s="2" t="s">
        <v>1429</v>
      </c>
      <c r="L6507" s="30">
        <v>6554</v>
      </c>
      <c r="M6507" s="2">
        <v>49</v>
      </c>
      <c r="N6507" s="2">
        <v>25</v>
      </c>
      <c r="O6507" s="31">
        <v>0.17402777777777778</v>
      </c>
    </row>
    <row r="6508" spans="1:15" x14ac:dyDescent="0.25">
      <c r="A6508" s="2">
        <f t="shared" si="408"/>
        <v>2019</v>
      </c>
      <c r="B6508" s="2" t="str">
        <f t="shared" si="409"/>
        <v>Jan</v>
      </c>
      <c r="C6508" s="2">
        <f t="shared" si="410"/>
        <v>2</v>
      </c>
      <c r="D6508" s="2" t="str">
        <f t="shared" si="411"/>
        <v>Thu</v>
      </c>
      <c r="E6508" s="34">
        <v>43475</v>
      </c>
      <c r="F6508" s="30">
        <v>47823</v>
      </c>
      <c r="G6508" s="2" t="s">
        <v>707</v>
      </c>
      <c r="H6508" s="30" t="s">
        <v>2986</v>
      </c>
      <c r="I6508" s="2">
        <v>37</v>
      </c>
      <c r="J6508" s="30" t="s">
        <v>1380</v>
      </c>
      <c r="K6508" s="2" t="s">
        <v>1429</v>
      </c>
      <c r="L6508" s="30">
        <v>6554</v>
      </c>
      <c r="M6508" s="2">
        <v>49</v>
      </c>
      <c r="N6508" s="2">
        <v>25</v>
      </c>
      <c r="O6508" s="31">
        <v>0.1380787037037037</v>
      </c>
    </row>
    <row r="6509" spans="1:15" x14ac:dyDescent="0.25">
      <c r="A6509" s="2">
        <f t="shared" si="408"/>
        <v>2019</v>
      </c>
      <c r="B6509" s="2" t="str">
        <f t="shared" si="409"/>
        <v>Jan</v>
      </c>
      <c r="C6509" s="2">
        <f t="shared" si="410"/>
        <v>2</v>
      </c>
      <c r="D6509" s="2" t="str">
        <f t="shared" si="411"/>
        <v>Thu</v>
      </c>
      <c r="E6509" s="34">
        <v>43475</v>
      </c>
      <c r="F6509" s="30">
        <v>47823</v>
      </c>
      <c r="G6509" s="2" t="s">
        <v>707</v>
      </c>
      <c r="H6509" s="30" t="s">
        <v>2986</v>
      </c>
      <c r="I6509" s="2">
        <v>37</v>
      </c>
      <c r="J6509" s="30" t="s">
        <v>1414</v>
      </c>
      <c r="K6509" s="2" t="s">
        <v>1264</v>
      </c>
      <c r="L6509" s="30">
        <v>6554</v>
      </c>
      <c r="M6509" s="2">
        <v>49</v>
      </c>
      <c r="N6509" s="2">
        <v>25</v>
      </c>
      <c r="O6509" s="31">
        <v>0.14042824074074076</v>
      </c>
    </row>
    <row r="6510" spans="1:15" x14ac:dyDescent="0.25">
      <c r="A6510" s="2">
        <f t="shared" si="408"/>
        <v>2019</v>
      </c>
      <c r="B6510" s="2" t="str">
        <f t="shared" si="409"/>
        <v>Jan</v>
      </c>
      <c r="C6510" s="2">
        <f t="shared" si="410"/>
        <v>2</v>
      </c>
      <c r="D6510" s="2" t="str">
        <f t="shared" si="411"/>
        <v>Thu</v>
      </c>
      <c r="E6510" s="34">
        <v>43475</v>
      </c>
      <c r="F6510" s="30">
        <v>47823</v>
      </c>
      <c r="G6510" s="2" t="s">
        <v>707</v>
      </c>
      <c r="H6510" s="30" t="s">
        <v>2986</v>
      </c>
      <c r="I6510" s="2">
        <v>37</v>
      </c>
      <c r="J6510" s="30" t="s">
        <v>2516</v>
      </c>
      <c r="K6510" s="2" t="s">
        <v>1429</v>
      </c>
      <c r="L6510" s="30">
        <v>6554</v>
      </c>
      <c r="M6510" s="2">
        <v>49</v>
      </c>
      <c r="N6510" s="2">
        <v>25</v>
      </c>
      <c r="O6510" s="31">
        <v>0.1150462962962963</v>
      </c>
    </row>
    <row r="6511" spans="1:15" x14ac:dyDescent="0.25">
      <c r="A6511" s="2">
        <f t="shared" si="408"/>
        <v>2019</v>
      </c>
      <c r="B6511" s="2" t="str">
        <f t="shared" si="409"/>
        <v>Jan</v>
      </c>
      <c r="C6511" s="2">
        <f t="shared" si="410"/>
        <v>2</v>
      </c>
      <c r="D6511" s="2" t="str">
        <f t="shared" si="411"/>
        <v>Thu</v>
      </c>
      <c r="E6511" s="34">
        <v>43475</v>
      </c>
      <c r="F6511" s="30">
        <v>47823</v>
      </c>
      <c r="G6511" s="2" t="s">
        <v>707</v>
      </c>
      <c r="H6511" s="30" t="s">
        <v>2986</v>
      </c>
      <c r="I6511" s="2">
        <v>37</v>
      </c>
      <c r="J6511" s="30" t="s">
        <v>2563</v>
      </c>
      <c r="K6511" s="2" t="s">
        <v>1429</v>
      </c>
      <c r="L6511" s="30">
        <v>6554</v>
      </c>
      <c r="M6511" s="2">
        <v>49</v>
      </c>
      <c r="N6511" s="2">
        <v>25</v>
      </c>
      <c r="O6511" s="31">
        <v>0.17509259259259258</v>
      </c>
    </row>
    <row r="6512" spans="1:15" x14ac:dyDescent="0.25">
      <c r="A6512" s="2">
        <f t="shared" ref="A6512:A6575" si="412">YEAR(E6512)</f>
        <v>2019</v>
      </c>
      <c r="B6512" s="2" t="str">
        <f t="shared" ref="B6512:B6575" si="413">TEXT(E6512,"MMM")</f>
        <v>Jan</v>
      </c>
      <c r="C6512" s="2">
        <f t="shared" ref="C6512:C6575" si="414">WEEKNUM(E6512)</f>
        <v>2</v>
      </c>
      <c r="D6512" s="2" t="str">
        <f t="shared" ref="D6512:D6575" si="415">TEXT(E6512,"DDD")</f>
        <v>Thu</v>
      </c>
      <c r="E6512" s="34">
        <v>43475</v>
      </c>
      <c r="F6512" s="30">
        <v>47766</v>
      </c>
      <c r="G6512" s="2" t="s">
        <v>82</v>
      </c>
      <c r="H6512" s="30" t="s">
        <v>3353</v>
      </c>
      <c r="I6512" s="2">
        <v>16</v>
      </c>
      <c r="J6512" s="30" t="s">
        <v>1309</v>
      </c>
      <c r="K6512" s="2" t="s">
        <v>1264</v>
      </c>
      <c r="L6512" s="30">
        <v>4819</v>
      </c>
      <c r="M6512" s="2">
        <v>10</v>
      </c>
      <c r="N6512" s="2">
        <v>26</v>
      </c>
      <c r="O6512" s="31">
        <v>0</v>
      </c>
    </row>
    <row r="6513" spans="1:15" x14ac:dyDescent="0.25">
      <c r="A6513" s="2">
        <f t="shared" si="412"/>
        <v>2019</v>
      </c>
      <c r="B6513" s="2" t="str">
        <f t="shared" si="413"/>
        <v>Jan</v>
      </c>
      <c r="C6513" s="2">
        <f t="shared" si="414"/>
        <v>2</v>
      </c>
      <c r="D6513" s="2" t="str">
        <f t="shared" si="415"/>
        <v>Thu</v>
      </c>
      <c r="E6513" s="34">
        <v>43475</v>
      </c>
      <c r="F6513" s="30">
        <v>47766</v>
      </c>
      <c r="G6513" s="2" t="s">
        <v>82</v>
      </c>
      <c r="H6513" s="30" t="s">
        <v>3353</v>
      </c>
      <c r="I6513" s="2">
        <v>16</v>
      </c>
      <c r="J6513" s="30" t="s">
        <v>1363</v>
      </c>
      <c r="K6513" s="2" t="s">
        <v>1429</v>
      </c>
      <c r="L6513" s="30">
        <v>4819</v>
      </c>
      <c r="M6513" s="2">
        <v>10</v>
      </c>
      <c r="N6513" s="2">
        <v>26</v>
      </c>
      <c r="O6513" s="31">
        <v>0</v>
      </c>
    </row>
    <row r="6514" spans="1:15" x14ac:dyDescent="0.25">
      <c r="A6514" s="2">
        <f t="shared" si="412"/>
        <v>2019</v>
      </c>
      <c r="B6514" s="2" t="str">
        <f t="shared" si="413"/>
        <v>Jan</v>
      </c>
      <c r="C6514" s="2">
        <f t="shared" si="414"/>
        <v>2</v>
      </c>
      <c r="D6514" s="2" t="str">
        <f t="shared" si="415"/>
        <v>Thu</v>
      </c>
      <c r="E6514" s="34">
        <v>43475</v>
      </c>
      <c r="F6514" s="30">
        <v>47766</v>
      </c>
      <c r="G6514" s="2" t="s">
        <v>82</v>
      </c>
      <c r="H6514" s="30" t="s">
        <v>3353</v>
      </c>
      <c r="I6514" s="2">
        <v>16</v>
      </c>
      <c r="J6514" s="30" t="s">
        <v>1372</v>
      </c>
      <c r="K6514" s="2" t="s">
        <v>1429</v>
      </c>
      <c r="L6514" s="30">
        <v>4819</v>
      </c>
      <c r="M6514" s="2">
        <v>10</v>
      </c>
      <c r="N6514" s="2">
        <v>26</v>
      </c>
      <c r="O6514" s="31">
        <v>0</v>
      </c>
    </row>
    <row r="6515" spans="1:15" x14ac:dyDescent="0.25">
      <c r="A6515" s="2">
        <f t="shared" si="412"/>
        <v>2019</v>
      </c>
      <c r="B6515" s="2" t="str">
        <f t="shared" si="413"/>
        <v>Jan</v>
      </c>
      <c r="C6515" s="2">
        <f t="shared" si="414"/>
        <v>2</v>
      </c>
      <c r="D6515" s="2" t="str">
        <f t="shared" si="415"/>
        <v>Thu</v>
      </c>
      <c r="E6515" s="34">
        <v>43475</v>
      </c>
      <c r="F6515" s="30">
        <v>47766</v>
      </c>
      <c r="G6515" s="2" t="s">
        <v>82</v>
      </c>
      <c r="H6515" s="30" t="s">
        <v>3353</v>
      </c>
      <c r="I6515" s="2">
        <v>16</v>
      </c>
      <c r="J6515" s="30" t="s">
        <v>1414</v>
      </c>
      <c r="K6515" s="2" t="s">
        <v>1429</v>
      </c>
      <c r="L6515" s="30">
        <v>4819</v>
      </c>
      <c r="M6515" s="2">
        <v>10</v>
      </c>
      <c r="N6515" s="2">
        <v>26</v>
      </c>
      <c r="O6515" s="31">
        <v>0</v>
      </c>
    </row>
    <row r="6516" spans="1:15" x14ac:dyDescent="0.25">
      <c r="A6516" s="2">
        <f t="shared" si="412"/>
        <v>2019</v>
      </c>
      <c r="B6516" s="2" t="str">
        <f t="shared" si="413"/>
        <v>Jan</v>
      </c>
      <c r="C6516" s="2">
        <f t="shared" si="414"/>
        <v>2</v>
      </c>
      <c r="D6516" s="2" t="str">
        <f t="shared" si="415"/>
        <v>Thu</v>
      </c>
      <c r="E6516" s="34">
        <v>43475</v>
      </c>
      <c r="F6516" s="30">
        <v>47766</v>
      </c>
      <c r="G6516" s="2" t="s">
        <v>82</v>
      </c>
      <c r="H6516" s="30" t="s">
        <v>3353</v>
      </c>
      <c r="I6516" s="2">
        <v>16</v>
      </c>
      <c r="J6516" s="30" t="s">
        <v>2492</v>
      </c>
      <c r="K6516" s="2" t="s">
        <v>1429</v>
      </c>
      <c r="L6516" s="30">
        <v>4819</v>
      </c>
      <c r="M6516" s="2">
        <v>10</v>
      </c>
      <c r="N6516" s="2">
        <v>26</v>
      </c>
      <c r="O6516" s="31">
        <v>0</v>
      </c>
    </row>
    <row r="6517" spans="1:15" x14ac:dyDescent="0.25">
      <c r="A6517" s="2">
        <f t="shared" si="412"/>
        <v>2019</v>
      </c>
      <c r="B6517" s="2" t="str">
        <f t="shared" si="413"/>
        <v>Jan</v>
      </c>
      <c r="C6517" s="2">
        <f t="shared" si="414"/>
        <v>2</v>
      </c>
      <c r="D6517" s="2" t="str">
        <f t="shared" si="415"/>
        <v>Thu</v>
      </c>
      <c r="E6517" s="34">
        <v>43475</v>
      </c>
      <c r="F6517" s="30">
        <v>47766</v>
      </c>
      <c r="G6517" s="2" t="s">
        <v>82</v>
      </c>
      <c r="H6517" s="30" t="s">
        <v>3353</v>
      </c>
      <c r="I6517" s="2">
        <v>16</v>
      </c>
      <c r="J6517" s="30" t="s">
        <v>3331</v>
      </c>
      <c r="K6517" s="2" t="s">
        <v>1429</v>
      </c>
      <c r="L6517" s="30">
        <v>4819</v>
      </c>
      <c r="M6517" s="2">
        <v>10</v>
      </c>
      <c r="N6517" s="2">
        <v>26</v>
      </c>
      <c r="O6517" s="31">
        <v>0</v>
      </c>
    </row>
    <row r="6518" spans="1:15" x14ac:dyDescent="0.25">
      <c r="A6518" s="2">
        <f t="shared" si="412"/>
        <v>2019</v>
      </c>
      <c r="B6518" s="2" t="str">
        <f t="shared" si="413"/>
        <v>Jan</v>
      </c>
      <c r="C6518" s="2">
        <f t="shared" si="414"/>
        <v>2</v>
      </c>
      <c r="D6518" s="2" t="str">
        <f t="shared" si="415"/>
        <v>Thu</v>
      </c>
      <c r="E6518" s="34">
        <v>43475</v>
      </c>
      <c r="F6518" s="30" t="s">
        <v>2987</v>
      </c>
      <c r="G6518" s="2" t="s">
        <v>2988</v>
      </c>
      <c r="H6518" s="30" t="s">
        <v>2989</v>
      </c>
      <c r="I6518" s="2">
        <v>10</v>
      </c>
      <c r="J6518" s="30" t="s">
        <v>1323</v>
      </c>
      <c r="K6518" s="2" t="s">
        <v>1275</v>
      </c>
      <c r="L6518" s="30">
        <v>1512</v>
      </c>
      <c r="M6518" s="2">
        <v>1</v>
      </c>
      <c r="N6518" s="2">
        <v>28</v>
      </c>
      <c r="O6518" s="31">
        <v>3.6712962962962961E-2</v>
      </c>
    </row>
    <row r="6519" spans="1:15" x14ac:dyDescent="0.25">
      <c r="A6519" s="2">
        <f t="shared" si="412"/>
        <v>2019</v>
      </c>
      <c r="B6519" s="2" t="str">
        <f t="shared" si="413"/>
        <v>Jan</v>
      </c>
      <c r="C6519" s="2">
        <f t="shared" si="414"/>
        <v>2</v>
      </c>
      <c r="D6519" s="2" t="str">
        <f t="shared" si="415"/>
        <v>Thu</v>
      </c>
      <c r="E6519" s="34">
        <v>43475</v>
      </c>
      <c r="F6519" s="30" t="s">
        <v>2987</v>
      </c>
      <c r="G6519" s="2" t="s">
        <v>2988</v>
      </c>
      <c r="H6519" s="30" t="s">
        <v>2989</v>
      </c>
      <c r="I6519" s="2">
        <v>10</v>
      </c>
      <c r="J6519" s="30" t="s">
        <v>1323</v>
      </c>
      <c r="K6519" s="2" t="s">
        <v>1272</v>
      </c>
      <c r="L6519" s="30">
        <v>1512</v>
      </c>
      <c r="M6519" s="2">
        <v>1</v>
      </c>
      <c r="N6519" s="2">
        <v>28</v>
      </c>
      <c r="O6519" s="31">
        <v>1.6516203703703703E-2</v>
      </c>
    </row>
    <row r="6520" spans="1:15" x14ac:dyDescent="0.25">
      <c r="A6520" s="2">
        <f t="shared" si="412"/>
        <v>2019</v>
      </c>
      <c r="B6520" s="2" t="str">
        <f t="shared" si="413"/>
        <v>Jan</v>
      </c>
      <c r="C6520" s="2">
        <f t="shared" si="414"/>
        <v>2</v>
      </c>
      <c r="D6520" s="2" t="str">
        <f t="shared" si="415"/>
        <v>Thu</v>
      </c>
      <c r="E6520" s="34">
        <v>43475</v>
      </c>
      <c r="F6520" s="30" t="s">
        <v>2987</v>
      </c>
      <c r="G6520" s="2" t="s">
        <v>2988</v>
      </c>
      <c r="H6520" s="30" t="s">
        <v>2989</v>
      </c>
      <c r="I6520" s="2">
        <v>10</v>
      </c>
      <c r="J6520" s="30" t="s">
        <v>1385</v>
      </c>
      <c r="K6520" s="2" t="s">
        <v>1348</v>
      </c>
      <c r="L6520" s="30">
        <v>1512</v>
      </c>
      <c r="M6520" s="2">
        <v>1</v>
      </c>
      <c r="N6520" s="2">
        <v>28</v>
      </c>
      <c r="O6520" s="31">
        <v>3.7349537037037035E-2</v>
      </c>
    </row>
    <row r="6521" spans="1:15" x14ac:dyDescent="0.25">
      <c r="A6521" s="2">
        <f t="shared" si="412"/>
        <v>2019</v>
      </c>
      <c r="B6521" s="2" t="str">
        <f t="shared" si="413"/>
        <v>Jan</v>
      </c>
      <c r="C6521" s="2">
        <f t="shared" si="414"/>
        <v>2</v>
      </c>
      <c r="D6521" s="2" t="str">
        <f t="shared" si="415"/>
        <v>Thu</v>
      </c>
      <c r="E6521" s="34">
        <v>43475</v>
      </c>
      <c r="F6521" s="30" t="s">
        <v>2987</v>
      </c>
      <c r="G6521" s="2" t="s">
        <v>2988</v>
      </c>
      <c r="H6521" s="30" t="s">
        <v>2989</v>
      </c>
      <c r="I6521" s="2">
        <v>10</v>
      </c>
      <c r="J6521" s="30" t="s">
        <v>1873</v>
      </c>
      <c r="K6521" s="2" t="s">
        <v>1257</v>
      </c>
      <c r="L6521" s="30">
        <v>1512</v>
      </c>
      <c r="M6521" s="2">
        <v>1</v>
      </c>
      <c r="N6521" s="2">
        <v>28</v>
      </c>
      <c r="O6521" s="31">
        <v>2.7754629629629629E-2</v>
      </c>
    </row>
    <row r="6522" spans="1:15" x14ac:dyDescent="0.25">
      <c r="A6522" s="2">
        <f t="shared" si="412"/>
        <v>2019</v>
      </c>
      <c r="B6522" s="2" t="str">
        <f t="shared" si="413"/>
        <v>Jan</v>
      </c>
      <c r="C6522" s="2">
        <f t="shared" si="414"/>
        <v>2</v>
      </c>
      <c r="D6522" s="2" t="str">
        <f t="shared" si="415"/>
        <v>Thu</v>
      </c>
      <c r="E6522" s="34">
        <v>43475</v>
      </c>
      <c r="F6522" s="30" t="s">
        <v>2987</v>
      </c>
      <c r="G6522" s="2" t="s">
        <v>2988</v>
      </c>
      <c r="H6522" s="30" t="s">
        <v>2989</v>
      </c>
      <c r="I6522" s="2">
        <v>10</v>
      </c>
      <c r="J6522" s="30" t="s">
        <v>1896</v>
      </c>
      <c r="K6522" s="2" t="s">
        <v>1264</v>
      </c>
      <c r="L6522" s="30">
        <v>1512</v>
      </c>
      <c r="M6522" s="2">
        <v>1</v>
      </c>
      <c r="N6522" s="2">
        <v>28</v>
      </c>
      <c r="O6522" s="31">
        <v>4.130787037037037E-2</v>
      </c>
    </row>
    <row r="6523" spans="1:15" x14ac:dyDescent="0.25">
      <c r="A6523" s="2">
        <f t="shared" si="412"/>
        <v>2019</v>
      </c>
      <c r="B6523" s="2" t="str">
        <f t="shared" si="413"/>
        <v>Jan</v>
      </c>
      <c r="C6523" s="2">
        <f t="shared" si="414"/>
        <v>2</v>
      </c>
      <c r="D6523" s="2" t="str">
        <f t="shared" si="415"/>
        <v>Thu</v>
      </c>
      <c r="E6523" s="34">
        <v>43475</v>
      </c>
      <c r="F6523" s="30" t="s">
        <v>2987</v>
      </c>
      <c r="G6523" s="2" t="s">
        <v>2988</v>
      </c>
      <c r="H6523" s="30" t="s">
        <v>2989</v>
      </c>
      <c r="I6523" s="2">
        <v>10</v>
      </c>
      <c r="J6523" s="30" t="s">
        <v>1920</v>
      </c>
      <c r="K6523" s="2" t="s">
        <v>1275</v>
      </c>
      <c r="L6523" s="30">
        <v>1512</v>
      </c>
      <c r="M6523" s="2">
        <v>1</v>
      </c>
      <c r="N6523" s="2">
        <v>28</v>
      </c>
      <c r="O6523" s="31">
        <v>5.2615740740740741E-2</v>
      </c>
    </row>
    <row r="6524" spans="1:15" x14ac:dyDescent="0.25">
      <c r="A6524" s="2">
        <f t="shared" si="412"/>
        <v>2019</v>
      </c>
      <c r="B6524" s="2" t="str">
        <f t="shared" si="413"/>
        <v>Jan</v>
      </c>
      <c r="C6524" s="2">
        <f t="shared" si="414"/>
        <v>2</v>
      </c>
      <c r="D6524" s="2" t="str">
        <f t="shared" si="415"/>
        <v>Thu</v>
      </c>
      <c r="E6524" s="34">
        <v>43475</v>
      </c>
      <c r="F6524" s="30">
        <v>50378</v>
      </c>
      <c r="G6524" s="2" t="s">
        <v>920</v>
      </c>
      <c r="H6524" s="30" t="s">
        <v>2990</v>
      </c>
      <c r="I6524" s="2">
        <v>4</v>
      </c>
      <c r="J6524" s="30" t="s">
        <v>1293</v>
      </c>
      <c r="K6524" s="2" t="s">
        <v>1355</v>
      </c>
      <c r="L6524" s="30">
        <v>676</v>
      </c>
      <c r="M6524" s="2">
        <v>6</v>
      </c>
      <c r="N6524" s="2">
        <v>4</v>
      </c>
      <c r="O6524" s="31">
        <v>4.8611111111111112E-2</v>
      </c>
    </row>
    <row r="6525" spans="1:15" x14ac:dyDescent="0.25">
      <c r="A6525" s="2">
        <f t="shared" si="412"/>
        <v>2019</v>
      </c>
      <c r="B6525" s="2" t="str">
        <f t="shared" si="413"/>
        <v>Jan</v>
      </c>
      <c r="C6525" s="2">
        <f t="shared" si="414"/>
        <v>2</v>
      </c>
      <c r="D6525" s="2" t="str">
        <f t="shared" si="415"/>
        <v>Thu</v>
      </c>
      <c r="E6525" s="34">
        <v>43475</v>
      </c>
      <c r="F6525" s="30">
        <v>50378</v>
      </c>
      <c r="G6525" s="2" t="s">
        <v>920</v>
      </c>
      <c r="H6525" s="30" t="s">
        <v>2990</v>
      </c>
      <c r="I6525" s="2">
        <v>4</v>
      </c>
      <c r="J6525" s="30" t="s">
        <v>1876</v>
      </c>
      <c r="K6525" s="2" t="s">
        <v>1264</v>
      </c>
      <c r="L6525" s="30">
        <v>676</v>
      </c>
      <c r="M6525" s="2">
        <v>6</v>
      </c>
      <c r="N6525" s="2">
        <v>4</v>
      </c>
      <c r="O6525" s="31">
        <v>4.9062500000000002E-2</v>
      </c>
    </row>
    <row r="6526" spans="1:15" x14ac:dyDescent="0.25">
      <c r="A6526" s="2">
        <f t="shared" si="412"/>
        <v>2019</v>
      </c>
      <c r="B6526" s="2" t="str">
        <f t="shared" si="413"/>
        <v>Jan</v>
      </c>
      <c r="C6526" s="2">
        <f t="shared" si="414"/>
        <v>2</v>
      </c>
      <c r="D6526" s="2" t="str">
        <f t="shared" si="415"/>
        <v>Thu</v>
      </c>
      <c r="E6526" s="34">
        <v>43475</v>
      </c>
      <c r="F6526" s="30">
        <v>50378</v>
      </c>
      <c r="G6526" s="2" t="s">
        <v>920</v>
      </c>
      <c r="H6526" s="30" t="s">
        <v>2990</v>
      </c>
      <c r="I6526" s="2">
        <v>4</v>
      </c>
      <c r="J6526" s="30" t="s">
        <v>3308</v>
      </c>
      <c r="K6526" s="2" t="s">
        <v>1282</v>
      </c>
      <c r="L6526" s="30">
        <v>676</v>
      </c>
      <c r="M6526" s="2">
        <v>6</v>
      </c>
      <c r="N6526" s="2">
        <v>4</v>
      </c>
      <c r="O6526" s="31">
        <v>4.8784722222222222E-2</v>
      </c>
    </row>
    <row r="6527" spans="1:15" x14ac:dyDescent="0.25">
      <c r="A6527" s="2">
        <f t="shared" si="412"/>
        <v>2019</v>
      </c>
      <c r="B6527" s="2" t="str">
        <f t="shared" si="413"/>
        <v>Jan</v>
      </c>
      <c r="C6527" s="2">
        <f t="shared" si="414"/>
        <v>2</v>
      </c>
      <c r="D6527" s="2" t="str">
        <f t="shared" si="415"/>
        <v>Thu</v>
      </c>
      <c r="E6527" s="34">
        <v>43475</v>
      </c>
      <c r="F6527" s="30">
        <v>50378</v>
      </c>
      <c r="G6527" s="2" t="s">
        <v>920</v>
      </c>
      <c r="H6527" s="30" t="s">
        <v>2990</v>
      </c>
      <c r="I6527" s="2">
        <v>4</v>
      </c>
      <c r="J6527" s="30" t="s">
        <v>3213</v>
      </c>
      <c r="K6527" s="2" t="s">
        <v>1247</v>
      </c>
      <c r="L6527" s="30">
        <v>676</v>
      </c>
      <c r="M6527" s="2">
        <v>6</v>
      </c>
      <c r="N6527" s="2">
        <v>4</v>
      </c>
      <c r="O6527" s="31">
        <v>4.8935185185185186E-2</v>
      </c>
    </row>
    <row r="6528" spans="1:15" x14ac:dyDescent="0.25">
      <c r="A6528" s="2">
        <f t="shared" si="412"/>
        <v>2019</v>
      </c>
      <c r="B6528" s="2" t="str">
        <f t="shared" si="413"/>
        <v>Jan</v>
      </c>
      <c r="C6528" s="2">
        <f t="shared" si="414"/>
        <v>2</v>
      </c>
      <c r="D6528" s="2" t="str">
        <f t="shared" si="415"/>
        <v>Thu</v>
      </c>
      <c r="E6528" s="34">
        <v>43475</v>
      </c>
      <c r="F6528" s="30">
        <v>53490</v>
      </c>
      <c r="G6528" s="2" t="s">
        <v>598</v>
      </c>
      <c r="H6528" s="30" t="s">
        <v>2991</v>
      </c>
      <c r="I6528" s="2">
        <v>3</v>
      </c>
      <c r="J6528" s="30" t="s">
        <v>1265</v>
      </c>
      <c r="K6528" s="2" t="s">
        <v>1247</v>
      </c>
      <c r="L6528" s="30">
        <v>192</v>
      </c>
      <c r="M6528" s="2">
        <v>23</v>
      </c>
      <c r="N6528" s="2">
        <v>2</v>
      </c>
      <c r="O6528" s="31">
        <v>4.9733796296296297E-2</v>
      </c>
    </row>
    <row r="6529" spans="1:15" x14ac:dyDescent="0.25">
      <c r="A6529" s="2">
        <f t="shared" si="412"/>
        <v>2019</v>
      </c>
      <c r="B6529" s="2" t="str">
        <f t="shared" si="413"/>
        <v>Jan</v>
      </c>
      <c r="C6529" s="2">
        <f t="shared" si="414"/>
        <v>2</v>
      </c>
      <c r="D6529" s="2" t="str">
        <f t="shared" si="415"/>
        <v>Thu</v>
      </c>
      <c r="E6529" s="34">
        <v>43475</v>
      </c>
      <c r="F6529" s="30">
        <v>53490</v>
      </c>
      <c r="G6529" s="2" t="s">
        <v>598</v>
      </c>
      <c r="H6529" s="30" t="s">
        <v>2991</v>
      </c>
      <c r="I6529" s="2">
        <v>3</v>
      </c>
      <c r="J6529" s="30" t="s">
        <v>1972</v>
      </c>
      <c r="K6529" s="2" t="s">
        <v>1282</v>
      </c>
      <c r="L6529" s="30">
        <v>192</v>
      </c>
      <c r="M6529" s="2">
        <v>23</v>
      </c>
      <c r="N6529" s="2">
        <v>2</v>
      </c>
      <c r="O6529" s="31">
        <v>4.9606481481481481E-2</v>
      </c>
    </row>
    <row r="6530" spans="1:15" x14ac:dyDescent="0.25">
      <c r="A6530" s="2">
        <f t="shared" si="412"/>
        <v>2019</v>
      </c>
      <c r="B6530" s="2" t="str">
        <f t="shared" si="413"/>
        <v>Jan</v>
      </c>
      <c r="C6530" s="2">
        <f t="shared" si="414"/>
        <v>2</v>
      </c>
      <c r="D6530" s="2" t="str">
        <f t="shared" si="415"/>
        <v>Thu</v>
      </c>
      <c r="E6530" s="34">
        <v>43475</v>
      </c>
      <c r="F6530" s="30">
        <v>53490</v>
      </c>
      <c r="G6530" s="2" t="s">
        <v>598</v>
      </c>
      <c r="H6530" s="30" t="s">
        <v>2991</v>
      </c>
      <c r="I6530" s="2">
        <v>3</v>
      </c>
      <c r="J6530" s="30" t="s">
        <v>2561</v>
      </c>
      <c r="K6530" s="2" t="s">
        <v>1264</v>
      </c>
      <c r="L6530" s="30">
        <v>192</v>
      </c>
      <c r="M6530" s="2">
        <v>23</v>
      </c>
      <c r="N6530" s="2">
        <v>2</v>
      </c>
      <c r="O6530" s="31">
        <v>4.988425925925926E-2</v>
      </c>
    </row>
    <row r="6531" spans="1:15" x14ac:dyDescent="0.25">
      <c r="A6531" s="2">
        <f t="shared" si="412"/>
        <v>2019</v>
      </c>
      <c r="B6531" s="2" t="str">
        <f t="shared" si="413"/>
        <v>Jan</v>
      </c>
      <c r="C6531" s="2">
        <f t="shared" si="414"/>
        <v>2</v>
      </c>
      <c r="D6531" s="2" t="str">
        <f t="shared" si="415"/>
        <v>Thu</v>
      </c>
      <c r="E6531" s="34">
        <v>43475</v>
      </c>
      <c r="F6531" s="30">
        <v>53517</v>
      </c>
      <c r="G6531" s="2" t="s">
        <v>1154</v>
      </c>
      <c r="H6531" s="30" t="s">
        <v>2992</v>
      </c>
      <c r="I6531" s="2">
        <v>0</v>
      </c>
      <c r="J6531" s="30" t="s">
        <v>1258</v>
      </c>
      <c r="K6531" s="2" t="s">
        <v>1282</v>
      </c>
      <c r="L6531" s="30">
        <v>33</v>
      </c>
      <c r="M6531" s="2">
        <v>2</v>
      </c>
      <c r="N6531" s="2">
        <v>1</v>
      </c>
      <c r="O6531" s="31">
        <v>1.4930555555555556E-2</v>
      </c>
    </row>
    <row r="6532" spans="1:15" x14ac:dyDescent="0.25">
      <c r="A6532" s="2">
        <f t="shared" si="412"/>
        <v>2019</v>
      </c>
      <c r="B6532" s="2" t="str">
        <f t="shared" si="413"/>
        <v>Jan</v>
      </c>
      <c r="C6532" s="2">
        <f t="shared" si="414"/>
        <v>2</v>
      </c>
      <c r="D6532" s="2" t="str">
        <f t="shared" si="415"/>
        <v>Thu</v>
      </c>
      <c r="E6532" s="34">
        <v>43475</v>
      </c>
      <c r="F6532" s="30">
        <v>53517</v>
      </c>
      <c r="G6532" s="2" t="s">
        <v>1154</v>
      </c>
      <c r="H6532" s="30" t="s">
        <v>2992</v>
      </c>
      <c r="I6532" s="2">
        <v>0</v>
      </c>
      <c r="J6532" s="30" t="s">
        <v>1877</v>
      </c>
      <c r="K6532" s="2" t="s">
        <v>1264</v>
      </c>
      <c r="L6532" s="30">
        <v>33</v>
      </c>
      <c r="M6532" s="2">
        <v>2</v>
      </c>
      <c r="N6532" s="2">
        <v>1</v>
      </c>
      <c r="O6532" s="31">
        <v>1.5173611111111112E-2</v>
      </c>
    </row>
    <row r="6533" spans="1:15" x14ac:dyDescent="0.25">
      <c r="A6533" s="2">
        <f t="shared" si="412"/>
        <v>2019</v>
      </c>
      <c r="B6533" s="2" t="str">
        <f t="shared" si="413"/>
        <v>Jan</v>
      </c>
      <c r="C6533" s="2">
        <f t="shared" si="414"/>
        <v>2</v>
      </c>
      <c r="D6533" s="2" t="str">
        <f t="shared" si="415"/>
        <v>Thu</v>
      </c>
      <c r="E6533" s="34">
        <v>43475</v>
      </c>
      <c r="F6533" s="30">
        <v>53517</v>
      </c>
      <c r="G6533" s="2" t="s">
        <v>1154</v>
      </c>
      <c r="H6533" s="30" t="s">
        <v>2992</v>
      </c>
      <c r="I6533" s="2">
        <v>0</v>
      </c>
      <c r="J6533" s="30" t="s">
        <v>1864</v>
      </c>
      <c r="K6533" s="2" t="s">
        <v>1247</v>
      </c>
      <c r="L6533" s="30">
        <v>33</v>
      </c>
      <c r="M6533" s="2">
        <v>2</v>
      </c>
      <c r="N6533" s="2">
        <v>1</v>
      </c>
      <c r="O6533" s="31">
        <v>1.5057870370370369E-2</v>
      </c>
    </row>
    <row r="6534" spans="1:15" x14ac:dyDescent="0.25">
      <c r="A6534" s="2">
        <f t="shared" si="412"/>
        <v>2019</v>
      </c>
      <c r="B6534" s="2" t="str">
        <f t="shared" si="413"/>
        <v>Jan</v>
      </c>
      <c r="C6534" s="2">
        <f t="shared" si="414"/>
        <v>2</v>
      </c>
      <c r="D6534" s="2" t="str">
        <f t="shared" si="415"/>
        <v>Thu</v>
      </c>
      <c r="E6534" s="34">
        <v>43475</v>
      </c>
      <c r="F6534" s="30" t="s">
        <v>2993</v>
      </c>
      <c r="G6534" s="2" t="s">
        <v>2994</v>
      </c>
      <c r="H6534" s="30" t="s">
        <v>2995</v>
      </c>
      <c r="I6534" s="2">
        <v>37</v>
      </c>
      <c r="J6534" s="30" t="s">
        <v>1323</v>
      </c>
      <c r="K6534" s="2" t="s">
        <v>1272</v>
      </c>
      <c r="L6534" s="30">
        <v>11208</v>
      </c>
      <c r="M6534" s="2">
        <v>32</v>
      </c>
      <c r="N6534" s="2">
        <v>27</v>
      </c>
      <c r="O6534" s="31">
        <v>7.3124999999999996E-2</v>
      </c>
    </row>
    <row r="6535" spans="1:15" x14ac:dyDescent="0.25">
      <c r="A6535" s="2">
        <f t="shared" si="412"/>
        <v>2019</v>
      </c>
      <c r="B6535" s="2" t="str">
        <f t="shared" si="413"/>
        <v>Jan</v>
      </c>
      <c r="C6535" s="2">
        <f t="shared" si="414"/>
        <v>2</v>
      </c>
      <c r="D6535" s="2" t="str">
        <f t="shared" si="415"/>
        <v>Thu</v>
      </c>
      <c r="E6535" s="34">
        <v>43475</v>
      </c>
      <c r="F6535" s="30" t="s">
        <v>2993</v>
      </c>
      <c r="G6535" s="2" t="s">
        <v>2994</v>
      </c>
      <c r="H6535" s="30" t="s">
        <v>2995</v>
      </c>
      <c r="I6535" s="2">
        <v>37</v>
      </c>
      <c r="J6535" s="30" t="s">
        <v>1372</v>
      </c>
      <c r="K6535" s="2" t="s">
        <v>1429</v>
      </c>
      <c r="L6535" s="30">
        <v>11208</v>
      </c>
      <c r="M6535" s="2">
        <v>32</v>
      </c>
      <c r="N6535" s="2">
        <v>27</v>
      </c>
      <c r="O6535" s="31">
        <v>0.14811342592592594</v>
      </c>
    </row>
    <row r="6536" spans="1:15" x14ac:dyDescent="0.25">
      <c r="A6536" s="2">
        <f t="shared" si="412"/>
        <v>2019</v>
      </c>
      <c r="B6536" s="2" t="str">
        <f t="shared" si="413"/>
        <v>Jan</v>
      </c>
      <c r="C6536" s="2">
        <f t="shared" si="414"/>
        <v>2</v>
      </c>
      <c r="D6536" s="2" t="str">
        <f t="shared" si="415"/>
        <v>Thu</v>
      </c>
      <c r="E6536" s="34">
        <v>43475</v>
      </c>
      <c r="F6536" s="30" t="s">
        <v>2993</v>
      </c>
      <c r="G6536" s="2" t="s">
        <v>2994</v>
      </c>
      <c r="H6536" s="30" t="s">
        <v>2995</v>
      </c>
      <c r="I6536" s="2">
        <v>37</v>
      </c>
      <c r="J6536" s="30" t="s">
        <v>1380</v>
      </c>
      <c r="K6536" s="2" t="s">
        <v>1264</v>
      </c>
      <c r="L6536" s="30">
        <v>11208</v>
      </c>
      <c r="M6536" s="2">
        <v>32</v>
      </c>
      <c r="N6536" s="2">
        <v>27</v>
      </c>
      <c r="O6536" s="31">
        <v>0.15546296296296297</v>
      </c>
    </row>
    <row r="6537" spans="1:15" x14ac:dyDescent="0.25">
      <c r="A6537" s="2">
        <f t="shared" si="412"/>
        <v>2019</v>
      </c>
      <c r="B6537" s="2" t="str">
        <f t="shared" si="413"/>
        <v>Jan</v>
      </c>
      <c r="C6537" s="2">
        <f t="shared" si="414"/>
        <v>2</v>
      </c>
      <c r="D6537" s="2" t="str">
        <f t="shared" si="415"/>
        <v>Thu</v>
      </c>
      <c r="E6537" s="34">
        <v>43475</v>
      </c>
      <c r="F6537" s="30" t="s">
        <v>2993</v>
      </c>
      <c r="G6537" s="2" t="s">
        <v>2994</v>
      </c>
      <c r="H6537" s="30" t="s">
        <v>2995</v>
      </c>
      <c r="I6537" s="2">
        <v>37</v>
      </c>
      <c r="J6537" s="30" t="s">
        <v>1414</v>
      </c>
      <c r="K6537" s="2" t="s">
        <v>1429</v>
      </c>
      <c r="L6537" s="30">
        <v>11208</v>
      </c>
      <c r="M6537" s="2">
        <v>32</v>
      </c>
      <c r="N6537" s="2">
        <v>27</v>
      </c>
      <c r="O6537" s="31">
        <v>0.15445601851851851</v>
      </c>
    </row>
    <row r="6538" spans="1:15" x14ac:dyDescent="0.25">
      <c r="A6538" s="2">
        <f t="shared" si="412"/>
        <v>2019</v>
      </c>
      <c r="B6538" s="2" t="str">
        <f t="shared" si="413"/>
        <v>Jan</v>
      </c>
      <c r="C6538" s="2">
        <f t="shared" si="414"/>
        <v>2</v>
      </c>
      <c r="D6538" s="2" t="str">
        <f t="shared" si="415"/>
        <v>Thu</v>
      </c>
      <c r="E6538" s="34">
        <v>43475</v>
      </c>
      <c r="F6538" s="30" t="s">
        <v>2993</v>
      </c>
      <c r="G6538" s="2" t="s">
        <v>2994</v>
      </c>
      <c r="H6538" s="30" t="s">
        <v>2995</v>
      </c>
      <c r="I6538" s="2">
        <v>37</v>
      </c>
      <c r="J6538" s="30" t="s">
        <v>1704</v>
      </c>
      <c r="K6538" s="2" t="s">
        <v>1257</v>
      </c>
      <c r="L6538" s="30">
        <v>11208</v>
      </c>
      <c r="M6538" s="2">
        <v>32</v>
      </c>
      <c r="N6538" s="2">
        <v>27</v>
      </c>
      <c r="O6538" s="31">
        <v>0.18399305555555556</v>
      </c>
    </row>
    <row r="6539" spans="1:15" x14ac:dyDescent="0.25">
      <c r="A6539" s="2">
        <f t="shared" si="412"/>
        <v>2019</v>
      </c>
      <c r="B6539" s="2" t="str">
        <f t="shared" si="413"/>
        <v>Jan</v>
      </c>
      <c r="C6539" s="2">
        <f t="shared" si="414"/>
        <v>2</v>
      </c>
      <c r="D6539" s="2" t="str">
        <f t="shared" si="415"/>
        <v>Thu</v>
      </c>
      <c r="E6539" s="34">
        <v>43475</v>
      </c>
      <c r="F6539" s="30" t="s">
        <v>2993</v>
      </c>
      <c r="G6539" s="2" t="s">
        <v>2994</v>
      </c>
      <c r="H6539" s="30" t="s">
        <v>2995</v>
      </c>
      <c r="I6539" s="2">
        <v>37</v>
      </c>
      <c r="J6539" s="30" t="s">
        <v>1673</v>
      </c>
      <c r="K6539" s="2" t="s">
        <v>1348</v>
      </c>
      <c r="L6539" s="30">
        <v>11208</v>
      </c>
      <c r="M6539" s="2">
        <v>32</v>
      </c>
      <c r="N6539" s="2">
        <v>27</v>
      </c>
      <c r="O6539" s="31">
        <v>0.17585648148148147</v>
      </c>
    </row>
    <row r="6540" spans="1:15" x14ac:dyDescent="0.25">
      <c r="A6540" s="2">
        <f t="shared" si="412"/>
        <v>2019</v>
      </c>
      <c r="B6540" s="2" t="str">
        <f t="shared" si="413"/>
        <v>Jan</v>
      </c>
      <c r="C6540" s="2">
        <f t="shared" si="414"/>
        <v>2</v>
      </c>
      <c r="D6540" s="2" t="str">
        <f t="shared" si="415"/>
        <v>Thu</v>
      </c>
      <c r="E6540" s="34">
        <v>43475</v>
      </c>
      <c r="F6540" s="30" t="s">
        <v>2993</v>
      </c>
      <c r="G6540" s="2" t="s">
        <v>2994</v>
      </c>
      <c r="H6540" s="30" t="s">
        <v>2995</v>
      </c>
      <c r="I6540" s="2">
        <v>37</v>
      </c>
      <c r="J6540" s="30" t="s">
        <v>2082</v>
      </c>
      <c r="K6540" s="2" t="s">
        <v>1429</v>
      </c>
      <c r="L6540" s="30">
        <v>11208</v>
      </c>
      <c r="M6540" s="2">
        <v>32</v>
      </c>
      <c r="N6540" s="2">
        <v>27</v>
      </c>
      <c r="O6540" s="31">
        <v>9.0567129629629636E-2</v>
      </c>
    </row>
    <row r="6541" spans="1:15" x14ac:dyDescent="0.25">
      <c r="A6541" s="2">
        <f t="shared" si="412"/>
        <v>2019</v>
      </c>
      <c r="B6541" s="2" t="str">
        <f t="shared" si="413"/>
        <v>Jan</v>
      </c>
      <c r="C6541" s="2">
        <f t="shared" si="414"/>
        <v>2</v>
      </c>
      <c r="D6541" s="2" t="str">
        <f t="shared" si="415"/>
        <v>Thu</v>
      </c>
      <c r="E6541" s="34">
        <v>43475</v>
      </c>
      <c r="F6541" s="30" t="s">
        <v>2993</v>
      </c>
      <c r="G6541" s="2" t="s">
        <v>2994</v>
      </c>
      <c r="H6541" s="30" t="s">
        <v>2995</v>
      </c>
      <c r="I6541" s="2">
        <v>37</v>
      </c>
      <c r="J6541" s="30" t="s">
        <v>2492</v>
      </c>
      <c r="K6541" s="2" t="s">
        <v>1429</v>
      </c>
      <c r="L6541" s="30">
        <v>11208</v>
      </c>
      <c r="M6541" s="2">
        <v>32</v>
      </c>
      <c r="N6541" s="2">
        <v>27</v>
      </c>
      <c r="O6541" s="31">
        <v>0.11182870370370369</v>
      </c>
    </row>
    <row r="6542" spans="1:15" x14ac:dyDescent="0.25">
      <c r="A6542" s="2">
        <f t="shared" si="412"/>
        <v>2019</v>
      </c>
      <c r="B6542" s="2" t="str">
        <f t="shared" si="413"/>
        <v>Jan</v>
      </c>
      <c r="C6542" s="2">
        <f t="shared" si="414"/>
        <v>2</v>
      </c>
      <c r="D6542" s="2" t="str">
        <f t="shared" si="415"/>
        <v>Thu</v>
      </c>
      <c r="E6542" s="34">
        <v>43475</v>
      </c>
      <c r="F6542" s="30" t="s">
        <v>2993</v>
      </c>
      <c r="G6542" s="2" t="s">
        <v>2994</v>
      </c>
      <c r="H6542" s="30" t="s">
        <v>2995</v>
      </c>
      <c r="I6542" s="2">
        <v>37</v>
      </c>
      <c r="J6542" s="30" t="s">
        <v>3331</v>
      </c>
      <c r="K6542" s="2" t="s">
        <v>1429</v>
      </c>
      <c r="L6542" s="30">
        <v>11208</v>
      </c>
      <c r="M6542" s="2">
        <v>32</v>
      </c>
      <c r="N6542" s="2">
        <v>27</v>
      </c>
      <c r="O6542" s="31">
        <v>0.10386574074074073</v>
      </c>
    </row>
    <row r="6543" spans="1:15" x14ac:dyDescent="0.25">
      <c r="A6543" s="2">
        <f t="shared" si="412"/>
        <v>2019</v>
      </c>
      <c r="B6543" s="2" t="str">
        <f t="shared" si="413"/>
        <v>Jan</v>
      </c>
      <c r="C6543" s="2">
        <f t="shared" si="414"/>
        <v>2</v>
      </c>
      <c r="D6543" s="2" t="str">
        <f t="shared" si="415"/>
        <v>Thu</v>
      </c>
      <c r="E6543" s="34">
        <v>43475</v>
      </c>
      <c r="F6543" s="30" t="s">
        <v>3354</v>
      </c>
      <c r="G6543" s="2" t="s">
        <v>3355</v>
      </c>
      <c r="H6543" s="30" t="s">
        <v>3356</v>
      </c>
      <c r="I6543" s="2">
        <v>7</v>
      </c>
      <c r="J6543" s="30" t="s">
        <v>1447</v>
      </c>
      <c r="K6543" s="2" t="s">
        <v>1447</v>
      </c>
      <c r="L6543" s="30">
        <v>1008</v>
      </c>
      <c r="M6543" s="2">
        <v>1</v>
      </c>
      <c r="N6543" s="2">
        <v>28</v>
      </c>
      <c r="O6543" s="31">
        <v>0</v>
      </c>
    </row>
    <row r="6544" spans="1:15" x14ac:dyDescent="0.25">
      <c r="A6544" s="2">
        <f t="shared" si="412"/>
        <v>2019</v>
      </c>
      <c r="B6544" s="2" t="str">
        <f t="shared" si="413"/>
        <v>Jan</v>
      </c>
      <c r="C6544" s="2">
        <f t="shared" si="414"/>
        <v>2</v>
      </c>
      <c r="D6544" s="2" t="str">
        <f t="shared" si="415"/>
        <v>Thu</v>
      </c>
      <c r="E6544" s="34">
        <v>43475</v>
      </c>
      <c r="F6544" s="30">
        <v>53516</v>
      </c>
      <c r="G6544" s="2" t="s">
        <v>1154</v>
      </c>
      <c r="H6544" s="30" t="s">
        <v>2996</v>
      </c>
      <c r="I6544" s="2">
        <v>5</v>
      </c>
      <c r="J6544" s="30" t="s">
        <v>1258</v>
      </c>
      <c r="K6544" s="2" t="s">
        <v>1282</v>
      </c>
      <c r="L6544" s="30">
        <v>403</v>
      </c>
      <c r="M6544" s="2">
        <v>15</v>
      </c>
      <c r="N6544" s="2">
        <v>5</v>
      </c>
      <c r="O6544" s="31">
        <v>6.9201388888888882E-2</v>
      </c>
    </row>
    <row r="6545" spans="1:15" x14ac:dyDescent="0.25">
      <c r="A6545" s="2">
        <f t="shared" si="412"/>
        <v>2019</v>
      </c>
      <c r="B6545" s="2" t="str">
        <f t="shared" si="413"/>
        <v>Jan</v>
      </c>
      <c r="C6545" s="2">
        <f t="shared" si="414"/>
        <v>2</v>
      </c>
      <c r="D6545" s="2" t="str">
        <f t="shared" si="415"/>
        <v>Thu</v>
      </c>
      <c r="E6545" s="34">
        <v>43475</v>
      </c>
      <c r="F6545" s="30">
        <v>53516</v>
      </c>
      <c r="G6545" s="2" t="s">
        <v>1154</v>
      </c>
      <c r="H6545" s="30" t="s">
        <v>2996</v>
      </c>
      <c r="I6545" s="2">
        <v>5</v>
      </c>
      <c r="J6545" s="30" t="s">
        <v>1877</v>
      </c>
      <c r="K6545" s="2" t="s">
        <v>1264</v>
      </c>
      <c r="L6545" s="30">
        <v>403</v>
      </c>
      <c r="M6545" s="2">
        <v>15</v>
      </c>
      <c r="N6545" s="2">
        <v>5</v>
      </c>
      <c r="O6545" s="31">
        <v>6.9502314814814822E-2</v>
      </c>
    </row>
    <row r="6546" spans="1:15" x14ac:dyDescent="0.25">
      <c r="A6546" s="2">
        <f t="shared" si="412"/>
        <v>2019</v>
      </c>
      <c r="B6546" s="2" t="str">
        <f t="shared" si="413"/>
        <v>Jan</v>
      </c>
      <c r="C6546" s="2">
        <f t="shared" si="414"/>
        <v>2</v>
      </c>
      <c r="D6546" s="2" t="str">
        <f t="shared" si="415"/>
        <v>Thu</v>
      </c>
      <c r="E6546" s="34">
        <v>43475</v>
      </c>
      <c r="F6546" s="30">
        <v>53516</v>
      </c>
      <c r="G6546" s="2" t="s">
        <v>1154</v>
      </c>
      <c r="H6546" s="30" t="s">
        <v>2996</v>
      </c>
      <c r="I6546" s="2">
        <v>5</v>
      </c>
      <c r="J6546" s="30" t="s">
        <v>1864</v>
      </c>
      <c r="K6546" s="2" t="s">
        <v>1247</v>
      </c>
      <c r="L6546" s="30">
        <v>403</v>
      </c>
      <c r="M6546" s="2">
        <v>15</v>
      </c>
      <c r="N6546" s="2">
        <v>5</v>
      </c>
      <c r="O6546" s="31">
        <v>6.9351851851851845E-2</v>
      </c>
    </row>
    <row r="6547" spans="1:15" x14ac:dyDescent="0.25">
      <c r="A6547" s="2">
        <f t="shared" si="412"/>
        <v>2019</v>
      </c>
      <c r="B6547" s="2" t="str">
        <f t="shared" si="413"/>
        <v>Jan</v>
      </c>
      <c r="C6547" s="2">
        <f t="shared" si="414"/>
        <v>2</v>
      </c>
      <c r="D6547" s="2" t="str">
        <f t="shared" si="415"/>
        <v>Thu</v>
      </c>
      <c r="E6547" s="34">
        <v>43475</v>
      </c>
      <c r="F6547" s="30">
        <v>53516</v>
      </c>
      <c r="G6547" s="2" t="s">
        <v>1154</v>
      </c>
      <c r="H6547" s="30" t="s">
        <v>2996</v>
      </c>
      <c r="I6547" s="2">
        <v>5</v>
      </c>
      <c r="J6547" s="30" t="s">
        <v>2014</v>
      </c>
      <c r="K6547" s="2" t="s">
        <v>1257</v>
      </c>
      <c r="L6547" s="30">
        <v>403</v>
      </c>
      <c r="M6547" s="2">
        <v>15</v>
      </c>
      <c r="N6547" s="2">
        <v>5</v>
      </c>
      <c r="O6547" s="31">
        <v>4.3078703703703702E-2</v>
      </c>
    </row>
    <row r="6548" spans="1:15" x14ac:dyDescent="0.25">
      <c r="A6548" s="2">
        <f t="shared" si="412"/>
        <v>2019</v>
      </c>
      <c r="B6548" s="2" t="str">
        <f t="shared" si="413"/>
        <v>Jan</v>
      </c>
      <c r="C6548" s="2">
        <f t="shared" si="414"/>
        <v>2</v>
      </c>
      <c r="D6548" s="2" t="str">
        <f t="shared" si="415"/>
        <v>Thu</v>
      </c>
      <c r="E6548" s="34">
        <v>43475</v>
      </c>
      <c r="F6548" s="30" t="s">
        <v>2997</v>
      </c>
      <c r="G6548" s="2" t="s">
        <v>2244</v>
      </c>
      <c r="H6548" s="30" t="s">
        <v>2998</v>
      </c>
      <c r="I6548" s="2">
        <v>1</v>
      </c>
      <c r="J6548" s="30" t="s">
        <v>1367</v>
      </c>
      <c r="K6548" s="2" t="s">
        <v>1429</v>
      </c>
      <c r="L6548" s="30">
        <v>48</v>
      </c>
      <c r="M6548" s="2">
        <v>5</v>
      </c>
      <c r="N6548" s="2">
        <v>0</v>
      </c>
      <c r="O6548" s="31">
        <v>1.8854166666666665E-2</v>
      </c>
    </row>
    <row r="6549" spans="1:15" x14ac:dyDescent="0.25">
      <c r="A6549" s="2">
        <f t="shared" si="412"/>
        <v>2019</v>
      </c>
      <c r="B6549" s="2" t="str">
        <f t="shared" si="413"/>
        <v>Jan</v>
      </c>
      <c r="C6549" s="2">
        <f t="shared" si="414"/>
        <v>2</v>
      </c>
      <c r="D6549" s="2" t="str">
        <f t="shared" si="415"/>
        <v>Thu</v>
      </c>
      <c r="E6549" s="34">
        <v>43475</v>
      </c>
      <c r="F6549" s="30" t="s">
        <v>2997</v>
      </c>
      <c r="G6549" s="2" t="s">
        <v>2244</v>
      </c>
      <c r="H6549" s="30" t="s">
        <v>2998</v>
      </c>
      <c r="I6549" s="2">
        <v>1</v>
      </c>
      <c r="J6549" s="30" t="s">
        <v>1940</v>
      </c>
      <c r="K6549" s="2" t="s">
        <v>1264</v>
      </c>
      <c r="L6549" s="30">
        <v>48</v>
      </c>
      <c r="M6549" s="2">
        <v>5</v>
      </c>
      <c r="N6549" s="2">
        <v>0</v>
      </c>
      <c r="O6549" s="31">
        <v>1.982638888888889E-2</v>
      </c>
    </row>
    <row r="6550" spans="1:15" x14ac:dyDescent="0.25">
      <c r="A6550" s="2">
        <f t="shared" si="412"/>
        <v>2019</v>
      </c>
      <c r="B6550" s="2" t="str">
        <f t="shared" si="413"/>
        <v>Jan</v>
      </c>
      <c r="C6550" s="2">
        <f t="shared" si="414"/>
        <v>2</v>
      </c>
      <c r="D6550" s="2" t="str">
        <f t="shared" si="415"/>
        <v>Thu</v>
      </c>
      <c r="E6550" s="34">
        <v>43475</v>
      </c>
      <c r="F6550" s="30" t="s">
        <v>2997</v>
      </c>
      <c r="G6550" s="2" t="s">
        <v>2244</v>
      </c>
      <c r="H6550" s="30" t="s">
        <v>2998</v>
      </c>
      <c r="I6550" s="2">
        <v>1</v>
      </c>
      <c r="J6550" s="30" t="s">
        <v>2015</v>
      </c>
      <c r="K6550" s="2" t="s">
        <v>1429</v>
      </c>
      <c r="L6550" s="30">
        <v>48</v>
      </c>
      <c r="M6550" s="2">
        <v>5</v>
      </c>
      <c r="N6550" s="2">
        <v>0</v>
      </c>
      <c r="O6550" s="31">
        <v>1.7615740740740741E-2</v>
      </c>
    </row>
    <row r="6551" spans="1:15" x14ac:dyDescent="0.25">
      <c r="A6551" s="2">
        <f t="shared" si="412"/>
        <v>2019</v>
      </c>
      <c r="B6551" s="2" t="str">
        <f t="shared" si="413"/>
        <v>Jan</v>
      </c>
      <c r="C6551" s="2">
        <f t="shared" si="414"/>
        <v>2</v>
      </c>
      <c r="D6551" s="2" t="str">
        <f t="shared" si="415"/>
        <v>Thu</v>
      </c>
      <c r="E6551" s="34">
        <v>43475</v>
      </c>
      <c r="F6551" s="30" t="s">
        <v>2997</v>
      </c>
      <c r="G6551" s="2" t="s">
        <v>2244</v>
      </c>
      <c r="H6551" s="30" t="s">
        <v>2998</v>
      </c>
      <c r="I6551" s="2">
        <v>1</v>
      </c>
      <c r="J6551" s="30" t="s">
        <v>2017</v>
      </c>
      <c r="K6551" s="2" t="s">
        <v>1429</v>
      </c>
      <c r="L6551" s="30">
        <v>48</v>
      </c>
      <c r="M6551" s="2">
        <v>5</v>
      </c>
      <c r="N6551" s="2">
        <v>0</v>
      </c>
      <c r="O6551" s="31">
        <v>1.9537037037037037E-2</v>
      </c>
    </row>
    <row r="6552" spans="1:15" x14ac:dyDescent="0.25">
      <c r="A6552" s="2">
        <f t="shared" si="412"/>
        <v>2019</v>
      </c>
      <c r="B6552" s="2" t="str">
        <f t="shared" si="413"/>
        <v>Jan</v>
      </c>
      <c r="C6552" s="2">
        <f t="shared" si="414"/>
        <v>2</v>
      </c>
      <c r="D6552" s="2" t="str">
        <f t="shared" si="415"/>
        <v>Thu</v>
      </c>
      <c r="E6552" s="34">
        <v>43475</v>
      </c>
      <c r="F6552" s="30">
        <v>50383</v>
      </c>
      <c r="G6552" s="2" t="s">
        <v>60</v>
      </c>
      <c r="H6552" s="30" t="s">
        <v>2999</v>
      </c>
      <c r="I6552" s="2">
        <v>18</v>
      </c>
      <c r="J6552" s="30" t="s">
        <v>1258</v>
      </c>
      <c r="K6552" s="2" t="s">
        <v>1247</v>
      </c>
      <c r="L6552" s="30">
        <v>2650</v>
      </c>
      <c r="M6552" s="2">
        <v>43</v>
      </c>
      <c r="N6552" s="2">
        <v>15</v>
      </c>
      <c r="O6552" s="31">
        <v>0.15549768518518517</v>
      </c>
    </row>
    <row r="6553" spans="1:15" x14ac:dyDescent="0.25">
      <c r="A6553" s="2">
        <f t="shared" si="412"/>
        <v>2019</v>
      </c>
      <c r="B6553" s="2" t="str">
        <f t="shared" si="413"/>
        <v>Jan</v>
      </c>
      <c r="C6553" s="2">
        <f t="shared" si="414"/>
        <v>2</v>
      </c>
      <c r="D6553" s="2" t="str">
        <f t="shared" si="415"/>
        <v>Thu</v>
      </c>
      <c r="E6553" s="34">
        <v>43475</v>
      </c>
      <c r="F6553" s="30">
        <v>50383</v>
      </c>
      <c r="G6553" s="2" t="s">
        <v>60</v>
      </c>
      <c r="H6553" s="30" t="s">
        <v>2999</v>
      </c>
      <c r="I6553" s="2">
        <v>18</v>
      </c>
      <c r="J6553" s="30" t="s">
        <v>1877</v>
      </c>
      <c r="K6553" s="2" t="s">
        <v>1515</v>
      </c>
      <c r="L6553" s="30">
        <v>2650</v>
      </c>
      <c r="M6553" s="2">
        <v>43</v>
      </c>
      <c r="N6553" s="2">
        <v>15</v>
      </c>
      <c r="O6553" s="31">
        <v>0.15570601851851854</v>
      </c>
    </row>
    <row r="6554" spans="1:15" x14ac:dyDescent="0.25">
      <c r="A6554" s="2">
        <f t="shared" si="412"/>
        <v>2019</v>
      </c>
      <c r="B6554" s="2" t="str">
        <f t="shared" si="413"/>
        <v>Jan</v>
      </c>
      <c r="C6554" s="2">
        <f t="shared" si="414"/>
        <v>2</v>
      </c>
      <c r="D6554" s="2" t="str">
        <f t="shared" si="415"/>
        <v>Thu</v>
      </c>
      <c r="E6554" s="34">
        <v>43475</v>
      </c>
      <c r="F6554" s="30">
        <v>50383</v>
      </c>
      <c r="G6554" s="2" t="s">
        <v>60</v>
      </c>
      <c r="H6554" s="30" t="s">
        <v>2999</v>
      </c>
      <c r="I6554" s="2">
        <v>18</v>
      </c>
      <c r="J6554" s="30" t="s">
        <v>1864</v>
      </c>
      <c r="K6554" s="2" t="s">
        <v>1247</v>
      </c>
      <c r="L6554" s="30">
        <v>2650</v>
      </c>
      <c r="M6554" s="2">
        <v>43</v>
      </c>
      <c r="N6554" s="2">
        <v>15</v>
      </c>
      <c r="O6554" s="31">
        <v>0.15533564814814815</v>
      </c>
    </row>
    <row r="6555" spans="1:15" x14ac:dyDescent="0.25">
      <c r="A6555" s="2">
        <f t="shared" si="412"/>
        <v>2019</v>
      </c>
      <c r="B6555" s="2" t="str">
        <f t="shared" si="413"/>
        <v>Jan</v>
      </c>
      <c r="C6555" s="2">
        <f t="shared" si="414"/>
        <v>2</v>
      </c>
      <c r="D6555" s="2" t="str">
        <f t="shared" si="415"/>
        <v>Thu</v>
      </c>
      <c r="E6555" s="34">
        <v>43475</v>
      </c>
      <c r="F6555" s="30">
        <v>50383</v>
      </c>
      <c r="G6555" s="2" t="s">
        <v>60</v>
      </c>
      <c r="H6555" s="30" t="s">
        <v>2999</v>
      </c>
      <c r="I6555" s="2">
        <v>18</v>
      </c>
      <c r="J6555" s="30" t="s">
        <v>1941</v>
      </c>
      <c r="K6555" s="2" t="s">
        <v>1247</v>
      </c>
      <c r="L6555" s="30">
        <v>2650</v>
      </c>
      <c r="M6555" s="2">
        <v>43</v>
      </c>
      <c r="N6555" s="2">
        <v>15</v>
      </c>
      <c r="O6555" s="31">
        <v>0.15518518518518518</v>
      </c>
    </row>
    <row r="6556" spans="1:15" x14ac:dyDescent="0.25">
      <c r="A6556" s="2">
        <f t="shared" si="412"/>
        <v>2019</v>
      </c>
      <c r="B6556" s="2" t="str">
        <f t="shared" si="413"/>
        <v>Jan</v>
      </c>
      <c r="C6556" s="2">
        <f t="shared" si="414"/>
        <v>2</v>
      </c>
      <c r="D6556" s="2" t="str">
        <f t="shared" si="415"/>
        <v>Thu</v>
      </c>
      <c r="E6556" s="34">
        <v>43475</v>
      </c>
      <c r="F6556" s="30">
        <v>50383</v>
      </c>
      <c r="G6556" s="2" t="s">
        <v>60</v>
      </c>
      <c r="H6556" s="30" t="s">
        <v>2999</v>
      </c>
      <c r="I6556" s="2">
        <v>18</v>
      </c>
      <c r="J6556" s="30" t="s">
        <v>2014</v>
      </c>
      <c r="K6556" s="2" t="s">
        <v>1257</v>
      </c>
      <c r="L6556" s="30">
        <v>2650</v>
      </c>
      <c r="M6556" s="2">
        <v>43</v>
      </c>
      <c r="N6556" s="2">
        <v>15</v>
      </c>
      <c r="O6556" s="31">
        <v>0.10949074074074074</v>
      </c>
    </row>
    <row r="6557" spans="1:15" x14ac:dyDescent="0.25">
      <c r="A6557" s="2">
        <f t="shared" si="412"/>
        <v>2019</v>
      </c>
      <c r="B6557" s="2" t="str">
        <f t="shared" si="413"/>
        <v>Jan</v>
      </c>
      <c r="C6557" s="2">
        <f t="shared" si="414"/>
        <v>2</v>
      </c>
      <c r="D6557" s="2" t="str">
        <f t="shared" si="415"/>
        <v>Thu</v>
      </c>
      <c r="E6557" s="34">
        <v>43475</v>
      </c>
      <c r="F6557" s="30">
        <v>50383</v>
      </c>
      <c r="G6557" s="2" t="s">
        <v>60</v>
      </c>
      <c r="H6557" s="30" t="s">
        <v>2999</v>
      </c>
      <c r="I6557" s="2">
        <v>18</v>
      </c>
      <c r="J6557" s="30" t="s">
        <v>3357</v>
      </c>
      <c r="K6557" s="2" t="s">
        <v>1247</v>
      </c>
      <c r="L6557" s="30">
        <v>2650</v>
      </c>
      <c r="M6557" s="2">
        <v>43</v>
      </c>
      <c r="N6557" s="2">
        <v>15</v>
      </c>
      <c r="O6557" s="31">
        <v>0.10966435185185186</v>
      </c>
    </row>
    <row r="6558" spans="1:15" x14ac:dyDescent="0.25">
      <c r="A6558" s="2">
        <f t="shared" si="412"/>
        <v>2019</v>
      </c>
      <c r="B6558" s="2" t="str">
        <f t="shared" si="413"/>
        <v>Jan</v>
      </c>
      <c r="C6558" s="2">
        <f t="shared" si="414"/>
        <v>2</v>
      </c>
      <c r="D6558" s="2" t="str">
        <f t="shared" si="415"/>
        <v>Thu</v>
      </c>
      <c r="E6558" s="34">
        <v>43475</v>
      </c>
      <c r="F6558" s="30">
        <v>53464</v>
      </c>
      <c r="G6558" s="2" t="s">
        <v>180</v>
      </c>
      <c r="H6558" s="30" t="s">
        <v>3000</v>
      </c>
      <c r="I6558" s="2">
        <v>1</v>
      </c>
      <c r="J6558" s="30" t="s">
        <v>1265</v>
      </c>
      <c r="K6558" s="2" t="s">
        <v>1247</v>
      </c>
      <c r="L6558" s="30">
        <v>72</v>
      </c>
      <c r="M6558" s="2">
        <v>11</v>
      </c>
      <c r="N6558" s="2">
        <v>1</v>
      </c>
      <c r="O6558" s="31">
        <v>2.71875E-2</v>
      </c>
    </row>
    <row r="6559" spans="1:15" x14ac:dyDescent="0.25">
      <c r="A6559" s="2">
        <f t="shared" si="412"/>
        <v>2019</v>
      </c>
      <c r="B6559" s="2" t="str">
        <f t="shared" si="413"/>
        <v>Jan</v>
      </c>
      <c r="C6559" s="2">
        <f t="shared" si="414"/>
        <v>2</v>
      </c>
      <c r="D6559" s="2" t="str">
        <f t="shared" si="415"/>
        <v>Thu</v>
      </c>
      <c r="E6559" s="34">
        <v>43475</v>
      </c>
      <c r="F6559" s="30">
        <v>53464</v>
      </c>
      <c r="G6559" s="2" t="s">
        <v>180</v>
      </c>
      <c r="H6559" s="30" t="s">
        <v>3000</v>
      </c>
      <c r="I6559" s="2">
        <v>1</v>
      </c>
      <c r="J6559" s="30" t="s">
        <v>1972</v>
      </c>
      <c r="K6559" s="2" t="s">
        <v>1282</v>
      </c>
      <c r="L6559" s="30">
        <v>72</v>
      </c>
      <c r="M6559" s="2">
        <v>11</v>
      </c>
      <c r="N6559" s="2">
        <v>1</v>
      </c>
      <c r="O6559" s="31">
        <v>1.3553240740740741E-2</v>
      </c>
    </row>
    <row r="6560" spans="1:15" x14ac:dyDescent="0.25">
      <c r="A6560" s="2">
        <f t="shared" si="412"/>
        <v>2019</v>
      </c>
      <c r="B6560" s="2" t="str">
        <f t="shared" si="413"/>
        <v>Jan</v>
      </c>
      <c r="C6560" s="2">
        <f t="shared" si="414"/>
        <v>2</v>
      </c>
      <c r="D6560" s="2" t="str">
        <f t="shared" si="415"/>
        <v>Thu</v>
      </c>
      <c r="E6560" s="34">
        <v>43475</v>
      </c>
      <c r="F6560" s="30">
        <v>53464</v>
      </c>
      <c r="G6560" s="2" t="s">
        <v>180</v>
      </c>
      <c r="H6560" s="30" t="s">
        <v>3000</v>
      </c>
      <c r="I6560" s="2">
        <v>1</v>
      </c>
      <c r="J6560" s="30" t="s">
        <v>2561</v>
      </c>
      <c r="K6560" s="2" t="s">
        <v>1264</v>
      </c>
      <c r="L6560" s="30">
        <v>72</v>
      </c>
      <c r="M6560" s="2">
        <v>11</v>
      </c>
      <c r="N6560" s="2">
        <v>1</v>
      </c>
      <c r="O6560" s="31">
        <v>2.732638888888889E-2</v>
      </c>
    </row>
    <row r="6561" spans="1:15" x14ac:dyDescent="0.25">
      <c r="A6561" s="2">
        <f t="shared" si="412"/>
        <v>2019</v>
      </c>
      <c r="B6561" s="2" t="str">
        <f t="shared" si="413"/>
        <v>Jan</v>
      </c>
      <c r="C6561" s="2">
        <f t="shared" si="414"/>
        <v>2</v>
      </c>
      <c r="D6561" s="2" t="str">
        <f t="shared" si="415"/>
        <v>Thu</v>
      </c>
      <c r="E6561" s="34">
        <v>43475</v>
      </c>
      <c r="F6561" s="30">
        <v>50367</v>
      </c>
      <c r="G6561" s="2" t="s">
        <v>931</v>
      </c>
      <c r="H6561" s="30" t="s">
        <v>3001</v>
      </c>
      <c r="I6561" s="2">
        <v>4</v>
      </c>
      <c r="J6561" s="30" t="s">
        <v>1293</v>
      </c>
      <c r="K6561" s="2" t="s">
        <v>1282</v>
      </c>
      <c r="L6561" s="30">
        <v>530</v>
      </c>
      <c r="M6561" s="2">
        <v>13</v>
      </c>
      <c r="N6561" s="2">
        <v>2</v>
      </c>
      <c r="O6561" s="31">
        <v>4.1678240740740745E-2</v>
      </c>
    </row>
    <row r="6562" spans="1:15" x14ac:dyDescent="0.25">
      <c r="A6562" s="2">
        <f t="shared" si="412"/>
        <v>2019</v>
      </c>
      <c r="B6562" s="2" t="str">
        <f t="shared" si="413"/>
        <v>Jan</v>
      </c>
      <c r="C6562" s="2">
        <f t="shared" si="414"/>
        <v>2</v>
      </c>
      <c r="D6562" s="2" t="str">
        <f t="shared" si="415"/>
        <v>Thu</v>
      </c>
      <c r="E6562" s="34">
        <v>43475</v>
      </c>
      <c r="F6562" s="30">
        <v>50367</v>
      </c>
      <c r="G6562" s="2" t="s">
        <v>931</v>
      </c>
      <c r="H6562" s="30" t="s">
        <v>3001</v>
      </c>
      <c r="I6562" s="2">
        <v>4</v>
      </c>
      <c r="J6562" s="30" t="s">
        <v>1876</v>
      </c>
      <c r="K6562" s="2" t="s">
        <v>1264</v>
      </c>
      <c r="L6562" s="30">
        <v>530</v>
      </c>
      <c r="M6562" s="2">
        <v>13</v>
      </c>
      <c r="N6562" s="2">
        <v>2</v>
      </c>
      <c r="O6562" s="31">
        <v>4.162037037037037E-2</v>
      </c>
    </row>
    <row r="6563" spans="1:15" x14ac:dyDescent="0.25">
      <c r="A6563" s="2">
        <f t="shared" si="412"/>
        <v>2019</v>
      </c>
      <c r="B6563" s="2" t="str">
        <f t="shared" si="413"/>
        <v>Jan</v>
      </c>
      <c r="C6563" s="2">
        <f t="shared" si="414"/>
        <v>2</v>
      </c>
      <c r="D6563" s="2" t="str">
        <f t="shared" si="415"/>
        <v>Thu</v>
      </c>
      <c r="E6563" s="34">
        <v>43475</v>
      </c>
      <c r="F6563" s="30">
        <v>50367</v>
      </c>
      <c r="G6563" s="2" t="s">
        <v>931</v>
      </c>
      <c r="H6563" s="30" t="s">
        <v>3001</v>
      </c>
      <c r="I6563" s="2">
        <v>4</v>
      </c>
      <c r="J6563" s="30" t="s">
        <v>3308</v>
      </c>
      <c r="K6563" s="2" t="s">
        <v>1247</v>
      </c>
      <c r="L6563" s="30">
        <v>530</v>
      </c>
      <c r="M6563" s="2">
        <v>13</v>
      </c>
      <c r="N6563" s="2">
        <v>2</v>
      </c>
      <c r="O6563" s="31">
        <v>4.1701388888888885E-2</v>
      </c>
    </row>
    <row r="6564" spans="1:15" x14ac:dyDescent="0.25">
      <c r="A6564" s="2">
        <f t="shared" si="412"/>
        <v>2019</v>
      </c>
      <c r="B6564" s="2" t="str">
        <f t="shared" si="413"/>
        <v>Jan</v>
      </c>
      <c r="C6564" s="2">
        <f t="shared" si="414"/>
        <v>2</v>
      </c>
      <c r="D6564" s="2" t="str">
        <f t="shared" si="415"/>
        <v>Thu</v>
      </c>
      <c r="E6564" s="34">
        <v>43475</v>
      </c>
      <c r="F6564" s="30">
        <v>50367</v>
      </c>
      <c r="G6564" s="2" t="s">
        <v>931</v>
      </c>
      <c r="H6564" s="30" t="s">
        <v>3001</v>
      </c>
      <c r="I6564" s="2">
        <v>4</v>
      </c>
      <c r="J6564" s="30" t="s">
        <v>3213</v>
      </c>
      <c r="K6564" s="2" t="s">
        <v>1247</v>
      </c>
      <c r="L6564" s="30">
        <v>530</v>
      </c>
      <c r="M6564" s="2">
        <v>13</v>
      </c>
      <c r="N6564" s="2">
        <v>2</v>
      </c>
      <c r="O6564" s="31">
        <v>4.1770833333333333E-2</v>
      </c>
    </row>
    <row r="6565" spans="1:15" x14ac:dyDescent="0.25">
      <c r="A6565" s="2">
        <f t="shared" si="412"/>
        <v>2019</v>
      </c>
      <c r="B6565" s="2" t="str">
        <f t="shared" si="413"/>
        <v>Jan</v>
      </c>
      <c r="C6565" s="2">
        <f t="shared" si="414"/>
        <v>2</v>
      </c>
      <c r="D6565" s="2" t="str">
        <f t="shared" si="415"/>
        <v>Thu</v>
      </c>
      <c r="E6565" s="34">
        <v>43475</v>
      </c>
      <c r="F6565" s="30">
        <v>53322</v>
      </c>
      <c r="G6565" s="2" t="s">
        <v>152</v>
      </c>
      <c r="H6565" s="30" t="s">
        <v>3002</v>
      </c>
      <c r="I6565" s="2">
        <v>24</v>
      </c>
      <c r="J6565" s="30" t="s">
        <v>1323</v>
      </c>
      <c r="K6565" s="2" t="s">
        <v>1272</v>
      </c>
      <c r="L6565" s="30">
        <v>1773</v>
      </c>
      <c r="M6565" s="2">
        <v>60</v>
      </c>
      <c r="N6565" s="2">
        <v>73</v>
      </c>
      <c r="O6565" s="31">
        <v>2.6342592592592588E-2</v>
      </c>
    </row>
    <row r="6566" spans="1:15" x14ac:dyDescent="0.25">
      <c r="A6566" s="2">
        <f t="shared" si="412"/>
        <v>2019</v>
      </c>
      <c r="B6566" s="2" t="str">
        <f t="shared" si="413"/>
        <v>Jan</v>
      </c>
      <c r="C6566" s="2">
        <f t="shared" si="414"/>
        <v>2</v>
      </c>
      <c r="D6566" s="2" t="str">
        <f t="shared" si="415"/>
        <v>Thu</v>
      </c>
      <c r="E6566" s="34">
        <v>43475</v>
      </c>
      <c r="F6566" s="30">
        <v>53322</v>
      </c>
      <c r="G6566" s="2" t="s">
        <v>152</v>
      </c>
      <c r="H6566" s="30" t="s">
        <v>3002</v>
      </c>
      <c r="I6566" s="2">
        <v>24</v>
      </c>
      <c r="J6566" s="30" t="s">
        <v>1354</v>
      </c>
      <c r="K6566" s="2" t="s">
        <v>1264</v>
      </c>
      <c r="L6566" s="30">
        <v>1773</v>
      </c>
      <c r="M6566" s="2">
        <v>60</v>
      </c>
      <c r="N6566" s="2">
        <v>73</v>
      </c>
      <c r="O6566" s="31">
        <v>0.12461805555555555</v>
      </c>
    </row>
    <row r="6567" spans="1:15" x14ac:dyDescent="0.25">
      <c r="A6567" s="2">
        <f t="shared" si="412"/>
        <v>2019</v>
      </c>
      <c r="B6567" s="2" t="str">
        <f t="shared" si="413"/>
        <v>Jan</v>
      </c>
      <c r="C6567" s="2">
        <f t="shared" si="414"/>
        <v>2</v>
      </c>
      <c r="D6567" s="2" t="str">
        <f t="shared" si="415"/>
        <v>Thu</v>
      </c>
      <c r="E6567" s="34">
        <v>43475</v>
      </c>
      <c r="F6567" s="30">
        <v>53322</v>
      </c>
      <c r="G6567" s="2" t="s">
        <v>152</v>
      </c>
      <c r="H6567" s="30" t="s">
        <v>3002</v>
      </c>
      <c r="I6567" s="2">
        <v>24</v>
      </c>
      <c r="J6567" s="30" t="s">
        <v>1379</v>
      </c>
      <c r="K6567" s="2" t="s">
        <v>1264</v>
      </c>
      <c r="L6567" s="30">
        <v>1773</v>
      </c>
      <c r="M6567" s="2">
        <v>60</v>
      </c>
      <c r="N6567" s="2">
        <v>73</v>
      </c>
      <c r="O6567" s="31">
        <v>0.1245949074074074</v>
      </c>
    </row>
    <row r="6568" spans="1:15" x14ac:dyDescent="0.25">
      <c r="A6568" s="2">
        <f t="shared" si="412"/>
        <v>2019</v>
      </c>
      <c r="B6568" s="2" t="str">
        <f t="shared" si="413"/>
        <v>Jan</v>
      </c>
      <c r="C6568" s="2">
        <f t="shared" si="414"/>
        <v>2</v>
      </c>
      <c r="D6568" s="2" t="str">
        <f t="shared" si="415"/>
        <v>Thu</v>
      </c>
      <c r="E6568" s="34">
        <v>43475</v>
      </c>
      <c r="F6568" s="30">
        <v>53322</v>
      </c>
      <c r="G6568" s="2" t="s">
        <v>152</v>
      </c>
      <c r="H6568" s="30" t="s">
        <v>3002</v>
      </c>
      <c r="I6568" s="2">
        <v>24</v>
      </c>
      <c r="J6568" s="30" t="s">
        <v>1382</v>
      </c>
      <c r="K6568" s="2" t="s">
        <v>1429</v>
      </c>
      <c r="L6568" s="30">
        <v>1773</v>
      </c>
      <c r="M6568" s="2">
        <v>60</v>
      </c>
      <c r="N6568" s="2">
        <v>73</v>
      </c>
      <c r="O6568" s="31">
        <v>0.2074189814814815</v>
      </c>
    </row>
    <row r="6569" spans="1:15" x14ac:dyDescent="0.25">
      <c r="A6569" s="2">
        <f t="shared" si="412"/>
        <v>2019</v>
      </c>
      <c r="B6569" s="2" t="str">
        <f t="shared" si="413"/>
        <v>Jan</v>
      </c>
      <c r="C6569" s="2">
        <f t="shared" si="414"/>
        <v>2</v>
      </c>
      <c r="D6569" s="2" t="str">
        <f t="shared" si="415"/>
        <v>Thu</v>
      </c>
      <c r="E6569" s="34">
        <v>43475</v>
      </c>
      <c r="F6569" s="30">
        <v>53322</v>
      </c>
      <c r="G6569" s="2" t="s">
        <v>152</v>
      </c>
      <c r="H6569" s="30" t="s">
        <v>3002</v>
      </c>
      <c r="I6569" s="2">
        <v>24</v>
      </c>
      <c r="J6569" s="30" t="s">
        <v>1383</v>
      </c>
      <c r="K6569" s="2" t="s">
        <v>1429</v>
      </c>
      <c r="L6569" s="30">
        <v>1773</v>
      </c>
      <c r="M6569" s="2">
        <v>60</v>
      </c>
      <c r="N6569" s="2">
        <v>73</v>
      </c>
      <c r="O6569" s="31">
        <v>0.20745370370370372</v>
      </c>
    </row>
    <row r="6570" spans="1:15" x14ac:dyDescent="0.25">
      <c r="A6570" s="2">
        <f t="shared" si="412"/>
        <v>2019</v>
      </c>
      <c r="B6570" s="2" t="str">
        <f t="shared" si="413"/>
        <v>Jan</v>
      </c>
      <c r="C6570" s="2">
        <f t="shared" si="414"/>
        <v>2</v>
      </c>
      <c r="D6570" s="2" t="str">
        <f t="shared" si="415"/>
        <v>Thu</v>
      </c>
      <c r="E6570" s="34">
        <v>43475</v>
      </c>
      <c r="F6570" s="30">
        <v>53322</v>
      </c>
      <c r="G6570" s="2" t="s">
        <v>152</v>
      </c>
      <c r="H6570" s="30" t="s">
        <v>3002</v>
      </c>
      <c r="I6570" s="2">
        <v>24</v>
      </c>
      <c r="J6570" s="30" t="s">
        <v>1385</v>
      </c>
      <c r="K6570" s="2" t="s">
        <v>1348</v>
      </c>
      <c r="L6570" s="30">
        <v>1773</v>
      </c>
      <c r="M6570" s="2">
        <v>60</v>
      </c>
      <c r="N6570" s="2">
        <v>73</v>
      </c>
      <c r="O6570" s="31">
        <v>0.15048611111111113</v>
      </c>
    </row>
    <row r="6571" spans="1:15" x14ac:dyDescent="0.25">
      <c r="A6571" s="2">
        <f t="shared" si="412"/>
        <v>2019</v>
      </c>
      <c r="B6571" s="2" t="str">
        <f t="shared" si="413"/>
        <v>Jan</v>
      </c>
      <c r="C6571" s="2">
        <f t="shared" si="414"/>
        <v>2</v>
      </c>
      <c r="D6571" s="2" t="str">
        <f t="shared" si="415"/>
        <v>Thu</v>
      </c>
      <c r="E6571" s="34">
        <v>43475</v>
      </c>
      <c r="F6571" s="30">
        <v>53322</v>
      </c>
      <c r="G6571" s="2" t="s">
        <v>152</v>
      </c>
      <c r="H6571" s="30" t="s">
        <v>3002</v>
      </c>
      <c r="I6571" s="2">
        <v>24</v>
      </c>
      <c r="J6571" s="30" t="s">
        <v>1405</v>
      </c>
      <c r="K6571" s="2" t="s">
        <v>1264</v>
      </c>
      <c r="L6571" s="30">
        <v>1773</v>
      </c>
      <c r="M6571" s="2">
        <v>60</v>
      </c>
      <c r="N6571" s="2">
        <v>73</v>
      </c>
      <c r="O6571" s="31">
        <v>0.12461805555555555</v>
      </c>
    </row>
    <row r="6572" spans="1:15" x14ac:dyDescent="0.25">
      <c r="A6572" s="2">
        <f t="shared" si="412"/>
        <v>2019</v>
      </c>
      <c r="B6572" s="2" t="str">
        <f t="shared" si="413"/>
        <v>Jan</v>
      </c>
      <c r="C6572" s="2">
        <f t="shared" si="414"/>
        <v>2</v>
      </c>
      <c r="D6572" s="2" t="str">
        <f t="shared" si="415"/>
        <v>Thu</v>
      </c>
      <c r="E6572" s="34">
        <v>43475</v>
      </c>
      <c r="F6572" s="30">
        <v>53322</v>
      </c>
      <c r="G6572" s="2" t="s">
        <v>152</v>
      </c>
      <c r="H6572" s="30" t="s">
        <v>3002</v>
      </c>
      <c r="I6572" s="2">
        <v>24</v>
      </c>
      <c r="J6572" s="30" t="s">
        <v>1726</v>
      </c>
      <c r="K6572" s="2" t="s">
        <v>1429</v>
      </c>
      <c r="L6572" s="30">
        <v>1773</v>
      </c>
      <c r="M6572" s="2">
        <v>60</v>
      </c>
      <c r="N6572" s="2">
        <v>73</v>
      </c>
      <c r="O6572" s="31">
        <v>0.20745370370370372</v>
      </c>
    </row>
    <row r="6573" spans="1:15" x14ac:dyDescent="0.25">
      <c r="A6573" s="2">
        <f t="shared" si="412"/>
        <v>2019</v>
      </c>
      <c r="B6573" s="2" t="str">
        <f t="shared" si="413"/>
        <v>Jan</v>
      </c>
      <c r="C6573" s="2">
        <f t="shared" si="414"/>
        <v>2</v>
      </c>
      <c r="D6573" s="2" t="str">
        <f t="shared" si="415"/>
        <v>Thu</v>
      </c>
      <c r="E6573" s="34">
        <v>43475</v>
      </c>
      <c r="F6573" s="30">
        <v>53322</v>
      </c>
      <c r="G6573" s="2" t="s">
        <v>152</v>
      </c>
      <c r="H6573" s="30" t="s">
        <v>3002</v>
      </c>
      <c r="I6573" s="2">
        <v>24</v>
      </c>
      <c r="J6573" s="30" t="s">
        <v>1955</v>
      </c>
      <c r="K6573" s="2" t="s">
        <v>1429</v>
      </c>
      <c r="L6573" s="30">
        <v>1773</v>
      </c>
      <c r="M6573" s="2">
        <v>60</v>
      </c>
      <c r="N6573" s="2">
        <v>73</v>
      </c>
      <c r="O6573" s="31">
        <v>0.12394675925925926</v>
      </c>
    </row>
    <row r="6574" spans="1:15" x14ac:dyDescent="0.25">
      <c r="A6574" s="2">
        <f t="shared" si="412"/>
        <v>2019</v>
      </c>
      <c r="B6574" s="2" t="str">
        <f t="shared" si="413"/>
        <v>Jan</v>
      </c>
      <c r="C6574" s="2">
        <f t="shared" si="414"/>
        <v>2</v>
      </c>
      <c r="D6574" s="2" t="str">
        <f t="shared" si="415"/>
        <v>Thu</v>
      </c>
      <c r="E6574" s="34">
        <v>43475</v>
      </c>
      <c r="F6574" s="30">
        <v>53322</v>
      </c>
      <c r="G6574" s="2" t="s">
        <v>152</v>
      </c>
      <c r="H6574" s="30" t="s">
        <v>3002</v>
      </c>
      <c r="I6574" s="2">
        <v>24</v>
      </c>
      <c r="J6574" s="30" t="s">
        <v>1981</v>
      </c>
      <c r="K6574" s="2" t="s">
        <v>1429</v>
      </c>
      <c r="L6574" s="30">
        <v>1773</v>
      </c>
      <c r="M6574" s="2">
        <v>60</v>
      </c>
      <c r="N6574" s="2">
        <v>73</v>
      </c>
      <c r="O6574" s="31">
        <v>0.20745370370370372</v>
      </c>
    </row>
    <row r="6575" spans="1:15" x14ac:dyDescent="0.25">
      <c r="A6575" s="2">
        <f t="shared" si="412"/>
        <v>2019</v>
      </c>
      <c r="B6575" s="2" t="str">
        <f t="shared" si="413"/>
        <v>Jan</v>
      </c>
      <c r="C6575" s="2">
        <f t="shared" si="414"/>
        <v>2</v>
      </c>
      <c r="D6575" s="2" t="str">
        <f t="shared" si="415"/>
        <v>Thu</v>
      </c>
      <c r="E6575" s="34">
        <v>43475</v>
      </c>
      <c r="F6575" s="30">
        <v>53322</v>
      </c>
      <c r="G6575" s="2" t="s">
        <v>152</v>
      </c>
      <c r="H6575" s="30" t="s">
        <v>3002</v>
      </c>
      <c r="I6575" s="2">
        <v>24</v>
      </c>
      <c r="J6575" s="30" t="s">
        <v>3316</v>
      </c>
      <c r="K6575" s="2" t="s">
        <v>1429</v>
      </c>
      <c r="L6575" s="30">
        <v>1773</v>
      </c>
      <c r="M6575" s="2">
        <v>60</v>
      </c>
      <c r="N6575" s="2">
        <v>73</v>
      </c>
      <c r="O6575" s="31">
        <v>0.24925925925925926</v>
      </c>
    </row>
    <row r="6576" spans="1:15" x14ac:dyDescent="0.25">
      <c r="A6576" s="2">
        <f t="shared" ref="A6576:A6639" si="416">YEAR(E6576)</f>
        <v>2019</v>
      </c>
      <c r="B6576" s="2" t="str">
        <f t="shared" ref="B6576:B6639" si="417">TEXT(E6576,"MMM")</f>
        <v>Jan</v>
      </c>
      <c r="C6576" s="2">
        <f t="shared" ref="C6576:C6639" si="418">WEEKNUM(E6576)</f>
        <v>2</v>
      </c>
      <c r="D6576" s="2" t="str">
        <f t="shared" ref="D6576:D6639" si="419">TEXT(E6576,"DDD")</f>
        <v>Thu</v>
      </c>
      <c r="E6576" s="34">
        <v>43475</v>
      </c>
      <c r="F6576" s="30">
        <v>53322</v>
      </c>
      <c r="G6576" s="2" t="s">
        <v>152</v>
      </c>
      <c r="H6576" s="30" t="s">
        <v>3002</v>
      </c>
      <c r="I6576" s="2">
        <v>24</v>
      </c>
      <c r="J6576" s="30" t="s">
        <v>3358</v>
      </c>
      <c r="K6576" s="2" t="s">
        <v>1429</v>
      </c>
      <c r="L6576" s="30">
        <v>1773</v>
      </c>
      <c r="M6576" s="2">
        <v>60</v>
      </c>
      <c r="N6576" s="2">
        <v>73</v>
      </c>
      <c r="O6576" s="31">
        <v>0.12415509259259259</v>
      </c>
    </row>
    <row r="6577" spans="1:15" x14ac:dyDescent="0.25">
      <c r="A6577" s="2">
        <f t="shared" si="416"/>
        <v>2019</v>
      </c>
      <c r="B6577" s="2" t="str">
        <f t="shared" si="417"/>
        <v>Jan</v>
      </c>
      <c r="C6577" s="2">
        <f t="shared" si="418"/>
        <v>2</v>
      </c>
      <c r="D6577" s="2" t="str">
        <f t="shared" si="419"/>
        <v>Thu</v>
      </c>
      <c r="E6577" s="34">
        <v>43475</v>
      </c>
      <c r="F6577" s="30" t="s">
        <v>3003</v>
      </c>
      <c r="G6577" s="2" t="s">
        <v>3004</v>
      </c>
      <c r="H6577" s="30" t="s">
        <v>3005</v>
      </c>
      <c r="I6577" s="2">
        <v>21</v>
      </c>
      <c r="J6577" s="30" t="s">
        <v>1306</v>
      </c>
      <c r="K6577" s="2" t="s">
        <v>1272</v>
      </c>
      <c r="L6577" s="30">
        <v>2900</v>
      </c>
      <c r="M6577" s="2">
        <v>17</v>
      </c>
      <c r="N6577" s="2">
        <v>28</v>
      </c>
      <c r="O6577" s="31">
        <v>2.7442129629629632E-2</v>
      </c>
    </row>
    <row r="6578" spans="1:15" x14ac:dyDescent="0.25">
      <c r="A6578" s="2">
        <f t="shared" si="416"/>
        <v>2019</v>
      </c>
      <c r="B6578" s="2" t="str">
        <f t="shared" si="417"/>
        <v>Jan</v>
      </c>
      <c r="C6578" s="2">
        <f t="shared" si="418"/>
        <v>2</v>
      </c>
      <c r="D6578" s="2" t="str">
        <f t="shared" si="419"/>
        <v>Thu</v>
      </c>
      <c r="E6578" s="34">
        <v>43475</v>
      </c>
      <c r="F6578" s="30" t="s">
        <v>3003</v>
      </c>
      <c r="G6578" s="2" t="s">
        <v>3004</v>
      </c>
      <c r="H6578" s="30" t="s">
        <v>3005</v>
      </c>
      <c r="I6578" s="2">
        <v>21</v>
      </c>
      <c r="J6578" s="30" t="s">
        <v>1380</v>
      </c>
      <c r="K6578" s="2" t="s">
        <v>1264</v>
      </c>
      <c r="L6578" s="30">
        <v>2900</v>
      </c>
      <c r="M6578" s="2">
        <v>17</v>
      </c>
      <c r="N6578" s="2">
        <v>28</v>
      </c>
      <c r="O6578" s="31">
        <v>7.6076388888888888E-2</v>
      </c>
    </row>
    <row r="6579" spans="1:15" x14ac:dyDescent="0.25">
      <c r="A6579" s="2">
        <f t="shared" si="416"/>
        <v>2019</v>
      </c>
      <c r="B6579" s="2" t="str">
        <f t="shared" si="417"/>
        <v>Jan</v>
      </c>
      <c r="C6579" s="2">
        <f t="shared" si="418"/>
        <v>2</v>
      </c>
      <c r="D6579" s="2" t="str">
        <f t="shared" si="419"/>
        <v>Thu</v>
      </c>
      <c r="E6579" s="34">
        <v>43475</v>
      </c>
      <c r="F6579" s="30" t="s">
        <v>3003</v>
      </c>
      <c r="G6579" s="2" t="s">
        <v>3004</v>
      </c>
      <c r="H6579" s="30" t="s">
        <v>3005</v>
      </c>
      <c r="I6579" s="2">
        <v>21</v>
      </c>
      <c r="J6579" s="30" t="s">
        <v>1673</v>
      </c>
      <c r="K6579" s="2" t="s">
        <v>1348</v>
      </c>
      <c r="L6579" s="30">
        <v>2900</v>
      </c>
      <c r="M6579" s="2">
        <v>17</v>
      </c>
      <c r="N6579" s="2">
        <v>28</v>
      </c>
      <c r="O6579" s="31">
        <v>9.4583333333333339E-2</v>
      </c>
    </row>
    <row r="6580" spans="1:15" x14ac:dyDescent="0.25">
      <c r="A6580" s="2">
        <f t="shared" si="416"/>
        <v>2019</v>
      </c>
      <c r="B6580" s="2" t="str">
        <f t="shared" si="417"/>
        <v>Jan</v>
      </c>
      <c r="C6580" s="2">
        <f t="shared" si="418"/>
        <v>2</v>
      </c>
      <c r="D6580" s="2" t="str">
        <f t="shared" si="419"/>
        <v>Thu</v>
      </c>
      <c r="E6580" s="34">
        <v>43475</v>
      </c>
      <c r="F6580" s="30" t="s">
        <v>3003</v>
      </c>
      <c r="G6580" s="2" t="s">
        <v>3004</v>
      </c>
      <c r="H6580" s="30" t="s">
        <v>3005</v>
      </c>
      <c r="I6580" s="2">
        <v>21</v>
      </c>
      <c r="J6580" s="30" t="s">
        <v>1920</v>
      </c>
      <c r="K6580" s="2" t="s">
        <v>1275</v>
      </c>
      <c r="L6580" s="30">
        <v>2900</v>
      </c>
      <c r="M6580" s="2">
        <v>17</v>
      </c>
      <c r="N6580" s="2">
        <v>28</v>
      </c>
      <c r="O6580" s="31">
        <v>8.1990740740740739E-2</v>
      </c>
    </row>
    <row r="6581" spans="1:15" x14ac:dyDescent="0.25">
      <c r="A6581" s="2">
        <f t="shared" si="416"/>
        <v>2019</v>
      </c>
      <c r="B6581" s="2" t="str">
        <f t="shared" si="417"/>
        <v>Jan</v>
      </c>
      <c r="C6581" s="2">
        <f t="shared" si="418"/>
        <v>2</v>
      </c>
      <c r="D6581" s="2" t="str">
        <f t="shared" si="419"/>
        <v>Thu</v>
      </c>
      <c r="E6581" s="34">
        <v>43475</v>
      </c>
      <c r="F6581" s="30" t="s">
        <v>3003</v>
      </c>
      <c r="G6581" s="2" t="s">
        <v>3004</v>
      </c>
      <c r="H6581" s="30" t="s">
        <v>3005</v>
      </c>
      <c r="I6581" s="2">
        <v>21</v>
      </c>
      <c r="J6581" s="30" t="s">
        <v>3316</v>
      </c>
      <c r="K6581" s="2" t="s">
        <v>1275</v>
      </c>
      <c r="L6581" s="30">
        <v>2900</v>
      </c>
      <c r="M6581" s="2">
        <v>17</v>
      </c>
      <c r="N6581" s="2">
        <v>28</v>
      </c>
      <c r="O6581" s="31">
        <v>9.4583333333333339E-2</v>
      </c>
    </row>
    <row r="6582" spans="1:15" x14ac:dyDescent="0.25">
      <c r="A6582" s="2">
        <f t="shared" si="416"/>
        <v>2019</v>
      </c>
      <c r="B6582" s="2" t="str">
        <f t="shared" si="417"/>
        <v>Jan</v>
      </c>
      <c r="C6582" s="2">
        <f t="shared" si="418"/>
        <v>2</v>
      </c>
      <c r="D6582" s="2" t="str">
        <f t="shared" si="419"/>
        <v>Thu</v>
      </c>
      <c r="E6582" s="34">
        <v>43475</v>
      </c>
      <c r="F6582" s="30">
        <v>53605</v>
      </c>
      <c r="G6582" s="2" t="s">
        <v>3006</v>
      </c>
      <c r="H6582" s="30" t="s">
        <v>3007</v>
      </c>
      <c r="I6582" s="2">
        <v>1</v>
      </c>
      <c r="J6582" s="30" t="s">
        <v>1876</v>
      </c>
      <c r="K6582" s="2" t="s">
        <v>1264</v>
      </c>
      <c r="L6582" s="30">
        <v>9</v>
      </c>
      <c r="M6582" s="2">
        <v>6</v>
      </c>
      <c r="N6582" s="2">
        <v>1</v>
      </c>
      <c r="O6582" s="31">
        <v>2.8773148148148145E-2</v>
      </c>
    </row>
    <row r="6583" spans="1:15" x14ac:dyDescent="0.25">
      <c r="A6583" s="2">
        <f t="shared" si="416"/>
        <v>2019</v>
      </c>
      <c r="B6583" s="2" t="str">
        <f t="shared" si="417"/>
        <v>Jan</v>
      </c>
      <c r="C6583" s="2">
        <f t="shared" si="418"/>
        <v>2</v>
      </c>
      <c r="D6583" s="2" t="str">
        <f t="shared" si="419"/>
        <v>Thu</v>
      </c>
      <c r="E6583" s="34">
        <v>43475</v>
      </c>
      <c r="F6583" s="30">
        <v>53605</v>
      </c>
      <c r="G6583" s="2" t="s">
        <v>3006</v>
      </c>
      <c r="H6583" s="30" t="s">
        <v>3007</v>
      </c>
      <c r="I6583" s="2">
        <v>1</v>
      </c>
      <c r="J6583" s="30" t="s">
        <v>3213</v>
      </c>
      <c r="K6583" s="2" t="s">
        <v>1247</v>
      </c>
      <c r="L6583" s="30">
        <v>9</v>
      </c>
      <c r="M6583" s="2">
        <v>6</v>
      </c>
      <c r="N6583" s="2">
        <v>1</v>
      </c>
      <c r="O6583" s="31">
        <v>2.8344907407407412E-2</v>
      </c>
    </row>
    <row r="6584" spans="1:15" x14ac:dyDescent="0.25">
      <c r="A6584" s="2">
        <f t="shared" si="416"/>
        <v>2019</v>
      </c>
      <c r="B6584" s="2" t="str">
        <f t="shared" si="417"/>
        <v>Jan</v>
      </c>
      <c r="C6584" s="2">
        <f t="shared" si="418"/>
        <v>2</v>
      </c>
      <c r="D6584" s="2" t="str">
        <f t="shared" si="419"/>
        <v>Thu</v>
      </c>
      <c r="E6584" s="34">
        <v>43475</v>
      </c>
      <c r="F6584" s="30">
        <v>53255</v>
      </c>
      <c r="G6584" s="2" t="s">
        <v>610</v>
      </c>
      <c r="H6584" s="30" t="s">
        <v>3008</v>
      </c>
      <c r="I6584" s="2">
        <v>1</v>
      </c>
      <c r="J6584" s="30" t="s">
        <v>1876</v>
      </c>
      <c r="K6584" s="2" t="s">
        <v>1264</v>
      </c>
      <c r="L6584" s="30">
        <v>61</v>
      </c>
      <c r="M6584" s="2">
        <v>12</v>
      </c>
      <c r="N6584" s="2">
        <v>2</v>
      </c>
      <c r="O6584" s="31">
        <v>2.1608796296296296E-2</v>
      </c>
    </row>
    <row r="6585" spans="1:15" x14ac:dyDescent="0.25">
      <c r="A6585" s="2">
        <f t="shared" si="416"/>
        <v>2019</v>
      </c>
      <c r="B6585" s="2" t="str">
        <f t="shared" si="417"/>
        <v>Jan</v>
      </c>
      <c r="C6585" s="2">
        <f t="shared" si="418"/>
        <v>2</v>
      </c>
      <c r="D6585" s="2" t="str">
        <f t="shared" si="419"/>
        <v>Thu</v>
      </c>
      <c r="E6585" s="34">
        <v>43475</v>
      </c>
      <c r="F6585" s="30">
        <v>53255</v>
      </c>
      <c r="G6585" s="2" t="s">
        <v>610</v>
      </c>
      <c r="H6585" s="30" t="s">
        <v>3008</v>
      </c>
      <c r="I6585" s="2">
        <v>1</v>
      </c>
      <c r="J6585" s="30" t="s">
        <v>3308</v>
      </c>
      <c r="K6585" s="2" t="s">
        <v>1282</v>
      </c>
      <c r="L6585" s="30">
        <v>61</v>
      </c>
      <c r="M6585" s="2">
        <v>12</v>
      </c>
      <c r="N6585" s="2">
        <v>2</v>
      </c>
      <c r="O6585" s="31">
        <v>2.1238425925925924E-2</v>
      </c>
    </row>
    <row r="6586" spans="1:15" x14ac:dyDescent="0.25">
      <c r="A6586" s="2">
        <f t="shared" si="416"/>
        <v>2019</v>
      </c>
      <c r="B6586" s="2" t="str">
        <f t="shared" si="417"/>
        <v>Jan</v>
      </c>
      <c r="C6586" s="2">
        <f t="shared" si="418"/>
        <v>2</v>
      </c>
      <c r="D6586" s="2" t="str">
        <f t="shared" si="419"/>
        <v>Thu</v>
      </c>
      <c r="E6586" s="34">
        <v>43475</v>
      </c>
      <c r="F6586" s="30">
        <v>53255</v>
      </c>
      <c r="G6586" s="2" t="s">
        <v>610</v>
      </c>
      <c r="H6586" s="30" t="s">
        <v>3008</v>
      </c>
      <c r="I6586" s="2">
        <v>1</v>
      </c>
      <c r="J6586" s="30" t="s">
        <v>3213</v>
      </c>
      <c r="K6586" s="2" t="s">
        <v>1247</v>
      </c>
      <c r="L6586" s="30">
        <v>61</v>
      </c>
      <c r="M6586" s="2">
        <v>12</v>
      </c>
      <c r="N6586" s="2">
        <v>2</v>
      </c>
      <c r="O6586" s="31">
        <v>2.1365740740740741E-2</v>
      </c>
    </row>
    <row r="6587" spans="1:15" x14ac:dyDescent="0.25">
      <c r="A6587" s="2">
        <f t="shared" si="416"/>
        <v>2019</v>
      </c>
      <c r="B6587" s="2" t="str">
        <f t="shared" si="417"/>
        <v>Jan</v>
      </c>
      <c r="C6587" s="2">
        <f t="shared" si="418"/>
        <v>2</v>
      </c>
      <c r="D6587" s="2" t="str">
        <f t="shared" si="419"/>
        <v>Thu</v>
      </c>
      <c r="E6587" s="34">
        <v>43475</v>
      </c>
      <c r="F6587" s="30">
        <v>53540</v>
      </c>
      <c r="G6587" s="2" t="s">
        <v>486</v>
      </c>
      <c r="H6587" s="30" t="s">
        <v>3009</v>
      </c>
      <c r="I6587" s="2">
        <v>21</v>
      </c>
      <c r="J6587" s="30" t="s">
        <v>1258</v>
      </c>
      <c r="K6587" s="2" t="s">
        <v>1247</v>
      </c>
      <c r="L6587" s="30">
        <v>4257</v>
      </c>
      <c r="M6587" s="2">
        <v>59</v>
      </c>
      <c r="N6587" s="2">
        <v>5</v>
      </c>
      <c r="O6587" s="31">
        <v>9.403935185185186E-2</v>
      </c>
    </row>
    <row r="6588" spans="1:15" x14ac:dyDescent="0.25">
      <c r="A6588" s="2">
        <f t="shared" si="416"/>
        <v>2019</v>
      </c>
      <c r="B6588" s="2" t="str">
        <f t="shared" si="417"/>
        <v>Jan</v>
      </c>
      <c r="C6588" s="2">
        <f t="shared" si="418"/>
        <v>2</v>
      </c>
      <c r="D6588" s="2" t="str">
        <f t="shared" si="419"/>
        <v>Thu</v>
      </c>
      <c r="E6588" s="34">
        <v>43475</v>
      </c>
      <c r="F6588" s="30">
        <v>53540</v>
      </c>
      <c r="G6588" s="2" t="s">
        <v>486</v>
      </c>
      <c r="H6588" s="30" t="s">
        <v>3009</v>
      </c>
      <c r="I6588" s="2">
        <v>21</v>
      </c>
      <c r="J6588" s="30" t="s">
        <v>1293</v>
      </c>
      <c r="K6588" s="2" t="s">
        <v>1282</v>
      </c>
      <c r="L6588" s="30">
        <v>4257</v>
      </c>
      <c r="M6588" s="2">
        <v>59</v>
      </c>
      <c r="N6588" s="2">
        <v>5</v>
      </c>
      <c r="O6588" s="31">
        <v>9.3668981481481492E-2</v>
      </c>
    </row>
    <row r="6589" spans="1:15" x14ac:dyDescent="0.25">
      <c r="A6589" s="2">
        <f t="shared" si="416"/>
        <v>2019</v>
      </c>
      <c r="B6589" s="2" t="str">
        <f t="shared" si="417"/>
        <v>Jan</v>
      </c>
      <c r="C6589" s="2">
        <f t="shared" si="418"/>
        <v>2</v>
      </c>
      <c r="D6589" s="2" t="str">
        <f t="shared" si="419"/>
        <v>Thu</v>
      </c>
      <c r="E6589" s="34">
        <v>43475</v>
      </c>
      <c r="F6589" s="30">
        <v>53540</v>
      </c>
      <c r="G6589" s="2" t="s">
        <v>486</v>
      </c>
      <c r="H6589" s="30" t="s">
        <v>3009</v>
      </c>
      <c r="I6589" s="2">
        <v>21</v>
      </c>
      <c r="J6589" s="30" t="s">
        <v>1265</v>
      </c>
      <c r="K6589" s="2" t="s">
        <v>1355</v>
      </c>
      <c r="L6589" s="30">
        <v>4257</v>
      </c>
      <c r="M6589" s="2">
        <v>59</v>
      </c>
      <c r="N6589" s="2">
        <v>5</v>
      </c>
      <c r="O6589" s="31">
        <v>9.3206018518518521E-2</v>
      </c>
    </row>
    <row r="6590" spans="1:15" x14ac:dyDescent="0.25">
      <c r="A6590" s="2">
        <f t="shared" si="416"/>
        <v>2019</v>
      </c>
      <c r="B6590" s="2" t="str">
        <f t="shared" si="417"/>
        <v>Jan</v>
      </c>
      <c r="C6590" s="2">
        <f t="shared" si="418"/>
        <v>2</v>
      </c>
      <c r="D6590" s="2" t="str">
        <f t="shared" si="419"/>
        <v>Thu</v>
      </c>
      <c r="E6590" s="34">
        <v>43475</v>
      </c>
      <c r="F6590" s="30">
        <v>53540</v>
      </c>
      <c r="G6590" s="2" t="s">
        <v>486</v>
      </c>
      <c r="H6590" s="30" t="s">
        <v>3009</v>
      </c>
      <c r="I6590" s="2">
        <v>21</v>
      </c>
      <c r="J6590" s="30" t="s">
        <v>1877</v>
      </c>
      <c r="K6590" s="2" t="s">
        <v>1264</v>
      </c>
      <c r="L6590" s="30">
        <v>4257</v>
      </c>
      <c r="M6590" s="2">
        <v>59</v>
      </c>
      <c r="N6590" s="2">
        <v>5</v>
      </c>
      <c r="O6590" s="31">
        <v>9.5115740740740737E-2</v>
      </c>
    </row>
    <row r="6591" spans="1:15" x14ac:dyDescent="0.25">
      <c r="A6591" s="2">
        <f t="shared" si="416"/>
        <v>2019</v>
      </c>
      <c r="B6591" s="2" t="str">
        <f t="shared" si="417"/>
        <v>Jan</v>
      </c>
      <c r="C6591" s="2">
        <f t="shared" si="418"/>
        <v>2</v>
      </c>
      <c r="D6591" s="2" t="str">
        <f t="shared" si="419"/>
        <v>Thu</v>
      </c>
      <c r="E6591" s="34">
        <v>43475</v>
      </c>
      <c r="F6591" s="30">
        <v>53540</v>
      </c>
      <c r="G6591" s="2" t="s">
        <v>486</v>
      </c>
      <c r="H6591" s="30" t="s">
        <v>3009</v>
      </c>
      <c r="I6591" s="2">
        <v>21</v>
      </c>
      <c r="J6591" s="30" t="s">
        <v>1864</v>
      </c>
      <c r="K6591" s="2" t="s">
        <v>1247</v>
      </c>
      <c r="L6591" s="30">
        <v>4257</v>
      </c>
      <c r="M6591" s="2">
        <v>59</v>
      </c>
      <c r="N6591" s="2">
        <v>5</v>
      </c>
      <c r="O6591" s="31">
        <v>9.4375000000000001E-2</v>
      </c>
    </row>
    <row r="6592" spans="1:15" x14ac:dyDescent="0.25">
      <c r="A6592" s="2">
        <f t="shared" si="416"/>
        <v>2019</v>
      </c>
      <c r="B6592" s="2" t="str">
        <f t="shared" si="417"/>
        <v>Jan</v>
      </c>
      <c r="C6592" s="2">
        <f t="shared" si="418"/>
        <v>2</v>
      </c>
      <c r="D6592" s="2" t="str">
        <f t="shared" si="419"/>
        <v>Thu</v>
      </c>
      <c r="E6592" s="34">
        <v>43475</v>
      </c>
      <c r="F6592" s="30">
        <v>53540</v>
      </c>
      <c r="G6592" s="2" t="s">
        <v>486</v>
      </c>
      <c r="H6592" s="30" t="s">
        <v>3009</v>
      </c>
      <c r="I6592" s="2">
        <v>21</v>
      </c>
      <c r="J6592" s="30" t="s">
        <v>1941</v>
      </c>
      <c r="K6592" s="2" t="s">
        <v>1355</v>
      </c>
      <c r="L6592" s="30">
        <v>4257</v>
      </c>
      <c r="M6592" s="2">
        <v>59</v>
      </c>
      <c r="N6592" s="2">
        <v>5</v>
      </c>
      <c r="O6592" s="31">
        <v>9.3831018518518508E-2</v>
      </c>
    </row>
    <row r="6593" spans="1:15" x14ac:dyDescent="0.25">
      <c r="A6593" s="2">
        <f t="shared" si="416"/>
        <v>2019</v>
      </c>
      <c r="B6593" s="2" t="str">
        <f t="shared" si="417"/>
        <v>Jan</v>
      </c>
      <c r="C6593" s="2">
        <f t="shared" si="418"/>
        <v>2</v>
      </c>
      <c r="D6593" s="2" t="str">
        <f t="shared" si="419"/>
        <v>Thu</v>
      </c>
      <c r="E6593" s="34">
        <v>43475</v>
      </c>
      <c r="F6593" s="30">
        <v>53540</v>
      </c>
      <c r="G6593" s="2" t="s">
        <v>486</v>
      </c>
      <c r="H6593" s="30" t="s">
        <v>3009</v>
      </c>
      <c r="I6593" s="2">
        <v>21</v>
      </c>
      <c r="J6593" s="30" t="s">
        <v>1972</v>
      </c>
      <c r="K6593" s="2" t="s">
        <v>1429</v>
      </c>
      <c r="L6593" s="30">
        <v>4257</v>
      </c>
      <c r="M6593" s="2">
        <v>59</v>
      </c>
      <c r="N6593" s="2">
        <v>5</v>
      </c>
      <c r="O6593" s="31">
        <v>9.3217592592592588E-2</v>
      </c>
    </row>
    <row r="6594" spans="1:15" x14ac:dyDescent="0.25">
      <c r="A6594" s="2">
        <f t="shared" si="416"/>
        <v>2019</v>
      </c>
      <c r="B6594" s="2" t="str">
        <f t="shared" si="417"/>
        <v>Jan</v>
      </c>
      <c r="C6594" s="2">
        <f t="shared" si="418"/>
        <v>2</v>
      </c>
      <c r="D6594" s="2" t="str">
        <f t="shared" si="419"/>
        <v>Thu</v>
      </c>
      <c r="E6594" s="34">
        <v>43475</v>
      </c>
      <c r="F6594" s="30">
        <v>53540</v>
      </c>
      <c r="G6594" s="2" t="s">
        <v>486</v>
      </c>
      <c r="H6594" s="30" t="s">
        <v>3009</v>
      </c>
      <c r="I6594" s="2">
        <v>21</v>
      </c>
      <c r="J6594" s="30" t="s">
        <v>2014</v>
      </c>
      <c r="K6594" s="2" t="s">
        <v>1257</v>
      </c>
      <c r="L6594" s="30">
        <v>4257</v>
      </c>
      <c r="M6594" s="2">
        <v>59</v>
      </c>
      <c r="N6594" s="2">
        <v>5</v>
      </c>
      <c r="O6594" s="31">
        <v>9.2847222222222234E-2</v>
      </c>
    </row>
    <row r="6595" spans="1:15" x14ac:dyDescent="0.25">
      <c r="A6595" s="2">
        <f t="shared" si="416"/>
        <v>2019</v>
      </c>
      <c r="B6595" s="2" t="str">
        <f t="shared" si="417"/>
        <v>Jan</v>
      </c>
      <c r="C6595" s="2">
        <f t="shared" si="418"/>
        <v>2</v>
      </c>
      <c r="D6595" s="2" t="str">
        <f t="shared" si="419"/>
        <v>Thu</v>
      </c>
      <c r="E6595" s="34">
        <v>43475</v>
      </c>
      <c r="F6595" s="30">
        <v>53540</v>
      </c>
      <c r="G6595" s="2" t="s">
        <v>486</v>
      </c>
      <c r="H6595" s="30" t="s">
        <v>3009</v>
      </c>
      <c r="I6595" s="2">
        <v>21</v>
      </c>
      <c r="J6595" s="30" t="s">
        <v>3308</v>
      </c>
      <c r="K6595" s="2" t="s">
        <v>1247</v>
      </c>
      <c r="L6595" s="30">
        <v>4257</v>
      </c>
      <c r="M6595" s="2">
        <v>59</v>
      </c>
      <c r="N6595" s="2">
        <v>5</v>
      </c>
      <c r="O6595" s="31">
        <v>9.3194444444444455E-2</v>
      </c>
    </row>
    <row r="6596" spans="1:15" x14ac:dyDescent="0.25">
      <c r="A6596" s="2">
        <f t="shared" si="416"/>
        <v>2019</v>
      </c>
      <c r="B6596" s="2" t="str">
        <f t="shared" si="417"/>
        <v>Jan</v>
      </c>
      <c r="C6596" s="2">
        <f t="shared" si="418"/>
        <v>2</v>
      </c>
      <c r="D6596" s="2" t="str">
        <f t="shared" si="419"/>
        <v>Thu</v>
      </c>
      <c r="E6596" s="34">
        <v>43475</v>
      </c>
      <c r="F6596" s="30">
        <v>53540</v>
      </c>
      <c r="G6596" s="2" t="s">
        <v>486</v>
      </c>
      <c r="H6596" s="30" t="s">
        <v>3009</v>
      </c>
      <c r="I6596" s="2">
        <v>21</v>
      </c>
      <c r="J6596" s="30" t="s">
        <v>3213</v>
      </c>
      <c r="K6596" s="2" t="s">
        <v>1247</v>
      </c>
      <c r="L6596" s="30">
        <v>4257</v>
      </c>
      <c r="M6596" s="2">
        <v>59</v>
      </c>
      <c r="N6596" s="2">
        <v>5</v>
      </c>
      <c r="O6596" s="31">
        <v>9.3206018518518521E-2</v>
      </c>
    </row>
    <row r="6597" spans="1:15" x14ac:dyDescent="0.25">
      <c r="A6597" s="2">
        <f t="shared" si="416"/>
        <v>2019</v>
      </c>
      <c r="B6597" s="2" t="str">
        <f t="shared" si="417"/>
        <v>Jan</v>
      </c>
      <c r="C6597" s="2">
        <f t="shared" si="418"/>
        <v>2</v>
      </c>
      <c r="D6597" s="2" t="str">
        <f t="shared" si="419"/>
        <v>Thu</v>
      </c>
      <c r="E6597" s="34">
        <v>43475</v>
      </c>
      <c r="F6597" s="30">
        <v>51920</v>
      </c>
      <c r="G6597" s="2" t="s">
        <v>39</v>
      </c>
      <c r="H6597" s="30" t="s">
        <v>3010</v>
      </c>
      <c r="I6597" s="2">
        <v>18</v>
      </c>
      <c r="J6597" s="30" t="s">
        <v>1323</v>
      </c>
      <c r="K6597" s="2" t="s">
        <v>1272</v>
      </c>
      <c r="L6597" s="30">
        <v>4788</v>
      </c>
      <c r="M6597" s="2">
        <v>3</v>
      </c>
      <c r="N6597" s="2">
        <v>57</v>
      </c>
      <c r="O6597" s="31">
        <v>1.6655092592592593E-2</v>
      </c>
    </row>
    <row r="6598" spans="1:15" x14ac:dyDescent="0.25">
      <c r="A6598" s="2">
        <f t="shared" si="416"/>
        <v>2019</v>
      </c>
      <c r="B6598" s="2" t="str">
        <f t="shared" si="417"/>
        <v>Jan</v>
      </c>
      <c r="C6598" s="2">
        <f t="shared" si="418"/>
        <v>2</v>
      </c>
      <c r="D6598" s="2" t="str">
        <f t="shared" si="419"/>
        <v>Thu</v>
      </c>
      <c r="E6598" s="34">
        <v>43475</v>
      </c>
      <c r="F6598" s="30">
        <v>51920</v>
      </c>
      <c r="G6598" s="2" t="s">
        <v>39</v>
      </c>
      <c r="H6598" s="30" t="s">
        <v>3010</v>
      </c>
      <c r="I6598" s="2">
        <v>18</v>
      </c>
      <c r="J6598" s="30" t="s">
        <v>1354</v>
      </c>
      <c r="K6598" s="2" t="s">
        <v>1264</v>
      </c>
      <c r="L6598" s="30">
        <v>4788</v>
      </c>
      <c r="M6598" s="2">
        <v>3</v>
      </c>
      <c r="N6598" s="2">
        <v>57</v>
      </c>
      <c r="O6598" s="31">
        <v>4.9166666666666664E-2</v>
      </c>
    </row>
    <row r="6599" spans="1:15" x14ac:dyDescent="0.25">
      <c r="A6599" s="2">
        <f t="shared" si="416"/>
        <v>2019</v>
      </c>
      <c r="B6599" s="2" t="str">
        <f t="shared" si="417"/>
        <v>Jan</v>
      </c>
      <c r="C6599" s="2">
        <f t="shared" si="418"/>
        <v>2</v>
      </c>
      <c r="D6599" s="2" t="str">
        <f t="shared" si="419"/>
        <v>Thu</v>
      </c>
      <c r="E6599" s="34">
        <v>43475</v>
      </c>
      <c r="F6599" s="30">
        <v>51920</v>
      </c>
      <c r="G6599" s="2" t="s">
        <v>39</v>
      </c>
      <c r="H6599" s="30" t="s">
        <v>3010</v>
      </c>
      <c r="I6599" s="2">
        <v>18</v>
      </c>
      <c r="J6599" s="30" t="s">
        <v>1414</v>
      </c>
      <c r="K6599" s="2" t="s">
        <v>1429</v>
      </c>
      <c r="L6599" s="30">
        <v>4788</v>
      </c>
      <c r="M6599" s="2">
        <v>3</v>
      </c>
      <c r="N6599" s="2">
        <v>57</v>
      </c>
      <c r="O6599" s="31">
        <v>3.1863425925925927E-2</v>
      </c>
    </row>
    <row r="6600" spans="1:15" x14ac:dyDescent="0.25">
      <c r="A6600" s="2">
        <f t="shared" si="416"/>
        <v>2019</v>
      </c>
      <c r="B6600" s="2" t="str">
        <f t="shared" si="417"/>
        <v>Jan</v>
      </c>
      <c r="C6600" s="2">
        <f t="shared" si="418"/>
        <v>2</v>
      </c>
      <c r="D6600" s="2" t="str">
        <f t="shared" si="419"/>
        <v>Thu</v>
      </c>
      <c r="E6600" s="34">
        <v>43475</v>
      </c>
      <c r="F6600" s="30">
        <v>51920</v>
      </c>
      <c r="G6600" s="2" t="s">
        <v>39</v>
      </c>
      <c r="H6600" s="30" t="s">
        <v>3010</v>
      </c>
      <c r="I6600" s="2">
        <v>18</v>
      </c>
      <c r="J6600" s="30" t="s">
        <v>1873</v>
      </c>
      <c r="K6600" s="2" t="s">
        <v>1257</v>
      </c>
      <c r="L6600" s="30">
        <v>4788</v>
      </c>
      <c r="M6600" s="2">
        <v>3</v>
      </c>
      <c r="N6600" s="2">
        <v>57</v>
      </c>
      <c r="O6600" s="31">
        <v>3.2210648148148148E-2</v>
      </c>
    </row>
    <row r="6601" spans="1:15" x14ac:dyDescent="0.25">
      <c r="A6601" s="2">
        <f t="shared" si="416"/>
        <v>2019</v>
      </c>
      <c r="B6601" s="2" t="str">
        <f t="shared" si="417"/>
        <v>Jan</v>
      </c>
      <c r="C6601" s="2">
        <f t="shared" si="418"/>
        <v>2</v>
      </c>
      <c r="D6601" s="2" t="str">
        <f t="shared" si="419"/>
        <v>Thu</v>
      </c>
      <c r="E6601" s="34">
        <v>43475</v>
      </c>
      <c r="F6601" s="30">
        <v>53542</v>
      </c>
      <c r="G6601" s="2" t="s">
        <v>876</v>
      </c>
      <c r="H6601" s="30" t="s">
        <v>3011</v>
      </c>
      <c r="I6601" s="2">
        <v>8</v>
      </c>
      <c r="J6601" s="30" t="s">
        <v>1293</v>
      </c>
      <c r="K6601" s="2" t="s">
        <v>1247</v>
      </c>
      <c r="L6601" s="30">
        <v>4338</v>
      </c>
      <c r="M6601" s="2">
        <v>5</v>
      </c>
      <c r="N6601" s="2">
        <v>3</v>
      </c>
      <c r="O6601" s="31">
        <v>5.8726851851851856E-2</v>
      </c>
    </row>
    <row r="6602" spans="1:15" x14ac:dyDescent="0.25">
      <c r="A6602" s="2">
        <f t="shared" si="416"/>
        <v>2019</v>
      </c>
      <c r="B6602" s="2" t="str">
        <f t="shared" si="417"/>
        <v>Jan</v>
      </c>
      <c r="C6602" s="2">
        <f t="shared" si="418"/>
        <v>2</v>
      </c>
      <c r="D6602" s="2" t="str">
        <f t="shared" si="419"/>
        <v>Thu</v>
      </c>
      <c r="E6602" s="34">
        <v>43475</v>
      </c>
      <c r="F6602" s="30">
        <v>53542</v>
      </c>
      <c r="G6602" s="2" t="s">
        <v>876</v>
      </c>
      <c r="H6602" s="30" t="s">
        <v>3011</v>
      </c>
      <c r="I6602" s="2">
        <v>8</v>
      </c>
      <c r="J6602" s="30" t="s">
        <v>1876</v>
      </c>
      <c r="K6602" s="2" t="s">
        <v>1264</v>
      </c>
      <c r="L6602" s="30">
        <v>4338</v>
      </c>
      <c r="M6602" s="2">
        <v>5</v>
      </c>
      <c r="N6602" s="2">
        <v>3</v>
      </c>
      <c r="O6602" s="31">
        <v>5.8784722222222224E-2</v>
      </c>
    </row>
    <row r="6603" spans="1:15" x14ac:dyDescent="0.25">
      <c r="A6603" s="2">
        <f t="shared" si="416"/>
        <v>2019</v>
      </c>
      <c r="B6603" s="2" t="str">
        <f t="shared" si="417"/>
        <v>Jan</v>
      </c>
      <c r="C6603" s="2">
        <f t="shared" si="418"/>
        <v>2</v>
      </c>
      <c r="D6603" s="2" t="str">
        <f t="shared" si="419"/>
        <v>Thu</v>
      </c>
      <c r="E6603" s="34">
        <v>43475</v>
      </c>
      <c r="F6603" s="30">
        <v>53542</v>
      </c>
      <c r="G6603" s="2" t="s">
        <v>876</v>
      </c>
      <c r="H6603" s="30" t="s">
        <v>3011</v>
      </c>
      <c r="I6603" s="2">
        <v>8</v>
      </c>
      <c r="J6603" s="30" t="s">
        <v>1941</v>
      </c>
      <c r="K6603" s="2" t="s">
        <v>1355</v>
      </c>
      <c r="L6603" s="30">
        <v>4338</v>
      </c>
      <c r="M6603" s="2">
        <v>5</v>
      </c>
      <c r="N6603" s="2">
        <v>3</v>
      </c>
      <c r="O6603" s="31">
        <v>5.8067129629629628E-2</v>
      </c>
    </row>
    <row r="6604" spans="1:15" x14ac:dyDescent="0.25">
      <c r="A6604" s="2">
        <f t="shared" si="416"/>
        <v>2019</v>
      </c>
      <c r="B6604" s="2" t="str">
        <f t="shared" si="417"/>
        <v>Jan</v>
      </c>
      <c r="C6604" s="2">
        <f t="shared" si="418"/>
        <v>2</v>
      </c>
      <c r="D6604" s="2" t="str">
        <f t="shared" si="419"/>
        <v>Thu</v>
      </c>
      <c r="E6604" s="34">
        <v>43475</v>
      </c>
      <c r="F6604" s="30">
        <v>53542</v>
      </c>
      <c r="G6604" s="2" t="s">
        <v>876</v>
      </c>
      <c r="H6604" s="30" t="s">
        <v>3011</v>
      </c>
      <c r="I6604" s="2">
        <v>8</v>
      </c>
      <c r="J6604" s="30" t="s">
        <v>2014</v>
      </c>
      <c r="K6604" s="2" t="s">
        <v>1355</v>
      </c>
      <c r="L6604" s="30">
        <v>4338</v>
      </c>
      <c r="M6604" s="2">
        <v>5</v>
      </c>
      <c r="N6604" s="2">
        <v>3</v>
      </c>
      <c r="O6604" s="31">
        <v>5.8506944444444452E-2</v>
      </c>
    </row>
    <row r="6605" spans="1:15" x14ac:dyDescent="0.25">
      <c r="A6605" s="2">
        <f t="shared" si="416"/>
        <v>2019</v>
      </c>
      <c r="B6605" s="2" t="str">
        <f t="shared" si="417"/>
        <v>Jan</v>
      </c>
      <c r="C6605" s="2">
        <f t="shared" si="418"/>
        <v>2</v>
      </c>
      <c r="D6605" s="2" t="str">
        <f t="shared" si="419"/>
        <v>Thu</v>
      </c>
      <c r="E6605" s="34">
        <v>43475</v>
      </c>
      <c r="F6605" s="30">
        <v>53542</v>
      </c>
      <c r="G6605" s="2" t="s">
        <v>876</v>
      </c>
      <c r="H6605" s="30" t="s">
        <v>3011</v>
      </c>
      <c r="I6605" s="2">
        <v>8</v>
      </c>
      <c r="J6605" s="30" t="s">
        <v>3308</v>
      </c>
      <c r="K6605" s="2" t="s">
        <v>1247</v>
      </c>
      <c r="L6605" s="30">
        <v>4338</v>
      </c>
      <c r="M6605" s="2">
        <v>5</v>
      </c>
      <c r="N6605" s="2">
        <v>3</v>
      </c>
      <c r="O6605" s="31">
        <v>5.8645833333333335E-2</v>
      </c>
    </row>
    <row r="6606" spans="1:15" x14ac:dyDescent="0.25">
      <c r="A6606" s="2">
        <f t="shared" si="416"/>
        <v>2019</v>
      </c>
      <c r="B6606" s="2" t="str">
        <f t="shared" si="417"/>
        <v>Jan</v>
      </c>
      <c r="C6606" s="2">
        <f t="shared" si="418"/>
        <v>2</v>
      </c>
      <c r="D6606" s="2" t="str">
        <f t="shared" si="419"/>
        <v>Thu</v>
      </c>
      <c r="E6606" s="34">
        <v>43475</v>
      </c>
      <c r="F6606" s="30">
        <v>53542</v>
      </c>
      <c r="G6606" s="2" t="s">
        <v>876</v>
      </c>
      <c r="H6606" s="30" t="s">
        <v>3011</v>
      </c>
      <c r="I6606" s="2">
        <v>8</v>
      </c>
      <c r="J6606" s="30" t="s">
        <v>3213</v>
      </c>
      <c r="K6606" s="2" t="s">
        <v>1282</v>
      </c>
      <c r="L6606" s="30">
        <v>4338</v>
      </c>
      <c r="M6606" s="2">
        <v>5</v>
      </c>
      <c r="N6606" s="2">
        <v>3</v>
      </c>
      <c r="O6606" s="31">
        <v>5.8564814814814813E-2</v>
      </c>
    </row>
    <row r="6607" spans="1:15" x14ac:dyDescent="0.25">
      <c r="A6607" s="2">
        <f t="shared" si="416"/>
        <v>2019</v>
      </c>
      <c r="B6607" s="2" t="str">
        <f t="shared" si="417"/>
        <v>Jan</v>
      </c>
      <c r="C6607" s="2">
        <f t="shared" si="418"/>
        <v>2</v>
      </c>
      <c r="D6607" s="2" t="str">
        <f t="shared" si="419"/>
        <v>Thu</v>
      </c>
      <c r="E6607" s="34">
        <v>43475</v>
      </c>
      <c r="F6607" s="30">
        <v>49532</v>
      </c>
      <c r="G6607" s="2" t="s">
        <v>1501</v>
      </c>
      <c r="H6607" s="30" t="s">
        <v>3012</v>
      </c>
      <c r="I6607" s="2">
        <v>5</v>
      </c>
      <c r="J6607" s="30" t="s">
        <v>1265</v>
      </c>
      <c r="K6607" s="2" t="s">
        <v>1247</v>
      </c>
      <c r="L6607" s="30">
        <v>481</v>
      </c>
      <c r="M6607" s="2">
        <v>33</v>
      </c>
      <c r="N6607" s="2">
        <v>3</v>
      </c>
      <c r="O6607" s="31">
        <v>9.3032407407407411E-2</v>
      </c>
    </row>
    <row r="6608" spans="1:15" x14ac:dyDescent="0.25">
      <c r="A6608" s="2">
        <f t="shared" si="416"/>
        <v>2019</v>
      </c>
      <c r="B6608" s="2" t="str">
        <f t="shared" si="417"/>
        <v>Jan</v>
      </c>
      <c r="C6608" s="2">
        <f t="shared" si="418"/>
        <v>2</v>
      </c>
      <c r="D6608" s="2" t="str">
        <f t="shared" si="419"/>
        <v>Thu</v>
      </c>
      <c r="E6608" s="34">
        <v>43475</v>
      </c>
      <c r="F6608" s="30">
        <v>49532</v>
      </c>
      <c r="G6608" s="2" t="s">
        <v>1501</v>
      </c>
      <c r="H6608" s="30" t="s">
        <v>3012</v>
      </c>
      <c r="I6608" s="2">
        <v>5</v>
      </c>
      <c r="J6608" s="30" t="s">
        <v>1283</v>
      </c>
      <c r="K6608" s="2" t="s">
        <v>1264</v>
      </c>
      <c r="L6608" s="30">
        <v>481</v>
      </c>
      <c r="M6608" s="2">
        <v>33</v>
      </c>
      <c r="N6608" s="2">
        <v>3</v>
      </c>
      <c r="O6608" s="31">
        <v>9.3194444444444455E-2</v>
      </c>
    </row>
    <row r="6609" spans="1:15" x14ac:dyDescent="0.25">
      <c r="A6609" s="2">
        <f t="shared" si="416"/>
        <v>2019</v>
      </c>
      <c r="B6609" s="2" t="str">
        <f t="shared" si="417"/>
        <v>Jan</v>
      </c>
      <c r="C6609" s="2">
        <f t="shared" si="418"/>
        <v>2</v>
      </c>
      <c r="D6609" s="2" t="str">
        <f t="shared" si="419"/>
        <v>Thu</v>
      </c>
      <c r="E6609" s="34">
        <v>43475</v>
      </c>
      <c r="F6609" s="30">
        <v>49532</v>
      </c>
      <c r="G6609" s="2" t="s">
        <v>1501</v>
      </c>
      <c r="H6609" s="30" t="s">
        <v>3012</v>
      </c>
      <c r="I6609" s="2">
        <v>5</v>
      </c>
      <c r="J6609" s="30" t="s">
        <v>1965</v>
      </c>
      <c r="K6609" s="2" t="s">
        <v>1282</v>
      </c>
      <c r="L6609" s="30">
        <v>481</v>
      </c>
      <c r="M6609" s="2">
        <v>33</v>
      </c>
      <c r="N6609" s="2">
        <v>3</v>
      </c>
      <c r="O6609" s="31">
        <v>9.2881944444444434E-2</v>
      </c>
    </row>
    <row r="6610" spans="1:15" x14ac:dyDescent="0.25">
      <c r="A6610" s="2">
        <f t="shared" si="416"/>
        <v>2019</v>
      </c>
      <c r="B6610" s="2" t="str">
        <f t="shared" si="417"/>
        <v>Jan</v>
      </c>
      <c r="C6610" s="2">
        <f t="shared" si="418"/>
        <v>2</v>
      </c>
      <c r="D6610" s="2" t="str">
        <f t="shared" si="419"/>
        <v>Thu</v>
      </c>
      <c r="E6610" s="34">
        <v>43475</v>
      </c>
      <c r="F6610" s="30">
        <v>49532</v>
      </c>
      <c r="G6610" s="2" t="s">
        <v>1501</v>
      </c>
      <c r="H6610" s="30" t="s">
        <v>3012</v>
      </c>
      <c r="I6610" s="2">
        <v>5</v>
      </c>
      <c r="J6610" s="30" t="s">
        <v>2014</v>
      </c>
      <c r="K6610" s="2" t="s">
        <v>1257</v>
      </c>
      <c r="L6610" s="30">
        <v>481</v>
      </c>
      <c r="M6610" s="2">
        <v>33</v>
      </c>
      <c r="N6610" s="2">
        <v>3</v>
      </c>
      <c r="O6610" s="31">
        <v>9.2777777777777778E-2</v>
      </c>
    </row>
    <row r="6611" spans="1:15" x14ac:dyDescent="0.25">
      <c r="A6611" s="2">
        <f t="shared" si="416"/>
        <v>2019</v>
      </c>
      <c r="B6611" s="2" t="str">
        <f t="shared" si="417"/>
        <v>Jan</v>
      </c>
      <c r="C6611" s="2">
        <f t="shared" si="418"/>
        <v>2</v>
      </c>
      <c r="D6611" s="2" t="str">
        <f t="shared" si="419"/>
        <v>Thu</v>
      </c>
      <c r="E6611" s="34">
        <v>43475</v>
      </c>
      <c r="F6611" s="30" t="s">
        <v>3013</v>
      </c>
      <c r="G6611" s="2" t="s">
        <v>3014</v>
      </c>
      <c r="H6611" s="30" t="s">
        <v>3015</v>
      </c>
      <c r="I6611" s="2">
        <v>21</v>
      </c>
      <c r="J6611" s="30" t="s">
        <v>1323</v>
      </c>
      <c r="K6611" s="2" t="s">
        <v>1272</v>
      </c>
      <c r="L6611" s="30">
        <v>3380</v>
      </c>
      <c r="M6611" s="2">
        <v>13</v>
      </c>
      <c r="N6611" s="2">
        <v>28</v>
      </c>
      <c r="O6611" s="31">
        <v>9.2476851851851852E-2</v>
      </c>
    </row>
    <row r="6612" spans="1:15" x14ac:dyDescent="0.25">
      <c r="A6612" s="2">
        <f t="shared" si="416"/>
        <v>2019</v>
      </c>
      <c r="B6612" s="2" t="str">
        <f t="shared" si="417"/>
        <v>Jan</v>
      </c>
      <c r="C6612" s="2">
        <f t="shared" si="418"/>
        <v>2</v>
      </c>
      <c r="D6612" s="2" t="str">
        <f t="shared" si="419"/>
        <v>Thu</v>
      </c>
      <c r="E6612" s="34">
        <v>43475</v>
      </c>
      <c r="F6612" s="30" t="s">
        <v>3013</v>
      </c>
      <c r="G6612" s="2" t="s">
        <v>3014</v>
      </c>
      <c r="H6612" s="30" t="s">
        <v>3015</v>
      </c>
      <c r="I6612" s="2">
        <v>21</v>
      </c>
      <c r="J6612" s="30" t="s">
        <v>1380</v>
      </c>
      <c r="K6612" s="2" t="s">
        <v>1264</v>
      </c>
      <c r="L6612" s="30">
        <v>3380</v>
      </c>
      <c r="M6612" s="2">
        <v>13</v>
      </c>
      <c r="N6612" s="2">
        <v>28</v>
      </c>
      <c r="O6612" s="31">
        <v>3.8993055555555552E-2</v>
      </c>
    </row>
    <row r="6613" spans="1:15" x14ac:dyDescent="0.25">
      <c r="A6613" s="2">
        <f t="shared" si="416"/>
        <v>2019</v>
      </c>
      <c r="B6613" s="2" t="str">
        <f t="shared" si="417"/>
        <v>Jan</v>
      </c>
      <c r="C6613" s="2">
        <f t="shared" si="418"/>
        <v>2</v>
      </c>
      <c r="D6613" s="2" t="str">
        <f t="shared" si="419"/>
        <v>Thu</v>
      </c>
      <c r="E6613" s="34">
        <v>43475</v>
      </c>
      <c r="F6613" s="30" t="s">
        <v>3013</v>
      </c>
      <c r="G6613" s="2" t="s">
        <v>3014</v>
      </c>
      <c r="H6613" s="30" t="s">
        <v>3015</v>
      </c>
      <c r="I6613" s="2">
        <v>21</v>
      </c>
      <c r="J6613" s="30" t="s">
        <v>1878</v>
      </c>
      <c r="K6613" s="2" t="s">
        <v>1257</v>
      </c>
      <c r="L6613" s="30">
        <v>3380</v>
      </c>
      <c r="M6613" s="2">
        <v>13</v>
      </c>
      <c r="N6613" s="2">
        <v>28</v>
      </c>
      <c r="O6613" s="31">
        <v>4.9062500000000002E-2</v>
      </c>
    </row>
    <row r="6614" spans="1:15" x14ac:dyDescent="0.25">
      <c r="A6614" s="2">
        <f t="shared" si="416"/>
        <v>2019</v>
      </c>
      <c r="B6614" s="2" t="str">
        <f t="shared" si="417"/>
        <v>Jan</v>
      </c>
      <c r="C6614" s="2">
        <f t="shared" si="418"/>
        <v>2</v>
      </c>
      <c r="D6614" s="2" t="str">
        <f t="shared" si="419"/>
        <v>Thu</v>
      </c>
      <c r="E6614" s="34">
        <v>43475</v>
      </c>
      <c r="F6614" s="30" t="s">
        <v>3013</v>
      </c>
      <c r="G6614" s="2" t="s">
        <v>3014</v>
      </c>
      <c r="H6614" s="30" t="s">
        <v>3015</v>
      </c>
      <c r="I6614" s="2">
        <v>21</v>
      </c>
      <c r="J6614" s="30" t="s">
        <v>1920</v>
      </c>
      <c r="K6614" s="2" t="s">
        <v>1275</v>
      </c>
      <c r="L6614" s="30">
        <v>3380</v>
      </c>
      <c r="M6614" s="2">
        <v>13</v>
      </c>
      <c r="N6614" s="2">
        <v>28</v>
      </c>
      <c r="O6614" s="31">
        <v>5.3819444444444448E-2</v>
      </c>
    </row>
    <row r="6615" spans="1:15" x14ac:dyDescent="0.25">
      <c r="A6615" s="2">
        <f t="shared" si="416"/>
        <v>2019</v>
      </c>
      <c r="B6615" s="2" t="str">
        <f t="shared" si="417"/>
        <v>Jan</v>
      </c>
      <c r="C6615" s="2">
        <f t="shared" si="418"/>
        <v>2</v>
      </c>
      <c r="D6615" s="2" t="str">
        <f t="shared" si="419"/>
        <v>Thu</v>
      </c>
      <c r="E6615" s="34">
        <v>43475</v>
      </c>
      <c r="F6615" s="30" t="s">
        <v>3013</v>
      </c>
      <c r="G6615" s="2" t="s">
        <v>3014</v>
      </c>
      <c r="H6615" s="30" t="s">
        <v>3015</v>
      </c>
      <c r="I6615" s="2">
        <v>21</v>
      </c>
      <c r="J6615" s="30" t="s">
        <v>3359</v>
      </c>
      <c r="K6615" s="2" t="s">
        <v>1275</v>
      </c>
      <c r="L6615" s="30">
        <v>3380</v>
      </c>
      <c r="M6615" s="2">
        <v>13</v>
      </c>
      <c r="N6615" s="2">
        <v>28</v>
      </c>
      <c r="O6615" s="31">
        <v>5.2511574074074079E-2</v>
      </c>
    </row>
    <row r="6616" spans="1:15" x14ac:dyDescent="0.25">
      <c r="A6616" s="2">
        <f t="shared" si="416"/>
        <v>2019</v>
      </c>
      <c r="B6616" s="2" t="str">
        <f t="shared" si="417"/>
        <v>Jan</v>
      </c>
      <c r="C6616" s="2">
        <f t="shared" si="418"/>
        <v>2</v>
      </c>
      <c r="D6616" s="2" t="str">
        <f t="shared" si="419"/>
        <v>Thu</v>
      </c>
      <c r="E6616" s="34">
        <v>43475</v>
      </c>
      <c r="F6616" s="30">
        <v>49975</v>
      </c>
      <c r="G6616" s="2" t="s">
        <v>35</v>
      </c>
      <c r="H6616" s="30" t="s">
        <v>3016</v>
      </c>
      <c r="I6616" s="2">
        <v>19</v>
      </c>
      <c r="J6616" s="30" t="s">
        <v>3335</v>
      </c>
      <c r="K6616" s="2" t="s">
        <v>1272</v>
      </c>
      <c r="L6616" s="30">
        <v>3654</v>
      </c>
      <c r="M6616" s="2">
        <v>6</v>
      </c>
      <c r="N6616" s="2">
        <v>33</v>
      </c>
      <c r="O6616" s="31">
        <v>2.3981481481481479E-2</v>
      </c>
    </row>
    <row r="6617" spans="1:15" x14ac:dyDescent="0.25">
      <c r="A6617" s="2">
        <f t="shared" si="416"/>
        <v>2019</v>
      </c>
      <c r="B6617" s="2" t="str">
        <f t="shared" si="417"/>
        <v>Jan</v>
      </c>
      <c r="C6617" s="2">
        <f t="shared" si="418"/>
        <v>2</v>
      </c>
      <c r="D6617" s="2" t="str">
        <f t="shared" si="419"/>
        <v>Thu</v>
      </c>
      <c r="E6617" s="34">
        <v>43475</v>
      </c>
      <c r="F6617" s="30">
        <v>49975</v>
      </c>
      <c r="G6617" s="2" t="s">
        <v>35</v>
      </c>
      <c r="H6617" s="30" t="s">
        <v>3016</v>
      </c>
      <c r="I6617" s="2">
        <v>19</v>
      </c>
      <c r="J6617" s="30" t="s">
        <v>3359</v>
      </c>
      <c r="K6617" s="2" t="s">
        <v>1429</v>
      </c>
      <c r="L6617" s="30">
        <v>3654</v>
      </c>
      <c r="M6617" s="2">
        <v>6</v>
      </c>
      <c r="N6617" s="2">
        <v>33</v>
      </c>
      <c r="O6617" s="31">
        <v>8.262731481481482E-2</v>
      </c>
    </row>
    <row r="6618" spans="1:15" x14ac:dyDescent="0.25">
      <c r="A6618" s="2">
        <f t="shared" si="416"/>
        <v>2019</v>
      </c>
      <c r="B6618" s="2" t="str">
        <f t="shared" si="417"/>
        <v>Jan</v>
      </c>
      <c r="C6618" s="2">
        <f t="shared" si="418"/>
        <v>2</v>
      </c>
      <c r="D6618" s="2" t="str">
        <f t="shared" si="419"/>
        <v>Thu</v>
      </c>
      <c r="E6618" s="34">
        <v>43475</v>
      </c>
      <c r="F6618" s="30">
        <v>49975</v>
      </c>
      <c r="G6618" s="2" t="s">
        <v>35</v>
      </c>
      <c r="H6618" s="30" t="s">
        <v>3016</v>
      </c>
      <c r="I6618" s="2">
        <v>19</v>
      </c>
      <c r="J6618" s="30" t="s">
        <v>3360</v>
      </c>
      <c r="K6618" s="2" t="s">
        <v>1264</v>
      </c>
      <c r="L6618" s="30">
        <v>3654</v>
      </c>
      <c r="M6618" s="2">
        <v>6</v>
      </c>
      <c r="N6618" s="2">
        <v>33</v>
      </c>
      <c r="O6618" s="31">
        <v>8.2974537037037041E-2</v>
      </c>
    </row>
    <row r="6619" spans="1:15" x14ac:dyDescent="0.25">
      <c r="A6619" s="2">
        <f t="shared" si="416"/>
        <v>2019</v>
      </c>
      <c r="B6619" s="2" t="str">
        <f t="shared" si="417"/>
        <v>Jan</v>
      </c>
      <c r="C6619" s="2">
        <f t="shared" si="418"/>
        <v>2</v>
      </c>
      <c r="D6619" s="2" t="str">
        <f t="shared" si="419"/>
        <v>Thu</v>
      </c>
      <c r="E6619" s="34">
        <v>43475</v>
      </c>
      <c r="F6619" s="30">
        <v>49975</v>
      </c>
      <c r="G6619" s="2" t="s">
        <v>35</v>
      </c>
      <c r="H6619" s="30" t="s">
        <v>3016</v>
      </c>
      <c r="I6619" s="2">
        <v>19</v>
      </c>
      <c r="J6619" s="30" t="s">
        <v>3361</v>
      </c>
      <c r="K6619" s="2" t="s">
        <v>1429</v>
      </c>
      <c r="L6619" s="30">
        <v>3654</v>
      </c>
      <c r="M6619" s="2">
        <v>6</v>
      </c>
      <c r="N6619" s="2">
        <v>33</v>
      </c>
      <c r="O6619" s="31">
        <v>8.2291666666666666E-2</v>
      </c>
    </row>
    <row r="6620" spans="1:15" x14ac:dyDescent="0.25">
      <c r="A6620" s="2">
        <f t="shared" si="416"/>
        <v>2019</v>
      </c>
      <c r="B6620" s="2" t="str">
        <f t="shared" si="417"/>
        <v>Jan</v>
      </c>
      <c r="C6620" s="2">
        <f t="shared" si="418"/>
        <v>2</v>
      </c>
      <c r="D6620" s="2" t="str">
        <f t="shared" si="419"/>
        <v>Thu</v>
      </c>
      <c r="E6620" s="34">
        <v>43475</v>
      </c>
      <c r="F6620" s="30">
        <v>49975</v>
      </c>
      <c r="G6620" s="2" t="s">
        <v>35</v>
      </c>
      <c r="H6620" s="30" t="s">
        <v>3016</v>
      </c>
      <c r="I6620" s="2">
        <v>19</v>
      </c>
      <c r="J6620" s="30" t="s">
        <v>3362</v>
      </c>
      <c r="K6620" s="2" t="s">
        <v>1429</v>
      </c>
      <c r="L6620" s="30">
        <v>3654</v>
      </c>
      <c r="M6620" s="2">
        <v>6</v>
      </c>
      <c r="N6620" s="2">
        <v>33</v>
      </c>
      <c r="O6620" s="31">
        <v>8.172453703703704E-2</v>
      </c>
    </row>
    <row r="6621" spans="1:15" x14ac:dyDescent="0.25">
      <c r="A6621" s="2">
        <f t="shared" si="416"/>
        <v>2019</v>
      </c>
      <c r="B6621" s="2" t="str">
        <f t="shared" si="417"/>
        <v>Jan</v>
      </c>
      <c r="C6621" s="2">
        <f t="shared" si="418"/>
        <v>2</v>
      </c>
      <c r="D6621" s="2" t="str">
        <f t="shared" si="419"/>
        <v>Thu</v>
      </c>
      <c r="E6621" s="34">
        <v>43475</v>
      </c>
      <c r="F6621" s="30">
        <v>51928</v>
      </c>
      <c r="G6621" s="2" t="s">
        <v>178</v>
      </c>
      <c r="H6621" s="30" t="s">
        <v>3017</v>
      </c>
      <c r="I6621" s="2">
        <v>21</v>
      </c>
      <c r="J6621" s="30" t="s">
        <v>1258</v>
      </c>
      <c r="K6621" s="2" t="s">
        <v>1247</v>
      </c>
      <c r="L6621" s="30">
        <v>4803</v>
      </c>
      <c r="M6621" s="2">
        <v>24</v>
      </c>
      <c r="N6621" s="2">
        <v>18</v>
      </c>
      <c r="O6621" s="31">
        <v>9.1122685185185182E-2</v>
      </c>
    </row>
    <row r="6622" spans="1:15" x14ac:dyDescent="0.25">
      <c r="A6622" s="2">
        <f t="shared" si="416"/>
        <v>2019</v>
      </c>
      <c r="B6622" s="2" t="str">
        <f t="shared" si="417"/>
        <v>Jan</v>
      </c>
      <c r="C6622" s="2">
        <f t="shared" si="418"/>
        <v>2</v>
      </c>
      <c r="D6622" s="2" t="str">
        <f t="shared" si="419"/>
        <v>Thu</v>
      </c>
      <c r="E6622" s="34">
        <v>43475</v>
      </c>
      <c r="F6622" s="30">
        <v>51928</v>
      </c>
      <c r="G6622" s="2" t="s">
        <v>178</v>
      </c>
      <c r="H6622" s="30" t="s">
        <v>3017</v>
      </c>
      <c r="I6622" s="2">
        <v>21</v>
      </c>
      <c r="J6622" s="30" t="s">
        <v>1293</v>
      </c>
      <c r="K6622" s="2" t="s">
        <v>1355</v>
      </c>
      <c r="L6622" s="30">
        <v>4803</v>
      </c>
      <c r="M6622" s="2">
        <v>24</v>
      </c>
      <c r="N6622" s="2">
        <v>18</v>
      </c>
      <c r="O6622" s="31">
        <v>9.0254629629629643E-2</v>
      </c>
    </row>
    <row r="6623" spans="1:15" x14ac:dyDescent="0.25">
      <c r="A6623" s="2">
        <f t="shared" si="416"/>
        <v>2019</v>
      </c>
      <c r="B6623" s="2" t="str">
        <f t="shared" si="417"/>
        <v>Jan</v>
      </c>
      <c r="C6623" s="2">
        <f t="shared" si="418"/>
        <v>2</v>
      </c>
      <c r="D6623" s="2" t="str">
        <f t="shared" si="419"/>
        <v>Thu</v>
      </c>
      <c r="E6623" s="34">
        <v>43475</v>
      </c>
      <c r="F6623" s="30">
        <v>51928</v>
      </c>
      <c r="G6623" s="2" t="s">
        <v>178</v>
      </c>
      <c r="H6623" s="30" t="s">
        <v>3017</v>
      </c>
      <c r="I6623" s="2">
        <v>21</v>
      </c>
      <c r="J6623" s="30" t="s">
        <v>1265</v>
      </c>
      <c r="K6623" s="2" t="s">
        <v>1282</v>
      </c>
      <c r="L6623" s="30">
        <v>4803</v>
      </c>
      <c r="M6623" s="2">
        <v>24</v>
      </c>
      <c r="N6623" s="2">
        <v>18</v>
      </c>
      <c r="O6623" s="31">
        <v>9.0902777777777777E-2</v>
      </c>
    </row>
    <row r="6624" spans="1:15" x14ac:dyDescent="0.25">
      <c r="A6624" s="2">
        <f t="shared" si="416"/>
        <v>2019</v>
      </c>
      <c r="B6624" s="2" t="str">
        <f t="shared" si="417"/>
        <v>Jan</v>
      </c>
      <c r="C6624" s="2">
        <f t="shared" si="418"/>
        <v>2</v>
      </c>
      <c r="D6624" s="2" t="str">
        <f t="shared" si="419"/>
        <v>Thu</v>
      </c>
      <c r="E6624" s="34">
        <v>43475</v>
      </c>
      <c r="F6624" s="30">
        <v>51928</v>
      </c>
      <c r="G6624" s="2" t="s">
        <v>178</v>
      </c>
      <c r="H6624" s="30" t="s">
        <v>3017</v>
      </c>
      <c r="I6624" s="2">
        <v>21</v>
      </c>
      <c r="J6624" s="30" t="s">
        <v>1864</v>
      </c>
      <c r="K6624" s="2" t="s">
        <v>1355</v>
      </c>
      <c r="L6624" s="30">
        <v>4803</v>
      </c>
      <c r="M6624" s="2">
        <v>24</v>
      </c>
      <c r="N6624" s="2">
        <v>18</v>
      </c>
      <c r="O6624" s="31">
        <v>9.0092592592592599E-2</v>
      </c>
    </row>
    <row r="6625" spans="1:15" x14ac:dyDescent="0.25">
      <c r="A6625" s="2">
        <f t="shared" si="416"/>
        <v>2019</v>
      </c>
      <c r="B6625" s="2" t="str">
        <f t="shared" si="417"/>
        <v>Jan</v>
      </c>
      <c r="C6625" s="2">
        <f t="shared" si="418"/>
        <v>2</v>
      </c>
      <c r="D6625" s="2" t="str">
        <f t="shared" si="419"/>
        <v>Thu</v>
      </c>
      <c r="E6625" s="34">
        <v>43475</v>
      </c>
      <c r="F6625" s="30">
        <v>51928</v>
      </c>
      <c r="G6625" s="2" t="s">
        <v>178</v>
      </c>
      <c r="H6625" s="30" t="s">
        <v>3017</v>
      </c>
      <c r="I6625" s="2">
        <v>21</v>
      </c>
      <c r="J6625" s="30" t="s">
        <v>1941</v>
      </c>
      <c r="K6625" s="2" t="s">
        <v>1355</v>
      </c>
      <c r="L6625" s="30">
        <v>4803</v>
      </c>
      <c r="M6625" s="2">
        <v>24</v>
      </c>
      <c r="N6625" s="2">
        <v>18</v>
      </c>
      <c r="O6625" s="31">
        <v>9.0509259259259248E-2</v>
      </c>
    </row>
    <row r="6626" spans="1:15" x14ac:dyDescent="0.25">
      <c r="A6626" s="2">
        <f t="shared" si="416"/>
        <v>2019</v>
      </c>
      <c r="B6626" s="2" t="str">
        <f t="shared" si="417"/>
        <v>Jan</v>
      </c>
      <c r="C6626" s="2">
        <f t="shared" si="418"/>
        <v>2</v>
      </c>
      <c r="D6626" s="2" t="str">
        <f t="shared" si="419"/>
        <v>Thu</v>
      </c>
      <c r="E6626" s="34">
        <v>43475</v>
      </c>
      <c r="F6626" s="30">
        <v>51928</v>
      </c>
      <c r="G6626" s="2" t="s">
        <v>178</v>
      </c>
      <c r="H6626" s="30" t="s">
        <v>3017</v>
      </c>
      <c r="I6626" s="2">
        <v>21</v>
      </c>
      <c r="J6626" s="30" t="s">
        <v>2014</v>
      </c>
      <c r="K6626" s="2" t="s">
        <v>1264</v>
      </c>
      <c r="L6626" s="30">
        <v>4803</v>
      </c>
      <c r="M6626" s="2">
        <v>24</v>
      </c>
      <c r="N6626" s="2">
        <v>18</v>
      </c>
      <c r="O6626" s="31">
        <v>9.1701388888888888E-2</v>
      </c>
    </row>
    <row r="6627" spans="1:15" x14ac:dyDescent="0.25">
      <c r="A6627" s="2">
        <f t="shared" si="416"/>
        <v>2019</v>
      </c>
      <c r="B6627" s="2" t="str">
        <f t="shared" si="417"/>
        <v>Jan</v>
      </c>
      <c r="C6627" s="2">
        <f t="shared" si="418"/>
        <v>2</v>
      </c>
      <c r="D6627" s="2" t="str">
        <f t="shared" si="419"/>
        <v>Thu</v>
      </c>
      <c r="E6627" s="34">
        <v>43475</v>
      </c>
      <c r="F6627" s="30">
        <v>51928</v>
      </c>
      <c r="G6627" s="2" t="s">
        <v>178</v>
      </c>
      <c r="H6627" s="30" t="s">
        <v>3017</v>
      </c>
      <c r="I6627" s="2">
        <v>21</v>
      </c>
      <c r="J6627" s="30" t="s">
        <v>2525</v>
      </c>
      <c r="K6627" s="2" t="s">
        <v>1264</v>
      </c>
      <c r="L6627" s="30">
        <v>4803</v>
      </c>
      <c r="M6627" s="2">
        <v>24</v>
      </c>
      <c r="N6627" s="2">
        <v>18</v>
      </c>
      <c r="O6627" s="31">
        <v>9.2164351851851845E-2</v>
      </c>
    </row>
    <row r="6628" spans="1:15" x14ac:dyDescent="0.25">
      <c r="A6628" s="2">
        <f t="shared" si="416"/>
        <v>2019</v>
      </c>
      <c r="B6628" s="2" t="str">
        <f t="shared" si="417"/>
        <v>Jan</v>
      </c>
      <c r="C6628" s="2">
        <f t="shared" si="418"/>
        <v>2</v>
      </c>
      <c r="D6628" s="2" t="str">
        <f t="shared" si="419"/>
        <v>Thu</v>
      </c>
      <c r="E6628" s="34">
        <v>43475</v>
      </c>
      <c r="F6628" s="30">
        <v>51928</v>
      </c>
      <c r="G6628" s="2" t="s">
        <v>178</v>
      </c>
      <c r="H6628" s="30" t="s">
        <v>3017</v>
      </c>
      <c r="I6628" s="2">
        <v>21</v>
      </c>
      <c r="J6628" s="30" t="s">
        <v>2561</v>
      </c>
      <c r="K6628" s="2" t="s">
        <v>1429</v>
      </c>
      <c r="L6628" s="30">
        <v>4803</v>
      </c>
      <c r="M6628" s="2">
        <v>24</v>
      </c>
      <c r="N6628" s="2">
        <v>18</v>
      </c>
      <c r="O6628" s="31">
        <v>9.0659722222222225E-2</v>
      </c>
    </row>
    <row r="6629" spans="1:15" x14ac:dyDescent="0.25">
      <c r="A6629" s="2">
        <f t="shared" si="416"/>
        <v>2019</v>
      </c>
      <c r="B6629" s="2" t="str">
        <f t="shared" si="417"/>
        <v>Jan</v>
      </c>
      <c r="C6629" s="2">
        <f t="shared" si="418"/>
        <v>2</v>
      </c>
      <c r="D6629" s="2" t="str">
        <f t="shared" si="419"/>
        <v>Thu</v>
      </c>
      <c r="E6629" s="34">
        <v>43475</v>
      </c>
      <c r="F6629" s="30">
        <v>51928</v>
      </c>
      <c r="G6629" s="2" t="s">
        <v>178</v>
      </c>
      <c r="H6629" s="30" t="s">
        <v>3017</v>
      </c>
      <c r="I6629" s="2">
        <v>21</v>
      </c>
      <c r="J6629" s="30" t="s">
        <v>3308</v>
      </c>
      <c r="K6629" s="2" t="s">
        <v>1247</v>
      </c>
      <c r="L6629" s="30">
        <v>4803</v>
      </c>
      <c r="M6629" s="2">
        <v>24</v>
      </c>
      <c r="N6629" s="2">
        <v>18</v>
      </c>
      <c r="O6629" s="31">
        <v>9.1886574074074079E-2</v>
      </c>
    </row>
    <row r="6630" spans="1:15" x14ac:dyDescent="0.25">
      <c r="A6630" s="2">
        <f t="shared" si="416"/>
        <v>2019</v>
      </c>
      <c r="B6630" s="2" t="str">
        <f t="shared" si="417"/>
        <v>Jan</v>
      </c>
      <c r="C6630" s="2">
        <f t="shared" si="418"/>
        <v>2</v>
      </c>
      <c r="D6630" s="2" t="str">
        <f t="shared" si="419"/>
        <v>Thu</v>
      </c>
      <c r="E6630" s="34">
        <v>43475</v>
      </c>
      <c r="F6630" s="30">
        <v>51928</v>
      </c>
      <c r="G6630" s="2" t="s">
        <v>178</v>
      </c>
      <c r="H6630" s="30" t="s">
        <v>3017</v>
      </c>
      <c r="I6630" s="2">
        <v>21</v>
      </c>
      <c r="J6630" s="30" t="s">
        <v>3213</v>
      </c>
      <c r="K6630" s="2" t="s">
        <v>1247</v>
      </c>
      <c r="L6630" s="30">
        <v>4803</v>
      </c>
      <c r="M6630" s="2">
        <v>24</v>
      </c>
      <c r="N6630" s="2">
        <v>18</v>
      </c>
      <c r="O6630" s="31">
        <v>9.2048611111111109E-2</v>
      </c>
    </row>
    <row r="6631" spans="1:15" x14ac:dyDescent="0.25">
      <c r="A6631" s="2">
        <f t="shared" si="416"/>
        <v>2019</v>
      </c>
      <c r="B6631" s="2" t="str">
        <f t="shared" si="417"/>
        <v>Jan</v>
      </c>
      <c r="C6631" s="2">
        <f t="shared" si="418"/>
        <v>2</v>
      </c>
      <c r="D6631" s="2" t="str">
        <f t="shared" si="419"/>
        <v>Thu</v>
      </c>
      <c r="E6631" s="34">
        <v>43475</v>
      </c>
      <c r="F6631" s="30">
        <v>53537</v>
      </c>
      <c r="G6631" s="2" t="s">
        <v>481</v>
      </c>
      <c r="H6631" s="30" t="s">
        <v>3363</v>
      </c>
      <c r="I6631" s="2">
        <v>4</v>
      </c>
      <c r="J6631" s="30" t="s">
        <v>1447</v>
      </c>
      <c r="K6631" s="2" t="s">
        <v>1447</v>
      </c>
      <c r="L6631" s="30">
        <v>591</v>
      </c>
      <c r="M6631" s="2">
        <v>15</v>
      </c>
      <c r="N6631" s="2">
        <v>0</v>
      </c>
      <c r="O6631" s="31">
        <v>0</v>
      </c>
    </row>
    <row r="6632" spans="1:15" x14ac:dyDescent="0.25">
      <c r="A6632" s="2">
        <f t="shared" si="416"/>
        <v>2019</v>
      </c>
      <c r="B6632" s="2" t="str">
        <f t="shared" si="417"/>
        <v>Jan</v>
      </c>
      <c r="C6632" s="2">
        <f t="shared" si="418"/>
        <v>2</v>
      </c>
      <c r="D6632" s="2" t="str">
        <f t="shared" si="419"/>
        <v>Thu</v>
      </c>
      <c r="E6632" s="34">
        <v>43475</v>
      </c>
      <c r="F6632" s="30" t="s">
        <v>3018</v>
      </c>
      <c r="G6632" s="2" t="s">
        <v>3019</v>
      </c>
      <c r="H6632" s="30" t="s">
        <v>3020</v>
      </c>
      <c r="I6632" s="2">
        <v>17</v>
      </c>
      <c r="J6632" s="30" t="s">
        <v>1323</v>
      </c>
      <c r="K6632" s="2" t="s">
        <v>1275</v>
      </c>
      <c r="L6632" s="30">
        <v>4090</v>
      </c>
      <c r="M6632" s="2">
        <v>13</v>
      </c>
      <c r="N6632" s="2">
        <v>28</v>
      </c>
      <c r="O6632" s="31">
        <v>5.2997685185185182E-2</v>
      </c>
    </row>
    <row r="6633" spans="1:15" x14ac:dyDescent="0.25">
      <c r="A6633" s="2">
        <f t="shared" si="416"/>
        <v>2019</v>
      </c>
      <c r="B6633" s="2" t="str">
        <f t="shared" si="417"/>
        <v>Jan</v>
      </c>
      <c r="C6633" s="2">
        <f t="shared" si="418"/>
        <v>2</v>
      </c>
      <c r="D6633" s="2" t="str">
        <f t="shared" si="419"/>
        <v>Thu</v>
      </c>
      <c r="E6633" s="34">
        <v>43475</v>
      </c>
      <c r="F6633" s="30" t="s">
        <v>3018</v>
      </c>
      <c r="G6633" s="2" t="s">
        <v>3019</v>
      </c>
      <c r="H6633" s="30" t="s">
        <v>3020</v>
      </c>
      <c r="I6633" s="2">
        <v>17</v>
      </c>
      <c r="J6633" s="30" t="s">
        <v>1380</v>
      </c>
      <c r="K6633" s="2" t="s">
        <v>1264</v>
      </c>
      <c r="L6633" s="30">
        <v>4090</v>
      </c>
      <c r="M6633" s="2">
        <v>13</v>
      </c>
      <c r="N6633" s="2">
        <v>28</v>
      </c>
      <c r="O6633" s="31">
        <v>4.0347222222222222E-2</v>
      </c>
    </row>
    <row r="6634" spans="1:15" x14ac:dyDescent="0.25">
      <c r="A6634" s="2">
        <f t="shared" si="416"/>
        <v>2019</v>
      </c>
      <c r="B6634" s="2" t="str">
        <f t="shared" si="417"/>
        <v>Jan</v>
      </c>
      <c r="C6634" s="2">
        <f t="shared" si="418"/>
        <v>2</v>
      </c>
      <c r="D6634" s="2" t="str">
        <f t="shared" si="419"/>
        <v>Thu</v>
      </c>
      <c r="E6634" s="34">
        <v>43475</v>
      </c>
      <c r="F6634" s="30" t="s">
        <v>3018</v>
      </c>
      <c r="G6634" s="2" t="s">
        <v>3019</v>
      </c>
      <c r="H6634" s="30" t="s">
        <v>3020</v>
      </c>
      <c r="I6634" s="2">
        <v>17</v>
      </c>
      <c r="J6634" s="30" t="s">
        <v>1385</v>
      </c>
      <c r="K6634" s="2" t="s">
        <v>1348</v>
      </c>
      <c r="L6634" s="30">
        <v>4090</v>
      </c>
      <c r="M6634" s="2">
        <v>13</v>
      </c>
      <c r="N6634" s="2">
        <v>28</v>
      </c>
      <c r="O6634" s="31">
        <v>1.8020833333333333E-2</v>
      </c>
    </row>
    <row r="6635" spans="1:15" x14ac:dyDescent="0.25">
      <c r="A6635" s="2">
        <f t="shared" si="416"/>
        <v>2019</v>
      </c>
      <c r="B6635" s="2" t="str">
        <f t="shared" si="417"/>
        <v>Jan</v>
      </c>
      <c r="C6635" s="2">
        <f t="shared" si="418"/>
        <v>2</v>
      </c>
      <c r="D6635" s="2" t="str">
        <f t="shared" si="419"/>
        <v>Thu</v>
      </c>
      <c r="E6635" s="34">
        <v>43475</v>
      </c>
      <c r="F6635" s="30" t="s">
        <v>3018</v>
      </c>
      <c r="G6635" s="2" t="s">
        <v>3019</v>
      </c>
      <c r="H6635" s="30" t="s">
        <v>3020</v>
      </c>
      <c r="I6635" s="2">
        <v>17</v>
      </c>
      <c r="J6635" s="30" t="s">
        <v>1673</v>
      </c>
      <c r="K6635" s="2" t="s">
        <v>1348</v>
      </c>
      <c r="L6635" s="30">
        <v>4090</v>
      </c>
      <c r="M6635" s="2">
        <v>13</v>
      </c>
      <c r="N6635" s="2">
        <v>28</v>
      </c>
      <c r="O6635" s="31">
        <v>6.0532407407407403E-2</v>
      </c>
    </row>
    <row r="6636" spans="1:15" x14ac:dyDescent="0.25">
      <c r="A6636" s="2">
        <f t="shared" si="416"/>
        <v>2019</v>
      </c>
      <c r="B6636" s="2" t="str">
        <f t="shared" si="417"/>
        <v>Jan</v>
      </c>
      <c r="C6636" s="2">
        <f t="shared" si="418"/>
        <v>2</v>
      </c>
      <c r="D6636" s="2" t="str">
        <f t="shared" si="419"/>
        <v>Thu</v>
      </c>
      <c r="E6636" s="34">
        <v>43475</v>
      </c>
      <c r="F6636" s="30" t="s">
        <v>3018</v>
      </c>
      <c r="G6636" s="2" t="s">
        <v>3019</v>
      </c>
      <c r="H6636" s="30" t="s">
        <v>3020</v>
      </c>
      <c r="I6636" s="2">
        <v>17</v>
      </c>
      <c r="J6636" s="30" t="s">
        <v>1920</v>
      </c>
      <c r="K6636" s="2" t="s">
        <v>1275</v>
      </c>
      <c r="L6636" s="30">
        <v>4090</v>
      </c>
      <c r="M6636" s="2">
        <v>13</v>
      </c>
      <c r="N6636" s="2">
        <v>28</v>
      </c>
      <c r="O6636" s="31">
        <v>6.1331018518518521E-2</v>
      </c>
    </row>
    <row r="6637" spans="1:15" x14ac:dyDescent="0.25">
      <c r="A6637" s="2">
        <f t="shared" si="416"/>
        <v>2019</v>
      </c>
      <c r="B6637" s="2" t="str">
        <f t="shared" si="417"/>
        <v>Jan</v>
      </c>
      <c r="C6637" s="2">
        <f t="shared" si="418"/>
        <v>2</v>
      </c>
      <c r="D6637" s="2" t="str">
        <f t="shared" si="419"/>
        <v>Thu</v>
      </c>
      <c r="E6637" s="34">
        <v>43475</v>
      </c>
      <c r="F6637" s="30">
        <v>50385</v>
      </c>
      <c r="G6637" s="2" t="s">
        <v>39</v>
      </c>
      <c r="H6637" s="30" t="s">
        <v>3021</v>
      </c>
      <c r="I6637" s="2">
        <v>24</v>
      </c>
      <c r="J6637" s="30" t="s">
        <v>1970</v>
      </c>
      <c r="K6637" s="2" t="s">
        <v>1272</v>
      </c>
      <c r="L6637" s="30">
        <v>6084</v>
      </c>
      <c r="M6637" s="2">
        <v>19</v>
      </c>
      <c r="N6637" s="2">
        <v>57</v>
      </c>
      <c r="O6637" s="31">
        <v>2.5937500000000002E-2</v>
      </c>
    </row>
    <row r="6638" spans="1:15" x14ac:dyDescent="0.25">
      <c r="A6638" s="2">
        <f t="shared" si="416"/>
        <v>2019</v>
      </c>
      <c r="B6638" s="2" t="str">
        <f t="shared" si="417"/>
        <v>Jan</v>
      </c>
      <c r="C6638" s="2">
        <f t="shared" si="418"/>
        <v>2</v>
      </c>
      <c r="D6638" s="2" t="str">
        <f t="shared" si="419"/>
        <v>Thu</v>
      </c>
      <c r="E6638" s="34">
        <v>43475</v>
      </c>
      <c r="F6638" s="30" t="s">
        <v>3022</v>
      </c>
      <c r="G6638" s="2" t="s">
        <v>3023</v>
      </c>
      <c r="H6638" s="30" t="s">
        <v>3024</v>
      </c>
      <c r="I6638" s="2">
        <v>12</v>
      </c>
      <c r="J6638" s="30" t="s">
        <v>1779</v>
      </c>
      <c r="K6638" s="2" t="s">
        <v>1272</v>
      </c>
      <c r="L6638" s="30">
        <v>3684</v>
      </c>
      <c r="M6638" s="2">
        <v>4</v>
      </c>
      <c r="N6638" s="2">
        <v>28</v>
      </c>
      <c r="O6638" s="31">
        <v>1.6145833333333335E-2</v>
      </c>
    </row>
    <row r="6639" spans="1:15" x14ac:dyDescent="0.25">
      <c r="A6639" s="2">
        <f t="shared" si="416"/>
        <v>2019</v>
      </c>
      <c r="B6639" s="2" t="str">
        <f t="shared" si="417"/>
        <v>Jan</v>
      </c>
      <c r="C6639" s="2">
        <f t="shared" si="418"/>
        <v>2</v>
      </c>
      <c r="D6639" s="2" t="str">
        <f t="shared" si="419"/>
        <v>Thu</v>
      </c>
      <c r="E6639" s="34">
        <v>43475</v>
      </c>
      <c r="F6639" s="30" t="s">
        <v>3022</v>
      </c>
      <c r="G6639" s="2" t="s">
        <v>3023</v>
      </c>
      <c r="H6639" s="30" t="s">
        <v>3024</v>
      </c>
      <c r="I6639" s="2">
        <v>12</v>
      </c>
      <c r="J6639" s="30" t="s">
        <v>1970</v>
      </c>
      <c r="K6639" s="2" t="s">
        <v>1272</v>
      </c>
      <c r="L6639" s="30">
        <v>3684</v>
      </c>
      <c r="M6639" s="2">
        <v>4</v>
      </c>
      <c r="N6639" s="2">
        <v>28</v>
      </c>
      <c r="O6639" s="31">
        <v>1.5868055555555555E-2</v>
      </c>
    </row>
    <row r="6640" spans="1:15" x14ac:dyDescent="0.25">
      <c r="A6640" s="2">
        <f t="shared" ref="A6640:A6703" si="420">YEAR(E6640)</f>
        <v>2019</v>
      </c>
      <c r="B6640" s="2" t="str">
        <f t="shared" ref="B6640:B6703" si="421">TEXT(E6640,"MMM")</f>
        <v>Jan</v>
      </c>
      <c r="C6640" s="2">
        <f t="shared" ref="C6640:C6703" si="422">WEEKNUM(E6640)</f>
        <v>2</v>
      </c>
      <c r="D6640" s="2" t="str">
        <f t="shared" ref="D6640:D6703" si="423">TEXT(E6640,"DDD")</f>
        <v>Thu</v>
      </c>
      <c r="E6640" s="34">
        <v>43475</v>
      </c>
      <c r="F6640" s="30" t="s">
        <v>3025</v>
      </c>
      <c r="G6640" s="2" t="s">
        <v>3026</v>
      </c>
      <c r="H6640" s="30" t="s">
        <v>3027</v>
      </c>
      <c r="I6640" s="2">
        <v>16</v>
      </c>
      <c r="J6640" s="30" t="s">
        <v>1779</v>
      </c>
      <c r="K6640" s="2" t="s">
        <v>1272</v>
      </c>
      <c r="L6640" s="30">
        <v>1958</v>
      </c>
      <c r="M6640" s="2">
        <v>19</v>
      </c>
      <c r="N6640" s="2">
        <v>28</v>
      </c>
      <c r="O6640" s="31">
        <v>1.4270833333333335E-2</v>
      </c>
    </row>
    <row r="6641" spans="1:15" x14ac:dyDescent="0.25">
      <c r="A6641" s="2">
        <f t="shared" si="420"/>
        <v>2019</v>
      </c>
      <c r="B6641" s="2" t="str">
        <f t="shared" si="421"/>
        <v>Jan</v>
      </c>
      <c r="C6641" s="2">
        <f t="shared" si="422"/>
        <v>2</v>
      </c>
      <c r="D6641" s="2" t="str">
        <f t="shared" si="423"/>
        <v>Thu</v>
      </c>
      <c r="E6641" s="34">
        <v>43475</v>
      </c>
      <c r="F6641" s="30" t="s">
        <v>3025</v>
      </c>
      <c r="G6641" s="2" t="s">
        <v>3026</v>
      </c>
      <c r="H6641" s="30" t="s">
        <v>3027</v>
      </c>
      <c r="I6641" s="2">
        <v>16</v>
      </c>
      <c r="J6641" s="30" t="s">
        <v>1970</v>
      </c>
      <c r="K6641" s="2" t="s">
        <v>1272</v>
      </c>
      <c r="L6641" s="30">
        <v>1958</v>
      </c>
      <c r="M6641" s="2">
        <v>19</v>
      </c>
      <c r="N6641" s="2">
        <v>28</v>
      </c>
      <c r="O6641" s="31">
        <v>1.4444444444444446E-2</v>
      </c>
    </row>
    <row r="6642" spans="1:15" x14ac:dyDescent="0.25">
      <c r="A6642" s="2">
        <f t="shared" si="420"/>
        <v>2019</v>
      </c>
      <c r="B6642" s="2" t="str">
        <f t="shared" si="421"/>
        <v>Jan</v>
      </c>
      <c r="C6642" s="2">
        <f t="shared" si="422"/>
        <v>2</v>
      </c>
      <c r="D6642" s="2" t="str">
        <f t="shared" si="423"/>
        <v>Thu</v>
      </c>
      <c r="E6642" s="34">
        <v>43475</v>
      </c>
      <c r="F6642" s="30" t="s">
        <v>3028</v>
      </c>
      <c r="G6642" s="2" t="s">
        <v>3029</v>
      </c>
      <c r="H6642" s="30" t="s">
        <v>3030</v>
      </c>
      <c r="I6642" s="2">
        <v>43</v>
      </c>
      <c r="J6642" s="30" t="s">
        <v>1779</v>
      </c>
      <c r="K6642" s="2" t="s">
        <v>1272</v>
      </c>
      <c r="L6642" s="30">
        <v>12290</v>
      </c>
      <c r="M6642" s="2">
        <v>41</v>
      </c>
      <c r="N6642" s="2">
        <v>22</v>
      </c>
      <c r="O6642" s="31">
        <v>1.4953703703703705E-2</v>
      </c>
    </row>
    <row r="6643" spans="1:15" x14ac:dyDescent="0.25">
      <c r="A6643" s="2">
        <f t="shared" si="420"/>
        <v>2019</v>
      </c>
      <c r="B6643" s="2" t="str">
        <f t="shared" si="421"/>
        <v>Jan</v>
      </c>
      <c r="C6643" s="2">
        <f t="shared" si="422"/>
        <v>2</v>
      </c>
      <c r="D6643" s="2" t="str">
        <f t="shared" si="423"/>
        <v>Thu</v>
      </c>
      <c r="E6643" s="34">
        <v>43475</v>
      </c>
      <c r="F6643" s="30" t="s">
        <v>3028</v>
      </c>
      <c r="G6643" s="2" t="s">
        <v>3029</v>
      </c>
      <c r="H6643" s="30" t="s">
        <v>3030</v>
      </c>
      <c r="I6643" s="2">
        <v>43</v>
      </c>
      <c r="J6643" s="30" t="s">
        <v>1970</v>
      </c>
      <c r="K6643" s="2" t="s">
        <v>1272</v>
      </c>
      <c r="L6643" s="30">
        <v>12290</v>
      </c>
      <c r="M6643" s="2">
        <v>41</v>
      </c>
      <c r="N6643" s="2">
        <v>22</v>
      </c>
      <c r="O6643" s="31">
        <v>1.5104166666666667E-2</v>
      </c>
    </row>
    <row r="6644" spans="1:15" x14ac:dyDescent="0.25">
      <c r="A6644" s="2">
        <f t="shared" si="420"/>
        <v>2019</v>
      </c>
      <c r="B6644" s="2" t="str">
        <f t="shared" si="421"/>
        <v>Jan</v>
      </c>
      <c r="C6644" s="2">
        <f t="shared" si="422"/>
        <v>2</v>
      </c>
      <c r="D6644" s="2" t="str">
        <f t="shared" si="423"/>
        <v>Thu</v>
      </c>
      <c r="E6644" s="34">
        <v>43475</v>
      </c>
      <c r="F6644" s="30" t="s">
        <v>3364</v>
      </c>
      <c r="G6644" s="2" t="s">
        <v>3365</v>
      </c>
      <c r="H6644" s="30" t="s">
        <v>3366</v>
      </c>
      <c r="I6644" s="2">
        <v>14</v>
      </c>
      <c r="J6644" s="30" t="s">
        <v>1447</v>
      </c>
      <c r="K6644" s="2" t="s">
        <v>1447</v>
      </c>
      <c r="L6644" s="30">
        <v>2148</v>
      </c>
      <c r="M6644" s="2">
        <v>10</v>
      </c>
      <c r="N6644" s="2">
        <v>28</v>
      </c>
      <c r="O6644" s="31">
        <v>0</v>
      </c>
    </row>
    <row r="6645" spans="1:15" x14ac:dyDescent="0.25">
      <c r="A6645" s="2">
        <f t="shared" si="420"/>
        <v>2019</v>
      </c>
      <c r="B6645" s="2" t="str">
        <f t="shared" si="421"/>
        <v>Jan</v>
      </c>
      <c r="C6645" s="2">
        <f t="shared" si="422"/>
        <v>2</v>
      </c>
      <c r="D6645" s="2" t="str">
        <f t="shared" si="423"/>
        <v>Thu</v>
      </c>
      <c r="E6645" s="34">
        <v>43475</v>
      </c>
      <c r="F6645" s="30" t="s">
        <v>3031</v>
      </c>
      <c r="G6645" s="2" t="s">
        <v>2690</v>
      </c>
      <c r="H6645" s="30" t="s">
        <v>3032</v>
      </c>
      <c r="I6645" s="2">
        <v>3</v>
      </c>
      <c r="J6645" s="30" t="s">
        <v>1375</v>
      </c>
      <c r="K6645" s="2" t="s">
        <v>1429</v>
      </c>
      <c r="L6645" s="30">
        <v>271</v>
      </c>
      <c r="M6645" s="2">
        <v>30</v>
      </c>
      <c r="N6645" s="2">
        <v>0</v>
      </c>
      <c r="O6645" s="31">
        <v>0.20744212962962963</v>
      </c>
    </row>
    <row r="6646" spans="1:15" x14ac:dyDescent="0.25">
      <c r="A6646" s="2">
        <f t="shared" si="420"/>
        <v>2019</v>
      </c>
      <c r="B6646" s="2" t="str">
        <f t="shared" si="421"/>
        <v>Jan</v>
      </c>
      <c r="C6646" s="2">
        <f t="shared" si="422"/>
        <v>2</v>
      </c>
      <c r="D6646" s="2" t="str">
        <f t="shared" si="423"/>
        <v>Thu</v>
      </c>
      <c r="E6646" s="34">
        <v>43475</v>
      </c>
      <c r="F6646" s="30" t="s">
        <v>3031</v>
      </c>
      <c r="G6646" s="2" t="s">
        <v>2690</v>
      </c>
      <c r="H6646" s="30" t="s">
        <v>3032</v>
      </c>
      <c r="I6646" s="2">
        <v>3</v>
      </c>
      <c r="J6646" s="30" t="s">
        <v>1378</v>
      </c>
      <c r="K6646" s="2" t="s">
        <v>1257</v>
      </c>
      <c r="L6646" s="30">
        <v>271</v>
      </c>
      <c r="M6646" s="2">
        <v>30</v>
      </c>
      <c r="N6646" s="2">
        <v>0</v>
      </c>
      <c r="O6646" s="31">
        <v>0.16373842592592594</v>
      </c>
    </row>
    <row r="6647" spans="1:15" x14ac:dyDescent="0.25">
      <c r="A6647" s="2">
        <f t="shared" si="420"/>
        <v>2019</v>
      </c>
      <c r="B6647" s="2" t="str">
        <f t="shared" si="421"/>
        <v>Jan</v>
      </c>
      <c r="C6647" s="2">
        <f t="shared" si="422"/>
        <v>2</v>
      </c>
      <c r="D6647" s="2" t="str">
        <f t="shared" si="423"/>
        <v>Thu</v>
      </c>
      <c r="E6647" s="34">
        <v>43475</v>
      </c>
      <c r="F6647" s="30" t="s">
        <v>3031</v>
      </c>
      <c r="G6647" s="2" t="s">
        <v>2690</v>
      </c>
      <c r="H6647" s="30" t="s">
        <v>3032</v>
      </c>
      <c r="I6647" s="2">
        <v>3</v>
      </c>
      <c r="J6647" s="30" t="s">
        <v>1902</v>
      </c>
      <c r="K6647" s="2" t="s">
        <v>1429</v>
      </c>
      <c r="L6647" s="30">
        <v>271</v>
      </c>
      <c r="M6647" s="2">
        <v>30</v>
      </c>
      <c r="N6647" s="2">
        <v>0</v>
      </c>
      <c r="O6647" s="31">
        <v>0.20659722222222221</v>
      </c>
    </row>
    <row r="6648" spans="1:15" x14ac:dyDescent="0.25">
      <c r="A6648" s="2">
        <f t="shared" si="420"/>
        <v>2019</v>
      </c>
      <c r="B6648" s="2" t="str">
        <f t="shared" si="421"/>
        <v>Jan</v>
      </c>
      <c r="C6648" s="2">
        <f t="shared" si="422"/>
        <v>2</v>
      </c>
      <c r="D6648" s="2" t="str">
        <f t="shared" si="423"/>
        <v>Thu</v>
      </c>
      <c r="E6648" s="34">
        <v>43475</v>
      </c>
      <c r="F6648" s="30" t="s">
        <v>3031</v>
      </c>
      <c r="G6648" s="2" t="s">
        <v>2690</v>
      </c>
      <c r="H6648" s="30" t="s">
        <v>3032</v>
      </c>
      <c r="I6648" s="2">
        <v>3</v>
      </c>
      <c r="J6648" s="30" t="s">
        <v>1940</v>
      </c>
      <c r="K6648" s="2" t="s">
        <v>1264</v>
      </c>
      <c r="L6648" s="30">
        <v>271</v>
      </c>
      <c r="M6648" s="2">
        <v>30</v>
      </c>
      <c r="N6648" s="2">
        <v>0</v>
      </c>
      <c r="O6648" s="31">
        <v>0.20811342592592594</v>
      </c>
    </row>
    <row r="6649" spans="1:15" x14ac:dyDescent="0.25">
      <c r="A6649" s="2">
        <f t="shared" si="420"/>
        <v>2019</v>
      </c>
      <c r="B6649" s="2" t="str">
        <f t="shared" si="421"/>
        <v>Jan</v>
      </c>
      <c r="C6649" s="2">
        <f t="shared" si="422"/>
        <v>2</v>
      </c>
      <c r="D6649" s="2" t="str">
        <f t="shared" si="423"/>
        <v>Thu</v>
      </c>
      <c r="E6649" s="34">
        <v>43475</v>
      </c>
      <c r="F6649" s="30" t="s">
        <v>3031</v>
      </c>
      <c r="G6649" s="2" t="s">
        <v>2690</v>
      </c>
      <c r="H6649" s="30" t="s">
        <v>3032</v>
      </c>
      <c r="I6649" s="2">
        <v>3</v>
      </c>
      <c r="J6649" s="30" t="s">
        <v>2015</v>
      </c>
      <c r="K6649" s="2" t="s">
        <v>1429</v>
      </c>
      <c r="L6649" s="30">
        <v>271</v>
      </c>
      <c r="M6649" s="2">
        <v>30</v>
      </c>
      <c r="N6649" s="2">
        <v>0</v>
      </c>
      <c r="O6649" s="31">
        <v>0.20576388888888889</v>
      </c>
    </row>
    <row r="6650" spans="1:15" x14ac:dyDescent="0.25">
      <c r="A6650" s="2">
        <f t="shared" si="420"/>
        <v>2019</v>
      </c>
      <c r="B6650" s="2" t="str">
        <f t="shared" si="421"/>
        <v>Jan</v>
      </c>
      <c r="C6650" s="2">
        <f t="shared" si="422"/>
        <v>2</v>
      </c>
      <c r="D6650" s="2" t="str">
        <f t="shared" si="423"/>
        <v>Thu</v>
      </c>
      <c r="E6650" s="28">
        <v>43475</v>
      </c>
      <c r="F6650" s="30" t="s">
        <v>3031</v>
      </c>
      <c r="G6650" s="2" t="s">
        <v>2690</v>
      </c>
      <c r="H6650" s="30" t="s">
        <v>3032</v>
      </c>
      <c r="I6650" s="2">
        <v>3</v>
      </c>
      <c r="J6650" s="30" t="s">
        <v>2017</v>
      </c>
      <c r="K6650" s="2" t="s">
        <v>1429</v>
      </c>
      <c r="L6650" s="30">
        <v>271</v>
      </c>
      <c r="M6650" s="2">
        <v>30</v>
      </c>
      <c r="N6650" s="2">
        <v>0</v>
      </c>
      <c r="O6650" s="31">
        <v>0.20710648148148147</v>
      </c>
    </row>
    <row r="6651" spans="1:15" x14ac:dyDescent="0.25">
      <c r="A6651" s="2">
        <f t="shared" si="420"/>
        <v>2019</v>
      </c>
      <c r="B6651" s="2" t="str">
        <f t="shared" si="421"/>
        <v>Jan</v>
      </c>
      <c r="C6651" s="2">
        <f t="shared" si="422"/>
        <v>2</v>
      </c>
      <c r="D6651" s="2" t="str">
        <f t="shared" si="423"/>
        <v>Fri</v>
      </c>
      <c r="E6651" s="34">
        <v>43476</v>
      </c>
      <c r="F6651" s="30">
        <v>53247</v>
      </c>
      <c r="G6651" s="2" t="s">
        <v>3033</v>
      </c>
      <c r="H6651" s="30" t="s">
        <v>3034</v>
      </c>
      <c r="I6651" s="2">
        <v>39</v>
      </c>
      <c r="J6651" s="30" t="s">
        <v>1775</v>
      </c>
      <c r="K6651" s="2" t="s">
        <v>1429</v>
      </c>
      <c r="L6651" s="30">
        <v>5757</v>
      </c>
      <c r="M6651" s="2">
        <v>68</v>
      </c>
      <c r="N6651" s="2">
        <v>44</v>
      </c>
      <c r="O6651" s="31">
        <v>0.14961805555555555</v>
      </c>
    </row>
    <row r="6652" spans="1:15" x14ac:dyDescent="0.25">
      <c r="A6652" s="2">
        <f t="shared" si="420"/>
        <v>2019</v>
      </c>
      <c r="B6652" s="2" t="str">
        <f t="shared" si="421"/>
        <v>Jan</v>
      </c>
      <c r="C6652" s="2">
        <f t="shared" si="422"/>
        <v>2</v>
      </c>
      <c r="D6652" s="2" t="str">
        <f t="shared" si="423"/>
        <v>Fri</v>
      </c>
      <c r="E6652" s="34">
        <v>43476</v>
      </c>
      <c r="F6652" s="30">
        <v>53247</v>
      </c>
      <c r="G6652" s="2" t="s">
        <v>3033</v>
      </c>
      <c r="H6652" s="30" t="s">
        <v>3034</v>
      </c>
      <c r="I6652" s="2">
        <v>39</v>
      </c>
      <c r="J6652" s="30" t="s">
        <v>1776</v>
      </c>
      <c r="K6652" s="2" t="s">
        <v>1429</v>
      </c>
      <c r="L6652" s="30">
        <v>5757</v>
      </c>
      <c r="M6652" s="2">
        <v>68</v>
      </c>
      <c r="N6652" s="2">
        <v>44</v>
      </c>
      <c r="O6652" s="31">
        <v>0.14965277777777777</v>
      </c>
    </row>
    <row r="6653" spans="1:15" x14ac:dyDescent="0.25">
      <c r="A6653" s="2">
        <f t="shared" si="420"/>
        <v>2019</v>
      </c>
      <c r="B6653" s="2" t="str">
        <f t="shared" si="421"/>
        <v>Jan</v>
      </c>
      <c r="C6653" s="2">
        <f t="shared" si="422"/>
        <v>2</v>
      </c>
      <c r="D6653" s="2" t="str">
        <f t="shared" si="423"/>
        <v>Fri</v>
      </c>
      <c r="E6653" s="34">
        <v>43476</v>
      </c>
      <c r="F6653" s="30">
        <v>53247</v>
      </c>
      <c r="G6653" s="2" t="s">
        <v>3033</v>
      </c>
      <c r="H6653" s="30" t="s">
        <v>3034</v>
      </c>
      <c r="I6653" s="2">
        <v>39</v>
      </c>
      <c r="J6653" s="30" t="s">
        <v>1778</v>
      </c>
      <c r="K6653" s="2" t="s">
        <v>1429</v>
      </c>
      <c r="L6653" s="30">
        <v>5757</v>
      </c>
      <c r="M6653" s="2">
        <v>68</v>
      </c>
      <c r="N6653" s="2">
        <v>44</v>
      </c>
      <c r="O6653" s="31">
        <v>0.14962962962962964</v>
      </c>
    </row>
    <row r="6654" spans="1:15" x14ac:dyDescent="0.25">
      <c r="A6654" s="2">
        <f t="shared" si="420"/>
        <v>2019</v>
      </c>
      <c r="B6654" s="2" t="str">
        <f t="shared" si="421"/>
        <v>Jan</v>
      </c>
      <c r="C6654" s="2">
        <f t="shared" si="422"/>
        <v>2</v>
      </c>
      <c r="D6654" s="2" t="str">
        <f t="shared" si="423"/>
        <v>Fri</v>
      </c>
      <c r="E6654" s="34">
        <v>43476</v>
      </c>
      <c r="F6654" s="30">
        <v>53247</v>
      </c>
      <c r="G6654" s="2" t="s">
        <v>3033</v>
      </c>
      <c r="H6654" s="30" t="s">
        <v>3034</v>
      </c>
      <c r="I6654" s="2">
        <v>39</v>
      </c>
      <c r="J6654" s="30" t="s">
        <v>1808</v>
      </c>
      <c r="K6654" s="2" t="s">
        <v>1429</v>
      </c>
      <c r="L6654" s="30">
        <v>5757</v>
      </c>
      <c r="M6654" s="2">
        <v>68</v>
      </c>
      <c r="N6654" s="2">
        <v>44</v>
      </c>
      <c r="O6654" s="31">
        <v>0.14961805555555555</v>
      </c>
    </row>
    <row r="6655" spans="1:15" x14ac:dyDescent="0.25">
      <c r="A6655" s="2">
        <f t="shared" si="420"/>
        <v>2019</v>
      </c>
      <c r="B6655" s="2" t="str">
        <f t="shared" si="421"/>
        <v>Jan</v>
      </c>
      <c r="C6655" s="2">
        <f t="shared" si="422"/>
        <v>2</v>
      </c>
      <c r="D6655" s="2" t="str">
        <f t="shared" si="423"/>
        <v>Fri</v>
      </c>
      <c r="E6655" s="34">
        <v>43476</v>
      </c>
      <c r="F6655" s="30">
        <v>53247</v>
      </c>
      <c r="G6655" s="2" t="s">
        <v>3033</v>
      </c>
      <c r="H6655" s="30" t="s">
        <v>3034</v>
      </c>
      <c r="I6655" s="2">
        <v>39</v>
      </c>
      <c r="J6655" s="30" t="s">
        <v>1943</v>
      </c>
      <c r="K6655" s="2" t="s">
        <v>1264</v>
      </c>
      <c r="L6655" s="30">
        <v>5757</v>
      </c>
      <c r="M6655" s="2">
        <v>68</v>
      </c>
      <c r="N6655" s="2">
        <v>44</v>
      </c>
      <c r="O6655" s="31">
        <v>0.14962962962962964</v>
      </c>
    </row>
    <row r="6656" spans="1:15" x14ac:dyDescent="0.25">
      <c r="A6656" s="2">
        <f t="shared" si="420"/>
        <v>2019</v>
      </c>
      <c r="B6656" s="2" t="str">
        <f t="shared" si="421"/>
        <v>Jan</v>
      </c>
      <c r="C6656" s="2">
        <f t="shared" si="422"/>
        <v>2</v>
      </c>
      <c r="D6656" s="2" t="str">
        <f t="shared" si="423"/>
        <v>Fri</v>
      </c>
      <c r="E6656" s="34">
        <v>43476</v>
      </c>
      <c r="F6656" s="30">
        <v>53247</v>
      </c>
      <c r="G6656" s="2" t="s">
        <v>3033</v>
      </c>
      <c r="H6656" s="30" t="s">
        <v>3034</v>
      </c>
      <c r="I6656" s="2">
        <v>39</v>
      </c>
      <c r="J6656" s="30" t="s">
        <v>1950</v>
      </c>
      <c r="K6656" s="2" t="s">
        <v>1429</v>
      </c>
      <c r="L6656" s="30">
        <v>5757</v>
      </c>
      <c r="M6656" s="2">
        <v>68</v>
      </c>
      <c r="N6656" s="2">
        <v>44</v>
      </c>
      <c r="O6656" s="31">
        <v>0.14962962962962964</v>
      </c>
    </row>
    <row r="6657" spans="1:15" x14ac:dyDescent="0.25">
      <c r="A6657" s="2">
        <f t="shared" si="420"/>
        <v>2019</v>
      </c>
      <c r="B6657" s="2" t="str">
        <f t="shared" si="421"/>
        <v>Jan</v>
      </c>
      <c r="C6657" s="2">
        <f t="shared" si="422"/>
        <v>2</v>
      </c>
      <c r="D6657" s="2" t="str">
        <f t="shared" si="423"/>
        <v>Fri</v>
      </c>
      <c r="E6657" s="34">
        <v>43476</v>
      </c>
      <c r="F6657" s="30">
        <v>53247</v>
      </c>
      <c r="G6657" s="2" t="s">
        <v>3033</v>
      </c>
      <c r="H6657" s="30" t="s">
        <v>3034</v>
      </c>
      <c r="I6657" s="2">
        <v>39</v>
      </c>
      <c r="J6657" s="30" t="s">
        <v>2441</v>
      </c>
      <c r="K6657" s="2" t="s">
        <v>1429</v>
      </c>
      <c r="L6657" s="30">
        <v>5757</v>
      </c>
      <c r="M6657" s="2">
        <v>68</v>
      </c>
      <c r="N6657" s="2">
        <v>44</v>
      </c>
      <c r="O6657" s="31">
        <v>0.14965277777777777</v>
      </c>
    </row>
    <row r="6658" spans="1:15" x14ac:dyDescent="0.25">
      <c r="A6658" s="2">
        <f t="shared" si="420"/>
        <v>2019</v>
      </c>
      <c r="B6658" s="2" t="str">
        <f t="shared" si="421"/>
        <v>Jan</v>
      </c>
      <c r="C6658" s="2">
        <f t="shared" si="422"/>
        <v>2</v>
      </c>
      <c r="D6658" s="2" t="str">
        <f t="shared" si="423"/>
        <v>Fri</v>
      </c>
      <c r="E6658" s="34">
        <v>43476</v>
      </c>
      <c r="F6658" s="30">
        <v>53247</v>
      </c>
      <c r="G6658" s="2" t="s">
        <v>3033</v>
      </c>
      <c r="H6658" s="30" t="s">
        <v>3034</v>
      </c>
      <c r="I6658" s="2">
        <v>39</v>
      </c>
      <c r="J6658" s="30" t="s">
        <v>2445</v>
      </c>
      <c r="K6658" s="2" t="s">
        <v>1429</v>
      </c>
      <c r="L6658" s="30">
        <v>5757</v>
      </c>
      <c r="M6658" s="2">
        <v>68</v>
      </c>
      <c r="N6658" s="2">
        <v>44</v>
      </c>
      <c r="O6658" s="31">
        <v>0.14965277777777777</v>
      </c>
    </row>
    <row r="6659" spans="1:15" x14ac:dyDescent="0.25">
      <c r="A6659" s="2">
        <f t="shared" si="420"/>
        <v>2019</v>
      </c>
      <c r="B6659" s="2" t="str">
        <f t="shared" si="421"/>
        <v>Jan</v>
      </c>
      <c r="C6659" s="2">
        <f t="shared" si="422"/>
        <v>2</v>
      </c>
      <c r="D6659" s="2" t="str">
        <f t="shared" si="423"/>
        <v>Fri</v>
      </c>
      <c r="E6659" s="34">
        <v>43476</v>
      </c>
      <c r="F6659" s="30">
        <v>53247</v>
      </c>
      <c r="G6659" s="2" t="s">
        <v>3033</v>
      </c>
      <c r="H6659" s="30" t="s">
        <v>3034</v>
      </c>
      <c r="I6659" s="2">
        <v>39</v>
      </c>
      <c r="J6659" s="30" t="s">
        <v>2447</v>
      </c>
      <c r="K6659" s="2" t="s">
        <v>1429</v>
      </c>
      <c r="L6659" s="30">
        <v>5757</v>
      </c>
      <c r="M6659" s="2">
        <v>68</v>
      </c>
      <c r="N6659" s="2">
        <v>44</v>
      </c>
      <c r="O6659" s="31">
        <v>0.14964120370370371</v>
      </c>
    </row>
    <row r="6660" spans="1:15" x14ac:dyDescent="0.25">
      <c r="A6660" s="2">
        <f t="shared" si="420"/>
        <v>2019</v>
      </c>
      <c r="B6660" s="2" t="str">
        <f t="shared" si="421"/>
        <v>Jan</v>
      </c>
      <c r="C6660" s="2">
        <f t="shared" si="422"/>
        <v>2</v>
      </c>
      <c r="D6660" s="2" t="str">
        <f t="shared" si="423"/>
        <v>Fri</v>
      </c>
      <c r="E6660" s="34">
        <v>43476</v>
      </c>
      <c r="F6660" s="30">
        <v>53247</v>
      </c>
      <c r="G6660" s="2" t="s">
        <v>3033</v>
      </c>
      <c r="H6660" s="30" t="s">
        <v>3034</v>
      </c>
      <c r="I6660" s="2">
        <v>39</v>
      </c>
      <c r="J6660" s="30" t="s">
        <v>2460</v>
      </c>
      <c r="K6660" s="2" t="s">
        <v>1429</v>
      </c>
      <c r="L6660" s="30">
        <v>5757</v>
      </c>
      <c r="M6660" s="2">
        <v>68</v>
      </c>
      <c r="N6660" s="2">
        <v>44</v>
      </c>
      <c r="O6660" s="31">
        <v>0.14964120370370371</v>
      </c>
    </row>
    <row r="6661" spans="1:15" x14ac:dyDescent="0.25">
      <c r="A6661" s="2">
        <f t="shared" si="420"/>
        <v>2019</v>
      </c>
      <c r="B6661" s="2" t="str">
        <f t="shared" si="421"/>
        <v>Jan</v>
      </c>
      <c r="C6661" s="2">
        <f t="shared" si="422"/>
        <v>2</v>
      </c>
      <c r="D6661" s="2" t="str">
        <f t="shared" si="423"/>
        <v>Fri</v>
      </c>
      <c r="E6661" s="34">
        <v>43476</v>
      </c>
      <c r="F6661" s="30">
        <v>50321</v>
      </c>
      <c r="G6661" s="2" t="s">
        <v>15</v>
      </c>
      <c r="H6661" s="30" t="s">
        <v>3035</v>
      </c>
      <c r="I6661" s="2">
        <v>23</v>
      </c>
      <c r="J6661" s="30" t="s">
        <v>1747</v>
      </c>
      <c r="K6661" s="2" t="s">
        <v>1429</v>
      </c>
      <c r="L6661" s="30">
        <v>1148</v>
      </c>
      <c r="M6661" s="2">
        <v>186</v>
      </c>
      <c r="N6661" s="2">
        <v>56</v>
      </c>
      <c r="O6661" s="31">
        <v>0.1045949074074074</v>
      </c>
    </row>
    <row r="6662" spans="1:15" x14ac:dyDescent="0.25">
      <c r="A6662" s="2">
        <f t="shared" si="420"/>
        <v>2019</v>
      </c>
      <c r="B6662" s="2" t="str">
        <f t="shared" si="421"/>
        <v>Jan</v>
      </c>
      <c r="C6662" s="2">
        <f t="shared" si="422"/>
        <v>2</v>
      </c>
      <c r="D6662" s="2" t="str">
        <f t="shared" si="423"/>
        <v>Fri</v>
      </c>
      <c r="E6662" s="34">
        <v>43476</v>
      </c>
      <c r="F6662" s="30">
        <v>50321</v>
      </c>
      <c r="G6662" s="2" t="s">
        <v>15</v>
      </c>
      <c r="H6662" s="30" t="s">
        <v>3035</v>
      </c>
      <c r="I6662" s="2">
        <v>23</v>
      </c>
      <c r="J6662" s="30" t="s">
        <v>1713</v>
      </c>
      <c r="K6662" s="2" t="s">
        <v>1264</v>
      </c>
      <c r="L6662" s="30">
        <v>1148</v>
      </c>
      <c r="M6662" s="2">
        <v>186</v>
      </c>
      <c r="N6662" s="2">
        <v>56</v>
      </c>
      <c r="O6662" s="31">
        <v>0.1045949074074074</v>
      </c>
    </row>
    <row r="6663" spans="1:15" x14ac:dyDescent="0.25">
      <c r="A6663" s="2">
        <f t="shared" si="420"/>
        <v>2019</v>
      </c>
      <c r="B6663" s="2" t="str">
        <f t="shared" si="421"/>
        <v>Jan</v>
      </c>
      <c r="C6663" s="2">
        <f t="shared" si="422"/>
        <v>2</v>
      </c>
      <c r="D6663" s="2" t="str">
        <f t="shared" si="423"/>
        <v>Fri</v>
      </c>
      <c r="E6663" s="34">
        <v>43476</v>
      </c>
      <c r="F6663" s="30">
        <v>50321</v>
      </c>
      <c r="G6663" s="2" t="s">
        <v>15</v>
      </c>
      <c r="H6663" s="30" t="s">
        <v>3035</v>
      </c>
      <c r="I6663" s="2">
        <v>23</v>
      </c>
      <c r="J6663" s="30" t="s">
        <v>1714</v>
      </c>
      <c r="K6663" s="2" t="s">
        <v>1429</v>
      </c>
      <c r="L6663" s="30">
        <v>1148</v>
      </c>
      <c r="M6663" s="2">
        <v>186</v>
      </c>
      <c r="N6663" s="2">
        <v>56</v>
      </c>
      <c r="O6663" s="31">
        <v>0.1045949074074074</v>
      </c>
    </row>
    <row r="6664" spans="1:15" x14ac:dyDescent="0.25">
      <c r="A6664" s="2">
        <f t="shared" si="420"/>
        <v>2019</v>
      </c>
      <c r="B6664" s="2" t="str">
        <f t="shared" si="421"/>
        <v>Jan</v>
      </c>
      <c r="C6664" s="2">
        <f t="shared" si="422"/>
        <v>2</v>
      </c>
      <c r="D6664" s="2" t="str">
        <f t="shared" si="423"/>
        <v>Fri</v>
      </c>
      <c r="E6664" s="34">
        <v>43476</v>
      </c>
      <c r="F6664" s="30">
        <v>50321</v>
      </c>
      <c r="G6664" s="2" t="s">
        <v>15</v>
      </c>
      <c r="H6664" s="30" t="s">
        <v>3035</v>
      </c>
      <c r="I6664" s="2">
        <v>23</v>
      </c>
      <c r="J6664" s="30" t="s">
        <v>1716</v>
      </c>
      <c r="K6664" s="2" t="s">
        <v>1429</v>
      </c>
      <c r="L6664" s="30">
        <v>1148</v>
      </c>
      <c r="M6664" s="2">
        <v>186</v>
      </c>
      <c r="N6664" s="2">
        <v>56</v>
      </c>
      <c r="O6664" s="31">
        <v>0.1045949074074074</v>
      </c>
    </row>
    <row r="6665" spans="1:15" x14ac:dyDescent="0.25">
      <c r="A6665" s="2">
        <f t="shared" si="420"/>
        <v>2019</v>
      </c>
      <c r="B6665" s="2" t="str">
        <f t="shared" si="421"/>
        <v>Jan</v>
      </c>
      <c r="C6665" s="2">
        <f t="shared" si="422"/>
        <v>2</v>
      </c>
      <c r="D6665" s="2" t="str">
        <f t="shared" si="423"/>
        <v>Fri</v>
      </c>
      <c r="E6665" s="34">
        <v>43476</v>
      </c>
      <c r="F6665" s="30">
        <v>50321</v>
      </c>
      <c r="G6665" s="2" t="s">
        <v>15</v>
      </c>
      <c r="H6665" s="30" t="s">
        <v>3035</v>
      </c>
      <c r="I6665" s="2">
        <v>23</v>
      </c>
      <c r="J6665" s="30" t="s">
        <v>1748</v>
      </c>
      <c r="K6665" s="2" t="s">
        <v>1429</v>
      </c>
      <c r="L6665" s="30">
        <v>1148</v>
      </c>
      <c r="M6665" s="2">
        <v>186</v>
      </c>
      <c r="N6665" s="2">
        <v>56</v>
      </c>
      <c r="O6665" s="31">
        <v>0.10458333333333332</v>
      </c>
    </row>
    <row r="6666" spans="1:15" x14ac:dyDescent="0.25">
      <c r="A6666" s="2">
        <f t="shared" si="420"/>
        <v>2019</v>
      </c>
      <c r="B6666" s="2" t="str">
        <f t="shared" si="421"/>
        <v>Jan</v>
      </c>
      <c r="C6666" s="2">
        <f t="shared" si="422"/>
        <v>2</v>
      </c>
      <c r="D6666" s="2" t="str">
        <f t="shared" si="423"/>
        <v>Fri</v>
      </c>
      <c r="E6666" s="34">
        <v>43476</v>
      </c>
      <c r="F6666" s="30">
        <v>50321</v>
      </c>
      <c r="G6666" s="2" t="s">
        <v>15</v>
      </c>
      <c r="H6666" s="30" t="s">
        <v>3035</v>
      </c>
      <c r="I6666" s="2">
        <v>23</v>
      </c>
      <c r="J6666" s="30" t="s">
        <v>1721</v>
      </c>
      <c r="K6666" s="2" t="s">
        <v>1429</v>
      </c>
      <c r="L6666" s="30">
        <v>1148</v>
      </c>
      <c r="M6666" s="2">
        <v>186</v>
      </c>
      <c r="N6666" s="2">
        <v>56</v>
      </c>
      <c r="O6666" s="31">
        <v>0.10471064814814816</v>
      </c>
    </row>
    <row r="6667" spans="1:15" x14ac:dyDescent="0.25">
      <c r="A6667" s="2">
        <f t="shared" si="420"/>
        <v>2019</v>
      </c>
      <c r="B6667" s="2" t="str">
        <f t="shared" si="421"/>
        <v>Jan</v>
      </c>
      <c r="C6667" s="2">
        <f t="shared" si="422"/>
        <v>2</v>
      </c>
      <c r="D6667" s="2" t="str">
        <f t="shared" si="423"/>
        <v>Fri</v>
      </c>
      <c r="E6667" s="34">
        <v>43476</v>
      </c>
      <c r="F6667" s="30">
        <v>50321</v>
      </c>
      <c r="G6667" s="2" t="s">
        <v>15</v>
      </c>
      <c r="H6667" s="30" t="s">
        <v>3035</v>
      </c>
      <c r="I6667" s="2">
        <v>23</v>
      </c>
      <c r="J6667" s="30" t="s">
        <v>1914</v>
      </c>
      <c r="K6667" s="2" t="s">
        <v>1429</v>
      </c>
      <c r="L6667" s="30">
        <v>1148</v>
      </c>
      <c r="M6667" s="2">
        <v>186</v>
      </c>
      <c r="N6667" s="2">
        <v>56</v>
      </c>
      <c r="O6667" s="31">
        <v>0.10461805555555555</v>
      </c>
    </row>
    <row r="6668" spans="1:15" x14ac:dyDescent="0.25">
      <c r="A6668" s="2">
        <f t="shared" si="420"/>
        <v>2019</v>
      </c>
      <c r="B6668" s="2" t="str">
        <f t="shared" si="421"/>
        <v>Jan</v>
      </c>
      <c r="C6668" s="2">
        <f t="shared" si="422"/>
        <v>2</v>
      </c>
      <c r="D6668" s="2" t="str">
        <f t="shared" si="423"/>
        <v>Fri</v>
      </c>
      <c r="E6668" s="34">
        <v>43476</v>
      </c>
      <c r="F6668" s="30">
        <v>50321</v>
      </c>
      <c r="G6668" s="2" t="s">
        <v>15</v>
      </c>
      <c r="H6668" s="30" t="s">
        <v>3035</v>
      </c>
      <c r="I6668" s="2">
        <v>23</v>
      </c>
      <c r="J6668" s="30" t="s">
        <v>1945</v>
      </c>
      <c r="K6668" s="2" t="s">
        <v>1429</v>
      </c>
      <c r="L6668" s="30">
        <v>1148</v>
      </c>
      <c r="M6668" s="2">
        <v>186</v>
      </c>
      <c r="N6668" s="2">
        <v>56</v>
      </c>
      <c r="O6668" s="31">
        <v>0.10472222222222222</v>
      </c>
    </row>
    <row r="6669" spans="1:15" x14ac:dyDescent="0.25">
      <c r="A6669" s="2">
        <f t="shared" si="420"/>
        <v>2019</v>
      </c>
      <c r="B6669" s="2" t="str">
        <f t="shared" si="421"/>
        <v>Jan</v>
      </c>
      <c r="C6669" s="2">
        <f t="shared" si="422"/>
        <v>2</v>
      </c>
      <c r="D6669" s="2" t="str">
        <f t="shared" si="423"/>
        <v>Fri</v>
      </c>
      <c r="E6669" s="34">
        <v>43476</v>
      </c>
      <c r="F6669" s="30">
        <v>50321</v>
      </c>
      <c r="G6669" s="2" t="s">
        <v>15</v>
      </c>
      <c r="H6669" s="30" t="s">
        <v>3035</v>
      </c>
      <c r="I6669" s="2">
        <v>23</v>
      </c>
      <c r="J6669" s="30" t="s">
        <v>1977</v>
      </c>
      <c r="K6669" s="2" t="s">
        <v>1429</v>
      </c>
      <c r="L6669" s="30">
        <v>1148</v>
      </c>
      <c r="M6669" s="2">
        <v>186</v>
      </c>
      <c r="N6669" s="2">
        <v>56</v>
      </c>
      <c r="O6669" s="31">
        <v>0.10460648148148148</v>
      </c>
    </row>
    <row r="6670" spans="1:15" x14ac:dyDescent="0.25">
      <c r="A6670" s="2">
        <f t="shared" si="420"/>
        <v>2019</v>
      </c>
      <c r="B6670" s="2" t="str">
        <f t="shared" si="421"/>
        <v>Jan</v>
      </c>
      <c r="C6670" s="2">
        <f t="shared" si="422"/>
        <v>2</v>
      </c>
      <c r="D6670" s="2" t="str">
        <f t="shared" si="423"/>
        <v>Fri</v>
      </c>
      <c r="E6670" s="34">
        <v>43476</v>
      </c>
      <c r="F6670" s="30">
        <v>50321</v>
      </c>
      <c r="G6670" s="2" t="s">
        <v>15</v>
      </c>
      <c r="H6670" s="30" t="s">
        <v>3035</v>
      </c>
      <c r="I6670" s="2">
        <v>23</v>
      </c>
      <c r="J6670" s="30" t="s">
        <v>2448</v>
      </c>
      <c r="K6670" s="2" t="s">
        <v>1429</v>
      </c>
      <c r="L6670" s="30">
        <v>1148</v>
      </c>
      <c r="M6670" s="2">
        <v>186</v>
      </c>
      <c r="N6670" s="2">
        <v>56</v>
      </c>
      <c r="O6670" s="31">
        <v>0.10464120370370371</v>
      </c>
    </row>
    <row r="6671" spans="1:15" x14ac:dyDescent="0.25">
      <c r="A6671" s="2">
        <f t="shared" si="420"/>
        <v>2019</v>
      </c>
      <c r="B6671" s="2" t="str">
        <f t="shared" si="421"/>
        <v>Jan</v>
      </c>
      <c r="C6671" s="2">
        <f t="shared" si="422"/>
        <v>2</v>
      </c>
      <c r="D6671" s="2" t="str">
        <f t="shared" si="423"/>
        <v>Fri</v>
      </c>
      <c r="E6671" s="34">
        <v>43476</v>
      </c>
      <c r="F6671" s="30">
        <v>50321</v>
      </c>
      <c r="G6671" s="2" t="s">
        <v>15</v>
      </c>
      <c r="H6671" s="30" t="s">
        <v>3035</v>
      </c>
      <c r="I6671" s="2">
        <v>23</v>
      </c>
      <c r="J6671" s="30" t="s">
        <v>2484</v>
      </c>
      <c r="K6671" s="2" t="s">
        <v>1429</v>
      </c>
      <c r="L6671" s="30">
        <v>1148</v>
      </c>
      <c r="M6671" s="2">
        <v>186</v>
      </c>
      <c r="N6671" s="2">
        <v>56</v>
      </c>
      <c r="O6671" s="31">
        <v>0.10460648148148148</v>
      </c>
    </row>
    <row r="6672" spans="1:15" x14ac:dyDescent="0.25">
      <c r="A6672" s="2">
        <f t="shared" si="420"/>
        <v>2019</v>
      </c>
      <c r="B6672" s="2" t="str">
        <f t="shared" si="421"/>
        <v>Jan</v>
      </c>
      <c r="C6672" s="2">
        <f t="shared" si="422"/>
        <v>2</v>
      </c>
      <c r="D6672" s="2" t="str">
        <f t="shared" si="423"/>
        <v>Fri</v>
      </c>
      <c r="E6672" s="34">
        <v>43476</v>
      </c>
      <c r="F6672" s="30">
        <v>50321</v>
      </c>
      <c r="G6672" s="2" t="s">
        <v>15</v>
      </c>
      <c r="H6672" s="30" t="s">
        <v>3035</v>
      </c>
      <c r="I6672" s="2">
        <v>23</v>
      </c>
      <c r="J6672" s="30" t="s">
        <v>2559</v>
      </c>
      <c r="K6672" s="2" t="s">
        <v>1429</v>
      </c>
      <c r="L6672" s="30">
        <v>1148</v>
      </c>
      <c r="M6672" s="2">
        <v>186</v>
      </c>
      <c r="N6672" s="2">
        <v>56</v>
      </c>
      <c r="O6672" s="31">
        <v>0.10460648148148148</v>
      </c>
    </row>
    <row r="6673" spans="1:15" x14ac:dyDescent="0.25">
      <c r="A6673" s="2">
        <f t="shared" si="420"/>
        <v>2019</v>
      </c>
      <c r="B6673" s="2" t="str">
        <f t="shared" si="421"/>
        <v>Jan</v>
      </c>
      <c r="C6673" s="2">
        <f t="shared" si="422"/>
        <v>2</v>
      </c>
      <c r="D6673" s="2" t="str">
        <f t="shared" si="423"/>
        <v>Fri</v>
      </c>
      <c r="E6673" s="34">
        <v>43476</v>
      </c>
      <c r="F6673" s="30" t="s">
        <v>3036</v>
      </c>
      <c r="G6673" s="2" t="s">
        <v>3037</v>
      </c>
      <c r="H6673" s="30" t="s">
        <v>3038</v>
      </c>
      <c r="I6673" s="2">
        <v>13</v>
      </c>
      <c r="J6673" s="30" t="s">
        <v>1703</v>
      </c>
      <c r="K6673" s="2" t="s">
        <v>1429</v>
      </c>
      <c r="L6673" s="30">
        <v>2470</v>
      </c>
      <c r="M6673" s="2">
        <v>10</v>
      </c>
      <c r="N6673" s="2">
        <v>28</v>
      </c>
      <c r="O6673" s="31">
        <v>2.7523148148148147E-2</v>
      </c>
    </row>
    <row r="6674" spans="1:15" x14ac:dyDescent="0.25">
      <c r="A6674" s="2">
        <f t="shared" si="420"/>
        <v>2019</v>
      </c>
      <c r="B6674" s="2" t="str">
        <f t="shared" si="421"/>
        <v>Jan</v>
      </c>
      <c r="C6674" s="2">
        <f t="shared" si="422"/>
        <v>2</v>
      </c>
      <c r="D6674" s="2" t="str">
        <f t="shared" si="423"/>
        <v>Fri</v>
      </c>
      <c r="E6674" s="34">
        <v>43476</v>
      </c>
      <c r="F6674" s="30" t="s">
        <v>3036</v>
      </c>
      <c r="G6674" s="2" t="s">
        <v>3037</v>
      </c>
      <c r="H6674" s="30" t="s">
        <v>3038</v>
      </c>
      <c r="I6674" s="2">
        <v>13</v>
      </c>
      <c r="J6674" s="30" t="s">
        <v>1705</v>
      </c>
      <c r="K6674" s="2" t="s">
        <v>1272</v>
      </c>
      <c r="L6674" s="30">
        <v>2470</v>
      </c>
      <c r="M6674" s="2">
        <v>10</v>
      </c>
      <c r="N6674" s="2">
        <v>28</v>
      </c>
      <c r="O6674" s="31">
        <v>2.9351851851851851E-2</v>
      </c>
    </row>
    <row r="6675" spans="1:15" x14ac:dyDescent="0.25">
      <c r="A6675" s="2">
        <f t="shared" si="420"/>
        <v>2019</v>
      </c>
      <c r="B6675" s="2" t="str">
        <f t="shared" si="421"/>
        <v>Jan</v>
      </c>
      <c r="C6675" s="2">
        <f t="shared" si="422"/>
        <v>2</v>
      </c>
      <c r="D6675" s="2" t="str">
        <f t="shared" si="423"/>
        <v>Fri</v>
      </c>
      <c r="E6675" s="34">
        <v>43476</v>
      </c>
      <c r="F6675" s="30" t="s">
        <v>3036</v>
      </c>
      <c r="G6675" s="2" t="s">
        <v>3037</v>
      </c>
      <c r="H6675" s="30" t="s">
        <v>3038</v>
      </c>
      <c r="I6675" s="2">
        <v>13</v>
      </c>
      <c r="J6675" s="30" t="s">
        <v>1706</v>
      </c>
      <c r="K6675" s="2" t="s">
        <v>1264</v>
      </c>
      <c r="L6675" s="30">
        <v>2470</v>
      </c>
      <c r="M6675" s="2">
        <v>10</v>
      </c>
      <c r="N6675" s="2">
        <v>28</v>
      </c>
      <c r="O6675" s="31">
        <v>5.4062500000000006E-2</v>
      </c>
    </row>
    <row r="6676" spans="1:15" x14ac:dyDescent="0.25">
      <c r="A6676" s="2">
        <f t="shared" si="420"/>
        <v>2019</v>
      </c>
      <c r="B6676" s="2" t="str">
        <f t="shared" si="421"/>
        <v>Jan</v>
      </c>
      <c r="C6676" s="2">
        <f t="shared" si="422"/>
        <v>2</v>
      </c>
      <c r="D6676" s="2" t="str">
        <f t="shared" si="423"/>
        <v>Fri</v>
      </c>
      <c r="E6676" s="34">
        <v>43476</v>
      </c>
      <c r="F6676" s="30" t="s">
        <v>3036</v>
      </c>
      <c r="G6676" s="2" t="s">
        <v>3037</v>
      </c>
      <c r="H6676" s="30" t="s">
        <v>3038</v>
      </c>
      <c r="I6676" s="2">
        <v>13</v>
      </c>
      <c r="J6676" s="30" t="s">
        <v>1770</v>
      </c>
      <c r="K6676" s="2" t="s">
        <v>1429</v>
      </c>
      <c r="L6676" s="30">
        <v>2470</v>
      </c>
      <c r="M6676" s="2">
        <v>10</v>
      </c>
      <c r="N6676" s="2">
        <v>28</v>
      </c>
      <c r="O6676" s="31">
        <v>2.7708333333333331E-2</v>
      </c>
    </row>
    <row r="6677" spans="1:15" x14ac:dyDescent="0.25">
      <c r="A6677" s="2">
        <f t="shared" si="420"/>
        <v>2019</v>
      </c>
      <c r="B6677" s="2" t="str">
        <f t="shared" si="421"/>
        <v>Jan</v>
      </c>
      <c r="C6677" s="2">
        <f t="shared" si="422"/>
        <v>2</v>
      </c>
      <c r="D6677" s="2" t="str">
        <f t="shared" si="423"/>
        <v>Fri</v>
      </c>
      <c r="E6677" s="34">
        <v>43476</v>
      </c>
      <c r="F6677" s="30" t="s">
        <v>3036</v>
      </c>
      <c r="G6677" s="2" t="s">
        <v>3037</v>
      </c>
      <c r="H6677" s="30" t="s">
        <v>3038</v>
      </c>
      <c r="I6677" s="2">
        <v>13</v>
      </c>
      <c r="J6677" s="30" t="s">
        <v>1844</v>
      </c>
      <c r="K6677" s="2" t="s">
        <v>1275</v>
      </c>
      <c r="L6677" s="30">
        <v>2470</v>
      </c>
      <c r="M6677" s="2">
        <v>10</v>
      </c>
      <c r="N6677" s="2">
        <v>28</v>
      </c>
      <c r="O6677" s="31">
        <v>4.5706018518518521E-2</v>
      </c>
    </row>
    <row r="6678" spans="1:15" x14ac:dyDescent="0.25">
      <c r="A6678" s="2">
        <f t="shared" si="420"/>
        <v>2019</v>
      </c>
      <c r="B6678" s="2" t="str">
        <f t="shared" si="421"/>
        <v>Jan</v>
      </c>
      <c r="C6678" s="2">
        <f t="shared" si="422"/>
        <v>2</v>
      </c>
      <c r="D6678" s="2" t="str">
        <f t="shared" si="423"/>
        <v>Fri</v>
      </c>
      <c r="E6678" s="34">
        <v>43476</v>
      </c>
      <c r="F6678" s="30" t="s">
        <v>3036</v>
      </c>
      <c r="G6678" s="2" t="s">
        <v>3037</v>
      </c>
      <c r="H6678" s="30" t="s">
        <v>3038</v>
      </c>
      <c r="I6678" s="2">
        <v>13</v>
      </c>
      <c r="J6678" s="30" t="s">
        <v>2050</v>
      </c>
      <c r="K6678" s="2" t="s">
        <v>1348</v>
      </c>
      <c r="L6678" s="30">
        <v>2470</v>
      </c>
      <c r="M6678" s="2">
        <v>10</v>
      </c>
      <c r="N6678" s="2">
        <v>28</v>
      </c>
      <c r="O6678" s="31">
        <v>1.7210648148148149E-2</v>
      </c>
    </row>
    <row r="6679" spans="1:15" x14ac:dyDescent="0.25">
      <c r="A6679" s="2">
        <f t="shared" si="420"/>
        <v>2019</v>
      </c>
      <c r="B6679" s="2" t="str">
        <f t="shared" si="421"/>
        <v>Jan</v>
      </c>
      <c r="C6679" s="2">
        <f t="shared" si="422"/>
        <v>2</v>
      </c>
      <c r="D6679" s="2" t="str">
        <f t="shared" si="423"/>
        <v>Fri</v>
      </c>
      <c r="E6679" s="34">
        <v>43476</v>
      </c>
      <c r="F6679" s="30">
        <v>53320</v>
      </c>
      <c r="G6679" s="2" t="s">
        <v>152</v>
      </c>
      <c r="H6679" s="30" t="s">
        <v>3039</v>
      </c>
      <c r="I6679" s="2">
        <v>26</v>
      </c>
      <c r="J6679" s="30" t="s">
        <v>1401</v>
      </c>
      <c r="K6679" s="2" t="s">
        <v>1264</v>
      </c>
      <c r="L6679" s="30">
        <v>1956</v>
      </c>
      <c r="M6679" s="2">
        <v>55</v>
      </c>
      <c r="N6679" s="2">
        <v>99</v>
      </c>
      <c r="O6679" s="31">
        <v>0.11594907407407407</v>
      </c>
    </row>
    <row r="6680" spans="1:15" x14ac:dyDescent="0.25">
      <c r="A6680" s="2">
        <f t="shared" si="420"/>
        <v>2019</v>
      </c>
      <c r="B6680" s="2" t="str">
        <f t="shared" si="421"/>
        <v>Jan</v>
      </c>
      <c r="C6680" s="2">
        <f t="shared" si="422"/>
        <v>2</v>
      </c>
      <c r="D6680" s="2" t="str">
        <f t="shared" si="423"/>
        <v>Fri</v>
      </c>
      <c r="E6680" s="34">
        <v>43476</v>
      </c>
      <c r="F6680" s="30">
        <v>53320</v>
      </c>
      <c r="G6680" s="2" t="s">
        <v>152</v>
      </c>
      <c r="H6680" s="30" t="s">
        <v>3039</v>
      </c>
      <c r="I6680" s="2">
        <v>26</v>
      </c>
      <c r="J6680" s="30" t="s">
        <v>1711</v>
      </c>
      <c r="K6680" s="2" t="s">
        <v>1429</v>
      </c>
      <c r="L6680" s="30">
        <v>1956</v>
      </c>
      <c r="M6680" s="2">
        <v>55</v>
      </c>
      <c r="N6680" s="2">
        <v>99</v>
      </c>
      <c r="O6680" s="31">
        <v>0.11369212962962964</v>
      </c>
    </row>
    <row r="6681" spans="1:15" x14ac:dyDescent="0.25">
      <c r="A6681" s="2">
        <f t="shared" si="420"/>
        <v>2019</v>
      </c>
      <c r="B6681" s="2" t="str">
        <f t="shared" si="421"/>
        <v>Jan</v>
      </c>
      <c r="C6681" s="2">
        <f t="shared" si="422"/>
        <v>2</v>
      </c>
      <c r="D6681" s="2" t="str">
        <f t="shared" si="423"/>
        <v>Fri</v>
      </c>
      <c r="E6681" s="34">
        <v>43476</v>
      </c>
      <c r="F6681" s="30">
        <v>53320</v>
      </c>
      <c r="G6681" s="2" t="s">
        <v>152</v>
      </c>
      <c r="H6681" s="30" t="s">
        <v>3039</v>
      </c>
      <c r="I6681" s="2">
        <v>26</v>
      </c>
      <c r="J6681" s="30" t="s">
        <v>1770</v>
      </c>
      <c r="K6681" s="2" t="s">
        <v>1272</v>
      </c>
      <c r="L6681" s="30">
        <v>1956</v>
      </c>
      <c r="M6681" s="2">
        <v>55</v>
      </c>
      <c r="N6681" s="2">
        <v>99</v>
      </c>
      <c r="O6681" s="31">
        <v>0.11609953703703703</v>
      </c>
    </row>
    <row r="6682" spans="1:15" x14ac:dyDescent="0.25">
      <c r="A6682" s="2">
        <f t="shared" si="420"/>
        <v>2019</v>
      </c>
      <c r="B6682" s="2" t="str">
        <f t="shared" si="421"/>
        <v>Jan</v>
      </c>
      <c r="C6682" s="2">
        <f t="shared" si="422"/>
        <v>2</v>
      </c>
      <c r="D6682" s="2" t="str">
        <f t="shared" si="423"/>
        <v>Fri</v>
      </c>
      <c r="E6682" s="34">
        <v>43476</v>
      </c>
      <c r="F6682" s="30">
        <v>53320</v>
      </c>
      <c r="G6682" s="2" t="s">
        <v>152</v>
      </c>
      <c r="H6682" s="30" t="s">
        <v>3039</v>
      </c>
      <c r="I6682" s="2">
        <v>26</v>
      </c>
      <c r="J6682" s="30" t="s">
        <v>1794</v>
      </c>
      <c r="K6682" s="2" t="s">
        <v>1429</v>
      </c>
      <c r="L6682" s="30">
        <v>1956</v>
      </c>
      <c r="M6682" s="2">
        <v>55</v>
      </c>
      <c r="N6682" s="2">
        <v>99</v>
      </c>
      <c r="O6682" s="31">
        <v>0.11579861111111112</v>
      </c>
    </row>
    <row r="6683" spans="1:15" x14ac:dyDescent="0.25">
      <c r="A6683" s="2">
        <f t="shared" si="420"/>
        <v>2019</v>
      </c>
      <c r="B6683" s="2" t="str">
        <f t="shared" si="421"/>
        <v>Jan</v>
      </c>
      <c r="C6683" s="2">
        <f t="shared" si="422"/>
        <v>2</v>
      </c>
      <c r="D6683" s="2" t="str">
        <f t="shared" si="423"/>
        <v>Fri</v>
      </c>
      <c r="E6683" s="34">
        <v>43476</v>
      </c>
      <c r="F6683" s="30">
        <v>53320</v>
      </c>
      <c r="G6683" s="2" t="s">
        <v>152</v>
      </c>
      <c r="H6683" s="30" t="s">
        <v>3039</v>
      </c>
      <c r="I6683" s="2">
        <v>26</v>
      </c>
      <c r="J6683" s="30" t="s">
        <v>2456</v>
      </c>
      <c r="K6683" s="2" t="s">
        <v>1429</v>
      </c>
      <c r="L6683" s="30">
        <v>1956</v>
      </c>
      <c r="M6683" s="2">
        <v>55</v>
      </c>
      <c r="N6683" s="2">
        <v>99</v>
      </c>
      <c r="O6683" s="31">
        <v>0.11318287037037038</v>
      </c>
    </row>
    <row r="6684" spans="1:15" x14ac:dyDescent="0.25">
      <c r="A6684" s="2">
        <f t="shared" si="420"/>
        <v>2019</v>
      </c>
      <c r="B6684" s="2" t="str">
        <f t="shared" si="421"/>
        <v>Jan</v>
      </c>
      <c r="C6684" s="2">
        <f t="shared" si="422"/>
        <v>2</v>
      </c>
      <c r="D6684" s="2" t="str">
        <f t="shared" si="423"/>
        <v>Fri</v>
      </c>
      <c r="E6684" s="34">
        <v>43476</v>
      </c>
      <c r="F6684" s="30">
        <v>53320</v>
      </c>
      <c r="G6684" s="2" t="s">
        <v>152</v>
      </c>
      <c r="H6684" s="30" t="s">
        <v>3039</v>
      </c>
      <c r="I6684" s="2">
        <v>26</v>
      </c>
      <c r="J6684" s="30" t="s">
        <v>3220</v>
      </c>
      <c r="K6684" s="2" t="s">
        <v>1429</v>
      </c>
      <c r="L6684" s="30">
        <v>1956</v>
      </c>
      <c r="M6684" s="2">
        <v>55</v>
      </c>
      <c r="N6684" s="2">
        <v>99</v>
      </c>
      <c r="O6684" s="31">
        <v>0.11346064814814816</v>
      </c>
    </row>
    <row r="6685" spans="1:15" x14ac:dyDescent="0.25">
      <c r="A6685" s="2">
        <f t="shared" si="420"/>
        <v>2019</v>
      </c>
      <c r="B6685" s="2" t="str">
        <f t="shared" si="421"/>
        <v>Jan</v>
      </c>
      <c r="C6685" s="2">
        <f t="shared" si="422"/>
        <v>2</v>
      </c>
      <c r="D6685" s="2" t="str">
        <f t="shared" si="423"/>
        <v>Fri</v>
      </c>
      <c r="E6685" s="34">
        <v>43476</v>
      </c>
      <c r="F6685" s="30">
        <v>50432</v>
      </c>
      <c r="G6685" s="2" t="s">
        <v>171</v>
      </c>
      <c r="H6685" s="30" t="s">
        <v>3040</v>
      </c>
      <c r="I6685" s="2">
        <v>40</v>
      </c>
      <c r="J6685" s="30" t="s">
        <v>1300</v>
      </c>
      <c r="K6685" s="2" t="s">
        <v>1257</v>
      </c>
      <c r="L6685" s="30">
        <v>3629</v>
      </c>
      <c r="M6685" s="2">
        <v>177</v>
      </c>
      <c r="N6685" s="2">
        <v>64</v>
      </c>
      <c r="O6685" s="31">
        <v>2.8993055555555553E-2</v>
      </c>
    </row>
    <row r="6686" spans="1:15" x14ac:dyDescent="0.25">
      <c r="A6686" s="2">
        <f t="shared" si="420"/>
        <v>2019</v>
      </c>
      <c r="B6686" s="2" t="str">
        <f t="shared" si="421"/>
        <v>Jan</v>
      </c>
      <c r="C6686" s="2">
        <f t="shared" si="422"/>
        <v>2</v>
      </c>
      <c r="D6686" s="2" t="str">
        <f t="shared" si="423"/>
        <v>Fri</v>
      </c>
      <c r="E6686" s="34">
        <v>43476</v>
      </c>
      <c r="F6686" s="30">
        <v>50432</v>
      </c>
      <c r="G6686" s="2" t="s">
        <v>171</v>
      </c>
      <c r="H6686" s="30" t="s">
        <v>3040</v>
      </c>
      <c r="I6686" s="2">
        <v>40</v>
      </c>
      <c r="J6686" s="30" t="s">
        <v>1300</v>
      </c>
      <c r="K6686" s="2" t="s">
        <v>1272</v>
      </c>
      <c r="L6686" s="30">
        <v>3629</v>
      </c>
      <c r="M6686" s="2">
        <v>177</v>
      </c>
      <c r="N6686" s="2">
        <v>64</v>
      </c>
      <c r="O6686" s="31">
        <v>2.1875000000000002E-2</v>
      </c>
    </row>
    <row r="6687" spans="1:15" x14ac:dyDescent="0.25">
      <c r="A6687" s="2">
        <f t="shared" si="420"/>
        <v>2019</v>
      </c>
      <c r="B6687" s="2" t="str">
        <f t="shared" si="421"/>
        <v>Jan</v>
      </c>
      <c r="C6687" s="2">
        <f t="shared" si="422"/>
        <v>2</v>
      </c>
      <c r="D6687" s="2" t="str">
        <f t="shared" si="423"/>
        <v>Fri</v>
      </c>
      <c r="E6687" s="34">
        <v>43476</v>
      </c>
      <c r="F6687" s="30">
        <v>50432</v>
      </c>
      <c r="G6687" s="2" t="s">
        <v>171</v>
      </c>
      <c r="H6687" s="30" t="s">
        <v>3040</v>
      </c>
      <c r="I6687" s="2">
        <v>40</v>
      </c>
      <c r="J6687" s="30" t="s">
        <v>1300</v>
      </c>
      <c r="K6687" s="2" t="s">
        <v>1348</v>
      </c>
      <c r="L6687" s="30">
        <v>3629</v>
      </c>
      <c r="M6687" s="2">
        <v>177</v>
      </c>
      <c r="N6687" s="2">
        <v>64</v>
      </c>
      <c r="O6687" s="31">
        <v>9.0694444444444453E-2</v>
      </c>
    </row>
    <row r="6688" spans="1:15" x14ac:dyDescent="0.25">
      <c r="A6688" s="2">
        <f t="shared" si="420"/>
        <v>2019</v>
      </c>
      <c r="B6688" s="2" t="str">
        <f t="shared" si="421"/>
        <v>Jan</v>
      </c>
      <c r="C6688" s="2">
        <f t="shared" si="422"/>
        <v>2</v>
      </c>
      <c r="D6688" s="2" t="str">
        <f t="shared" si="423"/>
        <v>Fri</v>
      </c>
      <c r="E6688" s="34">
        <v>43476</v>
      </c>
      <c r="F6688" s="30">
        <v>50432</v>
      </c>
      <c r="G6688" s="2" t="s">
        <v>171</v>
      </c>
      <c r="H6688" s="30" t="s">
        <v>3040</v>
      </c>
      <c r="I6688" s="2">
        <v>40</v>
      </c>
      <c r="J6688" s="30" t="s">
        <v>1386</v>
      </c>
      <c r="K6688" s="2" t="s">
        <v>1429</v>
      </c>
      <c r="L6688" s="30">
        <v>3629</v>
      </c>
      <c r="M6688" s="2">
        <v>177</v>
      </c>
      <c r="N6688" s="2">
        <v>64</v>
      </c>
      <c r="O6688" s="31">
        <v>0.11386574074074074</v>
      </c>
    </row>
    <row r="6689" spans="1:15" x14ac:dyDescent="0.25">
      <c r="A6689" s="2">
        <f t="shared" si="420"/>
        <v>2019</v>
      </c>
      <c r="B6689" s="2" t="str">
        <f t="shared" si="421"/>
        <v>Jan</v>
      </c>
      <c r="C6689" s="2">
        <f t="shared" si="422"/>
        <v>2</v>
      </c>
      <c r="D6689" s="2" t="str">
        <f t="shared" si="423"/>
        <v>Fri</v>
      </c>
      <c r="E6689" s="34">
        <v>43476</v>
      </c>
      <c r="F6689" s="30">
        <v>50432</v>
      </c>
      <c r="G6689" s="2" t="s">
        <v>171</v>
      </c>
      <c r="H6689" s="30" t="s">
        <v>3040</v>
      </c>
      <c r="I6689" s="2">
        <v>40</v>
      </c>
      <c r="J6689" s="30" t="s">
        <v>1388</v>
      </c>
      <c r="K6689" s="2" t="s">
        <v>1264</v>
      </c>
      <c r="L6689" s="30">
        <v>3629</v>
      </c>
      <c r="M6689" s="2">
        <v>177</v>
      </c>
      <c r="N6689" s="2">
        <v>64</v>
      </c>
      <c r="O6689" s="31">
        <v>0.11391203703703705</v>
      </c>
    </row>
    <row r="6690" spans="1:15" x14ac:dyDescent="0.25">
      <c r="A6690" s="2">
        <f t="shared" si="420"/>
        <v>2019</v>
      </c>
      <c r="B6690" s="2" t="str">
        <f t="shared" si="421"/>
        <v>Jan</v>
      </c>
      <c r="C6690" s="2">
        <f t="shared" si="422"/>
        <v>2</v>
      </c>
      <c r="D6690" s="2" t="str">
        <f t="shared" si="423"/>
        <v>Fri</v>
      </c>
      <c r="E6690" s="34">
        <v>43476</v>
      </c>
      <c r="F6690" s="30">
        <v>50432</v>
      </c>
      <c r="G6690" s="2" t="s">
        <v>171</v>
      </c>
      <c r="H6690" s="30" t="s">
        <v>3040</v>
      </c>
      <c r="I6690" s="2">
        <v>40</v>
      </c>
      <c r="J6690" s="30" t="s">
        <v>1301</v>
      </c>
      <c r="K6690" s="2" t="s">
        <v>1264</v>
      </c>
      <c r="L6690" s="30">
        <v>3629</v>
      </c>
      <c r="M6690" s="2">
        <v>177</v>
      </c>
      <c r="N6690" s="2">
        <v>64</v>
      </c>
      <c r="O6690" s="31">
        <v>0.11386574074074074</v>
      </c>
    </row>
    <row r="6691" spans="1:15" x14ac:dyDescent="0.25">
      <c r="A6691" s="2">
        <f t="shared" si="420"/>
        <v>2019</v>
      </c>
      <c r="B6691" s="2" t="str">
        <f t="shared" si="421"/>
        <v>Jan</v>
      </c>
      <c r="C6691" s="2">
        <f t="shared" si="422"/>
        <v>2</v>
      </c>
      <c r="D6691" s="2" t="str">
        <f t="shared" si="423"/>
        <v>Fri</v>
      </c>
      <c r="E6691" s="34">
        <v>43476</v>
      </c>
      <c r="F6691" s="30">
        <v>50432</v>
      </c>
      <c r="G6691" s="2" t="s">
        <v>171</v>
      </c>
      <c r="H6691" s="30" t="s">
        <v>3040</v>
      </c>
      <c r="I6691" s="2">
        <v>40</v>
      </c>
      <c r="J6691" s="30" t="s">
        <v>1390</v>
      </c>
      <c r="K6691" s="2" t="s">
        <v>1429</v>
      </c>
      <c r="L6691" s="30">
        <v>3629</v>
      </c>
      <c r="M6691" s="2">
        <v>177</v>
      </c>
      <c r="N6691" s="2">
        <v>64</v>
      </c>
      <c r="O6691" s="31">
        <v>0.11331018518518519</v>
      </c>
    </row>
    <row r="6692" spans="1:15" x14ac:dyDescent="0.25">
      <c r="A6692" s="2">
        <f t="shared" si="420"/>
        <v>2019</v>
      </c>
      <c r="B6692" s="2" t="str">
        <f t="shared" si="421"/>
        <v>Jan</v>
      </c>
      <c r="C6692" s="2">
        <f t="shared" si="422"/>
        <v>2</v>
      </c>
      <c r="D6692" s="2" t="str">
        <f t="shared" si="423"/>
        <v>Fri</v>
      </c>
      <c r="E6692" s="34">
        <v>43476</v>
      </c>
      <c r="F6692" s="30">
        <v>50432</v>
      </c>
      <c r="G6692" s="2" t="s">
        <v>171</v>
      </c>
      <c r="H6692" s="30" t="s">
        <v>3040</v>
      </c>
      <c r="I6692" s="2">
        <v>40</v>
      </c>
      <c r="J6692" s="30" t="s">
        <v>1392</v>
      </c>
      <c r="K6692" s="2" t="s">
        <v>1429</v>
      </c>
      <c r="L6692" s="30">
        <v>3629</v>
      </c>
      <c r="M6692" s="2">
        <v>177</v>
      </c>
      <c r="N6692" s="2">
        <v>64</v>
      </c>
      <c r="O6692" s="31">
        <v>0.11311342592592592</v>
      </c>
    </row>
    <row r="6693" spans="1:15" x14ac:dyDescent="0.25">
      <c r="A6693" s="2">
        <f t="shared" si="420"/>
        <v>2019</v>
      </c>
      <c r="B6693" s="2" t="str">
        <f t="shared" si="421"/>
        <v>Jan</v>
      </c>
      <c r="C6693" s="2">
        <f t="shared" si="422"/>
        <v>2</v>
      </c>
      <c r="D6693" s="2" t="str">
        <f t="shared" si="423"/>
        <v>Fri</v>
      </c>
      <c r="E6693" s="34">
        <v>43476</v>
      </c>
      <c r="F6693" s="30">
        <v>50432</v>
      </c>
      <c r="G6693" s="2" t="s">
        <v>171</v>
      </c>
      <c r="H6693" s="30" t="s">
        <v>3040</v>
      </c>
      <c r="I6693" s="2">
        <v>40</v>
      </c>
      <c r="J6693" s="30" t="s">
        <v>1409</v>
      </c>
      <c r="K6693" s="2" t="s">
        <v>1429</v>
      </c>
      <c r="L6693" s="30">
        <v>3629</v>
      </c>
      <c r="M6693" s="2">
        <v>177</v>
      </c>
      <c r="N6693" s="2">
        <v>64</v>
      </c>
      <c r="O6693" s="31">
        <v>0.11385416666666666</v>
      </c>
    </row>
    <row r="6694" spans="1:15" x14ac:dyDescent="0.25">
      <c r="A6694" s="2">
        <f t="shared" si="420"/>
        <v>2019</v>
      </c>
      <c r="B6694" s="2" t="str">
        <f t="shared" si="421"/>
        <v>Jan</v>
      </c>
      <c r="C6694" s="2">
        <f t="shared" si="422"/>
        <v>2</v>
      </c>
      <c r="D6694" s="2" t="str">
        <f t="shared" si="423"/>
        <v>Fri</v>
      </c>
      <c r="E6694" s="34">
        <v>43476</v>
      </c>
      <c r="F6694" s="30">
        <v>50432</v>
      </c>
      <c r="G6694" s="2" t="s">
        <v>171</v>
      </c>
      <c r="H6694" s="30" t="s">
        <v>3040</v>
      </c>
      <c r="I6694" s="2">
        <v>40</v>
      </c>
      <c r="J6694" s="30" t="s">
        <v>1395</v>
      </c>
      <c r="K6694" s="2" t="s">
        <v>1348</v>
      </c>
      <c r="L6694" s="30">
        <v>3629</v>
      </c>
      <c r="M6694" s="2">
        <v>177</v>
      </c>
      <c r="N6694" s="2">
        <v>64</v>
      </c>
      <c r="O6694" s="31">
        <v>2.1747685185185186E-2</v>
      </c>
    </row>
    <row r="6695" spans="1:15" x14ac:dyDescent="0.25">
      <c r="A6695" s="2">
        <f t="shared" si="420"/>
        <v>2019</v>
      </c>
      <c r="B6695" s="2" t="str">
        <f t="shared" si="421"/>
        <v>Jan</v>
      </c>
      <c r="C6695" s="2">
        <f t="shared" si="422"/>
        <v>2</v>
      </c>
      <c r="D6695" s="2" t="str">
        <f t="shared" si="423"/>
        <v>Fri</v>
      </c>
      <c r="E6695" s="34">
        <v>43476</v>
      </c>
      <c r="F6695" s="30">
        <v>50432</v>
      </c>
      <c r="G6695" s="2" t="s">
        <v>171</v>
      </c>
      <c r="H6695" s="30" t="s">
        <v>3040</v>
      </c>
      <c r="I6695" s="2">
        <v>40</v>
      </c>
      <c r="J6695" s="30" t="s">
        <v>1411</v>
      </c>
      <c r="K6695" s="2" t="s">
        <v>1257</v>
      </c>
      <c r="L6695" s="30">
        <v>3629</v>
      </c>
      <c r="M6695" s="2">
        <v>177</v>
      </c>
      <c r="N6695" s="2">
        <v>64</v>
      </c>
      <c r="O6695" s="31">
        <v>4.2280092592592598E-2</v>
      </c>
    </row>
    <row r="6696" spans="1:15" x14ac:dyDescent="0.25">
      <c r="A6696" s="2">
        <f t="shared" si="420"/>
        <v>2019</v>
      </c>
      <c r="B6696" s="2" t="str">
        <f t="shared" si="421"/>
        <v>Jan</v>
      </c>
      <c r="C6696" s="2">
        <f t="shared" si="422"/>
        <v>2</v>
      </c>
      <c r="D6696" s="2" t="str">
        <f t="shared" si="423"/>
        <v>Fri</v>
      </c>
      <c r="E6696" s="34">
        <v>43476</v>
      </c>
      <c r="F6696" s="30">
        <v>50432</v>
      </c>
      <c r="G6696" s="2" t="s">
        <v>171</v>
      </c>
      <c r="H6696" s="30" t="s">
        <v>3040</v>
      </c>
      <c r="I6696" s="2">
        <v>40</v>
      </c>
      <c r="J6696" s="30" t="s">
        <v>1411</v>
      </c>
      <c r="K6696" s="2" t="s">
        <v>1264</v>
      </c>
      <c r="L6696" s="30">
        <v>3629</v>
      </c>
      <c r="M6696" s="2">
        <v>177</v>
      </c>
      <c r="N6696" s="2">
        <v>64</v>
      </c>
      <c r="O6696" s="31">
        <v>0.1125</v>
      </c>
    </row>
    <row r="6697" spans="1:15" x14ac:dyDescent="0.25">
      <c r="A6697" s="2">
        <f t="shared" si="420"/>
        <v>2019</v>
      </c>
      <c r="B6697" s="2" t="str">
        <f t="shared" si="421"/>
        <v>Jan</v>
      </c>
      <c r="C6697" s="2">
        <f t="shared" si="422"/>
        <v>2</v>
      </c>
      <c r="D6697" s="2" t="str">
        <f t="shared" si="423"/>
        <v>Fri</v>
      </c>
      <c r="E6697" s="34">
        <v>43476</v>
      </c>
      <c r="F6697" s="30">
        <v>50432</v>
      </c>
      <c r="G6697" s="2" t="s">
        <v>171</v>
      </c>
      <c r="H6697" s="30" t="s">
        <v>3040</v>
      </c>
      <c r="I6697" s="2">
        <v>40</v>
      </c>
      <c r="J6697" s="30" t="s">
        <v>1852</v>
      </c>
      <c r="K6697" s="2" t="s">
        <v>1429</v>
      </c>
      <c r="L6697" s="30">
        <v>3629</v>
      </c>
      <c r="M6697" s="2">
        <v>177</v>
      </c>
      <c r="N6697" s="2">
        <v>64</v>
      </c>
      <c r="O6697" s="31">
        <v>8.9594907407407401E-2</v>
      </c>
    </row>
    <row r="6698" spans="1:15" x14ac:dyDescent="0.25">
      <c r="A6698" s="2">
        <f t="shared" si="420"/>
        <v>2019</v>
      </c>
      <c r="B6698" s="2" t="str">
        <f t="shared" si="421"/>
        <v>Jan</v>
      </c>
      <c r="C6698" s="2">
        <f t="shared" si="422"/>
        <v>2</v>
      </c>
      <c r="D6698" s="2" t="str">
        <f t="shared" si="423"/>
        <v>Fri</v>
      </c>
      <c r="E6698" s="34">
        <v>43476</v>
      </c>
      <c r="F6698" s="30">
        <v>50432</v>
      </c>
      <c r="G6698" s="2" t="s">
        <v>171</v>
      </c>
      <c r="H6698" s="30" t="s">
        <v>3040</v>
      </c>
      <c r="I6698" s="2">
        <v>40</v>
      </c>
      <c r="J6698" s="30" t="s">
        <v>2066</v>
      </c>
      <c r="K6698" s="2" t="s">
        <v>1429</v>
      </c>
      <c r="L6698" s="30">
        <v>3629</v>
      </c>
      <c r="M6698" s="2">
        <v>177</v>
      </c>
      <c r="N6698" s="2">
        <v>64</v>
      </c>
      <c r="O6698" s="31">
        <v>0.11385416666666666</v>
      </c>
    </row>
    <row r="6699" spans="1:15" x14ac:dyDescent="0.25">
      <c r="A6699" s="2">
        <f t="shared" si="420"/>
        <v>2019</v>
      </c>
      <c r="B6699" s="2" t="str">
        <f t="shared" si="421"/>
        <v>Jan</v>
      </c>
      <c r="C6699" s="2">
        <f t="shared" si="422"/>
        <v>2</v>
      </c>
      <c r="D6699" s="2" t="str">
        <f t="shared" si="423"/>
        <v>Fri</v>
      </c>
      <c r="E6699" s="34">
        <v>43476</v>
      </c>
      <c r="F6699" s="30">
        <v>50432</v>
      </c>
      <c r="G6699" s="2" t="s">
        <v>171</v>
      </c>
      <c r="H6699" s="30" t="s">
        <v>3040</v>
      </c>
      <c r="I6699" s="2">
        <v>40</v>
      </c>
      <c r="J6699" s="30" t="s">
        <v>3248</v>
      </c>
      <c r="K6699" s="2" t="s">
        <v>1429</v>
      </c>
      <c r="L6699" s="30">
        <v>3629</v>
      </c>
      <c r="M6699" s="2">
        <v>177</v>
      </c>
      <c r="N6699" s="2">
        <v>64</v>
      </c>
      <c r="O6699" s="31">
        <v>0.11226851851851853</v>
      </c>
    </row>
    <row r="6700" spans="1:15" x14ac:dyDescent="0.25">
      <c r="A6700" s="2">
        <f t="shared" si="420"/>
        <v>2019</v>
      </c>
      <c r="B6700" s="2" t="str">
        <f t="shared" si="421"/>
        <v>Jan</v>
      </c>
      <c r="C6700" s="2">
        <f t="shared" si="422"/>
        <v>2</v>
      </c>
      <c r="D6700" s="2" t="str">
        <f t="shared" si="423"/>
        <v>Fri</v>
      </c>
      <c r="E6700" s="34">
        <v>43476</v>
      </c>
      <c r="F6700" s="30">
        <v>50432</v>
      </c>
      <c r="G6700" s="2" t="s">
        <v>171</v>
      </c>
      <c r="H6700" s="30" t="s">
        <v>3040</v>
      </c>
      <c r="I6700" s="2">
        <v>40</v>
      </c>
      <c r="J6700" s="30" t="s">
        <v>3307</v>
      </c>
      <c r="K6700" s="2" t="s">
        <v>1429</v>
      </c>
      <c r="L6700" s="30">
        <v>3629</v>
      </c>
      <c r="M6700" s="2">
        <v>177</v>
      </c>
      <c r="N6700" s="2">
        <v>64</v>
      </c>
      <c r="O6700" s="31">
        <v>0.11304398148148148</v>
      </c>
    </row>
    <row r="6701" spans="1:15" x14ac:dyDescent="0.25">
      <c r="A6701" s="2">
        <f t="shared" si="420"/>
        <v>2019</v>
      </c>
      <c r="B6701" s="2" t="str">
        <f t="shared" si="421"/>
        <v>Jan</v>
      </c>
      <c r="C6701" s="2">
        <f t="shared" si="422"/>
        <v>2</v>
      </c>
      <c r="D6701" s="2" t="str">
        <f t="shared" si="423"/>
        <v>Fri</v>
      </c>
      <c r="E6701" s="34">
        <v>43476</v>
      </c>
      <c r="F6701" s="30">
        <v>50451</v>
      </c>
      <c r="G6701" s="2" t="s">
        <v>125</v>
      </c>
      <c r="H6701" s="30" t="s">
        <v>3041</v>
      </c>
      <c r="I6701" s="2">
        <v>38</v>
      </c>
      <c r="J6701" s="30" t="s">
        <v>1705</v>
      </c>
      <c r="K6701" s="2" t="s">
        <v>1272</v>
      </c>
      <c r="L6701" s="30">
        <v>1748</v>
      </c>
      <c r="M6701" s="2">
        <v>64</v>
      </c>
      <c r="N6701" s="2">
        <v>58</v>
      </c>
      <c r="O6701" s="31">
        <v>4.5023148148148145E-2</v>
      </c>
    </row>
    <row r="6702" spans="1:15" x14ac:dyDescent="0.25">
      <c r="A6702" s="2">
        <f t="shared" si="420"/>
        <v>2019</v>
      </c>
      <c r="B6702" s="2" t="str">
        <f t="shared" si="421"/>
        <v>Jan</v>
      </c>
      <c r="C6702" s="2">
        <f t="shared" si="422"/>
        <v>2</v>
      </c>
      <c r="D6702" s="2" t="str">
        <f t="shared" si="423"/>
        <v>Fri</v>
      </c>
      <c r="E6702" s="34">
        <v>43476</v>
      </c>
      <c r="F6702" s="30">
        <v>50451</v>
      </c>
      <c r="G6702" s="2" t="s">
        <v>125</v>
      </c>
      <c r="H6702" s="30" t="s">
        <v>3041</v>
      </c>
      <c r="I6702" s="2">
        <v>38</v>
      </c>
      <c r="J6702" s="30" t="s">
        <v>1706</v>
      </c>
      <c r="K6702" s="2" t="s">
        <v>1264</v>
      </c>
      <c r="L6702" s="30">
        <v>1748</v>
      </c>
      <c r="M6702" s="2">
        <v>64</v>
      </c>
      <c r="N6702" s="2">
        <v>58</v>
      </c>
      <c r="O6702" s="31">
        <v>0</v>
      </c>
    </row>
    <row r="6703" spans="1:15" x14ac:dyDescent="0.25">
      <c r="A6703" s="2">
        <f t="shared" si="420"/>
        <v>2019</v>
      </c>
      <c r="B6703" s="2" t="str">
        <f t="shared" si="421"/>
        <v>Jan</v>
      </c>
      <c r="C6703" s="2">
        <f t="shared" si="422"/>
        <v>2</v>
      </c>
      <c r="D6703" s="2" t="str">
        <f t="shared" si="423"/>
        <v>Fri</v>
      </c>
      <c r="E6703" s="34">
        <v>43476</v>
      </c>
      <c r="F6703" s="30">
        <v>50451</v>
      </c>
      <c r="G6703" s="2" t="s">
        <v>125</v>
      </c>
      <c r="H6703" s="30" t="s">
        <v>3041</v>
      </c>
      <c r="I6703" s="2">
        <v>38</v>
      </c>
      <c r="J6703" s="30" t="s">
        <v>1709</v>
      </c>
      <c r="K6703" s="2" t="s">
        <v>1429</v>
      </c>
      <c r="L6703" s="30">
        <v>1748</v>
      </c>
      <c r="M6703" s="2">
        <v>64</v>
      </c>
      <c r="N6703" s="2">
        <v>58</v>
      </c>
      <c r="O6703" s="31">
        <v>0</v>
      </c>
    </row>
    <row r="6704" spans="1:15" x14ac:dyDescent="0.25">
      <c r="A6704" s="2">
        <f t="shared" ref="A6704:A6767" si="424">YEAR(E6704)</f>
        <v>2019</v>
      </c>
      <c r="B6704" s="2" t="str">
        <f t="shared" ref="B6704:B6767" si="425">TEXT(E6704,"MMM")</f>
        <v>Jan</v>
      </c>
      <c r="C6704" s="2">
        <f t="shared" ref="C6704:C6767" si="426">WEEKNUM(E6704)</f>
        <v>2</v>
      </c>
      <c r="D6704" s="2" t="str">
        <f t="shared" ref="D6704:D6767" si="427">TEXT(E6704,"DDD")</f>
        <v>Fri</v>
      </c>
      <c r="E6704" s="34">
        <v>43476</v>
      </c>
      <c r="F6704" s="30">
        <v>50451</v>
      </c>
      <c r="G6704" s="2" t="s">
        <v>125</v>
      </c>
      <c r="H6704" s="30" t="s">
        <v>3041</v>
      </c>
      <c r="I6704" s="2">
        <v>38</v>
      </c>
      <c r="J6704" s="30" t="s">
        <v>1770</v>
      </c>
      <c r="K6704" s="2" t="s">
        <v>1348</v>
      </c>
      <c r="L6704" s="30">
        <v>1748</v>
      </c>
      <c r="M6704" s="2">
        <v>64</v>
      </c>
      <c r="N6704" s="2">
        <v>58</v>
      </c>
      <c r="O6704" s="31">
        <v>5.0578703703703709E-2</v>
      </c>
    </row>
    <row r="6705" spans="1:15" x14ac:dyDescent="0.25">
      <c r="A6705" s="2">
        <f t="shared" si="424"/>
        <v>2019</v>
      </c>
      <c r="B6705" s="2" t="str">
        <f t="shared" si="425"/>
        <v>Jan</v>
      </c>
      <c r="C6705" s="2">
        <f t="shared" si="426"/>
        <v>2</v>
      </c>
      <c r="D6705" s="2" t="str">
        <f t="shared" si="427"/>
        <v>Fri</v>
      </c>
      <c r="E6705" s="34">
        <v>43476</v>
      </c>
      <c r="F6705" s="30">
        <v>50451</v>
      </c>
      <c r="G6705" s="2" t="s">
        <v>125</v>
      </c>
      <c r="H6705" s="30" t="s">
        <v>3041</v>
      </c>
      <c r="I6705" s="2">
        <v>38</v>
      </c>
      <c r="J6705" s="30" t="s">
        <v>1844</v>
      </c>
      <c r="K6705" s="2" t="s">
        <v>1275</v>
      </c>
      <c r="L6705" s="30">
        <v>1748</v>
      </c>
      <c r="M6705" s="2">
        <v>64</v>
      </c>
      <c r="N6705" s="2">
        <v>58</v>
      </c>
      <c r="O6705" s="31">
        <v>0</v>
      </c>
    </row>
    <row r="6706" spans="1:15" x14ac:dyDescent="0.25">
      <c r="A6706" s="2">
        <f t="shared" si="424"/>
        <v>2019</v>
      </c>
      <c r="B6706" s="2" t="str">
        <f t="shared" si="425"/>
        <v>Jan</v>
      </c>
      <c r="C6706" s="2">
        <f t="shared" si="426"/>
        <v>2</v>
      </c>
      <c r="D6706" s="2" t="str">
        <f t="shared" si="427"/>
        <v>Fri</v>
      </c>
      <c r="E6706" s="34">
        <v>43476</v>
      </c>
      <c r="F6706" s="30">
        <v>50451</v>
      </c>
      <c r="G6706" s="2" t="s">
        <v>125</v>
      </c>
      <c r="H6706" s="30" t="s">
        <v>3041</v>
      </c>
      <c r="I6706" s="2">
        <v>38</v>
      </c>
      <c r="J6706" s="30" t="s">
        <v>2024</v>
      </c>
      <c r="K6706" s="2" t="s">
        <v>1429</v>
      </c>
      <c r="L6706" s="30">
        <v>1748</v>
      </c>
      <c r="M6706" s="2">
        <v>64</v>
      </c>
      <c r="N6706" s="2">
        <v>58</v>
      </c>
      <c r="O6706" s="31">
        <v>0</v>
      </c>
    </row>
    <row r="6707" spans="1:15" x14ac:dyDescent="0.25">
      <c r="A6707" s="2">
        <f t="shared" si="424"/>
        <v>2019</v>
      </c>
      <c r="B6707" s="2" t="str">
        <f t="shared" si="425"/>
        <v>Jan</v>
      </c>
      <c r="C6707" s="2">
        <f t="shared" si="426"/>
        <v>2</v>
      </c>
      <c r="D6707" s="2" t="str">
        <f t="shared" si="427"/>
        <v>Fri</v>
      </c>
      <c r="E6707" s="34">
        <v>43476</v>
      </c>
      <c r="F6707" s="30">
        <v>50451</v>
      </c>
      <c r="G6707" s="2" t="s">
        <v>125</v>
      </c>
      <c r="H6707" s="30" t="s">
        <v>3041</v>
      </c>
      <c r="I6707" s="2">
        <v>38</v>
      </c>
      <c r="J6707" s="30" t="s">
        <v>2456</v>
      </c>
      <c r="K6707" s="2" t="s">
        <v>1429</v>
      </c>
      <c r="L6707" s="30">
        <v>1748</v>
      </c>
      <c r="M6707" s="2">
        <v>64</v>
      </c>
      <c r="N6707" s="2">
        <v>58</v>
      </c>
      <c r="O6707" s="31">
        <v>0</v>
      </c>
    </row>
    <row r="6708" spans="1:15" x14ac:dyDescent="0.25">
      <c r="A6708" s="2">
        <f t="shared" si="424"/>
        <v>2019</v>
      </c>
      <c r="B6708" s="2" t="str">
        <f t="shared" si="425"/>
        <v>Jan</v>
      </c>
      <c r="C6708" s="2">
        <f t="shared" si="426"/>
        <v>2</v>
      </c>
      <c r="D6708" s="2" t="str">
        <f t="shared" si="427"/>
        <v>Fri</v>
      </c>
      <c r="E6708" s="34">
        <v>43476</v>
      </c>
      <c r="F6708" s="30">
        <v>50436</v>
      </c>
      <c r="G6708" s="2" t="s">
        <v>173</v>
      </c>
      <c r="H6708" s="30" t="s">
        <v>3042</v>
      </c>
      <c r="I6708" s="2">
        <v>6</v>
      </c>
      <c r="J6708" s="30" t="s">
        <v>1368</v>
      </c>
      <c r="K6708" s="2" t="s">
        <v>1264</v>
      </c>
      <c r="L6708" s="30">
        <v>1628</v>
      </c>
      <c r="M6708" s="2">
        <v>29</v>
      </c>
      <c r="N6708" s="2">
        <v>6</v>
      </c>
      <c r="O6708" s="31">
        <v>4.207175925925926E-2</v>
      </c>
    </row>
    <row r="6709" spans="1:15" x14ac:dyDescent="0.25">
      <c r="A6709" s="2">
        <f t="shared" si="424"/>
        <v>2019</v>
      </c>
      <c r="B6709" s="2" t="str">
        <f t="shared" si="425"/>
        <v>Jan</v>
      </c>
      <c r="C6709" s="2">
        <f t="shared" si="426"/>
        <v>2</v>
      </c>
      <c r="D6709" s="2" t="str">
        <f t="shared" si="427"/>
        <v>Fri</v>
      </c>
      <c r="E6709" s="34">
        <v>43476</v>
      </c>
      <c r="F6709" s="30">
        <v>50436</v>
      </c>
      <c r="G6709" s="2" t="s">
        <v>173</v>
      </c>
      <c r="H6709" s="30" t="s">
        <v>3042</v>
      </c>
      <c r="I6709" s="2">
        <v>6</v>
      </c>
      <c r="J6709" s="30" t="s">
        <v>1375</v>
      </c>
      <c r="K6709" s="2" t="s">
        <v>1429</v>
      </c>
      <c r="L6709" s="30">
        <v>1628</v>
      </c>
      <c r="M6709" s="2">
        <v>29</v>
      </c>
      <c r="N6709" s="2">
        <v>6</v>
      </c>
      <c r="O6709" s="31">
        <v>4.1736111111111113E-2</v>
      </c>
    </row>
    <row r="6710" spans="1:15" x14ac:dyDescent="0.25">
      <c r="A6710" s="2">
        <f t="shared" si="424"/>
        <v>2019</v>
      </c>
      <c r="B6710" s="2" t="str">
        <f t="shared" si="425"/>
        <v>Jan</v>
      </c>
      <c r="C6710" s="2">
        <f t="shared" si="426"/>
        <v>2</v>
      </c>
      <c r="D6710" s="2" t="str">
        <f t="shared" si="427"/>
        <v>Fri</v>
      </c>
      <c r="E6710" s="34">
        <v>43476</v>
      </c>
      <c r="F6710" s="30">
        <v>50436</v>
      </c>
      <c r="G6710" s="2" t="s">
        <v>173</v>
      </c>
      <c r="H6710" s="30" t="s">
        <v>3042</v>
      </c>
      <c r="I6710" s="2">
        <v>6</v>
      </c>
      <c r="J6710" s="30" t="s">
        <v>1378</v>
      </c>
      <c r="K6710" s="2" t="s">
        <v>1255</v>
      </c>
      <c r="L6710" s="30">
        <v>1628</v>
      </c>
      <c r="M6710" s="2">
        <v>29</v>
      </c>
      <c r="N6710" s="2">
        <v>6</v>
      </c>
      <c r="O6710" s="31">
        <v>4.0925925925925928E-2</v>
      </c>
    </row>
    <row r="6711" spans="1:15" x14ac:dyDescent="0.25">
      <c r="A6711" s="2">
        <f t="shared" si="424"/>
        <v>2019</v>
      </c>
      <c r="B6711" s="2" t="str">
        <f t="shared" si="425"/>
        <v>Jan</v>
      </c>
      <c r="C6711" s="2">
        <f t="shared" si="426"/>
        <v>2</v>
      </c>
      <c r="D6711" s="2" t="str">
        <f t="shared" si="427"/>
        <v>Fri</v>
      </c>
      <c r="E6711" s="34">
        <v>43476</v>
      </c>
      <c r="F6711" s="30">
        <v>50436</v>
      </c>
      <c r="G6711" s="2" t="s">
        <v>173</v>
      </c>
      <c r="H6711" s="30" t="s">
        <v>3042</v>
      </c>
      <c r="I6711" s="2">
        <v>6</v>
      </c>
      <c r="J6711" s="30" t="s">
        <v>1942</v>
      </c>
      <c r="K6711" s="2" t="s">
        <v>1429</v>
      </c>
      <c r="L6711" s="30">
        <v>1628</v>
      </c>
      <c r="M6711" s="2">
        <v>29</v>
      </c>
      <c r="N6711" s="2">
        <v>6</v>
      </c>
      <c r="O6711" s="31">
        <v>4.1250000000000002E-2</v>
      </c>
    </row>
    <row r="6712" spans="1:15" x14ac:dyDescent="0.25">
      <c r="A6712" s="2">
        <f t="shared" si="424"/>
        <v>2019</v>
      </c>
      <c r="B6712" s="2" t="str">
        <f t="shared" si="425"/>
        <v>Jan</v>
      </c>
      <c r="C6712" s="2">
        <f t="shared" si="426"/>
        <v>2</v>
      </c>
      <c r="D6712" s="2" t="str">
        <f t="shared" si="427"/>
        <v>Fri</v>
      </c>
      <c r="E6712" s="34">
        <v>43476</v>
      </c>
      <c r="F6712" s="30">
        <v>50436</v>
      </c>
      <c r="G6712" s="2" t="s">
        <v>173</v>
      </c>
      <c r="H6712" s="30" t="s">
        <v>3042</v>
      </c>
      <c r="I6712" s="2">
        <v>6</v>
      </c>
      <c r="J6712" s="30" t="s">
        <v>1940</v>
      </c>
      <c r="K6712" s="2" t="s">
        <v>1264</v>
      </c>
      <c r="L6712" s="30">
        <v>1628</v>
      </c>
      <c r="M6712" s="2">
        <v>29</v>
      </c>
      <c r="N6712" s="2">
        <v>6</v>
      </c>
      <c r="O6712" s="31">
        <v>4.2349537037037033E-2</v>
      </c>
    </row>
    <row r="6713" spans="1:15" x14ac:dyDescent="0.25">
      <c r="A6713" s="2">
        <f t="shared" si="424"/>
        <v>2019</v>
      </c>
      <c r="B6713" s="2" t="str">
        <f t="shared" si="425"/>
        <v>Jan</v>
      </c>
      <c r="C6713" s="2">
        <f t="shared" si="426"/>
        <v>2</v>
      </c>
      <c r="D6713" s="2" t="str">
        <f t="shared" si="427"/>
        <v>Fri</v>
      </c>
      <c r="E6713" s="34">
        <v>43476</v>
      </c>
      <c r="F6713" s="30">
        <v>50436</v>
      </c>
      <c r="G6713" s="2" t="s">
        <v>173</v>
      </c>
      <c r="H6713" s="30" t="s">
        <v>3042</v>
      </c>
      <c r="I6713" s="2">
        <v>6</v>
      </c>
      <c r="J6713" s="30" t="s">
        <v>2017</v>
      </c>
      <c r="K6713" s="2" t="s">
        <v>1429</v>
      </c>
      <c r="L6713" s="30">
        <v>1628</v>
      </c>
      <c r="M6713" s="2">
        <v>29</v>
      </c>
      <c r="N6713" s="2">
        <v>6</v>
      </c>
      <c r="O6713" s="31">
        <v>4.1469907407407407E-2</v>
      </c>
    </row>
    <row r="6714" spans="1:15" x14ac:dyDescent="0.25">
      <c r="A6714" s="2">
        <f t="shared" si="424"/>
        <v>2019</v>
      </c>
      <c r="B6714" s="2" t="str">
        <f t="shared" si="425"/>
        <v>Jan</v>
      </c>
      <c r="C6714" s="2">
        <f t="shared" si="426"/>
        <v>2</v>
      </c>
      <c r="D6714" s="2" t="str">
        <f t="shared" si="427"/>
        <v>Fri</v>
      </c>
      <c r="E6714" s="34">
        <v>43476</v>
      </c>
      <c r="F6714" s="30">
        <v>50436</v>
      </c>
      <c r="G6714" s="2" t="s">
        <v>173</v>
      </c>
      <c r="H6714" s="30" t="s">
        <v>3042</v>
      </c>
      <c r="I6714" s="2">
        <v>6</v>
      </c>
      <c r="J6714" s="30" t="s">
        <v>2076</v>
      </c>
      <c r="K6714" s="2" t="s">
        <v>1429</v>
      </c>
      <c r="L6714" s="30">
        <v>1628</v>
      </c>
      <c r="M6714" s="2">
        <v>29</v>
      </c>
      <c r="N6714" s="2">
        <v>6</v>
      </c>
      <c r="O6714" s="31">
        <v>3.9305555555555559E-2</v>
      </c>
    </row>
    <row r="6715" spans="1:15" x14ac:dyDescent="0.25">
      <c r="A6715" s="2">
        <f t="shared" si="424"/>
        <v>2019</v>
      </c>
      <c r="B6715" s="2" t="str">
        <f t="shared" si="425"/>
        <v>Jan</v>
      </c>
      <c r="C6715" s="2">
        <f t="shared" si="426"/>
        <v>2</v>
      </c>
      <c r="D6715" s="2" t="str">
        <f t="shared" si="427"/>
        <v>Fri</v>
      </c>
      <c r="E6715" s="34">
        <v>43476</v>
      </c>
      <c r="F6715" s="30" t="s">
        <v>3043</v>
      </c>
      <c r="G6715" s="2" t="s">
        <v>3044</v>
      </c>
      <c r="H6715" s="30" t="s">
        <v>3045</v>
      </c>
      <c r="I6715" s="2">
        <v>12</v>
      </c>
      <c r="J6715" s="30" t="s">
        <v>1705</v>
      </c>
      <c r="K6715" s="2" t="s">
        <v>1272</v>
      </c>
      <c r="L6715" s="30">
        <v>2612</v>
      </c>
      <c r="M6715" s="2">
        <v>4</v>
      </c>
      <c r="N6715" s="2">
        <v>28</v>
      </c>
      <c r="O6715" s="31">
        <v>0.28069444444444441</v>
      </c>
    </row>
    <row r="6716" spans="1:15" x14ac:dyDescent="0.25">
      <c r="A6716" s="2">
        <f t="shared" si="424"/>
        <v>2019</v>
      </c>
      <c r="B6716" s="2" t="str">
        <f t="shared" si="425"/>
        <v>Jan</v>
      </c>
      <c r="C6716" s="2">
        <f t="shared" si="426"/>
        <v>2</v>
      </c>
      <c r="D6716" s="2" t="str">
        <f t="shared" si="427"/>
        <v>Fri</v>
      </c>
      <c r="E6716" s="34">
        <v>43476</v>
      </c>
      <c r="F6716" s="30" t="s">
        <v>3043</v>
      </c>
      <c r="G6716" s="2" t="s">
        <v>3044</v>
      </c>
      <c r="H6716" s="30" t="s">
        <v>3045</v>
      </c>
      <c r="I6716" s="2">
        <v>12</v>
      </c>
      <c r="J6716" s="30" t="s">
        <v>1706</v>
      </c>
      <c r="K6716" s="2" t="s">
        <v>1264</v>
      </c>
      <c r="L6716" s="30">
        <v>2612</v>
      </c>
      <c r="M6716" s="2">
        <v>4</v>
      </c>
      <c r="N6716" s="2">
        <v>28</v>
      </c>
      <c r="O6716" s="31">
        <v>0.28032407407407406</v>
      </c>
    </row>
    <row r="6717" spans="1:15" x14ac:dyDescent="0.25">
      <c r="A6717" s="2">
        <f t="shared" si="424"/>
        <v>2019</v>
      </c>
      <c r="B6717" s="2" t="str">
        <f t="shared" si="425"/>
        <v>Jan</v>
      </c>
      <c r="C6717" s="2">
        <f t="shared" si="426"/>
        <v>2</v>
      </c>
      <c r="D6717" s="2" t="str">
        <f t="shared" si="427"/>
        <v>Fri</v>
      </c>
      <c r="E6717" s="34">
        <v>43476</v>
      </c>
      <c r="F6717" s="30" t="s">
        <v>3043</v>
      </c>
      <c r="G6717" s="2" t="s">
        <v>3044</v>
      </c>
      <c r="H6717" s="30" t="s">
        <v>3045</v>
      </c>
      <c r="I6717" s="2">
        <v>12</v>
      </c>
      <c r="J6717" s="30" t="s">
        <v>1770</v>
      </c>
      <c r="K6717" s="2" t="s">
        <v>1348</v>
      </c>
      <c r="L6717" s="30">
        <v>2612</v>
      </c>
      <c r="M6717" s="2">
        <v>4</v>
      </c>
      <c r="N6717" s="2">
        <v>28</v>
      </c>
      <c r="O6717" s="31">
        <v>0.28053240740740742</v>
      </c>
    </row>
    <row r="6718" spans="1:15" x14ac:dyDescent="0.25">
      <c r="A6718" s="2">
        <f t="shared" si="424"/>
        <v>2019</v>
      </c>
      <c r="B6718" s="2" t="str">
        <f t="shared" si="425"/>
        <v>Jan</v>
      </c>
      <c r="C6718" s="2">
        <f t="shared" si="426"/>
        <v>2</v>
      </c>
      <c r="D6718" s="2" t="str">
        <f t="shared" si="427"/>
        <v>Fri</v>
      </c>
      <c r="E6718" s="34">
        <v>43476</v>
      </c>
      <c r="F6718" s="30" t="s">
        <v>3043</v>
      </c>
      <c r="G6718" s="2" t="s">
        <v>3044</v>
      </c>
      <c r="H6718" s="30" t="s">
        <v>3045</v>
      </c>
      <c r="I6718" s="2">
        <v>12</v>
      </c>
      <c r="J6718" s="30" t="s">
        <v>1844</v>
      </c>
      <c r="K6718" s="2" t="s">
        <v>1275</v>
      </c>
      <c r="L6718" s="30">
        <v>2612</v>
      </c>
      <c r="M6718" s="2">
        <v>4</v>
      </c>
      <c r="N6718" s="2">
        <v>28</v>
      </c>
      <c r="O6718" s="31">
        <v>0.27976851851851853</v>
      </c>
    </row>
    <row r="6719" spans="1:15" x14ac:dyDescent="0.25">
      <c r="A6719" s="2">
        <f t="shared" si="424"/>
        <v>2019</v>
      </c>
      <c r="B6719" s="2" t="str">
        <f t="shared" si="425"/>
        <v>Jan</v>
      </c>
      <c r="C6719" s="2">
        <f t="shared" si="426"/>
        <v>2</v>
      </c>
      <c r="D6719" s="2" t="str">
        <f t="shared" si="427"/>
        <v>Fri</v>
      </c>
      <c r="E6719" s="34">
        <v>43476</v>
      </c>
      <c r="F6719" s="30" t="s">
        <v>3043</v>
      </c>
      <c r="G6719" s="2" t="s">
        <v>3044</v>
      </c>
      <c r="H6719" s="30" t="s">
        <v>3045</v>
      </c>
      <c r="I6719" s="2">
        <v>12</v>
      </c>
      <c r="J6719" s="30" t="s">
        <v>2456</v>
      </c>
      <c r="K6719" s="2" t="s">
        <v>1275</v>
      </c>
      <c r="L6719" s="30">
        <v>2612</v>
      </c>
      <c r="M6719" s="2">
        <v>4</v>
      </c>
      <c r="N6719" s="2">
        <v>28</v>
      </c>
      <c r="O6719" s="31">
        <v>0.27954861111111112</v>
      </c>
    </row>
    <row r="6720" spans="1:15" x14ac:dyDescent="0.25">
      <c r="A6720" s="2">
        <f t="shared" si="424"/>
        <v>2019</v>
      </c>
      <c r="B6720" s="2" t="str">
        <f t="shared" si="425"/>
        <v>Jan</v>
      </c>
      <c r="C6720" s="2">
        <f t="shared" si="426"/>
        <v>2</v>
      </c>
      <c r="D6720" s="2" t="str">
        <f t="shared" si="427"/>
        <v>Fri</v>
      </c>
      <c r="E6720" s="34">
        <v>43476</v>
      </c>
      <c r="F6720" s="30">
        <v>48191</v>
      </c>
      <c r="G6720" s="2" t="s">
        <v>524</v>
      </c>
      <c r="H6720" s="30" t="s">
        <v>3046</v>
      </c>
      <c r="I6720" s="2">
        <v>9</v>
      </c>
      <c r="J6720" s="30" t="s">
        <v>1401</v>
      </c>
      <c r="K6720" s="2" t="s">
        <v>1264</v>
      </c>
      <c r="L6720" s="30">
        <v>2304</v>
      </c>
      <c r="M6720" s="2">
        <v>2</v>
      </c>
      <c r="N6720" s="2">
        <v>33</v>
      </c>
      <c r="O6720" s="31">
        <v>4.6296296296296294E-5</v>
      </c>
    </row>
    <row r="6721" spans="1:15" x14ac:dyDescent="0.25">
      <c r="A6721" s="2">
        <f t="shared" si="424"/>
        <v>2019</v>
      </c>
      <c r="B6721" s="2" t="str">
        <f t="shared" si="425"/>
        <v>Jan</v>
      </c>
      <c r="C6721" s="2">
        <f t="shared" si="426"/>
        <v>2</v>
      </c>
      <c r="D6721" s="2" t="str">
        <f t="shared" si="427"/>
        <v>Fri</v>
      </c>
      <c r="E6721" s="34">
        <v>43476</v>
      </c>
      <c r="F6721" s="30">
        <v>48191</v>
      </c>
      <c r="G6721" s="2" t="s">
        <v>524</v>
      </c>
      <c r="H6721" s="30" t="s">
        <v>3046</v>
      </c>
      <c r="I6721" s="2">
        <v>9</v>
      </c>
      <c r="J6721" s="30" t="s">
        <v>1703</v>
      </c>
      <c r="K6721" s="2" t="s">
        <v>1429</v>
      </c>
      <c r="L6721" s="30">
        <v>2304</v>
      </c>
      <c r="M6721" s="2">
        <v>2</v>
      </c>
      <c r="N6721" s="2">
        <v>33</v>
      </c>
      <c r="O6721" s="31">
        <v>0</v>
      </c>
    </row>
    <row r="6722" spans="1:15" x14ac:dyDescent="0.25">
      <c r="A6722" s="2">
        <f t="shared" si="424"/>
        <v>2019</v>
      </c>
      <c r="B6722" s="2" t="str">
        <f t="shared" si="425"/>
        <v>Jan</v>
      </c>
      <c r="C6722" s="2">
        <f t="shared" si="426"/>
        <v>2</v>
      </c>
      <c r="D6722" s="2" t="str">
        <f t="shared" si="427"/>
        <v>Fri</v>
      </c>
      <c r="E6722" s="34">
        <v>43476</v>
      </c>
      <c r="F6722" s="30">
        <v>48191</v>
      </c>
      <c r="G6722" s="2" t="s">
        <v>524</v>
      </c>
      <c r="H6722" s="30" t="s">
        <v>3046</v>
      </c>
      <c r="I6722" s="2">
        <v>9</v>
      </c>
      <c r="J6722" s="30" t="s">
        <v>1705</v>
      </c>
      <c r="K6722" s="2" t="s">
        <v>1272</v>
      </c>
      <c r="L6722" s="30">
        <v>2304</v>
      </c>
      <c r="M6722" s="2">
        <v>2</v>
      </c>
      <c r="N6722" s="2">
        <v>33</v>
      </c>
      <c r="O6722" s="31">
        <v>9.4317129629629626E-2</v>
      </c>
    </row>
    <row r="6723" spans="1:15" x14ac:dyDescent="0.25">
      <c r="A6723" s="2">
        <f t="shared" si="424"/>
        <v>2019</v>
      </c>
      <c r="B6723" s="2" t="str">
        <f t="shared" si="425"/>
        <v>Jan</v>
      </c>
      <c r="C6723" s="2">
        <f t="shared" si="426"/>
        <v>2</v>
      </c>
      <c r="D6723" s="2" t="str">
        <f t="shared" si="427"/>
        <v>Fri</v>
      </c>
      <c r="E6723" s="34">
        <v>43476</v>
      </c>
      <c r="F6723" s="30">
        <v>48191</v>
      </c>
      <c r="G6723" s="2" t="s">
        <v>524</v>
      </c>
      <c r="H6723" s="30" t="s">
        <v>3046</v>
      </c>
      <c r="I6723" s="2">
        <v>9</v>
      </c>
      <c r="J6723" s="30" t="s">
        <v>1711</v>
      </c>
      <c r="K6723" s="2" t="s">
        <v>1429</v>
      </c>
      <c r="L6723" s="30">
        <v>2304</v>
      </c>
      <c r="M6723" s="2">
        <v>2</v>
      </c>
      <c r="N6723" s="2">
        <v>33</v>
      </c>
      <c r="O6723" s="31">
        <v>0</v>
      </c>
    </row>
    <row r="6724" spans="1:15" x14ac:dyDescent="0.25">
      <c r="A6724" s="2">
        <f t="shared" si="424"/>
        <v>2019</v>
      </c>
      <c r="B6724" s="2" t="str">
        <f t="shared" si="425"/>
        <v>Jan</v>
      </c>
      <c r="C6724" s="2">
        <f t="shared" si="426"/>
        <v>2</v>
      </c>
      <c r="D6724" s="2" t="str">
        <f t="shared" si="427"/>
        <v>Fri</v>
      </c>
      <c r="E6724" s="34">
        <v>43476</v>
      </c>
      <c r="F6724" s="30">
        <v>48191</v>
      </c>
      <c r="G6724" s="2" t="s">
        <v>524</v>
      </c>
      <c r="H6724" s="30" t="s">
        <v>3046</v>
      </c>
      <c r="I6724" s="2">
        <v>9</v>
      </c>
      <c r="J6724" s="30" t="s">
        <v>1844</v>
      </c>
      <c r="K6724" s="2" t="s">
        <v>1429</v>
      </c>
      <c r="L6724" s="30">
        <v>2304</v>
      </c>
      <c r="M6724" s="2">
        <v>2</v>
      </c>
      <c r="N6724" s="2">
        <v>33</v>
      </c>
      <c r="O6724" s="31">
        <v>0</v>
      </c>
    </row>
    <row r="6725" spans="1:15" x14ac:dyDescent="0.25">
      <c r="A6725" s="2">
        <f t="shared" si="424"/>
        <v>2019</v>
      </c>
      <c r="B6725" s="2" t="str">
        <f t="shared" si="425"/>
        <v>Jan</v>
      </c>
      <c r="C6725" s="2">
        <f t="shared" si="426"/>
        <v>2</v>
      </c>
      <c r="D6725" s="2" t="str">
        <f t="shared" si="427"/>
        <v>Fri</v>
      </c>
      <c r="E6725" s="34">
        <v>43476</v>
      </c>
      <c r="F6725" s="30">
        <v>48191</v>
      </c>
      <c r="G6725" s="2" t="s">
        <v>524</v>
      </c>
      <c r="H6725" s="30" t="s">
        <v>3046</v>
      </c>
      <c r="I6725" s="2">
        <v>9</v>
      </c>
      <c r="J6725" s="30" t="s">
        <v>1868</v>
      </c>
      <c r="K6725" s="2" t="s">
        <v>1429</v>
      </c>
      <c r="L6725" s="30">
        <v>2304</v>
      </c>
      <c r="M6725" s="2">
        <v>2</v>
      </c>
      <c r="N6725" s="2">
        <v>33</v>
      </c>
      <c r="O6725" s="31">
        <v>0</v>
      </c>
    </row>
    <row r="6726" spans="1:15" x14ac:dyDescent="0.25">
      <c r="A6726" s="2">
        <f t="shared" si="424"/>
        <v>2019</v>
      </c>
      <c r="B6726" s="2" t="str">
        <f t="shared" si="425"/>
        <v>Jan</v>
      </c>
      <c r="C6726" s="2">
        <f t="shared" si="426"/>
        <v>2</v>
      </c>
      <c r="D6726" s="2" t="str">
        <f t="shared" si="427"/>
        <v>Fri</v>
      </c>
      <c r="E6726" s="34">
        <v>43476</v>
      </c>
      <c r="F6726" s="30">
        <v>48191</v>
      </c>
      <c r="G6726" s="2" t="s">
        <v>524</v>
      </c>
      <c r="H6726" s="30" t="s">
        <v>3046</v>
      </c>
      <c r="I6726" s="2">
        <v>9</v>
      </c>
      <c r="J6726" s="30" t="s">
        <v>2456</v>
      </c>
      <c r="K6726" s="2" t="s">
        <v>1429</v>
      </c>
      <c r="L6726" s="30">
        <v>2304</v>
      </c>
      <c r="M6726" s="2">
        <v>2</v>
      </c>
      <c r="N6726" s="2">
        <v>33</v>
      </c>
      <c r="O6726" s="31">
        <v>0</v>
      </c>
    </row>
    <row r="6727" spans="1:15" x14ac:dyDescent="0.25">
      <c r="A6727" s="2">
        <f t="shared" si="424"/>
        <v>2019</v>
      </c>
      <c r="B6727" s="2" t="str">
        <f t="shared" si="425"/>
        <v>Jan</v>
      </c>
      <c r="C6727" s="2">
        <f t="shared" si="426"/>
        <v>2</v>
      </c>
      <c r="D6727" s="2" t="str">
        <f t="shared" si="427"/>
        <v>Fri</v>
      </c>
      <c r="E6727" s="34">
        <v>43476</v>
      </c>
      <c r="F6727" s="30">
        <v>53444</v>
      </c>
      <c r="G6727" s="2" t="s">
        <v>3047</v>
      </c>
      <c r="H6727" s="30" t="s">
        <v>3048</v>
      </c>
      <c r="I6727" s="2">
        <v>20</v>
      </c>
      <c r="J6727" s="30" t="s">
        <v>1300</v>
      </c>
      <c r="K6727" s="2" t="s">
        <v>1272</v>
      </c>
      <c r="L6727" s="30">
        <v>2883</v>
      </c>
      <c r="M6727" s="2">
        <v>27</v>
      </c>
      <c r="N6727" s="2">
        <v>48</v>
      </c>
      <c r="O6727" s="31">
        <v>3.1030092592592592E-2</v>
      </c>
    </row>
    <row r="6728" spans="1:15" x14ac:dyDescent="0.25">
      <c r="A6728" s="2">
        <f t="shared" si="424"/>
        <v>2019</v>
      </c>
      <c r="B6728" s="2" t="str">
        <f t="shared" si="425"/>
        <v>Jan</v>
      </c>
      <c r="C6728" s="2">
        <f t="shared" si="426"/>
        <v>2</v>
      </c>
      <c r="D6728" s="2" t="str">
        <f t="shared" si="427"/>
        <v>Fri</v>
      </c>
      <c r="E6728" s="34">
        <v>43476</v>
      </c>
      <c r="F6728" s="30">
        <v>53444</v>
      </c>
      <c r="G6728" s="2" t="s">
        <v>3047</v>
      </c>
      <c r="H6728" s="30" t="s">
        <v>3048</v>
      </c>
      <c r="I6728" s="2">
        <v>20</v>
      </c>
      <c r="J6728" s="30" t="s">
        <v>1386</v>
      </c>
      <c r="K6728" s="2" t="s">
        <v>1275</v>
      </c>
      <c r="L6728" s="30">
        <v>2883</v>
      </c>
      <c r="M6728" s="2">
        <v>27</v>
      </c>
      <c r="N6728" s="2">
        <v>48</v>
      </c>
      <c r="O6728" s="31">
        <v>2.809027777777778E-2</v>
      </c>
    </row>
    <row r="6729" spans="1:15" x14ac:dyDescent="0.25">
      <c r="A6729" s="2">
        <f t="shared" si="424"/>
        <v>2019</v>
      </c>
      <c r="B6729" s="2" t="str">
        <f t="shared" si="425"/>
        <v>Jan</v>
      </c>
      <c r="C6729" s="2">
        <f t="shared" si="426"/>
        <v>2</v>
      </c>
      <c r="D6729" s="2" t="str">
        <f t="shared" si="427"/>
        <v>Fri</v>
      </c>
      <c r="E6729" s="34">
        <v>43476</v>
      </c>
      <c r="F6729" s="30">
        <v>53444</v>
      </c>
      <c r="G6729" s="2" t="s">
        <v>3047</v>
      </c>
      <c r="H6729" s="30" t="s">
        <v>3048</v>
      </c>
      <c r="I6729" s="2">
        <v>20</v>
      </c>
      <c r="J6729" s="30" t="s">
        <v>1386</v>
      </c>
      <c r="K6729" s="2" t="s">
        <v>1429</v>
      </c>
      <c r="L6729" s="30">
        <v>2883</v>
      </c>
      <c r="M6729" s="2">
        <v>27</v>
      </c>
      <c r="N6729" s="2">
        <v>48</v>
      </c>
      <c r="O6729" s="31">
        <v>6.7453703703703696E-2</v>
      </c>
    </row>
    <row r="6730" spans="1:15" x14ac:dyDescent="0.25">
      <c r="A6730" s="2">
        <f t="shared" si="424"/>
        <v>2019</v>
      </c>
      <c r="B6730" s="2" t="str">
        <f t="shared" si="425"/>
        <v>Jan</v>
      </c>
      <c r="C6730" s="2">
        <f t="shared" si="426"/>
        <v>2</v>
      </c>
      <c r="D6730" s="2" t="str">
        <f t="shared" si="427"/>
        <v>Fri</v>
      </c>
      <c r="E6730" s="34">
        <v>43476</v>
      </c>
      <c r="F6730" s="30">
        <v>53444</v>
      </c>
      <c r="G6730" s="2" t="s">
        <v>3047</v>
      </c>
      <c r="H6730" s="30" t="s">
        <v>3048</v>
      </c>
      <c r="I6730" s="2">
        <v>20</v>
      </c>
      <c r="J6730" s="30" t="s">
        <v>1388</v>
      </c>
      <c r="K6730" s="2" t="s">
        <v>1264</v>
      </c>
      <c r="L6730" s="30">
        <v>2883</v>
      </c>
      <c r="M6730" s="2">
        <v>27</v>
      </c>
      <c r="N6730" s="2">
        <v>48</v>
      </c>
      <c r="O6730" s="31">
        <v>6.8553240740740748E-2</v>
      </c>
    </row>
    <row r="6731" spans="1:15" x14ac:dyDescent="0.25">
      <c r="A6731" s="2">
        <f t="shared" si="424"/>
        <v>2019</v>
      </c>
      <c r="B6731" s="2" t="str">
        <f t="shared" si="425"/>
        <v>Jan</v>
      </c>
      <c r="C6731" s="2">
        <f t="shared" si="426"/>
        <v>2</v>
      </c>
      <c r="D6731" s="2" t="str">
        <f t="shared" si="427"/>
        <v>Fri</v>
      </c>
      <c r="E6731" s="34">
        <v>43476</v>
      </c>
      <c r="F6731" s="30">
        <v>53444</v>
      </c>
      <c r="G6731" s="2" t="s">
        <v>3047</v>
      </c>
      <c r="H6731" s="30" t="s">
        <v>3048</v>
      </c>
      <c r="I6731" s="2">
        <v>20</v>
      </c>
      <c r="J6731" s="30" t="s">
        <v>1301</v>
      </c>
      <c r="K6731" s="2" t="s">
        <v>1264</v>
      </c>
      <c r="L6731" s="30">
        <v>2883</v>
      </c>
      <c r="M6731" s="2">
        <v>27</v>
      </c>
      <c r="N6731" s="2">
        <v>48</v>
      </c>
      <c r="O6731" s="31">
        <v>6.834490740740741E-2</v>
      </c>
    </row>
    <row r="6732" spans="1:15" x14ac:dyDescent="0.25">
      <c r="A6732" s="2">
        <f t="shared" si="424"/>
        <v>2019</v>
      </c>
      <c r="B6732" s="2" t="str">
        <f t="shared" si="425"/>
        <v>Jan</v>
      </c>
      <c r="C6732" s="2">
        <f t="shared" si="426"/>
        <v>2</v>
      </c>
      <c r="D6732" s="2" t="str">
        <f t="shared" si="427"/>
        <v>Fri</v>
      </c>
      <c r="E6732" s="34">
        <v>43476</v>
      </c>
      <c r="F6732" s="30">
        <v>53444</v>
      </c>
      <c r="G6732" s="2" t="s">
        <v>3047</v>
      </c>
      <c r="H6732" s="30" t="s">
        <v>3048</v>
      </c>
      <c r="I6732" s="2">
        <v>20</v>
      </c>
      <c r="J6732" s="30" t="s">
        <v>1390</v>
      </c>
      <c r="K6732" s="2" t="s">
        <v>1280</v>
      </c>
      <c r="L6732" s="30">
        <v>2883</v>
      </c>
      <c r="M6732" s="2">
        <v>27</v>
      </c>
      <c r="N6732" s="2">
        <v>48</v>
      </c>
      <c r="O6732" s="31">
        <v>1.6203703703703703E-4</v>
      </c>
    </row>
    <row r="6733" spans="1:15" x14ac:dyDescent="0.25">
      <c r="A6733" s="2">
        <f t="shared" si="424"/>
        <v>2019</v>
      </c>
      <c r="B6733" s="2" t="str">
        <f t="shared" si="425"/>
        <v>Jan</v>
      </c>
      <c r="C6733" s="2">
        <f t="shared" si="426"/>
        <v>2</v>
      </c>
      <c r="D6733" s="2" t="str">
        <f t="shared" si="427"/>
        <v>Fri</v>
      </c>
      <c r="E6733" s="34">
        <v>43476</v>
      </c>
      <c r="F6733" s="30">
        <v>53444</v>
      </c>
      <c r="G6733" s="2" t="s">
        <v>3047</v>
      </c>
      <c r="H6733" s="30" t="s">
        <v>3048</v>
      </c>
      <c r="I6733" s="2">
        <v>20</v>
      </c>
      <c r="J6733" s="30" t="s">
        <v>1390</v>
      </c>
      <c r="K6733" s="2" t="s">
        <v>1429</v>
      </c>
      <c r="L6733" s="30">
        <v>2883</v>
      </c>
      <c r="M6733" s="2">
        <v>27</v>
      </c>
      <c r="N6733" s="2">
        <v>48</v>
      </c>
      <c r="O6733" s="31">
        <v>2.854166666666667E-2</v>
      </c>
    </row>
    <row r="6734" spans="1:15" x14ac:dyDescent="0.25">
      <c r="A6734" s="2">
        <f t="shared" si="424"/>
        <v>2019</v>
      </c>
      <c r="B6734" s="2" t="str">
        <f t="shared" si="425"/>
        <v>Jan</v>
      </c>
      <c r="C6734" s="2">
        <f t="shared" si="426"/>
        <v>2</v>
      </c>
      <c r="D6734" s="2" t="str">
        <f t="shared" si="427"/>
        <v>Fri</v>
      </c>
      <c r="E6734" s="34">
        <v>43476</v>
      </c>
      <c r="F6734" s="30">
        <v>53444</v>
      </c>
      <c r="G6734" s="2" t="s">
        <v>3047</v>
      </c>
      <c r="H6734" s="30" t="s">
        <v>3048</v>
      </c>
      <c r="I6734" s="2">
        <v>20</v>
      </c>
      <c r="J6734" s="30" t="s">
        <v>1392</v>
      </c>
      <c r="K6734" s="2" t="s">
        <v>1429</v>
      </c>
      <c r="L6734" s="30">
        <v>2883</v>
      </c>
      <c r="M6734" s="2">
        <v>27</v>
      </c>
      <c r="N6734" s="2">
        <v>48</v>
      </c>
      <c r="O6734" s="31">
        <v>6.7592592592592593E-2</v>
      </c>
    </row>
    <row r="6735" spans="1:15" x14ac:dyDescent="0.25">
      <c r="A6735" s="2">
        <f t="shared" si="424"/>
        <v>2019</v>
      </c>
      <c r="B6735" s="2" t="str">
        <f t="shared" si="425"/>
        <v>Jan</v>
      </c>
      <c r="C6735" s="2">
        <f t="shared" si="426"/>
        <v>2</v>
      </c>
      <c r="D6735" s="2" t="str">
        <f t="shared" si="427"/>
        <v>Fri</v>
      </c>
      <c r="E6735" s="34">
        <v>43476</v>
      </c>
      <c r="F6735" s="30">
        <v>53444</v>
      </c>
      <c r="G6735" s="2" t="s">
        <v>3047</v>
      </c>
      <c r="H6735" s="30" t="s">
        <v>3048</v>
      </c>
      <c r="I6735" s="2">
        <v>20</v>
      </c>
      <c r="J6735" s="30" t="s">
        <v>1409</v>
      </c>
      <c r="K6735" s="2" t="s">
        <v>1429</v>
      </c>
      <c r="L6735" s="30">
        <v>2883</v>
      </c>
      <c r="M6735" s="2">
        <v>27</v>
      </c>
      <c r="N6735" s="2">
        <v>48</v>
      </c>
      <c r="O6735" s="31">
        <v>5.7534722222222223E-2</v>
      </c>
    </row>
    <row r="6736" spans="1:15" x14ac:dyDescent="0.25">
      <c r="A6736" s="2">
        <f t="shared" si="424"/>
        <v>2019</v>
      </c>
      <c r="B6736" s="2" t="str">
        <f t="shared" si="425"/>
        <v>Jan</v>
      </c>
      <c r="C6736" s="2">
        <f t="shared" si="426"/>
        <v>2</v>
      </c>
      <c r="D6736" s="2" t="str">
        <f t="shared" si="427"/>
        <v>Fri</v>
      </c>
      <c r="E6736" s="34">
        <v>43476</v>
      </c>
      <c r="F6736" s="30">
        <v>53444</v>
      </c>
      <c r="G6736" s="2" t="s">
        <v>3047</v>
      </c>
      <c r="H6736" s="30" t="s">
        <v>3048</v>
      </c>
      <c r="I6736" s="2">
        <v>20</v>
      </c>
      <c r="J6736" s="30" t="s">
        <v>1852</v>
      </c>
      <c r="K6736" s="2" t="s">
        <v>1275</v>
      </c>
      <c r="L6736" s="30">
        <v>2883</v>
      </c>
      <c r="M6736" s="2">
        <v>27</v>
      </c>
      <c r="N6736" s="2">
        <v>48</v>
      </c>
      <c r="O6736" s="31">
        <v>2.7824074074074074E-2</v>
      </c>
    </row>
    <row r="6737" spans="1:15" x14ac:dyDescent="0.25">
      <c r="A6737" s="2">
        <f t="shared" si="424"/>
        <v>2019</v>
      </c>
      <c r="B6737" s="2" t="str">
        <f t="shared" si="425"/>
        <v>Jan</v>
      </c>
      <c r="C6737" s="2">
        <f t="shared" si="426"/>
        <v>2</v>
      </c>
      <c r="D6737" s="2" t="str">
        <f t="shared" si="427"/>
        <v>Fri</v>
      </c>
      <c r="E6737" s="34">
        <v>43476</v>
      </c>
      <c r="F6737" s="30">
        <v>53444</v>
      </c>
      <c r="G6737" s="2" t="s">
        <v>3047</v>
      </c>
      <c r="H6737" s="30" t="s">
        <v>3048</v>
      </c>
      <c r="I6737" s="2">
        <v>20</v>
      </c>
      <c r="J6737" s="30" t="s">
        <v>1852</v>
      </c>
      <c r="K6737" s="2" t="s">
        <v>1429</v>
      </c>
      <c r="L6737" s="30">
        <v>2883</v>
      </c>
      <c r="M6737" s="2">
        <v>27</v>
      </c>
      <c r="N6737" s="2">
        <v>48</v>
      </c>
      <c r="O6737" s="31">
        <v>4.8819444444444443E-2</v>
      </c>
    </row>
    <row r="6738" spans="1:15" x14ac:dyDescent="0.25">
      <c r="A6738" s="2">
        <f t="shared" si="424"/>
        <v>2019</v>
      </c>
      <c r="B6738" s="2" t="str">
        <f t="shared" si="425"/>
        <v>Jan</v>
      </c>
      <c r="C6738" s="2">
        <f t="shared" si="426"/>
        <v>2</v>
      </c>
      <c r="D6738" s="2" t="str">
        <f t="shared" si="427"/>
        <v>Fri</v>
      </c>
      <c r="E6738" s="34">
        <v>43476</v>
      </c>
      <c r="F6738" s="30">
        <v>53444</v>
      </c>
      <c r="G6738" s="2" t="s">
        <v>3047</v>
      </c>
      <c r="H6738" s="30" t="s">
        <v>3048</v>
      </c>
      <c r="I6738" s="2">
        <v>20</v>
      </c>
      <c r="J6738" s="30" t="s">
        <v>2066</v>
      </c>
      <c r="K6738" s="2" t="s">
        <v>1429</v>
      </c>
      <c r="L6738" s="30">
        <v>2883</v>
      </c>
      <c r="M6738" s="2">
        <v>27</v>
      </c>
      <c r="N6738" s="2">
        <v>48</v>
      </c>
      <c r="O6738" s="31">
        <v>6.8634259259259256E-2</v>
      </c>
    </row>
    <row r="6739" spans="1:15" x14ac:dyDescent="0.25">
      <c r="A6739" s="2">
        <f t="shared" si="424"/>
        <v>2019</v>
      </c>
      <c r="B6739" s="2" t="str">
        <f t="shared" si="425"/>
        <v>Jan</v>
      </c>
      <c r="C6739" s="2">
        <f t="shared" si="426"/>
        <v>2</v>
      </c>
      <c r="D6739" s="2" t="str">
        <f t="shared" si="427"/>
        <v>Fri</v>
      </c>
      <c r="E6739" s="34">
        <v>43476</v>
      </c>
      <c r="F6739" s="30">
        <v>53444</v>
      </c>
      <c r="G6739" s="2" t="s">
        <v>3047</v>
      </c>
      <c r="H6739" s="30" t="s">
        <v>3048</v>
      </c>
      <c r="I6739" s="2">
        <v>20</v>
      </c>
      <c r="J6739" s="30" t="s">
        <v>3248</v>
      </c>
      <c r="K6739" s="2" t="s">
        <v>1429</v>
      </c>
      <c r="L6739" s="30">
        <v>2883</v>
      </c>
      <c r="M6739" s="2">
        <v>27</v>
      </c>
      <c r="N6739" s="2">
        <v>48</v>
      </c>
      <c r="O6739" s="31">
        <v>5.7013888888888892E-2</v>
      </c>
    </row>
    <row r="6740" spans="1:15" x14ac:dyDescent="0.25">
      <c r="A6740" s="2">
        <f t="shared" si="424"/>
        <v>2019</v>
      </c>
      <c r="B6740" s="2" t="str">
        <f t="shared" si="425"/>
        <v>Jan</v>
      </c>
      <c r="C6740" s="2">
        <f t="shared" si="426"/>
        <v>2</v>
      </c>
      <c r="D6740" s="2" t="str">
        <f t="shared" si="427"/>
        <v>Fri</v>
      </c>
      <c r="E6740" s="34">
        <v>43476</v>
      </c>
      <c r="F6740" s="30">
        <v>53444</v>
      </c>
      <c r="G6740" s="2" t="s">
        <v>3047</v>
      </c>
      <c r="H6740" s="30" t="s">
        <v>3048</v>
      </c>
      <c r="I6740" s="2">
        <v>20</v>
      </c>
      <c r="J6740" s="30" t="s">
        <v>3307</v>
      </c>
      <c r="K6740" s="2" t="s">
        <v>1429</v>
      </c>
      <c r="L6740" s="30">
        <v>2883</v>
      </c>
      <c r="M6740" s="2">
        <v>27</v>
      </c>
      <c r="N6740" s="2">
        <v>48</v>
      </c>
      <c r="O6740" s="31">
        <v>3.6041666666666666E-2</v>
      </c>
    </row>
    <row r="6741" spans="1:15" x14ac:dyDescent="0.25">
      <c r="A6741" s="2">
        <f t="shared" si="424"/>
        <v>2019</v>
      </c>
      <c r="B6741" s="2" t="str">
        <f t="shared" si="425"/>
        <v>Jan</v>
      </c>
      <c r="C6741" s="2">
        <f t="shared" si="426"/>
        <v>2</v>
      </c>
      <c r="D6741" s="2" t="str">
        <f t="shared" si="427"/>
        <v>Fri</v>
      </c>
      <c r="E6741" s="34">
        <v>43476</v>
      </c>
      <c r="F6741" s="30">
        <v>53444</v>
      </c>
      <c r="G6741" s="2" t="s">
        <v>3047</v>
      </c>
      <c r="H6741" s="30" t="s">
        <v>3048</v>
      </c>
      <c r="I6741" s="2">
        <v>20</v>
      </c>
      <c r="J6741" s="30" t="s">
        <v>3367</v>
      </c>
      <c r="K6741" s="2" t="s">
        <v>1348</v>
      </c>
      <c r="L6741" s="30">
        <v>2883</v>
      </c>
      <c r="M6741" s="2">
        <v>27</v>
      </c>
      <c r="N6741" s="2">
        <v>48</v>
      </c>
      <c r="O6741" s="31">
        <v>1.9259259259259261E-2</v>
      </c>
    </row>
    <row r="6742" spans="1:15" x14ac:dyDescent="0.25">
      <c r="A6742" s="2">
        <f t="shared" si="424"/>
        <v>2019</v>
      </c>
      <c r="B6742" s="2" t="str">
        <f t="shared" si="425"/>
        <v>Jan</v>
      </c>
      <c r="C6742" s="2">
        <f t="shared" si="426"/>
        <v>2</v>
      </c>
      <c r="D6742" s="2" t="str">
        <f t="shared" si="427"/>
        <v>Fri</v>
      </c>
      <c r="E6742" s="34">
        <v>43476</v>
      </c>
      <c r="F6742" s="30">
        <v>53346</v>
      </c>
      <c r="G6742" s="2" t="s">
        <v>3368</v>
      </c>
      <c r="H6742" s="30" t="s">
        <v>3369</v>
      </c>
      <c r="I6742" s="2">
        <v>21</v>
      </c>
      <c r="J6742" s="30" t="s">
        <v>1703</v>
      </c>
      <c r="K6742" s="2" t="s">
        <v>1429</v>
      </c>
      <c r="L6742" s="30">
        <v>3641</v>
      </c>
      <c r="M6742" s="2">
        <v>19</v>
      </c>
      <c r="N6742" s="2">
        <v>18</v>
      </c>
      <c r="O6742" s="31">
        <v>0</v>
      </c>
    </row>
    <row r="6743" spans="1:15" x14ac:dyDescent="0.25">
      <c r="A6743" s="2">
        <f t="shared" si="424"/>
        <v>2019</v>
      </c>
      <c r="B6743" s="2" t="str">
        <f t="shared" si="425"/>
        <v>Jan</v>
      </c>
      <c r="C6743" s="2">
        <f t="shared" si="426"/>
        <v>2</v>
      </c>
      <c r="D6743" s="2" t="str">
        <f t="shared" si="427"/>
        <v>Fri</v>
      </c>
      <c r="E6743" s="34">
        <v>43476</v>
      </c>
      <c r="F6743" s="30">
        <v>53346</v>
      </c>
      <c r="G6743" s="2" t="s">
        <v>3368</v>
      </c>
      <c r="H6743" s="30" t="s">
        <v>3369</v>
      </c>
      <c r="I6743" s="2">
        <v>21</v>
      </c>
      <c r="J6743" s="30" t="s">
        <v>1705</v>
      </c>
      <c r="K6743" s="2" t="s">
        <v>1272</v>
      </c>
      <c r="L6743" s="30">
        <v>3641</v>
      </c>
      <c r="M6743" s="2">
        <v>19</v>
      </c>
      <c r="N6743" s="2">
        <v>18</v>
      </c>
      <c r="O6743" s="31">
        <v>0</v>
      </c>
    </row>
    <row r="6744" spans="1:15" x14ac:dyDescent="0.25">
      <c r="A6744" s="2">
        <f t="shared" si="424"/>
        <v>2019</v>
      </c>
      <c r="B6744" s="2" t="str">
        <f t="shared" si="425"/>
        <v>Jan</v>
      </c>
      <c r="C6744" s="2">
        <f t="shared" si="426"/>
        <v>2</v>
      </c>
      <c r="D6744" s="2" t="str">
        <f t="shared" si="427"/>
        <v>Fri</v>
      </c>
      <c r="E6744" s="34">
        <v>43476</v>
      </c>
      <c r="F6744" s="30">
        <v>53346</v>
      </c>
      <c r="G6744" s="2" t="s">
        <v>3368</v>
      </c>
      <c r="H6744" s="30" t="s">
        <v>3369</v>
      </c>
      <c r="I6744" s="2">
        <v>21</v>
      </c>
      <c r="J6744" s="30" t="s">
        <v>1711</v>
      </c>
      <c r="K6744" s="2" t="s">
        <v>1429</v>
      </c>
      <c r="L6744" s="30">
        <v>3641</v>
      </c>
      <c r="M6744" s="2">
        <v>19</v>
      </c>
      <c r="N6744" s="2">
        <v>18</v>
      </c>
      <c r="O6744" s="31">
        <v>0</v>
      </c>
    </row>
    <row r="6745" spans="1:15" x14ac:dyDescent="0.25">
      <c r="A6745" s="2">
        <f t="shared" si="424"/>
        <v>2019</v>
      </c>
      <c r="B6745" s="2" t="str">
        <f t="shared" si="425"/>
        <v>Jan</v>
      </c>
      <c r="C6745" s="2">
        <f t="shared" si="426"/>
        <v>2</v>
      </c>
      <c r="D6745" s="2" t="str">
        <f t="shared" si="427"/>
        <v>Fri</v>
      </c>
      <c r="E6745" s="34">
        <v>43476</v>
      </c>
      <c r="F6745" s="30">
        <v>53346</v>
      </c>
      <c r="G6745" s="2" t="s">
        <v>3368</v>
      </c>
      <c r="H6745" s="30" t="s">
        <v>3369</v>
      </c>
      <c r="I6745" s="2">
        <v>21</v>
      </c>
      <c r="J6745" s="30" t="s">
        <v>1770</v>
      </c>
      <c r="K6745" s="2" t="s">
        <v>1348</v>
      </c>
      <c r="L6745" s="30">
        <v>3641</v>
      </c>
      <c r="M6745" s="2">
        <v>19</v>
      </c>
      <c r="N6745" s="2">
        <v>18</v>
      </c>
      <c r="O6745" s="31">
        <v>0</v>
      </c>
    </row>
    <row r="6746" spans="1:15" x14ac:dyDescent="0.25">
      <c r="A6746" s="2">
        <f t="shared" si="424"/>
        <v>2019</v>
      </c>
      <c r="B6746" s="2" t="str">
        <f t="shared" si="425"/>
        <v>Jan</v>
      </c>
      <c r="C6746" s="2">
        <f t="shared" si="426"/>
        <v>2</v>
      </c>
      <c r="D6746" s="2" t="str">
        <f t="shared" si="427"/>
        <v>Fri</v>
      </c>
      <c r="E6746" s="34">
        <v>43476</v>
      </c>
      <c r="F6746" s="30">
        <v>53346</v>
      </c>
      <c r="G6746" s="2" t="s">
        <v>3368</v>
      </c>
      <c r="H6746" s="30" t="s">
        <v>3369</v>
      </c>
      <c r="I6746" s="2">
        <v>21</v>
      </c>
      <c r="J6746" s="30" t="s">
        <v>1844</v>
      </c>
      <c r="K6746" s="2" t="s">
        <v>1275</v>
      </c>
      <c r="L6746" s="30">
        <v>3641</v>
      </c>
      <c r="M6746" s="2">
        <v>19</v>
      </c>
      <c r="N6746" s="2">
        <v>18</v>
      </c>
      <c r="O6746" s="31">
        <v>0</v>
      </c>
    </row>
    <row r="6747" spans="1:15" x14ac:dyDescent="0.25">
      <c r="A6747" s="2">
        <f t="shared" si="424"/>
        <v>2019</v>
      </c>
      <c r="B6747" s="2" t="str">
        <f t="shared" si="425"/>
        <v>Jan</v>
      </c>
      <c r="C6747" s="2">
        <f t="shared" si="426"/>
        <v>2</v>
      </c>
      <c r="D6747" s="2" t="str">
        <f t="shared" si="427"/>
        <v>Fri</v>
      </c>
      <c r="E6747" s="34">
        <v>43476</v>
      </c>
      <c r="F6747" s="30">
        <v>53346</v>
      </c>
      <c r="G6747" s="2" t="s">
        <v>3368</v>
      </c>
      <c r="H6747" s="30" t="s">
        <v>3369</v>
      </c>
      <c r="I6747" s="2">
        <v>21</v>
      </c>
      <c r="J6747" s="30" t="s">
        <v>2456</v>
      </c>
      <c r="K6747" s="2" t="s">
        <v>1429</v>
      </c>
      <c r="L6747" s="30">
        <v>3641</v>
      </c>
      <c r="M6747" s="2">
        <v>19</v>
      </c>
      <c r="N6747" s="2">
        <v>18</v>
      </c>
      <c r="O6747" s="31">
        <v>0</v>
      </c>
    </row>
    <row r="6748" spans="1:15" x14ac:dyDescent="0.25">
      <c r="A6748" s="2">
        <f t="shared" si="424"/>
        <v>2019</v>
      </c>
      <c r="B6748" s="2" t="str">
        <f t="shared" si="425"/>
        <v>Jan</v>
      </c>
      <c r="C6748" s="2">
        <f t="shared" si="426"/>
        <v>2</v>
      </c>
      <c r="D6748" s="2" t="str">
        <f t="shared" si="427"/>
        <v>Fri</v>
      </c>
      <c r="E6748" s="34">
        <v>43476</v>
      </c>
      <c r="F6748" s="30">
        <v>53346</v>
      </c>
      <c r="G6748" s="2" t="s">
        <v>3368</v>
      </c>
      <c r="H6748" s="30" t="s">
        <v>3369</v>
      </c>
      <c r="I6748" s="2">
        <v>21</v>
      </c>
      <c r="J6748" s="30" t="s">
        <v>3215</v>
      </c>
      <c r="K6748" s="2" t="s">
        <v>1264</v>
      </c>
      <c r="L6748" s="30">
        <v>3641</v>
      </c>
      <c r="M6748" s="2">
        <v>19</v>
      </c>
      <c r="N6748" s="2">
        <v>18</v>
      </c>
      <c r="O6748" s="31">
        <v>0</v>
      </c>
    </row>
    <row r="6749" spans="1:15" x14ac:dyDescent="0.25">
      <c r="A6749" s="2">
        <f t="shared" si="424"/>
        <v>2019</v>
      </c>
      <c r="B6749" s="2" t="str">
        <f t="shared" si="425"/>
        <v>Jan</v>
      </c>
      <c r="C6749" s="2">
        <f t="shared" si="426"/>
        <v>2</v>
      </c>
      <c r="D6749" s="2" t="str">
        <f t="shared" si="427"/>
        <v>Fri</v>
      </c>
      <c r="E6749" s="34">
        <v>43476</v>
      </c>
      <c r="F6749" s="30" t="s">
        <v>3049</v>
      </c>
      <c r="G6749" s="2" t="s">
        <v>3050</v>
      </c>
      <c r="H6749" s="30" t="s">
        <v>3051</v>
      </c>
      <c r="I6749" s="2">
        <v>5</v>
      </c>
      <c r="J6749" s="30" t="s">
        <v>1706</v>
      </c>
      <c r="K6749" s="2" t="s">
        <v>1264</v>
      </c>
      <c r="L6749" s="30">
        <v>880</v>
      </c>
      <c r="M6749" s="2">
        <v>10</v>
      </c>
      <c r="N6749" s="2">
        <v>28</v>
      </c>
      <c r="O6749" s="31">
        <v>0</v>
      </c>
    </row>
    <row r="6750" spans="1:15" x14ac:dyDescent="0.25">
      <c r="A6750" s="2">
        <f t="shared" si="424"/>
        <v>2019</v>
      </c>
      <c r="B6750" s="2" t="str">
        <f t="shared" si="425"/>
        <v>Jan</v>
      </c>
      <c r="C6750" s="2">
        <f t="shared" si="426"/>
        <v>2</v>
      </c>
      <c r="D6750" s="2" t="str">
        <f t="shared" si="427"/>
        <v>Fri</v>
      </c>
      <c r="E6750" s="34">
        <v>43476</v>
      </c>
      <c r="F6750" s="30" t="s">
        <v>3049</v>
      </c>
      <c r="G6750" s="2" t="s">
        <v>3050</v>
      </c>
      <c r="H6750" s="30" t="s">
        <v>3051</v>
      </c>
      <c r="I6750" s="2">
        <v>5</v>
      </c>
      <c r="J6750" s="30" t="s">
        <v>1770</v>
      </c>
      <c r="K6750" s="2" t="s">
        <v>3252</v>
      </c>
      <c r="L6750" s="30">
        <v>880</v>
      </c>
      <c r="M6750" s="2">
        <v>10</v>
      </c>
      <c r="N6750" s="2">
        <v>28</v>
      </c>
      <c r="O6750" s="31">
        <v>2.3182870370370371E-2</v>
      </c>
    </row>
    <row r="6751" spans="1:15" x14ac:dyDescent="0.25">
      <c r="A6751" s="2">
        <f t="shared" si="424"/>
        <v>2019</v>
      </c>
      <c r="B6751" s="2" t="str">
        <f t="shared" si="425"/>
        <v>Jan</v>
      </c>
      <c r="C6751" s="2">
        <f t="shared" si="426"/>
        <v>2</v>
      </c>
      <c r="D6751" s="2" t="str">
        <f t="shared" si="427"/>
        <v>Fri</v>
      </c>
      <c r="E6751" s="34">
        <v>43476</v>
      </c>
      <c r="F6751" s="30" t="s">
        <v>3049</v>
      </c>
      <c r="G6751" s="2" t="s">
        <v>3050</v>
      </c>
      <c r="H6751" s="30" t="s">
        <v>3051</v>
      </c>
      <c r="I6751" s="2">
        <v>5</v>
      </c>
      <c r="J6751" s="30" t="s">
        <v>2050</v>
      </c>
      <c r="K6751" s="2" t="s">
        <v>1348</v>
      </c>
      <c r="L6751" s="30">
        <v>880</v>
      </c>
      <c r="M6751" s="2">
        <v>10</v>
      </c>
      <c r="N6751" s="2">
        <v>28</v>
      </c>
      <c r="O6751" s="31">
        <v>0</v>
      </c>
    </row>
    <row r="6752" spans="1:15" x14ac:dyDescent="0.25">
      <c r="A6752" s="2">
        <f t="shared" si="424"/>
        <v>2019</v>
      </c>
      <c r="B6752" s="2" t="str">
        <f t="shared" si="425"/>
        <v>Jan</v>
      </c>
      <c r="C6752" s="2">
        <f t="shared" si="426"/>
        <v>2</v>
      </c>
      <c r="D6752" s="2" t="str">
        <f t="shared" si="427"/>
        <v>Fri</v>
      </c>
      <c r="E6752" s="34">
        <v>43476</v>
      </c>
      <c r="F6752" s="30">
        <v>50412</v>
      </c>
      <c r="G6752" s="2" t="s">
        <v>625</v>
      </c>
      <c r="H6752" s="30" t="s">
        <v>3052</v>
      </c>
      <c r="I6752" s="2">
        <v>33</v>
      </c>
      <c r="J6752" s="30" t="s">
        <v>1368</v>
      </c>
      <c r="K6752" s="2" t="s">
        <v>1264</v>
      </c>
      <c r="L6752" s="30">
        <v>22931</v>
      </c>
      <c r="M6752" s="2">
        <v>147</v>
      </c>
      <c r="N6752" s="2">
        <v>2</v>
      </c>
      <c r="O6752" s="31">
        <v>0.16268518518518518</v>
      </c>
    </row>
    <row r="6753" spans="1:15" x14ac:dyDescent="0.25">
      <c r="A6753" s="2">
        <f t="shared" si="424"/>
        <v>2019</v>
      </c>
      <c r="B6753" s="2" t="str">
        <f t="shared" si="425"/>
        <v>Jan</v>
      </c>
      <c r="C6753" s="2">
        <f t="shared" si="426"/>
        <v>2</v>
      </c>
      <c r="D6753" s="2" t="str">
        <f t="shared" si="427"/>
        <v>Fri</v>
      </c>
      <c r="E6753" s="34">
        <v>43476</v>
      </c>
      <c r="F6753" s="30">
        <v>50412</v>
      </c>
      <c r="G6753" s="2" t="s">
        <v>625</v>
      </c>
      <c r="H6753" s="30" t="s">
        <v>3052</v>
      </c>
      <c r="I6753" s="2">
        <v>33</v>
      </c>
      <c r="J6753" s="30" t="s">
        <v>1375</v>
      </c>
      <c r="K6753" s="2" t="s">
        <v>1429</v>
      </c>
      <c r="L6753" s="30">
        <v>22931</v>
      </c>
      <c r="M6753" s="2">
        <v>147</v>
      </c>
      <c r="N6753" s="2">
        <v>2</v>
      </c>
      <c r="O6753" s="31">
        <v>0.16079861111111113</v>
      </c>
    </row>
    <row r="6754" spans="1:15" x14ac:dyDescent="0.25">
      <c r="A6754" s="2">
        <f t="shared" si="424"/>
        <v>2019</v>
      </c>
      <c r="B6754" s="2" t="str">
        <f t="shared" si="425"/>
        <v>Jan</v>
      </c>
      <c r="C6754" s="2">
        <f t="shared" si="426"/>
        <v>2</v>
      </c>
      <c r="D6754" s="2" t="str">
        <f t="shared" si="427"/>
        <v>Fri</v>
      </c>
      <c r="E6754" s="34">
        <v>43476</v>
      </c>
      <c r="F6754" s="30">
        <v>50412</v>
      </c>
      <c r="G6754" s="2" t="s">
        <v>625</v>
      </c>
      <c r="H6754" s="30" t="s">
        <v>3052</v>
      </c>
      <c r="I6754" s="2">
        <v>33</v>
      </c>
      <c r="J6754" s="30" t="s">
        <v>1902</v>
      </c>
      <c r="K6754" s="2" t="s">
        <v>1429</v>
      </c>
      <c r="L6754" s="30">
        <v>22931</v>
      </c>
      <c r="M6754" s="2">
        <v>147</v>
      </c>
      <c r="N6754" s="2">
        <v>2</v>
      </c>
      <c r="O6754" s="31">
        <v>0.15809027777777776</v>
      </c>
    </row>
    <row r="6755" spans="1:15" x14ac:dyDescent="0.25">
      <c r="A6755" s="2">
        <f t="shared" si="424"/>
        <v>2019</v>
      </c>
      <c r="B6755" s="2" t="str">
        <f t="shared" si="425"/>
        <v>Jan</v>
      </c>
      <c r="C6755" s="2">
        <f t="shared" si="426"/>
        <v>2</v>
      </c>
      <c r="D6755" s="2" t="str">
        <f t="shared" si="427"/>
        <v>Fri</v>
      </c>
      <c r="E6755" s="34">
        <v>43476</v>
      </c>
      <c r="F6755" s="30">
        <v>50412</v>
      </c>
      <c r="G6755" s="2" t="s">
        <v>625</v>
      </c>
      <c r="H6755" s="30" t="s">
        <v>3052</v>
      </c>
      <c r="I6755" s="2">
        <v>33</v>
      </c>
      <c r="J6755" s="30" t="s">
        <v>1940</v>
      </c>
      <c r="K6755" s="2" t="s">
        <v>1264</v>
      </c>
      <c r="L6755" s="30">
        <v>22931</v>
      </c>
      <c r="M6755" s="2">
        <v>147</v>
      </c>
      <c r="N6755" s="2">
        <v>2</v>
      </c>
      <c r="O6755" s="31">
        <v>0.16121527777777778</v>
      </c>
    </row>
    <row r="6756" spans="1:15" x14ac:dyDescent="0.25">
      <c r="A6756" s="2">
        <f t="shared" si="424"/>
        <v>2019</v>
      </c>
      <c r="B6756" s="2" t="str">
        <f t="shared" si="425"/>
        <v>Jan</v>
      </c>
      <c r="C6756" s="2">
        <f t="shared" si="426"/>
        <v>2</v>
      </c>
      <c r="D6756" s="2" t="str">
        <f t="shared" si="427"/>
        <v>Fri</v>
      </c>
      <c r="E6756" s="34">
        <v>43476</v>
      </c>
      <c r="F6756" s="30">
        <v>50412</v>
      </c>
      <c r="G6756" s="2" t="s">
        <v>625</v>
      </c>
      <c r="H6756" s="30" t="s">
        <v>3052</v>
      </c>
      <c r="I6756" s="2">
        <v>33</v>
      </c>
      <c r="J6756" s="30" t="s">
        <v>2015</v>
      </c>
      <c r="K6756" s="2" t="s">
        <v>1429</v>
      </c>
      <c r="L6756" s="30">
        <v>22931</v>
      </c>
      <c r="M6756" s="2">
        <v>147</v>
      </c>
      <c r="N6756" s="2">
        <v>2</v>
      </c>
      <c r="O6756" s="31">
        <v>0.15299768518518519</v>
      </c>
    </row>
    <row r="6757" spans="1:15" x14ac:dyDescent="0.25">
      <c r="A6757" s="2">
        <f t="shared" si="424"/>
        <v>2019</v>
      </c>
      <c r="B6757" s="2" t="str">
        <f t="shared" si="425"/>
        <v>Jan</v>
      </c>
      <c r="C6757" s="2">
        <f t="shared" si="426"/>
        <v>2</v>
      </c>
      <c r="D6757" s="2" t="str">
        <f t="shared" si="427"/>
        <v>Fri</v>
      </c>
      <c r="E6757" s="34">
        <v>43476</v>
      </c>
      <c r="F6757" s="30">
        <v>50412</v>
      </c>
      <c r="G6757" s="2" t="s">
        <v>625</v>
      </c>
      <c r="H6757" s="30" t="s">
        <v>3052</v>
      </c>
      <c r="I6757" s="2">
        <v>33</v>
      </c>
      <c r="J6757" s="30" t="s">
        <v>2021</v>
      </c>
      <c r="K6757" s="2" t="s">
        <v>1429</v>
      </c>
      <c r="L6757" s="30">
        <v>22931</v>
      </c>
      <c r="M6757" s="2">
        <v>147</v>
      </c>
      <c r="N6757" s="2">
        <v>2</v>
      </c>
      <c r="O6757" s="31">
        <v>0.15866898148148148</v>
      </c>
    </row>
    <row r="6758" spans="1:15" x14ac:dyDescent="0.25">
      <c r="A6758" s="2">
        <f t="shared" si="424"/>
        <v>2019</v>
      </c>
      <c r="B6758" s="2" t="str">
        <f t="shared" si="425"/>
        <v>Jan</v>
      </c>
      <c r="C6758" s="2">
        <f t="shared" si="426"/>
        <v>2</v>
      </c>
      <c r="D6758" s="2" t="str">
        <f t="shared" si="427"/>
        <v>Fri</v>
      </c>
      <c r="E6758" s="34">
        <v>43476</v>
      </c>
      <c r="F6758" s="30">
        <v>50412</v>
      </c>
      <c r="G6758" s="2" t="s">
        <v>625</v>
      </c>
      <c r="H6758" s="30" t="s">
        <v>3052</v>
      </c>
      <c r="I6758" s="2">
        <v>33</v>
      </c>
      <c r="J6758" s="30" t="s">
        <v>2012</v>
      </c>
      <c r="K6758" s="2" t="s">
        <v>1429</v>
      </c>
      <c r="L6758" s="30">
        <v>22931</v>
      </c>
      <c r="M6758" s="2">
        <v>147</v>
      </c>
      <c r="N6758" s="2">
        <v>2</v>
      </c>
      <c r="O6758" s="31">
        <v>0.16025462962962964</v>
      </c>
    </row>
    <row r="6759" spans="1:15" x14ac:dyDescent="0.25">
      <c r="A6759" s="2">
        <f t="shared" si="424"/>
        <v>2019</v>
      </c>
      <c r="B6759" s="2" t="str">
        <f t="shared" si="425"/>
        <v>Jan</v>
      </c>
      <c r="C6759" s="2">
        <f t="shared" si="426"/>
        <v>2</v>
      </c>
      <c r="D6759" s="2" t="str">
        <f t="shared" si="427"/>
        <v>Fri</v>
      </c>
      <c r="E6759" s="34">
        <v>43476</v>
      </c>
      <c r="F6759" s="30">
        <v>50412</v>
      </c>
      <c r="G6759" s="2" t="s">
        <v>625</v>
      </c>
      <c r="H6759" s="30" t="s">
        <v>3052</v>
      </c>
      <c r="I6759" s="2">
        <v>33</v>
      </c>
      <c r="J6759" s="30" t="s">
        <v>3370</v>
      </c>
      <c r="K6759" s="2" t="s">
        <v>1429</v>
      </c>
      <c r="L6759" s="30">
        <v>22931</v>
      </c>
      <c r="M6759" s="2">
        <v>147</v>
      </c>
      <c r="N6759" s="2">
        <v>2</v>
      </c>
      <c r="O6759" s="31">
        <v>0.1605439814814815</v>
      </c>
    </row>
    <row r="6760" spans="1:15" x14ac:dyDescent="0.25">
      <c r="A6760" s="2">
        <f t="shared" si="424"/>
        <v>2019</v>
      </c>
      <c r="B6760" s="2" t="str">
        <f t="shared" si="425"/>
        <v>Jan</v>
      </c>
      <c r="C6760" s="2">
        <f t="shared" si="426"/>
        <v>2</v>
      </c>
      <c r="D6760" s="2" t="str">
        <f t="shared" si="427"/>
        <v>Fri</v>
      </c>
      <c r="E6760" s="34">
        <v>43476</v>
      </c>
      <c r="F6760" s="30">
        <v>47982</v>
      </c>
      <c r="G6760" s="2" t="s">
        <v>149</v>
      </c>
      <c r="H6760" s="30" t="s">
        <v>3053</v>
      </c>
      <c r="I6760" s="2">
        <v>15</v>
      </c>
      <c r="J6760" s="30" t="s">
        <v>1368</v>
      </c>
      <c r="K6760" s="2" t="s">
        <v>1264</v>
      </c>
      <c r="L6760" s="30">
        <v>3610</v>
      </c>
      <c r="M6760" s="2">
        <v>31</v>
      </c>
      <c r="N6760" s="2">
        <v>1</v>
      </c>
      <c r="O6760" s="31">
        <v>0.10638888888888888</v>
      </c>
    </row>
    <row r="6761" spans="1:15" x14ac:dyDescent="0.25">
      <c r="A6761" s="2">
        <f t="shared" si="424"/>
        <v>2019</v>
      </c>
      <c r="B6761" s="2" t="str">
        <f t="shared" si="425"/>
        <v>Jan</v>
      </c>
      <c r="C6761" s="2">
        <f t="shared" si="426"/>
        <v>2</v>
      </c>
      <c r="D6761" s="2" t="str">
        <f t="shared" si="427"/>
        <v>Fri</v>
      </c>
      <c r="E6761" s="34">
        <v>43476</v>
      </c>
      <c r="F6761" s="30">
        <v>47982</v>
      </c>
      <c r="G6761" s="2" t="s">
        <v>149</v>
      </c>
      <c r="H6761" s="30" t="s">
        <v>3053</v>
      </c>
      <c r="I6761" s="2">
        <v>15</v>
      </c>
      <c r="J6761" s="30" t="s">
        <v>1378</v>
      </c>
      <c r="K6761" s="2" t="s">
        <v>1429</v>
      </c>
      <c r="L6761" s="30">
        <v>3610</v>
      </c>
      <c r="M6761" s="2">
        <v>31</v>
      </c>
      <c r="N6761" s="2">
        <v>1</v>
      </c>
      <c r="O6761" s="31">
        <v>3.1053240740740742E-2</v>
      </c>
    </row>
    <row r="6762" spans="1:15" x14ac:dyDescent="0.25">
      <c r="A6762" s="2">
        <f t="shared" si="424"/>
        <v>2019</v>
      </c>
      <c r="B6762" s="2" t="str">
        <f t="shared" si="425"/>
        <v>Jan</v>
      </c>
      <c r="C6762" s="2">
        <f t="shared" si="426"/>
        <v>2</v>
      </c>
      <c r="D6762" s="2" t="str">
        <f t="shared" si="427"/>
        <v>Fri</v>
      </c>
      <c r="E6762" s="34">
        <v>43476</v>
      </c>
      <c r="F6762" s="30">
        <v>47982</v>
      </c>
      <c r="G6762" s="2" t="s">
        <v>149</v>
      </c>
      <c r="H6762" s="30" t="s">
        <v>3053</v>
      </c>
      <c r="I6762" s="2">
        <v>15</v>
      </c>
      <c r="J6762" s="30" t="s">
        <v>2015</v>
      </c>
      <c r="K6762" s="2" t="s">
        <v>1429</v>
      </c>
      <c r="L6762" s="30">
        <v>3610</v>
      </c>
      <c r="M6762" s="2">
        <v>31</v>
      </c>
      <c r="N6762" s="2">
        <v>1</v>
      </c>
      <c r="O6762" s="31">
        <v>0.10339120370370369</v>
      </c>
    </row>
    <row r="6763" spans="1:15" x14ac:dyDescent="0.25">
      <c r="A6763" s="2">
        <f t="shared" si="424"/>
        <v>2019</v>
      </c>
      <c r="B6763" s="2" t="str">
        <f t="shared" si="425"/>
        <v>Jan</v>
      </c>
      <c r="C6763" s="2">
        <f t="shared" si="426"/>
        <v>2</v>
      </c>
      <c r="D6763" s="2" t="str">
        <f t="shared" si="427"/>
        <v>Fri</v>
      </c>
      <c r="E6763" s="34">
        <v>43476</v>
      </c>
      <c r="F6763" s="30">
        <v>47982</v>
      </c>
      <c r="G6763" s="2" t="s">
        <v>149</v>
      </c>
      <c r="H6763" s="30" t="s">
        <v>3053</v>
      </c>
      <c r="I6763" s="2">
        <v>15</v>
      </c>
      <c r="J6763" s="30" t="s">
        <v>2012</v>
      </c>
      <c r="K6763" s="2" t="s">
        <v>1429</v>
      </c>
      <c r="L6763" s="30">
        <v>3610</v>
      </c>
      <c r="M6763" s="2">
        <v>31</v>
      </c>
      <c r="N6763" s="2">
        <v>1</v>
      </c>
      <c r="O6763" s="31">
        <v>2.8310185185185185E-2</v>
      </c>
    </row>
    <row r="6764" spans="1:15" x14ac:dyDescent="0.25">
      <c r="A6764" s="2">
        <f t="shared" si="424"/>
        <v>2019</v>
      </c>
      <c r="B6764" s="2" t="str">
        <f t="shared" si="425"/>
        <v>Jan</v>
      </c>
      <c r="C6764" s="2">
        <f t="shared" si="426"/>
        <v>2</v>
      </c>
      <c r="D6764" s="2" t="str">
        <f t="shared" si="427"/>
        <v>Fri</v>
      </c>
      <c r="E6764" s="34">
        <v>43476</v>
      </c>
      <c r="F6764" s="30">
        <v>47982</v>
      </c>
      <c r="G6764" s="2" t="s">
        <v>149</v>
      </c>
      <c r="H6764" s="30" t="s">
        <v>3053</v>
      </c>
      <c r="I6764" s="2">
        <v>15</v>
      </c>
      <c r="J6764" s="30" t="s">
        <v>2076</v>
      </c>
      <c r="K6764" s="2" t="s">
        <v>1429</v>
      </c>
      <c r="L6764" s="30">
        <v>3610</v>
      </c>
      <c r="M6764" s="2">
        <v>31</v>
      </c>
      <c r="N6764" s="2">
        <v>1</v>
      </c>
      <c r="O6764" s="31">
        <v>3.1435185185185184E-2</v>
      </c>
    </row>
    <row r="6765" spans="1:15" x14ac:dyDescent="0.25">
      <c r="A6765" s="2">
        <f t="shared" si="424"/>
        <v>2019</v>
      </c>
      <c r="B6765" s="2" t="str">
        <f t="shared" si="425"/>
        <v>Jan</v>
      </c>
      <c r="C6765" s="2">
        <f t="shared" si="426"/>
        <v>2</v>
      </c>
      <c r="D6765" s="2" t="str">
        <f t="shared" si="427"/>
        <v>Fri</v>
      </c>
      <c r="E6765" s="34">
        <v>43476</v>
      </c>
      <c r="F6765" s="30">
        <v>53513</v>
      </c>
      <c r="G6765" s="2" t="s">
        <v>1931</v>
      </c>
      <c r="H6765" s="30" t="s">
        <v>3054</v>
      </c>
      <c r="I6765" s="2">
        <v>35</v>
      </c>
      <c r="J6765" s="30" t="s">
        <v>1279</v>
      </c>
      <c r="K6765" s="2" t="s">
        <v>1280</v>
      </c>
      <c r="L6765" s="30">
        <v>7740</v>
      </c>
      <c r="M6765" s="2">
        <v>89</v>
      </c>
      <c r="N6765" s="2">
        <v>11</v>
      </c>
      <c r="O6765" s="31">
        <v>0</v>
      </c>
    </row>
    <row r="6766" spans="1:15" x14ac:dyDescent="0.25">
      <c r="A6766" s="2">
        <f t="shared" si="424"/>
        <v>2019</v>
      </c>
      <c r="B6766" s="2" t="str">
        <f t="shared" si="425"/>
        <v>Jan</v>
      </c>
      <c r="C6766" s="2">
        <f t="shared" si="426"/>
        <v>2</v>
      </c>
      <c r="D6766" s="2" t="str">
        <f t="shared" si="427"/>
        <v>Fri</v>
      </c>
      <c r="E6766" s="34">
        <v>43476</v>
      </c>
      <c r="F6766" s="30">
        <v>53513</v>
      </c>
      <c r="G6766" s="2" t="s">
        <v>1931</v>
      </c>
      <c r="H6766" s="30" t="s">
        <v>3054</v>
      </c>
      <c r="I6766" s="2">
        <v>35</v>
      </c>
      <c r="J6766" s="30" t="s">
        <v>1300</v>
      </c>
      <c r="K6766" s="2" t="s">
        <v>1429</v>
      </c>
      <c r="L6766" s="30">
        <v>7740</v>
      </c>
      <c r="M6766" s="2">
        <v>89</v>
      </c>
      <c r="N6766" s="2">
        <v>11</v>
      </c>
      <c r="O6766" s="31">
        <v>0.13365740740740742</v>
      </c>
    </row>
    <row r="6767" spans="1:15" x14ac:dyDescent="0.25">
      <c r="A6767" s="2">
        <f t="shared" si="424"/>
        <v>2019</v>
      </c>
      <c r="B6767" s="2" t="str">
        <f t="shared" si="425"/>
        <v>Jan</v>
      </c>
      <c r="C6767" s="2">
        <f t="shared" si="426"/>
        <v>2</v>
      </c>
      <c r="D6767" s="2" t="str">
        <f t="shared" si="427"/>
        <v>Fri</v>
      </c>
      <c r="E6767" s="34">
        <v>43476</v>
      </c>
      <c r="F6767" s="30">
        <v>53513</v>
      </c>
      <c r="G6767" s="2" t="s">
        <v>1931</v>
      </c>
      <c r="H6767" s="30" t="s">
        <v>3054</v>
      </c>
      <c r="I6767" s="2">
        <v>35</v>
      </c>
      <c r="J6767" s="30" t="s">
        <v>1386</v>
      </c>
      <c r="K6767" s="2" t="s">
        <v>1429</v>
      </c>
      <c r="L6767" s="30">
        <v>7740</v>
      </c>
      <c r="M6767" s="2">
        <v>89</v>
      </c>
      <c r="N6767" s="2">
        <v>11</v>
      </c>
      <c r="O6767" s="31">
        <v>0.1070949074074074</v>
      </c>
    </row>
    <row r="6768" spans="1:15" x14ac:dyDescent="0.25">
      <c r="A6768" s="2">
        <f t="shared" ref="A6768:A6831" si="428">YEAR(E6768)</f>
        <v>2019</v>
      </c>
      <c r="B6768" s="2" t="str">
        <f t="shared" ref="B6768:B6831" si="429">TEXT(E6768,"MMM")</f>
        <v>Jan</v>
      </c>
      <c r="C6768" s="2">
        <f t="shared" ref="C6768:C6831" si="430">WEEKNUM(E6768)</f>
        <v>2</v>
      </c>
      <c r="D6768" s="2" t="str">
        <f t="shared" ref="D6768:D6831" si="431">TEXT(E6768,"DDD")</f>
        <v>Fri</v>
      </c>
      <c r="E6768" s="34">
        <v>43476</v>
      </c>
      <c r="F6768" s="30">
        <v>53513</v>
      </c>
      <c r="G6768" s="2" t="s">
        <v>1931</v>
      </c>
      <c r="H6768" s="30" t="s">
        <v>3054</v>
      </c>
      <c r="I6768" s="2">
        <v>35</v>
      </c>
      <c r="J6768" s="30" t="s">
        <v>1387</v>
      </c>
      <c r="K6768" s="2" t="s">
        <v>1429</v>
      </c>
      <c r="L6768" s="30">
        <v>7740</v>
      </c>
      <c r="M6768" s="2">
        <v>89</v>
      </c>
      <c r="N6768" s="2">
        <v>11</v>
      </c>
      <c r="O6768" s="31">
        <v>0.10510416666666667</v>
      </c>
    </row>
    <row r="6769" spans="1:15" x14ac:dyDescent="0.25">
      <c r="A6769" s="2">
        <f t="shared" si="428"/>
        <v>2019</v>
      </c>
      <c r="B6769" s="2" t="str">
        <f t="shared" si="429"/>
        <v>Jan</v>
      </c>
      <c r="C6769" s="2">
        <f t="shared" si="430"/>
        <v>2</v>
      </c>
      <c r="D6769" s="2" t="str">
        <f t="shared" si="431"/>
        <v>Fri</v>
      </c>
      <c r="E6769" s="34">
        <v>43476</v>
      </c>
      <c r="F6769" s="30">
        <v>53513</v>
      </c>
      <c r="G6769" s="2" t="s">
        <v>1931</v>
      </c>
      <c r="H6769" s="30" t="s">
        <v>3054</v>
      </c>
      <c r="I6769" s="2">
        <v>35</v>
      </c>
      <c r="J6769" s="30" t="s">
        <v>1388</v>
      </c>
      <c r="K6769" s="2" t="s">
        <v>1264</v>
      </c>
      <c r="L6769" s="30">
        <v>7740</v>
      </c>
      <c r="M6769" s="2">
        <v>89</v>
      </c>
      <c r="N6769" s="2">
        <v>11</v>
      </c>
      <c r="O6769" s="31">
        <v>0.12129629629629629</v>
      </c>
    </row>
    <row r="6770" spans="1:15" x14ac:dyDescent="0.25">
      <c r="A6770" s="2">
        <f t="shared" si="428"/>
        <v>2019</v>
      </c>
      <c r="B6770" s="2" t="str">
        <f t="shared" si="429"/>
        <v>Jan</v>
      </c>
      <c r="C6770" s="2">
        <f t="shared" si="430"/>
        <v>2</v>
      </c>
      <c r="D6770" s="2" t="str">
        <f t="shared" si="431"/>
        <v>Fri</v>
      </c>
      <c r="E6770" s="34">
        <v>43476</v>
      </c>
      <c r="F6770" s="30">
        <v>53513</v>
      </c>
      <c r="G6770" s="2" t="s">
        <v>1931</v>
      </c>
      <c r="H6770" s="30" t="s">
        <v>3054</v>
      </c>
      <c r="I6770" s="2">
        <v>35</v>
      </c>
      <c r="J6770" s="30" t="s">
        <v>1301</v>
      </c>
      <c r="K6770" s="2" t="s">
        <v>1264</v>
      </c>
      <c r="L6770" s="30">
        <v>7740</v>
      </c>
      <c r="M6770" s="2">
        <v>89</v>
      </c>
      <c r="N6770" s="2">
        <v>11</v>
      </c>
      <c r="O6770" s="31">
        <v>0.13427083333333334</v>
      </c>
    </row>
    <row r="6771" spans="1:15" x14ac:dyDescent="0.25">
      <c r="A6771" s="2">
        <f t="shared" si="428"/>
        <v>2019</v>
      </c>
      <c r="B6771" s="2" t="str">
        <f t="shared" si="429"/>
        <v>Jan</v>
      </c>
      <c r="C6771" s="2">
        <f t="shared" si="430"/>
        <v>2</v>
      </c>
      <c r="D6771" s="2" t="str">
        <f t="shared" si="431"/>
        <v>Fri</v>
      </c>
      <c r="E6771" s="34">
        <v>43476</v>
      </c>
      <c r="F6771" s="30">
        <v>53513</v>
      </c>
      <c r="G6771" s="2" t="s">
        <v>1931</v>
      </c>
      <c r="H6771" s="30" t="s">
        <v>3054</v>
      </c>
      <c r="I6771" s="2">
        <v>35</v>
      </c>
      <c r="J6771" s="30" t="s">
        <v>1390</v>
      </c>
      <c r="K6771" s="2" t="s">
        <v>1429</v>
      </c>
      <c r="L6771" s="30">
        <v>7740</v>
      </c>
      <c r="M6771" s="2">
        <v>89</v>
      </c>
      <c r="N6771" s="2">
        <v>11</v>
      </c>
      <c r="O6771" s="31">
        <v>0.10615740740740741</v>
      </c>
    </row>
    <row r="6772" spans="1:15" x14ac:dyDescent="0.25">
      <c r="A6772" s="2">
        <f t="shared" si="428"/>
        <v>2019</v>
      </c>
      <c r="B6772" s="2" t="str">
        <f t="shared" si="429"/>
        <v>Jan</v>
      </c>
      <c r="C6772" s="2">
        <f t="shared" si="430"/>
        <v>2</v>
      </c>
      <c r="D6772" s="2" t="str">
        <f t="shared" si="431"/>
        <v>Fri</v>
      </c>
      <c r="E6772" s="34">
        <v>43476</v>
      </c>
      <c r="F6772" s="30">
        <v>53513</v>
      </c>
      <c r="G6772" s="2" t="s">
        <v>1931</v>
      </c>
      <c r="H6772" s="30" t="s">
        <v>3054</v>
      </c>
      <c r="I6772" s="2">
        <v>35</v>
      </c>
      <c r="J6772" s="30" t="s">
        <v>1392</v>
      </c>
      <c r="K6772" s="2" t="s">
        <v>1429</v>
      </c>
      <c r="L6772" s="30">
        <v>7740</v>
      </c>
      <c r="M6772" s="2">
        <v>89</v>
      </c>
      <c r="N6772" s="2">
        <v>11</v>
      </c>
      <c r="O6772" s="31">
        <v>0.10643518518518519</v>
      </c>
    </row>
    <row r="6773" spans="1:15" x14ac:dyDescent="0.25">
      <c r="A6773" s="2">
        <f t="shared" si="428"/>
        <v>2019</v>
      </c>
      <c r="B6773" s="2" t="str">
        <f t="shared" si="429"/>
        <v>Jan</v>
      </c>
      <c r="C6773" s="2">
        <f t="shared" si="430"/>
        <v>2</v>
      </c>
      <c r="D6773" s="2" t="str">
        <f t="shared" si="431"/>
        <v>Fri</v>
      </c>
      <c r="E6773" s="34">
        <v>43476</v>
      </c>
      <c r="F6773" s="30">
        <v>53513</v>
      </c>
      <c r="G6773" s="2" t="s">
        <v>1931</v>
      </c>
      <c r="H6773" s="30" t="s">
        <v>3054</v>
      </c>
      <c r="I6773" s="2">
        <v>35</v>
      </c>
      <c r="J6773" s="30" t="s">
        <v>1409</v>
      </c>
      <c r="K6773" s="2" t="s">
        <v>1429</v>
      </c>
      <c r="L6773" s="30">
        <v>7740</v>
      </c>
      <c r="M6773" s="2">
        <v>89</v>
      </c>
      <c r="N6773" s="2">
        <v>11</v>
      </c>
      <c r="O6773" s="31">
        <v>0.145625</v>
      </c>
    </row>
    <row r="6774" spans="1:15" x14ac:dyDescent="0.25">
      <c r="A6774" s="2">
        <f t="shared" si="428"/>
        <v>2019</v>
      </c>
      <c r="B6774" s="2" t="str">
        <f t="shared" si="429"/>
        <v>Jan</v>
      </c>
      <c r="C6774" s="2">
        <f t="shared" si="430"/>
        <v>2</v>
      </c>
      <c r="D6774" s="2" t="str">
        <f t="shared" si="431"/>
        <v>Fri</v>
      </c>
      <c r="E6774" s="34">
        <v>43476</v>
      </c>
      <c r="F6774" s="30">
        <v>53513</v>
      </c>
      <c r="G6774" s="2" t="s">
        <v>1931</v>
      </c>
      <c r="H6774" s="30" t="s">
        <v>3054</v>
      </c>
      <c r="I6774" s="2">
        <v>35</v>
      </c>
      <c r="J6774" s="30" t="s">
        <v>1411</v>
      </c>
      <c r="K6774" s="2" t="s">
        <v>1257</v>
      </c>
      <c r="L6774" s="30">
        <v>7740</v>
      </c>
      <c r="M6774" s="2">
        <v>89</v>
      </c>
      <c r="N6774" s="2">
        <v>11</v>
      </c>
      <c r="O6774" s="31">
        <v>0.13385416666666666</v>
      </c>
    </row>
    <row r="6775" spans="1:15" x14ac:dyDescent="0.25">
      <c r="A6775" s="2">
        <f t="shared" si="428"/>
        <v>2019</v>
      </c>
      <c r="B6775" s="2" t="str">
        <f t="shared" si="429"/>
        <v>Jan</v>
      </c>
      <c r="C6775" s="2">
        <f t="shared" si="430"/>
        <v>2</v>
      </c>
      <c r="D6775" s="2" t="str">
        <f t="shared" si="431"/>
        <v>Fri</v>
      </c>
      <c r="E6775" s="34">
        <v>43476</v>
      </c>
      <c r="F6775" s="30">
        <v>53513</v>
      </c>
      <c r="G6775" s="2" t="s">
        <v>1931</v>
      </c>
      <c r="H6775" s="30" t="s">
        <v>3054</v>
      </c>
      <c r="I6775" s="2">
        <v>35</v>
      </c>
      <c r="J6775" s="30" t="s">
        <v>1852</v>
      </c>
      <c r="K6775" s="2" t="s">
        <v>1429</v>
      </c>
      <c r="L6775" s="30">
        <v>7740</v>
      </c>
      <c r="M6775" s="2">
        <v>89</v>
      </c>
      <c r="N6775" s="2">
        <v>11</v>
      </c>
      <c r="O6775" s="31">
        <v>0.10681712962962964</v>
      </c>
    </row>
    <row r="6776" spans="1:15" x14ac:dyDescent="0.25">
      <c r="A6776" s="2">
        <f t="shared" si="428"/>
        <v>2019</v>
      </c>
      <c r="B6776" s="2" t="str">
        <f t="shared" si="429"/>
        <v>Jan</v>
      </c>
      <c r="C6776" s="2">
        <f t="shared" si="430"/>
        <v>2</v>
      </c>
      <c r="D6776" s="2" t="str">
        <f t="shared" si="431"/>
        <v>Fri</v>
      </c>
      <c r="E6776" s="34">
        <v>43476</v>
      </c>
      <c r="F6776" s="30">
        <v>53513</v>
      </c>
      <c r="G6776" s="2" t="s">
        <v>1931</v>
      </c>
      <c r="H6776" s="30" t="s">
        <v>3054</v>
      </c>
      <c r="I6776" s="2">
        <v>35</v>
      </c>
      <c r="J6776" s="30" t="s">
        <v>2066</v>
      </c>
      <c r="K6776" s="2" t="s">
        <v>1429</v>
      </c>
      <c r="L6776" s="30">
        <v>7740</v>
      </c>
      <c r="M6776" s="2">
        <v>89</v>
      </c>
      <c r="N6776" s="2">
        <v>11</v>
      </c>
      <c r="O6776" s="31">
        <v>0</v>
      </c>
    </row>
    <row r="6777" spans="1:15" x14ac:dyDescent="0.25">
      <c r="A6777" s="2">
        <f t="shared" si="428"/>
        <v>2019</v>
      </c>
      <c r="B6777" s="2" t="str">
        <f t="shared" si="429"/>
        <v>Jan</v>
      </c>
      <c r="C6777" s="2">
        <f t="shared" si="430"/>
        <v>2</v>
      </c>
      <c r="D6777" s="2" t="str">
        <f t="shared" si="431"/>
        <v>Fri</v>
      </c>
      <c r="E6777" s="34">
        <v>43476</v>
      </c>
      <c r="F6777" s="30">
        <v>53513</v>
      </c>
      <c r="G6777" s="2" t="s">
        <v>1931</v>
      </c>
      <c r="H6777" s="30" t="s">
        <v>3054</v>
      </c>
      <c r="I6777" s="2">
        <v>35</v>
      </c>
      <c r="J6777" s="30" t="s">
        <v>3247</v>
      </c>
      <c r="K6777" s="2" t="s">
        <v>1348</v>
      </c>
      <c r="L6777" s="30">
        <v>7740</v>
      </c>
      <c r="M6777" s="2">
        <v>89</v>
      </c>
      <c r="N6777" s="2">
        <v>11</v>
      </c>
      <c r="O6777" s="31">
        <v>1.1701388888888891E-2</v>
      </c>
    </row>
    <row r="6778" spans="1:15" x14ac:dyDescent="0.25">
      <c r="A6778" s="2">
        <f t="shared" si="428"/>
        <v>2019</v>
      </c>
      <c r="B6778" s="2" t="str">
        <f t="shared" si="429"/>
        <v>Jan</v>
      </c>
      <c r="C6778" s="2">
        <f t="shared" si="430"/>
        <v>2</v>
      </c>
      <c r="D6778" s="2" t="str">
        <f t="shared" si="431"/>
        <v>Fri</v>
      </c>
      <c r="E6778" s="34">
        <v>43476</v>
      </c>
      <c r="F6778" s="30">
        <v>53513</v>
      </c>
      <c r="G6778" s="2" t="s">
        <v>1931</v>
      </c>
      <c r="H6778" s="30" t="s">
        <v>3054</v>
      </c>
      <c r="I6778" s="2">
        <v>35</v>
      </c>
      <c r="J6778" s="30" t="s">
        <v>3248</v>
      </c>
      <c r="K6778" s="2" t="s">
        <v>1429</v>
      </c>
      <c r="L6778" s="30">
        <v>7740</v>
      </c>
      <c r="M6778" s="2">
        <v>89</v>
      </c>
      <c r="N6778" s="2">
        <v>11</v>
      </c>
      <c r="O6778" s="31">
        <v>0.14512731481481481</v>
      </c>
    </row>
    <row r="6779" spans="1:15" x14ac:dyDescent="0.25">
      <c r="A6779" s="2">
        <f t="shared" si="428"/>
        <v>2019</v>
      </c>
      <c r="B6779" s="2" t="str">
        <f t="shared" si="429"/>
        <v>Jan</v>
      </c>
      <c r="C6779" s="2">
        <f t="shared" si="430"/>
        <v>2</v>
      </c>
      <c r="D6779" s="2" t="str">
        <f t="shared" si="431"/>
        <v>Fri</v>
      </c>
      <c r="E6779" s="34">
        <v>43476</v>
      </c>
      <c r="F6779" s="30">
        <v>53513</v>
      </c>
      <c r="G6779" s="2" t="s">
        <v>1931</v>
      </c>
      <c r="H6779" s="30" t="s">
        <v>3054</v>
      </c>
      <c r="I6779" s="2">
        <v>35</v>
      </c>
      <c r="J6779" s="30" t="s">
        <v>3307</v>
      </c>
      <c r="K6779" s="2" t="s">
        <v>1429</v>
      </c>
      <c r="L6779" s="30">
        <v>7740</v>
      </c>
      <c r="M6779" s="2">
        <v>89</v>
      </c>
      <c r="N6779" s="2">
        <v>11</v>
      </c>
      <c r="O6779" s="31">
        <v>0.14532407407407408</v>
      </c>
    </row>
    <row r="6780" spans="1:15" x14ac:dyDescent="0.25">
      <c r="A6780" s="2">
        <f t="shared" si="428"/>
        <v>2019</v>
      </c>
      <c r="B6780" s="2" t="str">
        <f t="shared" si="429"/>
        <v>Jan</v>
      </c>
      <c r="C6780" s="2">
        <f t="shared" si="430"/>
        <v>2</v>
      </c>
      <c r="D6780" s="2" t="str">
        <f t="shared" si="431"/>
        <v>Fri</v>
      </c>
      <c r="E6780" s="34">
        <v>43476</v>
      </c>
      <c r="F6780" s="30">
        <v>49299</v>
      </c>
      <c r="G6780" s="2" t="s">
        <v>524</v>
      </c>
      <c r="H6780" s="30" t="s">
        <v>3371</v>
      </c>
      <c r="I6780" s="2">
        <v>22</v>
      </c>
      <c r="J6780" s="30" t="s">
        <v>1703</v>
      </c>
      <c r="K6780" s="2" t="s">
        <v>1429</v>
      </c>
      <c r="L6780" s="30">
        <v>7592</v>
      </c>
      <c r="M6780" s="2">
        <v>5</v>
      </c>
      <c r="N6780" s="2">
        <v>17</v>
      </c>
      <c r="O6780" s="31">
        <v>0</v>
      </c>
    </row>
    <row r="6781" spans="1:15" x14ac:dyDescent="0.25">
      <c r="A6781" s="2">
        <f t="shared" si="428"/>
        <v>2019</v>
      </c>
      <c r="B6781" s="2" t="str">
        <f t="shared" si="429"/>
        <v>Jan</v>
      </c>
      <c r="C6781" s="2">
        <f t="shared" si="430"/>
        <v>2</v>
      </c>
      <c r="D6781" s="2" t="str">
        <f t="shared" si="431"/>
        <v>Fri</v>
      </c>
      <c r="E6781" s="34">
        <v>43476</v>
      </c>
      <c r="F6781" s="30">
        <v>49299</v>
      </c>
      <c r="G6781" s="2" t="s">
        <v>524</v>
      </c>
      <c r="H6781" s="30" t="s">
        <v>3371</v>
      </c>
      <c r="I6781" s="2">
        <v>22</v>
      </c>
      <c r="J6781" s="30" t="s">
        <v>1705</v>
      </c>
      <c r="K6781" s="2" t="s">
        <v>1272</v>
      </c>
      <c r="L6781" s="30">
        <v>7592</v>
      </c>
      <c r="M6781" s="2">
        <v>5</v>
      </c>
      <c r="N6781" s="2">
        <v>17</v>
      </c>
      <c r="O6781" s="31">
        <v>0</v>
      </c>
    </row>
    <row r="6782" spans="1:15" x14ac:dyDescent="0.25">
      <c r="A6782" s="2">
        <f t="shared" si="428"/>
        <v>2019</v>
      </c>
      <c r="B6782" s="2" t="str">
        <f t="shared" si="429"/>
        <v>Jan</v>
      </c>
      <c r="C6782" s="2">
        <f t="shared" si="430"/>
        <v>2</v>
      </c>
      <c r="D6782" s="2" t="str">
        <f t="shared" si="431"/>
        <v>Fri</v>
      </c>
      <c r="E6782" s="34">
        <v>43476</v>
      </c>
      <c r="F6782" s="30">
        <v>49299</v>
      </c>
      <c r="G6782" s="2" t="s">
        <v>524</v>
      </c>
      <c r="H6782" s="30" t="s">
        <v>3371</v>
      </c>
      <c r="I6782" s="2">
        <v>22</v>
      </c>
      <c r="J6782" s="30" t="s">
        <v>1706</v>
      </c>
      <c r="K6782" s="2" t="s">
        <v>1264</v>
      </c>
      <c r="L6782" s="30">
        <v>7592</v>
      </c>
      <c r="M6782" s="2">
        <v>5</v>
      </c>
      <c r="N6782" s="2">
        <v>17</v>
      </c>
      <c r="O6782" s="31">
        <v>0</v>
      </c>
    </row>
    <row r="6783" spans="1:15" x14ac:dyDescent="0.25">
      <c r="A6783" s="2">
        <f t="shared" si="428"/>
        <v>2019</v>
      </c>
      <c r="B6783" s="2" t="str">
        <f t="shared" si="429"/>
        <v>Jan</v>
      </c>
      <c r="C6783" s="2">
        <f t="shared" si="430"/>
        <v>2</v>
      </c>
      <c r="D6783" s="2" t="str">
        <f t="shared" si="431"/>
        <v>Fri</v>
      </c>
      <c r="E6783" s="34">
        <v>43476</v>
      </c>
      <c r="F6783" s="30">
        <v>49299</v>
      </c>
      <c r="G6783" s="2" t="s">
        <v>524</v>
      </c>
      <c r="H6783" s="30" t="s">
        <v>3371</v>
      </c>
      <c r="I6783" s="2">
        <v>22</v>
      </c>
      <c r="J6783" s="30" t="s">
        <v>1794</v>
      </c>
      <c r="K6783" s="2" t="s">
        <v>1429</v>
      </c>
      <c r="L6783" s="30">
        <v>7592</v>
      </c>
      <c r="M6783" s="2">
        <v>5</v>
      </c>
      <c r="N6783" s="2">
        <v>17</v>
      </c>
      <c r="O6783" s="31">
        <v>0</v>
      </c>
    </row>
    <row r="6784" spans="1:15" x14ac:dyDescent="0.25">
      <c r="A6784" s="2">
        <f t="shared" si="428"/>
        <v>2019</v>
      </c>
      <c r="B6784" s="2" t="str">
        <f t="shared" si="429"/>
        <v>Jan</v>
      </c>
      <c r="C6784" s="2">
        <f t="shared" si="430"/>
        <v>2</v>
      </c>
      <c r="D6784" s="2" t="str">
        <f t="shared" si="431"/>
        <v>Fri</v>
      </c>
      <c r="E6784" s="34">
        <v>43476</v>
      </c>
      <c r="F6784" s="30">
        <v>49299</v>
      </c>
      <c r="G6784" s="2" t="s">
        <v>524</v>
      </c>
      <c r="H6784" s="30" t="s">
        <v>3371</v>
      </c>
      <c r="I6784" s="2">
        <v>22</v>
      </c>
      <c r="J6784" s="30" t="s">
        <v>1844</v>
      </c>
      <c r="K6784" s="2" t="s">
        <v>1429</v>
      </c>
      <c r="L6784" s="30">
        <v>7592</v>
      </c>
      <c r="M6784" s="2">
        <v>5</v>
      </c>
      <c r="N6784" s="2">
        <v>17</v>
      </c>
      <c r="O6784" s="31">
        <v>0</v>
      </c>
    </row>
    <row r="6785" spans="1:15" x14ac:dyDescent="0.25">
      <c r="A6785" s="2">
        <f t="shared" si="428"/>
        <v>2019</v>
      </c>
      <c r="B6785" s="2" t="str">
        <f t="shared" si="429"/>
        <v>Jan</v>
      </c>
      <c r="C6785" s="2">
        <f t="shared" si="430"/>
        <v>2</v>
      </c>
      <c r="D6785" s="2" t="str">
        <f t="shared" si="431"/>
        <v>Fri</v>
      </c>
      <c r="E6785" s="34">
        <v>43476</v>
      </c>
      <c r="F6785" s="30" t="s">
        <v>3055</v>
      </c>
      <c r="G6785" s="2" t="s">
        <v>3056</v>
      </c>
      <c r="H6785" s="30" t="s">
        <v>2615</v>
      </c>
      <c r="I6785" s="2">
        <v>9</v>
      </c>
      <c r="J6785" s="30" t="s">
        <v>1703</v>
      </c>
      <c r="K6785" s="2" t="s">
        <v>1429</v>
      </c>
      <c r="L6785" s="30">
        <v>2016</v>
      </c>
      <c r="M6785" s="2">
        <v>1</v>
      </c>
      <c r="N6785" s="2">
        <v>28</v>
      </c>
      <c r="O6785" s="31">
        <v>4.0335648148148148E-2</v>
      </c>
    </row>
    <row r="6786" spans="1:15" x14ac:dyDescent="0.25">
      <c r="A6786" s="2">
        <f t="shared" si="428"/>
        <v>2019</v>
      </c>
      <c r="B6786" s="2" t="str">
        <f t="shared" si="429"/>
        <v>Jan</v>
      </c>
      <c r="C6786" s="2">
        <f t="shared" si="430"/>
        <v>2</v>
      </c>
      <c r="D6786" s="2" t="str">
        <f t="shared" si="431"/>
        <v>Fri</v>
      </c>
      <c r="E6786" s="34">
        <v>43476</v>
      </c>
      <c r="F6786" s="30" t="s">
        <v>3055</v>
      </c>
      <c r="G6786" s="2" t="s">
        <v>3056</v>
      </c>
      <c r="H6786" s="30" t="s">
        <v>2615</v>
      </c>
      <c r="I6786" s="2">
        <v>9</v>
      </c>
      <c r="J6786" s="30" t="s">
        <v>1706</v>
      </c>
      <c r="K6786" s="2" t="s">
        <v>1264</v>
      </c>
      <c r="L6786" s="30">
        <v>2016</v>
      </c>
      <c r="M6786" s="2">
        <v>1</v>
      </c>
      <c r="N6786" s="2">
        <v>28</v>
      </c>
      <c r="O6786" s="31">
        <v>3.923611111111111E-2</v>
      </c>
    </row>
    <row r="6787" spans="1:15" x14ac:dyDescent="0.25">
      <c r="A6787" s="2">
        <f t="shared" si="428"/>
        <v>2019</v>
      </c>
      <c r="B6787" s="2" t="str">
        <f t="shared" si="429"/>
        <v>Jan</v>
      </c>
      <c r="C6787" s="2">
        <f t="shared" si="430"/>
        <v>2</v>
      </c>
      <c r="D6787" s="2" t="str">
        <f t="shared" si="431"/>
        <v>Fri</v>
      </c>
      <c r="E6787" s="34">
        <v>43476</v>
      </c>
      <c r="F6787" s="30" t="s">
        <v>3055</v>
      </c>
      <c r="G6787" s="2" t="s">
        <v>3056</v>
      </c>
      <c r="H6787" s="30" t="s">
        <v>2615</v>
      </c>
      <c r="I6787" s="2">
        <v>9</v>
      </c>
      <c r="J6787" s="30" t="s">
        <v>1709</v>
      </c>
      <c r="K6787" s="2" t="s">
        <v>1429</v>
      </c>
      <c r="L6787" s="30">
        <v>2016</v>
      </c>
      <c r="M6787" s="2">
        <v>1</v>
      </c>
      <c r="N6787" s="2">
        <v>28</v>
      </c>
      <c r="O6787" s="31">
        <v>6.8900462962962969E-2</v>
      </c>
    </row>
    <row r="6788" spans="1:15" x14ac:dyDescent="0.25">
      <c r="A6788" s="2">
        <f t="shared" si="428"/>
        <v>2019</v>
      </c>
      <c r="B6788" s="2" t="str">
        <f t="shared" si="429"/>
        <v>Jan</v>
      </c>
      <c r="C6788" s="2">
        <f t="shared" si="430"/>
        <v>2</v>
      </c>
      <c r="D6788" s="2" t="str">
        <f t="shared" si="431"/>
        <v>Fri</v>
      </c>
      <c r="E6788" s="34">
        <v>43476</v>
      </c>
      <c r="F6788" s="30" t="s">
        <v>3055</v>
      </c>
      <c r="G6788" s="2" t="s">
        <v>3056</v>
      </c>
      <c r="H6788" s="30" t="s">
        <v>2615</v>
      </c>
      <c r="I6788" s="2">
        <v>9</v>
      </c>
      <c r="J6788" s="30" t="s">
        <v>1770</v>
      </c>
      <c r="K6788" s="2" t="s">
        <v>1272</v>
      </c>
      <c r="L6788" s="30">
        <v>2016</v>
      </c>
      <c r="M6788" s="2">
        <v>1</v>
      </c>
      <c r="N6788" s="2">
        <v>28</v>
      </c>
      <c r="O6788" s="31">
        <v>6.9942129629629632E-2</v>
      </c>
    </row>
    <row r="6789" spans="1:15" x14ac:dyDescent="0.25">
      <c r="A6789" s="2">
        <f t="shared" si="428"/>
        <v>2019</v>
      </c>
      <c r="B6789" s="2" t="str">
        <f t="shared" si="429"/>
        <v>Jan</v>
      </c>
      <c r="C6789" s="2">
        <f t="shared" si="430"/>
        <v>2</v>
      </c>
      <c r="D6789" s="2" t="str">
        <f t="shared" si="431"/>
        <v>Fri</v>
      </c>
      <c r="E6789" s="34">
        <v>43476</v>
      </c>
      <c r="F6789" s="30" t="s">
        <v>3055</v>
      </c>
      <c r="G6789" s="2" t="s">
        <v>3056</v>
      </c>
      <c r="H6789" s="30" t="s">
        <v>2615</v>
      </c>
      <c r="I6789" s="2">
        <v>9</v>
      </c>
      <c r="J6789" s="30" t="s">
        <v>1794</v>
      </c>
      <c r="K6789" s="2" t="s">
        <v>1429</v>
      </c>
      <c r="L6789" s="30">
        <v>2016</v>
      </c>
      <c r="M6789" s="2">
        <v>1</v>
      </c>
      <c r="N6789" s="2">
        <v>28</v>
      </c>
      <c r="O6789" s="31">
        <v>4.0335648148148148E-2</v>
      </c>
    </row>
    <row r="6790" spans="1:15" x14ac:dyDescent="0.25">
      <c r="A6790" s="2">
        <f t="shared" si="428"/>
        <v>2019</v>
      </c>
      <c r="B6790" s="2" t="str">
        <f t="shared" si="429"/>
        <v>Jan</v>
      </c>
      <c r="C6790" s="2">
        <f t="shared" si="430"/>
        <v>2</v>
      </c>
      <c r="D6790" s="2" t="str">
        <f t="shared" si="431"/>
        <v>Fri</v>
      </c>
      <c r="E6790" s="34">
        <v>43476</v>
      </c>
      <c r="F6790" s="30" t="s">
        <v>3055</v>
      </c>
      <c r="G6790" s="2" t="s">
        <v>3056</v>
      </c>
      <c r="H6790" s="30" t="s">
        <v>2615</v>
      </c>
      <c r="I6790" s="2">
        <v>9</v>
      </c>
      <c r="J6790" s="30" t="s">
        <v>1844</v>
      </c>
      <c r="K6790" s="2" t="s">
        <v>1429</v>
      </c>
      <c r="L6790" s="30">
        <v>2016</v>
      </c>
      <c r="M6790" s="2">
        <v>1</v>
      </c>
      <c r="N6790" s="2">
        <v>28</v>
      </c>
      <c r="O6790" s="31">
        <v>4.0335648148148148E-2</v>
      </c>
    </row>
    <row r="6791" spans="1:15" x14ac:dyDescent="0.25">
      <c r="A6791" s="2">
        <f t="shared" si="428"/>
        <v>2019</v>
      </c>
      <c r="B6791" s="2" t="str">
        <f t="shared" si="429"/>
        <v>Jan</v>
      </c>
      <c r="C6791" s="2">
        <f t="shared" si="430"/>
        <v>2</v>
      </c>
      <c r="D6791" s="2" t="str">
        <f t="shared" si="431"/>
        <v>Fri</v>
      </c>
      <c r="E6791" s="34">
        <v>43476</v>
      </c>
      <c r="F6791" s="30" t="s">
        <v>3055</v>
      </c>
      <c r="G6791" s="2" t="s">
        <v>3056</v>
      </c>
      <c r="H6791" s="30" t="s">
        <v>2615</v>
      </c>
      <c r="I6791" s="2">
        <v>9</v>
      </c>
      <c r="J6791" s="30" t="s">
        <v>3220</v>
      </c>
      <c r="K6791" s="2" t="s">
        <v>1429</v>
      </c>
      <c r="L6791" s="30">
        <v>2016</v>
      </c>
      <c r="M6791" s="2">
        <v>1</v>
      </c>
      <c r="N6791" s="2">
        <v>28</v>
      </c>
      <c r="O6791" s="31">
        <v>4.0347222222222222E-2</v>
      </c>
    </row>
    <row r="6792" spans="1:15" x14ac:dyDescent="0.25">
      <c r="A6792" s="2">
        <f t="shared" si="428"/>
        <v>2019</v>
      </c>
      <c r="B6792" s="2" t="str">
        <f t="shared" si="429"/>
        <v>Jan</v>
      </c>
      <c r="C6792" s="2">
        <f t="shared" si="430"/>
        <v>2</v>
      </c>
      <c r="D6792" s="2" t="str">
        <f t="shared" si="431"/>
        <v>Fri</v>
      </c>
      <c r="E6792" s="34">
        <v>43476</v>
      </c>
      <c r="F6792" s="30" t="s">
        <v>3055</v>
      </c>
      <c r="G6792" s="2" t="s">
        <v>3056</v>
      </c>
      <c r="H6792" s="30" t="s">
        <v>2615</v>
      </c>
      <c r="I6792" s="2">
        <v>9</v>
      </c>
      <c r="J6792" s="30" t="s">
        <v>3215</v>
      </c>
      <c r="K6792" s="2" t="s">
        <v>1429</v>
      </c>
      <c r="L6792" s="30">
        <v>2016</v>
      </c>
      <c r="M6792" s="2">
        <v>1</v>
      </c>
      <c r="N6792" s="2">
        <v>28</v>
      </c>
      <c r="O6792" s="31">
        <v>4.0335648148148148E-2</v>
      </c>
    </row>
    <row r="6793" spans="1:15" x14ac:dyDescent="0.25">
      <c r="A6793" s="2">
        <f t="shared" si="428"/>
        <v>2019</v>
      </c>
      <c r="B6793" s="2" t="str">
        <f t="shared" si="429"/>
        <v>Jan</v>
      </c>
      <c r="C6793" s="2">
        <f t="shared" si="430"/>
        <v>2</v>
      </c>
      <c r="D6793" s="2" t="str">
        <f t="shared" si="431"/>
        <v>Fri</v>
      </c>
      <c r="E6793" s="34">
        <v>43476</v>
      </c>
      <c r="F6793" s="30">
        <v>50416</v>
      </c>
      <c r="G6793" s="2" t="s">
        <v>58</v>
      </c>
      <c r="H6793" s="30">
        <v>264342</v>
      </c>
      <c r="I6793" s="2">
        <v>14</v>
      </c>
      <c r="J6793" s="30" t="s">
        <v>1703</v>
      </c>
      <c r="K6793" s="2" t="s">
        <v>1429</v>
      </c>
      <c r="L6793" s="30">
        <v>2619</v>
      </c>
      <c r="M6793" s="2">
        <v>11</v>
      </c>
      <c r="N6793" s="2">
        <v>18</v>
      </c>
      <c r="O6793" s="31">
        <v>0</v>
      </c>
    </row>
    <row r="6794" spans="1:15" x14ac:dyDescent="0.25">
      <c r="A6794" s="2">
        <f t="shared" si="428"/>
        <v>2019</v>
      </c>
      <c r="B6794" s="2" t="str">
        <f t="shared" si="429"/>
        <v>Jan</v>
      </c>
      <c r="C6794" s="2">
        <f t="shared" si="430"/>
        <v>2</v>
      </c>
      <c r="D6794" s="2" t="str">
        <f t="shared" si="431"/>
        <v>Fri</v>
      </c>
      <c r="E6794" s="34">
        <v>43476</v>
      </c>
      <c r="F6794" s="30">
        <v>50416</v>
      </c>
      <c r="G6794" s="2" t="s">
        <v>58</v>
      </c>
      <c r="H6794" s="30">
        <v>264342</v>
      </c>
      <c r="I6794" s="2">
        <v>14</v>
      </c>
      <c r="J6794" s="30" t="s">
        <v>1705</v>
      </c>
      <c r="K6794" s="2" t="s">
        <v>1272</v>
      </c>
      <c r="L6794" s="30">
        <v>2619</v>
      </c>
      <c r="M6794" s="2">
        <v>11</v>
      </c>
      <c r="N6794" s="2">
        <v>18</v>
      </c>
      <c r="O6794" s="31">
        <v>6.5949074074074077E-2</v>
      </c>
    </row>
    <row r="6795" spans="1:15" x14ac:dyDescent="0.25">
      <c r="A6795" s="2">
        <f t="shared" si="428"/>
        <v>2019</v>
      </c>
      <c r="B6795" s="2" t="str">
        <f t="shared" si="429"/>
        <v>Jan</v>
      </c>
      <c r="C6795" s="2">
        <f t="shared" si="430"/>
        <v>2</v>
      </c>
      <c r="D6795" s="2" t="str">
        <f t="shared" si="431"/>
        <v>Fri</v>
      </c>
      <c r="E6795" s="34">
        <v>43476</v>
      </c>
      <c r="F6795" s="30">
        <v>50416</v>
      </c>
      <c r="G6795" s="2" t="s">
        <v>58</v>
      </c>
      <c r="H6795" s="30">
        <v>264342</v>
      </c>
      <c r="I6795" s="2">
        <v>14</v>
      </c>
      <c r="J6795" s="30" t="s">
        <v>1709</v>
      </c>
      <c r="K6795" s="2" t="s">
        <v>1429</v>
      </c>
      <c r="L6795" s="30">
        <v>2619</v>
      </c>
      <c r="M6795" s="2">
        <v>11</v>
      </c>
      <c r="N6795" s="2">
        <v>18</v>
      </c>
      <c r="O6795" s="31">
        <v>0</v>
      </c>
    </row>
    <row r="6796" spans="1:15" x14ac:dyDescent="0.25">
      <c r="A6796" s="2">
        <f t="shared" si="428"/>
        <v>2019</v>
      </c>
      <c r="B6796" s="2" t="str">
        <f t="shared" si="429"/>
        <v>Jan</v>
      </c>
      <c r="C6796" s="2">
        <f t="shared" si="430"/>
        <v>2</v>
      </c>
      <c r="D6796" s="2" t="str">
        <f t="shared" si="431"/>
        <v>Fri</v>
      </c>
      <c r="E6796" s="34">
        <v>43476</v>
      </c>
      <c r="F6796" s="30">
        <v>50416</v>
      </c>
      <c r="G6796" s="2" t="s">
        <v>58</v>
      </c>
      <c r="H6796" s="30">
        <v>264342</v>
      </c>
      <c r="I6796" s="2">
        <v>14</v>
      </c>
      <c r="J6796" s="30" t="s">
        <v>1770</v>
      </c>
      <c r="K6796" s="2" t="s">
        <v>1348</v>
      </c>
      <c r="L6796" s="30">
        <v>2619</v>
      </c>
      <c r="M6796" s="2">
        <v>11</v>
      </c>
      <c r="N6796" s="2">
        <v>18</v>
      </c>
      <c r="O6796" s="31">
        <v>0</v>
      </c>
    </row>
    <row r="6797" spans="1:15" x14ac:dyDescent="0.25">
      <c r="A6797" s="2">
        <f t="shared" si="428"/>
        <v>2019</v>
      </c>
      <c r="B6797" s="2" t="str">
        <f t="shared" si="429"/>
        <v>Jan</v>
      </c>
      <c r="C6797" s="2">
        <f t="shared" si="430"/>
        <v>2</v>
      </c>
      <c r="D6797" s="2" t="str">
        <f t="shared" si="431"/>
        <v>Fri</v>
      </c>
      <c r="E6797" s="34">
        <v>43476</v>
      </c>
      <c r="F6797" s="30">
        <v>50416</v>
      </c>
      <c r="G6797" s="2" t="s">
        <v>58</v>
      </c>
      <c r="H6797" s="30">
        <v>264342</v>
      </c>
      <c r="I6797" s="2">
        <v>14</v>
      </c>
      <c r="J6797" s="30" t="s">
        <v>1794</v>
      </c>
      <c r="K6797" s="2" t="s">
        <v>1429</v>
      </c>
      <c r="L6797" s="30">
        <v>2619</v>
      </c>
      <c r="M6797" s="2">
        <v>11</v>
      </c>
      <c r="N6797" s="2">
        <v>18</v>
      </c>
      <c r="O6797" s="31">
        <v>0</v>
      </c>
    </row>
    <row r="6798" spans="1:15" x14ac:dyDescent="0.25">
      <c r="A6798" s="2">
        <f t="shared" si="428"/>
        <v>2019</v>
      </c>
      <c r="B6798" s="2" t="str">
        <f t="shared" si="429"/>
        <v>Jan</v>
      </c>
      <c r="C6798" s="2">
        <f t="shared" si="430"/>
        <v>2</v>
      </c>
      <c r="D6798" s="2" t="str">
        <f t="shared" si="431"/>
        <v>Fri</v>
      </c>
      <c r="E6798" s="34">
        <v>43476</v>
      </c>
      <c r="F6798" s="30">
        <v>50416</v>
      </c>
      <c r="G6798" s="2" t="s">
        <v>58</v>
      </c>
      <c r="H6798" s="30">
        <v>264342</v>
      </c>
      <c r="I6798" s="2">
        <v>14</v>
      </c>
      <c r="J6798" s="30" t="s">
        <v>1868</v>
      </c>
      <c r="K6798" s="2" t="s">
        <v>1429</v>
      </c>
      <c r="L6798" s="30">
        <v>2619</v>
      </c>
      <c r="M6798" s="2">
        <v>11</v>
      </c>
      <c r="N6798" s="2">
        <v>18</v>
      </c>
      <c r="O6798" s="31">
        <v>0</v>
      </c>
    </row>
    <row r="6799" spans="1:15" x14ac:dyDescent="0.25">
      <c r="A6799" s="2">
        <f t="shared" si="428"/>
        <v>2019</v>
      </c>
      <c r="B6799" s="2" t="str">
        <f t="shared" si="429"/>
        <v>Jan</v>
      </c>
      <c r="C6799" s="2">
        <f t="shared" si="430"/>
        <v>2</v>
      </c>
      <c r="D6799" s="2" t="str">
        <f t="shared" si="431"/>
        <v>Fri</v>
      </c>
      <c r="E6799" s="34">
        <v>43476</v>
      </c>
      <c r="F6799" s="30">
        <v>50416</v>
      </c>
      <c r="G6799" s="2" t="s">
        <v>58</v>
      </c>
      <c r="H6799" s="30">
        <v>264342</v>
      </c>
      <c r="I6799" s="2">
        <v>14</v>
      </c>
      <c r="J6799" s="30" t="s">
        <v>3220</v>
      </c>
      <c r="K6799" s="2" t="s">
        <v>1429</v>
      </c>
      <c r="L6799" s="30">
        <v>2619</v>
      </c>
      <c r="M6799" s="2">
        <v>11</v>
      </c>
      <c r="N6799" s="2">
        <v>18</v>
      </c>
      <c r="O6799" s="31">
        <v>0</v>
      </c>
    </row>
    <row r="6800" spans="1:15" x14ac:dyDescent="0.25">
      <c r="A6800" s="2">
        <f t="shared" si="428"/>
        <v>2019</v>
      </c>
      <c r="B6800" s="2" t="str">
        <f t="shared" si="429"/>
        <v>Jan</v>
      </c>
      <c r="C6800" s="2">
        <f t="shared" si="430"/>
        <v>2</v>
      </c>
      <c r="D6800" s="2" t="str">
        <f t="shared" si="431"/>
        <v>Fri</v>
      </c>
      <c r="E6800" s="34">
        <v>43476</v>
      </c>
      <c r="F6800" s="30">
        <v>50416</v>
      </c>
      <c r="G6800" s="2" t="s">
        <v>58</v>
      </c>
      <c r="H6800" s="30">
        <v>264342</v>
      </c>
      <c r="I6800" s="2">
        <v>14</v>
      </c>
      <c r="J6800" s="30" t="s">
        <v>3215</v>
      </c>
      <c r="K6800" s="2" t="s">
        <v>1264</v>
      </c>
      <c r="L6800" s="30">
        <v>2619</v>
      </c>
      <c r="M6800" s="2">
        <v>11</v>
      </c>
      <c r="N6800" s="2">
        <v>18</v>
      </c>
      <c r="O6800" s="31">
        <v>0</v>
      </c>
    </row>
    <row r="6801" spans="1:15" x14ac:dyDescent="0.25">
      <c r="A6801" s="2">
        <f t="shared" si="428"/>
        <v>2019</v>
      </c>
      <c r="B6801" s="2" t="str">
        <f t="shared" si="429"/>
        <v>Jan</v>
      </c>
      <c r="C6801" s="2">
        <f t="shared" si="430"/>
        <v>2</v>
      </c>
      <c r="D6801" s="2" t="str">
        <f t="shared" si="431"/>
        <v>Fri</v>
      </c>
      <c r="E6801" s="34">
        <v>43476</v>
      </c>
      <c r="F6801" s="30">
        <v>53428</v>
      </c>
      <c r="G6801" s="2" t="s">
        <v>2681</v>
      </c>
      <c r="H6801" s="30">
        <v>264342</v>
      </c>
      <c r="I6801" s="2">
        <v>15</v>
      </c>
      <c r="J6801" s="30" t="s">
        <v>1703</v>
      </c>
      <c r="K6801" s="2" t="s">
        <v>1429</v>
      </c>
      <c r="L6801" s="30">
        <v>0</v>
      </c>
      <c r="M6801" s="2">
        <v>0</v>
      </c>
      <c r="N6801" s="2">
        <v>0</v>
      </c>
      <c r="O6801" s="31">
        <v>2.224537037037037E-2</v>
      </c>
    </row>
    <row r="6802" spans="1:15" x14ac:dyDescent="0.25">
      <c r="A6802" s="2">
        <f t="shared" si="428"/>
        <v>2019</v>
      </c>
      <c r="B6802" s="2" t="str">
        <f t="shared" si="429"/>
        <v>Jan</v>
      </c>
      <c r="C6802" s="2">
        <f t="shared" si="430"/>
        <v>2</v>
      </c>
      <c r="D6802" s="2" t="str">
        <f t="shared" si="431"/>
        <v>Fri</v>
      </c>
      <c r="E6802" s="34">
        <v>43476</v>
      </c>
      <c r="F6802" s="30">
        <v>53428</v>
      </c>
      <c r="G6802" s="2" t="s">
        <v>2681</v>
      </c>
      <c r="H6802" s="30">
        <v>264342</v>
      </c>
      <c r="I6802" s="2">
        <v>15</v>
      </c>
      <c r="J6802" s="30" t="s">
        <v>1705</v>
      </c>
      <c r="K6802" s="2" t="s">
        <v>1272</v>
      </c>
      <c r="L6802" s="30">
        <v>0</v>
      </c>
      <c r="M6802" s="2">
        <v>0</v>
      </c>
      <c r="N6802" s="2">
        <v>0</v>
      </c>
      <c r="O6802" s="31">
        <v>2.5590277777777778E-2</v>
      </c>
    </row>
    <row r="6803" spans="1:15" x14ac:dyDescent="0.25">
      <c r="A6803" s="2">
        <f t="shared" si="428"/>
        <v>2019</v>
      </c>
      <c r="B6803" s="2" t="str">
        <f t="shared" si="429"/>
        <v>Jan</v>
      </c>
      <c r="C6803" s="2">
        <f t="shared" si="430"/>
        <v>2</v>
      </c>
      <c r="D6803" s="2" t="str">
        <f t="shared" si="431"/>
        <v>Fri</v>
      </c>
      <c r="E6803" s="34">
        <v>43476</v>
      </c>
      <c r="F6803" s="30">
        <v>53428</v>
      </c>
      <c r="G6803" s="2" t="s">
        <v>2681</v>
      </c>
      <c r="H6803" s="30">
        <v>264342</v>
      </c>
      <c r="I6803" s="2">
        <v>15</v>
      </c>
      <c r="J6803" s="30" t="s">
        <v>1706</v>
      </c>
      <c r="K6803" s="2" t="s">
        <v>1264</v>
      </c>
      <c r="L6803" s="30">
        <v>0</v>
      </c>
      <c r="M6803" s="2">
        <v>0</v>
      </c>
      <c r="N6803" s="2">
        <v>0</v>
      </c>
      <c r="O6803" s="31">
        <v>2.210648148148148E-2</v>
      </c>
    </row>
    <row r="6804" spans="1:15" x14ac:dyDescent="0.25">
      <c r="A6804" s="2">
        <f t="shared" si="428"/>
        <v>2019</v>
      </c>
      <c r="B6804" s="2" t="str">
        <f t="shared" si="429"/>
        <v>Jan</v>
      </c>
      <c r="C6804" s="2">
        <f t="shared" si="430"/>
        <v>2</v>
      </c>
      <c r="D6804" s="2" t="str">
        <f t="shared" si="431"/>
        <v>Fri</v>
      </c>
      <c r="E6804" s="34">
        <v>43476</v>
      </c>
      <c r="F6804" s="30">
        <v>53428</v>
      </c>
      <c r="G6804" s="2" t="s">
        <v>2681</v>
      </c>
      <c r="H6804" s="30">
        <v>264342</v>
      </c>
      <c r="I6804" s="2">
        <v>15</v>
      </c>
      <c r="J6804" s="30" t="s">
        <v>1868</v>
      </c>
      <c r="K6804" s="2" t="s">
        <v>1429</v>
      </c>
      <c r="L6804" s="30">
        <v>0</v>
      </c>
      <c r="M6804" s="2">
        <v>0</v>
      </c>
      <c r="N6804" s="2">
        <v>0</v>
      </c>
      <c r="O6804" s="31">
        <v>2.2129629629629628E-2</v>
      </c>
    </row>
    <row r="6805" spans="1:15" x14ac:dyDescent="0.25">
      <c r="A6805" s="2">
        <f t="shared" si="428"/>
        <v>2019</v>
      </c>
      <c r="B6805" s="2" t="str">
        <f t="shared" si="429"/>
        <v>Jan</v>
      </c>
      <c r="C6805" s="2">
        <f t="shared" si="430"/>
        <v>2</v>
      </c>
      <c r="D6805" s="2" t="str">
        <f t="shared" si="431"/>
        <v>Fri</v>
      </c>
      <c r="E6805" s="34">
        <v>43476</v>
      </c>
      <c r="F6805" s="30">
        <v>53428</v>
      </c>
      <c r="G6805" s="2" t="s">
        <v>2681</v>
      </c>
      <c r="H6805" s="30">
        <v>264342</v>
      </c>
      <c r="I6805" s="2">
        <v>15</v>
      </c>
      <c r="J6805" s="30" t="s">
        <v>2024</v>
      </c>
      <c r="K6805" s="2" t="s">
        <v>1429</v>
      </c>
      <c r="L6805" s="30">
        <v>0</v>
      </c>
      <c r="M6805" s="2">
        <v>0</v>
      </c>
      <c r="N6805" s="2">
        <v>0</v>
      </c>
      <c r="O6805" s="31">
        <v>2.2175925925925929E-2</v>
      </c>
    </row>
    <row r="6806" spans="1:15" x14ac:dyDescent="0.25">
      <c r="A6806" s="2">
        <f t="shared" si="428"/>
        <v>2019</v>
      </c>
      <c r="B6806" s="2" t="str">
        <f t="shared" si="429"/>
        <v>Jan</v>
      </c>
      <c r="C6806" s="2">
        <f t="shared" si="430"/>
        <v>2</v>
      </c>
      <c r="D6806" s="2" t="str">
        <f t="shared" si="431"/>
        <v>Fri</v>
      </c>
      <c r="E6806" s="34">
        <v>43476</v>
      </c>
      <c r="F6806" s="30">
        <v>53428</v>
      </c>
      <c r="G6806" s="2" t="s">
        <v>2681</v>
      </c>
      <c r="H6806" s="30">
        <v>264342</v>
      </c>
      <c r="I6806" s="2">
        <v>15</v>
      </c>
      <c r="J6806" s="30" t="s">
        <v>3220</v>
      </c>
      <c r="K6806" s="2" t="s">
        <v>1429</v>
      </c>
      <c r="L6806" s="30">
        <v>0</v>
      </c>
      <c r="M6806" s="2">
        <v>0</v>
      </c>
      <c r="N6806" s="2">
        <v>0</v>
      </c>
      <c r="O6806" s="31">
        <v>2.2372685185185186E-2</v>
      </c>
    </row>
    <row r="6807" spans="1:15" x14ac:dyDescent="0.25">
      <c r="A6807" s="2">
        <f t="shared" si="428"/>
        <v>2019</v>
      </c>
      <c r="B6807" s="2" t="str">
        <f t="shared" si="429"/>
        <v>Jan</v>
      </c>
      <c r="C6807" s="2">
        <f t="shared" si="430"/>
        <v>2</v>
      </c>
      <c r="D6807" s="2" t="str">
        <f t="shared" si="431"/>
        <v>Fri</v>
      </c>
      <c r="E6807" s="34">
        <v>43476</v>
      </c>
      <c r="F6807" s="30">
        <v>50431</v>
      </c>
      <c r="G6807" s="2" t="s">
        <v>55</v>
      </c>
      <c r="H6807" s="30" t="s">
        <v>3057</v>
      </c>
      <c r="I6807" s="2">
        <v>29</v>
      </c>
      <c r="J6807" s="30" t="s">
        <v>1309</v>
      </c>
      <c r="K6807" s="2" t="s">
        <v>1264</v>
      </c>
      <c r="L6807" s="30">
        <v>5956</v>
      </c>
      <c r="M6807" s="2">
        <v>145</v>
      </c>
      <c r="N6807" s="2">
        <v>26</v>
      </c>
      <c r="O6807" s="31">
        <v>7.7037037037037029E-2</v>
      </c>
    </row>
    <row r="6808" spans="1:15" x14ac:dyDescent="0.25">
      <c r="A6808" s="2">
        <f t="shared" si="428"/>
        <v>2019</v>
      </c>
      <c r="B6808" s="2" t="str">
        <f t="shared" si="429"/>
        <v>Jan</v>
      </c>
      <c r="C6808" s="2">
        <f t="shared" si="430"/>
        <v>2</v>
      </c>
      <c r="D6808" s="2" t="str">
        <f t="shared" si="431"/>
        <v>Fri</v>
      </c>
      <c r="E6808" s="34">
        <v>43476</v>
      </c>
      <c r="F6808" s="30">
        <v>50431</v>
      </c>
      <c r="G6808" s="2" t="s">
        <v>55</v>
      </c>
      <c r="H6808" s="30" t="s">
        <v>3057</v>
      </c>
      <c r="I6808" s="2">
        <v>29</v>
      </c>
      <c r="J6808" s="30" t="s">
        <v>1357</v>
      </c>
      <c r="K6808" s="2" t="s">
        <v>1257</v>
      </c>
      <c r="L6808" s="30">
        <v>5956</v>
      </c>
      <c r="M6808" s="2">
        <v>145</v>
      </c>
      <c r="N6808" s="2">
        <v>26</v>
      </c>
      <c r="O6808" s="31">
        <v>7.6643518518518514E-2</v>
      </c>
    </row>
    <row r="6809" spans="1:15" x14ac:dyDescent="0.25">
      <c r="A6809" s="2">
        <f t="shared" si="428"/>
        <v>2019</v>
      </c>
      <c r="B6809" s="2" t="str">
        <f t="shared" si="429"/>
        <v>Jan</v>
      </c>
      <c r="C6809" s="2">
        <f t="shared" si="430"/>
        <v>2</v>
      </c>
      <c r="D6809" s="2" t="str">
        <f t="shared" si="431"/>
        <v>Fri</v>
      </c>
      <c r="E6809" s="34">
        <v>43476</v>
      </c>
      <c r="F6809" s="30">
        <v>50431</v>
      </c>
      <c r="G6809" s="2" t="s">
        <v>55</v>
      </c>
      <c r="H6809" s="30" t="s">
        <v>3057</v>
      </c>
      <c r="I6809" s="2">
        <v>29</v>
      </c>
      <c r="J6809" s="30" t="s">
        <v>1363</v>
      </c>
      <c r="K6809" s="2" t="s">
        <v>1429</v>
      </c>
      <c r="L6809" s="30">
        <v>5956</v>
      </c>
      <c r="M6809" s="2">
        <v>145</v>
      </c>
      <c r="N6809" s="2">
        <v>26</v>
      </c>
      <c r="O6809" s="31">
        <v>7.5405092592592593E-2</v>
      </c>
    </row>
    <row r="6810" spans="1:15" x14ac:dyDescent="0.25">
      <c r="A6810" s="2">
        <f t="shared" si="428"/>
        <v>2019</v>
      </c>
      <c r="B6810" s="2" t="str">
        <f t="shared" si="429"/>
        <v>Jan</v>
      </c>
      <c r="C6810" s="2">
        <f t="shared" si="430"/>
        <v>2</v>
      </c>
      <c r="D6810" s="2" t="str">
        <f t="shared" si="431"/>
        <v>Fri</v>
      </c>
      <c r="E6810" s="34">
        <v>43476</v>
      </c>
      <c r="F6810" s="30">
        <v>50431</v>
      </c>
      <c r="G6810" s="2" t="s">
        <v>55</v>
      </c>
      <c r="H6810" s="30" t="s">
        <v>3057</v>
      </c>
      <c r="I6810" s="2">
        <v>29</v>
      </c>
      <c r="J6810" s="30" t="s">
        <v>1372</v>
      </c>
      <c r="K6810" s="2" t="s">
        <v>1429</v>
      </c>
      <c r="L6810" s="30">
        <v>5956</v>
      </c>
      <c r="M6810" s="2">
        <v>145</v>
      </c>
      <c r="N6810" s="2">
        <v>26</v>
      </c>
      <c r="O6810" s="31">
        <v>7.6956018518518521E-2</v>
      </c>
    </row>
    <row r="6811" spans="1:15" x14ac:dyDescent="0.25">
      <c r="A6811" s="2">
        <f t="shared" si="428"/>
        <v>2019</v>
      </c>
      <c r="B6811" s="2" t="str">
        <f t="shared" si="429"/>
        <v>Jan</v>
      </c>
      <c r="C6811" s="2">
        <f t="shared" si="430"/>
        <v>2</v>
      </c>
      <c r="D6811" s="2" t="str">
        <f t="shared" si="431"/>
        <v>Fri</v>
      </c>
      <c r="E6811" s="34">
        <v>43476</v>
      </c>
      <c r="F6811" s="30">
        <v>50431</v>
      </c>
      <c r="G6811" s="2" t="s">
        <v>55</v>
      </c>
      <c r="H6811" s="30" t="s">
        <v>3057</v>
      </c>
      <c r="I6811" s="2">
        <v>29</v>
      </c>
      <c r="J6811" s="30" t="s">
        <v>1404</v>
      </c>
      <c r="K6811" s="2" t="s">
        <v>1272</v>
      </c>
      <c r="L6811" s="30">
        <v>5956</v>
      </c>
      <c r="M6811" s="2">
        <v>145</v>
      </c>
      <c r="N6811" s="2">
        <v>26</v>
      </c>
      <c r="O6811" s="31">
        <v>7.7557870370370374E-2</v>
      </c>
    </row>
    <row r="6812" spans="1:15" x14ac:dyDescent="0.25">
      <c r="A6812" s="2">
        <f t="shared" si="428"/>
        <v>2019</v>
      </c>
      <c r="B6812" s="2" t="str">
        <f t="shared" si="429"/>
        <v>Jan</v>
      </c>
      <c r="C6812" s="2">
        <f t="shared" si="430"/>
        <v>2</v>
      </c>
      <c r="D6812" s="2" t="str">
        <f t="shared" si="431"/>
        <v>Fri</v>
      </c>
      <c r="E6812" s="34">
        <v>43476</v>
      </c>
      <c r="F6812" s="30">
        <v>50431</v>
      </c>
      <c r="G6812" s="2" t="s">
        <v>55</v>
      </c>
      <c r="H6812" s="30" t="s">
        <v>3057</v>
      </c>
      <c r="I6812" s="2">
        <v>29</v>
      </c>
      <c r="J6812" s="30" t="s">
        <v>1414</v>
      </c>
      <c r="K6812" s="2" t="s">
        <v>1264</v>
      </c>
      <c r="L6812" s="30">
        <v>5956</v>
      </c>
      <c r="M6812" s="2">
        <v>145</v>
      </c>
      <c r="N6812" s="2">
        <v>26</v>
      </c>
      <c r="O6812" s="31">
        <v>7.4490740740740746E-2</v>
      </c>
    </row>
    <row r="6813" spans="1:15" x14ac:dyDescent="0.25">
      <c r="A6813" s="2">
        <f t="shared" si="428"/>
        <v>2019</v>
      </c>
      <c r="B6813" s="2" t="str">
        <f t="shared" si="429"/>
        <v>Jan</v>
      </c>
      <c r="C6813" s="2">
        <f t="shared" si="430"/>
        <v>2</v>
      </c>
      <c r="D6813" s="2" t="str">
        <f t="shared" si="431"/>
        <v>Fri</v>
      </c>
      <c r="E6813" s="34">
        <v>43476</v>
      </c>
      <c r="F6813" s="30">
        <v>50431</v>
      </c>
      <c r="G6813" s="2" t="s">
        <v>55</v>
      </c>
      <c r="H6813" s="30" t="s">
        <v>3057</v>
      </c>
      <c r="I6813" s="2">
        <v>29</v>
      </c>
      <c r="J6813" s="30" t="s">
        <v>1920</v>
      </c>
      <c r="K6813" s="2" t="s">
        <v>1247</v>
      </c>
      <c r="L6813" s="30">
        <v>5956</v>
      </c>
      <c r="M6813" s="2">
        <v>145</v>
      </c>
      <c r="N6813" s="2">
        <v>26</v>
      </c>
      <c r="O6813" s="31">
        <v>3.4641203703703702E-2</v>
      </c>
    </row>
    <row r="6814" spans="1:15" x14ac:dyDescent="0.25">
      <c r="A6814" s="2">
        <f t="shared" si="428"/>
        <v>2019</v>
      </c>
      <c r="B6814" s="2" t="str">
        <f t="shared" si="429"/>
        <v>Jan</v>
      </c>
      <c r="C6814" s="2">
        <f t="shared" si="430"/>
        <v>2</v>
      </c>
      <c r="D6814" s="2" t="str">
        <f t="shared" si="431"/>
        <v>Fri</v>
      </c>
      <c r="E6814" s="34">
        <v>43476</v>
      </c>
      <c r="F6814" s="30">
        <v>50431</v>
      </c>
      <c r="G6814" s="2" t="s">
        <v>55</v>
      </c>
      <c r="H6814" s="30" t="s">
        <v>3057</v>
      </c>
      <c r="I6814" s="2">
        <v>29</v>
      </c>
      <c r="J6814" s="30" t="s">
        <v>2563</v>
      </c>
      <c r="K6814" s="2" t="s">
        <v>1429</v>
      </c>
      <c r="L6814" s="30">
        <v>5956</v>
      </c>
      <c r="M6814" s="2">
        <v>145</v>
      </c>
      <c r="N6814" s="2">
        <v>26</v>
      </c>
      <c r="O6814" s="31">
        <v>7.6400462962962962E-2</v>
      </c>
    </row>
    <row r="6815" spans="1:15" x14ac:dyDescent="0.25">
      <c r="A6815" s="2">
        <f t="shared" si="428"/>
        <v>2019</v>
      </c>
      <c r="B6815" s="2" t="str">
        <f t="shared" si="429"/>
        <v>Jan</v>
      </c>
      <c r="C6815" s="2">
        <f t="shared" si="430"/>
        <v>2</v>
      </c>
      <c r="D6815" s="2" t="str">
        <f t="shared" si="431"/>
        <v>Fri</v>
      </c>
      <c r="E6815" s="34">
        <v>43476</v>
      </c>
      <c r="F6815" s="30">
        <v>50421</v>
      </c>
      <c r="G6815" s="2" t="s">
        <v>232</v>
      </c>
      <c r="H6815" s="30" t="s">
        <v>3058</v>
      </c>
      <c r="I6815" s="2">
        <v>57</v>
      </c>
      <c r="J6815" s="30" t="s">
        <v>1896</v>
      </c>
      <c r="K6815" s="2" t="s">
        <v>1429</v>
      </c>
      <c r="L6815" s="30">
        <v>9551</v>
      </c>
      <c r="M6815" s="2">
        <v>155</v>
      </c>
      <c r="N6815" s="2">
        <v>20</v>
      </c>
      <c r="O6815" s="31">
        <v>0.14613425925925927</v>
      </c>
    </row>
    <row r="6816" spans="1:15" x14ac:dyDescent="0.25">
      <c r="A6816" s="2">
        <f t="shared" si="428"/>
        <v>2019</v>
      </c>
      <c r="B6816" s="2" t="str">
        <f t="shared" si="429"/>
        <v>Jan</v>
      </c>
      <c r="C6816" s="2">
        <f t="shared" si="430"/>
        <v>2</v>
      </c>
      <c r="D6816" s="2" t="str">
        <f t="shared" si="431"/>
        <v>Fri</v>
      </c>
      <c r="E6816" s="34">
        <v>43476</v>
      </c>
      <c r="F6816" s="30">
        <v>50421</v>
      </c>
      <c r="G6816" s="2" t="s">
        <v>232</v>
      </c>
      <c r="H6816" s="30" t="s">
        <v>3058</v>
      </c>
      <c r="I6816" s="2">
        <v>57</v>
      </c>
      <c r="J6816" s="30" t="s">
        <v>3316</v>
      </c>
      <c r="K6816" s="2" t="s">
        <v>1429</v>
      </c>
      <c r="L6816" s="30">
        <v>9551</v>
      </c>
      <c r="M6816" s="2">
        <v>155</v>
      </c>
      <c r="N6816" s="2">
        <v>20</v>
      </c>
      <c r="O6816" s="31">
        <v>0.29206018518518517</v>
      </c>
    </row>
    <row r="6817" spans="1:15" x14ac:dyDescent="0.25">
      <c r="A6817" s="2">
        <f t="shared" si="428"/>
        <v>2019</v>
      </c>
      <c r="B6817" s="2" t="str">
        <f t="shared" si="429"/>
        <v>Jan</v>
      </c>
      <c r="C6817" s="2">
        <f t="shared" si="430"/>
        <v>2</v>
      </c>
      <c r="D6817" s="2" t="str">
        <f t="shared" si="431"/>
        <v>Fri</v>
      </c>
      <c r="E6817" s="34">
        <v>43476</v>
      </c>
      <c r="F6817" s="30">
        <v>50421</v>
      </c>
      <c r="G6817" s="2" t="s">
        <v>232</v>
      </c>
      <c r="H6817" s="30" t="s">
        <v>3058</v>
      </c>
      <c r="I6817" s="2">
        <v>57</v>
      </c>
      <c r="J6817" s="30" t="s">
        <v>3283</v>
      </c>
      <c r="K6817" s="2" t="s">
        <v>1429</v>
      </c>
      <c r="L6817" s="30">
        <v>9551</v>
      </c>
      <c r="M6817" s="2">
        <v>155</v>
      </c>
      <c r="N6817" s="2">
        <v>20</v>
      </c>
      <c r="O6817" s="31">
        <v>0.14587962962962964</v>
      </c>
    </row>
    <row r="6818" spans="1:15" x14ac:dyDescent="0.25">
      <c r="A6818" s="2">
        <f t="shared" si="428"/>
        <v>2019</v>
      </c>
      <c r="B6818" s="2" t="str">
        <f t="shared" si="429"/>
        <v>Jan</v>
      </c>
      <c r="C6818" s="2">
        <f t="shared" si="430"/>
        <v>2</v>
      </c>
      <c r="D6818" s="2" t="str">
        <f t="shared" si="431"/>
        <v>Fri</v>
      </c>
      <c r="E6818" s="34">
        <v>43476</v>
      </c>
      <c r="F6818" s="30">
        <v>50421</v>
      </c>
      <c r="G6818" s="2" t="s">
        <v>232</v>
      </c>
      <c r="H6818" s="30" t="s">
        <v>3058</v>
      </c>
      <c r="I6818" s="2">
        <v>57</v>
      </c>
      <c r="J6818" s="30" t="s">
        <v>3358</v>
      </c>
      <c r="K6818" s="2" t="s">
        <v>1429</v>
      </c>
      <c r="L6818" s="30">
        <v>9551</v>
      </c>
      <c r="M6818" s="2">
        <v>155</v>
      </c>
      <c r="N6818" s="2">
        <v>20</v>
      </c>
      <c r="O6818" s="31">
        <v>0.14607638888888888</v>
      </c>
    </row>
    <row r="6819" spans="1:15" x14ac:dyDescent="0.25">
      <c r="A6819" s="2">
        <f t="shared" si="428"/>
        <v>2019</v>
      </c>
      <c r="B6819" s="2" t="str">
        <f t="shared" si="429"/>
        <v>Jan</v>
      </c>
      <c r="C6819" s="2">
        <f t="shared" si="430"/>
        <v>2</v>
      </c>
      <c r="D6819" s="2" t="str">
        <f t="shared" si="431"/>
        <v>Fri</v>
      </c>
      <c r="E6819" s="34">
        <v>43476</v>
      </c>
      <c r="F6819" s="30">
        <v>50421</v>
      </c>
      <c r="G6819" s="2" t="s">
        <v>232</v>
      </c>
      <c r="H6819" s="30" t="s">
        <v>3058</v>
      </c>
      <c r="I6819" s="2">
        <v>57</v>
      </c>
      <c r="J6819" s="30" t="s">
        <v>3284</v>
      </c>
      <c r="K6819" s="2" t="s">
        <v>1264</v>
      </c>
      <c r="L6819" s="30">
        <v>9551</v>
      </c>
      <c r="M6819" s="2">
        <v>155</v>
      </c>
      <c r="N6819" s="2">
        <v>20</v>
      </c>
      <c r="O6819" s="31">
        <v>0.15190972222222224</v>
      </c>
    </row>
    <row r="6820" spans="1:15" x14ac:dyDescent="0.25">
      <c r="A6820" s="2">
        <f t="shared" si="428"/>
        <v>2019</v>
      </c>
      <c r="B6820" s="2" t="str">
        <f t="shared" si="429"/>
        <v>Jan</v>
      </c>
      <c r="C6820" s="2">
        <f t="shared" si="430"/>
        <v>2</v>
      </c>
      <c r="D6820" s="2" t="str">
        <f t="shared" si="431"/>
        <v>Fri</v>
      </c>
      <c r="E6820" s="34">
        <v>43476</v>
      </c>
      <c r="F6820" s="30">
        <v>50421</v>
      </c>
      <c r="G6820" s="2" t="s">
        <v>232</v>
      </c>
      <c r="H6820" s="30" t="s">
        <v>3058</v>
      </c>
      <c r="I6820" s="2">
        <v>57</v>
      </c>
      <c r="J6820" s="30" t="s">
        <v>3285</v>
      </c>
      <c r="K6820" s="2" t="s">
        <v>1264</v>
      </c>
      <c r="L6820" s="30">
        <v>9551</v>
      </c>
      <c r="M6820" s="2">
        <v>155</v>
      </c>
      <c r="N6820" s="2">
        <v>20</v>
      </c>
      <c r="O6820" s="31">
        <v>8.560185185185186E-2</v>
      </c>
    </row>
    <row r="6821" spans="1:15" x14ac:dyDescent="0.25">
      <c r="A6821" s="2">
        <f t="shared" si="428"/>
        <v>2019</v>
      </c>
      <c r="B6821" s="2" t="str">
        <f t="shared" si="429"/>
        <v>Jan</v>
      </c>
      <c r="C6821" s="2">
        <f t="shared" si="430"/>
        <v>2</v>
      </c>
      <c r="D6821" s="2" t="str">
        <f t="shared" si="431"/>
        <v>Fri</v>
      </c>
      <c r="E6821" s="34">
        <v>43476</v>
      </c>
      <c r="F6821" s="30">
        <v>50421</v>
      </c>
      <c r="G6821" s="2" t="s">
        <v>232</v>
      </c>
      <c r="H6821" s="30" t="s">
        <v>3058</v>
      </c>
      <c r="I6821" s="2">
        <v>57</v>
      </c>
      <c r="J6821" s="30" t="s">
        <v>3286</v>
      </c>
      <c r="K6821" s="2" t="s">
        <v>1264</v>
      </c>
      <c r="L6821" s="30">
        <v>9551</v>
      </c>
      <c r="M6821" s="2">
        <v>155</v>
      </c>
      <c r="N6821" s="2">
        <v>20</v>
      </c>
      <c r="O6821" s="31">
        <v>5.8842592592592592E-2</v>
      </c>
    </row>
    <row r="6822" spans="1:15" x14ac:dyDescent="0.25">
      <c r="A6822" s="2">
        <f t="shared" si="428"/>
        <v>2019</v>
      </c>
      <c r="B6822" s="2" t="str">
        <f t="shared" si="429"/>
        <v>Jan</v>
      </c>
      <c r="C6822" s="2">
        <f t="shared" si="430"/>
        <v>2</v>
      </c>
      <c r="D6822" s="2" t="str">
        <f t="shared" si="431"/>
        <v>Fri</v>
      </c>
      <c r="E6822" s="34">
        <v>43476</v>
      </c>
      <c r="F6822" s="30">
        <v>50421</v>
      </c>
      <c r="G6822" s="2" t="s">
        <v>232</v>
      </c>
      <c r="H6822" s="30" t="s">
        <v>3058</v>
      </c>
      <c r="I6822" s="2">
        <v>57</v>
      </c>
      <c r="J6822" s="30" t="s">
        <v>3287</v>
      </c>
      <c r="K6822" s="2" t="s">
        <v>1429</v>
      </c>
      <c r="L6822" s="30">
        <v>9551</v>
      </c>
      <c r="M6822" s="2">
        <v>155</v>
      </c>
      <c r="N6822" s="2">
        <v>20</v>
      </c>
      <c r="O6822" s="31">
        <v>0.14586805555555557</v>
      </c>
    </row>
    <row r="6823" spans="1:15" x14ac:dyDescent="0.25">
      <c r="A6823" s="2">
        <f t="shared" si="428"/>
        <v>2019</v>
      </c>
      <c r="B6823" s="2" t="str">
        <f t="shared" si="429"/>
        <v>Jan</v>
      </c>
      <c r="C6823" s="2">
        <f t="shared" si="430"/>
        <v>2</v>
      </c>
      <c r="D6823" s="2" t="str">
        <f t="shared" si="431"/>
        <v>Fri</v>
      </c>
      <c r="E6823" s="34">
        <v>43476</v>
      </c>
      <c r="F6823" s="30">
        <v>50421</v>
      </c>
      <c r="G6823" s="2" t="s">
        <v>232</v>
      </c>
      <c r="H6823" s="30" t="s">
        <v>3058</v>
      </c>
      <c r="I6823" s="2">
        <v>57</v>
      </c>
      <c r="J6823" s="30" t="s">
        <v>3288</v>
      </c>
      <c r="K6823" s="2" t="s">
        <v>1429</v>
      </c>
      <c r="L6823" s="30">
        <v>9551</v>
      </c>
      <c r="M6823" s="2">
        <v>155</v>
      </c>
      <c r="N6823" s="2">
        <v>20</v>
      </c>
      <c r="O6823" s="31">
        <v>0.14587962962962964</v>
      </c>
    </row>
    <row r="6824" spans="1:15" x14ac:dyDescent="0.25">
      <c r="A6824" s="2">
        <f t="shared" si="428"/>
        <v>2019</v>
      </c>
      <c r="B6824" s="2" t="str">
        <f t="shared" si="429"/>
        <v>Jan</v>
      </c>
      <c r="C6824" s="2">
        <f t="shared" si="430"/>
        <v>2</v>
      </c>
      <c r="D6824" s="2" t="str">
        <f t="shared" si="431"/>
        <v>Fri</v>
      </c>
      <c r="E6824" s="34">
        <v>43476</v>
      </c>
      <c r="F6824" s="30">
        <v>48216</v>
      </c>
      <c r="G6824" s="2" t="s">
        <v>1047</v>
      </c>
      <c r="H6824" s="30" t="s">
        <v>3372</v>
      </c>
      <c r="I6824" s="2">
        <v>1</v>
      </c>
      <c r="J6824" s="30" t="s">
        <v>1447</v>
      </c>
      <c r="K6824" s="2" t="s">
        <v>1447</v>
      </c>
      <c r="L6824" s="30">
        <v>50</v>
      </c>
      <c r="M6824" s="2">
        <v>2</v>
      </c>
      <c r="N6824" s="2">
        <v>0</v>
      </c>
      <c r="O6824" s="31">
        <v>0</v>
      </c>
    </row>
    <row r="6825" spans="1:15" x14ac:dyDescent="0.25">
      <c r="A6825" s="2">
        <f t="shared" si="428"/>
        <v>2019</v>
      </c>
      <c r="B6825" s="2" t="str">
        <f t="shared" si="429"/>
        <v>Jan</v>
      </c>
      <c r="C6825" s="2">
        <f t="shared" si="430"/>
        <v>2</v>
      </c>
      <c r="D6825" s="2" t="str">
        <f t="shared" si="431"/>
        <v>Fri</v>
      </c>
      <c r="E6825" s="34">
        <v>43476</v>
      </c>
      <c r="F6825" s="30">
        <v>53691</v>
      </c>
      <c r="G6825" s="2" t="s">
        <v>2230</v>
      </c>
      <c r="H6825" s="30" t="s">
        <v>3373</v>
      </c>
      <c r="I6825" s="2">
        <v>0</v>
      </c>
      <c r="J6825" s="30" t="s">
        <v>1447</v>
      </c>
      <c r="K6825" s="2" t="s">
        <v>1447</v>
      </c>
      <c r="L6825" s="30">
        <v>1</v>
      </c>
      <c r="M6825" s="2">
        <v>1</v>
      </c>
      <c r="N6825" s="2">
        <v>0</v>
      </c>
      <c r="O6825" s="31">
        <v>0</v>
      </c>
    </row>
    <row r="6826" spans="1:15" x14ac:dyDescent="0.25">
      <c r="A6826" s="2">
        <f t="shared" si="428"/>
        <v>2019</v>
      </c>
      <c r="B6826" s="2" t="str">
        <f t="shared" si="429"/>
        <v>Jan</v>
      </c>
      <c r="C6826" s="2">
        <f t="shared" si="430"/>
        <v>2</v>
      </c>
      <c r="D6826" s="2" t="str">
        <f t="shared" si="431"/>
        <v>Fri</v>
      </c>
      <c r="E6826" s="34">
        <v>43476</v>
      </c>
      <c r="F6826" s="30">
        <v>50426</v>
      </c>
      <c r="G6826" s="2" t="s">
        <v>176</v>
      </c>
      <c r="H6826" s="30" t="s">
        <v>3059</v>
      </c>
      <c r="I6826" s="2">
        <v>19</v>
      </c>
      <c r="J6826" s="30" t="s">
        <v>1279</v>
      </c>
      <c r="K6826" s="2" t="s">
        <v>1280</v>
      </c>
      <c r="L6826" s="30">
        <v>2067</v>
      </c>
      <c r="M6826" s="2">
        <v>49</v>
      </c>
      <c r="N6826" s="2">
        <v>32</v>
      </c>
      <c r="O6826" s="31">
        <v>34.958321759259256</v>
      </c>
    </row>
    <row r="6827" spans="1:15" x14ac:dyDescent="0.25">
      <c r="A6827" s="2">
        <f t="shared" si="428"/>
        <v>2019</v>
      </c>
      <c r="B6827" s="2" t="str">
        <f t="shared" si="429"/>
        <v>Jan</v>
      </c>
      <c r="C6827" s="2">
        <f t="shared" si="430"/>
        <v>2</v>
      </c>
      <c r="D6827" s="2" t="str">
        <f t="shared" si="431"/>
        <v>Fri</v>
      </c>
      <c r="E6827" s="34">
        <v>43476</v>
      </c>
      <c r="F6827" s="30">
        <v>50426</v>
      </c>
      <c r="G6827" s="2" t="s">
        <v>176</v>
      </c>
      <c r="H6827" s="30" t="s">
        <v>3059</v>
      </c>
      <c r="I6827" s="2">
        <v>19</v>
      </c>
      <c r="J6827" s="30" t="s">
        <v>1919</v>
      </c>
      <c r="K6827" s="2" t="s">
        <v>1247</v>
      </c>
      <c r="L6827" s="30">
        <v>2067</v>
      </c>
      <c r="M6827" s="2">
        <v>49</v>
      </c>
      <c r="N6827" s="2">
        <v>32</v>
      </c>
      <c r="O6827" s="31">
        <v>9.5960648148148142E-2</v>
      </c>
    </row>
    <row r="6828" spans="1:15" x14ac:dyDescent="0.25">
      <c r="A6828" s="2">
        <f t="shared" si="428"/>
        <v>2019</v>
      </c>
      <c r="B6828" s="2" t="str">
        <f t="shared" si="429"/>
        <v>Jan</v>
      </c>
      <c r="C6828" s="2">
        <f t="shared" si="430"/>
        <v>2</v>
      </c>
      <c r="D6828" s="2" t="str">
        <f t="shared" si="431"/>
        <v>Fri</v>
      </c>
      <c r="E6828" s="34">
        <v>43476</v>
      </c>
      <c r="F6828" s="30">
        <v>50426</v>
      </c>
      <c r="G6828" s="2" t="s">
        <v>176</v>
      </c>
      <c r="H6828" s="30" t="s">
        <v>3059</v>
      </c>
      <c r="I6828" s="2">
        <v>19</v>
      </c>
      <c r="J6828" s="30" t="s">
        <v>2568</v>
      </c>
      <c r="K6828" s="2" t="s">
        <v>1247</v>
      </c>
      <c r="L6828" s="30">
        <v>2067</v>
      </c>
      <c r="M6828" s="2">
        <v>49</v>
      </c>
      <c r="N6828" s="2">
        <v>32</v>
      </c>
      <c r="O6828" s="31">
        <v>9.6759259259259253E-2</v>
      </c>
    </row>
    <row r="6829" spans="1:15" x14ac:dyDescent="0.25">
      <c r="A6829" s="2">
        <f t="shared" si="428"/>
        <v>2019</v>
      </c>
      <c r="B6829" s="2" t="str">
        <f t="shared" si="429"/>
        <v>Jan</v>
      </c>
      <c r="C6829" s="2">
        <f t="shared" si="430"/>
        <v>2</v>
      </c>
      <c r="D6829" s="2" t="str">
        <f t="shared" si="431"/>
        <v>Fri</v>
      </c>
      <c r="E6829" s="34">
        <v>43476</v>
      </c>
      <c r="F6829" s="30">
        <v>50426</v>
      </c>
      <c r="G6829" s="2" t="s">
        <v>176</v>
      </c>
      <c r="H6829" s="30" t="s">
        <v>3059</v>
      </c>
      <c r="I6829" s="2">
        <v>19</v>
      </c>
      <c r="J6829" s="30" t="s">
        <v>3231</v>
      </c>
      <c r="K6829" s="2" t="s">
        <v>1282</v>
      </c>
      <c r="L6829" s="30">
        <v>2067</v>
      </c>
      <c r="M6829" s="2">
        <v>49</v>
      </c>
      <c r="N6829" s="2">
        <v>32</v>
      </c>
      <c r="O6829" s="31">
        <v>9.4918981481481479E-2</v>
      </c>
    </row>
    <row r="6830" spans="1:15" x14ac:dyDescent="0.25">
      <c r="A6830" s="2">
        <f t="shared" si="428"/>
        <v>2019</v>
      </c>
      <c r="B6830" s="2" t="str">
        <f t="shared" si="429"/>
        <v>Jan</v>
      </c>
      <c r="C6830" s="2">
        <f t="shared" si="430"/>
        <v>2</v>
      </c>
      <c r="D6830" s="2" t="str">
        <f t="shared" si="431"/>
        <v>Fri</v>
      </c>
      <c r="E6830" s="34">
        <v>43476</v>
      </c>
      <c r="F6830" s="30">
        <v>50426</v>
      </c>
      <c r="G6830" s="2" t="s">
        <v>176</v>
      </c>
      <c r="H6830" s="30" t="s">
        <v>3059</v>
      </c>
      <c r="I6830" s="2">
        <v>19</v>
      </c>
      <c r="J6830" s="30" t="s">
        <v>3277</v>
      </c>
      <c r="K6830" s="2" t="s">
        <v>1247</v>
      </c>
      <c r="L6830" s="30">
        <v>2067</v>
      </c>
      <c r="M6830" s="2">
        <v>49</v>
      </c>
      <c r="N6830" s="2">
        <v>32</v>
      </c>
      <c r="O6830" s="31">
        <v>9.4756944444444449E-2</v>
      </c>
    </row>
    <row r="6831" spans="1:15" x14ac:dyDescent="0.25">
      <c r="A6831" s="2">
        <f t="shared" si="428"/>
        <v>2019</v>
      </c>
      <c r="B6831" s="2" t="str">
        <f t="shared" si="429"/>
        <v>Jan</v>
      </c>
      <c r="C6831" s="2">
        <f t="shared" si="430"/>
        <v>2</v>
      </c>
      <c r="D6831" s="2" t="str">
        <f t="shared" si="431"/>
        <v>Fri</v>
      </c>
      <c r="E6831" s="34">
        <v>43476</v>
      </c>
      <c r="F6831" s="30">
        <v>50426</v>
      </c>
      <c r="G6831" s="2" t="s">
        <v>176</v>
      </c>
      <c r="H6831" s="30" t="s">
        <v>3059</v>
      </c>
      <c r="I6831" s="2">
        <v>19</v>
      </c>
      <c r="J6831" s="30" t="s">
        <v>3280</v>
      </c>
      <c r="K6831" s="2" t="s">
        <v>1247</v>
      </c>
      <c r="L6831" s="30">
        <v>2067</v>
      </c>
      <c r="M6831" s="2">
        <v>49</v>
      </c>
      <c r="N6831" s="2">
        <v>32</v>
      </c>
      <c r="O6831" s="31">
        <v>9.5462962962962972E-2</v>
      </c>
    </row>
    <row r="6832" spans="1:15" x14ac:dyDescent="0.25">
      <c r="A6832" s="2">
        <f t="shared" ref="A6832:A6895" si="432">YEAR(E6832)</f>
        <v>2019</v>
      </c>
      <c r="B6832" s="2" t="str">
        <f t="shared" ref="B6832:B6895" si="433">TEXT(E6832,"MMM")</f>
        <v>Jan</v>
      </c>
      <c r="C6832" s="2">
        <f t="shared" ref="C6832:C6895" si="434">WEEKNUM(E6832)</f>
        <v>2</v>
      </c>
      <c r="D6832" s="2" t="str">
        <f t="shared" ref="D6832:D6895" si="435">TEXT(E6832,"DDD")</f>
        <v>Fri</v>
      </c>
      <c r="E6832" s="34">
        <v>43476</v>
      </c>
      <c r="F6832" s="30">
        <v>50430</v>
      </c>
      <c r="G6832" s="2" t="s">
        <v>659</v>
      </c>
      <c r="H6832" s="30" t="s">
        <v>3060</v>
      </c>
      <c r="I6832" s="2">
        <v>14</v>
      </c>
      <c r="J6832" s="30" t="s">
        <v>1258</v>
      </c>
      <c r="K6832" s="2" t="s">
        <v>1247</v>
      </c>
      <c r="L6832" s="30">
        <v>2800</v>
      </c>
      <c r="M6832" s="2">
        <v>15</v>
      </c>
      <c r="N6832" s="2">
        <v>4</v>
      </c>
      <c r="O6832" s="31">
        <v>0.215</v>
      </c>
    </row>
    <row r="6833" spans="1:15" x14ac:dyDescent="0.25">
      <c r="A6833" s="2">
        <f t="shared" si="432"/>
        <v>2019</v>
      </c>
      <c r="B6833" s="2" t="str">
        <f t="shared" si="433"/>
        <v>Jan</v>
      </c>
      <c r="C6833" s="2">
        <f t="shared" si="434"/>
        <v>2</v>
      </c>
      <c r="D6833" s="2" t="str">
        <f t="shared" si="435"/>
        <v>Fri</v>
      </c>
      <c r="E6833" s="34">
        <v>43476</v>
      </c>
      <c r="F6833" s="30">
        <v>50430</v>
      </c>
      <c r="G6833" s="2" t="s">
        <v>659</v>
      </c>
      <c r="H6833" s="30" t="s">
        <v>3060</v>
      </c>
      <c r="I6833" s="2">
        <v>14</v>
      </c>
      <c r="J6833" s="30" t="s">
        <v>1293</v>
      </c>
      <c r="K6833" s="2" t="s">
        <v>1355</v>
      </c>
      <c r="L6833" s="30">
        <v>2800</v>
      </c>
      <c r="M6833" s="2">
        <v>15</v>
      </c>
      <c r="N6833" s="2">
        <v>4</v>
      </c>
      <c r="O6833" s="31">
        <v>0.14185185185185187</v>
      </c>
    </row>
    <row r="6834" spans="1:15" x14ac:dyDescent="0.25">
      <c r="A6834" s="2">
        <f t="shared" si="432"/>
        <v>2019</v>
      </c>
      <c r="B6834" s="2" t="str">
        <f t="shared" si="433"/>
        <v>Jan</v>
      </c>
      <c r="C6834" s="2">
        <f t="shared" si="434"/>
        <v>2</v>
      </c>
      <c r="D6834" s="2" t="str">
        <f t="shared" si="435"/>
        <v>Fri</v>
      </c>
      <c r="E6834" s="34">
        <v>43476</v>
      </c>
      <c r="F6834" s="30">
        <v>50430</v>
      </c>
      <c r="G6834" s="2" t="s">
        <v>659</v>
      </c>
      <c r="H6834" s="30" t="s">
        <v>3060</v>
      </c>
      <c r="I6834" s="2">
        <v>14</v>
      </c>
      <c r="J6834" s="30" t="s">
        <v>1877</v>
      </c>
      <c r="K6834" s="2" t="s">
        <v>1264</v>
      </c>
      <c r="L6834" s="30">
        <v>2800</v>
      </c>
      <c r="M6834" s="2">
        <v>15</v>
      </c>
      <c r="N6834" s="2">
        <v>4</v>
      </c>
      <c r="O6834" s="31">
        <v>0.21530092592592595</v>
      </c>
    </row>
    <row r="6835" spans="1:15" x14ac:dyDescent="0.25">
      <c r="A6835" s="2">
        <f t="shared" si="432"/>
        <v>2019</v>
      </c>
      <c r="B6835" s="2" t="str">
        <f t="shared" si="433"/>
        <v>Jan</v>
      </c>
      <c r="C6835" s="2">
        <f t="shared" si="434"/>
        <v>2</v>
      </c>
      <c r="D6835" s="2" t="str">
        <f t="shared" si="435"/>
        <v>Fri</v>
      </c>
      <c r="E6835" s="34">
        <v>43476</v>
      </c>
      <c r="F6835" s="30">
        <v>50430</v>
      </c>
      <c r="G6835" s="2" t="s">
        <v>659</v>
      </c>
      <c r="H6835" s="30" t="s">
        <v>3060</v>
      </c>
      <c r="I6835" s="2">
        <v>14</v>
      </c>
      <c r="J6835" s="30" t="s">
        <v>1864</v>
      </c>
      <c r="K6835" s="2" t="s">
        <v>1247</v>
      </c>
      <c r="L6835" s="30">
        <v>2800</v>
      </c>
      <c r="M6835" s="2">
        <v>15</v>
      </c>
      <c r="N6835" s="2">
        <v>4</v>
      </c>
      <c r="O6835" s="31">
        <v>0.21511574074074072</v>
      </c>
    </row>
    <row r="6836" spans="1:15" x14ac:dyDescent="0.25">
      <c r="A6836" s="2">
        <f t="shared" si="432"/>
        <v>2019</v>
      </c>
      <c r="B6836" s="2" t="str">
        <f t="shared" si="433"/>
        <v>Jan</v>
      </c>
      <c r="C6836" s="2">
        <f t="shared" si="434"/>
        <v>2</v>
      </c>
      <c r="D6836" s="2" t="str">
        <f t="shared" si="435"/>
        <v>Fri</v>
      </c>
      <c r="E6836" s="34">
        <v>43476</v>
      </c>
      <c r="F6836" s="30">
        <v>50430</v>
      </c>
      <c r="G6836" s="2" t="s">
        <v>659</v>
      </c>
      <c r="H6836" s="30" t="s">
        <v>3060</v>
      </c>
      <c r="I6836" s="2">
        <v>14</v>
      </c>
      <c r="J6836" s="30" t="s">
        <v>1941</v>
      </c>
      <c r="K6836" s="2" t="s">
        <v>1429</v>
      </c>
      <c r="L6836" s="30">
        <v>2800</v>
      </c>
      <c r="M6836" s="2">
        <v>15</v>
      </c>
      <c r="N6836" s="2">
        <v>4</v>
      </c>
      <c r="O6836" s="31">
        <v>0.14085648148148147</v>
      </c>
    </row>
    <row r="6837" spans="1:15" x14ac:dyDescent="0.25">
      <c r="A6837" s="2">
        <f t="shared" si="432"/>
        <v>2019</v>
      </c>
      <c r="B6837" s="2" t="str">
        <f t="shared" si="433"/>
        <v>Jan</v>
      </c>
      <c r="C6837" s="2">
        <f t="shared" si="434"/>
        <v>2</v>
      </c>
      <c r="D6837" s="2" t="str">
        <f t="shared" si="435"/>
        <v>Fri</v>
      </c>
      <c r="E6837" s="34">
        <v>43476</v>
      </c>
      <c r="F6837" s="30">
        <v>50430</v>
      </c>
      <c r="G6837" s="2" t="s">
        <v>659</v>
      </c>
      <c r="H6837" s="30" t="s">
        <v>3060</v>
      </c>
      <c r="I6837" s="2">
        <v>14</v>
      </c>
      <c r="J6837" s="30" t="s">
        <v>1964</v>
      </c>
      <c r="K6837" s="2" t="s">
        <v>1257</v>
      </c>
      <c r="L6837" s="30">
        <v>2800</v>
      </c>
      <c r="M6837" s="2">
        <v>15</v>
      </c>
      <c r="N6837" s="2">
        <v>4</v>
      </c>
      <c r="O6837" s="31">
        <v>0.1395949074074074</v>
      </c>
    </row>
    <row r="6838" spans="1:15" x14ac:dyDescent="0.25">
      <c r="A6838" s="2">
        <f t="shared" si="432"/>
        <v>2019</v>
      </c>
      <c r="B6838" s="2" t="str">
        <f t="shared" si="433"/>
        <v>Jan</v>
      </c>
      <c r="C6838" s="2">
        <f t="shared" si="434"/>
        <v>2</v>
      </c>
      <c r="D6838" s="2" t="str">
        <f t="shared" si="435"/>
        <v>Fri</v>
      </c>
      <c r="E6838" s="34">
        <v>43476</v>
      </c>
      <c r="F6838" s="30">
        <v>47316</v>
      </c>
      <c r="G6838" s="2" t="s">
        <v>3374</v>
      </c>
      <c r="H6838" s="30" t="s">
        <v>3375</v>
      </c>
      <c r="I6838" s="2">
        <v>1</v>
      </c>
      <c r="J6838" s="30" t="s">
        <v>1876</v>
      </c>
      <c r="K6838" s="2" t="s">
        <v>1264</v>
      </c>
      <c r="L6838" s="30">
        <v>82</v>
      </c>
      <c r="M6838" s="2">
        <v>2</v>
      </c>
      <c r="N6838" s="2">
        <v>1</v>
      </c>
      <c r="O6838" s="31">
        <v>0</v>
      </c>
    </row>
    <row r="6839" spans="1:15" x14ac:dyDescent="0.25">
      <c r="A6839" s="2">
        <f t="shared" si="432"/>
        <v>2019</v>
      </c>
      <c r="B6839" s="2" t="str">
        <f t="shared" si="433"/>
        <v>Jan</v>
      </c>
      <c r="C6839" s="2">
        <f t="shared" si="434"/>
        <v>2</v>
      </c>
      <c r="D6839" s="2" t="str">
        <f t="shared" si="435"/>
        <v>Fri</v>
      </c>
      <c r="E6839" s="34">
        <v>43476</v>
      </c>
      <c r="F6839" s="30">
        <v>47316</v>
      </c>
      <c r="G6839" s="2" t="s">
        <v>3374</v>
      </c>
      <c r="H6839" s="30" t="s">
        <v>3375</v>
      </c>
      <c r="I6839" s="2">
        <v>1</v>
      </c>
      <c r="J6839" s="30" t="s">
        <v>3308</v>
      </c>
      <c r="K6839" s="2" t="s">
        <v>1282</v>
      </c>
      <c r="L6839" s="30">
        <v>82</v>
      </c>
      <c r="M6839" s="2">
        <v>2</v>
      </c>
      <c r="N6839" s="2">
        <v>1</v>
      </c>
      <c r="O6839" s="31">
        <v>0</v>
      </c>
    </row>
    <row r="6840" spans="1:15" x14ac:dyDescent="0.25">
      <c r="A6840" s="2">
        <f t="shared" si="432"/>
        <v>2019</v>
      </c>
      <c r="B6840" s="2" t="str">
        <f t="shared" si="433"/>
        <v>Jan</v>
      </c>
      <c r="C6840" s="2">
        <f t="shared" si="434"/>
        <v>2</v>
      </c>
      <c r="D6840" s="2" t="str">
        <f t="shared" si="435"/>
        <v>Fri</v>
      </c>
      <c r="E6840" s="34">
        <v>43476</v>
      </c>
      <c r="F6840" s="30">
        <v>47316</v>
      </c>
      <c r="G6840" s="2" t="s">
        <v>3374</v>
      </c>
      <c r="H6840" s="30" t="s">
        <v>3375</v>
      </c>
      <c r="I6840" s="2">
        <v>1</v>
      </c>
      <c r="J6840" s="30" t="s">
        <v>3213</v>
      </c>
      <c r="K6840" s="2" t="s">
        <v>1247</v>
      </c>
      <c r="L6840" s="30">
        <v>82</v>
      </c>
      <c r="M6840" s="2">
        <v>2</v>
      </c>
      <c r="N6840" s="2">
        <v>1</v>
      </c>
      <c r="O6840" s="31">
        <v>0</v>
      </c>
    </row>
    <row r="6841" spans="1:15" x14ac:dyDescent="0.25">
      <c r="A6841" s="2">
        <f t="shared" si="432"/>
        <v>2019</v>
      </c>
      <c r="B6841" s="2" t="str">
        <f t="shared" si="433"/>
        <v>Jan</v>
      </c>
      <c r="C6841" s="2">
        <f t="shared" si="434"/>
        <v>2</v>
      </c>
      <c r="D6841" s="2" t="str">
        <f t="shared" si="435"/>
        <v>Fri</v>
      </c>
      <c r="E6841" s="34">
        <v>43476</v>
      </c>
      <c r="F6841" s="30">
        <v>50452</v>
      </c>
      <c r="G6841" s="2" t="s">
        <v>157</v>
      </c>
      <c r="H6841" s="30" t="s">
        <v>3061</v>
      </c>
      <c r="I6841" s="2">
        <v>113</v>
      </c>
      <c r="J6841" s="30" t="s">
        <v>1292</v>
      </c>
      <c r="K6841" s="2" t="s">
        <v>1264</v>
      </c>
      <c r="L6841" s="30">
        <v>28987</v>
      </c>
      <c r="M6841" s="2">
        <v>233</v>
      </c>
      <c r="N6841" s="2">
        <v>65</v>
      </c>
      <c r="O6841" s="31">
        <v>0.31563657407407408</v>
      </c>
    </row>
    <row r="6842" spans="1:15" x14ac:dyDescent="0.25">
      <c r="A6842" s="2">
        <f t="shared" si="432"/>
        <v>2019</v>
      </c>
      <c r="B6842" s="2" t="str">
        <f t="shared" si="433"/>
        <v>Jan</v>
      </c>
      <c r="C6842" s="2">
        <f t="shared" si="434"/>
        <v>2</v>
      </c>
      <c r="D6842" s="2" t="str">
        <f t="shared" si="435"/>
        <v>Fri</v>
      </c>
      <c r="E6842" s="34">
        <v>43476</v>
      </c>
      <c r="F6842" s="30">
        <v>50452</v>
      </c>
      <c r="G6842" s="2" t="s">
        <v>157</v>
      </c>
      <c r="H6842" s="30" t="s">
        <v>3061</v>
      </c>
      <c r="I6842" s="2">
        <v>113</v>
      </c>
      <c r="J6842" s="30" t="s">
        <v>1279</v>
      </c>
      <c r="K6842" s="2" t="s">
        <v>1280</v>
      </c>
      <c r="L6842" s="30">
        <v>28987</v>
      </c>
      <c r="M6842" s="2">
        <v>233</v>
      </c>
      <c r="N6842" s="2">
        <v>65</v>
      </c>
      <c r="O6842" s="31">
        <v>69.916643518518512</v>
      </c>
    </row>
    <row r="6843" spans="1:15" x14ac:dyDescent="0.25">
      <c r="A6843" s="2">
        <f t="shared" si="432"/>
        <v>2019</v>
      </c>
      <c r="B6843" s="2" t="str">
        <f t="shared" si="433"/>
        <v>Jan</v>
      </c>
      <c r="C6843" s="2">
        <f t="shared" si="434"/>
        <v>2</v>
      </c>
      <c r="D6843" s="2" t="str">
        <f t="shared" si="435"/>
        <v>Fri</v>
      </c>
      <c r="E6843" s="34">
        <v>43476</v>
      </c>
      <c r="F6843" s="30">
        <v>50452</v>
      </c>
      <c r="G6843" s="2" t="s">
        <v>157</v>
      </c>
      <c r="H6843" s="30" t="s">
        <v>3061</v>
      </c>
      <c r="I6843" s="2">
        <v>113</v>
      </c>
      <c r="J6843" s="30" t="s">
        <v>1385</v>
      </c>
      <c r="K6843" s="2" t="s">
        <v>1348</v>
      </c>
      <c r="L6843" s="30">
        <v>28987</v>
      </c>
      <c r="M6843" s="2">
        <v>233</v>
      </c>
      <c r="N6843" s="2">
        <v>65</v>
      </c>
      <c r="O6843" s="31">
        <v>0.21034722222222221</v>
      </c>
    </row>
    <row r="6844" spans="1:15" x14ac:dyDescent="0.25">
      <c r="A6844" s="2">
        <f t="shared" si="432"/>
        <v>2019</v>
      </c>
      <c r="B6844" s="2" t="str">
        <f t="shared" si="433"/>
        <v>Jan</v>
      </c>
      <c r="C6844" s="2">
        <f t="shared" si="434"/>
        <v>2</v>
      </c>
      <c r="D6844" s="2" t="str">
        <f t="shared" si="435"/>
        <v>Fri</v>
      </c>
      <c r="E6844" s="34">
        <v>43476</v>
      </c>
      <c r="F6844" s="30">
        <v>50452</v>
      </c>
      <c r="G6844" s="2" t="s">
        <v>157</v>
      </c>
      <c r="H6844" s="30" t="s">
        <v>3061</v>
      </c>
      <c r="I6844" s="2">
        <v>113</v>
      </c>
      <c r="J6844" s="30" t="s">
        <v>1919</v>
      </c>
      <c r="K6844" s="2" t="s">
        <v>1247</v>
      </c>
      <c r="L6844" s="30">
        <v>28987</v>
      </c>
      <c r="M6844" s="2">
        <v>233</v>
      </c>
      <c r="N6844" s="2">
        <v>65</v>
      </c>
      <c r="O6844" s="31">
        <v>0.21148148148148149</v>
      </c>
    </row>
    <row r="6845" spans="1:15" x14ac:dyDescent="0.25">
      <c r="A6845" s="2">
        <f t="shared" si="432"/>
        <v>2019</v>
      </c>
      <c r="B6845" s="2" t="str">
        <f t="shared" si="433"/>
        <v>Jan</v>
      </c>
      <c r="C6845" s="2">
        <f t="shared" si="434"/>
        <v>2</v>
      </c>
      <c r="D6845" s="2" t="str">
        <f t="shared" si="435"/>
        <v>Fri</v>
      </c>
      <c r="E6845" s="34">
        <v>43476</v>
      </c>
      <c r="F6845" s="30">
        <v>50452</v>
      </c>
      <c r="G6845" s="2" t="s">
        <v>157</v>
      </c>
      <c r="H6845" s="30" t="s">
        <v>3061</v>
      </c>
      <c r="I6845" s="2">
        <v>113</v>
      </c>
      <c r="J6845" s="30" t="s">
        <v>2527</v>
      </c>
      <c r="K6845" s="2" t="s">
        <v>1247</v>
      </c>
      <c r="L6845" s="30">
        <v>28987</v>
      </c>
      <c r="M6845" s="2">
        <v>233</v>
      </c>
      <c r="N6845" s="2">
        <v>65</v>
      </c>
      <c r="O6845" s="31">
        <v>0.21253472222222222</v>
      </c>
    </row>
    <row r="6846" spans="1:15" x14ac:dyDescent="0.25">
      <c r="A6846" s="2">
        <f t="shared" si="432"/>
        <v>2019</v>
      </c>
      <c r="B6846" s="2" t="str">
        <f t="shared" si="433"/>
        <v>Jan</v>
      </c>
      <c r="C6846" s="2">
        <f t="shared" si="434"/>
        <v>2</v>
      </c>
      <c r="D6846" s="2" t="str">
        <f t="shared" si="435"/>
        <v>Fri</v>
      </c>
      <c r="E6846" s="34">
        <v>43476</v>
      </c>
      <c r="F6846" s="30">
        <v>50452</v>
      </c>
      <c r="G6846" s="2" t="s">
        <v>157</v>
      </c>
      <c r="H6846" s="30" t="s">
        <v>3061</v>
      </c>
      <c r="I6846" s="2">
        <v>113</v>
      </c>
      <c r="J6846" s="30" t="s">
        <v>2567</v>
      </c>
      <c r="K6846" s="2" t="s">
        <v>1264</v>
      </c>
      <c r="L6846" s="30">
        <v>28987</v>
      </c>
      <c r="M6846" s="2">
        <v>233</v>
      </c>
      <c r="N6846" s="2">
        <v>65</v>
      </c>
      <c r="O6846" s="31">
        <v>0.21163194444444444</v>
      </c>
    </row>
    <row r="6847" spans="1:15" x14ac:dyDescent="0.25">
      <c r="A6847" s="2">
        <f t="shared" si="432"/>
        <v>2019</v>
      </c>
      <c r="B6847" s="2" t="str">
        <f t="shared" si="433"/>
        <v>Jan</v>
      </c>
      <c r="C6847" s="2">
        <f t="shared" si="434"/>
        <v>2</v>
      </c>
      <c r="D6847" s="2" t="str">
        <f t="shared" si="435"/>
        <v>Fri</v>
      </c>
      <c r="E6847" s="34">
        <v>43476</v>
      </c>
      <c r="F6847" s="30">
        <v>50452</v>
      </c>
      <c r="G6847" s="2" t="s">
        <v>157</v>
      </c>
      <c r="H6847" s="30" t="s">
        <v>3061</v>
      </c>
      <c r="I6847" s="2">
        <v>113</v>
      </c>
      <c r="J6847" s="30" t="s">
        <v>3279</v>
      </c>
      <c r="K6847" s="2" t="s">
        <v>1355</v>
      </c>
      <c r="L6847" s="30">
        <v>28987</v>
      </c>
      <c r="M6847" s="2">
        <v>233</v>
      </c>
      <c r="N6847" s="2">
        <v>65</v>
      </c>
      <c r="O6847" s="31">
        <v>0.21070601851851853</v>
      </c>
    </row>
    <row r="6848" spans="1:15" x14ac:dyDescent="0.25">
      <c r="A6848" s="2">
        <f t="shared" si="432"/>
        <v>2019</v>
      </c>
      <c r="B6848" s="2" t="str">
        <f t="shared" si="433"/>
        <v>Jan</v>
      </c>
      <c r="C6848" s="2">
        <f t="shared" si="434"/>
        <v>2</v>
      </c>
      <c r="D6848" s="2" t="str">
        <f t="shared" si="435"/>
        <v>Fri</v>
      </c>
      <c r="E6848" s="34">
        <v>43476</v>
      </c>
      <c r="F6848" s="30">
        <v>50452</v>
      </c>
      <c r="G6848" s="2" t="s">
        <v>157</v>
      </c>
      <c r="H6848" s="30" t="s">
        <v>3061</v>
      </c>
      <c r="I6848" s="2">
        <v>113</v>
      </c>
      <c r="J6848" s="30" t="s">
        <v>3334</v>
      </c>
      <c r="K6848" s="2" t="s">
        <v>1272</v>
      </c>
      <c r="L6848" s="30">
        <v>28987</v>
      </c>
      <c r="M6848" s="2">
        <v>233</v>
      </c>
      <c r="N6848" s="2">
        <v>65</v>
      </c>
      <c r="O6848" s="31">
        <v>0.10319444444444444</v>
      </c>
    </row>
    <row r="6849" spans="1:15" x14ac:dyDescent="0.25">
      <c r="A6849" s="2">
        <f t="shared" si="432"/>
        <v>2019</v>
      </c>
      <c r="B6849" s="2" t="str">
        <f t="shared" si="433"/>
        <v>Jan</v>
      </c>
      <c r="C6849" s="2">
        <f t="shared" si="434"/>
        <v>2</v>
      </c>
      <c r="D6849" s="2" t="str">
        <f t="shared" si="435"/>
        <v>Fri</v>
      </c>
      <c r="E6849" s="34">
        <v>43476</v>
      </c>
      <c r="F6849" s="30">
        <v>50452</v>
      </c>
      <c r="G6849" s="2" t="s">
        <v>157</v>
      </c>
      <c r="H6849" s="30" t="s">
        <v>3061</v>
      </c>
      <c r="I6849" s="2">
        <v>113</v>
      </c>
      <c r="J6849" s="30" t="s">
        <v>3376</v>
      </c>
      <c r="K6849" s="2" t="s">
        <v>1355</v>
      </c>
      <c r="L6849" s="30">
        <v>28987</v>
      </c>
      <c r="M6849" s="2">
        <v>233</v>
      </c>
      <c r="N6849" s="2">
        <v>65</v>
      </c>
      <c r="O6849" s="31">
        <v>0.21256944444444445</v>
      </c>
    </row>
    <row r="6850" spans="1:15" x14ac:dyDescent="0.25">
      <c r="A6850" s="2">
        <f t="shared" si="432"/>
        <v>2019</v>
      </c>
      <c r="B6850" s="2" t="str">
        <f t="shared" si="433"/>
        <v>Jan</v>
      </c>
      <c r="C6850" s="2">
        <f t="shared" si="434"/>
        <v>2</v>
      </c>
      <c r="D6850" s="2" t="str">
        <f t="shared" si="435"/>
        <v>Fri</v>
      </c>
      <c r="E6850" s="34">
        <v>43476</v>
      </c>
      <c r="F6850" s="30">
        <v>50452</v>
      </c>
      <c r="G6850" s="2" t="s">
        <v>157</v>
      </c>
      <c r="H6850" s="30" t="s">
        <v>3061</v>
      </c>
      <c r="I6850" s="2">
        <v>113</v>
      </c>
      <c r="J6850" s="30" t="s">
        <v>3377</v>
      </c>
      <c r="K6850" s="2" t="s">
        <v>1247</v>
      </c>
      <c r="L6850" s="30">
        <v>28987</v>
      </c>
      <c r="M6850" s="2">
        <v>233</v>
      </c>
      <c r="N6850" s="2">
        <v>65</v>
      </c>
      <c r="O6850" s="31">
        <v>0.21209490740740741</v>
      </c>
    </row>
    <row r="6851" spans="1:15" x14ac:dyDescent="0.25">
      <c r="A6851" s="2">
        <f t="shared" si="432"/>
        <v>2019</v>
      </c>
      <c r="B6851" s="2" t="str">
        <f t="shared" si="433"/>
        <v>Jan</v>
      </c>
      <c r="C6851" s="2">
        <f t="shared" si="434"/>
        <v>2</v>
      </c>
      <c r="D6851" s="2" t="str">
        <f t="shared" si="435"/>
        <v>Fri</v>
      </c>
      <c r="E6851" s="34">
        <v>43476</v>
      </c>
      <c r="F6851" s="30">
        <v>50446</v>
      </c>
      <c r="G6851" s="2" t="s">
        <v>10</v>
      </c>
      <c r="H6851" s="30" t="s">
        <v>3062</v>
      </c>
      <c r="I6851" s="2">
        <v>10</v>
      </c>
      <c r="J6851" s="30" t="s">
        <v>1314</v>
      </c>
      <c r="K6851" s="2" t="s">
        <v>1257</v>
      </c>
      <c r="L6851" s="30">
        <v>1218</v>
      </c>
      <c r="M6851" s="2">
        <v>1</v>
      </c>
      <c r="N6851" s="2">
        <v>29</v>
      </c>
      <c r="O6851" s="31">
        <v>3.847222222222222E-2</v>
      </c>
    </row>
    <row r="6852" spans="1:15" x14ac:dyDescent="0.25">
      <c r="A6852" s="2">
        <f t="shared" si="432"/>
        <v>2019</v>
      </c>
      <c r="B6852" s="2" t="str">
        <f t="shared" si="433"/>
        <v>Jan</v>
      </c>
      <c r="C6852" s="2">
        <f t="shared" si="434"/>
        <v>2</v>
      </c>
      <c r="D6852" s="2" t="str">
        <f t="shared" si="435"/>
        <v>Fri</v>
      </c>
      <c r="E6852" s="34">
        <v>43476</v>
      </c>
      <c r="F6852" s="30">
        <v>50446</v>
      </c>
      <c r="G6852" s="2" t="s">
        <v>10</v>
      </c>
      <c r="H6852" s="30" t="s">
        <v>3062</v>
      </c>
      <c r="I6852" s="2">
        <v>10</v>
      </c>
      <c r="J6852" s="30" t="s">
        <v>1896</v>
      </c>
      <c r="K6852" s="2" t="s">
        <v>1264</v>
      </c>
      <c r="L6852" s="30">
        <v>1218</v>
      </c>
      <c r="M6852" s="2">
        <v>1</v>
      </c>
      <c r="N6852" s="2">
        <v>29</v>
      </c>
      <c r="O6852" s="31">
        <v>3.847222222222222E-2</v>
      </c>
    </row>
    <row r="6853" spans="1:15" x14ac:dyDescent="0.25">
      <c r="A6853" s="2">
        <f t="shared" si="432"/>
        <v>2019</v>
      </c>
      <c r="B6853" s="2" t="str">
        <f t="shared" si="433"/>
        <v>Jan</v>
      </c>
      <c r="C6853" s="2">
        <f t="shared" si="434"/>
        <v>2</v>
      </c>
      <c r="D6853" s="2" t="str">
        <f t="shared" si="435"/>
        <v>Fri</v>
      </c>
      <c r="E6853" s="34">
        <v>43476</v>
      </c>
      <c r="F6853" s="30">
        <v>50446</v>
      </c>
      <c r="G6853" s="2" t="s">
        <v>10</v>
      </c>
      <c r="H6853" s="30" t="s">
        <v>3062</v>
      </c>
      <c r="I6853" s="2">
        <v>10</v>
      </c>
      <c r="J6853" s="30" t="s">
        <v>2515</v>
      </c>
      <c r="K6853" s="2" t="s">
        <v>1272</v>
      </c>
      <c r="L6853" s="30">
        <v>1218</v>
      </c>
      <c r="M6853" s="2">
        <v>1</v>
      </c>
      <c r="N6853" s="2">
        <v>29</v>
      </c>
      <c r="O6853" s="31">
        <v>3.5115740740740746E-2</v>
      </c>
    </row>
    <row r="6854" spans="1:15" x14ac:dyDescent="0.25">
      <c r="A6854" s="2">
        <f t="shared" si="432"/>
        <v>2019</v>
      </c>
      <c r="B6854" s="2" t="str">
        <f t="shared" si="433"/>
        <v>Jan</v>
      </c>
      <c r="C6854" s="2">
        <f t="shared" si="434"/>
        <v>2</v>
      </c>
      <c r="D6854" s="2" t="str">
        <f t="shared" si="435"/>
        <v>Fri</v>
      </c>
      <c r="E6854" s="34">
        <v>43476</v>
      </c>
      <c r="F6854" s="30">
        <v>50446</v>
      </c>
      <c r="G6854" s="2" t="s">
        <v>10</v>
      </c>
      <c r="H6854" s="30" t="s">
        <v>3062</v>
      </c>
      <c r="I6854" s="2">
        <v>10</v>
      </c>
      <c r="J6854" s="30" t="s">
        <v>3378</v>
      </c>
      <c r="K6854" s="2" t="s">
        <v>1275</v>
      </c>
      <c r="L6854" s="30">
        <v>1218</v>
      </c>
      <c r="M6854" s="2">
        <v>1</v>
      </c>
      <c r="N6854" s="2">
        <v>29</v>
      </c>
      <c r="O6854" s="31">
        <v>3.847222222222222E-2</v>
      </c>
    </row>
    <row r="6855" spans="1:15" x14ac:dyDescent="0.25">
      <c r="A6855" s="2">
        <f t="shared" si="432"/>
        <v>2019</v>
      </c>
      <c r="B6855" s="2" t="str">
        <f t="shared" si="433"/>
        <v>Jan</v>
      </c>
      <c r="C6855" s="2">
        <f t="shared" si="434"/>
        <v>2</v>
      </c>
      <c r="D6855" s="2" t="str">
        <f t="shared" si="435"/>
        <v>Fri</v>
      </c>
      <c r="E6855" s="34">
        <v>43476</v>
      </c>
      <c r="F6855" s="30">
        <v>50456</v>
      </c>
      <c r="G6855" s="2" t="s">
        <v>31</v>
      </c>
      <c r="H6855" s="30" t="s">
        <v>3063</v>
      </c>
      <c r="I6855" s="2">
        <v>2</v>
      </c>
      <c r="J6855" s="30" t="s">
        <v>1265</v>
      </c>
      <c r="K6855" s="2" t="s">
        <v>1247</v>
      </c>
      <c r="L6855" s="30">
        <v>58</v>
      </c>
      <c r="M6855" s="2">
        <v>2</v>
      </c>
      <c r="N6855" s="2">
        <v>6</v>
      </c>
      <c r="O6855" s="31">
        <v>3.4733796296296297E-2</v>
      </c>
    </row>
    <row r="6856" spans="1:15" x14ac:dyDescent="0.25">
      <c r="A6856" s="2">
        <f t="shared" si="432"/>
        <v>2019</v>
      </c>
      <c r="B6856" s="2" t="str">
        <f t="shared" si="433"/>
        <v>Jan</v>
      </c>
      <c r="C6856" s="2">
        <f t="shared" si="434"/>
        <v>2</v>
      </c>
      <c r="D6856" s="2" t="str">
        <f t="shared" si="435"/>
        <v>Fri</v>
      </c>
      <c r="E6856" s="34">
        <v>43476</v>
      </c>
      <c r="F6856" s="30">
        <v>50456</v>
      </c>
      <c r="G6856" s="2" t="s">
        <v>31</v>
      </c>
      <c r="H6856" s="30" t="s">
        <v>3063</v>
      </c>
      <c r="I6856" s="2">
        <v>2</v>
      </c>
      <c r="J6856" s="30" t="s">
        <v>1972</v>
      </c>
      <c r="K6856" s="2" t="s">
        <v>1247</v>
      </c>
      <c r="L6856" s="30">
        <v>58</v>
      </c>
      <c r="M6856" s="2">
        <v>2</v>
      </c>
      <c r="N6856" s="2">
        <v>6</v>
      </c>
      <c r="O6856" s="31">
        <v>3.4733796296296297E-2</v>
      </c>
    </row>
    <row r="6857" spans="1:15" x14ac:dyDescent="0.25">
      <c r="A6857" s="2">
        <f t="shared" si="432"/>
        <v>2019</v>
      </c>
      <c r="B6857" s="2" t="str">
        <f t="shared" si="433"/>
        <v>Jan</v>
      </c>
      <c r="C6857" s="2">
        <f t="shared" si="434"/>
        <v>2</v>
      </c>
      <c r="D6857" s="2" t="str">
        <f t="shared" si="435"/>
        <v>Fri</v>
      </c>
      <c r="E6857" s="34">
        <v>43476</v>
      </c>
      <c r="F6857" s="30">
        <v>50456</v>
      </c>
      <c r="G6857" s="2" t="s">
        <v>31</v>
      </c>
      <c r="H6857" s="30" t="s">
        <v>3063</v>
      </c>
      <c r="I6857" s="2">
        <v>2</v>
      </c>
      <c r="J6857" s="30" t="s">
        <v>2561</v>
      </c>
      <c r="K6857" s="2" t="s">
        <v>1264</v>
      </c>
      <c r="L6857" s="30">
        <v>58</v>
      </c>
      <c r="M6857" s="2">
        <v>2</v>
      </c>
      <c r="N6857" s="2">
        <v>6</v>
      </c>
      <c r="O6857" s="31">
        <v>3.4722222222222224E-2</v>
      </c>
    </row>
    <row r="6858" spans="1:15" x14ac:dyDescent="0.25">
      <c r="A6858" s="2">
        <f t="shared" si="432"/>
        <v>2019</v>
      </c>
      <c r="B6858" s="2" t="str">
        <f t="shared" si="433"/>
        <v>Jan</v>
      </c>
      <c r="C6858" s="2">
        <f t="shared" si="434"/>
        <v>2</v>
      </c>
      <c r="D6858" s="2" t="str">
        <f t="shared" si="435"/>
        <v>Fri</v>
      </c>
      <c r="E6858" s="34">
        <v>43476</v>
      </c>
      <c r="F6858" s="30">
        <v>53598</v>
      </c>
      <c r="G6858" s="2" t="s">
        <v>729</v>
      </c>
      <c r="H6858" s="30" t="s">
        <v>3064</v>
      </c>
      <c r="I6858" s="2">
        <v>1</v>
      </c>
      <c r="J6858" s="30" t="s">
        <v>2525</v>
      </c>
      <c r="K6858" s="2" t="s">
        <v>1264</v>
      </c>
      <c r="L6858" s="30">
        <v>232</v>
      </c>
      <c r="M6858" s="2">
        <v>1</v>
      </c>
      <c r="N6858" s="2">
        <v>2</v>
      </c>
      <c r="O6858" s="31">
        <v>2.1053240740740744E-2</v>
      </c>
    </row>
    <row r="6859" spans="1:15" x14ac:dyDescent="0.25">
      <c r="A6859" s="2">
        <f t="shared" si="432"/>
        <v>2019</v>
      </c>
      <c r="B6859" s="2" t="str">
        <f t="shared" si="433"/>
        <v>Jan</v>
      </c>
      <c r="C6859" s="2">
        <f t="shared" si="434"/>
        <v>2</v>
      </c>
      <c r="D6859" s="2" t="str">
        <f t="shared" si="435"/>
        <v>Fri</v>
      </c>
      <c r="E6859" s="34">
        <v>43476</v>
      </c>
      <c r="F6859" s="30">
        <v>53598</v>
      </c>
      <c r="G6859" s="2" t="s">
        <v>729</v>
      </c>
      <c r="H6859" s="30" t="s">
        <v>3064</v>
      </c>
      <c r="I6859" s="2">
        <v>1</v>
      </c>
      <c r="J6859" s="30" t="s">
        <v>3308</v>
      </c>
      <c r="K6859" s="2" t="s">
        <v>1355</v>
      </c>
      <c r="L6859" s="30">
        <v>232</v>
      </c>
      <c r="M6859" s="2">
        <v>1</v>
      </c>
      <c r="N6859" s="2">
        <v>2</v>
      </c>
      <c r="O6859" s="31">
        <v>2.0856481481481479E-2</v>
      </c>
    </row>
    <row r="6860" spans="1:15" x14ac:dyDescent="0.25">
      <c r="A6860" s="2">
        <f t="shared" si="432"/>
        <v>2019</v>
      </c>
      <c r="B6860" s="2" t="str">
        <f t="shared" si="433"/>
        <v>Jan</v>
      </c>
      <c r="C6860" s="2">
        <f t="shared" si="434"/>
        <v>2</v>
      </c>
      <c r="D6860" s="2" t="str">
        <f t="shared" si="435"/>
        <v>Fri</v>
      </c>
      <c r="E6860" s="34">
        <v>43476</v>
      </c>
      <c r="F6860" s="30">
        <v>53598</v>
      </c>
      <c r="G6860" s="2" t="s">
        <v>729</v>
      </c>
      <c r="H6860" s="30" t="s">
        <v>3064</v>
      </c>
      <c r="I6860" s="2">
        <v>1</v>
      </c>
      <c r="J6860" s="30" t="s">
        <v>3213</v>
      </c>
      <c r="K6860" s="2" t="s">
        <v>1247</v>
      </c>
      <c r="L6860" s="30">
        <v>232</v>
      </c>
      <c r="M6860" s="2">
        <v>1</v>
      </c>
      <c r="N6860" s="2">
        <v>2</v>
      </c>
      <c r="O6860" s="31">
        <v>2.0879629629629626E-2</v>
      </c>
    </row>
    <row r="6861" spans="1:15" x14ac:dyDescent="0.25">
      <c r="A6861" s="2">
        <f t="shared" si="432"/>
        <v>2019</v>
      </c>
      <c r="B6861" s="2" t="str">
        <f t="shared" si="433"/>
        <v>Jan</v>
      </c>
      <c r="C6861" s="2">
        <f t="shared" si="434"/>
        <v>2</v>
      </c>
      <c r="D6861" s="2" t="str">
        <f t="shared" si="435"/>
        <v>Fri</v>
      </c>
      <c r="E6861" s="34">
        <v>43476</v>
      </c>
      <c r="F6861" s="30">
        <v>50411</v>
      </c>
      <c r="G6861" s="2" t="s">
        <v>2152</v>
      </c>
      <c r="H6861" s="30" t="s">
        <v>3379</v>
      </c>
      <c r="I6861" s="2">
        <v>1</v>
      </c>
      <c r="J6861" s="30" t="s">
        <v>1265</v>
      </c>
      <c r="K6861" s="2" t="s">
        <v>1247</v>
      </c>
      <c r="L6861" s="30">
        <v>150</v>
      </c>
      <c r="M6861" s="2">
        <v>4</v>
      </c>
      <c r="N6861" s="2">
        <v>1</v>
      </c>
      <c r="O6861" s="31">
        <v>0</v>
      </c>
    </row>
    <row r="6862" spans="1:15" x14ac:dyDescent="0.25">
      <c r="A6862" s="2">
        <f t="shared" si="432"/>
        <v>2019</v>
      </c>
      <c r="B6862" s="2" t="str">
        <f t="shared" si="433"/>
        <v>Jan</v>
      </c>
      <c r="C6862" s="2">
        <f t="shared" si="434"/>
        <v>2</v>
      </c>
      <c r="D6862" s="2" t="str">
        <f t="shared" si="435"/>
        <v>Fri</v>
      </c>
      <c r="E6862" s="34">
        <v>43476</v>
      </c>
      <c r="F6862" s="30">
        <v>50411</v>
      </c>
      <c r="G6862" s="2" t="s">
        <v>2152</v>
      </c>
      <c r="H6862" s="30" t="s">
        <v>3379</v>
      </c>
      <c r="I6862" s="2">
        <v>1</v>
      </c>
      <c r="J6862" s="30" t="s">
        <v>1965</v>
      </c>
      <c r="K6862" s="2" t="s">
        <v>1247</v>
      </c>
      <c r="L6862" s="30">
        <v>150</v>
      </c>
      <c r="M6862" s="2">
        <v>4</v>
      </c>
      <c r="N6862" s="2">
        <v>1</v>
      </c>
      <c r="O6862" s="31">
        <v>0</v>
      </c>
    </row>
    <row r="6863" spans="1:15" x14ac:dyDescent="0.25">
      <c r="A6863" s="2">
        <f t="shared" si="432"/>
        <v>2019</v>
      </c>
      <c r="B6863" s="2" t="str">
        <f t="shared" si="433"/>
        <v>Jan</v>
      </c>
      <c r="C6863" s="2">
        <f t="shared" si="434"/>
        <v>2</v>
      </c>
      <c r="D6863" s="2" t="str">
        <f t="shared" si="435"/>
        <v>Fri</v>
      </c>
      <c r="E6863" s="34">
        <v>43476</v>
      </c>
      <c r="F6863" s="30">
        <v>50411</v>
      </c>
      <c r="G6863" s="2" t="s">
        <v>2152</v>
      </c>
      <c r="H6863" s="30" t="s">
        <v>3379</v>
      </c>
      <c r="I6863" s="2">
        <v>1</v>
      </c>
      <c r="J6863" s="30" t="s">
        <v>3212</v>
      </c>
      <c r="K6863" s="2" t="s">
        <v>1264</v>
      </c>
      <c r="L6863" s="30">
        <v>150</v>
      </c>
      <c r="M6863" s="2">
        <v>4</v>
      </c>
      <c r="N6863" s="2">
        <v>1</v>
      </c>
      <c r="O6863" s="31">
        <v>0</v>
      </c>
    </row>
    <row r="6864" spans="1:15" x14ac:dyDescent="0.25">
      <c r="A6864" s="2">
        <f t="shared" si="432"/>
        <v>2019</v>
      </c>
      <c r="B6864" s="2" t="str">
        <f t="shared" si="433"/>
        <v>Jan</v>
      </c>
      <c r="C6864" s="2">
        <f t="shared" si="434"/>
        <v>2</v>
      </c>
      <c r="D6864" s="2" t="str">
        <f t="shared" si="435"/>
        <v>Fri</v>
      </c>
      <c r="E6864" s="34">
        <v>43476</v>
      </c>
      <c r="F6864" s="30">
        <v>53521</v>
      </c>
      <c r="G6864" s="2" t="s">
        <v>3065</v>
      </c>
      <c r="H6864" s="30" t="s">
        <v>3066</v>
      </c>
      <c r="I6864" s="2">
        <v>3</v>
      </c>
      <c r="J6864" s="30" t="s">
        <v>1293</v>
      </c>
      <c r="K6864" s="2" t="s">
        <v>1247</v>
      </c>
      <c r="L6864" s="30">
        <v>400</v>
      </c>
      <c r="M6864" s="2">
        <v>1</v>
      </c>
      <c r="N6864" s="2">
        <v>1</v>
      </c>
      <c r="O6864" s="31">
        <v>4.1666666666666664E-2</v>
      </c>
    </row>
    <row r="6865" spans="1:15" x14ac:dyDescent="0.25">
      <c r="A6865" s="2">
        <f t="shared" si="432"/>
        <v>2019</v>
      </c>
      <c r="B6865" s="2" t="str">
        <f t="shared" si="433"/>
        <v>Jan</v>
      </c>
      <c r="C6865" s="2">
        <f t="shared" si="434"/>
        <v>2</v>
      </c>
      <c r="D6865" s="2" t="str">
        <f t="shared" si="435"/>
        <v>Fri</v>
      </c>
      <c r="E6865" s="34">
        <v>43476</v>
      </c>
      <c r="F6865" s="30">
        <v>53521</v>
      </c>
      <c r="G6865" s="2" t="s">
        <v>3065</v>
      </c>
      <c r="H6865" s="30" t="s">
        <v>3066</v>
      </c>
      <c r="I6865" s="2">
        <v>3</v>
      </c>
      <c r="J6865" s="30" t="s">
        <v>2014</v>
      </c>
      <c r="K6865" s="2" t="s">
        <v>1598</v>
      </c>
      <c r="L6865" s="30">
        <v>400</v>
      </c>
      <c r="M6865" s="2">
        <v>1</v>
      </c>
      <c r="N6865" s="2">
        <v>1</v>
      </c>
      <c r="O6865" s="31">
        <v>4.1666666666666664E-2</v>
      </c>
    </row>
    <row r="6866" spans="1:15" x14ac:dyDescent="0.25">
      <c r="A6866" s="2">
        <f t="shared" si="432"/>
        <v>2019</v>
      </c>
      <c r="B6866" s="2" t="str">
        <f t="shared" si="433"/>
        <v>Jan</v>
      </c>
      <c r="C6866" s="2">
        <f t="shared" si="434"/>
        <v>2</v>
      </c>
      <c r="D6866" s="2" t="str">
        <f t="shared" si="435"/>
        <v>Fri</v>
      </c>
      <c r="E6866" s="34">
        <v>43476</v>
      </c>
      <c r="F6866" s="30">
        <v>53521</v>
      </c>
      <c r="G6866" s="2" t="s">
        <v>3065</v>
      </c>
      <c r="H6866" s="30" t="s">
        <v>3066</v>
      </c>
      <c r="I6866" s="2">
        <v>3</v>
      </c>
      <c r="J6866" s="30" t="s">
        <v>3380</v>
      </c>
      <c r="K6866" s="2" t="s">
        <v>1355</v>
      </c>
      <c r="L6866" s="30">
        <v>400</v>
      </c>
      <c r="M6866" s="2">
        <v>1</v>
      </c>
      <c r="N6866" s="2">
        <v>1</v>
      </c>
      <c r="O6866" s="31">
        <v>4.1666666666666664E-2</v>
      </c>
    </row>
    <row r="6867" spans="1:15" x14ac:dyDescent="0.25">
      <c r="A6867" s="2">
        <f t="shared" si="432"/>
        <v>2019</v>
      </c>
      <c r="B6867" s="2" t="str">
        <f t="shared" si="433"/>
        <v>Jan</v>
      </c>
      <c r="C6867" s="2">
        <f t="shared" si="434"/>
        <v>2</v>
      </c>
      <c r="D6867" s="2" t="str">
        <f t="shared" si="435"/>
        <v>Fri</v>
      </c>
      <c r="E6867" s="34">
        <v>43476</v>
      </c>
      <c r="F6867" s="30">
        <v>50415</v>
      </c>
      <c r="G6867" s="2" t="s">
        <v>656</v>
      </c>
      <c r="H6867" s="30" t="s">
        <v>3067</v>
      </c>
      <c r="I6867" s="2">
        <v>4</v>
      </c>
      <c r="J6867" s="30" t="s">
        <v>1279</v>
      </c>
      <c r="K6867" s="2" t="s">
        <v>1280</v>
      </c>
      <c r="L6867" s="30">
        <v>244</v>
      </c>
      <c r="M6867" s="2">
        <v>34</v>
      </c>
      <c r="N6867" s="2">
        <v>5</v>
      </c>
      <c r="O6867" s="31">
        <v>0</v>
      </c>
    </row>
    <row r="6868" spans="1:15" x14ac:dyDescent="0.25">
      <c r="A6868" s="2">
        <f t="shared" si="432"/>
        <v>2019</v>
      </c>
      <c r="B6868" s="2" t="str">
        <f t="shared" si="433"/>
        <v>Jan</v>
      </c>
      <c r="C6868" s="2">
        <f t="shared" si="434"/>
        <v>2</v>
      </c>
      <c r="D6868" s="2" t="str">
        <f t="shared" si="435"/>
        <v>Fri</v>
      </c>
      <c r="E6868" s="34">
        <v>43476</v>
      </c>
      <c r="F6868" s="30">
        <v>50415</v>
      </c>
      <c r="G6868" s="2" t="s">
        <v>656</v>
      </c>
      <c r="H6868" s="30" t="s">
        <v>3067</v>
      </c>
      <c r="I6868" s="2">
        <v>4</v>
      </c>
      <c r="J6868" s="30" t="s">
        <v>1972</v>
      </c>
      <c r="K6868" s="2" t="s">
        <v>1247</v>
      </c>
      <c r="L6868" s="30">
        <v>244</v>
      </c>
      <c r="M6868" s="2">
        <v>34</v>
      </c>
      <c r="N6868" s="2">
        <v>5</v>
      </c>
      <c r="O6868" s="31">
        <v>6.7812499999999998E-2</v>
      </c>
    </row>
    <row r="6869" spans="1:15" x14ac:dyDescent="0.25">
      <c r="A6869" s="2">
        <f t="shared" si="432"/>
        <v>2019</v>
      </c>
      <c r="B6869" s="2" t="str">
        <f t="shared" si="433"/>
        <v>Jan</v>
      </c>
      <c r="C6869" s="2">
        <f t="shared" si="434"/>
        <v>2</v>
      </c>
      <c r="D6869" s="2" t="str">
        <f t="shared" si="435"/>
        <v>Fri</v>
      </c>
      <c r="E6869" s="34">
        <v>43476</v>
      </c>
      <c r="F6869" s="30">
        <v>50415</v>
      </c>
      <c r="G6869" s="2" t="s">
        <v>656</v>
      </c>
      <c r="H6869" s="30" t="s">
        <v>3067</v>
      </c>
      <c r="I6869" s="2">
        <v>4</v>
      </c>
      <c r="J6869" s="30" t="s">
        <v>3212</v>
      </c>
      <c r="K6869" s="2" t="s">
        <v>1264</v>
      </c>
      <c r="L6869" s="30">
        <v>244</v>
      </c>
      <c r="M6869" s="2">
        <v>34</v>
      </c>
      <c r="N6869" s="2">
        <v>5</v>
      </c>
      <c r="O6869" s="31">
        <v>6.8622685185185189E-2</v>
      </c>
    </row>
    <row r="6870" spans="1:15" x14ac:dyDescent="0.25">
      <c r="A6870" s="2">
        <f t="shared" si="432"/>
        <v>2019</v>
      </c>
      <c r="B6870" s="2" t="str">
        <f t="shared" si="433"/>
        <v>Jan</v>
      </c>
      <c r="C6870" s="2">
        <f t="shared" si="434"/>
        <v>2</v>
      </c>
      <c r="D6870" s="2" t="str">
        <f t="shared" si="435"/>
        <v>Fri</v>
      </c>
      <c r="E6870" s="34">
        <v>43476</v>
      </c>
      <c r="F6870" s="30">
        <v>50413</v>
      </c>
      <c r="G6870" s="2" t="s">
        <v>60</v>
      </c>
      <c r="H6870" s="30" t="s">
        <v>3068</v>
      </c>
      <c r="I6870" s="2">
        <v>19</v>
      </c>
      <c r="J6870" s="30" t="s">
        <v>1258</v>
      </c>
      <c r="K6870" s="2" t="s">
        <v>1282</v>
      </c>
      <c r="L6870" s="30">
        <v>2732</v>
      </c>
      <c r="M6870" s="2">
        <v>37</v>
      </c>
      <c r="N6870" s="2">
        <v>15</v>
      </c>
      <c r="O6870" s="31">
        <v>0.13287037037037039</v>
      </c>
    </row>
    <row r="6871" spans="1:15" x14ac:dyDescent="0.25">
      <c r="A6871" s="2">
        <f t="shared" si="432"/>
        <v>2019</v>
      </c>
      <c r="B6871" s="2" t="str">
        <f t="shared" si="433"/>
        <v>Jan</v>
      </c>
      <c r="C6871" s="2">
        <f t="shared" si="434"/>
        <v>2</v>
      </c>
      <c r="D6871" s="2" t="str">
        <f t="shared" si="435"/>
        <v>Fri</v>
      </c>
      <c r="E6871" s="34">
        <v>43476</v>
      </c>
      <c r="F6871" s="30">
        <v>50413</v>
      </c>
      <c r="G6871" s="2" t="s">
        <v>60</v>
      </c>
      <c r="H6871" s="30" t="s">
        <v>3068</v>
      </c>
      <c r="I6871" s="2">
        <v>19</v>
      </c>
      <c r="J6871" s="30" t="s">
        <v>1293</v>
      </c>
      <c r="K6871" s="2" t="s">
        <v>1247</v>
      </c>
      <c r="L6871" s="30">
        <v>2732</v>
      </c>
      <c r="M6871" s="2">
        <v>37</v>
      </c>
      <c r="N6871" s="2">
        <v>15</v>
      </c>
      <c r="O6871" s="31">
        <v>0.13285879629629629</v>
      </c>
    </row>
    <row r="6872" spans="1:15" x14ac:dyDescent="0.25">
      <c r="A6872" s="2">
        <f t="shared" si="432"/>
        <v>2019</v>
      </c>
      <c r="B6872" s="2" t="str">
        <f t="shared" si="433"/>
        <v>Jan</v>
      </c>
      <c r="C6872" s="2">
        <f t="shared" si="434"/>
        <v>2</v>
      </c>
      <c r="D6872" s="2" t="str">
        <f t="shared" si="435"/>
        <v>Fri</v>
      </c>
      <c r="E6872" s="34">
        <v>43476</v>
      </c>
      <c r="F6872" s="30">
        <v>50413</v>
      </c>
      <c r="G6872" s="2" t="s">
        <v>60</v>
      </c>
      <c r="H6872" s="30" t="s">
        <v>3068</v>
      </c>
      <c r="I6872" s="2">
        <v>19</v>
      </c>
      <c r="J6872" s="30" t="s">
        <v>1864</v>
      </c>
      <c r="K6872" s="2" t="s">
        <v>1247</v>
      </c>
      <c r="L6872" s="30">
        <v>2732</v>
      </c>
      <c r="M6872" s="2">
        <v>37</v>
      </c>
      <c r="N6872" s="2">
        <v>15</v>
      </c>
      <c r="O6872" s="31">
        <v>0.13287037037037039</v>
      </c>
    </row>
    <row r="6873" spans="1:15" x14ac:dyDescent="0.25">
      <c r="A6873" s="2">
        <f t="shared" si="432"/>
        <v>2019</v>
      </c>
      <c r="B6873" s="2" t="str">
        <f t="shared" si="433"/>
        <v>Jan</v>
      </c>
      <c r="C6873" s="2">
        <f t="shared" si="434"/>
        <v>2</v>
      </c>
      <c r="D6873" s="2" t="str">
        <f t="shared" si="435"/>
        <v>Fri</v>
      </c>
      <c r="E6873" s="34">
        <v>43476</v>
      </c>
      <c r="F6873" s="30">
        <v>50413</v>
      </c>
      <c r="G6873" s="2" t="s">
        <v>60</v>
      </c>
      <c r="H6873" s="30" t="s">
        <v>3068</v>
      </c>
      <c r="I6873" s="2">
        <v>19</v>
      </c>
      <c r="J6873" s="30" t="s">
        <v>1921</v>
      </c>
      <c r="K6873" s="2" t="s">
        <v>1257</v>
      </c>
      <c r="L6873" s="30">
        <v>2732</v>
      </c>
      <c r="M6873" s="2">
        <v>37</v>
      </c>
      <c r="N6873" s="2">
        <v>15</v>
      </c>
      <c r="O6873" s="31">
        <v>0.13287037037037039</v>
      </c>
    </row>
    <row r="6874" spans="1:15" x14ac:dyDescent="0.25">
      <c r="A6874" s="2">
        <f t="shared" si="432"/>
        <v>2019</v>
      </c>
      <c r="B6874" s="2" t="str">
        <f t="shared" si="433"/>
        <v>Jan</v>
      </c>
      <c r="C6874" s="2">
        <f t="shared" si="434"/>
        <v>2</v>
      </c>
      <c r="D6874" s="2" t="str">
        <f t="shared" si="435"/>
        <v>Fri</v>
      </c>
      <c r="E6874" s="34">
        <v>43476</v>
      </c>
      <c r="F6874" s="30">
        <v>50413</v>
      </c>
      <c r="G6874" s="2" t="s">
        <v>60</v>
      </c>
      <c r="H6874" s="30" t="s">
        <v>3068</v>
      </c>
      <c r="I6874" s="2">
        <v>19</v>
      </c>
      <c r="J6874" s="30" t="s">
        <v>1935</v>
      </c>
      <c r="K6874" s="2" t="s">
        <v>1264</v>
      </c>
      <c r="L6874" s="30">
        <v>2732</v>
      </c>
      <c r="M6874" s="2">
        <v>37</v>
      </c>
      <c r="N6874" s="2">
        <v>15</v>
      </c>
      <c r="O6874" s="31">
        <v>0.13300925925925924</v>
      </c>
    </row>
    <row r="6875" spans="1:15" x14ac:dyDescent="0.25">
      <c r="A6875" s="2">
        <f t="shared" si="432"/>
        <v>2019</v>
      </c>
      <c r="B6875" s="2" t="str">
        <f t="shared" si="433"/>
        <v>Jan</v>
      </c>
      <c r="C6875" s="2">
        <f t="shared" si="434"/>
        <v>2</v>
      </c>
      <c r="D6875" s="2" t="str">
        <f t="shared" si="435"/>
        <v>Fri</v>
      </c>
      <c r="E6875" s="34">
        <v>43476</v>
      </c>
      <c r="F6875" s="30">
        <v>50413</v>
      </c>
      <c r="G6875" s="2" t="s">
        <v>60</v>
      </c>
      <c r="H6875" s="30" t="s">
        <v>3068</v>
      </c>
      <c r="I6875" s="2">
        <v>19</v>
      </c>
      <c r="J6875" s="30" t="s">
        <v>3308</v>
      </c>
      <c r="K6875" s="2" t="s">
        <v>1247</v>
      </c>
      <c r="L6875" s="30">
        <v>2732</v>
      </c>
      <c r="M6875" s="2">
        <v>37</v>
      </c>
      <c r="N6875" s="2">
        <v>15</v>
      </c>
      <c r="O6875" s="31">
        <v>0.13285879629629629</v>
      </c>
    </row>
    <row r="6876" spans="1:15" x14ac:dyDescent="0.25">
      <c r="A6876" s="2">
        <f t="shared" si="432"/>
        <v>2019</v>
      </c>
      <c r="B6876" s="2" t="str">
        <f t="shared" si="433"/>
        <v>Jan</v>
      </c>
      <c r="C6876" s="2">
        <f t="shared" si="434"/>
        <v>2</v>
      </c>
      <c r="D6876" s="2" t="str">
        <f t="shared" si="435"/>
        <v>Fri</v>
      </c>
      <c r="E6876" s="34">
        <v>43476</v>
      </c>
      <c r="F6876" s="30">
        <v>50413</v>
      </c>
      <c r="G6876" s="2" t="s">
        <v>60</v>
      </c>
      <c r="H6876" s="30" t="s">
        <v>3068</v>
      </c>
      <c r="I6876" s="2">
        <v>19</v>
      </c>
      <c r="J6876" s="30" t="s">
        <v>3213</v>
      </c>
      <c r="K6876" s="2" t="s">
        <v>1247</v>
      </c>
      <c r="L6876" s="30">
        <v>2732</v>
      </c>
      <c r="M6876" s="2">
        <v>37</v>
      </c>
      <c r="N6876" s="2">
        <v>15</v>
      </c>
      <c r="O6876" s="31">
        <v>0.13300925925925924</v>
      </c>
    </row>
    <row r="6877" spans="1:15" x14ac:dyDescent="0.25">
      <c r="A6877" s="2">
        <f t="shared" si="432"/>
        <v>2019</v>
      </c>
      <c r="B6877" s="2" t="str">
        <f t="shared" si="433"/>
        <v>Jan</v>
      </c>
      <c r="C6877" s="2">
        <f t="shared" si="434"/>
        <v>2</v>
      </c>
      <c r="D6877" s="2" t="str">
        <f t="shared" si="435"/>
        <v>Fri</v>
      </c>
      <c r="E6877" s="34">
        <v>43476</v>
      </c>
      <c r="F6877" s="30">
        <v>53317</v>
      </c>
      <c r="G6877" s="2" t="s">
        <v>152</v>
      </c>
      <c r="H6877" s="30" t="s">
        <v>3069</v>
      </c>
      <c r="I6877" s="2">
        <v>42</v>
      </c>
      <c r="J6877" s="30" t="s">
        <v>1309</v>
      </c>
      <c r="K6877" s="2" t="s">
        <v>1264</v>
      </c>
      <c r="L6877" s="30">
        <v>3937</v>
      </c>
      <c r="M6877" s="2">
        <v>144</v>
      </c>
      <c r="N6877" s="2">
        <v>100</v>
      </c>
      <c r="O6877" s="31">
        <v>0.24387731481481481</v>
      </c>
    </row>
    <row r="6878" spans="1:15" x14ac:dyDescent="0.25">
      <c r="A6878" s="2">
        <f t="shared" si="432"/>
        <v>2019</v>
      </c>
      <c r="B6878" s="2" t="str">
        <f t="shared" si="433"/>
        <v>Jan</v>
      </c>
      <c r="C6878" s="2">
        <f t="shared" si="434"/>
        <v>2</v>
      </c>
      <c r="D6878" s="2" t="str">
        <f t="shared" si="435"/>
        <v>Fri</v>
      </c>
      <c r="E6878" s="34">
        <v>43476</v>
      </c>
      <c r="F6878" s="30">
        <v>53317</v>
      </c>
      <c r="G6878" s="2" t="s">
        <v>152</v>
      </c>
      <c r="H6878" s="30" t="s">
        <v>3069</v>
      </c>
      <c r="I6878" s="2">
        <v>42</v>
      </c>
      <c r="J6878" s="30" t="s">
        <v>1357</v>
      </c>
      <c r="K6878" s="2" t="s">
        <v>1257</v>
      </c>
      <c r="L6878" s="30">
        <v>3937</v>
      </c>
      <c r="M6878" s="2">
        <v>144</v>
      </c>
      <c r="N6878" s="2">
        <v>100</v>
      </c>
      <c r="O6878" s="31">
        <v>0.24032407407407408</v>
      </c>
    </row>
    <row r="6879" spans="1:15" x14ac:dyDescent="0.25">
      <c r="A6879" s="2">
        <f t="shared" si="432"/>
        <v>2019</v>
      </c>
      <c r="B6879" s="2" t="str">
        <f t="shared" si="433"/>
        <v>Jan</v>
      </c>
      <c r="C6879" s="2">
        <f t="shared" si="434"/>
        <v>2</v>
      </c>
      <c r="D6879" s="2" t="str">
        <f t="shared" si="435"/>
        <v>Fri</v>
      </c>
      <c r="E6879" s="34">
        <v>43476</v>
      </c>
      <c r="F6879" s="30">
        <v>53317</v>
      </c>
      <c r="G6879" s="2" t="s">
        <v>152</v>
      </c>
      <c r="H6879" s="30" t="s">
        <v>3069</v>
      </c>
      <c r="I6879" s="2">
        <v>42</v>
      </c>
      <c r="J6879" s="30" t="s">
        <v>1363</v>
      </c>
      <c r="K6879" s="2" t="s">
        <v>1429</v>
      </c>
      <c r="L6879" s="30">
        <v>3937</v>
      </c>
      <c r="M6879" s="2">
        <v>144</v>
      </c>
      <c r="N6879" s="2">
        <v>100</v>
      </c>
      <c r="O6879" s="31">
        <v>0.24353009259259259</v>
      </c>
    </row>
    <row r="6880" spans="1:15" x14ac:dyDescent="0.25">
      <c r="A6880" s="2">
        <f t="shared" si="432"/>
        <v>2019</v>
      </c>
      <c r="B6880" s="2" t="str">
        <f t="shared" si="433"/>
        <v>Jan</v>
      </c>
      <c r="C6880" s="2">
        <f t="shared" si="434"/>
        <v>2</v>
      </c>
      <c r="D6880" s="2" t="str">
        <f t="shared" si="435"/>
        <v>Fri</v>
      </c>
      <c r="E6880" s="34">
        <v>43476</v>
      </c>
      <c r="F6880" s="30">
        <v>53317</v>
      </c>
      <c r="G6880" s="2" t="s">
        <v>152</v>
      </c>
      <c r="H6880" s="30" t="s">
        <v>3069</v>
      </c>
      <c r="I6880" s="2">
        <v>42</v>
      </c>
      <c r="J6880" s="30" t="s">
        <v>1372</v>
      </c>
      <c r="K6880" s="2" t="s">
        <v>1429</v>
      </c>
      <c r="L6880" s="30">
        <v>3937</v>
      </c>
      <c r="M6880" s="2">
        <v>144</v>
      </c>
      <c r="N6880" s="2">
        <v>100</v>
      </c>
      <c r="O6880" s="31">
        <v>0</v>
      </c>
    </row>
    <row r="6881" spans="1:15" x14ac:dyDescent="0.25">
      <c r="A6881" s="2">
        <f t="shared" si="432"/>
        <v>2019</v>
      </c>
      <c r="B6881" s="2" t="str">
        <f t="shared" si="433"/>
        <v>Jan</v>
      </c>
      <c r="C6881" s="2">
        <f t="shared" si="434"/>
        <v>2</v>
      </c>
      <c r="D6881" s="2" t="str">
        <f t="shared" si="435"/>
        <v>Fri</v>
      </c>
      <c r="E6881" s="34">
        <v>43476</v>
      </c>
      <c r="F6881" s="30">
        <v>53317</v>
      </c>
      <c r="G6881" s="2" t="s">
        <v>152</v>
      </c>
      <c r="H6881" s="30" t="s">
        <v>3069</v>
      </c>
      <c r="I6881" s="2">
        <v>42</v>
      </c>
      <c r="J6881" s="30" t="s">
        <v>1380</v>
      </c>
      <c r="K6881" s="2" t="s">
        <v>1264</v>
      </c>
      <c r="L6881" s="30">
        <v>3937</v>
      </c>
      <c r="M6881" s="2">
        <v>144</v>
      </c>
      <c r="N6881" s="2">
        <v>100</v>
      </c>
      <c r="O6881" s="31">
        <v>0.24304398148148146</v>
      </c>
    </row>
    <row r="6882" spans="1:15" x14ac:dyDescent="0.25">
      <c r="A6882" s="2">
        <f t="shared" si="432"/>
        <v>2019</v>
      </c>
      <c r="B6882" s="2" t="str">
        <f t="shared" si="433"/>
        <v>Jan</v>
      </c>
      <c r="C6882" s="2">
        <f t="shared" si="434"/>
        <v>2</v>
      </c>
      <c r="D6882" s="2" t="str">
        <f t="shared" si="435"/>
        <v>Fri</v>
      </c>
      <c r="E6882" s="34">
        <v>43476</v>
      </c>
      <c r="F6882" s="30">
        <v>53317</v>
      </c>
      <c r="G6882" s="2" t="s">
        <v>152</v>
      </c>
      <c r="H6882" s="30" t="s">
        <v>3069</v>
      </c>
      <c r="I6882" s="2">
        <v>42</v>
      </c>
      <c r="J6882" s="30" t="s">
        <v>1404</v>
      </c>
      <c r="K6882" s="2" t="s">
        <v>1348</v>
      </c>
      <c r="L6882" s="30">
        <v>3937</v>
      </c>
      <c r="M6882" s="2">
        <v>144</v>
      </c>
      <c r="N6882" s="2">
        <v>100</v>
      </c>
      <c r="O6882" s="31">
        <v>0.24457175925925925</v>
      </c>
    </row>
    <row r="6883" spans="1:15" x14ac:dyDescent="0.25">
      <c r="A6883" s="2">
        <f t="shared" si="432"/>
        <v>2019</v>
      </c>
      <c r="B6883" s="2" t="str">
        <f t="shared" si="433"/>
        <v>Jan</v>
      </c>
      <c r="C6883" s="2">
        <f t="shared" si="434"/>
        <v>2</v>
      </c>
      <c r="D6883" s="2" t="str">
        <f t="shared" si="435"/>
        <v>Fri</v>
      </c>
      <c r="E6883" s="34">
        <v>43476</v>
      </c>
      <c r="F6883" s="30">
        <v>53317</v>
      </c>
      <c r="G6883" s="2" t="s">
        <v>152</v>
      </c>
      <c r="H6883" s="30" t="s">
        <v>3069</v>
      </c>
      <c r="I6883" s="2">
        <v>42</v>
      </c>
      <c r="J6883" s="30" t="s">
        <v>1405</v>
      </c>
      <c r="K6883" s="2" t="s">
        <v>1264</v>
      </c>
      <c r="L6883" s="30">
        <v>3937</v>
      </c>
      <c r="M6883" s="2">
        <v>144</v>
      </c>
      <c r="N6883" s="2">
        <v>100</v>
      </c>
      <c r="O6883" s="31">
        <v>0</v>
      </c>
    </row>
    <row r="6884" spans="1:15" x14ac:dyDescent="0.25">
      <c r="A6884" s="2">
        <f t="shared" si="432"/>
        <v>2019</v>
      </c>
      <c r="B6884" s="2" t="str">
        <f t="shared" si="433"/>
        <v>Jan</v>
      </c>
      <c r="C6884" s="2">
        <f t="shared" si="434"/>
        <v>2</v>
      </c>
      <c r="D6884" s="2" t="str">
        <f t="shared" si="435"/>
        <v>Fri</v>
      </c>
      <c r="E6884" s="34">
        <v>43476</v>
      </c>
      <c r="F6884" s="30">
        <v>53317</v>
      </c>
      <c r="G6884" s="2" t="s">
        <v>152</v>
      </c>
      <c r="H6884" s="30" t="s">
        <v>3069</v>
      </c>
      <c r="I6884" s="2">
        <v>42</v>
      </c>
      <c r="J6884" s="30" t="s">
        <v>1414</v>
      </c>
      <c r="K6884" s="2" t="s">
        <v>1247</v>
      </c>
      <c r="L6884" s="30">
        <v>3937</v>
      </c>
      <c r="M6884" s="2">
        <v>144</v>
      </c>
      <c r="N6884" s="2">
        <v>100</v>
      </c>
      <c r="O6884" s="31">
        <v>0</v>
      </c>
    </row>
    <row r="6885" spans="1:15" x14ac:dyDescent="0.25">
      <c r="A6885" s="2">
        <f t="shared" si="432"/>
        <v>2019</v>
      </c>
      <c r="B6885" s="2" t="str">
        <f t="shared" si="433"/>
        <v>Jan</v>
      </c>
      <c r="C6885" s="2">
        <f t="shared" si="434"/>
        <v>2</v>
      </c>
      <c r="D6885" s="2" t="str">
        <f t="shared" si="435"/>
        <v>Fri</v>
      </c>
      <c r="E6885" s="34">
        <v>43476</v>
      </c>
      <c r="F6885" s="30">
        <v>53317</v>
      </c>
      <c r="G6885" s="2" t="s">
        <v>152</v>
      </c>
      <c r="H6885" s="30" t="s">
        <v>3069</v>
      </c>
      <c r="I6885" s="2">
        <v>42</v>
      </c>
      <c r="J6885" s="30" t="s">
        <v>1920</v>
      </c>
      <c r="K6885" s="2" t="s">
        <v>1272</v>
      </c>
      <c r="L6885" s="30">
        <v>3937</v>
      </c>
      <c r="M6885" s="2">
        <v>144</v>
      </c>
      <c r="N6885" s="2">
        <v>100</v>
      </c>
      <c r="O6885" s="31">
        <v>0.2424537037037037</v>
      </c>
    </row>
    <row r="6886" spans="1:15" x14ac:dyDescent="0.25">
      <c r="A6886" s="2">
        <f t="shared" si="432"/>
        <v>2019</v>
      </c>
      <c r="B6886" s="2" t="str">
        <f t="shared" si="433"/>
        <v>Jan</v>
      </c>
      <c r="C6886" s="2">
        <f t="shared" si="434"/>
        <v>2</v>
      </c>
      <c r="D6886" s="2" t="str">
        <f t="shared" si="435"/>
        <v>Fri</v>
      </c>
      <c r="E6886" s="34">
        <v>43476</v>
      </c>
      <c r="F6886" s="30">
        <v>53317</v>
      </c>
      <c r="G6886" s="2" t="s">
        <v>152</v>
      </c>
      <c r="H6886" s="30" t="s">
        <v>3069</v>
      </c>
      <c r="I6886" s="2">
        <v>42</v>
      </c>
      <c r="J6886" s="30" t="s">
        <v>2563</v>
      </c>
      <c r="K6886" s="2" t="s">
        <v>1429</v>
      </c>
      <c r="L6886" s="30">
        <v>3937</v>
      </c>
      <c r="M6886" s="2">
        <v>144</v>
      </c>
      <c r="N6886" s="2">
        <v>100</v>
      </c>
      <c r="O6886" s="31">
        <v>0.24186342592592591</v>
      </c>
    </row>
    <row r="6887" spans="1:15" x14ac:dyDescent="0.25">
      <c r="A6887" s="2">
        <f t="shared" si="432"/>
        <v>2019</v>
      </c>
      <c r="B6887" s="2" t="str">
        <f t="shared" si="433"/>
        <v>Jan</v>
      </c>
      <c r="C6887" s="2">
        <f t="shared" si="434"/>
        <v>2</v>
      </c>
      <c r="D6887" s="2" t="str">
        <f t="shared" si="435"/>
        <v>Fri</v>
      </c>
      <c r="E6887" s="34">
        <v>43476</v>
      </c>
      <c r="F6887" s="30">
        <v>49503</v>
      </c>
      <c r="G6887" s="2" t="s">
        <v>834</v>
      </c>
      <c r="H6887" s="30" t="s">
        <v>3381</v>
      </c>
      <c r="I6887" s="2">
        <v>98</v>
      </c>
      <c r="J6887" s="30" t="s">
        <v>1305</v>
      </c>
      <c r="K6887" s="2" t="s">
        <v>1257</v>
      </c>
      <c r="L6887" s="30">
        <v>18800</v>
      </c>
      <c r="M6887" s="2">
        <v>4</v>
      </c>
      <c r="N6887" s="2">
        <v>0</v>
      </c>
      <c r="O6887" s="31">
        <v>0</v>
      </c>
    </row>
    <row r="6888" spans="1:15" x14ac:dyDescent="0.25">
      <c r="A6888" s="2">
        <f t="shared" si="432"/>
        <v>2019</v>
      </c>
      <c r="B6888" s="2" t="str">
        <f t="shared" si="433"/>
        <v>Jan</v>
      </c>
      <c r="C6888" s="2">
        <f t="shared" si="434"/>
        <v>2</v>
      </c>
      <c r="D6888" s="2" t="str">
        <f t="shared" si="435"/>
        <v>Fri</v>
      </c>
      <c r="E6888" s="34">
        <v>43476</v>
      </c>
      <c r="F6888" s="30">
        <v>49503</v>
      </c>
      <c r="G6888" s="2" t="s">
        <v>834</v>
      </c>
      <c r="H6888" s="30" t="s">
        <v>3381</v>
      </c>
      <c r="I6888" s="2">
        <v>98</v>
      </c>
      <c r="J6888" s="30" t="s">
        <v>1382</v>
      </c>
      <c r="K6888" s="2" t="s">
        <v>1429</v>
      </c>
      <c r="L6888" s="30">
        <v>18800</v>
      </c>
      <c r="M6888" s="2">
        <v>4</v>
      </c>
      <c r="N6888" s="2">
        <v>0</v>
      </c>
      <c r="O6888" s="31">
        <v>0</v>
      </c>
    </row>
    <row r="6889" spans="1:15" x14ac:dyDescent="0.25">
      <c r="A6889" s="2">
        <f t="shared" si="432"/>
        <v>2019</v>
      </c>
      <c r="B6889" s="2" t="str">
        <f t="shared" si="433"/>
        <v>Jan</v>
      </c>
      <c r="C6889" s="2">
        <f t="shared" si="434"/>
        <v>2</v>
      </c>
      <c r="D6889" s="2" t="str">
        <f t="shared" si="435"/>
        <v>Fri</v>
      </c>
      <c r="E6889" s="34">
        <v>43476</v>
      </c>
      <c r="F6889" s="30">
        <v>49503</v>
      </c>
      <c r="G6889" s="2" t="s">
        <v>834</v>
      </c>
      <c r="H6889" s="30" t="s">
        <v>3381</v>
      </c>
      <c r="I6889" s="2">
        <v>98</v>
      </c>
      <c r="J6889" s="30" t="s">
        <v>1383</v>
      </c>
      <c r="K6889" s="2" t="s">
        <v>1429</v>
      </c>
      <c r="L6889" s="30">
        <v>18800</v>
      </c>
      <c r="M6889" s="2">
        <v>4</v>
      </c>
      <c r="N6889" s="2">
        <v>0</v>
      </c>
      <c r="O6889" s="31">
        <v>0</v>
      </c>
    </row>
    <row r="6890" spans="1:15" x14ac:dyDescent="0.25">
      <c r="A6890" s="2">
        <f t="shared" si="432"/>
        <v>2019</v>
      </c>
      <c r="B6890" s="2" t="str">
        <f t="shared" si="433"/>
        <v>Jan</v>
      </c>
      <c r="C6890" s="2">
        <f t="shared" si="434"/>
        <v>2</v>
      </c>
      <c r="D6890" s="2" t="str">
        <f t="shared" si="435"/>
        <v>Fri</v>
      </c>
      <c r="E6890" s="34">
        <v>43476</v>
      </c>
      <c r="F6890" s="30">
        <v>49503</v>
      </c>
      <c r="G6890" s="2" t="s">
        <v>834</v>
      </c>
      <c r="H6890" s="30" t="s">
        <v>3381</v>
      </c>
      <c r="I6890" s="2">
        <v>98</v>
      </c>
      <c r="J6890" s="30" t="s">
        <v>1727</v>
      </c>
      <c r="K6890" s="2" t="s">
        <v>1429</v>
      </c>
      <c r="L6890" s="30">
        <v>18800</v>
      </c>
      <c r="M6890" s="2">
        <v>4</v>
      </c>
      <c r="N6890" s="2">
        <v>0</v>
      </c>
      <c r="O6890" s="31">
        <v>0</v>
      </c>
    </row>
    <row r="6891" spans="1:15" x14ac:dyDescent="0.25">
      <c r="A6891" s="2">
        <f t="shared" si="432"/>
        <v>2019</v>
      </c>
      <c r="B6891" s="2" t="str">
        <f t="shared" si="433"/>
        <v>Jan</v>
      </c>
      <c r="C6891" s="2">
        <f t="shared" si="434"/>
        <v>2</v>
      </c>
      <c r="D6891" s="2" t="str">
        <f t="shared" si="435"/>
        <v>Fri</v>
      </c>
      <c r="E6891" s="34">
        <v>43476</v>
      </c>
      <c r="F6891" s="30">
        <v>49503</v>
      </c>
      <c r="G6891" s="2" t="s">
        <v>834</v>
      </c>
      <c r="H6891" s="30" t="s">
        <v>3381</v>
      </c>
      <c r="I6891" s="2">
        <v>98</v>
      </c>
      <c r="J6891" s="30" t="s">
        <v>3382</v>
      </c>
      <c r="K6891" s="2" t="s">
        <v>1247</v>
      </c>
      <c r="L6891" s="30">
        <v>18800</v>
      </c>
      <c r="M6891" s="2">
        <v>4</v>
      </c>
      <c r="N6891" s="2">
        <v>0</v>
      </c>
      <c r="O6891" s="31">
        <v>0</v>
      </c>
    </row>
    <row r="6892" spans="1:15" x14ac:dyDescent="0.25">
      <c r="A6892" s="2">
        <f t="shared" si="432"/>
        <v>2019</v>
      </c>
      <c r="B6892" s="2" t="str">
        <f t="shared" si="433"/>
        <v>Jan</v>
      </c>
      <c r="C6892" s="2">
        <f t="shared" si="434"/>
        <v>2</v>
      </c>
      <c r="D6892" s="2" t="str">
        <f t="shared" si="435"/>
        <v>Fri</v>
      </c>
      <c r="E6892" s="34">
        <v>43476</v>
      </c>
      <c r="F6892" s="30" t="s">
        <v>3070</v>
      </c>
      <c r="G6892" s="2" t="s">
        <v>3071</v>
      </c>
      <c r="H6892" s="30" t="s">
        <v>3072</v>
      </c>
      <c r="I6892" s="2">
        <v>39</v>
      </c>
      <c r="J6892" s="30" t="s">
        <v>3383</v>
      </c>
      <c r="K6892" s="2" t="s">
        <v>909</v>
      </c>
      <c r="L6892" s="30">
        <v>10876</v>
      </c>
      <c r="M6892" s="2">
        <v>35</v>
      </c>
      <c r="N6892" s="2">
        <v>22</v>
      </c>
      <c r="O6892" s="31">
        <v>8.7384259259259255E-3</v>
      </c>
    </row>
    <row r="6893" spans="1:15" x14ac:dyDescent="0.25">
      <c r="A6893" s="2">
        <f t="shared" si="432"/>
        <v>2019</v>
      </c>
      <c r="B6893" s="2" t="str">
        <f t="shared" si="433"/>
        <v>Jan</v>
      </c>
      <c r="C6893" s="2">
        <f t="shared" si="434"/>
        <v>2</v>
      </c>
      <c r="D6893" s="2" t="str">
        <f t="shared" si="435"/>
        <v>Fri</v>
      </c>
      <c r="E6893" s="34">
        <v>43476</v>
      </c>
      <c r="F6893" s="30">
        <v>53489</v>
      </c>
      <c r="G6893" s="2" t="s">
        <v>1821</v>
      </c>
      <c r="H6893" s="30" t="s">
        <v>3073</v>
      </c>
      <c r="I6893" s="2">
        <v>1</v>
      </c>
      <c r="J6893" s="30" t="s">
        <v>1690</v>
      </c>
      <c r="K6893" s="2" t="s">
        <v>1429</v>
      </c>
      <c r="L6893" s="30">
        <v>42</v>
      </c>
      <c r="M6893" s="2">
        <v>10</v>
      </c>
      <c r="N6893" s="2">
        <v>3</v>
      </c>
      <c r="O6893" s="31">
        <v>4.4155092592592593E-2</v>
      </c>
    </row>
    <row r="6894" spans="1:15" x14ac:dyDescent="0.25">
      <c r="A6894" s="2">
        <f t="shared" si="432"/>
        <v>2019</v>
      </c>
      <c r="B6894" s="2" t="str">
        <f t="shared" si="433"/>
        <v>Jan</v>
      </c>
      <c r="C6894" s="2">
        <f t="shared" si="434"/>
        <v>2</v>
      </c>
      <c r="D6894" s="2" t="str">
        <f t="shared" si="435"/>
        <v>Fri</v>
      </c>
      <c r="E6894" s="34">
        <v>43476</v>
      </c>
      <c r="F6894" s="30">
        <v>53489</v>
      </c>
      <c r="G6894" s="2" t="s">
        <v>1821</v>
      </c>
      <c r="H6894" s="30" t="s">
        <v>3073</v>
      </c>
      <c r="I6894" s="2">
        <v>1</v>
      </c>
      <c r="J6894" s="30" t="s">
        <v>1877</v>
      </c>
      <c r="K6894" s="2" t="s">
        <v>1264</v>
      </c>
      <c r="L6894" s="30">
        <v>42</v>
      </c>
      <c r="M6894" s="2">
        <v>10</v>
      </c>
      <c r="N6894" s="2">
        <v>3</v>
      </c>
      <c r="O6894" s="31">
        <v>4.4166666666666667E-2</v>
      </c>
    </row>
    <row r="6895" spans="1:15" x14ac:dyDescent="0.25">
      <c r="A6895" s="2">
        <f t="shared" si="432"/>
        <v>2019</v>
      </c>
      <c r="B6895" s="2" t="str">
        <f t="shared" si="433"/>
        <v>Jan</v>
      </c>
      <c r="C6895" s="2">
        <f t="shared" si="434"/>
        <v>2</v>
      </c>
      <c r="D6895" s="2" t="str">
        <f t="shared" si="435"/>
        <v>Fri</v>
      </c>
      <c r="E6895" s="34">
        <v>43476</v>
      </c>
      <c r="F6895" s="30">
        <v>53489</v>
      </c>
      <c r="G6895" s="2" t="s">
        <v>1821</v>
      </c>
      <c r="H6895" s="30" t="s">
        <v>3073</v>
      </c>
      <c r="I6895" s="2">
        <v>1</v>
      </c>
      <c r="J6895" s="30" t="s">
        <v>3384</v>
      </c>
      <c r="K6895" s="2" t="s">
        <v>1429</v>
      </c>
      <c r="L6895" s="30">
        <v>42</v>
      </c>
      <c r="M6895" s="2">
        <v>10</v>
      </c>
      <c r="N6895" s="2">
        <v>3</v>
      </c>
      <c r="O6895" s="31">
        <v>4.4155092592592593E-2</v>
      </c>
    </row>
    <row r="6896" spans="1:15" x14ac:dyDescent="0.25">
      <c r="A6896" s="2">
        <f t="shared" ref="A6896:A6959" si="436">YEAR(E6896)</f>
        <v>2019</v>
      </c>
      <c r="B6896" s="2" t="str">
        <f t="shared" ref="B6896:B6959" si="437">TEXT(E6896,"MMM")</f>
        <v>Jan</v>
      </c>
      <c r="C6896" s="2">
        <f t="shared" ref="C6896:C6959" si="438">WEEKNUM(E6896)</f>
        <v>2</v>
      </c>
      <c r="D6896" s="2" t="str">
        <f t="shared" ref="D6896:D6959" si="439">TEXT(E6896,"DDD")</f>
        <v>Fri</v>
      </c>
      <c r="E6896" s="34">
        <v>43476</v>
      </c>
      <c r="F6896" s="30">
        <v>50410</v>
      </c>
      <c r="G6896" s="2" t="s">
        <v>1516</v>
      </c>
      <c r="H6896" s="30" t="s">
        <v>3074</v>
      </c>
      <c r="I6896" s="2">
        <v>5</v>
      </c>
      <c r="J6896" s="30" t="s">
        <v>1690</v>
      </c>
      <c r="K6896" s="2" t="s">
        <v>1429</v>
      </c>
      <c r="L6896" s="30">
        <v>581</v>
      </c>
      <c r="M6896" s="2">
        <v>32</v>
      </c>
      <c r="N6896" s="2">
        <v>7</v>
      </c>
      <c r="O6896" s="31">
        <v>6.1759259259259257E-2</v>
      </c>
    </row>
    <row r="6897" spans="1:15" x14ac:dyDescent="0.25">
      <c r="A6897" s="2">
        <f t="shared" si="436"/>
        <v>2019</v>
      </c>
      <c r="B6897" s="2" t="str">
        <f t="shared" si="437"/>
        <v>Jan</v>
      </c>
      <c r="C6897" s="2">
        <f t="shared" si="438"/>
        <v>2</v>
      </c>
      <c r="D6897" s="2" t="str">
        <f t="shared" si="439"/>
        <v>Fri</v>
      </c>
      <c r="E6897" s="34">
        <v>43476</v>
      </c>
      <c r="F6897" s="30">
        <v>50410</v>
      </c>
      <c r="G6897" s="2" t="s">
        <v>1516</v>
      </c>
      <c r="H6897" s="30" t="s">
        <v>3074</v>
      </c>
      <c r="I6897" s="2">
        <v>5</v>
      </c>
      <c r="J6897" s="30" t="s">
        <v>1877</v>
      </c>
      <c r="K6897" s="2" t="s">
        <v>1264</v>
      </c>
      <c r="L6897" s="30">
        <v>581</v>
      </c>
      <c r="M6897" s="2">
        <v>32</v>
      </c>
      <c r="N6897" s="2">
        <v>7</v>
      </c>
      <c r="O6897" s="31">
        <v>6.1759259259259257E-2</v>
      </c>
    </row>
    <row r="6898" spans="1:15" x14ac:dyDescent="0.25">
      <c r="A6898" s="2">
        <f t="shared" si="436"/>
        <v>2019</v>
      </c>
      <c r="B6898" s="2" t="str">
        <f t="shared" si="437"/>
        <v>Jan</v>
      </c>
      <c r="C6898" s="2">
        <f t="shared" si="438"/>
        <v>2</v>
      </c>
      <c r="D6898" s="2" t="str">
        <f t="shared" si="439"/>
        <v>Fri</v>
      </c>
      <c r="E6898" s="34">
        <v>43476</v>
      </c>
      <c r="F6898" s="30">
        <v>50410</v>
      </c>
      <c r="G6898" s="2" t="s">
        <v>1516</v>
      </c>
      <c r="H6898" s="30" t="s">
        <v>3074</v>
      </c>
      <c r="I6898" s="2">
        <v>5</v>
      </c>
      <c r="J6898" s="30" t="s">
        <v>1864</v>
      </c>
      <c r="K6898" s="2" t="s">
        <v>1429</v>
      </c>
      <c r="L6898" s="30">
        <v>581</v>
      </c>
      <c r="M6898" s="2">
        <v>32</v>
      </c>
      <c r="N6898" s="2">
        <v>7</v>
      </c>
      <c r="O6898" s="31">
        <v>6.177083333333333E-2</v>
      </c>
    </row>
    <row r="6899" spans="1:15" x14ac:dyDescent="0.25">
      <c r="A6899" s="2">
        <f t="shared" si="436"/>
        <v>2019</v>
      </c>
      <c r="B6899" s="2" t="str">
        <f t="shared" si="437"/>
        <v>Jan</v>
      </c>
      <c r="C6899" s="2">
        <f t="shared" si="438"/>
        <v>2</v>
      </c>
      <c r="D6899" s="2" t="str">
        <f t="shared" si="439"/>
        <v>Fri</v>
      </c>
      <c r="E6899" s="34">
        <v>43476</v>
      </c>
      <c r="F6899" s="30">
        <v>50410</v>
      </c>
      <c r="G6899" s="2" t="s">
        <v>1516</v>
      </c>
      <c r="H6899" s="30" t="s">
        <v>3074</v>
      </c>
      <c r="I6899" s="2">
        <v>5</v>
      </c>
      <c r="J6899" s="30" t="s">
        <v>3272</v>
      </c>
      <c r="K6899" s="2" t="s">
        <v>1429</v>
      </c>
      <c r="L6899" s="30">
        <v>581</v>
      </c>
      <c r="M6899" s="2">
        <v>32</v>
      </c>
      <c r="N6899" s="2">
        <v>7</v>
      </c>
      <c r="O6899" s="31">
        <v>1.8796296296296297E-2</v>
      </c>
    </row>
    <row r="6900" spans="1:15" x14ac:dyDescent="0.25">
      <c r="A6900" s="2">
        <f t="shared" si="436"/>
        <v>2019</v>
      </c>
      <c r="B6900" s="2" t="str">
        <f t="shared" si="437"/>
        <v>Jan</v>
      </c>
      <c r="C6900" s="2">
        <f t="shared" si="438"/>
        <v>2</v>
      </c>
      <c r="D6900" s="2" t="str">
        <f t="shared" si="439"/>
        <v>Fri</v>
      </c>
      <c r="E6900" s="34">
        <v>43476</v>
      </c>
      <c r="F6900" s="30">
        <v>50420</v>
      </c>
      <c r="G6900" s="2" t="s">
        <v>723</v>
      </c>
      <c r="H6900" s="30" t="s">
        <v>3075</v>
      </c>
      <c r="I6900" s="2">
        <v>4</v>
      </c>
      <c r="J6900" s="30" t="s">
        <v>1265</v>
      </c>
      <c r="K6900" s="2" t="s">
        <v>1429</v>
      </c>
      <c r="L6900" s="30">
        <v>881</v>
      </c>
      <c r="M6900" s="2">
        <v>31</v>
      </c>
      <c r="N6900" s="2">
        <v>1</v>
      </c>
      <c r="O6900" s="31">
        <v>4.6423611111111117E-2</v>
      </c>
    </row>
    <row r="6901" spans="1:15" x14ac:dyDescent="0.25">
      <c r="A6901" s="2">
        <f t="shared" si="436"/>
        <v>2019</v>
      </c>
      <c r="B6901" s="2" t="str">
        <f t="shared" si="437"/>
        <v>Jan</v>
      </c>
      <c r="C6901" s="2">
        <f t="shared" si="438"/>
        <v>2</v>
      </c>
      <c r="D6901" s="2" t="str">
        <f t="shared" si="439"/>
        <v>Fri</v>
      </c>
      <c r="E6901" s="34">
        <v>43476</v>
      </c>
      <c r="F6901" s="30">
        <v>50420</v>
      </c>
      <c r="G6901" s="2" t="s">
        <v>723</v>
      </c>
      <c r="H6901" s="30" t="s">
        <v>3075</v>
      </c>
      <c r="I6901" s="2">
        <v>4</v>
      </c>
      <c r="J6901" s="30" t="s">
        <v>1298</v>
      </c>
      <c r="K6901" s="2" t="s">
        <v>1429</v>
      </c>
      <c r="L6901" s="30">
        <v>881</v>
      </c>
      <c r="M6901" s="2">
        <v>31</v>
      </c>
      <c r="N6901" s="2">
        <v>1</v>
      </c>
      <c r="O6901" s="31">
        <v>4.6435185185185184E-2</v>
      </c>
    </row>
    <row r="6902" spans="1:15" x14ac:dyDescent="0.25">
      <c r="A6902" s="2">
        <f t="shared" si="436"/>
        <v>2019</v>
      </c>
      <c r="B6902" s="2" t="str">
        <f t="shared" si="437"/>
        <v>Jan</v>
      </c>
      <c r="C6902" s="2">
        <f t="shared" si="438"/>
        <v>2</v>
      </c>
      <c r="D6902" s="2" t="str">
        <f t="shared" si="439"/>
        <v>Fri</v>
      </c>
      <c r="E6902" s="34">
        <v>43476</v>
      </c>
      <c r="F6902" s="30">
        <v>50420</v>
      </c>
      <c r="G6902" s="2" t="s">
        <v>723</v>
      </c>
      <c r="H6902" s="30" t="s">
        <v>3075</v>
      </c>
      <c r="I6902" s="2">
        <v>4</v>
      </c>
      <c r="J6902" s="30" t="s">
        <v>1966</v>
      </c>
      <c r="K6902" s="2" t="s">
        <v>1264</v>
      </c>
      <c r="L6902" s="30">
        <v>881</v>
      </c>
      <c r="M6902" s="2">
        <v>31</v>
      </c>
      <c r="N6902" s="2">
        <v>1</v>
      </c>
      <c r="O6902" s="31">
        <v>4.6435185185185184E-2</v>
      </c>
    </row>
    <row r="6903" spans="1:15" x14ac:dyDescent="0.25">
      <c r="A6903" s="2">
        <f t="shared" si="436"/>
        <v>2019</v>
      </c>
      <c r="B6903" s="2" t="str">
        <f t="shared" si="437"/>
        <v>Jan</v>
      </c>
      <c r="C6903" s="2">
        <f t="shared" si="438"/>
        <v>2</v>
      </c>
      <c r="D6903" s="2" t="str">
        <f t="shared" si="439"/>
        <v>Fri</v>
      </c>
      <c r="E6903" s="34">
        <v>43476</v>
      </c>
      <c r="F6903" s="30">
        <v>50427</v>
      </c>
      <c r="G6903" s="2" t="s">
        <v>135</v>
      </c>
      <c r="H6903" s="30" t="s">
        <v>3076</v>
      </c>
      <c r="I6903" s="2">
        <v>8</v>
      </c>
      <c r="J6903" s="30" t="s">
        <v>1294</v>
      </c>
      <c r="K6903" s="2" t="s">
        <v>1257</v>
      </c>
      <c r="L6903" s="30">
        <v>708</v>
      </c>
      <c r="M6903" s="2">
        <v>61</v>
      </c>
      <c r="N6903" s="2">
        <v>11</v>
      </c>
      <c r="O6903" s="31">
        <v>7.0497685185185191E-2</v>
      </c>
    </row>
    <row r="6904" spans="1:15" x14ac:dyDescent="0.25">
      <c r="A6904" s="2">
        <f t="shared" si="436"/>
        <v>2019</v>
      </c>
      <c r="B6904" s="2" t="str">
        <f t="shared" si="437"/>
        <v>Jan</v>
      </c>
      <c r="C6904" s="2">
        <f t="shared" si="438"/>
        <v>2</v>
      </c>
      <c r="D6904" s="2" t="str">
        <f t="shared" si="439"/>
        <v>Fri</v>
      </c>
      <c r="E6904" s="34">
        <v>43476</v>
      </c>
      <c r="F6904" s="30">
        <v>50427</v>
      </c>
      <c r="G6904" s="2" t="s">
        <v>135</v>
      </c>
      <c r="H6904" s="30" t="s">
        <v>3076</v>
      </c>
      <c r="I6904" s="2">
        <v>8</v>
      </c>
      <c r="J6904" s="30" t="s">
        <v>1293</v>
      </c>
      <c r="K6904" s="2" t="s">
        <v>1429</v>
      </c>
      <c r="L6904" s="30">
        <v>708</v>
      </c>
      <c r="M6904" s="2">
        <v>61</v>
      </c>
      <c r="N6904" s="2">
        <v>11</v>
      </c>
      <c r="O6904" s="31">
        <v>7.0925925925925934E-2</v>
      </c>
    </row>
    <row r="6905" spans="1:15" x14ac:dyDescent="0.25">
      <c r="A6905" s="2">
        <f t="shared" si="436"/>
        <v>2019</v>
      </c>
      <c r="B6905" s="2" t="str">
        <f t="shared" si="437"/>
        <v>Jan</v>
      </c>
      <c r="C6905" s="2">
        <f t="shared" si="438"/>
        <v>2</v>
      </c>
      <c r="D6905" s="2" t="str">
        <f t="shared" si="439"/>
        <v>Fri</v>
      </c>
      <c r="E6905" s="34">
        <v>43476</v>
      </c>
      <c r="F6905" s="30">
        <v>50427</v>
      </c>
      <c r="G6905" s="2" t="s">
        <v>135</v>
      </c>
      <c r="H6905" s="30" t="s">
        <v>3076</v>
      </c>
      <c r="I6905" s="2">
        <v>8</v>
      </c>
      <c r="J6905" s="30" t="s">
        <v>2462</v>
      </c>
      <c r="K6905" s="2" t="s">
        <v>1429</v>
      </c>
      <c r="L6905" s="30">
        <v>708</v>
      </c>
      <c r="M6905" s="2">
        <v>61</v>
      </c>
      <c r="N6905" s="2">
        <v>11</v>
      </c>
      <c r="O6905" s="31">
        <v>7.0902777777777773E-2</v>
      </c>
    </row>
    <row r="6906" spans="1:15" x14ac:dyDescent="0.25">
      <c r="A6906" s="2">
        <f t="shared" si="436"/>
        <v>2019</v>
      </c>
      <c r="B6906" s="2" t="str">
        <f t="shared" si="437"/>
        <v>Jan</v>
      </c>
      <c r="C6906" s="2">
        <f t="shared" si="438"/>
        <v>2</v>
      </c>
      <c r="D6906" s="2" t="str">
        <f t="shared" si="439"/>
        <v>Fri</v>
      </c>
      <c r="E6906" s="34">
        <v>43476</v>
      </c>
      <c r="F6906" s="30">
        <v>50427</v>
      </c>
      <c r="G6906" s="2" t="s">
        <v>135</v>
      </c>
      <c r="H6906" s="30" t="s">
        <v>3076</v>
      </c>
      <c r="I6906" s="2">
        <v>8</v>
      </c>
      <c r="J6906" s="30" t="s">
        <v>2471</v>
      </c>
      <c r="K6906" s="2" t="s">
        <v>1264</v>
      </c>
      <c r="L6906" s="30">
        <v>708</v>
      </c>
      <c r="M6906" s="2">
        <v>61</v>
      </c>
      <c r="N6906" s="2">
        <v>11</v>
      </c>
      <c r="O6906" s="31">
        <v>7.0914351851851853E-2</v>
      </c>
    </row>
    <row r="6907" spans="1:15" x14ac:dyDescent="0.25">
      <c r="A6907" s="2">
        <f t="shared" si="436"/>
        <v>2019</v>
      </c>
      <c r="B6907" s="2" t="str">
        <f t="shared" si="437"/>
        <v>Jan</v>
      </c>
      <c r="C6907" s="2">
        <f t="shared" si="438"/>
        <v>2</v>
      </c>
      <c r="D6907" s="2" t="str">
        <f t="shared" si="439"/>
        <v>Fri</v>
      </c>
      <c r="E6907" s="34">
        <v>43476</v>
      </c>
      <c r="F6907" s="30">
        <v>52111</v>
      </c>
      <c r="G6907" s="2" t="s">
        <v>1521</v>
      </c>
      <c r="H6907" s="30" t="s">
        <v>3077</v>
      </c>
      <c r="I6907" s="2">
        <v>1</v>
      </c>
      <c r="J6907" s="30" t="s">
        <v>1690</v>
      </c>
      <c r="K6907" s="2" t="s">
        <v>1429</v>
      </c>
      <c r="L6907" s="30">
        <v>110</v>
      </c>
      <c r="M6907" s="2">
        <v>13</v>
      </c>
      <c r="N6907" s="2">
        <v>1</v>
      </c>
      <c r="O6907" s="31">
        <v>2.1168981481481483E-2</v>
      </c>
    </row>
    <row r="6908" spans="1:15" x14ac:dyDescent="0.25">
      <c r="A6908" s="2">
        <f t="shared" si="436"/>
        <v>2019</v>
      </c>
      <c r="B6908" s="2" t="str">
        <f t="shared" si="437"/>
        <v>Jan</v>
      </c>
      <c r="C6908" s="2">
        <f t="shared" si="438"/>
        <v>2</v>
      </c>
      <c r="D6908" s="2" t="str">
        <f t="shared" si="439"/>
        <v>Fri</v>
      </c>
      <c r="E6908" s="34">
        <v>43476</v>
      </c>
      <c r="F6908" s="30">
        <v>52111</v>
      </c>
      <c r="G6908" s="2" t="s">
        <v>1521</v>
      </c>
      <c r="H6908" s="30" t="s">
        <v>3077</v>
      </c>
      <c r="I6908" s="2">
        <v>1</v>
      </c>
      <c r="J6908" s="30" t="s">
        <v>1877</v>
      </c>
      <c r="K6908" s="2" t="s">
        <v>1264</v>
      </c>
      <c r="L6908" s="30">
        <v>110</v>
      </c>
      <c r="M6908" s="2">
        <v>13</v>
      </c>
      <c r="N6908" s="2">
        <v>1</v>
      </c>
      <c r="O6908" s="31">
        <v>2.1180555555555553E-2</v>
      </c>
    </row>
    <row r="6909" spans="1:15" x14ac:dyDescent="0.25">
      <c r="A6909" s="2">
        <f t="shared" si="436"/>
        <v>2019</v>
      </c>
      <c r="B6909" s="2" t="str">
        <f t="shared" si="437"/>
        <v>Jan</v>
      </c>
      <c r="C6909" s="2">
        <f t="shared" si="438"/>
        <v>2</v>
      </c>
      <c r="D6909" s="2" t="str">
        <f t="shared" si="439"/>
        <v>Fri</v>
      </c>
      <c r="E6909" s="34">
        <v>43476</v>
      </c>
      <c r="F6909" s="30" t="s">
        <v>3078</v>
      </c>
      <c r="G6909" s="2" t="s">
        <v>3079</v>
      </c>
      <c r="H6909" s="30" t="s">
        <v>3080</v>
      </c>
      <c r="I6909" s="2">
        <v>9</v>
      </c>
      <c r="J6909" s="30" t="s">
        <v>1314</v>
      </c>
      <c r="K6909" s="2" t="s">
        <v>1264</v>
      </c>
      <c r="L6909" s="30">
        <v>2016</v>
      </c>
      <c r="M6909" s="2">
        <v>1</v>
      </c>
      <c r="N6909" s="2">
        <v>28</v>
      </c>
      <c r="O6909" s="31">
        <v>5.0856481481481482E-2</v>
      </c>
    </row>
    <row r="6910" spans="1:15" x14ac:dyDescent="0.25">
      <c r="A6910" s="2">
        <f t="shared" si="436"/>
        <v>2019</v>
      </c>
      <c r="B6910" s="2" t="str">
        <f t="shared" si="437"/>
        <v>Jan</v>
      </c>
      <c r="C6910" s="2">
        <f t="shared" si="438"/>
        <v>2</v>
      </c>
      <c r="D6910" s="2" t="str">
        <f t="shared" si="439"/>
        <v>Fri</v>
      </c>
      <c r="E6910" s="34">
        <v>43476</v>
      </c>
      <c r="F6910" s="30" t="s">
        <v>3078</v>
      </c>
      <c r="G6910" s="2" t="s">
        <v>3079</v>
      </c>
      <c r="H6910" s="30" t="s">
        <v>3080</v>
      </c>
      <c r="I6910" s="2">
        <v>9</v>
      </c>
      <c r="J6910" s="30" t="s">
        <v>3383</v>
      </c>
      <c r="K6910" s="2" t="s">
        <v>1272</v>
      </c>
      <c r="L6910" s="30">
        <v>2016</v>
      </c>
      <c r="M6910" s="2">
        <v>1</v>
      </c>
      <c r="N6910" s="2">
        <v>28</v>
      </c>
      <c r="O6910" s="31">
        <v>5.1979166666666667E-2</v>
      </c>
    </row>
    <row r="6911" spans="1:15" x14ac:dyDescent="0.25">
      <c r="A6911" s="2">
        <f t="shared" si="436"/>
        <v>2019</v>
      </c>
      <c r="B6911" s="2" t="str">
        <f t="shared" si="437"/>
        <v>Jan</v>
      </c>
      <c r="C6911" s="2">
        <f t="shared" si="438"/>
        <v>2</v>
      </c>
      <c r="D6911" s="2" t="str">
        <f t="shared" si="439"/>
        <v>Fri</v>
      </c>
      <c r="E6911" s="34">
        <v>43476</v>
      </c>
      <c r="F6911" s="30" t="s">
        <v>3078</v>
      </c>
      <c r="G6911" s="2" t="s">
        <v>3079</v>
      </c>
      <c r="H6911" s="30" t="s">
        <v>3080</v>
      </c>
      <c r="I6911" s="2">
        <v>9</v>
      </c>
      <c r="J6911" s="30" t="s">
        <v>3385</v>
      </c>
      <c r="K6911" s="2" t="s">
        <v>1255</v>
      </c>
      <c r="L6911" s="30">
        <v>2016</v>
      </c>
      <c r="M6911" s="2">
        <v>1</v>
      </c>
      <c r="N6911" s="2">
        <v>28</v>
      </c>
      <c r="O6911" s="31">
        <v>5.0879629629629629E-2</v>
      </c>
    </row>
    <row r="6912" spans="1:15" x14ac:dyDescent="0.25">
      <c r="A6912" s="2">
        <f t="shared" si="436"/>
        <v>2019</v>
      </c>
      <c r="B6912" s="2" t="str">
        <f t="shared" si="437"/>
        <v>Jan</v>
      </c>
      <c r="C6912" s="2">
        <f t="shared" si="438"/>
        <v>2</v>
      </c>
      <c r="D6912" s="2" t="str">
        <f t="shared" si="439"/>
        <v>Fri</v>
      </c>
      <c r="E6912" s="34">
        <v>43476</v>
      </c>
      <c r="F6912" s="30" t="s">
        <v>3078</v>
      </c>
      <c r="G6912" s="2" t="s">
        <v>3079</v>
      </c>
      <c r="H6912" s="30" t="s">
        <v>3080</v>
      </c>
      <c r="I6912" s="2">
        <v>9</v>
      </c>
      <c r="J6912" s="30" t="s">
        <v>3386</v>
      </c>
      <c r="K6912" s="2" t="s">
        <v>1255</v>
      </c>
      <c r="L6912" s="30">
        <v>2016</v>
      </c>
      <c r="M6912" s="2">
        <v>1</v>
      </c>
      <c r="N6912" s="2">
        <v>28</v>
      </c>
      <c r="O6912" s="31">
        <v>5.0891203703703702E-2</v>
      </c>
    </row>
    <row r="6913" spans="1:15" x14ac:dyDescent="0.25">
      <c r="A6913" s="2">
        <f t="shared" si="436"/>
        <v>2019</v>
      </c>
      <c r="B6913" s="2" t="str">
        <f t="shared" si="437"/>
        <v>Jan</v>
      </c>
      <c r="C6913" s="2">
        <f t="shared" si="438"/>
        <v>2</v>
      </c>
      <c r="D6913" s="2" t="str">
        <f t="shared" si="439"/>
        <v>Fri</v>
      </c>
      <c r="E6913" s="34">
        <v>43476</v>
      </c>
      <c r="F6913" s="30">
        <v>53544</v>
      </c>
      <c r="G6913" s="2" t="s">
        <v>3081</v>
      </c>
      <c r="H6913" s="30" t="s">
        <v>3082</v>
      </c>
      <c r="I6913" s="2">
        <v>2</v>
      </c>
      <c r="J6913" s="30" t="s">
        <v>1690</v>
      </c>
      <c r="K6913" s="2" t="s">
        <v>1429</v>
      </c>
      <c r="L6913" s="30">
        <v>524</v>
      </c>
      <c r="M6913" s="2">
        <v>11</v>
      </c>
      <c r="N6913" s="2">
        <v>1</v>
      </c>
      <c r="O6913" s="31">
        <v>1.3819444444444445E-2</v>
      </c>
    </row>
    <row r="6914" spans="1:15" x14ac:dyDescent="0.25">
      <c r="A6914" s="2">
        <f t="shared" si="436"/>
        <v>2019</v>
      </c>
      <c r="B6914" s="2" t="str">
        <f t="shared" si="437"/>
        <v>Jan</v>
      </c>
      <c r="C6914" s="2">
        <f t="shared" si="438"/>
        <v>2</v>
      </c>
      <c r="D6914" s="2" t="str">
        <f t="shared" si="439"/>
        <v>Fri</v>
      </c>
      <c r="E6914" s="34">
        <v>43476</v>
      </c>
      <c r="F6914" s="30">
        <v>53544</v>
      </c>
      <c r="G6914" s="2" t="s">
        <v>3081</v>
      </c>
      <c r="H6914" s="30" t="s">
        <v>3082</v>
      </c>
      <c r="I6914" s="2">
        <v>2</v>
      </c>
      <c r="J6914" s="30" t="s">
        <v>1877</v>
      </c>
      <c r="K6914" s="2" t="s">
        <v>1264</v>
      </c>
      <c r="L6914" s="30">
        <v>524</v>
      </c>
      <c r="M6914" s="2">
        <v>11</v>
      </c>
      <c r="N6914" s="2">
        <v>1</v>
      </c>
      <c r="O6914" s="31">
        <v>1.383101851851852E-2</v>
      </c>
    </row>
    <row r="6915" spans="1:15" x14ac:dyDescent="0.25">
      <c r="A6915" s="2">
        <f t="shared" si="436"/>
        <v>2019</v>
      </c>
      <c r="B6915" s="2" t="str">
        <f t="shared" si="437"/>
        <v>Jan</v>
      </c>
      <c r="C6915" s="2">
        <f t="shared" si="438"/>
        <v>2</v>
      </c>
      <c r="D6915" s="2" t="str">
        <f t="shared" si="439"/>
        <v>Fri</v>
      </c>
      <c r="E6915" s="34">
        <v>43476</v>
      </c>
      <c r="F6915" s="30">
        <v>53544</v>
      </c>
      <c r="G6915" s="2" t="s">
        <v>3081</v>
      </c>
      <c r="H6915" s="30" t="s">
        <v>3082</v>
      </c>
      <c r="I6915" s="2">
        <v>2</v>
      </c>
      <c r="J6915" s="30" t="s">
        <v>1864</v>
      </c>
      <c r="K6915" s="2" t="s">
        <v>1280</v>
      </c>
      <c r="L6915" s="30">
        <v>524</v>
      </c>
      <c r="M6915" s="2">
        <v>11</v>
      </c>
      <c r="N6915" s="2">
        <v>1</v>
      </c>
      <c r="O6915" s="31">
        <v>5.0694444444444441E-3</v>
      </c>
    </row>
    <row r="6916" spans="1:15" x14ac:dyDescent="0.25">
      <c r="A6916" s="2">
        <f t="shared" si="436"/>
        <v>2019</v>
      </c>
      <c r="B6916" s="2" t="str">
        <f t="shared" si="437"/>
        <v>Jan</v>
      </c>
      <c r="C6916" s="2">
        <f t="shared" si="438"/>
        <v>2</v>
      </c>
      <c r="D6916" s="2" t="str">
        <f t="shared" si="439"/>
        <v>Fri</v>
      </c>
      <c r="E6916" s="34">
        <v>43476</v>
      </c>
      <c r="F6916" s="30">
        <v>50435</v>
      </c>
      <c r="G6916" s="2" t="s">
        <v>39</v>
      </c>
      <c r="H6916" s="30" t="s">
        <v>3083</v>
      </c>
      <c r="I6916" s="2">
        <v>20</v>
      </c>
      <c r="J6916" s="30" t="s">
        <v>1779</v>
      </c>
      <c r="K6916" s="2" t="s">
        <v>1272</v>
      </c>
      <c r="L6916" s="30">
        <v>4692</v>
      </c>
      <c r="M6916" s="2">
        <v>19</v>
      </c>
      <c r="N6916" s="2">
        <v>57</v>
      </c>
      <c r="O6916" s="31">
        <v>4.8842592592592597E-2</v>
      </c>
    </row>
    <row r="6917" spans="1:15" x14ac:dyDescent="0.25">
      <c r="A6917" s="2">
        <f t="shared" si="436"/>
        <v>2019</v>
      </c>
      <c r="B6917" s="2" t="str">
        <f t="shared" si="437"/>
        <v>Jan</v>
      </c>
      <c r="C6917" s="2">
        <f t="shared" si="438"/>
        <v>2</v>
      </c>
      <c r="D6917" s="2" t="str">
        <f t="shared" si="439"/>
        <v>Fri</v>
      </c>
      <c r="E6917" s="34">
        <v>43476</v>
      </c>
      <c r="F6917" s="30" t="s">
        <v>3084</v>
      </c>
      <c r="G6917" s="2" t="s">
        <v>3085</v>
      </c>
      <c r="H6917" s="30" t="s">
        <v>3086</v>
      </c>
      <c r="I6917" s="2">
        <v>43</v>
      </c>
      <c r="J6917" s="30" t="s">
        <v>1970</v>
      </c>
      <c r="K6917" s="2" t="s">
        <v>1272</v>
      </c>
      <c r="L6917" s="30">
        <v>11212</v>
      </c>
      <c r="M6917" s="2">
        <v>63</v>
      </c>
      <c r="N6917" s="2">
        <v>22</v>
      </c>
      <c r="O6917" s="31">
        <v>2.4224537037037034E-2</v>
      </c>
    </row>
    <row r="6918" spans="1:15" x14ac:dyDescent="0.25">
      <c r="A6918" s="2">
        <f t="shared" si="436"/>
        <v>2019</v>
      </c>
      <c r="B6918" s="2" t="str">
        <f t="shared" si="437"/>
        <v>Jan</v>
      </c>
      <c r="C6918" s="2">
        <f t="shared" si="438"/>
        <v>2</v>
      </c>
      <c r="D6918" s="2" t="str">
        <f t="shared" si="439"/>
        <v>Fri</v>
      </c>
      <c r="E6918" s="34">
        <v>43476</v>
      </c>
      <c r="F6918" s="30" t="s">
        <v>3087</v>
      </c>
      <c r="G6918" s="2" t="s">
        <v>3088</v>
      </c>
      <c r="H6918" s="30" t="s">
        <v>3089</v>
      </c>
      <c r="I6918" s="2">
        <v>42</v>
      </c>
      <c r="J6918" s="30" t="s">
        <v>1314</v>
      </c>
      <c r="K6918" s="2" t="s">
        <v>1429</v>
      </c>
      <c r="L6918" s="30">
        <v>10910</v>
      </c>
      <c r="M6918" s="2">
        <v>49</v>
      </c>
      <c r="N6918" s="2">
        <v>22</v>
      </c>
      <c r="O6918" s="31">
        <v>5.8993055555555556E-2</v>
      </c>
    </row>
    <row r="6919" spans="1:15" x14ac:dyDescent="0.25">
      <c r="A6919" s="2">
        <f t="shared" si="436"/>
        <v>2019</v>
      </c>
      <c r="B6919" s="2" t="str">
        <f t="shared" si="437"/>
        <v>Jan</v>
      </c>
      <c r="C6919" s="2">
        <f t="shared" si="438"/>
        <v>2</v>
      </c>
      <c r="D6919" s="2" t="str">
        <f t="shared" si="439"/>
        <v>Fri</v>
      </c>
      <c r="E6919" s="34">
        <v>43476</v>
      </c>
      <c r="F6919" s="30" t="s">
        <v>3087</v>
      </c>
      <c r="G6919" s="2" t="s">
        <v>3088</v>
      </c>
      <c r="H6919" s="30" t="s">
        <v>3089</v>
      </c>
      <c r="I6919" s="2">
        <v>42</v>
      </c>
      <c r="J6919" s="30" t="s">
        <v>1896</v>
      </c>
      <c r="K6919" s="2" t="s">
        <v>1264</v>
      </c>
      <c r="L6919" s="30">
        <v>10910</v>
      </c>
      <c r="M6919" s="2">
        <v>49</v>
      </c>
      <c r="N6919" s="2">
        <v>22</v>
      </c>
      <c r="O6919" s="31">
        <v>9.734953703703704E-2</v>
      </c>
    </row>
    <row r="6920" spans="1:15" x14ac:dyDescent="0.25">
      <c r="A6920" s="2">
        <f t="shared" si="436"/>
        <v>2019</v>
      </c>
      <c r="B6920" s="2" t="str">
        <f t="shared" si="437"/>
        <v>Jan</v>
      </c>
      <c r="C6920" s="2">
        <f t="shared" si="438"/>
        <v>2</v>
      </c>
      <c r="D6920" s="2" t="str">
        <f t="shared" si="439"/>
        <v>Fri</v>
      </c>
      <c r="E6920" s="34">
        <v>43476</v>
      </c>
      <c r="F6920" s="30" t="s">
        <v>3087</v>
      </c>
      <c r="G6920" s="2" t="s">
        <v>3088</v>
      </c>
      <c r="H6920" s="30" t="s">
        <v>3089</v>
      </c>
      <c r="I6920" s="2">
        <v>42</v>
      </c>
      <c r="J6920" s="30" t="s">
        <v>1935</v>
      </c>
      <c r="K6920" s="2" t="s">
        <v>1429</v>
      </c>
      <c r="L6920" s="30">
        <v>10910</v>
      </c>
      <c r="M6920" s="2">
        <v>49</v>
      </c>
      <c r="N6920" s="2">
        <v>22</v>
      </c>
      <c r="O6920" s="31">
        <v>6.7303240740740733E-2</v>
      </c>
    </row>
    <row r="6921" spans="1:15" x14ac:dyDescent="0.25">
      <c r="A6921" s="2">
        <f t="shared" si="436"/>
        <v>2019</v>
      </c>
      <c r="B6921" s="2" t="str">
        <f t="shared" si="437"/>
        <v>Jan</v>
      </c>
      <c r="C6921" s="2">
        <f t="shared" si="438"/>
        <v>2</v>
      </c>
      <c r="D6921" s="2" t="str">
        <f t="shared" si="439"/>
        <v>Fri</v>
      </c>
      <c r="E6921" s="34">
        <v>43476</v>
      </c>
      <c r="F6921" s="30" t="s">
        <v>3087</v>
      </c>
      <c r="G6921" s="2" t="s">
        <v>3088</v>
      </c>
      <c r="H6921" s="30" t="s">
        <v>3089</v>
      </c>
      <c r="I6921" s="2">
        <v>42</v>
      </c>
      <c r="J6921" s="30" t="s">
        <v>1971</v>
      </c>
      <c r="K6921" s="2" t="s">
        <v>1429</v>
      </c>
      <c r="L6921" s="30">
        <v>10910</v>
      </c>
      <c r="M6921" s="2">
        <v>49</v>
      </c>
      <c r="N6921" s="2">
        <v>22</v>
      </c>
      <c r="O6921" s="31">
        <v>8.7337962962962964E-2</v>
      </c>
    </row>
    <row r="6922" spans="1:15" x14ac:dyDescent="0.25">
      <c r="A6922" s="2">
        <f t="shared" si="436"/>
        <v>2019</v>
      </c>
      <c r="B6922" s="2" t="str">
        <f t="shared" si="437"/>
        <v>Jan</v>
      </c>
      <c r="C6922" s="2">
        <f t="shared" si="438"/>
        <v>2</v>
      </c>
      <c r="D6922" s="2" t="str">
        <f t="shared" si="439"/>
        <v>Fri</v>
      </c>
      <c r="E6922" s="34">
        <v>43476</v>
      </c>
      <c r="F6922" s="30" t="s">
        <v>3087</v>
      </c>
      <c r="G6922" s="2" t="s">
        <v>3088</v>
      </c>
      <c r="H6922" s="30" t="s">
        <v>3089</v>
      </c>
      <c r="I6922" s="2">
        <v>42</v>
      </c>
      <c r="J6922" s="30" t="s">
        <v>2036</v>
      </c>
      <c r="K6922" s="2" t="s">
        <v>1264</v>
      </c>
      <c r="L6922" s="30">
        <v>10910</v>
      </c>
      <c r="M6922" s="2">
        <v>49</v>
      </c>
      <c r="N6922" s="2">
        <v>22</v>
      </c>
      <c r="O6922" s="31">
        <v>9.7418981481481481E-2</v>
      </c>
    </row>
    <row r="6923" spans="1:15" x14ac:dyDescent="0.25">
      <c r="A6923" s="2">
        <f t="shared" si="436"/>
        <v>2019</v>
      </c>
      <c r="B6923" s="2" t="str">
        <f t="shared" si="437"/>
        <v>Jan</v>
      </c>
      <c r="C6923" s="2">
        <f t="shared" si="438"/>
        <v>2</v>
      </c>
      <c r="D6923" s="2" t="str">
        <f t="shared" si="439"/>
        <v>Fri</v>
      </c>
      <c r="E6923" s="34">
        <v>43476</v>
      </c>
      <c r="F6923" s="30" t="s">
        <v>3087</v>
      </c>
      <c r="G6923" s="2" t="s">
        <v>3088</v>
      </c>
      <c r="H6923" s="30" t="s">
        <v>3089</v>
      </c>
      <c r="I6923" s="2">
        <v>42</v>
      </c>
      <c r="J6923" s="30" t="s">
        <v>3213</v>
      </c>
      <c r="K6923" s="2" t="s">
        <v>1429</v>
      </c>
      <c r="L6923" s="30">
        <v>10910</v>
      </c>
      <c r="M6923" s="2">
        <v>49</v>
      </c>
      <c r="N6923" s="2">
        <v>22</v>
      </c>
      <c r="O6923" s="31">
        <v>6.7650462962962968E-2</v>
      </c>
    </row>
    <row r="6924" spans="1:15" x14ac:dyDescent="0.25">
      <c r="A6924" s="2">
        <f t="shared" si="436"/>
        <v>2019</v>
      </c>
      <c r="B6924" s="2" t="str">
        <f t="shared" si="437"/>
        <v>Jan</v>
      </c>
      <c r="C6924" s="2">
        <f t="shared" si="438"/>
        <v>2</v>
      </c>
      <c r="D6924" s="2" t="str">
        <f t="shared" si="439"/>
        <v>Fri</v>
      </c>
      <c r="E6924" s="34">
        <v>43476</v>
      </c>
      <c r="F6924" s="30" t="s">
        <v>3087</v>
      </c>
      <c r="G6924" s="2" t="s">
        <v>3088</v>
      </c>
      <c r="H6924" s="30" t="s">
        <v>3089</v>
      </c>
      <c r="I6924" s="2">
        <v>42</v>
      </c>
      <c r="J6924" s="30" t="s">
        <v>3328</v>
      </c>
      <c r="K6924" s="2" t="s">
        <v>1429</v>
      </c>
      <c r="L6924" s="30">
        <v>10910</v>
      </c>
      <c r="M6924" s="2">
        <v>49</v>
      </c>
      <c r="N6924" s="2">
        <v>22</v>
      </c>
      <c r="O6924" s="31">
        <v>5.9236111111111107E-2</v>
      </c>
    </row>
    <row r="6925" spans="1:15" x14ac:dyDescent="0.25">
      <c r="A6925" s="2">
        <f t="shared" si="436"/>
        <v>2019</v>
      </c>
      <c r="B6925" s="2" t="str">
        <f t="shared" si="437"/>
        <v>Jan</v>
      </c>
      <c r="C6925" s="2">
        <f t="shared" si="438"/>
        <v>2</v>
      </c>
      <c r="D6925" s="2" t="str">
        <f t="shared" si="439"/>
        <v>Fri</v>
      </c>
      <c r="E6925" s="34">
        <v>43476</v>
      </c>
      <c r="F6925" s="30" t="s">
        <v>3087</v>
      </c>
      <c r="G6925" s="2" t="s">
        <v>3088</v>
      </c>
      <c r="H6925" s="30" t="s">
        <v>3089</v>
      </c>
      <c r="I6925" s="2">
        <v>42</v>
      </c>
      <c r="J6925" s="30" t="s">
        <v>3289</v>
      </c>
      <c r="K6925" s="2" t="s">
        <v>1348</v>
      </c>
      <c r="L6925" s="30">
        <v>10910</v>
      </c>
      <c r="M6925" s="2">
        <v>49</v>
      </c>
      <c r="N6925" s="2">
        <v>22</v>
      </c>
      <c r="O6925" s="31">
        <v>3.695601851851852E-2</v>
      </c>
    </row>
    <row r="6926" spans="1:15" x14ac:dyDescent="0.25">
      <c r="A6926" s="2">
        <f t="shared" si="436"/>
        <v>2019</v>
      </c>
      <c r="B6926" s="2" t="str">
        <f t="shared" si="437"/>
        <v>Jan</v>
      </c>
      <c r="C6926" s="2">
        <f t="shared" si="438"/>
        <v>2</v>
      </c>
      <c r="D6926" s="2" t="str">
        <f t="shared" si="439"/>
        <v>Fri</v>
      </c>
      <c r="E6926" s="34">
        <v>43476</v>
      </c>
      <c r="F6926" s="30" t="s">
        <v>3087</v>
      </c>
      <c r="G6926" s="2" t="s">
        <v>3088</v>
      </c>
      <c r="H6926" s="30" t="s">
        <v>3089</v>
      </c>
      <c r="I6926" s="2">
        <v>42</v>
      </c>
      <c r="J6926" s="30" t="s">
        <v>3291</v>
      </c>
      <c r="K6926" s="2" t="s">
        <v>1429</v>
      </c>
      <c r="L6926" s="30">
        <v>10910</v>
      </c>
      <c r="M6926" s="2">
        <v>49</v>
      </c>
      <c r="N6926" s="2">
        <v>22</v>
      </c>
      <c r="O6926" s="31">
        <v>8.7164351851851854E-2</v>
      </c>
    </row>
    <row r="6927" spans="1:15" x14ac:dyDescent="0.25">
      <c r="A6927" s="2">
        <f t="shared" si="436"/>
        <v>2019</v>
      </c>
      <c r="B6927" s="2" t="str">
        <f t="shared" si="437"/>
        <v>Jan</v>
      </c>
      <c r="C6927" s="2">
        <f t="shared" si="438"/>
        <v>2</v>
      </c>
      <c r="D6927" s="2" t="str">
        <f t="shared" si="439"/>
        <v>Fri</v>
      </c>
      <c r="E6927" s="34">
        <v>43476</v>
      </c>
      <c r="F6927" s="30" t="s">
        <v>3087</v>
      </c>
      <c r="G6927" s="2" t="s">
        <v>3088</v>
      </c>
      <c r="H6927" s="30" t="s">
        <v>3089</v>
      </c>
      <c r="I6927" s="2">
        <v>42</v>
      </c>
      <c r="J6927" s="30" t="s">
        <v>3296</v>
      </c>
      <c r="K6927" s="2" t="s">
        <v>1272</v>
      </c>
      <c r="L6927" s="30">
        <v>10910</v>
      </c>
      <c r="M6927" s="2">
        <v>49</v>
      </c>
      <c r="N6927" s="2">
        <v>22</v>
      </c>
      <c r="O6927" s="31">
        <v>4.6932870370370368E-2</v>
      </c>
    </row>
    <row r="6928" spans="1:15" x14ac:dyDescent="0.25">
      <c r="A6928" s="2">
        <f t="shared" si="436"/>
        <v>2019</v>
      </c>
      <c r="B6928" s="2" t="str">
        <f t="shared" si="437"/>
        <v>Jan</v>
      </c>
      <c r="C6928" s="2">
        <f t="shared" si="438"/>
        <v>2</v>
      </c>
      <c r="D6928" s="2" t="str">
        <f t="shared" si="439"/>
        <v>Fri</v>
      </c>
      <c r="E6928" s="34">
        <v>43476</v>
      </c>
      <c r="F6928" s="30">
        <v>53575</v>
      </c>
      <c r="G6928" s="2" t="s">
        <v>2235</v>
      </c>
      <c r="H6928" s="30" t="s">
        <v>3090</v>
      </c>
      <c r="I6928" s="2">
        <v>4</v>
      </c>
      <c r="J6928" s="30" t="s">
        <v>1875</v>
      </c>
      <c r="K6928" s="2" t="s">
        <v>1247</v>
      </c>
      <c r="L6928" s="30">
        <v>763</v>
      </c>
      <c r="M6928" s="2">
        <v>26</v>
      </c>
      <c r="N6928" s="2">
        <v>6</v>
      </c>
      <c r="O6928" s="31">
        <v>5.4907407407407405E-2</v>
      </c>
    </row>
    <row r="6929" spans="1:15" x14ac:dyDescent="0.25">
      <c r="A6929" s="2">
        <f t="shared" si="436"/>
        <v>2019</v>
      </c>
      <c r="B6929" s="2" t="str">
        <f t="shared" si="437"/>
        <v>Jan</v>
      </c>
      <c r="C6929" s="2">
        <f t="shared" si="438"/>
        <v>2</v>
      </c>
      <c r="D6929" s="2" t="str">
        <f t="shared" si="439"/>
        <v>Fri</v>
      </c>
      <c r="E6929" s="34">
        <v>43476</v>
      </c>
      <c r="F6929" s="30">
        <v>53575</v>
      </c>
      <c r="G6929" s="2" t="s">
        <v>2235</v>
      </c>
      <c r="H6929" s="30" t="s">
        <v>3090</v>
      </c>
      <c r="I6929" s="2">
        <v>4</v>
      </c>
      <c r="J6929" s="30" t="s">
        <v>1877</v>
      </c>
      <c r="K6929" s="2" t="s">
        <v>1264</v>
      </c>
      <c r="L6929" s="30">
        <v>763</v>
      </c>
      <c r="M6929" s="2">
        <v>26</v>
      </c>
      <c r="N6929" s="2">
        <v>6</v>
      </c>
      <c r="O6929" s="31">
        <v>5.4907407407407405E-2</v>
      </c>
    </row>
    <row r="6930" spans="1:15" x14ac:dyDescent="0.25">
      <c r="A6930" s="2">
        <f t="shared" si="436"/>
        <v>2019</v>
      </c>
      <c r="B6930" s="2" t="str">
        <f t="shared" si="437"/>
        <v>Jan</v>
      </c>
      <c r="C6930" s="2">
        <f t="shared" si="438"/>
        <v>2</v>
      </c>
      <c r="D6930" s="2" t="str">
        <f t="shared" si="439"/>
        <v>Fri</v>
      </c>
      <c r="E6930" s="34">
        <v>43476</v>
      </c>
      <c r="F6930" s="30">
        <v>53575</v>
      </c>
      <c r="G6930" s="2" t="s">
        <v>2235</v>
      </c>
      <c r="H6930" s="30" t="s">
        <v>3090</v>
      </c>
      <c r="I6930" s="2">
        <v>4</v>
      </c>
      <c r="J6930" s="30" t="s">
        <v>3213</v>
      </c>
      <c r="K6930" s="2" t="s">
        <v>1282</v>
      </c>
      <c r="L6930" s="30">
        <v>763</v>
      </c>
      <c r="M6930" s="2">
        <v>26</v>
      </c>
      <c r="N6930" s="2">
        <v>6</v>
      </c>
      <c r="O6930" s="31">
        <v>5.4907407407407405E-2</v>
      </c>
    </row>
    <row r="6931" spans="1:15" x14ac:dyDescent="0.25">
      <c r="A6931" s="2">
        <f t="shared" si="436"/>
        <v>2019</v>
      </c>
      <c r="B6931" s="2" t="str">
        <f t="shared" si="437"/>
        <v>Jan</v>
      </c>
      <c r="C6931" s="2">
        <f t="shared" si="438"/>
        <v>2</v>
      </c>
      <c r="D6931" s="2" t="str">
        <f t="shared" si="439"/>
        <v>Fri</v>
      </c>
      <c r="E6931" s="28">
        <v>43476</v>
      </c>
      <c r="F6931" s="30">
        <v>53575</v>
      </c>
      <c r="G6931" s="2" t="s">
        <v>2235</v>
      </c>
      <c r="H6931" s="30" t="s">
        <v>3090</v>
      </c>
      <c r="I6931" s="2">
        <v>4</v>
      </c>
      <c r="J6931" s="30" t="s">
        <v>3387</v>
      </c>
      <c r="K6931" s="2" t="s">
        <v>1429</v>
      </c>
      <c r="L6931" s="30">
        <v>763</v>
      </c>
      <c r="M6931" s="2">
        <v>26</v>
      </c>
      <c r="N6931" s="2">
        <v>6</v>
      </c>
      <c r="O6931" s="31">
        <v>5.4907407407407405E-2</v>
      </c>
    </row>
    <row r="6932" spans="1:15" x14ac:dyDescent="0.25">
      <c r="A6932" s="2">
        <f t="shared" si="436"/>
        <v>2019</v>
      </c>
      <c r="B6932" s="2" t="str">
        <f t="shared" si="437"/>
        <v>Jan</v>
      </c>
      <c r="C6932" s="2">
        <f t="shared" si="438"/>
        <v>2</v>
      </c>
      <c r="D6932" s="2" t="str">
        <f t="shared" si="439"/>
        <v>Sat</v>
      </c>
      <c r="E6932" s="34">
        <v>43477</v>
      </c>
      <c r="F6932" s="30">
        <v>50380</v>
      </c>
      <c r="G6932" s="2" t="s">
        <v>15</v>
      </c>
      <c r="H6932" s="30" t="s">
        <v>3091</v>
      </c>
      <c r="I6932" s="2">
        <v>9</v>
      </c>
      <c r="J6932" s="30" t="s">
        <v>1775</v>
      </c>
      <c r="K6932" s="2" t="s">
        <v>1429</v>
      </c>
      <c r="L6932" s="30">
        <v>330</v>
      </c>
      <c r="M6932" s="2">
        <v>40</v>
      </c>
      <c r="N6932" s="2">
        <v>36</v>
      </c>
      <c r="O6932" s="31">
        <v>0.21130787037037035</v>
      </c>
    </row>
    <row r="6933" spans="1:15" x14ac:dyDescent="0.25">
      <c r="A6933" s="2">
        <f t="shared" si="436"/>
        <v>2019</v>
      </c>
      <c r="B6933" s="2" t="str">
        <f t="shared" si="437"/>
        <v>Jan</v>
      </c>
      <c r="C6933" s="2">
        <f t="shared" si="438"/>
        <v>2</v>
      </c>
      <c r="D6933" s="2" t="str">
        <f t="shared" si="439"/>
        <v>Sat</v>
      </c>
      <c r="E6933" s="34">
        <v>43477</v>
      </c>
      <c r="F6933" s="30">
        <v>50380</v>
      </c>
      <c r="G6933" s="2" t="s">
        <v>15</v>
      </c>
      <c r="H6933" s="30" t="s">
        <v>3091</v>
      </c>
      <c r="I6933" s="2">
        <v>9</v>
      </c>
      <c r="J6933" s="30" t="s">
        <v>1776</v>
      </c>
      <c r="K6933" s="2" t="s">
        <v>1429</v>
      </c>
      <c r="L6933" s="30">
        <v>330</v>
      </c>
      <c r="M6933" s="2">
        <v>40</v>
      </c>
      <c r="N6933" s="2">
        <v>36</v>
      </c>
      <c r="O6933" s="31">
        <v>0.21133101851851852</v>
      </c>
    </row>
    <row r="6934" spans="1:15" x14ac:dyDescent="0.25">
      <c r="A6934" s="2">
        <f t="shared" si="436"/>
        <v>2019</v>
      </c>
      <c r="B6934" s="2" t="str">
        <f t="shared" si="437"/>
        <v>Jan</v>
      </c>
      <c r="C6934" s="2">
        <f t="shared" si="438"/>
        <v>2</v>
      </c>
      <c r="D6934" s="2" t="str">
        <f t="shared" si="439"/>
        <v>Sat</v>
      </c>
      <c r="E6934" s="34">
        <v>43477</v>
      </c>
      <c r="F6934" s="30">
        <v>50380</v>
      </c>
      <c r="G6934" s="2" t="s">
        <v>15</v>
      </c>
      <c r="H6934" s="30" t="s">
        <v>3091</v>
      </c>
      <c r="I6934" s="2">
        <v>9</v>
      </c>
      <c r="J6934" s="30" t="s">
        <v>1777</v>
      </c>
      <c r="K6934" s="2" t="s">
        <v>1429</v>
      </c>
      <c r="L6934" s="30">
        <v>330</v>
      </c>
      <c r="M6934" s="2">
        <v>40</v>
      </c>
      <c r="N6934" s="2">
        <v>36</v>
      </c>
      <c r="O6934" s="31">
        <v>0.21135416666666665</v>
      </c>
    </row>
    <row r="6935" spans="1:15" x14ac:dyDescent="0.25">
      <c r="A6935" s="2">
        <f t="shared" si="436"/>
        <v>2019</v>
      </c>
      <c r="B6935" s="2" t="str">
        <f t="shared" si="437"/>
        <v>Jan</v>
      </c>
      <c r="C6935" s="2">
        <f t="shared" si="438"/>
        <v>2</v>
      </c>
      <c r="D6935" s="2" t="str">
        <f t="shared" si="439"/>
        <v>Sat</v>
      </c>
      <c r="E6935" s="34">
        <v>43477</v>
      </c>
      <c r="F6935" s="30">
        <v>50380</v>
      </c>
      <c r="G6935" s="2" t="s">
        <v>15</v>
      </c>
      <c r="H6935" s="30" t="s">
        <v>3091</v>
      </c>
      <c r="I6935" s="2">
        <v>9</v>
      </c>
      <c r="J6935" s="30" t="s">
        <v>1778</v>
      </c>
      <c r="K6935" s="2" t="s">
        <v>1429</v>
      </c>
      <c r="L6935" s="30">
        <v>330</v>
      </c>
      <c r="M6935" s="2">
        <v>40</v>
      </c>
      <c r="N6935" s="2">
        <v>36</v>
      </c>
      <c r="O6935" s="31">
        <v>0.21130787037037035</v>
      </c>
    </row>
    <row r="6936" spans="1:15" x14ac:dyDescent="0.25">
      <c r="A6936" s="2">
        <f t="shared" si="436"/>
        <v>2019</v>
      </c>
      <c r="B6936" s="2" t="str">
        <f t="shared" si="437"/>
        <v>Jan</v>
      </c>
      <c r="C6936" s="2">
        <f t="shared" si="438"/>
        <v>2</v>
      </c>
      <c r="D6936" s="2" t="str">
        <f t="shared" si="439"/>
        <v>Sat</v>
      </c>
      <c r="E6936" s="34">
        <v>43477</v>
      </c>
      <c r="F6936" s="30">
        <v>50380</v>
      </c>
      <c r="G6936" s="2" t="s">
        <v>15</v>
      </c>
      <c r="H6936" s="30" t="s">
        <v>3091</v>
      </c>
      <c r="I6936" s="2">
        <v>9</v>
      </c>
      <c r="J6936" s="30" t="s">
        <v>1808</v>
      </c>
      <c r="K6936" s="2" t="s">
        <v>1264</v>
      </c>
      <c r="L6936" s="30">
        <v>330</v>
      </c>
      <c r="M6936" s="2">
        <v>40</v>
      </c>
      <c r="N6936" s="2">
        <v>36</v>
      </c>
      <c r="O6936" s="31">
        <v>0.21130787037037035</v>
      </c>
    </row>
    <row r="6937" spans="1:15" x14ac:dyDescent="0.25">
      <c r="A6937" s="2">
        <f t="shared" si="436"/>
        <v>2019</v>
      </c>
      <c r="B6937" s="2" t="str">
        <f t="shared" si="437"/>
        <v>Jan</v>
      </c>
      <c r="C6937" s="2">
        <f t="shared" si="438"/>
        <v>2</v>
      </c>
      <c r="D6937" s="2" t="str">
        <f t="shared" si="439"/>
        <v>Sat</v>
      </c>
      <c r="E6937" s="34">
        <v>43477</v>
      </c>
      <c r="F6937" s="30">
        <v>50380</v>
      </c>
      <c r="G6937" s="2" t="s">
        <v>15</v>
      </c>
      <c r="H6937" s="30" t="s">
        <v>3091</v>
      </c>
      <c r="I6937" s="2">
        <v>9</v>
      </c>
      <c r="J6937" s="30" t="s">
        <v>1950</v>
      </c>
      <c r="K6937" s="2" t="s">
        <v>1429</v>
      </c>
      <c r="L6937" s="30">
        <v>330</v>
      </c>
      <c r="M6937" s="2">
        <v>40</v>
      </c>
      <c r="N6937" s="2">
        <v>36</v>
      </c>
      <c r="O6937" s="31">
        <v>0.21131944444444442</v>
      </c>
    </row>
    <row r="6938" spans="1:15" x14ac:dyDescent="0.25">
      <c r="A6938" s="2">
        <f t="shared" si="436"/>
        <v>2019</v>
      </c>
      <c r="B6938" s="2" t="str">
        <f t="shared" si="437"/>
        <v>Jan</v>
      </c>
      <c r="C6938" s="2">
        <f t="shared" si="438"/>
        <v>2</v>
      </c>
      <c r="D6938" s="2" t="str">
        <f t="shared" si="439"/>
        <v>Sat</v>
      </c>
      <c r="E6938" s="34">
        <v>43477</v>
      </c>
      <c r="F6938" s="30">
        <v>50380</v>
      </c>
      <c r="G6938" s="2" t="s">
        <v>15</v>
      </c>
      <c r="H6938" s="30" t="s">
        <v>3091</v>
      </c>
      <c r="I6938" s="2">
        <v>9</v>
      </c>
      <c r="J6938" s="30" t="s">
        <v>2441</v>
      </c>
      <c r="K6938" s="2" t="s">
        <v>1429</v>
      </c>
      <c r="L6938" s="30">
        <v>330</v>
      </c>
      <c r="M6938" s="2">
        <v>40</v>
      </c>
      <c r="N6938" s="2">
        <v>36</v>
      </c>
      <c r="O6938" s="31">
        <v>0.21134259259259258</v>
      </c>
    </row>
    <row r="6939" spans="1:15" x14ac:dyDescent="0.25">
      <c r="A6939" s="2">
        <f t="shared" si="436"/>
        <v>2019</v>
      </c>
      <c r="B6939" s="2" t="str">
        <f t="shared" si="437"/>
        <v>Jan</v>
      </c>
      <c r="C6939" s="2">
        <f t="shared" si="438"/>
        <v>2</v>
      </c>
      <c r="D6939" s="2" t="str">
        <f t="shared" si="439"/>
        <v>Sat</v>
      </c>
      <c r="E6939" s="34">
        <v>43477</v>
      </c>
      <c r="F6939" s="30">
        <v>50380</v>
      </c>
      <c r="G6939" s="2" t="s">
        <v>15</v>
      </c>
      <c r="H6939" s="30" t="s">
        <v>3091</v>
      </c>
      <c r="I6939" s="2">
        <v>9</v>
      </c>
      <c r="J6939" s="30" t="s">
        <v>2445</v>
      </c>
      <c r="K6939" s="2" t="s">
        <v>1429</v>
      </c>
      <c r="L6939" s="30">
        <v>330</v>
      </c>
      <c r="M6939" s="2">
        <v>40</v>
      </c>
      <c r="N6939" s="2">
        <v>36</v>
      </c>
      <c r="O6939" s="31">
        <v>0.21133101851851852</v>
      </c>
    </row>
    <row r="6940" spans="1:15" x14ac:dyDescent="0.25">
      <c r="A6940" s="2">
        <f t="shared" si="436"/>
        <v>2019</v>
      </c>
      <c r="B6940" s="2" t="str">
        <f t="shared" si="437"/>
        <v>Jan</v>
      </c>
      <c r="C6940" s="2">
        <f t="shared" si="438"/>
        <v>2</v>
      </c>
      <c r="D6940" s="2" t="str">
        <f t="shared" si="439"/>
        <v>Sat</v>
      </c>
      <c r="E6940" s="34">
        <v>43477</v>
      </c>
      <c r="F6940" s="30">
        <v>50380</v>
      </c>
      <c r="G6940" s="2" t="s">
        <v>15</v>
      </c>
      <c r="H6940" s="30" t="s">
        <v>3091</v>
      </c>
      <c r="I6940" s="2">
        <v>9</v>
      </c>
      <c r="J6940" s="30" t="s">
        <v>2460</v>
      </c>
      <c r="K6940" s="2" t="s">
        <v>1429</v>
      </c>
      <c r="L6940" s="30">
        <v>330</v>
      </c>
      <c r="M6940" s="2">
        <v>40</v>
      </c>
      <c r="N6940" s="2">
        <v>36</v>
      </c>
      <c r="O6940" s="31">
        <v>0.21133101851851852</v>
      </c>
    </row>
    <row r="6941" spans="1:15" x14ac:dyDescent="0.25">
      <c r="A6941" s="2">
        <f t="shared" si="436"/>
        <v>2019</v>
      </c>
      <c r="B6941" s="2" t="str">
        <f t="shared" si="437"/>
        <v>Jan</v>
      </c>
      <c r="C6941" s="2">
        <f t="shared" si="438"/>
        <v>2</v>
      </c>
      <c r="D6941" s="2" t="str">
        <f t="shared" si="439"/>
        <v>Sat</v>
      </c>
      <c r="E6941" s="34">
        <v>43477</v>
      </c>
      <c r="F6941" s="30">
        <v>50380</v>
      </c>
      <c r="G6941" s="2" t="s">
        <v>15</v>
      </c>
      <c r="H6941" s="30" t="s">
        <v>3091</v>
      </c>
      <c r="I6941" s="2">
        <v>9</v>
      </c>
      <c r="J6941" s="30" t="s">
        <v>3383</v>
      </c>
      <c r="K6941" s="2" t="s">
        <v>1272</v>
      </c>
      <c r="L6941" s="30">
        <v>330</v>
      </c>
      <c r="M6941" s="2">
        <v>40</v>
      </c>
      <c r="N6941" s="2">
        <v>36</v>
      </c>
      <c r="O6941" s="31">
        <v>4.5057870370370373E-2</v>
      </c>
    </row>
    <row r="6942" spans="1:15" x14ac:dyDescent="0.25">
      <c r="A6942" s="2">
        <f t="shared" si="436"/>
        <v>2019</v>
      </c>
      <c r="B6942" s="2" t="str">
        <f t="shared" si="437"/>
        <v>Jan</v>
      </c>
      <c r="C6942" s="2">
        <f t="shared" si="438"/>
        <v>2</v>
      </c>
      <c r="D6942" s="2" t="str">
        <f t="shared" si="439"/>
        <v>Sat</v>
      </c>
      <c r="E6942" s="34">
        <v>43477</v>
      </c>
      <c r="F6942" s="30">
        <v>50434</v>
      </c>
      <c r="G6942" s="2" t="s">
        <v>177</v>
      </c>
      <c r="H6942" s="30" t="s">
        <v>3092</v>
      </c>
      <c r="I6942" s="2">
        <v>17</v>
      </c>
      <c r="J6942" s="30" t="s">
        <v>1747</v>
      </c>
      <c r="K6942" s="2" t="s">
        <v>1264</v>
      </c>
      <c r="L6942" s="30">
        <v>554</v>
      </c>
      <c r="M6942" s="2">
        <v>60</v>
      </c>
      <c r="N6942" s="2">
        <v>82</v>
      </c>
      <c r="O6942" s="31">
        <v>0.21322916666666666</v>
      </c>
    </row>
    <row r="6943" spans="1:15" x14ac:dyDescent="0.25">
      <c r="A6943" s="2">
        <f t="shared" si="436"/>
        <v>2019</v>
      </c>
      <c r="B6943" s="2" t="str">
        <f t="shared" si="437"/>
        <v>Jan</v>
      </c>
      <c r="C6943" s="2">
        <f t="shared" si="438"/>
        <v>2</v>
      </c>
      <c r="D6943" s="2" t="str">
        <f t="shared" si="439"/>
        <v>Sat</v>
      </c>
      <c r="E6943" s="34">
        <v>43477</v>
      </c>
      <c r="F6943" s="30">
        <v>50434</v>
      </c>
      <c r="G6943" s="2" t="s">
        <v>177</v>
      </c>
      <c r="H6943" s="30" t="s">
        <v>3092</v>
      </c>
      <c r="I6943" s="2">
        <v>17</v>
      </c>
      <c r="J6943" s="30" t="s">
        <v>1714</v>
      </c>
      <c r="K6943" s="2" t="s">
        <v>1429</v>
      </c>
      <c r="L6943" s="30">
        <v>554</v>
      </c>
      <c r="M6943" s="2">
        <v>60</v>
      </c>
      <c r="N6943" s="2">
        <v>82</v>
      </c>
      <c r="O6943" s="31">
        <v>0.21324074074074073</v>
      </c>
    </row>
    <row r="6944" spans="1:15" x14ac:dyDescent="0.25">
      <c r="A6944" s="2">
        <f t="shared" si="436"/>
        <v>2019</v>
      </c>
      <c r="B6944" s="2" t="str">
        <f t="shared" si="437"/>
        <v>Jan</v>
      </c>
      <c r="C6944" s="2">
        <f t="shared" si="438"/>
        <v>2</v>
      </c>
      <c r="D6944" s="2" t="str">
        <f t="shared" si="439"/>
        <v>Sat</v>
      </c>
      <c r="E6944" s="34">
        <v>43477</v>
      </c>
      <c r="F6944" s="30">
        <v>50434</v>
      </c>
      <c r="G6944" s="2" t="s">
        <v>177</v>
      </c>
      <c r="H6944" s="30" t="s">
        <v>3092</v>
      </c>
      <c r="I6944" s="2">
        <v>17</v>
      </c>
      <c r="J6944" s="30" t="s">
        <v>1716</v>
      </c>
      <c r="K6944" s="2" t="s">
        <v>1429</v>
      </c>
      <c r="L6944" s="30">
        <v>554</v>
      </c>
      <c r="M6944" s="2">
        <v>60</v>
      </c>
      <c r="N6944" s="2">
        <v>82</v>
      </c>
      <c r="O6944" s="31">
        <v>0.21322916666666666</v>
      </c>
    </row>
    <row r="6945" spans="1:15" x14ac:dyDescent="0.25">
      <c r="A6945" s="2">
        <f t="shared" si="436"/>
        <v>2019</v>
      </c>
      <c r="B6945" s="2" t="str">
        <f t="shared" si="437"/>
        <v>Jan</v>
      </c>
      <c r="C6945" s="2">
        <f t="shared" si="438"/>
        <v>2</v>
      </c>
      <c r="D6945" s="2" t="str">
        <f t="shared" si="439"/>
        <v>Sat</v>
      </c>
      <c r="E6945" s="34">
        <v>43477</v>
      </c>
      <c r="F6945" s="30">
        <v>50434</v>
      </c>
      <c r="G6945" s="2" t="s">
        <v>177</v>
      </c>
      <c r="H6945" s="30" t="s">
        <v>3092</v>
      </c>
      <c r="I6945" s="2">
        <v>17</v>
      </c>
      <c r="J6945" s="30" t="s">
        <v>1748</v>
      </c>
      <c r="K6945" s="2" t="s">
        <v>1429</v>
      </c>
      <c r="L6945" s="30">
        <v>554</v>
      </c>
      <c r="M6945" s="2">
        <v>60</v>
      </c>
      <c r="N6945" s="2">
        <v>82</v>
      </c>
      <c r="O6945" s="31">
        <v>0.21322916666666666</v>
      </c>
    </row>
    <row r="6946" spans="1:15" x14ac:dyDescent="0.25">
      <c r="A6946" s="2">
        <f t="shared" si="436"/>
        <v>2019</v>
      </c>
      <c r="B6946" s="2" t="str">
        <f t="shared" si="437"/>
        <v>Jan</v>
      </c>
      <c r="C6946" s="2">
        <f t="shared" si="438"/>
        <v>2</v>
      </c>
      <c r="D6946" s="2" t="str">
        <f t="shared" si="439"/>
        <v>Sat</v>
      </c>
      <c r="E6946" s="34">
        <v>43477</v>
      </c>
      <c r="F6946" s="30">
        <v>50434</v>
      </c>
      <c r="G6946" s="2" t="s">
        <v>177</v>
      </c>
      <c r="H6946" s="30" t="s">
        <v>3092</v>
      </c>
      <c r="I6946" s="2">
        <v>17</v>
      </c>
      <c r="J6946" s="30" t="s">
        <v>1721</v>
      </c>
      <c r="K6946" s="2" t="s">
        <v>1429</v>
      </c>
      <c r="L6946" s="30">
        <v>554</v>
      </c>
      <c r="M6946" s="2">
        <v>60</v>
      </c>
      <c r="N6946" s="2">
        <v>82</v>
      </c>
      <c r="O6946" s="31">
        <v>0.2132523148148148</v>
      </c>
    </row>
    <row r="6947" spans="1:15" x14ac:dyDescent="0.25">
      <c r="A6947" s="2">
        <f t="shared" si="436"/>
        <v>2019</v>
      </c>
      <c r="B6947" s="2" t="str">
        <f t="shared" si="437"/>
        <v>Jan</v>
      </c>
      <c r="C6947" s="2">
        <f t="shared" si="438"/>
        <v>2</v>
      </c>
      <c r="D6947" s="2" t="str">
        <f t="shared" si="439"/>
        <v>Sat</v>
      </c>
      <c r="E6947" s="34">
        <v>43477</v>
      </c>
      <c r="F6947" s="30">
        <v>50434</v>
      </c>
      <c r="G6947" s="2" t="s">
        <v>177</v>
      </c>
      <c r="H6947" s="30" t="s">
        <v>3092</v>
      </c>
      <c r="I6947" s="2">
        <v>17</v>
      </c>
      <c r="J6947" s="30" t="s">
        <v>1914</v>
      </c>
      <c r="K6947" s="2" t="s">
        <v>1429</v>
      </c>
      <c r="L6947" s="30">
        <v>554</v>
      </c>
      <c r="M6947" s="2">
        <v>60</v>
      </c>
      <c r="N6947" s="2">
        <v>82</v>
      </c>
      <c r="O6947" s="31">
        <v>0.2132523148148148</v>
      </c>
    </row>
    <row r="6948" spans="1:15" x14ac:dyDescent="0.25">
      <c r="A6948" s="2">
        <f t="shared" si="436"/>
        <v>2019</v>
      </c>
      <c r="B6948" s="2" t="str">
        <f t="shared" si="437"/>
        <v>Jan</v>
      </c>
      <c r="C6948" s="2">
        <f t="shared" si="438"/>
        <v>2</v>
      </c>
      <c r="D6948" s="2" t="str">
        <f t="shared" si="439"/>
        <v>Sat</v>
      </c>
      <c r="E6948" s="34">
        <v>43477</v>
      </c>
      <c r="F6948" s="30">
        <v>50434</v>
      </c>
      <c r="G6948" s="2" t="s">
        <v>177</v>
      </c>
      <c r="H6948" s="30" t="s">
        <v>3092</v>
      </c>
      <c r="I6948" s="2">
        <v>17</v>
      </c>
      <c r="J6948" s="30" t="s">
        <v>1945</v>
      </c>
      <c r="K6948" s="2" t="s">
        <v>1429</v>
      </c>
      <c r="L6948" s="30">
        <v>554</v>
      </c>
      <c r="M6948" s="2">
        <v>60</v>
      </c>
      <c r="N6948" s="2">
        <v>82</v>
      </c>
      <c r="O6948" s="31">
        <v>0.21324074074074073</v>
      </c>
    </row>
    <row r="6949" spans="1:15" x14ac:dyDescent="0.25">
      <c r="A6949" s="2">
        <f t="shared" si="436"/>
        <v>2019</v>
      </c>
      <c r="B6949" s="2" t="str">
        <f t="shared" si="437"/>
        <v>Jan</v>
      </c>
      <c r="C6949" s="2">
        <f t="shared" si="438"/>
        <v>2</v>
      </c>
      <c r="D6949" s="2" t="str">
        <f t="shared" si="439"/>
        <v>Sat</v>
      </c>
      <c r="E6949" s="34">
        <v>43477</v>
      </c>
      <c r="F6949" s="30">
        <v>50434</v>
      </c>
      <c r="G6949" s="2" t="s">
        <v>177</v>
      </c>
      <c r="H6949" s="30" t="s">
        <v>3092</v>
      </c>
      <c r="I6949" s="2">
        <v>17</v>
      </c>
      <c r="J6949" s="30" t="s">
        <v>1977</v>
      </c>
      <c r="K6949" s="2" t="s">
        <v>1429</v>
      </c>
      <c r="L6949" s="30">
        <v>554</v>
      </c>
      <c r="M6949" s="2">
        <v>60</v>
      </c>
      <c r="N6949" s="2">
        <v>82</v>
      </c>
      <c r="O6949" s="31">
        <v>0.2132523148148148</v>
      </c>
    </row>
    <row r="6950" spans="1:15" x14ac:dyDescent="0.25">
      <c r="A6950" s="2">
        <f t="shared" si="436"/>
        <v>2019</v>
      </c>
      <c r="B6950" s="2" t="str">
        <f t="shared" si="437"/>
        <v>Jan</v>
      </c>
      <c r="C6950" s="2">
        <f t="shared" si="438"/>
        <v>2</v>
      </c>
      <c r="D6950" s="2" t="str">
        <f t="shared" si="439"/>
        <v>Sat</v>
      </c>
      <c r="E6950" s="34">
        <v>43477</v>
      </c>
      <c r="F6950" s="30">
        <v>50434</v>
      </c>
      <c r="G6950" s="2" t="s">
        <v>177</v>
      </c>
      <c r="H6950" s="30" t="s">
        <v>3092</v>
      </c>
      <c r="I6950" s="2">
        <v>17</v>
      </c>
      <c r="J6950" s="30" t="s">
        <v>2484</v>
      </c>
      <c r="K6950" s="2" t="s">
        <v>1429</v>
      </c>
      <c r="L6950" s="30">
        <v>554</v>
      </c>
      <c r="M6950" s="2">
        <v>60</v>
      </c>
      <c r="N6950" s="2">
        <v>82</v>
      </c>
      <c r="O6950" s="31">
        <v>0.21327546296296296</v>
      </c>
    </row>
    <row r="6951" spans="1:15" x14ac:dyDescent="0.25">
      <c r="A6951" s="2">
        <f t="shared" si="436"/>
        <v>2019</v>
      </c>
      <c r="B6951" s="2" t="str">
        <f t="shared" si="437"/>
        <v>Jan</v>
      </c>
      <c r="C6951" s="2">
        <f t="shared" si="438"/>
        <v>2</v>
      </c>
      <c r="D6951" s="2" t="str">
        <f t="shared" si="439"/>
        <v>Sat</v>
      </c>
      <c r="E6951" s="34">
        <v>43477</v>
      </c>
      <c r="F6951" s="30">
        <v>50434</v>
      </c>
      <c r="G6951" s="2" t="s">
        <v>177</v>
      </c>
      <c r="H6951" s="30" t="s">
        <v>3092</v>
      </c>
      <c r="I6951" s="2">
        <v>17</v>
      </c>
      <c r="J6951" s="30" t="s">
        <v>2559</v>
      </c>
      <c r="K6951" s="2" t="s">
        <v>1429</v>
      </c>
      <c r="L6951" s="30">
        <v>554</v>
      </c>
      <c r="M6951" s="2">
        <v>60</v>
      </c>
      <c r="N6951" s="2">
        <v>82</v>
      </c>
      <c r="O6951" s="31">
        <v>0.21326388888888889</v>
      </c>
    </row>
    <row r="6952" spans="1:15" x14ac:dyDescent="0.25">
      <c r="A6952" s="2">
        <f t="shared" si="436"/>
        <v>2019</v>
      </c>
      <c r="B6952" s="2" t="str">
        <f t="shared" si="437"/>
        <v>Jan</v>
      </c>
      <c r="C6952" s="2">
        <f t="shared" si="438"/>
        <v>2</v>
      </c>
      <c r="D6952" s="2" t="str">
        <f t="shared" si="439"/>
        <v>Sat</v>
      </c>
      <c r="E6952" s="34">
        <v>43477</v>
      </c>
      <c r="F6952" s="30" t="s">
        <v>3093</v>
      </c>
      <c r="G6952" s="2" t="s">
        <v>3094</v>
      </c>
      <c r="H6952" s="30" t="s">
        <v>3095</v>
      </c>
      <c r="I6952" s="2">
        <v>20</v>
      </c>
      <c r="J6952" s="30" t="s">
        <v>1716</v>
      </c>
      <c r="K6952" s="2" t="s">
        <v>1275</v>
      </c>
      <c r="L6952" s="30">
        <v>2818</v>
      </c>
      <c r="M6952" s="2">
        <v>9</v>
      </c>
      <c r="N6952" s="2">
        <v>28</v>
      </c>
      <c r="O6952" s="31">
        <v>4.553240740740741E-2</v>
      </c>
    </row>
    <row r="6953" spans="1:15" x14ac:dyDescent="0.25">
      <c r="A6953" s="2">
        <f t="shared" si="436"/>
        <v>2019</v>
      </c>
      <c r="B6953" s="2" t="str">
        <f t="shared" si="437"/>
        <v>Jan</v>
      </c>
      <c r="C6953" s="2">
        <f t="shared" si="438"/>
        <v>2</v>
      </c>
      <c r="D6953" s="2" t="str">
        <f t="shared" si="439"/>
        <v>Sat</v>
      </c>
      <c r="E6953" s="34">
        <v>43477</v>
      </c>
      <c r="F6953" s="30" t="s">
        <v>3093</v>
      </c>
      <c r="G6953" s="2" t="s">
        <v>3094</v>
      </c>
      <c r="H6953" s="30" t="s">
        <v>3095</v>
      </c>
      <c r="I6953" s="2">
        <v>20</v>
      </c>
      <c r="J6953" s="30" t="s">
        <v>1748</v>
      </c>
      <c r="K6953" s="2" t="s">
        <v>1275</v>
      </c>
      <c r="L6953" s="30">
        <v>2818</v>
      </c>
      <c r="M6953" s="2">
        <v>9</v>
      </c>
      <c r="N6953" s="2">
        <v>28</v>
      </c>
      <c r="O6953" s="31">
        <v>4.5439814814814815E-2</v>
      </c>
    </row>
    <row r="6954" spans="1:15" x14ac:dyDescent="0.25">
      <c r="A6954" s="2">
        <f t="shared" si="436"/>
        <v>2019</v>
      </c>
      <c r="B6954" s="2" t="str">
        <f t="shared" si="437"/>
        <v>Jan</v>
      </c>
      <c r="C6954" s="2">
        <f t="shared" si="438"/>
        <v>2</v>
      </c>
      <c r="D6954" s="2" t="str">
        <f t="shared" si="439"/>
        <v>Sat</v>
      </c>
      <c r="E6954" s="34">
        <v>43477</v>
      </c>
      <c r="F6954" s="30" t="s">
        <v>3093</v>
      </c>
      <c r="G6954" s="2" t="s">
        <v>3094</v>
      </c>
      <c r="H6954" s="30" t="s">
        <v>3095</v>
      </c>
      <c r="I6954" s="2">
        <v>20</v>
      </c>
      <c r="J6954" s="30" t="s">
        <v>1720</v>
      </c>
      <c r="K6954" s="2" t="s">
        <v>1348</v>
      </c>
      <c r="L6954" s="30">
        <v>2818</v>
      </c>
      <c r="M6954" s="2">
        <v>9</v>
      </c>
      <c r="N6954" s="2">
        <v>28</v>
      </c>
      <c r="O6954" s="31">
        <v>5.7870370370370378E-4</v>
      </c>
    </row>
    <row r="6955" spans="1:15" x14ac:dyDescent="0.25">
      <c r="A6955" s="2">
        <f t="shared" si="436"/>
        <v>2019</v>
      </c>
      <c r="B6955" s="2" t="str">
        <f t="shared" si="437"/>
        <v>Jan</v>
      </c>
      <c r="C6955" s="2">
        <f t="shared" si="438"/>
        <v>2</v>
      </c>
      <c r="D6955" s="2" t="str">
        <f t="shared" si="439"/>
        <v>Sat</v>
      </c>
      <c r="E6955" s="34">
        <v>43477</v>
      </c>
      <c r="F6955" s="30" t="s">
        <v>3093</v>
      </c>
      <c r="G6955" s="2" t="s">
        <v>3094</v>
      </c>
      <c r="H6955" s="30" t="s">
        <v>3095</v>
      </c>
      <c r="I6955" s="2">
        <v>20</v>
      </c>
      <c r="J6955" s="30" t="s">
        <v>1779</v>
      </c>
      <c r="K6955" s="2" t="s">
        <v>1272</v>
      </c>
      <c r="L6955" s="30">
        <v>2818</v>
      </c>
      <c r="M6955" s="2">
        <v>9</v>
      </c>
      <c r="N6955" s="2">
        <v>28</v>
      </c>
      <c r="O6955" s="31">
        <v>2.4606481481481479E-2</v>
      </c>
    </row>
    <row r="6956" spans="1:15" x14ac:dyDescent="0.25">
      <c r="A6956" s="2">
        <f t="shared" si="436"/>
        <v>2019</v>
      </c>
      <c r="B6956" s="2" t="str">
        <f t="shared" si="437"/>
        <v>Jan</v>
      </c>
      <c r="C6956" s="2">
        <f t="shared" si="438"/>
        <v>2</v>
      </c>
      <c r="D6956" s="2" t="str">
        <f t="shared" si="439"/>
        <v>Sat</v>
      </c>
      <c r="E6956" s="34">
        <v>43477</v>
      </c>
      <c r="F6956" s="30" t="s">
        <v>3093</v>
      </c>
      <c r="G6956" s="2" t="s">
        <v>3094</v>
      </c>
      <c r="H6956" s="30" t="s">
        <v>3095</v>
      </c>
      <c r="I6956" s="2">
        <v>20</v>
      </c>
      <c r="J6956" s="30" t="s">
        <v>1814</v>
      </c>
      <c r="K6956" s="2" t="s">
        <v>1264</v>
      </c>
      <c r="L6956" s="30">
        <v>2818</v>
      </c>
      <c r="M6956" s="2">
        <v>9</v>
      </c>
      <c r="N6956" s="2">
        <v>28</v>
      </c>
      <c r="O6956" s="31">
        <v>8.7245370370370376E-2</v>
      </c>
    </row>
    <row r="6957" spans="1:15" x14ac:dyDescent="0.25">
      <c r="A6957" s="2">
        <f t="shared" si="436"/>
        <v>2019</v>
      </c>
      <c r="B6957" s="2" t="str">
        <f t="shared" si="437"/>
        <v>Jan</v>
      </c>
      <c r="C6957" s="2">
        <f t="shared" si="438"/>
        <v>2</v>
      </c>
      <c r="D6957" s="2" t="str">
        <f t="shared" si="439"/>
        <v>Sat</v>
      </c>
      <c r="E6957" s="34">
        <v>43477</v>
      </c>
      <c r="F6957" s="30" t="s">
        <v>3093</v>
      </c>
      <c r="G6957" s="2" t="s">
        <v>3094</v>
      </c>
      <c r="H6957" s="30" t="s">
        <v>3095</v>
      </c>
      <c r="I6957" s="2">
        <v>20</v>
      </c>
      <c r="J6957" s="30" t="s">
        <v>1970</v>
      </c>
      <c r="K6957" s="2" t="s">
        <v>1348</v>
      </c>
      <c r="L6957" s="30">
        <v>2818</v>
      </c>
      <c r="M6957" s="2">
        <v>9</v>
      </c>
      <c r="N6957" s="2">
        <v>28</v>
      </c>
      <c r="O6957" s="31">
        <v>6.9444444444444444E-5</v>
      </c>
    </row>
    <row r="6958" spans="1:15" x14ac:dyDescent="0.25">
      <c r="A6958" s="2">
        <f t="shared" si="436"/>
        <v>2019</v>
      </c>
      <c r="B6958" s="2" t="str">
        <f t="shared" si="437"/>
        <v>Jan</v>
      </c>
      <c r="C6958" s="2">
        <f t="shared" si="438"/>
        <v>2</v>
      </c>
      <c r="D6958" s="2" t="str">
        <f t="shared" si="439"/>
        <v>Sat</v>
      </c>
      <c r="E6958" s="34">
        <v>43477</v>
      </c>
      <c r="F6958" s="30" t="s">
        <v>3096</v>
      </c>
      <c r="G6958" s="2" t="s">
        <v>3097</v>
      </c>
      <c r="H6958" s="30" t="s">
        <v>3098</v>
      </c>
      <c r="I6958" s="2">
        <v>13</v>
      </c>
      <c r="J6958" s="30" t="s">
        <v>1779</v>
      </c>
      <c r="K6958" s="2" t="s">
        <v>1264</v>
      </c>
      <c r="L6958" s="30">
        <v>2716</v>
      </c>
      <c r="M6958" s="2">
        <v>8</v>
      </c>
      <c r="N6958" s="2">
        <v>28</v>
      </c>
      <c r="O6958" s="31">
        <v>8.3645833333333322E-2</v>
      </c>
    </row>
    <row r="6959" spans="1:15" x14ac:dyDescent="0.25">
      <c r="A6959" s="2">
        <f t="shared" si="436"/>
        <v>2019</v>
      </c>
      <c r="B6959" s="2" t="str">
        <f t="shared" si="437"/>
        <v>Jan</v>
      </c>
      <c r="C6959" s="2">
        <f t="shared" si="438"/>
        <v>2</v>
      </c>
      <c r="D6959" s="2" t="str">
        <f t="shared" si="439"/>
        <v>Sat</v>
      </c>
      <c r="E6959" s="34">
        <v>43477</v>
      </c>
      <c r="F6959" s="30" t="s">
        <v>3096</v>
      </c>
      <c r="G6959" s="2" t="s">
        <v>3097</v>
      </c>
      <c r="H6959" s="30" t="s">
        <v>3098</v>
      </c>
      <c r="I6959" s="2">
        <v>13</v>
      </c>
      <c r="J6959" s="30" t="s">
        <v>1814</v>
      </c>
      <c r="K6959" s="2" t="s">
        <v>1272</v>
      </c>
      <c r="L6959" s="30">
        <v>2716</v>
      </c>
      <c r="M6959" s="2">
        <v>8</v>
      </c>
      <c r="N6959" s="2">
        <v>28</v>
      </c>
      <c r="O6959" s="31">
        <v>3.1875000000000001E-2</v>
      </c>
    </row>
    <row r="6960" spans="1:15" x14ac:dyDescent="0.25">
      <c r="A6960" s="2">
        <f t="shared" ref="A6960:A7023" si="440">YEAR(E6960)</f>
        <v>2019</v>
      </c>
      <c r="B6960" s="2" t="str">
        <f t="shared" ref="B6960:B7023" si="441">TEXT(E6960,"MMM")</f>
        <v>Jan</v>
      </c>
      <c r="C6960" s="2">
        <f t="shared" ref="C6960:C7023" si="442">WEEKNUM(E6960)</f>
        <v>2</v>
      </c>
      <c r="D6960" s="2" t="str">
        <f t="shared" ref="D6960:D7023" si="443">TEXT(E6960,"DDD")</f>
        <v>Sat</v>
      </c>
      <c r="E6960" s="34">
        <v>43477</v>
      </c>
      <c r="F6960" s="30" t="s">
        <v>3096</v>
      </c>
      <c r="G6960" s="2" t="s">
        <v>3097</v>
      </c>
      <c r="H6960" s="30" t="s">
        <v>3098</v>
      </c>
      <c r="I6960" s="2">
        <v>13</v>
      </c>
      <c r="J6960" s="30" t="s">
        <v>1944</v>
      </c>
      <c r="K6960" s="2" t="s">
        <v>1275</v>
      </c>
      <c r="L6960" s="30">
        <v>2716</v>
      </c>
      <c r="M6960" s="2">
        <v>8</v>
      </c>
      <c r="N6960" s="2">
        <v>28</v>
      </c>
      <c r="O6960" s="31">
        <v>6.7928240740740733E-2</v>
      </c>
    </row>
    <row r="6961" spans="1:15" x14ac:dyDescent="0.25">
      <c r="A6961" s="2">
        <f t="shared" si="440"/>
        <v>2019</v>
      </c>
      <c r="B6961" s="2" t="str">
        <f t="shared" si="441"/>
        <v>Jan</v>
      </c>
      <c r="C6961" s="2">
        <f t="shared" si="442"/>
        <v>2</v>
      </c>
      <c r="D6961" s="2" t="str">
        <f t="shared" si="443"/>
        <v>Sat</v>
      </c>
      <c r="E6961" s="34">
        <v>43477</v>
      </c>
      <c r="F6961" s="30" t="s">
        <v>3096</v>
      </c>
      <c r="G6961" s="2" t="s">
        <v>3097</v>
      </c>
      <c r="H6961" s="30" t="s">
        <v>3098</v>
      </c>
      <c r="I6961" s="2">
        <v>13</v>
      </c>
      <c r="J6961" s="30" t="s">
        <v>1970</v>
      </c>
      <c r="K6961" s="2" t="s">
        <v>1348</v>
      </c>
      <c r="L6961" s="30">
        <v>2716</v>
      </c>
      <c r="M6961" s="2">
        <v>8</v>
      </c>
      <c r="N6961" s="2">
        <v>28</v>
      </c>
      <c r="O6961" s="31">
        <v>8.2430555555555562E-2</v>
      </c>
    </row>
    <row r="6962" spans="1:15" x14ac:dyDescent="0.25">
      <c r="A6962" s="2">
        <f t="shared" si="440"/>
        <v>2019</v>
      </c>
      <c r="B6962" s="2" t="str">
        <f t="shared" si="441"/>
        <v>Jan</v>
      </c>
      <c r="C6962" s="2">
        <f t="shared" si="442"/>
        <v>2</v>
      </c>
      <c r="D6962" s="2" t="str">
        <f t="shared" si="443"/>
        <v>Sat</v>
      </c>
      <c r="E6962" s="34">
        <v>43477</v>
      </c>
      <c r="F6962" s="30" t="s">
        <v>3096</v>
      </c>
      <c r="G6962" s="2" t="s">
        <v>3097</v>
      </c>
      <c r="H6962" s="30" t="s">
        <v>3098</v>
      </c>
      <c r="I6962" s="2">
        <v>13</v>
      </c>
      <c r="J6962" s="30" t="s">
        <v>2460</v>
      </c>
      <c r="K6962" s="2" t="s">
        <v>1275</v>
      </c>
      <c r="L6962" s="30">
        <v>2716</v>
      </c>
      <c r="M6962" s="2">
        <v>8</v>
      </c>
      <c r="N6962" s="2">
        <v>28</v>
      </c>
      <c r="O6962" s="31">
        <v>6.7928240740740733E-2</v>
      </c>
    </row>
    <row r="6963" spans="1:15" x14ac:dyDescent="0.25">
      <c r="A6963" s="2">
        <f t="shared" si="440"/>
        <v>2019</v>
      </c>
      <c r="B6963" s="2" t="str">
        <f t="shared" si="441"/>
        <v>Jan</v>
      </c>
      <c r="C6963" s="2">
        <f t="shared" si="442"/>
        <v>2</v>
      </c>
      <c r="D6963" s="2" t="str">
        <f t="shared" si="443"/>
        <v>Sat</v>
      </c>
      <c r="E6963" s="34">
        <v>43477</v>
      </c>
      <c r="F6963" s="30" t="s">
        <v>3099</v>
      </c>
      <c r="G6963" s="2" t="s">
        <v>3100</v>
      </c>
      <c r="H6963" s="30" t="s">
        <v>3101</v>
      </c>
      <c r="I6963" s="2">
        <v>35</v>
      </c>
      <c r="J6963" s="30" t="s">
        <v>1779</v>
      </c>
      <c r="K6963" s="2" t="s">
        <v>1272</v>
      </c>
      <c r="L6963" s="30">
        <v>8766</v>
      </c>
      <c r="M6963" s="2">
        <v>35</v>
      </c>
      <c r="N6963" s="2">
        <v>28</v>
      </c>
      <c r="O6963" s="31">
        <v>3.3067129629629634E-2</v>
      </c>
    </row>
    <row r="6964" spans="1:15" x14ac:dyDescent="0.25">
      <c r="A6964" s="2">
        <f t="shared" si="440"/>
        <v>2019</v>
      </c>
      <c r="B6964" s="2" t="str">
        <f t="shared" si="441"/>
        <v>Jan</v>
      </c>
      <c r="C6964" s="2">
        <f t="shared" si="442"/>
        <v>2</v>
      </c>
      <c r="D6964" s="2" t="str">
        <f t="shared" si="443"/>
        <v>Sat</v>
      </c>
      <c r="E6964" s="34">
        <v>43477</v>
      </c>
      <c r="F6964" s="30" t="s">
        <v>3102</v>
      </c>
      <c r="G6964" s="2" t="s">
        <v>3103</v>
      </c>
      <c r="H6964" s="30" t="s">
        <v>3104</v>
      </c>
      <c r="I6964" s="2">
        <v>47</v>
      </c>
      <c r="J6964" s="30" t="s">
        <v>1970</v>
      </c>
      <c r="K6964" s="2" t="s">
        <v>1272</v>
      </c>
      <c r="L6964" s="30">
        <v>12370</v>
      </c>
      <c r="M6964" s="2">
        <v>111</v>
      </c>
      <c r="N6964" s="2">
        <v>38</v>
      </c>
      <c r="O6964" s="31">
        <v>9.7395833333333334E-2</v>
      </c>
    </row>
    <row r="6965" spans="1:15" x14ac:dyDescent="0.25">
      <c r="A6965" s="2">
        <f t="shared" si="440"/>
        <v>2019</v>
      </c>
      <c r="B6965" s="2" t="str">
        <f t="shared" si="441"/>
        <v>Jan</v>
      </c>
      <c r="C6965" s="2">
        <f t="shared" si="442"/>
        <v>2</v>
      </c>
      <c r="D6965" s="2" t="str">
        <f t="shared" si="443"/>
        <v>Sat</v>
      </c>
      <c r="E6965" s="34">
        <v>43477</v>
      </c>
      <c r="F6965" s="30" t="s">
        <v>3105</v>
      </c>
      <c r="G6965" s="2" t="s">
        <v>3106</v>
      </c>
      <c r="H6965" s="30" t="s">
        <v>3107</v>
      </c>
      <c r="I6965" s="2">
        <v>16</v>
      </c>
      <c r="J6965" s="30" t="s">
        <v>1716</v>
      </c>
      <c r="K6965" s="2" t="s">
        <v>1275</v>
      </c>
      <c r="L6965" s="30">
        <v>3560</v>
      </c>
      <c r="M6965" s="2">
        <v>13</v>
      </c>
      <c r="N6965" s="2">
        <v>28</v>
      </c>
      <c r="O6965" s="31">
        <v>4.1331018518518517E-2</v>
      </c>
    </row>
    <row r="6966" spans="1:15" x14ac:dyDescent="0.25">
      <c r="A6966" s="2">
        <f t="shared" si="440"/>
        <v>2019</v>
      </c>
      <c r="B6966" s="2" t="str">
        <f t="shared" si="441"/>
        <v>Jan</v>
      </c>
      <c r="C6966" s="2">
        <f t="shared" si="442"/>
        <v>2</v>
      </c>
      <c r="D6966" s="2" t="str">
        <f t="shared" si="443"/>
        <v>Sat</v>
      </c>
      <c r="E6966" s="34">
        <v>43477</v>
      </c>
      <c r="F6966" s="30" t="s">
        <v>3105</v>
      </c>
      <c r="G6966" s="2" t="s">
        <v>3106</v>
      </c>
      <c r="H6966" s="30" t="s">
        <v>3107</v>
      </c>
      <c r="I6966" s="2">
        <v>16</v>
      </c>
      <c r="J6966" s="30" t="s">
        <v>1748</v>
      </c>
      <c r="K6966" s="2" t="s">
        <v>1275</v>
      </c>
      <c r="L6966" s="30">
        <v>3560</v>
      </c>
      <c r="M6966" s="2">
        <v>13</v>
      </c>
      <c r="N6966" s="2">
        <v>28</v>
      </c>
      <c r="O6966" s="31">
        <v>4.162037037037037E-2</v>
      </c>
    </row>
    <row r="6967" spans="1:15" x14ac:dyDescent="0.25">
      <c r="A6967" s="2">
        <f t="shared" si="440"/>
        <v>2019</v>
      </c>
      <c r="B6967" s="2" t="str">
        <f t="shared" si="441"/>
        <v>Jan</v>
      </c>
      <c r="C6967" s="2">
        <f t="shared" si="442"/>
        <v>2</v>
      </c>
      <c r="D6967" s="2" t="str">
        <f t="shared" si="443"/>
        <v>Sat</v>
      </c>
      <c r="E6967" s="34">
        <v>43477</v>
      </c>
      <c r="F6967" s="30" t="s">
        <v>3105</v>
      </c>
      <c r="G6967" s="2" t="s">
        <v>3106</v>
      </c>
      <c r="H6967" s="30" t="s">
        <v>3107</v>
      </c>
      <c r="I6967" s="2">
        <v>16</v>
      </c>
      <c r="J6967" s="30" t="s">
        <v>1720</v>
      </c>
      <c r="K6967" s="2" t="s">
        <v>1348</v>
      </c>
      <c r="L6967" s="30">
        <v>3560</v>
      </c>
      <c r="M6967" s="2">
        <v>13</v>
      </c>
      <c r="N6967" s="2">
        <v>28</v>
      </c>
      <c r="O6967" s="31">
        <v>4.1956018518518517E-2</v>
      </c>
    </row>
    <row r="6968" spans="1:15" x14ac:dyDescent="0.25">
      <c r="A6968" s="2">
        <f t="shared" si="440"/>
        <v>2019</v>
      </c>
      <c r="B6968" s="2" t="str">
        <f t="shared" si="441"/>
        <v>Jan</v>
      </c>
      <c r="C6968" s="2">
        <f t="shared" si="442"/>
        <v>2</v>
      </c>
      <c r="D6968" s="2" t="str">
        <f t="shared" si="443"/>
        <v>Sat</v>
      </c>
      <c r="E6968" s="34">
        <v>43477</v>
      </c>
      <c r="F6968" s="30" t="s">
        <v>3105</v>
      </c>
      <c r="G6968" s="2" t="s">
        <v>3106</v>
      </c>
      <c r="H6968" s="30" t="s">
        <v>3107</v>
      </c>
      <c r="I6968" s="2">
        <v>16</v>
      </c>
      <c r="J6968" s="30" t="s">
        <v>1778</v>
      </c>
      <c r="K6968" s="2" t="s">
        <v>1272</v>
      </c>
      <c r="L6968" s="30">
        <v>3560</v>
      </c>
      <c r="M6968" s="2">
        <v>13</v>
      </c>
      <c r="N6968" s="2">
        <v>28</v>
      </c>
      <c r="O6968" s="31">
        <v>2.3819444444444445E-2</v>
      </c>
    </row>
    <row r="6969" spans="1:15" x14ac:dyDescent="0.25">
      <c r="A6969" s="2">
        <f t="shared" si="440"/>
        <v>2019</v>
      </c>
      <c r="B6969" s="2" t="str">
        <f t="shared" si="441"/>
        <v>Jan</v>
      </c>
      <c r="C6969" s="2">
        <f t="shared" si="442"/>
        <v>2</v>
      </c>
      <c r="D6969" s="2" t="str">
        <f t="shared" si="443"/>
        <v>Sat</v>
      </c>
      <c r="E6969" s="34">
        <v>43477</v>
      </c>
      <c r="F6969" s="30" t="s">
        <v>3105</v>
      </c>
      <c r="G6969" s="2" t="s">
        <v>3106</v>
      </c>
      <c r="H6969" s="30" t="s">
        <v>3107</v>
      </c>
      <c r="I6969" s="2">
        <v>16</v>
      </c>
      <c r="J6969" s="30" t="s">
        <v>1814</v>
      </c>
      <c r="K6969" s="2" t="s">
        <v>1264</v>
      </c>
      <c r="L6969" s="30">
        <v>3560</v>
      </c>
      <c r="M6969" s="2">
        <v>13</v>
      </c>
      <c r="N6969" s="2">
        <v>28</v>
      </c>
      <c r="O6969" s="31">
        <v>4.223379629629629E-2</v>
      </c>
    </row>
    <row r="6970" spans="1:15" x14ac:dyDescent="0.25">
      <c r="A6970" s="2">
        <f t="shared" si="440"/>
        <v>2019</v>
      </c>
      <c r="B6970" s="2" t="str">
        <f t="shared" si="441"/>
        <v>Jan</v>
      </c>
      <c r="C6970" s="2">
        <f t="shared" si="442"/>
        <v>2</v>
      </c>
      <c r="D6970" s="2" t="str">
        <f t="shared" si="443"/>
        <v>Sat</v>
      </c>
      <c r="E6970" s="34">
        <v>43477</v>
      </c>
      <c r="F6970" s="30" t="s">
        <v>3108</v>
      </c>
      <c r="G6970" s="2" t="s">
        <v>3109</v>
      </c>
      <c r="H6970" s="30" t="s">
        <v>3110</v>
      </c>
      <c r="I6970" s="2">
        <v>8</v>
      </c>
      <c r="J6970" s="30" t="s">
        <v>1775</v>
      </c>
      <c r="K6970" s="2" t="s">
        <v>1275</v>
      </c>
      <c r="L6970" s="30">
        <v>1512</v>
      </c>
      <c r="M6970" s="2">
        <v>1</v>
      </c>
      <c r="N6970" s="2">
        <v>28</v>
      </c>
      <c r="O6970" s="31">
        <v>6.9675925925925933E-2</v>
      </c>
    </row>
    <row r="6971" spans="1:15" x14ac:dyDescent="0.25">
      <c r="A6971" s="2">
        <f t="shared" si="440"/>
        <v>2019</v>
      </c>
      <c r="B6971" s="2" t="str">
        <f t="shared" si="441"/>
        <v>Jan</v>
      </c>
      <c r="C6971" s="2">
        <f t="shared" si="442"/>
        <v>2</v>
      </c>
      <c r="D6971" s="2" t="str">
        <f t="shared" si="443"/>
        <v>Sat</v>
      </c>
      <c r="E6971" s="34">
        <v>43477</v>
      </c>
      <c r="F6971" s="30" t="s">
        <v>3108</v>
      </c>
      <c r="G6971" s="2" t="s">
        <v>3109</v>
      </c>
      <c r="H6971" s="30" t="s">
        <v>3110</v>
      </c>
      <c r="I6971" s="2">
        <v>8</v>
      </c>
      <c r="J6971" s="30" t="s">
        <v>1776</v>
      </c>
      <c r="K6971" s="2" t="s">
        <v>1275</v>
      </c>
      <c r="L6971" s="30">
        <v>1512</v>
      </c>
      <c r="M6971" s="2">
        <v>1</v>
      </c>
      <c r="N6971" s="2">
        <v>28</v>
      </c>
      <c r="O6971" s="31">
        <v>6.9687499999999999E-2</v>
      </c>
    </row>
    <row r="6972" spans="1:15" x14ac:dyDescent="0.25">
      <c r="A6972" s="2">
        <f t="shared" si="440"/>
        <v>2019</v>
      </c>
      <c r="B6972" s="2" t="str">
        <f t="shared" si="441"/>
        <v>Jan</v>
      </c>
      <c r="C6972" s="2">
        <f t="shared" si="442"/>
        <v>2</v>
      </c>
      <c r="D6972" s="2" t="str">
        <f t="shared" si="443"/>
        <v>Sat</v>
      </c>
      <c r="E6972" s="34">
        <v>43477</v>
      </c>
      <c r="F6972" s="30" t="s">
        <v>3108</v>
      </c>
      <c r="G6972" s="2" t="s">
        <v>3109</v>
      </c>
      <c r="H6972" s="30" t="s">
        <v>3110</v>
      </c>
      <c r="I6972" s="2">
        <v>8</v>
      </c>
      <c r="J6972" s="30" t="s">
        <v>1779</v>
      </c>
      <c r="K6972" s="2" t="s">
        <v>1272</v>
      </c>
      <c r="L6972" s="30">
        <v>1512</v>
      </c>
      <c r="M6972" s="2">
        <v>1</v>
      </c>
      <c r="N6972" s="2">
        <v>28</v>
      </c>
      <c r="O6972" s="31">
        <v>0.15386574074074075</v>
      </c>
    </row>
    <row r="6973" spans="1:15" x14ac:dyDescent="0.25">
      <c r="A6973" s="2">
        <f t="shared" si="440"/>
        <v>2019</v>
      </c>
      <c r="B6973" s="2" t="str">
        <f t="shared" si="441"/>
        <v>Jan</v>
      </c>
      <c r="C6973" s="2">
        <f t="shared" si="442"/>
        <v>2</v>
      </c>
      <c r="D6973" s="2" t="str">
        <f t="shared" si="443"/>
        <v>Sat</v>
      </c>
      <c r="E6973" s="34">
        <v>43477</v>
      </c>
      <c r="F6973" s="30" t="s">
        <v>3108</v>
      </c>
      <c r="G6973" s="2" t="s">
        <v>3109</v>
      </c>
      <c r="H6973" s="30" t="s">
        <v>3110</v>
      </c>
      <c r="I6973" s="2">
        <v>8</v>
      </c>
      <c r="J6973" s="30" t="s">
        <v>1781</v>
      </c>
      <c r="K6973" s="2" t="s">
        <v>1348</v>
      </c>
      <c r="L6973" s="30">
        <v>1512</v>
      </c>
      <c r="M6973" s="2">
        <v>1</v>
      </c>
      <c r="N6973" s="2">
        <v>28</v>
      </c>
      <c r="O6973" s="31">
        <v>7.003472222222222E-2</v>
      </c>
    </row>
    <row r="6974" spans="1:15" x14ac:dyDescent="0.25">
      <c r="A6974" s="2">
        <f t="shared" si="440"/>
        <v>2019</v>
      </c>
      <c r="B6974" s="2" t="str">
        <f t="shared" si="441"/>
        <v>Jan</v>
      </c>
      <c r="C6974" s="2">
        <f t="shared" si="442"/>
        <v>2</v>
      </c>
      <c r="D6974" s="2" t="str">
        <f t="shared" si="443"/>
        <v>Sat</v>
      </c>
      <c r="E6974" s="28">
        <v>43477</v>
      </c>
      <c r="F6974" s="30" t="s">
        <v>3108</v>
      </c>
      <c r="G6974" s="2" t="s">
        <v>3109</v>
      </c>
      <c r="H6974" s="30" t="s">
        <v>3110</v>
      </c>
      <c r="I6974" s="2">
        <v>8</v>
      </c>
      <c r="J6974" s="30" t="s">
        <v>1814</v>
      </c>
      <c r="K6974" s="2" t="s">
        <v>1264</v>
      </c>
      <c r="L6974" s="30">
        <v>1512</v>
      </c>
      <c r="M6974" s="2">
        <v>1</v>
      </c>
      <c r="N6974" s="2">
        <v>28</v>
      </c>
      <c r="O6974" s="31">
        <v>1.9166666666666669E-2</v>
      </c>
    </row>
    <row r="6975" spans="1:15" x14ac:dyDescent="0.25">
      <c r="A6975" s="2">
        <f t="shared" si="440"/>
        <v>2019</v>
      </c>
      <c r="B6975" s="2" t="str">
        <f t="shared" si="441"/>
        <v>Jan</v>
      </c>
      <c r="C6975" s="2">
        <f t="shared" si="442"/>
        <v>3</v>
      </c>
      <c r="D6975" s="2" t="str">
        <f t="shared" si="443"/>
        <v>Mon</v>
      </c>
      <c r="E6975" s="34">
        <v>43479</v>
      </c>
      <c r="F6975" s="30">
        <v>52101</v>
      </c>
      <c r="G6975" s="2" t="s">
        <v>125</v>
      </c>
      <c r="H6975" s="30" t="s">
        <v>3111</v>
      </c>
      <c r="I6975" s="2">
        <v>31</v>
      </c>
      <c r="J6975" s="30" t="s">
        <v>1308</v>
      </c>
      <c r="K6975" s="2" t="s">
        <v>1429</v>
      </c>
      <c r="L6975" s="30">
        <v>1925</v>
      </c>
      <c r="M6975" s="2">
        <v>68</v>
      </c>
      <c r="N6975" s="2">
        <v>52</v>
      </c>
      <c r="O6975" s="31">
        <v>0.12843750000000001</v>
      </c>
    </row>
    <row r="6976" spans="1:15" x14ac:dyDescent="0.25">
      <c r="A6976" s="2">
        <f t="shared" si="440"/>
        <v>2019</v>
      </c>
      <c r="B6976" s="2" t="str">
        <f t="shared" si="441"/>
        <v>Jan</v>
      </c>
      <c r="C6976" s="2">
        <f t="shared" si="442"/>
        <v>3</v>
      </c>
      <c r="D6976" s="2" t="str">
        <f t="shared" si="443"/>
        <v>Mon</v>
      </c>
      <c r="E6976" s="34">
        <v>43479</v>
      </c>
      <c r="F6976" s="30">
        <v>52101</v>
      </c>
      <c r="G6976" s="2" t="s">
        <v>125</v>
      </c>
      <c r="H6976" s="30" t="s">
        <v>3111</v>
      </c>
      <c r="I6976" s="2">
        <v>31</v>
      </c>
      <c r="J6976" s="30" t="s">
        <v>1323</v>
      </c>
      <c r="K6976" s="2" t="s">
        <v>1275</v>
      </c>
      <c r="L6976" s="30">
        <v>1925</v>
      </c>
      <c r="M6976" s="2">
        <v>68</v>
      </c>
      <c r="N6976" s="2">
        <v>52</v>
      </c>
      <c r="O6976" s="31">
        <v>7.1423611111111118E-2</v>
      </c>
    </row>
    <row r="6977" spans="1:15" x14ac:dyDescent="0.25">
      <c r="A6977" s="2">
        <f t="shared" si="440"/>
        <v>2019</v>
      </c>
      <c r="B6977" s="2" t="str">
        <f t="shared" si="441"/>
        <v>Jan</v>
      </c>
      <c r="C6977" s="2">
        <f t="shared" si="442"/>
        <v>3</v>
      </c>
      <c r="D6977" s="2" t="str">
        <f t="shared" si="443"/>
        <v>Mon</v>
      </c>
      <c r="E6977" s="34">
        <v>43479</v>
      </c>
      <c r="F6977" s="30">
        <v>52101</v>
      </c>
      <c r="G6977" s="2" t="s">
        <v>125</v>
      </c>
      <c r="H6977" s="30" t="s">
        <v>3111</v>
      </c>
      <c r="I6977" s="2">
        <v>31</v>
      </c>
      <c r="J6977" s="30" t="s">
        <v>1372</v>
      </c>
      <c r="K6977" s="2" t="s">
        <v>1429</v>
      </c>
      <c r="L6977" s="30">
        <v>1925</v>
      </c>
      <c r="M6977" s="2">
        <v>68</v>
      </c>
      <c r="N6977" s="2">
        <v>52</v>
      </c>
      <c r="O6977" s="31">
        <v>0.1307986111111111</v>
      </c>
    </row>
    <row r="6978" spans="1:15" x14ac:dyDescent="0.25">
      <c r="A6978" s="2">
        <f t="shared" si="440"/>
        <v>2019</v>
      </c>
      <c r="B6978" s="2" t="str">
        <f t="shared" si="441"/>
        <v>Jan</v>
      </c>
      <c r="C6978" s="2">
        <f t="shared" si="442"/>
        <v>3</v>
      </c>
      <c r="D6978" s="2" t="str">
        <f t="shared" si="443"/>
        <v>Mon</v>
      </c>
      <c r="E6978" s="34">
        <v>43479</v>
      </c>
      <c r="F6978" s="30">
        <v>52101</v>
      </c>
      <c r="G6978" s="2" t="s">
        <v>125</v>
      </c>
      <c r="H6978" s="30" t="s">
        <v>3111</v>
      </c>
      <c r="I6978" s="2">
        <v>31</v>
      </c>
      <c r="J6978" s="30" t="s">
        <v>1301</v>
      </c>
      <c r="K6978" s="2" t="s">
        <v>1264</v>
      </c>
      <c r="L6978" s="30">
        <v>1925</v>
      </c>
      <c r="M6978" s="2">
        <v>68</v>
      </c>
      <c r="N6978" s="2">
        <v>52</v>
      </c>
      <c r="O6978" s="31">
        <v>0.11222222222222222</v>
      </c>
    </row>
    <row r="6979" spans="1:15" x14ac:dyDescent="0.25">
      <c r="A6979" s="2">
        <f t="shared" si="440"/>
        <v>2019</v>
      </c>
      <c r="B6979" s="2" t="str">
        <f t="shared" si="441"/>
        <v>Jan</v>
      </c>
      <c r="C6979" s="2">
        <f t="shared" si="442"/>
        <v>3</v>
      </c>
      <c r="D6979" s="2" t="str">
        <f t="shared" si="443"/>
        <v>Mon</v>
      </c>
      <c r="E6979" s="34">
        <v>43479</v>
      </c>
      <c r="F6979" s="30">
        <v>52101</v>
      </c>
      <c r="G6979" s="2" t="s">
        <v>125</v>
      </c>
      <c r="H6979" s="30" t="s">
        <v>3111</v>
      </c>
      <c r="I6979" s="2">
        <v>31</v>
      </c>
      <c r="J6979" s="30" t="s">
        <v>1395</v>
      </c>
      <c r="K6979" s="2" t="s">
        <v>1429</v>
      </c>
      <c r="L6979" s="30">
        <v>1925</v>
      </c>
      <c r="M6979" s="2">
        <v>68</v>
      </c>
      <c r="N6979" s="2">
        <v>52</v>
      </c>
      <c r="O6979" s="31">
        <v>0.12973379629629631</v>
      </c>
    </row>
    <row r="6980" spans="1:15" x14ac:dyDescent="0.25">
      <c r="A6980" s="2">
        <f t="shared" si="440"/>
        <v>2019</v>
      </c>
      <c r="B6980" s="2" t="str">
        <f t="shared" si="441"/>
        <v>Jan</v>
      </c>
      <c r="C6980" s="2">
        <f t="shared" si="442"/>
        <v>3</v>
      </c>
      <c r="D6980" s="2" t="str">
        <f t="shared" si="443"/>
        <v>Mon</v>
      </c>
      <c r="E6980" s="34">
        <v>43479</v>
      </c>
      <c r="F6980" s="30">
        <v>52101</v>
      </c>
      <c r="G6980" s="2" t="s">
        <v>125</v>
      </c>
      <c r="H6980" s="30" t="s">
        <v>3111</v>
      </c>
      <c r="I6980" s="2">
        <v>31</v>
      </c>
      <c r="J6980" s="30" t="s">
        <v>1852</v>
      </c>
      <c r="K6980" s="2" t="s">
        <v>1429</v>
      </c>
      <c r="L6980" s="30">
        <v>1925</v>
      </c>
      <c r="M6980" s="2">
        <v>68</v>
      </c>
      <c r="N6980" s="2">
        <v>52</v>
      </c>
      <c r="O6980" s="31">
        <v>0.12863425925925925</v>
      </c>
    </row>
    <row r="6981" spans="1:15" x14ac:dyDescent="0.25">
      <c r="A6981" s="2">
        <f t="shared" si="440"/>
        <v>2019</v>
      </c>
      <c r="B6981" s="2" t="str">
        <f t="shared" si="441"/>
        <v>Jan</v>
      </c>
      <c r="C6981" s="2">
        <f t="shared" si="442"/>
        <v>3</v>
      </c>
      <c r="D6981" s="2" t="str">
        <f t="shared" si="443"/>
        <v>Mon</v>
      </c>
      <c r="E6981" s="34">
        <v>43479</v>
      </c>
      <c r="F6981" s="30">
        <v>52101</v>
      </c>
      <c r="G6981" s="2" t="s">
        <v>125</v>
      </c>
      <c r="H6981" s="30" t="s">
        <v>3111</v>
      </c>
      <c r="I6981" s="2">
        <v>31</v>
      </c>
      <c r="J6981" s="30" t="s">
        <v>1848</v>
      </c>
      <c r="K6981" s="2" t="s">
        <v>1429</v>
      </c>
      <c r="L6981" s="30">
        <v>1925</v>
      </c>
      <c r="M6981" s="2">
        <v>68</v>
      </c>
      <c r="N6981" s="2">
        <v>52</v>
      </c>
      <c r="O6981" s="31">
        <v>0.13024305555555557</v>
      </c>
    </row>
    <row r="6982" spans="1:15" x14ac:dyDescent="0.25">
      <c r="A6982" s="2">
        <f t="shared" si="440"/>
        <v>2019</v>
      </c>
      <c r="B6982" s="2" t="str">
        <f t="shared" si="441"/>
        <v>Jan</v>
      </c>
      <c r="C6982" s="2">
        <f t="shared" si="442"/>
        <v>3</v>
      </c>
      <c r="D6982" s="2" t="str">
        <f t="shared" si="443"/>
        <v>Mon</v>
      </c>
      <c r="E6982" s="34">
        <v>43479</v>
      </c>
      <c r="F6982" s="30">
        <v>52101</v>
      </c>
      <c r="G6982" s="2" t="s">
        <v>125</v>
      </c>
      <c r="H6982" s="30" t="s">
        <v>3111</v>
      </c>
      <c r="I6982" s="2">
        <v>31</v>
      </c>
      <c r="J6982" s="30" t="s">
        <v>1865</v>
      </c>
      <c r="K6982" s="2" t="s">
        <v>1429</v>
      </c>
      <c r="L6982" s="30">
        <v>1925</v>
      </c>
      <c r="M6982" s="2">
        <v>68</v>
      </c>
      <c r="N6982" s="2">
        <v>52</v>
      </c>
      <c r="O6982" s="31">
        <v>0.13173611111111111</v>
      </c>
    </row>
    <row r="6983" spans="1:15" x14ac:dyDescent="0.25">
      <c r="A6983" s="2">
        <f t="shared" si="440"/>
        <v>2019</v>
      </c>
      <c r="B6983" s="2" t="str">
        <f t="shared" si="441"/>
        <v>Jan</v>
      </c>
      <c r="C6983" s="2">
        <f t="shared" si="442"/>
        <v>3</v>
      </c>
      <c r="D6983" s="2" t="str">
        <f t="shared" si="443"/>
        <v>Mon</v>
      </c>
      <c r="E6983" s="34">
        <v>43479</v>
      </c>
      <c r="F6983" s="30">
        <v>52101</v>
      </c>
      <c r="G6983" s="2" t="s">
        <v>125</v>
      </c>
      <c r="H6983" s="30" t="s">
        <v>3111</v>
      </c>
      <c r="I6983" s="2">
        <v>31</v>
      </c>
      <c r="J6983" s="30" t="s">
        <v>2036</v>
      </c>
      <c r="K6983" s="2" t="s">
        <v>1264</v>
      </c>
      <c r="L6983" s="30">
        <v>1925</v>
      </c>
      <c r="M6983" s="2">
        <v>68</v>
      </c>
      <c r="N6983" s="2">
        <v>52</v>
      </c>
      <c r="O6983" s="31">
        <v>0.13302083333333334</v>
      </c>
    </row>
    <row r="6984" spans="1:15" x14ac:dyDescent="0.25">
      <c r="A6984" s="2">
        <f t="shared" si="440"/>
        <v>2019</v>
      </c>
      <c r="B6984" s="2" t="str">
        <f t="shared" si="441"/>
        <v>Jan</v>
      </c>
      <c r="C6984" s="2">
        <f t="shared" si="442"/>
        <v>3</v>
      </c>
      <c r="D6984" s="2" t="str">
        <f t="shared" si="443"/>
        <v>Mon</v>
      </c>
      <c r="E6984" s="34">
        <v>43479</v>
      </c>
      <c r="F6984" s="30">
        <v>52101</v>
      </c>
      <c r="G6984" s="2" t="s">
        <v>125</v>
      </c>
      <c r="H6984" s="30" t="s">
        <v>3111</v>
      </c>
      <c r="I6984" s="2">
        <v>31</v>
      </c>
      <c r="J6984" s="30" t="s">
        <v>2567</v>
      </c>
      <c r="K6984" s="2" t="s">
        <v>1264</v>
      </c>
      <c r="L6984" s="30">
        <v>1925</v>
      </c>
      <c r="M6984" s="2">
        <v>68</v>
      </c>
      <c r="N6984" s="2">
        <v>52</v>
      </c>
      <c r="O6984" s="31">
        <v>0.13366898148148149</v>
      </c>
    </row>
    <row r="6985" spans="1:15" x14ac:dyDescent="0.25">
      <c r="A6985" s="2">
        <f t="shared" si="440"/>
        <v>2019</v>
      </c>
      <c r="B6985" s="2" t="str">
        <f t="shared" si="441"/>
        <v>Jan</v>
      </c>
      <c r="C6985" s="2">
        <f t="shared" si="442"/>
        <v>3</v>
      </c>
      <c r="D6985" s="2" t="str">
        <f t="shared" si="443"/>
        <v>Mon</v>
      </c>
      <c r="E6985" s="34">
        <v>43479</v>
      </c>
      <c r="F6985" s="30">
        <v>52101</v>
      </c>
      <c r="G6985" s="2" t="s">
        <v>125</v>
      </c>
      <c r="H6985" s="30" t="s">
        <v>3111</v>
      </c>
      <c r="I6985" s="2">
        <v>31</v>
      </c>
      <c r="J6985" s="30" t="s">
        <v>3233</v>
      </c>
      <c r="K6985" s="2" t="s">
        <v>1429</v>
      </c>
      <c r="L6985" s="30">
        <v>1925</v>
      </c>
      <c r="M6985" s="2">
        <v>68</v>
      </c>
      <c r="N6985" s="2">
        <v>52</v>
      </c>
      <c r="O6985" s="31">
        <v>0.13131944444444446</v>
      </c>
    </row>
    <row r="6986" spans="1:15" x14ac:dyDescent="0.25">
      <c r="A6986" s="2">
        <f t="shared" si="440"/>
        <v>2019</v>
      </c>
      <c r="B6986" s="2" t="str">
        <f t="shared" si="441"/>
        <v>Jan</v>
      </c>
      <c r="C6986" s="2">
        <f t="shared" si="442"/>
        <v>3</v>
      </c>
      <c r="D6986" s="2" t="str">
        <f t="shared" si="443"/>
        <v>Mon</v>
      </c>
      <c r="E6986" s="34">
        <v>43479</v>
      </c>
      <c r="F6986" s="30">
        <v>52105</v>
      </c>
      <c r="G6986" s="2" t="s">
        <v>870</v>
      </c>
      <c r="H6986" s="30" t="s">
        <v>3112</v>
      </c>
      <c r="I6986" s="2">
        <v>3</v>
      </c>
      <c r="J6986" s="30" t="s">
        <v>1872</v>
      </c>
      <c r="K6986" s="2" t="s">
        <v>1247</v>
      </c>
      <c r="L6986" s="30">
        <v>231</v>
      </c>
      <c r="M6986" s="2">
        <v>19</v>
      </c>
      <c r="N6986" s="2">
        <v>2</v>
      </c>
      <c r="O6986" s="31">
        <v>4.1678240740740745E-2</v>
      </c>
    </row>
    <row r="6987" spans="1:15" x14ac:dyDescent="0.25">
      <c r="A6987" s="2">
        <f t="shared" si="440"/>
        <v>2019</v>
      </c>
      <c r="B6987" s="2" t="str">
        <f t="shared" si="441"/>
        <v>Jan</v>
      </c>
      <c r="C6987" s="2">
        <f t="shared" si="442"/>
        <v>3</v>
      </c>
      <c r="D6987" s="2" t="str">
        <f t="shared" si="443"/>
        <v>Mon</v>
      </c>
      <c r="E6987" s="34">
        <v>43479</v>
      </c>
      <c r="F6987" s="30">
        <v>52105</v>
      </c>
      <c r="G6987" s="2" t="s">
        <v>870</v>
      </c>
      <c r="H6987" s="30" t="s">
        <v>3112</v>
      </c>
      <c r="I6987" s="2">
        <v>3</v>
      </c>
      <c r="J6987" s="30" t="s">
        <v>1876</v>
      </c>
      <c r="K6987" s="2" t="s">
        <v>1264</v>
      </c>
      <c r="L6987" s="30">
        <v>231</v>
      </c>
      <c r="M6987" s="2">
        <v>19</v>
      </c>
      <c r="N6987" s="2">
        <v>2</v>
      </c>
      <c r="O6987" s="31">
        <v>5.153935185185185E-2</v>
      </c>
    </row>
    <row r="6988" spans="1:15" x14ac:dyDescent="0.25">
      <c r="A6988" s="2">
        <f t="shared" si="440"/>
        <v>2019</v>
      </c>
      <c r="B6988" s="2" t="str">
        <f t="shared" si="441"/>
        <v>Jan</v>
      </c>
      <c r="C6988" s="2">
        <f t="shared" si="442"/>
        <v>3</v>
      </c>
      <c r="D6988" s="2" t="str">
        <f t="shared" si="443"/>
        <v>Mon</v>
      </c>
      <c r="E6988" s="34">
        <v>43479</v>
      </c>
      <c r="F6988" s="30">
        <v>52105</v>
      </c>
      <c r="G6988" s="2" t="s">
        <v>870</v>
      </c>
      <c r="H6988" s="30" t="s">
        <v>3112</v>
      </c>
      <c r="I6988" s="2">
        <v>3</v>
      </c>
      <c r="J6988" s="30" t="s">
        <v>3213</v>
      </c>
      <c r="K6988" s="2" t="s">
        <v>1429</v>
      </c>
      <c r="L6988" s="30">
        <v>231</v>
      </c>
      <c r="M6988" s="2">
        <v>19</v>
      </c>
      <c r="N6988" s="2">
        <v>2</v>
      </c>
      <c r="O6988" s="31">
        <v>5.1504629629629629E-2</v>
      </c>
    </row>
    <row r="6989" spans="1:15" x14ac:dyDescent="0.25">
      <c r="A6989" s="2">
        <f t="shared" si="440"/>
        <v>2019</v>
      </c>
      <c r="B6989" s="2" t="str">
        <f t="shared" si="441"/>
        <v>Jan</v>
      </c>
      <c r="C6989" s="2">
        <f t="shared" si="442"/>
        <v>3</v>
      </c>
      <c r="D6989" s="2" t="str">
        <f t="shared" si="443"/>
        <v>Mon</v>
      </c>
      <c r="E6989" s="34">
        <v>43479</v>
      </c>
      <c r="F6989" s="30" t="s">
        <v>3113</v>
      </c>
      <c r="G6989" s="2" t="s">
        <v>181</v>
      </c>
      <c r="H6989" s="30" t="s">
        <v>3114</v>
      </c>
      <c r="I6989" s="2">
        <v>0</v>
      </c>
      <c r="J6989" s="30" t="s">
        <v>1788</v>
      </c>
      <c r="K6989" s="2" t="s">
        <v>1264</v>
      </c>
      <c r="L6989" s="30">
        <v>10</v>
      </c>
      <c r="M6989" s="2">
        <v>3</v>
      </c>
      <c r="N6989" s="2">
        <v>0</v>
      </c>
      <c r="O6989" s="31">
        <v>2.6712962962962966E-2</v>
      </c>
    </row>
    <row r="6990" spans="1:15" x14ac:dyDescent="0.25">
      <c r="A6990" s="2">
        <f t="shared" si="440"/>
        <v>2019</v>
      </c>
      <c r="B6990" s="2" t="str">
        <f t="shared" si="441"/>
        <v>Jan</v>
      </c>
      <c r="C6990" s="2">
        <f t="shared" si="442"/>
        <v>3</v>
      </c>
      <c r="D6990" s="2" t="str">
        <f t="shared" si="443"/>
        <v>Mon</v>
      </c>
      <c r="E6990" s="34">
        <v>43479</v>
      </c>
      <c r="F6990" s="30">
        <v>52128</v>
      </c>
      <c r="G6990" s="2" t="s">
        <v>180</v>
      </c>
      <c r="H6990" s="30" t="s">
        <v>3388</v>
      </c>
      <c r="I6990" s="2">
        <v>3</v>
      </c>
      <c r="J6990" s="30" t="s">
        <v>1875</v>
      </c>
      <c r="K6990" s="2" t="s">
        <v>1247</v>
      </c>
      <c r="L6990" s="30">
        <v>406</v>
      </c>
      <c r="M6990" s="2">
        <v>15</v>
      </c>
      <c r="N6990" s="2">
        <v>3</v>
      </c>
      <c r="O6990" s="31">
        <v>0</v>
      </c>
    </row>
    <row r="6991" spans="1:15" x14ac:dyDescent="0.25">
      <c r="A6991" s="2">
        <f t="shared" si="440"/>
        <v>2019</v>
      </c>
      <c r="B6991" s="2" t="str">
        <f t="shared" si="441"/>
        <v>Jan</v>
      </c>
      <c r="C6991" s="2">
        <f t="shared" si="442"/>
        <v>3</v>
      </c>
      <c r="D6991" s="2" t="str">
        <f t="shared" si="443"/>
        <v>Mon</v>
      </c>
      <c r="E6991" s="34">
        <v>43479</v>
      </c>
      <c r="F6991" s="30">
        <v>52128</v>
      </c>
      <c r="G6991" s="2" t="s">
        <v>180</v>
      </c>
      <c r="H6991" s="30" t="s">
        <v>3388</v>
      </c>
      <c r="I6991" s="2">
        <v>3</v>
      </c>
      <c r="J6991" s="30" t="s">
        <v>2525</v>
      </c>
      <c r="K6991" s="2" t="s">
        <v>1264</v>
      </c>
      <c r="L6991" s="30">
        <v>406</v>
      </c>
      <c r="M6991" s="2">
        <v>15</v>
      </c>
      <c r="N6991" s="2">
        <v>3</v>
      </c>
      <c r="O6991" s="31">
        <v>0</v>
      </c>
    </row>
    <row r="6992" spans="1:15" x14ac:dyDescent="0.25">
      <c r="A6992" s="2">
        <f t="shared" si="440"/>
        <v>2019</v>
      </c>
      <c r="B6992" s="2" t="str">
        <f t="shared" si="441"/>
        <v>Jan</v>
      </c>
      <c r="C6992" s="2">
        <f t="shared" si="442"/>
        <v>3</v>
      </c>
      <c r="D6992" s="2" t="str">
        <f t="shared" si="443"/>
        <v>Mon</v>
      </c>
      <c r="E6992" s="34">
        <v>43479</v>
      </c>
      <c r="F6992" s="30">
        <v>52128</v>
      </c>
      <c r="G6992" s="2" t="s">
        <v>180</v>
      </c>
      <c r="H6992" s="30" t="s">
        <v>3388</v>
      </c>
      <c r="I6992" s="2">
        <v>3</v>
      </c>
      <c r="J6992" s="30" t="s">
        <v>3213</v>
      </c>
      <c r="K6992" s="2" t="s">
        <v>1282</v>
      </c>
      <c r="L6992" s="30">
        <v>406</v>
      </c>
      <c r="M6992" s="2">
        <v>15</v>
      </c>
      <c r="N6992" s="2">
        <v>3</v>
      </c>
      <c r="O6992" s="31">
        <v>0</v>
      </c>
    </row>
    <row r="6993" spans="1:15" x14ac:dyDescent="0.25">
      <c r="A6993" s="2">
        <f t="shared" si="440"/>
        <v>2019</v>
      </c>
      <c r="B6993" s="2" t="str">
        <f t="shared" si="441"/>
        <v>Jan</v>
      </c>
      <c r="C6993" s="2">
        <f t="shared" si="442"/>
        <v>3</v>
      </c>
      <c r="D6993" s="2" t="str">
        <f t="shared" si="443"/>
        <v>Mon</v>
      </c>
      <c r="E6993" s="34">
        <v>43479</v>
      </c>
      <c r="F6993" s="30">
        <v>52103</v>
      </c>
      <c r="G6993" s="2" t="s">
        <v>618</v>
      </c>
      <c r="H6993" s="30" t="s">
        <v>3389</v>
      </c>
      <c r="I6993" s="2">
        <v>19</v>
      </c>
      <c r="J6993" s="30" t="s">
        <v>1447</v>
      </c>
      <c r="K6993" s="2" t="s">
        <v>1447</v>
      </c>
      <c r="L6993" s="30">
        <v>284</v>
      </c>
      <c r="M6993" s="2">
        <v>154</v>
      </c>
      <c r="N6993" s="2">
        <v>8</v>
      </c>
      <c r="O6993" s="31">
        <v>0</v>
      </c>
    </row>
    <row r="6994" spans="1:15" x14ac:dyDescent="0.25">
      <c r="A6994" s="2">
        <f t="shared" si="440"/>
        <v>2019</v>
      </c>
      <c r="B6994" s="2" t="str">
        <f t="shared" si="441"/>
        <v>Jan</v>
      </c>
      <c r="C6994" s="2">
        <f t="shared" si="442"/>
        <v>3</v>
      </c>
      <c r="D6994" s="2" t="str">
        <f t="shared" si="443"/>
        <v>Mon</v>
      </c>
      <c r="E6994" s="34">
        <v>43479</v>
      </c>
      <c r="F6994" s="30">
        <v>52121</v>
      </c>
      <c r="G6994" s="2" t="s">
        <v>2587</v>
      </c>
      <c r="H6994" s="30" t="s">
        <v>3115</v>
      </c>
      <c r="I6994" s="2">
        <v>5</v>
      </c>
      <c r="J6994" s="30" t="s">
        <v>1877</v>
      </c>
      <c r="K6994" s="2" t="s">
        <v>1264</v>
      </c>
      <c r="L6994" s="30">
        <v>1007</v>
      </c>
      <c r="M6994" s="2">
        <v>54</v>
      </c>
      <c r="N6994" s="2">
        <v>2</v>
      </c>
      <c r="O6994" s="31">
        <v>5.5578703703703707E-2</v>
      </c>
    </row>
    <row r="6995" spans="1:15" x14ac:dyDescent="0.25">
      <c r="A6995" s="2">
        <f t="shared" si="440"/>
        <v>2019</v>
      </c>
      <c r="B6995" s="2" t="str">
        <f t="shared" si="441"/>
        <v>Jan</v>
      </c>
      <c r="C6995" s="2">
        <f t="shared" si="442"/>
        <v>3</v>
      </c>
      <c r="D6995" s="2" t="str">
        <f t="shared" si="443"/>
        <v>Mon</v>
      </c>
      <c r="E6995" s="34">
        <v>43479</v>
      </c>
      <c r="F6995" s="30">
        <v>52121</v>
      </c>
      <c r="G6995" s="2" t="s">
        <v>2587</v>
      </c>
      <c r="H6995" s="30" t="s">
        <v>3115</v>
      </c>
      <c r="I6995" s="2">
        <v>5</v>
      </c>
      <c r="J6995" s="30" t="s">
        <v>1972</v>
      </c>
      <c r="K6995" s="2" t="s">
        <v>1247</v>
      </c>
      <c r="L6995" s="30">
        <v>1007</v>
      </c>
      <c r="M6995" s="2">
        <v>54</v>
      </c>
      <c r="N6995" s="2">
        <v>2</v>
      </c>
      <c r="O6995" s="31">
        <v>5.5578703703703707E-2</v>
      </c>
    </row>
    <row r="6996" spans="1:15" x14ac:dyDescent="0.25">
      <c r="A6996" s="2">
        <f t="shared" si="440"/>
        <v>2019</v>
      </c>
      <c r="B6996" s="2" t="str">
        <f t="shared" si="441"/>
        <v>Jan</v>
      </c>
      <c r="C6996" s="2">
        <f t="shared" si="442"/>
        <v>3</v>
      </c>
      <c r="D6996" s="2" t="str">
        <f t="shared" si="443"/>
        <v>Mon</v>
      </c>
      <c r="E6996" s="34">
        <v>43479</v>
      </c>
      <c r="F6996" s="30">
        <v>52121</v>
      </c>
      <c r="G6996" s="2" t="s">
        <v>2587</v>
      </c>
      <c r="H6996" s="30" t="s">
        <v>3115</v>
      </c>
      <c r="I6996" s="2">
        <v>5</v>
      </c>
      <c r="J6996" s="30" t="s">
        <v>3212</v>
      </c>
      <c r="K6996" s="2" t="s">
        <v>1282</v>
      </c>
      <c r="L6996" s="30">
        <v>1007</v>
      </c>
      <c r="M6996" s="2">
        <v>54</v>
      </c>
      <c r="N6996" s="2">
        <v>2</v>
      </c>
      <c r="O6996" s="31">
        <v>5.5601851851851847E-2</v>
      </c>
    </row>
    <row r="6997" spans="1:15" x14ac:dyDescent="0.25">
      <c r="A6997" s="2">
        <f t="shared" si="440"/>
        <v>2019</v>
      </c>
      <c r="B6997" s="2" t="str">
        <f t="shared" si="441"/>
        <v>Jan</v>
      </c>
      <c r="C6997" s="2">
        <f t="shared" si="442"/>
        <v>3</v>
      </c>
      <c r="D6997" s="2" t="str">
        <f t="shared" si="443"/>
        <v>Mon</v>
      </c>
      <c r="E6997" s="34">
        <v>43479</v>
      </c>
      <c r="F6997" s="30">
        <v>52121</v>
      </c>
      <c r="G6997" s="2" t="s">
        <v>2587</v>
      </c>
      <c r="H6997" s="30" t="s">
        <v>3115</v>
      </c>
      <c r="I6997" s="2">
        <v>5</v>
      </c>
      <c r="J6997" s="30" t="s">
        <v>3214</v>
      </c>
      <c r="K6997" s="2" t="s">
        <v>1247</v>
      </c>
      <c r="L6997" s="30">
        <v>1007</v>
      </c>
      <c r="M6997" s="2">
        <v>54</v>
      </c>
      <c r="N6997" s="2">
        <v>2</v>
      </c>
      <c r="O6997" s="31">
        <v>5.5578703703703707E-2</v>
      </c>
    </row>
    <row r="6998" spans="1:15" x14ac:dyDescent="0.25">
      <c r="A6998" s="2">
        <f t="shared" si="440"/>
        <v>2019</v>
      </c>
      <c r="B6998" s="2" t="str">
        <f t="shared" si="441"/>
        <v>Jan</v>
      </c>
      <c r="C6998" s="2">
        <f t="shared" si="442"/>
        <v>3</v>
      </c>
      <c r="D6998" s="2" t="str">
        <f t="shared" si="443"/>
        <v>Mon</v>
      </c>
      <c r="E6998" s="34">
        <v>43479</v>
      </c>
      <c r="F6998" s="30" t="s">
        <v>3390</v>
      </c>
      <c r="G6998" s="2" t="s">
        <v>1068</v>
      </c>
      <c r="H6998" s="30" t="s">
        <v>3391</v>
      </c>
      <c r="I6998" s="2">
        <v>0</v>
      </c>
      <c r="J6998" s="30" t="s">
        <v>1447</v>
      </c>
      <c r="K6998" s="2" t="s">
        <v>1447</v>
      </c>
      <c r="L6998" s="30">
        <v>1</v>
      </c>
      <c r="M6998" s="2">
        <v>1</v>
      </c>
      <c r="N6998" s="2">
        <v>0</v>
      </c>
      <c r="O6998" s="31">
        <v>0</v>
      </c>
    </row>
    <row r="6999" spans="1:15" x14ac:dyDescent="0.25">
      <c r="A6999" s="2">
        <f t="shared" si="440"/>
        <v>2019</v>
      </c>
      <c r="B6999" s="2" t="str">
        <f t="shared" si="441"/>
        <v>Jan</v>
      </c>
      <c r="C6999" s="2">
        <f t="shared" si="442"/>
        <v>3</v>
      </c>
      <c r="D6999" s="2" t="str">
        <f t="shared" si="443"/>
        <v>Mon</v>
      </c>
      <c r="E6999" s="34">
        <v>43479</v>
      </c>
      <c r="F6999" s="30" t="s">
        <v>3116</v>
      </c>
      <c r="G6999" s="2" t="s">
        <v>3117</v>
      </c>
      <c r="H6999" s="30" t="s">
        <v>3118</v>
      </c>
      <c r="I6999" s="2">
        <v>27</v>
      </c>
      <c r="J6999" s="30" t="s">
        <v>1318</v>
      </c>
      <c r="K6999" s="2" t="s">
        <v>1275</v>
      </c>
      <c r="L6999" s="30">
        <v>2864</v>
      </c>
      <c r="M6999" s="2">
        <v>10</v>
      </c>
      <c r="N6999" s="2">
        <v>26</v>
      </c>
      <c r="O6999" s="31">
        <v>7.6736111111111116E-2</v>
      </c>
    </row>
    <row r="7000" spans="1:15" x14ac:dyDescent="0.25">
      <c r="A7000" s="2">
        <f t="shared" si="440"/>
        <v>2019</v>
      </c>
      <c r="B7000" s="2" t="str">
        <f t="shared" si="441"/>
        <v>Jan</v>
      </c>
      <c r="C7000" s="2">
        <f t="shared" si="442"/>
        <v>3</v>
      </c>
      <c r="D7000" s="2" t="str">
        <f t="shared" si="443"/>
        <v>Mon</v>
      </c>
      <c r="E7000" s="34">
        <v>43479</v>
      </c>
      <c r="F7000" s="30" t="s">
        <v>3116</v>
      </c>
      <c r="G7000" s="2" t="s">
        <v>3117</v>
      </c>
      <c r="H7000" s="30" t="s">
        <v>3118</v>
      </c>
      <c r="I7000" s="2">
        <v>27</v>
      </c>
      <c r="J7000" s="30" t="s">
        <v>1944</v>
      </c>
      <c r="K7000" s="2" t="s">
        <v>1255</v>
      </c>
      <c r="L7000" s="30">
        <v>2864</v>
      </c>
      <c r="M7000" s="2">
        <v>10</v>
      </c>
      <c r="N7000" s="2">
        <v>26</v>
      </c>
      <c r="O7000" s="31">
        <v>7.6284722222222226E-2</v>
      </c>
    </row>
    <row r="7001" spans="1:15" x14ac:dyDescent="0.25">
      <c r="A7001" s="2">
        <f t="shared" si="440"/>
        <v>2019</v>
      </c>
      <c r="B7001" s="2" t="str">
        <f t="shared" si="441"/>
        <v>Jan</v>
      </c>
      <c r="C7001" s="2">
        <f t="shared" si="442"/>
        <v>3</v>
      </c>
      <c r="D7001" s="2" t="str">
        <f t="shared" si="443"/>
        <v>Mon</v>
      </c>
      <c r="E7001" s="34">
        <v>43479</v>
      </c>
      <c r="F7001" s="30" t="s">
        <v>3116</v>
      </c>
      <c r="G7001" s="2" t="s">
        <v>3117</v>
      </c>
      <c r="H7001" s="30" t="s">
        <v>3118</v>
      </c>
      <c r="I7001" s="2">
        <v>27</v>
      </c>
      <c r="J7001" s="30" t="s">
        <v>1955</v>
      </c>
      <c r="K7001" s="2" t="s">
        <v>1264</v>
      </c>
      <c r="L7001" s="30">
        <v>2864</v>
      </c>
      <c r="M7001" s="2">
        <v>10</v>
      </c>
      <c r="N7001" s="2">
        <v>26</v>
      </c>
      <c r="O7001" s="31">
        <v>7.7592592592592588E-2</v>
      </c>
    </row>
    <row r="7002" spans="1:15" x14ac:dyDescent="0.25">
      <c r="A7002" s="2">
        <f t="shared" si="440"/>
        <v>2019</v>
      </c>
      <c r="B7002" s="2" t="str">
        <f t="shared" si="441"/>
        <v>Jan</v>
      </c>
      <c r="C7002" s="2">
        <f t="shared" si="442"/>
        <v>3</v>
      </c>
      <c r="D7002" s="2" t="str">
        <f t="shared" si="443"/>
        <v>Mon</v>
      </c>
      <c r="E7002" s="34">
        <v>43479</v>
      </c>
      <c r="F7002" s="30" t="s">
        <v>3116</v>
      </c>
      <c r="G7002" s="2" t="s">
        <v>3117</v>
      </c>
      <c r="H7002" s="30" t="s">
        <v>3118</v>
      </c>
      <c r="I7002" s="2">
        <v>27</v>
      </c>
      <c r="J7002" s="30" t="s">
        <v>2567</v>
      </c>
      <c r="K7002" s="2" t="s">
        <v>1255</v>
      </c>
      <c r="L7002" s="30">
        <v>2864</v>
      </c>
      <c r="M7002" s="2">
        <v>10</v>
      </c>
      <c r="N7002" s="2">
        <v>26</v>
      </c>
      <c r="O7002" s="31">
        <v>7.6284722222222226E-2</v>
      </c>
    </row>
    <row r="7003" spans="1:15" x14ac:dyDescent="0.25">
      <c r="A7003" s="2">
        <f t="shared" si="440"/>
        <v>2019</v>
      </c>
      <c r="B7003" s="2" t="str">
        <f t="shared" si="441"/>
        <v>Jan</v>
      </c>
      <c r="C7003" s="2">
        <f t="shared" si="442"/>
        <v>3</v>
      </c>
      <c r="D7003" s="2" t="str">
        <f t="shared" si="443"/>
        <v>Mon</v>
      </c>
      <c r="E7003" s="34">
        <v>43479</v>
      </c>
      <c r="F7003" s="30" t="s">
        <v>3116</v>
      </c>
      <c r="G7003" s="2" t="s">
        <v>3117</v>
      </c>
      <c r="H7003" s="30" t="s">
        <v>3118</v>
      </c>
      <c r="I7003" s="2">
        <v>27</v>
      </c>
      <c r="J7003" s="30" t="s">
        <v>3383</v>
      </c>
      <c r="K7003" s="2" t="s">
        <v>1272</v>
      </c>
      <c r="L7003" s="30">
        <v>2864</v>
      </c>
      <c r="M7003" s="2">
        <v>10</v>
      </c>
      <c r="N7003" s="2">
        <v>26</v>
      </c>
      <c r="O7003" s="31">
        <v>4.0787037037037038E-2</v>
      </c>
    </row>
    <row r="7004" spans="1:15" x14ac:dyDescent="0.25">
      <c r="A7004" s="2">
        <f t="shared" si="440"/>
        <v>2019</v>
      </c>
      <c r="B7004" s="2" t="str">
        <f t="shared" si="441"/>
        <v>Jan</v>
      </c>
      <c r="C7004" s="2">
        <f t="shared" si="442"/>
        <v>3</v>
      </c>
      <c r="D7004" s="2" t="str">
        <f t="shared" si="443"/>
        <v>Mon</v>
      </c>
      <c r="E7004" s="34">
        <v>43479</v>
      </c>
      <c r="F7004" s="30" t="s">
        <v>3116</v>
      </c>
      <c r="G7004" s="2" t="s">
        <v>3117</v>
      </c>
      <c r="H7004" s="30" t="s">
        <v>3118</v>
      </c>
      <c r="I7004" s="2">
        <v>27</v>
      </c>
      <c r="J7004" s="30" t="s">
        <v>3295</v>
      </c>
      <c r="K7004" s="2" t="s">
        <v>1348</v>
      </c>
      <c r="L7004" s="30">
        <v>2864</v>
      </c>
      <c r="M7004" s="2">
        <v>10</v>
      </c>
      <c r="N7004" s="2">
        <v>26</v>
      </c>
      <c r="O7004" s="31">
        <v>3.9456018518518522E-2</v>
      </c>
    </row>
    <row r="7005" spans="1:15" x14ac:dyDescent="0.25">
      <c r="A7005" s="2">
        <f t="shared" si="440"/>
        <v>2019</v>
      </c>
      <c r="B7005" s="2" t="str">
        <f t="shared" si="441"/>
        <v>Jan</v>
      </c>
      <c r="C7005" s="2">
        <f t="shared" si="442"/>
        <v>3</v>
      </c>
      <c r="D7005" s="2" t="str">
        <f t="shared" si="443"/>
        <v>Mon</v>
      </c>
      <c r="E7005" s="34">
        <v>43479</v>
      </c>
      <c r="F7005" s="30" t="s">
        <v>3116</v>
      </c>
      <c r="G7005" s="2" t="s">
        <v>3117</v>
      </c>
      <c r="H7005" s="30" t="s">
        <v>3118</v>
      </c>
      <c r="I7005" s="2">
        <v>27</v>
      </c>
      <c r="J7005" s="30" t="s">
        <v>3296</v>
      </c>
      <c r="K7005" s="2" t="s">
        <v>1275</v>
      </c>
      <c r="L7005" s="30">
        <v>2864</v>
      </c>
      <c r="M7005" s="2">
        <v>10</v>
      </c>
      <c r="N7005" s="2">
        <v>26</v>
      </c>
      <c r="O7005" s="31">
        <v>7.6736111111111116E-2</v>
      </c>
    </row>
    <row r="7006" spans="1:15" x14ac:dyDescent="0.25">
      <c r="A7006" s="2">
        <f t="shared" si="440"/>
        <v>2019</v>
      </c>
      <c r="B7006" s="2" t="str">
        <f t="shared" si="441"/>
        <v>Jan</v>
      </c>
      <c r="C7006" s="2">
        <f t="shared" si="442"/>
        <v>3</v>
      </c>
      <c r="D7006" s="2" t="str">
        <f t="shared" si="443"/>
        <v>Mon</v>
      </c>
      <c r="E7006" s="34">
        <v>43479</v>
      </c>
      <c r="F7006" s="30" t="s">
        <v>3392</v>
      </c>
      <c r="G7006" s="2" t="s">
        <v>232</v>
      </c>
      <c r="H7006" s="30" t="s">
        <v>3393</v>
      </c>
      <c r="I7006" s="2">
        <v>0</v>
      </c>
      <c r="J7006" s="30" t="s">
        <v>1447</v>
      </c>
      <c r="K7006" s="2" t="s">
        <v>1447</v>
      </c>
      <c r="L7006" s="30">
        <v>13</v>
      </c>
      <c r="M7006" s="2">
        <v>1</v>
      </c>
      <c r="N7006" s="2">
        <v>0</v>
      </c>
      <c r="O7006" s="31">
        <v>0</v>
      </c>
    </row>
    <row r="7007" spans="1:15" x14ac:dyDescent="0.25">
      <c r="A7007" s="2">
        <f t="shared" si="440"/>
        <v>2019</v>
      </c>
      <c r="B7007" s="2" t="str">
        <f t="shared" si="441"/>
        <v>Jan</v>
      </c>
      <c r="C7007" s="2">
        <f t="shared" si="442"/>
        <v>3</v>
      </c>
      <c r="D7007" s="2" t="str">
        <f t="shared" si="443"/>
        <v>Mon</v>
      </c>
      <c r="E7007" s="34">
        <v>43479</v>
      </c>
      <c r="F7007" s="30">
        <v>52150</v>
      </c>
      <c r="G7007" s="2" t="s">
        <v>252</v>
      </c>
      <c r="H7007" s="30" t="s">
        <v>3119</v>
      </c>
      <c r="I7007" s="2">
        <v>2</v>
      </c>
      <c r="J7007" s="30" t="s">
        <v>1876</v>
      </c>
      <c r="K7007" s="2" t="s">
        <v>1264</v>
      </c>
      <c r="L7007" s="30">
        <v>116</v>
      </c>
      <c r="M7007" s="2">
        <v>13</v>
      </c>
      <c r="N7007" s="2">
        <v>1</v>
      </c>
      <c r="O7007" s="31">
        <v>2.7106481481481481E-2</v>
      </c>
    </row>
    <row r="7008" spans="1:15" x14ac:dyDescent="0.25">
      <c r="A7008" s="2">
        <f t="shared" si="440"/>
        <v>2019</v>
      </c>
      <c r="B7008" s="2" t="str">
        <f t="shared" si="441"/>
        <v>Jan</v>
      </c>
      <c r="C7008" s="2">
        <f t="shared" si="442"/>
        <v>3</v>
      </c>
      <c r="D7008" s="2" t="str">
        <f t="shared" si="443"/>
        <v>Mon</v>
      </c>
      <c r="E7008" s="34">
        <v>43479</v>
      </c>
      <c r="F7008" s="30">
        <v>52150</v>
      </c>
      <c r="G7008" s="2" t="s">
        <v>252</v>
      </c>
      <c r="H7008" s="30" t="s">
        <v>3119</v>
      </c>
      <c r="I7008" s="2">
        <v>2</v>
      </c>
      <c r="J7008" s="30" t="s">
        <v>1877</v>
      </c>
      <c r="K7008" s="2" t="s">
        <v>1247</v>
      </c>
      <c r="L7008" s="30">
        <v>116</v>
      </c>
      <c r="M7008" s="2">
        <v>13</v>
      </c>
      <c r="N7008" s="2">
        <v>1</v>
      </c>
      <c r="O7008" s="31">
        <v>2.7106481481481481E-2</v>
      </c>
    </row>
    <row r="7009" spans="1:15" x14ac:dyDescent="0.25">
      <c r="A7009" s="2">
        <f t="shared" si="440"/>
        <v>2019</v>
      </c>
      <c r="B7009" s="2" t="str">
        <f t="shared" si="441"/>
        <v>Jan</v>
      </c>
      <c r="C7009" s="2">
        <f t="shared" si="442"/>
        <v>3</v>
      </c>
      <c r="D7009" s="2" t="str">
        <f t="shared" si="443"/>
        <v>Mon</v>
      </c>
      <c r="E7009" s="34">
        <v>43479</v>
      </c>
      <c r="F7009" s="30">
        <v>52150</v>
      </c>
      <c r="G7009" s="2" t="s">
        <v>252</v>
      </c>
      <c r="H7009" s="30" t="s">
        <v>3119</v>
      </c>
      <c r="I7009" s="2">
        <v>2</v>
      </c>
      <c r="J7009" s="30" t="s">
        <v>3213</v>
      </c>
      <c r="K7009" s="2" t="s">
        <v>1282</v>
      </c>
      <c r="L7009" s="30">
        <v>116</v>
      </c>
      <c r="M7009" s="2">
        <v>13</v>
      </c>
      <c r="N7009" s="2">
        <v>1</v>
      </c>
      <c r="O7009" s="31">
        <v>2.7094907407407404E-2</v>
      </c>
    </row>
    <row r="7010" spans="1:15" x14ac:dyDescent="0.25">
      <c r="A7010" s="2">
        <f t="shared" si="440"/>
        <v>2019</v>
      </c>
      <c r="B7010" s="2" t="str">
        <f t="shared" si="441"/>
        <v>Jan</v>
      </c>
      <c r="C7010" s="2">
        <f t="shared" si="442"/>
        <v>3</v>
      </c>
      <c r="D7010" s="2" t="str">
        <f t="shared" si="443"/>
        <v>Mon</v>
      </c>
      <c r="E7010" s="34">
        <v>43479</v>
      </c>
      <c r="F7010" s="30">
        <v>52108</v>
      </c>
      <c r="G7010" s="2" t="s">
        <v>93</v>
      </c>
      <c r="H7010" s="30" t="s">
        <v>3120</v>
      </c>
      <c r="I7010" s="2">
        <v>4</v>
      </c>
      <c r="J7010" s="30" t="s">
        <v>1872</v>
      </c>
      <c r="K7010" s="2" t="s">
        <v>1247</v>
      </c>
      <c r="L7010" s="30">
        <v>168</v>
      </c>
      <c r="M7010" s="2">
        <v>23</v>
      </c>
      <c r="N7010" s="2">
        <v>10</v>
      </c>
      <c r="O7010" s="31">
        <v>4.3217592592592592E-2</v>
      </c>
    </row>
    <row r="7011" spans="1:15" x14ac:dyDescent="0.25">
      <c r="A7011" s="2">
        <f t="shared" si="440"/>
        <v>2019</v>
      </c>
      <c r="B7011" s="2" t="str">
        <f t="shared" si="441"/>
        <v>Jan</v>
      </c>
      <c r="C7011" s="2">
        <f t="shared" si="442"/>
        <v>3</v>
      </c>
      <c r="D7011" s="2" t="str">
        <f t="shared" si="443"/>
        <v>Mon</v>
      </c>
      <c r="E7011" s="34">
        <v>43479</v>
      </c>
      <c r="F7011" s="30">
        <v>52108</v>
      </c>
      <c r="G7011" s="2" t="s">
        <v>93</v>
      </c>
      <c r="H7011" s="30" t="s">
        <v>3120</v>
      </c>
      <c r="I7011" s="2">
        <v>4</v>
      </c>
      <c r="J7011" s="30" t="s">
        <v>1876</v>
      </c>
      <c r="K7011" s="2" t="s">
        <v>1264</v>
      </c>
      <c r="L7011" s="30">
        <v>168</v>
      </c>
      <c r="M7011" s="2">
        <v>23</v>
      </c>
      <c r="N7011" s="2">
        <v>10</v>
      </c>
      <c r="O7011" s="31">
        <v>4.3217592592592592E-2</v>
      </c>
    </row>
    <row r="7012" spans="1:15" x14ac:dyDescent="0.25">
      <c r="A7012" s="2">
        <f t="shared" si="440"/>
        <v>2019</v>
      </c>
      <c r="B7012" s="2" t="str">
        <f t="shared" si="441"/>
        <v>Jan</v>
      </c>
      <c r="C7012" s="2">
        <f t="shared" si="442"/>
        <v>3</v>
      </c>
      <c r="D7012" s="2" t="str">
        <f t="shared" si="443"/>
        <v>Mon</v>
      </c>
      <c r="E7012" s="34">
        <v>43479</v>
      </c>
      <c r="F7012" s="30">
        <v>52108</v>
      </c>
      <c r="G7012" s="2" t="s">
        <v>93</v>
      </c>
      <c r="H7012" s="30" t="s">
        <v>3120</v>
      </c>
      <c r="I7012" s="2">
        <v>4</v>
      </c>
      <c r="J7012" s="30" t="s">
        <v>1877</v>
      </c>
      <c r="K7012" s="2" t="s">
        <v>1264</v>
      </c>
      <c r="L7012" s="30">
        <v>168</v>
      </c>
      <c r="M7012" s="2">
        <v>23</v>
      </c>
      <c r="N7012" s="2">
        <v>10</v>
      </c>
      <c r="O7012" s="31">
        <v>4.3217592592592592E-2</v>
      </c>
    </row>
    <row r="7013" spans="1:15" x14ac:dyDescent="0.25">
      <c r="A7013" s="2">
        <f t="shared" si="440"/>
        <v>2019</v>
      </c>
      <c r="B7013" s="2" t="str">
        <f t="shared" si="441"/>
        <v>Jan</v>
      </c>
      <c r="C7013" s="2">
        <f t="shared" si="442"/>
        <v>3</v>
      </c>
      <c r="D7013" s="2" t="str">
        <f t="shared" si="443"/>
        <v>Mon</v>
      </c>
      <c r="E7013" s="34">
        <v>43479</v>
      </c>
      <c r="F7013" s="30">
        <v>52108</v>
      </c>
      <c r="G7013" s="2" t="s">
        <v>93</v>
      </c>
      <c r="H7013" s="30" t="s">
        <v>3120</v>
      </c>
      <c r="I7013" s="2">
        <v>4</v>
      </c>
      <c r="J7013" s="30" t="s">
        <v>3213</v>
      </c>
      <c r="K7013" s="2" t="s">
        <v>1247</v>
      </c>
      <c r="L7013" s="30">
        <v>168</v>
      </c>
      <c r="M7013" s="2">
        <v>23</v>
      </c>
      <c r="N7013" s="2">
        <v>10</v>
      </c>
      <c r="O7013" s="31">
        <v>4.3217592592592592E-2</v>
      </c>
    </row>
    <row r="7014" spans="1:15" x14ac:dyDescent="0.25">
      <c r="A7014" s="2">
        <f t="shared" si="440"/>
        <v>2019</v>
      </c>
      <c r="B7014" s="2" t="str">
        <f t="shared" si="441"/>
        <v>Jan</v>
      </c>
      <c r="C7014" s="2">
        <f t="shared" si="442"/>
        <v>3</v>
      </c>
      <c r="D7014" s="2" t="str">
        <f t="shared" si="443"/>
        <v>Mon</v>
      </c>
      <c r="E7014" s="34">
        <v>43479</v>
      </c>
      <c r="F7014" s="30">
        <v>52117</v>
      </c>
      <c r="G7014" s="2" t="s">
        <v>912</v>
      </c>
      <c r="H7014" s="30" t="s">
        <v>3394</v>
      </c>
      <c r="I7014" s="2">
        <v>1</v>
      </c>
      <c r="J7014" s="30" t="s">
        <v>909</v>
      </c>
      <c r="K7014" s="2" t="s">
        <v>1280</v>
      </c>
      <c r="L7014" s="30">
        <v>91</v>
      </c>
      <c r="M7014" s="2">
        <v>6</v>
      </c>
      <c r="N7014" s="2">
        <v>1</v>
      </c>
      <c r="O7014" s="31">
        <v>0</v>
      </c>
    </row>
    <row r="7015" spans="1:15" x14ac:dyDescent="0.25">
      <c r="A7015" s="2">
        <f t="shared" si="440"/>
        <v>2019</v>
      </c>
      <c r="B7015" s="2" t="str">
        <f t="shared" si="441"/>
        <v>Jan</v>
      </c>
      <c r="C7015" s="2">
        <f t="shared" si="442"/>
        <v>3</v>
      </c>
      <c r="D7015" s="2" t="str">
        <f t="shared" si="443"/>
        <v>Mon</v>
      </c>
      <c r="E7015" s="34">
        <v>43479</v>
      </c>
      <c r="F7015" s="30">
        <v>52117</v>
      </c>
      <c r="G7015" s="2" t="s">
        <v>912</v>
      </c>
      <c r="H7015" s="30" t="s">
        <v>3394</v>
      </c>
      <c r="I7015" s="2">
        <v>1</v>
      </c>
      <c r="J7015" s="30" t="s">
        <v>1876</v>
      </c>
      <c r="K7015" s="2" t="s">
        <v>1264</v>
      </c>
      <c r="L7015" s="30">
        <v>91</v>
      </c>
      <c r="M7015" s="2">
        <v>6</v>
      </c>
      <c r="N7015" s="2">
        <v>1</v>
      </c>
      <c r="O7015" s="31">
        <v>0</v>
      </c>
    </row>
    <row r="7016" spans="1:15" x14ac:dyDescent="0.25">
      <c r="A7016" s="2">
        <f t="shared" si="440"/>
        <v>2019</v>
      </c>
      <c r="B7016" s="2" t="str">
        <f t="shared" si="441"/>
        <v>Jan</v>
      </c>
      <c r="C7016" s="2">
        <f t="shared" si="442"/>
        <v>3</v>
      </c>
      <c r="D7016" s="2" t="str">
        <f t="shared" si="443"/>
        <v>Mon</v>
      </c>
      <c r="E7016" s="34">
        <v>43479</v>
      </c>
      <c r="F7016" s="30">
        <v>50187</v>
      </c>
      <c r="G7016" s="2" t="s">
        <v>1491</v>
      </c>
      <c r="H7016" s="30" t="s">
        <v>3121</v>
      </c>
      <c r="I7016" s="2">
        <v>4</v>
      </c>
      <c r="J7016" s="30" t="s">
        <v>1279</v>
      </c>
      <c r="K7016" s="2" t="s">
        <v>1280</v>
      </c>
      <c r="L7016" s="30">
        <v>100</v>
      </c>
      <c r="M7016" s="2">
        <v>50</v>
      </c>
      <c r="N7016" s="2">
        <v>1</v>
      </c>
      <c r="O7016" s="31">
        <v>2.3148148148148147E-5</v>
      </c>
    </row>
    <row r="7017" spans="1:15" x14ac:dyDescent="0.25">
      <c r="A7017" s="2">
        <f t="shared" si="440"/>
        <v>2019</v>
      </c>
      <c r="B7017" s="2" t="str">
        <f t="shared" si="441"/>
        <v>Jan</v>
      </c>
      <c r="C7017" s="2">
        <f t="shared" si="442"/>
        <v>3</v>
      </c>
      <c r="D7017" s="2" t="str">
        <f t="shared" si="443"/>
        <v>Mon</v>
      </c>
      <c r="E7017" s="34">
        <v>43479</v>
      </c>
      <c r="F7017" s="30">
        <v>50187</v>
      </c>
      <c r="G7017" s="2" t="s">
        <v>1491</v>
      </c>
      <c r="H7017" s="30" t="s">
        <v>3121</v>
      </c>
      <c r="I7017" s="2">
        <v>4</v>
      </c>
      <c r="J7017" s="30" t="s">
        <v>1372</v>
      </c>
      <c r="K7017" s="2" t="s">
        <v>1429</v>
      </c>
      <c r="L7017" s="30">
        <v>100</v>
      </c>
      <c r="M7017" s="2">
        <v>50</v>
      </c>
      <c r="N7017" s="2">
        <v>1</v>
      </c>
      <c r="O7017" s="31">
        <v>3.2106481481481479E-2</v>
      </c>
    </row>
    <row r="7018" spans="1:15" x14ac:dyDescent="0.25">
      <c r="A7018" s="2">
        <f t="shared" si="440"/>
        <v>2019</v>
      </c>
      <c r="B7018" s="2" t="str">
        <f t="shared" si="441"/>
        <v>Jan</v>
      </c>
      <c r="C7018" s="2">
        <f t="shared" si="442"/>
        <v>3</v>
      </c>
      <c r="D7018" s="2" t="str">
        <f t="shared" si="443"/>
        <v>Mon</v>
      </c>
      <c r="E7018" s="34">
        <v>43479</v>
      </c>
      <c r="F7018" s="30">
        <v>50187</v>
      </c>
      <c r="G7018" s="2" t="s">
        <v>1491</v>
      </c>
      <c r="H7018" s="30" t="s">
        <v>3121</v>
      </c>
      <c r="I7018" s="2">
        <v>4</v>
      </c>
      <c r="J7018" s="30" t="s">
        <v>1301</v>
      </c>
      <c r="K7018" s="2" t="s">
        <v>1429</v>
      </c>
      <c r="L7018" s="30">
        <v>100</v>
      </c>
      <c r="M7018" s="2">
        <v>50</v>
      </c>
      <c r="N7018" s="2">
        <v>1</v>
      </c>
      <c r="O7018" s="31">
        <v>3.9629629629629633E-2</v>
      </c>
    </row>
    <row r="7019" spans="1:15" x14ac:dyDescent="0.25">
      <c r="A7019" s="2">
        <f t="shared" si="440"/>
        <v>2019</v>
      </c>
      <c r="B7019" s="2" t="str">
        <f t="shared" si="441"/>
        <v>Jan</v>
      </c>
      <c r="C7019" s="2">
        <f t="shared" si="442"/>
        <v>3</v>
      </c>
      <c r="D7019" s="2" t="str">
        <f t="shared" si="443"/>
        <v>Mon</v>
      </c>
      <c r="E7019" s="34">
        <v>43479</v>
      </c>
      <c r="F7019" s="30">
        <v>50187</v>
      </c>
      <c r="G7019" s="2" t="s">
        <v>1491</v>
      </c>
      <c r="H7019" s="30" t="s">
        <v>3121</v>
      </c>
      <c r="I7019" s="2">
        <v>4</v>
      </c>
      <c r="J7019" s="30" t="s">
        <v>1848</v>
      </c>
      <c r="K7019" s="2" t="s">
        <v>1429</v>
      </c>
      <c r="L7019" s="30">
        <v>100</v>
      </c>
      <c r="M7019" s="2">
        <v>50</v>
      </c>
      <c r="N7019" s="2">
        <v>1</v>
      </c>
      <c r="O7019" s="31">
        <v>3.1805555555555552E-2</v>
      </c>
    </row>
    <row r="7020" spans="1:15" x14ac:dyDescent="0.25">
      <c r="A7020" s="2">
        <f t="shared" si="440"/>
        <v>2019</v>
      </c>
      <c r="B7020" s="2" t="str">
        <f t="shared" si="441"/>
        <v>Jan</v>
      </c>
      <c r="C7020" s="2">
        <f t="shared" si="442"/>
        <v>3</v>
      </c>
      <c r="D7020" s="2" t="str">
        <f t="shared" si="443"/>
        <v>Mon</v>
      </c>
      <c r="E7020" s="34">
        <v>43479</v>
      </c>
      <c r="F7020" s="30">
        <v>50187</v>
      </c>
      <c r="G7020" s="2" t="s">
        <v>1491</v>
      </c>
      <c r="H7020" s="30" t="s">
        <v>3121</v>
      </c>
      <c r="I7020" s="2">
        <v>4</v>
      </c>
      <c r="J7020" s="30" t="s">
        <v>1865</v>
      </c>
      <c r="K7020" s="2" t="s">
        <v>1429</v>
      </c>
      <c r="L7020" s="30">
        <v>100</v>
      </c>
      <c r="M7020" s="2">
        <v>50</v>
      </c>
      <c r="N7020" s="2">
        <v>1</v>
      </c>
      <c r="O7020" s="31">
        <v>3.0254629629629631E-2</v>
      </c>
    </row>
    <row r="7021" spans="1:15" x14ac:dyDescent="0.25">
      <c r="A7021" s="2">
        <f t="shared" si="440"/>
        <v>2019</v>
      </c>
      <c r="B7021" s="2" t="str">
        <f t="shared" si="441"/>
        <v>Jan</v>
      </c>
      <c r="C7021" s="2">
        <f t="shared" si="442"/>
        <v>3</v>
      </c>
      <c r="D7021" s="2" t="str">
        <f t="shared" si="443"/>
        <v>Mon</v>
      </c>
      <c r="E7021" s="34">
        <v>43479</v>
      </c>
      <c r="F7021" s="30">
        <v>50187</v>
      </c>
      <c r="G7021" s="2" t="s">
        <v>1491</v>
      </c>
      <c r="H7021" s="30" t="s">
        <v>3121</v>
      </c>
      <c r="I7021" s="2">
        <v>4</v>
      </c>
      <c r="J7021" s="30" t="s">
        <v>2036</v>
      </c>
      <c r="K7021" s="2" t="s">
        <v>1264</v>
      </c>
      <c r="L7021" s="30">
        <v>100</v>
      </c>
      <c r="M7021" s="2">
        <v>50</v>
      </c>
      <c r="N7021" s="2">
        <v>1</v>
      </c>
      <c r="O7021" s="31">
        <v>3.9918981481481479E-2</v>
      </c>
    </row>
    <row r="7022" spans="1:15" x14ac:dyDescent="0.25">
      <c r="A7022" s="2">
        <f t="shared" si="440"/>
        <v>2019</v>
      </c>
      <c r="B7022" s="2" t="str">
        <f t="shared" si="441"/>
        <v>Jan</v>
      </c>
      <c r="C7022" s="2">
        <f t="shared" si="442"/>
        <v>3</v>
      </c>
      <c r="D7022" s="2" t="str">
        <f t="shared" si="443"/>
        <v>Mon</v>
      </c>
      <c r="E7022" s="34">
        <v>43479</v>
      </c>
      <c r="F7022" s="30">
        <v>50187</v>
      </c>
      <c r="G7022" s="2" t="s">
        <v>1491</v>
      </c>
      <c r="H7022" s="30" t="s">
        <v>3121</v>
      </c>
      <c r="I7022" s="2">
        <v>4</v>
      </c>
      <c r="J7022" s="30" t="s">
        <v>2567</v>
      </c>
      <c r="K7022" s="2" t="s">
        <v>1264</v>
      </c>
      <c r="L7022" s="30">
        <v>100</v>
      </c>
      <c r="M7022" s="2">
        <v>50</v>
      </c>
      <c r="N7022" s="2">
        <v>1</v>
      </c>
      <c r="O7022" s="31">
        <v>4.221064814814815E-2</v>
      </c>
    </row>
    <row r="7023" spans="1:15" x14ac:dyDescent="0.25">
      <c r="A7023" s="2">
        <f t="shared" si="440"/>
        <v>2019</v>
      </c>
      <c r="B7023" s="2" t="str">
        <f t="shared" si="441"/>
        <v>Jan</v>
      </c>
      <c r="C7023" s="2">
        <f t="shared" si="442"/>
        <v>3</v>
      </c>
      <c r="D7023" s="2" t="str">
        <f t="shared" si="443"/>
        <v>Mon</v>
      </c>
      <c r="E7023" s="34">
        <v>43479</v>
      </c>
      <c r="F7023" s="30">
        <v>50187</v>
      </c>
      <c r="G7023" s="2" t="s">
        <v>1491</v>
      </c>
      <c r="H7023" s="30" t="s">
        <v>3121</v>
      </c>
      <c r="I7023" s="2">
        <v>4</v>
      </c>
      <c r="J7023" s="30" t="s">
        <v>2569</v>
      </c>
      <c r="K7023" s="2" t="s">
        <v>1429</v>
      </c>
      <c r="L7023" s="30">
        <v>100</v>
      </c>
      <c r="M7023" s="2">
        <v>50</v>
      </c>
      <c r="N7023" s="2">
        <v>1</v>
      </c>
      <c r="O7023" s="31">
        <v>2.3148148148148147E-5</v>
      </c>
    </row>
    <row r="7024" spans="1:15" x14ac:dyDescent="0.25">
      <c r="A7024" s="2">
        <f t="shared" ref="A7024:A7087" si="444">YEAR(E7024)</f>
        <v>2019</v>
      </c>
      <c r="B7024" s="2" t="str">
        <f t="shared" ref="B7024:B7087" si="445">TEXT(E7024,"MMM")</f>
        <v>Jan</v>
      </c>
      <c r="C7024" s="2">
        <f t="shared" ref="C7024:C7087" si="446">WEEKNUM(E7024)</f>
        <v>3</v>
      </c>
      <c r="D7024" s="2" t="str">
        <f t="shared" ref="D7024:D7087" si="447">TEXT(E7024,"DDD")</f>
        <v>Mon</v>
      </c>
      <c r="E7024" s="34">
        <v>43479</v>
      </c>
      <c r="F7024" s="30">
        <v>53603</v>
      </c>
      <c r="G7024" s="2" t="s">
        <v>3122</v>
      </c>
      <c r="H7024" s="30" t="s">
        <v>3123</v>
      </c>
      <c r="I7024" s="2">
        <v>1</v>
      </c>
      <c r="J7024" s="30" t="s">
        <v>1876</v>
      </c>
      <c r="K7024" s="2" t="s">
        <v>1264</v>
      </c>
      <c r="L7024" s="30">
        <v>188</v>
      </c>
      <c r="M7024" s="2">
        <v>1</v>
      </c>
      <c r="N7024" s="2">
        <v>1</v>
      </c>
      <c r="O7024" s="31">
        <v>2.7916666666666669E-2</v>
      </c>
    </row>
    <row r="7025" spans="1:15" x14ac:dyDescent="0.25">
      <c r="A7025" s="2">
        <f t="shared" si="444"/>
        <v>2019</v>
      </c>
      <c r="B7025" s="2" t="str">
        <f t="shared" si="445"/>
        <v>Jan</v>
      </c>
      <c r="C7025" s="2">
        <f t="shared" si="446"/>
        <v>3</v>
      </c>
      <c r="D7025" s="2" t="str">
        <f t="shared" si="447"/>
        <v>Mon</v>
      </c>
      <c r="E7025" s="34">
        <v>43479</v>
      </c>
      <c r="F7025" s="30">
        <v>53603</v>
      </c>
      <c r="G7025" s="2" t="s">
        <v>3122</v>
      </c>
      <c r="H7025" s="30" t="s">
        <v>3123</v>
      </c>
      <c r="I7025" s="2">
        <v>1</v>
      </c>
      <c r="J7025" s="30" t="s">
        <v>1941</v>
      </c>
      <c r="K7025" s="2" t="s">
        <v>1429</v>
      </c>
      <c r="L7025" s="30">
        <v>188</v>
      </c>
      <c r="M7025" s="2">
        <v>1</v>
      </c>
      <c r="N7025" s="2">
        <v>1</v>
      </c>
      <c r="O7025" s="31">
        <v>2.7928240740740743E-2</v>
      </c>
    </row>
    <row r="7026" spans="1:15" x14ac:dyDescent="0.25">
      <c r="A7026" s="2">
        <f t="shared" si="444"/>
        <v>2019</v>
      </c>
      <c r="B7026" s="2" t="str">
        <f t="shared" si="445"/>
        <v>Jan</v>
      </c>
      <c r="C7026" s="2">
        <f t="shared" si="446"/>
        <v>3</v>
      </c>
      <c r="D7026" s="2" t="str">
        <f t="shared" si="447"/>
        <v>Mon</v>
      </c>
      <c r="E7026" s="34">
        <v>43479</v>
      </c>
      <c r="F7026" s="30" t="s">
        <v>3124</v>
      </c>
      <c r="G7026" s="2" t="s">
        <v>3125</v>
      </c>
      <c r="H7026" s="30" t="s">
        <v>3126</v>
      </c>
      <c r="I7026" s="2">
        <v>8</v>
      </c>
      <c r="J7026" s="30" t="s">
        <v>1981</v>
      </c>
      <c r="K7026" s="2" t="s">
        <v>1429</v>
      </c>
      <c r="L7026" s="30">
        <v>664</v>
      </c>
      <c r="M7026" s="2">
        <v>8</v>
      </c>
      <c r="N7026" s="2">
        <v>24</v>
      </c>
      <c r="O7026" s="31">
        <v>3.6168981481481483E-2</v>
      </c>
    </row>
    <row r="7027" spans="1:15" x14ac:dyDescent="0.25">
      <c r="A7027" s="2">
        <f t="shared" si="444"/>
        <v>2019</v>
      </c>
      <c r="B7027" s="2" t="str">
        <f t="shared" si="445"/>
        <v>Jan</v>
      </c>
      <c r="C7027" s="2">
        <f t="shared" si="446"/>
        <v>3</v>
      </c>
      <c r="D7027" s="2" t="str">
        <f t="shared" si="447"/>
        <v>Mon</v>
      </c>
      <c r="E7027" s="34">
        <v>43479</v>
      </c>
      <c r="F7027" s="30" t="s">
        <v>3124</v>
      </c>
      <c r="G7027" s="2" t="s">
        <v>3125</v>
      </c>
      <c r="H7027" s="30" t="s">
        <v>3126</v>
      </c>
      <c r="I7027" s="2">
        <v>8</v>
      </c>
      <c r="J7027" s="30" t="s">
        <v>2515</v>
      </c>
      <c r="K7027" s="2" t="s">
        <v>1429</v>
      </c>
      <c r="L7027" s="30">
        <v>664</v>
      </c>
      <c r="M7027" s="2">
        <v>8</v>
      </c>
      <c r="N7027" s="2">
        <v>24</v>
      </c>
      <c r="O7027" s="31">
        <v>3.6203703703703703E-2</v>
      </c>
    </row>
    <row r="7028" spans="1:15" x14ac:dyDescent="0.25">
      <c r="A7028" s="2">
        <f t="shared" si="444"/>
        <v>2019</v>
      </c>
      <c r="B7028" s="2" t="str">
        <f t="shared" si="445"/>
        <v>Jan</v>
      </c>
      <c r="C7028" s="2">
        <f t="shared" si="446"/>
        <v>3</v>
      </c>
      <c r="D7028" s="2" t="str">
        <f t="shared" si="447"/>
        <v>Mon</v>
      </c>
      <c r="E7028" s="34">
        <v>43479</v>
      </c>
      <c r="F7028" s="30" t="s">
        <v>3124</v>
      </c>
      <c r="G7028" s="2" t="s">
        <v>3125</v>
      </c>
      <c r="H7028" s="30" t="s">
        <v>3126</v>
      </c>
      <c r="I7028" s="2">
        <v>8</v>
      </c>
      <c r="J7028" s="30" t="s">
        <v>3284</v>
      </c>
      <c r="K7028" s="2" t="s">
        <v>1264</v>
      </c>
      <c r="L7028" s="30">
        <v>664</v>
      </c>
      <c r="M7028" s="2">
        <v>8</v>
      </c>
      <c r="N7028" s="2">
        <v>24</v>
      </c>
      <c r="O7028" s="31">
        <v>3.4548611111111113E-2</v>
      </c>
    </row>
    <row r="7029" spans="1:15" x14ac:dyDescent="0.25">
      <c r="A7029" s="2">
        <f t="shared" si="444"/>
        <v>2019</v>
      </c>
      <c r="B7029" s="2" t="str">
        <f t="shared" si="445"/>
        <v>Jan</v>
      </c>
      <c r="C7029" s="2">
        <f t="shared" si="446"/>
        <v>3</v>
      </c>
      <c r="D7029" s="2" t="str">
        <f t="shared" si="447"/>
        <v>Mon</v>
      </c>
      <c r="E7029" s="34">
        <v>43479</v>
      </c>
      <c r="F7029" s="30" t="s">
        <v>3124</v>
      </c>
      <c r="G7029" s="2" t="s">
        <v>3125</v>
      </c>
      <c r="H7029" s="30" t="s">
        <v>3126</v>
      </c>
      <c r="I7029" s="2">
        <v>8</v>
      </c>
      <c r="J7029" s="30" t="s">
        <v>3285</v>
      </c>
      <c r="K7029" s="2" t="s">
        <v>1264</v>
      </c>
      <c r="L7029" s="30">
        <v>664</v>
      </c>
      <c r="M7029" s="2">
        <v>8</v>
      </c>
      <c r="N7029" s="2">
        <v>24</v>
      </c>
      <c r="O7029" s="31">
        <v>3.4583333333333334E-2</v>
      </c>
    </row>
    <row r="7030" spans="1:15" x14ac:dyDescent="0.25">
      <c r="A7030" s="2">
        <f t="shared" si="444"/>
        <v>2019</v>
      </c>
      <c r="B7030" s="2" t="str">
        <f t="shared" si="445"/>
        <v>Jan</v>
      </c>
      <c r="C7030" s="2">
        <f t="shared" si="446"/>
        <v>3</v>
      </c>
      <c r="D7030" s="2" t="str">
        <f t="shared" si="447"/>
        <v>Mon</v>
      </c>
      <c r="E7030" s="34">
        <v>43479</v>
      </c>
      <c r="F7030" s="30" t="s">
        <v>3124</v>
      </c>
      <c r="G7030" s="2" t="s">
        <v>3125</v>
      </c>
      <c r="H7030" s="30" t="s">
        <v>3126</v>
      </c>
      <c r="I7030" s="2">
        <v>8</v>
      </c>
      <c r="J7030" s="30" t="s">
        <v>3286</v>
      </c>
      <c r="K7030" s="2" t="s">
        <v>1264</v>
      </c>
      <c r="L7030" s="30">
        <v>664</v>
      </c>
      <c r="M7030" s="2">
        <v>8</v>
      </c>
      <c r="N7030" s="2">
        <v>24</v>
      </c>
      <c r="O7030" s="31">
        <v>3.4571759259259253E-2</v>
      </c>
    </row>
    <row r="7031" spans="1:15" x14ac:dyDescent="0.25">
      <c r="A7031" s="2">
        <f t="shared" si="444"/>
        <v>2019</v>
      </c>
      <c r="B7031" s="2" t="str">
        <f t="shared" si="445"/>
        <v>Jan</v>
      </c>
      <c r="C7031" s="2">
        <f t="shared" si="446"/>
        <v>3</v>
      </c>
      <c r="D7031" s="2" t="str">
        <f t="shared" si="447"/>
        <v>Mon</v>
      </c>
      <c r="E7031" s="34">
        <v>43479</v>
      </c>
      <c r="F7031" s="30" t="s">
        <v>3124</v>
      </c>
      <c r="G7031" s="2" t="s">
        <v>3125</v>
      </c>
      <c r="H7031" s="30" t="s">
        <v>3126</v>
      </c>
      <c r="I7031" s="2">
        <v>8</v>
      </c>
      <c r="J7031" s="30" t="s">
        <v>3287</v>
      </c>
      <c r="K7031" s="2" t="s">
        <v>1429</v>
      </c>
      <c r="L7031" s="30">
        <v>664</v>
      </c>
      <c r="M7031" s="2">
        <v>8</v>
      </c>
      <c r="N7031" s="2">
        <v>24</v>
      </c>
      <c r="O7031" s="31">
        <v>3.6145833333333328E-2</v>
      </c>
    </row>
    <row r="7032" spans="1:15" x14ac:dyDescent="0.25">
      <c r="A7032" s="2">
        <f t="shared" si="444"/>
        <v>2019</v>
      </c>
      <c r="B7032" s="2" t="str">
        <f t="shared" si="445"/>
        <v>Jan</v>
      </c>
      <c r="C7032" s="2">
        <f t="shared" si="446"/>
        <v>3</v>
      </c>
      <c r="D7032" s="2" t="str">
        <f t="shared" si="447"/>
        <v>Mon</v>
      </c>
      <c r="E7032" s="34">
        <v>43479</v>
      </c>
      <c r="F7032" s="30" t="s">
        <v>3124</v>
      </c>
      <c r="G7032" s="2" t="s">
        <v>3125</v>
      </c>
      <c r="H7032" s="30" t="s">
        <v>3126</v>
      </c>
      <c r="I7032" s="2">
        <v>8</v>
      </c>
      <c r="J7032" s="30" t="s">
        <v>3288</v>
      </c>
      <c r="K7032" s="2" t="s">
        <v>1429</v>
      </c>
      <c r="L7032" s="30">
        <v>664</v>
      </c>
      <c r="M7032" s="2">
        <v>8</v>
      </c>
      <c r="N7032" s="2">
        <v>24</v>
      </c>
      <c r="O7032" s="31">
        <v>3.619212962962963E-2</v>
      </c>
    </row>
    <row r="7033" spans="1:15" x14ac:dyDescent="0.25">
      <c r="A7033" s="2">
        <f t="shared" si="444"/>
        <v>2019</v>
      </c>
      <c r="B7033" s="2" t="str">
        <f t="shared" si="445"/>
        <v>Jan</v>
      </c>
      <c r="C7033" s="2">
        <f t="shared" si="446"/>
        <v>3</v>
      </c>
      <c r="D7033" s="2" t="str">
        <f t="shared" si="447"/>
        <v>Mon</v>
      </c>
      <c r="E7033" s="34">
        <v>43479</v>
      </c>
      <c r="F7033" s="30" t="s">
        <v>3124</v>
      </c>
      <c r="G7033" s="2" t="s">
        <v>3125</v>
      </c>
      <c r="H7033" s="30" t="s">
        <v>3126</v>
      </c>
      <c r="I7033" s="2">
        <v>8</v>
      </c>
      <c r="J7033" s="30" t="s">
        <v>3289</v>
      </c>
      <c r="K7033" s="2" t="s">
        <v>1272</v>
      </c>
      <c r="L7033" s="30">
        <v>664</v>
      </c>
      <c r="M7033" s="2">
        <v>8</v>
      </c>
      <c r="N7033" s="2">
        <v>24</v>
      </c>
      <c r="O7033" s="31">
        <v>1.2175925925925929E-2</v>
      </c>
    </row>
    <row r="7034" spans="1:15" x14ac:dyDescent="0.25">
      <c r="A7034" s="2">
        <f t="shared" si="444"/>
        <v>2019</v>
      </c>
      <c r="B7034" s="2" t="str">
        <f t="shared" si="445"/>
        <v>Jan</v>
      </c>
      <c r="C7034" s="2">
        <f t="shared" si="446"/>
        <v>3</v>
      </c>
      <c r="D7034" s="2" t="str">
        <f t="shared" si="447"/>
        <v>Mon</v>
      </c>
      <c r="E7034" s="34">
        <v>43479</v>
      </c>
      <c r="F7034" s="30" t="s">
        <v>3124</v>
      </c>
      <c r="G7034" s="2" t="s">
        <v>3125</v>
      </c>
      <c r="H7034" s="30" t="s">
        <v>3126</v>
      </c>
      <c r="I7034" s="2">
        <v>8</v>
      </c>
      <c r="J7034" s="30" t="s">
        <v>3295</v>
      </c>
      <c r="K7034" s="2" t="s">
        <v>1280</v>
      </c>
      <c r="L7034" s="30">
        <v>664</v>
      </c>
      <c r="M7034" s="2">
        <v>8</v>
      </c>
      <c r="N7034" s="2">
        <v>24</v>
      </c>
      <c r="O7034" s="31">
        <v>3.9351851851851852E-4</v>
      </c>
    </row>
    <row r="7035" spans="1:15" x14ac:dyDescent="0.25">
      <c r="A7035" s="2">
        <f t="shared" si="444"/>
        <v>2019</v>
      </c>
      <c r="B7035" s="2" t="str">
        <f t="shared" si="445"/>
        <v>Jan</v>
      </c>
      <c r="C7035" s="2">
        <f t="shared" si="446"/>
        <v>3</v>
      </c>
      <c r="D7035" s="2" t="str">
        <f t="shared" si="447"/>
        <v>Mon</v>
      </c>
      <c r="E7035" s="34">
        <v>43479</v>
      </c>
      <c r="F7035" s="30">
        <v>51804</v>
      </c>
      <c r="G7035" s="2" t="s">
        <v>35</v>
      </c>
      <c r="H7035" s="30" t="s">
        <v>3127</v>
      </c>
      <c r="I7035" s="2">
        <v>13</v>
      </c>
      <c r="J7035" s="30" t="s">
        <v>1314</v>
      </c>
      <c r="K7035" s="2" t="s">
        <v>1257</v>
      </c>
      <c r="L7035" s="30">
        <v>2079</v>
      </c>
      <c r="M7035" s="2">
        <v>1</v>
      </c>
      <c r="N7035" s="2">
        <v>33</v>
      </c>
      <c r="O7035" s="31">
        <v>2.6412037037037036E-2</v>
      </c>
    </row>
    <row r="7036" spans="1:15" x14ac:dyDescent="0.25">
      <c r="A7036" s="2">
        <f t="shared" si="444"/>
        <v>2019</v>
      </c>
      <c r="B7036" s="2" t="str">
        <f t="shared" si="445"/>
        <v>Jan</v>
      </c>
      <c r="C7036" s="2">
        <f t="shared" si="446"/>
        <v>3</v>
      </c>
      <c r="D7036" s="2" t="str">
        <f t="shared" si="447"/>
        <v>Mon</v>
      </c>
      <c r="E7036" s="34">
        <v>43479</v>
      </c>
      <c r="F7036" s="30">
        <v>51804</v>
      </c>
      <c r="G7036" s="2" t="s">
        <v>35</v>
      </c>
      <c r="H7036" s="30" t="s">
        <v>3127</v>
      </c>
      <c r="I7036" s="2">
        <v>13</v>
      </c>
      <c r="J7036" s="30" t="s">
        <v>1318</v>
      </c>
      <c r="K7036" s="2" t="s">
        <v>1255</v>
      </c>
      <c r="L7036" s="30">
        <v>2079</v>
      </c>
      <c r="M7036" s="2">
        <v>1</v>
      </c>
      <c r="N7036" s="2">
        <v>33</v>
      </c>
      <c r="O7036" s="31">
        <v>0.10506944444444444</v>
      </c>
    </row>
    <row r="7037" spans="1:15" x14ac:dyDescent="0.25">
      <c r="A7037" s="2">
        <f t="shared" si="444"/>
        <v>2019</v>
      </c>
      <c r="B7037" s="2" t="str">
        <f t="shared" si="445"/>
        <v>Jan</v>
      </c>
      <c r="C7037" s="2">
        <f t="shared" si="446"/>
        <v>3</v>
      </c>
      <c r="D7037" s="2" t="str">
        <f t="shared" si="447"/>
        <v>Mon</v>
      </c>
      <c r="E7037" s="34">
        <v>43479</v>
      </c>
      <c r="F7037" s="30">
        <v>51804</v>
      </c>
      <c r="G7037" s="2" t="s">
        <v>35</v>
      </c>
      <c r="H7037" s="30" t="s">
        <v>3127</v>
      </c>
      <c r="I7037" s="2">
        <v>13</v>
      </c>
      <c r="J7037" s="30" t="s">
        <v>1896</v>
      </c>
      <c r="K7037" s="2" t="s">
        <v>1264</v>
      </c>
      <c r="L7037" s="30">
        <v>2079</v>
      </c>
      <c r="M7037" s="2">
        <v>1</v>
      </c>
      <c r="N7037" s="2">
        <v>33</v>
      </c>
      <c r="O7037" s="31">
        <v>3.2361111111111111E-2</v>
      </c>
    </row>
    <row r="7038" spans="1:15" x14ac:dyDescent="0.25">
      <c r="A7038" s="2">
        <f t="shared" si="444"/>
        <v>2019</v>
      </c>
      <c r="B7038" s="2" t="str">
        <f t="shared" si="445"/>
        <v>Jan</v>
      </c>
      <c r="C7038" s="2">
        <f t="shared" si="446"/>
        <v>3</v>
      </c>
      <c r="D7038" s="2" t="str">
        <f t="shared" si="447"/>
        <v>Mon</v>
      </c>
      <c r="E7038" s="34">
        <v>43479</v>
      </c>
      <c r="F7038" s="30">
        <v>51804</v>
      </c>
      <c r="G7038" s="2" t="s">
        <v>35</v>
      </c>
      <c r="H7038" s="30" t="s">
        <v>3127</v>
      </c>
      <c r="I7038" s="2">
        <v>13</v>
      </c>
      <c r="J7038" s="30" t="s">
        <v>3383</v>
      </c>
      <c r="K7038" s="2" t="s">
        <v>1272</v>
      </c>
      <c r="L7038" s="30">
        <v>2079</v>
      </c>
      <c r="M7038" s="2">
        <v>1</v>
      </c>
      <c r="N7038" s="2">
        <v>33</v>
      </c>
      <c r="O7038" s="31">
        <v>2.9791666666666664E-2</v>
      </c>
    </row>
    <row r="7039" spans="1:15" x14ac:dyDescent="0.25">
      <c r="A7039" s="2">
        <f t="shared" si="444"/>
        <v>2019</v>
      </c>
      <c r="B7039" s="2" t="str">
        <f t="shared" si="445"/>
        <v>Jan</v>
      </c>
      <c r="C7039" s="2">
        <f t="shared" si="446"/>
        <v>3</v>
      </c>
      <c r="D7039" s="2" t="str">
        <f t="shared" si="447"/>
        <v>Mon</v>
      </c>
      <c r="E7039" s="34">
        <v>43479</v>
      </c>
      <c r="F7039" s="30">
        <v>52118</v>
      </c>
      <c r="G7039" s="2" t="s">
        <v>685</v>
      </c>
      <c r="H7039" s="30" t="s">
        <v>3128</v>
      </c>
      <c r="I7039" s="2">
        <v>4</v>
      </c>
      <c r="J7039" s="30" t="s">
        <v>1875</v>
      </c>
      <c r="K7039" s="2" t="s">
        <v>1247</v>
      </c>
      <c r="L7039" s="30">
        <v>708</v>
      </c>
      <c r="M7039" s="2">
        <v>12</v>
      </c>
      <c r="N7039" s="2">
        <v>2</v>
      </c>
      <c r="O7039" s="31">
        <v>4.3923611111111115E-2</v>
      </c>
    </row>
    <row r="7040" spans="1:15" x14ac:dyDescent="0.25">
      <c r="A7040" s="2">
        <f t="shared" si="444"/>
        <v>2019</v>
      </c>
      <c r="B7040" s="2" t="str">
        <f t="shared" si="445"/>
        <v>Jan</v>
      </c>
      <c r="C7040" s="2">
        <f t="shared" si="446"/>
        <v>3</v>
      </c>
      <c r="D7040" s="2" t="str">
        <f t="shared" si="447"/>
        <v>Mon</v>
      </c>
      <c r="E7040" s="34">
        <v>43479</v>
      </c>
      <c r="F7040" s="30">
        <v>52118</v>
      </c>
      <c r="G7040" s="2" t="s">
        <v>685</v>
      </c>
      <c r="H7040" s="30" t="s">
        <v>3128</v>
      </c>
      <c r="I7040" s="2">
        <v>4</v>
      </c>
      <c r="J7040" s="30" t="s">
        <v>1876</v>
      </c>
      <c r="K7040" s="2" t="s">
        <v>1264</v>
      </c>
      <c r="L7040" s="30">
        <v>708</v>
      </c>
      <c r="M7040" s="2">
        <v>12</v>
      </c>
      <c r="N7040" s="2">
        <v>2</v>
      </c>
      <c r="O7040" s="31">
        <v>4.3923611111111115E-2</v>
      </c>
    </row>
    <row r="7041" spans="1:15" x14ac:dyDescent="0.25">
      <c r="A7041" s="2">
        <f t="shared" si="444"/>
        <v>2019</v>
      </c>
      <c r="B7041" s="2" t="str">
        <f t="shared" si="445"/>
        <v>Jan</v>
      </c>
      <c r="C7041" s="2">
        <f t="shared" si="446"/>
        <v>3</v>
      </c>
      <c r="D7041" s="2" t="str">
        <f t="shared" si="447"/>
        <v>Mon</v>
      </c>
      <c r="E7041" s="34">
        <v>43479</v>
      </c>
      <c r="F7041" s="30">
        <v>52118</v>
      </c>
      <c r="G7041" s="2" t="s">
        <v>685</v>
      </c>
      <c r="H7041" s="30" t="s">
        <v>3128</v>
      </c>
      <c r="I7041" s="2">
        <v>4</v>
      </c>
      <c r="J7041" s="30" t="s">
        <v>1877</v>
      </c>
      <c r="K7041" s="2" t="s">
        <v>1264</v>
      </c>
      <c r="L7041" s="30">
        <v>708</v>
      </c>
      <c r="M7041" s="2">
        <v>12</v>
      </c>
      <c r="N7041" s="2">
        <v>2</v>
      </c>
      <c r="O7041" s="31">
        <v>4.3935185185185188E-2</v>
      </c>
    </row>
    <row r="7042" spans="1:15" x14ac:dyDescent="0.25">
      <c r="A7042" s="2">
        <f t="shared" si="444"/>
        <v>2019</v>
      </c>
      <c r="B7042" s="2" t="str">
        <f t="shared" si="445"/>
        <v>Jan</v>
      </c>
      <c r="C7042" s="2">
        <f t="shared" si="446"/>
        <v>3</v>
      </c>
      <c r="D7042" s="2" t="str">
        <f t="shared" si="447"/>
        <v>Mon</v>
      </c>
      <c r="E7042" s="34">
        <v>43479</v>
      </c>
      <c r="F7042" s="30">
        <v>52118</v>
      </c>
      <c r="G7042" s="2" t="s">
        <v>685</v>
      </c>
      <c r="H7042" s="30" t="s">
        <v>3128</v>
      </c>
      <c r="I7042" s="2">
        <v>4</v>
      </c>
      <c r="J7042" s="30" t="s">
        <v>1965</v>
      </c>
      <c r="K7042" s="2" t="s">
        <v>1282</v>
      </c>
      <c r="L7042" s="30">
        <v>708</v>
      </c>
      <c r="M7042" s="2">
        <v>12</v>
      </c>
      <c r="N7042" s="2">
        <v>2</v>
      </c>
      <c r="O7042" s="31">
        <v>4.3923611111111115E-2</v>
      </c>
    </row>
    <row r="7043" spans="1:15" x14ac:dyDescent="0.25">
      <c r="A7043" s="2">
        <f t="shared" si="444"/>
        <v>2019</v>
      </c>
      <c r="B7043" s="2" t="str">
        <f t="shared" si="445"/>
        <v>Jan</v>
      </c>
      <c r="C7043" s="2">
        <f t="shared" si="446"/>
        <v>3</v>
      </c>
      <c r="D7043" s="2" t="str">
        <f t="shared" si="447"/>
        <v>Mon</v>
      </c>
      <c r="E7043" s="34">
        <v>43479</v>
      </c>
      <c r="F7043" s="30">
        <v>52118</v>
      </c>
      <c r="G7043" s="2" t="s">
        <v>685</v>
      </c>
      <c r="H7043" s="30" t="s">
        <v>3128</v>
      </c>
      <c r="I7043" s="2">
        <v>4</v>
      </c>
      <c r="J7043" s="30" t="s">
        <v>3213</v>
      </c>
      <c r="K7043" s="2" t="s">
        <v>1247</v>
      </c>
      <c r="L7043" s="30">
        <v>708</v>
      </c>
      <c r="M7043" s="2">
        <v>12</v>
      </c>
      <c r="N7043" s="2">
        <v>2</v>
      </c>
      <c r="O7043" s="31">
        <v>4.3935185185185188E-2</v>
      </c>
    </row>
    <row r="7044" spans="1:15" x14ac:dyDescent="0.25">
      <c r="A7044" s="2">
        <f t="shared" si="444"/>
        <v>2019</v>
      </c>
      <c r="B7044" s="2" t="str">
        <f t="shared" si="445"/>
        <v>Jan</v>
      </c>
      <c r="C7044" s="2">
        <f t="shared" si="446"/>
        <v>3</v>
      </c>
      <c r="D7044" s="2" t="str">
        <f t="shared" si="447"/>
        <v>Mon</v>
      </c>
      <c r="E7044" s="34">
        <v>43479</v>
      </c>
      <c r="F7044" s="30" t="s">
        <v>3129</v>
      </c>
      <c r="G7044" s="2" t="s">
        <v>3130</v>
      </c>
      <c r="H7044" s="30" t="s">
        <v>3131</v>
      </c>
      <c r="I7044" s="2">
        <v>8</v>
      </c>
      <c r="J7044" s="30" t="s">
        <v>1306</v>
      </c>
      <c r="K7044" s="2" t="s">
        <v>1272</v>
      </c>
      <c r="L7044" s="30">
        <v>1800</v>
      </c>
      <c r="M7044" s="2">
        <v>1</v>
      </c>
      <c r="N7044" s="2">
        <v>25</v>
      </c>
      <c r="O7044" s="31">
        <v>5.8125000000000003E-2</v>
      </c>
    </row>
    <row r="7045" spans="1:15" x14ac:dyDescent="0.25">
      <c r="A7045" s="2">
        <f t="shared" si="444"/>
        <v>2019</v>
      </c>
      <c r="B7045" s="2" t="str">
        <f t="shared" si="445"/>
        <v>Jan</v>
      </c>
      <c r="C7045" s="2">
        <f t="shared" si="446"/>
        <v>3</v>
      </c>
      <c r="D7045" s="2" t="str">
        <f t="shared" si="447"/>
        <v>Mon</v>
      </c>
      <c r="E7045" s="34">
        <v>43479</v>
      </c>
      <c r="F7045" s="30" t="s">
        <v>3129</v>
      </c>
      <c r="G7045" s="2" t="s">
        <v>3130</v>
      </c>
      <c r="H7045" s="30" t="s">
        <v>3131</v>
      </c>
      <c r="I7045" s="2">
        <v>8</v>
      </c>
      <c r="J7045" s="30" t="s">
        <v>1323</v>
      </c>
      <c r="K7045" s="2" t="s">
        <v>1275</v>
      </c>
      <c r="L7045" s="30">
        <v>1800</v>
      </c>
      <c r="M7045" s="2">
        <v>1</v>
      </c>
      <c r="N7045" s="2">
        <v>25</v>
      </c>
      <c r="O7045" s="31">
        <v>5.3217592592592594E-2</v>
      </c>
    </row>
    <row r="7046" spans="1:15" x14ac:dyDescent="0.25">
      <c r="A7046" s="2">
        <f t="shared" si="444"/>
        <v>2019</v>
      </c>
      <c r="B7046" s="2" t="str">
        <f t="shared" si="445"/>
        <v>Jan</v>
      </c>
      <c r="C7046" s="2">
        <f t="shared" si="446"/>
        <v>3</v>
      </c>
      <c r="D7046" s="2" t="str">
        <f t="shared" si="447"/>
        <v>Mon</v>
      </c>
      <c r="E7046" s="34">
        <v>43479</v>
      </c>
      <c r="F7046" s="30" t="s">
        <v>3129</v>
      </c>
      <c r="G7046" s="2" t="s">
        <v>3130</v>
      </c>
      <c r="H7046" s="30" t="s">
        <v>3131</v>
      </c>
      <c r="I7046" s="2">
        <v>8</v>
      </c>
      <c r="J7046" s="30" t="s">
        <v>1380</v>
      </c>
      <c r="K7046" s="2" t="s">
        <v>1264</v>
      </c>
      <c r="L7046" s="30">
        <v>1800</v>
      </c>
      <c r="M7046" s="2">
        <v>1</v>
      </c>
      <c r="N7046" s="2">
        <v>25</v>
      </c>
      <c r="O7046" s="31">
        <v>5.7164351851851848E-2</v>
      </c>
    </row>
    <row r="7047" spans="1:15" x14ac:dyDescent="0.25">
      <c r="A7047" s="2">
        <f t="shared" si="444"/>
        <v>2019</v>
      </c>
      <c r="B7047" s="2" t="str">
        <f t="shared" si="445"/>
        <v>Jan</v>
      </c>
      <c r="C7047" s="2">
        <f t="shared" si="446"/>
        <v>3</v>
      </c>
      <c r="D7047" s="2" t="str">
        <f t="shared" si="447"/>
        <v>Mon</v>
      </c>
      <c r="E7047" s="34">
        <v>43479</v>
      </c>
      <c r="F7047" s="30" t="s">
        <v>3129</v>
      </c>
      <c r="G7047" s="2" t="s">
        <v>3130</v>
      </c>
      <c r="H7047" s="30" t="s">
        <v>3131</v>
      </c>
      <c r="I7047" s="2">
        <v>8</v>
      </c>
      <c r="J7047" s="30" t="s">
        <v>1385</v>
      </c>
      <c r="K7047" s="2" t="s">
        <v>1348</v>
      </c>
      <c r="L7047" s="30">
        <v>1800</v>
      </c>
      <c r="M7047" s="2">
        <v>1</v>
      </c>
      <c r="N7047" s="2">
        <v>25</v>
      </c>
      <c r="O7047" s="31">
        <v>5.4525462962962963E-2</v>
      </c>
    </row>
    <row r="7048" spans="1:15" x14ac:dyDescent="0.25">
      <c r="A7048" s="2">
        <f t="shared" si="444"/>
        <v>2019</v>
      </c>
      <c r="B7048" s="2" t="str">
        <f t="shared" si="445"/>
        <v>Jan</v>
      </c>
      <c r="C7048" s="2">
        <f t="shared" si="446"/>
        <v>3</v>
      </c>
      <c r="D7048" s="2" t="str">
        <f t="shared" si="447"/>
        <v>Mon</v>
      </c>
      <c r="E7048" s="34">
        <v>43479</v>
      </c>
      <c r="F7048" s="30">
        <v>53608</v>
      </c>
      <c r="G7048" s="2" t="s">
        <v>3132</v>
      </c>
      <c r="H7048" s="30" t="s">
        <v>3133</v>
      </c>
      <c r="I7048" s="2">
        <v>3</v>
      </c>
      <c r="J7048" s="30" t="s">
        <v>1876</v>
      </c>
      <c r="K7048" s="2" t="s">
        <v>1264</v>
      </c>
      <c r="L7048" s="30">
        <v>958</v>
      </c>
      <c r="M7048" s="2">
        <v>5</v>
      </c>
      <c r="N7048" s="2">
        <v>2</v>
      </c>
      <c r="O7048" s="31">
        <v>4.1851851851851855E-2</v>
      </c>
    </row>
    <row r="7049" spans="1:15" x14ac:dyDescent="0.25">
      <c r="A7049" s="2">
        <f t="shared" si="444"/>
        <v>2019</v>
      </c>
      <c r="B7049" s="2" t="str">
        <f t="shared" si="445"/>
        <v>Jan</v>
      </c>
      <c r="C7049" s="2">
        <f t="shared" si="446"/>
        <v>3</v>
      </c>
      <c r="D7049" s="2" t="str">
        <f t="shared" si="447"/>
        <v>Mon</v>
      </c>
      <c r="E7049" s="34">
        <v>43479</v>
      </c>
      <c r="F7049" s="30">
        <v>53608</v>
      </c>
      <c r="G7049" s="2" t="s">
        <v>3132</v>
      </c>
      <c r="H7049" s="30" t="s">
        <v>3133</v>
      </c>
      <c r="I7049" s="2">
        <v>3</v>
      </c>
      <c r="J7049" s="30" t="s">
        <v>1877</v>
      </c>
      <c r="K7049" s="2" t="s">
        <v>1429</v>
      </c>
      <c r="L7049" s="30">
        <v>958</v>
      </c>
      <c r="M7049" s="2">
        <v>5</v>
      </c>
      <c r="N7049" s="2">
        <v>2</v>
      </c>
      <c r="O7049" s="31">
        <v>4.1851851851851855E-2</v>
      </c>
    </row>
    <row r="7050" spans="1:15" x14ac:dyDescent="0.25">
      <c r="A7050" s="2">
        <f t="shared" si="444"/>
        <v>2019</v>
      </c>
      <c r="B7050" s="2" t="str">
        <f t="shared" si="445"/>
        <v>Jan</v>
      </c>
      <c r="C7050" s="2">
        <f t="shared" si="446"/>
        <v>3</v>
      </c>
      <c r="D7050" s="2" t="str">
        <f t="shared" si="447"/>
        <v>Mon</v>
      </c>
      <c r="E7050" s="34">
        <v>43479</v>
      </c>
      <c r="F7050" s="30">
        <v>53608</v>
      </c>
      <c r="G7050" s="2" t="s">
        <v>3132</v>
      </c>
      <c r="H7050" s="30" t="s">
        <v>3133</v>
      </c>
      <c r="I7050" s="2">
        <v>3</v>
      </c>
      <c r="J7050" s="30" t="s">
        <v>3213</v>
      </c>
      <c r="K7050" s="2" t="s">
        <v>1247</v>
      </c>
      <c r="L7050" s="30">
        <v>958</v>
      </c>
      <c r="M7050" s="2">
        <v>5</v>
      </c>
      <c r="N7050" s="2">
        <v>2</v>
      </c>
      <c r="O7050" s="31">
        <v>4.1851851851851855E-2</v>
      </c>
    </row>
    <row r="7051" spans="1:15" x14ac:dyDescent="0.25">
      <c r="A7051" s="2">
        <f t="shared" si="444"/>
        <v>2019</v>
      </c>
      <c r="B7051" s="2" t="str">
        <f t="shared" si="445"/>
        <v>Jan</v>
      </c>
      <c r="C7051" s="2">
        <f t="shared" si="446"/>
        <v>3</v>
      </c>
      <c r="D7051" s="2" t="str">
        <f t="shared" si="447"/>
        <v>Mon</v>
      </c>
      <c r="E7051" s="34">
        <v>43479</v>
      </c>
      <c r="F7051" s="30" t="s">
        <v>3134</v>
      </c>
      <c r="G7051" s="2" t="s">
        <v>3135</v>
      </c>
      <c r="H7051" s="30" t="s">
        <v>3136</v>
      </c>
      <c r="I7051" s="2">
        <v>18</v>
      </c>
      <c r="J7051" s="30" t="s">
        <v>1896</v>
      </c>
      <c r="K7051" s="2" t="s">
        <v>1264</v>
      </c>
      <c r="L7051" s="30">
        <v>3512</v>
      </c>
      <c r="M7051" s="2">
        <v>5</v>
      </c>
      <c r="N7051" s="2">
        <v>28</v>
      </c>
      <c r="O7051" s="31">
        <v>5.966435185185185E-2</v>
      </c>
    </row>
    <row r="7052" spans="1:15" x14ac:dyDescent="0.25">
      <c r="A7052" s="2">
        <f t="shared" si="444"/>
        <v>2019</v>
      </c>
      <c r="B7052" s="2" t="str">
        <f t="shared" si="445"/>
        <v>Jan</v>
      </c>
      <c r="C7052" s="2">
        <f t="shared" si="446"/>
        <v>3</v>
      </c>
      <c r="D7052" s="2" t="str">
        <f t="shared" si="447"/>
        <v>Mon</v>
      </c>
      <c r="E7052" s="34">
        <v>43479</v>
      </c>
      <c r="F7052" s="30" t="s">
        <v>3134</v>
      </c>
      <c r="G7052" s="2" t="s">
        <v>3135</v>
      </c>
      <c r="H7052" s="30" t="s">
        <v>3136</v>
      </c>
      <c r="I7052" s="2">
        <v>18</v>
      </c>
      <c r="J7052" s="30" t="s">
        <v>1981</v>
      </c>
      <c r="K7052" s="2" t="s">
        <v>1275</v>
      </c>
      <c r="L7052" s="30">
        <v>3512</v>
      </c>
      <c r="M7052" s="2">
        <v>5</v>
      </c>
      <c r="N7052" s="2">
        <v>28</v>
      </c>
      <c r="O7052" s="31">
        <v>5.966435185185185E-2</v>
      </c>
    </row>
    <row r="7053" spans="1:15" x14ac:dyDescent="0.25">
      <c r="A7053" s="2">
        <f t="shared" si="444"/>
        <v>2019</v>
      </c>
      <c r="B7053" s="2" t="str">
        <f t="shared" si="445"/>
        <v>Jan</v>
      </c>
      <c r="C7053" s="2">
        <f t="shared" si="446"/>
        <v>3</v>
      </c>
      <c r="D7053" s="2" t="str">
        <f t="shared" si="447"/>
        <v>Mon</v>
      </c>
      <c r="E7053" s="34">
        <v>43479</v>
      </c>
      <c r="F7053" s="30" t="s">
        <v>3134</v>
      </c>
      <c r="G7053" s="2" t="s">
        <v>3135</v>
      </c>
      <c r="H7053" s="30" t="s">
        <v>3136</v>
      </c>
      <c r="I7053" s="2">
        <v>18</v>
      </c>
      <c r="J7053" s="30" t="s">
        <v>3288</v>
      </c>
      <c r="K7053" s="2" t="s">
        <v>1275</v>
      </c>
      <c r="L7053" s="30">
        <v>3512</v>
      </c>
      <c r="M7053" s="2">
        <v>5</v>
      </c>
      <c r="N7053" s="2">
        <v>28</v>
      </c>
      <c r="O7053" s="31">
        <v>5.9652777777777777E-2</v>
      </c>
    </row>
    <row r="7054" spans="1:15" x14ac:dyDescent="0.25">
      <c r="A7054" s="2">
        <f t="shared" si="444"/>
        <v>2019</v>
      </c>
      <c r="B7054" s="2" t="str">
        <f t="shared" si="445"/>
        <v>Jan</v>
      </c>
      <c r="C7054" s="2">
        <f t="shared" si="446"/>
        <v>3</v>
      </c>
      <c r="D7054" s="2" t="str">
        <f t="shared" si="447"/>
        <v>Mon</v>
      </c>
      <c r="E7054" s="34">
        <v>43479</v>
      </c>
      <c r="F7054" s="30" t="s">
        <v>3134</v>
      </c>
      <c r="G7054" s="2" t="s">
        <v>3135</v>
      </c>
      <c r="H7054" s="30" t="s">
        <v>3136</v>
      </c>
      <c r="I7054" s="2">
        <v>18</v>
      </c>
      <c r="J7054" s="30" t="s">
        <v>3383</v>
      </c>
      <c r="K7054" s="2" t="s">
        <v>1272</v>
      </c>
      <c r="L7054" s="30">
        <v>3512</v>
      </c>
      <c r="M7054" s="2">
        <v>5</v>
      </c>
      <c r="N7054" s="2">
        <v>28</v>
      </c>
      <c r="O7054" s="31">
        <v>3.0914351851851849E-2</v>
      </c>
    </row>
    <row r="7055" spans="1:15" x14ac:dyDescent="0.25">
      <c r="A7055" s="2">
        <f t="shared" si="444"/>
        <v>2019</v>
      </c>
      <c r="B7055" s="2" t="str">
        <f t="shared" si="445"/>
        <v>Jan</v>
      </c>
      <c r="C7055" s="2">
        <f t="shared" si="446"/>
        <v>3</v>
      </c>
      <c r="D7055" s="2" t="str">
        <f t="shared" si="447"/>
        <v>Mon</v>
      </c>
      <c r="E7055" s="34">
        <v>43479</v>
      </c>
      <c r="F7055" s="30" t="s">
        <v>3134</v>
      </c>
      <c r="G7055" s="2" t="s">
        <v>3135</v>
      </c>
      <c r="H7055" s="30" t="s">
        <v>3136</v>
      </c>
      <c r="I7055" s="2">
        <v>18</v>
      </c>
      <c r="J7055" s="30" t="s">
        <v>3386</v>
      </c>
      <c r="K7055" s="2" t="s">
        <v>1255</v>
      </c>
      <c r="L7055" s="30">
        <v>3512</v>
      </c>
      <c r="M7055" s="2">
        <v>5</v>
      </c>
      <c r="N7055" s="2">
        <v>28</v>
      </c>
      <c r="O7055" s="31">
        <v>5.7268518518518517E-2</v>
      </c>
    </row>
    <row r="7056" spans="1:15" x14ac:dyDescent="0.25">
      <c r="A7056" s="2">
        <f t="shared" si="444"/>
        <v>2019</v>
      </c>
      <c r="B7056" s="2" t="str">
        <f t="shared" si="445"/>
        <v>Jan</v>
      </c>
      <c r="C7056" s="2">
        <f t="shared" si="446"/>
        <v>3</v>
      </c>
      <c r="D7056" s="2" t="str">
        <f t="shared" si="447"/>
        <v>Mon</v>
      </c>
      <c r="E7056" s="34">
        <v>43479</v>
      </c>
      <c r="F7056" s="30" t="s">
        <v>3134</v>
      </c>
      <c r="G7056" s="2" t="s">
        <v>3135</v>
      </c>
      <c r="H7056" s="30" t="s">
        <v>3136</v>
      </c>
      <c r="I7056" s="2">
        <v>18</v>
      </c>
      <c r="J7056" s="30" t="s">
        <v>3295</v>
      </c>
      <c r="K7056" s="2" t="s">
        <v>1348</v>
      </c>
      <c r="L7056" s="30">
        <v>3512</v>
      </c>
      <c r="M7056" s="2">
        <v>5</v>
      </c>
      <c r="N7056" s="2">
        <v>28</v>
      </c>
      <c r="O7056" s="31">
        <v>5.9641203703703703E-2</v>
      </c>
    </row>
    <row r="7057" spans="1:15" x14ac:dyDescent="0.25">
      <c r="A7057" s="2">
        <f t="shared" si="444"/>
        <v>2019</v>
      </c>
      <c r="B7057" s="2" t="str">
        <f t="shared" si="445"/>
        <v>Jan</v>
      </c>
      <c r="C7057" s="2">
        <f t="shared" si="446"/>
        <v>3</v>
      </c>
      <c r="D7057" s="2" t="str">
        <f t="shared" si="447"/>
        <v>Mon</v>
      </c>
      <c r="E7057" s="34">
        <v>43479</v>
      </c>
      <c r="F7057" s="30">
        <v>53821</v>
      </c>
      <c r="G7057" s="2" t="s">
        <v>503</v>
      </c>
      <c r="H7057" s="30" t="s">
        <v>3137</v>
      </c>
      <c r="I7057" s="2">
        <v>44</v>
      </c>
      <c r="J7057" s="30" t="s">
        <v>1372</v>
      </c>
      <c r="K7057" s="2" t="s">
        <v>1429</v>
      </c>
      <c r="L7057" s="30">
        <v>7559</v>
      </c>
      <c r="M7057" s="2">
        <v>131</v>
      </c>
      <c r="N7057" s="2">
        <v>12</v>
      </c>
      <c r="O7057" s="31">
        <v>0.11209490740740741</v>
      </c>
    </row>
    <row r="7058" spans="1:15" x14ac:dyDescent="0.25">
      <c r="A7058" s="2">
        <f t="shared" si="444"/>
        <v>2019</v>
      </c>
      <c r="B7058" s="2" t="str">
        <f t="shared" si="445"/>
        <v>Jan</v>
      </c>
      <c r="C7058" s="2">
        <f t="shared" si="446"/>
        <v>3</v>
      </c>
      <c r="D7058" s="2" t="str">
        <f t="shared" si="447"/>
        <v>Mon</v>
      </c>
      <c r="E7058" s="34">
        <v>43479</v>
      </c>
      <c r="F7058" s="30">
        <v>53821</v>
      </c>
      <c r="G7058" s="2" t="s">
        <v>503</v>
      </c>
      <c r="H7058" s="30" t="s">
        <v>3137</v>
      </c>
      <c r="I7058" s="2">
        <v>44</v>
      </c>
      <c r="J7058" s="30" t="s">
        <v>1301</v>
      </c>
      <c r="K7058" s="2" t="s">
        <v>1429</v>
      </c>
      <c r="L7058" s="30">
        <v>7559</v>
      </c>
      <c r="M7058" s="2">
        <v>131</v>
      </c>
      <c r="N7058" s="2">
        <v>12</v>
      </c>
      <c r="O7058" s="31">
        <v>0.11100694444444444</v>
      </c>
    </row>
    <row r="7059" spans="1:15" x14ac:dyDescent="0.25">
      <c r="A7059" s="2">
        <f t="shared" si="444"/>
        <v>2019</v>
      </c>
      <c r="B7059" s="2" t="str">
        <f t="shared" si="445"/>
        <v>Jan</v>
      </c>
      <c r="C7059" s="2">
        <f t="shared" si="446"/>
        <v>3</v>
      </c>
      <c r="D7059" s="2" t="str">
        <f t="shared" si="447"/>
        <v>Mon</v>
      </c>
      <c r="E7059" s="34">
        <v>43479</v>
      </c>
      <c r="F7059" s="30">
        <v>53821</v>
      </c>
      <c r="G7059" s="2" t="s">
        <v>503</v>
      </c>
      <c r="H7059" s="30" t="s">
        <v>3137</v>
      </c>
      <c r="I7059" s="2">
        <v>44</v>
      </c>
      <c r="J7059" s="30" t="s">
        <v>1395</v>
      </c>
      <c r="K7059" s="2" t="s">
        <v>1429</v>
      </c>
      <c r="L7059" s="30">
        <v>7559</v>
      </c>
      <c r="M7059" s="2">
        <v>131</v>
      </c>
      <c r="N7059" s="2">
        <v>12</v>
      </c>
      <c r="O7059" s="31">
        <v>0.11175925925925927</v>
      </c>
    </row>
    <row r="7060" spans="1:15" x14ac:dyDescent="0.25">
      <c r="A7060" s="2">
        <f t="shared" si="444"/>
        <v>2019</v>
      </c>
      <c r="B7060" s="2" t="str">
        <f t="shared" si="445"/>
        <v>Jan</v>
      </c>
      <c r="C7060" s="2">
        <f t="shared" si="446"/>
        <v>3</v>
      </c>
      <c r="D7060" s="2" t="str">
        <f t="shared" si="447"/>
        <v>Mon</v>
      </c>
      <c r="E7060" s="34">
        <v>43479</v>
      </c>
      <c r="F7060" s="30">
        <v>53821</v>
      </c>
      <c r="G7060" s="2" t="s">
        <v>503</v>
      </c>
      <c r="H7060" s="30" t="s">
        <v>3137</v>
      </c>
      <c r="I7060" s="2">
        <v>44</v>
      </c>
      <c r="J7060" s="30" t="s">
        <v>1852</v>
      </c>
      <c r="K7060" s="2" t="s">
        <v>1429</v>
      </c>
      <c r="L7060" s="30">
        <v>7559</v>
      </c>
      <c r="M7060" s="2">
        <v>131</v>
      </c>
      <c r="N7060" s="2">
        <v>12</v>
      </c>
      <c r="O7060" s="31">
        <v>0.11061342592592593</v>
      </c>
    </row>
    <row r="7061" spans="1:15" x14ac:dyDescent="0.25">
      <c r="A7061" s="2">
        <f t="shared" si="444"/>
        <v>2019</v>
      </c>
      <c r="B7061" s="2" t="str">
        <f t="shared" si="445"/>
        <v>Jan</v>
      </c>
      <c r="C7061" s="2">
        <f t="shared" si="446"/>
        <v>3</v>
      </c>
      <c r="D7061" s="2" t="str">
        <f t="shared" si="447"/>
        <v>Mon</v>
      </c>
      <c r="E7061" s="34">
        <v>43479</v>
      </c>
      <c r="F7061" s="30">
        <v>53821</v>
      </c>
      <c r="G7061" s="2" t="s">
        <v>503</v>
      </c>
      <c r="H7061" s="30" t="s">
        <v>3137</v>
      </c>
      <c r="I7061" s="2">
        <v>44</v>
      </c>
      <c r="J7061" s="30" t="s">
        <v>1848</v>
      </c>
      <c r="K7061" s="2" t="s">
        <v>1429</v>
      </c>
      <c r="L7061" s="30">
        <v>7559</v>
      </c>
      <c r="M7061" s="2">
        <v>131</v>
      </c>
      <c r="N7061" s="2">
        <v>12</v>
      </c>
      <c r="O7061" s="31">
        <v>0.11246527777777778</v>
      </c>
    </row>
    <row r="7062" spans="1:15" x14ac:dyDescent="0.25">
      <c r="A7062" s="2">
        <f t="shared" si="444"/>
        <v>2019</v>
      </c>
      <c r="B7062" s="2" t="str">
        <f t="shared" si="445"/>
        <v>Jan</v>
      </c>
      <c r="C7062" s="2">
        <f t="shared" si="446"/>
        <v>3</v>
      </c>
      <c r="D7062" s="2" t="str">
        <f t="shared" si="447"/>
        <v>Mon</v>
      </c>
      <c r="E7062" s="34">
        <v>43479</v>
      </c>
      <c r="F7062" s="30">
        <v>53821</v>
      </c>
      <c r="G7062" s="2" t="s">
        <v>503</v>
      </c>
      <c r="H7062" s="30" t="s">
        <v>3137</v>
      </c>
      <c r="I7062" s="2">
        <v>44</v>
      </c>
      <c r="J7062" s="30" t="s">
        <v>1873</v>
      </c>
      <c r="K7062" s="2" t="s">
        <v>1257</v>
      </c>
      <c r="L7062" s="30">
        <v>7559</v>
      </c>
      <c r="M7062" s="2">
        <v>131</v>
      </c>
      <c r="N7062" s="2">
        <v>12</v>
      </c>
      <c r="O7062" s="31">
        <v>4.5995370370370374E-2</v>
      </c>
    </row>
    <row r="7063" spans="1:15" x14ac:dyDescent="0.25">
      <c r="A7063" s="2">
        <f t="shared" si="444"/>
        <v>2019</v>
      </c>
      <c r="B7063" s="2" t="str">
        <f t="shared" si="445"/>
        <v>Jan</v>
      </c>
      <c r="C7063" s="2">
        <f t="shared" si="446"/>
        <v>3</v>
      </c>
      <c r="D7063" s="2" t="str">
        <f t="shared" si="447"/>
        <v>Mon</v>
      </c>
      <c r="E7063" s="34">
        <v>43479</v>
      </c>
      <c r="F7063" s="30">
        <v>53821</v>
      </c>
      <c r="G7063" s="2" t="s">
        <v>503</v>
      </c>
      <c r="H7063" s="30" t="s">
        <v>3137</v>
      </c>
      <c r="I7063" s="2">
        <v>44</v>
      </c>
      <c r="J7063" s="30" t="s">
        <v>1865</v>
      </c>
      <c r="K7063" s="2" t="s">
        <v>1429</v>
      </c>
      <c r="L7063" s="30">
        <v>7559</v>
      </c>
      <c r="M7063" s="2">
        <v>131</v>
      </c>
      <c r="N7063" s="2">
        <v>12</v>
      </c>
      <c r="O7063" s="31">
        <v>0.11112268518518519</v>
      </c>
    </row>
    <row r="7064" spans="1:15" x14ac:dyDescent="0.25">
      <c r="A7064" s="2">
        <f t="shared" si="444"/>
        <v>2019</v>
      </c>
      <c r="B7064" s="2" t="str">
        <f t="shared" si="445"/>
        <v>Jan</v>
      </c>
      <c r="C7064" s="2">
        <f t="shared" si="446"/>
        <v>3</v>
      </c>
      <c r="D7064" s="2" t="str">
        <f t="shared" si="447"/>
        <v>Mon</v>
      </c>
      <c r="E7064" s="34">
        <v>43479</v>
      </c>
      <c r="F7064" s="30">
        <v>53821</v>
      </c>
      <c r="G7064" s="2" t="s">
        <v>503</v>
      </c>
      <c r="H7064" s="30" t="s">
        <v>3137</v>
      </c>
      <c r="I7064" s="2">
        <v>44</v>
      </c>
      <c r="J7064" s="30" t="s">
        <v>1916</v>
      </c>
      <c r="K7064" s="2" t="s">
        <v>1264</v>
      </c>
      <c r="L7064" s="30">
        <v>7559</v>
      </c>
      <c r="M7064" s="2">
        <v>131</v>
      </c>
      <c r="N7064" s="2">
        <v>12</v>
      </c>
      <c r="O7064" s="31">
        <v>0.11322916666666666</v>
      </c>
    </row>
    <row r="7065" spans="1:15" x14ac:dyDescent="0.25">
      <c r="A7065" s="2">
        <f t="shared" si="444"/>
        <v>2019</v>
      </c>
      <c r="B7065" s="2" t="str">
        <f t="shared" si="445"/>
        <v>Jan</v>
      </c>
      <c r="C7065" s="2">
        <f t="shared" si="446"/>
        <v>3</v>
      </c>
      <c r="D7065" s="2" t="str">
        <f t="shared" si="447"/>
        <v>Mon</v>
      </c>
      <c r="E7065" s="34">
        <v>43479</v>
      </c>
      <c r="F7065" s="30">
        <v>53821</v>
      </c>
      <c r="G7065" s="2" t="s">
        <v>503</v>
      </c>
      <c r="H7065" s="30" t="s">
        <v>3137</v>
      </c>
      <c r="I7065" s="2">
        <v>44</v>
      </c>
      <c r="J7065" s="30" t="s">
        <v>3233</v>
      </c>
      <c r="K7065" s="2" t="s">
        <v>1429</v>
      </c>
      <c r="L7065" s="30">
        <v>7559</v>
      </c>
      <c r="M7065" s="2">
        <v>131</v>
      </c>
      <c r="N7065" s="2">
        <v>12</v>
      </c>
      <c r="O7065" s="31">
        <v>0.11140046296296297</v>
      </c>
    </row>
    <row r="7066" spans="1:15" x14ac:dyDescent="0.25">
      <c r="A7066" s="2">
        <f t="shared" si="444"/>
        <v>2019</v>
      </c>
      <c r="B7066" s="2" t="str">
        <f t="shared" si="445"/>
        <v>Jan</v>
      </c>
      <c r="C7066" s="2">
        <f t="shared" si="446"/>
        <v>3</v>
      </c>
      <c r="D7066" s="2" t="str">
        <f t="shared" si="447"/>
        <v>Mon</v>
      </c>
      <c r="E7066" s="34">
        <v>43479</v>
      </c>
      <c r="F7066" s="30">
        <v>53821</v>
      </c>
      <c r="G7066" s="2" t="s">
        <v>503</v>
      </c>
      <c r="H7066" s="30" t="s">
        <v>3137</v>
      </c>
      <c r="I7066" s="2">
        <v>44</v>
      </c>
      <c r="J7066" s="30" t="s">
        <v>3395</v>
      </c>
      <c r="K7066" s="2" t="s">
        <v>1264</v>
      </c>
      <c r="L7066" s="30">
        <v>7559</v>
      </c>
      <c r="M7066" s="2">
        <v>131</v>
      </c>
      <c r="N7066" s="2">
        <v>12</v>
      </c>
      <c r="O7066" s="31">
        <v>0.1128125</v>
      </c>
    </row>
    <row r="7067" spans="1:15" x14ac:dyDescent="0.25">
      <c r="A7067" s="2">
        <f t="shared" si="444"/>
        <v>2019</v>
      </c>
      <c r="B7067" s="2" t="str">
        <f t="shared" si="445"/>
        <v>Jan</v>
      </c>
      <c r="C7067" s="2">
        <f t="shared" si="446"/>
        <v>3</v>
      </c>
      <c r="D7067" s="2" t="str">
        <f t="shared" si="447"/>
        <v>Mon</v>
      </c>
      <c r="E7067" s="34">
        <v>43479</v>
      </c>
      <c r="F7067" s="30" t="s">
        <v>3138</v>
      </c>
      <c r="G7067" s="2" t="s">
        <v>3139</v>
      </c>
      <c r="H7067" s="30" t="s">
        <v>3140</v>
      </c>
      <c r="I7067" s="2">
        <v>45</v>
      </c>
      <c r="J7067" s="30" t="s">
        <v>1308</v>
      </c>
      <c r="K7067" s="2" t="s">
        <v>1272</v>
      </c>
      <c r="L7067" s="30">
        <v>9870</v>
      </c>
      <c r="M7067" s="2">
        <v>64</v>
      </c>
      <c r="N7067" s="2">
        <v>22</v>
      </c>
      <c r="O7067" s="31">
        <v>8.5787037037037037E-2</v>
      </c>
    </row>
    <row r="7068" spans="1:15" x14ac:dyDescent="0.25">
      <c r="A7068" s="2">
        <f t="shared" si="444"/>
        <v>2019</v>
      </c>
      <c r="B7068" s="2" t="str">
        <f t="shared" si="445"/>
        <v>Jan</v>
      </c>
      <c r="C7068" s="2">
        <f t="shared" si="446"/>
        <v>3</v>
      </c>
      <c r="D7068" s="2" t="str">
        <f t="shared" si="447"/>
        <v>Mon</v>
      </c>
      <c r="E7068" s="34">
        <v>43479</v>
      </c>
      <c r="F7068" s="30" t="s">
        <v>3138</v>
      </c>
      <c r="G7068" s="2" t="s">
        <v>3139</v>
      </c>
      <c r="H7068" s="30" t="s">
        <v>3140</v>
      </c>
      <c r="I7068" s="2">
        <v>45</v>
      </c>
      <c r="J7068" s="30" t="s">
        <v>1323</v>
      </c>
      <c r="K7068" s="2" t="s">
        <v>1275</v>
      </c>
      <c r="L7068" s="30">
        <v>9870</v>
      </c>
      <c r="M7068" s="2">
        <v>64</v>
      </c>
      <c r="N7068" s="2">
        <v>22</v>
      </c>
      <c r="O7068" s="31">
        <v>8.1481481481481488E-2</v>
      </c>
    </row>
    <row r="7069" spans="1:15" x14ac:dyDescent="0.25">
      <c r="A7069" s="2">
        <f t="shared" si="444"/>
        <v>2019</v>
      </c>
      <c r="B7069" s="2" t="str">
        <f t="shared" si="445"/>
        <v>Jan</v>
      </c>
      <c r="C7069" s="2">
        <f t="shared" si="446"/>
        <v>3</v>
      </c>
      <c r="D7069" s="2" t="str">
        <f t="shared" si="447"/>
        <v>Mon</v>
      </c>
      <c r="E7069" s="34">
        <v>43479</v>
      </c>
      <c r="F7069" s="30" t="s">
        <v>3138</v>
      </c>
      <c r="G7069" s="2" t="s">
        <v>3139</v>
      </c>
      <c r="H7069" s="30" t="s">
        <v>3140</v>
      </c>
      <c r="I7069" s="2">
        <v>45</v>
      </c>
      <c r="J7069" s="30" t="s">
        <v>1354</v>
      </c>
      <c r="K7069" s="2" t="s">
        <v>1264</v>
      </c>
      <c r="L7069" s="30">
        <v>9870</v>
      </c>
      <c r="M7069" s="2">
        <v>64</v>
      </c>
      <c r="N7069" s="2">
        <v>22</v>
      </c>
      <c r="O7069" s="31">
        <v>8.4537037037037036E-2</v>
      </c>
    </row>
    <row r="7070" spans="1:15" x14ac:dyDescent="0.25">
      <c r="A7070" s="2">
        <f t="shared" si="444"/>
        <v>2019</v>
      </c>
      <c r="B7070" s="2" t="str">
        <f t="shared" si="445"/>
        <v>Jan</v>
      </c>
      <c r="C7070" s="2">
        <f t="shared" si="446"/>
        <v>3</v>
      </c>
      <c r="D7070" s="2" t="str">
        <f t="shared" si="447"/>
        <v>Mon</v>
      </c>
      <c r="E7070" s="34">
        <v>43479</v>
      </c>
      <c r="F7070" s="30" t="s">
        <v>3138</v>
      </c>
      <c r="G7070" s="2" t="s">
        <v>3139</v>
      </c>
      <c r="H7070" s="30" t="s">
        <v>3140</v>
      </c>
      <c r="I7070" s="2">
        <v>45</v>
      </c>
      <c r="J7070" s="30" t="s">
        <v>1382</v>
      </c>
      <c r="K7070" s="2" t="s">
        <v>1429</v>
      </c>
      <c r="L7070" s="30">
        <v>9870</v>
      </c>
      <c r="M7070" s="2">
        <v>64</v>
      </c>
      <c r="N7070" s="2">
        <v>22</v>
      </c>
      <c r="O7070" s="31">
        <v>8.2557870370370365E-2</v>
      </c>
    </row>
    <row r="7071" spans="1:15" x14ac:dyDescent="0.25">
      <c r="A7071" s="2">
        <f t="shared" si="444"/>
        <v>2019</v>
      </c>
      <c r="B7071" s="2" t="str">
        <f t="shared" si="445"/>
        <v>Jan</v>
      </c>
      <c r="C7071" s="2">
        <f t="shared" si="446"/>
        <v>3</v>
      </c>
      <c r="D7071" s="2" t="str">
        <f t="shared" si="447"/>
        <v>Mon</v>
      </c>
      <c r="E7071" s="34">
        <v>43479</v>
      </c>
      <c r="F7071" s="30" t="s">
        <v>3138</v>
      </c>
      <c r="G7071" s="2" t="s">
        <v>3139</v>
      </c>
      <c r="H7071" s="30" t="s">
        <v>3140</v>
      </c>
      <c r="I7071" s="2">
        <v>45</v>
      </c>
      <c r="J7071" s="30" t="s">
        <v>1383</v>
      </c>
      <c r="K7071" s="2" t="s">
        <v>1429</v>
      </c>
      <c r="L7071" s="30">
        <v>9870</v>
      </c>
      <c r="M7071" s="2">
        <v>64</v>
      </c>
      <c r="N7071" s="2">
        <v>22</v>
      </c>
      <c r="O7071" s="31">
        <v>8.2546296296296298E-2</v>
      </c>
    </row>
    <row r="7072" spans="1:15" x14ac:dyDescent="0.25">
      <c r="A7072" s="2">
        <f t="shared" si="444"/>
        <v>2019</v>
      </c>
      <c r="B7072" s="2" t="str">
        <f t="shared" si="445"/>
        <v>Jan</v>
      </c>
      <c r="C7072" s="2">
        <f t="shared" si="446"/>
        <v>3</v>
      </c>
      <c r="D7072" s="2" t="str">
        <f t="shared" si="447"/>
        <v>Mon</v>
      </c>
      <c r="E7072" s="34">
        <v>43479</v>
      </c>
      <c r="F7072" s="30" t="s">
        <v>3138</v>
      </c>
      <c r="G7072" s="2" t="s">
        <v>3139</v>
      </c>
      <c r="H7072" s="30" t="s">
        <v>3140</v>
      </c>
      <c r="I7072" s="2">
        <v>45</v>
      </c>
      <c r="J7072" s="30" t="s">
        <v>1385</v>
      </c>
      <c r="K7072" s="2" t="s">
        <v>1348</v>
      </c>
      <c r="L7072" s="30">
        <v>9870</v>
      </c>
      <c r="M7072" s="2">
        <v>64</v>
      </c>
      <c r="N7072" s="2">
        <v>22</v>
      </c>
      <c r="O7072" s="31">
        <v>8.184027777777779E-2</v>
      </c>
    </row>
    <row r="7073" spans="1:15" x14ac:dyDescent="0.25">
      <c r="A7073" s="2">
        <f t="shared" si="444"/>
        <v>2019</v>
      </c>
      <c r="B7073" s="2" t="str">
        <f t="shared" si="445"/>
        <v>Jan</v>
      </c>
      <c r="C7073" s="2">
        <f t="shared" si="446"/>
        <v>3</v>
      </c>
      <c r="D7073" s="2" t="str">
        <f t="shared" si="447"/>
        <v>Mon</v>
      </c>
      <c r="E7073" s="34">
        <v>43479</v>
      </c>
      <c r="F7073" s="30" t="s">
        <v>3138</v>
      </c>
      <c r="G7073" s="2" t="s">
        <v>3139</v>
      </c>
      <c r="H7073" s="30" t="s">
        <v>3140</v>
      </c>
      <c r="I7073" s="2">
        <v>45</v>
      </c>
      <c r="J7073" s="30" t="s">
        <v>1405</v>
      </c>
      <c r="K7073" s="2" t="s">
        <v>1264</v>
      </c>
      <c r="L7073" s="30">
        <v>9870</v>
      </c>
      <c r="M7073" s="2">
        <v>64</v>
      </c>
      <c r="N7073" s="2">
        <v>22</v>
      </c>
      <c r="O7073" s="31">
        <v>8.2534722222222232E-2</v>
      </c>
    </row>
    <row r="7074" spans="1:15" x14ac:dyDescent="0.25">
      <c r="A7074" s="2">
        <f t="shared" si="444"/>
        <v>2019</v>
      </c>
      <c r="B7074" s="2" t="str">
        <f t="shared" si="445"/>
        <v>Jan</v>
      </c>
      <c r="C7074" s="2">
        <f t="shared" si="446"/>
        <v>3</v>
      </c>
      <c r="D7074" s="2" t="str">
        <f t="shared" si="447"/>
        <v>Mon</v>
      </c>
      <c r="E7074" s="34">
        <v>43479</v>
      </c>
      <c r="F7074" s="30">
        <v>50311</v>
      </c>
      <c r="G7074" s="2" t="s">
        <v>669</v>
      </c>
      <c r="H7074" s="30" t="s">
        <v>3141</v>
      </c>
      <c r="I7074" s="2">
        <v>9</v>
      </c>
      <c r="J7074" s="30" t="s">
        <v>1896</v>
      </c>
      <c r="K7074" s="2" t="s">
        <v>1264</v>
      </c>
      <c r="L7074" s="30">
        <v>1264</v>
      </c>
      <c r="M7074" s="2">
        <v>104</v>
      </c>
      <c r="N7074" s="2">
        <v>7</v>
      </c>
      <c r="O7074" s="31">
        <v>5.9166666666666666E-2</v>
      </c>
    </row>
    <row r="7075" spans="1:15" x14ac:dyDescent="0.25">
      <c r="A7075" s="2">
        <f t="shared" si="444"/>
        <v>2019</v>
      </c>
      <c r="B7075" s="2" t="str">
        <f t="shared" si="445"/>
        <v>Jan</v>
      </c>
      <c r="C7075" s="2">
        <f t="shared" si="446"/>
        <v>3</v>
      </c>
      <c r="D7075" s="2" t="str">
        <f t="shared" si="447"/>
        <v>Mon</v>
      </c>
      <c r="E7075" s="34">
        <v>43479</v>
      </c>
      <c r="F7075" s="30">
        <v>50311</v>
      </c>
      <c r="G7075" s="2" t="s">
        <v>669</v>
      </c>
      <c r="H7075" s="30" t="s">
        <v>3141</v>
      </c>
      <c r="I7075" s="2">
        <v>9</v>
      </c>
      <c r="J7075" s="30" t="s">
        <v>1981</v>
      </c>
      <c r="K7075" s="2" t="s">
        <v>1429</v>
      </c>
      <c r="L7075" s="30">
        <v>1264</v>
      </c>
      <c r="M7075" s="2">
        <v>104</v>
      </c>
      <c r="N7075" s="2">
        <v>7</v>
      </c>
      <c r="O7075" s="31">
        <v>9.2430555555555557E-2</v>
      </c>
    </row>
    <row r="7076" spans="1:15" x14ac:dyDescent="0.25">
      <c r="A7076" s="2">
        <f t="shared" si="444"/>
        <v>2019</v>
      </c>
      <c r="B7076" s="2" t="str">
        <f t="shared" si="445"/>
        <v>Jan</v>
      </c>
      <c r="C7076" s="2">
        <f t="shared" si="446"/>
        <v>3</v>
      </c>
      <c r="D7076" s="2" t="str">
        <f t="shared" si="447"/>
        <v>Mon</v>
      </c>
      <c r="E7076" s="34">
        <v>43479</v>
      </c>
      <c r="F7076" s="30">
        <v>50311</v>
      </c>
      <c r="G7076" s="2" t="s">
        <v>669</v>
      </c>
      <c r="H7076" s="30" t="s">
        <v>3141</v>
      </c>
      <c r="I7076" s="2">
        <v>9</v>
      </c>
      <c r="J7076" s="30" t="s">
        <v>2036</v>
      </c>
      <c r="K7076" s="2" t="s">
        <v>1429</v>
      </c>
      <c r="L7076" s="30">
        <v>1264</v>
      </c>
      <c r="M7076" s="2">
        <v>104</v>
      </c>
      <c r="N7076" s="2">
        <v>7</v>
      </c>
      <c r="O7076" s="31">
        <v>9.239583333333333E-2</v>
      </c>
    </row>
    <row r="7077" spans="1:15" x14ac:dyDescent="0.25">
      <c r="A7077" s="2">
        <f t="shared" si="444"/>
        <v>2019</v>
      </c>
      <c r="B7077" s="2" t="str">
        <f t="shared" si="445"/>
        <v>Jan</v>
      </c>
      <c r="C7077" s="2">
        <f t="shared" si="446"/>
        <v>3</v>
      </c>
      <c r="D7077" s="2" t="str">
        <f t="shared" si="447"/>
        <v>Mon</v>
      </c>
      <c r="E7077" s="34">
        <v>43479</v>
      </c>
      <c r="F7077" s="30">
        <v>50311</v>
      </c>
      <c r="G7077" s="2" t="s">
        <v>669</v>
      </c>
      <c r="H7077" s="30" t="s">
        <v>3141</v>
      </c>
      <c r="I7077" s="2">
        <v>9</v>
      </c>
      <c r="J7077" s="30" t="s">
        <v>2515</v>
      </c>
      <c r="K7077" s="2" t="s">
        <v>1429</v>
      </c>
      <c r="L7077" s="30">
        <v>1264</v>
      </c>
      <c r="M7077" s="2">
        <v>104</v>
      </c>
      <c r="N7077" s="2">
        <v>7</v>
      </c>
      <c r="O7077" s="31">
        <v>9.2442129629629624E-2</v>
      </c>
    </row>
    <row r="7078" spans="1:15" x14ac:dyDescent="0.25">
      <c r="A7078" s="2">
        <f t="shared" si="444"/>
        <v>2019</v>
      </c>
      <c r="B7078" s="2" t="str">
        <f t="shared" si="445"/>
        <v>Jan</v>
      </c>
      <c r="C7078" s="2">
        <f t="shared" si="446"/>
        <v>3</v>
      </c>
      <c r="D7078" s="2" t="str">
        <f t="shared" si="447"/>
        <v>Mon</v>
      </c>
      <c r="E7078" s="34">
        <v>43479</v>
      </c>
      <c r="F7078" s="30">
        <v>50311</v>
      </c>
      <c r="G7078" s="2" t="s">
        <v>669</v>
      </c>
      <c r="H7078" s="30" t="s">
        <v>3141</v>
      </c>
      <c r="I7078" s="2">
        <v>9</v>
      </c>
      <c r="J7078" s="30" t="s">
        <v>3286</v>
      </c>
      <c r="K7078" s="2" t="s">
        <v>1264</v>
      </c>
      <c r="L7078" s="30">
        <v>1264</v>
      </c>
      <c r="M7078" s="2">
        <v>104</v>
      </c>
      <c r="N7078" s="2">
        <v>7</v>
      </c>
      <c r="O7078" s="31">
        <v>9.2488425925925932E-2</v>
      </c>
    </row>
    <row r="7079" spans="1:15" x14ac:dyDescent="0.25">
      <c r="A7079" s="2">
        <f t="shared" si="444"/>
        <v>2019</v>
      </c>
      <c r="B7079" s="2" t="str">
        <f t="shared" si="445"/>
        <v>Jan</v>
      </c>
      <c r="C7079" s="2">
        <f t="shared" si="446"/>
        <v>3</v>
      </c>
      <c r="D7079" s="2" t="str">
        <f t="shared" si="447"/>
        <v>Mon</v>
      </c>
      <c r="E7079" s="34">
        <v>43479</v>
      </c>
      <c r="F7079" s="30">
        <v>50311</v>
      </c>
      <c r="G7079" s="2" t="s">
        <v>669</v>
      </c>
      <c r="H7079" s="30" t="s">
        <v>3141</v>
      </c>
      <c r="I7079" s="2">
        <v>9</v>
      </c>
      <c r="J7079" s="30" t="s">
        <v>3287</v>
      </c>
      <c r="K7079" s="2" t="s">
        <v>1429</v>
      </c>
      <c r="L7079" s="30">
        <v>1264</v>
      </c>
      <c r="M7079" s="2">
        <v>104</v>
      </c>
      <c r="N7079" s="2">
        <v>7</v>
      </c>
      <c r="O7079" s="31">
        <v>9.2465277777777785E-2</v>
      </c>
    </row>
    <row r="7080" spans="1:15" x14ac:dyDescent="0.25">
      <c r="A7080" s="2">
        <f t="shared" si="444"/>
        <v>2019</v>
      </c>
      <c r="B7080" s="2" t="str">
        <f t="shared" si="445"/>
        <v>Jan</v>
      </c>
      <c r="C7080" s="2">
        <f t="shared" si="446"/>
        <v>3</v>
      </c>
      <c r="D7080" s="2" t="str">
        <f t="shared" si="447"/>
        <v>Mon</v>
      </c>
      <c r="E7080" s="34">
        <v>43479</v>
      </c>
      <c r="F7080" s="30">
        <v>50312</v>
      </c>
      <c r="G7080" s="2" t="s">
        <v>235</v>
      </c>
      <c r="H7080" s="30" t="s">
        <v>3142</v>
      </c>
      <c r="I7080" s="2">
        <v>12</v>
      </c>
      <c r="J7080" s="30" t="s">
        <v>1292</v>
      </c>
      <c r="K7080" s="2" t="s">
        <v>1355</v>
      </c>
      <c r="L7080" s="30">
        <v>5564</v>
      </c>
      <c r="M7080" s="2">
        <v>31</v>
      </c>
      <c r="N7080" s="2">
        <v>2</v>
      </c>
      <c r="O7080" s="31">
        <v>8.3703703703703711E-2</v>
      </c>
    </row>
    <row r="7081" spans="1:15" x14ac:dyDescent="0.25">
      <c r="A7081" s="2">
        <f t="shared" si="444"/>
        <v>2019</v>
      </c>
      <c r="B7081" s="2" t="str">
        <f t="shared" si="445"/>
        <v>Jan</v>
      </c>
      <c r="C7081" s="2">
        <f t="shared" si="446"/>
        <v>3</v>
      </c>
      <c r="D7081" s="2" t="str">
        <f t="shared" si="447"/>
        <v>Mon</v>
      </c>
      <c r="E7081" s="34">
        <v>43479</v>
      </c>
      <c r="F7081" s="30">
        <v>50312</v>
      </c>
      <c r="G7081" s="2" t="s">
        <v>235</v>
      </c>
      <c r="H7081" s="30" t="s">
        <v>3142</v>
      </c>
      <c r="I7081" s="2">
        <v>12</v>
      </c>
      <c r="J7081" s="30" t="s">
        <v>1875</v>
      </c>
      <c r="K7081" s="2" t="s">
        <v>1247</v>
      </c>
      <c r="L7081" s="30">
        <v>5564</v>
      </c>
      <c r="M7081" s="2">
        <v>31</v>
      </c>
      <c r="N7081" s="2">
        <v>2</v>
      </c>
      <c r="O7081" s="31">
        <v>8.3564814814814814E-2</v>
      </c>
    </row>
    <row r="7082" spans="1:15" x14ac:dyDescent="0.25">
      <c r="A7082" s="2">
        <f t="shared" si="444"/>
        <v>2019</v>
      </c>
      <c r="B7082" s="2" t="str">
        <f t="shared" si="445"/>
        <v>Jan</v>
      </c>
      <c r="C7082" s="2">
        <f t="shared" si="446"/>
        <v>3</v>
      </c>
      <c r="D7082" s="2" t="str">
        <f t="shared" si="447"/>
        <v>Mon</v>
      </c>
      <c r="E7082" s="34">
        <v>43479</v>
      </c>
      <c r="F7082" s="30">
        <v>50312</v>
      </c>
      <c r="G7082" s="2" t="s">
        <v>235</v>
      </c>
      <c r="H7082" s="30" t="s">
        <v>3142</v>
      </c>
      <c r="I7082" s="2">
        <v>12</v>
      </c>
      <c r="J7082" s="30" t="s">
        <v>1876</v>
      </c>
      <c r="K7082" s="2" t="s">
        <v>1264</v>
      </c>
      <c r="L7082" s="30">
        <v>5564</v>
      </c>
      <c r="M7082" s="2">
        <v>31</v>
      </c>
      <c r="N7082" s="2">
        <v>2</v>
      </c>
      <c r="O7082" s="31">
        <v>8.3553240740740733E-2</v>
      </c>
    </row>
    <row r="7083" spans="1:15" x14ac:dyDescent="0.25">
      <c r="A7083" s="2">
        <f t="shared" si="444"/>
        <v>2019</v>
      </c>
      <c r="B7083" s="2" t="str">
        <f t="shared" si="445"/>
        <v>Jan</v>
      </c>
      <c r="C7083" s="2">
        <f t="shared" si="446"/>
        <v>3</v>
      </c>
      <c r="D7083" s="2" t="str">
        <f t="shared" si="447"/>
        <v>Mon</v>
      </c>
      <c r="E7083" s="34">
        <v>43479</v>
      </c>
      <c r="F7083" s="30">
        <v>50312</v>
      </c>
      <c r="G7083" s="2" t="s">
        <v>235</v>
      </c>
      <c r="H7083" s="30" t="s">
        <v>3142</v>
      </c>
      <c r="I7083" s="2">
        <v>12</v>
      </c>
      <c r="J7083" s="30" t="s">
        <v>2014</v>
      </c>
      <c r="K7083" s="2" t="s">
        <v>1247</v>
      </c>
      <c r="L7083" s="30">
        <v>5564</v>
      </c>
      <c r="M7083" s="2">
        <v>31</v>
      </c>
      <c r="N7083" s="2">
        <v>2</v>
      </c>
      <c r="O7083" s="31">
        <v>8.3611111111111122E-2</v>
      </c>
    </row>
    <row r="7084" spans="1:15" x14ac:dyDescent="0.25">
      <c r="A7084" s="2">
        <f t="shared" si="444"/>
        <v>2019</v>
      </c>
      <c r="B7084" s="2" t="str">
        <f t="shared" si="445"/>
        <v>Jan</v>
      </c>
      <c r="C7084" s="2">
        <f t="shared" si="446"/>
        <v>3</v>
      </c>
      <c r="D7084" s="2" t="str">
        <f t="shared" si="447"/>
        <v>Mon</v>
      </c>
      <c r="E7084" s="34">
        <v>43479</v>
      </c>
      <c r="F7084" s="30">
        <v>50312</v>
      </c>
      <c r="G7084" s="2" t="s">
        <v>235</v>
      </c>
      <c r="H7084" s="30" t="s">
        <v>3142</v>
      </c>
      <c r="I7084" s="2">
        <v>12</v>
      </c>
      <c r="J7084" s="30" t="s">
        <v>2075</v>
      </c>
      <c r="K7084" s="2" t="s">
        <v>1264</v>
      </c>
      <c r="L7084" s="30">
        <v>5564</v>
      </c>
      <c r="M7084" s="2">
        <v>31</v>
      </c>
      <c r="N7084" s="2">
        <v>2</v>
      </c>
      <c r="O7084" s="31">
        <v>8.3576388888888895E-2</v>
      </c>
    </row>
    <row r="7085" spans="1:15" x14ac:dyDescent="0.25">
      <c r="A7085" s="2">
        <f t="shared" si="444"/>
        <v>2019</v>
      </c>
      <c r="B7085" s="2" t="str">
        <f t="shared" si="445"/>
        <v>Jan</v>
      </c>
      <c r="C7085" s="2">
        <f t="shared" si="446"/>
        <v>3</v>
      </c>
      <c r="D7085" s="2" t="str">
        <f t="shared" si="447"/>
        <v>Mon</v>
      </c>
      <c r="E7085" s="34">
        <v>43479</v>
      </c>
      <c r="F7085" s="30">
        <v>50312</v>
      </c>
      <c r="G7085" s="2" t="s">
        <v>235</v>
      </c>
      <c r="H7085" s="30" t="s">
        <v>3142</v>
      </c>
      <c r="I7085" s="2">
        <v>12</v>
      </c>
      <c r="J7085" s="30" t="s">
        <v>3213</v>
      </c>
      <c r="K7085" s="2" t="s">
        <v>1282</v>
      </c>
      <c r="L7085" s="30">
        <v>5564</v>
      </c>
      <c r="M7085" s="2">
        <v>31</v>
      </c>
      <c r="N7085" s="2">
        <v>2</v>
      </c>
      <c r="O7085" s="31">
        <v>8.3541666666666667E-2</v>
      </c>
    </row>
    <row r="7086" spans="1:15" x14ac:dyDescent="0.25">
      <c r="A7086" s="2">
        <f t="shared" si="444"/>
        <v>2019</v>
      </c>
      <c r="B7086" s="2" t="str">
        <f t="shared" si="445"/>
        <v>Jan</v>
      </c>
      <c r="C7086" s="2">
        <f t="shared" si="446"/>
        <v>3</v>
      </c>
      <c r="D7086" s="2" t="str">
        <f t="shared" si="447"/>
        <v>Mon</v>
      </c>
      <c r="E7086" s="34">
        <v>43479</v>
      </c>
      <c r="F7086" s="30" t="s">
        <v>3143</v>
      </c>
      <c r="G7086" s="2" t="s">
        <v>3144</v>
      </c>
      <c r="H7086" s="30" t="s">
        <v>3145</v>
      </c>
      <c r="I7086" s="2">
        <v>36</v>
      </c>
      <c r="J7086" s="30" t="s">
        <v>1341</v>
      </c>
      <c r="K7086" s="2" t="s">
        <v>1272</v>
      </c>
      <c r="L7086" s="30">
        <v>3618</v>
      </c>
      <c r="M7086" s="2">
        <v>16</v>
      </c>
      <c r="N7086" s="2">
        <v>28</v>
      </c>
      <c r="O7086" s="31">
        <v>3.3796296296296297E-2</v>
      </c>
    </row>
    <row r="7087" spans="1:15" x14ac:dyDescent="0.25">
      <c r="A7087" s="2">
        <f t="shared" si="444"/>
        <v>2019</v>
      </c>
      <c r="B7087" s="2" t="str">
        <f t="shared" si="445"/>
        <v>Jan</v>
      </c>
      <c r="C7087" s="2">
        <f t="shared" si="446"/>
        <v>3</v>
      </c>
      <c r="D7087" s="2" t="str">
        <f t="shared" si="447"/>
        <v>Mon</v>
      </c>
      <c r="E7087" s="34">
        <v>43479</v>
      </c>
      <c r="F7087" s="30" t="s">
        <v>3143</v>
      </c>
      <c r="G7087" s="2" t="s">
        <v>3144</v>
      </c>
      <c r="H7087" s="30" t="s">
        <v>3145</v>
      </c>
      <c r="I7087" s="2">
        <v>36</v>
      </c>
      <c r="J7087" s="30" t="s">
        <v>1305</v>
      </c>
      <c r="K7087" s="2" t="s">
        <v>1257</v>
      </c>
      <c r="L7087" s="30">
        <v>3618</v>
      </c>
      <c r="M7087" s="2">
        <v>16</v>
      </c>
      <c r="N7087" s="2">
        <v>28</v>
      </c>
      <c r="O7087" s="31">
        <v>3.2569444444444443E-2</v>
      </c>
    </row>
    <row r="7088" spans="1:15" x14ac:dyDescent="0.25">
      <c r="A7088" s="2">
        <f t="shared" ref="A7088:A7151" si="448">YEAR(E7088)</f>
        <v>2019</v>
      </c>
      <c r="B7088" s="2" t="str">
        <f t="shared" ref="B7088:B7151" si="449">TEXT(E7088,"MMM")</f>
        <v>Jan</v>
      </c>
      <c r="C7088" s="2">
        <f t="shared" ref="C7088:C7151" si="450">WEEKNUM(E7088)</f>
        <v>3</v>
      </c>
      <c r="D7088" s="2" t="str">
        <f t="shared" ref="D7088:D7151" si="451">TEXT(E7088,"DDD")</f>
        <v>Mon</v>
      </c>
      <c r="E7088" s="34">
        <v>43479</v>
      </c>
      <c r="F7088" s="30" t="s">
        <v>3143</v>
      </c>
      <c r="G7088" s="2" t="s">
        <v>3144</v>
      </c>
      <c r="H7088" s="30" t="s">
        <v>3145</v>
      </c>
      <c r="I7088" s="2">
        <v>36</v>
      </c>
      <c r="J7088" s="30" t="s">
        <v>1323</v>
      </c>
      <c r="K7088" s="2" t="s">
        <v>1275</v>
      </c>
      <c r="L7088" s="30">
        <v>3618</v>
      </c>
      <c r="M7088" s="2">
        <v>16</v>
      </c>
      <c r="N7088" s="2">
        <v>28</v>
      </c>
      <c r="O7088" s="31">
        <v>3.318287037037037E-2</v>
      </c>
    </row>
    <row r="7089" spans="1:15" x14ac:dyDescent="0.25">
      <c r="A7089" s="2">
        <f t="shared" si="448"/>
        <v>2019</v>
      </c>
      <c r="B7089" s="2" t="str">
        <f t="shared" si="449"/>
        <v>Jan</v>
      </c>
      <c r="C7089" s="2">
        <f t="shared" si="450"/>
        <v>3</v>
      </c>
      <c r="D7089" s="2" t="str">
        <f t="shared" si="451"/>
        <v>Mon</v>
      </c>
      <c r="E7089" s="34">
        <v>43479</v>
      </c>
      <c r="F7089" s="30" t="s">
        <v>3143</v>
      </c>
      <c r="G7089" s="2" t="s">
        <v>3144</v>
      </c>
      <c r="H7089" s="30" t="s">
        <v>3145</v>
      </c>
      <c r="I7089" s="2">
        <v>36</v>
      </c>
      <c r="J7089" s="30" t="s">
        <v>1357</v>
      </c>
      <c r="K7089" s="2" t="s">
        <v>1257</v>
      </c>
      <c r="L7089" s="30">
        <v>3618</v>
      </c>
      <c r="M7089" s="2">
        <v>16</v>
      </c>
      <c r="N7089" s="2">
        <v>28</v>
      </c>
      <c r="O7089" s="31">
        <v>3.2939814814814811E-2</v>
      </c>
    </row>
    <row r="7090" spans="1:15" x14ac:dyDescent="0.25">
      <c r="A7090" s="2">
        <f t="shared" si="448"/>
        <v>2019</v>
      </c>
      <c r="B7090" s="2" t="str">
        <f t="shared" si="449"/>
        <v>Jan</v>
      </c>
      <c r="C7090" s="2">
        <f t="shared" si="450"/>
        <v>3</v>
      </c>
      <c r="D7090" s="2" t="str">
        <f t="shared" si="451"/>
        <v>Mon</v>
      </c>
      <c r="E7090" s="34">
        <v>43479</v>
      </c>
      <c r="F7090" s="30" t="s">
        <v>3143</v>
      </c>
      <c r="G7090" s="2" t="s">
        <v>3144</v>
      </c>
      <c r="H7090" s="30" t="s">
        <v>3145</v>
      </c>
      <c r="I7090" s="2">
        <v>36</v>
      </c>
      <c r="J7090" s="30" t="s">
        <v>1380</v>
      </c>
      <c r="K7090" s="2" t="s">
        <v>1264</v>
      </c>
      <c r="L7090" s="30">
        <v>3618</v>
      </c>
      <c r="M7090" s="2">
        <v>16</v>
      </c>
      <c r="N7090" s="2">
        <v>28</v>
      </c>
      <c r="O7090" s="31">
        <v>3.366898148148148E-2</v>
      </c>
    </row>
    <row r="7091" spans="1:15" x14ac:dyDescent="0.25">
      <c r="A7091" s="2">
        <f t="shared" si="448"/>
        <v>2019</v>
      </c>
      <c r="B7091" s="2" t="str">
        <f t="shared" si="449"/>
        <v>Jan</v>
      </c>
      <c r="C7091" s="2">
        <f t="shared" si="450"/>
        <v>3</v>
      </c>
      <c r="D7091" s="2" t="str">
        <f t="shared" si="451"/>
        <v>Mon</v>
      </c>
      <c r="E7091" s="34">
        <v>43479</v>
      </c>
      <c r="F7091" s="30" t="s">
        <v>3143</v>
      </c>
      <c r="G7091" s="2" t="s">
        <v>3144</v>
      </c>
      <c r="H7091" s="30" t="s">
        <v>3145</v>
      </c>
      <c r="I7091" s="2">
        <v>36</v>
      </c>
      <c r="J7091" s="30" t="s">
        <v>1385</v>
      </c>
      <c r="K7091" s="2" t="s">
        <v>1348</v>
      </c>
      <c r="L7091" s="30">
        <v>3618</v>
      </c>
      <c r="M7091" s="2">
        <v>16</v>
      </c>
      <c r="N7091" s="2">
        <v>28</v>
      </c>
      <c r="O7091" s="31">
        <v>3.2939814814814811E-2</v>
      </c>
    </row>
    <row r="7092" spans="1:15" x14ac:dyDescent="0.25">
      <c r="A7092" s="2">
        <f t="shared" si="448"/>
        <v>2019</v>
      </c>
      <c r="B7092" s="2" t="str">
        <f t="shared" si="449"/>
        <v>Jan</v>
      </c>
      <c r="C7092" s="2">
        <f t="shared" si="450"/>
        <v>3</v>
      </c>
      <c r="D7092" s="2" t="str">
        <f t="shared" si="451"/>
        <v>Mon</v>
      </c>
      <c r="E7092" s="34">
        <v>43479</v>
      </c>
      <c r="F7092" s="30">
        <v>52134</v>
      </c>
      <c r="G7092" s="2" t="s">
        <v>920</v>
      </c>
      <c r="H7092" s="30" t="s">
        <v>3146</v>
      </c>
      <c r="I7092" s="2">
        <v>17</v>
      </c>
      <c r="J7092" s="30" t="s">
        <v>3289</v>
      </c>
      <c r="K7092" s="2" t="s">
        <v>909</v>
      </c>
      <c r="L7092" s="30">
        <v>1260</v>
      </c>
      <c r="M7092" s="2">
        <v>3</v>
      </c>
      <c r="N7092" s="2">
        <v>26</v>
      </c>
      <c r="O7092" s="31">
        <v>8.5532407407407415E-3</v>
      </c>
    </row>
    <row r="7093" spans="1:15" x14ac:dyDescent="0.25">
      <c r="A7093" s="2">
        <f t="shared" si="448"/>
        <v>2019</v>
      </c>
      <c r="B7093" s="2" t="str">
        <f t="shared" si="449"/>
        <v>Jan</v>
      </c>
      <c r="C7093" s="2">
        <f t="shared" si="450"/>
        <v>3</v>
      </c>
      <c r="D7093" s="2" t="str">
        <f t="shared" si="451"/>
        <v>Mon</v>
      </c>
      <c r="E7093" s="34">
        <v>43479</v>
      </c>
      <c r="F7093" s="30">
        <v>52143</v>
      </c>
      <c r="G7093" s="2" t="s">
        <v>215</v>
      </c>
      <c r="H7093" s="30" t="s">
        <v>3147</v>
      </c>
      <c r="I7093" s="2">
        <v>18</v>
      </c>
      <c r="J7093" s="30" t="s">
        <v>1292</v>
      </c>
      <c r="K7093" s="2" t="s">
        <v>1272</v>
      </c>
      <c r="L7093" s="30">
        <v>9631</v>
      </c>
      <c r="M7093" s="2">
        <v>17</v>
      </c>
      <c r="N7093" s="2">
        <v>2</v>
      </c>
      <c r="O7093" s="31">
        <v>5.078703703703704E-2</v>
      </c>
    </row>
    <row r="7094" spans="1:15" x14ac:dyDescent="0.25">
      <c r="A7094" s="2">
        <f t="shared" si="448"/>
        <v>2019</v>
      </c>
      <c r="B7094" s="2" t="str">
        <f t="shared" si="449"/>
        <v>Jan</v>
      </c>
      <c r="C7094" s="2">
        <f t="shared" si="450"/>
        <v>3</v>
      </c>
      <c r="D7094" s="2" t="str">
        <f t="shared" si="451"/>
        <v>Mon</v>
      </c>
      <c r="E7094" s="34">
        <v>43479</v>
      </c>
      <c r="F7094" s="30">
        <v>52143</v>
      </c>
      <c r="G7094" s="2" t="s">
        <v>215</v>
      </c>
      <c r="H7094" s="30" t="s">
        <v>3147</v>
      </c>
      <c r="I7094" s="2">
        <v>18</v>
      </c>
      <c r="J7094" s="30" t="s">
        <v>1283</v>
      </c>
      <c r="K7094" s="2" t="s">
        <v>1264</v>
      </c>
      <c r="L7094" s="30">
        <v>9631</v>
      </c>
      <c r="M7094" s="2">
        <v>17</v>
      </c>
      <c r="N7094" s="2">
        <v>2</v>
      </c>
      <c r="O7094" s="31">
        <v>5.0798611111111114E-2</v>
      </c>
    </row>
    <row r="7095" spans="1:15" x14ac:dyDescent="0.25">
      <c r="A7095" s="2">
        <f t="shared" si="448"/>
        <v>2019</v>
      </c>
      <c r="B7095" s="2" t="str">
        <f t="shared" si="449"/>
        <v>Jan</v>
      </c>
      <c r="C7095" s="2">
        <f t="shared" si="450"/>
        <v>3</v>
      </c>
      <c r="D7095" s="2" t="str">
        <f t="shared" si="451"/>
        <v>Mon</v>
      </c>
      <c r="E7095" s="34">
        <v>43479</v>
      </c>
      <c r="F7095" s="30">
        <v>52143</v>
      </c>
      <c r="G7095" s="2" t="s">
        <v>215</v>
      </c>
      <c r="H7095" s="30" t="s">
        <v>3147</v>
      </c>
      <c r="I7095" s="2">
        <v>18</v>
      </c>
      <c r="J7095" s="30" t="s">
        <v>1875</v>
      </c>
      <c r="K7095" s="2" t="s">
        <v>1247</v>
      </c>
      <c r="L7095" s="30">
        <v>9631</v>
      </c>
      <c r="M7095" s="2">
        <v>17</v>
      </c>
      <c r="N7095" s="2">
        <v>2</v>
      </c>
      <c r="O7095" s="31">
        <v>5.0763888888888886E-2</v>
      </c>
    </row>
    <row r="7096" spans="1:15" x14ac:dyDescent="0.25">
      <c r="A7096" s="2">
        <f t="shared" si="448"/>
        <v>2019</v>
      </c>
      <c r="B7096" s="2" t="str">
        <f t="shared" si="449"/>
        <v>Jan</v>
      </c>
      <c r="C7096" s="2">
        <f t="shared" si="450"/>
        <v>3</v>
      </c>
      <c r="D7096" s="2" t="str">
        <f t="shared" si="451"/>
        <v>Mon</v>
      </c>
      <c r="E7096" s="34">
        <v>43479</v>
      </c>
      <c r="F7096" s="30">
        <v>52143</v>
      </c>
      <c r="G7096" s="2" t="s">
        <v>215</v>
      </c>
      <c r="H7096" s="30" t="s">
        <v>3147</v>
      </c>
      <c r="I7096" s="2">
        <v>18</v>
      </c>
      <c r="J7096" s="30" t="s">
        <v>1876</v>
      </c>
      <c r="K7096" s="2" t="s">
        <v>1264</v>
      </c>
      <c r="L7096" s="30">
        <v>9631</v>
      </c>
      <c r="M7096" s="2">
        <v>17</v>
      </c>
      <c r="N7096" s="2">
        <v>2</v>
      </c>
      <c r="O7096" s="31">
        <v>5.0763888888888886E-2</v>
      </c>
    </row>
    <row r="7097" spans="1:15" x14ac:dyDescent="0.25">
      <c r="A7097" s="2">
        <f t="shared" si="448"/>
        <v>2019</v>
      </c>
      <c r="B7097" s="2" t="str">
        <f t="shared" si="449"/>
        <v>Jan</v>
      </c>
      <c r="C7097" s="2">
        <f t="shared" si="450"/>
        <v>3</v>
      </c>
      <c r="D7097" s="2" t="str">
        <f t="shared" si="451"/>
        <v>Mon</v>
      </c>
      <c r="E7097" s="34">
        <v>43479</v>
      </c>
      <c r="F7097" s="30">
        <v>52143</v>
      </c>
      <c r="G7097" s="2" t="s">
        <v>215</v>
      </c>
      <c r="H7097" s="30" t="s">
        <v>3147</v>
      </c>
      <c r="I7097" s="2">
        <v>18</v>
      </c>
      <c r="J7097" s="30" t="s">
        <v>1877</v>
      </c>
      <c r="K7097" s="2" t="s">
        <v>1282</v>
      </c>
      <c r="L7097" s="30">
        <v>9631</v>
      </c>
      <c r="M7097" s="2">
        <v>17</v>
      </c>
      <c r="N7097" s="2">
        <v>2</v>
      </c>
      <c r="O7097" s="31">
        <v>5.0810185185185187E-2</v>
      </c>
    </row>
    <row r="7098" spans="1:15" x14ac:dyDescent="0.25">
      <c r="A7098" s="2">
        <f t="shared" si="448"/>
        <v>2019</v>
      </c>
      <c r="B7098" s="2" t="str">
        <f t="shared" si="449"/>
        <v>Jan</v>
      </c>
      <c r="C7098" s="2">
        <f t="shared" si="450"/>
        <v>3</v>
      </c>
      <c r="D7098" s="2" t="str">
        <f t="shared" si="451"/>
        <v>Mon</v>
      </c>
      <c r="E7098" s="34">
        <v>43479</v>
      </c>
      <c r="F7098" s="30">
        <v>52143</v>
      </c>
      <c r="G7098" s="2" t="s">
        <v>215</v>
      </c>
      <c r="H7098" s="30" t="s">
        <v>3147</v>
      </c>
      <c r="I7098" s="2">
        <v>18</v>
      </c>
      <c r="J7098" s="30" t="s">
        <v>1941</v>
      </c>
      <c r="K7098" s="2" t="s">
        <v>1355</v>
      </c>
      <c r="L7098" s="30">
        <v>9631</v>
      </c>
      <c r="M7098" s="2">
        <v>17</v>
      </c>
      <c r="N7098" s="2">
        <v>2</v>
      </c>
      <c r="O7098" s="31">
        <v>5.0752314814814813E-2</v>
      </c>
    </row>
    <row r="7099" spans="1:15" x14ac:dyDescent="0.25">
      <c r="A7099" s="2">
        <f t="shared" si="448"/>
        <v>2019</v>
      </c>
      <c r="B7099" s="2" t="str">
        <f t="shared" si="449"/>
        <v>Jan</v>
      </c>
      <c r="C7099" s="2">
        <f t="shared" si="450"/>
        <v>3</v>
      </c>
      <c r="D7099" s="2" t="str">
        <f t="shared" si="451"/>
        <v>Mon</v>
      </c>
      <c r="E7099" s="34">
        <v>43479</v>
      </c>
      <c r="F7099" s="30">
        <v>52143</v>
      </c>
      <c r="G7099" s="2" t="s">
        <v>215</v>
      </c>
      <c r="H7099" s="30" t="s">
        <v>3147</v>
      </c>
      <c r="I7099" s="2">
        <v>18</v>
      </c>
      <c r="J7099" s="30" t="s">
        <v>1964</v>
      </c>
      <c r="K7099" s="2" t="s">
        <v>1257</v>
      </c>
      <c r="L7099" s="30">
        <v>9631</v>
      </c>
      <c r="M7099" s="2">
        <v>17</v>
      </c>
      <c r="N7099" s="2">
        <v>2</v>
      </c>
      <c r="O7099" s="31">
        <v>5.0763888888888886E-2</v>
      </c>
    </row>
    <row r="7100" spans="1:15" x14ac:dyDescent="0.25">
      <c r="A7100" s="2">
        <f t="shared" si="448"/>
        <v>2019</v>
      </c>
      <c r="B7100" s="2" t="str">
        <f t="shared" si="449"/>
        <v>Jan</v>
      </c>
      <c r="C7100" s="2">
        <f t="shared" si="450"/>
        <v>3</v>
      </c>
      <c r="D7100" s="2" t="str">
        <f t="shared" si="451"/>
        <v>Mon</v>
      </c>
      <c r="E7100" s="34">
        <v>43479</v>
      </c>
      <c r="F7100" s="30">
        <v>52143</v>
      </c>
      <c r="G7100" s="2" t="s">
        <v>215</v>
      </c>
      <c r="H7100" s="30" t="s">
        <v>3147</v>
      </c>
      <c r="I7100" s="2">
        <v>18</v>
      </c>
      <c r="J7100" s="30" t="s">
        <v>1965</v>
      </c>
      <c r="K7100" s="2" t="s">
        <v>1247</v>
      </c>
      <c r="L7100" s="30">
        <v>9631</v>
      </c>
      <c r="M7100" s="2">
        <v>17</v>
      </c>
      <c r="N7100" s="2">
        <v>2</v>
      </c>
      <c r="O7100" s="31">
        <v>5.0798611111111114E-2</v>
      </c>
    </row>
    <row r="7101" spans="1:15" x14ac:dyDescent="0.25">
      <c r="A7101" s="2">
        <f t="shared" si="448"/>
        <v>2019</v>
      </c>
      <c r="B7101" s="2" t="str">
        <f t="shared" si="449"/>
        <v>Jan</v>
      </c>
      <c r="C7101" s="2">
        <f t="shared" si="450"/>
        <v>3</v>
      </c>
      <c r="D7101" s="2" t="str">
        <f t="shared" si="451"/>
        <v>Mon</v>
      </c>
      <c r="E7101" s="34">
        <v>43479</v>
      </c>
      <c r="F7101" s="30">
        <v>52143</v>
      </c>
      <c r="G7101" s="2" t="s">
        <v>215</v>
      </c>
      <c r="H7101" s="30" t="s">
        <v>3147</v>
      </c>
      <c r="I7101" s="2">
        <v>18</v>
      </c>
      <c r="J7101" s="30" t="s">
        <v>2014</v>
      </c>
      <c r="K7101" s="2" t="s">
        <v>1355</v>
      </c>
      <c r="L7101" s="30">
        <v>9631</v>
      </c>
      <c r="M7101" s="2">
        <v>17</v>
      </c>
      <c r="N7101" s="2">
        <v>2</v>
      </c>
      <c r="O7101" s="31">
        <v>5.0763888888888886E-2</v>
      </c>
    </row>
    <row r="7102" spans="1:15" x14ac:dyDescent="0.25">
      <c r="A7102" s="2">
        <f t="shared" si="448"/>
        <v>2019</v>
      </c>
      <c r="B7102" s="2" t="str">
        <f t="shared" si="449"/>
        <v>Jan</v>
      </c>
      <c r="C7102" s="2">
        <f t="shared" si="450"/>
        <v>3</v>
      </c>
      <c r="D7102" s="2" t="str">
        <f t="shared" si="451"/>
        <v>Mon</v>
      </c>
      <c r="E7102" s="34">
        <v>43479</v>
      </c>
      <c r="F7102" s="30">
        <v>52143</v>
      </c>
      <c r="G7102" s="2" t="s">
        <v>215</v>
      </c>
      <c r="H7102" s="30" t="s">
        <v>3147</v>
      </c>
      <c r="I7102" s="2">
        <v>18</v>
      </c>
      <c r="J7102" s="30" t="s">
        <v>2075</v>
      </c>
      <c r="K7102" s="2" t="s">
        <v>1355</v>
      </c>
      <c r="L7102" s="30">
        <v>9631</v>
      </c>
      <c r="M7102" s="2">
        <v>17</v>
      </c>
      <c r="N7102" s="2">
        <v>2</v>
      </c>
      <c r="O7102" s="31">
        <v>5.0810185185185187E-2</v>
      </c>
    </row>
    <row r="7103" spans="1:15" x14ac:dyDescent="0.25">
      <c r="A7103" s="2">
        <f t="shared" si="448"/>
        <v>2019</v>
      </c>
      <c r="B7103" s="2" t="str">
        <f t="shared" si="449"/>
        <v>Jan</v>
      </c>
      <c r="C7103" s="2">
        <f t="shared" si="450"/>
        <v>3</v>
      </c>
      <c r="D7103" s="2" t="str">
        <f t="shared" si="451"/>
        <v>Mon</v>
      </c>
      <c r="E7103" s="34">
        <v>43479</v>
      </c>
      <c r="F7103" s="30">
        <v>52143</v>
      </c>
      <c r="G7103" s="2" t="s">
        <v>215</v>
      </c>
      <c r="H7103" s="30" t="s">
        <v>3147</v>
      </c>
      <c r="I7103" s="2">
        <v>18</v>
      </c>
      <c r="J7103" s="30" t="s">
        <v>3213</v>
      </c>
      <c r="K7103" s="2" t="s">
        <v>1282</v>
      </c>
      <c r="L7103" s="30">
        <v>9631</v>
      </c>
      <c r="M7103" s="2">
        <v>17</v>
      </c>
      <c r="N7103" s="2">
        <v>2</v>
      </c>
      <c r="O7103" s="31">
        <v>5.0798611111111114E-2</v>
      </c>
    </row>
    <row r="7104" spans="1:15" x14ac:dyDescent="0.25">
      <c r="A7104" s="2">
        <f t="shared" si="448"/>
        <v>2019</v>
      </c>
      <c r="B7104" s="2" t="str">
        <f t="shared" si="449"/>
        <v>Jan</v>
      </c>
      <c r="C7104" s="2">
        <f t="shared" si="450"/>
        <v>3</v>
      </c>
      <c r="D7104" s="2" t="str">
        <f t="shared" si="451"/>
        <v>Mon</v>
      </c>
      <c r="E7104" s="34">
        <v>43479</v>
      </c>
      <c r="F7104" s="30">
        <v>52143</v>
      </c>
      <c r="G7104" s="2" t="s">
        <v>215</v>
      </c>
      <c r="H7104" s="30" t="s">
        <v>3147</v>
      </c>
      <c r="I7104" s="2">
        <v>18</v>
      </c>
      <c r="J7104" s="30" t="s">
        <v>3396</v>
      </c>
      <c r="K7104" s="2" t="s">
        <v>1257</v>
      </c>
      <c r="L7104" s="30">
        <v>9631</v>
      </c>
      <c r="M7104" s="2">
        <v>17</v>
      </c>
      <c r="N7104" s="2">
        <v>2</v>
      </c>
      <c r="O7104" s="31">
        <v>5.077546296296296E-2</v>
      </c>
    </row>
    <row r="7105" spans="1:15" x14ac:dyDescent="0.25">
      <c r="A7105" s="2">
        <f t="shared" si="448"/>
        <v>2019</v>
      </c>
      <c r="B7105" s="2" t="str">
        <f t="shared" si="449"/>
        <v>Jan</v>
      </c>
      <c r="C7105" s="2">
        <f t="shared" si="450"/>
        <v>3</v>
      </c>
      <c r="D7105" s="2" t="str">
        <f t="shared" si="451"/>
        <v>Mon</v>
      </c>
      <c r="E7105" s="34">
        <v>43479</v>
      </c>
      <c r="F7105" s="30">
        <v>52136</v>
      </c>
      <c r="G7105" s="2" t="s">
        <v>176</v>
      </c>
      <c r="H7105" s="30" t="s">
        <v>3148</v>
      </c>
      <c r="I7105" s="2">
        <v>43</v>
      </c>
      <c r="J7105" s="30" t="s">
        <v>1258</v>
      </c>
      <c r="K7105" s="2" t="s">
        <v>1264</v>
      </c>
      <c r="L7105" s="30">
        <v>2837</v>
      </c>
      <c r="M7105" s="2">
        <v>136</v>
      </c>
      <c r="N7105" s="2">
        <v>32</v>
      </c>
      <c r="O7105" s="31">
        <v>0.11033564814814815</v>
      </c>
    </row>
    <row r="7106" spans="1:15" x14ac:dyDescent="0.25">
      <c r="A7106" s="2">
        <f t="shared" si="448"/>
        <v>2019</v>
      </c>
      <c r="B7106" s="2" t="str">
        <f t="shared" si="449"/>
        <v>Jan</v>
      </c>
      <c r="C7106" s="2">
        <f t="shared" si="450"/>
        <v>3</v>
      </c>
      <c r="D7106" s="2" t="str">
        <f t="shared" si="451"/>
        <v>Mon</v>
      </c>
      <c r="E7106" s="34">
        <v>43479</v>
      </c>
      <c r="F7106" s="30">
        <v>52136</v>
      </c>
      <c r="G7106" s="2" t="s">
        <v>176</v>
      </c>
      <c r="H7106" s="30" t="s">
        <v>3148</v>
      </c>
      <c r="I7106" s="2">
        <v>43</v>
      </c>
      <c r="J7106" s="30" t="s">
        <v>1265</v>
      </c>
      <c r="K7106" s="2" t="s">
        <v>1264</v>
      </c>
      <c r="L7106" s="30">
        <v>2837</v>
      </c>
      <c r="M7106" s="2">
        <v>136</v>
      </c>
      <c r="N7106" s="2">
        <v>32</v>
      </c>
      <c r="O7106" s="31">
        <v>0.1111111111111111</v>
      </c>
    </row>
    <row r="7107" spans="1:15" x14ac:dyDescent="0.25">
      <c r="A7107" s="2">
        <f t="shared" si="448"/>
        <v>2019</v>
      </c>
      <c r="B7107" s="2" t="str">
        <f t="shared" si="449"/>
        <v>Jan</v>
      </c>
      <c r="C7107" s="2">
        <f t="shared" si="450"/>
        <v>3</v>
      </c>
      <c r="D7107" s="2" t="str">
        <f t="shared" si="451"/>
        <v>Mon</v>
      </c>
      <c r="E7107" s="34">
        <v>43479</v>
      </c>
      <c r="F7107" s="30">
        <v>52136</v>
      </c>
      <c r="G7107" s="2" t="s">
        <v>176</v>
      </c>
      <c r="H7107" s="30" t="s">
        <v>3148</v>
      </c>
      <c r="I7107" s="2">
        <v>43</v>
      </c>
      <c r="J7107" s="30" t="s">
        <v>1279</v>
      </c>
      <c r="K7107" s="2" t="s">
        <v>1280</v>
      </c>
      <c r="L7107" s="30">
        <v>2837</v>
      </c>
      <c r="M7107" s="2">
        <v>136</v>
      </c>
      <c r="N7107" s="2">
        <v>32</v>
      </c>
      <c r="O7107" s="31">
        <v>0</v>
      </c>
    </row>
    <row r="7108" spans="1:15" x14ac:dyDescent="0.25">
      <c r="A7108" s="2">
        <f t="shared" si="448"/>
        <v>2019</v>
      </c>
      <c r="B7108" s="2" t="str">
        <f t="shared" si="449"/>
        <v>Jan</v>
      </c>
      <c r="C7108" s="2">
        <f t="shared" si="450"/>
        <v>3</v>
      </c>
      <c r="D7108" s="2" t="str">
        <f t="shared" si="451"/>
        <v>Mon</v>
      </c>
      <c r="E7108" s="34">
        <v>43479</v>
      </c>
      <c r="F7108" s="30">
        <v>52136</v>
      </c>
      <c r="G7108" s="2" t="s">
        <v>176</v>
      </c>
      <c r="H7108" s="30" t="s">
        <v>3148</v>
      </c>
      <c r="I7108" s="2">
        <v>43</v>
      </c>
      <c r="J7108" s="30" t="s">
        <v>1386</v>
      </c>
      <c r="K7108" s="2" t="s">
        <v>1429</v>
      </c>
      <c r="L7108" s="30">
        <v>2837</v>
      </c>
      <c r="M7108" s="2">
        <v>136</v>
      </c>
      <c r="N7108" s="2">
        <v>32</v>
      </c>
      <c r="O7108" s="31">
        <v>0.10866898148148148</v>
      </c>
    </row>
    <row r="7109" spans="1:15" x14ac:dyDescent="0.25">
      <c r="A7109" s="2">
        <f t="shared" si="448"/>
        <v>2019</v>
      </c>
      <c r="B7109" s="2" t="str">
        <f t="shared" si="449"/>
        <v>Jan</v>
      </c>
      <c r="C7109" s="2">
        <f t="shared" si="450"/>
        <v>3</v>
      </c>
      <c r="D7109" s="2" t="str">
        <f t="shared" si="451"/>
        <v>Mon</v>
      </c>
      <c r="E7109" s="34">
        <v>43479</v>
      </c>
      <c r="F7109" s="30">
        <v>52136</v>
      </c>
      <c r="G7109" s="2" t="s">
        <v>176</v>
      </c>
      <c r="H7109" s="30" t="s">
        <v>3148</v>
      </c>
      <c r="I7109" s="2">
        <v>43</v>
      </c>
      <c r="J7109" s="30" t="s">
        <v>1390</v>
      </c>
      <c r="K7109" s="2" t="s">
        <v>1429</v>
      </c>
      <c r="L7109" s="30">
        <v>2837</v>
      </c>
      <c r="M7109" s="2">
        <v>136</v>
      </c>
      <c r="N7109" s="2">
        <v>32</v>
      </c>
      <c r="O7109" s="31">
        <v>0.11071759259259258</v>
      </c>
    </row>
    <row r="7110" spans="1:15" x14ac:dyDescent="0.25">
      <c r="A7110" s="2">
        <f t="shared" si="448"/>
        <v>2019</v>
      </c>
      <c r="B7110" s="2" t="str">
        <f t="shared" si="449"/>
        <v>Jan</v>
      </c>
      <c r="C7110" s="2">
        <f t="shared" si="450"/>
        <v>3</v>
      </c>
      <c r="D7110" s="2" t="str">
        <f t="shared" si="451"/>
        <v>Mon</v>
      </c>
      <c r="E7110" s="34">
        <v>43479</v>
      </c>
      <c r="F7110" s="30">
        <v>52136</v>
      </c>
      <c r="G7110" s="2" t="s">
        <v>176</v>
      </c>
      <c r="H7110" s="30" t="s">
        <v>3148</v>
      </c>
      <c r="I7110" s="2">
        <v>43</v>
      </c>
      <c r="J7110" s="30" t="s">
        <v>1392</v>
      </c>
      <c r="K7110" s="2" t="s">
        <v>1429</v>
      </c>
      <c r="L7110" s="30">
        <v>2837</v>
      </c>
      <c r="M7110" s="2">
        <v>136</v>
      </c>
      <c r="N7110" s="2">
        <v>32</v>
      </c>
      <c r="O7110" s="31">
        <v>0.11003472222222221</v>
      </c>
    </row>
    <row r="7111" spans="1:15" x14ac:dyDescent="0.25">
      <c r="A7111" s="2">
        <f t="shared" si="448"/>
        <v>2019</v>
      </c>
      <c r="B7111" s="2" t="str">
        <f t="shared" si="449"/>
        <v>Jan</v>
      </c>
      <c r="C7111" s="2">
        <f t="shared" si="450"/>
        <v>3</v>
      </c>
      <c r="D7111" s="2" t="str">
        <f t="shared" si="451"/>
        <v>Mon</v>
      </c>
      <c r="E7111" s="34">
        <v>43479</v>
      </c>
      <c r="F7111" s="30">
        <v>52136</v>
      </c>
      <c r="G7111" s="2" t="s">
        <v>176</v>
      </c>
      <c r="H7111" s="30" t="s">
        <v>3148</v>
      </c>
      <c r="I7111" s="2">
        <v>43</v>
      </c>
      <c r="J7111" s="30" t="s">
        <v>1409</v>
      </c>
      <c r="K7111" s="2" t="s">
        <v>1429</v>
      </c>
      <c r="L7111" s="30">
        <v>2837</v>
      </c>
      <c r="M7111" s="2">
        <v>136</v>
      </c>
      <c r="N7111" s="2">
        <v>32</v>
      </c>
      <c r="O7111" s="31">
        <v>0.10892361111111111</v>
      </c>
    </row>
    <row r="7112" spans="1:15" x14ac:dyDescent="0.25">
      <c r="A7112" s="2">
        <f t="shared" si="448"/>
        <v>2019</v>
      </c>
      <c r="B7112" s="2" t="str">
        <f t="shared" si="449"/>
        <v>Jan</v>
      </c>
      <c r="C7112" s="2">
        <f t="shared" si="450"/>
        <v>3</v>
      </c>
      <c r="D7112" s="2" t="str">
        <f t="shared" si="451"/>
        <v>Mon</v>
      </c>
      <c r="E7112" s="34">
        <v>43479</v>
      </c>
      <c r="F7112" s="30">
        <v>52136</v>
      </c>
      <c r="G7112" s="2" t="s">
        <v>176</v>
      </c>
      <c r="H7112" s="30" t="s">
        <v>3148</v>
      </c>
      <c r="I7112" s="2">
        <v>43</v>
      </c>
      <c r="J7112" s="30" t="s">
        <v>1411</v>
      </c>
      <c r="K7112" s="2" t="s">
        <v>1264</v>
      </c>
      <c r="L7112" s="30">
        <v>2837</v>
      </c>
      <c r="M7112" s="2">
        <v>136</v>
      </c>
      <c r="N7112" s="2">
        <v>32</v>
      </c>
      <c r="O7112" s="31">
        <v>0.11131944444444446</v>
      </c>
    </row>
    <row r="7113" spans="1:15" x14ac:dyDescent="0.25">
      <c r="A7113" s="2">
        <f t="shared" si="448"/>
        <v>2019</v>
      </c>
      <c r="B7113" s="2" t="str">
        <f t="shared" si="449"/>
        <v>Jan</v>
      </c>
      <c r="C7113" s="2">
        <f t="shared" si="450"/>
        <v>3</v>
      </c>
      <c r="D7113" s="2" t="str">
        <f t="shared" si="451"/>
        <v>Mon</v>
      </c>
      <c r="E7113" s="34">
        <v>43479</v>
      </c>
      <c r="F7113" s="30">
        <v>52136</v>
      </c>
      <c r="G7113" s="2" t="s">
        <v>176</v>
      </c>
      <c r="H7113" s="30" t="s">
        <v>3148</v>
      </c>
      <c r="I7113" s="2">
        <v>43</v>
      </c>
      <c r="J7113" s="30" t="s">
        <v>2066</v>
      </c>
      <c r="K7113" s="2" t="s">
        <v>1429</v>
      </c>
      <c r="L7113" s="30">
        <v>2837</v>
      </c>
      <c r="M7113" s="2">
        <v>136</v>
      </c>
      <c r="N7113" s="2">
        <v>32</v>
      </c>
      <c r="O7113" s="31">
        <v>0.10840277777777778</v>
      </c>
    </row>
    <row r="7114" spans="1:15" x14ac:dyDescent="0.25">
      <c r="A7114" s="2">
        <f t="shared" si="448"/>
        <v>2019</v>
      </c>
      <c r="B7114" s="2" t="str">
        <f t="shared" si="449"/>
        <v>Jan</v>
      </c>
      <c r="C7114" s="2">
        <f t="shared" si="450"/>
        <v>3</v>
      </c>
      <c r="D7114" s="2" t="str">
        <f t="shared" si="451"/>
        <v>Mon</v>
      </c>
      <c r="E7114" s="34">
        <v>43479</v>
      </c>
      <c r="F7114" s="30">
        <v>52136</v>
      </c>
      <c r="G7114" s="2" t="s">
        <v>176</v>
      </c>
      <c r="H7114" s="30" t="s">
        <v>3148</v>
      </c>
      <c r="I7114" s="2">
        <v>43</v>
      </c>
      <c r="J7114" s="30" t="s">
        <v>2548</v>
      </c>
      <c r="K7114" s="2" t="s">
        <v>1429</v>
      </c>
      <c r="L7114" s="30">
        <v>2837</v>
      </c>
      <c r="M7114" s="2">
        <v>136</v>
      </c>
      <c r="N7114" s="2">
        <v>32</v>
      </c>
      <c r="O7114" s="31">
        <v>0.10708333333333335</v>
      </c>
    </row>
    <row r="7115" spans="1:15" x14ac:dyDescent="0.25">
      <c r="A7115" s="2">
        <f t="shared" si="448"/>
        <v>2019</v>
      </c>
      <c r="B7115" s="2" t="str">
        <f t="shared" si="449"/>
        <v>Jan</v>
      </c>
      <c r="C7115" s="2">
        <f t="shared" si="450"/>
        <v>3</v>
      </c>
      <c r="D7115" s="2" t="str">
        <f t="shared" si="451"/>
        <v>Mon</v>
      </c>
      <c r="E7115" s="34">
        <v>43479</v>
      </c>
      <c r="F7115" s="30">
        <v>52136</v>
      </c>
      <c r="G7115" s="2" t="s">
        <v>176</v>
      </c>
      <c r="H7115" s="30" t="s">
        <v>3148</v>
      </c>
      <c r="I7115" s="2">
        <v>43</v>
      </c>
      <c r="J7115" s="30" t="s">
        <v>2549</v>
      </c>
      <c r="K7115" s="2" t="s">
        <v>1429</v>
      </c>
      <c r="L7115" s="30">
        <v>2837</v>
      </c>
      <c r="M7115" s="2">
        <v>136</v>
      </c>
      <c r="N7115" s="2">
        <v>32</v>
      </c>
      <c r="O7115" s="31">
        <v>0.10674768518518518</v>
      </c>
    </row>
    <row r="7116" spans="1:15" x14ac:dyDescent="0.25">
      <c r="A7116" s="2">
        <f t="shared" si="448"/>
        <v>2019</v>
      </c>
      <c r="B7116" s="2" t="str">
        <f t="shared" si="449"/>
        <v>Jan</v>
      </c>
      <c r="C7116" s="2">
        <f t="shared" si="450"/>
        <v>3</v>
      </c>
      <c r="D7116" s="2" t="str">
        <f t="shared" si="451"/>
        <v>Mon</v>
      </c>
      <c r="E7116" s="34">
        <v>43479</v>
      </c>
      <c r="F7116" s="30">
        <v>52136</v>
      </c>
      <c r="G7116" s="2" t="s">
        <v>176</v>
      </c>
      <c r="H7116" s="30" t="s">
        <v>3148</v>
      </c>
      <c r="I7116" s="2">
        <v>43</v>
      </c>
      <c r="J7116" s="30" t="s">
        <v>3248</v>
      </c>
      <c r="K7116" s="2" t="s">
        <v>1429</v>
      </c>
      <c r="L7116" s="30">
        <v>2837</v>
      </c>
      <c r="M7116" s="2">
        <v>136</v>
      </c>
      <c r="N7116" s="2">
        <v>32</v>
      </c>
      <c r="O7116" s="31">
        <v>0.10843750000000001</v>
      </c>
    </row>
    <row r="7117" spans="1:15" x14ac:dyDescent="0.25">
      <c r="A7117" s="2">
        <f t="shared" si="448"/>
        <v>2019</v>
      </c>
      <c r="B7117" s="2" t="str">
        <f t="shared" si="449"/>
        <v>Jan</v>
      </c>
      <c r="C7117" s="2">
        <f t="shared" si="450"/>
        <v>3</v>
      </c>
      <c r="D7117" s="2" t="str">
        <f t="shared" si="451"/>
        <v>Mon</v>
      </c>
      <c r="E7117" s="34">
        <v>43479</v>
      </c>
      <c r="F7117" s="30">
        <v>52136</v>
      </c>
      <c r="G7117" s="2" t="s">
        <v>176</v>
      </c>
      <c r="H7117" s="30" t="s">
        <v>3148</v>
      </c>
      <c r="I7117" s="2">
        <v>43</v>
      </c>
      <c r="J7117" s="30" t="s">
        <v>3307</v>
      </c>
      <c r="K7117" s="2" t="s">
        <v>1429</v>
      </c>
      <c r="L7117" s="30">
        <v>2837</v>
      </c>
      <c r="M7117" s="2">
        <v>136</v>
      </c>
      <c r="N7117" s="2">
        <v>32</v>
      </c>
      <c r="O7117" s="31">
        <v>0.10805555555555556</v>
      </c>
    </row>
    <row r="7118" spans="1:15" x14ac:dyDescent="0.25">
      <c r="A7118" s="2">
        <f t="shared" si="448"/>
        <v>2019</v>
      </c>
      <c r="B7118" s="2" t="str">
        <f t="shared" si="449"/>
        <v>Jan</v>
      </c>
      <c r="C7118" s="2">
        <f t="shared" si="450"/>
        <v>3</v>
      </c>
      <c r="D7118" s="2" t="str">
        <f t="shared" si="451"/>
        <v>Mon</v>
      </c>
      <c r="E7118" s="34">
        <v>43479</v>
      </c>
      <c r="F7118" s="30">
        <v>52136</v>
      </c>
      <c r="G7118" s="2" t="s">
        <v>176</v>
      </c>
      <c r="H7118" s="30" t="s">
        <v>3148</v>
      </c>
      <c r="I7118" s="2">
        <v>43</v>
      </c>
      <c r="J7118" s="30" t="s">
        <v>3289</v>
      </c>
      <c r="K7118" s="2" t="s">
        <v>1272</v>
      </c>
      <c r="L7118" s="30">
        <v>2837</v>
      </c>
      <c r="M7118" s="2">
        <v>136</v>
      </c>
      <c r="N7118" s="2">
        <v>32</v>
      </c>
      <c r="O7118" s="31">
        <v>9.1574074074074072E-2</v>
      </c>
    </row>
    <row r="7119" spans="1:15" x14ac:dyDescent="0.25">
      <c r="A7119" s="2">
        <f t="shared" si="448"/>
        <v>2019</v>
      </c>
      <c r="B7119" s="2" t="str">
        <f t="shared" si="449"/>
        <v>Jan</v>
      </c>
      <c r="C7119" s="2">
        <f t="shared" si="450"/>
        <v>3</v>
      </c>
      <c r="D7119" s="2" t="str">
        <f t="shared" si="451"/>
        <v>Mon</v>
      </c>
      <c r="E7119" s="34">
        <v>43479</v>
      </c>
      <c r="F7119" s="30">
        <v>52136</v>
      </c>
      <c r="G7119" s="2" t="s">
        <v>176</v>
      </c>
      <c r="H7119" s="30" t="s">
        <v>3148</v>
      </c>
      <c r="I7119" s="2">
        <v>43</v>
      </c>
      <c r="J7119" s="30" t="s">
        <v>3397</v>
      </c>
      <c r="K7119" s="2" t="s">
        <v>1429</v>
      </c>
      <c r="L7119" s="30">
        <v>2837</v>
      </c>
      <c r="M7119" s="2">
        <v>136</v>
      </c>
      <c r="N7119" s="2">
        <v>32</v>
      </c>
      <c r="O7119" s="31">
        <v>0.10975694444444445</v>
      </c>
    </row>
    <row r="7120" spans="1:15" x14ac:dyDescent="0.25">
      <c r="A7120" s="2">
        <f t="shared" si="448"/>
        <v>2019</v>
      </c>
      <c r="B7120" s="2" t="str">
        <f t="shared" si="449"/>
        <v>Jan</v>
      </c>
      <c r="C7120" s="2">
        <f t="shared" si="450"/>
        <v>3</v>
      </c>
      <c r="D7120" s="2" t="str">
        <f t="shared" si="451"/>
        <v>Mon</v>
      </c>
      <c r="E7120" s="34">
        <v>43479</v>
      </c>
      <c r="F7120" s="30">
        <v>47459</v>
      </c>
      <c r="G7120" s="2" t="s">
        <v>690</v>
      </c>
      <c r="H7120" s="30" t="s">
        <v>3149</v>
      </c>
      <c r="I7120" s="2">
        <v>4</v>
      </c>
      <c r="J7120" s="30" t="s">
        <v>1292</v>
      </c>
      <c r="K7120" s="2" t="s">
        <v>1429</v>
      </c>
      <c r="L7120" s="30">
        <v>688</v>
      </c>
      <c r="M7120" s="2">
        <v>4</v>
      </c>
      <c r="N7120" s="2">
        <v>1</v>
      </c>
      <c r="O7120" s="31">
        <v>4.189814814814815E-2</v>
      </c>
    </row>
    <row r="7121" spans="1:15" x14ac:dyDescent="0.25">
      <c r="A7121" s="2">
        <f t="shared" si="448"/>
        <v>2019</v>
      </c>
      <c r="B7121" s="2" t="str">
        <f t="shared" si="449"/>
        <v>Jan</v>
      </c>
      <c r="C7121" s="2">
        <f t="shared" si="450"/>
        <v>3</v>
      </c>
      <c r="D7121" s="2" t="str">
        <f t="shared" si="451"/>
        <v>Mon</v>
      </c>
      <c r="E7121" s="34">
        <v>43479</v>
      </c>
      <c r="F7121" s="30">
        <v>47459</v>
      </c>
      <c r="G7121" s="2" t="s">
        <v>690</v>
      </c>
      <c r="H7121" s="30" t="s">
        <v>3149</v>
      </c>
      <c r="I7121" s="2">
        <v>4</v>
      </c>
      <c r="J7121" s="30" t="s">
        <v>1877</v>
      </c>
      <c r="K7121" s="2" t="s">
        <v>1264</v>
      </c>
      <c r="L7121" s="30">
        <v>688</v>
      </c>
      <c r="M7121" s="2">
        <v>4</v>
      </c>
      <c r="N7121" s="2">
        <v>1</v>
      </c>
      <c r="O7121" s="31">
        <v>4.189814814814815E-2</v>
      </c>
    </row>
    <row r="7122" spans="1:15" x14ac:dyDescent="0.25">
      <c r="A7122" s="2">
        <f t="shared" si="448"/>
        <v>2019</v>
      </c>
      <c r="B7122" s="2" t="str">
        <f t="shared" si="449"/>
        <v>Jan</v>
      </c>
      <c r="C7122" s="2">
        <f t="shared" si="450"/>
        <v>3</v>
      </c>
      <c r="D7122" s="2" t="str">
        <f t="shared" si="451"/>
        <v>Mon</v>
      </c>
      <c r="E7122" s="34">
        <v>43479</v>
      </c>
      <c r="F7122" s="30">
        <v>47459</v>
      </c>
      <c r="G7122" s="2" t="s">
        <v>690</v>
      </c>
      <c r="H7122" s="30" t="s">
        <v>3149</v>
      </c>
      <c r="I7122" s="2">
        <v>4</v>
      </c>
      <c r="J7122" s="30" t="s">
        <v>1965</v>
      </c>
      <c r="K7122" s="2" t="s">
        <v>1247</v>
      </c>
      <c r="L7122" s="30">
        <v>688</v>
      </c>
      <c r="M7122" s="2">
        <v>4</v>
      </c>
      <c r="N7122" s="2">
        <v>1</v>
      </c>
      <c r="O7122" s="31">
        <v>4.189814814814815E-2</v>
      </c>
    </row>
    <row r="7123" spans="1:15" x14ac:dyDescent="0.25">
      <c r="A7123" s="2">
        <f t="shared" si="448"/>
        <v>2019</v>
      </c>
      <c r="B7123" s="2" t="str">
        <f t="shared" si="449"/>
        <v>Jan</v>
      </c>
      <c r="C7123" s="2">
        <f t="shared" si="450"/>
        <v>3</v>
      </c>
      <c r="D7123" s="2" t="str">
        <f t="shared" si="451"/>
        <v>Mon</v>
      </c>
      <c r="E7123" s="34">
        <v>43479</v>
      </c>
      <c r="F7123" s="30">
        <v>47459</v>
      </c>
      <c r="G7123" s="2" t="s">
        <v>690</v>
      </c>
      <c r="H7123" s="30" t="s">
        <v>3149</v>
      </c>
      <c r="I7123" s="2">
        <v>4</v>
      </c>
      <c r="J7123" s="30" t="s">
        <v>2014</v>
      </c>
      <c r="K7123" s="2" t="s">
        <v>1257</v>
      </c>
      <c r="L7123" s="30">
        <v>688</v>
      </c>
      <c r="M7123" s="2">
        <v>4</v>
      </c>
      <c r="N7123" s="2">
        <v>1</v>
      </c>
      <c r="O7123" s="31">
        <v>4.189814814814815E-2</v>
      </c>
    </row>
    <row r="7124" spans="1:15" x14ac:dyDescent="0.25">
      <c r="A7124" s="2">
        <f t="shared" si="448"/>
        <v>2019</v>
      </c>
      <c r="B7124" s="2" t="str">
        <f t="shared" si="449"/>
        <v>Jan</v>
      </c>
      <c r="C7124" s="2">
        <f t="shared" si="450"/>
        <v>3</v>
      </c>
      <c r="D7124" s="2" t="str">
        <f t="shared" si="451"/>
        <v>Mon</v>
      </c>
      <c r="E7124" s="34">
        <v>43479</v>
      </c>
      <c r="F7124" s="30">
        <v>47459</v>
      </c>
      <c r="G7124" s="2" t="s">
        <v>690</v>
      </c>
      <c r="H7124" s="30" t="s">
        <v>3149</v>
      </c>
      <c r="I7124" s="2">
        <v>4</v>
      </c>
      <c r="J7124" s="30" t="s">
        <v>3213</v>
      </c>
      <c r="K7124" s="2" t="s">
        <v>1247</v>
      </c>
      <c r="L7124" s="30">
        <v>688</v>
      </c>
      <c r="M7124" s="2">
        <v>4</v>
      </c>
      <c r="N7124" s="2">
        <v>1</v>
      </c>
      <c r="O7124" s="31">
        <v>4.189814814814815E-2</v>
      </c>
    </row>
    <row r="7125" spans="1:15" x14ac:dyDescent="0.25">
      <c r="A7125" s="2">
        <f t="shared" si="448"/>
        <v>2019</v>
      </c>
      <c r="B7125" s="2" t="str">
        <f t="shared" si="449"/>
        <v>Jan</v>
      </c>
      <c r="C7125" s="2">
        <f t="shared" si="450"/>
        <v>3</v>
      </c>
      <c r="D7125" s="2" t="str">
        <f t="shared" si="451"/>
        <v>Mon</v>
      </c>
      <c r="E7125" s="34">
        <v>43479</v>
      </c>
      <c r="F7125" s="30">
        <v>52146</v>
      </c>
      <c r="G7125" s="2" t="s">
        <v>152</v>
      </c>
      <c r="H7125" s="30" t="s">
        <v>3150</v>
      </c>
      <c r="I7125" s="2">
        <v>45</v>
      </c>
      <c r="J7125" s="30" t="s">
        <v>1703</v>
      </c>
      <c r="K7125" s="2" t="s">
        <v>1429</v>
      </c>
      <c r="L7125" s="30">
        <v>5105</v>
      </c>
      <c r="M7125" s="2">
        <v>79</v>
      </c>
      <c r="N7125" s="2">
        <v>67</v>
      </c>
      <c r="O7125" s="31">
        <v>0.15262731481481481</v>
      </c>
    </row>
    <row r="7126" spans="1:15" x14ac:dyDescent="0.25">
      <c r="A7126" s="2">
        <f t="shared" si="448"/>
        <v>2019</v>
      </c>
      <c r="B7126" s="2" t="str">
        <f t="shared" si="449"/>
        <v>Jan</v>
      </c>
      <c r="C7126" s="2">
        <f t="shared" si="450"/>
        <v>3</v>
      </c>
      <c r="D7126" s="2" t="str">
        <f t="shared" si="451"/>
        <v>Mon</v>
      </c>
      <c r="E7126" s="34">
        <v>43479</v>
      </c>
      <c r="F7126" s="30">
        <v>52146</v>
      </c>
      <c r="G7126" s="2" t="s">
        <v>152</v>
      </c>
      <c r="H7126" s="30" t="s">
        <v>3150</v>
      </c>
      <c r="I7126" s="2">
        <v>45</v>
      </c>
      <c r="J7126" s="30" t="s">
        <v>1706</v>
      </c>
      <c r="K7126" s="2" t="s">
        <v>1264</v>
      </c>
      <c r="L7126" s="30">
        <v>5105</v>
      </c>
      <c r="M7126" s="2">
        <v>79</v>
      </c>
      <c r="N7126" s="2">
        <v>67</v>
      </c>
      <c r="O7126" s="31">
        <v>0.1534837962962963</v>
      </c>
    </row>
    <row r="7127" spans="1:15" x14ac:dyDescent="0.25">
      <c r="A7127" s="2">
        <f t="shared" si="448"/>
        <v>2019</v>
      </c>
      <c r="B7127" s="2" t="str">
        <f t="shared" si="449"/>
        <v>Jan</v>
      </c>
      <c r="C7127" s="2">
        <f t="shared" si="450"/>
        <v>3</v>
      </c>
      <c r="D7127" s="2" t="str">
        <f t="shared" si="451"/>
        <v>Mon</v>
      </c>
      <c r="E7127" s="34">
        <v>43479</v>
      </c>
      <c r="F7127" s="30">
        <v>52146</v>
      </c>
      <c r="G7127" s="2" t="s">
        <v>152</v>
      </c>
      <c r="H7127" s="30" t="s">
        <v>3150</v>
      </c>
      <c r="I7127" s="2">
        <v>45</v>
      </c>
      <c r="J7127" s="30" t="s">
        <v>1770</v>
      </c>
      <c r="K7127" s="2" t="s">
        <v>1272</v>
      </c>
      <c r="L7127" s="30">
        <v>5105</v>
      </c>
      <c r="M7127" s="2">
        <v>79</v>
      </c>
      <c r="N7127" s="2">
        <v>67</v>
      </c>
      <c r="O7127" s="31">
        <v>2.5173611111111108E-2</v>
      </c>
    </row>
    <row r="7128" spans="1:15" x14ac:dyDescent="0.25">
      <c r="A7128" s="2">
        <f t="shared" si="448"/>
        <v>2019</v>
      </c>
      <c r="B7128" s="2" t="str">
        <f t="shared" si="449"/>
        <v>Jan</v>
      </c>
      <c r="C7128" s="2">
        <f t="shared" si="450"/>
        <v>3</v>
      </c>
      <c r="D7128" s="2" t="str">
        <f t="shared" si="451"/>
        <v>Mon</v>
      </c>
      <c r="E7128" s="34">
        <v>43479</v>
      </c>
      <c r="F7128" s="30">
        <v>52146</v>
      </c>
      <c r="G7128" s="2" t="s">
        <v>152</v>
      </c>
      <c r="H7128" s="30" t="s">
        <v>3150</v>
      </c>
      <c r="I7128" s="2">
        <v>45</v>
      </c>
      <c r="J7128" s="30" t="s">
        <v>1794</v>
      </c>
      <c r="K7128" s="2" t="s">
        <v>1429</v>
      </c>
      <c r="L7128" s="30">
        <v>5105</v>
      </c>
      <c r="M7128" s="2">
        <v>79</v>
      </c>
      <c r="N7128" s="2">
        <v>67</v>
      </c>
      <c r="O7128" s="31">
        <v>0.15283564814814815</v>
      </c>
    </row>
    <row r="7129" spans="1:15" x14ac:dyDescent="0.25">
      <c r="A7129" s="2">
        <f t="shared" si="448"/>
        <v>2019</v>
      </c>
      <c r="B7129" s="2" t="str">
        <f t="shared" si="449"/>
        <v>Jan</v>
      </c>
      <c r="C7129" s="2">
        <f t="shared" si="450"/>
        <v>3</v>
      </c>
      <c r="D7129" s="2" t="str">
        <f t="shared" si="451"/>
        <v>Mon</v>
      </c>
      <c r="E7129" s="34">
        <v>43479</v>
      </c>
      <c r="F7129" s="30">
        <v>52146</v>
      </c>
      <c r="G7129" s="2" t="s">
        <v>152</v>
      </c>
      <c r="H7129" s="30" t="s">
        <v>3150</v>
      </c>
      <c r="I7129" s="2">
        <v>45</v>
      </c>
      <c r="J7129" s="30" t="s">
        <v>2050</v>
      </c>
      <c r="K7129" s="2" t="s">
        <v>1348</v>
      </c>
      <c r="L7129" s="30">
        <v>5105</v>
      </c>
      <c r="M7129" s="2">
        <v>79</v>
      </c>
      <c r="N7129" s="2">
        <v>67</v>
      </c>
      <c r="O7129" s="31">
        <v>0.15422453703703703</v>
      </c>
    </row>
    <row r="7130" spans="1:15" x14ac:dyDescent="0.25">
      <c r="A7130" s="2">
        <f t="shared" si="448"/>
        <v>2019</v>
      </c>
      <c r="B7130" s="2" t="str">
        <f t="shared" si="449"/>
        <v>Jan</v>
      </c>
      <c r="C7130" s="2">
        <f t="shared" si="450"/>
        <v>3</v>
      </c>
      <c r="D7130" s="2" t="str">
        <f t="shared" si="451"/>
        <v>Mon</v>
      </c>
      <c r="E7130" s="34">
        <v>43479</v>
      </c>
      <c r="F7130" s="30">
        <v>53816</v>
      </c>
      <c r="G7130" s="2" t="s">
        <v>2681</v>
      </c>
      <c r="H7130" s="30">
        <v>264344</v>
      </c>
      <c r="I7130" s="2">
        <v>15</v>
      </c>
      <c r="J7130" s="30" t="s">
        <v>1427</v>
      </c>
      <c r="K7130" s="2" t="s">
        <v>1429</v>
      </c>
      <c r="L7130" s="30">
        <v>0</v>
      </c>
      <c r="M7130" s="2">
        <v>0</v>
      </c>
      <c r="N7130" s="2">
        <v>0</v>
      </c>
      <c r="O7130" s="31">
        <v>2.2615740740740742E-2</v>
      </c>
    </row>
    <row r="7131" spans="1:15" x14ac:dyDescent="0.25">
      <c r="A7131" s="2">
        <f t="shared" si="448"/>
        <v>2019</v>
      </c>
      <c r="B7131" s="2" t="str">
        <f t="shared" si="449"/>
        <v>Jan</v>
      </c>
      <c r="C7131" s="2">
        <f t="shared" si="450"/>
        <v>3</v>
      </c>
      <c r="D7131" s="2" t="str">
        <f t="shared" si="451"/>
        <v>Mon</v>
      </c>
      <c r="E7131" s="34">
        <v>43479</v>
      </c>
      <c r="F7131" s="30">
        <v>53816</v>
      </c>
      <c r="G7131" s="2" t="s">
        <v>2681</v>
      </c>
      <c r="H7131" s="30">
        <v>264344</v>
      </c>
      <c r="I7131" s="2">
        <v>15</v>
      </c>
      <c r="J7131" s="30" t="s">
        <v>1705</v>
      </c>
      <c r="K7131" s="2" t="s">
        <v>1272</v>
      </c>
      <c r="L7131" s="30">
        <v>0</v>
      </c>
      <c r="M7131" s="2">
        <v>0</v>
      </c>
      <c r="N7131" s="2">
        <v>0</v>
      </c>
      <c r="O7131" s="31">
        <v>2.614583333333333E-2</v>
      </c>
    </row>
    <row r="7132" spans="1:15" x14ac:dyDescent="0.25">
      <c r="A7132" s="2">
        <f t="shared" si="448"/>
        <v>2019</v>
      </c>
      <c r="B7132" s="2" t="str">
        <f t="shared" si="449"/>
        <v>Jan</v>
      </c>
      <c r="C7132" s="2">
        <f t="shared" si="450"/>
        <v>3</v>
      </c>
      <c r="D7132" s="2" t="str">
        <f t="shared" si="451"/>
        <v>Mon</v>
      </c>
      <c r="E7132" s="34">
        <v>43479</v>
      </c>
      <c r="F7132" s="30">
        <v>53816</v>
      </c>
      <c r="G7132" s="2" t="s">
        <v>2681</v>
      </c>
      <c r="H7132" s="30">
        <v>264344</v>
      </c>
      <c r="I7132" s="2">
        <v>15</v>
      </c>
      <c r="J7132" s="30" t="s">
        <v>1711</v>
      </c>
      <c r="K7132" s="2" t="s">
        <v>1429</v>
      </c>
      <c r="L7132" s="30">
        <v>0</v>
      </c>
      <c r="M7132" s="2">
        <v>0</v>
      </c>
      <c r="N7132" s="2">
        <v>0</v>
      </c>
      <c r="O7132" s="31">
        <v>2.2615740740740742E-2</v>
      </c>
    </row>
    <row r="7133" spans="1:15" x14ac:dyDescent="0.25">
      <c r="A7133" s="2">
        <f t="shared" si="448"/>
        <v>2019</v>
      </c>
      <c r="B7133" s="2" t="str">
        <f t="shared" si="449"/>
        <v>Jan</v>
      </c>
      <c r="C7133" s="2">
        <f t="shared" si="450"/>
        <v>3</v>
      </c>
      <c r="D7133" s="2" t="str">
        <f t="shared" si="451"/>
        <v>Mon</v>
      </c>
      <c r="E7133" s="34">
        <v>43479</v>
      </c>
      <c r="F7133" s="30">
        <v>53816</v>
      </c>
      <c r="G7133" s="2" t="s">
        <v>2681</v>
      </c>
      <c r="H7133" s="30">
        <v>264344</v>
      </c>
      <c r="I7133" s="2">
        <v>15</v>
      </c>
      <c r="J7133" s="30" t="s">
        <v>1794</v>
      </c>
      <c r="K7133" s="2" t="s">
        <v>1429</v>
      </c>
      <c r="L7133" s="30">
        <v>0</v>
      </c>
      <c r="M7133" s="2">
        <v>0</v>
      </c>
      <c r="N7133" s="2">
        <v>0</v>
      </c>
      <c r="O7133" s="31">
        <v>2.2615740740740742E-2</v>
      </c>
    </row>
    <row r="7134" spans="1:15" x14ac:dyDescent="0.25">
      <c r="A7134" s="2">
        <f t="shared" si="448"/>
        <v>2019</v>
      </c>
      <c r="B7134" s="2" t="str">
        <f t="shared" si="449"/>
        <v>Jan</v>
      </c>
      <c r="C7134" s="2">
        <f t="shared" si="450"/>
        <v>3</v>
      </c>
      <c r="D7134" s="2" t="str">
        <f t="shared" si="451"/>
        <v>Mon</v>
      </c>
      <c r="E7134" s="34">
        <v>43479</v>
      </c>
      <c r="F7134" s="30">
        <v>53816</v>
      </c>
      <c r="G7134" s="2" t="s">
        <v>2681</v>
      </c>
      <c r="H7134" s="30">
        <v>264344</v>
      </c>
      <c r="I7134" s="2">
        <v>15</v>
      </c>
      <c r="J7134" s="30" t="s">
        <v>3220</v>
      </c>
      <c r="K7134" s="2" t="s">
        <v>1429</v>
      </c>
      <c r="L7134" s="30">
        <v>0</v>
      </c>
      <c r="M7134" s="2">
        <v>0</v>
      </c>
      <c r="N7134" s="2">
        <v>0</v>
      </c>
      <c r="O7134" s="31">
        <v>2.2627314814814819E-2</v>
      </c>
    </row>
    <row r="7135" spans="1:15" x14ac:dyDescent="0.25">
      <c r="A7135" s="2">
        <f t="shared" si="448"/>
        <v>2019</v>
      </c>
      <c r="B7135" s="2" t="str">
        <f t="shared" si="449"/>
        <v>Jan</v>
      </c>
      <c r="C7135" s="2">
        <f t="shared" si="450"/>
        <v>3</v>
      </c>
      <c r="D7135" s="2" t="str">
        <f t="shared" si="451"/>
        <v>Mon</v>
      </c>
      <c r="E7135" s="34">
        <v>43479</v>
      </c>
      <c r="F7135" s="30">
        <v>53816</v>
      </c>
      <c r="G7135" s="2" t="s">
        <v>2681</v>
      </c>
      <c r="H7135" s="30">
        <v>264344</v>
      </c>
      <c r="I7135" s="2">
        <v>15</v>
      </c>
      <c r="J7135" s="30" t="s">
        <v>3215</v>
      </c>
      <c r="K7135" s="2" t="s">
        <v>1264</v>
      </c>
      <c r="L7135" s="30">
        <v>0</v>
      </c>
      <c r="M7135" s="2">
        <v>0</v>
      </c>
      <c r="N7135" s="2">
        <v>0</v>
      </c>
      <c r="O7135" s="31">
        <v>2.732638888888889E-2</v>
      </c>
    </row>
    <row r="7136" spans="1:15" x14ac:dyDescent="0.25">
      <c r="A7136" s="2">
        <f t="shared" si="448"/>
        <v>2019</v>
      </c>
      <c r="B7136" s="2" t="str">
        <f t="shared" si="449"/>
        <v>Jan</v>
      </c>
      <c r="C7136" s="2">
        <f t="shared" si="450"/>
        <v>3</v>
      </c>
      <c r="D7136" s="2" t="str">
        <f t="shared" si="451"/>
        <v>Mon</v>
      </c>
      <c r="E7136" s="34">
        <v>43479</v>
      </c>
      <c r="F7136" s="30">
        <v>50388</v>
      </c>
      <c r="G7136" s="2" t="s">
        <v>849</v>
      </c>
      <c r="H7136" s="30" t="s">
        <v>3398</v>
      </c>
      <c r="I7136" s="2">
        <v>5</v>
      </c>
      <c r="J7136" s="30" t="s">
        <v>1375</v>
      </c>
      <c r="K7136" s="2" t="s">
        <v>1429</v>
      </c>
      <c r="L7136" s="30">
        <v>409</v>
      </c>
      <c r="M7136" s="2">
        <v>43</v>
      </c>
      <c r="N7136" s="2">
        <v>1</v>
      </c>
      <c r="O7136" s="31">
        <v>0</v>
      </c>
    </row>
    <row r="7137" spans="1:15" x14ac:dyDescent="0.25">
      <c r="A7137" s="2">
        <f t="shared" si="448"/>
        <v>2019</v>
      </c>
      <c r="B7137" s="2" t="str">
        <f t="shared" si="449"/>
        <v>Jan</v>
      </c>
      <c r="C7137" s="2">
        <f t="shared" si="450"/>
        <v>3</v>
      </c>
      <c r="D7137" s="2" t="str">
        <f t="shared" si="451"/>
        <v>Mon</v>
      </c>
      <c r="E7137" s="34">
        <v>43479</v>
      </c>
      <c r="F7137" s="30">
        <v>50388</v>
      </c>
      <c r="G7137" s="2" t="s">
        <v>849</v>
      </c>
      <c r="H7137" s="30" t="s">
        <v>3398</v>
      </c>
      <c r="I7137" s="2">
        <v>5</v>
      </c>
      <c r="J7137" s="30" t="s">
        <v>1940</v>
      </c>
      <c r="K7137" s="2" t="s">
        <v>1264</v>
      </c>
      <c r="L7137" s="30">
        <v>409</v>
      </c>
      <c r="M7137" s="2">
        <v>43</v>
      </c>
      <c r="N7137" s="2">
        <v>1</v>
      </c>
      <c r="O7137" s="31">
        <v>0</v>
      </c>
    </row>
    <row r="7138" spans="1:15" x14ac:dyDescent="0.25">
      <c r="A7138" s="2">
        <f t="shared" si="448"/>
        <v>2019</v>
      </c>
      <c r="B7138" s="2" t="str">
        <f t="shared" si="449"/>
        <v>Jan</v>
      </c>
      <c r="C7138" s="2">
        <f t="shared" si="450"/>
        <v>3</v>
      </c>
      <c r="D7138" s="2" t="str">
        <f t="shared" si="451"/>
        <v>Mon</v>
      </c>
      <c r="E7138" s="34">
        <v>43479</v>
      </c>
      <c r="F7138" s="30">
        <v>50388</v>
      </c>
      <c r="G7138" s="2" t="s">
        <v>849</v>
      </c>
      <c r="H7138" s="30" t="s">
        <v>3398</v>
      </c>
      <c r="I7138" s="2">
        <v>5</v>
      </c>
      <c r="J7138" s="30" t="s">
        <v>2012</v>
      </c>
      <c r="K7138" s="2" t="s">
        <v>1429</v>
      </c>
      <c r="L7138" s="30">
        <v>409</v>
      </c>
      <c r="M7138" s="2">
        <v>43</v>
      </c>
      <c r="N7138" s="2">
        <v>1</v>
      </c>
      <c r="O7138" s="31">
        <v>0</v>
      </c>
    </row>
    <row r="7139" spans="1:15" x14ac:dyDescent="0.25">
      <c r="A7139" s="2">
        <f t="shared" si="448"/>
        <v>2019</v>
      </c>
      <c r="B7139" s="2" t="str">
        <f t="shared" si="449"/>
        <v>Jan</v>
      </c>
      <c r="C7139" s="2">
        <f t="shared" si="450"/>
        <v>3</v>
      </c>
      <c r="D7139" s="2" t="str">
        <f t="shared" si="451"/>
        <v>Mon</v>
      </c>
      <c r="E7139" s="34">
        <v>43479</v>
      </c>
      <c r="F7139" s="30">
        <v>50388</v>
      </c>
      <c r="G7139" s="2" t="s">
        <v>849</v>
      </c>
      <c r="H7139" s="30" t="s">
        <v>3398</v>
      </c>
      <c r="I7139" s="2">
        <v>5</v>
      </c>
      <c r="J7139" s="30" t="s">
        <v>3352</v>
      </c>
      <c r="K7139" s="2" t="s">
        <v>1429</v>
      </c>
      <c r="L7139" s="30">
        <v>409</v>
      </c>
      <c r="M7139" s="2">
        <v>43</v>
      </c>
      <c r="N7139" s="2">
        <v>1</v>
      </c>
      <c r="O7139" s="31">
        <v>0</v>
      </c>
    </row>
    <row r="7140" spans="1:15" x14ac:dyDescent="0.25">
      <c r="A7140" s="2">
        <f t="shared" si="448"/>
        <v>2019</v>
      </c>
      <c r="B7140" s="2" t="str">
        <f t="shared" si="449"/>
        <v>Jan</v>
      </c>
      <c r="C7140" s="2">
        <f t="shared" si="450"/>
        <v>3</v>
      </c>
      <c r="D7140" s="2" t="str">
        <f t="shared" si="451"/>
        <v>Mon</v>
      </c>
      <c r="E7140" s="34">
        <v>43479</v>
      </c>
      <c r="F7140" s="30">
        <v>52123</v>
      </c>
      <c r="G7140" s="2" t="s">
        <v>109</v>
      </c>
      <c r="H7140" s="30" t="s">
        <v>3151</v>
      </c>
      <c r="I7140" s="2">
        <v>46</v>
      </c>
      <c r="J7140" s="30" t="s">
        <v>1367</v>
      </c>
      <c r="K7140" s="2" t="s">
        <v>1429</v>
      </c>
      <c r="L7140" s="30">
        <v>6837</v>
      </c>
      <c r="M7140" s="2">
        <v>195</v>
      </c>
      <c r="N7140" s="2">
        <v>6</v>
      </c>
      <c r="O7140" s="31">
        <v>0.30129629629629628</v>
      </c>
    </row>
    <row r="7141" spans="1:15" x14ac:dyDescent="0.25">
      <c r="A7141" s="2">
        <f t="shared" si="448"/>
        <v>2019</v>
      </c>
      <c r="B7141" s="2" t="str">
        <f t="shared" si="449"/>
        <v>Jan</v>
      </c>
      <c r="C7141" s="2">
        <f t="shared" si="450"/>
        <v>3</v>
      </c>
      <c r="D7141" s="2" t="str">
        <f t="shared" si="451"/>
        <v>Mon</v>
      </c>
      <c r="E7141" s="34">
        <v>43479</v>
      </c>
      <c r="F7141" s="30">
        <v>52123</v>
      </c>
      <c r="G7141" s="2" t="s">
        <v>109</v>
      </c>
      <c r="H7141" s="30" t="s">
        <v>3151</v>
      </c>
      <c r="I7141" s="2">
        <v>46</v>
      </c>
      <c r="J7141" s="30" t="s">
        <v>1373</v>
      </c>
      <c r="K7141" s="2" t="s">
        <v>1264</v>
      </c>
      <c r="L7141" s="30">
        <v>6837</v>
      </c>
      <c r="M7141" s="2">
        <v>195</v>
      </c>
      <c r="N7141" s="2">
        <v>6</v>
      </c>
      <c r="O7141" s="31">
        <v>0.30239583333333336</v>
      </c>
    </row>
    <row r="7142" spans="1:15" x14ac:dyDescent="0.25">
      <c r="A7142" s="2">
        <f t="shared" si="448"/>
        <v>2019</v>
      </c>
      <c r="B7142" s="2" t="str">
        <f t="shared" si="449"/>
        <v>Jan</v>
      </c>
      <c r="C7142" s="2">
        <f t="shared" si="450"/>
        <v>3</v>
      </c>
      <c r="D7142" s="2" t="str">
        <f t="shared" si="451"/>
        <v>Mon</v>
      </c>
      <c r="E7142" s="34">
        <v>43479</v>
      </c>
      <c r="F7142" s="30">
        <v>52123</v>
      </c>
      <c r="G7142" s="2" t="s">
        <v>109</v>
      </c>
      <c r="H7142" s="30" t="s">
        <v>3151</v>
      </c>
      <c r="I7142" s="2">
        <v>46</v>
      </c>
      <c r="J7142" s="30" t="s">
        <v>1378</v>
      </c>
      <c r="K7142" s="2" t="s">
        <v>1429</v>
      </c>
      <c r="L7142" s="30">
        <v>6837</v>
      </c>
      <c r="M7142" s="2">
        <v>195</v>
      </c>
      <c r="N7142" s="2">
        <v>6</v>
      </c>
      <c r="O7142" s="31">
        <v>0.30163194444444447</v>
      </c>
    </row>
    <row r="7143" spans="1:15" x14ac:dyDescent="0.25">
      <c r="A7143" s="2">
        <f t="shared" si="448"/>
        <v>2019</v>
      </c>
      <c r="B7143" s="2" t="str">
        <f t="shared" si="449"/>
        <v>Jan</v>
      </c>
      <c r="C7143" s="2">
        <f t="shared" si="450"/>
        <v>3</v>
      </c>
      <c r="D7143" s="2" t="str">
        <f t="shared" si="451"/>
        <v>Mon</v>
      </c>
      <c r="E7143" s="34">
        <v>43479</v>
      </c>
      <c r="F7143" s="30">
        <v>52123</v>
      </c>
      <c r="G7143" s="2" t="s">
        <v>109</v>
      </c>
      <c r="H7143" s="30" t="s">
        <v>3151</v>
      </c>
      <c r="I7143" s="2">
        <v>46</v>
      </c>
      <c r="J7143" s="30" t="s">
        <v>1902</v>
      </c>
      <c r="K7143" s="2" t="s">
        <v>1429</v>
      </c>
      <c r="L7143" s="30">
        <v>6837</v>
      </c>
      <c r="M7143" s="2">
        <v>195</v>
      </c>
      <c r="N7143" s="2">
        <v>6</v>
      </c>
      <c r="O7143" s="31">
        <v>0.30097222222222225</v>
      </c>
    </row>
    <row r="7144" spans="1:15" x14ac:dyDescent="0.25">
      <c r="A7144" s="2">
        <f t="shared" si="448"/>
        <v>2019</v>
      </c>
      <c r="B7144" s="2" t="str">
        <f t="shared" si="449"/>
        <v>Jan</v>
      </c>
      <c r="C7144" s="2">
        <f t="shared" si="450"/>
        <v>3</v>
      </c>
      <c r="D7144" s="2" t="str">
        <f t="shared" si="451"/>
        <v>Mon</v>
      </c>
      <c r="E7144" s="34">
        <v>43479</v>
      </c>
      <c r="F7144" s="30">
        <v>52123</v>
      </c>
      <c r="G7144" s="2" t="s">
        <v>109</v>
      </c>
      <c r="H7144" s="30" t="s">
        <v>3151</v>
      </c>
      <c r="I7144" s="2">
        <v>46</v>
      </c>
      <c r="J7144" s="30" t="s">
        <v>2015</v>
      </c>
      <c r="K7144" s="2" t="s">
        <v>1429</v>
      </c>
      <c r="L7144" s="30">
        <v>6837</v>
      </c>
      <c r="M7144" s="2">
        <v>195</v>
      </c>
      <c r="N7144" s="2">
        <v>6</v>
      </c>
      <c r="O7144" s="31">
        <v>0.3018865740740741</v>
      </c>
    </row>
    <row r="7145" spans="1:15" x14ac:dyDescent="0.25">
      <c r="A7145" s="2">
        <f t="shared" si="448"/>
        <v>2019</v>
      </c>
      <c r="B7145" s="2" t="str">
        <f t="shared" si="449"/>
        <v>Jan</v>
      </c>
      <c r="C7145" s="2">
        <f t="shared" si="450"/>
        <v>3</v>
      </c>
      <c r="D7145" s="2" t="str">
        <f t="shared" si="451"/>
        <v>Mon</v>
      </c>
      <c r="E7145" s="34">
        <v>43479</v>
      </c>
      <c r="F7145" s="30">
        <v>52123</v>
      </c>
      <c r="G7145" s="2" t="s">
        <v>109</v>
      </c>
      <c r="H7145" s="30" t="s">
        <v>3151</v>
      </c>
      <c r="I7145" s="2">
        <v>46</v>
      </c>
      <c r="J7145" s="30" t="s">
        <v>2017</v>
      </c>
      <c r="K7145" s="2" t="s">
        <v>1429</v>
      </c>
      <c r="L7145" s="30">
        <v>6837</v>
      </c>
      <c r="M7145" s="2">
        <v>195</v>
      </c>
      <c r="N7145" s="2">
        <v>6</v>
      </c>
      <c r="O7145" s="31">
        <v>0.30208333333333331</v>
      </c>
    </row>
    <row r="7146" spans="1:15" x14ac:dyDescent="0.25">
      <c r="A7146" s="2">
        <f t="shared" si="448"/>
        <v>2019</v>
      </c>
      <c r="B7146" s="2" t="str">
        <f t="shared" si="449"/>
        <v>Jan</v>
      </c>
      <c r="C7146" s="2">
        <f t="shared" si="450"/>
        <v>3</v>
      </c>
      <c r="D7146" s="2" t="str">
        <f t="shared" si="451"/>
        <v>Mon</v>
      </c>
      <c r="E7146" s="34">
        <v>43479</v>
      </c>
      <c r="F7146" s="30">
        <v>52140</v>
      </c>
      <c r="G7146" s="2" t="s">
        <v>60</v>
      </c>
      <c r="H7146" s="30" t="s">
        <v>3152</v>
      </c>
      <c r="I7146" s="2">
        <v>15</v>
      </c>
      <c r="J7146" s="30" t="s">
        <v>1277</v>
      </c>
      <c r="K7146" s="2" t="s">
        <v>1264</v>
      </c>
      <c r="L7146" s="30">
        <v>1643</v>
      </c>
      <c r="M7146" s="2">
        <v>31</v>
      </c>
      <c r="N7146" s="2">
        <v>10</v>
      </c>
      <c r="O7146" s="31">
        <v>1.9502314814814816E-2</v>
      </c>
    </row>
    <row r="7147" spans="1:15" x14ac:dyDescent="0.25">
      <c r="A7147" s="2">
        <f t="shared" si="448"/>
        <v>2019</v>
      </c>
      <c r="B7147" s="2" t="str">
        <f t="shared" si="449"/>
        <v>Jan</v>
      </c>
      <c r="C7147" s="2">
        <f t="shared" si="450"/>
        <v>3</v>
      </c>
      <c r="D7147" s="2" t="str">
        <f t="shared" si="451"/>
        <v>Mon</v>
      </c>
      <c r="E7147" s="34">
        <v>43479</v>
      </c>
      <c r="F7147" s="30">
        <v>52140</v>
      </c>
      <c r="G7147" s="2" t="s">
        <v>60</v>
      </c>
      <c r="H7147" s="30" t="s">
        <v>3152</v>
      </c>
      <c r="I7147" s="2">
        <v>15</v>
      </c>
      <c r="J7147" s="30" t="s">
        <v>1711</v>
      </c>
      <c r="K7147" s="2" t="s">
        <v>1429</v>
      </c>
      <c r="L7147" s="30">
        <v>1643</v>
      </c>
      <c r="M7147" s="2">
        <v>31</v>
      </c>
      <c r="N7147" s="2">
        <v>10</v>
      </c>
      <c r="O7147" s="31">
        <v>5.6979166666666664E-2</v>
      </c>
    </row>
    <row r="7148" spans="1:15" x14ac:dyDescent="0.25">
      <c r="A7148" s="2">
        <f t="shared" si="448"/>
        <v>2019</v>
      </c>
      <c r="B7148" s="2" t="str">
        <f t="shared" si="449"/>
        <v>Jan</v>
      </c>
      <c r="C7148" s="2">
        <f t="shared" si="450"/>
        <v>3</v>
      </c>
      <c r="D7148" s="2" t="str">
        <f t="shared" si="451"/>
        <v>Mon</v>
      </c>
      <c r="E7148" s="34">
        <v>43479</v>
      </c>
      <c r="F7148" s="30">
        <v>52140</v>
      </c>
      <c r="G7148" s="2" t="s">
        <v>60</v>
      </c>
      <c r="H7148" s="30" t="s">
        <v>3152</v>
      </c>
      <c r="I7148" s="2">
        <v>15</v>
      </c>
      <c r="J7148" s="30" t="s">
        <v>1770</v>
      </c>
      <c r="K7148" s="2" t="s">
        <v>1272</v>
      </c>
      <c r="L7148" s="30">
        <v>1643</v>
      </c>
      <c r="M7148" s="2">
        <v>31</v>
      </c>
      <c r="N7148" s="2">
        <v>10</v>
      </c>
      <c r="O7148" s="31">
        <v>3.7268518518518513E-2</v>
      </c>
    </row>
    <row r="7149" spans="1:15" x14ac:dyDescent="0.25">
      <c r="A7149" s="2">
        <f t="shared" si="448"/>
        <v>2019</v>
      </c>
      <c r="B7149" s="2" t="str">
        <f t="shared" si="449"/>
        <v>Jan</v>
      </c>
      <c r="C7149" s="2">
        <f t="shared" si="450"/>
        <v>3</v>
      </c>
      <c r="D7149" s="2" t="str">
        <f t="shared" si="451"/>
        <v>Mon</v>
      </c>
      <c r="E7149" s="34">
        <v>43479</v>
      </c>
      <c r="F7149" s="30">
        <v>52140</v>
      </c>
      <c r="G7149" s="2" t="s">
        <v>60</v>
      </c>
      <c r="H7149" s="30" t="s">
        <v>3152</v>
      </c>
      <c r="I7149" s="2">
        <v>15</v>
      </c>
      <c r="J7149" s="30" t="s">
        <v>1844</v>
      </c>
      <c r="K7149" s="2" t="s">
        <v>1429</v>
      </c>
      <c r="L7149" s="30">
        <v>1643</v>
      </c>
      <c r="M7149" s="2">
        <v>31</v>
      </c>
      <c r="N7149" s="2">
        <v>10</v>
      </c>
      <c r="O7149" s="31">
        <v>5.6435185185185179E-2</v>
      </c>
    </row>
    <row r="7150" spans="1:15" x14ac:dyDescent="0.25">
      <c r="A7150" s="2">
        <f t="shared" si="448"/>
        <v>2019</v>
      </c>
      <c r="B7150" s="2" t="str">
        <f t="shared" si="449"/>
        <v>Jan</v>
      </c>
      <c r="C7150" s="2">
        <f t="shared" si="450"/>
        <v>3</v>
      </c>
      <c r="D7150" s="2" t="str">
        <f t="shared" si="451"/>
        <v>Mon</v>
      </c>
      <c r="E7150" s="34">
        <v>43479</v>
      </c>
      <c r="F7150" s="30">
        <v>52140</v>
      </c>
      <c r="G7150" s="2" t="s">
        <v>60</v>
      </c>
      <c r="H7150" s="30" t="s">
        <v>3152</v>
      </c>
      <c r="I7150" s="2">
        <v>15</v>
      </c>
      <c r="J7150" s="30" t="s">
        <v>2456</v>
      </c>
      <c r="K7150" s="2" t="s">
        <v>1429</v>
      </c>
      <c r="L7150" s="30">
        <v>1643</v>
      </c>
      <c r="M7150" s="2">
        <v>31</v>
      </c>
      <c r="N7150" s="2">
        <v>10</v>
      </c>
      <c r="O7150" s="31">
        <v>5.7210648148148142E-2</v>
      </c>
    </row>
    <row r="7151" spans="1:15" x14ac:dyDescent="0.25">
      <c r="A7151" s="2">
        <f t="shared" si="448"/>
        <v>2019</v>
      </c>
      <c r="B7151" s="2" t="str">
        <f t="shared" si="449"/>
        <v>Jan</v>
      </c>
      <c r="C7151" s="2">
        <f t="shared" si="450"/>
        <v>3</v>
      </c>
      <c r="D7151" s="2" t="str">
        <f t="shared" si="451"/>
        <v>Mon</v>
      </c>
      <c r="E7151" s="34">
        <v>43479</v>
      </c>
      <c r="F7151" s="30">
        <v>52140</v>
      </c>
      <c r="G7151" s="2" t="s">
        <v>60</v>
      </c>
      <c r="H7151" s="30" t="s">
        <v>3152</v>
      </c>
      <c r="I7151" s="2">
        <v>15</v>
      </c>
      <c r="J7151" s="30" t="s">
        <v>3215</v>
      </c>
      <c r="K7151" s="2" t="s">
        <v>1264</v>
      </c>
      <c r="L7151" s="30">
        <v>1643</v>
      </c>
      <c r="M7151" s="2">
        <v>31</v>
      </c>
      <c r="N7151" s="2">
        <v>10</v>
      </c>
      <c r="O7151" s="31">
        <v>5.6770833333333333E-2</v>
      </c>
    </row>
    <row r="7152" spans="1:15" x14ac:dyDescent="0.25">
      <c r="A7152" s="2">
        <f t="shared" ref="A7152:A7215" si="452">YEAR(E7152)</f>
        <v>2019</v>
      </c>
      <c r="B7152" s="2" t="str">
        <f t="shared" ref="B7152:B7215" si="453">TEXT(E7152,"MMM")</f>
        <v>Jan</v>
      </c>
      <c r="C7152" s="2">
        <f t="shared" ref="C7152:C7215" si="454">WEEKNUM(E7152)</f>
        <v>3</v>
      </c>
      <c r="D7152" s="2" t="str">
        <f t="shared" ref="D7152:D7215" si="455">TEXT(E7152,"DDD")</f>
        <v>Mon</v>
      </c>
      <c r="E7152" s="34">
        <v>43479</v>
      </c>
      <c r="F7152" s="30">
        <v>52140</v>
      </c>
      <c r="G7152" s="2" t="s">
        <v>60</v>
      </c>
      <c r="H7152" s="30" t="s">
        <v>3152</v>
      </c>
      <c r="I7152" s="2">
        <v>15</v>
      </c>
      <c r="J7152" s="30" t="s">
        <v>3399</v>
      </c>
      <c r="K7152" s="2" t="s">
        <v>1429</v>
      </c>
      <c r="L7152" s="30">
        <v>1643</v>
      </c>
      <c r="M7152" s="2">
        <v>31</v>
      </c>
      <c r="N7152" s="2">
        <v>10</v>
      </c>
      <c r="O7152" s="31">
        <v>1.9641203703703706E-2</v>
      </c>
    </row>
    <row r="7153" spans="1:15" x14ac:dyDescent="0.25">
      <c r="A7153" s="2">
        <f t="shared" si="452"/>
        <v>2019</v>
      </c>
      <c r="B7153" s="2" t="str">
        <f t="shared" si="453"/>
        <v>Jan</v>
      </c>
      <c r="C7153" s="2">
        <f t="shared" si="454"/>
        <v>3</v>
      </c>
      <c r="D7153" s="2" t="str">
        <f t="shared" si="455"/>
        <v>Mon</v>
      </c>
      <c r="E7153" s="34">
        <v>43479</v>
      </c>
      <c r="F7153" s="30">
        <v>47466</v>
      </c>
      <c r="G7153" s="2" t="s">
        <v>2182</v>
      </c>
      <c r="H7153" s="30" t="s">
        <v>3153</v>
      </c>
      <c r="I7153" s="2">
        <v>6</v>
      </c>
      <c r="J7153" s="30" t="s">
        <v>1427</v>
      </c>
      <c r="K7153" s="2" t="s">
        <v>1429</v>
      </c>
      <c r="L7153" s="30">
        <v>740</v>
      </c>
      <c r="M7153" s="2">
        <v>10</v>
      </c>
      <c r="N7153" s="2">
        <v>16</v>
      </c>
      <c r="O7153" s="31">
        <v>7.2824074074074083E-2</v>
      </c>
    </row>
    <row r="7154" spans="1:15" x14ac:dyDescent="0.25">
      <c r="A7154" s="2">
        <f t="shared" si="452"/>
        <v>2019</v>
      </c>
      <c r="B7154" s="2" t="str">
        <f t="shared" si="453"/>
        <v>Jan</v>
      </c>
      <c r="C7154" s="2">
        <f t="shared" si="454"/>
        <v>3</v>
      </c>
      <c r="D7154" s="2" t="str">
        <f t="shared" si="455"/>
        <v>Mon</v>
      </c>
      <c r="E7154" s="34">
        <v>43479</v>
      </c>
      <c r="F7154" s="30">
        <v>47466</v>
      </c>
      <c r="G7154" s="2" t="s">
        <v>2182</v>
      </c>
      <c r="H7154" s="30" t="s">
        <v>3153</v>
      </c>
      <c r="I7154" s="2">
        <v>6</v>
      </c>
      <c r="J7154" s="30" t="s">
        <v>1703</v>
      </c>
      <c r="K7154" s="2" t="s">
        <v>1429</v>
      </c>
      <c r="L7154" s="30">
        <v>740</v>
      </c>
      <c r="M7154" s="2">
        <v>10</v>
      </c>
      <c r="N7154" s="2">
        <v>16</v>
      </c>
      <c r="O7154" s="31">
        <v>7.2835648148148149E-2</v>
      </c>
    </row>
    <row r="7155" spans="1:15" x14ac:dyDescent="0.25">
      <c r="A7155" s="2">
        <f t="shared" si="452"/>
        <v>2019</v>
      </c>
      <c r="B7155" s="2" t="str">
        <f t="shared" si="453"/>
        <v>Jan</v>
      </c>
      <c r="C7155" s="2">
        <f t="shared" si="454"/>
        <v>3</v>
      </c>
      <c r="D7155" s="2" t="str">
        <f t="shared" si="455"/>
        <v>Mon</v>
      </c>
      <c r="E7155" s="34">
        <v>43479</v>
      </c>
      <c r="F7155" s="30">
        <v>47466</v>
      </c>
      <c r="G7155" s="2" t="s">
        <v>2182</v>
      </c>
      <c r="H7155" s="30" t="s">
        <v>3153</v>
      </c>
      <c r="I7155" s="2">
        <v>6</v>
      </c>
      <c r="J7155" s="30" t="s">
        <v>1708</v>
      </c>
      <c r="K7155" s="2" t="s">
        <v>1264</v>
      </c>
      <c r="L7155" s="30">
        <v>740</v>
      </c>
      <c r="M7155" s="2">
        <v>10</v>
      </c>
      <c r="N7155" s="2">
        <v>16</v>
      </c>
      <c r="O7155" s="31">
        <v>2.2881944444444444E-2</v>
      </c>
    </row>
    <row r="7156" spans="1:15" x14ac:dyDescent="0.25">
      <c r="A7156" s="2">
        <f t="shared" si="452"/>
        <v>2019</v>
      </c>
      <c r="B7156" s="2" t="str">
        <f t="shared" si="453"/>
        <v>Jan</v>
      </c>
      <c r="C7156" s="2">
        <f t="shared" si="454"/>
        <v>3</v>
      </c>
      <c r="D7156" s="2" t="str">
        <f t="shared" si="455"/>
        <v>Mon</v>
      </c>
      <c r="E7156" s="34">
        <v>43479</v>
      </c>
      <c r="F7156" s="30">
        <v>47466</v>
      </c>
      <c r="G7156" s="2" t="s">
        <v>2182</v>
      </c>
      <c r="H7156" s="30" t="s">
        <v>3153</v>
      </c>
      <c r="I7156" s="2">
        <v>6</v>
      </c>
      <c r="J7156" s="30" t="s">
        <v>1710</v>
      </c>
      <c r="K7156" s="2" t="s">
        <v>1272</v>
      </c>
      <c r="L7156" s="30">
        <v>740</v>
      </c>
      <c r="M7156" s="2">
        <v>10</v>
      </c>
      <c r="N7156" s="2">
        <v>16</v>
      </c>
      <c r="O7156" s="31">
        <v>5.1307870370370372E-2</v>
      </c>
    </row>
    <row r="7157" spans="1:15" x14ac:dyDescent="0.25">
      <c r="A7157" s="2">
        <f t="shared" si="452"/>
        <v>2019</v>
      </c>
      <c r="B7157" s="2" t="str">
        <f t="shared" si="453"/>
        <v>Jan</v>
      </c>
      <c r="C7157" s="2">
        <f t="shared" si="454"/>
        <v>3</v>
      </c>
      <c r="D7157" s="2" t="str">
        <f t="shared" si="455"/>
        <v>Mon</v>
      </c>
      <c r="E7157" s="34">
        <v>43479</v>
      </c>
      <c r="F7157" s="30">
        <v>47466</v>
      </c>
      <c r="G7157" s="2" t="s">
        <v>2182</v>
      </c>
      <c r="H7157" s="30" t="s">
        <v>3153</v>
      </c>
      <c r="I7157" s="2">
        <v>6</v>
      </c>
      <c r="J7157" s="30" t="s">
        <v>1770</v>
      </c>
      <c r="K7157" s="2" t="s">
        <v>1429</v>
      </c>
      <c r="L7157" s="30">
        <v>740</v>
      </c>
      <c r="M7157" s="2">
        <v>10</v>
      </c>
      <c r="N7157" s="2">
        <v>16</v>
      </c>
      <c r="O7157" s="31">
        <v>2.3194444444444445E-2</v>
      </c>
    </row>
    <row r="7158" spans="1:15" x14ac:dyDescent="0.25">
      <c r="A7158" s="2">
        <f t="shared" si="452"/>
        <v>2019</v>
      </c>
      <c r="B7158" s="2" t="str">
        <f t="shared" si="453"/>
        <v>Jan</v>
      </c>
      <c r="C7158" s="2">
        <f t="shared" si="454"/>
        <v>3</v>
      </c>
      <c r="D7158" s="2" t="str">
        <f t="shared" si="455"/>
        <v>Mon</v>
      </c>
      <c r="E7158" s="34">
        <v>43479</v>
      </c>
      <c r="F7158" s="30" t="s">
        <v>3154</v>
      </c>
      <c r="G7158" s="2" t="s">
        <v>3155</v>
      </c>
      <c r="H7158" s="30" t="s">
        <v>3156</v>
      </c>
      <c r="I7158" s="2">
        <v>15</v>
      </c>
      <c r="J7158" s="30" t="s">
        <v>1705</v>
      </c>
      <c r="K7158" s="2" t="s">
        <v>1272</v>
      </c>
      <c r="L7158" s="30">
        <v>2504</v>
      </c>
      <c r="M7158" s="2">
        <v>9</v>
      </c>
      <c r="N7158" s="2">
        <v>24</v>
      </c>
      <c r="O7158" s="31">
        <v>8.7499999999999991E-3</v>
      </c>
    </row>
    <row r="7159" spans="1:15" x14ac:dyDescent="0.25">
      <c r="A7159" s="2">
        <f t="shared" si="452"/>
        <v>2019</v>
      </c>
      <c r="B7159" s="2" t="str">
        <f t="shared" si="453"/>
        <v>Jan</v>
      </c>
      <c r="C7159" s="2">
        <f t="shared" si="454"/>
        <v>3</v>
      </c>
      <c r="D7159" s="2" t="str">
        <f t="shared" si="455"/>
        <v>Mon</v>
      </c>
      <c r="E7159" s="34">
        <v>43479</v>
      </c>
      <c r="F7159" s="30" t="s">
        <v>3154</v>
      </c>
      <c r="G7159" s="2" t="s">
        <v>3155</v>
      </c>
      <c r="H7159" s="30" t="s">
        <v>3156</v>
      </c>
      <c r="I7159" s="2">
        <v>15</v>
      </c>
      <c r="J7159" s="30" t="s">
        <v>1708</v>
      </c>
      <c r="K7159" s="2" t="s">
        <v>1264</v>
      </c>
      <c r="L7159" s="30">
        <v>2504</v>
      </c>
      <c r="M7159" s="2">
        <v>9</v>
      </c>
      <c r="N7159" s="2">
        <v>24</v>
      </c>
      <c r="O7159" s="31">
        <v>8.0972222222222223E-2</v>
      </c>
    </row>
    <row r="7160" spans="1:15" x14ac:dyDescent="0.25">
      <c r="A7160" s="2">
        <f t="shared" si="452"/>
        <v>2019</v>
      </c>
      <c r="B7160" s="2" t="str">
        <f t="shared" si="453"/>
        <v>Jan</v>
      </c>
      <c r="C7160" s="2">
        <f t="shared" si="454"/>
        <v>3</v>
      </c>
      <c r="D7160" s="2" t="str">
        <f t="shared" si="455"/>
        <v>Mon</v>
      </c>
      <c r="E7160" s="34">
        <v>43479</v>
      </c>
      <c r="F7160" s="30" t="s">
        <v>3154</v>
      </c>
      <c r="G7160" s="2" t="s">
        <v>3155</v>
      </c>
      <c r="H7160" s="30" t="s">
        <v>3156</v>
      </c>
      <c r="I7160" s="2">
        <v>15</v>
      </c>
      <c r="J7160" s="30" t="s">
        <v>1711</v>
      </c>
      <c r="K7160" s="2" t="s">
        <v>1429</v>
      </c>
      <c r="L7160" s="30">
        <v>2504</v>
      </c>
      <c r="M7160" s="2">
        <v>9</v>
      </c>
      <c r="N7160" s="2">
        <v>24</v>
      </c>
      <c r="O7160" s="31">
        <v>8.1053240740740731E-2</v>
      </c>
    </row>
    <row r="7161" spans="1:15" x14ac:dyDescent="0.25">
      <c r="A7161" s="2">
        <f t="shared" si="452"/>
        <v>2019</v>
      </c>
      <c r="B7161" s="2" t="str">
        <f t="shared" si="453"/>
        <v>Jan</v>
      </c>
      <c r="C7161" s="2">
        <f t="shared" si="454"/>
        <v>3</v>
      </c>
      <c r="D7161" s="2" t="str">
        <f t="shared" si="455"/>
        <v>Mon</v>
      </c>
      <c r="E7161" s="34">
        <v>43479</v>
      </c>
      <c r="F7161" s="30" t="s">
        <v>3154</v>
      </c>
      <c r="G7161" s="2" t="s">
        <v>3155</v>
      </c>
      <c r="H7161" s="30" t="s">
        <v>3156</v>
      </c>
      <c r="I7161" s="2">
        <v>15</v>
      </c>
      <c r="J7161" s="30" t="s">
        <v>1770</v>
      </c>
      <c r="K7161" s="2" t="s">
        <v>1429</v>
      </c>
      <c r="L7161" s="30">
        <v>2504</v>
      </c>
      <c r="M7161" s="2">
        <v>9</v>
      </c>
      <c r="N7161" s="2">
        <v>24</v>
      </c>
      <c r="O7161" s="31">
        <v>8.1064814814814812E-2</v>
      </c>
    </row>
    <row r="7162" spans="1:15" x14ac:dyDescent="0.25">
      <c r="A7162" s="2">
        <f t="shared" si="452"/>
        <v>2019</v>
      </c>
      <c r="B7162" s="2" t="str">
        <f t="shared" si="453"/>
        <v>Jan</v>
      </c>
      <c r="C7162" s="2">
        <f t="shared" si="454"/>
        <v>3</v>
      </c>
      <c r="D7162" s="2" t="str">
        <f t="shared" si="455"/>
        <v>Mon</v>
      </c>
      <c r="E7162" s="34">
        <v>43479</v>
      </c>
      <c r="F7162" s="30" t="s">
        <v>3154</v>
      </c>
      <c r="G7162" s="2" t="s">
        <v>3155</v>
      </c>
      <c r="H7162" s="30" t="s">
        <v>3156</v>
      </c>
      <c r="I7162" s="2">
        <v>15</v>
      </c>
      <c r="J7162" s="30" t="s">
        <v>2456</v>
      </c>
      <c r="K7162" s="2" t="s">
        <v>1429</v>
      </c>
      <c r="L7162" s="30">
        <v>2504</v>
      </c>
      <c r="M7162" s="2">
        <v>9</v>
      </c>
      <c r="N7162" s="2">
        <v>24</v>
      </c>
      <c r="O7162" s="31">
        <v>8.1053240740740731E-2</v>
      </c>
    </row>
    <row r="7163" spans="1:15" x14ac:dyDescent="0.25">
      <c r="A7163" s="2">
        <f t="shared" si="452"/>
        <v>2019</v>
      </c>
      <c r="B7163" s="2" t="str">
        <f t="shared" si="453"/>
        <v>Jan</v>
      </c>
      <c r="C7163" s="2">
        <f t="shared" si="454"/>
        <v>3</v>
      </c>
      <c r="D7163" s="2" t="str">
        <f t="shared" si="455"/>
        <v>Mon</v>
      </c>
      <c r="E7163" s="34">
        <v>43479</v>
      </c>
      <c r="F7163" s="30">
        <v>50214</v>
      </c>
      <c r="G7163" s="2" t="s">
        <v>3157</v>
      </c>
      <c r="H7163" s="30" t="s">
        <v>3158</v>
      </c>
      <c r="I7163" s="2">
        <v>9</v>
      </c>
      <c r="J7163" s="30" t="s">
        <v>1427</v>
      </c>
      <c r="K7163" s="2" t="s">
        <v>1429</v>
      </c>
      <c r="L7163" s="30">
        <v>297</v>
      </c>
      <c r="M7163" s="2">
        <v>41</v>
      </c>
      <c r="N7163" s="2">
        <v>31</v>
      </c>
      <c r="O7163" s="31">
        <v>0</v>
      </c>
    </row>
    <row r="7164" spans="1:15" x14ac:dyDescent="0.25">
      <c r="A7164" s="2">
        <f t="shared" si="452"/>
        <v>2019</v>
      </c>
      <c r="B7164" s="2" t="str">
        <f t="shared" si="453"/>
        <v>Jan</v>
      </c>
      <c r="C7164" s="2">
        <f t="shared" si="454"/>
        <v>3</v>
      </c>
      <c r="D7164" s="2" t="str">
        <f t="shared" si="455"/>
        <v>Mon</v>
      </c>
      <c r="E7164" s="34">
        <v>43479</v>
      </c>
      <c r="F7164" s="30">
        <v>50214</v>
      </c>
      <c r="G7164" s="2" t="s">
        <v>3157</v>
      </c>
      <c r="H7164" s="30" t="s">
        <v>3158</v>
      </c>
      <c r="I7164" s="2">
        <v>9</v>
      </c>
      <c r="J7164" s="30" t="s">
        <v>1706</v>
      </c>
      <c r="K7164" s="2" t="s">
        <v>1264</v>
      </c>
      <c r="L7164" s="30">
        <v>297</v>
      </c>
      <c r="M7164" s="2">
        <v>41</v>
      </c>
      <c r="N7164" s="2">
        <v>31</v>
      </c>
      <c r="O7164" s="31">
        <v>0</v>
      </c>
    </row>
    <row r="7165" spans="1:15" x14ac:dyDescent="0.25">
      <c r="A7165" s="2">
        <f t="shared" si="452"/>
        <v>2019</v>
      </c>
      <c r="B7165" s="2" t="str">
        <f t="shared" si="453"/>
        <v>Jan</v>
      </c>
      <c r="C7165" s="2">
        <f t="shared" si="454"/>
        <v>3</v>
      </c>
      <c r="D7165" s="2" t="str">
        <f t="shared" si="455"/>
        <v>Mon</v>
      </c>
      <c r="E7165" s="34">
        <v>43479</v>
      </c>
      <c r="F7165" s="30">
        <v>50214</v>
      </c>
      <c r="G7165" s="2" t="s">
        <v>3157</v>
      </c>
      <c r="H7165" s="30" t="s">
        <v>3158</v>
      </c>
      <c r="I7165" s="2">
        <v>9</v>
      </c>
      <c r="J7165" s="30" t="s">
        <v>1794</v>
      </c>
      <c r="K7165" s="2" t="s">
        <v>1429</v>
      </c>
      <c r="L7165" s="30">
        <v>297</v>
      </c>
      <c r="M7165" s="2">
        <v>41</v>
      </c>
      <c r="N7165" s="2">
        <v>31</v>
      </c>
      <c r="O7165" s="31">
        <v>0</v>
      </c>
    </row>
    <row r="7166" spans="1:15" x14ac:dyDescent="0.25">
      <c r="A7166" s="2">
        <f t="shared" si="452"/>
        <v>2019</v>
      </c>
      <c r="B7166" s="2" t="str">
        <f t="shared" si="453"/>
        <v>Jan</v>
      </c>
      <c r="C7166" s="2">
        <f t="shared" si="454"/>
        <v>3</v>
      </c>
      <c r="D7166" s="2" t="str">
        <f t="shared" si="455"/>
        <v>Mon</v>
      </c>
      <c r="E7166" s="34">
        <v>43479</v>
      </c>
      <c r="F7166" s="30">
        <v>50214</v>
      </c>
      <c r="G7166" s="2" t="s">
        <v>3157</v>
      </c>
      <c r="H7166" s="30" t="s">
        <v>3158</v>
      </c>
      <c r="I7166" s="2">
        <v>9</v>
      </c>
      <c r="J7166" s="30" t="s">
        <v>1844</v>
      </c>
      <c r="K7166" s="2" t="s">
        <v>1272</v>
      </c>
      <c r="L7166" s="30">
        <v>297</v>
      </c>
      <c r="M7166" s="2">
        <v>41</v>
      </c>
      <c r="N7166" s="2">
        <v>31</v>
      </c>
      <c r="O7166" s="31">
        <v>4.4178240740740747E-2</v>
      </c>
    </row>
    <row r="7167" spans="1:15" x14ac:dyDescent="0.25">
      <c r="A7167" s="2">
        <f t="shared" si="452"/>
        <v>2019</v>
      </c>
      <c r="B7167" s="2" t="str">
        <f t="shared" si="453"/>
        <v>Jan</v>
      </c>
      <c r="C7167" s="2">
        <f t="shared" si="454"/>
        <v>3</v>
      </c>
      <c r="D7167" s="2" t="str">
        <f t="shared" si="455"/>
        <v>Mon</v>
      </c>
      <c r="E7167" s="34">
        <v>43479</v>
      </c>
      <c r="F7167" s="30">
        <v>50214</v>
      </c>
      <c r="G7167" s="2" t="s">
        <v>3157</v>
      </c>
      <c r="H7167" s="30" t="s">
        <v>3158</v>
      </c>
      <c r="I7167" s="2">
        <v>9</v>
      </c>
      <c r="J7167" s="30" t="s">
        <v>3220</v>
      </c>
      <c r="K7167" s="2" t="s">
        <v>1429</v>
      </c>
      <c r="L7167" s="30">
        <v>297</v>
      </c>
      <c r="M7167" s="2">
        <v>41</v>
      </c>
      <c r="N7167" s="2">
        <v>31</v>
      </c>
      <c r="O7167" s="31">
        <v>0</v>
      </c>
    </row>
    <row r="7168" spans="1:15" x14ac:dyDescent="0.25">
      <c r="A7168" s="2">
        <f t="shared" si="452"/>
        <v>2019</v>
      </c>
      <c r="B7168" s="2" t="str">
        <f t="shared" si="453"/>
        <v>Jan</v>
      </c>
      <c r="C7168" s="2">
        <f t="shared" si="454"/>
        <v>3</v>
      </c>
      <c r="D7168" s="2" t="str">
        <f t="shared" si="455"/>
        <v>Mon</v>
      </c>
      <c r="E7168" s="34">
        <v>43479</v>
      </c>
      <c r="F7168" s="30">
        <v>51805</v>
      </c>
      <c r="G7168" s="2" t="s">
        <v>35</v>
      </c>
      <c r="H7168" s="30" t="s">
        <v>3159</v>
      </c>
      <c r="I7168" s="2">
        <v>13</v>
      </c>
      <c r="J7168" s="30" t="s">
        <v>1703</v>
      </c>
      <c r="K7168" s="2" t="s">
        <v>1429</v>
      </c>
      <c r="L7168" s="30">
        <v>2079</v>
      </c>
      <c r="M7168" s="2">
        <v>1</v>
      </c>
      <c r="N7168" s="2">
        <v>33</v>
      </c>
      <c r="O7168" s="31">
        <v>8.9004629629629625E-3</v>
      </c>
    </row>
    <row r="7169" spans="1:15" x14ac:dyDescent="0.25">
      <c r="A7169" s="2">
        <f t="shared" si="452"/>
        <v>2019</v>
      </c>
      <c r="B7169" s="2" t="str">
        <f t="shared" si="453"/>
        <v>Jan</v>
      </c>
      <c r="C7169" s="2">
        <f t="shared" si="454"/>
        <v>3</v>
      </c>
      <c r="D7169" s="2" t="str">
        <f t="shared" si="455"/>
        <v>Mon</v>
      </c>
      <c r="E7169" s="34">
        <v>43479</v>
      </c>
      <c r="F7169" s="30">
        <v>51805</v>
      </c>
      <c r="G7169" s="2" t="s">
        <v>35</v>
      </c>
      <c r="H7169" s="30" t="s">
        <v>3159</v>
      </c>
      <c r="I7169" s="2">
        <v>13</v>
      </c>
      <c r="J7169" s="30" t="s">
        <v>1770</v>
      </c>
      <c r="K7169" s="2" t="s">
        <v>1272</v>
      </c>
      <c r="L7169" s="30">
        <v>2079</v>
      </c>
      <c r="M7169" s="2">
        <v>1</v>
      </c>
      <c r="N7169" s="2">
        <v>33</v>
      </c>
      <c r="O7169" s="31">
        <v>2.0613425925925927E-2</v>
      </c>
    </row>
    <row r="7170" spans="1:15" x14ac:dyDescent="0.25">
      <c r="A7170" s="2">
        <f t="shared" si="452"/>
        <v>2019</v>
      </c>
      <c r="B7170" s="2" t="str">
        <f t="shared" si="453"/>
        <v>Jan</v>
      </c>
      <c r="C7170" s="2">
        <f t="shared" si="454"/>
        <v>3</v>
      </c>
      <c r="D7170" s="2" t="str">
        <f t="shared" si="455"/>
        <v>Mon</v>
      </c>
      <c r="E7170" s="34">
        <v>43479</v>
      </c>
      <c r="F7170" s="30">
        <v>51805</v>
      </c>
      <c r="G7170" s="2" t="s">
        <v>35</v>
      </c>
      <c r="H7170" s="30" t="s">
        <v>3159</v>
      </c>
      <c r="I7170" s="2">
        <v>13</v>
      </c>
      <c r="J7170" s="30" t="s">
        <v>3215</v>
      </c>
      <c r="K7170" s="2" t="s">
        <v>1264</v>
      </c>
      <c r="L7170" s="30">
        <v>2079</v>
      </c>
      <c r="M7170" s="2">
        <v>1</v>
      </c>
      <c r="N7170" s="2">
        <v>33</v>
      </c>
      <c r="O7170" s="31">
        <v>9.9884259259259266E-3</v>
      </c>
    </row>
    <row r="7171" spans="1:15" x14ac:dyDescent="0.25">
      <c r="A7171" s="2">
        <f t="shared" si="452"/>
        <v>2019</v>
      </c>
      <c r="B7171" s="2" t="str">
        <f t="shared" si="453"/>
        <v>Jan</v>
      </c>
      <c r="C7171" s="2">
        <f t="shared" si="454"/>
        <v>3</v>
      </c>
      <c r="D7171" s="2" t="str">
        <f t="shared" si="455"/>
        <v>Mon</v>
      </c>
      <c r="E7171" s="34">
        <v>43479</v>
      </c>
      <c r="F7171" s="30">
        <v>52155</v>
      </c>
      <c r="G7171" s="2" t="s">
        <v>74</v>
      </c>
      <c r="H7171" s="30" t="s">
        <v>3160</v>
      </c>
      <c r="I7171" s="2">
        <v>25</v>
      </c>
      <c r="J7171" s="30" t="s">
        <v>1703</v>
      </c>
      <c r="K7171" s="2" t="s">
        <v>1282</v>
      </c>
      <c r="L7171" s="30">
        <v>2712</v>
      </c>
      <c r="M7171" s="2">
        <v>23</v>
      </c>
      <c r="N7171" s="2">
        <v>32</v>
      </c>
      <c r="O7171" s="31">
        <v>8.3287037037037034E-2</v>
      </c>
    </row>
    <row r="7172" spans="1:15" x14ac:dyDescent="0.25">
      <c r="A7172" s="2">
        <f t="shared" si="452"/>
        <v>2019</v>
      </c>
      <c r="B7172" s="2" t="str">
        <f t="shared" si="453"/>
        <v>Jan</v>
      </c>
      <c r="C7172" s="2">
        <f t="shared" si="454"/>
        <v>3</v>
      </c>
      <c r="D7172" s="2" t="str">
        <f t="shared" si="455"/>
        <v>Mon</v>
      </c>
      <c r="E7172" s="34">
        <v>43479</v>
      </c>
      <c r="F7172" s="30">
        <v>52155</v>
      </c>
      <c r="G7172" s="2" t="s">
        <v>74</v>
      </c>
      <c r="H7172" s="30" t="s">
        <v>3160</v>
      </c>
      <c r="I7172" s="2">
        <v>25</v>
      </c>
      <c r="J7172" s="30" t="s">
        <v>1705</v>
      </c>
      <c r="K7172" s="2" t="s">
        <v>1272</v>
      </c>
      <c r="L7172" s="30">
        <v>2712</v>
      </c>
      <c r="M7172" s="2">
        <v>23</v>
      </c>
      <c r="N7172" s="2">
        <v>32</v>
      </c>
      <c r="O7172" s="31">
        <v>8.6574074074074071E-3</v>
      </c>
    </row>
    <row r="7173" spans="1:15" x14ac:dyDescent="0.25">
      <c r="A7173" s="2">
        <f t="shared" si="452"/>
        <v>2019</v>
      </c>
      <c r="B7173" s="2" t="str">
        <f t="shared" si="453"/>
        <v>Jan</v>
      </c>
      <c r="C7173" s="2">
        <f t="shared" si="454"/>
        <v>3</v>
      </c>
      <c r="D7173" s="2" t="str">
        <f t="shared" si="455"/>
        <v>Mon</v>
      </c>
      <c r="E7173" s="34">
        <v>43479</v>
      </c>
      <c r="F7173" s="30">
        <v>52155</v>
      </c>
      <c r="G7173" s="2" t="s">
        <v>74</v>
      </c>
      <c r="H7173" s="30" t="s">
        <v>3160</v>
      </c>
      <c r="I7173" s="2">
        <v>25</v>
      </c>
      <c r="J7173" s="30" t="s">
        <v>1711</v>
      </c>
      <c r="K7173" s="2" t="s">
        <v>1282</v>
      </c>
      <c r="L7173" s="30">
        <v>2712</v>
      </c>
      <c r="M7173" s="2">
        <v>23</v>
      </c>
      <c r="N7173" s="2">
        <v>32</v>
      </c>
      <c r="O7173" s="31">
        <v>8.3321759259259262E-2</v>
      </c>
    </row>
    <row r="7174" spans="1:15" x14ac:dyDescent="0.25">
      <c r="A7174" s="2">
        <f t="shared" si="452"/>
        <v>2019</v>
      </c>
      <c r="B7174" s="2" t="str">
        <f t="shared" si="453"/>
        <v>Jan</v>
      </c>
      <c r="C7174" s="2">
        <f t="shared" si="454"/>
        <v>3</v>
      </c>
      <c r="D7174" s="2" t="str">
        <f t="shared" si="455"/>
        <v>Mon</v>
      </c>
      <c r="E7174" s="34">
        <v>43479</v>
      </c>
      <c r="F7174" s="30">
        <v>52155</v>
      </c>
      <c r="G7174" s="2" t="s">
        <v>74</v>
      </c>
      <c r="H7174" s="30" t="s">
        <v>3160</v>
      </c>
      <c r="I7174" s="2">
        <v>25</v>
      </c>
      <c r="J7174" s="30" t="s">
        <v>1770</v>
      </c>
      <c r="K7174" s="2" t="s">
        <v>1282</v>
      </c>
      <c r="L7174" s="30">
        <v>2712</v>
      </c>
      <c r="M7174" s="2">
        <v>23</v>
      </c>
      <c r="N7174" s="2">
        <v>32</v>
      </c>
      <c r="O7174" s="31">
        <v>8.3298611111111115E-2</v>
      </c>
    </row>
    <row r="7175" spans="1:15" x14ac:dyDescent="0.25">
      <c r="A7175" s="2">
        <f t="shared" si="452"/>
        <v>2019</v>
      </c>
      <c r="B7175" s="2" t="str">
        <f t="shared" si="453"/>
        <v>Jan</v>
      </c>
      <c r="C7175" s="2">
        <f t="shared" si="454"/>
        <v>3</v>
      </c>
      <c r="D7175" s="2" t="str">
        <f t="shared" si="455"/>
        <v>Mon</v>
      </c>
      <c r="E7175" s="34">
        <v>43479</v>
      </c>
      <c r="F7175" s="30">
        <v>52155</v>
      </c>
      <c r="G7175" s="2" t="s">
        <v>74</v>
      </c>
      <c r="H7175" s="30" t="s">
        <v>3160</v>
      </c>
      <c r="I7175" s="2">
        <v>25</v>
      </c>
      <c r="J7175" s="30" t="s">
        <v>3215</v>
      </c>
      <c r="K7175" s="2" t="s">
        <v>1264</v>
      </c>
      <c r="L7175" s="30">
        <v>2712</v>
      </c>
      <c r="M7175" s="2">
        <v>23</v>
      </c>
      <c r="N7175" s="2">
        <v>32</v>
      </c>
      <c r="O7175" s="31">
        <v>1.2488425925925925E-2</v>
      </c>
    </row>
    <row r="7176" spans="1:15" x14ac:dyDescent="0.25">
      <c r="A7176" s="2">
        <f t="shared" si="452"/>
        <v>2019</v>
      </c>
      <c r="B7176" s="2" t="str">
        <f t="shared" si="453"/>
        <v>Jan</v>
      </c>
      <c r="C7176" s="2">
        <f t="shared" si="454"/>
        <v>3</v>
      </c>
      <c r="D7176" s="2" t="str">
        <f t="shared" si="455"/>
        <v>Mon</v>
      </c>
      <c r="E7176" s="34">
        <v>43479</v>
      </c>
      <c r="F7176" s="30">
        <v>51360</v>
      </c>
      <c r="G7176" s="2" t="s">
        <v>82</v>
      </c>
      <c r="H7176" s="30" t="s">
        <v>3161</v>
      </c>
      <c r="I7176" s="2">
        <v>40</v>
      </c>
      <c r="J7176" s="30" t="s">
        <v>1260</v>
      </c>
      <c r="K7176" s="2" t="s">
        <v>1247</v>
      </c>
      <c r="L7176" s="30">
        <v>19114</v>
      </c>
      <c r="M7176" s="2">
        <v>8</v>
      </c>
      <c r="N7176" s="2">
        <v>32</v>
      </c>
      <c r="O7176" s="31">
        <v>8.6307870370370368E-2</v>
      </c>
    </row>
    <row r="7177" spans="1:15" x14ac:dyDescent="0.25">
      <c r="A7177" s="2">
        <f t="shared" si="452"/>
        <v>2019</v>
      </c>
      <c r="B7177" s="2" t="str">
        <f t="shared" si="453"/>
        <v>Jan</v>
      </c>
      <c r="C7177" s="2">
        <f t="shared" si="454"/>
        <v>3</v>
      </c>
      <c r="D7177" s="2" t="str">
        <f t="shared" si="455"/>
        <v>Mon</v>
      </c>
      <c r="E7177" s="34">
        <v>43479</v>
      </c>
      <c r="F7177" s="30">
        <v>51360</v>
      </c>
      <c r="G7177" s="2" t="s">
        <v>82</v>
      </c>
      <c r="H7177" s="30" t="s">
        <v>3161</v>
      </c>
      <c r="I7177" s="2">
        <v>40</v>
      </c>
      <c r="J7177" s="30" t="s">
        <v>1403</v>
      </c>
      <c r="K7177" s="2" t="s">
        <v>1429</v>
      </c>
      <c r="L7177" s="30">
        <v>19114</v>
      </c>
      <c r="M7177" s="2">
        <v>8</v>
      </c>
      <c r="N7177" s="2">
        <v>32</v>
      </c>
      <c r="O7177" s="31">
        <v>8.4664351851851852E-2</v>
      </c>
    </row>
    <row r="7178" spans="1:15" x14ac:dyDescent="0.25">
      <c r="A7178" s="2">
        <f t="shared" si="452"/>
        <v>2019</v>
      </c>
      <c r="B7178" s="2" t="str">
        <f t="shared" si="453"/>
        <v>Jan</v>
      </c>
      <c r="C7178" s="2">
        <f t="shared" si="454"/>
        <v>3</v>
      </c>
      <c r="D7178" s="2" t="str">
        <f t="shared" si="455"/>
        <v>Mon</v>
      </c>
      <c r="E7178" s="34">
        <v>43479</v>
      </c>
      <c r="F7178" s="30">
        <v>51360</v>
      </c>
      <c r="G7178" s="2" t="s">
        <v>82</v>
      </c>
      <c r="H7178" s="30" t="s">
        <v>3161</v>
      </c>
      <c r="I7178" s="2">
        <v>40</v>
      </c>
      <c r="J7178" s="30" t="s">
        <v>1703</v>
      </c>
      <c r="K7178" s="2" t="s">
        <v>1428</v>
      </c>
      <c r="L7178" s="30">
        <v>19114</v>
      </c>
      <c r="M7178" s="2">
        <v>8</v>
      </c>
      <c r="N7178" s="2">
        <v>32</v>
      </c>
      <c r="O7178" s="31">
        <v>8.5717592592592595E-2</v>
      </c>
    </row>
    <row r="7179" spans="1:15" x14ac:dyDescent="0.25">
      <c r="A7179" s="2">
        <f t="shared" si="452"/>
        <v>2019</v>
      </c>
      <c r="B7179" s="2" t="str">
        <f t="shared" si="453"/>
        <v>Jan</v>
      </c>
      <c r="C7179" s="2">
        <f t="shared" si="454"/>
        <v>3</v>
      </c>
      <c r="D7179" s="2" t="str">
        <f t="shared" si="455"/>
        <v>Mon</v>
      </c>
      <c r="E7179" s="34">
        <v>43479</v>
      </c>
      <c r="F7179" s="30">
        <v>51360</v>
      </c>
      <c r="G7179" s="2" t="s">
        <v>82</v>
      </c>
      <c r="H7179" s="30" t="s">
        <v>3161</v>
      </c>
      <c r="I7179" s="2">
        <v>40</v>
      </c>
      <c r="J7179" s="30" t="s">
        <v>1705</v>
      </c>
      <c r="K7179" s="2" t="s">
        <v>1272</v>
      </c>
      <c r="L7179" s="30">
        <v>19114</v>
      </c>
      <c r="M7179" s="2">
        <v>8</v>
      </c>
      <c r="N7179" s="2">
        <v>32</v>
      </c>
      <c r="O7179" s="31">
        <v>8.6863425925925927E-2</v>
      </c>
    </row>
    <row r="7180" spans="1:15" x14ac:dyDescent="0.25">
      <c r="A7180" s="2">
        <f t="shared" si="452"/>
        <v>2019</v>
      </c>
      <c r="B7180" s="2" t="str">
        <f t="shared" si="453"/>
        <v>Jan</v>
      </c>
      <c r="C7180" s="2">
        <f t="shared" si="454"/>
        <v>3</v>
      </c>
      <c r="D7180" s="2" t="str">
        <f t="shared" si="455"/>
        <v>Mon</v>
      </c>
      <c r="E7180" s="34">
        <v>43479</v>
      </c>
      <c r="F7180" s="30">
        <v>51360</v>
      </c>
      <c r="G7180" s="2" t="s">
        <v>82</v>
      </c>
      <c r="H7180" s="30" t="s">
        <v>3161</v>
      </c>
      <c r="I7180" s="2">
        <v>40</v>
      </c>
      <c r="J7180" s="30" t="s">
        <v>1711</v>
      </c>
      <c r="K7180" s="2" t="s">
        <v>1429</v>
      </c>
      <c r="L7180" s="30">
        <v>19114</v>
      </c>
      <c r="M7180" s="2">
        <v>8</v>
      </c>
      <c r="N7180" s="2">
        <v>32</v>
      </c>
      <c r="O7180" s="31">
        <v>8.6053240740740736E-2</v>
      </c>
    </row>
    <row r="7181" spans="1:15" x14ac:dyDescent="0.25">
      <c r="A7181" s="2">
        <f t="shared" si="452"/>
        <v>2019</v>
      </c>
      <c r="B7181" s="2" t="str">
        <f t="shared" si="453"/>
        <v>Jan</v>
      </c>
      <c r="C7181" s="2">
        <f t="shared" si="454"/>
        <v>3</v>
      </c>
      <c r="D7181" s="2" t="str">
        <f t="shared" si="455"/>
        <v>Mon</v>
      </c>
      <c r="E7181" s="34">
        <v>43479</v>
      </c>
      <c r="F7181" s="30">
        <v>51360</v>
      </c>
      <c r="G7181" s="2" t="s">
        <v>82</v>
      </c>
      <c r="H7181" s="30" t="s">
        <v>3161</v>
      </c>
      <c r="I7181" s="2">
        <v>40</v>
      </c>
      <c r="J7181" s="30" t="s">
        <v>1844</v>
      </c>
      <c r="K7181" s="2" t="s">
        <v>1429</v>
      </c>
      <c r="L7181" s="30">
        <v>19114</v>
      </c>
      <c r="M7181" s="2">
        <v>8</v>
      </c>
      <c r="N7181" s="2">
        <v>32</v>
      </c>
      <c r="O7181" s="31">
        <v>8.520833333333333E-2</v>
      </c>
    </row>
    <row r="7182" spans="1:15" x14ac:dyDescent="0.25">
      <c r="A7182" s="2">
        <f t="shared" si="452"/>
        <v>2019</v>
      </c>
      <c r="B7182" s="2" t="str">
        <f t="shared" si="453"/>
        <v>Jan</v>
      </c>
      <c r="C7182" s="2">
        <f t="shared" si="454"/>
        <v>3</v>
      </c>
      <c r="D7182" s="2" t="str">
        <f t="shared" si="455"/>
        <v>Mon</v>
      </c>
      <c r="E7182" s="34">
        <v>43479</v>
      </c>
      <c r="F7182" s="30">
        <v>51360</v>
      </c>
      <c r="G7182" s="2" t="s">
        <v>82</v>
      </c>
      <c r="H7182" s="30" t="s">
        <v>3161</v>
      </c>
      <c r="I7182" s="2">
        <v>40</v>
      </c>
      <c r="J7182" s="30" t="s">
        <v>1988</v>
      </c>
      <c r="K7182" s="2" t="s">
        <v>1428</v>
      </c>
      <c r="L7182" s="30">
        <v>19114</v>
      </c>
      <c r="M7182" s="2">
        <v>8</v>
      </c>
      <c r="N7182" s="2">
        <v>32</v>
      </c>
      <c r="O7182" s="31">
        <v>8.5358796296296294E-2</v>
      </c>
    </row>
    <row r="7183" spans="1:15" x14ac:dyDescent="0.25">
      <c r="A7183" s="2">
        <f t="shared" si="452"/>
        <v>2019</v>
      </c>
      <c r="B7183" s="2" t="str">
        <f t="shared" si="453"/>
        <v>Jan</v>
      </c>
      <c r="C7183" s="2">
        <f t="shared" si="454"/>
        <v>3</v>
      </c>
      <c r="D7183" s="2" t="str">
        <f t="shared" si="455"/>
        <v>Mon</v>
      </c>
      <c r="E7183" s="34">
        <v>43479</v>
      </c>
      <c r="F7183" s="30">
        <v>51360</v>
      </c>
      <c r="G7183" s="2" t="s">
        <v>82</v>
      </c>
      <c r="H7183" s="30" t="s">
        <v>3161</v>
      </c>
      <c r="I7183" s="2">
        <v>40</v>
      </c>
      <c r="J7183" s="30" t="s">
        <v>2456</v>
      </c>
      <c r="K7183" s="2" t="s">
        <v>1429</v>
      </c>
      <c r="L7183" s="30">
        <v>19114</v>
      </c>
      <c r="M7183" s="2">
        <v>8</v>
      </c>
      <c r="N7183" s="2">
        <v>32</v>
      </c>
      <c r="O7183" s="31">
        <v>8.4918981481481484E-2</v>
      </c>
    </row>
    <row r="7184" spans="1:15" x14ac:dyDescent="0.25">
      <c r="A7184" s="2">
        <f t="shared" si="452"/>
        <v>2019</v>
      </c>
      <c r="B7184" s="2" t="str">
        <f t="shared" si="453"/>
        <v>Jan</v>
      </c>
      <c r="C7184" s="2">
        <f t="shared" si="454"/>
        <v>3</v>
      </c>
      <c r="D7184" s="2" t="str">
        <f t="shared" si="455"/>
        <v>Mon</v>
      </c>
      <c r="E7184" s="34">
        <v>43479</v>
      </c>
      <c r="F7184" s="30">
        <v>49533</v>
      </c>
      <c r="G7184" s="2" t="s">
        <v>178</v>
      </c>
      <c r="H7184" s="30" t="s">
        <v>3162</v>
      </c>
      <c r="I7184" s="2">
        <v>74</v>
      </c>
      <c r="J7184" s="30" t="s">
        <v>1258</v>
      </c>
      <c r="K7184" s="2" t="s">
        <v>1264</v>
      </c>
      <c r="L7184" s="30">
        <v>16167</v>
      </c>
      <c r="M7184" s="2">
        <v>58</v>
      </c>
      <c r="N7184" s="2">
        <v>36</v>
      </c>
      <c r="O7184" s="31">
        <v>0.19673611111111111</v>
      </c>
    </row>
    <row r="7185" spans="1:15" x14ac:dyDescent="0.25">
      <c r="A7185" s="2">
        <f t="shared" si="452"/>
        <v>2019</v>
      </c>
      <c r="B7185" s="2" t="str">
        <f t="shared" si="453"/>
        <v>Jan</v>
      </c>
      <c r="C7185" s="2">
        <f t="shared" si="454"/>
        <v>3</v>
      </c>
      <c r="D7185" s="2" t="str">
        <f t="shared" si="455"/>
        <v>Mon</v>
      </c>
      <c r="E7185" s="34">
        <v>43479</v>
      </c>
      <c r="F7185" s="30">
        <v>49533</v>
      </c>
      <c r="G7185" s="2" t="s">
        <v>178</v>
      </c>
      <c r="H7185" s="30" t="s">
        <v>3162</v>
      </c>
      <c r="I7185" s="2">
        <v>74</v>
      </c>
      <c r="J7185" s="30" t="s">
        <v>1259</v>
      </c>
      <c r="K7185" s="2" t="s">
        <v>1429</v>
      </c>
      <c r="L7185" s="30">
        <v>16167</v>
      </c>
      <c r="M7185" s="2">
        <v>58</v>
      </c>
      <c r="N7185" s="2">
        <v>36</v>
      </c>
      <c r="O7185" s="31">
        <v>0.19618055555555555</v>
      </c>
    </row>
    <row r="7186" spans="1:15" x14ac:dyDescent="0.25">
      <c r="A7186" s="2">
        <f t="shared" si="452"/>
        <v>2019</v>
      </c>
      <c r="B7186" s="2" t="str">
        <f t="shared" si="453"/>
        <v>Jan</v>
      </c>
      <c r="C7186" s="2">
        <f t="shared" si="454"/>
        <v>3</v>
      </c>
      <c r="D7186" s="2" t="str">
        <f t="shared" si="455"/>
        <v>Mon</v>
      </c>
      <c r="E7186" s="34">
        <v>43479</v>
      </c>
      <c r="F7186" s="30">
        <v>49533</v>
      </c>
      <c r="G7186" s="2" t="s">
        <v>178</v>
      </c>
      <c r="H7186" s="30" t="s">
        <v>3162</v>
      </c>
      <c r="I7186" s="2">
        <v>74</v>
      </c>
      <c r="J7186" s="30" t="s">
        <v>1300</v>
      </c>
      <c r="K7186" s="2" t="s">
        <v>1272</v>
      </c>
      <c r="L7186" s="30">
        <v>16167</v>
      </c>
      <c r="M7186" s="2">
        <v>58</v>
      </c>
      <c r="N7186" s="2">
        <v>36</v>
      </c>
      <c r="O7186" s="31">
        <v>0.19113425925925928</v>
      </c>
    </row>
    <row r="7187" spans="1:15" x14ac:dyDescent="0.25">
      <c r="A7187" s="2">
        <f t="shared" si="452"/>
        <v>2019</v>
      </c>
      <c r="B7187" s="2" t="str">
        <f t="shared" si="453"/>
        <v>Jan</v>
      </c>
      <c r="C7187" s="2">
        <f t="shared" si="454"/>
        <v>3</v>
      </c>
      <c r="D7187" s="2" t="str">
        <f t="shared" si="455"/>
        <v>Mon</v>
      </c>
      <c r="E7187" s="34">
        <v>43479</v>
      </c>
      <c r="F7187" s="30">
        <v>49533</v>
      </c>
      <c r="G7187" s="2" t="s">
        <v>178</v>
      </c>
      <c r="H7187" s="30" t="s">
        <v>3162</v>
      </c>
      <c r="I7187" s="2">
        <v>74</v>
      </c>
      <c r="J7187" s="30" t="s">
        <v>1386</v>
      </c>
      <c r="K7187" s="2" t="s">
        <v>1429</v>
      </c>
      <c r="L7187" s="30">
        <v>16167</v>
      </c>
      <c r="M7187" s="2">
        <v>58</v>
      </c>
      <c r="N7187" s="2">
        <v>36</v>
      </c>
      <c r="O7187" s="31">
        <v>0.1960300925925926</v>
      </c>
    </row>
    <row r="7188" spans="1:15" x14ac:dyDescent="0.25">
      <c r="A7188" s="2">
        <f t="shared" si="452"/>
        <v>2019</v>
      </c>
      <c r="B7188" s="2" t="str">
        <f t="shared" si="453"/>
        <v>Jan</v>
      </c>
      <c r="C7188" s="2">
        <f t="shared" si="454"/>
        <v>3</v>
      </c>
      <c r="D7188" s="2" t="str">
        <f t="shared" si="455"/>
        <v>Mon</v>
      </c>
      <c r="E7188" s="34">
        <v>43479</v>
      </c>
      <c r="F7188" s="30">
        <v>49533</v>
      </c>
      <c r="G7188" s="2" t="s">
        <v>178</v>
      </c>
      <c r="H7188" s="30" t="s">
        <v>3162</v>
      </c>
      <c r="I7188" s="2">
        <v>74</v>
      </c>
      <c r="J7188" s="30" t="s">
        <v>1390</v>
      </c>
      <c r="K7188" s="2" t="s">
        <v>1429</v>
      </c>
      <c r="L7188" s="30">
        <v>16167</v>
      </c>
      <c r="M7188" s="2">
        <v>58</v>
      </c>
      <c r="N7188" s="2">
        <v>36</v>
      </c>
      <c r="O7188" s="31">
        <v>0.19460648148148149</v>
      </c>
    </row>
    <row r="7189" spans="1:15" x14ac:dyDescent="0.25">
      <c r="A7189" s="2">
        <f t="shared" si="452"/>
        <v>2019</v>
      </c>
      <c r="B7189" s="2" t="str">
        <f t="shared" si="453"/>
        <v>Jan</v>
      </c>
      <c r="C7189" s="2">
        <f t="shared" si="454"/>
        <v>3</v>
      </c>
      <c r="D7189" s="2" t="str">
        <f t="shared" si="455"/>
        <v>Mon</v>
      </c>
      <c r="E7189" s="34">
        <v>43479</v>
      </c>
      <c r="F7189" s="30">
        <v>49533</v>
      </c>
      <c r="G7189" s="2" t="s">
        <v>178</v>
      </c>
      <c r="H7189" s="30" t="s">
        <v>3162</v>
      </c>
      <c r="I7189" s="2">
        <v>74</v>
      </c>
      <c r="J7189" s="30" t="s">
        <v>1392</v>
      </c>
      <c r="K7189" s="2" t="s">
        <v>1429</v>
      </c>
      <c r="L7189" s="30">
        <v>16167</v>
      </c>
      <c r="M7189" s="2">
        <v>58</v>
      </c>
      <c r="N7189" s="2">
        <v>36</v>
      </c>
      <c r="O7189" s="31">
        <v>0.19583333333333333</v>
      </c>
    </row>
    <row r="7190" spans="1:15" x14ac:dyDescent="0.25">
      <c r="A7190" s="2">
        <f t="shared" si="452"/>
        <v>2019</v>
      </c>
      <c r="B7190" s="2" t="str">
        <f t="shared" si="453"/>
        <v>Jan</v>
      </c>
      <c r="C7190" s="2">
        <f t="shared" si="454"/>
        <v>3</v>
      </c>
      <c r="D7190" s="2" t="str">
        <f t="shared" si="455"/>
        <v>Mon</v>
      </c>
      <c r="E7190" s="34">
        <v>43479</v>
      </c>
      <c r="F7190" s="30">
        <v>49533</v>
      </c>
      <c r="G7190" s="2" t="s">
        <v>178</v>
      </c>
      <c r="H7190" s="30" t="s">
        <v>3162</v>
      </c>
      <c r="I7190" s="2">
        <v>74</v>
      </c>
      <c r="J7190" s="30" t="s">
        <v>1344</v>
      </c>
      <c r="K7190" s="2" t="s">
        <v>1429</v>
      </c>
      <c r="L7190" s="30">
        <v>16167</v>
      </c>
      <c r="M7190" s="2">
        <v>58</v>
      </c>
      <c r="N7190" s="2">
        <v>36</v>
      </c>
      <c r="O7190" s="31">
        <v>0.19638888888888886</v>
      </c>
    </row>
    <row r="7191" spans="1:15" x14ac:dyDescent="0.25">
      <c r="A7191" s="2">
        <f t="shared" si="452"/>
        <v>2019</v>
      </c>
      <c r="B7191" s="2" t="str">
        <f t="shared" si="453"/>
        <v>Jan</v>
      </c>
      <c r="C7191" s="2">
        <f t="shared" si="454"/>
        <v>3</v>
      </c>
      <c r="D7191" s="2" t="str">
        <f t="shared" si="455"/>
        <v>Mon</v>
      </c>
      <c r="E7191" s="34">
        <v>43479</v>
      </c>
      <c r="F7191" s="30">
        <v>49533</v>
      </c>
      <c r="G7191" s="2" t="s">
        <v>178</v>
      </c>
      <c r="H7191" s="30" t="s">
        <v>3162</v>
      </c>
      <c r="I7191" s="2">
        <v>74</v>
      </c>
      <c r="J7191" s="30" t="s">
        <v>1409</v>
      </c>
      <c r="K7191" s="2" t="s">
        <v>1429</v>
      </c>
      <c r="L7191" s="30">
        <v>16167</v>
      </c>
      <c r="M7191" s="2">
        <v>58</v>
      </c>
      <c r="N7191" s="2">
        <v>36</v>
      </c>
      <c r="O7191" s="31">
        <v>0.1948263888888889</v>
      </c>
    </row>
    <row r="7192" spans="1:15" x14ac:dyDescent="0.25">
      <c r="A7192" s="2">
        <f t="shared" si="452"/>
        <v>2019</v>
      </c>
      <c r="B7192" s="2" t="str">
        <f t="shared" si="453"/>
        <v>Jan</v>
      </c>
      <c r="C7192" s="2">
        <f t="shared" si="454"/>
        <v>3</v>
      </c>
      <c r="D7192" s="2" t="str">
        <f t="shared" si="455"/>
        <v>Mon</v>
      </c>
      <c r="E7192" s="34">
        <v>43479</v>
      </c>
      <c r="F7192" s="30">
        <v>49533</v>
      </c>
      <c r="G7192" s="2" t="s">
        <v>178</v>
      </c>
      <c r="H7192" s="30" t="s">
        <v>3162</v>
      </c>
      <c r="I7192" s="2">
        <v>74</v>
      </c>
      <c r="J7192" s="30" t="s">
        <v>1411</v>
      </c>
      <c r="K7192" s="2" t="s">
        <v>1264</v>
      </c>
      <c r="L7192" s="30">
        <v>16167</v>
      </c>
      <c r="M7192" s="2">
        <v>58</v>
      </c>
      <c r="N7192" s="2">
        <v>36</v>
      </c>
      <c r="O7192" s="31">
        <v>0.19659722222222223</v>
      </c>
    </row>
    <row r="7193" spans="1:15" x14ac:dyDescent="0.25">
      <c r="A7193" s="2">
        <f t="shared" si="452"/>
        <v>2019</v>
      </c>
      <c r="B7193" s="2" t="str">
        <f t="shared" si="453"/>
        <v>Jan</v>
      </c>
      <c r="C7193" s="2">
        <f t="shared" si="454"/>
        <v>3</v>
      </c>
      <c r="D7193" s="2" t="str">
        <f t="shared" si="455"/>
        <v>Mon</v>
      </c>
      <c r="E7193" s="34">
        <v>43479</v>
      </c>
      <c r="F7193" s="30">
        <v>49533</v>
      </c>
      <c r="G7193" s="2" t="s">
        <v>178</v>
      </c>
      <c r="H7193" s="30" t="s">
        <v>3162</v>
      </c>
      <c r="I7193" s="2">
        <v>74</v>
      </c>
      <c r="J7193" s="30" t="s">
        <v>2066</v>
      </c>
      <c r="K7193" s="2" t="s">
        <v>1429</v>
      </c>
      <c r="L7193" s="30">
        <v>16167</v>
      </c>
      <c r="M7193" s="2">
        <v>58</v>
      </c>
      <c r="N7193" s="2">
        <v>36</v>
      </c>
      <c r="O7193" s="31">
        <v>0.19501157407407407</v>
      </c>
    </row>
    <row r="7194" spans="1:15" x14ac:dyDescent="0.25">
      <c r="A7194" s="2">
        <f t="shared" si="452"/>
        <v>2019</v>
      </c>
      <c r="B7194" s="2" t="str">
        <f t="shared" si="453"/>
        <v>Jan</v>
      </c>
      <c r="C7194" s="2">
        <f t="shared" si="454"/>
        <v>3</v>
      </c>
      <c r="D7194" s="2" t="str">
        <f t="shared" si="455"/>
        <v>Mon</v>
      </c>
      <c r="E7194" s="34">
        <v>43479</v>
      </c>
      <c r="F7194" s="30">
        <v>49533</v>
      </c>
      <c r="G7194" s="2" t="s">
        <v>178</v>
      </c>
      <c r="H7194" s="30" t="s">
        <v>3162</v>
      </c>
      <c r="I7194" s="2">
        <v>74</v>
      </c>
      <c r="J7194" s="30" t="s">
        <v>2548</v>
      </c>
      <c r="K7194" s="2" t="s">
        <v>1429</v>
      </c>
      <c r="L7194" s="30">
        <v>16167</v>
      </c>
      <c r="M7194" s="2">
        <v>58</v>
      </c>
      <c r="N7194" s="2">
        <v>36</v>
      </c>
      <c r="O7194" s="31">
        <v>0.19407407407407407</v>
      </c>
    </row>
    <row r="7195" spans="1:15" x14ac:dyDescent="0.25">
      <c r="A7195" s="2">
        <f t="shared" si="452"/>
        <v>2019</v>
      </c>
      <c r="B7195" s="2" t="str">
        <f t="shared" si="453"/>
        <v>Jan</v>
      </c>
      <c r="C7195" s="2">
        <f t="shared" si="454"/>
        <v>3</v>
      </c>
      <c r="D7195" s="2" t="str">
        <f t="shared" si="455"/>
        <v>Mon</v>
      </c>
      <c r="E7195" s="34">
        <v>43479</v>
      </c>
      <c r="F7195" s="30">
        <v>49533</v>
      </c>
      <c r="G7195" s="2" t="s">
        <v>178</v>
      </c>
      <c r="H7195" s="30" t="s">
        <v>3162</v>
      </c>
      <c r="I7195" s="2">
        <v>74</v>
      </c>
      <c r="J7195" s="30" t="s">
        <v>2549</v>
      </c>
      <c r="K7195" s="2" t="s">
        <v>1429</v>
      </c>
      <c r="L7195" s="30">
        <v>16167</v>
      </c>
      <c r="M7195" s="2">
        <v>58</v>
      </c>
      <c r="N7195" s="2">
        <v>36</v>
      </c>
      <c r="O7195" s="31">
        <v>0.19390046296296296</v>
      </c>
    </row>
    <row r="7196" spans="1:15" x14ac:dyDescent="0.25">
      <c r="A7196" s="2">
        <f t="shared" si="452"/>
        <v>2019</v>
      </c>
      <c r="B7196" s="2" t="str">
        <f t="shared" si="453"/>
        <v>Jan</v>
      </c>
      <c r="C7196" s="2">
        <f t="shared" si="454"/>
        <v>3</v>
      </c>
      <c r="D7196" s="2" t="str">
        <f t="shared" si="455"/>
        <v>Mon</v>
      </c>
      <c r="E7196" s="34">
        <v>43479</v>
      </c>
      <c r="F7196" s="30">
        <v>49533</v>
      </c>
      <c r="G7196" s="2" t="s">
        <v>178</v>
      </c>
      <c r="H7196" s="30" t="s">
        <v>3162</v>
      </c>
      <c r="I7196" s="2">
        <v>74</v>
      </c>
      <c r="J7196" s="30" t="s">
        <v>3400</v>
      </c>
      <c r="K7196" s="2" t="s">
        <v>1429</v>
      </c>
      <c r="L7196" s="30">
        <v>16167</v>
      </c>
      <c r="M7196" s="2">
        <v>58</v>
      </c>
      <c r="N7196" s="2">
        <v>36</v>
      </c>
      <c r="O7196" s="31">
        <v>0.19440972222222222</v>
      </c>
    </row>
    <row r="7197" spans="1:15" x14ac:dyDescent="0.25">
      <c r="A7197" s="2">
        <f t="shared" si="452"/>
        <v>2019</v>
      </c>
      <c r="B7197" s="2" t="str">
        <f t="shared" si="453"/>
        <v>Jan</v>
      </c>
      <c r="C7197" s="2">
        <f t="shared" si="454"/>
        <v>3</v>
      </c>
      <c r="D7197" s="2" t="str">
        <f t="shared" si="455"/>
        <v>Mon</v>
      </c>
      <c r="E7197" s="34">
        <v>43479</v>
      </c>
      <c r="F7197" s="30">
        <v>49533</v>
      </c>
      <c r="G7197" s="2" t="s">
        <v>178</v>
      </c>
      <c r="H7197" s="30" t="s">
        <v>3162</v>
      </c>
      <c r="I7197" s="2">
        <v>74</v>
      </c>
      <c r="J7197" s="30" t="s">
        <v>3401</v>
      </c>
      <c r="K7197" s="2" t="s">
        <v>1429</v>
      </c>
      <c r="L7197" s="30">
        <v>16167</v>
      </c>
      <c r="M7197" s="2">
        <v>58</v>
      </c>
      <c r="N7197" s="2">
        <v>36</v>
      </c>
      <c r="O7197" s="31">
        <v>0.19427083333333331</v>
      </c>
    </row>
    <row r="7198" spans="1:15" x14ac:dyDescent="0.25">
      <c r="A7198" s="2">
        <f t="shared" si="452"/>
        <v>2019</v>
      </c>
      <c r="B7198" s="2" t="str">
        <f t="shared" si="453"/>
        <v>Jan</v>
      </c>
      <c r="C7198" s="2">
        <f t="shared" si="454"/>
        <v>3</v>
      </c>
      <c r="D7198" s="2" t="str">
        <f t="shared" si="455"/>
        <v>Mon</v>
      </c>
      <c r="E7198" s="34">
        <v>43479</v>
      </c>
      <c r="F7198" s="30" t="s">
        <v>3163</v>
      </c>
      <c r="G7198" s="2" t="s">
        <v>3164</v>
      </c>
      <c r="H7198" s="30" t="s">
        <v>3165</v>
      </c>
      <c r="I7198" s="2">
        <v>23</v>
      </c>
      <c r="J7198" s="30" t="s">
        <v>1427</v>
      </c>
      <c r="K7198" s="2" t="s">
        <v>1429</v>
      </c>
      <c r="L7198" s="30">
        <v>3516</v>
      </c>
      <c r="M7198" s="2">
        <v>5</v>
      </c>
      <c r="N7198" s="2">
        <v>28</v>
      </c>
      <c r="O7198" s="31">
        <v>2.9236111111111112E-2</v>
      </c>
    </row>
    <row r="7199" spans="1:15" x14ac:dyDescent="0.25">
      <c r="A7199" s="2">
        <f t="shared" si="452"/>
        <v>2019</v>
      </c>
      <c r="B7199" s="2" t="str">
        <f t="shared" si="453"/>
        <v>Jan</v>
      </c>
      <c r="C7199" s="2">
        <f t="shared" si="454"/>
        <v>3</v>
      </c>
      <c r="D7199" s="2" t="str">
        <f t="shared" si="455"/>
        <v>Mon</v>
      </c>
      <c r="E7199" s="34">
        <v>43479</v>
      </c>
      <c r="F7199" s="30" t="s">
        <v>3163</v>
      </c>
      <c r="G7199" s="2" t="s">
        <v>3164</v>
      </c>
      <c r="H7199" s="30" t="s">
        <v>3165</v>
      </c>
      <c r="I7199" s="2">
        <v>23</v>
      </c>
      <c r="J7199" s="30" t="s">
        <v>1710</v>
      </c>
      <c r="K7199" s="2" t="s">
        <v>1272</v>
      </c>
      <c r="L7199" s="30">
        <v>3516</v>
      </c>
      <c r="M7199" s="2">
        <v>5</v>
      </c>
      <c r="N7199" s="2">
        <v>28</v>
      </c>
      <c r="O7199" s="31">
        <v>3.0706018518518521E-2</v>
      </c>
    </row>
    <row r="7200" spans="1:15" x14ac:dyDescent="0.25">
      <c r="A7200" s="2">
        <f t="shared" si="452"/>
        <v>2019</v>
      </c>
      <c r="B7200" s="2" t="str">
        <f t="shared" si="453"/>
        <v>Jan</v>
      </c>
      <c r="C7200" s="2">
        <f t="shared" si="454"/>
        <v>3</v>
      </c>
      <c r="D7200" s="2" t="str">
        <f t="shared" si="455"/>
        <v>Mon</v>
      </c>
      <c r="E7200" s="34">
        <v>43479</v>
      </c>
      <c r="F7200" s="30" t="s">
        <v>3163</v>
      </c>
      <c r="G7200" s="2" t="s">
        <v>3164</v>
      </c>
      <c r="H7200" s="30" t="s">
        <v>3165</v>
      </c>
      <c r="I7200" s="2">
        <v>23</v>
      </c>
      <c r="J7200" s="30" t="s">
        <v>1711</v>
      </c>
      <c r="K7200" s="2" t="s">
        <v>1429</v>
      </c>
      <c r="L7200" s="30">
        <v>3516</v>
      </c>
      <c r="M7200" s="2">
        <v>5</v>
      </c>
      <c r="N7200" s="2">
        <v>28</v>
      </c>
      <c r="O7200" s="31">
        <v>2.9710648148148149E-2</v>
      </c>
    </row>
    <row r="7201" spans="1:15" x14ac:dyDescent="0.25">
      <c r="A7201" s="2">
        <f t="shared" si="452"/>
        <v>2019</v>
      </c>
      <c r="B7201" s="2" t="str">
        <f t="shared" si="453"/>
        <v>Jan</v>
      </c>
      <c r="C7201" s="2">
        <f t="shared" si="454"/>
        <v>3</v>
      </c>
      <c r="D7201" s="2" t="str">
        <f t="shared" si="455"/>
        <v>Mon</v>
      </c>
      <c r="E7201" s="34">
        <v>43479</v>
      </c>
      <c r="F7201" s="30" t="s">
        <v>3163</v>
      </c>
      <c r="G7201" s="2" t="s">
        <v>3164</v>
      </c>
      <c r="H7201" s="30" t="s">
        <v>3165</v>
      </c>
      <c r="I7201" s="2">
        <v>23</v>
      </c>
      <c r="J7201" s="30" t="s">
        <v>1770</v>
      </c>
      <c r="K7201" s="2" t="s">
        <v>1429</v>
      </c>
      <c r="L7201" s="30">
        <v>3516</v>
      </c>
      <c r="M7201" s="2">
        <v>5</v>
      </c>
      <c r="N7201" s="2">
        <v>28</v>
      </c>
      <c r="O7201" s="31">
        <v>2.9988425925925922E-2</v>
      </c>
    </row>
    <row r="7202" spans="1:15" x14ac:dyDescent="0.25">
      <c r="A7202" s="2">
        <f t="shared" si="452"/>
        <v>2019</v>
      </c>
      <c r="B7202" s="2" t="str">
        <f t="shared" si="453"/>
        <v>Jan</v>
      </c>
      <c r="C7202" s="2">
        <f t="shared" si="454"/>
        <v>3</v>
      </c>
      <c r="D7202" s="2" t="str">
        <f t="shared" si="455"/>
        <v>Mon</v>
      </c>
      <c r="E7202" s="34">
        <v>43479</v>
      </c>
      <c r="F7202" s="30" t="s">
        <v>3163</v>
      </c>
      <c r="G7202" s="2" t="s">
        <v>3164</v>
      </c>
      <c r="H7202" s="30" t="s">
        <v>3165</v>
      </c>
      <c r="I7202" s="2">
        <v>23</v>
      </c>
      <c r="J7202" s="30" t="s">
        <v>1794</v>
      </c>
      <c r="K7202" s="2" t="s">
        <v>1429</v>
      </c>
      <c r="L7202" s="30">
        <v>3516</v>
      </c>
      <c r="M7202" s="2">
        <v>5</v>
      </c>
      <c r="N7202" s="2">
        <v>28</v>
      </c>
      <c r="O7202" s="31">
        <v>2.9861111111111113E-2</v>
      </c>
    </row>
    <row r="7203" spans="1:15" x14ac:dyDescent="0.25">
      <c r="A7203" s="2">
        <f t="shared" si="452"/>
        <v>2019</v>
      </c>
      <c r="B7203" s="2" t="str">
        <f t="shared" si="453"/>
        <v>Jan</v>
      </c>
      <c r="C7203" s="2">
        <f t="shared" si="454"/>
        <v>3</v>
      </c>
      <c r="D7203" s="2" t="str">
        <f t="shared" si="455"/>
        <v>Mon</v>
      </c>
      <c r="E7203" s="34">
        <v>43479</v>
      </c>
      <c r="F7203" s="30" t="s">
        <v>3163</v>
      </c>
      <c r="G7203" s="2" t="s">
        <v>3164</v>
      </c>
      <c r="H7203" s="30" t="s">
        <v>3165</v>
      </c>
      <c r="I7203" s="2">
        <v>23</v>
      </c>
      <c r="J7203" s="30" t="s">
        <v>3220</v>
      </c>
      <c r="K7203" s="2" t="s">
        <v>1429</v>
      </c>
      <c r="L7203" s="30">
        <v>3516</v>
      </c>
      <c r="M7203" s="2">
        <v>5</v>
      </c>
      <c r="N7203" s="2">
        <v>28</v>
      </c>
      <c r="O7203" s="31">
        <v>2.9456018518518517E-2</v>
      </c>
    </row>
    <row r="7204" spans="1:15" x14ac:dyDescent="0.25">
      <c r="A7204" s="2">
        <f t="shared" si="452"/>
        <v>2019</v>
      </c>
      <c r="B7204" s="2" t="str">
        <f t="shared" si="453"/>
        <v>Jan</v>
      </c>
      <c r="C7204" s="2">
        <f t="shared" si="454"/>
        <v>3</v>
      </c>
      <c r="D7204" s="2" t="str">
        <f t="shared" si="455"/>
        <v>Mon</v>
      </c>
      <c r="E7204" s="34">
        <v>43479</v>
      </c>
      <c r="F7204" s="30" t="s">
        <v>3163</v>
      </c>
      <c r="G7204" s="2" t="s">
        <v>3164</v>
      </c>
      <c r="H7204" s="30" t="s">
        <v>3165</v>
      </c>
      <c r="I7204" s="2">
        <v>23</v>
      </c>
      <c r="J7204" s="30" t="s">
        <v>3215</v>
      </c>
      <c r="K7204" s="2" t="s">
        <v>1264</v>
      </c>
      <c r="L7204" s="30">
        <v>3516</v>
      </c>
      <c r="M7204" s="2">
        <v>5</v>
      </c>
      <c r="N7204" s="2">
        <v>28</v>
      </c>
      <c r="O7204" s="31">
        <v>3.0162037037037032E-2</v>
      </c>
    </row>
    <row r="7205" spans="1:15" x14ac:dyDescent="0.25">
      <c r="A7205" s="2">
        <f t="shared" si="452"/>
        <v>2019</v>
      </c>
      <c r="B7205" s="2" t="str">
        <f t="shared" si="453"/>
        <v>Jan</v>
      </c>
      <c r="C7205" s="2">
        <f t="shared" si="454"/>
        <v>3</v>
      </c>
      <c r="D7205" s="2" t="str">
        <f t="shared" si="455"/>
        <v>Mon</v>
      </c>
      <c r="E7205" s="34">
        <v>43479</v>
      </c>
      <c r="F7205" s="30">
        <v>53318</v>
      </c>
      <c r="G7205" s="2" t="s">
        <v>152</v>
      </c>
      <c r="H7205" s="30" t="s">
        <v>3166</v>
      </c>
      <c r="I7205" s="2">
        <v>63</v>
      </c>
      <c r="J7205" s="30" t="s">
        <v>1401</v>
      </c>
      <c r="K7205" s="2" t="s">
        <v>1429</v>
      </c>
      <c r="L7205" s="30">
        <v>3129</v>
      </c>
      <c r="M7205" s="2">
        <v>151</v>
      </c>
      <c r="N7205" s="2">
        <v>97</v>
      </c>
      <c r="O7205" s="31">
        <v>6.5277777777777782E-3</v>
      </c>
    </row>
    <row r="7206" spans="1:15" x14ac:dyDescent="0.25">
      <c r="A7206" s="2">
        <f t="shared" si="452"/>
        <v>2019</v>
      </c>
      <c r="B7206" s="2" t="str">
        <f t="shared" si="453"/>
        <v>Jan</v>
      </c>
      <c r="C7206" s="2">
        <f t="shared" si="454"/>
        <v>3</v>
      </c>
      <c r="D7206" s="2" t="str">
        <f t="shared" si="455"/>
        <v>Mon</v>
      </c>
      <c r="E7206" s="34">
        <v>43479</v>
      </c>
      <c r="F7206" s="30">
        <v>53318</v>
      </c>
      <c r="G7206" s="2" t="s">
        <v>152</v>
      </c>
      <c r="H7206" s="30" t="s">
        <v>3166</v>
      </c>
      <c r="I7206" s="2">
        <v>63</v>
      </c>
      <c r="J7206" s="30" t="s">
        <v>1705</v>
      </c>
      <c r="K7206" s="2" t="s">
        <v>1272</v>
      </c>
      <c r="L7206" s="30">
        <v>3129</v>
      </c>
      <c r="M7206" s="2">
        <v>151</v>
      </c>
      <c r="N7206" s="2">
        <v>97</v>
      </c>
      <c r="O7206" s="31">
        <v>0.14409722222222224</v>
      </c>
    </row>
    <row r="7207" spans="1:15" x14ac:dyDescent="0.25">
      <c r="A7207" s="2">
        <f t="shared" si="452"/>
        <v>2019</v>
      </c>
      <c r="B7207" s="2" t="str">
        <f t="shared" si="453"/>
        <v>Jan</v>
      </c>
      <c r="C7207" s="2">
        <f t="shared" si="454"/>
        <v>3</v>
      </c>
      <c r="D7207" s="2" t="str">
        <f t="shared" si="455"/>
        <v>Mon</v>
      </c>
      <c r="E7207" s="34">
        <v>43479</v>
      </c>
      <c r="F7207" s="30">
        <v>53318</v>
      </c>
      <c r="G7207" s="2" t="s">
        <v>152</v>
      </c>
      <c r="H7207" s="30" t="s">
        <v>3166</v>
      </c>
      <c r="I7207" s="2">
        <v>63</v>
      </c>
      <c r="J7207" s="30" t="s">
        <v>1706</v>
      </c>
      <c r="K7207" s="2" t="s">
        <v>1264</v>
      </c>
      <c r="L7207" s="30">
        <v>3129</v>
      </c>
      <c r="M7207" s="2">
        <v>151</v>
      </c>
      <c r="N7207" s="2">
        <v>97</v>
      </c>
      <c r="O7207" s="31">
        <v>9.7685185185185184E-3</v>
      </c>
    </row>
    <row r="7208" spans="1:15" x14ac:dyDescent="0.25">
      <c r="A7208" s="2">
        <f t="shared" si="452"/>
        <v>2019</v>
      </c>
      <c r="B7208" s="2" t="str">
        <f t="shared" si="453"/>
        <v>Jan</v>
      </c>
      <c r="C7208" s="2">
        <f t="shared" si="454"/>
        <v>3</v>
      </c>
      <c r="D7208" s="2" t="str">
        <f t="shared" si="455"/>
        <v>Mon</v>
      </c>
      <c r="E7208" s="34">
        <v>43479</v>
      </c>
      <c r="F7208" s="30">
        <v>53318</v>
      </c>
      <c r="G7208" s="2" t="s">
        <v>152</v>
      </c>
      <c r="H7208" s="30" t="s">
        <v>3166</v>
      </c>
      <c r="I7208" s="2">
        <v>63</v>
      </c>
      <c r="J7208" s="30" t="s">
        <v>1708</v>
      </c>
      <c r="K7208" s="2" t="s">
        <v>1429</v>
      </c>
      <c r="L7208" s="30">
        <v>3129</v>
      </c>
      <c r="M7208" s="2">
        <v>151</v>
      </c>
      <c r="N7208" s="2">
        <v>97</v>
      </c>
      <c r="O7208" s="31">
        <v>6.8865740740740736E-3</v>
      </c>
    </row>
    <row r="7209" spans="1:15" x14ac:dyDescent="0.25">
      <c r="A7209" s="2">
        <f t="shared" si="452"/>
        <v>2019</v>
      </c>
      <c r="B7209" s="2" t="str">
        <f t="shared" si="453"/>
        <v>Jan</v>
      </c>
      <c r="C7209" s="2">
        <f t="shared" si="454"/>
        <v>3</v>
      </c>
      <c r="D7209" s="2" t="str">
        <f t="shared" si="455"/>
        <v>Mon</v>
      </c>
      <c r="E7209" s="34">
        <v>43479</v>
      </c>
      <c r="F7209" s="30">
        <v>53318</v>
      </c>
      <c r="G7209" s="2" t="s">
        <v>152</v>
      </c>
      <c r="H7209" s="30" t="s">
        <v>3166</v>
      </c>
      <c r="I7209" s="2">
        <v>63</v>
      </c>
      <c r="J7209" s="30" t="s">
        <v>1709</v>
      </c>
      <c r="K7209" s="2" t="s">
        <v>1429</v>
      </c>
      <c r="L7209" s="30">
        <v>3129</v>
      </c>
      <c r="M7209" s="2">
        <v>151</v>
      </c>
      <c r="N7209" s="2">
        <v>97</v>
      </c>
      <c r="O7209" s="31">
        <v>9.0393518518518522E-3</v>
      </c>
    </row>
    <row r="7210" spans="1:15" x14ac:dyDescent="0.25">
      <c r="A7210" s="2">
        <f t="shared" si="452"/>
        <v>2019</v>
      </c>
      <c r="B7210" s="2" t="str">
        <f t="shared" si="453"/>
        <v>Jan</v>
      </c>
      <c r="C7210" s="2">
        <f t="shared" si="454"/>
        <v>3</v>
      </c>
      <c r="D7210" s="2" t="str">
        <f t="shared" si="455"/>
        <v>Mon</v>
      </c>
      <c r="E7210" s="34">
        <v>43479</v>
      </c>
      <c r="F7210" s="30">
        <v>53318</v>
      </c>
      <c r="G7210" s="2" t="s">
        <v>152</v>
      </c>
      <c r="H7210" s="30" t="s">
        <v>3166</v>
      </c>
      <c r="I7210" s="2">
        <v>63</v>
      </c>
      <c r="J7210" s="30" t="s">
        <v>1711</v>
      </c>
      <c r="K7210" s="2" t="s">
        <v>1429</v>
      </c>
      <c r="L7210" s="30">
        <v>3129</v>
      </c>
      <c r="M7210" s="2">
        <v>151</v>
      </c>
      <c r="N7210" s="2">
        <v>97</v>
      </c>
      <c r="O7210" s="31">
        <v>8.8310185185185176E-3</v>
      </c>
    </row>
    <row r="7211" spans="1:15" x14ac:dyDescent="0.25">
      <c r="A7211" s="2">
        <f t="shared" si="452"/>
        <v>2019</v>
      </c>
      <c r="B7211" s="2" t="str">
        <f t="shared" si="453"/>
        <v>Jan</v>
      </c>
      <c r="C7211" s="2">
        <f t="shared" si="454"/>
        <v>3</v>
      </c>
      <c r="D7211" s="2" t="str">
        <f t="shared" si="455"/>
        <v>Mon</v>
      </c>
      <c r="E7211" s="34">
        <v>43479</v>
      </c>
      <c r="F7211" s="30">
        <v>53318</v>
      </c>
      <c r="G7211" s="2" t="s">
        <v>152</v>
      </c>
      <c r="H7211" s="30" t="s">
        <v>3166</v>
      </c>
      <c r="I7211" s="2">
        <v>63</v>
      </c>
      <c r="J7211" s="30" t="s">
        <v>1770</v>
      </c>
      <c r="K7211" s="2" t="s">
        <v>1429</v>
      </c>
      <c r="L7211" s="30">
        <v>3129</v>
      </c>
      <c r="M7211" s="2">
        <v>151</v>
      </c>
      <c r="N7211" s="2">
        <v>97</v>
      </c>
      <c r="O7211" s="31">
        <v>9.5138888888888894E-3</v>
      </c>
    </row>
    <row r="7212" spans="1:15" x14ac:dyDescent="0.25">
      <c r="A7212" s="2">
        <f t="shared" si="452"/>
        <v>2019</v>
      </c>
      <c r="B7212" s="2" t="str">
        <f t="shared" si="453"/>
        <v>Jan</v>
      </c>
      <c r="C7212" s="2">
        <f t="shared" si="454"/>
        <v>3</v>
      </c>
      <c r="D7212" s="2" t="str">
        <f t="shared" si="455"/>
        <v>Mon</v>
      </c>
      <c r="E7212" s="34">
        <v>43479</v>
      </c>
      <c r="F7212" s="30">
        <v>53318</v>
      </c>
      <c r="G7212" s="2" t="s">
        <v>152</v>
      </c>
      <c r="H7212" s="30" t="s">
        <v>3166</v>
      </c>
      <c r="I7212" s="2">
        <v>63</v>
      </c>
      <c r="J7212" s="30" t="s">
        <v>1794</v>
      </c>
      <c r="K7212" s="2" t="s">
        <v>1429</v>
      </c>
      <c r="L7212" s="30">
        <v>3129</v>
      </c>
      <c r="M7212" s="2">
        <v>151</v>
      </c>
      <c r="N7212" s="2">
        <v>97</v>
      </c>
      <c r="O7212" s="31">
        <v>6.2962962962962964E-3</v>
      </c>
    </row>
    <row r="7213" spans="1:15" x14ac:dyDescent="0.25">
      <c r="A7213" s="2">
        <f t="shared" si="452"/>
        <v>2019</v>
      </c>
      <c r="B7213" s="2" t="str">
        <f t="shared" si="453"/>
        <v>Jan</v>
      </c>
      <c r="C7213" s="2">
        <f t="shared" si="454"/>
        <v>3</v>
      </c>
      <c r="D7213" s="2" t="str">
        <f t="shared" si="455"/>
        <v>Mon</v>
      </c>
      <c r="E7213" s="34">
        <v>43479</v>
      </c>
      <c r="F7213" s="30">
        <v>53318</v>
      </c>
      <c r="G7213" s="2" t="s">
        <v>152</v>
      </c>
      <c r="H7213" s="30" t="s">
        <v>3166</v>
      </c>
      <c r="I7213" s="2">
        <v>63</v>
      </c>
      <c r="J7213" s="30" t="s">
        <v>1844</v>
      </c>
      <c r="K7213" s="2" t="s">
        <v>1429</v>
      </c>
      <c r="L7213" s="30">
        <v>3129</v>
      </c>
      <c r="M7213" s="2">
        <v>151</v>
      </c>
      <c r="N7213" s="2">
        <v>97</v>
      </c>
      <c r="O7213" s="31">
        <v>9.2824074074074076E-3</v>
      </c>
    </row>
    <row r="7214" spans="1:15" x14ac:dyDescent="0.25">
      <c r="A7214" s="2">
        <f t="shared" si="452"/>
        <v>2019</v>
      </c>
      <c r="B7214" s="2" t="str">
        <f t="shared" si="453"/>
        <v>Jan</v>
      </c>
      <c r="C7214" s="2">
        <f t="shared" si="454"/>
        <v>3</v>
      </c>
      <c r="D7214" s="2" t="str">
        <f t="shared" si="455"/>
        <v>Mon</v>
      </c>
      <c r="E7214" s="34">
        <v>43479</v>
      </c>
      <c r="F7214" s="30">
        <v>53318</v>
      </c>
      <c r="G7214" s="2" t="s">
        <v>152</v>
      </c>
      <c r="H7214" s="30" t="s">
        <v>3166</v>
      </c>
      <c r="I7214" s="2">
        <v>63</v>
      </c>
      <c r="J7214" s="30" t="s">
        <v>2024</v>
      </c>
      <c r="K7214" s="2" t="s">
        <v>1429</v>
      </c>
      <c r="L7214" s="30">
        <v>3129</v>
      </c>
      <c r="M7214" s="2">
        <v>151</v>
      </c>
      <c r="N7214" s="2">
        <v>97</v>
      </c>
      <c r="O7214" s="31">
        <v>7.0023148148148154E-3</v>
      </c>
    </row>
    <row r="7215" spans="1:15" x14ac:dyDescent="0.25">
      <c r="A7215" s="2">
        <f t="shared" si="452"/>
        <v>2019</v>
      </c>
      <c r="B7215" s="2" t="str">
        <f t="shared" si="453"/>
        <v>Jan</v>
      </c>
      <c r="C7215" s="2">
        <f t="shared" si="454"/>
        <v>3</v>
      </c>
      <c r="D7215" s="2" t="str">
        <f t="shared" si="455"/>
        <v>Mon</v>
      </c>
      <c r="E7215" s="34">
        <v>43479</v>
      </c>
      <c r="F7215" s="30">
        <v>53318</v>
      </c>
      <c r="G7215" s="2" t="s">
        <v>152</v>
      </c>
      <c r="H7215" s="30" t="s">
        <v>3166</v>
      </c>
      <c r="I7215" s="2">
        <v>63</v>
      </c>
      <c r="J7215" s="30" t="s">
        <v>3220</v>
      </c>
      <c r="K7215" s="2" t="s">
        <v>1429</v>
      </c>
      <c r="L7215" s="30">
        <v>3129</v>
      </c>
      <c r="M7215" s="2">
        <v>151</v>
      </c>
      <c r="N7215" s="2">
        <v>97</v>
      </c>
      <c r="O7215" s="31">
        <v>5.9375000000000009E-3</v>
      </c>
    </row>
    <row r="7216" spans="1:15" x14ac:dyDescent="0.25">
      <c r="A7216" s="2">
        <f t="shared" ref="A7216:A7279" si="456">YEAR(E7216)</f>
        <v>2019</v>
      </c>
      <c r="B7216" s="2" t="str">
        <f t="shared" ref="B7216:B7279" si="457">TEXT(E7216,"MMM")</f>
        <v>Jan</v>
      </c>
      <c r="C7216" s="2">
        <f t="shared" ref="C7216:C7279" si="458">WEEKNUM(E7216)</f>
        <v>3</v>
      </c>
      <c r="D7216" s="2" t="str">
        <f t="shared" ref="D7216:D7279" si="459">TEXT(E7216,"DDD")</f>
        <v>Mon</v>
      </c>
      <c r="E7216" s="34">
        <v>43479</v>
      </c>
      <c r="F7216" s="30" t="s">
        <v>3167</v>
      </c>
      <c r="G7216" s="2" t="s">
        <v>3168</v>
      </c>
      <c r="H7216" s="30" t="s">
        <v>3169</v>
      </c>
      <c r="I7216" s="2">
        <v>10</v>
      </c>
      <c r="J7216" s="30" t="s">
        <v>1703</v>
      </c>
      <c r="K7216" s="2" t="s">
        <v>1429</v>
      </c>
      <c r="L7216" s="30">
        <v>1512</v>
      </c>
      <c r="M7216" s="2">
        <v>1</v>
      </c>
      <c r="N7216" s="2">
        <v>28</v>
      </c>
      <c r="O7216" s="31">
        <v>5.4664351851851846E-2</v>
      </c>
    </row>
    <row r="7217" spans="1:15" x14ac:dyDescent="0.25">
      <c r="A7217" s="2">
        <f t="shared" si="456"/>
        <v>2019</v>
      </c>
      <c r="B7217" s="2" t="str">
        <f t="shared" si="457"/>
        <v>Jan</v>
      </c>
      <c r="C7217" s="2">
        <f t="shared" si="458"/>
        <v>3</v>
      </c>
      <c r="D7217" s="2" t="str">
        <f t="shared" si="459"/>
        <v>Mon</v>
      </c>
      <c r="E7217" s="34">
        <v>43479</v>
      </c>
      <c r="F7217" s="30" t="s">
        <v>3167</v>
      </c>
      <c r="G7217" s="2" t="s">
        <v>3168</v>
      </c>
      <c r="H7217" s="30" t="s">
        <v>3169</v>
      </c>
      <c r="I7217" s="2">
        <v>10</v>
      </c>
      <c r="J7217" s="30" t="s">
        <v>1706</v>
      </c>
      <c r="K7217" s="2" t="s">
        <v>1264</v>
      </c>
      <c r="L7217" s="30">
        <v>1512</v>
      </c>
      <c r="M7217" s="2">
        <v>1</v>
      </c>
      <c r="N7217" s="2">
        <v>28</v>
      </c>
      <c r="O7217" s="31">
        <v>5.4907407407407405E-2</v>
      </c>
    </row>
    <row r="7218" spans="1:15" x14ac:dyDescent="0.25">
      <c r="A7218" s="2">
        <f t="shared" si="456"/>
        <v>2019</v>
      </c>
      <c r="B7218" s="2" t="str">
        <f t="shared" si="457"/>
        <v>Jan</v>
      </c>
      <c r="C7218" s="2">
        <f t="shared" si="458"/>
        <v>3</v>
      </c>
      <c r="D7218" s="2" t="str">
        <f t="shared" si="459"/>
        <v>Mon</v>
      </c>
      <c r="E7218" s="34">
        <v>43479</v>
      </c>
      <c r="F7218" s="30" t="s">
        <v>3167</v>
      </c>
      <c r="G7218" s="2" t="s">
        <v>3168</v>
      </c>
      <c r="H7218" s="30" t="s">
        <v>3169</v>
      </c>
      <c r="I7218" s="2">
        <v>10</v>
      </c>
      <c r="J7218" s="30" t="s">
        <v>1710</v>
      </c>
      <c r="K7218" s="2" t="s">
        <v>1272</v>
      </c>
      <c r="L7218" s="30">
        <v>1512</v>
      </c>
      <c r="M7218" s="2">
        <v>1</v>
      </c>
      <c r="N7218" s="2">
        <v>28</v>
      </c>
      <c r="O7218" s="31">
        <v>6.0150462962962968E-2</v>
      </c>
    </row>
    <row r="7219" spans="1:15" x14ac:dyDescent="0.25">
      <c r="A7219" s="2">
        <f t="shared" si="456"/>
        <v>2019</v>
      </c>
      <c r="B7219" s="2" t="str">
        <f t="shared" si="457"/>
        <v>Jan</v>
      </c>
      <c r="C7219" s="2">
        <f t="shared" si="458"/>
        <v>3</v>
      </c>
      <c r="D7219" s="2" t="str">
        <f t="shared" si="459"/>
        <v>Mon</v>
      </c>
      <c r="E7219" s="34">
        <v>43479</v>
      </c>
      <c r="F7219" s="30" t="s">
        <v>3167</v>
      </c>
      <c r="G7219" s="2" t="s">
        <v>3168</v>
      </c>
      <c r="H7219" s="30" t="s">
        <v>3169</v>
      </c>
      <c r="I7219" s="2">
        <v>10</v>
      </c>
      <c r="J7219" s="30" t="s">
        <v>1770</v>
      </c>
      <c r="K7219" s="2" t="s">
        <v>1348</v>
      </c>
      <c r="L7219" s="30">
        <v>1512</v>
      </c>
      <c r="M7219" s="2">
        <v>1</v>
      </c>
      <c r="N7219" s="2">
        <v>28</v>
      </c>
      <c r="O7219" s="31">
        <v>5.4907407407407405E-2</v>
      </c>
    </row>
    <row r="7220" spans="1:15" x14ac:dyDescent="0.25">
      <c r="A7220" s="2">
        <f t="shared" si="456"/>
        <v>2019</v>
      </c>
      <c r="B7220" s="2" t="str">
        <f t="shared" si="457"/>
        <v>Jan</v>
      </c>
      <c r="C7220" s="2">
        <f t="shared" si="458"/>
        <v>3</v>
      </c>
      <c r="D7220" s="2" t="str">
        <f t="shared" si="459"/>
        <v>Mon</v>
      </c>
      <c r="E7220" s="34">
        <v>43479</v>
      </c>
      <c r="F7220" s="30" t="s">
        <v>3167</v>
      </c>
      <c r="G7220" s="2" t="s">
        <v>3168</v>
      </c>
      <c r="H7220" s="30" t="s">
        <v>3169</v>
      </c>
      <c r="I7220" s="2">
        <v>10</v>
      </c>
      <c r="J7220" s="30" t="s">
        <v>1844</v>
      </c>
      <c r="K7220" s="2" t="s">
        <v>1275</v>
      </c>
      <c r="L7220" s="30">
        <v>1512</v>
      </c>
      <c r="M7220" s="2">
        <v>1</v>
      </c>
      <c r="N7220" s="2">
        <v>28</v>
      </c>
      <c r="O7220" s="31">
        <v>5.4409722222222227E-2</v>
      </c>
    </row>
    <row r="7221" spans="1:15" x14ac:dyDescent="0.25">
      <c r="A7221" s="2">
        <f t="shared" si="456"/>
        <v>2019</v>
      </c>
      <c r="B7221" s="2" t="str">
        <f t="shared" si="457"/>
        <v>Jan</v>
      </c>
      <c r="C7221" s="2">
        <f t="shared" si="458"/>
        <v>3</v>
      </c>
      <c r="D7221" s="2" t="str">
        <f t="shared" si="459"/>
        <v>Mon</v>
      </c>
      <c r="E7221" s="34">
        <v>43479</v>
      </c>
      <c r="F7221" s="30" t="s">
        <v>3170</v>
      </c>
      <c r="G7221" s="2" t="s">
        <v>3171</v>
      </c>
      <c r="H7221" s="30" t="s">
        <v>3172</v>
      </c>
      <c r="I7221" s="2">
        <v>9</v>
      </c>
      <c r="J7221" s="30" t="s">
        <v>1427</v>
      </c>
      <c r="K7221" s="2" t="s">
        <v>1429</v>
      </c>
      <c r="L7221" s="30">
        <v>2016</v>
      </c>
      <c r="M7221" s="2">
        <v>1</v>
      </c>
      <c r="N7221" s="2">
        <v>28</v>
      </c>
      <c r="O7221" s="31">
        <v>2.8310185185185185E-2</v>
      </c>
    </row>
    <row r="7222" spans="1:15" x14ac:dyDescent="0.25">
      <c r="A7222" s="2">
        <f t="shared" si="456"/>
        <v>2019</v>
      </c>
      <c r="B7222" s="2" t="str">
        <f t="shared" si="457"/>
        <v>Jan</v>
      </c>
      <c r="C7222" s="2">
        <f t="shared" si="458"/>
        <v>3</v>
      </c>
      <c r="D7222" s="2" t="str">
        <f t="shared" si="459"/>
        <v>Mon</v>
      </c>
      <c r="E7222" s="34">
        <v>43479</v>
      </c>
      <c r="F7222" s="30" t="s">
        <v>3170</v>
      </c>
      <c r="G7222" s="2" t="s">
        <v>3171</v>
      </c>
      <c r="H7222" s="30" t="s">
        <v>3172</v>
      </c>
      <c r="I7222" s="2">
        <v>9</v>
      </c>
      <c r="J7222" s="30" t="s">
        <v>1708</v>
      </c>
      <c r="K7222" s="2" t="s">
        <v>1264</v>
      </c>
      <c r="L7222" s="30">
        <v>2016</v>
      </c>
      <c r="M7222" s="2">
        <v>1</v>
      </c>
      <c r="N7222" s="2">
        <v>28</v>
      </c>
      <c r="O7222" s="31">
        <v>2.9062500000000002E-2</v>
      </c>
    </row>
    <row r="7223" spans="1:15" x14ac:dyDescent="0.25">
      <c r="A7223" s="2">
        <f t="shared" si="456"/>
        <v>2019</v>
      </c>
      <c r="B7223" s="2" t="str">
        <f t="shared" si="457"/>
        <v>Jan</v>
      </c>
      <c r="C7223" s="2">
        <f t="shared" si="458"/>
        <v>3</v>
      </c>
      <c r="D7223" s="2" t="str">
        <f t="shared" si="459"/>
        <v>Mon</v>
      </c>
      <c r="E7223" s="34">
        <v>43479</v>
      </c>
      <c r="F7223" s="30" t="s">
        <v>3170</v>
      </c>
      <c r="G7223" s="2" t="s">
        <v>3171</v>
      </c>
      <c r="H7223" s="30" t="s">
        <v>3172</v>
      </c>
      <c r="I7223" s="2">
        <v>9</v>
      </c>
      <c r="J7223" s="30" t="s">
        <v>1709</v>
      </c>
      <c r="K7223" s="2" t="s">
        <v>1429</v>
      </c>
      <c r="L7223" s="30">
        <v>2016</v>
      </c>
      <c r="M7223" s="2">
        <v>1</v>
      </c>
      <c r="N7223" s="2">
        <v>28</v>
      </c>
      <c r="O7223" s="31">
        <v>2.9664351851851855E-2</v>
      </c>
    </row>
    <row r="7224" spans="1:15" x14ac:dyDescent="0.25">
      <c r="A7224" s="2">
        <f t="shared" si="456"/>
        <v>2019</v>
      </c>
      <c r="B7224" s="2" t="str">
        <f t="shared" si="457"/>
        <v>Jan</v>
      </c>
      <c r="C7224" s="2">
        <f t="shared" si="458"/>
        <v>3</v>
      </c>
      <c r="D7224" s="2" t="str">
        <f t="shared" si="459"/>
        <v>Mon</v>
      </c>
      <c r="E7224" s="34">
        <v>43479</v>
      </c>
      <c r="F7224" s="30" t="s">
        <v>3170</v>
      </c>
      <c r="G7224" s="2" t="s">
        <v>3171</v>
      </c>
      <c r="H7224" s="30" t="s">
        <v>3172</v>
      </c>
      <c r="I7224" s="2">
        <v>9</v>
      </c>
      <c r="J7224" s="30" t="s">
        <v>1710</v>
      </c>
      <c r="K7224" s="2" t="s">
        <v>1272</v>
      </c>
      <c r="L7224" s="30">
        <v>2016</v>
      </c>
      <c r="M7224" s="2">
        <v>1</v>
      </c>
      <c r="N7224" s="2">
        <v>28</v>
      </c>
      <c r="O7224" s="31">
        <v>3.8796296296296294E-2</v>
      </c>
    </row>
    <row r="7225" spans="1:15" x14ac:dyDescent="0.25">
      <c r="A7225" s="2">
        <f t="shared" si="456"/>
        <v>2019</v>
      </c>
      <c r="B7225" s="2" t="str">
        <f t="shared" si="457"/>
        <v>Jan</v>
      </c>
      <c r="C7225" s="2">
        <f t="shared" si="458"/>
        <v>3</v>
      </c>
      <c r="D7225" s="2" t="str">
        <f t="shared" si="459"/>
        <v>Mon</v>
      </c>
      <c r="E7225" s="34">
        <v>43479</v>
      </c>
      <c r="F7225" s="30" t="s">
        <v>3170</v>
      </c>
      <c r="G7225" s="2" t="s">
        <v>3171</v>
      </c>
      <c r="H7225" s="30" t="s">
        <v>3172</v>
      </c>
      <c r="I7225" s="2">
        <v>9</v>
      </c>
      <c r="J7225" s="30" t="s">
        <v>1711</v>
      </c>
      <c r="K7225" s="2" t="s">
        <v>1429</v>
      </c>
      <c r="L7225" s="30">
        <v>2016</v>
      </c>
      <c r="M7225" s="2">
        <v>1</v>
      </c>
      <c r="N7225" s="2">
        <v>28</v>
      </c>
      <c r="O7225" s="31">
        <v>2.991898148148148E-2</v>
      </c>
    </row>
    <row r="7226" spans="1:15" x14ac:dyDescent="0.25">
      <c r="A7226" s="2">
        <f t="shared" si="456"/>
        <v>2019</v>
      </c>
      <c r="B7226" s="2" t="str">
        <f t="shared" si="457"/>
        <v>Jan</v>
      </c>
      <c r="C7226" s="2">
        <f t="shared" si="458"/>
        <v>3</v>
      </c>
      <c r="D7226" s="2" t="str">
        <f t="shared" si="459"/>
        <v>Mon</v>
      </c>
      <c r="E7226" s="34">
        <v>43479</v>
      </c>
      <c r="F7226" s="30" t="s">
        <v>3170</v>
      </c>
      <c r="G7226" s="2" t="s">
        <v>3171</v>
      </c>
      <c r="H7226" s="30" t="s">
        <v>3172</v>
      </c>
      <c r="I7226" s="2">
        <v>9</v>
      </c>
      <c r="J7226" s="30" t="s">
        <v>1770</v>
      </c>
      <c r="K7226" s="2" t="s">
        <v>1348</v>
      </c>
      <c r="L7226" s="30">
        <v>2016</v>
      </c>
      <c r="M7226" s="2">
        <v>1</v>
      </c>
      <c r="N7226" s="2">
        <v>28</v>
      </c>
      <c r="O7226" s="31">
        <v>3.0127314814814815E-2</v>
      </c>
    </row>
    <row r="7227" spans="1:15" x14ac:dyDescent="0.25">
      <c r="A7227" s="2">
        <f t="shared" si="456"/>
        <v>2019</v>
      </c>
      <c r="B7227" s="2" t="str">
        <f t="shared" si="457"/>
        <v>Jan</v>
      </c>
      <c r="C7227" s="2">
        <f t="shared" si="458"/>
        <v>3</v>
      </c>
      <c r="D7227" s="2" t="str">
        <f t="shared" si="459"/>
        <v>Mon</v>
      </c>
      <c r="E7227" s="34">
        <v>43479</v>
      </c>
      <c r="F7227" s="30" t="s">
        <v>3170</v>
      </c>
      <c r="G7227" s="2" t="s">
        <v>3171</v>
      </c>
      <c r="H7227" s="30" t="s">
        <v>3172</v>
      </c>
      <c r="I7227" s="2">
        <v>9</v>
      </c>
      <c r="J7227" s="30" t="s">
        <v>1794</v>
      </c>
      <c r="K7227" s="2" t="s">
        <v>1429</v>
      </c>
      <c r="L7227" s="30">
        <v>2016</v>
      </c>
      <c r="M7227" s="2">
        <v>1</v>
      </c>
      <c r="N7227" s="2">
        <v>28</v>
      </c>
      <c r="O7227" s="31">
        <v>2.8680555555555553E-2</v>
      </c>
    </row>
    <row r="7228" spans="1:15" x14ac:dyDescent="0.25">
      <c r="A7228" s="2">
        <f t="shared" si="456"/>
        <v>2019</v>
      </c>
      <c r="B7228" s="2" t="str">
        <f t="shared" si="457"/>
        <v>Jan</v>
      </c>
      <c r="C7228" s="2">
        <f t="shared" si="458"/>
        <v>3</v>
      </c>
      <c r="D7228" s="2" t="str">
        <f t="shared" si="459"/>
        <v>Mon</v>
      </c>
      <c r="E7228" s="34">
        <v>43479</v>
      </c>
      <c r="F7228" s="30" t="s">
        <v>3170</v>
      </c>
      <c r="G7228" s="2" t="s">
        <v>3171</v>
      </c>
      <c r="H7228" s="30" t="s">
        <v>3172</v>
      </c>
      <c r="I7228" s="2">
        <v>9</v>
      </c>
      <c r="J7228" s="30" t="s">
        <v>1868</v>
      </c>
      <c r="K7228" s="2" t="s">
        <v>1429</v>
      </c>
      <c r="L7228" s="30">
        <v>2016</v>
      </c>
      <c r="M7228" s="2">
        <v>1</v>
      </c>
      <c r="N7228" s="2">
        <v>28</v>
      </c>
      <c r="O7228" s="31">
        <v>2.8483796296296295E-2</v>
      </c>
    </row>
    <row r="7229" spans="1:15" x14ac:dyDescent="0.25">
      <c r="A7229" s="2">
        <f t="shared" si="456"/>
        <v>2019</v>
      </c>
      <c r="B7229" s="2" t="str">
        <f t="shared" si="457"/>
        <v>Jan</v>
      </c>
      <c r="C7229" s="2">
        <f t="shared" si="458"/>
        <v>3</v>
      </c>
      <c r="D7229" s="2" t="str">
        <f t="shared" si="459"/>
        <v>Mon</v>
      </c>
      <c r="E7229" s="34">
        <v>43479</v>
      </c>
      <c r="F7229" s="30" t="s">
        <v>3170</v>
      </c>
      <c r="G7229" s="2" t="s">
        <v>3171</v>
      </c>
      <c r="H7229" s="30" t="s">
        <v>3172</v>
      </c>
      <c r="I7229" s="2">
        <v>9</v>
      </c>
      <c r="J7229" s="30" t="s">
        <v>3220</v>
      </c>
      <c r="K7229" s="2" t="s">
        <v>1429</v>
      </c>
      <c r="L7229" s="30">
        <v>2016</v>
      </c>
      <c r="M7229" s="2">
        <v>1</v>
      </c>
      <c r="N7229" s="2">
        <v>28</v>
      </c>
      <c r="O7229" s="31">
        <v>2.8912037037037038E-2</v>
      </c>
    </row>
    <row r="7230" spans="1:15" x14ac:dyDescent="0.25">
      <c r="A7230" s="2">
        <f t="shared" si="456"/>
        <v>2019</v>
      </c>
      <c r="B7230" s="2" t="str">
        <f t="shared" si="457"/>
        <v>Jan</v>
      </c>
      <c r="C7230" s="2">
        <f t="shared" si="458"/>
        <v>3</v>
      </c>
      <c r="D7230" s="2" t="str">
        <f t="shared" si="459"/>
        <v>Mon</v>
      </c>
      <c r="E7230" s="34">
        <v>43479</v>
      </c>
      <c r="F7230" s="30">
        <v>53621</v>
      </c>
      <c r="G7230" s="2" t="s">
        <v>3173</v>
      </c>
      <c r="H7230" s="30" t="s">
        <v>3174</v>
      </c>
      <c r="I7230" s="2">
        <v>4</v>
      </c>
      <c r="J7230" s="30" t="s">
        <v>1747</v>
      </c>
      <c r="K7230" s="2" t="s">
        <v>1264</v>
      </c>
      <c r="L7230" s="30">
        <v>1000</v>
      </c>
      <c r="M7230" s="2">
        <v>1</v>
      </c>
      <c r="N7230" s="2">
        <v>4</v>
      </c>
      <c r="O7230" s="31">
        <v>4.0763888888888891E-2</v>
      </c>
    </row>
    <row r="7231" spans="1:15" x14ac:dyDescent="0.25">
      <c r="A7231" s="2">
        <f t="shared" si="456"/>
        <v>2019</v>
      </c>
      <c r="B7231" s="2" t="str">
        <f t="shared" si="457"/>
        <v>Jan</v>
      </c>
      <c r="C7231" s="2">
        <f t="shared" si="458"/>
        <v>3</v>
      </c>
      <c r="D7231" s="2" t="str">
        <f t="shared" si="459"/>
        <v>Mon</v>
      </c>
      <c r="E7231" s="34">
        <v>43479</v>
      </c>
      <c r="F7231" s="30">
        <v>53621</v>
      </c>
      <c r="G7231" s="2" t="s">
        <v>3173</v>
      </c>
      <c r="H7231" s="30" t="s">
        <v>3174</v>
      </c>
      <c r="I7231" s="2">
        <v>4</v>
      </c>
      <c r="J7231" s="30" t="s">
        <v>1914</v>
      </c>
      <c r="K7231" s="2" t="s">
        <v>1429</v>
      </c>
      <c r="L7231" s="30">
        <v>1000</v>
      </c>
      <c r="M7231" s="2">
        <v>1</v>
      </c>
      <c r="N7231" s="2">
        <v>4</v>
      </c>
      <c r="O7231" s="31">
        <v>4.0763888888888891E-2</v>
      </c>
    </row>
    <row r="7232" spans="1:15" x14ac:dyDescent="0.25">
      <c r="A7232" s="2">
        <f t="shared" si="456"/>
        <v>2019</v>
      </c>
      <c r="B7232" s="2" t="str">
        <f t="shared" si="457"/>
        <v>Jan</v>
      </c>
      <c r="C7232" s="2">
        <f t="shared" si="458"/>
        <v>3</v>
      </c>
      <c r="D7232" s="2" t="str">
        <f t="shared" si="459"/>
        <v>Mon</v>
      </c>
      <c r="E7232" s="34">
        <v>43479</v>
      </c>
      <c r="F7232" s="30">
        <v>53621</v>
      </c>
      <c r="G7232" s="2" t="s">
        <v>3173</v>
      </c>
      <c r="H7232" s="30" t="s">
        <v>3174</v>
      </c>
      <c r="I7232" s="2">
        <v>4</v>
      </c>
      <c r="J7232" s="30" t="s">
        <v>1976</v>
      </c>
      <c r="K7232" s="2" t="s">
        <v>1429</v>
      </c>
      <c r="L7232" s="30">
        <v>1000</v>
      </c>
      <c r="M7232" s="2">
        <v>1</v>
      </c>
      <c r="N7232" s="2">
        <v>4</v>
      </c>
      <c r="O7232" s="31">
        <v>4.0763888888888891E-2</v>
      </c>
    </row>
    <row r="7233" spans="1:15" x14ac:dyDescent="0.25">
      <c r="A7233" s="2">
        <f t="shared" si="456"/>
        <v>2019</v>
      </c>
      <c r="B7233" s="2" t="str">
        <f t="shared" si="457"/>
        <v>Jan</v>
      </c>
      <c r="C7233" s="2">
        <f t="shared" si="458"/>
        <v>3</v>
      </c>
      <c r="D7233" s="2" t="str">
        <f t="shared" si="459"/>
        <v>Mon</v>
      </c>
      <c r="E7233" s="34">
        <v>43479</v>
      </c>
      <c r="F7233" s="30">
        <v>53621</v>
      </c>
      <c r="G7233" s="2" t="s">
        <v>3173</v>
      </c>
      <c r="H7233" s="30" t="s">
        <v>3174</v>
      </c>
      <c r="I7233" s="2">
        <v>4</v>
      </c>
      <c r="J7233" s="30" t="s">
        <v>1977</v>
      </c>
      <c r="K7233" s="2" t="s">
        <v>1429</v>
      </c>
      <c r="L7233" s="30">
        <v>1000</v>
      </c>
      <c r="M7233" s="2">
        <v>1</v>
      </c>
      <c r="N7233" s="2">
        <v>4</v>
      </c>
      <c r="O7233" s="31">
        <v>4.0763888888888891E-2</v>
      </c>
    </row>
    <row r="7234" spans="1:15" x14ac:dyDescent="0.25">
      <c r="A7234" s="2">
        <f t="shared" si="456"/>
        <v>2019</v>
      </c>
      <c r="B7234" s="2" t="str">
        <f t="shared" si="457"/>
        <v>Jan</v>
      </c>
      <c r="C7234" s="2">
        <f t="shared" si="458"/>
        <v>3</v>
      </c>
      <c r="D7234" s="2" t="str">
        <f t="shared" si="459"/>
        <v>Mon</v>
      </c>
      <c r="E7234" s="34">
        <v>43479</v>
      </c>
      <c r="F7234" s="30">
        <v>53621</v>
      </c>
      <c r="G7234" s="2" t="s">
        <v>3173</v>
      </c>
      <c r="H7234" s="30" t="s">
        <v>3174</v>
      </c>
      <c r="I7234" s="2">
        <v>4</v>
      </c>
      <c r="J7234" s="30" t="s">
        <v>2484</v>
      </c>
      <c r="K7234" s="2" t="s">
        <v>1429</v>
      </c>
      <c r="L7234" s="30">
        <v>1000</v>
      </c>
      <c r="M7234" s="2">
        <v>1</v>
      </c>
      <c r="N7234" s="2">
        <v>4</v>
      </c>
      <c r="O7234" s="31">
        <v>4.0775462962962965E-2</v>
      </c>
    </row>
    <row r="7235" spans="1:15" x14ac:dyDescent="0.25">
      <c r="A7235" s="2">
        <f t="shared" si="456"/>
        <v>2019</v>
      </c>
      <c r="B7235" s="2" t="str">
        <f t="shared" si="457"/>
        <v>Jan</v>
      </c>
      <c r="C7235" s="2">
        <f t="shared" si="458"/>
        <v>3</v>
      </c>
      <c r="D7235" s="2" t="str">
        <f t="shared" si="459"/>
        <v>Mon</v>
      </c>
      <c r="E7235" s="34">
        <v>43479</v>
      </c>
      <c r="F7235" s="30">
        <v>53621</v>
      </c>
      <c r="G7235" s="2" t="s">
        <v>3173</v>
      </c>
      <c r="H7235" s="30" t="s">
        <v>3174</v>
      </c>
      <c r="I7235" s="2">
        <v>4</v>
      </c>
      <c r="J7235" s="30" t="s">
        <v>2559</v>
      </c>
      <c r="K7235" s="2" t="s">
        <v>1429</v>
      </c>
      <c r="L7235" s="30">
        <v>1000</v>
      </c>
      <c r="M7235" s="2">
        <v>1</v>
      </c>
      <c r="N7235" s="2">
        <v>4</v>
      </c>
      <c r="O7235" s="31">
        <v>4.0775462962962965E-2</v>
      </c>
    </row>
    <row r="7236" spans="1:15" x14ac:dyDescent="0.25">
      <c r="A7236" s="2">
        <f t="shared" si="456"/>
        <v>2019</v>
      </c>
      <c r="B7236" s="2" t="str">
        <f t="shared" si="457"/>
        <v>Jan</v>
      </c>
      <c r="C7236" s="2">
        <f t="shared" si="458"/>
        <v>3</v>
      </c>
      <c r="D7236" s="2" t="str">
        <f t="shared" si="459"/>
        <v>Mon</v>
      </c>
      <c r="E7236" s="34">
        <v>43479</v>
      </c>
      <c r="F7236" s="30" t="s">
        <v>3175</v>
      </c>
      <c r="G7236" s="2" t="s">
        <v>3176</v>
      </c>
      <c r="H7236" s="30" t="s">
        <v>3177</v>
      </c>
      <c r="I7236" s="2">
        <v>8</v>
      </c>
      <c r="J7236" s="30" t="s">
        <v>1779</v>
      </c>
      <c r="K7236" s="2" t="s">
        <v>1272</v>
      </c>
      <c r="L7236" s="30">
        <v>1638</v>
      </c>
      <c r="M7236" s="2">
        <v>2</v>
      </c>
      <c r="N7236" s="2">
        <v>26</v>
      </c>
      <c r="O7236" s="31">
        <v>3.1018518518518515E-2</v>
      </c>
    </row>
    <row r="7237" spans="1:15" x14ac:dyDescent="0.25">
      <c r="A7237" s="2">
        <f t="shared" si="456"/>
        <v>2019</v>
      </c>
      <c r="B7237" s="2" t="str">
        <f t="shared" si="457"/>
        <v>Jan</v>
      </c>
      <c r="C7237" s="2">
        <f t="shared" si="458"/>
        <v>3</v>
      </c>
      <c r="D7237" s="2" t="str">
        <f t="shared" si="459"/>
        <v>Mon</v>
      </c>
      <c r="E7237" s="34">
        <v>43479</v>
      </c>
      <c r="F7237" s="30" t="s">
        <v>3178</v>
      </c>
      <c r="G7237" s="2" t="s">
        <v>3179</v>
      </c>
      <c r="H7237" s="30" t="s">
        <v>3180</v>
      </c>
      <c r="I7237" s="2">
        <v>7</v>
      </c>
      <c r="J7237" s="30" t="s">
        <v>1779</v>
      </c>
      <c r="K7237" s="2" t="s">
        <v>1272</v>
      </c>
      <c r="L7237" s="30">
        <v>1296</v>
      </c>
      <c r="M7237" s="2">
        <v>1</v>
      </c>
      <c r="N7237" s="2">
        <v>27</v>
      </c>
      <c r="O7237" s="31">
        <v>1.5474537037037038E-2</v>
      </c>
    </row>
    <row r="7238" spans="1:15" x14ac:dyDescent="0.25">
      <c r="A7238" s="2">
        <f t="shared" si="456"/>
        <v>2019</v>
      </c>
      <c r="B7238" s="2" t="str">
        <f t="shared" si="457"/>
        <v>Jan</v>
      </c>
      <c r="C7238" s="2">
        <f t="shared" si="458"/>
        <v>3</v>
      </c>
      <c r="D7238" s="2" t="str">
        <f t="shared" si="459"/>
        <v>Mon</v>
      </c>
      <c r="E7238" s="34">
        <v>43479</v>
      </c>
      <c r="F7238" s="30">
        <v>50160</v>
      </c>
      <c r="G7238" s="2" t="s">
        <v>1831</v>
      </c>
      <c r="H7238" s="30" t="s">
        <v>3181</v>
      </c>
      <c r="I7238" s="2">
        <v>2</v>
      </c>
      <c r="J7238" s="30" t="s">
        <v>1747</v>
      </c>
      <c r="K7238" s="2" t="s">
        <v>1264</v>
      </c>
      <c r="L7238" s="30">
        <v>100</v>
      </c>
      <c r="M7238" s="2">
        <v>5</v>
      </c>
      <c r="N7238" s="2">
        <v>1</v>
      </c>
      <c r="O7238" s="31">
        <v>2.1099537037037038E-2</v>
      </c>
    </row>
    <row r="7239" spans="1:15" x14ac:dyDescent="0.25">
      <c r="A7239" s="2">
        <f t="shared" si="456"/>
        <v>2019</v>
      </c>
      <c r="B7239" s="2" t="str">
        <f t="shared" si="457"/>
        <v>Jan</v>
      </c>
      <c r="C7239" s="2">
        <f t="shared" si="458"/>
        <v>3</v>
      </c>
      <c r="D7239" s="2" t="str">
        <f t="shared" si="459"/>
        <v>Mon</v>
      </c>
      <c r="E7239" s="34">
        <v>43479</v>
      </c>
      <c r="F7239" s="30">
        <v>50160</v>
      </c>
      <c r="G7239" s="2" t="s">
        <v>1831</v>
      </c>
      <c r="H7239" s="30" t="s">
        <v>3181</v>
      </c>
      <c r="I7239" s="2">
        <v>2</v>
      </c>
      <c r="J7239" s="30" t="s">
        <v>1914</v>
      </c>
      <c r="K7239" s="2" t="s">
        <v>1429</v>
      </c>
      <c r="L7239" s="30">
        <v>100</v>
      </c>
      <c r="M7239" s="2">
        <v>5</v>
      </c>
      <c r="N7239" s="2">
        <v>1</v>
      </c>
      <c r="O7239" s="31">
        <v>2.1111111111111108E-2</v>
      </c>
    </row>
    <row r="7240" spans="1:15" x14ac:dyDescent="0.25">
      <c r="A7240" s="2">
        <f t="shared" si="456"/>
        <v>2019</v>
      </c>
      <c r="B7240" s="2" t="str">
        <f t="shared" si="457"/>
        <v>Jan</v>
      </c>
      <c r="C7240" s="2">
        <f t="shared" si="458"/>
        <v>3</v>
      </c>
      <c r="D7240" s="2" t="str">
        <f t="shared" si="459"/>
        <v>Mon</v>
      </c>
      <c r="E7240" s="34">
        <v>43479</v>
      </c>
      <c r="F7240" s="30">
        <v>50160</v>
      </c>
      <c r="G7240" s="2" t="s">
        <v>1831</v>
      </c>
      <c r="H7240" s="30" t="s">
        <v>3181</v>
      </c>
      <c r="I7240" s="2">
        <v>2</v>
      </c>
      <c r="J7240" s="30" t="s">
        <v>1976</v>
      </c>
      <c r="K7240" s="2" t="s">
        <v>1429</v>
      </c>
      <c r="L7240" s="30">
        <v>100</v>
      </c>
      <c r="M7240" s="2">
        <v>5</v>
      </c>
      <c r="N7240" s="2">
        <v>1</v>
      </c>
      <c r="O7240" s="31">
        <v>2.1099537037037038E-2</v>
      </c>
    </row>
    <row r="7241" spans="1:15" x14ac:dyDescent="0.25">
      <c r="A7241" s="2">
        <f t="shared" si="456"/>
        <v>2019</v>
      </c>
      <c r="B7241" s="2" t="str">
        <f t="shared" si="457"/>
        <v>Jan</v>
      </c>
      <c r="C7241" s="2">
        <f t="shared" si="458"/>
        <v>3</v>
      </c>
      <c r="D7241" s="2" t="str">
        <f t="shared" si="459"/>
        <v>Mon</v>
      </c>
      <c r="E7241" s="34">
        <v>43479</v>
      </c>
      <c r="F7241" s="30">
        <v>50160</v>
      </c>
      <c r="G7241" s="2" t="s">
        <v>1831</v>
      </c>
      <c r="H7241" s="30" t="s">
        <v>3181</v>
      </c>
      <c r="I7241" s="2">
        <v>2</v>
      </c>
      <c r="J7241" s="30" t="s">
        <v>1977</v>
      </c>
      <c r="K7241" s="2" t="s">
        <v>1429</v>
      </c>
      <c r="L7241" s="30">
        <v>100</v>
      </c>
      <c r="M7241" s="2">
        <v>5</v>
      </c>
      <c r="N7241" s="2">
        <v>1</v>
      </c>
      <c r="O7241" s="31">
        <v>2.1111111111111108E-2</v>
      </c>
    </row>
    <row r="7242" spans="1:15" x14ac:dyDescent="0.25">
      <c r="A7242" s="2">
        <f t="shared" si="456"/>
        <v>2019</v>
      </c>
      <c r="B7242" s="2" t="str">
        <f t="shared" si="457"/>
        <v>Jan</v>
      </c>
      <c r="C7242" s="2">
        <f t="shared" si="458"/>
        <v>3</v>
      </c>
      <c r="D7242" s="2" t="str">
        <f t="shared" si="459"/>
        <v>Mon</v>
      </c>
      <c r="E7242" s="34">
        <v>43479</v>
      </c>
      <c r="F7242" s="30">
        <v>50160</v>
      </c>
      <c r="G7242" s="2" t="s">
        <v>1831</v>
      </c>
      <c r="H7242" s="30" t="s">
        <v>3181</v>
      </c>
      <c r="I7242" s="2">
        <v>2</v>
      </c>
      <c r="J7242" s="30" t="s">
        <v>2484</v>
      </c>
      <c r="K7242" s="2" t="s">
        <v>1429</v>
      </c>
      <c r="L7242" s="30">
        <v>100</v>
      </c>
      <c r="M7242" s="2">
        <v>5</v>
      </c>
      <c r="N7242" s="2">
        <v>1</v>
      </c>
      <c r="O7242" s="31">
        <v>2.1087962962962961E-2</v>
      </c>
    </row>
    <row r="7243" spans="1:15" x14ac:dyDescent="0.25">
      <c r="A7243" s="2">
        <f t="shared" si="456"/>
        <v>2019</v>
      </c>
      <c r="B7243" s="2" t="str">
        <f t="shared" si="457"/>
        <v>Jan</v>
      </c>
      <c r="C7243" s="2">
        <f t="shared" si="458"/>
        <v>3</v>
      </c>
      <c r="D7243" s="2" t="str">
        <f t="shared" si="459"/>
        <v>Mon</v>
      </c>
      <c r="E7243" s="34">
        <v>43479</v>
      </c>
      <c r="F7243" s="30">
        <v>50160</v>
      </c>
      <c r="G7243" s="2" t="s">
        <v>1831</v>
      </c>
      <c r="H7243" s="30" t="s">
        <v>3181</v>
      </c>
      <c r="I7243" s="2">
        <v>2</v>
      </c>
      <c r="J7243" s="30" t="s">
        <v>2559</v>
      </c>
      <c r="K7243" s="2" t="s">
        <v>1429</v>
      </c>
      <c r="L7243" s="30">
        <v>100</v>
      </c>
      <c r="M7243" s="2">
        <v>5</v>
      </c>
      <c r="N7243" s="2">
        <v>1</v>
      </c>
      <c r="O7243" s="31">
        <v>2.1099537037037038E-2</v>
      </c>
    </row>
    <row r="7244" spans="1:15" x14ac:dyDescent="0.25">
      <c r="A7244" s="2">
        <f t="shared" si="456"/>
        <v>2019</v>
      </c>
      <c r="B7244" s="2" t="str">
        <f t="shared" si="457"/>
        <v>Jan</v>
      </c>
      <c r="C7244" s="2">
        <f t="shared" si="458"/>
        <v>3</v>
      </c>
      <c r="D7244" s="2" t="str">
        <f t="shared" si="459"/>
        <v>Mon</v>
      </c>
      <c r="E7244" s="34">
        <v>43479</v>
      </c>
      <c r="F7244" s="30">
        <v>52144</v>
      </c>
      <c r="G7244" s="2" t="s">
        <v>39</v>
      </c>
      <c r="H7244" s="30" t="s">
        <v>3182</v>
      </c>
      <c r="I7244" s="2">
        <v>19</v>
      </c>
      <c r="J7244" s="30" t="s">
        <v>1447</v>
      </c>
      <c r="K7244" s="2" t="s">
        <v>1447</v>
      </c>
      <c r="L7244" s="30">
        <v>4728</v>
      </c>
      <c r="M7244" s="2">
        <v>4</v>
      </c>
      <c r="N7244" s="2">
        <v>57</v>
      </c>
      <c r="O7244" s="31">
        <v>0</v>
      </c>
    </row>
    <row r="7245" spans="1:15" x14ac:dyDescent="0.25">
      <c r="A7245" s="2">
        <f t="shared" si="456"/>
        <v>2019</v>
      </c>
      <c r="B7245" s="2" t="str">
        <f t="shared" si="457"/>
        <v>Jan</v>
      </c>
      <c r="C7245" s="2">
        <f t="shared" si="458"/>
        <v>3</v>
      </c>
      <c r="D7245" s="2" t="str">
        <f t="shared" si="459"/>
        <v>Mon</v>
      </c>
      <c r="E7245" s="34">
        <v>43479</v>
      </c>
      <c r="F7245" s="30">
        <v>52144</v>
      </c>
      <c r="G7245" s="2" t="s">
        <v>39</v>
      </c>
      <c r="H7245" s="30" t="s">
        <v>3182</v>
      </c>
      <c r="I7245" s="2">
        <v>19</v>
      </c>
      <c r="J7245" s="30" t="s">
        <v>1779</v>
      </c>
      <c r="K7245" s="2" t="s">
        <v>1272</v>
      </c>
      <c r="L7245" s="30">
        <v>4728</v>
      </c>
      <c r="M7245" s="2">
        <v>4</v>
      </c>
      <c r="N7245" s="2">
        <v>57</v>
      </c>
      <c r="O7245" s="31">
        <v>3.9918981481481479E-2</v>
      </c>
    </row>
    <row r="7246" spans="1:15" x14ac:dyDescent="0.25">
      <c r="A7246" s="2">
        <f t="shared" si="456"/>
        <v>2019</v>
      </c>
      <c r="B7246" s="2" t="str">
        <f t="shared" si="457"/>
        <v>Jan</v>
      </c>
      <c r="C7246" s="2">
        <f t="shared" si="458"/>
        <v>3</v>
      </c>
      <c r="D7246" s="2" t="str">
        <f t="shared" si="459"/>
        <v>Mon</v>
      </c>
      <c r="E7246" s="28">
        <v>43479</v>
      </c>
      <c r="F7246" s="30">
        <v>52144</v>
      </c>
      <c r="G7246" s="2" t="s">
        <v>39</v>
      </c>
      <c r="H7246" s="30" t="s">
        <v>3182</v>
      </c>
      <c r="I7246" s="2">
        <v>19</v>
      </c>
      <c r="J7246" s="30" t="s">
        <v>1814</v>
      </c>
      <c r="K7246" s="2" t="s">
        <v>1272</v>
      </c>
      <c r="L7246" s="30">
        <v>4728</v>
      </c>
      <c r="M7246" s="2">
        <v>4</v>
      </c>
      <c r="N7246" s="2">
        <v>57</v>
      </c>
      <c r="O7246" s="31">
        <v>3.9756944444444449E-2</v>
      </c>
    </row>
    <row r="7247" spans="1:15" x14ac:dyDescent="0.25">
      <c r="A7247" s="2">
        <f t="shared" si="456"/>
        <v>2019</v>
      </c>
      <c r="B7247" s="2" t="str">
        <f t="shared" si="457"/>
        <v>Jan</v>
      </c>
      <c r="C7247" s="2">
        <f t="shared" si="458"/>
        <v>3</v>
      </c>
      <c r="D7247" s="2" t="str">
        <f t="shared" si="459"/>
        <v>Tue</v>
      </c>
      <c r="E7247" s="34">
        <v>43480</v>
      </c>
      <c r="F7247" s="30">
        <v>52154</v>
      </c>
      <c r="G7247" s="2" t="s">
        <v>972</v>
      </c>
      <c r="H7247" s="30" t="s">
        <v>3183</v>
      </c>
      <c r="I7247" s="2">
        <v>13</v>
      </c>
      <c r="J7247" s="30" t="s">
        <v>1427</v>
      </c>
      <c r="K7247" s="2" t="s">
        <v>1429</v>
      </c>
      <c r="L7247" s="30">
        <v>698</v>
      </c>
      <c r="M7247" s="2">
        <v>95</v>
      </c>
      <c r="N7247" s="2">
        <v>22</v>
      </c>
      <c r="O7247" s="31">
        <v>0.24982638888888889</v>
      </c>
    </row>
    <row r="7248" spans="1:15" x14ac:dyDescent="0.25">
      <c r="A7248" s="2">
        <f t="shared" si="456"/>
        <v>2019</v>
      </c>
      <c r="B7248" s="2" t="str">
        <f t="shared" si="457"/>
        <v>Jan</v>
      </c>
      <c r="C7248" s="2">
        <f t="shared" si="458"/>
        <v>3</v>
      </c>
      <c r="D7248" s="2" t="str">
        <f t="shared" si="459"/>
        <v>Tue</v>
      </c>
      <c r="E7248" s="34">
        <v>43480</v>
      </c>
      <c r="F7248" s="30">
        <v>52154</v>
      </c>
      <c r="G7248" s="2" t="s">
        <v>972</v>
      </c>
      <c r="H7248" s="30" t="s">
        <v>3183</v>
      </c>
      <c r="I7248" s="2">
        <v>13</v>
      </c>
      <c r="J7248" s="30" t="s">
        <v>1706</v>
      </c>
      <c r="K7248" s="2" t="s">
        <v>1264</v>
      </c>
      <c r="L7248" s="30">
        <v>698</v>
      </c>
      <c r="M7248" s="2">
        <v>95</v>
      </c>
      <c r="N7248" s="2">
        <v>22</v>
      </c>
      <c r="O7248" s="31">
        <v>0.24989583333333334</v>
      </c>
    </row>
    <row r="7249" spans="1:15" x14ac:dyDescent="0.25">
      <c r="A7249" s="2">
        <f t="shared" si="456"/>
        <v>2019</v>
      </c>
      <c r="B7249" s="2" t="str">
        <f t="shared" si="457"/>
        <v>Jan</v>
      </c>
      <c r="C7249" s="2">
        <f t="shared" si="458"/>
        <v>3</v>
      </c>
      <c r="D7249" s="2" t="str">
        <f t="shared" si="459"/>
        <v>Tue</v>
      </c>
      <c r="E7249" s="34">
        <v>43480</v>
      </c>
      <c r="F7249" s="30">
        <v>52154</v>
      </c>
      <c r="G7249" s="2" t="s">
        <v>972</v>
      </c>
      <c r="H7249" s="30" t="s">
        <v>3183</v>
      </c>
      <c r="I7249" s="2">
        <v>13</v>
      </c>
      <c r="J7249" s="30" t="s">
        <v>1710</v>
      </c>
      <c r="K7249" s="2" t="s">
        <v>1272</v>
      </c>
      <c r="L7249" s="30">
        <v>698</v>
      </c>
      <c r="M7249" s="2">
        <v>95</v>
      </c>
      <c r="N7249" s="2">
        <v>22</v>
      </c>
      <c r="O7249" s="31">
        <v>2.5370370370370366E-2</v>
      </c>
    </row>
    <row r="7250" spans="1:15" x14ac:dyDescent="0.25">
      <c r="A7250" s="2">
        <f t="shared" si="456"/>
        <v>2019</v>
      </c>
      <c r="B7250" s="2" t="str">
        <f t="shared" si="457"/>
        <v>Jan</v>
      </c>
      <c r="C7250" s="2">
        <f t="shared" si="458"/>
        <v>3</v>
      </c>
      <c r="D7250" s="2" t="str">
        <f t="shared" si="459"/>
        <v>Tue</v>
      </c>
      <c r="E7250" s="34">
        <v>43480</v>
      </c>
      <c r="F7250" s="30">
        <v>52154</v>
      </c>
      <c r="G7250" s="2" t="s">
        <v>972</v>
      </c>
      <c r="H7250" s="30" t="s">
        <v>3183</v>
      </c>
      <c r="I7250" s="2">
        <v>13</v>
      </c>
      <c r="J7250" s="30" t="s">
        <v>1711</v>
      </c>
      <c r="K7250" s="2" t="s">
        <v>1429</v>
      </c>
      <c r="L7250" s="30">
        <v>698</v>
      </c>
      <c r="M7250" s="2">
        <v>95</v>
      </c>
      <c r="N7250" s="2">
        <v>22</v>
      </c>
      <c r="O7250" s="31">
        <v>0.24983796296296298</v>
      </c>
    </row>
    <row r="7251" spans="1:15" x14ac:dyDescent="0.25">
      <c r="A7251" s="2">
        <f t="shared" si="456"/>
        <v>2019</v>
      </c>
      <c r="B7251" s="2" t="str">
        <f t="shared" si="457"/>
        <v>Jan</v>
      </c>
      <c r="C7251" s="2">
        <f t="shared" si="458"/>
        <v>3</v>
      </c>
      <c r="D7251" s="2" t="str">
        <f t="shared" si="459"/>
        <v>Tue</v>
      </c>
      <c r="E7251" s="34">
        <v>43480</v>
      </c>
      <c r="F7251" s="30">
        <v>52154</v>
      </c>
      <c r="G7251" s="2" t="s">
        <v>972</v>
      </c>
      <c r="H7251" s="30" t="s">
        <v>3183</v>
      </c>
      <c r="I7251" s="2">
        <v>13</v>
      </c>
      <c r="J7251" s="30" t="s">
        <v>1714</v>
      </c>
      <c r="K7251" s="2" t="s">
        <v>1429</v>
      </c>
      <c r="L7251" s="30">
        <v>698</v>
      </c>
      <c r="M7251" s="2">
        <v>95</v>
      </c>
      <c r="N7251" s="2">
        <v>22</v>
      </c>
      <c r="O7251" s="31">
        <v>0.21208333333333332</v>
      </c>
    </row>
    <row r="7252" spans="1:15" x14ac:dyDescent="0.25">
      <c r="A7252" s="2">
        <f t="shared" si="456"/>
        <v>2019</v>
      </c>
      <c r="B7252" s="2" t="str">
        <f t="shared" si="457"/>
        <v>Jan</v>
      </c>
      <c r="C7252" s="2">
        <f t="shared" si="458"/>
        <v>3</v>
      </c>
      <c r="D7252" s="2" t="str">
        <f t="shared" si="459"/>
        <v>Tue</v>
      </c>
      <c r="E7252" s="34">
        <v>43480</v>
      </c>
      <c r="F7252" s="30">
        <v>52154</v>
      </c>
      <c r="G7252" s="2" t="s">
        <v>972</v>
      </c>
      <c r="H7252" s="30" t="s">
        <v>3183</v>
      </c>
      <c r="I7252" s="2">
        <v>13</v>
      </c>
      <c r="J7252" s="30" t="s">
        <v>1716</v>
      </c>
      <c r="K7252" s="2" t="s">
        <v>1429</v>
      </c>
      <c r="L7252" s="30">
        <v>698</v>
      </c>
      <c r="M7252" s="2">
        <v>95</v>
      </c>
      <c r="N7252" s="2">
        <v>22</v>
      </c>
      <c r="O7252" s="31">
        <v>0.21206018518518518</v>
      </c>
    </row>
    <row r="7253" spans="1:15" x14ac:dyDescent="0.25">
      <c r="A7253" s="2">
        <f t="shared" si="456"/>
        <v>2019</v>
      </c>
      <c r="B7253" s="2" t="str">
        <f t="shared" si="457"/>
        <v>Jan</v>
      </c>
      <c r="C7253" s="2">
        <f t="shared" si="458"/>
        <v>3</v>
      </c>
      <c r="D7253" s="2" t="str">
        <f t="shared" si="459"/>
        <v>Tue</v>
      </c>
      <c r="E7253" s="34">
        <v>43480</v>
      </c>
      <c r="F7253" s="30">
        <v>52154</v>
      </c>
      <c r="G7253" s="2" t="s">
        <v>972</v>
      </c>
      <c r="H7253" s="30" t="s">
        <v>3183</v>
      </c>
      <c r="I7253" s="2">
        <v>13</v>
      </c>
      <c r="J7253" s="30" t="s">
        <v>1748</v>
      </c>
      <c r="K7253" s="2" t="s">
        <v>1429</v>
      </c>
      <c r="L7253" s="30">
        <v>698</v>
      </c>
      <c r="M7253" s="2">
        <v>95</v>
      </c>
      <c r="N7253" s="2">
        <v>22</v>
      </c>
      <c r="O7253" s="31">
        <v>0.21207175925925925</v>
      </c>
    </row>
    <row r="7254" spans="1:15" x14ac:dyDescent="0.25">
      <c r="A7254" s="2">
        <f t="shared" si="456"/>
        <v>2019</v>
      </c>
      <c r="B7254" s="2" t="str">
        <f t="shared" si="457"/>
        <v>Jan</v>
      </c>
      <c r="C7254" s="2">
        <f t="shared" si="458"/>
        <v>3</v>
      </c>
      <c r="D7254" s="2" t="str">
        <f t="shared" si="459"/>
        <v>Tue</v>
      </c>
      <c r="E7254" s="34">
        <v>43480</v>
      </c>
      <c r="F7254" s="30">
        <v>52154</v>
      </c>
      <c r="G7254" s="2" t="s">
        <v>972</v>
      </c>
      <c r="H7254" s="30" t="s">
        <v>3183</v>
      </c>
      <c r="I7254" s="2">
        <v>13</v>
      </c>
      <c r="J7254" s="30" t="s">
        <v>1721</v>
      </c>
      <c r="K7254" s="2" t="s">
        <v>1429</v>
      </c>
      <c r="L7254" s="30">
        <v>698</v>
      </c>
      <c r="M7254" s="2">
        <v>95</v>
      </c>
      <c r="N7254" s="2">
        <v>22</v>
      </c>
      <c r="O7254" s="31">
        <v>0.21208333333333332</v>
      </c>
    </row>
    <row r="7255" spans="1:15" x14ac:dyDescent="0.25">
      <c r="A7255" s="2">
        <f t="shared" si="456"/>
        <v>2019</v>
      </c>
      <c r="B7255" s="2" t="str">
        <f t="shared" si="457"/>
        <v>Jan</v>
      </c>
      <c r="C7255" s="2">
        <f t="shared" si="458"/>
        <v>3</v>
      </c>
      <c r="D7255" s="2" t="str">
        <f t="shared" si="459"/>
        <v>Tue</v>
      </c>
      <c r="E7255" s="34">
        <v>43480</v>
      </c>
      <c r="F7255" s="30">
        <v>52154</v>
      </c>
      <c r="G7255" s="2" t="s">
        <v>972</v>
      </c>
      <c r="H7255" s="30" t="s">
        <v>3183</v>
      </c>
      <c r="I7255" s="2">
        <v>13</v>
      </c>
      <c r="J7255" s="30" t="s">
        <v>1770</v>
      </c>
      <c r="K7255" s="2" t="s">
        <v>1429</v>
      </c>
      <c r="L7255" s="30">
        <v>698</v>
      </c>
      <c r="M7255" s="2">
        <v>95</v>
      </c>
      <c r="N7255" s="2">
        <v>22</v>
      </c>
      <c r="O7255" s="31">
        <v>0.24984953703703705</v>
      </c>
    </row>
    <row r="7256" spans="1:15" x14ac:dyDescent="0.25">
      <c r="A7256" s="2">
        <f t="shared" si="456"/>
        <v>2019</v>
      </c>
      <c r="B7256" s="2" t="str">
        <f t="shared" si="457"/>
        <v>Jan</v>
      </c>
      <c r="C7256" s="2">
        <f t="shared" si="458"/>
        <v>3</v>
      </c>
      <c r="D7256" s="2" t="str">
        <f t="shared" si="459"/>
        <v>Tue</v>
      </c>
      <c r="E7256" s="34">
        <v>43480</v>
      </c>
      <c r="F7256" s="30">
        <v>52154</v>
      </c>
      <c r="G7256" s="2" t="s">
        <v>972</v>
      </c>
      <c r="H7256" s="30" t="s">
        <v>3183</v>
      </c>
      <c r="I7256" s="2">
        <v>13</v>
      </c>
      <c r="J7256" s="30" t="s">
        <v>1794</v>
      </c>
      <c r="K7256" s="2" t="s">
        <v>1429</v>
      </c>
      <c r="L7256" s="30">
        <v>698</v>
      </c>
      <c r="M7256" s="2">
        <v>95</v>
      </c>
      <c r="N7256" s="2">
        <v>22</v>
      </c>
      <c r="O7256" s="31">
        <v>0.24982638888888889</v>
      </c>
    </row>
    <row r="7257" spans="1:15" x14ac:dyDescent="0.25">
      <c r="A7257" s="2">
        <f t="shared" si="456"/>
        <v>2019</v>
      </c>
      <c r="B7257" s="2" t="str">
        <f t="shared" si="457"/>
        <v>Jan</v>
      </c>
      <c r="C7257" s="2">
        <f t="shared" si="458"/>
        <v>3</v>
      </c>
      <c r="D7257" s="2" t="str">
        <f t="shared" si="459"/>
        <v>Tue</v>
      </c>
      <c r="E7257" s="34">
        <v>43480</v>
      </c>
      <c r="F7257" s="30">
        <v>52154</v>
      </c>
      <c r="G7257" s="2" t="s">
        <v>972</v>
      </c>
      <c r="H7257" s="30" t="s">
        <v>3183</v>
      </c>
      <c r="I7257" s="2">
        <v>13</v>
      </c>
      <c r="J7257" s="30" t="s">
        <v>1943</v>
      </c>
      <c r="K7257" s="2" t="s">
        <v>1264</v>
      </c>
      <c r="L7257" s="30">
        <v>698</v>
      </c>
      <c r="M7257" s="2">
        <v>95</v>
      </c>
      <c r="N7257" s="2">
        <v>22</v>
      </c>
      <c r="O7257" s="31">
        <v>0.21207175925925925</v>
      </c>
    </row>
    <row r="7258" spans="1:15" x14ac:dyDescent="0.25">
      <c r="A7258" s="2">
        <f t="shared" si="456"/>
        <v>2019</v>
      </c>
      <c r="B7258" s="2" t="str">
        <f t="shared" si="457"/>
        <v>Jan</v>
      </c>
      <c r="C7258" s="2">
        <f t="shared" si="458"/>
        <v>3</v>
      </c>
      <c r="D7258" s="2" t="str">
        <f t="shared" si="459"/>
        <v>Tue</v>
      </c>
      <c r="E7258" s="34">
        <v>43480</v>
      </c>
      <c r="F7258" s="30">
        <v>52154</v>
      </c>
      <c r="G7258" s="2" t="s">
        <v>972</v>
      </c>
      <c r="H7258" s="30" t="s">
        <v>3183</v>
      </c>
      <c r="I7258" s="2">
        <v>13</v>
      </c>
      <c r="J7258" s="30" t="s">
        <v>1945</v>
      </c>
      <c r="K7258" s="2" t="s">
        <v>1429</v>
      </c>
      <c r="L7258" s="30">
        <v>698</v>
      </c>
      <c r="M7258" s="2">
        <v>95</v>
      </c>
      <c r="N7258" s="2">
        <v>22</v>
      </c>
      <c r="O7258" s="31">
        <v>0.21208333333333332</v>
      </c>
    </row>
    <row r="7259" spans="1:15" x14ac:dyDescent="0.25">
      <c r="A7259" s="2">
        <f t="shared" si="456"/>
        <v>2019</v>
      </c>
      <c r="B7259" s="2" t="str">
        <f t="shared" si="457"/>
        <v>Jan</v>
      </c>
      <c r="C7259" s="2">
        <f t="shared" si="458"/>
        <v>3</v>
      </c>
      <c r="D7259" s="2" t="str">
        <f t="shared" si="459"/>
        <v>Tue</v>
      </c>
      <c r="E7259" s="34">
        <v>43480</v>
      </c>
      <c r="F7259" s="30">
        <v>53491</v>
      </c>
      <c r="G7259" s="2" t="s">
        <v>2890</v>
      </c>
      <c r="H7259" s="30" t="s">
        <v>3184</v>
      </c>
      <c r="I7259" s="2">
        <v>68</v>
      </c>
      <c r="J7259" s="30" t="s">
        <v>1773</v>
      </c>
      <c r="K7259" s="2" t="s">
        <v>1429</v>
      </c>
      <c r="L7259" s="30">
        <v>12438</v>
      </c>
      <c r="M7259" s="2">
        <v>122</v>
      </c>
      <c r="N7259" s="2">
        <v>42</v>
      </c>
      <c r="O7259" s="31">
        <v>0.2749537037037037</v>
      </c>
    </row>
    <row r="7260" spans="1:15" x14ac:dyDescent="0.25">
      <c r="A7260" s="2">
        <f t="shared" si="456"/>
        <v>2019</v>
      </c>
      <c r="B7260" s="2" t="str">
        <f t="shared" si="457"/>
        <v>Jan</v>
      </c>
      <c r="C7260" s="2">
        <f t="shared" si="458"/>
        <v>3</v>
      </c>
      <c r="D7260" s="2" t="str">
        <f t="shared" si="459"/>
        <v>Tue</v>
      </c>
      <c r="E7260" s="34">
        <v>43480</v>
      </c>
      <c r="F7260" s="30">
        <v>53491</v>
      </c>
      <c r="G7260" s="2" t="s">
        <v>2890</v>
      </c>
      <c r="H7260" s="30" t="s">
        <v>3184</v>
      </c>
      <c r="I7260" s="2">
        <v>68</v>
      </c>
      <c r="J7260" s="30" t="s">
        <v>1775</v>
      </c>
      <c r="K7260" s="2" t="s">
        <v>1429</v>
      </c>
      <c r="L7260" s="30">
        <v>12438</v>
      </c>
      <c r="M7260" s="2">
        <v>122</v>
      </c>
      <c r="N7260" s="2">
        <v>42</v>
      </c>
      <c r="O7260" s="31">
        <v>0.2749537037037037</v>
      </c>
    </row>
    <row r="7261" spans="1:15" x14ac:dyDescent="0.25">
      <c r="A7261" s="2">
        <f t="shared" si="456"/>
        <v>2019</v>
      </c>
      <c r="B7261" s="2" t="str">
        <f t="shared" si="457"/>
        <v>Jan</v>
      </c>
      <c r="C7261" s="2">
        <f t="shared" si="458"/>
        <v>3</v>
      </c>
      <c r="D7261" s="2" t="str">
        <f t="shared" si="459"/>
        <v>Tue</v>
      </c>
      <c r="E7261" s="34">
        <v>43480</v>
      </c>
      <c r="F7261" s="30">
        <v>53491</v>
      </c>
      <c r="G7261" s="2" t="s">
        <v>2890</v>
      </c>
      <c r="H7261" s="30" t="s">
        <v>3184</v>
      </c>
      <c r="I7261" s="2">
        <v>68</v>
      </c>
      <c r="J7261" s="30" t="s">
        <v>1776</v>
      </c>
      <c r="K7261" s="2" t="s">
        <v>1429</v>
      </c>
      <c r="L7261" s="30">
        <v>12438</v>
      </c>
      <c r="M7261" s="2">
        <v>122</v>
      </c>
      <c r="N7261" s="2">
        <v>42</v>
      </c>
      <c r="O7261" s="31">
        <v>0.27497685185185183</v>
      </c>
    </row>
    <row r="7262" spans="1:15" x14ac:dyDescent="0.25">
      <c r="A7262" s="2">
        <f t="shared" si="456"/>
        <v>2019</v>
      </c>
      <c r="B7262" s="2" t="str">
        <f t="shared" si="457"/>
        <v>Jan</v>
      </c>
      <c r="C7262" s="2">
        <f t="shared" si="458"/>
        <v>3</v>
      </c>
      <c r="D7262" s="2" t="str">
        <f t="shared" si="459"/>
        <v>Tue</v>
      </c>
      <c r="E7262" s="34">
        <v>43480</v>
      </c>
      <c r="F7262" s="30">
        <v>53491</v>
      </c>
      <c r="G7262" s="2" t="s">
        <v>2890</v>
      </c>
      <c r="H7262" s="30" t="s">
        <v>3184</v>
      </c>
      <c r="I7262" s="2">
        <v>68</v>
      </c>
      <c r="J7262" s="30" t="s">
        <v>1778</v>
      </c>
      <c r="K7262" s="2" t="s">
        <v>1429</v>
      </c>
      <c r="L7262" s="30">
        <v>12438</v>
      </c>
      <c r="M7262" s="2">
        <v>122</v>
      </c>
      <c r="N7262" s="2">
        <v>42</v>
      </c>
      <c r="O7262" s="31">
        <v>0.27496527777777779</v>
      </c>
    </row>
    <row r="7263" spans="1:15" x14ac:dyDescent="0.25">
      <c r="A7263" s="2">
        <f t="shared" si="456"/>
        <v>2019</v>
      </c>
      <c r="B7263" s="2" t="str">
        <f t="shared" si="457"/>
        <v>Jan</v>
      </c>
      <c r="C7263" s="2">
        <f t="shared" si="458"/>
        <v>3</v>
      </c>
      <c r="D7263" s="2" t="str">
        <f t="shared" si="459"/>
        <v>Tue</v>
      </c>
      <c r="E7263" s="34">
        <v>43480</v>
      </c>
      <c r="F7263" s="30">
        <v>53491</v>
      </c>
      <c r="G7263" s="2" t="s">
        <v>2890</v>
      </c>
      <c r="H7263" s="30" t="s">
        <v>3184</v>
      </c>
      <c r="I7263" s="2">
        <v>68</v>
      </c>
      <c r="J7263" s="30" t="s">
        <v>1808</v>
      </c>
      <c r="K7263" s="2" t="s">
        <v>1264</v>
      </c>
      <c r="L7263" s="30">
        <v>12438</v>
      </c>
      <c r="M7263" s="2">
        <v>122</v>
      </c>
      <c r="N7263" s="2">
        <v>42</v>
      </c>
      <c r="O7263" s="31">
        <v>0.27496527777777779</v>
      </c>
    </row>
    <row r="7264" spans="1:15" x14ac:dyDescent="0.25">
      <c r="A7264" s="2">
        <f t="shared" si="456"/>
        <v>2019</v>
      </c>
      <c r="B7264" s="2" t="str">
        <f t="shared" si="457"/>
        <v>Jan</v>
      </c>
      <c r="C7264" s="2">
        <f t="shared" si="458"/>
        <v>3</v>
      </c>
      <c r="D7264" s="2" t="str">
        <f t="shared" si="459"/>
        <v>Tue</v>
      </c>
      <c r="E7264" s="34">
        <v>43480</v>
      </c>
      <c r="F7264" s="30">
        <v>53491</v>
      </c>
      <c r="G7264" s="2" t="s">
        <v>2890</v>
      </c>
      <c r="H7264" s="30" t="s">
        <v>3184</v>
      </c>
      <c r="I7264" s="2">
        <v>68</v>
      </c>
      <c r="J7264" s="30" t="s">
        <v>1950</v>
      </c>
      <c r="K7264" s="2" t="s">
        <v>1429</v>
      </c>
      <c r="L7264" s="30">
        <v>12438</v>
      </c>
      <c r="M7264" s="2">
        <v>122</v>
      </c>
      <c r="N7264" s="2">
        <v>42</v>
      </c>
      <c r="O7264" s="31">
        <v>0.27496527777777779</v>
      </c>
    </row>
    <row r="7265" spans="1:15" x14ac:dyDescent="0.25">
      <c r="A7265" s="2">
        <f t="shared" si="456"/>
        <v>2019</v>
      </c>
      <c r="B7265" s="2" t="str">
        <f t="shared" si="457"/>
        <v>Jan</v>
      </c>
      <c r="C7265" s="2">
        <f t="shared" si="458"/>
        <v>3</v>
      </c>
      <c r="D7265" s="2" t="str">
        <f t="shared" si="459"/>
        <v>Tue</v>
      </c>
      <c r="E7265" s="34">
        <v>43480</v>
      </c>
      <c r="F7265" s="30">
        <v>53491</v>
      </c>
      <c r="G7265" s="2" t="s">
        <v>2890</v>
      </c>
      <c r="H7265" s="30" t="s">
        <v>3184</v>
      </c>
      <c r="I7265" s="2">
        <v>68</v>
      </c>
      <c r="J7265" s="30" t="s">
        <v>2441</v>
      </c>
      <c r="K7265" s="2" t="s">
        <v>1429</v>
      </c>
      <c r="L7265" s="30">
        <v>12438</v>
      </c>
      <c r="M7265" s="2">
        <v>122</v>
      </c>
      <c r="N7265" s="2">
        <v>42</v>
      </c>
      <c r="O7265" s="31">
        <v>0.27497685185185183</v>
      </c>
    </row>
    <row r="7266" spans="1:15" x14ac:dyDescent="0.25">
      <c r="A7266" s="2">
        <f t="shared" si="456"/>
        <v>2019</v>
      </c>
      <c r="B7266" s="2" t="str">
        <f t="shared" si="457"/>
        <v>Jan</v>
      </c>
      <c r="C7266" s="2">
        <f t="shared" si="458"/>
        <v>3</v>
      </c>
      <c r="D7266" s="2" t="str">
        <f t="shared" si="459"/>
        <v>Tue</v>
      </c>
      <c r="E7266" s="34">
        <v>43480</v>
      </c>
      <c r="F7266" s="30">
        <v>53491</v>
      </c>
      <c r="G7266" s="2" t="s">
        <v>2890</v>
      </c>
      <c r="H7266" s="30" t="s">
        <v>3184</v>
      </c>
      <c r="I7266" s="2">
        <v>68</v>
      </c>
      <c r="J7266" s="30" t="s">
        <v>2445</v>
      </c>
      <c r="K7266" s="2" t="s">
        <v>1429</v>
      </c>
      <c r="L7266" s="30">
        <v>12438</v>
      </c>
      <c r="M7266" s="2">
        <v>122</v>
      </c>
      <c r="N7266" s="2">
        <v>42</v>
      </c>
      <c r="O7266" s="31">
        <v>0.27497685185185183</v>
      </c>
    </row>
    <row r="7267" spans="1:15" x14ac:dyDescent="0.25">
      <c r="A7267" s="2">
        <f t="shared" si="456"/>
        <v>2019</v>
      </c>
      <c r="B7267" s="2" t="str">
        <f t="shared" si="457"/>
        <v>Jan</v>
      </c>
      <c r="C7267" s="2">
        <f t="shared" si="458"/>
        <v>3</v>
      </c>
      <c r="D7267" s="2" t="str">
        <f t="shared" si="459"/>
        <v>Tue</v>
      </c>
      <c r="E7267" s="34">
        <v>43480</v>
      </c>
      <c r="F7267" s="30">
        <v>53491</v>
      </c>
      <c r="G7267" s="2" t="s">
        <v>2890</v>
      </c>
      <c r="H7267" s="30" t="s">
        <v>3184</v>
      </c>
      <c r="I7267" s="2">
        <v>68</v>
      </c>
      <c r="J7267" s="30" t="s">
        <v>2447</v>
      </c>
      <c r="K7267" s="2" t="s">
        <v>1429</v>
      </c>
      <c r="L7267" s="30">
        <v>12438</v>
      </c>
      <c r="M7267" s="2">
        <v>122</v>
      </c>
      <c r="N7267" s="2">
        <v>42</v>
      </c>
      <c r="O7267" s="31">
        <v>0.27497685185185183</v>
      </c>
    </row>
    <row r="7268" spans="1:15" x14ac:dyDescent="0.25">
      <c r="A7268" s="2">
        <f t="shared" si="456"/>
        <v>2019</v>
      </c>
      <c r="B7268" s="2" t="str">
        <f t="shared" si="457"/>
        <v>Jan</v>
      </c>
      <c r="C7268" s="2">
        <f t="shared" si="458"/>
        <v>3</v>
      </c>
      <c r="D7268" s="2" t="str">
        <f t="shared" si="459"/>
        <v>Tue</v>
      </c>
      <c r="E7268" s="34">
        <v>43480</v>
      </c>
      <c r="F7268" s="30">
        <v>53491</v>
      </c>
      <c r="G7268" s="2" t="s">
        <v>2890</v>
      </c>
      <c r="H7268" s="30" t="s">
        <v>3184</v>
      </c>
      <c r="I7268" s="2">
        <v>68</v>
      </c>
      <c r="J7268" s="30" t="s">
        <v>2460</v>
      </c>
      <c r="K7268" s="2" t="s">
        <v>1429</v>
      </c>
      <c r="L7268" s="30">
        <v>12438</v>
      </c>
      <c r="M7268" s="2">
        <v>122</v>
      </c>
      <c r="N7268" s="2">
        <v>42</v>
      </c>
      <c r="O7268" s="31">
        <v>0.27496527777777779</v>
      </c>
    </row>
    <row r="7269" spans="1:15" x14ac:dyDescent="0.25">
      <c r="A7269" s="2">
        <f t="shared" si="456"/>
        <v>2019</v>
      </c>
      <c r="B7269" s="2" t="str">
        <f t="shared" si="457"/>
        <v>Jan</v>
      </c>
      <c r="C7269" s="2">
        <f t="shared" si="458"/>
        <v>3</v>
      </c>
      <c r="D7269" s="2" t="str">
        <f t="shared" si="459"/>
        <v>Tue</v>
      </c>
      <c r="E7269" s="34">
        <v>43480</v>
      </c>
      <c r="F7269" s="30">
        <v>52230</v>
      </c>
      <c r="G7269" s="2" t="s">
        <v>447</v>
      </c>
      <c r="H7269" s="30" t="s">
        <v>3185</v>
      </c>
      <c r="I7269" s="2">
        <v>5</v>
      </c>
      <c r="J7269" s="30" t="s">
        <v>1747</v>
      </c>
      <c r="K7269" s="2" t="s">
        <v>1264</v>
      </c>
      <c r="L7269" s="30">
        <v>172</v>
      </c>
      <c r="M7269" s="2">
        <v>64</v>
      </c>
      <c r="N7269" s="2">
        <v>2</v>
      </c>
      <c r="O7269" s="31">
        <v>0.11550925925925926</v>
      </c>
    </row>
    <row r="7270" spans="1:15" x14ac:dyDescent="0.25">
      <c r="A7270" s="2">
        <f t="shared" si="456"/>
        <v>2019</v>
      </c>
      <c r="B7270" s="2" t="str">
        <f t="shared" si="457"/>
        <v>Jan</v>
      </c>
      <c r="C7270" s="2">
        <f t="shared" si="458"/>
        <v>3</v>
      </c>
      <c r="D7270" s="2" t="str">
        <f t="shared" si="459"/>
        <v>Tue</v>
      </c>
      <c r="E7270" s="34">
        <v>43480</v>
      </c>
      <c r="F7270" s="30">
        <v>52230</v>
      </c>
      <c r="G7270" s="2" t="s">
        <v>447</v>
      </c>
      <c r="H7270" s="30" t="s">
        <v>3185</v>
      </c>
      <c r="I7270" s="2">
        <v>5</v>
      </c>
      <c r="J7270" s="30" t="s">
        <v>1914</v>
      </c>
      <c r="K7270" s="2" t="s">
        <v>1429</v>
      </c>
      <c r="L7270" s="30">
        <v>172</v>
      </c>
      <c r="M7270" s="2">
        <v>64</v>
      </c>
      <c r="N7270" s="2">
        <v>2</v>
      </c>
      <c r="O7270" s="31">
        <v>0.11550925925925926</v>
      </c>
    </row>
    <row r="7271" spans="1:15" x14ac:dyDescent="0.25">
      <c r="A7271" s="2">
        <f t="shared" si="456"/>
        <v>2019</v>
      </c>
      <c r="B7271" s="2" t="str">
        <f t="shared" si="457"/>
        <v>Jan</v>
      </c>
      <c r="C7271" s="2">
        <f t="shared" si="458"/>
        <v>3</v>
      </c>
      <c r="D7271" s="2" t="str">
        <f t="shared" si="459"/>
        <v>Tue</v>
      </c>
      <c r="E7271" s="34">
        <v>43480</v>
      </c>
      <c r="F7271" s="30">
        <v>52230</v>
      </c>
      <c r="G7271" s="2" t="s">
        <v>447</v>
      </c>
      <c r="H7271" s="30" t="s">
        <v>3185</v>
      </c>
      <c r="I7271" s="2">
        <v>5</v>
      </c>
      <c r="J7271" s="30" t="s">
        <v>1976</v>
      </c>
      <c r="K7271" s="2" t="s">
        <v>1429</v>
      </c>
      <c r="L7271" s="30">
        <v>172</v>
      </c>
      <c r="M7271" s="2">
        <v>64</v>
      </c>
      <c r="N7271" s="2">
        <v>2</v>
      </c>
      <c r="O7271" s="31">
        <v>0.11550925925925926</v>
      </c>
    </row>
    <row r="7272" spans="1:15" x14ac:dyDescent="0.25">
      <c r="A7272" s="2">
        <f t="shared" si="456"/>
        <v>2019</v>
      </c>
      <c r="B7272" s="2" t="str">
        <f t="shared" si="457"/>
        <v>Jan</v>
      </c>
      <c r="C7272" s="2">
        <f t="shared" si="458"/>
        <v>3</v>
      </c>
      <c r="D7272" s="2" t="str">
        <f t="shared" si="459"/>
        <v>Tue</v>
      </c>
      <c r="E7272" s="34">
        <v>43480</v>
      </c>
      <c r="F7272" s="30">
        <v>52230</v>
      </c>
      <c r="G7272" s="2" t="s">
        <v>447</v>
      </c>
      <c r="H7272" s="30" t="s">
        <v>3185</v>
      </c>
      <c r="I7272" s="2">
        <v>5</v>
      </c>
      <c r="J7272" s="30" t="s">
        <v>1977</v>
      </c>
      <c r="K7272" s="2" t="s">
        <v>1429</v>
      </c>
      <c r="L7272" s="30">
        <v>172</v>
      </c>
      <c r="M7272" s="2">
        <v>64</v>
      </c>
      <c r="N7272" s="2">
        <v>2</v>
      </c>
      <c r="O7272" s="31">
        <v>0.11550925925925926</v>
      </c>
    </row>
    <row r="7273" spans="1:15" x14ac:dyDescent="0.25">
      <c r="A7273" s="2">
        <f t="shared" si="456"/>
        <v>2019</v>
      </c>
      <c r="B7273" s="2" t="str">
        <f t="shared" si="457"/>
        <v>Jan</v>
      </c>
      <c r="C7273" s="2">
        <f t="shared" si="458"/>
        <v>3</v>
      </c>
      <c r="D7273" s="2" t="str">
        <f t="shared" si="459"/>
        <v>Tue</v>
      </c>
      <c r="E7273" s="34">
        <v>43480</v>
      </c>
      <c r="F7273" s="30">
        <v>52230</v>
      </c>
      <c r="G7273" s="2" t="s">
        <v>447</v>
      </c>
      <c r="H7273" s="30" t="s">
        <v>3185</v>
      </c>
      <c r="I7273" s="2">
        <v>5</v>
      </c>
      <c r="J7273" s="30" t="s">
        <v>2484</v>
      </c>
      <c r="K7273" s="2" t="s">
        <v>1429</v>
      </c>
      <c r="L7273" s="30">
        <v>172</v>
      </c>
      <c r="M7273" s="2">
        <v>64</v>
      </c>
      <c r="N7273" s="2">
        <v>2</v>
      </c>
      <c r="O7273" s="31">
        <v>0.11550925925925926</v>
      </c>
    </row>
    <row r="7274" spans="1:15" x14ac:dyDescent="0.25">
      <c r="A7274" s="2">
        <f t="shared" si="456"/>
        <v>2019</v>
      </c>
      <c r="B7274" s="2" t="str">
        <f t="shared" si="457"/>
        <v>Jan</v>
      </c>
      <c r="C7274" s="2">
        <f t="shared" si="458"/>
        <v>3</v>
      </c>
      <c r="D7274" s="2" t="str">
        <f t="shared" si="459"/>
        <v>Tue</v>
      </c>
      <c r="E7274" s="34">
        <v>43480</v>
      </c>
      <c r="F7274" s="30">
        <v>52230</v>
      </c>
      <c r="G7274" s="2" t="s">
        <v>447</v>
      </c>
      <c r="H7274" s="30" t="s">
        <v>3185</v>
      </c>
      <c r="I7274" s="2">
        <v>5</v>
      </c>
      <c r="J7274" s="30" t="s">
        <v>2559</v>
      </c>
      <c r="K7274" s="2" t="s">
        <v>1429</v>
      </c>
      <c r="L7274" s="30">
        <v>172</v>
      </c>
      <c r="M7274" s="2">
        <v>64</v>
      </c>
      <c r="N7274" s="2">
        <v>2</v>
      </c>
      <c r="O7274" s="31">
        <v>0.11550925925925926</v>
      </c>
    </row>
    <row r="7275" spans="1:15" x14ac:dyDescent="0.25">
      <c r="A7275" s="2">
        <f t="shared" si="456"/>
        <v>2019</v>
      </c>
      <c r="B7275" s="2" t="str">
        <f t="shared" si="457"/>
        <v>Jan</v>
      </c>
      <c r="C7275" s="2">
        <f t="shared" si="458"/>
        <v>3</v>
      </c>
      <c r="D7275" s="2" t="str">
        <f t="shared" si="459"/>
        <v>Tue</v>
      </c>
      <c r="E7275" s="34">
        <v>43480</v>
      </c>
      <c r="F7275" s="30">
        <v>53616</v>
      </c>
      <c r="G7275" s="2" t="s">
        <v>3186</v>
      </c>
      <c r="H7275" s="30" t="s">
        <v>3187</v>
      </c>
      <c r="I7275" s="2">
        <v>2</v>
      </c>
      <c r="J7275" s="30" t="s">
        <v>1747</v>
      </c>
      <c r="K7275" s="2" t="s">
        <v>1264</v>
      </c>
      <c r="L7275" s="30">
        <v>227</v>
      </c>
      <c r="M7275" s="2">
        <v>9</v>
      </c>
      <c r="N7275" s="2">
        <v>1</v>
      </c>
      <c r="O7275" s="31">
        <v>0.11815972222222222</v>
      </c>
    </row>
    <row r="7276" spans="1:15" x14ac:dyDescent="0.25">
      <c r="A7276" s="2">
        <f t="shared" si="456"/>
        <v>2019</v>
      </c>
      <c r="B7276" s="2" t="str">
        <f t="shared" si="457"/>
        <v>Jan</v>
      </c>
      <c r="C7276" s="2">
        <f t="shared" si="458"/>
        <v>3</v>
      </c>
      <c r="D7276" s="2" t="str">
        <f t="shared" si="459"/>
        <v>Tue</v>
      </c>
      <c r="E7276" s="34">
        <v>43480</v>
      </c>
      <c r="F7276" s="30">
        <v>53616</v>
      </c>
      <c r="G7276" s="2" t="s">
        <v>3186</v>
      </c>
      <c r="H7276" s="30" t="s">
        <v>3187</v>
      </c>
      <c r="I7276" s="2">
        <v>2</v>
      </c>
      <c r="J7276" s="30" t="s">
        <v>1914</v>
      </c>
      <c r="K7276" s="2" t="s">
        <v>1429</v>
      </c>
      <c r="L7276" s="30">
        <v>227</v>
      </c>
      <c r="M7276" s="2">
        <v>9</v>
      </c>
      <c r="N7276" s="2">
        <v>1</v>
      </c>
      <c r="O7276" s="31">
        <v>0.11822916666666666</v>
      </c>
    </row>
    <row r="7277" spans="1:15" x14ac:dyDescent="0.25">
      <c r="A7277" s="2">
        <f t="shared" si="456"/>
        <v>2019</v>
      </c>
      <c r="B7277" s="2" t="str">
        <f t="shared" si="457"/>
        <v>Jan</v>
      </c>
      <c r="C7277" s="2">
        <f t="shared" si="458"/>
        <v>3</v>
      </c>
      <c r="D7277" s="2" t="str">
        <f t="shared" si="459"/>
        <v>Tue</v>
      </c>
      <c r="E7277" s="34">
        <v>43480</v>
      </c>
      <c r="F7277" s="30">
        <v>53616</v>
      </c>
      <c r="G7277" s="2" t="s">
        <v>3186</v>
      </c>
      <c r="H7277" s="30" t="s">
        <v>3187</v>
      </c>
      <c r="I7277" s="2">
        <v>2</v>
      </c>
      <c r="J7277" s="30" t="s">
        <v>1976</v>
      </c>
      <c r="K7277" s="2" t="s">
        <v>1429</v>
      </c>
      <c r="L7277" s="30">
        <v>227</v>
      </c>
      <c r="M7277" s="2">
        <v>9</v>
      </c>
      <c r="N7277" s="2">
        <v>1</v>
      </c>
      <c r="O7277" s="31">
        <v>0.11824074074074074</v>
      </c>
    </row>
    <row r="7278" spans="1:15" x14ac:dyDescent="0.25">
      <c r="A7278" s="2">
        <f t="shared" si="456"/>
        <v>2019</v>
      </c>
      <c r="B7278" s="2" t="str">
        <f t="shared" si="457"/>
        <v>Jan</v>
      </c>
      <c r="C7278" s="2">
        <f t="shared" si="458"/>
        <v>3</v>
      </c>
      <c r="D7278" s="2" t="str">
        <f t="shared" si="459"/>
        <v>Tue</v>
      </c>
      <c r="E7278" s="34">
        <v>43480</v>
      </c>
      <c r="F7278" s="30">
        <v>53616</v>
      </c>
      <c r="G7278" s="2" t="s">
        <v>3186</v>
      </c>
      <c r="H7278" s="30" t="s">
        <v>3187</v>
      </c>
      <c r="I7278" s="2">
        <v>2</v>
      </c>
      <c r="J7278" s="30" t="s">
        <v>1977</v>
      </c>
      <c r="K7278" s="2" t="s">
        <v>1429</v>
      </c>
      <c r="L7278" s="30">
        <v>227</v>
      </c>
      <c r="M7278" s="2">
        <v>9</v>
      </c>
      <c r="N7278" s="2">
        <v>1</v>
      </c>
      <c r="O7278" s="31">
        <v>0.11822916666666666</v>
      </c>
    </row>
    <row r="7279" spans="1:15" x14ac:dyDescent="0.25">
      <c r="A7279" s="2">
        <f t="shared" si="456"/>
        <v>2019</v>
      </c>
      <c r="B7279" s="2" t="str">
        <f t="shared" si="457"/>
        <v>Jan</v>
      </c>
      <c r="C7279" s="2">
        <f t="shared" si="458"/>
        <v>3</v>
      </c>
      <c r="D7279" s="2" t="str">
        <f t="shared" si="459"/>
        <v>Tue</v>
      </c>
      <c r="E7279" s="34">
        <v>43480</v>
      </c>
      <c r="F7279" s="30">
        <v>53616</v>
      </c>
      <c r="G7279" s="2" t="s">
        <v>3186</v>
      </c>
      <c r="H7279" s="30" t="s">
        <v>3187</v>
      </c>
      <c r="I7279" s="2">
        <v>2</v>
      </c>
      <c r="J7279" s="30" t="s">
        <v>2484</v>
      </c>
      <c r="K7279" s="2" t="s">
        <v>1429</v>
      </c>
      <c r="L7279" s="30">
        <v>227</v>
      </c>
      <c r="M7279" s="2">
        <v>9</v>
      </c>
      <c r="N7279" s="2">
        <v>1</v>
      </c>
      <c r="O7279" s="31">
        <v>0.11822916666666666</v>
      </c>
    </row>
    <row r="7280" spans="1:15" x14ac:dyDescent="0.25">
      <c r="A7280" s="2">
        <f t="shared" ref="A7280:A7343" si="460">YEAR(E7280)</f>
        <v>2019</v>
      </c>
      <c r="B7280" s="2" t="str">
        <f t="shared" ref="B7280:B7343" si="461">TEXT(E7280,"MMM")</f>
        <v>Jan</v>
      </c>
      <c r="C7280" s="2">
        <f t="shared" ref="C7280:C7343" si="462">WEEKNUM(E7280)</f>
        <v>3</v>
      </c>
      <c r="D7280" s="2" t="str">
        <f t="shared" ref="D7280:D7343" si="463">TEXT(E7280,"DDD")</f>
        <v>Tue</v>
      </c>
      <c r="E7280" s="34">
        <v>43480</v>
      </c>
      <c r="F7280" s="30">
        <v>53616</v>
      </c>
      <c r="G7280" s="2" t="s">
        <v>3186</v>
      </c>
      <c r="H7280" s="30" t="s">
        <v>3187</v>
      </c>
      <c r="I7280" s="2">
        <v>2</v>
      </c>
      <c r="J7280" s="30" t="s">
        <v>2559</v>
      </c>
      <c r="K7280" s="2" t="s">
        <v>1429</v>
      </c>
      <c r="L7280" s="30">
        <v>227</v>
      </c>
      <c r="M7280" s="2">
        <v>9</v>
      </c>
      <c r="N7280" s="2">
        <v>1</v>
      </c>
      <c r="O7280" s="31">
        <v>0.11821759259259258</v>
      </c>
    </row>
    <row r="7281" spans="1:15" x14ac:dyDescent="0.25">
      <c r="A7281" s="2">
        <f t="shared" si="460"/>
        <v>2019</v>
      </c>
      <c r="B7281" s="2" t="str">
        <f t="shared" si="461"/>
        <v>Jan</v>
      </c>
      <c r="C7281" s="2">
        <f t="shared" si="462"/>
        <v>3</v>
      </c>
      <c r="D7281" s="2" t="str">
        <f t="shared" si="463"/>
        <v>Tue</v>
      </c>
      <c r="E7281" s="34">
        <v>43480</v>
      </c>
      <c r="F7281" s="30">
        <v>52102</v>
      </c>
      <c r="G7281" s="2" t="s">
        <v>804</v>
      </c>
      <c r="H7281" s="30" t="s">
        <v>3188</v>
      </c>
      <c r="I7281" s="2">
        <v>152</v>
      </c>
      <c r="J7281" s="30" t="s">
        <v>1717</v>
      </c>
      <c r="K7281" s="2" t="s">
        <v>1255</v>
      </c>
      <c r="L7281" s="30">
        <v>30165</v>
      </c>
      <c r="M7281" s="2">
        <v>80</v>
      </c>
      <c r="N7281" s="2">
        <v>87</v>
      </c>
      <c r="O7281" s="31">
        <v>0.20422453703703702</v>
      </c>
    </row>
    <row r="7282" spans="1:15" x14ac:dyDescent="0.25">
      <c r="A7282" s="2">
        <f t="shared" si="460"/>
        <v>2019</v>
      </c>
      <c r="B7282" s="2" t="str">
        <f t="shared" si="461"/>
        <v>Jan</v>
      </c>
      <c r="C7282" s="2">
        <f t="shared" si="462"/>
        <v>3</v>
      </c>
      <c r="D7282" s="2" t="str">
        <f t="shared" si="463"/>
        <v>Tue</v>
      </c>
      <c r="E7282" s="34">
        <v>43480</v>
      </c>
      <c r="F7282" s="30">
        <v>52102</v>
      </c>
      <c r="G7282" s="2" t="s">
        <v>804</v>
      </c>
      <c r="H7282" s="30" t="s">
        <v>3188</v>
      </c>
      <c r="I7282" s="2">
        <v>152</v>
      </c>
      <c r="J7282" s="30" t="s">
        <v>1777</v>
      </c>
      <c r="K7282" s="2" t="s">
        <v>1272</v>
      </c>
      <c r="L7282" s="30">
        <v>30165</v>
      </c>
      <c r="M7282" s="2">
        <v>80</v>
      </c>
      <c r="N7282" s="2">
        <v>87</v>
      </c>
      <c r="O7282" s="31">
        <v>0.2046064814814815</v>
      </c>
    </row>
    <row r="7283" spans="1:15" x14ac:dyDescent="0.25">
      <c r="A7283" s="2">
        <f t="shared" si="460"/>
        <v>2019</v>
      </c>
      <c r="B7283" s="2" t="str">
        <f t="shared" si="461"/>
        <v>Jan</v>
      </c>
      <c r="C7283" s="2">
        <f t="shared" si="462"/>
        <v>3</v>
      </c>
      <c r="D7283" s="2" t="str">
        <f t="shared" si="463"/>
        <v>Tue</v>
      </c>
      <c r="E7283" s="34">
        <v>43480</v>
      </c>
      <c r="F7283" s="30">
        <v>52102</v>
      </c>
      <c r="G7283" s="2" t="s">
        <v>804</v>
      </c>
      <c r="H7283" s="30" t="s">
        <v>3188</v>
      </c>
      <c r="I7283" s="2">
        <v>152</v>
      </c>
      <c r="J7283" s="30" t="s">
        <v>1779</v>
      </c>
      <c r="K7283" s="2" t="s">
        <v>1255</v>
      </c>
      <c r="L7283" s="30">
        <v>30165</v>
      </c>
      <c r="M7283" s="2">
        <v>80</v>
      </c>
      <c r="N7283" s="2">
        <v>87</v>
      </c>
      <c r="O7283" s="31">
        <v>0.20407407407407407</v>
      </c>
    </row>
    <row r="7284" spans="1:15" x14ac:dyDescent="0.25">
      <c r="A7284" s="2">
        <f t="shared" si="460"/>
        <v>2019</v>
      </c>
      <c r="B7284" s="2" t="str">
        <f t="shared" si="461"/>
        <v>Jan</v>
      </c>
      <c r="C7284" s="2">
        <f t="shared" si="462"/>
        <v>3</v>
      </c>
      <c r="D7284" s="2" t="str">
        <f t="shared" si="463"/>
        <v>Tue</v>
      </c>
      <c r="E7284" s="34">
        <v>43480</v>
      </c>
      <c r="F7284" s="30">
        <v>52102</v>
      </c>
      <c r="G7284" s="2" t="s">
        <v>804</v>
      </c>
      <c r="H7284" s="30" t="s">
        <v>3188</v>
      </c>
      <c r="I7284" s="2">
        <v>152</v>
      </c>
      <c r="J7284" s="30" t="s">
        <v>1814</v>
      </c>
      <c r="K7284" s="2" t="s">
        <v>1255</v>
      </c>
      <c r="L7284" s="30">
        <v>30165</v>
      </c>
      <c r="M7284" s="2">
        <v>80</v>
      </c>
      <c r="N7284" s="2">
        <v>87</v>
      </c>
      <c r="O7284" s="31">
        <v>0.20439814814814816</v>
      </c>
    </row>
    <row r="7285" spans="1:15" x14ac:dyDescent="0.25">
      <c r="A7285" s="2">
        <f t="shared" si="460"/>
        <v>2019</v>
      </c>
      <c r="B7285" s="2" t="str">
        <f t="shared" si="461"/>
        <v>Jan</v>
      </c>
      <c r="C7285" s="2">
        <f t="shared" si="462"/>
        <v>3</v>
      </c>
      <c r="D7285" s="2" t="str">
        <f t="shared" si="463"/>
        <v>Tue</v>
      </c>
      <c r="E7285" s="34">
        <v>43480</v>
      </c>
      <c r="F7285" s="30">
        <v>52206</v>
      </c>
      <c r="G7285" s="2" t="s">
        <v>10</v>
      </c>
      <c r="H7285" s="30" t="s">
        <v>3189</v>
      </c>
      <c r="I7285" s="2">
        <v>10</v>
      </c>
      <c r="J7285" s="30" t="s">
        <v>1314</v>
      </c>
      <c r="K7285" s="2" t="s">
        <v>1429</v>
      </c>
      <c r="L7285" s="30">
        <v>1435</v>
      </c>
      <c r="M7285" s="2">
        <v>13</v>
      </c>
      <c r="N7285" s="2">
        <v>25</v>
      </c>
      <c r="O7285" s="31">
        <v>3.8773148148148143E-3</v>
      </c>
    </row>
    <row r="7286" spans="1:15" x14ac:dyDescent="0.25">
      <c r="A7286" s="2">
        <f t="shared" si="460"/>
        <v>2019</v>
      </c>
      <c r="B7286" s="2" t="str">
        <f t="shared" si="461"/>
        <v>Jan</v>
      </c>
      <c r="C7286" s="2">
        <f t="shared" si="462"/>
        <v>3</v>
      </c>
      <c r="D7286" s="2" t="str">
        <f t="shared" si="463"/>
        <v>Tue</v>
      </c>
      <c r="E7286" s="34">
        <v>43480</v>
      </c>
      <c r="F7286" s="30">
        <v>52206</v>
      </c>
      <c r="G7286" s="2" t="s">
        <v>10</v>
      </c>
      <c r="H7286" s="30" t="s">
        <v>3189</v>
      </c>
      <c r="I7286" s="2">
        <v>10</v>
      </c>
      <c r="J7286" s="30" t="s">
        <v>1896</v>
      </c>
      <c r="K7286" s="2" t="s">
        <v>1264</v>
      </c>
      <c r="L7286" s="30">
        <v>1435</v>
      </c>
      <c r="M7286" s="2">
        <v>13</v>
      </c>
      <c r="N7286" s="2">
        <v>25</v>
      </c>
      <c r="O7286" s="31">
        <v>3.2662037037037038E-2</v>
      </c>
    </row>
    <row r="7287" spans="1:15" x14ac:dyDescent="0.25">
      <c r="A7287" s="2">
        <f t="shared" si="460"/>
        <v>2019</v>
      </c>
      <c r="B7287" s="2" t="str">
        <f t="shared" si="461"/>
        <v>Jan</v>
      </c>
      <c r="C7287" s="2">
        <f t="shared" si="462"/>
        <v>3</v>
      </c>
      <c r="D7287" s="2" t="str">
        <f t="shared" si="463"/>
        <v>Tue</v>
      </c>
      <c r="E7287" s="34">
        <v>43480</v>
      </c>
      <c r="F7287" s="30">
        <v>52206</v>
      </c>
      <c r="G7287" s="2" t="s">
        <v>10</v>
      </c>
      <c r="H7287" s="30" t="s">
        <v>3189</v>
      </c>
      <c r="I7287" s="2">
        <v>10</v>
      </c>
      <c r="J7287" s="30" t="s">
        <v>3383</v>
      </c>
      <c r="K7287" s="2" t="s">
        <v>1272</v>
      </c>
      <c r="L7287" s="30">
        <v>1435</v>
      </c>
      <c r="M7287" s="2">
        <v>13</v>
      </c>
      <c r="N7287" s="2">
        <v>25</v>
      </c>
      <c r="O7287" s="31">
        <v>1.7372685185185185E-2</v>
      </c>
    </row>
    <row r="7288" spans="1:15" x14ac:dyDescent="0.25">
      <c r="A7288" s="2">
        <f t="shared" si="460"/>
        <v>2019</v>
      </c>
      <c r="B7288" s="2" t="str">
        <f t="shared" si="461"/>
        <v>Jan</v>
      </c>
      <c r="C7288" s="2">
        <f t="shared" si="462"/>
        <v>3</v>
      </c>
      <c r="D7288" s="2" t="str">
        <f t="shared" si="463"/>
        <v>Tue</v>
      </c>
      <c r="E7288" s="34">
        <v>43480</v>
      </c>
      <c r="F7288" s="30">
        <v>52206</v>
      </c>
      <c r="G7288" s="2" t="s">
        <v>10</v>
      </c>
      <c r="H7288" s="30" t="s">
        <v>3189</v>
      </c>
      <c r="I7288" s="2">
        <v>10</v>
      </c>
      <c r="J7288" s="30" t="s">
        <v>3295</v>
      </c>
      <c r="K7288" s="2" t="s">
        <v>1348</v>
      </c>
      <c r="L7288" s="30">
        <v>1435</v>
      </c>
      <c r="M7288" s="2">
        <v>13</v>
      </c>
      <c r="N7288" s="2">
        <v>25</v>
      </c>
      <c r="O7288" s="31">
        <v>3.2407407407407406E-2</v>
      </c>
    </row>
    <row r="7289" spans="1:15" x14ac:dyDescent="0.25">
      <c r="A7289" s="2">
        <f t="shared" si="460"/>
        <v>2019</v>
      </c>
      <c r="B7289" s="2" t="str">
        <f t="shared" si="461"/>
        <v>Jan</v>
      </c>
      <c r="C7289" s="2">
        <f t="shared" si="462"/>
        <v>3</v>
      </c>
      <c r="D7289" s="2" t="str">
        <f t="shared" si="463"/>
        <v>Tue</v>
      </c>
      <c r="E7289" s="34">
        <v>43480</v>
      </c>
      <c r="F7289" s="30">
        <v>52206</v>
      </c>
      <c r="G7289" s="2" t="s">
        <v>10</v>
      </c>
      <c r="H7289" s="30" t="s">
        <v>3189</v>
      </c>
      <c r="I7289" s="2">
        <v>10</v>
      </c>
      <c r="J7289" s="30" t="s">
        <v>3296</v>
      </c>
      <c r="K7289" s="2" t="s">
        <v>1275</v>
      </c>
      <c r="L7289" s="30">
        <v>1435</v>
      </c>
      <c r="M7289" s="2">
        <v>13</v>
      </c>
      <c r="N7289" s="2">
        <v>25</v>
      </c>
      <c r="O7289" s="31">
        <v>3.2256944444444442E-2</v>
      </c>
    </row>
    <row r="7290" spans="1:15" x14ac:dyDescent="0.25">
      <c r="A7290" s="2">
        <f t="shared" si="460"/>
        <v>2019</v>
      </c>
      <c r="B7290" s="2" t="str">
        <f t="shared" si="461"/>
        <v>Jan</v>
      </c>
      <c r="C7290" s="2">
        <f t="shared" si="462"/>
        <v>3</v>
      </c>
      <c r="D7290" s="2" t="str">
        <f t="shared" si="463"/>
        <v>Tue</v>
      </c>
      <c r="E7290" s="34">
        <v>43480</v>
      </c>
      <c r="F7290" s="30">
        <v>52161</v>
      </c>
      <c r="G7290" s="2" t="s">
        <v>93</v>
      </c>
      <c r="H7290" s="30" t="s">
        <v>3190</v>
      </c>
      <c r="I7290" s="2">
        <v>3</v>
      </c>
      <c r="J7290" s="30" t="s">
        <v>1875</v>
      </c>
      <c r="K7290" s="2" t="s">
        <v>1247</v>
      </c>
      <c r="L7290" s="30">
        <v>133</v>
      </c>
      <c r="M7290" s="2">
        <v>20</v>
      </c>
      <c r="N7290" s="2">
        <v>10</v>
      </c>
      <c r="O7290" s="31">
        <v>3.3761574074074076E-2</v>
      </c>
    </row>
    <row r="7291" spans="1:15" x14ac:dyDescent="0.25">
      <c r="A7291" s="2">
        <f t="shared" si="460"/>
        <v>2019</v>
      </c>
      <c r="B7291" s="2" t="str">
        <f t="shared" si="461"/>
        <v>Jan</v>
      </c>
      <c r="C7291" s="2">
        <f t="shared" si="462"/>
        <v>3</v>
      </c>
      <c r="D7291" s="2" t="str">
        <f t="shared" si="463"/>
        <v>Tue</v>
      </c>
      <c r="E7291" s="34">
        <v>43480</v>
      </c>
      <c r="F7291" s="30">
        <v>52161</v>
      </c>
      <c r="G7291" s="2" t="s">
        <v>93</v>
      </c>
      <c r="H7291" s="30" t="s">
        <v>3190</v>
      </c>
      <c r="I7291" s="2">
        <v>3</v>
      </c>
      <c r="J7291" s="30" t="s">
        <v>1877</v>
      </c>
      <c r="K7291" s="2" t="s">
        <v>1264</v>
      </c>
      <c r="L7291" s="30">
        <v>133</v>
      </c>
      <c r="M7291" s="2">
        <v>20</v>
      </c>
      <c r="N7291" s="2">
        <v>10</v>
      </c>
      <c r="O7291" s="31">
        <v>3.3750000000000002E-2</v>
      </c>
    </row>
    <row r="7292" spans="1:15" x14ac:dyDescent="0.25">
      <c r="A7292" s="2">
        <f t="shared" si="460"/>
        <v>2019</v>
      </c>
      <c r="B7292" s="2" t="str">
        <f t="shared" si="461"/>
        <v>Jan</v>
      </c>
      <c r="C7292" s="2">
        <f t="shared" si="462"/>
        <v>3</v>
      </c>
      <c r="D7292" s="2" t="str">
        <f t="shared" si="463"/>
        <v>Tue</v>
      </c>
      <c r="E7292" s="34">
        <v>43480</v>
      </c>
      <c r="F7292" s="30">
        <v>52161</v>
      </c>
      <c r="G7292" s="2" t="s">
        <v>93</v>
      </c>
      <c r="H7292" s="30" t="s">
        <v>3190</v>
      </c>
      <c r="I7292" s="2">
        <v>3</v>
      </c>
      <c r="J7292" s="30" t="s">
        <v>1941</v>
      </c>
      <c r="K7292" s="2" t="s">
        <v>1247</v>
      </c>
      <c r="L7292" s="30">
        <v>133</v>
      </c>
      <c r="M7292" s="2">
        <v>20</v>
      </c>
      <c r="N7292" s="2">
        <v>10</v>
      </c>
      <c r="O7292" s="31">
        <v>3.3831018518518517E-2</v>
      </c>
    </row>
    <row r="7293" spans="1:15" x14ac:dyDescent="0.25">
      <c r="A7293" s="2">
        <f t="shared" si="460"/>
        <v>2019</v>
      </c>
      <c r="B7293" s="2" t="str">
        <f t="shared" si="461"/>
        <v>Jan</v>
      </c>
      <c r="C7293" s="2">
        <f t="shared" si="462"/>
        <v>3</v>
      </c>
      <c r="D7293" s="2" t="str">
        <f t="shared" si="463"/>
        <v>Tue</v>
      </c>
      <c r="E7293" s="34">
        <v>43480</v>
      </c>
      <c r="F7293" s="30">
        <v>52161</v>
      </c>
      <c r="G7293" s="2" t="s">
        <v>93</v>
      </c>
      <c r="H7293" s="30" t="s">
        <v>3190</v>
      </c>
      <c r="I7293" s="2">
        <v>3</v>
      </c>
      <c r="J7293" s="30" t="s">
        <v>1964</v>
      </c>
      <c r="K7293" s="2" t="s">
        <v>1429</v>
      </c>
      <c r="L7293" s="30">
        <v>133</v>
      </c>
      <c r="M7293" s="2">
        <v>20</v>
      </c>
      <c r="N7293" s="2">
        <v>10</v>
      </c>
      <c r="O7293" s="31">
        <v>3.3773148148148149E-2</v>
      </c>
    </row>
    <row r="7294" spans="1:15" x14ac:dyDescent="0.25">
      <c r="A7294" s="2">
        <f t="shared" si="460"/>
        <v>2019</v>
      </c>
      <c r="B7294" s="2" t="str">
        <f t="shared" si="461"/>
        <v>Jan</v>
      </c>
      <c r="C7294" s="2">
        <f t="shared" si="462"/>
        <v>3</v>
      </c>
      <c r="D7294" s="2" t="str">
        <f t="shared" si="463"/>
        <v>Tue</v>
      </c>
      <c r="E7294" s="34">
        <v>43480</v>
      </c>
      <c r="F7294" s="30">
        <v>52161</v>
      </c>
      <c r="G7294" s="2" t="s">
        <v>93</v>
      </c>
      <c r="H7294" s="30" t="s">
        <v>3190</v>
      </c>
      <c r="I7294" s="2">
        <v>3</v>
      </c>
      <c r="J7294" s="30" t="s">
        <v>2014</v>
      </c>
      <c r="K7294" s="2" t="s">
        <v>1429</v>
      </c>
      <c r="L7294" s="30">
        <v>133</v>
      </c>
      <c r="M7294" s="2">
        <v>20</v>
      </c>
      <c r="N7294" s="2">
        <v>10</v>
      </c>
      <c r="O7294" s="31">
        <v>3.3784722222222223E-2</v>
      </c>
    </row>
    <row r="7295" spans="1:15" x14ac:dyDescent="0.25">
      <c r="A7295" s="2">
        <f t="shared" si="460"/>
        <v>2019</v>
      </c>
      <c r="B7295" s="2" t="str">
        <f t="shared" si="461"/>
        <v>Jan</v>
      </c>
      <c r="C7295" s="2">
        <f t="shared" si="462"/>
        <v>3</v>
      </c>
      <c r="D7295" s="2" t="str">
        <f t="shared" si="463"/>
        <v>Tue</v>
      </c>
      <c r="E7295" s="34">
        <v>43480</v>
      </c>
      <c r="F7295" s="30">
        <v>52161</v>
      </c>
      <c r="G7295" s="2" t="s">
        <v>93</v>
      </c>
      <c r="H7295" s="30" t="s">
        <v>3190</v>
      </c>
      <c r="I7295" s="2">
        <v>3</v>
      </c>
      <c r="J7295" s="30" t="s">
        <v>3213</v>
      </c>
      <c r="K7295" s="2" t="s">
        <v>1429</v>
      </c>
      <c r="L7295" s="30">
        <v>133</v>
      </c>
      <c r="M7295" s="2">
        <v>20</v>
      </c>
      <c r="N7295" s="2">
        <v>10</v>
      </c>
      <c r="O7295" s="31">
        <v>3.3773148148148149E-2</v>
      </c>
    </row>
    <row r="7296" spans="1:15" x14ac:dyDescent="0.25">
      <c r="A7296" s="2">
        <f t="shared" si="460"/>
        <v>2019</v>
      </c>
      <c r="B7296" s="2" t="str">
        <f t="shared" si="461"/>
        <v>Jan</v>
      </c>
      <c r="C7296" s="2">
        <f t="shared" si="462"/>
        <v>3</v>
      </c>
      <c r="D7296" s="2" t="str">
        <f t="shared" si="463"/>
        <v>Tue</v>
      </c>
      <c r="E7296" s="34">
        <v>43480</v>
      </c>
      <c r="F7296" s="30">
        <v>51784</v>
      </c>
      <c r="G7296" s="2" t="s">
        <v>157</v>
      </c>
      <c r="H7296" s="30" t="s">
        <v>3191</v>
      </c>
      <c r="I7296" s="2">
        <v>118</v>
      </c>
      <c r="J7296" s="30" t="s">
        <v>1292</v>
      </c>
      <c r="K7296" s="2" t="s">
        <v>1257</v>
      </c>
      <c r="L7296" s="30">
        <v>25453</v>
      </c>
      <c r="M7296" s="2">
        <v>102</v>
      </c>
      <c r="N7296" s="2">
        <v>68</v>
      </c>
      <c r="O7296" s="31">
        <v>0.39979166666666666</v>
      </c>
    </row>
    <row r="7297" spans="1:15" x14ac:dyDescent="0.25">
      <c r="A7297" s="2">
        <f t="shared" si="460"/>
        <v>2019</v>
      </c>
      <c r="B7297" s="2" t="str">
        <f t="shared" si="461"/>
        <v>Jan</v>
      </c>
      <c r="C7297" s="2">
        <f t="shared" si="462"/>
        <v>3</v>
      </c>
      <c r="D7297" s="2" t="str">
        <f t="shared" si="463"/>
        <v>Tue</v>
      </c>
      <c r="E7297" s="34">
        <v>43480</v>
      </c>
      <c r="F7297" s="30">
        <v>51784</v>
      </c>
      <c r="G7297" s="2" t="s">
        <v>157</v>
      </c>
      <c r="H7297" s="30" t="s">
        <v>3191</v>
      </c>
      <c r="I7297" s="2">
        <v>118</v>
      </c>
      <c r="J7297" s="30" t="s">
        <v>1323</v>
      </c>
      <c r="K7297" s="2" t="s">
        <v>1272</v>
      </c>
      <c r="L7297" s="30">
        <v>25453</v>
      </c>
      <c r="M7297" s="2">
        <v>102</v>
      </c>
      <c r="N7297" s="2">
        <v>68</v>
      </c>
      <c r="O7297" s="31">
        <v>0.19188657407407406</v>
      </c>
    </row>
    <row r="7298" spans="1:15" x14ac:dyDescent="0.25">
      <c r="A7298" s="2">
        <f t="shared" si="460"/>
        <v>2019</v>
      </c>
      <c r="B7298" s="2" t="str">
        <f t="shared" si="461"/>
        <v>Jan</v>
      </c>
      <c r="C7298" s="2">
        <f t="shared" si="462"/>
        <v>3</v>
      </c>
      <c r="D7298" s="2" t="str">
        <f t="shared" si="463"/>
        <v>Tue</v>
      </c>
      <c r="E7298" s="34">
        <v>43480</v>
      </c>
      <c r="F7298" s="30">
        <v>51784</v>
      </c>
      <c r="G7298" s="2" t="s">
        <v>157</v>
      </c>
      <c r="H7298" s="30" t="s">
        <v>3191</v>
      </c>
      <c r="I7298" s="2">
        <v>118</v>
      </c>
      <c r="J7298" s="30" t="s">
        <v>1326</v>
      </c>
      <c r="K7298" s="2" t="s">
        <v>1429</v>
      </c>
      <c r="L7298" s="30">
        <v>25453</v>
      </c>
      <c r="M7298" s="2">
        <v>102</v>
      </c>
      <c r="N7298" s="2">
        <v>68</v>
      </c>
      <c r="O7298" s="31">
        <v>0.20689814814814814</v>
      </c>
    </row>
    <row r="7299" spans="1:15" x14ac:dyDescent="0.25">
      <c r="A7299" s="2">
        <f t="shared" si="460"/>
        <v>2019</v>
      </c>
      <c r="B7299" s="2" t="str">
        <f t="shared" si="461"/>
        <v>Jan</v>
      </c>
      <c r="C7299" s="2">
        <f t="shared" si="462"/>
        <v>3</v>
      </c>
      <c r="D7299" s="2" t="str">
        <f t="shared" si="463"/>
        <v>Tue</v>
      </c>
      <c r="E7299" s="34">
        <v>43480</v>
      </c>
      <c r="F7299" s="30">
        <v>51784</v>
      </c>
      <c r="G7299" s="2" t="s">
        <v>157</v>
      </c>
      <c r="H7299" s="30" t="s">
        <v>3191</v>
      </c>
      <c r="I7299" s="2">
        <v>118</v>
      </c>
      <c r="J7299" s="30" t="s">
        <v>1354</v>
      </c>
      <c r="K7299" s="2" t="s">
        <v>1247</v>
      </c>
      <c r="L7299" s="30">
        <v>25453</v>
      </c>
      <c r="M7299" s="2">
        <v>102</v>
      </c>
      <c r="N7299" s="2">
        <v>68</v>
      </c>
      <c r="O7299" s="31">
        <v>0.1777199074074074</v>
      </c>
    </row>
    <row r="7300" spans="1:15" x14ac:dyDescent="0.25">
      <c r="A7300" s="2">
        <f t="shared" si="460"/>
        <v>2019</v>
      </c>
      <c r="B7300" s="2" t="str">
        <f t="shared" si="461"/>
        <v>Jan</v>
      </c>
      <c r="C7300" s="2">
        <f t="shared" si="462"/>
        <v>3</v>
      </c>
      <c r="D7300" s="2" t="str">
        <f t="shared" si="463"/>
        <v>Tue</v>
      </c>
      <c r="E7300" s="34">
        <v>43480</v>
      </c>
      <c r="F7300" s="30">
        <v>51784</v>
      </c>
      <c r="G7300" s="2" t="s">
        <v>157</v>
      </c>
      <c r="H7300" s="30" t="s">
        <v>3191</v>
      </c>
      <c r="I7300" s="2">
        <v>118</v>
      </c>
      <c r="J7300" s="30" t="s">
        <v>1357</v>
      </c>
      <c r="K7300" s="2" t="s">
        <v>1257</v>
      </c>
      <c r="L7300" s="30">
        <v>25453</v>
      </c>
      <c r="M7300" s="2">
        <v>102</v>
      </c>
      <c r="N7300" s="2">
        <v>68</v>
      </c>
      <c r="O7300" s="31">
        <v>0.19524305555555554</v>
      </c>
    </row>
    <row r="7301" spans="1:15" x14ac:dyDescent="0.25">
      <c r="A7301" s="2">
        <f t="shared" si="460"/>
        <v>2019</v>
      </c>
      <c r="B7301" s="2" t="str">
        <f t="shared" si="461"/>
        <v>Jan</v>
      </c>
      <c r="C7301" s="2">
        <f t="shared" si="462"/>
        <v>3</v>
      </c>
      <c r="D7301" s="2" t="str">
        <f t="shared" si="463"/>
        <v>Tue</v>
      </c>
      <c r="E7301" s="34">
        <v>43480</v>
      </c>
      <c r="F7301" s="30">
        <v>51784</v>
      </c>
      <c r="G7301" s="2" t="s">
        <v>157</v>
      </c>
      <c r="H7301" s="30" t="s">
        <v>3191</v>
      </c>
      <c r="I7301" s="2">
        <v>118</v>
      </c>
      <c r="J7301" s="30" t="s">
        <v>1357</v>
      </c>
      <c r="K7301" s="2" t="s">
        <v>1280</v>
      </c>
      <c r="L7301" s="30">
        <v>25453</v>
      </c>
      <c r="M7301" s="2">
        <v>102</v>
      </c>
      <c r="N7301" s="2">
        <v>68</v>
      </c>
      <c r="O7301" s="31">
        <v>1.3888888888888889E-4</v>
      </c>
    </row>
    <row r="7302" spans="1:15" x14ac:dyDescent="0.25">
      <c r="A7302" s="2">
        <f t="shared" si="460"/>
        <v>2019</v>
      </c>
      <c r="B7302" s="2" t="str">
        <f t="shared" si="461"/>
        <v>Jan</v>
      </c>
      <c r="C7302" s="2">
        <f t="shared" si="462"/>
        <v>3</v>
      </c>
      <c r="D7302" s="2" t="str">
        <f t="shared" si="463"/>
        <v>Tue</v>
      </c>
      <c r="E7302" s="34">
        <v>43480</v>
      </c>
      <c r="F7302" s="30">
        <v>51784</v>
      </c>
      <c r="G7302" s="2" t="s">
        <v>157</v>
      </c>
      <c r="H7302" s="30" t="s">
        <v>3191</v>
      </c>
      <c r="I7302" s="2">
        <v>118</v>
      </c>
      <c r="J7302" s="30" t="s">
        <v>1372</v>
      </c>
      <c r="K7302" s="2" t="s">
        <v>1429</v>
      </c>
      <c r="L7302" s="30">
        <v>25453</v>
      </c>
      <c r="M7302" s="2">
        <v>102</v>
      </c>
      <c r="N7302" s="2">
        <v>68</v>
      </c>
      <c r="O7302" s="31">
        <v>0.21965277777777778</v>
      </c>
    </row>
    <row r="7303" spans="1:15" x14ac:dyDescent="0.25">
      <c r="A7303" s="2">
        <f t="shared" si="460"/>
        <v>2019</v>
      </c>
      <c r="B7303" s="2" t="str">
        <f t="shared" si="461"/>
        <v>Jan</v>
      </c>
      <c r="C7303" s="2">
        <f t="shared" si="462"/>
        <v>3</v>
      </c>
      <c r="D7303" s="2" t="str">
        <f t="shared" si="463"/>
        <v>Tue</v>
      </c>
      <c r="E7303" s="34">
        <v>43480</v>
      </c>
      <c r="F7303" s="30">
        <v>51784</v>
      </c>
      <c r="G7303" s="2" t="s">
        <v>157</v>
      </c>
      <c r="H7303" s="30" t="s">
        <v>3191</v>
      </c>
      <c r="I7303" s="2">
        <v>118</v>
      </c>
      <c r="J7303" s="30" t="s">
        <v>1379</v>
      </c>
      <c r="K7303" s="2" t="s">
        <v>1264</v>
      </c>
      <c r="L7303" s="30">
        <v>25453</v>
      </c>
      <c r="M7303" s="2">
        <v>102</v>
      </c>
      <c r="N7303" s="2">
        <v>68</v>
      </c>
      <c r="O7303" s="31">
        <v>0.19121527777777778</v>
      </c>
    </row>
    <row r="7304" spans="1:15" x14ac:dyDescent="0.25">
      <c r="A7304" s="2">
        <f t="shared" si="460"/>
        <v>2019</v>
      </c>
      <c r="B7304" s="2" t="str">
        <f t="shared" si="461"/>
        <v>Jan</v>
      </c>
      <c r="C7304" s="2">
        <f t="shared" si="462"/>
        <v>3</v>
      </c>
      <c r="D7304" s="2" t="str">
        <f t="shared" si="463"/>
        <v>Tue</v>
      </c>
      <c r="E7304" s="34">
        <v>43480</v>
      </c>
      <c r="F7304" s="30">
        <v>51784</v>
      </c>
      <c r="G7304" s="2" t="s">
        <v>157</v>
      </c>
      <c r="H7304" s="30" t="s">
        <v>3191</v>
      </c>
      <c r="I7304" s="2">
        <v>118</v>
      </c>
      <c r="J7304" s="30" t="s">
        <v>1382</v>
      </c>
      <c r="K7304" s="2" t="s">
        <v>1429</v>
      </c>
      <c r="L7304" s="30">
        <v>25453</v>
      </c>
      <c r="M7304" s="2">
        <v>102</v>
      </c>
      <c r="N7304" s="2">
        <v>68</v>
      </c>
      <c r="O7304" s="31">
        <v>0.18589120370370371</v>
      </c>
    </row>
    <row r="7305" spans="1:15" x14ac:dyDescent="0.25">
      <c r="A7305" s="2">
        <f t="shared" si="460"/>
        <v>2019</v>
      </c>
      <c r="B7305" s="2" t="str">
        <f t="shared" si="461"/>
        <v>Jan</v>
      </c>
      <c r="C7305" s="2">
        <f t="shared" si="462"/>
        <v>3</v>
      </c>
      <c r="D7305" s="2" t="str">
        <f t="shared" si="463"/>
        <v>Tue</v>
      </c>
      <c r="E7305" s="34">
        <v>43480</v>
      </c>
      <c r="F7305" s="30">
        <v>51784</v>
      </c>
      <c r="G7305" s="2" t="s">
        <v>157</v>
      </c>
      <c r="H7305" s="30" t="s">
        <v>3191</v>
      </c>
      <c r="I7305" s="2">
        <v>118</v>
      </c>
      <c r="J7305" s="30" t="s">
        <v>1385</v>
      </c>
      <c r="K7305" s="2" t="s">
        <v>1348</v>
      </c>
      <c r="L7305" s="30">
        <v>25453</v>
      </c>
      <c r="M7305" s="2">
        <v>102</v>
      </c>
      <c r="N7305" s="2">
        <v>68</v>
      </c>
      <c r="O7305" s="31">
        <v>0.19172453703703704</v>
      </c>
    </row>
    <row r="7306" spans="1:15" x14ac:dyDescent="0.25">
      <c r="A7306" s="2">
        <f t="shared" si="460"/>
        <v>2019</v>
      </c>
      <c r="B7306" s="2" t="str">
        <f t="shared" si="461"/>
        <v>Jan</v>
      </c>
      <c r="C7306" s="2">
        <f t="shared" si="462"/>
        <v>3</v>
      </c>
      <c r="D7306" s="2" t="str">
        <f t="shared" si="463"/>
        <v>Tue</v>
      </c>
      <c r="E7306" s="34">
        <v>43480</v>
      </c>
      <c r="F7306" s="30">
        <v>51784</v>
      </c>
      <c r="G7306" s="2" t="s">
        <v>157</v>
      </c>
      <c r="H7306" s="30" t="s">
        <v>3191</v>
      </c>
      <c r="I7306" s="2">
        <v>118</v>
      </c>
      <c r="J7306" s="30" t="s">
        <v>1387</v>
      </c>
      <c r="K7306" s="2" t="s">
        <v>1429</v>
      </c>
      <c r="L7306" s="30">
        <v>25453</v>
      </c>
      <c r="M7306" s="2">
        <v>102</v>
      </c>
      <c r="N7306" s="2">
        <v>68</v>
      </c>
      <c r="O7306" s="31">
        <v>0.20200231481481482</v>
      </c>
    </row>
    <row r="7307" spans="1:15" x14ac:dyDescent="0.25">
      <c r="A7307" s="2">
        <f t="shared" si="460"/>
        <v>2019</v>
      </c>
      <c r="B7307" s="2" t="str">
        <f t="shared" si="461"/>
        <v>Jan</v>
      </c>
      <c r="C7307" s="2">
        <f t="shared" si="462"/>
        <v>3</v>
      </c>
      <c r="D7307" s="2" t="str">
        <f t="shared" si="463"/>
        <v>Tue</v>
      </c>
      <c r="E7307" s="34">
        <v>43480</v>
      </c>
      <c r="F7307" s="30">
        <v>51784</v>
      </c>
      <c r="G7307" s="2" t="s">
        <v>157</v>
      </c>
      <c r="H7307" s="30" t="s">
        <v>3191</v>
      </c>
      <c r="I7307" s="2">
        <v>118</v>
      </c>
      <c r="J7307" s="30" t="s">
        <v>1301</v>
      </c>
      <c r="K7307" s="2" t="s">
        <v>1264</v>
      </c>
      <c r="L7307" s="30">
        <v>25453</v>
      </c>
      <c r="M7307" s="2">
        <v>102</v>
      </c>
      <c r="N7307" s="2">
        <v>68</v>
      </c>
      <c r="O7307" s="31">
        <v>0.22063657407407408</v>
      </c>
    </row>
    <row r="7308" spans="1:15" x14ac:dyDescent="0.25">
      <c r="A7308" s="2">
        <f t="shared" si="460"/>
        <v>2019</v>
      </c>
      <c r="B7308" s="2" t="str">
        <f t="shared" si="461"/>
        <v>Jan</v>
      </c>
      <c r="C7308" s="2">
        <f t="shared" si="462"/>
        <v>3</v>
      </c>
      <c r="D7308" s="2" t="str">
        <f t="shared" si="463"/>
        <v>Tue</v>
      </c>
      <c r="E7308" s="34">
        <v>43480</v>
      </c>
      <c r="F7308" s="30">
        <v>51784</v>
      </c>
      <c r="G7308" s="2" t="s">
        <v>157</v>
      </c>
      <c r="H7308" s="30" t="s">
        <v>3191</v>
      </c>
      <c r="I7308" s="2">
        <v>118</v>
      </c>
      <c r="J7308" s="30" t="s">
        <v>1405</v>
      </c>
      <c r="K7308" s="2" t="s">
        <v>1264</v>
      </c>
      <c r="L7308" s="30">
        <v>25453</v>
      </c>
      <c r="M7308" s="2">
        <v>102</v>
      </c>
      <c r="N7308" s="2">
        <v>68</v>
      </c>
      <c r="O7308" s="31">
        <v>0.18843750000000001</v>
      </c>
    </row>
    <row r="7309" spans="1:15" x14ac:dyDescent="0.25">
      <c r="A7309" s="2">
        <f t="shared" si="460"/>
        <v>2019</v>
      </c>
      <c r="B7309" s="2" t="str">
        <f t="shared" si="461"/>
        <v>Jan</v>
      </c>
      <c r="C7309" s="2">
        <f t="shared" si="462"/>
        <v>3</v>
      </c>
      <c r="D7309" s="2" t="str">
        <f t="shared" si="463"/>
        <v>Tue</v>
      </c>
      <c r="E7309" s="34">
        <v>43480</v>
      </c>
      <c r="F7309" s="30">
        <v>51784</v>
      </c>
      <c r="G7309" s="2" t="s">
        <v>157</v>
      </c>
      <c r="H7309" s="30" t="s">
        <v>3191</v>
      </c>
      <c r="I7309" s="2">
        <v>118</v>
      </c>
      <c r="J7309" s="30" t="s">
        <v>1395</v>
      </c>
      <c r="K7309" s="2" t="s">
        <v>1429</v>
      </c>
      <c r="L7309" s="30">
        <v>25453</v>
      </c>
      <c r="M7309" s="2">
        <v>102</v>
      </c>
      <c r="N7309" s="2">
        <v>68</v>
      </c>
      <c r="O7309" s="31">
        <v>0.20233796296296294</v>
      </c>
    </row>
    <row r="7310" spans="1:15" x14ac:dyDescent="0.25">
      <c r="A7310" s="2">
        <f t="shared" si="460"/>
        <v>2019</v>
      </c>
      <c r="B7310" s="2" t="str">
        <f t="shared" si="461"/>
        <v>Jan</v>
      </c>
      <c r="C7310" s="2">
        <f t="shared" si="462"/>
        <v>3</v>
      </c>
      <c r="D7310" s="2" t="str">
        <f t="shared" si="463"/>
        <v>Tue</v>
      </c>
      <c r="E7310" s="34">
        <v>43480</v>
      </c>
      <c r="F7310" s="30">
        <v>51784</v>
      </c>
      <c r="G7310" s="2" t="s">
        <v>157</v>
      </c>
      <c r="H7310" s="30" t="s">
        <v>3191</v>
      </c>
      <c r="I7310" s="2">
        <v>118</v>
      </c>
      <c r="J7310" s="30" t="s">
        <v>1725</v>
      </c>
      <c r="K7310" s="2" t="s">
        <v>1429</v>
      </c>
      <c r="L7310" s="30">
        <v>25453</v>
      </c>
      <c r="M7310" s="2">
        <v>102</v>
      </c>
      <c r="N7310" s="2">
        <v>68</v>
      </c>
      <c r="O7310" s="31">
        <v>0.20576388888888889</v>
      </c>
    </row>
    <row r="7311" spans="1:15" x14ac:dyDescent="0.25">
      <c r="A7311" s="2">
        <f t="shared" si="460"/>
        <v>2019</v>
      </c>
      <c r="B7311" s="2" t="str">
        <f t="shared" si="461"/>
        <v>Jan</v>
      </c>
      <c r="C7311" s="2">
        <f t="shared" si="462"/>
        <v>3</v>
      </c>
      <c r="D7311" s="2" t="str">
        <f t="shared" si="463"/>
        <v>Tue</v>
      </c>
      <c r="E7311" s="34">
        <v>43480</v>
      </c>
      <c r="F7311" s="30">
        <v>51784</v>
      </c>
      <c r="G7311" s="2" t="s">
        <v>157</v>
      </c>
      <c r="H7311" s="30" t="s">
        <v>3191</v>
      </c>
      <c r="I7311" s="2">
        <v>118</v>
      </c>
      <c r="J7311" s="30" t="s">
        <v>1726</v>
      </c>
      <c r="K7311" s="2" t="s">
        <v>1429</v>
      </c>
      <c r="L7311" s="30">
        <v>25453</v>
      </c>
      <c r="M7311" s="2">
        <v>102</v>
      </c>
      <c r="N7311" s="2">
        <v>68</v>
      </c>
      <c r="O7311" s="31">
        <v>0.18846064814814814</v>
      </c>
    </row>
    <row r="7312" spans="1:15" x14ac:dyDescent="0.25">
      <c r="A7312" s="2">
        <f t="shared" si="460"/>
        <v>2019</v>
      </c>
      <c r="B7312" s="2" t="str">
        <f t="shared" si="461"/>
        <v>Jan</v>
      </c>
      <c r="C7312" s="2">
        <f t="shared" si="462"/>
        <v>3</v>
      </c>
      <c r="D7312" s="2" t="str">
        <f t="shared" si="463"/>
        <v>Tue</v>
      </c>
      <c r="E7312" s="34">
        <v>43480</v>
      </c>
      <c r="F7312" s="30">
        <v>51784</v>
      </c>
      <c r="G7312" s="2" t="s">
        <v>157</v>
      </c>
      <c r="H7312" s="30" t="s">
        <v>3191</v>
      </c>
      <c r="I7312" s="2">
        <v>118</v>
      </c>
      <c r="J7312" s="30" t="s">
        <v>1727</v>
      </c>
      <c r="K7312" s="2" t="s">
        <v>1429</v>
      </c>
      <c r="L7312" s="30">
        <v>25453</v>
      </c>
      <c r="M7312" s="2">
        <v>102</v>
      </c>
      <c r="N7312" s="2">
        <v>68</v>
      </c>
      <c r="O7312" s="31">
        <v>0.19112268518518519</v>
      </c>
    </row>
    <row r="7313" spans="1:15" x14ac:dyDescent="0.25">
      <c r="A7313" s="2">
        <f t="shared" si="460"/>
        <v>2019</v>
      </c>
      <c r="B7313" s="2" t="str">
        <f t="shared" si="461"/>
        <v>Jan</v>
      </c>
      <c r="C7313" s="2">
        <f t="shared" si="462"/>
        <v>3</v>
      </c>
      <c r="D7313" s="2" t="str">
        <f t="shared" si="463"/>
        <v>Tue</v>
      </c>
      <c r="E7313" s="34">
        <v>43480</v>
      </c>
      <c r="F7313" s="30">
        <v>51784</v>
      </c>
      <c r="G7313" s="2" t="s">
        <v>157</v>
      </c>
      <c r="H7313" s="30" t="s">
        <v>3191</v>
      </c>
      <c r="I7313" s="2">
        <v>118</v>
      </c>
      <c r="J7313" s="30" t="s">
        <v>1759</v>
      </c>
      <c r="K7313" s="2" t="s">
        <v>1429</v>
      </c>
      <c r="L7313" s="30">
        <v>25453</v>
      </c>
      <c r="M7313" s="2">
        <v>102</v>
      </c>
      <c r="N7313" s="2">
        <v>68</v>
      </c>
      <c r="O7313" s="31">
        <v>0.22260416666666669</v>
      </c>
    </row>
    <row r="7314" spans="1:15" x14ac:dyDescent="0.25">
      <c r="A7314" s="2">
        <f t="shared" si="460"/>
        <v>2019</v>
      </c>
      <c r="B7314" s="2" t="str">
        <f t="shared" si="461"/>
        <v>Jan</v>
      </c>
      <c r="C7314" s="2">
        <f t="shared" si="462"/>
        <v>3</v>
      </c>
      <c r="D7314" s="2" t="str">
        <f t="shared" si="463"/>
        <v>Tue</v>
      </c>
      <c r="E7314" s="34">
        <v>43480</v>
      </c>
      <c r="F7314" s="30">
        <v>51784</v>
      </c>
      <c r="G7314" s="2" t="s">
        <v>157</v>
      </c>
      <c r="H7314" s="30" t="s">
        <v>3191</v>
      </c>
      <c r="I7314" s="2">
        <v>118</v>
      </c>
      <c r="J7314" s="30" t="s">
        <v>1865</v>
      </c>
      <c r="K7314" s="2" t="s">
        <v>1429</v>
      </c>
      <c r="L7314" s="30">
        <v>25453</v>
      </c>
      <c r="M7314" s="2">
        <v>102</v>
      </c>
      <c r="N7314" s="2">
        <v>68</v>
      </c>
      <c r="O7314" s="31">
        <v>0.2051273148148148</v>
      </c>
    </row>
    <row r="7315" spans="1:15" x14ac:dyDescent="0.25">
      <c r="A7315" s="2">
        <f t="shared" si="460"/>
        <v>2019</v>
      </c>
      <c r="B7315" s="2" t="str">
        <f t="shared" si="461"/>
        <v>Jan</v>
      </c>
      <c r="C7315" s="2">
        <f t="shared" si="462"/>
        <v>3</v>
      </c>
      <c r="D7315" s="2" t="str">
        <f t="shared" si="463"/>
        <v>Tue</v>
      </c>
      <c r="E7315" s="34">
        <v>43480</v>
      </c>
      <c r="F7315" s="30">
        <v>51784</v>
      </c>
      <c r="G7315" s="2" t="s">
        <v>157</v>
      </c>
      <c r="H7315" s="30" t="s">
        <v>3191</v>
      </c>
      <c r="I7315" s="2">
        <v>118</v>
      </c>
      <c r="J7315" s="30" t="s">
        <v>2014</v>
      </c>
      <c r="K7315" s="2" t="s">
        <v>1247</v>
      </c>
      <c r="L7315" s="30">
        <v>25453</v>
      </c>
      <c r="M7315" s="2">
        <v>102</v>
      </c>
      <c r="N7315" s="2">
        <v>68</v>
      </c>
      <c r="O7315" s="31">
        <v>0.20462962962962963</v>
      </c>
    </row>
    <row r="7316" spans="1:15" x14ac:dyDescent="0.25">
      <c r="A7316" s="2">
        <f t="shared" si="460"/>
        <v>2019</v>
      </c>
      <c r="B7316" s="2" t="str">
        <f t="shared" si="461"/>
        <v>Jan</v>
      </c>
      <c r="C7316" s="2">
        <f t="shared" si="462"/>
        <v>3</v>
      </c>
      <c r="D7316" s="2" t="str">
        <f t="shared" si="463"/>
        <v>Tue</v>
      </c>
      <c r="E7316" s="34">
        <v>43480</v>
      </c>
      <c r="F7316" s="30">
        <v>51784</v>
      </c>
      <c r="G7316" s="2" t="s">
        <v>157</v>
      </c>
      <c r="H7316" s="30" t="s">
        <v>3191</v>
      </c>
      <c r="I7316" s="2">
        <v>118</v>
      </c>
      <c r="J7316" s="30" t="s">
        <v>2034</v>
      </c>
      <c r="K7316" s="2" t="s">
        <v>1429</v>
      </c>
      <c r="L7316" s="30">
        <v>25453</v>
      </c>
      <c r="M7316" s="2">
        <v>102</v>
      </c>
      <c r="N7316" s="2">
        <v>68</v>
      </c>
      <c r="O7316" s="31">
        <v>0</v>
      </c>
    </row>
    <row r="7317" spans="1:15" x14ac:dyDescent="0.25">
      <c r="A7317" s="2">
        <f t="shared" si="460"/>
        <v>2019</v>
      </c>
      <c r="B7317" s="2" t="str">
        <f t="shared" si="461"/>
        <v>Jan</v>
      </c>
      <c r="C7317" s="2">
        <f t="shared" si="462"/>
        <v>3</v>
      </c>
      <c r="D7317" s="2" t="str">
        <f t="shared" si="463"/>
        <v>Tue</v>
      </c>
      <c r="E7317" s="34">
        <v>43480</v>
      </c>
      <c r="F7317" s="30">
        <v>51784</v>
      </c>
      <c r="G7317" s="2" t="s">
        <v>157</v>
      </c>
      <c r="H7317" s="30" t="s">
        <v>3191</v>
      </c>
      <c r="I7317" s="2">
        <v>118</v>
      </c>
      <c r="J7317" s="30" t="s">
        <v>2035</v>
      </c>
      <c r="K7317" s="2" t="s">
        <v>1264</v>
      </c>
      <c r="L7317" s="30">
        <v>25453</v>
      </c>
      <c r="M7317" s="2">
        <v>102</v>
      </c>
      <c r="N7317" s="2">
        <v>68</v>
      </c>
      <c r="O7317" s="31">
        <v>0.20760416666666667</v>
      </c>
    </row>
    <row r="7318" spans="1:15" x14ac:dyDescent="0.25">
      <c r="A7318" s="2">
        <f t="shared" si="460"/>
        <v>2019</v>
      </c>
      <c r="B7318" s="2" t="str">
        <f t="shared" si="461"/>
        <v>Jan</v>
      </c>
      <c r="C7318" s="2">
        <f t="shared" si="462"/>
        <v>3</v>
      </c>
      <c r="D7318" s="2" t="str">
        <f t="shared" si="463"/>
        <v>Tue</v>
      </c>
      <c r="E7318" s="34">
        <v>43480</v>
      </c>
      <c r="F7318" s="30">
        <v>51784</v>
      </c>
      <c r="G7318" s="2" t="s">
        <v>157</v>
      </c>
      <c r="H7318" s="30" t="s">
        <v>3191</v>
      </c>
      <c r="I7318" s="2">
        <v>118</v>
      </c>
      <c r="J7318" s="30" t="s">
        <v>2563</v>
      </c>
      <c r="K7318" s="2" t="s">
        <v>1429</v>
      </c>
      <c r="L7318" s="30">
        <v>25453</v>
      </c>
      <c r="M7318" s="2">
        <v>102</v>
      </c>
      <c r="N7318" s="2">
        <v>68</v>
      </c>
      <c r="O7318" s="31">
        <v>0.20722222222222222</v>
      </c>
    </row>
    <row r="7319" spans="1:15" x14ac:dyDescent="0.25">
      <c r="A7319" s="2">
        <f t="shared" si="460"/>
        <v>2019</v>
      </c>
      <c r="B7319" s="2" t="str">
        <f t="shared" si="461"/>
        <v>Jan</v>
      </c>
      <c r="C7319" s="2">
        <f t="shared" si="462"/>
        <v>3</v>
      </c>
      <c r="D7319" s="2" t="str">
        <f t="shared" si="463"/>
        <v>Tue</v>
      </c>
      <c r="E7319" s="34">
        <v>43480</v>
      </c>
      <c r="F7319" s="30">
        <v>51784</v>
      </c>
      <c r="G7319" s="2" t="s">
        <v>157</v>
      </c>
      <c r="H7319" s="30" t="s">
        <v>3191</v>
      </c>
      <c r="I7319" s="2">
        <v>118</v>
      </c>
      <c r="J7319" s="30" t="s">
        <v>3402</v>
      </c>
      <c r="K7319" s="2" t="s">
        <v>1264</v>
      </c>
      <c r="L7319" s="30">
        <v>25453</v>
      </c>
      <c r="M7319" s="2">
        <v>102</v>
      </c>
      <c r="N7319" s="2">
        <v>68</v>
      </c>
      <c r="O7319" s="31">
        <v>0.22107638888888889</v>
      </c>
    </row>
    <row r="7320" spans="1:15" x14ac:dyDescent="0.25">
      <c r="A7320" s="2">
        <f t="shared" si="460"/>
        <v>2019</v>
      </c>
      <c r="B7320" s="2" t="str">
        <f t="shared" si="461"/>
        <v>Jan</v>
      </c>
      <c r="C7320" s="2">
        <f t="shared" si="462"/>
        <v>3</v>
      </c>
      <c r="D7320" s="2" t="str">
        <f t="shared" si="463"/>
        <v>Tue</v>
      </c>
      <c r="E7320" s="34">
        <v>43480</v>
      </c>
      <c r="F7320" s="30" t="s">
        <v>3192</v>
      </c>
      <c r="G7320" s="2" t="s">
        <v>3193</v>
      </c>
      <c r="H7320" s="30" t="s">
        <v>3194</v>
      </c>
      <c r="I7320" s="2">
        <v>28</v>
      </c>
      <c r="J7320" s="30" t="s">
        <v>1896</v>
      </c>
      <c r="K7320" s="2" t="s">
        <v>1264</v>
      </c>
      <c r="L7320" s="30">
        <v>3176</v>
      </c>
      <c r="M7320" s="2">
        <v>13</v>
      </c>
      <c r="N7320" s="2">
        <v>28</v>
      </c>
      <c r="O7320" s="31">
        <v>2.884259259259259E-2</v>
      </c>
    </row>
    <row r="7321" spans="1:15" x14ac:dyDescent="0.25">
      <c r="A7321" s="2">
        <f t="shared" si="460"/>
        <v>2019</v>
      </c>
      <c r="B7321" s="2" t="str">
        <f t="shared" si="461"/>
        <v>Jan</v>
      </c>
      <c r="C7321" s="2">
        <f t="shared" si="462"/>
        <v>3</v>
      </c>
      <c r="D7321" s="2" t="str">
        <f t="shared" si="463"/>
        <v>Tue</v>
      </c>
      <c r="E7321" s="34">
        <v>43480</v>
      </c>
      <c r="F7321" s="30" t="s">
        <v>3192</v>
      </c>
      <c r="G7321" s="2" t="s">
        <v>3193</v>
      </c>
      <c r="H7321" s="30" t="s">
        <v>3194</v>
      </c>
      <c r="I7321" s="2">
        <v>28</v>
      </c>
      <c r="J7321" s="30" t="s">
        <v>3383</v>
      </c>
      <c r="K7321" s="2" t="s">
        <v>1275</v>
      </c>
      <c r="L7321" s="30">
        <v>3176</v>
      </c>
      <c r="M7321" s="2">
        <v>13</v>
      </c>
      <c r="N7321" s="2">
        <v>28</v>
      </c>
      <c r="O7321" s="31">
        <v>2.8611111111111115E-2</v>
      </c>
    </row>
    <row r="7322" spans="1:15" x14ac:dyDescent="0.25">
      <c r="A7322" s="2">
        <f t="shared" si="460"/>
        <v>2019</v>
      </c>
      <c r="B7322" s="2" t="str">
        <f t="shared" si="461"/>
        <v>Jan</v>
      </c>
      <c r="C7322" s="2">
        <f t="shared" si="462"/>
        <v>3</v>
      </c>
      <c r="D7322" s="2" t="str">
        <f t="shared" si="463"/>
        <v>Tue</v>
      </c>
      <c r="E7322" s="34">
        <v>43480</v>
      </c>
      <c r="F7322" s="30" t="s">
        <v>3192</v>
      </c>
      <c r="G7322" s="2" t="s">
        <v>3193</v>
      </c>
      <c r="H7322" s="30" t="s">
        <v>3194</v>
      </c>
      <c r="I7322" s="2">
        <v>28</v>
      </c>
      <c r="J7322" s="30" t="s">
        <v>3383</v>
      </c>
      <c r="K7322" s="2" t="s">
        <v>1272</v>
      </c>
      <c r="L7322" s="30">
        <v>3176</v>
      </c>
      <c r="M7322" s="2">
        <v>13</v>
      </c>
      <c r="N7322" s="2">
        <v>28</v>
      </c>
      <c r="O7322" s="31">
        <v>1.503472222222222E-2</v>
      </c>
    </row>
    <row r="7323" spans="1:15" x14ac:dyDescent="0.25">
      <c r="A7323" s="2">
        <f t="shared" si="460"/>
        <v>2019</v>
      </c>
      <c r="B7323" s="2" t="str">
        <f t="shared" si="461"/>
        <v>Jan</v>
      </c>
      <c r="C7323" s="2">
        <f t="shared" si="462"/>
        <v>3</v>
      </c>
      <c r="D7323" s="2" t="str">
        <f t="shared" si="463"/>
        <v>Tue</v>
      </c>
      <c r="E7323" s="34">
        <v>43480</v>
      </c>
      <c r="F7323" s="30" t="s">
        <v>3192</v>
      </c>
      <c r="G7323" s="2" t="s">
        <v>3193</v>
      </c>
      <c r="H7323" s="30" t="s">
        <v>3194</v>
      </c>
      <c r="I7323" s="2">
        <v>28</v>
      </c>
      <c r="J7323" s="30" t="s">
        <v>3295</v>
      </c>
      <c r="K7323" s="2" t="s">
        <v>1348</v>
      </c>
      <c r="L7323" s="30">
        <v>3176</v>
      </c>
      <c r="M7323" s="2">
        <v>13</v>
      </c>
      <c r="N7323" s="2">
        <v>28</v>
      </c>
      <c r="O7323" s="31">
        <v>5.6608796296296303E-2</v>
      </c>
    </row>
    <row r="7324" spans="1:15" x14ac:dyDescent="0.25">
      <c r="A7324" s="2">
        <f t="shared" si="460"/>
        <v>2019</v>
      </c>
      <c r="B7324" s="2" t="str">
        <f t="shared" si="461"/>
        <v>Jan</v>
      </c>
      <c r="C7324" s="2">
        <f t="shared" si="462"/>
        <v>3</v>
      </c>
      <c r="D7324" s="2" t="str">
        <f t="shared" si="463"/>
        <v>Tue</v>
      </c>
      <c r="E7324" s="34">
        <v>43480</v>
      </c>
      <c r="F7324" s="30" t="s">
        <v>3192</v>
      </c>
      <c r="G7324" s="2" t="s">
        <v>3193</v>
      </c>
      <c r="H7324" s="30" t="s">
        <v>3194</v>
      </c>
      <c r="I7324" s="2">
        <v>28</v>
      </c>
      <c r="J7324" s="30" t="s">
        <v>3296</v>
      </c>
      <c r="K7324" s="2" t="s">
        <v>1275</v>
      </c>
      <c r="L7324" s="30">
        <v>3176</v>
      </c>
      <c r="M7324" s="2">
        <v>13</v>
      </c>
      <c r="N7324" s="2">
        <v>28</v>
      </c>
      <c r="O7324" s="31">
        <v>2.8692129629629633E-2</v>
      </c>
    </row>
    <row r="7325" spans="1:15" x14ac:dyDescent="0.25">
      <c r="A7325" s="2">
        <f t="shared" si="460"/>
        <v>2019</v>
      </c>
      <c r="B7325" s="2" t="str">
        <f t="shared" si="461"/>
        <v>Jan</v>
      </c>
      <c r="C7325" s="2">
        <f t="shared" si="462"/>
        <v>3</v>
      </c>
      <c r="D7325" s="2" t="str">
        <f t="shared" si="463"/>
        <v>Tue</v>
      </c>
      <c r="E7325" s="34">
        <v>43480</v>
      </c>
      <c r="F7325" s="30">
        <v>52171</v>
      </c>
      <c r="G7325" s="2" t="s">
        <v>33</v>
      </c>
      <c r="H7325" s="30" t="s">
        <v>3403</v>
      </c>
      <c r="I7325" s="2">
        <v>20</v>
      </c>
      <c r="J7325" s="30" t="s">
        <v>1447</v>
      </c>
      <c r="K7325" s="2" t="s">
        <v>1447</v>
      </c>
      <c r="L7325" s="30">
        <v>7322</v>
      </c>
      <c r="M7325" s="2">
        <v>19</v>
      </c>
      <c r="N7325" s="2">
        <v>14</v>
      </c>
      <c r="O7325" s="31">
        <v>0</v>
      </c>
    </row>
    <row r="7326" spans="1:15" x14ac:dyDescent="0.25">
      <c r="A7326" s="2">
        <f t="shared" si="460"/>
        <v>2019</v>
      </c>
      <c r="B7326" s="2" t="str">
        <f t="shared" si="461"/>
        <v>Jan</v>
      </c>
      <c r="C7326" s="2">
        <f t="shared" si="462"/>
        <v>3</v>
      </c>
      <c r="D7326" s="2" t="str">
        <f t="shared" si="463"/>
        <v>Tue</v>
      </c>
      <c r="E7326" s="34">
        <v>43480</v>
      </c>
      <c r="F7326" s="30">
        <v>49860</v>
      </c>
      <c r="G7326" s="2" t="s">
        <v>2230</v>
      </c>
      <c r="H7326" s="30" t="s">
        <v>3195</v>
      </c>
      <c r="I7326" s="2">
        <v>2</v>
      </c>
      <c r="J7326" s="30" t="s">
        <v>1302</v>
      </c>
      <c r="K7326" s="2" t="s">
        <v>1429</v>
      </c>
      <c r="L7326" s="30">
        <v>96</v>
      </c>
      <c r="M7326" s="2">
        <v>24</v>
      </c>
      <c r="N7326" s="2">
        <v>3</v>
      </c>
      <c r="O7326" s="31">
        <v>4.1678240740740745E-2</v>
      </c>
    </row>
    <row r="7327" spans="1:15" x14ac:dyDescent="0.25">
      <c r="A7327" s="2">
        <f t="shared" si="460"/>
        <v>2019</v>
      </c>
      <c r="B7327" s="2" t="str">
        <f t="shared" si="461"/>
        <v>Jan</v>
      </c>
      <c r="C7327" s="2">
        <f t="shared" si="462"/>
        <v>3</v>
      </c>
      <c r="D7327" s="2" t="str">
        <f t="shared" si="463"/>
        <v>Tue</v>
      </c>
      <c r="E7327" s="34">
        <v>43480</v>
      </c>
      <c r="F7327" s="30">
        <v>49860</v>
      </c>
      <c r="G7327" s="2" t="s">
        <v>2230</v>
      </c>
      <c r="H7327" s="30" t="s">
        <v>3195</v>
      </c>
      <c r="I7327" s="2">
        <v>2</v>
      </c>
      <c r="J7327" s="30" t="s">
        <v>1876</v>
      </c>
      <c r="K7327" s="2" t="s">
        <v>1264</v>
      </c>
      <c r="L7327" s="30">
        <v>96</v>
      </c>
      <c r="M7327" s="2">
        <v>24</v>
      </c>
      <c r="N7327" s="2">
        <v>3</v>
      </c>
      <c r="O7327" s="31">
        <v>4.1678240740740745E-2</v>
      </c>
    </row>
    <row r="7328" spans="1:15" x14ac:dyDescent="0.25">
      <c r="A7328" s="2">
        <f t="shared" si="460"/>
        <v>2019</v>
      </c>
      <c r="B7328" s="2" t="str">
        <f t="shared" si="461"/>
        <v>Jan</v>
      </c>
      <c r="C7328" s="2">
        <f t="shared" si="462"/>
        <v>3</v>
      </c>
      <c r="D7328" s="2" t="str">
        <f t="shared" si="463"/>
        <v>Tue</v>
      </c>
      <c r="E7328" s="34">
        <v>43480</v>
      </c>
      <c r="F7328" s="30">
        <v>49860</v>
      </c>
      <c r="G7328" s="2" t="s">
        <v>2230</v>
      </c>
      <c r="H7328" s="30" t="s">
        <v>3195</v>
      </c>
      <c r="I7328" s="2">
        <v>2</v>
      </c>
      <c r="J7328" s="30" t="s">
        <v>1921</v>
      </c>
      <c r="K7328" s="2" t="s">
        <v>1257</v>
      </c>
      <c r="L7328" s="30">
        <v>96</v>
      </c>
      <c r="M7328" s="2">
        <v>24</v>
      </c>
      <c r="N7328" s="2">
        <v>3</v>
      </c>
      <c r="O7328" s="31">
        <v>4.1678240740740745E-2</v>
      </c>
    </row>
    <row r="7329" spans="1:15" x14ac:dyDescent="0.25">
      <c r="A7329" s="2">
        <f t="shared" si="460"/>
        <v>2019</v>
      </c>
      <c r="B7329" s="2" t="str">
        <f t="shared" si="461"/>
        <v>Jan</v>
      </c>
      <c r="C7329" s="2">
        <f t="shared" si="462"/>
        <v>3</v>
      </c>
      <c r="D7329" s="2" t="str">
        <f t="shared" si="463"/>
        <v>Tue</v>
      </c>
      <c r="E7329" s="34">
        <v>43480</v>
      </c>
      <c r="F7329" s="30">
        <v>51806</v>
      </c>
      <c r="G7329" s="2" t="s">
        <v>35</v>
      </c>
      <c r="H7329" s="30" t="s">
        <v>3196</v>
      </c>
      <c r="I7329" s="2">
        <v>13</v>
      </c>
      <c r="J7329" s="30" t="s">
        <v>1314</v>
      </c>
      <c r="K7329" s="2" t="s">
        <v>1257</v>
      </c>
      <c r="L7329" s="30">
        <v>2079</v>
      </c>
      <c r="M7329" s="2">
        <v>2</v>
      </c>
      <c r="N7329" s="2">
        <v>33</v>
      </c>
      <c r="O7329" s="31">
        <v>3.5902777777777777E-2</v>
      </c>
    </row>
    <row r="7330" spans="1:15" x14ac:dyDescent="0.25">
      <c r="A7330" s="2">
        <f t="shared" si="460"/>
        <v>2019</v>
      </c>
      <c r="B7330" s="2" t="str">
        <f t="shared" si="461"/>
        <v>Jan</v>
      </c>
      <c r="C7330" s="2">
        <f t="shared" si="462"/>
        <v>3</v>
      </c>
      <c r="D7330" s="2" t="str">
        <f t="shared" si="463"/>
        <v>Tue</v>
      </c>
      <c r="E7330" s="34">
        <v>43480</v>
      </c>
      <c r="F7330" s="30">
        <v>51806</v>
      </c>
      <c r="G7330" s="2" t="s">
        <v>35</v>
      </c>
      <c r="H7330" s="30" t="s">
        <v>3196</v>
      </c>
      <c r="I7330" s="2">
        <v>13</v>
      </c>
      <c r="J7330" s="30" t="s">
        <v>1896</v>
      </c>
      <c r="K7330" s="2" t="s">
        <v>1264</v>
      </c>
      <c r="L7330" s="30">
        <v>2079</v>
      </c>
      <c r="M7330" s="2">
        <v>2</v>
      </c>
      <c r="N7330" s="2">
        <v>33</v>
      </c>
      <c r="O7330" s="31">
        <v>2.4224537037037034E-2</v>
      </c>
    </row>
    <row r="7331" spans="1:15" x14ac:dyDescent="0.25">
      <c r="A7331" s="2">
        <f t="shared" si="460"/>
        <v>2019</v>
      </c>
      <c r="B7331" s="2" t="str">
        <f t="shared" si="461"/>
        <v>Jan</v>
      </c>
      <c r="C7331" s="2">
        <f t="shared" si="462"/>
        <v>3</v>
      </c>
      <c r="D7331" s="2" t="str">
        <f t="shared" si="463"/>
        <v>Tue</v>
      </c>
      <c r="E7331" s="34">
        <v>43480</v>
      </c>
      <c r="F7331" s="30">
        <v>51806</v>
      </c>
      <c r="G7331" s="2" t="s">
        <v>35</v>
      </c>
      <c r="H7331" s="30" t="s">
        <v>3196</v>
      </c>
      <c r="I7331" s="2">
        <v>13</v>
      </c>
      <c r="J7331" s="30" t="s">
        <v>2567</v>
      </c>
      <c r="K7331" s="2" t="s">
        <v>1255</v>
      </c>
      <c r="L7331" s="30">
        <v>2079</v>
      </c>
      <c r="M7331" s="2">
        <v>2</v>
      </c>
      <c r="N7331" s="2">
        <v>33</v>
      </c>
      <c r="O7331" s="31">
        <v>3.5543981481481475E-2</v>
      </c>
    </row>
    <row r="7332" spans="1:15" x14ac:dyDescent="0.25">
      <c r="A7332" s="2">
        <f t="shared" si="460"/>
        <v>2019</v>
      </c>
      <c r="B7332" s="2" t="str">
        <f t="shared" si="461"/>
        <v>Jan</v>
      </c>
      <c r="C7332" s="2">
        <f t="shared" si="462"/>
        <v>3</v>
      </c>
      <c r="D7332" s="2" t="str">
        <f t="shared" si="463"/>
        <v>Tue</v>
      </c>
      <c r="E7332" s="34">
        <v>43480</v>
      </c>
      <c r="F7332" s="30">
        <v>51806</v>
      </c>
      <c r="G7332" s="2" t="s">
        <v>35</v>
      </c>
      <c r="H7332" s="30" t="s">
        <v>3196</v>
      </c>
      <c r="I7332" s="2">
        <v>13</v>
      </c>
      <c r="J7332" s="30" t="s">
        <v>3289</v>
      </c>
      <c r="K7332" s="2" t="s">
        <v>1272</v>
      </c>
      <c r="L7332" s="30">
        <v>2079</v>
      </c>
      <c r="M7332" s="2">
        <v>2</v>
      </c>
      <c r="N7332" s="2">
        <v>33</v>
      </c>
      <c r="O7332" s="31">
        <v>1.298611111111111E-2</v>
      </c>
    </row>
    <row r="7333" spans="1:15" x14ac:dyDescent="0.25">
      <c r="A7333" s="2">
        <f t="shared" si="460"/>
        <v>2019</v>
      </c>
      <c r="B7333" s="2" t="str">
        <f t="shared" si="461"/>
        <v>Jan</v>
      </c>
      <c r="C7333" s="2">
        <f t="shared" si="462"/>
        <v>3</v>
      </c>
      <c r="D7333" s="2" t="str">
        <f t="shared" si="463"/>
        <v>Tue</v>
      </c>
      <c r="E7333" s="34">
        <v>43480</v>
      </c>
      <c r="F7333" s="30">
        <v>51806</v>
      </c>
      <c r="G7333" s="2" t="s">
        <v>35</v>
      </c>
      <c r="H7333" s="30" t="s">
        <v>3196</v>
      </c>
      <c r="I7333" s="2">
        <v>13</v>
      </c>
      <c r="J7333" s="30" t="s">
        <v>3404</v>
      </c>
      <c r="K7333" s="2" t="s">
        <v>1255</v>
      </c>
      <c r="L7333" s="30">
        <v>2079</v>
      </c>
      <c r="M7333" s="2">
        <v>2</v>
      </c>
      <c r="N7333" s="2">
        <v>33</v>
      </c>
      <c r="O7333" s="31">
        <v>3.5659722222222225E-2</v>
      </c>
    </row>
    <row r="7334" spans="1:15" x14ac:dyDescent="0.25">
      <c r="A7334" s="2">
        <f t="shared" si="460"/>
        <v>2019</v>
      </c>
      <c r="B7334" s="2" t="str">
        <f t="shared" si="461"/>
        <v>Jan</v>
      </c>
      <c r="C7334" s="2">
        <f t="shared" si="462"/>
        <v>3</v>
      </c>
      <c r="D7334" s="2" t="str">
        <f t="shared" si="463"/>
        <v>Tue</v>
      </c>
      <c r="E7334" s="34">
        <v>43480</v>
      </c>
      <c r="F7334" s="30">
        <v>52196</v>
      </c>
      <c r="G7334" s="2" t="s">
        <v>177</v>
      </c>
      <c r="H7334" s="30" t="s">
        <v>3197</v>
      </c>
      <c r="I7334" s="2">
        <v>17</v>
      </c>
      <c r="J7334" s="30" t="s">
        <v>1981</v>
      </c>
      <c r="K7334" s="2" t="s">
        <v>1429</v>
      </c>
      <c r="L7334" s="30">
        <v>492</v>
      </c>
      <c r="M7334" s="2">
        <v>65</v>
      </c>
      <c r="N7334" s="2">
        <v>99</v>
      </c>
      <c r="O7334" s="31">
        <v>0.13483796296296297</v>
      </c>
    </row>
    <row r="7335" spans="1:15" x14ac:dyDescent="0.25">
      <c r="A7335" s="2">
        <f t="shared" si="460"/>
        <v>2019</v>
      </c>
      <c r="B7335" s="2" t="str">
        <f t="shared" si="461"/>
        <v>Jan</v>
      </c>
      <c r="C7335" s="2">
        <f t="shared" si="462"/>
        <v>3</v>
      </c>
      <c r="D7335" s="2" t="str">
        <f t="shared" si="463"/>
        <v>Tue</v>
      </c>
      <c r="E7335" s="34">
        <v>43480</v>
      </c>
      <c r="F7335" s="30">
        <v>52196</v>
      </c>
      <c r="G7335" s="2" t="s">
        <v>177</v>
      </c>
      <c r="H7335" s="30" t="s">
        <v>3197</v>
      </c>
      <c r="I7335" s="2">
        <v>17</v>
      </c>
      <c r="J7335" s="30" t="s">
        <v>3284</v>
      </c>
      <c r="K7335" s="2" t="s">
        <v>1264</v>
      </c>
      <c r="L7335" s="30">
        <v>492</v>
      </c>
      <c r="M7335" s="2">
        <v>65</v>
      </c>
      <c r="N7335" s="2">
        <v>99</v>
      </c>
      <c r="O7335" s="31">
        <v>0.13508101851851853</v>
      </c>
    </row>
    <row r="7336" spans="1:15" x14ac:dyDescent="0.25">
      <c r="A7336" s="2">
        <f t="shared" si="460"/>
        <v>2019</v>
      </c>
      <c r="B7336" s="2" t="str">
        <f t="shared" si="461"/>
        <v>Jan</v>
      </c>
      <c r="C7336" s="2">
        <f t="shared" si="462"/>
        <v>3</v>
      </c>
      <c r="D7336" s="2" t="str">
        <f t="shared" si="463"/>
        <v>Tue</v>
      </c>
      <c r="E7336" s="34">
        <v>43480</v>
      </c>
      <c r="F7336" s="30">
        <v>52196</v>
      </c>
      <c r="G7336" s="2" t="s">
        <v>177</v>
      </c>
      <c r="H7336" s="30" t="s">
        <v>3197</v>
      </c>
      <c r="I7336" s="2">
        <v>17</v>
      </c>
      <c r="J7336" s="30" t="s">
        <v>3285</v>
      </c>
      <c r="K7336" s="2" t="s">
        <v>1264</v>
      </c>
      <c r="L7336" s="30">
        <v>492</v>
      </c>
      <c r="M7336" s="2">
        <v>65</v>
      </c>
      <c r="N7336" s="2">
        <v>99</v>
      </c>
      <c r="O7336" s="31">
        <v>2.5891203703703704E-2</v>
      </c>
    </row>
    <row r="7337" spans="1:15" x14ac:dyDescent="0.25">
      <c r="A7337" s="2">
        <f t="shared" si="460"/>
        <v>2019</v>
      </c>
      <c r="B7337" s="2" t="str">
        <f t="shared" si="461"/>
        <v>Jan</v>
      </c>
      <c r="C7337" s="2">
        <f t="shared" si="462"/>
        <v>3</v>
      </c>
      <c r="D7337" s="2" t="str">
        <f t="shared" si="463"/>
        <v>Tue</v>
      </c>
      <c r="E7337" s="34">
        <v>43480</v>
      </c>
      <c r="F7337" s="30">
        <v>52196</v>
      </c>
      <c r="G7337" s="2" t="s">
        <v>177</v>
      </c>
      <c r="H7337" s="30" t="s">
        <v>3197</v>
      </c>
      <c r="I7337" s="2">
        <v>17</v>
      </c>
      <c r="J7337" s="30" t="s">
        <v>3286</v>
      </c>
      <c r="K7337" s="2" t="s">
        <v>1264</v>
      </c>
      <c r="L7337" s="30">
        <v>492</v>
      </c>
      <c r="M7337" s="2">
        <v>65</v>
      </c>
      <c r="N7337" s="2">
        <v>99</v>
      </c>
      <c r="O7337" s="31">
        <v>6.548611111111112E-2</v>
      </c>
    </row>
    <row r="7338" spans="1:15" x14ac:dyDescent="0.25">
      <c r="A7338" s="2">
        <f t="shared" si="460"/>
        <v>2019</v>
      </c>
      <c r="B7338" s="2" t="str">
        <f t="shared" si="461"/>
        <v>Jan</v>
      </c>
      <c r="C7338" s="2">
        <f t="shared" si="462"/>
        <v>3</v>
      </c>
      <c r="D7338" s="2" t="str">
        <f t="shared" si="463"/>
        <v>Tue</v>
      </c>
      <c r="E7338" s="34">
        <v>43480</v>
      </c>
      <c r="F7338" s="30">
        <v>52196</v>
      </c>
      <c r="G7338" s="2" t="s">
        <v>177</v>
      </c>
      <c r="H7338" s="30" t="s">
        <v>3197</v>
      </c>
      <c r="I7338" s="2">
        <v>17</v>
      </c>
      <c r="J7338" s="30" t="s">
        <v>3287</v>
      </c>
      <c r="K7338" s="2" t="s">
        <v>1429</v>
      </c>
      <c r="L7338" s="30">
        <v>492</v>
      </c>
      <c r="M7338" s="2">
        <v>65</v>
      </c>
      <c r="N7338" s="2">
        <v>99</v>
      </c>
      <c r="O7338" s="31">
        <v>0.13234953703703703</v>
      </c>
    </row>
    <row r="7339" spans="1:15" x14ac:dyDescent="0.25">
      <c r="A7339" s="2">
        <f t="shared" si="460"/>
        <v>2019</v>
      </c>
      <c r="B7339" s="2" t="str">
        <f t="shared" si="461"/>
        <v>Jan</v>
      </c>
      <c r="C7339" s="2">
        <f t="shared" si="462"/>
        <v>3</v>
      </c>
      <c r="D7339" s="2" t="str">
        <f t="shared" si="463"/>
        <v>Tue</v>
      </c>
      <c r="E7339" s="34">
        <v>43480</v>
      </c>
      <c r="F7339" s="30">
        <v>52196</v>
      </c>
      <c r="G7339" s="2" t="s">
        <v>177</v>
      </c>
      <c r="H7339" s="30" t="s">
        <v>3197</v>
      </c>
      <c r="I7339" s="2">
        <v>17</v>
      </c>
      <c r="J7339" s="30" t="s">
        <v>3288</v>
      </c>
      <c r="K7339" s="2" t="s">
        <v>1429</v>
      </c>
      <c r="L7339" s="30">
        <v>492</v>
      </c>
      <c r="M7339" s="2">
        <v>65</v>
      </c>
      <c r="N7339" s="2">
        <v>99</v>
      </c>
      <c r="O7339" s="31">
        <v>0.13495370370370371</v>
      </c>
    </row>
    <row r="7340" spans="1:15" x14ac:dyDescent="0.25">
      <c r="A7340" s="2">
        <f t="shared" si="460"/>
        <v>2019</v>
      </c>
      <c r="B7340" s="2" t="str">
        <f t="shared" si="461"/>
        <v>Jan</v>
      </c>
      <c r="C7340" s="2">
        <f t="shared" si="462"/>
        <v>3</v>
      </c>
      <c r="D7340" s="2" t="str">
        <f t="shared" si="463"/>
        <v>Tue</v>
      </c>
      <c r="E7340" s="34">
        <v>43480</v>
      </c>
      <c r="F7340" s="30">
        <v>52196</v>
      </c>
      <c r="G7340" s="2" t="s">
        <v>177</v>
      </c>
      <c r="H7340" s="30" t="s">
        <v>3197</v>
      </c>
      <c r="I7340" s="2">
        <v>17</v>
      </c>
      <c r="J7340" s="30" t="s">
        <v>3383</v>
      </c>
      <c r="K7340" s="2" t="s">
        <v>1272</v>
      </c>
      <c r="L7340" s="30">
        <v>492</v>
      </c>
      <c r="M7340" s="2">
        <v>65</v>
      </c>
      <c r="N7340" s="2">
        <v>99</v>
      </c>
      <c r="O7340" s="31">
        <v>2.2499999999999996E-2</v>
      </c>
    </row>
    <row r="7341" spans="1:15" x14ac:dyDescent="0.25">
      <c r="A7341" s="2">
        <f t="shared" si="460"/>
        <v>2019</v>
      </c>
      <c r="B7341" s="2" t="str">
        <f t="shared" si="461"/>
        <v>Jan</v>
      </c>
      <c r="C7341" s="2">
        <f t="shared" si="462"/>
        <v>3</v>
      </c>
      <c r="D7341" s="2" t="str">
        <f t="shared" si="463"/>
        <v>Tue</v>
      </c>
      <c r="E7341" s="34">
        <v>43480</v>
      </c>
      <c r="F7341" s="30">
        <v>52196</v>
      </c>
      <c r="G7341" s="2" t="s">
        <v>177</v>
      </c>
      <c r="H7341" s="30" t="s">
        <v>3197</v>
      </c>
      <c r="I7341" s="2">
        <v>17</v>
      </c>
      <c r="J7341" s="30" t="s">
        <v>3289</v>
      </c>
      <c r="K7341" s="2" t="s">
        <v>1348</v>
      </c>
      <c r="L7341" s="30">
        <v>492</v>
      </c>
      <c r="M7341" s="2">
        <v>65</v>
      </c>
      <c r="N7341" s="2">
        <v>99</v>
      </c>
      <c r="O7341" s="31">
        <v>4.5682870370370367E-2</v>
      </c>
    </row>
    <row r="7342" spans="1:15" x14ac:dyDescent="0.25">
      <c r="A7342" s="2">
        <f t="shared" si="460"/>
        <v>2019</v>
      </c>
      <c r="B7342" s="2" t="str">
        <f t="shared" si="461"/>
        <v>Jan</v>
      </c>
      <c r="C7342" s="2">
        <f t="shared" si="462"/>
        <v>3</v>
      </c>
      <c r="D7342" s="2" t="str">
        <f t="shared" si="463"/>
        <v>Tue</v>
      </c>
      <c r="E7342" s="34">
        <v>43480</v>
      </c>
      <c r="F7342" s="30">
        <v>52164</v>
      </c>
      <c r="G7342" s="2" t="s">
        <v>545</v>
      </c>
      <c r="H7342" s="30" t="s">
        <v>3198</v>
      </c>
      <c r="I7342" s="2">
        <v>10</v>
      </c>
      <c r="J7342" s="30" t="s">
        <v>1875</v>
      </c>
      <c r="K7342" s="2" t="s">
        <v>1429</v>
      </c>
      <c r="L7342" s="30">
        <v>732</v>
      </c>
      <c r="M7342" s="2">
        <v>99</v>
      </c>
      <c r="N7342" s="2">
        <v>3</v>
      </c>
      <c r="O7342" s="31">
        <v>0.11725694444444446</v>
      </c>
    </row>
    <row r="7343" spans="1:15" x14ac:dyDescent="0.25">
      <c r="A7343" s="2">
        <f t="shared" si="460"/>
        <v>2019</v>
      </c>
      <c r="B7343" s="2" t="str">
        <f t="shared" si="461"/>
        <v>Jan</v>
      </c>
      <c r="C7343" s="2">
        <f t="shared" si="462"/>
        <v>3</v>
      </c>
      <c r="D7343" s="2" t="str">
        <f t="shared" si="463"/>
        <v>Tue</v>
      </c>
      <c r="E7343" s="34">
        <v>43480</v>
      </c>
      <c r="F7343" s="30">
        <v>52164</v>
      </c>
      <c r="G7343" s="2" t="s">
        <v>545</v>
      </c>
      <c r="H7343" s="30" t="s">
        <v>3198</v>
      </c>
      <c r="I7343" s="2">
        <v>10</v>
      </c>
      <c r="J7343" s="30" t="s">
        <v>2014</v>
      </c>
      <c r="K7343" s="2" t="s">
        <v>1257</v>
      </c>
      <c r="L7343" s="30">
        <v>732</v>
      </c>
      <c r="M7343" s="2">
        <v>99</v>
      </c>
      <c r="N7343" s="2">
        <v>3</v>
      </c>
      <c r="O7343" s="31">
        <v>0.11728009259259259</v>
      </c>
    </row>
    <row r="7344" spans="1:15" x14ac:dyDescent="0.25">
      <c r="A7344" s="2">
        <f t="shared" ref="A7344:A7393" si="464">YEAR(E7344)</f>
        <v>2019</v>
      </c>
      <c r="B7344" s="2" t="str">
        <f t="shared" ref="B7344:B7393" si="465">TEXT(E7344,"MMM")</f>
        <v>Jan</v>
      </c>
      <c r="C7344" s="2">
        <f t="shared" ref="C7344:C7393" si="466">WEEKNUM(E7344)</f>
        <v>3</v>
      </c>
      <c r="D7344" s="2" t="str">
        <f t="shared" ref="D7344:D7393" si="467">TEXT(E7344,"DDD")</f>
        <v>Tue</v>
      </c>
      <c r="E7344" s="34">
        <v>43480</v>
      </c>
      <c r="F7344" s="30">
        <v>52164</v>
      </c>
      <c r="G7344" s="2" t="s">
        <v>545</v>
      </c>
      <c r="H7344" s="30" t="s">
        <v>3198</v>
      </c>
      <c r="I7344" s="2">
        <v>10</v>
      </c>
      <c r="J7344" s="30" t="s">
        <v>2525</v>
      </c>
      <c r="K7344" s="2" t="s">
        <v>1598</v>
      </c>
      <c r="L7344" s="30">
        <v>732</v>
      </c>
      <c r="M7344" s="2">
        <v>99</v>
      </c>
      <c r="N7344" s="2">
        <v>3</v>
      </c>
      <c r="O7344" s="31">
        <v>0.11725694444444446</v>
      </c>
    </row>
    <row r="7345" spans="1:15" x14ac:dyDescent="0.25">
      <c r="A7345" s="2">
        <f t="shared" si="464"/>
        <v>2019</v>
      </c>
      <c r="B7345" s="2" t="str">
        <f t="shared" si="465"/>
        <v>Jan</v>
      </c>
      <c r="C7345" s="2">
        <f t="shared" si="466"/>
        <v>3</v>
      </c>
      <c r="D7345" s="2" t="str">
        <f t="shared" si="467"/>
        <v>Tue</v>
      </c>
      <c r="E7345" s="34">
        <v>43480</v>
      </c>
      <c r="F7345" s="30">
        <v>52164</v>
      </c>
      <c r="G7345" s="2" t="s">
        <v>545</v>
      </c>
      <c r="H7345" s="30" t="s">
        <v>3198</v>
      </c>
      <c r="I7345" s="2">
        <v>10</v>
      </c>
      <c r="J7345" s="30" t="s">
        <v>3213</v>
      </c>
      <c r="K7345" s="2" t="s">
        <v>1429</v>
      </c>
      <c r="L7345" s="30">
        <v>732</v>
      </c>
      <c r="M7345" s="2">
        <v>99</v>
      </c>
      <c r="N7345" s="2">
        <v>3</v>
      </c>
      <c r="O7345" s="31">
        <v>0.11728009259259259</v>
      </c>
    </row>
    <row r="7346" spans="1:15" x14ac:dyDescent="0.25">
      <c r="A7346" s="2">
        <f t="shared" si="464"/>
        <v>2019</v>
      </c>
      <c r="B7346" s="2" t="str">
        <f t="shared" si="465"/>
        <v>Jan</v>
      </c>
      <c r="C7346" s="2">
        <f t="shared" si="466"/>
        <v>3</v>
      </c>
      <c r="D7346" s="2" t="str">
        <f t="shared" si="467"/>
        <v>Tue</v>
      </c>
      <c r="E7346" s="34">
        <v>43480</v>
      </c>
      <c r="F7346" s="30">
        <v>52182</v>
      </c>
      <c r="G7346" s="2" t="s">
        <v>125</v>
      </c>
      <c r="H7346" s="30" t="s">
        <v>3405</v>
      </c>
      <c r="I7346" s="2">
        <v>1</v>
      </c>
      <c r="J7346" s="30" t="s">
        <v>3387</v>
      </c>
      <c r="K7346" s="2" t="s">
        <v>1515</v>
      </c>
      <c r="L7346" s="30">
        <v>37</v>
      </c>
      <c r="M7346" s="2">
        <v>3</v>
      </c>
      <c r="N7346" s="2">
        <v>2</v>
      </c>
      <c r="O7346" s="31">
        <v>0</v>
      </c>
    </row>
    <row r="7347" spans="1:15" x14ac:dyDescent="0.25">
      <c r="A7347" s="2">
        <f t="shared" si="464"/>
        <v>2019</v>
      </c>
      <c r="B7347" s="2" t="str">
        <f t="shared" si="465"/>
        <v>Jan</v>
      </c>
      <c r="C7347" s="2">
        <f t="shared" si="466"/>
        <v>3</v>
      </c>
      <c r="D7347" s="2" t="str">
        <f t="shared" si="467"/>
        <v>Tue</v>
      </c>
      <c r="E7347" s="34">
        <v>43480</v>
      </c>
      <c r="F7347" s="30">
        <v>52168</v>
      </c>
      <c r="G7347" s="2" t="s">
        <v>844</v>
      </c>
      <c r="H7347" s="30" t="s">
        <v>3199</v>
      </c>
      <c r="I7347" s="2">
        <v>4</v>
      </c>
      <c r="J7347" s="30" t="s">
        <v>1279</v>
      </c>
      <c r="K7347" s="2" t="s">
        <v>1280</v>
      </c>
      <c r="L7347" s="30">
        <v>479</v>
      </c>
      <c r="M7347" s="2">
        <v>16</v>
      </c>
      <c r="N7347" s="2">
        <v>7</v>
      </c>
      <c r="O7347" s="31">
        <v>0</v>
      </c>
    </row>
    <row r="7348" spans="1:15" x14ac:dyDescent="0.25">
      <c r="A7348" s="2">
        <f t="shared" si="464"/>
        <v>2019</v>
      </c>
      <c r="B7348" s="2" t="str">
        <f t="shared" si="465"/>
        <v>Jan</v>
      </c>
      <c r="C7348" s="2">
        <f t="shared" si="466"/>
        <v>3</v>
      </c>
      <c r="D7348" s="2" t="str">
        <f t="shared" si="467"/>
        <v>Tue</v>
      </c>
      <c r="E7348" s="34">
        <v>43480</v>
      </c>
      <c r="F7348" s="30">
        <v>52168</v>
      </c>
      <c r="G7348" s="2" t="s">
        <v>844</v>
      </c>
      <c r="H7348" s="30" t="s">
        <v>3199</v>
      </c>
      <c r="I7348" s="2">
        <v>4</v>
      </c>
      <c r="J7348" s="30" t="s">
        <v>1877</v>
      </c>
      <c r="K7348" s="2" t="s">
        <v>1429</v>
      </c>
      <c r="L7348" s="30">
        <v>479</v>
      </c>
      <c r="M7348" s="2">
        <v>16</v>
      </c>
      <c r="N7348" s="2">
        <v>7</v>
      </c>
      <c r="O7348" s="31">
        <v>8.3217592592592593E-2</v>
      </c>
    </row>
    <row r="7349" spans="1:15" x14ac:dyDescent="0.25">
      <c r="A7349" s="2">
        <f t="shared" si="464"/>
        <v>2019</v>
      </c>
      <c r="B7349" s="2" t="str">
        <f t="shared" si="465"/>
        <v>Jan</v>
      </c>
      <c r="C7349" s="2">
        <f t="shared" si="466"/>
        <v>3</v>
      </c>
      <c r="D7349" s="2" t="str">
        <f t="shared" si="467"/>
        <v>Tue</v>
      </c>
      <c r="E7349" s="34">
        <v>43480</v>
      </c>
      <c r="F7349" s="30">
        <v>52168</v>
      </c>
      <c r="G7349" s="2" t="s">
        <v>844</v>
      </c>
      <c r="H7349" s="30" t="s">
        <v>3199</v>
      </c>
      <c r="I7349" s="2">
        <v>4</v>
      </c>
      <c r="J7349" s="30" t="s">
        <v>2014</v>
      </c>
      <c r="K7349" s="2" t="s">
        <v>1264</v>
      </c>
      <c r="L7349" s="30">
        <v>479</v>
      </c>
      <c r="M7349" s="2">
        <v>16</v>
      </c>
      <c r="N7349" s="2">
        <v>7</v>
      </c>
      <c r="O7349" s="31">
        <v>8.3217592592592593E-2</v>
      </c>
    </row>
    <row r="7350" spans="1:15" x14ac:dyDescent="0.25">
      <c r="A7350" s="2">
        <f t="shared" si="464"/>
        <v>2019</v>
      </c>
      <c r="B7350" s="2" t="str">
        <f t="shared" si="465"/>
        <v>Jan</v>
      </c>
      <c r="C7350" s="2">
        <f t="shared" si="466"/>
        <v>3</v>
      </c>
      <c r="D7350" s="2" t="str">
        <f t="shared" si="467"/>
        <v>Tue</v>
      </c>
      <c r="E7350" s="34">
        <v>43480</v>
      </c>
      <c r="F7350" s="30">
        <v>53321</v>
      </c>
      <c r="G7350" s="2" t="s">
        <v>152</v>
      </c>
      <c r="H7350" s="30" t="s">
        <v>3200</v>
      </c>
      <c r="I7350" s="2">
        <v>34</v>
      </c>
      <c r="J7350" s="30" t="s">
        <v>1896</v>
      </c>
      <c r="K7350" s="2" t="s">
        <v>1264</v>
      </c>
      <c r="L7350" s="30">
        <v>2197</v>
      </c>
      <c r="M7350" s="2">
        <v>103</v>
      </c>
      <c r="N7350" s="2">
        <v>97</v>
      </c>
      <c r="O7350" s="31">
        <v>6.5590277777777775E-2</v>
      </c>
    </row>
    <row r="7351" spans="1:15" x14ac:dyDescent="0.25">
      <c r="A7351" s="2">
        <f t="shared" si="464"/>
        <v>2019</v>
      </c>
      <c r="B7351" s="2" t="str">
        <f t="shared" si="465"/>
        <v>Jan</v>
      </c>
      <c r="C7351" s="2">
        <f t="shared" si="466"/>
        <v>3</v>
      </c>
      <c r="D7351" s="2" t="str">
        <f t="shared" si="467"/>
        <v>Tue</v>
      </c>
      <c r="E7351" s="34">
        <v>43480</v>
      </c>
      <c r="F7351" s="30">
        <v>53321</v>
      </c>
      <c r="G7351" s="2" t="s">
        <v>152</v>
      </c>
      <c r="H7351" s="30" t="s">
        <v>3200</v>
      </c>
      <c r="I7351" s="2">
        <v>34</v>
      </c>
      <c r="J7351" s="30" t="s">
        <v>1981</v>
      </c>
      <c r="K7351" s="2" t="s">
        <v>1429</v>
      </c>
      <c r="L7351" s="30">
        <v>2197</v>
      </c>
      <c r="M7351" s="2">
        <v>103</v>
      </c>
      <c r="N7351" s="2">
        <v>97</v>
      </c>
      <c r="O7351" s="31">
        <v>6.1921296296296301E-2</v>
      </c>
    </row>
    <row r="7352" spans="1:15" x14ac:dyDescent="0.25">
      <c r="A7352" s="2">
        <f t="shared" si="464"/>
        <v>2019</v>
      </c>
      <c r="B7352" s="2" t="str">
        <f t="shared" si="465"/>
        <v>Jan</v>
      </c>
      <c r="C7352" s="2">
        <f t="shared" si="466"/>
        <v>3</v>
      </c>
      <c r="D7352" s="2" t="str">
        <f t="shared" si="467"/>
        <v>Tue</v>
      </c>
      <c r="E7352" s="34">
        <v>43480</v>
      </c>
      <c r="F7352" s="30">
        <v>53321</v>
      </c>
      <c r="G7352" s="2" t="s">
        <v>152</v>
      </c>
      <c r="H7352" s="30" t="s">
        <v>3200</v>
      </c>
      <c r="I7352" s="2">
        <v>34</v>
      </c>
      <c r="J7352" s="30" t="s">
        <v>2036</v>
      </c>
      <c r="K7352" s="2" t="s">
        <v>1264</v>
      </c>
      <c r="L7352" s="30">
        <v>2197</v>
      </c>
      <c r="M7352" s="2">
        <v>103</v>
      </c>
      <c r="N7352" s="2">
        <v>97</v>
      </c>
      <c r="O7352" s="31">
        <v>7.2928240740740738E-2</v>
      </c>
    </row>
    <row r="7353" spans="1:15" x14ac:dyDescent="0.25">
      <c r="A7353" s="2">
        <f t="shared" si="464"/>
        <v>2019</v>
      </c>
      <c r="B7353" s="2" t="str">
        <f t="shared" si="465"/>
        <v>Jan</v>
      </c>
      <c r="C7353" s="2">
        <f t="shared" si="466"/>
        <v>3</v>
      </c>
      <c r="D7353" s="2" t="str">
        <f t="shared" si="467"/>
        <v>Tue</v>
      </c>
      <c r="E7353" s="34">
        <v>43480</v>
      </c>
      <c r="F7353" s="30">
        <v>53321</v>
      </c>
      <c r="G7353" s="2" t="s">
        <v>152</v>
      </c>
      <c r="H7353" s="30" t="s">
        <v>3200</v>
      </c>
      <c r="I7353" s="2">
        <v>34</v>
      </c>
      <c r="J7353" s="30" t="s">
        <v>3284</v>
      </c>
      <c r="K7353" s="2" t="s">
        <v>1264</v>
      </c>
      <c r="L7353" s="30">
        <v>2197</v>
      </c>
      <c r="M7353" s="2">
        <v>103</v>
      </c>
      <c r="N7353" s="2">
        <v>97</v>
      </c>
      <c r="O7353" s="31">
        <v>6.2268518518518522E-2</v>
      </c>
    </row>
    <row r="7354" spans="1:15" x14ac:dyDescent="0.25">
      <c r="A7354" s="2">
        <f t="shared" si="464"/>
        <v>2019</v>
      </c>
      <c r="B7354" s="2" t="str">
        <f t="shared" si="465"/>
        <v>Jan</v>
      </c>
      <c r="C7354" s="2">
        <f t="shared" si="466"/>
        <v>3</v>
      </c>
      <c r="D7354" s="2" t="str">
        <f t="shared" si="467"/>
        <v>Tue</v>
      </c>
      <c r="E7354" s="34">
        <v>43480</v>
      </c>
      <c r="F7354" s="30">
        <v>53321</v>
      </c>
      <c r="G7354" s="2" t="s">
        <v>152</v>
      </c>
      <c r="H7354" s="30" t="s">
        <v>3200</v>
      </c>
      <c r="I7354" s="2">
        <v>34</v>
      </c>
      <c r="J7354" s="30" t="s">
        <v>3285</v>
      </c>
      <c r="K7354" s="2" t="s">
        <v>1264</v>
      </c>
      <c r="L7354" s="30">
        <v>2197</v>
      </c>
      <c r="M7354" s="2">
        <v>103</v>
      </c>
      <c r="N7354" s="2">
        <v>97</v>
      </c>
      <c r="O7354" s="31">
        <v>0.10983796296296296</v>
      </c>
    </row>
    <row r="7355" spans="1:15" x14ac:dyDescent="0.25">
      <c r="A7355" s="2">
        <f t="shared" si="464"/>
        <v>2019</v>
      </c>
      <c r="B7355" s="2" t="str">
        <f t="shared" si="465"/>
        <v>Jan</v>
      </c>
      <c r="C7355" s="2">
        <f t="shared" si="466"/>
        <v>3</v>
      </c>
      <c r="D7355" s="2" t="str">
        <f t="shared" si="467"/>
        <v>Tue</v>
      </c>
      <c r="E7355" s="34">
        <v>43480</v>
      </c>
      <c r="F7355" s="30">
        <v>53321</v>
      </c>
      <c r="G7355" s="2" t="s">
        <v>152</v>
      </c>
      <c r="H7355" s="30" t="s">
        <v>3200</v>
      </c>
      <c r="I7355" s="2">
        <v>34</v>
      </c>
      <c r="J7355" s="30" t="s">
        <v>3286</v>
      </c>
      <c r="K7355" s="2" t="s">
        <v>1429</v>
      </c>
      <c r="L7355" s="30">
        <v>2197</v>
      </c>
      <c r="M7355" s="2">
        <v>103</v>
      </c>
      <c r="N7355" s="2">
        <v>97</v>
      </c>
      <c r="O7355" s="31">
        <v>6.322916666666667E-2</v>
      </c>
    </row>
    <row r="7356" spans="1:15" x14ac:dyDescent="0.25">
      <c r="A7356" s="2">
        <f t="shared" si="464"/>
        <v>2019</v>
      </c>
      <c r="B7356" s="2" t="str">
        <f t="shared" si="465"/>
        <v>Jan</v>
      </c>
      <c r="C7356" s="2">
        <f t="shared" si="466"/>
        <v>3</v>
      </c>
      <c r="D7356" s="2" t="str">
        <f t="shared" si="467"/>
        <v>Tue</v>
      </c>
      <c r="E7356" s="34">
        <v>43480</v>
      </c>
      <c r="F7356" s="30">
        <v>53321</v>
      </c>
      <c r="G7356" s="2" t="s">
        <v>152</v>
      </c>
      <c r="H7356" s="30" t="s">
        <v>3200</v>
      </c>
      <c r="I7356" s="2">
        <v>34</v>
      </c>
      <c r="J7356" s="30" t="s">
        <v>3288</v>
      </c>
      <c r="K7356" s="2" t="s">
        <v>1429</v>
      </c>
      <c r="L7356" s="30">
        <v>2197</v>
      </c>
      <c r="M7356" s="2">
        <v>103</v>
      </c>
      <c r="N7356" s="2">
        <v>97</v>
      </c>
      <c r="O7356" s="31">
        <v>6.2094907407407411E-2</v>
      </c>
    </row>
    <row r="7357" spans="1:15" x14ac:dyDescent="0.25">
      <c r="A7357" s="2">
        <f t="shared" si="464"/>
        <v>2019</v>
      </c>
      <c r="B7357" s="2" t="str">
        <f t="shared" si="465"/>
        <v>Jan</v>
      </c>
      <c r="C7357" s="2">
        <f t="shared" si="466"/>
        <v>3</v>
      </c>
      <c r="D7357" s="2" t="str">
        <f t="shared" si="467"/>
        <v>Tue</v>
      </c>
      <c r="E7357" s="34">
        <v>43480</v>
      </c>
      <c r="F7357" s="30">
        <v>53321</v>
      </c>
      <c r="G7357" s="2" t="s">
        <v>152</v>
      </c>
      <c r="H7357" s="30" t="s">
        <v>3200</v>
      </c>
      <c r="I7357" s="2">
        <v>34</v>
      </c>
      <c r="J7357" s="30" t="s">
        <v>3295</v>
      </c>
      <c r="K7357" s="2" t="s">
        <v>1348</v>
      </c>
      <c r="L7357" s="30">
        <v>2197</v>
      </c>
      <c r="M7357" s="2">
        <v>103</v>
      </c>
      <c r="N7357" s="2">
        <v>97</v>
      </c>
      <c r="O7357" s="31">
        <v>0.10966435185185186</v>
      </c>
    </row>
    <row r="7358" spans="1:15" x14ac:dyDescent="0.25">
      <c r="A7358" s="2">
        <f t="shared" si="464"/>
        <v>2019</v>
      </c>
      <c r="B7358" s="2" t="str">
        <f t="shared" si="465"/>
        <v>Jan</v>
      </c>
      <c r="C7358" s="2">
        <f t="shared" si="466"/>
        <v>3</v>
      </c>
      <c r="D7358" s="2" t="str">
        <f t="shared" si="467"/>
        <v>Tue</v>
      </c>
      <c r="E7358" s="34">
        <v>43480</v>
      </c>
      <c r="F7358" s="30">
        <v>53321</v>
      </c>
      <c r="G7358" s="2" t="s">
        <v>152</v>
      </c>
      <c r="H7358" s="30" t="s">
        <v>3200</v>
      </c>
      <c r="I7358" s="2">
        <v>34</v>
      </c>
      <c r="J7358" s="30" t="s">
        <v>3296</v>
      </c>
      <c r="K7358" s="2" t="s">
        <v>1275</v>
      </c>
      <c r="L7358" s="30">
        <v>2197</v>
      </c>
      <c r="M7358" s="2">
        <v>103</v>
      </c>
      <c r="N7358" s="2">
        <v>97</v>
      </c>
      <c r="O7358" s="31">
        <v>6.1666666666666668E-2</v>
      </c>
    </row>
    <row r="7359" spans="1:15" x14ac:dyDescent="0.25">
      <c r="A7359" s="2">
        <f t="shared" si="464"/>
        <v>2019</v>
      </c>
      <c r="B7359" s="2" t="str">
        <f t="shared" si="465"/>
        <v>Jan</v>
      </c>
      <c r="C7359" s="2">
        <f t="shared" si="466"/>
        <v>3</v>
      </c>
      <c r="D7359" s="2" t="str">
        <f t="shared" si="467"/>
        <v>Tue</v>
      </c>
      <c r="E7359" s="34">
        <v>43480</v>
      </c>
      <c r="F7359" s="30">
        <v>53321</v>
      </c>
      <c r="G7359" s="2" t="s">
        <v>152</v>
      </c>
      <c r="H7359" s="30" t="s">
        <v>3200</v>
      </c>
      <c r="I7359" s="2">
        <v>34</v>
      </c>
      <c r="J7359" s="30" t="s">
        <v>3296</v>
      </c>
      <c r="K7359" s="2" t="s">
        <v>1272</v>
      </c>
      <c r="L7359" s="30">
        <v>2197</v>
      </c>
      <c r="M7359" s="2">
        <v>103</v>
      </c>
      <c r="N7359" s="2">
        <v>97</v>
      </c>
      <c r="O7359" s="31">
        <v>2.3368055555555555E-2</v>
      </c>
    </row>
    <row r="7360" spans="1:15" x14ac:dyDescent="0.25">
      <c r="A7360" s="2">
        <f t="shared" si="464"/>
        <v>2019</v>
      </c>
      <c r="B7360" s="2" t="str">
        <f t="shared" si="465"/>
        <v>Jan</v>
      </c>
      <c r="C7360" s="2">
        <f t="shared" si="466"/>
        <v>3</v>
      </c>
      <c r="D7360" s="2" t="str">
        <f t="shared" si="467"/>
        <v>Tue</v>
      </c>
      <c r="E7360" s="34">
        <v>43480</v>
      </c>
      <c r="F7360" s="30">
        <v>53822</v>
      </c>
      <c r="G7360" s="2" t="s">
        <v>87</v>
      </c>
      <c r="H7360" s="30" t="s">
        <v>3201</v>
      </c>
      <c r="I7360" s="2">
        <v>2</v>
      </c>
      <c r="J7360" s="30" t="s">
        <v>1879</v>
      </c>
      <c r="K7360" s="2" t="s">
        <v>1429</v>
      </c>
      <c r="L7360" s="30">
        <v>173</v>
      </c>
      <c r="M7360" s="2">
        <v>2</v>
      </c>
      <c r="N7360" s="2">
        <v>13</v>
      </c>
      <c r="O7360" s="31">
        <v>4.6226851851851852E-2</v>
      </c>
    </row>
    <row r="7361" spans="1:15" x14ac:dyDescent="0.25">
      <c r="A7361" s="2">
        <f t="shared" si="464"/>
        <v>2019</v>
      </c>
      <c r="B7361" s="2" t="str">
        <f t="shared" si="465"/>
        <v>Jan</v>
      </c>
      <c r="C7361" s="2">
        <f t="shared" si="466"/>
        <v>3</v>
      </c>
      <c r="D7361" s="2" t="str">
        <f t="shared" si="467"/>
        <v>Tue</v>
      </c>
      <c r="E7361" s="34">
        <v>43480</v>
      </c>
      <c r="F7361" s="30">
        <v>53822</v>
      </c>
      <c r="G7361" s="2" t="s">
        <v>87</v>
      </c>
      <c r="H7361" s="30" t="s">
        <v>3201</v>
      </c>
      <c r="I7361" s="2">
        <v>2</v>
      </c>
      <c r="J7361" s="30" t="s">
        <v>3387</v>
      </c>
      <c r="K7361" s="2" t="s">
        <v>1264</v>
      </c>
      <c r="L7361" s="30">
        <v>173</v>
      </c>
      <c r="M7361" s="2">
        <v>2</v>
      </c>
      <c r="N7361" s="2">
        <v>13</v>
      </c>
      <c r="O7361" s="31">
        <v>4.6226851851851852E-2</v>
      </c>
    </row>
    <row r="7362" spans="1:15" x14ac:dyDescent="0.25">
      <c r="A7362" s="2">
        <f t="shared" si="464"/>
        <v>2019</v>
      </c>
      <c r="B7362" s="2" t="str">
        <f t="shared" si="465"/>
        <v>Jan</v>
      </c>
      <c r="C7362" s="2">
        <f t="shared" si="466"/>
        <v>3</v>
      </c>
      <c r="D7362" s="2" t="str">
        <f t="shared" si="467"/>
        <v>Tue</v>
      </c>
      <c r="E7362" s="34">
        <v>43480</v>
      </c>
      <c r="F7362" s="30">
        <v>52187</v>
      </c>
      <c r="G7362" s="2" t="s">
        <v>176</v>
      </c>
      <c r="H7362" s="30" t="s">
        <v>3202</v>
      </c>
      <c r="I7362" s="2">
        <v>25</v>
      </c>
      <c r="J7362" s="30" t="s">
        <v>1357</v>
      </c>
      <c r="K7362" s="2" t="s">
        <v>1257</v>
      </c>
      <c r="L7362" s="30">
        <v>2120</v>
      </c>
      <c r="M7362" s="2">
        <v>146</v>
      </c>
      <c r="N7362" s="2">
        <v>32</v>
      </c>
      <c r="O7362" s="31">
        <v>9.3703703703703692E-2</v>
      </c>
    </row>
    <row r="7363" spans="1:15" x14ac:dyDescent="0.25">
      <c r="A7363" s="2">
        <f t="shared" si="464"/>
        <v>2019</v>
      </c>
      <c r="B7363" s="2" t="str">
        <f t="shared" si="465"/>
        <v>Jan</v>
      </c>
      <c r="C7363" s="2">
        <f t="shared" si="466"/>
        <v>3</v>
      </c>
      <c r="D7363" s="2" t="str">
        <f t="shared" si="467"/>
        <v>Tue</v>
      </c>
      <c r="E7363" s="34">
        <v>43480</v>
      </c>
      <c r="F7363" s="30">
        <v>52187</v>
      </c>
      <c r="G7363" s="2" t="s">
        <v>176</v>
      </c>
      <c r="H7363" s="30" t="s">
        <v>3202</v>
      </c>
      <c r="I7363" s="2">
        <v>25</v>
      </c>
      <c r="J7363" s="30" t="s">
        <v>1359</v>
      </c>
      <c r="K7363" s="2" t="s">
        <v>1247</v>
      </c>
      <c r="L7363" s="30">
        <v>2120</v>
      </c>
      <c r="M7363" s="2">
        <v>146</v>
      </c>
      <c r="N7363" s="2">
        <v>32</v>
      </c>
      <c r="O7363" s="31">
        <v>7.8518518518518529E-2</v>
      </c>
    </row>
    <row r="7364" spans="1:15" x14ac:dyDescent="0.25">
      <c r="A7364" s="2">
        <f t="shared" si="464"/>
        <v>2019</v>
      </c>
      <c r="B7364" s="2" t="str">
        <f t="shared" si="465"/>
        <v>Jan</v>
      </c>
      <c r="C7364" s="2">
        <f t="shared" si="466"/>
        <v>3</v>
      </c>
      <c r="D7364" s="2" t="str">
        <f t="shared" si="467"/>
        <v>Tue</v>
      </c>
      <c r="E7364" s="34">
        <v>43480</v>
      </c>
      <c r="F7364" s="30">
        <v>52187</v>
      </c>
      <c r="G7364" s="2" t="s">
        <v>176</v>
      </c>
      <c r="H7364" s="30" t="s">
        <v>3202</v>
      </c>
      <c r="I7364" s="2">
        <v>25</v>
      </c>
      <c r="J7364" s="30" t="s">
        <v>1372</v>
      </c>
      <c r="K7364" s="2" t="s">
        <v>1429</v>
      </c>
      <c r="L7364" s="30">
        <v>2120</v>
      </c>
      <c r="M7364" s="2">
        <v>146</v>
      </c>
      <c r="N7364" s="2">
        <v>32</v>
      </c>
      <c r="O7364" s="31">
        <v>9.0046296296296291E-2</v>
      </c>
    </row>
    <row r="7365" spans="1:15" x14ac:dyDescent="0.25">
      <c r="A7365" s="2">
        <f t="shared" si="464"/>
        <v>2019</v>
      </c>
      <c r="B7365" s="2" t="str">
        <f t="shared" si="465"/>
        <v>Jan</v>
      </c>
      <c r="C7365" s="2">
        <f t="shared" si="466"/>
        <v>3</v>
      </c>
      <c r="D7365" s="2" t="str">
        <f t="shared" si="467"/>
        <v>Tue</v>
      </c>
      <c r="E7365" s="34">
        <v>43480</v>
      </c>
      <c r="F7365" s="30">
        <v>52187</v>
      </c>
      <c r="G7365" s="2" t="s">
        <v>176</v>
      </c>
      <c r="H7365" s="30" t="s">
        <v>3202</v>
      </c>
      <c r="I7365" s="2">
        <v>25</v>
      </c>
      <c r="J7365" s="30" t="s">
        <v>1387</v>
      </c>
      <c r="K7365" s="2" t="s">
        <v>1429</v>
      </c>
      <c r="L7365" s="30">
        <v>2120</v>
      </c>
      <c r="M7365" s="2">
        <v>146</v>
      </c>
      <c r="N7365" s="2">
        <v>32</v>
      </c>
      <c r="O7365" s="31">
        <v>8.0219907407407406E-2</v>
      </c>
    </row>
    <row r="7366" spans="1:15" x14ac:dyDescent="0.25">
      <c r="A7366" s="2">
        <f t="shared" si="464"/>
        <v>2019</v>
      </c>
      <c r="B7366" s="2" t="str">
        <f t="shared" si="465"/>
        <v>Jan</v>
      </c>
      <c r="C7366" s="2">
        <f t="shared" si="466"/>
        <v>3</v>
      </c>
      <c r="D7366" s="2" t="str">
        <f t="shared" si="467"/>
        <v>Tue</v>
      </c>
      <c r="E7366" s="34">
        <v>43480</v>
      </c>
      <c r="F7366" s="30">
        <v>52187</v>
      </c>
      <c r="G7366" s="2" t="s">
        <v>176</v>
      </c>
      <c r="H7366" s="30" t="s">
        <v>3202</v>
      </c>
      <c r="I7366" s="2">
        <v>25</v>
      </c>
      <c r="J7366" s="30" t="s">
        <v>1388</v>
      </c>
      <c r="K7366" s="2" t="s">
        <v>1429</v>
      </c>
      <c r="L7366" s="30">
        <v>2120</v>
      </c>
      <c r="M7366" s="2">
        <v>146</v>
      </c>
      <c r="N7366" s="2">
        <v>32</v>
      </c>
      <c r="O7366" s="31">
        <v>7.9583333333333339E-2</v>
      </c>
    </row>
    <row r="7367" spans="1:15" x14ac:dyDescent="0.25">
      <c r="A7367" s="2">
        <f t="shared" si="464"/>
        <v>2019</v>
      </c>
      <c r="B7367" s="2" t="str">
        <f t="shared" si="465"/>
        <v>Jan</v>
      </c>
      <c r="C7367" s="2">
        <f t="shared" si="466"/>
        <v>3</v>
      </c>
      <c r="D7367" s="2" t="str">
        <f t="shared" si="467"/>
        <v>Tue</v>
      </c>
      <c r="E7367" s="34">
        <v>43480</v>
      </c>
      <c r="F7367" s="30">
        <v>52187</v>
      </c>
      <c r="G7367" s="2" t="s">
        <v>176</v>
      </c>
      <c r="H7367" s="30" t="s">
        <v>3202</v>
      </c>
      <c r="I7367" s="2">
        <v>25</v>
      </c>
      <c r="J7367" s="30" t="s">
        <v>1301</v>
      </c>
      <c r="K7367" s="2" t="s">
        <v>1429</v>
      </c>
      <c r="L7367" s="30">
        <v>2120</v>
      </c>
      <c r="M7367" s="2">
        <v>146</v>
      </c>
      <c r="N7367" s="2">
        <v>32</v>
      </c>
      <c r="O7367" s="31">
        <v>7.8912037037037031E-2</v>
      </c>
    </row>
    <row r="7368" spans="1:15" x14ac:dyDescent="0.25">
      <c r="A7368" s="2">
        <f t="shared" si="464"/>
        <v>2019</v>
      </c>
      <c r="B7368" s="2" t="str">
        <f t="shared" si="465"/>
        <v>Jan</v>
      </c>
      <c r="C7368" s="2">
        <f t="shared" si="466"/>
        <v>3</v>
      </c>
      <c r="D7368" s="2" t="str">
        <f t="shared" si="467"/>
        <v>Tue</v>
      </c>
      <c r="E7368" s="34">
        <v>43480</v>
      </c>
      <c r="F7368" s="30">
        <v>52187</v>
      </c>
      <c r="G7368" s="2" t="s">
        <v>176</v>
      </c>
      <c r="H7368" s="30" t="s">
        <v>3202</v>
      </c>
      <c r="I7368" s="2">
        <v>25</v>
      </c>
      <c r="J7368" s="30" t="s">
        <v>1395</v>
      </c>
      <c r="K7368" s="2" t="s">
        <v>1429</v>
      </c>
      <c r="L7368" s="30">
        <v>2120</v>
      </c>
      <c r="M7368" s="2">
        <v>146</v>
      </c>
      <c r="N7368" s="2">
        <v>32</v>
      </c>
      <c r="O7368" s="31">
        <v>8.082175925925926E-2</v>
      </c>
    </row>
    <row r="7369" spans="1:15" x14ac:dyDescent="0.25">
      <c r="A7369" s="2">
        <f t="shared" si="464"/>
        <v>2019</v>
      </c>
      <c r="B7369" s="2" t="str">
        <f t="shared" si="465"/>
        <v>Jan</v>
      </c>
      <c r="C7369" s="2">
        <f t="shared" si="466"/>
        <v>3</v>
      </c>
      <c r="D7369" s="2" t="str">
        <f t="shared" si="467"/>
        <v>Tue</v>
      </c>
      <c r="E7369" s="34">
        <v>43480</v>
      </c>
      <c r="F7369" s="30">
        <v>52187</v>
      </c>
      <c r="G7369" s="2" t="s">
        <v>176</v>
      </c>
      <c r="H7369" s="30" t="s">
        <v>3202</v>
      </c>
      <c r="I7369" s="2">
        <v>25</v>
      </c>
      <c r="J7369" s="30" t="s">
        <v>1848</v>
      </c>
      <c r="K7369" s="2" t="s">
        <v>1429</v>
      </c>
      <c r="L7369" s="30">
        <v>2120</v>
      </c>
      <c r="M7369" s="2">
        <v>146</v>
      </c>
      <c r="N7369" s="2">
        <v>32</v>
      </c>
      <c r="O7369" s="31">
        <v>9.0046296296296291E-2</v>
      </c>
    </row>
    <row r="7370" spans="1:15" x14ac:dyDescent="0.25">
      <c r="A7370" s="2">
        <f t="shared" si="464"/>
        <v>2019</v>
      </c>
      <c r="B7370" s="2" t="str">
        <f t="shared" si="465"/>
        <v>Jan</v>
      </c>
      <c r="C7370" s="2">
        <f t="shared" si="466"/>
        <v>3</v>
      </c>
      <c r="D7370" s="2" t="str">
        <f t="shared" si="467"/>
        <v>Tue</v>
      </c>
      <c r="E7370" s="34">
        <v>43480</v>
      </c>
      <c r="F7370" s="30">
        <v>52187</v>
      </c>
      <c r="G7370" s="2" t="s">
        <v>176</v>
      </c>
      <c r="H7370" s="30" t="s">
        <v>3202</v>
      </c>
      <c r="I7370" s="2">
        <v>25</v>
      </c>
      <c r="J7370" s="30" t="s">
        <v>1759</v>
      </c>
      <c r="K7370" s="2" t="s">
        <v>1429</v>
      </c>
      <c r="L7370" s="30">
        <v>2120</v>
      </c>
      <c r="M7370" s="2">
        <v>146</v>
      </c>
      <c r="N7370" s="2">
        <v>32</v>
      </c>
      <c r="O7370" s="31">
        <v>9.0104166666666666E-2</v>
      </c>
    </row>
    <row r="7371" spans="1:15" x14ac:dyDescent="0.25">
      <c r="A7371" s="2">
        <f t="shared" si="464"/>
        <v>2019</v>
      </c>
      <c r="B7371" s="2" t="str">
        <f t="shared" si="465"/>
        <v>Jan</v>
      </c>
      <c r="C7371" s="2">
        <f t="shared" si="466"/>
        <v>3</v>
      </c>
      <c r="D7371" s="2" t="str">
        <f t="shared" si="467"/>
        <v>Tue</v>
      </c>
      <c r="E7371" s="34">
        <v>43480</v>
      </c>
      <c r="F7371" s="30">
        <v>52187</v>
      </c>
      <c r="G7371" s="2" t="s">
        <v>176</v>
      </c>
      <c r="H7371" s="30" t="s">
        <v>3202</v>
      </c>
      <c r="I7371" s="2">
        <v>25</v>
      </c>
      <c r="J7371" s="30" t="s">
        <v>1865</v>
      </c>
      <c r="K7371" s="2" t="s">
        <v>1429</v>
      </c>
      <c r="L7371" s="30">
        <v>2120</v>
      </c>
      <c r="M7371" s="2">
        <v>146</v>
      </c>
      <c r="N7371" s="2">
        <v>32</v>
      </c>
      <c r="O7371" s="31">
        <v>9.0601851851851864E-2</v>
      </c>
    </row>
    <row r="7372" spans="1:15" x14ac:dyDescent="0.25">
      <c r="A7372" s="2">
        <f t="shared" si="464"/>
        <v>2019</v>
      </c>
      <c r="B7372" s="2" t="str">
        <f t="shared" si="465"/>
        <v>Jan</v>
      </c>
      <c r="C7372" s="2">
        <f t="shared" si="466"/>
        <v>3</v>
      </c>
      <c r="D7372" s="2" t="str">
        <f t="shared" si="467"/>
        <v>Tue</v>
      </c>
      <c r="E7372" s="34">
        <v>43480</v>
      </c>
      <c r="F7372" s="30">
        <v>52187</v>
      </c>
      <c r="G7372" s="2" t="s">
        <v>176</v>
      </c>
      <c r="H7372" s="30" t="s">
        <v>3202</v>
      </c>
      <c r="I7372" s="2">
        <v>25</v>
      </c>
      <c r="J7372" s="30" t="s">
        <v>2034</v>
      </c>
      <c r="K7372" s="2" t="s">
        <v>1429</v>
      </c>
      <c r="L7372" s="30">
        <v>2120</v>
      </c>
      <c r="M7372" s="2">
        <v>146</v>
      </c>
      <c r="N7372" s="2">
        <v>32</v>
      </c>
      <c r="O7372" s="31">
        <v>8.8645833333333326E-2</v>
      </c>
    </row>
    <row r="7373" spans="1:15" x14ac:dyDescent="0.25">
      <c r="A7373" s="2">
        <f t="shared" si="464"/>
        <v>2019</v>
      </c>
      <c r="B7373" s="2" t="str">
        <f t="shared" si="465"/>
        <v>Jan</v>
      </c>
      <c r="C7373" s="2">
        <f t="shared" si="466"/>
        <v>3</v>
      </c>
      <c r="D7373" s="2" t="str">
        <f t="shared" si="467"/>
        <v>Tue</v>
      </c>
      <c r="E7373" s="34">
        <v>43480</v>
      </c>
      <c r="F7373" s="30">
        <v>52187</v>
      </c>
      <c r="G7373" s="2" t="s">
        <v>176</v>
      </c>
      <c r="H7373" s="30" t="s">
        <v>3202</v>
      </c>
      <c r="I7373" s="2">
        <v>25</v>
      </c>
      <c r="J7373" s="30" t="s">
        <v>2035</v>
      </c>
      <c r="K7373" s="2" t="s">
        <v>1264</v>
      </c>
      <c r="L7373" s="30">
        <v>2120</v>
      </c>
      <c r="M7373" s="2">
        <v>146</v>
      </c>
      <c r="N7373" s="2">
        <v>32</v>
      </c>
      <c r="O7373" s="31">
        <v>9.4942129629629626E-2</v>
      </c>
    </row>
    <row r="7374" spans="1:15" x14ac:dyDescent="0.25">
      <c r="A7374" s="2">
        <f t="shared" si="464"/>
        <v>2019</v>
      </c>
      <c r="B7374" s="2" t="str">
        <f t="shared" si="465"/>
        <v>Jan</v>
      </c>
      <c r="C7374" s="2">
        <f t="shared" si="466"/>
        <v>3</v>
      </c>
      <c r="D7374" s="2" t="str">
        <f t="shared" si="467"/>
        <v>Tue</v>
      </c>
      <c r="E7374" s="34">
        <v>43480</v>
      </c>
      <c r="F7374" s="30">
        <v>52187</v>
      </c>
      <c r="G7374" s="2" t="s">
        <v>176</v>
      </c>
      <c r="H7374" s="30" t="s">
        <v>3202</v>
      </c>
      <c r="I7374" s="2">
        <v>25</v>
      </c>
      <c r="J7374" s="30" t="s">
        <v>2563</v>
      </c>
      <c r="K7374" s="2" t="s">
        <v>1429</v>
      </c>
      <c r="L7374" s="30">
        <v>2120</v>
      </c>
      <c r="M7374" s="2">
        <v>146</v>
      </c>
      <c r="N7374" s="2">
        <v>32</v>
      </c>
      <c r="O7374" s="31">
        <v>8.851851851851851E-2</v>
      </c>
    </row>
    <row r="7375" spans="1:15" x14ac:dyDescent="0.25">
      <c r="A7375" s="2">
        <f t="shared" si="464"/>
        <v>2019</v>
      </c>
      <c r="B7375" s="2" t="str">
        <f t="shared" si="465"/>
        <v>Jan</v>
      </c>
      <c r="C7375" s="2">
        <f t="shared" si="466"/>
        <v>3</v>
      </c>
      <c r="D7375" s="2" t="str">
        <f t="shared" si="467"/>
        <v>Tue</v>
      </c>
      <c r="E7375" s="34">
        <v>43480</v>
      </c>
      <c r="F7375" s="30" t="s">
        <v>3203</v>
      </c>
      <c r="G7375" s="2" t="s">
        <v>3204</v>
      </c>
      <c r="H7375" s="30" t="s">
        <v>3205</v>
      </c>
      <c r="I7375" s="2">
        <v>8</v>
      </c>
      <c r="J7375" s="30" t="s">
        <v>1896</v>
      </c>
      <c r="K7375" s="2" t="s">
        <v>1264</v>
      </c>
      <c r="L7375" s="30">
        <v>1296</v>
      </c>
      <c r="M7375" s="2">
        <v>2</v>
      </c>
      <c r="N7375" s="2">
        <v>29</v>
      </c>
      <c r="O7375" s="31">
        <v>1.1493055555555555E-2</v>
      </c>
    </row>
    <row r="7376" spans="1:15" x14ac:dyDescent="0.25">
      <c r="A7376" s="2">
        <f t="shared" si="464"/>
        <v>2019</v>
      </c>
      <c r="B7376" s="2" t="str">
        <f t="shared" si="465"/>
        <v>Jan</v>
      </c>
      <c r="C7376" s="2">
        <f t="shared" si="466"/>
        <v>3</v>
      </c>
      <c r="D7376" s="2" t="str">
        <f t="shared" si="467"/>
        <v>Tue</v>
      </c>
      <c r="E7376" s="34">
        <v>43480</v>
      </c>
      <c r="F7376" s="30" t="s">
        <v>3203</v>
      </c>
      <c r="G7376" s="2" t="s">
        <v>3204</v>
      </c>
      <c r="H7376" s="30" t="s">
        <v>3205</v>
      </c>
      <c r="I7376" s="2">
        <v>8</v>
      </c>
      <c r="J7376" s="30" t="s">
        <v>1944</v>
      </c>
      <c r="K7376" s="2" t="s">
        <v>1255</v>
      </c>
      <c r="L7376" s="30">
        <v>1296</v>
      </c>
      <c r="M7376" s="2">
        <v>2</v>
      </c>
      <c r="N7376" s="2">
        <v>29</v>
      </c>
      <c r="O7376" s="31">
        <v>1.1342592592592592E-2</v>
      </c>
    </row>
    <row r="7377" spans="1:15" x14ac:dyDescent="0.25">
      <c r="A7377" s="2">
        <f t="shared" si="464"/>
        <v>2019</v>
      </c>
      <c r="B7377" s="2" t="str">
        <f t="shared" si="465"/>
        <v>Jan</v>
      </c>
      <c r="C7377" s="2">
        <f t="shared" si="466"/>
        <v>3</v>
      </c>
      <c r="D7377" s="2" t="str">
        <f t="shared" si="467"/>
        <v>Tue</v>
      </c>
      <c r="E7377" s="34">
        <v>43480</v>
      </c>
      <c r="F7377" s="30" t="s">
        <v>3203</v>
      </c>
      <c r="G7377" s="2" t="s">
        <v>3204</v>
      </c>
      <c r="H7377" s="30" t="s">
        <v>3205</v>
      </c>
      <c r="I7377" s="2">
        <v>8</v>
      </c>
      <c r="J7377" s="30" t="s">
        <v>2567</v>
      </c>
      <c r="K7377" s="2" t="s">
        <v>1255</v>
      </c>
      <c r="L7377" s="30">
        <v>1296</v>
      </c>
      <c r="M7377" s="2">
        <v>2</v>
      </c>
      <c r="N7377" s="2">
        <v>29</v>
      </c>
      <c r="O7377" s="31">
        <v>1.1215277777777777E-2</v>
      </c>
    </row>
    <row r="7378" spans="1:15" x14ac:dyDescent="0.25">
      <c r="A7378" s="2">
        <f t="shared" si="464"/>
        <v>2019</v>
      </c>
      <c r="B7378" s="2" t="str">
        <f t="shared" si="465"/>
        <v>Jan</v>
      </c>
      <c r="C7378" s="2">
        <f t="shared" si="466"/>
        <v>3</v>
      </c>
      <c r="D7378" s="2" t="str">
        <f t="shared" si="467"/>
        <v>Tue</v>
      </c>
      <c r="E7378" s="34">
        <v>43480</v>
      </c>
      <c r="F7378" s="30" t="s">
        <v>3203</v>
      </c>
      <c r="G7378" s="2" t="s">
        <v>3204</v>
      </c>
      <c r="H7378" s="30" t="s">
        <v>3205</v>
      </c>
      <c r="I7378" s="2">
        <v>8</v>
      </c>
      <c r="J7378" s="30" t="s">
        <v>3289</v>
      </c>
      <c r="K7378" s="2" t="s">
        <v>1272</v>
      </c>
      <c r="L7378" s="30">
        <v>1296</v>
      </c>
      <c r="M7378" s="2">
        <v>2</v>
      </c>
      <c r="N7378" s="2">
        <v>29</v>
      </c>
      <c r="O7378" s="31">
        <v>1.1574074074074075E-2</v>
      </c>
    </row>
    <row r="7379" spans="1:15" x14ac:dyDescent="0.25">
      <c r="A7379" s="2">
        <f t="shared" si="464"/>
        <v>2019</v>
      </c>
      <c r="B7379" s="2" t="str">
        <f t="shared" si="465"/>
        <v>Jan</v>
      </c>
      <c r="C7379" s="2">
        <f t="shared" si="466"/>
        <v>3</v>
      </c>
      <c r="D7379" s="2" t="str">
        <f t="shared" si="467"/>
        <v>Tue</v>
      </c>
      <c r="E7379" s="34">
        <v>43480</v>
      </c>
      <c r="F7379" s="30" t="s">
        <v>3203</v>
      </c>
      <c r="G7379" s="2" t="s">
        <v>3204</v>
      </c>
      <c r="H7379" s="30" t="s">
        <v>3205</v>
      </c>
      <c r="I7379" s="2">
        <v>8</v>
      </c>
      <c r="J7379" s="30" t="s">
        <v>3296</v>
      </c>
      <c r="K7379" s="2" t="s">
        <v>1272</v>
      </c>
      <c r="L7379" s="30">
        <v>1296</v>
      </c>
      <c r="M7379" s="2">
        <v>2</v>
      </c>
      <c r="N7379" s="2">
        <v>29</v>
      </c>
      <c r="O7379" s="31">
        <v>1.5601851851851851E-2</v>
      </c>
    </row>
    <row r="7380" spans="1:15" x14ac:dyDescent="0.25">
      <c r="A7380" s="2">
        <f t="shared" si="464"/>
        <v>2019</v>
      </c>
      <c r="B7380" s="2" t="str">
        <f t="shared" si="465"/>
        <v>Jan</v>
      </c>
      <c r="C7380" s="2">
        <f t="shared" si="466"/>
        <v>3</v>
      </c>
      <c r="D7380" s="2" t="str">
        <f t="shared" si="467"/>
        <v>Tue</v>
      </c>
      <c r="E7380" s="34">
        <v>43480</v>
      </c>
      <c r="F7380" s="30">
        <v>53662</v>
      </c>
      <c r="G7380" s="2" t="s">
        <v>188</v>
      </c>
      <c r="H7380" s="30" t="s">
        <v>3406</v>
      </c>
      <c r="I7380" s="2">
        <v>0</v>
      </c>
      <c r="J7380" s="30" t="s">
        <v>1447</v>
      </c>
      <c r="K7380" s="2" t="s">
        <v>1447</v>
      </c>
      <c r="L7380" s="30">
        <v>48</v>
      </c>
      <c r="M7380" s="2">
        <v>1</v>
      </c>
      <c r="N7380" s="2">
        <v>1</v>
      </c>
      <c r="O7380" s="31">
        <v>0</v>
      </c>
    </row>
    <row r="7381" spans="1:15" x14ac:dyDescent="0.25">
      <c r="A7381" s="2">
        <f t="shared" si="464"/>
        <v>2019</v>
      </c>
      <c r="B7381" s="2" t="str">
        <f t="shared" si="465"/>
        <v>Jan</v>
      </c>
      <c r="C7381" s="2">
        <f t="shared" si="466"/>
        <v>3</v>
      </c>
      <c r="D7381" s="2" t="str">
        <f t="shared" si="467"/>
        <v>Tue</v>
      </c>
      <c r="E7381" s="34">
        <v>43480</v>
      </c>
      <c r="F7381" s="30">
        <v>53658</v>
      </c>
      <c r="G7381" s="2" t="s">
        <v>2252</v>
      </c>
      <c r="H7381" s="30" t="s">
        <v>3206</v>
      </c>
      <c r="I7381" s="2">
        <v>1</v>
      </c>
      <c r="J7381" s="30" t="s">
        <v>3213</v>
      </c>
      <c r="K7381" s="2" t="s">
        <v>1247</v>
      </c>
      <c r="L7381" s="30">
        <v>200</v>
      </c>
      <c r="M7381" s="2">
        <v>1</v>
      </c>
      <c r="N7381" s="2">
        <v>1</v>
      </c>
      <c r="O7381" s="31">
        <v>2.2210648148148149E-2</v>
      </c>
    </row>
    <row r="7382" spans="1:15" x14ac:dyDescent="0.25">
      <c r="A7382" s="2">
        <f t="shared" si="464"/>
        <v>2019</v>
      </c>
      <c r="B7382" s="2" t="str">
        <f t="shared" si="465"/>
        <v>Jan</v>
      </c>
      <c r="C7382" s="2">
        <f t="shared" si="466"/>
        <v>3</v>
      </c>
      <c r="D7382" s="2" t="str">
        <f t="shared" si="467"/>
        <v>Tue</v>
      </c>
      <c r="E7382" s="34">
        <v>43480</v>
      </c>
      <c r="F7382" s="30">
        <v>53658</v>
      </c>
      <c r="G7382" s="2" t="s">
        <v>2252</v>
      </c>
      <c r="H7382" s="30" t="s">
        <v>3206</v>
      </c>
      <c r="I7382" s="2">
        <v>1</v>
      </c>
      <c r="J7382" s="30" t="s">
        <v>3387</v>
      </c>
      <c r="K7382" s="2" t="s">
        <v>1264</v>
      </c>
      <c r="L7382" s="30">
        <v>200</v>
      </c>
      <c r="M7382" s="2">
        <v>1</v>
      </c>
      <c r="N7382" s="2">
        <v>1</v>
      </c>
      <c r="O7382" s="31">
        <v>2.2210648148148149E-2</v>
      </c>
    </row>
    <row r="7383" spans="1:15" x14ac:dyDescent="0.25">
      <c r="A7383" s="2">
        <f t="shared" si="464"/>
        <v>2019</v>
      </c>
      <c r="B7383" s="2" t="str">
        <f t="shared" si="465"/>
        <v>Jan</v>
      </c>
      <c r="C7383" s="2">
        <f t="shared" si="466"/>
        <v>3</v>
      </c>
      <c r="D7383" s="2" t="str">
        <f t="shared" si="467"/>
        <v>Tue</v>
      </c>
      <c r="E7383" s="34">
        <v>43480</v>
      </c>
      <c r="F7383" s="30">
        <v>53850</v>
      </c>
      <c r="G7383" s="2" t="s">
        <v>533</v>
      </c>
      <c r="H7383" s="30" t="s">
        <v>3207</v>
      </c>
      <c r="I7383" s="2">
        <v>4</v>
      </c>
      <c r="J7383" s="30" t="s">
        <v>1875</v>
      </c>
      <c r="K7383" s="2" t="s">
        <v>1247</v>
      </c>
      <c r="L7383" s="30">
        <v>386</v>
      </c>
      <c r="M7383" s="2">
        <v>27</v>
      </c>
      <c r="N7383" s="2">
        <v>3</v>
      </c>
      <c r="O7383" s="31">
        <v>4.1284722222222223E-2</v>
      </c>
    </row>
    <row r="7384" spans="1:15" x14ac:dyDescent="0.25">
      <c r="A7384" s="2">
        <f t="shared" si="464"/>
        <v>2019</v>
      </c>
      <c r="B7384" s="2" t="str">
        <f t="shared" si="465"/>
        <v>Jan</v>
      </c>
      <c r="C7384" s="2">
        <f t="shared" si="466"/>
        <v>3</v>
      </c>
      <c r="D7384" s="2" t="str">
        <f t="shared" si="467"/>
        <v>Tue</v>
      </c>
      <c r="E7384" s="34">
        <v>43480</v>
      </c>
      <c r="F7384" s="30">
        <v>53850</v>
      </c>
      <c r="G7384" s="2" t="s">
        <v>533</v>
      </c>
      <c r="H7384" s="30" t="s">
        <v>3207</v>
      </c>
      <c r="I7384" s="2">
        <v>4</v>
      </c>
      <c r="J7384" s="30" t="s">
        <v>1877</v>
      </c>
      <c r="K7384" s="2" t="s">
        <v>1264</v>
      </c>
      <c r="L7384" s="30">
        <v>386</v>
      </c>
      <c r="M7384" s="2">
        <v>27</v>
      </c>
      <c r="N7384" s="2">
        <v>3</v>
      </c>
      <c r="O7384" s="31">
        <v>4.1666666666666664E-2</v>
      </c>
    </row>
    <row r="7385" spans="1:15" x14ac:dyDescent="0.25">
      <c r="A7385" s="2">
        <f t="shared" si="464"/>
        <v>2019</v>
      </c>
      <c r="B7385" s="2" t="str">
        <f t="shared" si="465"/>
        <v>Jan</v>
      </c>
      <c r="C7385" s="2">
        <f t="shared" si="466"/>
        <v>3</v>
      </c>
      <c r="D7385" s="2" t="str">
        <f t="shared" si="467"/>
        <v>Tue</v>
      </c>
      <c r="E7385" s="34">
        <v>43480</v>
      </c>
      <c r="F7385" s="30">
        <v>53850</v>
      </c>
      <c r="G7385" s="2" t="s">
        <v>533</v>
      </c>
      <c r="H7385" s="30" t="s">
        <v>3207</v>
      </c>
      <c r="I7385" s="2">
        <v>4</v>
      </c>
      <c r="J7385" s="30" t="s">
        <v>2525</v>
      </c>
      <c r="K7385" s="2" t="s">
        <v>1429</v>
      </c>
      <c r="L7385" s="30">
        <v>386</v>
      </c>
      <c r="M7385" s="2">
        <v>27</v>
      </c>
      <c r="N7385" s="2">
        <v>3</v>
      </c>
      <c r="O7385" s="31">
        <v>4.1284722222222223E-2</v>
      </c>
    </row>
    <row r="7386" spans="1:15" x14ac:dyDescent="0.25">
      <c r="A7386" s="2">
        <f t="shared" si="464"/>
        <v>2019</v>
      </c>
      <c r="B7386" s="2" t="str">
        <f t="shared" si="465"/>
        <v>Jan</v>
      </c>
      <c r="C7386" s="2">
        <f t="shared" si="466"/>
        <v>3</v>
      </c>
      <c r="D7386" s="2" t="str">
        <f t="shared" si="467"/>
        <v>Tue</v>
      </c>
      <c r="E7386" s="34">
        <v>43480</v>
      </c>
      <c r="F7386" s="30">
        <v>53850</v>
      </c>
      <c r="G7386" s="2" t="s">
        <v>533</v>
      </c>
      <c r="H7386" s="30" t="s">
        <v>3207</v>
      </c>
      <c r="I7386" s="2">
        <v>4</v>
      </c>
      <c r="J7386" s="30" t="s">
        <v>3213</v>
      </c>
      <c r="K7386" s="2" t="s">
        <v>1247</v>
      </c>
      <c r="L7386" s="30">
        <v>386</v>
      </c>
      <c r="M7386" s="2">
        <v>27</v>
      </c>
      <c r="N7386" s="2">
        <v>3</v>
      </c>
      <c r="O7386" s="31">
        <v>4.1666666666666664E-2</v>
      </c>
    </row>
    <row r="7387" spans="1:15" x14ac:dyDescent="0.25">
      <c r="A7387" s="2">
        <f t="shared" si="464"/>
        <v>2019</v>
      </c>
      <c r="B7387" s="2" t="str">
        <f t="shared" si="465"/>
        <v>Jan</v>
      </c>
      <c r="C7387" s="2">
        <f t="shared" si="466"/>
        <v>3</v>
      </c>
      <c r="D7387" s="2" t="str">
        <f t="shared" si="467"/>
        <v>Tue</v>
      </c>
      <c r="E7387" s="34">
        <v>43480</v>
      </c>
      <c r="F7387" s="30">
        <v>53817</v>
      </c>
      <c r="G7387" s="2" t="s">
        <v>2681</v>
      </c>
      <c r="H7387" s="30">
        <v>264346</v>
      </c>
      <c r="I7387" s="2">
        <v>15</v>
      </c>
      <c r="J7387" s="30" t="s">
        <v>1447</v>
      </c>
      <c r="K7387" s="2" t="s">
        <v>1447</v>
      </c>
      <c r="L7387" s="30">
        <v>0</v>
      </c>
      <c r="M7387" s="2">
        <v>0</v>
      </c>
      <c r="N7387" s="2">
        <v>0</v>
      </c>
      <c r="O7387" s="31">
        <v>0</v>
      </c>
    </row>
    <row r="7388" spans="1:15" x14ac:dyDescent="0.25">
      <c r="A7388" s="2">
        <f t="shared" si="464"/>
        <v>2019</v>
      </c>
      <c r="B7388" s="2" t="str">
        <f t="shared" si="465"/>
        <v>Jan</v>
      </c>
      <c r="C7388" s="2">
        <f t="shared" si="466"/>
        <v>3</v>
      </c>
      <c r="D7388" s="2" t="str">
        <f t="shared" si="467"/>
        <v>Tue</v>
      </c>
      <c r="E7388" s="34">
        <v>43480</v>
      </c>
      <c r="F7388" s="30">
        <v>52186</v>
      </c>
      <c r="G7388" s="2" t="s">
        <v>218</v>
      </c>
      <c r="H7388" s="30" t="s">
        <v>3407</v>
      </c>
      <c r="I7388" s="2">
        <v>0</v>
      </c>
      <c r="J7388" s="30" t="s">
        <v>1447</v>
      </c>
      <c r="K7388" s="2" t="s">
        <v>1447</v>
      </c>
      <c r="L7388" s="30">
        <v>20</v>
      </c>
      <c r="M7388" s="2">
        <v>1</v>
      </c>
      <c r="N7388" s="2">
        <v>1</v>
      </c>
      <c r="O7388" s="31">
        <v>0</v>
      </c>
    </row>
    <row r="7389" spans="1:15" x14ac:dyDescent="0.25">
      <c r="A7389" s="2">
        <f t="shared" si="464"/>
        <v>2019</v>
      </c>
      <c r="B7389" s="2" t="str">
        <f t="shared" si="465"/>
        <v>Jan</v>
      </c>
      <c r="C7389" s="2">
        <f t="shared" si="466"/>
        <v>3</v>
      </c>
      <c r="D7389" s="2" t="str">
        <f t="shared" si="467"/>
        <v>Tue</v>
      </c>
      <c r="E7389" s="34">
        <v>43480</v>
      </c>
      <c r="F7389" s="30">
        <v>52175</v>
      </c>
      <c r="G7389" s="2" t="s">
        <v>35</v>
      </c>
      <c r="H7389" s="30" t="s">
        <v>3208</v>
      </c>
      <c r="I7389" s="2">
        <v>2</v>
      </c>
      <c r="J7389" s="30" t="s">
        <v>1875</v>
      </c>
      <c r="K7389" s="2" t="s">
        <v>1355</v>
      </c>
      <c r="L7389" s="30">
        <v>360</v>
      </c>
      <c r="M7389" s="2">
        <v>1</v>
      </c>
      <c r="N7389" s="2">
        <v>3</v>
      </c>
      <c r="O7389" s="31">
        <v>2.0914351851851851E-2</v>
      </c>
    </row>
    <row r="7390" spans="1:15" x14ac:dyDescent="0.25">
      <c r="A7390" s="2">
        <f t="shared" si="464"/>
        <v>2019</v>
      </c>
      <c r="B7390" s="2" t="str">
        <f t="shared" si="465"/>
        <v>Jan</v>
      </c>
      <c r="C7390" s="2">
        <f t="shared" si="466"/>
        <v>3</v>
      </c>
      <c r="D7390" s="2" t="str">
        <f t="shared" si="467"/>
        <v>Tue</v>
      </c>
      <c r="E7390" s="34">
        <v>43480</v>
      </c>
      <c r="F7390" s="30">
        <v>52175</v>
      </c>
      <c r="G7390" s="2" t="s">
        <v>35</v>
      </c>
      <c r="H7390" s="30" t="s">
        <v>3208</v>
      </c>
      <c r="I7390" s="2">
        <v>2</v>
      </c>
      <c r="J7390" s="30" t="s">
        <v>1876</v>
      </c>
      <c r="K7390" s="2" t="s">
        <v>1247</v>
      </c>
      <c r="L7390" s="30">
        <v>360</v>
      </c>
      <c r="M7390" s="2">
        <v>1</v>
      </c>
      <c r="N7390" s="2">
        <v>3</v>
      </c>
      <c r="O7390" s="31">
        <v>2.0914351851851851E-2</v>
      </c>
    </row>
    <row r="7391" spans="1:15" x14ac:dyDescent="0.25">
      <c r="A7391" s="2">
        <f t="shared" si="464"/>
        <v>2019</v>
      </c>
      <c r="B7391" s="2" t="str">
        <f t="shared" si="465"/>
        <v>Jan</v>
      </c>
      <c r="C7391" s="2">
        <f t="shared" si="466"/>
        <v>3</v>
      </c>
      <c r="D7391" s="2" t="str">
        <f t="shared" si="467"/>
        <v>Tue</v>
      </c>
      <c r="E7391" s="34">
        <v>43480</v>
      </c>
      <c r="F7391" s="30">
        <v>52175</v>
      </c>
      <c r="G7391" s="2" t="s">
        <v>35</v>
      </c>
      <c r="H7391" s="30" t="s">
        <v>3208</v>
      </c>
      <c r="I7391" s="2">
        <v>2</v>
      </c>
      <c r="J7391" s="30" t="s">
        <v>3213</v>
      </c>
      <c r="K7391" s="2" t="s">
        <v>1429</v>
      </c>
      <c r="L7391" s="30">
        <v>360</v>
      </c>
      <c r="M7391" s="2">
        <v>1</v>
      </c>
      <c r="N7391" s="2">
        <v>3</v>
      </c>
      <c r="O7391" s="31">
        <v>2.0925925925925928E-2</v>
      </c>
    </row>
    <row r="7392" spans="1:15" x14ac:dyDescent="0.25">
      <c r="A7392" s="2">
        <f t="shared" si="464"/>
        <v>2019</v>
      </c>
      <c r="B7392" s="2" t="str">
        <f t="shared" si="465"/>
        <v>Jan</v>
      </c>
      <c r="C7392" s="2">
        <f t="shared" si="466"/>
        <v>3</v>
      </c>
      <c r="D7392" s="2" t="str">
        <f t="shared" si="467"/>
        <v>Tue</v>
      </c>
      <c r="E7392" s="34">
        <v>43480</v>
      </c>
      <c r="F7392" s="30">
        <v>52175</v>
      </c>
      <c r="G7392" s="2" t="s">
        <v>35</v>
      </c>
      <c r="H7392" s="30" t="s">
        <v>3208</v>
      </c>
      <c r="I7392" s="2">
        <v>2</v>
      </c>
      <c r="J7392" s="30" t="s">
        <v>3387</v>
      </c>
      <c r="K7392" s="2" t="s">
        <v>1264</v>
      </c>
      <c r="L7392" s="30">
        <v>360</v>
      </c>
      <c r="M7392" s="2">
        <v>1</v>
      </c>
      <c r="N7392" s="2">
        <v>3</v>
      </c>
      <c r="O7392" s="31">
        <v>2.0914351851851851E-2</v>
      </c>
    </row>
    <row r="7393" spans="1:15" x14ac:dyDescent="0.25">
      <c r="A7393" s="2">
        <f t="shared" si="464"/>
        <v>2019</v>
      </c>
      <c r="B7393" s="2" t="str">
        <f t="shared" si="465"/>
        <v>Jan</v>
      </c>
      <c r="C7393" s="2">
        <f t="shared" si="466"/>
        <v>3</v>
      </c>
      <c r="D7393" s="2" t="str">
        <f t="shared" si="467"/>
        <v>Tue</v>
      </c>
      <c r="E7393" s="28">
        <v>43480</v>
      </c>
      <c r="F7393" s="30">
        <v>47807</v>
      </c>
      <c r="G7393" s="2" t="s">
        <v>3209</v>
      </c>
      <c r="H7393" s="30" t="s">
        <v>3210</v>
      </c>
      <c r="I7393" s="2">
        <v>0</v>
      </c>
      <c r="J7393" s="30" t="s">
        <v>1876</v>
      </c>
      <c r="K7393" s="2" t="s">
        <v>1264</v>
      </c>
      <c r="L7393" s="30">
        <v>20</v>
      </c>
      <c r="M7393" s="2">
        <v>1</v>
      </c>
      <c r="N7393" s="2">
        <v>1</v>
      </c>
      <c r="O7393" s="31">
        <v>2.0844907407407406E-2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workbookViewId="0">
      <selection activeCell="H2" sqref="H2"/>
    </sheetView>
  </sheetViews>
  <sheetFormatPr defaultRowHeight="15" x14ac:dyDescent="0.25"/>
  <cols>
    <col min="1" max="1" width="8.28515625" bestFit="1" customWidth="1"/>
    <col min="2" max="2" width="18.42578125" customWidth="1"/>
    <col min="3" max="3" width="14.85546875" customWidth="1"/>
    <col min="4" max="4" width="15.85546875" customWidth="1"/>
    <col min="5" max="5" width="16" bestFit="1" customWidth="1"/>
    <col min="6" max="6" width="12.42578125" bestFit="1" customWidth="1"/>
    <col min="7" max="7" width="12.7109375" bestFit="1" customWidth="1"/>
    <col min="8" max="8" width="8.140625" bestFit="1" customWidth="1"/>
  </cols>
  <sheetData>
    <row r="1" spans="1:8" x14ac:dyDescent="0.25">
      <c r="A1" t="s">
        <v>3408</v>
      </c>
      <c r="B1" t="s">
        <v>3409</v>
      </c>
    </row>
    <row r="2" spans="1:8" x14ac:dyDescent="0.25">
      <c r="B2" t="s">
        <v>3410</v>
      </c>
      <c r="C2" t="s">
        <v>3411</v>
      </c>
      <c r="D2" s="1" t="s">
        <v>3412</v>
      </c>
      <c r="E2" t="s">
        <v>3413</v>
      </c>
      <c r="F2" t="s">
        <v>3414</v>
      </c>
      <c r="G2" t="s">
        <v>3415</v>
      </c>
      <c r="H2" t="s">
        <v>3416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49"/>
  <sheetViews>
    <sheetView workbookViewId="0">
      <selection activeCell="C6" sqref="C6"/>
    </sheetView>
  </sheetViews>
  <sheetFormatPr defaultRowHeight="15" x14ac:dyDescent="0.25"/>
  <cols>
    <col min="1" max="1" width="18.85546875" style="41" customWidth="1"/>
    <col min="2" max="2" width="13.85546875" style="41" bestFit="1" customWidth="1"/>
    <col min="3" max="3" width="15.7109375" style="41" bestFit="1" customWidth="1"/>
    <col min="4" max="4" width="16.140625" style="41" bestFit="1" customWidth="1"/>
    <col min="5" max="5" width="15.28515625" style="41" customWidth="1"/>
    <col min="6" max="6" width="19.140625" style="41" customWidth="1"/>
    <col min="7" max="7" width="11.85546875" style="41" customWidth="1"/>
    <col min="8" max="8" width="16.140625" style="41" customWidth="1"/>
    <col min="9" max="9" width="20.5703125" style="43" customWidth="1"/>
    <col min="10" max="10" width="16.140625" customWidth="1"/>
    <col min="11" max="11" width="15.85546875" customWidth="1"/>
  </cols>
  <sheetData>
    <row r="1" spans="1:11" x14ac:dyDescent="0.25">
      <c r="A1" s="25" t="s">
        <v>1175</v>
      </c>
      <c r="B1" s="41">
        <v>2019</v>
      </c>
    </row>
    <row r="2" spans="1:11" x14ac:dyDescent="0.25">
      <c r="A2" s="25" t="s">
        <v>1176</v>
      </c>
      <c r="B2" s="41" t="s">
        <v>3417</v>
      </c>
    </row>
    <row r="3" spans="1:11" x14ac:dyDescent="0.25">
      <c r="A3" s="25" t="s">
        <v>1177</v>
      </c>
      <c r="B3" s="41">
        <v>1</v>
      </c>
      <c r="C3"/>
      <c r="D3"/>
      <c r="E3"/>
      <c r="F3"/>
      <c r="G3"/>
      <c r="H3"/>
    </row>
    <row r="4" spans="1:11" x14ac:dyDescent="0.25">
      <c r="A4" s="25" t="s">
        <v>1</v>
      </c>
      <c r="B4" s="41" t="s">
        <v>1173</v>
      </c>
      <c r="C4"/>
      <c r="D4"/>
      <c r="E4"/>
      <c r="F4"/>
      <c r="G4"/>
      <c r="H4"/>
    </row>
    <row r="5" spans="1:11" x14ac:dyDescent="0.25">
      <c r="A5"/>
      <c r="B5"/>
      <c r="C5"/>
      <c r="D5"/>
      <c r="E5"/>
      <c r="F5"/>
      <c r="G5"/>
      <c r="H5"/>
    </row>
    <row r="6" spans="1:11" x14ac:dyDescent="0.25">
      <c r="A6" s="25" t="s">
        <v>3513</v>
      </c>
      <c r="B6" s="41" t="s">
        <v>1163</v>
      </c>
      <c r="C6" s="41" t="s">
        <v>3418</v>
      </c>
      <c r="D6" s="41" t="s">
        <v>3419</v>
      </c>
      <c r="E6" s="41" t="s">
        <v>3420</v>
      </c>
      <c r="F6" s="41" t="s">
        <v>3424</v>
      </c>
      <c r="G6" s="41" t="s">
        <v>3421</v>
      </c>
      <c r="H6" s="41" t="s">
        <v>3509</v>
      </c>
      <c r="I6" s="35" t="s">
        <v>3510</v>
      </c>
      <c r="J6" s="41" t="s">
        <v>3511</v>
      </c>
      <c r="K6" s="41" t="s">
        <v>3512</v>
      </c>
    </row>
    <row r="7" spans="1:11" x14ac:dyDescent="0.25">
      <c r="A7" s="41" t="s">
        <v>82</v>
      </c>
      <c r="B7" s="14">
        <v>4</v>
      </c>
      <c r="C7" s="14">
        <v>25</v>
      </c>
      <c r="D7" s="14">
        <v>10708</v>
      </c>
      <c r="E7" s="14">
        <v>3</v>
      </c>
      <c r="F7" s="14">
        <v>1</v>
      </c>
      <c r="G7" s="14">
        <v>4</v>
      </c>
      <c r="H7" s="14">
        <v>0</v>
      </c>
      <c r="I7" s="35">
        <v>4.3596180555555559</v>
      </c>
      <c r="J7" s="14">
        <v>3</v>
      </c>
      <c r="K7" s="14">
        <v>0</v>
      </c>
    </row>
    <row r="8" spans="1:11" x14ac:dyDescent="0.25">
      <c r="A8" s="41" t="s">
        <v>103</v>
      </c>
      <c r="B8" s="14">
        <v>4</v>
      </c>
      <c r="C8" s="14">
        <v>25</v>
      </c>
      <c r="D8" s="14">
        <v>10708</v>
      </c>
      <c r="E8" s="14">
        <v>3</v>
      </c>
      <c r="F8" s="14">
        <v>1</v>
      </c>
      <c r="G8" s="14">
        <v>4</v>
      </c>
      <c r="H8" s="14">
        <v>0</v>
      </c>
      <c r="I8" s="35">
        <v>4.3596180555555559</v>
      </c>
      <c r="J8" s="14">
        <v>3</v>
      </c>
      <c r="K8" s="14">
        <v>0</v>
      </c>
    </row>
    <row r="9" spans="1:11" x14ac:dyDescent="0.25">
      <c r="A9"/>
      <c r="B9"/>
      <c r="C9"/>
      <c r="D9"/>
      <c r="E9"/>
      <c r="F9"/>
      <c r="G9"/>
      <c r="H9"/>
      <c r="I9"/>
    </row>
    <row r="10" spans="1:11" x14ac:dyDescent="0.25">
      <c r="A10"/>
      <c r="B10"/>
      <c r="C10"/>
      <c r="D10"/>
      <c r="E10"/>
      <c r="F10"/>
      <c r="G10"/>
      <c r="H10"/>
      <c r="I10"/>
    </row>
    <row r="11" spans="1:11" x14ac:dyDescent="0.25">
      <c r="A11"/>
      <c r="B11"/>
      <c r="C11"/>
      <c r="D11"/>
      <c r="E11"/>
      <c r="F11"/>
      <c r="G11"/>
      <c r="H11"/>
      <c r="I11"/>
    </row>
    <row r="12" spans="1:11" x14ac:dyDescent="0.25">
      <c r="A12"/>
      <c r="B12"/>
      <c r="C12"/>
      <c r="D12"/>
      <c r="E12"/>
      <c r="F12"/>
      <c r="G12"/>
      <c r="H12"/>
      <c r="I12"/>
    </row>
    <row r="13" spans="1:11" x14ac:dyDescent="0.25">
      <c r="A13"/>
      <c r="B13"/>
      <c r="C13"/>
      <c r="D13"/>
      <c r="E13"/>
      <c r="F13"/>
      <c r="G13"/>
      <c r="H13"/>
      <c r="I13"/>
    </row>
    <row r="14" spans="1:11" x14ac:dyDescent="0.25">
      <c r="A14"/>
      <c r="B14"/>
      <c r="C14"/>
      <c r="D14"/>
      <c r="E14"/>
      <c r="F14"/>
      <c r="G14"/>
      <c r="H14"/>
      <c r="I14"/>
    </row>
    <row r="15" spans="1:11" x14ac:dyDescent="0.25">
      <c r="A15"/>
      <c r="B15"/>
      <c r="C15"/>
      <c r="D15"/>
      <c r="E15"/>
      <c r="F15"/>
      <c r="G15"/>
      <c r="H15"/>
      <c r="I15"/>
    </row>
    <row r="16" spans="1:11" x14ac:dyDescent="0.25">
      <c r="A16"/>
      <c r="B16"/>
      <c r="C16"/>
      <c r="D16"/>
      <c r="E16"/>
      <c r="F16"/>
      <c r="G16"/>
      <c r="H16"/>
      <c r="I16"/>
    </row>
    <row r="17" spans="1:9" x14ac:dyDescent="0.25">
      <c r="A17"/>
      <c r="B17"/>
      <c r="C17"/>
      <c r="D17"/>
      <c r="E17"/>
      <c r="F17"/>
      <c r="G17"/>
      <c r="H17"/>
      <c r="I17"/>
    </row>
    <row r="18" spans="1:9" x14ac:dyDescent="0.25">
      <c r="A18"/>
      <c r="B18"/>
      <c r="C18"/>
      <c r="D18"/>
      <c r="E18"/>
      <c r="F18"/>
      <c r="G18"/>
      <c r="H18"/>
      <c r="I18"/>
    </row>
    <row r="19" spans="1:9" x14ac:dyDescent="0.25">
      <c r="A19"/>
      <c r="B19"/>
      <c r="C19"/>
      <c r="D19"/>
      <c r="E19"/>
      <c r="F19"/>
      <c r="G19"/>
      <c r="H19"/>
      <c r="I19"/>
    </row>
    <row r="20" spans="1:9" x14ac:dyDescent="0.25">
      <c r="A20"/>
      <c r="B20"/>
      <c r="C20"/>
      <c r="D20"/>
      <c r="E20"/>
      <c r="F20"/>
      <c r="G20"/>
      <c r="H20"/>
      <c r="I20"/>
    </row>
    <row r="21" spans="1:9" x14ac:dyDescent="0.25">
      <c r="A21"/>
      <c r="B21"/>
      <c r="C21"/>
      <c r="D21"/>
      <c r="E21"/>
      <c r="F21"/>
      <c r="G21"/>
      <c r="H21"/>
      <c r="I21"/>
    </row>
    <row r="22" spans="1:9" x14ac:dyDescent="0.25">
      <c r="A22"/>
      <c r="B22"/>
      <c r="C22"/>
      <c r="D22"/>
      <c r="E22"/>
      <c r="F22"/>
      <c r="G22"/>
      <c r="H22"/>
      <c r="I22"/>
    </row>
    <row r="23" spans="1:9" x14ac:dyDescent="0.25">
      <c r="A23"/>
      <c r="B23"/>
      <c r="C23"/>
      <c r="D23"/>
      <c r="E23"/>
      <c r="F23"/>
      <c r="G23"/>
      <c r="H23"/>
      <c r="I23"/>
    </row>
    <row r="24" spans="1:9" x14ac:dyDescent="0.25">
      <c r="A24"/>
      <c r="B24"/>
      <c r="C24"/>
      <c r="D24"/>
      <c r="E24"/>
      <c r="F24"/>
      <c r="G24"/>
      <c r="H24"/>
      <c r="I24"/>
    </row>
    <row r="25" spans="1:9" x14ac:dyDescent="0.25">
      <c r="A25"/>
      <c r="B25"/>
      <c r="C25"/>
      <c r="D25"/>
      <c r="E25"/>
      <c r="F25"/>
      <c r="G25"/>
      <c r="H25"/>
      <c r="I25"/>
    </row>
    <row r="26" spans="1:9" x14ac:dyDescent="0.25">
      <c r="A26"/>
      <c r="B26"/>
      <c r="C26"/>
      <c r="D26"/>
      <c r="E26"/>
      <c r="F26"/>
      <c r="G26"/>
      <c r="H26"/>
      <c r="I26"/>
    </row>
    <row r="27" spans="1:9" x14ac:dyDescent="0.25">
      <c r="A27"/>
      <c r="B27"/>
      <c r="C27"/>
      <c r="D27"/>
      <c r="E27"/>
      <c r="F27"/>
      <c r="G27"/>
      <c r="H27"/>
      <c r="I27"/>
    </row>
    <row r="28" spans="1:9" x14ac:dyDescent="0.25">
      <c r="A28"/>
      <c r="B28"/>
      <c r="C28"/>
      <c r="D28"/>
      <c r="E28"/>
      <c r="F28"/>
      <c r="G28"/>
      <c r="H28"/>
      <c r="I28"/>
    </row>
    <row r="29" spans="1:9" x14ac:dyDescent="0.25">
      <c r="A29"/>
      <c r="B29"/>
      <c r="C29"/>
      <c r="D29"/>
      <c r="E29"/>
      <c r="F29"/>
      <c r="G29"/>
      <c r="H29"/>
      <c r="I29"/>
    </row>
    <row r="30" spans="1:9" x14ac:dyDescent="0.25">
      <c r="A30"/>
      <c r="B30"/>
      <c r="C30"/>
      <c r="D30"/>
      <c r="E30"/>
      <c r="F30"/>
      <c r="G30"/>
      <c r="H30"/>
      <c r="I30"/>
    </row>
    <row r="31" spans="1:9" x14ac:dyDescent="0.25">
      <c r="A31"/>
      <c r="B31"/>
      <c r="C31"/>
      <c r="D31"/>
      <c r="E31"/>
      <c r="F31"/>
      <c r="G31"/>
      <c r="H31"/>
      <c r="I31"/>
    </row>
    <row r="32" spans="1:9" x14ac:dyDescent="0.25">
      <c r="A32"/>
      <c r="B32"/>
      <c r="C32"/>
      <c r="D32"/>
      <c r="E32"/>
      <c r="F32"/>
      <c r="G32"/>
      <c r="H32"/>
      <c r="I32"/>
    </row>
    <row r="33" spans="1:9" x14ac:dyDescent="0.25">
      <c r="A33"/>
      <c r="B33"/>
      <c r="C33"/>
      <c r="D33"/>
      <c r="E33"/>
      <c r="F33"/>
      <c r="G33"/>
      <c r="H33"/>
      <c r="I33"/>
    </row>
    <row r="34" spans="1:9" x14ac:dyDescent="0.25">
      <c r="A34"/>
      <c r="B34"/>
      <c r="C34"/>
      <c r="D34"/>
      <c r="E34"/>
      <c r="F34"/>
      <c r="G34"/>
      <c r="H34"/>
      <c r="I34"/>
    </row>
    <row r="35" spans="1:9" x14ac:dyDescent="0.25">
      <c r="A35"/>
      <c r="B35"/>
      <c r="C35"/>
      <c r="D35"/>
      <c r="E35"/>
      <c r="F35"/>
      <c r="G35"/>
      <c r="H35"/>
      <c r="I35"/>
    </row>
    <row r="36" spans="1:9" x14ac:dyDescent="0.25">
      <c r="A36"/>
      <c r="B36"/>
      <c r="C36"/>
      <c r="D36"/>
      <c r="E36"/>
      <c r="F36"/>
      <c r="G36"/>
      <c r="H36"/>
      <c r="I36"/>
    </row>
    <row r="37" spans="1:9" x14ac:dyDescent="0.25">
      <c r="A37"/>
      <c r="B37"/>
      <c r="C37"/>
      <c r="D37"/>
      <c r="E37"/>
      <c r="F37"/>
      <c r="G37"/>
      <c r="H37"/>
      <c r="I37"/>
    </row>
    <row r="38" spans="1:9" x14ac:dyDescent="0.25">
      <c r="A38"/>
      <c r="B38"/>
      <c r="C38"/>
      <c r="D38"/>
      <c r="E38"/>
      <c r="F38"/>
      <c r="G38"/>
      <c r="H38"/>
      <c r="I38"/>
    </row>
    <row r="39" spans="1:9" x14ac:dyDescent="0.25">
      <c r="A39"/>
      <c r="B39"/>
      <c r="C39"/>
      <c r="D39"/>
      <c r="E39"/>
      <c r="F39"/>
      <c r="G39"/>
      <c r="H39"/>
      <c r="I39"/>
    </row>
    <row r="40" spans="1:9" x14ac:dyDescent="0.25">
      <c r="A40"/>
      <c r="B40"/>
      <c r="C40"/>
      <c r="D40"/>
      <c r="E40"/>
      <c r="F40"/>
      <c r="G40"/>
      <c r="H40"/>
      <c r="I40"/>
    </row>
    <row r="41" spans="1:9" x14ac:dyDescent="0.25">
      <c r="A41"/>
      <c r="B41"/>
      <c r="C41"/>
      <c r="D41"/>
      <c r="E41"/>
      <c r="F41"/>
      <c r="G41"/>
      <c r="H41"/>
      <c r="I41"/>
    </row>
    <row r="42" spans="1:9" x14ac:dyDescent="0.25">
      <c r="A42"/>
      <c r="B42"/>
      <c r="C42"/>
      <c r="D42"/>
      <c r="E42"/>
      <c r="F42"/>
      <c r="G42"/>
      <c r="H42"/>
      <c r="I42"/>
    </row>
    <row r="43" spans="1:9" x14ac:dyDescent="0.25">
      <c r="A43"/>
      <c r="B43"/>
      <c r="C43"/>
      <c r="D43"/>
      <c r="E43"/>
      <c r="F43"/>
      <c r="G43"/>
      <c r="H43"/>
      <c r="I43"/>
    </row>
    <row r="44" spans="1:9" x14ac:dyDescent="0.25">
      <c r="A44"/>
      <c r="B44"/>
      <c r="C44"/>
      <c r="D44"/>
      <c r="E44"/>
      <c r="F44"/>
      <c r="G44"/>
      <c r="H44"/>
      <c r="I44"/>
    </row>
    <row r="45" spans="1:9" x14ac:dyDescent="0.25">
      <c r="A45"/>
      <c r="B45"/>
      <c r="C45"/>
      <c r="D45"/>
      <c r="E45"/>
      <c r="F45"/>
      <c r="G45"/>
      <c r="H45"/>
      <c r="I45"/>
    </row>
    <row r="46" spans="1:9" x14ac:dyDescent="0.25">
      <c r="A46"/>
      <c r="B46"/>
      <c r="C46"/>
      <c r="D46"/>
      <c r="E46"/>
      <c r="F46"/>
      <c r="G46"/>
      <c r="H46"/>
      <c r="I46"/>
    </row>
    <row r="47" spans="1:9" x14ac:dyDescent="0.25">
      <c r="A47"/>
      <c r="B47"/>
      <c r="C47"/>
      <c r="D47"/>
      <c r="E47"/>
      <c r="F47"/>
      <c r="G47"/>
      <c r="H47"/>
      <c r="I47"/>
    </row>
    <row r="48" spans="1:9" x14ac:dyDescent="0.25">
      <c r="A48"/>
      <c r="B48"/>
      <c r="C48"/>
      <c r="D48"/>
      <c r="E48"/>
      <c r="F48"/>
      <c r="G48"/>
      <c r="H48"/>
      <c r="I48"/>
    </row>
    <row r="49" spans="1:9" x14ac:dyDescent="0.25">
      <c r="A49"/>
      <c r="B49"/>
      <c r="C49"/>
      <c r="D49"/>
      <c r="E49"/>
      <c r="F49"/>
      <c r="G49"/>
      <c r="H49"/>
      <c r="I49"/>
    </row>
    <row r="50" spans="1:9" x14ac:dyDescent="0.25">
      <c r="A50"/>
      <c r="B50"/>
      <c r="C50"/>
      <c r="D50"/>
      <c r="E50"/>
      <c r="F50"/>
      <c r="G50"/>
      <c r="H50"/>
      <c r="I50"/>
    </row>
    <row r="51" spans="1:9" x14ac:dyDescent="0.25">
      <c r="A51"/>
      <c r="B51"/>
      <c r="C51"/>
      <c r="D51"/>
      <c r="E51"/>
      <c r="F51"/>
      <c r="G51"/>
      <c r="H51"/>
      <c r="I51"/>
    </row>
    <row r="52" spans="1:9" x14ac:dyDescent="0.25">
      <c r="A52"/>
      <c r="B52"/>
      <c r="C52"/>
      <c r="D52"/>
      <c r="E52"/>
      <c r="F52"/>
      <c r="G52"/>
      <c r="H52"/>
      <c r="I52"/>
    </row>
    <row r="53" spans="1:9" x14ac:dyDescent="0.25">
      <c r="A53"/>
      <c r="B53"/>
      <c r="C53"/>
      <c r="D53"/>
      <c r="E53"/>
      <c r="F53"/>
      <c r="G53"/>
      <c r="H53"/>
      <c r="I53"/>
    </row>
    <row r="54" spans="1:9" x14ac:dyDescent="0.25">
      <c r="A54"/>
      <c r="B54"/>
      <c r="C54"/>
      <c r="D54"/>
      <c r="E54"/>
      <c r="F54"/>
      <c r="G54"/>
      <c r="H54"/>
      <c r="I54"/>
    </row>
    <row r="55" spans="1:9" x14ac:dyDescent="0.25">
      <c r="A55"/>
      <c r="B55"/>
      <c r="C55"/>
      <c r="D55"/>
      <c r="E55"/>
      <c r="F55"/>
      <c r="G55"/>
      <c r="H55"/>
      <c r="I55"/>
    </row>
    <row r="56" spans="1:9" x14ac:dyDescent="0.25">
      <c r="A56"/>
      <c r="B56"/>
      <c r="C56"/>
      <c r="D56"/>
      <c r="E56"/>
      <c r="F56"/>
      <c r="G56"/>
      <c r="H56"/>
      <c r="I56"/>
    </row>
    <row r="57" spans="1:9" x14ac:dyDescent="0.25">
      <c r="A57"/>
      <c r="B57"/>
      <c r="C57"/>
      <c r="D57"/>
      <c r="E57"/>
      <c r="F57"/>
      <c r="G57"/>
      <c r="H57"/>
      <c r="I57"/>
    </row>
    <row r="58" spans="1:9" x14ac:dyDescent="0.25">
      <c r="A58"/>
      <c r="B58"/>
      <c r="C58"/>
      <c r="D58"/>
      <c r="E58"/>
      <c r="F58"/>
      <c r="G58"/>
      <c r="H58"/>
      <c r="I58"/>
    </row>
    <row r="59" spans="1:9" x14ac:dyDescent="0.25">
      <c r="A59"/>
      <c r="B59"/>
      <c r="C59"/>
      <c r="D59"/>
      <c r="E59"/>
      <c r="F59"/>
      <c r="G59"/>
      <c r="H59"/>
      <c r="I59"/>
    </row>
    <row r="60" spans="1:9" x14ac:dyDescent="0.25">
      <c r="A60"/>
      <c r="B60"/>
      <c r="C60"/>
      <c r="D60"/>
      <c r="E60"/>
      <c r="F60"/>
      <c r="G60"/>
      <c r="H60"/>
      <c r="I60"/>
    </row>
    <row r="61" spans="1:9" x14ac:dyDescent="0.25">
      <c r="A61"/>
      <c r="B61"/>
      <c r="C61"/>
      <c r="D61"/>
      <c r="E61"/>
      <c r="F61"/>
      <c r="G61"/>
      <c r="H61"/>
      <c r="I61"/>
    </row>
    <row r="62" spans="1:9" x14ac:dyDescent="0.25">
      <c r="A62"/>
      <c r="B62"/>
      <c r="C62"/>
      <c r="D62"/>
      <c r="E62"/>
      <c r="F62"/>
      <c r="G62"/>
      <c r="H62"/>
      <c r="I62"/>
    </row>
    <row r="63" spans="1:9" x14ac:dyDescent="0.25">
      <c r="A63"/>
      <c r="B63"/>
      <c r="C63"/>
      <c r="D63"/>
      <c r="E63"/>
      <c r="F63"/>
      <c r="G63"/>
      <c r="H63"/>
      <c r="I63"/>
    </row>
    <row r="64" spans="1:9" x14ac:dyDescent="0.25">
      <c r="A64"/>
      <c r="B64"/>
      <c r="C64"/>
      <c r="D64"/>
      <c r="E64"/>
      <c r="F64"/>
      <c r="G64"/>
      <c r="H64"/>
      <c r="I64"/>
    </row>
    <row r="65" spans="1:9" x14ac:dyDescent="0.25">
      <c r="A65"/>
      <c r="B65"/>
      <c r="C65"/>
      <c r="D65"/>
      <c r="E65"/>
      <c r="F65"/>
      <c r="G65"/>
      <c r="H65"/>
      <c r="I65"/>
    </row>
    <row r="66" spans="1:9" x14ac:dyDescent="0.25">
      <c r="A66"/>
      <c r="B66"/>
      <c r="C66"/>
      <c r="D66"/>
      <c r="E66"/>
      <c r="F66"/>
      <c r="G66"/>
      <c r="H66"/>
      <c r="I66"/>
    </row>
    <row r="67" spans="1:9" x14ac:dyDescent="0.25">
      <c r="A67"/>
      <c r="B67"/>
      <c r="C67"/>
      <c r="D67"/>
      <c r="E67"/>
      <c r="F67"/>
      <c r="G67"/>
      <c r="H67"/>
      <c r="I67"/>
    </row>
    <row r="68" spans="1:9" x14ac:dyDescent="0.25">
      <c r="A68"/>
      <c r="B68"/>
      <c r="C68"/>
      <c r="D68"/>
      <c r="E68"/>
      <c r="F68"/>
      <c r="G68"/>
      <c r="H68"/>
      <c r="I68"/>
    </row>
    <row r="69" spans="1:9" x14ac:dyDescent="0.25">
      <c r="A69"/>
      <c r="B69"/>
      <c r="C69"/>
      <c r="D69"/>
      <c r="E69"/>
      <c r="F69"/>
      <c r="G69"/>
      <c r="H69"/>
      <c r="I69"/>
    </row>
    <row r="70" spans="1:9" x14ac:dyDescent="0.25">
      <c r="A70"/>
      <c r="B70"/>
      <c r="C70"/>
      <c r="D70"/>
      <c r="E70"/>
      <c r="F70"/>
      <c r="G70"/>
      <c r="H70"/>
      <c r="I70"/>
    </row>
    <row r="71" spans="1:9" x14ac:dyDescent="0.25">
      <c r="A71"/>
      <c r="B71"/>
      <c r="C71"/>
      <c r="D71"/>
      <c r="E71"/>
      <c r="F71"/>
      <c r="G71"/>
      <c r="H71"/>
      <c r="I71"/>
    </row>
    <row r="72" spans="1:9" x14ac:dyDescent="0.25">
      <c r="A72"/>
      <c r="B72"/>
      <c r="C72"/>
      <c r="D72"/>
      <c r="E72"/>
      <c r="F72"/>
      <c r="G72"/>
      <c r="H72"/>
      <c r="I72"/>
    </row>
    <row r="73" spans="1:9" x14ac:dyDescent="0.25">
      <c r="A73"/>
      <c r="B73"/>
      <c r="C73"/>
      <c r="D73"/>
      <c r="E73"/>
      <c r="F73"/>
      <c r="G73"/>
      <c r="H73"/>
      <c r="I73"/>
    </row>
    <row r="74" spans="1:9" x14ac:dyDescent="0.25">
      <c r="A74"/>
      <c r="B74"/>
      <c r="C74"/>
      <c r="D74"/>
      <c r="E74"/>
      <c r="F74"/>
      <c r="G74"/>
      <c r="H74"/>
      <c r="I74"/>
    </row>
    <row r="75" spans="1:9" x14ac:dyDescent="0.25">
      <c r="A75"/>
      <c r="B75"/>
      <c r="C75"/>
      <c r="D75"/>
      <c r="E75"/>
      <c r="F75"/>
      <c r="G75"/>
      <c r="H75"/>
      <c r="I75"/>
    </row>
    <row r="76" spans="1:9" x14ac:dyDescent="0.25">
      <c r="A76"/>
      <c r="B76"/>
      <c r="C76"/>
      <c r="D76"/>
      <c r="E76"/>
      <c r="F76"/>
      <c r="G76"/>
      <c r="H76"/>
      <c r="I76"/>
    </row>
    <row r="77" spans="1:9" x14ac:dyDescent="0.25">
      <c r="A77"/>
      <c r="B77"/>
      <c r="C77"/>
      <c r="D77"/>
      <c r="E77"/>
      <c r="F77"/>
      <c r="G77"/>
      <c r="H77"/>
      <c r="I77"/>
    </row>
    <row r="78" spans="1:9" x14ac:dyDescent="0.25">
      <c r="A78"/>
      <c r="B78"/>
      <c r="C78"/>
      <c r="D78"/>
      <c r="E78"/>
      <c r="F78"/>
      <c r="G78"/>
      <c r="H78"/>
      <c r="I78"/>
    </row>
    <row r="79" spans="1:9" x14ac:dyDescent="0.25">
      <c r="A79"/>
      <c r="B79"/>
      <c r="C79"/>
      <c r="D79"/>
      <c r="E79"/>
      <c r="F79"/>
      <c r="G79"/>
      <c r="H79"/>
      <c r="I79"/>
    </row>
    <row r="80" spans="1:9" x14ac:dyDescent="0.25">
      <c r="A80"/>
      <c r="B80"/>
      <c r="C80"/>
      <c r="D80"/>
      <c r="E80"/>
      <c r="F80"/>
      <c r="G80"/>
      <c r="H80"/>
      <c r="I80"/>
    </row>
    <row r="81" spans="1:9" x14ac:dyDescent="0.25">
      <c r="A81"/>
      <c r="B81"/>
      <c r="C81"/>
      <c r="D81"/>
      <c r="E81"/>
      <c r="F81"/>
      <c r="G81"/>
      <c r="H81"/>
      <c r="I81"/>
    </row>
    <row r="82" spans="1:9" x14ac:dyDescent="0.25">
      <c r="A82"/>
      <c r="B82"/>
      <c r="C82"/>
      <c r="D82"/>
      <c r="E82"/>
      <c r="F82"/>
      <c r="G82"/>
      <c r="H82"/>
      <c r="I82"/>
    </row>
    <row r="83" spans="1:9" x14ac:dyDescent="0.25">
      <c r="A83"/>
      <c r="B83"/>
      <c r="C83"/>
      <c r="D83"/>
      <c r="E83"/>
      <c r="F83"/>
      <c r="G83"/>
      <c r="H83"/>
      <c r="I83"/>
    </row>
    <row r="84" spans="1:9" x14ac:dyDescent="0.25">
      <c r="A84"/>
      <c r="B84"/>
      <c r="C84"/>
      <c r="D84"/>
      <c r="E84"/>
      <c r="F84"/>
      <c r="G84"/>
      <c r="H84"/>
      <c r="I84"/>
    </row>
    <row r="85" spans="1:9" x14ac:dyDescent="0.25">
      <c r="A85"/>
      <c r="B85"/>
      <c r="C85"/>
      <c r="D85"/>
      <c r="E85"/>
      <c r="F85"/>
      <c r="G85"/>
      <c r="H85"/>
      <c r="I85"/>
    </row>
    <row r="86" spans="1:9" x14ac:dyDescent="0.25">
      <c r="A86"/>
      <c r="B86"/>
      <c r="C86"/>
      <c r="D86"/>
      <c r="E86"/>
      <c r="F86"/>
      <c r="G86"/>
      <c r="H86"/>
      <c r="I86"/>
    </row>
    <row r="87" spans="1:9" x14ac:dyDescent="0.25">
      <c r="A87"/>
      <c r="B87"/>
      <c r="C87"/>
      <c r="D87"/>
      <c r="E87"/>
      <c r="F87"/>
      <c r="G87"/>
      <c r="H87"/>
      <c r="I87"/>
    </row>
    <row r="88" spans="1:9" x14ac:dyDescent="0.25">
      <c r="A88"/>
      <c r="B88"/>
      <c r="C88"/>
      <c r="D88"/>
      <c r="E88"/>
      <c r="F88"/>
      <c r="G88"/>
      <c r="H88"/>
      <c r="I88"/>
    </row>
    <row r="89" spans="1:9" x14ac:dyDescent="0.25">
      <c r="A89"/>
      <c r="B89"/>
      <c r="C89"/>
      <c r="D89"/>
      <c r="E89"/>
      <c r="F89"/>
      <c r="G89"/>
      <c r="H89"/>
      <c r="I89"/>
    </row>
    <row r="90" spans="1:9" x14ac:dyDescent="0.25">
      <c r="A90"/>
      <c r="B90"/>
      <c r="C90"/>
      <c r="D90"/>
      <c r="E90"/>
      <c r="F90"/>
      <c r="G90"/>
      <c r="H90"/>
      <c r="I90"/>
    </row>
    <row r="91" spans="1:9" x14ac:dyDescent="0.25">
      <c r="A91"/>
      <c r="B91"/>
      <c r="C91"/>
      <c r="D91"/>
      <c r="E91"/>
      <c r="F91"/>
      <c r="G91"/>
      <c r="H91"/>
      <c r="I91"/>
    </row>
    <row r="92" spans="1:9" x14ac:dyDescent="0.25">
      <c r="A92"/>
      <c r="B92"/>
      <c r="C92"/>
      <c r="D92"/>
      <c r="E92"/>
      <c r="F92"/>
      <c r="G92"/>
      <c r="H92"/>
      <c r="I92"/>
    </row>
    <row r="93" spans="1:9" x14ac:dyDescent="0.25">
      <c r="A93"/>
      <c r="B93"/>
      <c r="C93"/>
      <c r="D93"/>
      <c r="E93"/>
      <c r="F93"/>
      <c r="G93"/>
      <c r="H93"/>
      <c r="I93"/>
    </row>
    <row r="94" spans="1:9" x14ac:dyDescent="0.25">
      <c r="A94"/>
      <c r="B94"/>
      <c r="C94"/>
      <c r="D94"/>
      <c r="E94"/>
      <c r="F94"/>
      <c r="G94"/>
      <c r="H94"/>
      <c r="I94"/>
    </row>
    <row r="95" spans="1:9" x14ac:dyDescent="0.25">
      <c r="A95"/>
      <c r="B95"/>
      <c r="C95"/>
      <c r="D95"/>
      <c r="E95"/>
      <c r="F95"/>
      <c r="G95"/>
      <c r="H95"/>
      <c r="I95"/>
    </row>
    <row r="96" spans="1:9" x14ac:dyDescent="0.25">
      <c r="A96"/>
      <c r="B96"/>
      <c r="C96"/>
      <c r="D96"/>
      <c r="E96"/>
      <c r="F96"/>
      <c r="G96"/>
      <c r="H96"/>
      <c r="I96"/>
    </row>
    <row r="97" spans="1:9" x14ac:dyDescent="0.25">
      <c r="A97"/>
      <c r="B97"/>
      <c r="C97"/>
      <c r="D97"/>
      <c r="E97"/>
      <c r="F97"/>
      <c r="G97"/>
      <c r="H97"/>
      <c r="I97"/>
    </row>
    <row r="98" spans="1:9" x14ac:dyDescent="0.25">
      <c r="A98"/>
      <c r="B98"/>
      <c r="C98"/>
      <c r="D98"/>
      <c r="E98"/>
      <c r="F98"/>
      <c r="G98"/>
      <c r="H98"/>
      <c r="I98"/>
    </row>
    <row r="99" spans="1:9" x14ac:dyDescent="0.25">
      <c r="A99"/>
      <c r="B99"/>
      <c r="C99"/>
      <c r="D99"/>
      <c r="E99"/>
      <c r="F99"/>
      <c r="G99"/>
      <c r="H99"/>
      <c r="I99"/>
    </row>
    <row r="100" spans="1:9" x14ac:dyDescent="0.25">
      <c r="A100"/>
      <c r="B100"/>
      <c r="C100"/>
      <c r="D100"/>
      <c r="E100"/>
      <c r="F100"/>
      <c r="G100"/>
      <c r="H100"/>
      <c r="I100"/>
    </row>
    <row r="101" spans="1:9" x14ac:dyDescent="0.25">
      <c r="A101"/>
      <c r="B101"/>
      <c r="C101"/>
      <c r="D101"/>
      <c r="E101"/>
      <c r="F101"/>
      <c r="G101"/>
      <c r="H101"/>
      <c r="I101"/>
    </row>
    <row r="102" spans="1:9" x14ac:dyDescent="0.25">
      <c r="A102"/>
      <c r="B102"/>
      <c r="C102"/>
      <c r="D102"/>
      <c r="E102"/>
      <c r="F102"/>
      <c r="G102"/>
      <c r="H102"/>
      <c r="I102"/>
    </row>
    <row r="103" spans="1:9" x14ac:dyDescent="0.25">
      <c r="A103"/>
      <c r="B103"/>
      <c r="C103"/>
      <c r="D103"/>
      <c r="E103"/>
      <c r="F103"/>
      <c r="G103"/>
      <c r="H103"/>
      <c r="I103"/>
    </row>
    <row r="104" spans="1:9" x14ac:dyDescent="0.25">
      <c r="A104"/>
      <c r="B104"/>
      <c r="C104"/>
      <c r="D104"/>
      <c r="E104"/>
      <c r="F104"/>
      <c r="G104"/>
      <c r="H104"/>
      <c r="I104"/>
    </row>
    <row r="105" spans="1:9" x14ac:dyDescent="0.25">
      <c r="A105"/>
      <c r="B105"/>
      <c r="C105"/>
      <c r="D105"/>
      <c r="E105"/>
      <c r="F105"/>
      <c r="G105"/>
      <c r="H105"/>
      <c r="I105"/>
    </row>
    <row r="106" spans="1:9" x14ac:dyDescent="0.25">
      <c r="A106"/>
      <c r="B106"/>
      <c r="C106"/>
      <c r="D106"/>
      <c r="E106"/>
      <c r="F106"/>
      <c r="G106"/>
      <c r="H106"/>
      <c r="I106"/>
    </row>
    <row r="107" spans="1:9" x14ac:dyDescent="0.25">
      <c r="A107"/>
      <c r="B107"/>
      <c r="C107"/>
      <c r="D107"/>
      <c r="E107"/>
      <c r="F107"/>
      <c r="G107"/>
      <c r="H107"/>
      <c r="I107"/>
    </row>
    <row r="108" spans="1:9" x14ac:dyDescent="0.25">
      <c r="A108"/>
      <c r="B108"/>
      <c r="C108"/>
      <c r="D108"/>
      <c r="E108"/>
      <c r="F108"/>
      <c r="G108"/>
      <c r="H108"/>
      <c r="I108"/>
    </row>
    <row r="109" spans="1:9" x14ac:dyDescent="0.25">
      <c r="A109"/>
      <c r="B109"/>
      <c r="C109"/>
      <c r="D109"/>
      <c r="E109"/>
      <c r="F109"/>
      <c r="G109"/>
      <c r="H109"/>
      <c r="I109"/>
    </row>
    <row r="110" spans="1:9" x14ac:dyDescent="0.25">
      <c r="A110"/>
      <c r="B110"/>
      <c r="C110"/>
      <c r="D110"/>
      <c r="E110"/>
      <c r="F110"/>
      <c r="G110"/>
      <c r="H110"/>
      <c r="I110"/>
    </row>
    <row r="111" spans="1:9" x14ac:dyDescent="0.25">
      <c r="A111"/>
      <c r="B111"/>
      <c r="C111"/>
      <c r="D111"/>
      <c r="E111"/>
      <c r="F111"/>
      <c r="G111"/>
      <c r="H111"/>
      <c r="I111"/>
    </row>
    <row r="112" spans="1:9" x14ac:dyDescent="0.25">
      <c r="A112"/>
      <c r="B112"/>
      <c r="C112"/>
      <c r="D112"/>
      <c r="E112"/>
      <c r="F112"/>
      <c r="G112"/>
      <c r="H112"/>
      <c r="I112"/>
    </row>
    <row r="113" spans="1:9" x14ac:dyDescent="0.25">
      <c r="A113"/>
      <c r="B113"/>
      <c r="C113"/>
      <c r="D113"/>
      <c r="E113"/>
      <c r="F113"/>
      <c r="G113"/>
      <c r="H113"/>
      <c r="I113"/>
    </row>
    <row r="114" spans="1:9" x14ac:dyDescent="0.25">
      <c r="A114"/>
      <c r="B114"/>
      <c r="C114"/>
      <c r="D114"/>
      <c r="E114"/>
      <c r="F114"/>
      <c r="G114"/>
      <c r="H114"/>
      <c r="I114"/>
    </row>
    <row r="115" spans="1:9" x14ac:dyDescent="0.25">
      <c r="A115"/>
      <c r="B115"/>
      <c r="C115"/>
      <c r="D115"/>
      <c r="E115"/>
      <c r="F115"/>
      <c r="G115"/>
      <c r="H115"/>
      <c r="I115"/>
    </row>
    <row r="116" spans="1:9" x14ac:dyDescent="0.25">
      <c r="A116"/>
      <c r="B116"/>
      <c r="C116"/>
      <c r="D116"/>
      <c r="E116"/>
      <c r="F116"/>
      <c r="G116"/>
      <c r="H116"/>
      <c r="I116"/>
    </row>
    <row r="117" spans="1:9" x14ac:dyDescent="0.25">
      <c r="A117"/>
      <c r="B117"/>
      <c r="C117"/>
      <c r="D117"/>
      <c r="E117"/>
      <c r="F117"/>
      <c r="G117"/>
      <c r="H117"/>
      <c r="I117"/>
    </row>
    <row r="118" spans="1:9" x14ac:dyDescent="0.25">
      <c r="A118"/>
      <c r="B118"/>
      <c r="C118"/>
      <c r="D118"/>
      <c r="E118"/>
      <c r="F118"/>
      <c r="G118"/>
      <c r="H118"/>
      <c r="I118"/>
    </row>
    <row r="119" spans="1:9" x14ac:dyDescent="0.25">
      <c r="A119"/>
      <c r="B119"/>
      <c r="C119"/>
      <c r="D119"/>
      <c r="E119"/>
      <c r="F119"/>
      <c r="G119"/>
      <c r="H119"/>
      <c r="I119"/>
    </row>
    <row r="120" spans="1:9" x14ac:dyDescent="0.25">
      <c r="A120"/>
      <c r="B120"/>
      <c r="C120"/>
      <c r="D120"/>
      <c r="E120"/>
      <c r="F120"/>
      <c r="G120"/>
      <c r="H120"/>
      <c r="I120"/>
    </row>
    <row r="121" spans="1:9" x14ac:dyDescent="0.25">
      <c r="A121"/>
      <c r="B121"/>
      <c r="C121"/>
      <c r="D121"/>
      <c r="E121"/>
      <c r="F121"/>
      <c r="G121"/>
      <c r="H121"/>
      <c r="I121"/>
    </row>
    <row r="122" spans="1:9" x14ac:dyDescent="0.25">
      <c r="A122"/>
      <c r="B122"/>
      <c r="C122"/>
      <c r="D122"/>
      <c r="E122"/>
      <c r="F122"/>
      <c r="G122"/>
      <c r="H122"/>
      <c r="I122"/>
    </row>
    <row r="123" spans="1:9" x14ac:dyDescent="0.25">
      <c r="A123"/>
      <c r="B123"/>
      <c r="C123"/>
      <c r="D123"/>
      <c r="E123"/>
      <c r="F123"/>
      <c r="G123"/>
      <c r="H123"/>
      <c r="I123"/>
    </row>
    <row r="124" spans="1:9" x14ac:dyDescent="0.25">
      <c r="A124"/>
      <c r="B124"/>
      <c r="C124"/>
      <c r="D124"/>
      <c r="E124"/>
      <c r="F124"/>
      <c r="G124"/>
      <c r="H124"/>
      <c r="I124"/>
    </row>
    <row r="125" spans="1:9" x14ac:dyDescent="0.25">
      <c r="A125"/>
      <c r="B125"/>
      <c r="C125"/>
      <c r="D125"/>
      <c r="E125"/>
      <c r="F125"/>
      <c r="G125"/>
      <c r="H125"/>
      <c r="I125"/>
    </row>
    <row r="126" spans="1:9" x14ac:dyDescent="0.25">
      <c r="A126"/>
      <c r="B126"/>
      <c r="C126"/>
      <c r="D126"/>
      <c r="E126"/>
      <c r="F126"/>
      <c r="G126"/>
      <c r="H126"/>
      <c r="I126"/>
    </row>
    <row r="127" spans="1:9" x14ac:dyDescent="0.25">
      <c r="A127"/>
      <c r="B127"/>
      <c r="C127"/>
      <c r="D127"/>
      <c r="E127"/>
      <c r="F127"/>
      <c r="G127"/>
      <c r="H127"/>
      <c r="I127"/>
    </row>
    <row r="128" spans="1:9" x14ac:dyDescent="0.25">
      <c r="A128"/>
      <c r="B128"/>
      <c r="C128"/>
      <c r="D128"/>
      <c r="E128"/>
      <c r="F128"/>
      <c r="G128"/>
      <c r="H128"/>
      <c r="I128"/>
    </row>
    <row r="129" spans="1:9" x14ac:dyDescent="0.25">
      <c r="A129"/>
      <c r="B129"/>
      <c r="C129"/>
      <c r="D129"/>
      <c r="E129"/>
      <c r="F129"/>
      <c r="G129"/>
      <c r="H129"/>
      <c r="I129"/>
    </row>
    <row r="130" spans="1:9" x14ac:dyDescent="0.25">
      <c r="A130"/>
      <c r="B130"/>
      <c r="C130"/>
      <c r="D130"/>
      <c r="E130"/>
      <c r="F130"/>
      <c r="G130"/>
      <c r="H130"/>
      <c r="I130"/>
    </row>
    <row r="131" spans="1:9" x14ac:dyDescent="0.25">
      <c r="A131"/>
      <c r="B131"/>
      <c r="C131"/>
      <c r="D131"/>
      <c r="E131"/>
      <c r="F131"/>
      <c r="G131"/>
      <c r="H131"/>
      <c r="I131"/>
    </row>
    <row r="132" spans="1:9" x14ac:dyDescent="0.25">
      <c r="A132"/>
      <c r="B132"/>
      <c r="C132"/>
      <c r="D132"/>
      <c r="E132"/>
      <c r="F132"/>
      <c r="G132"/>
      <c r="H132"/>
      <c r="I132"/>
    </row>
    <row r="133" spans="1:9" x14ac:dyDescent="0.25">
      <c r="A133"/>
      <c r="B133"/>
      <c r="C133"/>
      <c r="D133"/>
      <c r="E133"/>
      <c r="F133"/>
      <c r="G133"/>
      <c r="H133"/>
      <c r="I133"/>
    </row>
    <row r="134" spans="1:9" x14ac:dyDescent="0.25">
      <c r="A134"/>
      <c r="B134"/>
      <c r="C134"/>
      <c r="D134"/>
      <c r="E134"/>
      <c r="F134"/>
      <c r="G134"/>
      <c r="H134"/>
      <c r="I134"/>
    </row>
    <row r="135" spans="1:9" x14ac:dyDescent="0.25">
      <c r="A135"/>
      <c r="B135"/>
      <c r="C135"/>
      <c r="D135"/>
      <c r="E135"/>
      <c r="F135"/>
      <c r="G135"/>
      <c r="H135"/>
      <c r="I135"/>
    </row>
    <row r="136" spans="1:9" x14ac:dyDescent="0.25">
      <c r="A136"/>
      <c r="B136"/>
      <c r="C136"/>
      <c r="D136"/>
      <c r="E136"/>
      <c r="F136"/>
      <c r="G136"/>
      <c r="H136"/>
      <c r="I136"/>
    </row>
    <row r="137" spans="1:9" x14ac:dyDescent="0.25">
      <c r="A137"/>
      <c r="B137"/>
      <c r="C137"/>
      <c r="D137"/>
      <c r="E137"/>
      <c r="F137"/>
      <c r="G137"/>
      <c r="H137"/>
      <c r="I137"/>
    </row>
    <row r="138" spans="1:9" x14ac:dyDescent="0.25">
      <c r="A138"/>
      <c r="B138"/>
      <c r="C138"/>
      <c r="D138"/>
      <c r="E138"/>
      <c r="F138"/>
      <c r="G138"/>
      <c r="H138"/>
      <c r="I138"/>
    </row>
    <row r="139" spans="1:9" x14ac:dyDescent="0.25">
      <c r="A139"/>
      <c r="B139"/>
      <c r="C139"/>
      <c r="D139"/>
      <c r="E139"/>
      <c r="F139"/>
      <c r="G139"/>
      <c r="H139"/>
      <c r="I139"/>
    </row>
    <row r="140" spans="1:9" x14ac:dyDescent="0.25">
      <c r="A140"/>
      <c r="B140"/>
      <c r="C140"/>
      <c r="D140"/>
      <c r="E140"/>
      <c r="F140"/>
      <c r="G140"/>
      <c r="H140"/>
      <c r="I140"/>
    </row>
    <row r="141" spans="1:9" x14ac:dyDescent="0.25">
      <c r="A141"/>
      <c r="B141"/>
      <c r="C141"/>
      <c r="D141"/>
      <c r="E141"/>
      <c r="F141"/>
      <c r="G141"/>
      <c r="H141"/>
      <c r="I141"/>
    </row>
    <row r="142" spans="1:9" x14ac:dyDescent="0.25">
      <c r="A142"/>
      <c r="B142"/>
      <c r="C142"/>
      <c r="D142"/>
      <c r="E142"/>
      <c r="F142"/>
      <c r="G142"/>
      <c r="H142"/>
      <c r="I142"/>
    </row>
    <row r="143" spans="1:9" x14ac:dyDescent="0.25">
      <c r="A143"/>
      <c r="B143"/>
      <c r="C143"/>
      <c r="D143"/>
      <c r="E143"/>
      <c r="F143"/>
      <c r="G143"/>
      <c r="H143"/>
      <c r="I143"/>
    </row>
    <row r="144" spans="1:9" x14ac:dyDescent="0.25">
      <c r="A144"/>
      <c r="B144"/>
      <c r="C144"/>
      <c r="D144"/>
      <c r="E144"/>
      <c r="F144"/>
      <c r="G144"/>
      <c r="H144"/>
      <c r="I144"/>
    </row>
    <row r="145" spans="1:9" x14ac:dyDescent="0.25">
      <c r="A145"/>
      <c r="B145"/>
      <c r="C145"/>
      <c r="D145"/>
      <c r="E145"/>
      <c r="F145"/>
      <c r="G145"/>
      <c r="H145"/>
      <c r="I145"/>
    </row>
    <row r="146" spans="1:9" x14ac:dyDescent="0.25">
      <c r="A146"/>
      <c r="B146"/>
      <c r="C146"/>
      <c r="D146"/>
      <c r="E146"/>
      <c r="F146"/>
      <c r="G146"/>
      <c r="H146"/>
      <c r="I146"/>
    </row>
    <row r="147" spans="1:9" x14ac:dyDescent="0.25">
      <c r="A147"/>
      <c r="B147"/>
      <c r="C147"/>
      <c r="D147"/>
      <c r="E147"/>
      <c r="F147"/>
      <c r="G147"/>
      <c r="H147"/>
      <c r="I147"/>
    </row>
    <row r="148" spans="1:9" x14ac:dyDescent="0.25">
      <c r="A148"/>
      <c r="B148"/>
      <c r="C148"/>
      <c r="D148"/>
      <c r="E148"/>
      <c r="F148"/>
      <c r="G148"/>
      <c r="H148"/>
      <c r="I148"/>
    </row>
    <row r="149" spans="1:9" x14ac:dyDescent="0.25">
      <c r="A149"/>
      <c r="B149"/>
      <c r="C149"/>
      <c r="D149"/>
      <c r="E149"/>
      <c r="F149"/>
      <c r="G149"/>
      <c r="H149"/>
      <c r="I149"/>
    </row>
    <row r="150" spans="1:9" x14ac:dyDescent="0.25">
      <c r="A150"/>
      <c r="B150"/>
      <c r="C150"/>
      <c r="D150"/>
      <c r="E150"/>
      <c r="F150"/>
      <c r="G150"/>
      <c r="H150"/>
      <c r="I150"/>
    </row>
    <row r="151" spans="1:9" x14ac:dyDescent="0.25">
      <c r="A151"/>
      <c r="B151"/>
      <c r="C151"/>
      <c r="D151"/>
      <c r="E151"/>
      <c r="F151"/>
      <c r="G151"/>
      <c r="H151"/>
      <c r="I151"/>
    </row>
    <row r="152" spans="1:9" x14ac:dyDescent="0.25">
      <c r="A152"/>
      <c r="B152"/>
      <c r="C152"/>
      <c r="D152"/>
      <c r="E152"/>
      <c r="F152"/>
      <c r="G152"/>
      <c r="H152"/>
      <c r="I152"/>
    </row>
    <row r="153" spans="1:9" x14ac:dyDescent="0.25">
      <c r="A153"/>
      <c r="B153"/>
      <c r="C153"/>
      <c r="D153"/>
      <c r="E153"/>
      <c r="F153"/>
      <c r="G153"/>
      <c r="H153"/>
      <c r="I153"/>
    </row>
    <row r="154" spans="1:9" x14ac:dyDescent="0.25">
      <c r="A154"/>
      <c r="B154"/>
      <c r="C154"/>
      <c r="D154"/>
      <c r="E154"/>
      <c r="F154"/>
      <c r="G154"/>
      <c r="H154"/>
      <c r="I154"/>
    </row>
    <row r="155" spans="1:9" x14ac:dyDescent="0.25">
      <c r="A155"/>
      <c r="B155"/>
      <c r="C155"/>
      <c r="D155"/>
      <c r="E155"/>
      <c r="F155"/>
      <c r="G155"/>
      <c r="H155"/>
      <c r="I155"/>
    </row>
    <row r="156" spans="1:9" x14ac:dyDescent="0.25">
      <c r="A156"/>
      <c r="B156"/>
      <c r="C156"/>
      <c r="D156"/>
      <c r="E156"/>
      <c r="F156"/>
      <c r="G156"/>
      <c r="H156"/>
      <c r="I156"/>
    </row>
    <row r="157" spans="1:9" x14ac:dyDescent="0.25">
      <c r="A157"/>
      <c r="B157"/>
      <c r="C157"/>
      <c r="D157"/>
      <c r="E157"/>
      <c r="F157"/>
      <c r="G157"/>
      <c r="H157"/>
      <c r="I157"/>
    </row>
    <row r="158" spans="1:9" x14ac:dyDescent="0.25">
      <c r="A158"/>
      <c r="B158"/>
      <c r="C158"/>
      <c r="D158"/>
      <c r="E158"/>
      <c r="F158"/>
      <c r="G158"/>
      <c r="H158"/>
      <c r="I158"/>
    </row>
    <row r="159" spans="1:9" x14ac:dyDescent="0.25">
      <c r="A159"/>
      <c r="B159"/>
      <c r="C159"/>
      <c r="D159"/>
      <c r="E159"/>
      <c r="F159"/>
      <c r="G159"/>
      <c r="H159"/>
      <c r="I159"/>
    </row>
    <row r="160" spans="1:9" x14ac:dyDescent="0.25">
      <c r="A160"/>
      <c r="B160"/>
      <c r="C160"/>
      <c r="D160"/>
      <c r="E160"/>
      <c r="F160"/>
      <c r="G160"/>
      <c r="H160"/>
      <c r="I160"/>
    </row>
    <row r="161" spans="1:9" x14ac:dyDescent="0.25">
      <c r="A161"/>
      <c r="B161"/>
      <c r="C161"/>
      <c r="D161"/>
      <c r="E161"/>
      <c r="F161"/>
      <c r="G161"/>
      <c r="H161"/>
      <c r="I161"/>
    </row>
    <row r="162" spans="1:9" x14ac:dyDescent="0.25">
      <c r="A162"/>
      <c r="B162"/>
      <c r="C162"/>
      <c r="D162"/>
      <c r="E162"/>
      <c r="F162"/>
      <c r="G162"/>
      <c r="H162"/>
      <c r="I162"/>
    </row>
    <row r="163" spans="1:9" x14ac:dyDescent="0.25">
      <c r="A163"/>
      <c r="B163"/>
      <c r="C163"/>
      <c r="D163"/>
      <c r="E163"/>
      <c r="F163"/>
      <c r="G163"/>
      <c r="H163"/>
      <c r="I163"/>
    </row>
    <row r="164" spans="1:9" x14ac:dyDescent="0.25">
      <c r="A164"/>
      <c r="B164"/>
      <c r="C164"/>
      <c r="D164"/>
      <c r="E164"/>
      <c r="F164"/>
      <c r="G164"/>
      <c r="H164"/>
      <c r="I164"/>
    </row>
    <row r="165" spans="1:9" x14ac:dyDescent="0.25">
      <c r="A165"/>
      <c r="B165"/>
      <c r="C165"/>
      <c r="D165"/>
      <c r="E165"/>
      <c r="F165"/>
      <c r="G165"/>
      <c r="H165"/>
      <c r="I165"/>
    </row>
    <row r="166" spans="1:9" x14ac:dyDescent="0.25">
      <c r="A166"/>
      <c r="B166"/>
      <c r="C166"/>
      <c r="D166"/>
      <c r="E166"/>
      <c r="F166"/>
      <c r="G166"/>
      <c r="H166"/>
      <c r="I166"/>
    </row>
    <row r="167" spans="1:9" x14ac:dyDescent="0.25">
      <c r="A167"/>
      <c r="B167"/>
      <c r="C167"/>
      <c r="D167"/>
      <c r="E167"/>
      <c r="F167"/>
      <c r="G167"/>
      <c r="H167"/>
      <c r="I167"/>
    </row>
    <row r="168" spans="1:9" x14ac:dyDescent="0.25">
      <c r="A168"/>
      <c r="B168"/>
      <c r="C168"/>
      <c r="D168"/>
      <c r="E168"/>
      <c r="F168"/>
      <c r="G168"/>
      <c r="H168"/>
      <c r="I168"/>
    </row>
    <row r="169" spans="1:9" x14ac:dyDescent="0.25">
      <c r="A169"/>
      <c r="B169"/>
      <c r="C169"/>
      <c r="D169"/>
      <c r="E169"/>
      <c r="F169"/>
      <c r="G169"/>
      <c r="H169"/>
      <c r="I169"/>
    </row>
    <row r="170" spans="1:9" x14ac:dyDescent="0.25">
      <c r="A170"/>
      <c r="B170"/>
      <c r="C170"/>
      <c r="D170"/>
      <c r="E170"/>
      <c r="F170"/>
      <c r="G170"/>
      <c r="H170"/>
      <c r="I170"/>
    </row>
    <row r="171" spans="1:9" x14ac:dyDescent="0.25">
      <c r="A171"/>
      <c r="B171"/>
      <c r="C171"/>
      <c r="D171"/>
      <c r="E171"/>
      <c r="F171"/>
      <c r="G171"/>
      <c r="H171"/>
      <c r="I171"/>
    </row>
    <row r="172" spans="1:9" x14ac:dyDescent="0.25">
      <c r="A172"/>
      <c r="B172"/>
      <c r="C172"/>
      <c r="D172"/>
      <c r="E172"/>
      <c r="F172"/>
      <c r="G172"/>
      <c r="H172"/>
      <c r="I172"/>
    </row>
    <row r="173" spans="1:9" x14ac:dyDescent="0.25">
      <c r="A173"/>
      <c r="B173"/>
      <c r="C173"/>
      <c r="D173"/>
      <c r="E173"/>
      <c r="F173"/>
      <c r="G173"/>
      <c r="H173"/>
      <c r="I173"/>
    </row>
    <row r="174" spans="1:9" x14ac:dyDescent="0.25">
      <c r="A174"/>
      <c r="B174"/>
      <c r="C174"/>
      <c r="D174"/>
      <c r="E174"/>
      <c r="F174"/>
      <c r="G174"/>
      <c r="H174"/>
      <c r="I174"/>
    </row>
    <row r="175" spans="1:9" x14ac:dyDescent="0.25">
      <c r="A175"/>
      <c r="B175"/>
      <c r="C175"/>
      <c r="D175"/>
      <c r="E175"/>
      <c r="F175"/>
      <c r="G175"/>
      <c r="H175"/>
      <c r="I175"/>
    </row>
    <row r="176" spans="1:9" x14ac:dyDescent="0.25">
      <c r="A176"/>
      <c r="B176"/>
      <c r="C176"/>
      <c r="D176"/>
      <c r="E176"/>
      <c r="F176"/>
      <c r="G176"/>
      <c r="H176"/>
      <c r="I176"/>
    </row>
    <row r="177" spans="1:9" x14ac:dyDescent="0.25">
      <c r="A177"/>
      <c r="B177"/>
      <c r="C177"/>
      <c r="D177"/>
      <c r="E177"/>
      <c r="F177"/>
      <c r="G177"/>
      <c r="H177"/>
      <c r="I177"/>
    </row>
    <row r="178" spans="1:9" x14ac:dyDescent="0.25">
      <c r="A178"/>
      <c r="B178"/>
      <c r="C178"/>
      <c r="D178"/>
      <c r="E178"/>
      <c r="F178"/>
      <c r="G178"/>
      <c r="H178"/>
      <c r="I178"/>
    </row>
    <row r="179" spans="1:9" x14ac:dyDescent="0.25">
      <c r="A179"/>
      <c r="B179"/>
      <c r="C179"/>
      <c r="D179"/>
      <c r="E179"/>
      <c r="F179"/>
      <c r="G179"/>
      <c r="H179"/>
      <c r="I179"/>
    </row>
    <row r="180" spans="1:9" x14ac:dyDescent="0.25">
      <c r="A180"/>
      <c r="B180"/>
      <c r="C180"/>
      <c r="D180"/>
      <c r="E180"/>
      <c r="F180"/>
      <c r="G180"/>
      <c r="H180"/>
      <c r="I180"/>
    </row>
    <row r="181" spans="1:9" x14ac:dyDescent="0.25">
      <c r="A181"/>
      <c r="B181"/>
      <c r="C181"/>
      <c r="D181"/>
      <c r="E181"/>
      <c r="F181"/>
      <c r="G181"/>
      <c r="H181"/>
      <c r="I181"/>
    </row>
    <row r="182" spans="1:9" x14ac:dyDescent="0.25">
      <c r="A182"/>
      <c r="B182"/>
      <c r="C182"/>
      <c r="D182"/>
      <c r="E182"/>
      <c r="F182"/>
      <c r="G182"/>
      <c r="H182"/>
      <c r="I182"/>
    </row>
    <row r="183" spans="1:9" x14ac:dyDescent="0.25">
      <c r="A183"/>
      <c r="B183"/>
      <c r="C183"/>
      <c r="D183"/>
      <c r="E183"/>
      <c r="F183"/>
      <c r="G183"/>
      <c r="H183"/>
      <c r="I183"/>
    </row>
    <row r="184" spans="1:9" x14ac:dyDescent="0.25">
      <c r="A184"/>
      <c r="B184"/>
      <c r="C184"/>
      <c r="D184"/>
      <c r="E184"/>
      <c r="F184"/>
      <c r="G184"/>
      <c r="H184"/>
      <c r="I184"/>
    </row>
    <row r="185" spans="1:9" x14ac:dyDescent="0.25">
      <c r="A185"/>
      <c r="B185"/>
      <c r="C185"/>
      <c r="D185"/>
      <c r="E185"/>
      <c r="F185"/>
      <c r="G185"/>
      <c r="H185"/>
      <c r="I185"/>
    </row>
    <row r="186" spans="1:9" x14ac:dyDescent="0.25">
      <c r="A186"/>
      <c r="B186"/>
      <c r="C186"/>
      <c r="D186"/>
      <c r="E186"/>
      <c r="F186"/>
      <c r="G186"/>
      <c r="H186"/>
      <c r="I186"/>
    </row>
    <row r="187" spans="1:9" x14ac:dyDescent="0.25">
      <c r="A187"/>
      <c r="B187"/>
      <c r="C187"/>
      <c r="D187"/>
      <c r="E187"/>
      <c r="F187"/>
      <c r="G187"/>
      <c r="H187"/>
      <c r="I187"/>
    </row>
    <row r="188" spans="1:9" x14ac:dyDescent="0.25">
      <c r="A188"/>
      <c r="B188"/>
      <c r="C188"/>
      <c r="D188"/>
      <c r="E188"/>
      <c r="F188"/>
      <c r="G188"/>
      <c r="H188"/>
      <c r="I188"/>
    </row>
    <row r="189" spans="1:9" x14ac:dyDescent="0.25">
      <c r="A189"/>
      <c r="B189"/>
      <c r="C189"/>
      <c r="D189"/>
      <c r="E189"/>
      <c r="F189"/>
      <c r="G189"/>
      <c r="H189"/>
      <c r="I189"/>
    </row>
    <row r="190" spans="1:9" x14ac:dyDescent="0.25">
      <c r="A190"/>
      <c r="B190"/>
      <c r="C190"/>
      <c r="D190"/>
      <c r="E190"/>
      <c r="F190"/>
      <c r="G190"/>
      <c r="H190"/>
      <c r="I190"/>
    </row>
    <row r="191" spans="1:9" x14ac:dyDescent="0.25">
      <c r="A191"/>
      <c r="B191"/>
      <c r="C191"/>
      <c r="D191"/>
      <c r="E191"/>
      <c r="F191"/>
      <c r="G191"/>
      <c r="H191"/>
      <c r="I191"/>
    </row>
    <row r="192" spans="1:9" x14ac:dyDescent="0.25">
      <c r="A192"/>
      <c r="B192"/>
      <c r="C192"/>
      <c r="D192"/>
      <c r="E192"/>
      <c r="F192"/>
      <c r="G192"/>
      <c r="H192"/>
      <c r="I192"/>
    </row>
    <row r="193" spans="1:9" x14ac:dyDescent="0.25">
      <c r="A193"/>
      <c r="B193"/>
      <c r="C193"/>
      <c r="D193"/>
      <c r="E193"/>
      <c r="F193"/>
      <c r="G193"/>
      <c r="H193"/>
      <c r="I193"/>
    </row>
    <row r="194" spans="1:9" x14ac:dyDescent="0.25">
      <c r="A194"/>
      <c r="B194"/>
      <c r="C194"/>
      <c r="D194"/>
      <c r="E194"/>
      <c r="F194"/>
      <c r="G194"/>
      <c r="H194"/>
      <c r="I194"/>
    </row>
    <row r="195" spans="1:9" x14ac:dyDescent="0.25">
      <c r="A195"/>
      <c r="B195"/>
      <c r="C195"/>
      <c r="D195"/>
      <c r="E195"/>
      <c r="F195"/>
      <c r="G195"/>
      <c r="H195"/>
      <c r="I195"/>
    </row>
    <row r="196" spans="1:9" x14ac:dyDescent="0.25">
      <c r="A196"/>
      <c r="B196"/>
      <c r="C196"/>
      <c r="D196"/>
      <c r="E196"/>
      <c r="F196"/>
      <c r="G196"/>
      <c r="H196"/>
      <c r="I196"/>
    </row>
    <row r="197" spans="1:9" x14ac:dyDescent="0.25">
      <c r="A197"/>
      <c r="B197"/>
      <c r="C197"/>
      <c r="D197"/>
      <c r="E197"/>
      <c r="F197"/>
      <c r="G197"/>
      <c r="H197"/>
      <c r="I197"/>
    </row>
    <row r="198" spans="1:9" x14ac:dyDescent="0.25">
      <c r="A198"/>
      <c r="B198"/>
      <c r="C198"/>
      <c r="D198"/>
      <c r="E198"/>
      <c r="F198"/>
      <c r="G198"/>
      <c r="H198"/>
      <c r="I198"/>
    </row>
    <row r="199" spans="1:9" x14ac:dyDescent="0.25">
      <c r="A199"/>
      <c r="B199"/>
      <c r="C199"/>
      <c r="D199"/>
      <c r="E199"/>
      <c r="F199"/>
      <c r="G199"/>
      <c r="H199"/>
      <c r="I199"/>
    </row>
    <row r="200" spans="1:9" x14ac:dyDescent="0.25">
      <c r="A200"/>
      <c r="B200"/>
      <c r="C200"/>
      <c r="D200"/>
      <c r="E200"/>
      <c r="F200"/>
      <c r="G200"/>
      <c r="H200"/>
      <c r="I200"/>
    </row>
    <row r="201" spans="1:9" x14ac:dyDescent="0.25">
      <c r="A201"/>
      <c r="B201"/>
      <c r="C201"/>
      <c r="D201"/>
      <c r="E201"/>
      <c r="F201"/>
      <c r="G201"/>
      <c r="H201"/>
      <c r="I201"/>
    </row>
    <row r="202" spans="1:9" x14ac:dyDescent="0.25">
      <c r="A202"/>
      <c r="B202"/>
      <c r="C202"/>
      <c r="D202"/>
      <c r="E202"/>
      <c r="F202"/>
      <c r="G202"/>
      <c r="H202"/>
      <c r="I202"/>
    </row>
    <row r="203" spans="1:9" x14ac:dyDescent="0.25">
      <c r="A203"/>
      <c r="B203"/>
      <c r="C203"/>
      <c r="D203"/>
      <c r="E203"/>
      <c r="F203"/>
      <c r="G203"/>
      <c r="H203"/>
      <c r="I203"/>
    </row>
    <row r="204" spans="1:9" x14ac:dyDescent="0.25">
      <c r="A204"/>
      <c r="B204"/>
      <c r="C204"/>
      <c r="D204"/>
      <c r="E204"/>
      <c r="F204"/>
      <c r="G204"/>
      <c r="H204"/>
      <c r="I204"/>
    </row>
    <row r="205" spans="1:9" x14ac:dyDescent="0.25">
      <c r="A205"/>
      <c r="B205"/>
      <c r="C205"/>
      <c r="D205"/>
      <c r="E205"/>
      <c r="F205"/>
      <c r="G205"/>
      <c r="H205"/>
      <c r="I205"/>
    </row>
    <row r="206" spans="1:9" x14ac:dyDescent="0.25">
      <c r="A206"/>
      <c r="B206"/>
      <c r="C206"/>
      <c r="D206"/>
      <c r="E206"/>
      <c r="F206"/>
      <c r="G206"/>
      <c r="H206"/>
      <c r="I206"/>
    </row>
    <row r="207" spans="1:9" x14ac:dyDescent="0.25">
      <c r="A207"/>
      <c r="B207"/>
      <c r="C207"/>
      <c r="D207"/>
      <c r="E207"/>
      <c r="F207"/>
      <c r="G207"/>
      <c r="H207"/>
      <c r="I207"/>
    </row>
    <row r="208" spans="1:9" x14ac:dyDescent="0.25">
      <c r="A208"/>
      <c r="B208"/>
      <c r="C208"/>
      <c r="D208"/>
      <c r="E208"/>
      <c r="F208"/>
      <c r="G208"/>
      <c r="H208"/>
      <c r="I208"/>
    </row>
    <row r="209" spans="1:9" x14ac:dyDescent="0.25">
      <c r="A209"/>
      <c r="B209"/>
      <c r="C209"/>
      <c r="D209"/>
      <c r="E209"/>
      <c r="F209"/>
      <c r="G209"/>
      <c r="H209"/>
      <c r="I209"/>
    </row>
    <row r="210" spans="1:9" x14ac:dyDescent="0.25">
      <c r="A210"/>
      <c r="B210"/>
      <c r="C210"/>
      <c r="D210"/>
      <c r="E210"/>
      <c r="F210"/>
      <c r="G210"/>
      <c r="H210"/>
      <c r="I210"/>
    </row>
    <row r="211" spans="1:9" x14ac:dyDescent="0.25">
      <c r="A211"/>
      <c r="B211"/>
      <c r="C211"/>
      <c r="D211"/>
      <c r="E211"/>
      <c r="F211"/>
      <c r="G211"/>
      <c r="H211"/>
      <c r="I211"/>
    </row>
    <row r="212" spans="1:9" x14ac:dyDescent="0.25">
      <c r="A212"/>
      <c r="B212"/>
      <c r="C212"/>
      <c r="D212"/>
      <c r="E212"/>
      <c r="F212"/>
      <c r="G212"/>
      <c r="H212"/>
      <c r="I212"/>
    </row>
    <row r="213" spans="1:9" x14ac:dyDescent="0.25">
      <c r="A213"/>
      <c r="B213"/>
      <c r="C213"/>
      <c r="D213"/>
      <c r="E213"/>
      <c r="F213"/>
      <c r="G213"/>
      <c r="H213"/>
      <c r="I213"/>
    </row>
    <row r="214" spans="1:9" x14ac:dyDescent="0.25">
      <c r="A214"/>
      <c r="B214"/>
      <c r="C214"/>
      <c r="D214"/>
      <c r="E214"/>
      <c r="F214"/>
      <c r="G214"/>
      <c r="H214"/>
      <c r="I214"/>
    </row>
    <row r="215" spans="1:9" x14ac:dyDescent="0.25">
      <c r="A215"/>
      <c r="B215"/>
      <c r="C215"/>
      <c r="D215"/>
      <c r="E215"/>
      <c r="F215"/>
      <c r="G215"/>
      <c r="H215"/>
      <c r="I215"/>
    </row>
    <row r="216" spans="1:9" x14ac:dyDescent="0.25">
      <c r="A216"/>
      <c r="B216"/>
      <c r="C216"/>
      <c r="D216"/>
      <c r="E216"/>
      <c r="F216"/>
      <c r="G216"/>
      <c r="H216"/>
      <c r="I216"/>
    </row>
    <row r="217" spans="1:9" x14ac:dyDescent="0.25">
      <c r="A217"/>
      <c r="B217"/>
      <c r="C217"/>
      <c r="D217"/>
      <c r="E217"/>
      <c r="F217"/>
      <c r="G217"/>
      <c r="H217"/>
      <c r="I217"/>
    </row>
    <row r="218" spans="1:9" x14ac:dyDescent="0.25">
      <c r="A218"/>
      <c r="B218"/>
      <c r="C218"/>
      <c r="D218"/>
      <c r="E218"/>
      <c r="F218"/>
      <c r="G218"/>
      <c r="H218"/>
      <c r="I218"/>
    </row>
    <row r="219" spans="1:9" x14ac:dyDescent="0.25">
      <c r="A219"/>
      <c r="B219"/>
      <c r="C219"/>
      <c r="D219"/>
      <c r="E219"/>
      <c r="F219"/>
      <c r="G219"/>
      <c r="H219"/>
      <c r="I219"/>
    </row>
    <row r="220" spans="1:9" x14ac:dyDescent="0.25">
      <c r="A220"/>
      <c r="B220"/>
      <c r="C220"/>
      <c r="D220"/>
      <c r="E220"/>
      <c r="F220"/>
      <c r="G220"/>
      <c r="H220"/>
      <c r="I220"/>
    </row>
    <row r="221" spans="1:9" x14ac:dyDescent="0.25">
      <c r="A221"/>
      <c r="B221"/>
      <c r="C221"/>
      <c r="D221"/>
      <c r="E221"/>
      <c r="F221"/>
      <c r="G221"/>
      <c r="H221"/>
      <c r="I221"/>
    </row>
    <row r="222" spans="1:9" x14ac:dyDescent="0.25">
      <c r="A222"/>
      <c r="B222"/>
      <c r="C222"/>
      <c r="D222"/>
      <c r="E222"/>
      <c r="F222"/>
      <c r="G222"/>
      <c r="H222"/>
      <c r="I222"/>
    </row>
    <row r="223" spans="1:9" x14ac:dyDescent="0.25">
      <c r="A223"/>
      <c r="B223"/>
      <c r="C223"/>
      <c r="D223"/>
      <c r="E223"/>
      <c r="F223"/>
      <c r="G223"/>
      <c r="H223"/>
      <c r="I223"/>
    </row>
    <row r="224" spans="1:9" x14ac:dyDescent="0.25">
      <c r="A224"/>
      <c r="B224"/>
      <c r="C224"/>
      <c r="D224"/>
      <c r="E224"/>
      <c r="F224"/>
      <c r="G224"/>
      <c r="H224"/>
      <c r="I224"/>
    </row>
    <row r="225" spans="1:9" x14ac:dyDescent="0.25">
      <c r="A225"/>
      <c r="B225"/>
      <c r="C225"/>
      <c r="D225"/>
      <c r="E225"/>
      <c r="F225"/>
      <c r="G225"/>
      <c r="H225"/>
      <c r="I225"/>
    </row>
    <row r="226" spans="1:9" x14ac:dyDescent="0.25">
      <c r="A226"/>
      <c r="B226"/>
      <c r="C226"/>
      <c r="D226"/>
      <c r="E226"/>
      <c r="F226"/>
      <c r="G226"/>
      <c r="H226"/>
      <c r="I226"/>
    </row>
    <row r="227" spans="1:9" x14ac:dyDescent="0.25">
      <c r="A227"/>
      <c r="B227"/>
      <c r="C227"/>
      <c r="D227"/>
      <c r="E227"/>
      <c r="F227"/>
      <c r="G227"/>
      <c r="H227"/>
      <c r="I227"/>
    </row>
    <row r="228" spans="1:9" x14ac:dyDescent="0.25">
      <c r="A228"/>
      <c r="B228"/>
      <c r="C228"/>
      <c r="D228"/>
      <c r="E228"/>
      <c r="F228"/>
      <c r="G228"/>
      <c r="H228"/>
      <c r="I228"/>
    </row>
    <row r="229" spans="1:9" x14ac:dyDescent="0.25">
      <c r="A229"/>
      <c r="B229"/>
      <c r="C229"/>
      <c r="D229"/>
      <c r="E229"/>
      <c r="F229"/>
      <c r="G229"/>
      <c r="H229"/>
      <c r="I229"/>
    </row>
    <row r="230" spans="1:9" x14ac:dyDescent="0.25">
      <c r="A230"/>
      <c r="B230"/>
      <c r="C230"/>
      <c r="D230"/>
      <c r="E230"/>
      <c r="F230"/>
      <c r="G230"/>
      <c r="H230"/>
      <c r="I230"/>
    </row>
    <row r="231" spans="1:9" x14ac:dyDescent="0.25">
      <c r="A231"/>
      <c r="B231"/>
      <c r="C231"/>
      <c r="D231"/>
      <c r="E231"/>
      <c r="F231"/>
      <c r="G231"/>
      <c r="H231"/>
      <c r="I231"/>
    </row>
    <row r="232" spans="1:9" x14ac:dyDescent="0.25">
      <c r="A232"/>
      <c r="B232"/>
      <c r="C232"/>
      <c r="D232"/>
      <c r="E232"/>
      <c r="F232"/>
      <c r="G232"/>
      <c r="H232"/>
      <c r="I232"/>
    </row>
    <row r="233" spans="1:9" x14ac:dyDescent="0.25">
      <c r="A233"/>
      <c r="B233"/>
      <c r="C233"/>
      <c r="D233"/>
      <c r="E233"/>
      <c r="F233"/>
      <c r="G233"/>
      <c r="H233"/>
      <c r="I233"/>
    </row>
    <row r="234" spans="1:9" x14ac:dyDescent="0.25">
      <c r="A234"/>
      <c r="B234"/>
      <c r="C234"/>
      <c r="D234"/>
      <c r="E234"/>
      <c r="F234"/>
      <c r="G234"/>
      <c r="H234"/>
      <c r="I234"/>
    </row>
    <row r="235" spans="1:9" x14ac:dyDescent="0.25">
      <c r="A235"/>
      <c r="B235"/>
      <c r="C235"/>
      <c r="D235"/>
      <c r="E235"/>
      <c r="F235"/>
      <c r="G235"/>
      <c r="H235"/>
      <c r="I235"/>
    </row>
    <row r="236" spans="1:9" x14ac:dyDescent="0.25">
      <c r="A236"/>
      <c r="B236"/>
      <c r="C236"/>
      <c r="D236"/>
      <c r="E236"/>
      <c r="F236"/>
      <c r="G236"/>
      <c r="H236"/>
      <c r="I236"/>
    </row>
    <row r="237" spans="1:9" x14ac:dyDescent="0.25">
      <c r="A237"/>
      <c r="B237"/>
      <c r="C237"/>
      <c r="D237"/>
      <c r="E237"/>
      <c r="F237"/>
      <c r="G237"/>
      <c r="H237"/>
      <c r="I237"/>
    </row>
    <row r="238" spans="1:9" x14ac:dyDescent="0.25">
      <c r="A238"/>
      <c r="B238"/>
      <c r="C238"/>
      <c r="D238"/>
      <c r="E238"/>
      <c r="F238"/>
      <c r="G238"/>
      <c r="H238"/>
      <c r="I238"/>
    </row>
    <row r="239" spans="1:9" x14ac:dyDescent="0.25">
      <c r="A239"/>
      <c r="B239"/>
      <c r="C239"/>
      <c r="D239"/>
      <c r="E239"/>
      <c r="F239"/>
      <c r="G239"/>
      <c r="H239"/>
      <c r="I239"/>
    </row>
    <row r="240" spans="1:9" x14ac:dyDescent="0.25">
      <c r="A240"/>
      <c r="B240"/>
      <c r="C240"/>
      <c r="D240"/>
      <c r="E240"/>
      <c r="F240"/>
      <c r="G240"/>
      <c r="H240"/>
      <c r="I240"/>
    </row>
    <row r="241" spans="1:9" x14ac:dyDescent="0.25">
      <c r="A241"/>
      <c r="B241"/>
      <c r="C241"/>
      <c r="D241"/>
      <c r="E241"/>
      <c r="F241"/>
      <c r="G241"/>
      <c r="H241"/>
      <c r="I241"/>
    </row>
    <row r="242" spans="1:9" x14ac:dyDescent="0.25">
      <c r="A242"/>
      <c r="B242"/>
      <c r="C242"/>
      <c r="D242"/>
      <c r="E242"/>
      <c r="F242"/>
      <c r="G242"/>
      <c r="H242"/>
      <c r="I242"/>
    </row>
    <row r="243" spans="1:9" x14ac:dyDescent="0.25">
      <c r="A243"/>
      <c r="B243"/>
      <c r="C243"/>
      <c r="D243"/>
      <c r="E243"/>
      <c r="F243"/>
      <c r="G243"/>
      <c r="H243"/>
      <c r="I243"/>
    </row>
    <row r="244" spans="1:9" x14ac:dyDescent="0.25">
      <c r="A244"/>
      <c r="B244"/>
      <c r="C244"/>
      <c r="D244"/>
      <c r="E244"/>
      <c r="F244"/>
      <c r="G244"/>
      <c r="H244"/>
      <c r="I244"/>
    </row>
    <row r="245" spans="1:9" x14ac:dyDescent="0.25">
      <c r="A245"/>
      <c r="B245"/>
      <c r="C245"/>
      <c r="D245"/>
      <c r="E245"/>
      <c r="F245"/>
      <c r="G245"/>
      <c r="H245"/>
      <c r="I245"/>
    </row>
    <row r="246" spans="1:9" x14ac:dyDescent="0.25">
      <c r="A246"/>
      <c r="B246"/>
      <c r="C246"/>
      <c r="D246"/>
      <c r="E246"/>
      <c r="F246"/>
      <c r="G246"/>
      <c r="H246"/>
      <c r="I246"/>
    </row>
    <row r="247" spans="1:9" x14ac:dyDescent="0.25">
      <c r="A247"/>
      <c r="B247"/>
      <c r="C247"/>
      <c r="D247"/>
      <c r="E247"/>
      <c r="F247"/>
      <c r="G247"/>
      <c r="H247"/>
      <c r="I247"/>
    </row>
    <row r="248" spans="1:9" x14ac:dyDescent="0.25">
      <c r="A248"/>
      <c r="B248"/>
      <c r="C248"/>
      <c r="D248"/>
      <c r="E248"/>
      <c r="F248"/>
      <c r="G248"/>
      <c r="H248"/>
      <c r="I248"/>
    </row>
    <row r="249" spans="1:9" x14ac:dyDescent="0.25">
      <c r="A249"/>
      <c r="B249"/>
      <c r="C249"/>
      <c r="D249"/>
      <c r="E249"/>
      <c r="F249"/>
      <c r="G249"/>
      <c r="H249"/>
      <c r="I249"/>
    </row>
    <row r="250" spans="1:9" x14ac:dyDescent="0.25">
      <c r="A250"/>
      <c r="B250"/>
      <c r="C250"/>
      <c r="D250"/>
      <c r="E250"/>
      <c r="F250"/>
      <c r="G250"/>
      <c r="H250"/>
      <c r="I250"/>
    </row>
    <row r="251" spans="1:9" x14ac:dyDescent="0.25">
      <c r="A251"/>
      <c r="B251"/>
      <c r="C251"/>
      <c r="D251"/>
      <c r="E251"/>
      <c r="F251"/>
      <c r="G251"/>
      <c r="H251"/>
      <c r="I251"/>
    </row>
    <row r="252" spans="1:9" x14ac:dyDescent="0.25">
      <c r="A252"/>
      <c r="B252"/>
      <c r="C252"/>
      <c r="D252"/>
      <c r="E252"/>
      <c r="F252"/>
      <c r="G252"/>
      <c r="H252"/>
      <c r="I252"/>
    </row>
    <row r="253" spans="1:9" x14ac:dyDescent="0.25">
      <c r="A253"/>
      <c r="B253"/>
      <c r="C253"/>
      <c r="D253"/>
      <c r="E253"/>
      <c r="F253"/>
      <c r="G253"/>
      <c r="H253"/>
      <c r="I253"/>
    </row>
    <row r="254" spans="1:9" x14ac:dyDescent="0.25">
      <c r="A254"/>
      <c r="B254"/>
      <c r="C254"/>
      <c r="D254"/>
      <c r="E254"/>
      <c r="F254"/>
      <c r="G254"/>
      <c r="H254"/>
      <c r="I254"/>
    </row>
    <row r="255" spans="1:9" x14ac:dyDescent="0.25">
      <c r="A255"/>
      <c r="B255"/>
      <c r="C255"/>
      <c r="D255"/>
      <c r="E255"/>
      <c r="F255"/>
      <c r="G255"/>
      <c r="H255"/>
      <c r="I255"/>
    </row>
    <row r="256" spans="1:9" x14ac:dyDescent="0.25">
      <c r="A256"/>
      <c r="B256"/>
      <c r="C256"/>
      <c r="D256"/>
      <c r="E256"/>
      <c r="F256"/>
      <c r="G256"/>
      <c r="H256"/>
      <c r="I256"/>
    </row>
    <row r="257" spans="1:9" x14ac:dyDescent="0.25">
      <c r="A257"/>
      <c r="B257"/>
      <c r="C257"/>
      <c r="D257"/>
      <c r="E257"/>
      <c r="F257"/>
      <c r="G257"/>
      <c r="H257"/>
      <c r="I257"/>
    </row>
    <row r="258" spans="1:9" x14ac:dyDescent="0.25">
      <c r="A258"/>
      <c r="B258"/>
      <c r="C258"/>
      <c r="D258"/>
      <c r="E258"/>
      <c r="F258"/>
      <c r="G258"/>
      <c r="H258"/>
      <c r="I258"/>
    </row>
    <row r="259" spans="1:9" x14ac:dyDescent="0.25">
      <c r="A259"/>
      <c r="B259"/>
      <c r="C259"/>
      <c r="D259"/>
      <c r="E259"/>
      <c r="F259"/>
      <c r="G259"/>
      <c r="H259"/>
      <c r="I259"/>
    </row>
    <row r="260" spans="1:9" x14ac:dyDescent="0.25">
      <c r="A260"/>
      <c r="B260"/>
      <c r="C260"/>
      <c r="D260"/>
      <c r="E260"/>
      <c r="F260"/>
      <c r="G260"/>
      <c r="H260"/>
      <c r="I260"/>
    </row>
    <row r="261" spans="1:9" x14ac:dyDescent="0.25">
      <c r="A261"/>
      <c r="B261"/>
      <c r="C261"/>
      <c r="D261"/>
      <c r="E261"/>
      <c r="F261"/>
      <c r="G261"/>
      <c r="H261"/>
      <c r="I261"/>
    </row>
    <row r="262" spans="1:9" x14ac:dyDescent="0.25">
      <c r="A262"/>
      <c r="B262"/>
      <c r="C262"/>
      <c r="D262"/>
      <c r="E262"/>
      <c r="F262"/>
      <c r="G262"/>
      <c r="H262"/>
      <c r="I262"/>
    </row>
    <row r="263" spans="1:9" x14ac:dyDescent="0.25">
      <c r="A263"/>
      <c r="B263"/>
      <c r="C263"/>
      <c r="D263"/>
      <c r="E263"/>
      <c r="F263"/>
      <c r="G263"/>
      <c r="H263"/>
      <c r="I263"/>
    </row>
    <row r="264" spans="1:9" x14ac:dyDescent="0.25">
      <c r="A264"/>
      <c r="B264"/>
      <c r="C264"/>
      <c r="D264"/>
      <c r="E264"/>
      <c r="F264"/>
      <c r="G264"/>
      <c r="H264"/>
      <c r="I264"/>
    </row>
    <row r="265" spans="1:9" x14ac:dyDescent="0.25">
      <c r="A265"/>
      <c r="B265"/>
      <c r="C265"/>
      <c r="D265"/>
      <c r="E265"/>
      <c r="F265"/>
      <c r="G265"/>
      <c r="H265"/>
      <c r="I265"/>
    </row>
    <row r="266" spans="1:9" x14ac:dyDescent="0.25">
      <c r="A266"/>
      <c r="B266"/>
      <c r="C266"/>
      <c r="D266"/>
      <c r="E266"/>
      <c r="F266"/>
      <c r="G266"/>
      <c r="H266"/>
      <c r="I266"/>
    </row>
    <row r="267" spans="1:9" x14ac:dyDescent="0.25">
      <c r="A267"/>
      <c r="B267"/>
      <c r="C267"/>
      <c r="D267"/>
      <c r="E267"/>
      <c r="F267"/>
      <c r="G267"/>
      <c r="H267"/>
      <c r="I267"/>
    </row>
    <row r="268" spans="1:9" x14ac:dyDescent="0.25">
      <c r="A268"/>
      <c r="B268"/>
      <c r="C268"/>
      <c r="D268"/>
      <c r="E268"/>
      <c r="F268"/>
      <c r="G268"/>
      <c r="H268"/>
      <c r="I268"/>
    </row>
    <row r="269" spans="1:9" x14ac:dyDescent="0.25">
      <c r="A269"/>
      <c r="B269"/>
      <c r="C269"/>
      <c r="D269"/>
      <c r="E269"/>
      <c r="F269"/>
      <c r="G269"/>
      <c r="H269"/>
      <c r="I269"/>
    </row>
    <row r="270" spans="1:9" x14ac:dyDescent="0.25">
      <c r="A270"/>
      <c r="B270"/>
      <c r="C270"/>
      <c r="D270"/>
      <c r="E270"/>
      <c r="F270"/>
      <c r="G270"/>
      <c r="H270"/>
      <c r="I270"/>
    </row>
    <row r="271" spans="1:9" x14ac:dyDescent="0.25">
      <c r="A271"/>
      <c r="B271"/>
      <c r="C271"/>
      <c r="D271"/>
      <c r="E271"/>
      <c r="F271"/>
      <c r="G271"/>
      <c r="H271"/>
      <c r="I271"/>
    </row>
    <row r="272" spans="1:9" x14ac:dyDescent="0.25">
      <c r="A272"/>
      <c r="B272"/>
      <c r="C272"/>
      <c r="D272"/>
      <c r="E272"/>
      <c r="F272"/>
      <c r="G272"/>
      <c r="H272"/>
      <c r="I272"/>
    </row>
    <row r="273" spans="1:9" x14ac:dyDescent="0.25">
      <c r="A273"/>
      <c r="B273"/>
      <c r="C273"/>
      <c r="D273"/>
      <c r="E273"/>
      <c r="F273"/>
      <c r="G273"/>
      <c r="H273"/>
      <c r="I273"/>
    </row>
    <row r="274" spans="1:9" x14ac:dyDescent="0.25">
      <c r="A274"/>
      <c r="B274"/>
      <c r="C274"/>
      <c r="D274"/>
      <c r="E274"/>
      <c r="F274"/>
      <c r="G274"/>
      <c r="H274"/>
      <c r="I274"/>
    </row>
    <row r="275" spans="1:9" x14ac:dyDescent="0.25">
      <c r="A275"/>
      <c r="B275"/>
      <c r="C275"/>
      <c r="D275"/>
      <c r="E275"/>
      <c r="F275"/>
      <c r="G275"/>
      <c r="H275"/>
      <c r="I275"/>
    </row>
    <row r="276" spans="1:9" x14ac:dyDescent="0.25">
      <c r="A276"/>
      <c r="B276"/>
      <c r="C276"/>
      <c r="D276"/>
      <c r="E276"/>
      <c r="F276"/>
      <c r="G276"/>
      <c r="H276"/>
      <c r="I276"/>
    </row>
    <row r="277" spans="1:9" x14ac:dyDescent="0.25">
      <c r="A277"/>
      <c r="B277"/>
      <c r="C277"/>
      <c r="D277"/>
      <c r="E277"/>
      <c r="F277"/>
      <c r="G277"/>
      <c r="H277"/>
      <c r="I277"/>
    </row>
    <row r="278" spans="1:9" x14ac:dyDescent="0.25">
      <c r="A278"/>
      <c r="B278"/>
      <c r="C278"/>
      <c r="D278"/>
      <c r="E278"/>
      <c r="F278"/>
      <c r="G278"/>
      <c r="H278"/>
      <c r="I278"/>
    </row>
    <row r="279" spans="1:9" x14ac:dyDescent="0.25">
      <c r="A279"/>
      <c r="B279"/>
      <c r="C279"/>
      <c r="D279"/>
      <c r="E279"/>
      <c r="F279"/>
      <c r="G279"/>
      <c r="H279"/>
      <c r="I279"/>
    </row>
    <row r="280" spans="1:9" x14ac:dyDescent="0.25">
      <c r="A280"/>
      <c r="B280"/>
      <c r="C280"/>
      <c r="D280"/>
      <c r="E280"/>
      <c r="F280"/>
      <c r="G280"/>
      <c r="H280"/>
      <c r="I280"/>
    </row>
    <row r="281" spans="1:9" x14ac:dyDescent="0.25">
      <c r="A281"/>
      <c r="B281"/>
      <c r="C281"/>
      <c r="D281"/>
      <c r="E281"/>
      <c r="F281"/>
      <c r="G281"/>
      <c r="H281"/>
      <c r="I281"/>
    </row>
    <row r="282" spans="1:9" x14ac:dyDescent="0.25">
      <c r="A282"/>
      <c r="B282"/>
      <c r="C282"/>
      <c r="D282"/>
      <c r="E282"/>
      <c r="F282"/>
      <c r="G282"/>
      <c r="H282"/>
      <c r="I282"/>
    </row>
    <row r="283" spans="1:9" x14ac:dyDescent="0.25">
      <c r="A283"/>
      <c r="B283"/>
      <c r="C283"/>
      <c r="D283"/>
      <c r="E283"/>
      <c r="F283"/>
      <c r="G283"/>
      <c r="H283"/>
      <c r="I283"/>
    </row>
    <row r="284" spans="1:9" x14ac:dyDescent="0.25">
      <c r="A284"/>
      <c r="B284"/>
      <c r="C284"/>
      <c r="D284"/>
      <c r="E284"/>
      <c r="F284"/>
      <c r="G284"/>
      <c r="H284"/>
      <c r="I284"/>
    </row>
    <row r="285" spans="1:9" x14ac:dyDescent="0.25">
      <c r="A285"/>
      <c r="B285"/>
      <c r="C285"/>
      <c r="D285"/>
      <c r="E285"/>
      <c r="F285"/>
      <c r="G285"/>
      <c r="H285"/>
      <c r="I285"/>
    </row>
    <row r="286" spans="1:9" x14ac:dyDescent="0.25">
      <c r="A286"/>
      <c r="B286"/>
      <c r="C286"/>
      <c r="D286"/>
      <c r="E286"/>
      <c r="F286"/>
      <c r="G286"/>
      <c r="H286"/>
      <c r="I286"/>
    </row>
    <row r="287" spans="1:9" x14ac:dyDescent="0.25">
      <c r="A287"/>
      <c r="B287"/>
      <c r="C287"/>
      <c r="D287"/>
      <c r="E287"/>
      <c r="F287"/>
      <c r="G287"/>
      <c r="H287"/>
      <c r="I287"/>
    </row>
    <row r="288" spans="1:9" x14ac:dyDescent="0.25">
      <c r="A288"/>
      <c r="B288"/>
      <c r="C288"/>
      <c r="D288"/>
      <c r="E288"/>
      <c r="F288"/>
      <c r="G288"/>
      <c r="H288"/>
      <c r="I288"/>
    </row>
    <row r="289" spans="1:9" x14ac:dyDescent="0.25">
      <c r="A289"/>
      <c r="B289"/>
      <c r="C289"/>
      <c r="D289"/>
      <c r="E289"/>
      <c r="F289"/>
      <c r="G289"/>
      <c r="H289"/>
      <c r="I289"/>
    </row>
    <row r="290" spans="1:9" x14ac:dyDescent="0.25">
      <c r="A290"/>
      <c r="B290"/>
      <c r="C290"/>
      <c r="D290"/>
      <c r="E290"/>
      <c r="F290"/>
      <c r="G290"/>
      <c r="H290"/>
      <c r="I290"/>
    </row>
    <row r="291" spans="1:9" x14ac:dyDescent="0.25">
      <c r="A291"/>
      <c r="B291"/>
      <c r="C291"/>
      <c r="D291"/>
      <c r="E291"/>
      <c r="F291"/>
      <c r="G291"/>
      <c r="H291"/>
      <c r="I291"/>
    </row>
    <row r="292" spans="1:9" x14ac:dyDescent="0.25">
      <c r="A292"/>
      <c r="B292"/>
      <c r="C292"/>
      <c r="D292"/>
      <c r="E292"/>
      <c r="F292"/>
      <c r="G292"/>
      <c r="H292"/>
      <c r="I292"/>
    </row>
    <row r="293" spans="1:9" x14ac:dyDescent="0.25">
      <c r="A293"/>
      <c r="B293"/>
      <c r="C293"/>
      <c r="D293"/>
      <c r="E293"/>
      <c r="F293"/>
      <c r="G293"/>
      <c r="H293"/>
      <c r="I293"/>
    </row>
    <row r="294" spans="1:9" x14ac:dyDescent="0.25">
      <c r="A294"/>
      <c r="B294"/>
      <c r="C294"/>
      <c r="D294"/>
      <c r="E294"/>
      <c r="F294"/>
      <c r="G294"/>
      <c r="H294"/>
      <c r="I294"/>
    </row>
    <row r="295" spans="1:9" x14ac:dyDescent="0.25">
      <c r="A295"/>
      <c r="B295"/>
      <c r="C295"/>
      <c r="D295"/>
      <c r="E295"/>
      <c r="F295"/>
      <c r="G295"/>
      <c r="H295"/>
      <c r="I295"/>
    </row>
    <row r="296" spans="1:9" x14ac:dyDescent="0.25">
      <c r="A296"/>
      <c r="B296"/>
      <c r="C296"/>
      <c r="D296"/>
      <c r="E296"/>
      <c r="F296"/>
      <c r="G296"/>
      <c r="H296"/>
      <c r="I296"/>
    </row>
    <row r="297" spans="1:9" x14ac:dyDescent="0.25">
      <c r="A297"/>
      <c r="B297"/>
      <c r="C297"/>
      <c r="D297"/>
      <c r="E297"/>
      <c r="F297"/>
      <c r="G297"/>
      <c r="H297"/>
      <c r="I297"/>
    </row>
    <row r="298" spans="1:9" x14ac:dyDescent="0.25">
      <c r="A298"/>
      <c r="B298"/>
      <c r="C298"/>
      <c r="D298"/>
      <c r="E298"/>
      <c r="F298"/>
      <c r="G298"/>
      <c r="H298"/>
      <c r="I298"/>
    </row>
    <row r="299" spans="1:9" x14ac:dyDescent="0.25">
      <c r="A299"/>
      <c r="B299"/>
      <c r="C299"/>
      <c r="D299"/>
      <c r="E299"/>
      <c r="F299"/>
      <c r="G299"/>
      <c r="H299"/>
      <c r="I299"/>
    </row>
    <row r="300" spans="1:9" x14ac:dyDescent="0.25">
      <c r="A300"/>
      <c r="B300"/>
      <c r="C300"/>
      <c r="D300"/>
      <c r="E300"/>
      <c r="F300"/>
      <c r="G300"/>
      <c r="H300"/>
      <c r="I300"/>
    </row>
    <row r="301" spans="1:9" x14ac:dyDescent="0.25">
      <c r="A301"/>
      <c r="B301"/>
      <c r="C301"/>
      <c r="D301"/>
      <c r="E301"/>
      <c r="F301"/>
      <c r="G301"/>
      <c r="H301"/>
      <c r="I301"/>
    </row>
    <row r="302" spans="1:9" x14ac:dyDescent="0.25">
      <c r="A302"/>
      <c r="B302"/>
      <c r="C302"/>
      <c r="D302"/>
      <c r="E302"/>
      <c r="F302"/>
      <c r="G302"/>
      <c r="H302"/>
      <c r="I302"/>
    </row>
    <row r="303" spans="1:9" x14ac:dyDescent="0.25">
      <c r="A303"/>
      <c r="B303"/>
      <c r="C303"/>
      <c r="D303"/>
      <c r="E303"/>
      <c r="F303"/>
      <c r="G303"/>
      <c r="H303"/>
      <c r="I303"/>
    </row>
    <row r="304" spans="1:9" x14ac:dyDescent="0.25">
      <c r="A304"/>
      <c r="B304"/>
      <c r="C304"/>
      <c r="D304"/>
      <c r="E304"/>
      <c r="F304"/>
      <c r="G304"/>
      <c r="H304"/>
      <c r="I304"/>
    </row>
    <row r="305" spans="1:9" x14ac:dyDescent="0.25">
      <c r="A305"/>
      <c r="B305"/>
      <c r="C305"/>
      <c r="D305"/>
      <c r="E305"/>
      <c r="F305"/>
      <c r="G305"/>
      <c r="H305"/>
      <c r="I305"/>
    </row>
    <row r="306" spans="1:9" x14ac:dyDescent="0.25">
      <c r="A306"/>
      <c r="B306"/>
      <c r="C306"/>
      <c r="D306"/>
      <c r="E306"/>
      <c r="F306"/>
      <c r="G306"/>
      <c r="H306"/>
      <c r="I306"/>
    </row>
    <row r="307" spans="1:9" x14ac:dyDescent="0.25">
      <c r="A307"/>
      <c r="B307"/>
      <c r="C307"/>
      <c r="D307"/>
      <c r="E307"/>
      <c r="F307"/>
      <c r="G307"/>
      <c r="H307"/>
      <c r="I307"/>
    </row>
    <row r="308" spans="1:9" x14ac:dyDescent="0.25">
      <c r="A308"/>
      <c r="B308"/>
      <c r="C308"/>
      <c r="D308"/>
      <c r="E308"/>
      <c r="F308"/>
      <c r="G308"/>
      <c r="H308"/>
      <c r="I308"/>
    </row>
    <row r="309" spans="1:9" x14ac:dyDescent="0.25">
      <c r="A309"/>
      <c r="B309"/>
      <c r="C309"/>
      <c r="D309"/>
      <c r="E309"/>
      <c r="F309"/>
      <c r="G309"/>
      <c r="H309"/>
      <c r="I309"/>
    </row>
    <row r="310" spans="1:9" x14ac:dyDescent="0.25">
      <c r="A310"/>
      <c r="B310"/>
      <c r="C310"/>
      <c r="D310"/>
      <c r="E310"/>
      <c r="F310"/>
      <c r="G310"/>
      <c r="H310"/>
      <c r="I310"/>
    </row>
    <row r="311" spans="1:9" x14ac:dyDescent="0.25">
      <c r="A311"/>
      <c r="B311"/>
      <c r="C311"/>
      <c r="D311"/>
      <c r="E311"/>
      <c r="F311"/>
      <c r="G311"/>
      <c r="H311"/>
      <c r="I311"/>
    </row>
    <row r="312" spans="1:9" x14ac:dyDescent="0.25">
      <c r="A312"/>
      <c r="B312"/>
      <c r="C312"/>
      <c r="D312"/>
      <c r="E312"/>
      <c r="F312"/>
      <c r="G312"/>
      <c r="H312"/>
      <c r="I312"/>
    </row>
    <row r="313" spans="1:9" x14ac:dyDescent="0.25">
      <c r="A313"/>
      <c r="B313"/>
      <c r="C313"/>
      <c r="D313"/>
      <c r="E313"/>
      <c r="F313"/>
      <c r="G313"/>
      <c r="H313"/>
      <c r="I313"/>
    </row>
    <row r="314" spans="1:9" x14ac:dyDescent="0.25">
      <c r="A314"/>
      <c r="B314"/>
      <c r="C314"/>
      <c r="D314"/>
      <c r="E314"/>
      <c r="F314"/>
      <c r="G314"/>
      <c r="H314"/>
      <c r="I314"/>
    </row>
    <row r="315" spans="1:9" x14ac:dyDescent="0.25">
      <c r="A315"/>
      <c r="B315"/>
      <c r="C315"/>
      <c r="D315"/>
      <c r="E315"/>
      <c r="F315"/>
      <c r="G315"/>
      <c r="H315"/>
      <c r="I315"/>
    </row>
    <row r="316" spans="1:9" x14ac:dyDescent="0.25">
      <c r="A316"/>
      <c r="B316"/>
      <c r="C316"/>
      <c r="D316"/>
      <c r="E316"/>
      <c r="F316"/>
      <c r="G316"/>
      <c r="H316"/>
      <c r="I316"/>
    </row>
    <row r="317" spans="1:9" x14ac:dyDescent="0.25">
      <c r="A317"/>
      <c r="B317"/>
      <c r="C317"/>
      <c r="D317"/>
      <c r="E317"/>
      <c r="F317"/>
      <c r="G317"/>
      <c r="H317"/>
      <c r="I317"/>
    </row>
    <row r="318" spans="1:9" x14ac:dyDescent="0.25">
      <c r="A318"/>
      <c r="B318"/>
      <c r="C318"/>
      <c r="D318"/>
      <c r="E318"/>
      <c r="F318"/>
      <c r="G318"/>
      <c r="H318"/>
      <c r="I318"/>
    </row>
    <row r="319" spans="1:9" x14ac:dyDescent="0.25">
      <c r="A319"/>
      <c r="B319"/>
      <c r="C319"/>
      <c r="D319"/>
      <c r="E319"/>
      <c r="F319"/>
      <c r="G319"/>
      <c r="H319"/>
      <c r="I319"/>
    </row>
    <row r="320" spans="1:9" x14ac:dyDescent="0.25">
      <c r="A320"/>
      <c r="B320"/>
      <c r="C320"/>
      <c r="D320"/>
      <c r="E320"/>
      <c r="F320"/>
      <c r="G320"/>
      <c r="H320"/>
      <c r="I320"/>
    </row>
    <row r="321" spans="1:9" x14ac:dyDescent="0.25">
      <c r="A321"/>
      <c r="B321"/>
      <c r="C321"/>
      <c r="D321"/>
      <c r="E321"/>
      <c r="F321"/>
      <c r="G321"/>
      <c r="H321"/>
      <c r="I321"/>
    </row>
    <row r="322" spans="1:9" x14ac:dyDescent="0.25">
      <c r="A322"/>
      <c r="B322"/>
      <c r="C322"/>
      <c r="D322"/>
      <c r="E322"/>
      <c r="F322"/>
      <c r="G322"/>
      <c r="H322"/>
      <c r="I322"/>
    </row>
    <row r="323" spans="1:9" x14ac:dyDescent="0.25">
      <c r="A323"/>
      <c r="B323"/>
      <c r="C323"/>
      <c r="D323"/>
      <c r="E323"/>
      <c r="F323"/>
      <c r="G323"/>
      <c r="H323"/>
      <c r="I323"/>
    </row>
    <row r="324" spans="1:9" x14ac:dyDescent="0.25">
      <c r="A324"/>
      <c r="B324"/>
      <c r="C324"/>
      <c r="D324"/>
      <c r="E324"/>
      <c r="F324"/>
      <c r="G324"/>
      <c r="H324"/>
      <c r="I324"/>
    </row>
    <row r="325" spans="1:9" x14ac:dyDescent="0.25">
      <c r="A325"/>
      <c r="B325"/>
      <c r="C325"/>
      <c r="D325"/>
      <c r="E325"/>
      <c r="F325"/>
      <c r="G325"/>
      <c r="H325"/>
      <c r="I325"/>
    </row>
    <row r="326" spans="1:9" x14ac:dyDescent="0.25">
      <c r="A326"/>
      <c r="B326"/>
      <c r="C326"/>
      <c r="D326"/>
      <c r="E326"/>
      <c r="F326"/>
      <c r="G326"/>
      <c r="H326"/>
      <c r="I326"/>
    </row>
    <row r="327" spans="1:9" x14ac:dyDescent="0.25">
      <c r="A327"/>
      <c r="B327"/>
      <c r="C327"/>
      <c r="D327"/>
      <c r="E327"/>
      <c r="F327"/>
      <c r="G327"/>
      <c r="H327"/>
      <c r="I327"/>
    </row>
    <row r="328" spans="1:9" x14ac:dyDescent="0.25">
      <c r="A328"/>
      <c r="B328"/>
      <c r="C328"/>
      <c r="D328"/>
      <c r="E328"/>
      <c r="F328"/>
      <c r="G328"/>
      <c r="H328"/>
      <c r="I328"/>
    </row>
    <row r="329" spans="1:9" x14ac:dyDescent="0.25">
      <c r="A329"/>
      <c r="B329"/>
      <c r="C329"/>
      <c r="D329"/>
      <c r="E329"/>
      <c r="F329"/>
      <c r="G329"/>
      <c r="H329"/>
      <c r="I329"/>
    </row>
    <row r="330" spans="1:9" x14ac:dyDescent="0.25">
      <c r="A330"/>
      <c r="B330"/>
      <c r="C330"/>
      <c r="D330"/>
      <c r="E330"/>
      <c r="F330"/>
      <c r="G330"/>
      <c r="H330"/>
      <c r="I330"/>
    </row>
    <row r="331" spans="1:9" x14ac:dyDescent="0.25">
      <c r="A331"/>
      <c r="B331"/>
      <c r="C331"/>
      <c r="D331"/>
      <c r="E331"/>
      <c r="F331"/>
      <c r="G331"/>
      <c r="H331"/>
      <c r="I331"/>
    </row>
    <row r="332" spans="1:9" x14ac:dyDescent="0.25">
      <c r="A332"/>
      <c r="B332"/>
      <c r="C332"/>
      <c r="D332"/>
      <c r="E332"/>
      <c r="F332"/>
      <c r="G332"/>
      <c r="H332"/>
      <c r="I332"/>
    </row>
    <row r="333" spans="1:9" x14ac:dyDescent="0.25">
      <c r="A333"/>
      <c r="B333"/>
      <c r="C333"/>
      <c r="D333"/>
      <c r="E333"/>
      <c r="F333"/>
      <c r="G333"/>
      <c r="H333"/>
      <c r="I333"/>
    </row>
    <row r="334" spans="1:9" x14ac:dyDescent="0.25">
      <c r="A334"/>
      <c r="B334"/>
      <c r="C334"/>
      <c r="D334"/>
      <c r="E334"/>
      <c r="F334"/>
      <c r="G334"/>
      <c r="H334"/>
      <c r="I334"/>
    </row>
    <row r="335" spans="1:9" x14ac:dyDescent="0.25">
      <c r="A335"/>
      <c r="B335"/>
      <c r="C335"/>
      <c r="D335"/>
      <c r="E335"/>
      <c r="F335"/>
      <c r="G335"/>
      <c r="H335"/>
      <c r="I335"/>
    </row>
    <row r="336" spans="1:9" x14ac:dyDescent="0.25">
      <c r="A336"/>
      <c r="B336"/>
      <c r="C336"/>
      <c r="D336"/>
      <c r="E336"/>
      <c r="F336"/>
      <c r="G336"/>
      <c r="H336"/>
      <c r="I336"/>
    </row>
    <row r="337" spans="1:9" x14ac:dyDescent="0.25">
      <c r="A337"/>
      <c r="B337"/>
      <c r="C337"/>
      <c r="D337"/>
      <c r="E337"/>
      <c r="F337"/>
      <c r="G337"/>
      <c r="H337"/>
      <c r="I337"/>
    </row>
    <row r="338" spans="1:9" x14ac:dyDescent="0.25">
      <c r="A338"/>
      <c r="B338"/>
      <c r="C338"/>
      <c r="D338"/>
      <c r="E338"/>
      <c r="F338"/>
      <c r="G338"/>
      <c r="H338"/>
      <c r="I338"/>
    </row>
    <row r="339" spans="1:9" x14ac:dyDescent="0.25">
      <c r="A339"/>
      <c r="B339"/>
      <c r="C339"/>
      <c r="D339"/>
      <c r="E339"/>
      <c r="F339"/>
      <c r="G339"/>
      <c r="H339"/>
      <c r="I339"/>
    </row>
    <row r="340" spans="1:9" x14ac:dyDescent="0.25">
      <c r="A340"/>
      <c r="B340"/>
      <c r="C340"/>
      <c r="D340"/>
      <c r="E340"/>
      <c r="F340"/>
      <c r="G340"/>
      <c r="H340"/>
      <c r="I340"/>
    </row>
    <row r="341" spans="1:9" x14ac:dyDescent="0.25">
      <c r="A341"/>
      <c r="B341"/>
      <c r="C341"/>
      <c r="D341"/>
      <c r="E341"/>
      <c r="F341"/>
      <c r="G341"/>
      <c r="H341"/>
      <c r="I341"/>
    </row>
    <row r="342" spans="1:9" x14ac:dyDescent="0.25">
      <c r="A342"/>
      <c r="B342"/>
      <c r="C342"/>
      <c r="D342"/>
      <c r="E342"/>
      <c r="F342"/>
      <c r="G342"/>
      <c r="H342"/>
      <c r="I342"/>
    </row>
    <row r="343" spans="1:9" x14ac:dyDescent="0.25">
      <c r="A343"/>
      <c r="B343"/>
      <c r="C343"/>
      <c r="D343"/>
      <c r="E343"/>
      <c r="F343"/>
      <c r="G343"/>
      <c r="H343"/>
      <c r="I343"/>
    </row>
    <row r="344" spans="1:9" x14ac:dyDescent="0.25">
      <c r="A344"/>
      <c r="B344"/>
      <c r="C344"/>
      <c r="D344"/>
      <c r="E344"/>
      <c r="F344"/>
      <c r="G344"/>
      <c r="H344"/>
      <c r="I344"/>
    </row>
    <row r="345" spans="1:9" x14ac:dyDescent="0.25">
      <c r="A345"/>
      <c r="B345"/>
      <c r="C345"/>
      <c r="D345"/>
      <c r="E345"/>
      <c r="F345"/>
      <c r="G345"/>
      <c r="H345"/>
      <c r="I345"/>
    </row>
    <row r="346" spans="1:9" x14ac:dyDescent="0.25">
      <c r="A346"/>
      <c r="B346"/>
      <c r="C346"/>
      <c r="D346"/>
      <c r="E346"/>
      <c r="F346"/>
      <c r="G346"/>
      <c r="H346"/>
      <c r="I346"/>
    </row>
    <row r="347" spans="1:9" x14ac:dyDescent="0.25">
      <c r="A347"/>
      <c r="B347"/>
      <c r="C347"/>
      <c r="D347"/>
      <c r="E347"/>
      <c r="F347"/>
      <c r="G347"/>
      <c r="H347"/>
      <c r="I347"/>
    </row>
    <row r="348" spans="1:9" x14ac:dyDescent="0.25">
      <c r="A348"/>
      <c r="B348"/>
      <c r="C348"/>
      <c r="D348"/>
      <c r="E348"/>
      <c r="F348"/>
      <c r="G348"/>
      <c r="H348"/>
      <c r="I348"/>
    </row>
    <row r="349" spans="1:9" x14ac:dyDescent="0.25">
      <c r="A349"/>
      <c r="B349"/>
      <c r="C349"/>
      <c r="D349"/>
      <c r="E349"/>
      <c r="F349"/>
      <c r="G349"/>
      <c r="H349"/>
      <c r="I349"/>
    </row>
    <row r="350" spans="1:9" x14ac:dyDescent="0.25">
      <c r="A350"/>
      <c r="B350"/>
      <c r="C350"/>
      <c r="D350"/>
      <c r="E350"/>
      <c r="F350"/>
      <c r="G350"/>
      <c r="H350"/>
      <c r="I350"/>
    </row>
    <row r="351" spans="1:9" x14ac:dyDescent="0.25">
      <c r="A351"/>
      <c r="B351"/>
      <c r="C351"/>
      <c r="D351"/>
      <c r="E351"/>
      <c r="F351"/>
      <c r="G351"/>
      <c r="H351"/>
      <c r="I351"/>
    </row>
    <row r="352" spans="1:9" x14ac:dyDescent="0.25">
      <c r="A352"/>
      <c r="B352"/>
      <c r="C352"/>
      <c r="D352"/>
      <c r="E352"/>
      <c r="F352"/>
      <c r="G352"/>
      <c r="H352"/>
      <c r="I352"/>
    </row>
    <row r="353" spans="1:9" x14ac:dyDescent="0.25">
      <c r="A353"/>
      <c r="B353"/>
      <c r="C353"/>
      <c r="D353"/>
      <c r="E353"/>
      <c r="F353"/>
      <c r="G353"/>
      <c r="H353"/>
      <c r="I353"/>
    </row>
    <row r="354" spans="1:9" x14ac:dyDescent="0.25">
      <c r="A354"/>
      <c r="B354"/>
      <c r="C354"/>
      <c r="D354"/>
      <c r="E354"/>
      <c r="F354"/>
      <c r="G354"/>
      <c r="H354"/>
      <c r="I354"/>
    </row>
    <row r="355" spans="1:9" x14ac:dyDescent="0.25">
      <c r="A355"/>
      <c r="B355"/>
      <c r="C355"/>
      <c r="D355"/>
      <c r="E355"/>
      <c r="F355"/>
      <c r="G355"/>
      <c r="H355"/>
      <c r="I355"/>
    </row>
    <row r="356" spans="1:9" x14ac:dyDescent="0.25">
      <c r="A356"/>
      <c r="B356"/>
      <c r="C356"/>
      <c r="D356"/>
      <c r="E356"/>
      <c r="F356"/>
      <c r="G356"/>
      <c r="H356"/>
      <c r="I356"/>
    </row>
    <row r="357" spans="1:9" x14ac:dyDescent="0.25">
      <c r="A357"/>
      <c r="B357"/>
      <c r="C357"/>
      <c r="D357"/>
      <c r="E357"/>
      <c r="F357"/>
      <c r="G357"/>
      <c r="H357"/>
      <c r="I357"/>
    </row>
    <row r="358" spans="1:9" x14ac:dyDescent="0.25">
      <c r="A358"/>
      <c r="B358"/>
      <c r="C358"/>
      <c r="D358"/>
      <c r="E358"/>
      <c r="F358"/>
      <c r="G358"/>
      <c r="H358"/>
      <c r="I358"/>
    </row>
    <row r="359" spans="1:9" x14ac:dyDescent="0.25">
      <c r="A359"/>
      <c r="B359"/>
      <c r="C359"/>
      <c r="D359"/>
      <c r="E359"/>
      <c r="F359"/>
      <c r="G359"/>
      <c r="H359"/>
      <c r="I359"/>
    </row>
    <row r="360" spans="1:9" x14ac:dyDescent="0.25">
      <c r="A360"/>
      <c r="B360"/>
      <c r="C360"/>
      <c r="D360"/>
      <c r="E360"/>
      <c r="F360"/>
      <c r="G360"/>
      <c r="H360"/>
      <c r="I360"/>
    </row>
    <row r="361" spans="1:9" x14ac:dyDescent="0.25">
      <c r="A361"/>
      <c r="B361"/>
      <c r="C361"/>
      <c r="D361"/>
      <c r="E361"/>
      <c r="F361"/>
      <c r="G361"/>
      <c r="H361"/>
      <c r="I361"/>
    </row>
    <row r="362" spans="1:9" x14ac:dyDescent="0.25">
      <c r="A362"/>
      <c r="B362"/>
      <c r="C362"/>
      <c r="D362"/>
      <c r="E362"/>
      <c r="F362"/>
      <c r="G362"/>
      <c r="H362"/>
      <c r="I362"/>
    </row>
    <row r="363" spans="1:9" x14ac:dyDescent="0.25">
      <c r="A363"/>
      <c r="B363"/>
      <c r="C363"/>
      <c r="D363"/>
      <c r="E363"/>
      <c r="F363"/>
      <c r="G363"/>
      <c r="H363"/>
      <c r="I363"/>
    </row>
    <row r="364" spans="1:9" x14ac:dyDescent="0.25">
      <c r="A364"/>
      <c r="B364"/>
      <c r="C364"/>
      <c r="D364"/>
      <c r="E364"/>
      <c r="F364"/>
      <c r="G364"/>
      <c r="H364"/>
      <c r="I364"/>
    </row>
    <row r="365" spans="1:9" x14ac:dyDescent="0.25">
      <c r="A365"/>
      <c r="B365"/>
      <c r="C365"/>
      <c r="D365"/>
      <c r="E365"/>
      <c r="F365"/>
      <c r="G365"/>
      <c r="H365"/>
      <c r="I365"/>
    </row>
    <row r="366" spans="1:9" x14ac:dyDescent="0.25">
      <c r="A366"/>
      <c r="B366"/>
      <c r="C366"/>
      <c r="D366"/>
      <c r="E366"/>
      <c r="F366"/>
      <c r="G366"/>
      <c r="H366"/>
      <c r="I366"/>
    </row>
    <row r="367" spans="1:9" x14ac:dyDescent="0.25">
      <c r="A367"/>
      <c r="B367"/>
      <c r="C367"/>
      <c r="D367"/>
      <c r="E367"/>
      <c r="F367"/>
      <c r="G367"/>
      <c r="H367"/>
      <c r="I367"/>
    </row>
    <row r="368" spans="1:9" x14ac:dyDescent="0.25">
      <c r="A368"/>
      <c r="B368"/>
      <c r="C368"/>
      <c r="D368"/>
      <c r="E368"/>
      <c r="F368"/>
      <c r="G368"/>
      <c r="H368"/>
      <c r="I368"/>
    </row>
    <row r="369" spans="1:9" x14ac:dyDescent="0.25">
      <c r="A369"/>
      <c r="B369"/>
      <c r="C369"/>
      <c r="D369"/>
      <c r="E369"/>
      <c r="F369"/>
      <c r="G369"/>
      <c r="H369"/>
      <c r="I369"/>
    </row>
    <row r="370" spans="1:9" x14ac:dyDescent="0.25">
      <c r="A370"/>
      <c r="B370"/>
      <c r="C370"/>
      <c r="D370"/>
      <c r="E370"/>
      <c r="F370"/>
      <c r="G370"/>
      <c r="H370"/>
      <c r="I370"/>
    </row>
    <row r="371" spans="1:9" x14ac:dyDescent="0.25">
      <c r="A371"/>
      <c r="B371"/>
      <c r="C371"/>
      <c r="D371"/>
      <c r="E371"/>
      <c r="F371"/>
      <c r="G371"/>
      <c r="H371"/>
      <c r="I371"/>
    </row>
    <row r="372" spans="1:9" x14ac:dyDescent="0.25">
      <c r="A372"/>
      <c r="B372"/>
      <c r="C372"/>
      <c r="D372"/>
      <c r="E372"/>
      <c r="F372"/>
      <c r="G372"/>
      <c r="H372"/>
      <c r="I372"/>
    </row>
    <row r="373" spans="1:9" x14ac:dyDescent="0.25">
      <c r="A373"/>
      <c r="B373"/>
      <c r="C373"/>
      <c r="D373"/>
      <c r="E373"/>
      <c r="F373"/>
      <c r="G373"/>
      <c r="H373"/>
      <c r="I373"/>
    </row>
    <row r="374" spans="1:9" x14ac:dyDescent="0.25">
      <c r="A374"/>
      <c r="B374"/>
      <c r="C374"/>
      <c r="D374"/>
      <c r="E374"/>
      <c r="F374"/>
      <c r="G374"/>
      <c r="H374"/>
    </row>
    <row r="375" spans="1:9" x14ac:dyDescent="0.25">
      <c r="A375"/>
      <c r="B375"/>
      <c r="C375"/>
      <c r="D375"/>
      <c r="E375"/>
      <c r="F375"/>
      <c r="G375"/>
      <c r="H375"/>
    </row>
    <row r="376" spans="1:9" x14ac:dyDescent="0.25">
      <c r="A376"/>
      <c r="B376"/>
      <c r="C376"/>
      <c r="D376"/>
      <c r="E376"/>
      <c r="F376"/>
      <c r="G376"/>
      <c r="H376"/>
    </row>
    <row r="377" spans="1:9" x14ac:dyDescent="0.25">
      <c r="A377"/>
      <c r="B377"/>
      <c r="C377"/>
      <c r="D377"/>
      <c r="E377"/>
      <c r="F377"/>
      <c r="G377"/>
      <c r="H377"/>
    </row>
    <row r="378" spans="1:9" x14ac:dyDescent="0.25">
      <c r="A378"/>
      <c r="B378"/>
      <c r="C378"/>
      <c r="D378"/>
      <c r="E378"/>
      <c r="F378"/>
      <c r="G378"/>
      <c r="H378"/>
    </row>
    <row r="379" spans="1:9" x14ac:dyDescent="0.25">
      <c r="A379"/>
      <c r="B379"/>
      <c r="C379"/>
      <c r="D379"/>
      <c r="E379"/>
      <c r="F379"/>
      <c r="G379"/>
      <c r="H379"/>
    </row>
    <row r="380" spans="1:9" x14ac:dyDescent="0.25">
      <c r="A380"/>
      <c r="B380"/>
      <c r="C380"/>
      <c r="D380"/>
      <c r="E380"/>
      <c r="F380"/>
      <c r="G380"/>
      <c r="H380"/>
    </row>
    <row r="381" spans="1:9" x14ac:dyDescent="0.25">
      <c r="A381"/>
      <c r="B381"/>
      <c r="C381"/>
      <c r="D381"/>
      <c r="E381"/>
      <c r="F381"/>
      <c r="G381"/>
      <c r="H381"/>
    </row>
    <row r="382" spans="1:9" x14ac:dyDescent="0.25">
      <c r="A382"/>
      <c r="B382"/>
      <c r="C382"/>
      <c r="D382"/>
      <c r="E382"/>
      <c r="F382"/>
      <c r="G382"/>
      <c r="H382"/>
    </row>
    <row r="383" spans="1:9" x14ac:dyDescent="0.25">
      <c r="A383"/>
      <c r="B383"/>
      <c r="C383"/>
      <c r="D383"/>
      <c r="E383"/>
      <c r="F383"/>
      <c r="G383"/>
      <c r="H383"/>
    </row>
    <row r="384" spans="1:9" x14ac:dyDescent="0.25">
      <c r="A384"/>
      <c r="B384"/>
      <c r="C384"/>
      <c r="D384"/>
      <c r="E384"/>
      <c r="F384"/>
      <c r="G384"/>
      <c r="H384"/>
    </row>
    <row r="385" spans="1:8" x14ac:dyDescent="0.25">
      <c r="A385"/>
      <c r="B385"/>
      <c r="C385"/>
      <c r="D385"/>
      <c r="E385"/>
      <c r="F385"/>
      <c r="G385"/>
      <c r="H385"/>
    </row>
    <row r="386" spans="1:8" x14ac:dyDescent="0.25">
      <c r="A386"/>
      <c r="B386"/>
      <c r="C386"/>
      <c r="D386"/>
      <c r="E386"/>
      <c r="F386"/>
      <c r="G386"/>
      <c r="H386"/>
    </row>
    <row r="387" spans="1:8" x14ac:dyDescent="0.25">
      <c r="A387"/>
      <c r="B387"/>
      <c r="C387"/>
      <c r="D387"/>
      <c r="E387"/>
      <c r="F387"/>
      <c r="G387"/>
      <c r="H387"/>
    </row>
    <row r="388" spans="1:8" x14ac:dyDescent="0.25">
      <c r="A388"/>
      <c r="B388"/>
      <c r="C388"/>
      <c r="D388"/>
      <c r="E388"/>
      <c r="F388"/>
      <c r="G388"/>
      <c r="H388"/>
    </row>
    <row r="389" spans="1:8" x14ac:dyDescent="0.25">
      <c r="A389"/>
      <c r="B389"/>
      <c r="C389"/>
      <c r="D389"/>
      <c r="E389"/>
      <c r="F389"/>
      <c r="G389"/>
      <c r="H389"/>
    </row>
    <row r="390" spans="1:8" x14ac:dyDescent="0.25">
      <c r="A390"/>
      <c r="B390"/>
      <c r="C390"/>
      <c r="D390"/>
      <c r="E390"/>
      <c r="F390"/>
      <c r="G390"/>
      <c r="H390"/>
    </row>
    <row r="391" spans="1:8" x14ac:dyDescent="0.25">
      <c r="A391"/>
      <c r="B391"/>
      <c r="C391"/>
      <c r="D391"/>
      <c r="E391"/>
      <c r="F391"/>
      <c r="G391"/>
      <c r="H391"/>
    </row>
    <row r="392" spans="1:8" x14ac:dyDescent="0.25">
      <c r="A392"/>
      <c r="B392"/>
      <c r="C392"/>
      <c r="D392"/>
      <c r="E392"/>
      <c r="F392"/>
      <c r="G392"/>
      <c r="H392"/>
    </row>
    <row r="393" spans="1:8" x14ac:dyDescent="0.25">
      <c r="A393"/>
      <c r="B393"/>
      <c r="C393"/>
      <c r="D393"/>
      <c r="E393"/>
      <c r="F393"/>
      <c r="G393"/>
      <c r="H393"/>
    </row>
    <row r="394" spans="1:8" x14ac:dyDescent="0.25">
      <c r="A394"/>
      <c r="B394"/>
      <c r="C394"/>
      <c r="D394"/>
      <c r="E394"/>
      <c r="F394"/>
      <c r="G394"/>
      <c r="H394"/>
    </row>
    <row r="395" spans="1:8" x14ac:dyDescent="0.25">
      <c r="A395"/>
      <c r="B395"/>
      <c r="C395"/>
      <c r="D395"/>
      <c r="E395"/>
      <c r="F395"/>
      <c r="G395"/>
      <c r="H395"/>
    </row>
    <row r="396" spans="1:8" x14ac:dyDescent="0.25">
      <c r="A396"/>
      <c r="B396"/>
      <c r="C396"/>
      <c r="D396"/>
      <c r="E396"/>
      <c r="F396"/>
      <c r="G396"/>
      <c r="H396"/>
    </row>
    <row r="397" spans="1:8" x14ac:dyDescent="0.25">
      <c r="A397"/>
      <c r="B397"/>
      <c r="C397"/>
      <c r="D397"/>
      <c r="E397"/>
      <c r="F397"/>
      <c r="G397"/>
      <c r="H397"/>
    </row>
    <row r="398" spans="1:8" x14ac:dyDescent="0.25">
      <c r="A398"/>
      <c r="B398"/>
      <c r="C398"/>
      <c r="D398"/>
      <c r="E398"/>
      <c r="F398"/>
      <c r="G398"/>
      <c r="H398"/>
    </row>
    <row r="399" spans="1:8" x14ac:dyDescent="0.25">
      <c r="A399"/>
      <c r="B399"/>
      <c r="C399"/>
      <c r="D399"/>
      <c r="E399"/>
      <c r="F399"/>
      <c r="G399"/>
      <c r="H399"/>
    </row>
    <row r="400" spans="1:8" x14ac:dyDescent="0.25">
      <c r="A400"/>
      <c r="B400"/>
      <c r="C400"/>
      <c r="D400"/>
      <c r="E400"/>
      <c r="F400"/>
      <c r="G400"/>
      <c r="H400"/>
    </row>
    <row r="401" spans="1:8" x14ac:dyDescent="0.25">
      <c r="A401"/>
      <c r="B401"/>
      <c r="C401"/>
      <c r="D401"/>
      <c r="E401"/>
      <c r="F401"/>
      <c r="G401"/>
      <c r="H401"/>
    </row>
    <row r="402" spans="1:8" x14ac:dyDescent="0.25">
      <c r="A402"/>
      <c r="B402"/>
      <c r="C402"/>
      <c r="D402"/>
      <c r="E402"/>
      <c r="F402"/>
      <c r="G402"/>
      <c r="H402"/>
    </row>
    <row r="403" spans="1:8" x14ac:dyDescent="0.25">
      <c r="A403"/>
      <c r="B403"/>
      <c r="C403"/>
      <c r="D403"/>
      <c r="E403"/>
      <c r="F403"/>
      <c r="G403"/>
      <c r="H403"/>
    </row>
    <row r="404" spans="1:8" x14ac:dyDescent="0.25">
      <c r="A404"/>
      <c r="B404"/>
      <c r="C404"/>
      <c r="D404"/>
      <c r="E404"/>
      <c r="F404"/>
      <c r="G404"/>
      <c r="H404"/>
    </row>
    <row r="405" spans="1:8" x14ac:dyDescent="0.25">
      <c r="A405"/>
      <c r="B405"/>
      <c r="C405"/>
      <c r="D405"/>
      <c r="E405"/>
      <c r="F405"/>
      <c r="G405"/>
      <c r="H405"/>
    </row>
    <row r="406" spans="1:8" x14ac:dyDescent="0.25">
      <c r="A406"/>
      <c r="B406"/>
      <c r="C406"/>
      <c r="D406"/>
      <c r="E406"/>
      <c r="F406"/>
      <c r="G406"/>
      <c r="H406"/>
    </row>
    <row r="407" spans="1:8" x14ac:dyDescent="0.25">
      <c r="A407"/>
      <c r="B407"/>
      <c r="C407"/>
      <c r="D407"/>
      <c r="E407"/>
      <c r="F407"/>
      <c r="G407"/>
      <c r="H407"/>
    </row>
    <row r="408" spans="1:8" x14ac:dyDescent="0.25">
      <c r="A408"/>
      <c r="B408"/>
      <c r="C408"/>
      <c r="D408"/>
      <c r="E408"/>
      <c r="F408"/>
      <c r="G408"/>
      <c r="H408"/>
    </row>
    <row r="409" spans="1:8" x14ac:dyDescent="0.25">
      <c r="A409"/>
      <c r="B409"/>
      <c r="C409"/>
      <c r="D409"/>
      <c r="E409"/>
      <c r="F409"/>
      <c r="G409"/>
      <c r="H409"/>
    </row>
    <row r="410" spans="1:8" x14ac:dyDescent="0.25">
      <c r="A410"/>
      <c r="B410"/>
      <c r="C410"/>
      <c r="D410"/>
      <c r="E410"/>
      <c r="F410"/>
      <c r="G410"/>
      <c r="H410"/>
    </row>
    <row r="411" spans="1:8" x14ac:dyDescent="0.25">
      <c r="A411"/>
      <c r="B411"/>
      <c r="C411"/>
      <c r="D411"/>
      <c r="E411"/>
      <c r="F411"/>
      <c r="G411"/>
      <c r="H411"/>
    </row>
    <row r="412" spans="1:8" x14ac:dyDescent="0.25">
      <c r="A412"/>
      <c r="B412"/>
      <c r="C412"/>
      <c r="D412"/>
      <c r="E412"/>
      <c r="F412"/>
      <c r="G412"/>
      <c r="H412"/>
    </row>
    <row r="413" spans="1:8" x14ac:dyDescent="0.25">
      <c r="A413"/>
      <c r="B413"/>
      <c r="C413"/>
      <c r="D413"/>
      <c r="E413"/>
      <c r="F413"/>
      <c r="G413"/>
      <c r="H413"/>
    </row>
    <row r="414" spans="1:8" x14ac:dyDescent="0.25">
      <c r="A414"/>
      <c r="B414"/>
      <c r="C414"/>
      <c r="D414"/>
      <c r="E414"/>
      <c r="F414"/>
      <c r="G414"/>
      <c r="H414"/>
    </row>
    <row r="415" spans="1:8" x14ac:dyDescent="0.25">
      <c r="A415"/>
      <c r="B415"/>
      <c r="C415"/>
      <c r="D415"/>
      <c r="E415"/>
      <c r="F415"/>
      <c r="G415"/>
      <c r="H415"/>
    </row>
    <row r="416" spans="1:8" x14ac:dyDescent="0.25">
      <c r="A416"/>
      <c r="B416"/>
      <c r="C416"/>
      <c r="D416"/>
      <c r="E416"/>
      <c r="F416"/>
      <c r="G416"/>
      <c r="H416"/>
    </row>
    <row r="417" spans="1:8" x14ac:dyDescent="0.25">
      <c r="A417"/>
      <c r="B417"/>
      <c r="C417"/>
      <c r="D417"/>
      <c r="E417"/>
      <c r="F417"/>
      <c r="G417"/>
      <c r="H417"/>
    </row>
    <row r="418" spans="1:8" x14ac:dyDescent="0.25">
      <c r="A418"/>
      <c r="B418"/>
      <c r="C418"/>
      <c r="D418"/>
      <c r="E418"/>
      <c r="F418"/>
      <c r="G418"/>
      <c r="H418"/>
    </row>
    <row r="419" spans="1:8" x14ac:dyDescent="0.25">
      <c r="A419"/>
      <c r="B419"/>
      <c r="C419"/>
      <c r="D419"/>
      <c r="E419"/>
      <c r="F419"/>
      <c r="G419"/>
      <c r="H419"/>
    </row>
    <row r="420" spans="1:8" x14ac:dyDescent="0.25">
      <c r="A420"/>
      <c r="B420"/>
      <c r="C420"/>
      <c r="D420"/>
      <c r="E420"/>
      <c r="F420"/>
      <c r="G420"/>
      <c r="H420"/>
    </row>
    <row r="421" spans="1:8" x14ac:dyDescent="0.25">
      <c r="A421"/>
      <c r="B421"/>
      <c r="C421"/>
      <c r="D421"/>
      <c r="E421"/>
      <c r="F421"/>
      <c r="G421"/>
      <c r="H421"/>
    </row>
    <row r="422" spans="1:8" x14ac:dyDescent="0.25">
      <c r="A422"/>
      <c r="B422"/>
      <c r="C422"/>
      <c r="D422"/>
      <c r="E422"/>
      <c r="F422"/>
      <c r="G422"/>
      <c r="H422"/>
    </row>
    <row r="423" spans="1:8" x14ac:dyDescent="0.25">
      <c r="A423"/>
      <c r="B423"/>
      <c r="C423"/>
      <c r="D423"/>
      <c r="E423"/>
      <c r="F423"/>
      <c r="G423"/>
      <c r="H423"/>
    </row>
    <row r="424" spans="1:8" x14ac:dyDescent="0.25">
      <c r="A424"/>
      <c r="B424"/>
      <c r="C424"/>
      <c r="D424"/>
      <c r="E424"/>
      <c r="F424"/>
      <c r="G424"/>
      <c r="H424"/>
    </row>
    <row r="425" spans="1:8" x14ac:dyDescent="0.25">
      <c r="A425"/>
      <c r="B425"/>
      <c r="C425"/>
      <c r="D425"/>
      <c r="E425"/>
      <c r="F425"/>
      <c r="G425"/>
      <c r="H425"/>
    </row>
    <row r="426" spans="1:8" x14ac:dyDescent="0.25">
      <c r="A426"/>
      <c r="B426"/>
      <c r="C426"/>
      <c r="D426"/>
      <c r="E426"/>
      <c r="F426"/>
      <c r="G426"/>
      <c r="H426"/>
    </row>
    <row r="427" spans="1:8" x14ac:dyDescent="0.25">
      <c r="A427"/>
      <c r="B427"/>
      <c r="C427"/>
      <c r="D427"/>
      <c r="E427"/>
      <c r="F427"/>
      <c r="G427"/>
      <c r="H427"/>
    </row>
    <row r="428" spans="1:8" x14ac:dyDescent="0.25">
      <c r="A428"/>
      <c r="B428"/>
      <c r="C428"/>
      <c r="D428"/>
      <c r="E428"/>
      <c r="F428"/>
      <c r="G428"/>
      <c r="H428"/>
    </row>
    <row r="429" spans="1:8" x14ac:dyDescent="0.25">
      <c r="A429"/>
      <c r="B429"/>
      <c r="C429"/>
      <c r="D429"/>
      <c r="E429"/>
      <c r="F429"/>
      <c r="G429"/>
      <c r="H429"/>
    </row>
    <row r="430" spans="1:8" x14ac:dyDescent="0.25">
      <c r="A430"/>
      <c r="B430"/>
      <c r="C430"/>
      <c r="D430"/>
      <c r="E430"/>
      <c r="F430"/>
      <c r="G430"/>
      <c r="H430"/>
    </row>
    <row r="431" spans="1:8" x14ac:dyDescent="0.25">
      <c r="A431"/>
      <c r="B431"/>
      <c r="C431"/>
      <c r="D431"/>
      <c r="E431"/>
      <c r="F431"/>
      <c r="G431"/>
      <c r="H431"/>
    </row>
    <row r="432" spans="1:8" x14ac:dyDescent="0.25">
      <c r="A432"/>
      <c r="B432"/>
      <c r="C432"/>
      <c r="D432"/>
      <c r="E432"/>
      <c r="F432"/>
      <c r="G432"/>
      <c r="H432"/>
    </row>
    <row r="433" spans="1:8" x14ac:dyDescent="0.25">
      <c r="A433"/>
      <c r="B433"/>
      <c r="C433"/>
      <c r="D433"/>
      <c r="E433"/>
      <c r="F433"/>
      <c r="G433"/>
      <c r="H433"/>
    </row>
    <row r="434" spans="1:8" x14ac:dyDescent="0.25">
      <c r="A434"/>
      <c r="B434"/>
      <c r="C434"/>
      <c r="D434"/>
      <c r="E434"/>
      <c r="F434"/>
      <c r="G434"/>
      <c r="H434"/>
    </row>
    <row r="435" spans="1:8" x14ac:dyDescent="0.25">
      <c r="A435"/>
      <c r="B435"/>
      <c r="C435"/>
      <c r="D435"/>
      <c r="E435"/>
      <c r="F435"/>
      <c r="G435"/>
      <c r="H435"/>
    </row>
    <row r="436" spans="1:8" x14ac:dyDescent="0.25">
      <c r="A436"/>
      <c r="B436"/>
      <c r="C436"/>
      <c r="D436"/>
      <c r="E436"/>
      <c r="F436"/>
      <c r="G436"/>
      <c r="H436"/>
    </row>
    <row r="437" spans="1:8" x14ac:dyDescent="0.25">
      <c r="A437"/>
      <c r="B437"/>
      <c r="C437"/>
      <c r="D437"/>
      <c r="E437"/>
      <c r="F437"/>
      <c r="G437"/>
      <c r="H437"/>
    </row>
    <row r="438" spans="1:8" x14ac:dyDescent="0.25">
      <c r="A438"/>
      <c r="B438"/>
      <c r="C438"/>
      <c r="D438"/>
      <c r="E438"/>
      <c r="F438"/>
      <c r="G438"/>
      <c r="H438"/>
    </row>
    <row r="439" spans="1:8" x14ac:dyDescent="0.25">
      <c r="A439"/>
      <c r="B439"/>
      <c r="C439"/>
      <c r="D439"/>
      <c r="E439"/>
      <c r="F439"/>
      <c r="G439"/>
      <c r="H439"/>
    </row>
    <row r="440" spans="1:8" x14ac:dyDescent="0.25">
      <c r="A440"/>
      <c r="B440"/>
      <c r="C440"/>
      <c r="D440"/>
      <c r="E440"/>
      <c r="F440"/>
      <c r="G440"/>
      <c r="H440"/>
    </row>
    <row r="441" spans="1:8" x14ac:dyDescent="0.25">
      <c r="A441"/>
      <c r="B441"/>
      <c r="C441"/>
      <c r="D441"/>
      <c r="E441"/>
      <c r="F441"/>
      <c r="G441"/>
      <c r="H441"/>
    </row>
    <row r="442" spans="1:8" x14ac:dyDescent="0.25">
      <c r="A442"/>
      <c r="B442"/>
      <c r="C442"/>
      <c r="D442"/>
      <c r="E442"/>
      <c r="F442"/>
      <c r="G442"/>
      <c r="H442"/>
    </row>
    <row r="443" spans="1:8" x14ac:dyDescent="0.25">
      <c r="A443"/>
      <c r="B443"/>
      <c r="C443"/>
      <c r="D443"/>
      <c r="E443"/>
      <c r="F443"/>
      <c r="G443"/>
      <c r="H443"/>
    </row>
    <row r="444" spans="1:8" x14ac:dyDescent="0.25">
      <c r="A444"/>
      <c r="B444"/>
      <c r="C444"/>
      <c r="D444"/>
      <c r="E444"/>
      <c r="F444"/>
      <c r="G444"/>
      <c r="H444"/>
    </row>
    <row r="445" spans="1:8" x14ac:dyDescent="0.25">
      <c r="A445"/>
      <c r="B445"/>
      <c r="C445"/>
      <c r="D445"/>
      <c r="E445"/>
      <c r="F445"/>
      <c r="G445"/>
      <c r="H445"/>
    </row>
    <row r="446" spans="1:8" x14ac:dyDescent="0.25">
      <c r="A446"/>
      <c r="B446"/>
      <c r="C446"/>
      <c r="D446"/>
      <c r="E446"/>
      <c r="F446"/>
      <c r="G446"/>
      <c r="H446"/>
    </row>
    <row r="447" spans="1:8" x14ac:dyDescent="0.25">
      <c r="A447"/>
      <c r="B447"/>
      <c r="C447"/>
      <c r="D447"/>
      <c r="E447"/>
      <c r="F447"/>
      <c r="G447"/>
      <c r="H447"/>
    </row>
    <row r="448" spans="1:8" x14ac:dyDescent="0.25">
      <c r="A448"/>
      <c r="B448"/>
      <c r="C448"/>
      <c r="D448"/>
      <c r="E448"/>
      <c r="F448"/>
      <c r="G448"/>
      <c r="H448"/>
    </row>
    <row r="449" spans="1:8" x14ac:dyDescent="0.25">
      <c r="A449"/>
      <c r="B449"/>
      <c r="C449"/>
      <c r="D449"/>
      <c r="E449"/>
      <c r="F449"/>
      <c r="G449"/>
      <c r="H449"/>
    </row>
    <row r="450" spans="1:8" x14ac:dyDescent="0.25">
      <c r="A450"/>
      <c r="B450"/>
      <c r="C450"/>
      <c r="D450"/>
      <c r="E450"/>
      <c r="F450"/>
      <c r="G450"/>
      <c r="H450"/>
    </row>
    <row r="451" spans="1:8" x14ac:dyDescent="0.25">
      <c r="A451"/>
      <c r="B451"/>
      <c r="C451"/>
      <c r="D451"/>
      <c r="E451"/>
      <c r="F451"/>
      <c r="G451"/>
      <c r="H451"/>
    </row>
    <row r="452" spans="1:8" x14ac:dyDescent="0.25">
      <c r="A452"/>
      <c r="B452"/>
      <c r="C452"/>
      <c r="D452"/>
      <c r="E452"/>
      <c r="F452"/>
      <c r="G452"/>
      <c r="H452"/>
    </row>
    <row r="453" spans="1:8" x14ac:dyDescent="0.25">
      <c r="A453"/>
      <c r="B453"/>
      <c r="C453"/>
      <c r="D453"/>
      <c r="E453"/>
      <c r="F453"/>
      <c r="G453"/>
      <c r="H453"/>
    </row>
    <row r="454" spans="1:8" x14ac:dyDescent="0.25">
      <c r="A454"/>
      <c r="B454"/>
      <c r="C454"/>
      <c r="D454"/>
      <c r="E454"/>
      <c r="F454"/>
      <c r="G454"/>
      <c r="H454"/>
    </row>
    <row r="455" spans="1:8" x14ac:dyDescent="0.25">
      <c r="A455"/>
      <c r="B455"/>
      <c r="C455"/>
      <c r="D455"/>
      <c r="E455"/>
      <c r="F455"/>
      <c r="G455"/>
      <c r="H455"/>
    </row>
    <row r="456" spans="1:8" x14ac:dyDescent="0.25">
      <c r="A456"/>
      <c r="B456"/>
      <c r="C456"/>
      <c r="D456"/>
      <c r="E456"/>
      <c r="F456"/>
      <c r="G456"/>
      <c r="H456"/>
    </row>
    <row r="457" spans="1:8" x14ac:dyDescent="0.25">
      <c r="A457"/>
      <c r="B457"/>
      <c r="C457"/>
      <c r="D457"/>
      <c r="E457"/>
      <c r="F457"/>
      <c r="G457"/>
      <c r="H457"/>
    </row>
    <row r="458" spans="1:8" x14ac:dyDescent="0.25">
      <c r="A458"/>
      <c r="B458"/>
      <c r="C458"/>
      <c r="D458"/>
      <c r="E458"/>
      <c r="F458"/>
      <c r="G458"/>
      <c r="H458"/>
    </row>
    <row r="459" spans="1:8" x14ac:dyDescent="0.25">
      <c r="A459"/>
      <c r="B459"/>
      <c r="C459"/>
      <c r="D459"/>
      <c r="E459"/>
      <c r="F459"/>
      <c r="G459"/>
      <c r="H459"/>
    </row>
    <row r="460" spans="1:8" x14ac:dyDescent="0.25">
      <c r="A460"/>
      <c r="B460"/>
      <c r="C460"/>
      <c r="D460"/>
      <c r="E460"/>
      <c r="F460"/>
      <c r="G460"/>
      <c r="H460"/>
    </row>
    <row r="461" spans="1:8" x14ac:dyDescent="0.25">
      <c r="A461"/>
      <c r="B461"/>
      <c r="C461"/>
      <c r="D461"/>
      <c r="E461"/>
      <c r="F461"/>
      <c r="G461"/>
      <c r="H461"/>
    </row>
    <row r="462" spans="1:8" x14ac:dyDescent="0.25">
      <c r="A462"/>
      <c r="B462"/>
      <c r="C462"/>
      <c r="D462"/>
      <c r="E462"/>
      <c r="F462"/>
      <c r="G462"/>
      <c r="H462"/>
    </row>
    <row r="463" spans="1:8" x14ac:dyDescent="0.25">
      <c r="A463"/>
      <c r="B463"/>
      <c r="C463"/>
      <c r="D463"/>
      <c r="E463"/>
      <c r="F463"/>
      <c r="G463"/>
      <c r="H463"/>
    </row>
    <row r="464" spans="1:8" x14ac:dyDescent="0.25">
      <c r="A464"/>
      <c r="B464"/>
      <c r="C464"/>
      <c r="D464"/>
      <c r="E464"/>
      <c r="F464"/>
      <c r="G464"/>
      <c r="H464"/>
    </row>
    <row r="465" spans="1:8" x14ac:dyDescent="0.25">
      <c r="A465"/>
      <c r="B465"/>
      <c r="C465"/>
      <c r="D465"/>
      <c r="E465"/>
      <c r="F465"/>
      <c r="G465"/>
      <c r="H465"/>
    </row>
    <row r="466" spans="1:8" x14ac:dyDescent="0.25">
      <c r="A466"/>
      <c r="B466"/>
      <c r="C466"/>
      <c r="D466"/>
      <c r="E466"/>
      <c r="F466"/>
      <c r="G466"/>
      <c r="H466"/>
    </row>
    <row r="467" spans="1:8" x14ac:dyDescent="0.25">
      <c r="A467"/>
      <c r="B467"/>
      <c r="C467"/>
      <c r="D467"/>
      <c r="E467"/>
      <c r="F467"/>
      <c r="G467"/>
      <c r="H467"/>
    </row>
    <row r="468" spans="1:8" x14ac:dyDescent="0.25">
      <c r="A468"/>
      <c r="B468"/>
      <c r="C468"/>
      <c r="D468"/>
      <c r="E468"/>
      <c r="F468"/>
      <c r="G468"/>
      <c r="H468"/>
    </row>
    <row r="469" spans="1:8" x14ac:dyDescent="0.25">
      <c r="A469"/>
      <c r="B469"/>
      <c r="C469"/>
      <c r="D469"/>
      <c r="E469"/>
      <c r="F469"/>
      <c r="G469"/>
      <c r="H469"/>
    </row>
    <row r="470" spans="1:8" x14ac:dyDescent="0.25">
      <c r="A470"/>
      <c r="B470"/>
      <c r="C470"/>
      <c r="D470"/>
      <c r="E470"/>
      <c r="F470"/>
      <c r="G470"/>
      <c r="H470"/>
    </row>
    <row r="471" spans="1:8" x14ac:dyDescent="0.25">
      <c r="A471"/>
      <c r="B471"/>
      <c r="C471"/>
      <c r="D471"/>
      <c r="E471"/>
      <c r="F471"/>
      <c r="G471"/>
      <c r="H471"/>
    </row>
    <row r="472" spans="1:8" x14ac:dyDescent="0.25">
      <c r="A472"/>
      <c r="B472"/>
      <c r="C472"/>
      <c r="D472"/>
      <c r="E472"/>
      <c r="F472"/>
      <c r="G472"/>
      <c r="H472"/>
    </row>
    <row r="473" spans="1:8" x14ac:dyDescent="0.25">
      <c r="A473"/>
      <c r="B473"/>
      <c r="C473"/>
      <c r="D473"/>
      <c r="E473"/>
      <c r="F473"/>
      <c r="G473"/>
      <c r="H473"/>
    </row>
    <row r="474" spans="1:8" x14ac:dyDescent="0.25">
      <c r="A474"/>
      <c r="B474"/>
      <c r="C474"/>
      <c r="D474"/>
      <c r="E474"/>
      <c r="F474"/>
      <c r="G474"/>
      <c r="H474"/>
    </row>
    <row r="475" spans="1:8" x14ac:dyDescent="0.25">
      <c r="A475"/>
      <c r="B475"/>
      <c r="C475"/>
      <c r="D475"/>
      <c r="E475"/>
      <c r="F475"/>
      <c r="G475"/>
      <c r="H475"/>
    </row>
    <row r="476" spans="1:8" x14ac:dyDescent="0.25">
      <c r="A476"/>
      <c r="B476"/>
      <c r="C476"/>
      <c r="D476"/>
      <c r="E476"/>
      <c r="F476"/>
      <c r="G476"/>
      <c r="H476"/>
    </row>
    <row r="477" spans="1:8" x14ac:dyDescent="0.25">
      <c r="A477"/>
      <c r="B477"/>
      <c r="C477"/>
      <c r="D477"/>
      <c r="E477"/>
      <c r="F477"/>
      <c r="G477"/>
      <c r="H477"/>
    </row>
    <row r="478" spans="1:8" x14ac:dyDescent="0.25">
      <c r="A478"/>
      <c r="B478"/>
      <c r="C478"/>
      <c r="D478"/>
      <c r="E478"/>
      <c r="F478"/>
      <c r="G478"/>
      <c r="H478"/>
    </row>
    <row r="479" spans="1:8" x14ac:dyDescent="0.25">
      <c r="A479"/>
      <c r="B479"/>
      <c r="C479"/>
      <c r="D479"/>
      <c r="E479"/>
      <c r="F479"/>
      <c r="G479"/>
      <c r="H479"/>
    </row>
    <row r="480" spans="1:8" x14ac:dyDescent="0.25">
      <c r="A480"/>
      <c r="B480"/>
      <c r="C480"/>
      <c r="D480"/>
      <c r="E480"/>
      <c r="F480"/>
      <c r="G480"/>
      <c r="H480"/>
    </row>
    <row r="481" spans="1:8" x14ac:dyDescent="0.25">
      <c r="A481"/>
      <c r="B481"/>
      <c r="C481"/>
      <c r="D481"/>
      <c r="E481"/>
      <c r="F481"/>
      <c r="G481"/>
      <c r="H481"/>
    </row>
    <row r="482" spans="1:8" x14ac:dyDescent="0.25">
      <c r="A482"/>
      <c r="B482"/>
      <c r="C482"/>
      <c r="D482"/>
      <c r="E482"/>
      <c r="F482"/>
      <c r="G482"/>
      <c r="H482"/>
    </row>
    <row r="483" spans="1:8" x14ac:dyDescent="0.25">
      <c r="A483"/>
      <c r="B483"/>
      <c r="C483"/>
      <c r="D483"/>
      <c r="E483"/>
      <c r="F483"/>
      <c r="G483"/>
      <c r="H483"/>
    </row>
    <row r="484" spans="1:8" x14ac:dyDescent="0.25">
      <c r="A484"/>
      <c r="B484"/>
      <c r="C484"/>
      <c r="D484"/>
      <c r="E484"/>
      <c r="F484"/>
      <c r="G484"/>
      <c r="H484"/>
    </row>
    <row r="485" spans="1:8" x14ac:dyDescent="0.25">
      <c r="A485"/>
      <c r="B485"/>
      <c r="C485"/>
      <c r="D485"/>
      <c r="E485"/>
      <c r="F485"/>
      <c r="G485"/>
      <c r="H485"/>
    </row>
    <row r="486" spans="1:8" x14ac:dyDescent="0.25">
      <c r="A486"/>
      <c r="B486"/>
      <c r="C486"/>
      <c r="D486"/>
      <c r="E486"/>
      <c r="F486"/>
      <c r="G486"/>
      <c r="H486"/>
    </row>
    <row r="487" spans="1:8" x14ac:dyDescent="0.25">
      <c r="A487"/>
      <c r="B487"/>
      <c r="C487"/>
      <c r="D487"/>
      <c r="E487"/>
      <c r="F487"/>
      <c r="G487"/>
      <c r="H487"/>
    </row>
    <row r="488" spans="1:8" x14ac:dyDescent="0.25">
      <c r="A488"/>
      <c r="B488"/>
      <c r="C488"/>
      <c r="D488"/>
      <c r="E488"/>
      <c r="F488"/>
      <c r="G488"/>
      <c r="H488"/>
    </row>
    <row r="489" spans="1:8" x14ac:dyDescent="0.25">
      <c r="A489"/>
      <c r="B489"/>
      <c r="C489"/>
      <c r="D489"/>
      <c r="E489"/>
      <c r="F489"/>
      <c r="G489"/>
      <c r="H489"/>
    </row>
    <row r="490" spans="1:8" x14ac:dyDescent="0.25">
      <c r="A490"/>
      <c r="B490"/>
      <c r="C490"/>
      <c r="D490"/>
      <c r="E490"/>
      <c r="F490"/>
      <c r="G490"/>
      <c r="H490"/>
    </row>
    <row r="491" spans="1:8" x14ac:dyDescent="0.25">
      <c r="A491"/>
      <c r="B491"/>
      <c r="C491"/>
      <c r="D491"/>
      <c r="E491"/>
      <c r="F491"/>
      <c r="G491"/>
      <c r="H491"/>
    </row>
    <row r="492" spans="1:8" x14ac:dyDescent="0.25">
      <c r="A492"/>
      <c r="B492"/>
      <c r="C492"/>
      <c r="D492"/>
      <c r="E492"/>
      <c r="F492"/>
      <c r="G492"/>
      <c r="H492"/>
    </row>
    <row r="493" spans="1:8" x14ac:dyDescent="0.25">
      <c r="A493"/>
      <c r="B493"/>
      <c r="C493"/>
      <c r="D493"/>
      <c r="E493"/>
      <c r="F493"/>
      <c r="G493"/>
      <c r="H493"/>
    </row>
    <row r="494" spans="1:8" x14ac:dyDescent="0.25">
      <c r="A494"/>
      <c r="B494"/>
      <c r="C494"/>
      <c r="D494"/>
      <c r="E494"/>
      <c r="F494"/>
      <c r="G494"/>
      <c r="H494"/>
    </row>
    <row r="495" spans="1:8" x14ac:dyDescent="0.25">
      <c r="A495"/>
      <c r="B495"/>
      <c r="C495"/>
      <c r="D495"/>
      <c r="E495"/>
      <c r="F495"/>
      <c r="G495"/>
      <c r="H495"/>
    </row>
    <row r="496" spans="1:8" x14ac:dyDescent="0.25">
      <c r="A496"/>
      <c r="B496"/>
      <c r="C496"/>
      <c r="D496"/>
      <c r="E496"/>
      <c r="F496"/>
      <c r="G496"/>
      <c r="H496"/>
    </row>
    <row r="497" spans="1:8" x14ac:dyDescent="0.25">
      <c r="A497"/>
      <c r="B497"/>
      <c r="C497"/>
      <c r="D497"/>
      <c r="E497"/>
      <c r="F497"/>
      <c r="G497"/>
      <c r="H497"/>
    </row>
    <row r="498" spans="1:8" x14ac:dyDescent="0.25">
      <c r="A498"/>
      <c r="B498"/>
      <c r="C498"/>
      <c r="D498"/>
      <c r="E498"/>
      <c r="F498"/>
      <c r="G498"/>
      <c r="H498"/>
    </row>
    <row r="499" spans="1:8" x14ac:dyDescent="0.25">
      <c r="A499"/>
      <c r="B499"/>
      <c r="C499"/>
      <c r="D499"/>
      <c r="E499"/>
      <c r="F499"/>
      <c r="G499"/>
      <c r="H499"/>
    </row>
    <row r="500" spans="1:8" x14ac:dyDescent="0.25">
      <c r="A500"/>
      <c r="B500"/>
      <c r="C500"/>
      <c r="D500"/>
      <c r="E500"/>
      <c r="F500"/>
      <c r="G500"/>
      <c r="H500"/>
    </row>
    <row r="501" spans="1:8" x14ac:dyDescent="0.25">
      <c r="A501"/>
      <c r="B501"/>
      <c r="C501"/>
      <c r="D501"/>
      <c r="E501"/>
      <c r="F501"/>
      <c r="G501"/>
      <c r="H501"/>
    </row>
    <row r="502" spans="1:8" x14ac:dyDescent="0.25">
      <c r="A502"/>
      <c r="B502"/>
      <c r="C502"/>
      <c r="D502"/>
      <c r="E502"/>
      <c r="F502"/>
      <c r="G502"/>
      <c r="H502"/>
    </row>
    <row r="503" spans="1:8" x14ac:dyDescent="0.25">
      <c r="A503"/>
      <c r="B503"/>
      <c r="C503"/>
      <c r="D503"/>
      <c r="E503"/>
      <c r="F503"/>
      <c r="G503"/>
      <c r="H503"/>
    </row>
    <row r="504" spans="1:8" x14ac:dyDescent="0.25">
      <c r="A504"/>
      <c r="B504"/>
      <c r="C504"/>
      <c r="D504"/>
      <c r="E504"/>
      <c r="F504"/>
      <c r="G504"/>
      <c r="H504"/>
    </row>
    <row r="505" spans="1:8" x14ac:dyDescent="0.25">
      <c r="A505"/>
      <c r="B505"/>
      <c r="C505"/>
      <c r="D505"/>
      <c r="E505"/>
      <c r="F505"/>
      <c r="G505"/>
      <c r="H505"/>
    </row>
    <row r="506" spans="1:8" x14ac:dyDescent="0.25">
      <c r="A506"/>
      <c r="B506"/>
      <c r="C506"/>
      <c r="D506"/>
      <c r="E506"/>
      <c r="F506"/>
      <c r="G506"/>
      <c r="H506"/>
    </row>
    <row r="507" spans="1:8" x14ac:dyDescent="0.25">
      <c r="A507"/>
      <c r="B507"/>
      <c r="C507"/>
      <c r="D507"/>
      <c r="E507"/>
      <c r="F507"/>
      <c r="G507"/>
      <c r="H507"/>
    </row>
    <row r="508" spans="1:8" x14ac:dyDescent="0.25">
      <c r="A508"/>
      <c r="B508"/>
      <c r="C508"/>
      <c r="D508"/>
      <c r="E508"/>
      <c r="F508"/>
      <c r="G508"/>
      <c r="H508"/>
    </row>
    <row r="509" spans="1:8" x14ac:dyDescent="0.25">
      <c r="A509"/>
      <c r="B509"/>
      <c r="C509"/>
      <c r="D509"/>
      <c r="E509"/>
      <c r="F509"/>
      <c r="G509"/>
      <c r="H509"/>
    </row>
    <row r="510" spans="1:8" x14ac:dyDescent="0.25">
      <c r="A510"/>
      <c r="B510"/>
      <c r="C510"/>
      <c r="D510"/>
      <c r="E510"/>
      <c r="F510"/>
      <c r="G510"/>
      <c r="H510"/>
    </row>
    <row r="511" spans="1:8" x14ac:dyDescent="0.25">
      <c r="A511"/>
      <c r="B511"/>
      <c r="C511"/>
      <c r="D511"/>
      <c r="E511"/>
      <c r="F511"/>
      <c r="G511"/>
      <c r="H511"/>
    </row>
    <row r="512" spans="1:8" x14ac:dyDescent="0.25">
      <c r="A512"/>
      <c r="B512"/>
      <c r="C512"/>
      <c r="D512"/>
      <c r="E512"/>
      <c r="F512"/>
      <c r="G512"/>
      <c r="H512"/>
    </row>
    <row r="513" spans="1:8" x14ac:dyDescent="0.25">
      <c r="A513"/>
      <c r="B513"/>
      <c r="C513"/>
      <c r="D513"/>
      <c r="E513"/>
      <c r="F513"/>
      <c r="G513"/>
      <c r="H513"/>
    </row>
    <row r="514" spans="1:8" x14ac:dyDescent="0.25">
      <c r="A514"/>
      <c r="B514"/>
      <c r="C514"/>
      <c r="D514"/>
      <c r="E514"/>
      <c r="F514"/>
      <c r="G514"/>
      <c r="H514"/>
    </row>
    <row r="515" spans="1:8" x14ac:dyDescent="0.25">
      <c r="A515"/>
      <c r="B515"/>
      <c r="C515"/>
      <c r="D515"/>
      <c r="E515"/>
      <c r="F515"/>
      <c r="G515"/>
      <c r="H515"/>
    </row>
    <row r="516" spans="1:8" x14ac:dyDescent="0.25">
      <c r="A516"/>
      <c r="B516"/>
      <c r="C516"/>
      <c r="D516"/>
      <c r="E516"/>
      <c r="F516"/>
      <c r="G516"/>
      <c r="H516"/>
    </row>
    <row r="517" spans="1:8" x14ac:dyDescent="0.25">
      <c r="A517"/>
      <c r="B517"/>
      <c r="C517"/>
      <c r="D517"/>
      <c r="E517"/>
      <c r="F517"/>
      <c r="G517"/>
      <c r="H517"/>
    </row>
    <row r="518" spans="1:8" x14ac:dyDescent="0.25">
      <c r="A518"/>
      <c r="B518"/>
      <c r="C518"/>
      <c r="D518"/>
      <c r="E518"/>
      <c r="F518"/>
      <c r="G518"/>
      <c r="H518"/>
    </row>
    <row r="519" spans="1:8" x14ac:dyDescent="0.25">
      <c r="A519"/>
      <c r="B519"/>
      <c r="C519"/>
      <c r="D519"/>
      <c r="E519"/>
      <c r="F519"/>
      <c r="G519"/>
      <c r="H519"/>
    </row>
    <row r="520" spans="1:8" x14ac:dyDescent="0.25">
      <c r="A520"/>
      <c r="B520"/>
      <c r="C520"/>
      <c r="D520"/>
      <c r="E520"/>
      <c r="F520"/>
      <c r="G520"/>
      <c r="H520"/>
    </row>
    <row r="521" spans="1:8" x14ac:dyDescent="0.25">
      <c r="A521"/>
      <c r="B521"/>
      <c r="C521"/>
      <c r="D521"/>
      <c r="E521"/>
      <c r="F521"/>
      <c r="G521"/>
      <c r="H521"/>
    </row>
    <row r="522" spans="1:8" x14ac:dyDescent="0.25">
      <c r="A522"/>
      <c r="B522"/>
      <c r="C522"/>
      <c r="D522"/>
      <c r="E522"/>
      <c r="F522"/>
      <c r="G522"/>
      <c r="H522"/>
    </row>
    <row r="523" spans="1:8" x14ac:dyDescent="0.25">
      <c r="A523"/>
      <c r="B523"/>
      <c r="C523"/>
      <c r="D523"/>
      <c r="E523"/>
      <c r="F523"/>
      <c r="G523"/>
      <c r="H523"/>
    </row>
    <row r="524" spans="1:8" x14ac:dyDescent="0.25">
      <c r="A524"/>
      <c r="B524"/>
      <c r="C524"/>
      <c r="D524"/>
      <c r="E524"/>
      <c r="F524"/>
      <c r="G524"/>
      <c r="H524"/>
    </row>
    <row r="525" spans="1:8" x14ac:dyDescent="0.25">
      <c r="A525"/>
      <c r="B525"/>
      <c r="C525"/>
      <c r="D525"/>
      <c r="E525"/>
      <c r="F525"/>
      <c r="G525"/>
      <c r="H525"/>
    </row>
    <row r="526" spans="1:8" x14ac:dyDescent="0.25">
      <c r="A526"/>
      <c r="B526"/>
      <c r="C526"/>
      <c r="D526"/>
      <c r="E526"/>
      <c r="F526"/>
      <c r="G526"/>
      <c r="H526"/>
    </row>
    <row r="527" spans="1:8" x14ac:dyDescent="0.25">
      <c r="A527"/>
      <c r="B527"/>
      <c r="C527"/>
      <c r="D527"/>
      <c r="E527"/>
      <c r="F527"/>
      <c r="G527"/>
      <c r="H527"/>
    </row>
    <row r="528" spans="1:8" x14ac:dyDescent="0.25">
      <c r="A528"/>
      <c r="B528"/>
      <c r="C528"/>
      <c r="D528"/>
      <c r="E528"/>
      <c r="F528"/>
      <c r="G528"/>
      <c r="H528"/>
    </row>
    <row r="529" spans="1:8" x14ac:dyDescent="0.25">
      <c r="A529"/>
      <c r="B529"/>
      <c r="C529"/>
      <c r="D529"/>
      <c r="E529"/>
      <c r="F529"/>
      <c r="G529"/>
      <c r="H529"/>
    </row>
    <row r="530" spans="1:8" x14ac:dyDescent="0.25">
      <c r="A530"/>
      <c r="B530"/>
      <c r="C530"/>
      <c r="D530"/>
      <c r="E530"/>
      <c r="F530"/>
      <c r="G530"/>
      <c r="H530"/>
    </row>
    <row r="531" spans="1:8" x14ac:dyDescent="0.25">
      <c r="A531"/>
      <c r="B531"/>
      <c r="C531"/>
      <c r="D531"/>
      <c r="E531"/>
      <c r="F531"/>
      <c r="G531"/>
      <c r="H531"/>
    </row>
    <row r="532" spans="1:8" x14ac:dyDescent="0.25">
      <c r="A532"/>
      <c r="B532"/>
      <c r="C532"/>
      <c r="D532"/>
      <c r="E532"/>
      <c r="F532"/>
      <c r="G532"/>
      <c r="H532"/>
    </row>
    <row r="533" spans="1:8" x14ac:dyDescent="0.25">
      <c r="A533"/>
      <c r="B533"/>
      <c r="C533"/>
      <c r="D533"/>
      <c r="E533"/>
      <c r="F533"/>
      <c r="G533"/>
      <c r="H533"/>
    </row>
    <row r="534" spans="1:8" x14ac:dyDescent="0.25">
      <c r="A534"/>
      <c r="B534"/>
      <c r="C534"/>
      <c r="D534"/>
      <c r="E534"/>
      <c r="F534"/>
      <c r="G534"/>
      <c r="H534"/>
    </row>
    <row r="535" spans="1:8" x14ac:dyDescent="0.25">
      <c r="A535"/>
      <c r="B535"/>
      <c r="C535"/>
      <c r="D535"/>
      <c r="E535"/>
      <c r="F535"/>
      <c r="G535"/>
      <c r="H535"/>
    </row>
    <row r="536" spans="1:8" x14ac:dyDescent="0.25">
      <c r="A536"/>
      <c r="B536"/>
      <c r="C536"/>
      <c r="D536"/>
      <c r="E536"/>
      <c r="F536"/>
      <c r="G536"/>
      <c r="H536"/>
    </row>
    <row r="537" spans="1:8" x14ac:dyDescent="0.25">
      <c r="A537"/>
      <c r="B537"/>
      <c r="C537"/>
      <c r="D537"/>
      <c r="E537"/>
      <c r="F537"/>
      <c r="G537"/>
      <c r="H537"/>
    </row>
    <row r="538" spans="1:8" x14ac:dyDescent="0.25">
      <c r="A538"/>
      <c r="B538"/>
      <c r="C538"/>
      <c r="D538"/>
      <c r="E538"/>
      <c r="F538"/>
      <c r="G538"/>
      <c r="H538"/>
    </row>
    <row r="539" spans="1:8" x14ac:dyDescent="0.25">
      <c r="A539"/>
      <c r="B539"/>
      <c r="C539"/>
      <c r="D539"/>
      <c r="E539"/>
      <c r="F539"/>
      <c r="G539"/>
      <c r="H539"/>
    </row>
    <row r="540" spans="1:8" x14ac:dyDescent="0.25">
      <c r="A540"/>
      <c r="B540"/>
      <c r="C540"/>
      <c r="D540"/>
      <c r="E540"/>
      <c r="F540"/>
      <c r="G540"/>
      <c r="H540"/>
    </row>
    <row r="541" spans="1:8" x14ac:dyDescent="0.25">
      <c r="A541"/>
      <c r="B541"/>
      <c r="C541"/>
      <c r="D541"/>
      <c r="E541"/>
      <c r="F541"/>
      <c r="G541"/>
      <c r="H541"/>
    </row>
    <row r="542" spans="1:8" x14ac:dyDescent="0.25">
      <c r="A542"/>
      <c r="B542"/>
      <c r="C542"/>
      <c r="D542"/>
      <c r="E542"/>
      <c r="F542"/>
      <c r="G542"/>
      <c r="H542"/>
    </row>
    <row r="543" spans="1:8" x14ac:dyDescent="0.25">
      <c r="A543"/>
      <c r="B543"/>
      <c r="C543"/>
      <c r="D543"/>
      <c r="E543"/>
      <c r="F543"/>
      <c r="G543"/>
      <c r="H543"/>
    </row>
    <row r="544" spans="1:8" x14ac:dyDescent="0.25">
      <c r="A544"/>
      <c r="B544"/>
      <c r="C544"/>
      <c r="D544"/>
      <c r="E544"/>
      <c r="F544"/>
      <c r="G544"/>
      <c r="H544"/>
    </row>
    <row r="545" spans="1:8" x14ac:dyDescent="0.25">
      <c r="A545"/>
      <c r="B545"/>
      <c r="C545"/>
      <c r="D545"/>
      <c r="E545"/>
      <c r="F545"/>
      <c r="G545"/>
      <c r="H545"/>
    </row>
    <row r="546" spans="1:8" x14ac:dyDescent="0.25">
      <c r="A546"/>
      <c r="B546"/>
      <c r="C546"/>
      <c r="D546"/>
      <c r="E546"/>
      <c r="F546"/>
      <c r="G546"/>
      <c r="H546"/>
    </row>
    <row r="547" spans="1:8" x14ac:dyDescent="0.25">
      <c r="A547"/>
      <c r="B547"/>
      <c r="C547"/>
      <c r="D547"/>
      <c r="E547"/>
      <c r="F547"/>
      <c r="G547"/>
      <c r="H547"/>
    </row>
    <row r="548" spans="1:8" x14ac:dyDescent="0.25">
      <c r="A548"/>
      <c r="B548"/>
      <c r="C548"/>
      <c r="D548"/>
      <c r="E548"/>
      <c r="F548"/>
      <c r="G548"/>
      <c r="H548"/>
    </row>
    <row r="549" spans="1:8" x14ac:dyDescent="0.25">
      <c r="A549"/>
      <c r="B549"/>
      <c r="C549"/>
      <c r="D549"/>
      <c r="E549"/>
      <c r="F549"/>
      <c r="G549"/>
      <c r="H54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Summary</vt:lpstr>
      <vt:lpstr>Pivot </vt:lpstr>
      <vt:lpstr>SC Data</vt:lpstr>
      <vt:lpstr>Goodsin Data</vt:lpstr>
      <vt:lpstr>Pivots</vt:lpstr>
      <vt:lpstr>Short-Extra</vt:lpstr>
      <vt:lpstr>Activity</vt:lpstr>
      <vt:lpstr>Sheet1</vt:lpstr>
      <vt:lpstr>PIVOT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Rakesh Patel</dc:creator>
  <cp:lastModifiedBy>Rakesh Patel</cp:lastModifiedBy>
  <dcterms:created xsi:type="dcterms:W3CDTF">2018-11-16T09:37:10Z</dcterms:created>
  <dcterms:modified xsi:type="dcterms:W3CDTF">2019-01-16T10:56:44Z</dcterms:modified>
</cp:coreProperties>
</file>